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codeName="ThisWorkbook"/>
  <mc:AlternateContent xmlns:mc="http://schemas.openxmlformats.org/markup-compatibility/2006">
    <mc:Choice Requires="x15">
      <x15ac:absPath xmlns:x15ac="http://schemas.microsoft.com/office/spreadsheetml/2010/11/ac" url="F:\GITHUB\anc_back\"/>
    </mc:Choice>
  </mc:AlternateContent>
  <xr:revisionPtr revIDLastSave="0" documentId="13_ncr:1_{74B5A8CF-9200-4B1C-A840-B92ABCE66C21}" xr6:coauthVersionLast="36" xr6:coauthVersionMax="36" xr10:uidLastSave="{00000000-0000-0000-0000-000000000000}"/>
  <bookViews>
    <workbookView xWindow="0" yWindow="0" windowWidth="28800" windowHeight="12105" activeTab="2" xr2:uid="{00000000-000D-0000-FFFF-FFFF00000000}"/>
  </bookViews>
  <sheets>
    <sheet name="Sheet1" sheetId="1" r:id="rId1"/>
    <sheet name="Arkusz2" sheetId="3" r:id="rId2"/>
    <sheet name="Arkusz1" sheetId="2" r:id="rId3"/>
  </sheets>
  <externalReferences>
    <externalReference r:id="rId4"/>
  </externalReferences>
  <definedNames>
    <definedName name="_xlnm._FilterDatabase" localSheetId="1" hidden="1">Arkusz2!$A$1:$Z$1</definedName>
    <definedName name="_xlnm._FilterDatabase" localSheetId="0" hidden="1">Sheet1!$A$1:$CI$1</definedName>
  </definedNames>
  <calcPr calcId="191029"/>
</workbook>
</file>

<file path=xl/calcChain.xml><?xml version="1.0" encoding="utf-8"?>
<calcChain xmlns="http://schemas.openxmlformats.org/spreadsheetml/2006/main">
  <c r="C3" i="2" l="1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Z1533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Z1534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Z1535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Z1540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Z1543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Z1546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Z1547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Z1548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Z1551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Z1553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Z1557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Z1559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Z1561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Z1563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Z1565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Z1567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Z1569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Z1571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Z1579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Z1580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Z1581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Z1583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Z1584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Z1585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Z1586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Z1591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Z1592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Z1593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Z1594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Z1595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Z1596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Z1597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Z1598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Z1600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Z1601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Z1602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Z1604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Z1605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Z1606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Z1608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Z1610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Z1613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Z1614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Z1615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Z1617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Z1618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Z1620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Z1621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Z1623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Z1624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Z1625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Z1626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Z1627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Z1628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Z1629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Z1630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Z1631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Z1633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Z1634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Z1635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Z1639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Z1640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Z1641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Z1642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Z1645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Z1648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Z1650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Z1651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Z1652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Z1653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Z1654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Z1655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Z1657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Z1658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Z1660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Z1663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Z1664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W1665" i="2"/>
  <c r="X1665" i="2"/>
  <c r="Y1665" i="2"/>
  <c r="Z1665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W1666" i="2"/>
  <c r="X1666" i="2"/>
  <c r="Y1666" i="2"/>
  <c r="Z1666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W1667" i="2"/>
  <c r="X1667" i="2"/>
  <c r="Y1667" i="2"/>
  <c r="Z1667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W1668" i="2"/>
  <c r="X1668" i="2"/>
  <c r="Y1668" i="2"/>
  <c r="Z1668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W1669" i="2"/>
  <c r="X1669" i="2"/>
  <c r="Y1669" i="2"/>
  <c r="Z1669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W1670" i="2"/>
  <c r="X1670" i="2"/>
  <c r="Y1670" i="2"/>
  <c r="Z1670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W1671" i="2"/>
  <c r="X1671" i="2"/>
  <c r="Y1671" i="2"/>
  <c r="Z1671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W1672" i="2"/>
  <c r="X1672" i="2"/>
  <c r="Y1672" i="2"/>
  <c r="Z1672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W1673" i="2"/>
  <c r="X1673" i="2"/>
  <c r="Y1673" i="2"/>
  <c r="Z1673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W1674" i="2"/>
  <c r="X1674" i="2"/>
  <c r="Y1674" i="2"/>
  <c r="Z1674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Z1675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W1676" i="2"/>
  <c r="X1676" i="2"/>
  <c r="Y1676" i="2"/>
  <c r="Z1676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W1677" i="2"/>
  <c r="X1677" i="2"/>
  <c r="Y1677" i="2"/>
  <c r="Z1677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W1678" i="2"/>
  <c r="X1678" i="2"/>
  <c r="Y1678" i="2"/>
  <c r="Z1678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W1679" i="2"/>
  <c r="X1679" i="2"/>
  <c r="Y1679" i="2"/>
  <c r="Z1679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W1680" i="2"/>
  <c r="X1680" i="2"/>
  <c r="Y1680" i="2"/>
  <c r="Z1680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Z1681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W1682" i="2"/>
  <c r="X1682" i="2"/>
  <c r="Y1682" i="2"/>
  <c r="Z1682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W1683" i="2"/>
  <c r="X1683" i="2"/>
  <c r="Y1683" i="2"/>
  <c r="Z1683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W1684" i="2"/>
  <c r="X1684" i="2"/>
  <c r="Y1684" i="2"/>
  <c r="Z1684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Z1685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Z1686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W1687" i="2"/>
  <c r="X1687" i="2"/>
  <c r="Y1687" i="2"/>
  <c r="Z1687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Z1688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Z1690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Z1691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Z1692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Z1694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Z1695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W1696" i="2"/>
  <c r="X1696" i="2"/>
  <c r="Y1696" i="2"/>
  <c r="Z1696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W1697" i="2"/>
  <c r="X1697" i="2"/>
  <c r="Y1697" i="2"/>
  <c r="Z1697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Z1698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Z1699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W1700" i="2"/>
  <c r="X1700" i="2"/>
  <c r="Y1700" i="2"/>
  <c r="Z1700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Z1701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W1702" i="2"/>
  <c r="X1702" i="2"/>
  <c r="Y1702" i="2"/>
  <c r="Z1702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Z1703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W1704" i="2"/>
  <c r="X1704" i="2"/>
  <c r="Y1704" i="2"/>
  <c r="Z1704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W1705" i="2"/>
  <c r="X1705" i="2"/>
  <c r="Y1705" i="2"/>
  <c r="Z1705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W1706" i="2"/>
  <c r="X1706" i="2"/>
  <c r="Y1706" i="2"/>
  <c r="Z1706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W1707" i="2"/>
  <c r="X1707" i="2"/>
  <c r="Y1707" i="2"/>
  <c r="Z1707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W1708" i="2"/>
  <c r="X1708" i="2"/>
  <c r="Y1708" i="2"/>
  <c r="Z1708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Z1709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W1710" i="2"/>
  <c r="X1710" i="2"/>
  <c r="Y1710" i="2"/>
  <c r="Z1710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W1711" i="2"/>
  <c r="X1711" i="2"/>
  <c r="Y1711" i="2"/>
  <c r="Z1711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W1712" i="2"/>
  <c r="X1712" i="2"/>
  <c r="Y1712" i="2"/>
  <c r="Z1712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W1713" i="2"/>
  <c r="X1713" i="2"/>
  <c r="Y1713" i="2"/>
  <c r="Z1713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W1714" i="2"/>
  <c r="X1714" i="2"/>
  <c r="Y1714" i="2"/>
  <c r="Z1714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W1715" i="2"/>
  <c r="X1715" i="2"/>
  <c r="Y1715" i="2"/>
  <c r="Z1715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W1716" i="2"/>
  <c r="X1716" i="2"/>
  <c r="Y1716" i="2"/>
  <c r="Z1716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W1717" i="2"/>
  <c r="X1717" i="2"/>
  <c r="Y1717" i="2"/>
  <c r="Z1717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Z1718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W1719" i="2"/>
  <c r="X1719" i="2"/>
  <c r="Y1719" i="2"/>
  <c r="Z1719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W1720" i="2"/>
  <c r="X1720" i="2"/>
  <c r="Y1720" i="2"/>
  <c r="Z1720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Z1722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W1723" i="2"/>
  <c r="X1723" i="2"/>
  <c r="Y1723" i="2"/>
  <c r="Z1723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W1724" i="2"/>
  <c r="X1724" i="2"/>
  <c r="Y1724" i="2"/>
  <c r="Z1724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W1725" i="2"/>
  <c r="X1725" i="2"/>
  <c r="Y1725" i="2"/>
  <c r="Z1725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Z1726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W1727" i="2"/>
  <c r="X1727" i="2"/>
  <c r="Y1727" i="2"/>
  <c r="Z1727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W1728" i="2"/>
  <c r="X1728" i="2"/>
  <c r="Y1728" i="2"/>
  <c r="Z1728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W1729" i="2"/>
  <c r="X1729" i="2"/>
  <c r="Y1729" i="2"/>
  <c r="Z1729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W1730" i="2"/>
  <c r="X1730" i="2"/>
  <c r="Y1730" i="2"/>
  <c r="Z1730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W1731" i="2"/>
  <c r="X1731" i="2"/>
  <c r="Y1731" i="2"/>
  <c r="Z1731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Z1732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Z1733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W1735" i="2"/>
  <c r="X1735" i="2"/>
  <c r="Y1735" i="2"/>
  <c r="Z1735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Z1736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W1737" i="2"/>
  <c r="X1737" i="2"/>
  <c r="Y1737" i="2"/>
  <c r="Z1737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Z1738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W1739" i="2"/>
  <c r="X1739" i="2"/>
  <c r="Y1739" i="2"/>
  <c r="Z1739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Z1740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W1741" i="2"/>
  <c r="X1741" i="2"/>
  <c r="Y1741" i="2"/>
  <c r="Z1741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W1742" i="2"/>
  <c r="X1742" i="2"/>
  <c r="Y1742" i="2"/>
  <c r="Z1742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W1743" i="2"/>
  <c r="X1743" i="2"/>
  <c r="Y1743" i="2"/>
  <c r="Z1743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W1744" i="2"/>
  <c r="X1744" i="2"/>
  <c r="Y1744" i="2"/>
  <c r="Z1744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W1745" i="2"/>
  <c r="X1745" i="2"/>
  <c r="Y1745" i="2"/>
  <c r="Z1745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Z1746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Z1747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W1748" i="2"/>
  <c r="X1748" i="2"/>
  <c r="Y1748" i="2"/>
  <c r="Z1748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W1749" i="2"/>
  <c r="X1749" i="2"/>
  <c r="Y1749" i="2"/>
  <c r="Z1749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Z1750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Z1751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W1752" i="2"/>
  <c r="X1752" i="2"/>
  <c r="Y1752" i="2"/>
  <c r="Z1752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W1753" i="2"/>
  <c r="X1753" i="2"/>
  <c r="Y1753" i="2"/>
  <c r="Z1753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W1754" i="2"/>
  <c r="X1754" i="2"/>
  <c r="Y1754" i="2"/>
  <c r="Z1754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Z1755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W1756" i="2"/>
  <c r="X1756" i="2"/>
  <c r="Y1756" i="2"/>
  <c r="Z1756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W1757" i="2"/>
  <c r="X1757" i="2"/>
  <c r="Y1757" i="2"/>
  <c r="Z1757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Z1758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W1759" i="2"/>
  <c r="X1759" i="2"/>
  <c r="Y1759" i="2"/>
  <c r="Z1759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W1760" i="2"/>
  <c r="X1760" i="2"/>
  <c r="Y1760" i="2"/>
  <c r="Z1760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W1761" i="2"/>
  <c r="X1761" i="2"/>
  <c r="Y1761" i="2"/>
  <c r="Z1761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Z1762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W1763" i="2"/>
  <c r="X1763" i="2"/>
  <c r="Y1763" i="2"/>
  <c r="Z1763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W1764" i="2"/>
  <c r="X1764" i="2"/>
  <c r="Y1764" i="2"/>
  <c r="Z1764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W1765" i="2"/>
  <c r="X1765" i="2"/>
  <c r="Y1765" i="2"/>
  <c r="Z1765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W1766" i="2"/>
  <c r="X1766" i="2"/>
  <c r="Y1766" i="2"/>
  <c r="Z1766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Z1767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W1768" i="2"/>
  <c r="X1768" i="2"/>
  <c r="Y1768" i="2"/>
  <c r="Z1768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W1769" i="2"/>
  <c r="X1769" i="2"/>
  <c r="Y1769" i="2"/>
  <c r="Z1769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W1770" i="2"/>
  <c r="X1770" i="2"/>
  <c r="Y1770" i="2"/>
  <c r="Z1770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W1771" i="2"/>
  <c r="X1771" i="2"/>
  <c r="Y1771" i="2"/>
  <c r="Z1771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W1772" i="2"/>
  <c r="X1772" i="2"/>
  <c r="Y1772" i="2"/>
  <c r="Z1772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W1773" i="2"/>
  <c r="X1773" i="2"/>
  <c r="Y1773" i="2"/>
  <c r="Z1773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W1774" i="2"/>
  <c r="X1774" i="2"/>
  <c r="Y1774" i="2"/>
  <c r="Z1774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W1775" i="2"/>
  <c r="X1775" i="2"/>
  <c r="Y1775" i="2"/>
  <c r="Z1775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W1776" i="2"/>
  <c r="X1776" i="2"/>
  <c r="Y1776" i="2"/>
  <c r="Z1776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Z1777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W1778" i="2"/>
  <c r="X1778" i="2"/>
  <c r="Y1778" i="2"/>
  <c r="Z1778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Z1779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W1780" i="2"/>
  <c r="X1780" i="2"/>
  <c r="Y1780" i="2"/>
  <c r="Z1780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Z1781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Z1782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Z1783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Z1784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W1785" i="2"/>
  <c r="X1785" i="2"/>
  <c r="Y1785" i="2"/>
  <c r="Z1785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W1786" i="2"/>
  <c r="X1786" i="2"/>
  <c r="Y1786" i="2"/>
  <c r="Z1786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Z1787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W1788" i="2"/>
  <c r="X1788" i="2"/>
  <c r="Y1788" i="2"/>
  <c r="Z1788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Z1789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W1790" i="2"/>
  <c r="X1790" i="2"/>
  <c r="Y1790" i="2"/>
  <c r="Z1790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Z1791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W1793" i="2"/>
  <c r="X1793" i="2"/>
  <c r="Y1793" i="2"/>
  <c r="Z1793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W1794" i="2"/>
  <c r="X1794" i="2"/>
  <c r="Y1794" i="2"/>
  <c r="Z1794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W1795" i="2"/>
  <c r="X1795" i="2"/>
  <c r="Y1795" i="2"/>
  <c r="Z1795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W1796" i="2"/>
  <c r="X1796" i="2"/>
  <c r="Y1796" i="2"/>
  <c r="Z1796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W1797" i="2"/>
  <c r="X1797" i="2"/>
  <c r="Y1797" i="2"/>
  <c r="Z1797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Z1798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W1799" i="2"/>
  <c r="X1799" i="2"/>
  <c r="Y1799" i="2"/>
  <c r="Z1799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W1800" i="2"/>
  <c r="X1800" i="2"/>
  <c r="Y1800" i="2"/>
  <c r="Z1800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Z1801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Z1802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Z1803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Z1804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W1805" i="2"/>
  <c r="X1805" i="2"/>
  <c r="Y1805" i="2"/>
  <c r="Z1805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W1806" i="2"/>
  <c r="X1806" i="2"/>
  <c r="Y1806" i="2"/>
  <c r="Z1806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Z1807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W1808" i="2"/>
  <c r="X1808" i="2"/>
  <c r="Y1808" i="2"/>
  <c r="Z1808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Z1809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W1810" i="2"/>
  <c r="X1810" i="2"/>
  <c r="Y1810" i="2"/>
  <c r="Z1810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W1811" i="2"/>
  <c r="X1811" i="2"/>
  <c r="Y1811" i="2"/>
  <c r="Z1811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Z1812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W1813" i="2"/>
  <c r="X1813" i="2"/>
  <c r="Y1813" i="2"/>
  <c r="Z1813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W1814" i="2"/>
  <c r="X1814" i="2"/>
  <c r="Y1814" i="2"/>
  <c r="Z1814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W1815" i="2"/>
  <c r="X1815" i="2"/>
  <c r="Y1815" i="2"/>
  <c r="Z1815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Z1816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W1817" i="2"/>
  <c r="X1817" i="2"/>
  <c r="Y1817" i="2"/>
  <c r="Z1817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W1818" i="2"/>
  <c r="X1818" i="2"/>
  <c r="Y1818" i="2"/>
  <c r="Z1818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W1819" i="2"/>
  <c r="X1819" i="2"/>
  <c r="Y1819" i="2"/>
  <c r="Z1819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Z1820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W1821" i="2"/>
  <c r="X1821" i="2"/>
  <c r="Y1821" i="2"/>
  <c r="Z1821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Z1822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W1823" i="2"/>
  <c r="X1823" i="2"/>
  <c r="Y1823" i="2"/>
  <c r="Z1823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W1824" i="2"/>
  <c r="X1824" i="2"/>
  <c r="Y1824" i="2"/>
  <c r="Z1824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W1825" i="2"/>
  <c r="X1825" i="2"/>
  <c r="Y1825" i="2"/>
  <c r="Z1825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W1826" i="2"/>
  <c r="X1826" i="2"/>
  <c r="Y1826" i="2"/>
  <c r="Z1826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W1827" i="2"/>
  <c r="X1827" i="2"/>
  <c r="Y1827" i="2"/>
  <c r="Z1827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W1828" i="2"/>
  <c r="X1828" i="2"/>
  <c r="Y1828" i="2"/>
  <c r="Z1828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W1829" i="2"/>
  <c r="X1829" i="2"/>
  <c r="Y1829" i="2"/>
  <c r="Z1829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W1830" i="2"/>
  <c r="X1830" i="2"/>
  <c r="Y1830" i="2"/>
  <c r="Z1830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W1831" i="2"/>
  <c r="X1831" i="2"/>
  <c r="Y1831" i="2"/>
  <c r="Z1831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Z1832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Z1833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W1834" i="2"/>
  <c r="X1834" i="2"/>
  <c r="Y1834" i="2"/>
  <c r="Z1834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W1835" i="2"/>
  <c r="X1835" i="2"/>
  <c r="Y1835" i="2"/>
  <c r="Z1835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W1836" i="2"/>
  <c r="X1836" i="2"/>
  <c r="Y1836" i="2"/>
  <c r="Z1836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W1837" i="2"/>
  <c r="X1837" i="2"/>
  <c r="Y1837" i="2"/>
  <c r="Z1837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W1838" i="2"/>
  <c r="X1838" i="2"/>
  <c r="Y1838" i="2"/>
  <c r="Z1838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W1839" i="2"/>
  <c r="X1839" i="2"/>
  <c r="Y1839" i="2"/>
  <c r="Z1839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W1840" i="2"/>
  <c r="X1840" i="2"/>
  <c r="Y1840" i="2"/>
  <c r="Z1840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W1841" i="2"/>
  <c r="X1841" i="2"/>
  <c r="Y1841" i="2"/>
  <c r="Z1841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W1842" i="2"/>
  <c r="X1842" i="2"/>
  <c r="Y1842" i="2"/>
  <c r="Z1842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W1843" i="2"/>
  <c r="X1843" i="2"/>
  <c r="Y1843" i="2"/>
  <c r="Z1843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W1844" i="2"/>
  <c r="X1844" i="2"/>
  <c r="Y1844" i="2"/>
  <c r="Z1844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W1845" i="2"/>
  <c r="X1845" i="2"/>
  <c r="Y1845" i="2"/>
  <c r="Z1845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W1846" i="2"/>
  <c r="X1846" i="2"/>
  <c r="Y1846" i="2"/>
  <c r="Z1846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W1847" i="2"/>
  <c r="X1847" i="2"/>
  <c r="Y1847" i="2"/>
  <c r="Z1847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W1848" i="2"/>
  <c r="X1848" i="2"/>
  <c r="Y1848" i="2"/>
  <c r="Z1848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W1849" i="2"/>
  <c r="X1849" i="2"/>
  <c r="Y1849" i="2"/>
  <c r="Z1849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W1850" i="2"/>
  <c r="X1850" i="2"/>
  <c r="Y1850" i="2"/>
  <c r="Z1850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W1851" i="2"/>
  <c r="X1851" i="2"/>
  <c r="Y1851" i="2"/>
  <c r="Z1851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W1852" i="2"/>
  <c r="X1852" i="2"/>
  <c r="Y1852" i="2"/>
  <c r="Z1852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W1853" i="2"/>
  <c r="X1853" i="2"/>
  <c r="Y1853" i="2"/>
  <c r="Z1853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W1854" i="2"/>
  <c r="X1854" i="2"/>
  <c r="Y1854" i="2"/>
  <c r="Z1854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W1855" i="2"/>
  <c r="X1855" i="2"/>
  <c r="Y1855" i="2"/>
  <c r="Z1855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W1856" i="2"/>
  <c r="X1856" i="2"/>
  <c r="Y1856" i="2"/>
  <c r="Z1856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W1857" i="2"/>
  <c r="X1857" i="2"/>
  <c r="Y1857" i="2"/>
  <c r="Z1857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W1858" i="2"/>
  <c r="X1858" i="2"/>
  <c r="Y1858" i="2"/>
  <c r="Z1858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W1859" i="2"/>
  <c r="X1859" i="2"/>
  <c r="Y1859" i="2"/>
  <c r="Z1859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W1860" i="2"/>
  <c r="X1860" i="2"/>
  <c r="Y1860" i="2"/>
  <c r="Z1860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W1861" i="2"/>
  <c r="X1861" i="2"/>
  <c r="Y1861" i="2"/>
  <c r="Z1861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W1862" i="2"/>
  <c r="X1862" i="2"/>
  <c r="Y1862" i="2"/>
  <c r="Z1862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W1863" i="2"/>
  <c r="X1863" i="2"/>
  <c r="Y1863" i="2"/>
  <c r="Z1863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W1864" i="2"/>
  <c r="X1864" i="2"/>
  <c r="Y1864" i="2"/>
  <c r="Z1864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W1865" i="2"/>
  <c r="X1865" i="2"/>
  <c r="Y1865" i="2"/>
  <c r="Z1865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W1866" i="2"/>
  <c r="X1866" i="2"/>
  <c r="Y1866" i="2"/>
  <c r="Z1866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W1867" i="2"/>
  <c r="X1867" i="2"/>
  <c r="Y1867" i="2"/>
  <c r="Z1867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W1868" i="2"/>
  <c r="X1868" i="2"/>
  <c r="Y1868" i="2"/>
  <c r="Z1868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W1869" i="2"/>
  <c r="X1869" i="2"/>
  <c r="Y1869" i="2"/>
  <c r="Z1869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W1870" i="2"/>
  <c r="X1870" i="2"/>
  <c r="Y1870" i="2"/>
  <c r="Z1870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W1871" i="2"/>
  <c r="X1871" i="2"/>
  <c r="Y1871" i="2"/>
  <c r="Z1871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W1872" i="2"/>
  <c r="X1872" i="2"/>
  <c r="Y1872" i="2"/>
  <c r="Z1872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W1873" i="2"/>
  <c r="X1873" i="2"/>
  <c r="Y1873" i="2"/>
  <c r="Z1873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W1874" i="2"/>
  <c r="X1874" i="2"/>
  <c r="Y1874" i="2"/>
  <c r="Z1874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W1875" i="2"/>
  <c r="X1875" i="2"/>
  <c r="Y1875" i="2"/>
  <c r="Z1875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W1876" i="2"/>
  <c r="X1876" i="2"/>
  <c r="Y1876" i="2"/>
  <c r="Z1876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W1877" i="2"/>
  <c r="X1877" i="2"/>
  <c r="Y1877" i="2"/>
  <c r="Z1877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W1878" i="2"/>
  <c r="X1878" i="2"/>
  <c r="Y1878" i="2"/>
  <c r="Z1878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W1879" i="2"/>
  <c r="X1879" i="2"/>
  <c r="Y1879" i="2"/>
  <c r="Z1879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W1880" i="2"/>
  <c r="X1880" i="2"/>
  <c r="Y1880" i="2"/>
  <c r="Z1880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W1881" i="2"/>
  <c r="X1881" i="2"/>
  <c r="Y1881" i="2"/>
  <c r="Z1881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W1882" i="2"/>
  <c r="X1882" i="2"/>
  <c r="Y1882" i="2"/>
  <c r="Z1882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W1883" i="2"/>
  <c r="X1883" i="2"/>
  <c r="Y1883" i="2"/>
  <c r="Z1883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W1884" i="2"/>
  <c r="X1884" i="2"/>
  <c r="Y1884" i="2"/>
  <c r="Z1884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W1885" i="2"/>
  <c r="X1885" i="2"/>
  <c r="Y1885" i="2"/>
  <c r="Z1885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W1886" i="2"/>
  <c r="X1886" i="2"/>
  <c r="Y1886" i="2"/>
  <c r="Z1886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W1887" i="2"/>
  <c r="X1887" i="2"/>
  <c r="Y1887" i="2"/>
  <c r="Z1887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W1888" i="2"/>
  <c r="X1888" i="2"/>
  <c r="Y1888" i="2"/>
  <c r="Z1888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W1889" i="2"/>
  <c r="X1889" i="2"/>
  <c r="Y1889" i="2"/>
  <c r="Z1889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W1890" i="2"/>
  <c r="X1890" i="2"/>
  <c r="Y1890" i="2"/>
  <c r="Z1890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W1891" i="2"/>
  <c r="X1891" i="2"/>
  <c r="Y1891" i="2"/>
  <c r="Z1891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W1892" i="2"/>
  <c r="X1892" i="2"/>
  <c r="Y1892" i="2"/>
  <c r="Z1892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W1893" i="2"/>
  <c r="X1893" i="2"/>
  <c r="Y1893" i="2"/>
  <c r="Z1893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W1894" i="2"/>
  <c r="X1894" i="2"/>
  <c r="Y1894" i="2"/>
  <c r="Z1894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W1895" i="2"/>
  <c r="X1895" i="2"/>
  <c r="Y1895" i="2"/>
  <c r="Z1895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W1896" i="2"/>
  <c r="X1896" i="2"/>
  <c r="Y1896" i="2"/>
  <c r="Z1896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W1897" i="2"/>
  <c r="X1897" i="2"/>
  <c r="Y1897" i="2"/>
  <c r="Z1897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W1898" i="2"/>
  <c r="X1898" i="2"/>
  <c r="Y1898" i="2"/>
  <c r="Z1898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W1899" i="2"/>
  <c r="X1899" i="2"/>
  <c r="Y1899" i="2"/>
  <c r="Z1899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W1900" i="2"/>
  <c r="X1900" i="2"/>
  <c r="Y1900" i="2"/>
  <c r="Z1900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W1901" i="2"/>
  <c r="X1901" i="2"/>
  <c r="Y1901" i="2"/>
  <c r="Z1901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W1902" i="2"/>
  <c r="X1902" i="2"/>
  <c r="Y1902" i="2"/>
  <c r="Z1902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W1903" i="2"/>
  <c r="X1903" i="2"/>
  <c r="Y1903" i="2"/>
  <c r="Z1903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W1904" i="2"/>
  <c r="X1904" i="2"/>
  <c r="Y1904" i="2"/>
  <c r="Z1904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W1905" i="2"/>
  <c r="X1905" i="2"/>
  <c r="Y1905" i="2"/>
  <c r="Z1905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W1906" i="2"/>
  <c r="X1906" i="2"/>
  <c r="Y1906" i="2"/>
  <c r="Z1906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W1907" i="2"/>
  <c r="X1907" i="2"/>
  <c r="Y1907" i="2"/>
  <c r="Z1907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W1908" i="2"/>
  <c r="X1908" i="2"/>
  <c r="Y1908" i="2"/>
  <c r="Z1908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W1909" i="2"/>
  <c r="X1909" i="2"/>
  <c r="Y1909" i="2"/>
  <c r="Z1909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W1910" i="2"/>
  <c r="X1910" i="2"/>
  <c r="Y1910" i="2"/>
  <c r="Z1910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W1911" i="2"/>
  <c r="X1911" i="2"/>
  <c r="Y1911" i="2"/>
  <c r="Z1911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W1912" i="2"/>
  <c r="X1912" i="2"/>
  <c r="Y1912" i="2"/>
  <c r="Z1912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W1913" i="2"/>
  <c r="X1913" i="2"/>
  <c r="Y1913" i="2"/>
  <c r="Z1913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W1914" i="2"/>
  <c r="X1914" i="2"/>
  <c r="Y1914" i="2"/>
  <c r="Z1914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W1915" i="2"/>
  <c r="X1915" i="2"/>
  <c r="Y1915" i="2"/>
  <c r="Z1915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W1916" i="2"/>
  <c r="X1916" i="2"/>
  <c r="Y1916" i="2"/>
  <c r="Z1916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W1917" i="2"/>
  <c r="X1917" i="2"/>
  <c r="Y1917" i="2"/>
  <c r="Z1917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W1918" i="2"/>
  <c r="X1918" i="2"/>
  <c r="Y1918" i="2"/>
  <c r="Z1918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W1919" i="2"/>
  <c r="X1919" i="2"/>
  <c r="Y1919" i="2"/>
  <c r="Z1919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W1920" i="2"/>
  <c r="X1920" i="2"/>
  <c r="Y1920" i="2"/>
  <c r="Z1920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W1921" i="2"/>
  <c r="X1921" i="2"/>
  <c r="Y1921" i="2"/>
  <c r="Z1921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W1922" i="2"/>
  <c r="X1922" i="2"/>
  <c r="Y1922" i="2"/>
  <c r="Z1922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W1923" i="2"/>
  <c r="X1923" i="2"/>
  <c r="Y1923" i="2"/>
  <c r="Z1923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W1924" i="2"/>
  <c r="X1924" i="2"/>
  <c r="Y1924" i="2"/>
  <c r="Z1924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W1925" i="2"/>
  <c r="X1925" i="2"/>
  <c r="Y1925" i="2"/>
  <c r="Z1925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W1926" i="2"/>
  <c r="X1926" i="2"/>
  <c r="Y1926" i="2"/>
  <c r="Z1926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W1927" i="2"/>
  <c r="X1927" i="2"/>
  <c r="Y1927" i="2"/>
  <c r="Z1927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W1928" i="2"/>
  <c r="X1928" i="2"/>
  <c r="Y1928" i="2"/>
  <c r="Z1928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W1929" i="2"/>
  <c r="X1929" i="2"/>
  <c r="Y1929" i="2"/>
  <c r="Z1929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W1930" i="2"/>
  <c r="X1930" i="2"/>
  <c r="Y1930" i="2"/>
  <c r="Z1930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W1931" i="2"/>
  <c r="X1931" i="2"/>
  <c r="Y1931" i="2"/>
  <c r="Z1931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W1932" i="2"/>
  <c r="X1932" i="2"/>
  <c r="Y1932" i="2"/>
  <c r="Z1932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W1933" i="2"/>
  <c r="X1933" i="2"/>
  <c r="Y1933" i="2"/>
  <c r="Z1933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W1934" i="2"/>
  <c r="X1934" i="2"/>
  <c r="Y1934" i="2"/>
  <c r="Z1934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W1935" i="2"/>
  <c r="X1935" i="2"/>
  <c r="Y1935" i="2"/>
  <c r="Z1935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W1936" i="2"/>
  <c r="X1936" i="2"/>
  <c r="Y1936" i="2"/>
  <c r="Z1936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W1937" i="2"/>
  <c r="X1937" i="2"/>
  <c r="Y1937" i="2"/>
  <c r="Z1937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W1938" i="2"/>
  <c r="X1938" i="2"/>
  <c r="Y1938" i="2"/>
  <c r="Z1938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W1939" i="2"/>
  <c r="X1939" i="2"/>
  <c r="Y1939" i="2"/>
  <c r="Z1939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W1940" i="2"/>
  <c r="X1940" i="2"/>
  <c r="Y1940" i="2"/>
  <c r="Z1940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W1941" i="2"/>
  <c r="X1941" i="2"/>
  <c r="Y1941" i="2"/>
  <c r="Z1941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W1942" i="2"/>
  <c r="X1942" i="2"/>
  <c r="Y1942" i="2"/>
  <c r="Z1942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W1943" i="2"/>
  <c r="X1943" i="2"/>
  <c r="Y1943" i="2"/>
  <c r="Z1943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W1944" i="2"/>
  <c r="X1944" i="2"/>
  <c r="Y1944" i="2"/>
  <c r="Z1944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W1945" i="2"/>
  <c r="X1945" i="2"/>
  <c r="Y1945" i="2"/>
  <c r="Z1945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W1946" i="2"/>
  <c r="X1946" i="2"/>
  <c r="Y1946" i="2"/>
  <c r="Z1946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W1947" i="2"/>
  <c r="X1947" i="2"/>
  <c r="Y1947" i="2"/>
  <c r="Z1947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W1948" i="2"/>
  <c r="X1948" i="2"/>
  <c r="Y1948" i="2"/>
  <c r="Z1948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W1949" i="2"/>
  <c r="X1949" i="2"/>
  <c r="Y1949" i="2"/>
  <c r="Z1949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W1950" i="2"/>
  <c r="X1950" i="2"/>
  <c r="Y1950" i="2"/>
  <c r="Z1950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W1951" i="2"/>
  <c r="X1951" i="2"/>
  <c r="Y1951" i="2"/>
  <c r="Z1951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W1952" i="2"/>
  <c r="X1952" i="2"/>
  <c r="Y1952" i="2"/>
  <c r="Z1952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W1953" i="2"/>
  <c r="X1953" i="2"/>
  <c r="Y1953" i="2"/>
  <c r="Z1953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W1954" i="2"/>
  <c r="X1954" i="2"/>
  <c r="Y1954" i="2"/>
  <c r="Z1954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W1955" i="2"/>
  <c r="X1955" i="2"/>
  <c r="Y1955" i="2"/>
  <c r="Z1955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W1956" i="2"/>
  <c r="X1956" i="2"/>
  <c r="Y1956" i="2"/>
  <c r="Z1956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W1957" i="2"/>
  <c r="X1957" i="2"/>
  <c r="Y1957" i="2"/>
  <c r="Z1957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W1958" i="2"/>
  <c r="X1958" i="2"/>
  <c r="Y1958" i="2"/>
  <c r="Z1958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W1959" i="2"/>
  <c r="X1959" i="2"/>
  <c r="Y1959" i="2"/>
  <c r="Z1959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W1960" i="2"/>
  <c r="X1960" i="2"/>
  <c r="Y1960" i="2"/>
  <c r="Z1960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W1961" i="2"/>
  <c r="X1961" i="2"/>
  <c r="Y1961" i="2"/>
  <c r="Z1961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W1962" i="2"/>
  <c r="X1962" i="2"/>
  <c r="Y1962" i="2"/>
  <c r="Z1962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W1963" i="2"/>
  <c r="X1963" i="2"/>
  <c r="Y1963" i="2"/>
  <c r="Z1963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W1964" i="2"/>
  <c r="X1964" i="2"/>
  <c r="Y1964" i="2"/>
  <c r="Z1964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W1965" i="2"/>
  <c r="X1965" i="2"/>
  <c r="Y1965" i="2"/>
  <c r="Z1965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W1966" i="2"/>
  <c r="X1966" i="2"/>
  <c r="Y1966" i="2"/>
  <c r="Z1966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W1967" i="2"/>
  <c r="X1967" i="2"/>
  <c r="Y1967" i="2"/>
  <c r="Z1967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W1968" i="2"/>
  <c r="X1968" i="2"/>
  <c r="Y1968" i="2"/>
  <c r="Z1968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W1969" i="2"/>
  <c r="X1969" i="2"/>
  <c r="Y1969" i="2"/>
  <c r="Z1969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W1970" i="2"/>
  <c r="X1970" i="2"/>
  <c r="Y1970" i="2"/>
  <c r="Z1970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W1971" i="2"/>
  <c r="X1971" i="2"/>
  <c r="Y1971" i="2"/>
  <c r="Z1971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W1972" i="2"/>
  <c r="X1972" i="2"/>
  <c r="Y1972" i="2"/>
  <c r="Z1972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W1973" i="2"/>
  <c r="X1973" i="2"/>
  <c r="Y1973" i="2"/>
  <c r="Z1973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W1974" i="2"/>
  <c r="X1974" i="2"/>
  <c r="Y1974" i="2"/>
  <c r="Z1974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W1975" i="2"/>
  <c r="X1975" i="2"/>
  <c r="Y1975" i="2"/>
  <c r="Z1975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W1976" i="2"/>
  <c r="X1976" i="2"/>
  <c r="Y1976" i="2"/>
  <c r="Z1976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W1977" i="2"/>
  <c r="X1977" i="2"/>
  <c r="Y1977" i="2"/>
  <c r="Z1977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W1978" i="2"/>
  <c r="X1978" i="2"/>
  <c r="Y1978" i="2"/>
  <c r="Z1978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W1979" i="2"/>
  <c r="X1979" i="2"/>
  <c r="Y1979" i="2"/>
  <c r="Z1979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W1980" i="2"/>
  <c r="X1980" i="2"/>
  <c r="Y1980" i="2"/>
  <c r="Z1980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W1981" i="2"/>
  <c r="X1981" i="2"/>
  <c r="Y1981" i="2"/>
  <c r="Z1981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W1982" i="2"/>
  <c r="X1982" i="2"/>
  <c r="Y1982" i="2"/>
  <c r="Z1982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W1983" i="2"/>
  <c r="X1983" i="2"/>
  <c r="Y1983" i="2"/>
  <c r="Z1983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W1984" i="2"/>
  <c r="X1984" i="2"/>
  <c r="Y1984" i="2"/>
  <c r="Z1984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W1985" i="2"/>
  <c r="X1985" i="2"/>
  <c r="Y1985" i="2"/>
  <c r="Z1985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W1986" i="2"/>
  <c r="X1986" i="2"/>
  <c r="Y1986" i="2"/>
  <c r="Z1986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W1987" i="2"/>
  <c r="X1987" i="2"/>
  <c r="Y1987" i="2"/>
  <c r="Z1987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W1988" i="2"/>
  <c r="X1988" i="2"/>
  <c r="Y1988" i="2"/>
  <c r="Z1988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W1989" i="2"/>
  <c r="X1989" i="2"/>
  <c r="Y1989" i="2"/>
  <c r="Z1989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W1990" i="2"/>
  <c r="X1990" i="2"/>
  <c r="Y1990" i="2"/>
  <c r="Z1990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W1991" i="2"/>
  <c r="X1991" i="2"/>
  <c r="Y1991" i="2"/>
  <c r="Z1991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W1992" i="2"/>
  <c r="X1992" i="2"/>
  <c r="Y1992" i="2"/>
  <c r="Z1992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W1993" i="2"/>
  <c r="X1993" i="2"/>
  <c r="Y1993" i="2"/>
  <c r="Z1993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W1994" i="2"/>
  <c r="X1994" i="2"/>
  <c r="Y1994" i="2"/>
  <c r="Z1994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W1995" i="2"/>
  <c r="X1995" i="2"/>
  <c r="Y1995" i="2"/>
  <c r="Z1995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W1996" i="2"/>
  <c r="X1996" i="2"/>
  <c r="Y1996" i="2"/>
  <c r="Z1996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W1997" i="2"/>
  <c r="X1997" i="2"/>
  <c r="Y1997" i="2"/>
  <c r="Z1997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W1998" i="2"/>
  <c r="X1998" i="2"/>
  <c r="Y1998" i="2"/>
  <c r="Z1998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W1999" i="2"/>
  <c r="X1999" i="2"/>
  <c r="Y1999" i="2"/>
  <c r="Z1999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W2000" i="2"/>
  <c r="X2000" i="2"/>
  <c r="Y2000" i="2"/>
  <c r="Z2000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W2001" i="2"/>
  <c r="X2001" i="2"/>
  <c r="Y2001" i="2"/>
  <c r="Z2001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W2002" i="2"/>
  <c r="X2002" i="2"/>
  <c r="Y2002" i="2"/>
  <c r="Z2002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W2003" i="2"/>
  <c r="X2003" i="2"/>
  <c r="Y2003" i="2"/>
  <c r="Z2003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W2004" i="2"/>
  <c r="X2004" i="2"/>
  <c r="Y2004" i="2"/>
  <c r="Z2004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Z2005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W2006" i="2"/>
  <c r="X2006" i="2"/>
  <c r="Y2006" i="2"/>
  <c r="Z2006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W2007" i="2"/>
  <c r="X2007" i="2"/>
  <c r="Y2007" i="2"/>
  <c r="Z2007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W2008" i="2"/>
  <c r="X2008" i="2"/>
  <c r="Y2008" i="2"/>
  <c r="Z2008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W2009" i="2"/>
  <c r="X2009" i="2"/>
  <c r="Y2009" i="2"/>
  <c r="Z2009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W2010" i="2"/>
  <c r="X2010" i="2"/>
  <c r="Y2010" i="2"/>
  <c r="Z2010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W2011" i="2"/>
  <c r="X2011" i="2"/>
  <c r="Y2011" i="2"/>
  <c r="Z2011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W2012" i="2"/>
  <c r="X2012" i="2"/>
  <c r="Y2012" i="2"/>
  <c r="Z2012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W2013" i="2"/>
  <c r="X2013" i="2"/>
  <c r="Y2013" i="2"/>
  <c r="Z2013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W2014" i="2"/>
  <c r="X2014" i="2"/>
  <c r="Y2014" i="2"/>
  <c r="Z2014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W2015" i="2"/>
  <c r="X2015" i="2"/>
  <c r="Y2015" i="2"/>
  <c r="Z2015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Z2016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W2017" i="2"/>
  <c r="X2017" i="2"/>
  <c r="Y2017" i="2"/>
  <c r="Z2017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W2018" i="2"/>
  <c r="X2018" i="2"/>
  <c r="Y2018" i="2"/>
  <c r="Z2018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W2019" i="2"/>
  <c r="X2019" i="2"/>
  <c r="Y2019" i="2"/>
  <c r="Z2019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W2020" i="2"/>
  <c r="X2020" i="2"/>
  <c r="Y2020" i="2"/>
  <c r="Z2020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W2021" i="2"/>
  <c r="X2021" i="2"/>
  <c r="Y2021" i="2"/>
  <c r="Z2021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W2022" i="2"/>
  <c r="X2022" i="2"/>
  <c r="Y2022" i="2"/>
  <c r="Z2022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W2023" i="2"/>
  <c r="X2023" i="2"/>
  <c r="Y2023" i="2"/>
  <c r="Z2023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W2024" i="2"/>
  <c r="X2024" i="2"/>
  <c r="Y2024" i="2"/>
  <c r="Z2024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W2025" i="2"/>
  <c r="X2025" i="2"/>
  <c r="Y2025" i="2"/>
  <c r="Z2025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W2026" i="2"/>
  <c r="X2026" i="2"/>
  <c r="Y2026" i="2"/>
  <c r="Z2026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W2027" i="2"/>
  <c r="X2027" i="2"/>
  <c r="Y2027" i="2"/>
  <c r="Z2027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W2028" i="2"/>
  <c r="X2028" i="2"/>
  <c r="Y2028" i="2"/>
  <c r="Z2028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W2029" i="2"/>
  <c r="X2029" i="2"/>
  <c r="Y2029" i="2"/>
  <c r="Z2029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W2030" i="2"/>
  <c r="X2030" i="2"/>
  <c r="Y2030" i="2"/>
  <c r="Z2030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W2031" i="2"/>
  <c r="X2031" i="2"/>
  <c r="Y2031" i="2"/>
  <c r="Z2031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W2032" i="2"/>
  <c r="X2032" i="2"/>
  <c r="Y2032" i="2"/>
  <c r="Z2032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W2033" i="2"/>
  <c r="X2033" i="2"/>
  <c r="Y2033" i="2"/>
  <c r="Z2033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W2034" i="2"/>
  <c r="X2034" i="2"/>
  <c r="Y2034" i="2"/>
  <c r="Z2034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W2035" i="2"/>
  <c r="X2035" i="2"/>
  <c r="Y2035" i="2"/>
  <c r="Z2035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W2036" i="2"/>
  <c r="X2036" i="2"/>
  <c r="Y2036" i="2"/>
  <c r="Z2036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W2037" i="2"/>
  <c r="X2037" i="2"/>
  <c r="Y2037" i="2"/>
  <c r="Z2037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W2038" i="2"/>
  <c r="X2038" i="2"/>
  <c r="Y2038" i="2"/>
  <c r="Z2038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W2039" i="2"/>
  <c r="X2039" i="2"/>
  <c r="Y2039" i="2"/>
  <c r="Z2039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W2040" i="2"/>
  <c r="X2040" i="2"/>
  <c r="Y2040" i="2"/>
  <c r="Z2040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W2041" i="2"/>
  <c r="X2041" i="2"/>
  <c r="Y2041" i="2"/>
  <c r="Z2041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W2042" i="2"/>
  <c r="X2042" i="2"/>
  <c r="Y2042" i="2"/>
  <c r="Z2042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W2043" i="2"/>
  <c r="X2043" i="2"/>
  <c r="Y2043" i="2"/>
  <c r="Z2043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W2044" i="2"/>
  <c r="X2044" i="2"/>
  <c r="Y2044" i="2"/>
  <c r="Z2044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W2045" i="2"/>
  <c r="X2045" i="2"/>
  <c r="Y2045" i="2"/>
  <c r="Z2045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W2046" i="2"/>
  <c r="X2046" i="2"/>
  <c r="Y2046" i="2"/>
  <c r="Z2046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W2047" i="2"/>
  <c r="X2047" i="2"/>
  <c r="Y2047" i="2"/>
  <c r="Z2047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W2048" i="2"/>
  <c r="X2048" i="2"/>
  <c r="Y2048" i="2"/>
  <c r="Z2048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W2049" i="2"/>
  <c r="X2049" i="2"/>
  <c r="Y2049" i="2"/>
  <c r="Z2049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W2050" i="2"/>
  <c r="X2050" i="2"/>
  <c r="Y2050" i="2"/>
  <c r="Z2050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W2051" i="2"/>
  <c r="X2051" i="2"/>
  <c r="Y2051" i="2"/>
  <c r="Z2051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W2052" i="2"/>
  <c r="X2052" i="2"/>
  <c r="Y2052" i="2"/>
  <c r="Z2052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W2053" i="2"/>
  <c r="X2053" i="2"/>
  <c r="Y2053" i="2"/>
  <c r="Z2053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W2054" i="2"/>
  <c r="X2054" i="2"/>
  <c r="Y2054" i="2"/>
  <c r="Z2054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W2055" i="2"/>
  <c r="X2055" i="2"/>
  <c r="Y2055" i="2"/>
  <c r="Z2055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W2056" i="2"/>
  <c r="X2056" i="2"/>
  <c r="Y2056" i="2"/>
  <c r="Z2056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W2057" i="2"/>
  <c r="X2057" i="2"/>
  <c r="Y2057" i="2"/>
  <c r="Z2057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W2058" i="2"/>
  <c r="X2058" i="2"/>
  <c r="Y2058" i="2"/>
  <c r="Z2058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W2059" i="2"/>
  <c r="X2059" i="2"/>
  <c r="Y2059" i="2"/>
  <c r="Z2059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W2060" i="2"/>
  <c r="X2060" i="2"/>
  <c r="Y2060" i="2"/>
  <c r="Z2060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W2061" i="2"/>
  <c r="X2061" i="2"/>
  <c r="Y2061" i="2"/>
  <c r="Z2061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W2062" i="2"/>
  <c r="X2062" i="2"/>
  <c r="Y2062" i="2"/>
  <c r="Z2062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W2063" i="2"/>
  <c r="X2063" i="2"/>
  <c r="Y2063" i="2"/>
  <c r="Z2063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W2064" i="2"/>
  <c r="X2064" i="2"/>
  <c r="Y2064" i="2"/>
  <c r="Z2064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W2065" i="2"/>
  <c r="X2065" i="2"/>
  <c r="Y2065" i="2"/>
  <c r="Z2065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W2066" i="2"/>
  <c r="X2066" i="2"/>
  <c r="Y2066" i="2"/>
  <c r="Z2066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W2067" i="2"/>
  <c r="X2067" i="2"/>
  <c r="Y2067" i="2"/>
  <c r="Z2067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W2068" i="2"/>
  <c r="X2068" i="2"/>
  <c r="Y2068" i="2"/>
  <c r="Z2068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W2069" i="2"/>
  <c r="X2069" i="2"/>
  <c r="Y2069" i="2"/>
  <c r="Z2069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W2070" i="2"/>
  <c r="X2070" i="2"/>
  <c r="Y2070" i="2"/>
  <c r="Z2070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W2071" i="2"/>
  <c r="X2071" i="2"/>
  <c r="Y2071" i="2"/>
  <c r="Z2071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W2072" i="2"/>
  <c r="X2072" i="2"/>
  <c r="Y2072" i="2"/>
  <c r="Z2072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W2073" i="2"/>
  <c r="X2073" i="2"/>
  <c r="Y2073" i="2"/>
  <c r="Z2073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W2074" i="2"/>
  <c r="X2074" i="2"/>
  <c r="Y2074" i="2"/>
  <c r="Z2074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W2075" i="2"/>
  <c r="X2075" i="2"/>
  <c r="Y2075" i="2"/>
  <c r="Z2075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W2076" i="2"/>
  <c r="X2076" i="2"/>
  <c r="Y2076" i="2"/>
  <c r="Z2076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W2077" i="2"/>
  <c r="X2077" i="2"/>
  <c r="Y2077" i="2"/>
  <c r="Z2077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W2078" i="2"/>
  <c r="X2078" i="2"/>
  <c r="Y2078" i="2"/>
  <c r="Z2078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W2079" i="2"/>
  <c r="X2079" i="2"/>
  <c r="Y2079" i="2"/>
  <c r="Z2079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W2080" i="2"/>
  <c r="X2080" i="2"/>
  <c r="Y2080" i="2"/>
  <c r="Z2080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W2081" i="2"/>
  <c r="X2081" i="2"/>
  <c r="Y2081" i="2"/>
  <c r="Z2081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W2082" i="2"/>
  <c r="X2082" i="2"/>
  <c r="Y2082" i="2"/>
  <c r="Z2082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W2083" i="2"/>
  <c r="X2083" i="2"/>
  <c r="Y2083" i="2"/>
  <c r="Z2083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W2084" i="2"/>
  <c r="X2084" i="2"/>
  <c r="Y2084" i="2"/>
  <c r="Z2084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W2085" i="2"/>
  <c r="X2085" i="2"/>
  <c r="Y2085" i="2"/>
  <c r="Z2085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W2086" i="2"/>
  <c r="X2086" i="2"/>
  <c r="Y2086" i="2"/>
  <c r="Z2086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W2087" i="2"/>
  <c r="X2087" i="2"/>
  <c r="Y2087" i="2"/>
  <c r="Z2087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W2088" i="2"/>
  <c r="X2088" i="2"/>
  <c r="Y2088" i="2"/>
  <c r="Z2088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V2089" i="2"/>
  <c r="W2089" i="2"/>
  <c r="X2089" i="2"/>
  <c r="Y2089" i="2"/>
  <c r="Z2089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V2090" i="2"/>
  <c r="W2090" i="2"/>
  <c r="X2090" i="2"/>
  <c r="Y2090" i="2"/>
  <c r="Z2090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V2091" i="2"/>
  <c r="W2091" i="2"/>
  <c r="X2091" i="2"/>
  <c r="Y2091" i="2"/>
  <c r="Z2091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V2092" i="2"/>
  <c r="W2092" i="2"/>
  <c r="X2092" i="2"/>
  <c r="Y2092" i="2"/>
  <c r="Z2092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W2093" i="2"/>
  <c r="X2093" i="2"/>
  <c r="Y2093" i="2"/>
  <c r="Z2093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V2094" i="2"/>
  <c r="W2094" i="2"/>
  <c r="X2094" i="2"/>
  <c r="Y2094" i="2"/>
  <c r="Z2094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V2095" i="2"/>
  <c r="W2095" i="2"/>
  <c r="X2095" i="2"/>
  <c r="Y2095" i="2"/>
  <c r="Z2095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V2096" i="2"/>
  <c r="W2096" i="2"/>
  <c r="X2096" i="2"/>
  <c r="Y2096" i="2"/>
  <c r="Z2096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V2097" i="2"/>
  <c r="W2097" i="2"/>
  <c r="X2097" i="2"/>
  <c r="Y2097" i="2"/>
  <c r="Z2097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V2098" i="2"/>
  <c r="W2098" i="2"/>
  <c r="X2098" i="2"/>
  <c r="Y2098" i="2"/>
  <c r="Z2098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V2099" i="2"/>
  <c r="W2099" i="2"/>
  <c r="X2099" i="2"/>
  <c r="Y2099" i="2"/>
  <c r="Z2099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V2100" i="2"/>
  <c r="W2100" i="2"/>
  <c r="X2100" i="2"/>
  <c r="Y2100" i="2"/>
  <c r="Z2100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V2101" i="2"/>
  <c r="W2101" i="2"/>
  <c r="X2101" i="2"/>
  <c r="Y2101" i="2"/>
  <c r="Z2101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U2102" i="2"/>
  <c r="V2102" i="2"/>
  <c r="W2102" i="2"/>
  <c r="X2102" i="2"/>
  <c r="Y2102" i="2"/>
  <c r="Z2102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U2103" i="2"/>
  <c r="V2103" i="2"/>
  <c r="W2103" i="2"/>
  <c r="X2103" i="2"/>
  <c r="Y2103" i="2"/>
  <c r="Z2103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U2104" i="2"/>
  <c r="V2104" i="2"/>
  <c r="W2104" i="2"/>
  <c r="X2104" i="2"/>
  <c r="Y2104" i="2"/>
  <c r="Z2104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U2105" i="2"/>
  <c r="V2105" i="2"/>
  <c r="W2105" i="2"/>
  <c r="X2105" i="2"/>
  <c r="Y2105" i="2"/>
  <c r="Z2105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U2106" i="2"/>
  <c r="V2106" i="2"/>
  <c r="W2106" i="2"/>
  <c r="X2106" i="2"/>
  <c r="Y2106" i="2"/>
  <c r="Z2106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U2107" i="2"/>
  <c r="V2107" i="2"/>
  <c r="W2107" i="2"/>
  <c r="X2107" i="2"/>
  <c r="Y2107" i="2"/>
  <c r="Z2107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U2108" i="2"/>
  <c r="V2108" i="2"/>
  <c r="W2108" i="2"/>
  <c r="X2108" i="2"/>
  <c r="Y2108" i="2"/>
  <c r="Z2108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U2109" i="2"/>
  <c r="V2109" i="2"/>
  <c r="W2109" i="2"/>
  <c r="X2109" i="2"/>
  <c r="Y2109" i="2"/>
  <c r="Z2109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U2110" i="2"/>
  <c r="V2110" i="2"/>
  <c r="W2110" i="2"/>
  <c r="X2110" i="2"/>
  <c r="Y2110" i="2"/>
  <c r="Z2110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U2111" i="2"/>
  <c r="V2111" i="2"/>
  <c r="W2111" i="2"/>
  <c r="X2111" i="2"/>
  <c r="Y2111" i="2"/>
  <c r="Z2111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U2112" i="2"/>
  <c r="V2112" i="2"/>
  <c r="W2112" i="2"/>
  <c r="X2112" i="2"/>
  <c r="Y2112" i="2"/>
  <c r="Z2112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U2113" i="2"/>
  <c r="V2113" i="2"/>
  <c r="W2113" i="2"/>
  <c r="X2113" i="2"/>
  <c r="Y2113" i="2"/>
  <c r="Z2113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U2114" i="2"/>
  <c r="V2114" i="2"/>
  <c r="W2114" i="2"/>
  <c r="X2114" i="2"/>
  <c r="Y2114" i="2"/>
  <c r="Z2114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U2115" i="2"/>
  <c r="V2115" i="2"/>
  <c r="W2115" i="2"/>
  <c r="X2115" i="2"/>
  <c r="Y2115" i="2"/>
  <c r="Z2115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U2116" i="2"/>
  <c r="V2116" i="2"/>
  <c r="W2116" i="2"/>
  <c r="X2116" i="2"/>
  <c r="Y2116" i="2"/>
  <c r="Z2116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U2117" i="2"/>
  <c r="V2117" i="2"/>
  <c r="W2117" i="2"/>
  <c r="X2117" i="2"/>
  <c r="Y2117" i="2"/>
  <c r="Z2117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U2118" i="2"/>
  <c r="V2118" i="2"/>
  <c r="W2118" i="2"/>
  <c r="X2118" i="2"/>
  <c r="Y2118" i="2"/>
  <c r="Z2118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T2119" i="2"/>
  <c r="U2119" i="2"/>
  <c r="V2119" i="2"/>
  <c r="W2119" i="2"/>
  <c r="X2119" i="2"/>
  <c r="Y2119" i="2"/>
  <c r="Z2119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T2120" i="2"/>
  <c r="U2120" i="2"/>
  <c r="V2120" i="2"/>
  <c r="W2120" i="2"/>
  <c r="X2120" i="2"/>
  <c r="Y2120" i="2"/>
  <c r="Z2120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T2121" i="2"/>
  <c r="U2121" i="2"/>
  <c r="V2121" i="2"/>
  <c r="W2121" i="2"/>
  <c r="X2121" i="2"/>
  <c r="Y2121" i="2"/>
  <c r="Z2121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T2122" i="2"/>
  <c r="U2122" i="2"/>
  <c r="V2122" i="2"/>
  <c r="W2122" i="2"/>
  <c r="X2122" i="2"/>
  <c r="Y2122" i="2"/>
  <c r="Z2122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T2123" i="2"/>
  <c r="U2123" i="2"/>
  <c r="V2123" i="2"/>
  <c r="W2123" i="2"/>
  <c r="X2123" i="2"/>
  <c r="Y2123" i="2"/>
  <c r="Z2123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T2124" i="2"/>
  <c r="U2124" i="2"/>
  <c r="V2124" i="2"/>
  <c r="W2124" i="2"/>
  <c r="X2124" i="2"/>
  <c r="Y2124" i="2"/>
  <c r="Z2124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T2125" i="2"/>
  <c r="U2125" i="2"/>
  <c r="V2125" i="2"/>
  <c r="W2125" i="2"/>
  <c r="X2125" i="2"/>
  <c r="Y2125" i="2"/>
  <c r="Z2125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V2126" i="2"/>
  <c r="W2126" i="2"/>
  <c r="X2126" i="2"/>
  <c r="Y2126" i="2"/>
  <c r="Z2126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T2127" i="2"/>
  <c r="U2127" i="2"/>
  <c r="V2127" i="2"/>
  <c r="W2127" i="2"/>
  <c r="X2127" i="2"/>
  <c r="Y2127" i="2"/>
  <c r="Z2127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T2128" i="2"/>
  <c r="U2128" i="2"/>
  <c r="V2128" i="2"/>
  <c r="W2128" i="2"/>
  <c r="X2128" i="2"/>
  <c r="Y2128" i="2"/>
  <c r="Z2128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T2129" i="2"/>
  <c r="U2129" i="2"/>
  <c r="V2129" i="2"/>
  <c r="W2129" i="2"/>
  <c r="X2129" i="2"/>
  <c r="Y2129" i="2"/>
  <c r="Z2129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T2130" i="2"/>
  <c r="U2130" i="2"/>
  <c r="V2130" i="2"/>
  <c r="W2130" i="2"/>
  <c r="X2130" i="2"/>
  <c r="Y2130" i="2"/>
  <c r="Z2130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T2131" i="2"/>
  <c r="U2131" i="2"/>
  <c r="V2131" i="2"/>
  <c r="W2131" i="2"/>
  <c r="X2131" i="2"/>
  <c r="Y2131" i="2"/>
  <c r="Z2131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T2132" i="2"/>
  <c r="U2132" i="2"/>
  <c r="V2132" i="2"/>
  <c r="W2132" i="2"/>
  <c r="X2132" i="2"/>
  <c r="Y2132" i="2"/>
  <c r="Z2132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T2133" i="2"/>
  <c r="U2133" i="2"/>
  <c r="V2133" i="2"/>
  <c r="W2133" i="2"/>
  <c r="X2133" i="2"/>
  <c r="Y2133" i="2"/>
  <c r="Z2133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T2134" i="2"/>
  <c r="U2134" i="2"/>
  <c r="V2134" i="2"/>
  <c r="W2134" i="2"/>
  <c r="X2134" i="2"/>
  <c r="Y2134" i="2"/>
  <c r="Z2134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T2135" i="2"/>
  <c r="U2135" i="2"/>
  <c r="V2135" i="2"/>
  <c r="W2135" i="2"/>
  <c r="X2135" i="2"/>
  <c r="Y2135" i="2"/>
  <c r="Z2135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T2136" i="2"/>
  <c r="U2136" i="2"/>
  <c r="V2136" i="2"/>
  <c r="W2136" i="2"/>
  <c r="X2136" i="2"/>
  <c r="Y2136" i="2"/>
  <c r="Z2136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V2137" i="2"/>
  <c r="W2137" i="2"/>
  <c r="X2137" i="2"/>
  <c r="Y2137" i="2"/>
  <c r="Z2137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T2138" i="2"/>
  <c r="U2138" i="2"/>
  <c r="V2138" i="2"/>
  <c r="W2138" i="2"/>
  <c r="X2138" i="2"/>
  <c r="Y2138" i="2"/>
  <c r="Z2138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T2139" i="2"/>
  <c r="U2139" i="2"/>
  <c r="V2139" i="2"/>
  <c r="W2139" i="2"/>
  <c r="X2139" i="2"/>
  <c r="Y2139" i="2"/>
  <c r="Z2139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T2140" i="2"/>
  <c r="U2140" i="2"/>
  <c r="V2140" i="2"/>
  <c r="W2140" i="2"/>
  <c r="X2140" i="2"/>
  <c r="Y2140" i="2"/>
  <c r="Z2140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T2141" i="2"/>
  <c r="U2141" i="2"/>
  <c r="V2141" i="2"/>
  <c r="W2141" i="2"/>
  <c r="X2141" i="2"/>
  <c r="Y2141" i="2"/>
  <c r="Z2141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T2142" i="2"/>
  <c r="U2142" i="2"/>
  <c r="V2142" i="2"/>
  <c r="W2142" i="2"/>
  <c r="X2142" i="2"/>
  <c r="Y2142" i="2"/>
  <c r="Z2142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T2143" i="2"/>
  <c r="U2143" i="2"/>
  <c r="V2143" i="2"/>
  <c r="W2143" i="2"/>
  <c r="X2143" i="2"/>
  <c r="Y2143" i="2"/>
  <c r="Z2143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T2144" i="2"/>
  <c r="U2144" i="2"/>
  <c r="V2144" i="2"/>
  <c r="W2144" i="2"/>
  <c r="X2144" i="2"/>
  <c r="Y2144" i="2"/>
  <c r="Z2144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T2145" i="2"/>
  <c r="U2145" i="2"/>
  <c r="V2145" i="2"/>
  <c r="W2145" i="2"/>
  <c r="X2145" i="2"/>
  <c r="Y2145" i="2"/>
  <c r="Z2145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T2146" i="2"/>
  <c r="U2146" i="2"/>
  <c r="V2146" i="2"/>
  <c r="W2146" i="2"/>
  <c r="X2146" i="2"/>
  <c r="Y2146" i="2"/>
  <c r="Z2146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T2147" i="2"/>
  <c r="U2147" i="2"/>
  <c r="V2147" i="2"/>
  <c r="W2147" i="2"/>
  <c r="X2147" i="2"/>
  <c r="Y2147" i="2"/>
  <c r="Z2147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V2148" i="2"/>
  <c r="W2148" i="2"/>
  <c r="X2148" i="2"/>
  <c r="Y2148" i="2"/>
  <c r="Z2148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T2149" i="2"/>
  <c r="U2149" i="2"/>
  <c r="V2149" i="2"/>
  <c r="W2149" i="2"/>
  <c r="X2149" i="2"/>
  <c r="Y2149" i="2"/>
  <c r="Z2149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T2150" i="2"/>
  <c r="U2150" i="2"/>
  <c r="V2150" i="2"/>
  <c r="W2150" i="2"/>
  <c r="X2150" i="2"/>
  <c r="Y2150" i="2"/>
  <c r="Z2150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T2151" i="2"/>
  <c r="U2151" i="2"/>
  <c r="V2151" i="2"/>
  <c r="W2151" i="2"/>
  <c r="X2151" i="2"/>
  <c r="Y2151" i="2"/>
  <c r="Z2151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T2152" i="2"/>
  <c r="U2152" i="2"/>
  <c r="V2152" i="2"/>
  <c r="W2152" i="2"/>
  <c r="X2152" i="2"/>
  <c r="Y2152" i="2"/>
  <c r="Z2152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T2153" i="2"/>
  <c r="U2153" i="2"/>
  <c r="V2153" i="2"/>
  <c r="W2153" i="2"/>
  <c r="X2153" i="2"/>
  <c r="Y2153" i="2"/>
  <c r="Z2153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T2154" i="2"/>
  <c r="U2154" i="2"/>
  <c r="V2154" i="2"/>
  <c r="W2154" i="2"/>
  <c r="X2154" i="2"/>
  <c r="Y2154" i="2"/>
  <c r="Z2154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T2155" i="2"/>
  <c r="U2155" i="2"/>
  <c r="V2155" i="2"/>
  <c r="W2155" i="2"/>
  <c r="X2155" i="2"/>
  <c r="Y2155" i="2"/>
  <c r="Z2155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T2156" i="2"/>
  <c r="U2156" i="2"/>
  <c r="V2156" i="2"/>
  <c r="W2156" i="2"/>
  <c r="X2156" i="2"/>
  <c r="Y2156" i="2"/>
  <c r="Z2156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T2157" i="2"/>
  <c r="U2157" i="2"/>
  <c r="V2157" i="2"/>
  <c r="W2157" i="2"/>
  <c r="X2157" i="2"/>
  <c r="Y2157" i="2"/>
  <c r="Z2157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T2158" i="2"/>
  <c r="U2158" i="2"/>
  <c r="V2158" i="2"/>
  <c r="W2158" i="2"/>
  <c r="X2158" i="2"/>
  <c r="Y2158" i="2"/>
  <c r="Z2158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V2159" i="2"/>
  <c r="W2159" i="2"/>
  <c r="X2159" i="2"/>
  <c r="Y2159" i="2"/>
  <c r="Z2159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T2160" i="2"/>
  <c r="U2160" i="2"/>
  <c r="V2160" i="2"/>
  <c r="W2160" i="2"/>
  <c r="X2160" i="2"/>
  <c r="Y2160" i="2"/>
  <c r="Z2160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S2161" i="2"/>
  <c r="T2161" i="2"/>
  <c r="U2161" i="2"/>
  <c r="V2161" i="2"/>
  <c r="W2161" i="2"/>
  <c r="X2161" i="2"/>
  <c r="Y2161" i="2"/>
  <c r="Z2161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S2162" i="2"/>
  <c r="T2162" i="2"/>
  <c r="U2162" i="2"/>
  <c r="V2162" i="2"/>
  <c r="W2162" i="2"/>
  <c r="X2162" i="2"/>
  <c r="Y2162" i="2"/>
  <c r="Z2162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S2163" i="2"/>
  <c r="T2163" i="2"/>
  <c r="U2163" i="2"/>
  <c r="V2163" i="2"/>
  <c r="W2163" i="2"/>
  <c r="X2163" i="2"/>
  <c r="Y2163" i="2"/>
  <c r="Z2163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S2164" i="2"/>
  <c r="T2164" i="2"/>
  <c r="U2164" i="2"/>
  <c r="V2164" i="2"/>
  <c r="W2164" i="2"/>
  <c r="X2164" i="2"/>
  <c r="Y2164" i="2"/>
  <c r="Z2164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S2165" i="2"/>
  <c r="T2165" i="2"/>
  <c r="U2165" i="2"/>
  <c r="V2165" i="2"/>
  <c r="W2165" i="2"/>
  <c r="X2165" i="2"/>
  <c r="Y2165" i="2"/>
  <c r="Z2165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S2166" i="2"/>
  <c r="T2166" i="2"/>
  <c r="U2166" i="2"/>
  <c r="V2166" i="2"/>
  <c r="W2166" i="2"/>
  <c r="X2166" i="2"/>
  <c r="Y2166" i="2"/>
  <c r="Z2166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S2167" i="2"/>
  <c r="T2167" i="2"/>
  <c r="U2167" i="2"/>
  <c r="V2167" i="2"/>
  <c r="W2167" i="2"/>
  <c r="X2167" i="2"/>
  <c r="Y2167" i="2"/>
  <c r="Z2167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S2168" i="2"/>
  <c r="T2168" i="2"/>
  <c r="U2168" i="2"/>
  <c r="V2168" i="2"/>
  <c r="W2168" i="2"/>
  <c r="X2168" i="2"/>
  <c r="Y2168" i="2"/>
  <c r="Z2168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R2169" i="2"/>
  <c r="S2169" i="2"/>
  <c r="T2169" i="2"/>
  <c r="U2169" i="2"/>
  <c r="V2169" i="2"/>
  <c r="W2169" i="2"/>
  <c r="X2169" i="2"/>
  <c r="Y2169" i="2"/>
  <c r="Z2169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V2170" i="2"/>
  <c r="W2170" i="2"/>
  <c r="X2170" i="2"/>
  <c r="Y2170" i="2"/>
  <c r="Z2170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S2171" i="2"/>
  <c r="T2171" i="2"/>
  <c r="U2171" i="2"/>
  <c r="V2171" i="2"/>
  <c r="W2171" i="2"/>
  <c r="X2171" i="2"/>
  <c r="Y2171" i="2"/>
  <c r="Z2171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S2172" i="2"/>
  <c r="T2172" i="2"/>
  <c r="U2172" i="2"/>
  <c r="V2172" i="2"/>
  <c r="W2172" i="2"/>
  <c r="X2172" i="2"/>
  <c r="Y2172" i="2"/>
  <c r="Z2172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S2173" i="2"/>
  <c r="T2173" i="2"/>
  <c r="U2173" i="2"/>
  <c r="V2173" i="2"/>
  <c r="W2173" i="2"/>
  <c r="X2173" i="2"/>
  <c r="Y2173" i="2"/>
  <c r="Z2173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S2174" i="2"/>
  <c r="T2174" i="2"/>
  <c r="U2174" i="2"/>
  <c r="V2174" i="2"/>
  <c r="W2174" i="2"/>
  <c r="X2174" i="2"/>
  <c r="Y2174" i="2"/>
  <c r="Z2174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S2175" i="2"/>
  <c r="T2175" i="2"/>
  <c r="U2175" i="2"/>
  <c r="V2175" i="2"/>
  <c r="W2175" i="2"/>
  <c r="X2175" i="2"/>
  <c r="Y2175" i="2"/>
  <c r="Z2175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S2176" i="2"/>
  <c r="T2176" i="2"/>
  <c r="U2176" i="2"/>
  <c r="V2176" i="2"/>
  <c r="W2176" i="2"/>
  <c r="X2176" i="2"/>
  <c r="Y2176" i="2"/>
  <c r="Z2176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S2177" i="2"/>
  <c r="T2177" i="2"/>
  <c r="U2177" i="2"/>
  <c r="V2177" i="2"/>
  <c r="W2177" i="2"/>
  <c r="X2177" i="2"/>
  <c r="Y2177" i="2"/>
  <c r="Z2177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S2178" i="2"/>
  <c r="T2178" i="2"/>
  <c r="U2178" i="2"/>
  <c r="V2178" i="2"/>
  <c r="W2178" i="2"/>
  <c r="X2178" i="2"/>
  <c r="Y2178" i="2"/>
  <c r="Z2178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S2179" i="2"/>
  <c r="T2179" i="2"/>
  <c r="U2179" i="2"/>
  <c r="V2179" i="2"/>
  <c r="W2179" i="2"/>
  <c r="X2179" i="2"/>
  <c r="Y2179" i="2"/>
  <c r="Z2179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S2180" i="2"/>
  <c r="T2180" i="2"/>
  <c r="U2180" i="2"/>
  <c r="V2180" i="2"/>
  <c r="W2180" i="2"/>
  <c r="X2180" i="2"/>
  <c r="Y2180" i="2"/>
  <c r="Z2180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V2181" i="2"/>
  <c r="W2181" i="2"/>
  <c r="X2181" i="2"/>
  <c r="Y2181" i="2"/>
  <c r="Z2181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S2182" i="2"/>
  <c r="T2182" i="2"/>
  <c r="U2182" i="2"/>
  <c r="V2182" i="2"/>
  <c r="W2182" i="2"/>
  <c r="X2182" i="2"/>
  <c r="Y2182" i="2"/>
  <c r="Z2182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S2183" i="2"/>
  <c r="T2183" i="2"/>
  <c r="U2183" i="2"/>
  <c r="V2183" i="2"/>
  <c r="W2183" i="2"/>
  <c r="X2183" i="2"/>
  <c r="Y2183" i="2"/>
  <c r="Z2183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V2184" i="2"/>
  <c r="W2184" i="2"/>
  <c r="X2184" i="2"/>
  <c r="Y2184" i="2"/>
  <c r="Z2184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V2185" i="2"/>
  <c r="W2185" i="2"/>
  <c r="X2185" i="2"/>
  <c r="Y2185" i="2"/>
  <c r="Z2185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U2186" i="2"/>
  <c r="V2186" i="2"/>
  <c r="W2186" i="2"/>
  <c r="X2186" i="2"/>
  <c r="Y2186" i="2"/>
  <c r="Z2186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S2187" i="2"/>
  <c r="T2187" i="2"/>
  <c r="U2187" i="2"/>
  <c r="V2187" i="2"/>
  <c r="W2187" i="2"/>
  <c r="X2187" i="2"/>
  <c r="Y2187" i="2"/>
  <c r="Z2187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S2188" i="2"/>
  <c r="T2188" i="2"/>
  <c r="U2188" i="2"/>
  <c r="V2188" i="2"/>
  <c r="W2188" i="2"/>
  <c r="X2188" i="2"/>
  <c r="Y2188" i="2"/>
  <c r="Z2188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S2189" i="2"/>
  <c r="T2189" i="2"/>
  <c r="U2189" i="2"/>
  <c r="V2189" i="2"/>
  <c r="W2189" i="2"/>
  <c r="X2189" i="2"/>
  <c r="Y2189" i="2"/>
  <c r="Z2189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S2190" i="2"/>
  <c r="T2190" i="2"/>
  <c r="U2190" i="2"/>
  <c r="V2190" i="2"/>
  <c r="W2190" i="2"/>
  <c r="X2190" i="2"/>
  <c r="Y2190" i="2"/>
  <c r="Z2190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V2191" i="2"/>
  <c r="W2191" i="2"/>
  <c r="X2191" i="2"/>
  <c r="Y2191" i="2"/>
  <c r="Z2191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V2192" i="2"/>
  <c r="W2192" i="2"/>
  <c r="X2192" i="2"/>
  <c r="Y2192" i="2"/>
  <c r="Z2192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S2193" i="2"/>
  <c r="T2193" i="2"/>
  <c r="U2193" i="2"/>
  <c r="V2193" i="2"/>
  <c r="W2193" i="2"/>
  <c r="X2193" i="2"/>
  <c r="Y2193" i="2"/>
  <c r="Z2193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S2194" i="2"/>
  <c r="T2194" i="2"/>
  <c r="U2194" i="2"/>
  <c r="V2194" i="2"/>
  <c r="W2194" i="2"/>
  <c r="X2194" i="2"/>
  <c r="Y2194" i="2"/>
  <c r="Z2194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V2195" i="2"/>
  <c r="W2195" i="2"/>
  <c r="X2195" i="2"/>
  <c r="Y2195" i="2"/>
  <c r="Z2195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V2196" i="2"/>
  <c r="W2196" i="2"/>
  <c r="X2196" i="2"/>
  <c r="Y2196" i="2"/>
  <c r="Z2196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S2197" i="2"/>
  <c r="T2197" i="2"/>
  <c r="U2197" i="2"/>
  <c r="V2197" i="2"/>
  <c r="W2197" i="2"/>
  <c r="X2197" i="2"/>
  <c r="Y2197" i="2"/>
  <c r="Z2197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S2198" i="2"/>
  <c r="T2198" i="2"/>
  <c r="U2198" i="2"/>
  <c r="V2198" i="2"/>
  <c r="W2198" i="2"/>
  <c r="X2198" i="2"/>
  <c r="Y2198" i="2"/>
  <c r="Z2198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S2199" i="2"/>
  <c r="T2199" i="2"/>
  <c r="U2199" i="2"/>
  <c r="V2199" i="2"/>
  <c r="W2199" i="2"/>
  <c r="X2199" i="2"/>
  <c r="Y2199" i="2"/>
  <c r="Z2199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S2200" i="2"/>
  <c r="T2200" i="2"/>
  <c r="U2200" i="2"/>
  <c r="V2200" i="2"/>
  <c r="W2200" i="2"/>
  <c r="X2200" i="2"/>
  <c r="Y2200" i="2"/>
  <c r="Z2200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V2201" i="2"/>
  <c r="W2201" i="2"/>
  <c r="X2201" i="2"/>
  <c r="Y2201" i="2"/>
  <c r="Z2201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S2202" i="2"/>
  <c r="T2202" i="2"/>
  <c r="U2202" i="2"/>
  <c r="V2202" i="2"/>
  <c r="W2202" i="2"/>
  <c r="X2202" i="2"/>
  <c r="Y2202" i="2"/>
  <c r="Z2202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S2203" i="2"/>
  <c r="T2203" i="2"/>
  <c r="U2203" i="2"/>
  <c r="V2203" i="2"/>
  <c r="W2203" i="2"/>
  <c r="X2203" i="2"/>
  <c r="Y2203" i="2"/>
  <c r="Z2203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T2204" i="2"/>
  <c r="U2204" i="2"/>
  <c r="V2204" i="2"/>
  <c r="W2204" i="2"/>
  <c r="X2204" i="2"/>
  <c r="Y2204" i="2"/>
  <c r="Z2204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S2205" i="2"/>
  <c r="T2205" i="2"/>
  <c r="U2205" i="2"/>
  <c r="V2205" i="2"/>
  <c r="W2205" i="2"/>
  <c r="X2205" i="2"/>
  <c r="Y2205" i="2"/>
  <c r="Z2205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S2206" i="2"/>
  <c r="T2206" i="2"/>
  <c r="U2206" i="2"/>
  <c r="V2206" i="2"/>
  <c r="W2206" i="2"/>
  <c r="X2206" i="2"/>
  <c r="Y2206" i="2"/>
  <c r="Z2206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S2207" i="2"/>
  <c r="T2207" i="2"/>
  <c r="U2207" i="2"/>
  <c r="V2207" i="2"/>
  <c r="W2207" i="2"/>
  <c r="X2207" i="2"/>
  <c r="Y2207" i="2"/>
  <c r="Z2207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S2208" i="2"/>
  <c r="T2208" i="2"/>
  <c r="U2208" i="2"/>
  <c r="V2208" i="2"/>
  <c r="W2208" i="2"/>
  <c r="X2208" i="2"/>
  <c r="Y2208" i="2"/>
  <c r="Z2208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S2209" i="2"/>
  <c r="T2209" i="2"/>
  <c r="U2209" i="2"/>
  <c r="V2209" i="2"/>
  <c r="W2209" i="2"/>
  <c r="X2209" i="2"/>
  <c r="Y2209" i="2"/>
  <c r="Z2209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S2210" i="2"/>
  <c r="T2210" i="2"/>
  <c r="U2210" i="2"/>
  <c r="V2210" i="2"/>
  <c r="W2210" i="2"/>
  <c r="X2210" i="2"/>
  <c r="Y2210" i="2"/>
  <c r="Z2210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S2211" i="2"/>
  <c r="T2211" i="2"/>
  <c r="U2211" i="2"/>
  <c r="V2211" i="2"/>
  <c r="W2211" i="2"/>
  <c r="X2211" i="2"/>
  <c r="Y2211" i="2"/>
  <c r="Z2211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S2212" i="2"/>
  <c r="T2212" i="2"/>
  <c r="U2212" i="2"/>
  <c r="V2212" i="2"/>
  <c r="W2212" i="2"/>
  <c r="X2212" i="2"/>
  <c r="Y2212" i="2"/>
  <c r="Z2212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S2213" i="2"/>
  <c r="T2213" i="2"/>
  <c r="U2213" i="2"/>
  <c r="V2213" i="2"/>
  <c r="W2213" i="2"/>
  <c r="X2213" i="2"/>
  <c r="Y2213" i="2"/>
  <c r="Z2213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S2214" i="2"/>
  <c r="T2214" i="2"/>
  <c r="U2214" i="2"/>
  <c r="V2214" i="2"/>
  <c r="W2214" i="2"/>
  <c r="X2214" i="2"/>
  <c r="Y2214" i="2"/>
  <c r="Z2214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S2215" i="2"/>
  <c r="T2215" i="2"/>
  <c r="U2215" i="2"/>
  <c r="V2215" i="2"/>
  <c r="W2215" i="2"/>
  <c r="X2215" i="2"/>
  <c r="Y2215" i="2"/>
  <c r="Z2215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S2216" i="2"/>
  <c r="T2216" i="2"/>
  <c r="U2216" i="2"/>
  <c r="V2216" i="2"/>
  <c r="W2216" i="2"/>
  <c r="X2216" i="2"/>
  <c r="Y2216" i="2"/>
  <c r="Z2216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R2217" i="2"/>
  <c r="S2217" i="2"/>
  <c r="T2217" i="2"/>
  <c r="U2217" i="2"/>
  <c r="V2217" i="2"/>
  <c r="W2217" i="2"/>
  <c r="X2217" i="2"/>
  <c r="Y2217" i="2"/>
  <c r="Z2217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S2218" i="2"/>
  <c r="T2218" i="2"/>
  <c r="U2218" i="2"/>
  <c r="V2218" i="2"/>
  <c r="W2218" i="2"/>
  <c r="X2218" i="2"/>
  <c r="Y2218" i="2"/>
  <c r="Z2218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U2219" i="2"/>
  <c r="V2219" i="2"/>
  <c r="W2219" i="2"/>
  <c r="X2219" i="2"/>
  <c r="Y2219" i="2"/>
  <c r="Z2219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S2220" i="2"/>
  <c r="T2220" i="2"/>
  <c r="U2220" i="2"/>
  <c r="V2220" i="2"/>
  <c r="W2220" i="2"/>
  <c r="X2220" i="2"/>
  <c r="Y2220" i="2"/>
  <c r="Z2220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S2221" i="2"/>
  <c r="T2221" i="2"/>
  <c r="U2221" i="2"/>
  <c r="V2221" i="2"/>
  <c r="W2221" i="2"/>
  <c r="X2221" i="2"/>
  <c r="Y2221" i="2"/>
  <c r="Z2221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S2222" i="2"/>
  <c r="T2222" i="2"/>
  <c r="U2222" i="2"/>
  <c r="V2222" i="2"/>
  <c r="W2222" i="2"/>
  <c r="X2222" i="2"/>
  <c r="Y2222" i="2"/>
  <c r="Z2222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S2223" i="2"/>
  <c r="T2223" i="2"/>
  <c r="U2223" i="2"/>
  <c r="V2223" i="2"/>
  <c r="W2223" i="2"/>
  <c r="X2223" i="2"/>
  <c r="Y2223" i="2"/>
  <c r="Z2223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S2224" i="2"/>
  <c r="T2224" i="2"/>
  <c r="U2224" i="2"/>
  <c r="V2224" i="2"/>
  <c r="W2224" i="2"/>
  <c r="X2224" i="2"/>
  <c r="Y2224" i="2"/>
  <c r="Z2224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S2225" i="2"/>
  <c r="T2225" i="2"/>
  <c r="U2225" i="2"/>
  <c r="V2225" i="2"/>
  <c r="W2225" i="2"/>
  <c r="X2225" i="2"/>
  <c r="Y2225" i="2"/>
  <c r="Z2225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S2226" i="2"/>
  <c r="T2226" i="2"/>
  <c r="U2226" i="2"/>
  <c r="V2226" i="2"/>
  <c r="W2226" i="2"/>
  <c r="X2226" i="2"/>
  <c r="Y2226" i="2"/>
  <c r="Z2226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S2227" i="2"/>
  <c r="T2227" i="2"/>
  <c r="U2227" i="2"/>
  <c r="V2227" i="2"/>
  <c r="W2227" i="2"/>
  <c r="X2227" i="2"/>
  <c r="Y2227" i="2"/>
  <c r="Z2227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S2228" i="2"/>
  <c r="T2228" i="2"/>
  <c r="U2228" i="2"/>
  <c r="V2228" i="2"/>
  <c r="W2228" i="2"/>
  <c r="X2228" i="2"/>
  <c r="Y2228" i="2"/>
  <c r="Z2228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S2229" i="2"/>
  <c r="T2229" i="2"/>
  <c r="U2229" i="2"/>
  <c r="V2229" i="2"/>
  <c r="W2229" i="2"/>
  <c r="X2229" i="2"/>
  <c r="Y2229" i="2"/>
  <c r="Z2229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S2230" i="2"/>
  <c r="T2230" i="2"/>
  <c r="U2230" i="2"/>
  <c r="V2230" i="2"/>
  <c r="W2230" i="2"/>
  <c r="X2230" i="2"/>
  <c r="Y2230" i="2"/>
  <c r="Z2230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S2231" i="2"/>
  <c r="T2231" i="2"/>
  <c r="U2231" i="2"/>
  <c r="V2231" i="2"/>
  <c r="W2231" i="2"/>
  <c r="X2231" i="2"/>
  <c r="Y2231" i="2"/>
  <c r="Z2231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S2232" i="2"/>
  <c r="T2232" i="2"/>
  <c r="U2232" i="2"/>
  <c r="V2232" i="2"/>
  <c r="W2232" i="2"/>
  <c r="X2232" i="2"/>
  <c r="Y2232" i="2"/>
  <c r="Z2232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S2233" i="2"/>
  <c r="T2233" i="2"/>
  <c r="U2233" i="2"/>
  <c r="V2233" i="2"/>
  <c r="W2233" i="2"/>
  <c r="X2233" i="2"/>
  <c r="Y2233" i="2"/>
  <c r="Z2233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S2234" i="2"/>
  <c r="T2234" i="2"/>
  <c r="U2234" i="2"/>
  <c r="V2234" i="2"/>
  <c r="W2234" i="2"/>
  <c r="X2234" i="2"/>
  <c r="Y2234" i="2"/>
  <c r="Z2234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S2235" i="2"/>
  <c r="T2235" i="2"/>
  <c r="U2235" i="2"/>
  <c r="V2235" i="2"/>
  <c r="W2235" i="2"/>
  <c r="X2235" i="2"/>
  <c r="Y2235" i="2"/>
  <c r="Z2235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S2236" i="2"/>
  <c r="T2236" i="2"/>
  <c r="U2236" i="2"/>
  <c r="V2236" i="2"/>
  <c r="W2236" i="2"/>
  <c r="X2236" i="2"/>
  <c r="Y2236" i="2"/>
  <c r="Z2236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S2237" i="2"/>
  <c r="T2237" i="2"/>
  <c r="U2237" i="2"/>
  <c r="V2237" i="2"/>
  <c r="W2237" i="2"/>
  <c r="X2237" i="2"/>
  <c r="Y2237" i="2"/>
  <c r="Z2237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S2238" i="2"/>
  <c r="T2238" i="2"/>
  <c r="U2238" i="2"/>
  <c r="V2238" i="2"/>
  <c r="W2238" i="2"/>
  <c r="X2238" i="2"/>
  <c r="Y2238" i="2"/>
  <c r="Z2238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S2239" i="2"/>
  <c r="T2239" i="2"/>
  <c r="U2239" i="2"/>
  <c r="V2239" i="2"/>
  <c r="W2239" i="2"/>
  <c r="X2239" i="2"/>
  <c r="Y2239" i="2"/>
  <c r="Z2239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S2240" i="2"/>
  <c r="T2240" i="2"/>
  <c r="U2240" i="2"/>
  <c r="V2240" i="2"/>
  <c r="W2240" i="2"/>
  <c r="X2240" i="2"/>
  <c r="Y2240" i="2"/>
  <c r="Z2240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S2241" i="2"/>
  <c r="T2241" i="2"/>
  <c r="U2241" i="2"/>
  <c r="V2241" i="2"/>
  <c r="W2241" i="2"/>
  <c r="X2241" i="2"/>
  <c r="Y2241" i="2"/>
  <c r="Z2241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S2242" i="2"/>
  <c r="T2242" i="2"/>
  <c r="U2242" i="2"/>
  <c r="V2242" i="2"/>
  <c r="W2242" i="2"/>
  <c r="X2242" i="2"/>
  <c r="Y2242" i="2"/>
  <c r="Z2242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S2243" i="2"/>
  <c r="T2243" i="2"/>
  <c r="U2243" i="2"/>
  <c r="V2243" i="2"/>
  <c r="W2243" i="2"/>
  <c r="X2243" i="2"/>
  <c r="Y2243" i="2"/>
  <c r="Z2243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S2244" i="2"/>
  <c r="T2244" i="2"/>
  <c r="U2244" i="2"/>
  <c r="V2244" i="2"/>
  <c r="W2244" i="2"/>
  <c r="X2244" i="2"/>
  <c r="Y2244" i="2"/>
  <c r="Z2244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S2245" i="2"/>
  <c r="T2245" i="2"/>
  <c r="U2245" i="2"/>
  <c r="V2245" i="2"/>
  <c r="W2245" i="2"/>
  <c r="X2245" i="2"/>
  <c r="Y2245" i="2"/>
  <c r="Z2245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S2246" i="2"/>
  <c r="T2246" i="2"/>
  <c r="U2246" i="2"/>
  <c r="V2246" i="2"/>
  <c r="W2246" i="2"/>
  <c r="X2246" i="2"/>
  <c r="Y2246" i="2"/>
  <c r="Z2246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S2247" i="2"/>
  <c r="T2247" i="2"/>
  <c r="U2247" i="2"/>
  <c r="V2247" i="2"/>
  <c r="W2247" i="2"/>
  <c r="X2247" i="2"/>
  <c r="Y2247" i="2"/>
  <c r="Z2247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S2248" i="2"/>
  <c r="T2248" i="2"/>
  <c r="U2248" i="2"/>
  <c r="V2248" i="2"/>
  <c r="W2248" i="2"/>
  <c r="X2248" i="2"/>
  <c r="Y2248" i="2"/>
  <c r="Z2248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S2249" i="2"/>
  <c r="T2249" i="2"/>
  <c r="U2249" i="2"/>
  <c r="V2249" i="2"/>
  <c r="W2249" i="2"/>
  <c r="X2249" i="2"/>
  <c r="Y2249" i="2"/>
  <c r="Z2249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S2250" i="2"/>
  <c r="T2250" i="2"/>
  <c r="U2250" i="2"/>
  <c r="V2250" i="2"/>
  <c r="W2250" i="2"/>
  <c r="X2250" i="2"/>
  <c r="Y2250" i="2"/>
  <c r="Z2250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S2251" i="2"/>
  <c r="T2251" i="2"/>
  <c r="U2251" i="2"/>
  <c r="V2251" i="2"/>
  <c r="W2251" i="2"/>
  <c r="X2251" i="2"/>
  <c r="Y2251" i="2"/>
  <c r="Z2251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S2252" i="2"/>
  <c r="T2252" i="2"/>
  <c r="U2252" i="2"/>
  <c r="V2252" i="2"/>
  <c r="W2252" i="2"/>
  <c r="X2252" i="2"/>
  <c r="Y2252" i="2"/>
  <c r="Z2252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S2253" i="2"/>
  <c r="T2253" i="2"/>
  <c r="U2253" i="2"/>
  <c r="V2253" i="2"/>
  <c r="W2253" i="2"/>
  <c r="X2253" i="2"/>
  <c r="Y2253" i="2"/>
  <c r="Z2253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S2254" i="2"/>
  <c r="T2254" i="2"/>
  <c r="U2254" i="2"/>
  <c r="V2254" i="2"/>
  <c r="W2254" i="2"/>
  <c r="X2254" i="2"/>
  <c r="Y2254" i="2"/>
  <c r="Z2254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S2255" i="2"/>
  <c r="T2255" i="2"/>
  <c r="U2255" i="2"/>
  <c r="V2255" i="2"/>
  <c r="W2255" i="2"/>
  <c r="X2255" i="2"/>
  <c r="Y2255" i="2"/>
  <c r="Z2255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S2256" i="2"/>
  <c r="T2256" i="2"/>
  <c r="U2256" i="2"/>
  <c r="V2256" i="2"/>
  <c r="W2256" i="2"/>
  <c r="X2256" i="2"/>
  <c r="Y2256" i="2"/>
  <c r="Z2256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R2257" i="2"/>
  <c r="S2257" i="2"/>
  <c r="T2257" i="2"/>
  <c r="U2257" i="2"/>
  <c r="V2257" i="2"/>
  <c r="W2257" i="2"/>
  <c r="X2257" i="2"/>
  <c r="Y2257" i="2"/>
  <c r="Z2257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2" i="2"/>
</calcChain>
</file>

<file path=xl/sharedStrings.xml><?xml version="1.0" encoding="utf-8"?>
<sst xmlns="http://schemas.openxmlformats.org/spreadsheetml/2006/main" count="113903" uniqueCount="14221">
  <si>
    <t>instytucja</t>
  </si>
  <si>
    <t>botanikazoologia</t>
  </si>
  <si>
    <t>ID</t>
  </si>
  <si>
    <t>zrodlo</t>
  </si>
  <si>
    <t>rodzaj</t>
  </si>
  <si>
    <t>podrodzaj</t>
  </si>
  <si>
    <t>gatunek</t>
  </si>
  <si>
    <t>gatunekrodzaj</t>
  </si>
  <si>
    <t>autorgatunku</t>
  </si>
  <si>
    <t>taksonnizszegorzedu</t>
  </si>
  <si>
    <t>rangataksonunizszegorzedu</t>
  </si>
  <si>
    <t>kwalifikatorhybrydylubchimery</t>
  </si>
  <si>
    <t>oznaczeniehybrydy</t>
  </si>
  <si>
    <t>autortaksonunizszegorzedu</t>
  </si>
  <si>
    <t>jednostkanadrzedna</t>
  </si>
  <si>
    <t>rangajednostkinadrzednej</t>
  </si>
  <si>
    <t>plec</t>
  </si>
  <si>
    <t>wiek</t>
  </si>
  <si>
    <t>stadium</t>
  </si>
  <si>
    <t>wymiary</t>
  </si>
  <si>
    <t>rodzajtypunomenklatorycznego</t>
  </si>
  <si>
    <t>materialdowodowy</t>
  </si>
  <si>
    <t>wypozyczony</t>
  </si>
  <si>
    <t>stanopracowaniakolekcji</t>
  </si>
  <si>
    <t>autorzbioru</t>
  </si>
  <si>
    <t>autorzbiorudodatkowyopis</t>
  </si>
  <si>
    <t>numerzbioruokreslonegoautora</t>
  </si>
  <si>
    <t>autoroznaczenia</t>
  </si>
  <si>
    <t>dataoznaczeniazbioru</t>
  </si>
  <si>
    <t>datazebraniaokazuproby</t>
  </si>
  <si>
    <t>datazebraniaprobykoniec</t>
  </si>
  <si>
    <t>datainne</t>
  </si>
  <si>
    <t>metodazbioru</t>
  </si>
  <si>
    <t>siedlisko</t>
  </si>
  <si>
    <t>siedlisko0</t>
  </si>
  <si>
    <t>siedlisko1</t>
  </si>
  <si>
    <t>habitat</t>
  </si>
  <si>
    <t>podloze</t>
  </si>
  <si>
    <t>sposobprzechowywania</t>
  </si>
  <si>
    <t>sposobyprzechowywaniasposobkonserwacjiizabezpieczenia</t>
  </si>
  <si>
    <t>pomieszczenie</t>
  </si>
  <si>
    <t>regalszafa</t>
  </si>
  <si>
    <t>polkaszafaentomologiczna</t>
  </si>
  <si>
    <t>opakowaniezbiorcze</t>
  </si>
  <si>
    <t>opakowanienajnizszegorzedu</t>
  </si>
  <si>
    <t>numerproby</t>
  </si>
  <si>
    <t>lokalizacja</t>
  </si>
  <si>
    <t>locationsite</t>
  </si>
  <si>
    <t>polozeniewzgledempoziomumorza</t>
  </si>
  <si>
    <t>szerokoscgeograficzna</t>
  </si>
  <si>
    <t>dlugoscgeograficzna</t>
  </si>
  <si>
    <t>wspolrzedneutm</t>
  </si>
  <si>
    <t>wspolrzedneatpol</t>
  </si>
  <si>
    <t>georeferencjakomentarze</t>
  </si>
  <si>
    <t>lokalizacjakomentarze</t>
  </si>
  <si>
    <t>obszarchroniony</t>
  </si>
  <si>
    <t>parknarodowy</t>
  </si>
  <si>
    <t>parkkrajobrazowy</t>
  </si>
  <si>
    <t>rezerwatprzyrody</t>
  </si>
  <si>
    <t>rodzajityprezerwatu</t>
  </si>
  <si>
    <t>obszarchronionegokrajobrazu</t>
  </si>
  <si>
    <t>uzytekekologiczny</t>
  </si>
  <si>
    <t>zespolprzyrodniczokrajobrazowy</t>
  </si>
  <si>
    <t>koditypobszarunatura2000</t>
  </si>
  <si>
    <t>nazwaobszarunatura2000</t>
  </si>
  <si>
    <t>kontynent</t>
  </si>
  <si>
    <t>państwo</t>
  </si>
  <si>
    <t>wojewodztwo</t>
  </si>
  <si>
    <t>powiat</t>
  </si>
  <si>
    <t>gmina</t>
  </si>
  <si>
    <t>polozeniewpodzialefizjograficznym</t>
  </si>
  <si>
    <t>polozeniewpodzialebiogeograficznymeuropy</t>
  </si>
  <si>
    <t>polozeniewpodzialegeograficznympotencjalnejroslinnoscinaturalne</t>
  </si>
  <si>
    <t>administracjapanstwowaisamorzadowa</t>
  </si>
  <si>
    <t>sluzbyifunkcjonariuszepanstwowi</t>
  </si>
  <si>
    <t>oswiatanauczycielestudenciuczniowie</t>
  </si>
  <si>
    <t>pracownicynaukowidoktoranci</t>
  </si>
  <si>
    <t>organizacjepozarzadowespoleczenstwo</t>
  </si>
  <si>
    <t>grupydoceloweopisprzydatnosci</t>
  </si>
  <si>
    <t>opisuwagi</t>
  </si>
  <si>
    <t>pochodzenieokazu</t>
  </si>
  <si>
    <t>bibliografia</t>
  </si>
  <si>
    <t>geodokladnosc</t>
  </si>
  <si>
    <t>wspolrzedne</t>
  </si>
  <si>
    <t>kolekcja</t>
  </si>
  <si>
    <t>testRewizja</t>
  </si>
  <si>
    <t>AMU</t>
  </si>
  <si>
    <t>NHC-BOT</t>
  </si>
  <si>
    <t>NOT-V-0026690</t>
  </si>
  <si>
    <t>HumanObservation</t>
  </si>
  <si>
    <t>Dianthus</t>
  </si>
  <si>
    <t>superbus</t>
  </si>
  <si>
    <t>Dianthus superbus</t>
  </si>
  <si>
    <t>L.</t>
  </si>
  <si>
    <t>Caryophyllaceae</t>
  </si>
  <si>
    <t>familia</t>
  </si>
  <si>
    <t>Celka Z.</t>
  </si>
  <si>
    <t>s.n.</t>
  </si>
  <si>
    <t>1992</t>
  </si>
  <si>
    <t>1992.07.08</t>
  </si>
  <si>
    <t>murawa</t>
  </si>
  <si>
    <t>sward</t>
  </si>
  <si>
    <t>kartoteka flory grodzisk Wielkopolski - Celka Z.</t>
  </si>
  <si>
    <t>Prochy st. 7 - grodzisko</t>
  </si>
  <si>
    <t>52.08372600</t>
  </si>
  <si>
    <t>16.32715300</t>
  </si>
  <si>
    <t>33UWT97</t>
  </si>
  <si>
    <t>BD34</t>
  </si>
  <si>
    <t>PLB300004</t>
  </si>
  <si>
    <t>Wielki Łęg Obrzański</t>
  </si>
  <si>
    <t>Europa</t>
  </si>
  <si>
    <t>Polska</t>
  </si>
  <si>
    <t>wielkopolskie</t>
  </si>
  <si>
    <t>grodziski</t>
  </si>
  <si>
    <t>Wielichowo</t>
  </si>
  <si>
    <t>315.63 Dolina Środkowej Obry</t>
  </si>
  <si>
    <t>Continental Bio-geographical Region</t>
  </si>
  <si>
    <t>5 Fraxino-Alnetum (=Circaeo-Alnetum)</t>
  </si>
  <si>
    <t>Celka Z. 1999, 2004</t>
  </si>
  <si>
    <t>NOT-V</t>
  </si>
  <si>
    <t>NOT-V-0028093</t>
  </si>
  <si>
    <t>Campanula</t>
  </si>
  <si>
    <t>latifolia</t>
  </si>
  <si>
    <t>Campanula latifolia</t>
  </si>
  <si>
    <t>Campanulaceae</t>
  </si>
  <si>
    <t>1994</t>
  </si>
  <si>
    <t>1994.06.07</t>
  </si>
  <si>
    <t>zarośla</t>
  </si>
  <si>
    <t>brushes</t>
  </si>
  <si>
    <t>Będzieszyn - grodzisko</t>
  </si>
  <si>
    <t>51.73162600</t>
  </si>
  <si>
    <t>17.85258900</t>
  </si>
  <si>
    <t>33UXT93</t>
  </si>
  <si>
    <t>CD75</t>
  </si>
  <si>
    <t>ostrowski</t>
  </si>
  <si>
    <t>Ostrów Wielkopolski</t>
  </si>
  <si>
    <t>318.12 Wysoczyzna Kaliska</t>
  </si>
  <si>
    <t>Galio-Carpinetum</t>
  </si>
  <si>
    <t>NOT-V-0028190</t>
  </si>
  <si>
    <t>Batrachium</t>
  </si>
  <si>
    <t>trichophyllum</t>
  </si>
  <si>
    <t>Batrachium trichophyllum</t>
  </si>
  <si>
    <t>/Chaix/van den Bosche</t>
  </si>
  <si>
    <t>Ranunculaceae</t>
  </si>
  <si>
    <t>1994.05.02</t>
  </si>
  <si>
    <t>fosa</t>
  </si>
  <si>
    <t>moat</t>
  </si>
  <si>
    <t>Białcz Stary - grodzisko</t>
  </si>
  <si>
    <t>52.08454900</t>
  </si>
  <si>
    <t>16.52278000</t>
  </si>
  <si>
    <t>33UXT07</t>
  </si>
  <si>
    <t>BD36</t>
  </si>
  <si>
    <t>kościański</t>
  </si>
  <si>
    <t>Śmigiel</t>
  </si>
  <si>
    <t>315.83 Równina Kościańska</t>
  </si>
  <si>
    <t>NOT-V-0028305</t>
  </si>
  <si>
    <t>1994.06.08</t>
  </si>
  <si>
    <t>Czarnuszka - grodzisko</t>
  </si>
  <si>
    <t>51.85710300</t>
  </si>
  <si>
    <t>17.69621100</t>
  </si>
  <si>
    <t>33UXT84</t>
  </si>
  <si>
    <t>CD64</t>
  </si>
  <si>
    <t>pleszewski</t>
  </si>
  <si>
    <t>Dobrzyca</t>
  </si>
  <si>
    <t>NOT-V-0028660</t>
  </si>
  <si>
    <t>las</t>
  </si>
  <si>
    <t>forest</t>
  </si>
  <si>
    <t>Karmin - grodzisko</t>
  </si>
  <si>
    <t>51.81695000</t>
  </si>
  <si>
    <t>17.69446000</t>
  </si>
  <si>
    <t>CD63</t>
  </si>
  <si>
    <t>Dąbrowy Krotoszyńskie Baszków-Rochy</t>
  </si>
  <si>
    <t>PLB300007; PLH300002</t>
  </si>
  <si>
    <t>Dąbrowy Krotoszyńskie; Uroczyska Płyty Krotoszyńskiej</t>
  </si>
  <si>
    <t>NOT-V-0029434</t>
  </si>
  <si>
    <t>grassland</t>
  </si>
  <si>
    <t>Bonikowo st. 1 - grodzisko</t>
  </si>
  <si>
    <t>52.12498100</t>
  </si>
  <si>
    <t>16.60133900</t>
  </si>
  <si>
    <t>Kościan</t>
  </si>
  <si>
    <t>NOT-V-0034871</t>
  </si>
  <si>
    <t>Ociąż - grodzisko</t>
  </si>
  <si>
    <t>51.71724300</t>
  </si>
  <si>
    <t>17.94325000</t>
  </si>
  <si>
    <t>33UYT03</t>
  </si>
  <si>
    <t>CD85</t>
  </si>
  <si>
    <t>Nowe Skalmierzyce</t>
  </si>
  <si>
    <t>Fraxino-Alnetum (=Circaeo-Alnetum)</t>
  </si>
  <si>
    <t>NOT-V-0036199</t>
  </si>
  <si>
    <t>1994.10.08</t>
  </si>
  <si>
    <t>52.12524500</t>
  </si>
  <si>
    <t>16.60107800</t>
  </si>
  <si>
    <t>NOT-V-0037446</t>
  </si>
  <si>
    <t>Centaurium</t>
  </si>
  <si>
    <t>pulchellum</t>
  </si>
  <si>
    <t>Centaurium pulchellum</t>
  </si>
  <si>
    <t>/Sw./Druce</t>
  </si>
  <si>
    <t>Gentianaceae</t>
  </si>
  <si>
    <t>Baenitz</t>
  </si>
  <si>
    <t>1865</t>
  </si>
  <si>
    <t>Gosławice st. 1 - grodzisko (zniszczone)</t>
  </si>
  <si>
    <t>52.28600500</t>
  </si>
  <si>
    <t>18.26520900</t>
  </si>
  <si>
    <t>34UCC19</t>
  </si>
  <si>
    <t>CD17</t>
  </si>
  <si>
    <t>Centroid : miejscowość Gosławice</t>
  </si>
  <si>
    <t>Konin</t>
  </si>
  <si>
    <t>315.54 Pojezierze Gnieźnieńskie</t>
  </si>
  <si>
    <t>Baenitz 1897</t>
  </si>
  <si>
    <t>NOT-V-0037449</t>
  </si>
  <si>
    <t>Baenitz 1900</t>
  </si>
  <si>
    <t>NOT-V-0037450</t>
  </si>
  <si>
    <t>Epipactis</t>
  </si>
  <si>
    <t>palustris</t>
  </si>
  <si>
    <t>Epipactis palustris</t>
  </si>
  <si>
    <t>(Mill.)Cr.</t>
  </si>
  <si>
    <t>Orchidaceae</t>
  </si>
  <si>
    <t>Baenitz 1901</t>
  </si>
  <si>
    <t>NOT-V-0037460</t>
  </si>
  <si>
    <t>Ranunculus</t>
  </si>
  <si>
    <t>lingua</t>
  </si>
  <si>
    <t>Ranunculus lingua</t>
  </si>
  <si>
    <t>Baenitz 1911</t>
  </si>
  <si>
    <t>NOT-V-0037686</t>
  </si>
  <si>
    <t>Sorbus</t>
  </si>
  <si>
    <t>torminalis</t>
  </si>
  <si>
    <t>Sorbus torminalis</t>
  </si>
  <si>
    <t>(L.) Cr.</t>
  </si>
  <si>
    <t>Rosaceae</t>
  </si>
  <si>
    <t>Wodziczko A., Krawiec F., Urbański J.</t>
  </si>
  <si>
    <t>1938</t>
  </si>
  <si>
    <t>Kociałkowa Górka st. 1a - grodzisko</t>
  </si>
  <si>
    <t>52.44348700</t>
  </si>
  <si>
    <t>17.29756800</t>
  </si>
  <si>
    <t>33UXU51</t>
  </si>
  <si>
    <t>CC91</t>
  </si>
  <si>
    <t>Park Krajobrazowy Promno</t>
  </si>
  <si>
    <t>PLH300030</t>
  </si>
  <si>
    <t>Ostoja koło Promna</t>
  </si>
  <si>
    <t>poznański</t>
  </si>
  <si>
    <t>Pobiedziska</t>
  </si>
  <si>
    <t>315.56 Równina Wrzesińska</t>
  </si>
  <si>
    <t>11 Galio-Carpinetum</t>
  </si>
  <si>
    <t>Wodziczko A., Krawiec F., Urbański J. 1938</t>
  </si>
  <si>
    <t>NOT-V-0038280</t>
  </si>
  <si>
    <t>bononiensis</t>
  </si>
  <si>
    <t>Campanula bononiensis</t>
  </si>
  <si>
    <t>Młodasko - grodzisko</t>
  </si>
  <si>
    <t>52.47753900</t>
  </si>
  <si>
    <t>16.53661200</t>
  </si>
  <si>
    <t>33UXU01</t>
  </si>
  <si>
    <t>BC96</t>
  </si>
  <si>
    <t>szamotulski</t>
  </si>
  <si>
    <t>Kaźmierz</t>
  </si>
  <si>
    <t>315.51 Pojezierze Poznańskie</t>
  </si>
  <si>
    <t>NOT-V-0039345</t>
  </si>
  <si>
    <t>Orobanche</t>
  </si>
  <si>
    <t>purpurea</t>
  </si>
  <si>
    <t>Orobanche purpurea</t>
  </si>
  <si>
    <t>Jacq.</t>
  </si>
  <si>
    <t>Orobanchaceae</t>
  </si>
  <si>
    <t>Chmiel J.</t>
  </si>
  <si>
    <t>1995</t>
  </si>
  <si>
    <t>Świętne - grodzisko</t>
  </si>
  <si>
    <t>52.48720800</t>
  </si>
  <si>
    <t>18.10809200</t>
  </si>
  <si>
    <t>34UCD01</t>
  </si>
  <si>
    <t>CC96</t>
  </si>
  <si>
    <t>Powidzki Park Krajobrazowy</t>
  </si>
  <si>
    <t>Powidzko-Bieniszewski</t>
  </si>
  <si>
    <t>PLH300026</t>
  </si>
  <si>
    <t>Pojezierze Gnieźnieńskie</t>
  </si>
  <si>
    <t>koniński</t>
  </si>
  <si>
    <t>Wilczyn</t>
  </si>
  <si>
    <t>47 Pino-Quercetum (=Querco-Pinetum + Serratulo-Pinetum)</t>
  </si>
  <si>
    <t>Chmiel 1987, 1995</t>
  </si>
  <si>
    <t>NOT-V-0039353</t>
  </si>
  <si>
    <t>1997</t>
  </si>
  <si>
    <t>Chmiel 1997</t>
  </si>
  <si>
    <t>NOT-V-0041191</t>
  </si>
  <si>
    <t>1994.07.22</t>
  </si>
  <si>
    <t>52.48729600</t>
  </si>
  <si>
    <t>18.10833100</t>
  </si>
  <si>
    <t>NOT-V-0041753</t>
  </si>
  <si>
    <t>1994.08.10</t>
  </si>
  <si>
    <t>Bonikowo st. 1_696 - grodzisko</t>
  </si>
  <si>
    <t>52.12535000</t>
  </si>
  <si>
    <t>16.60090500</t>
  </si>
  <si>
    <t>NOT-V-0042120</t>
  </si>
  <si>
    <t>1997.08.18</t>
  </si>
  <si>
    <t>52.12537900</t>
  </si>
  <si>
    <t>16.60122800</t>
  </si>
  <si>
    <t>NOT-V-0043870</t>
  </si>
  <si>
    <t>1999</t>
  </si>
  <si>
    <t>1999.06.22</t>
  </si>
  <si>
    <t>Giecz st. 1 - grodzisko</t>
  </si>
  <si>
    <t>52.31904200</t>
  </si>
  <si>
    <t>17.36341500</t>
  </si>
  <si>
    <t>33UXT69</t>
  </si>
  <si>
    <t>CD11</t>
  </si>
  <si>
    <t>średzki</t>
  </si>
  <si>
    <t>Dominowo</t>
  </si>
  <si>
    <t>Ficario-Ulmetum chrysosplenietosum</t>
  </si>
  <si>
    <t>NOT-V-0047084</t>
  </si>
  <si>
    <t>Lathyrus</t>
  </si>
  <si>
    <t>paluster</t>
  </si>
  <si>
    <t>Lathyrus paluster</t>
  </si>
  <si>
    <t>Fabaceae</t>
  </si>
  <si>
    <t>1998</t>
  </si>
  <si>
    <t>1998.08.01</t>
  </si>
  <si>
    <t>Tarnowa, gm. Pyzdry - grodzisko</t>
  </si>
  <si>
    <t>52.14357200</t>
  </si>
  <si>
    <t>17.68478500</t>
  </si>
  <si>
    <t>33UXT88</t>
  </si>
  <si>
    <t>CD33</t>
  </si>
  <si>
    <t>Nadwarciański Park Krajobrazowy</t>
  </si>
  <si>
    <t>Pyzdrski</t>
  </si>
  <si>
    <t>PLB300002; PLH300009</t>
  </si>
  <si>
    <t>Dolina Środkowej Warty; Ostoja Nadwarciańska</t>
  </si>
  <si>
    <t>wrzesiński</t>
  </si>
  <si>
    <t>Pyzdry</t>
  </si>
  <si>
    <t>318.16 Równina Rychwalska</t>
  </si>
  <si>
    <t>2 Salici-Populetum (=Salicetum albo-fragilis + Populetum albae)</t>
  </si>
  <si>
    <t>NOT-V-0047698</t>
  </si>
  <si>
    <t>NOT-V-0047787</t>
  </si>
  <si>
    <t>Klimko M. i in.</t>
  </si>
  <si>
    <t>2000</t>
  </si>
  <si>
    <t>2000.04.17</t>
  </si>
  <si>
    <t>Bieganin - grodzisko</t>
  </si>
  <si>
    <t>51.75083300</t>
  </si>
  <si>
    <t>17.73388900</t>
  </si>
  <si>
    <t>33UXT83</t>
  </si>
  <si>
    <t>CD74</t>
  </si>
  <si>
    <t>Raszków</t>
  </si>
  <si>
    <t>Klimko M. i in 2000</t>
  </si>
  <si>
    <t>NOT-V-0047988</t>
  </si>
  <si>
    <t>Ophioglossum</t>
  </si>
  <si>
    <t>vulgatum</t>
  </si>
  <si>
    <t>Ophioglossum vulgatum</t>
  </si>
  <si>
    <t>Ophioglossaceae</t>
  </si>
  <si>
    <t>2002</t>
  </si>
  <si>
    <t>2002.05.08</t>
  </si>
  <si>
    <t>łąka</t>
  </si>
  <si>
    <t>meadow</t>
  </si>
  <si>
    <t>NOT-V-0048009</t>
  </si>
  <si>
    <t>NOT-V-0049303</t>
  </si>
  <si>
    <t>NOT-V-0050239</t>
  </si>
  <si>
    <t>2000.09.01</t>
  </si>
  <si>
    <t>Tarnowo Pałuckie - grodzisko</t>
  </si>
  <si>
    <t>52.83994800</t>
  </si>
  <si>
    <t>17.29051600</t>
  </si>
  <si>
    <t>33UXU55</t>
  </si>
  <si>
    <t>CC51</t>
  </si>
  <si>
    <t>Dolina Wełny i Rynna Gołaniecko-Wągrowiecka</t>
  </si>
  <si>
    <t>wągrowiecki</t>
  </si>
  <si>
    <t>Wągrowiec</t>
  </si>
  <si>
    <t>315.53 Pojezierze Chodzieskie</t>
  </si>
  <si>
    <t>NOT-V-0055266</t>
  </si>
  <si>
    <t>Pulsatilla</t>
  </si>
  <si>
    <t>pratensis</t>
  </si>
  <si>
    <t>Pulsatilla pratensis</t>
  </si>
  <si>
    <t>(L.) Mill.</t>
  </si>
  <si>
    <t>2009</t>
  </si>
  <si>
    <t>1905.07.01</t>
  </si>
  <si>
    <t>bór sosnowy</t>
  </si>
  <si>
    <t>pine coniferous forest</t>
  </si>
  <si>
    <t>kartoteka NE Wielkopolski - Chmiel</t>
  </si>
  <si>
    <t>Smolarnia-3-NE</t>
  </si>
  <si>
    <t>53.02998500</t>
  </si>
  <si>
    <t>16.35673300</t>
  </si>
  <si>
    <t>33UWU97</t>
  </si>
  <si>
    <t>BC35</t>
  </si>
  <si>
    <t>Centroid : miejscowość Smolarnia</t>
  </si>
  <si>
    <t>Puszcza nad Drawą (woj. wielkopolskie)</t>
  </si>
  <si>
    <t>czarnkowsko-trzcianecki</t>
  </si>
  <si>
    <t>Trzcianka</t>
  </si>
  <si>
    <t>314.64 Pojezierze Wałeckie</t>
  </si>
  <si>
    <t>Fago-Quercetum petraeae</t>
  </si>
  <si>
    <t>NOT-V-0055267</t>
  </si>
  <si>
    <t>droga leśna</t>
  </si>
  <si>
    <t>Smolarnia-2-NE</t>
  </si>
  <si>
    <t>NOT-V-0055268</t>
  </si>
  <si>
    <t>2013</t>
  </si>
  <si>
    <t>1905.07.05</t>
  </si>
  <si>
    <t>murawa kserotermiczna</t>
  </si>
  <si>
    <t>xerothermic sward</t>
  </si>
  <si>
    <t>Kowalewo-1,5-NW</t>
  </si>
  <si>
    <t>52.68967600</t>
  </si>
  <si>
    <t>17.59065200</t>
  </si>
  <si>
    <t>33UXU74</t>
  </si>
  <si>
    <t>CC73</t>
  </si>
  <si>
    <t>Centroid : miejscowość Kowalewo</t>
  </si>
  <si>
    <t>gnieźnieński</t>
  </si>
  <si>
    <t>Mieleszyn</t>
  </si>
  <si>
    <t>NOT-V-0055269</t>
  </si>
  <si>
    <t>2012</t>
  </si>
  <si>
    <t>1905.07.04</t>
  </si>
  <si>
    <t>świetlista dąbrowa</t>
  </si>
  <si>
    <t>light oak stand</t>
  </si>
  <si>
    <t>Folusz Młyn</t>
  </si>
  <si>
    <t>52.58241000</t>
  </si>
  <si>
    <t>17.83680000</t>
  </si>
  <si>
    <t>33UXU92</t>
  </si>
  <si>
    <t>CC85</t>
  </si>
  <si>
    <t>Centroid : miejscowość Folusz przy młynie</t>
  </si>
  <si>
    <t>Trzemeszno</t>
  </si>
  <si>
    <t>NOT-V-0069773</t>
  </si>
  <si>
    <t>Botrychium</t>
  </si>
  <si>
    <t>multifidum</t>
  </si>
  <si>
    <t>Botrychium multifidum</t>
  </si>
  <si>
    <t>(Gm.) Rupr.</t>
  </si>
  <si>
    <t>Kornatowska</t>
  </si>
  <si>
    <t>1963</t>
  </si>
  <si>
    <t>w rowie dzielącym las od torfowiska</t>
  </si>
  <si>
    <t>in ditch separating forest from peat bog</t>
  </si>
  <si>
    <t>materiały literaturowe</t>
  </si>
  <si>
    <t>kartoteka ZBSiŚ</t>
  </si>
  <si>
    <t>pow. Koło, wschodni skraj lasu przy szosie, Przybyłów</t>
  </si>
  <si>
    <t>34UCC38</t>
  </si>
  <si>
    <t>DD20</t>
  </si>
  <si>
    <t>kolski</t>
  </si>
  <si>
    <t>Koło</t>
  </si>
  <si>
    <t>318.14 Kotlina Kolska</t>
  </si>
  <si>
    <t>NOT-V-0069798</t>
  </si>
  <si>
    <t>Betula</t>
  </si>
  <si>
    <t>humilis</t>
  </si>
  <si>
    <t>Betula humilis</t>
  </si>
  <si>
    <t>Schrank</t>
  </si>
  <si>
    <t>Betulaceae</t>
  </si>
  <si>
    <t>Brzezińska</t>
  </si>
  <si>
    <t>1958</t>
  </si>
  <si>
    <t>nad jeziorem</t>
  </si>
  <si>
    <t>along lake</t>
  </si>
  <si>
    <t>pow. Konin, na północno-wschodnie części jeziora Mielno</t>
  </si>
  <si>
    <t>52.28730000</t>
  </si>
  <si>
    <t>18.19520000</t>
  </si>
  <si>
    <t>34UCC09</t>
  </si>
  <si>
    <t>Mielno</t>
  </si>
  <si>
    <t>krajobrazowy</t>
  </si>
  <si>
    <t>PLH300011</t>
  </si>
  <si>
    <t>Puszcza Bieniszewska</t>
  </si>
  <si>
    <t>Kazimierz Biskupi</t>
  </si>
  <si>
    <t>NOT-V-0069799</t>
  </si>
  <si>
    <t>pow. Konin, na północno-zachodniej części jeziora Gosławskiego</t>
  </si>
  <si>
    <t>52.29390000</t>
  </si>
  <si>
    <t>18.23520000</t>
  </si>
  <si>
    <t>NOT-V-0069800</t>
  </si>
  <si>
    <t>Wodziczko</t>
  </si>
  <si>
    <t>1931</t>
  </si>
  <si>
    <t>pow. Konin, nad jeziorem Mielno</t>
  </si>
  <si>
    <t>NOT-V-0069801</t>
  </si>
  <si>
    <t>Drymmer</t>
  </si>
  <si>
    <t>1895</t>
  </si>
  <si>
    <t>na łące torfiastej nad rowem</t>
  </si>
  <si>
    <t>on peaty meadow along ditch</t>
  </si>
  <si>
    <t>pow. Koło, Zakrzewek</t>
  </si>
  <si>
    <t>52.33950000</t>
  </si>
  <si>
    <t>18.53990000</t>
  </si>
  <si>
    <t>34UCD30</t>
  </si>
  <si>
    <t>CD19</t>
  </si>
  <si>
    <t>Goplańsko-Kujawski</t>
  </si>
  <si>
    <t>Sompolno</t>
  </si>
  <si>
    <t>315.57 Pojezierze Kujawskie</t>
  </si>
  <si>
    <t>Potentillo albae-Quercetum typicum</t>
  </si>
  <si>
    <t>kilka krzaków</t>
  </si>
  <si>
    <t>NOT-V-0069880</t>
  </si>
  <si>
    <t>armeria</t>
  </si>
  <si>
    <t>Dianthus armeria</t>
  </si>
  <si>
    <t>Patorz</t>
  </si>
  <si>
    <t>pow. Września, Benewicze</t>
  </si>
  <si>
    <t>52.15079900</t>
  </si>
  <si>
    <t>17.70606700</t>
  </si>
  <si>
    <t>CD34</t>
  </si>
  <si>
    <t>PLH300009</t>
  </si>
  <si>
    <t>Ostoja Nadwarciańska</t>
  </si>
  <si>
    <t>Pino-Quercetum (=Querco-Pinetum + Serratulo-Pinetum)</t>
  </si>
  <si>
    <t>NOT-V-0069881</t>
  </si>
  <si>
    <t>pow. Września, Rataje</t>
  </si>
  <si>
    <t>52.19270000</t>
  </si>
  <si>
    <t>17.71650000</t>
  </si>
  <si>
    <t>CD24</t>
  </si>
  <si>
    <t>318.13 Dolina Konińska</t>
  </si>
  <si>
    <t>Salici-Populetum (=Salicetum albo-fragilis + Populetum albae)</t>
  </si>
  <si>
    <t>NOT-V-0069906</t>
  </si>
  <si>
    <t>łąka przy jeziorze</t>
  </si>
  <si>
    <t>meadow near lake</t>
  </si>
  <si>
    <t>pow. Konin, północno-zachodnia strona jeziora Mielno</t>
  </si>
  <si>
    <t>bardzo licznie</t>
  </si>
  <si>
    <t>NOT-V-0069907</t>
  </si>
  <si>
    <t>brak danych</t>
  </si>
  <si>
    <t>no data</t>
  </si>
  <si>
    <t>pow. Konin, uroczysko Lisiaki</t>
  </si>
  <si>
    <t>34UCC18</t>
  </si>
  <si>
    <t>CD27</t>
  </si>
  <si>
    <t>NOT-V-0069908</t>
  </si>
  <si>
    <t>Kwiatkowski</t>
  </si>
  <si>
    <t>1957</t>
  </si>
  <si>
    <t>przy zagrodach</t>
  </si>
  <si>
    <t>near farmsteads</t>
  </si>
  <si>
    <t>pow. Konin, Skarbowo</t>
  </si>
  <si>
    <t>występuje bardzo często i tworzy duże skupiska</t>
  </si>
  <si>
    <t>NOT-V-0069909</t>
  </si>
  <si>
    <t>pow. Konin, Lubstów</t>
  </si>
  <si>
    <t>NOT-V-0069910</t>
  </si>
  <si>
    <t>pow. Konin, Lubotyń</t>
  </si>
  <si>
    <t>NOT-V-0069911</t>
  </si>
  <si>
    <t>pow. Konin, Podlesie</t>
  </si>
  <si>
    <t>NOT-V-0069912</t>
  </si>
  <si>
    <t>wilgotna łąka</t>
  </si>
  <si>
    <t>moist meadow</t>
  </si>
  <si>
    <t>pow. Koło, na południe od miasta, Koło</t>
  </si>
  <si>
    <t>NOT-V-0069913</t>
  </si>
  <si>
    <t>podmokła łąka</t>
  </si>
  <si>
    <t>waterlogged meadow</t>
  </si>
  <si>
    <t>pow. Koło, od strony wsi Smielnik, Widły</t>
  </si>
  <si>
    <t>NOT-V-0069914</t>
  </si>
  <si>
    <t>pow. Koło, Grądy</t>
  </si>
  <si>
    <t>NOT-V-0069915</t>
  </si>
  <si>
    <t>pow. Koło, Sycewo</t>
  </si>
  <si>
    <t>NOT-V-0069916</t>
  </si>
  <si>
    <t>pow. Koło, Mąkolno</t>
  </si>
  <si>
    <t>NOT-V-0069917</t>
  </si>
  <si>
    <t>na łąkach torfiastych</t>
  </si>
  <si>
    <t>on peaty meadows</t>
  </si>
  <si>
    <t>miejscami rośnie bardzo obficie</t>
  </si>
  <si>
    <t>NOT-V-0070154</t>
  </si>
  <si>
    <t>Nymphaea</t>
  </si>
  <si>
    <t>alba</t>
  </si>
  <si>
    <t>Nymphaea alba</t>
  </si>
  <si>
    <t>Nymphaeaceae</t>
  </si>
  <si>
    <t>w rowie</t>
  </si>
  <si>
    <t>in ditch</t>
  </si>
  <si>
    <t>52.22980000</t>
  </si>
  <si>
    <t>18.56960000</t>
  </si>
  <si>
    <t>PLB300002</t>
  </si>
  <si>
    <t>Dolina Środkowej Warty</t>
  </si>
  <si>
    <t>Osiek Mały</t>
  </si>
  <si>
    <t>NOT-V-0070155</t>
  </si>
  <si>
    <t>w rzece</t>
  </si>
  <si>
    <t>in river</t>
  </si>
  <si>
    <t>pow. Koło, pod Sompolnem</t>
  </si>
  <si>
    <t>52.38860000</t>
  </si>
  <si>
    <t>18.50390000</t>
  </si>
  <si>
    <t>CD09</t>
  </si>
  <si>
    <t>NOT-V-0070156</t>
  </si>
  <si>
    <t>w jeziorze</t>
  </si>
  <si>
    <t>in lake</t>
  </si>
  <si>
    <t>pow. Koło, w jeziorze Mąkolskim</t>
  </si>
  <si>
    <t>52.34210000</t>
  </si>
  <si>
    <t>18.56680000</t>
  </si>
  <si>
    <t>DD10</t>
  </si>
  <si>
    <t>NOT-V-0070180</t>
  </si>
  <si>
    <t>divaricatum</t>
  </si>
  <si>
    <t>Batrachium divaricatum</t>
  </si>
  <si>
    <t>Wimm.</t>
  </si>
  <si>
    <t>jezioro</t>
  </si>
  <si>
    <t>lake</t>
  </si>
  <si>
    <t>NOT-V-0070208</t>
  </si>
  <si>
    <t>patens</t>
  </si>
  <si>
    <t>Pulsatilla patens</t>
  </si>
  <si>
    <t>52.35100000</t>
  </si>
  <si>
    <t>18.57270000</t>
  </si>
  <si>
    <t>NOT-V-0070209</t>
  </si>
  <si>
    <t>pow. Koło, Osiek Mały</t>
  </si>
  <si>
    <t>52.27380000</t>
  </si>
  <si>
    <t>18.60220000</t>
  </si>
  <si>
    <t>34UCC39</t>
  </si>
  <si>
    <t>318.15 Wysoczyzna Kłodawska</t>
  </si>
  <si>
    <t>NOT-V-0070210</t>
  </si>
  <si>
    <t>52.36700000</t>
  </si>
  <si>
    <t>18.53540000</t>
  </si>
  <si>
    <t>NOT-V-0070244</t>
  </si>
  <si>
    <t>w dołach po torfie</t>
  </si>
  <si>
    <t>in pits after peat extraction</t>
  </si>
  <si>
    <t>pow. Konin, Kleczew</t>
  </si>
  <si>
    <t>NOT-V-0070245</t>
  </si>
  <si>
    <t>pow. Konin, przy jeziorze Mielno</t>
  </si>
  <si>
    <t>NOT-V-0070246</t>
  </si>
  <si>
    <t>NOT-V-0070247</t>
  </si>
  <si>
    <t>NOT-V-0070248</t>
  </si>
  <si>
    <t>NOT-V-0070249</t>
  </si>
  <si>
    <t>pow. Koło, Przybyłów</t>
  </si>
  <si>
    <t>NOT-V-0070250</t>
  </si>
  <si>
    <t>meadow at lake</t>
  </si>
  <si>
    <t>pow. Koło, Widły</t>
  </si>
  <si>
    <t>NOT-V-0070251</t>
  </si>
  <si>
    <t>w wodzie na łące</t>
  </si>
  <si>
    <t>on meadow in water</t>
  </si>
  <si>
    <t>pow. Koło, Gaj</t>
  </si>
  <si>
    <t>NOT-V-0070252</t>
  </si>
  <si>
    <t>NOT-V-0070253</t>
  </si>
  <si>
    <t>pow. Koło, Pasieka</t>
  </si>
  <si>
    <t>NOT-V-0070917</t>
  </si>
  <si>
    <t>Chimaphila</t>
  </si>
  <si>
    <t>umbellata</t>
  </si>
  <si>
    <t>Chimaphila umbellata</t>
  </si>
  <si>
    <t>(L.) Nutt.</t>
  </si>
  <si>
    <t>Pirolaceae</t>
  </si>
  <si>
    <t>pow. Września, Lisiaki</t>
  </si>
  <si>
    <t>52.13000000</t>
  </si>
  <si>
    <t>17.74840000</t>
  </si>
  <si>
    <t>33UXT87</t>
  </si>
  <si>
    <t>Leucobryo-Pinetum</t>
  </si>
  <si>
    <t>NOT-V-0070918</t>
  </si>
  <si>
    <t>pow. Słupca, Myszakówek</t>
  </si>
  <si>
    <t>52.13880000</t>
  </si>
  <si>
    <t>17.78740000</t>
  </si>
  <si>
    <t>33UXT98</t>
  </si>
  <si>
    <t>Centroid : miejscowość Myszakówek</t>
  </si>
  <si>
    <t>słupecki</t>
  </si>
  <si>
    <t>Zagórów</t>
  </si>
  <si>
    <t>NOT-V-0070919</t>
  </si>
  <si>
    <t>NOT-V-0070973</t>
  </si>
  <si>
    <t>Polemonium</t>
  </si>
  <si>
    <t>coeruleum</t>
  </si>
  <si>
    <t>Polemonium coeruleum</t>
  </si>
  <si>
    <t>Polemoniaceae</t>
  </si>
  <si>
    <t>pow. Września, Pyzdry</t>
  </si>
  <si>
    <t>NOT-V-0070974</t>
  </si>
  <si>
    <t>zarośla nad rzeką</t>
  </si>
  <si>
    <t>riverside brushes</t>
  </si>
  <si>
    <t>nad Wartą</t>
  </si>
  <si>
    <t>33UXT67</t>
  </si>
  <si>
    <t>CD32</t>
  </si>
  <si>
    <t>Nowe Miasto nad Wartą</t>
  </si>
  <si>
    <t>315.64 Kotlina Śremska</t>
  </si>
  <si>
    <t>NOT-V-0071451</t>
  </si>
  <si>
    <t>Melittis</t>
  </si>
  <si>
    <t>melissophyllum</t>
  </si>
  <si>
    <t>Melittis melissophyllum</t>
  </si>
  <si>
    <t>Lamiaceae</t>
  </si>
  <si>
    <t>las liściasty</t>
  </si>
  <si>
    <t>deciduous forest</t>
  </si>
  <si>
    <t>pow. Koło, na wschód od Kłodawy koło wsi Czerwonka</t>
  </si>
  <si>
    <t>52.25170000</t>
  </si>
  <si>
    <t>19.06240000</t>
  </si>
  <si>
    <t>34UCC69</t>
  </si>
  <si>
    <t>DD23</t>
  </si>
  <si>
    <t>Centroid : miejscowość Czerwonka</t>
  </si>
  <si>
    <t>Chodów</t>
  </si>
  <si>
    <t>NOT-V-0071556</t>
  </si>
  <si>
    <t>Menyanthes</t>
  </si>
  <si>
    <t>trifoliata</t>
  </si>
  <si>
    <t>Menyanthes trifoliata</t>
  </si>
  <si>
    <t>Menyanthaceae</t>
  </si>
  <si>
    <t>na podmokłej łące</t>
  </si>
  <si>
    <t>on waterlogged meadow</t>
  </si>
  <si>
    <t>masowo</t>
  </si>
  <si>
    <t>NOT-V-0071557</t>
  </si>
  <si>
    <t>w mokrych rowach, na łąkach i dołach po torfie</t>
  </si>
  <si>
    <t>in wet ditches, on meadows and in pits after peat excavation</t>
  </si>
  <si>
    <t>52.36980000</t>
  </si>
  <si>
    <t>18.17710000</t>
  </si>
  <si>
    <t>34UCD00</t>
  </si>
  <si>
    <t>CD07</t>
  </si>
  <si>
    <t>Kleczew</t>
  </si>
  <si>
    <t>NOT-V-0071559</t>
  </si>
  <si>
    <t>w dołach po wykopanym torfie</t>
  </si>
  <si>
    <t>in pits after peat excavation</t>
  </si>
  <si>
    <t>pow. Koło, Podlesie</t>
  </si>
  <si>
    <t>52.22130000</t>
  </si>
  <si>
    <t>18.58780000</t>
  </si>
  <si>
    <t>Carici elongatae-Alnetum (=Ribeso nigri-Alnetum + Sphagno squarrosi-Alnetum)</t>
  </si>
  <si>
    <t>NOT-V-0071561</t>
  </si>
  <si>
    <t>rowy, mokre łąki</t>
  </si>
  <si>
    <t>ditches, wet meadows</t>
  </si>
  <si>
    <t>NOT-V-0071563</t>
  </si>
  <si>
    <t>przy jeziorze</t>
  </si>
  <si>
    <t>near lake</t>
  </si>
  <si>
    <t>pow. Koło, przy jeziorze Korzecznik</t>
  </si>
  <si>
    <t>52.32060000</t>
  </si>
  <si>
    <t>18.78170000</t>
  </si>
  <si>
    <t>34UCC49</t>
  </si>
  <si>
    <t>DD11</t>
  </si>
  <si>
    <t>Centroid : Jezioro Korzeckie</t>
  </si>
  <si>
    <t>Kłodawa</t>
  </si>
  <si>
    <t>NOT-V-0071703</t>
  </si>
  <si>
    <t>suche łąki</t>
  </si>
  <si>
    <t>dry meadows</t>
  </si>
  <si>
    <t>pow. Słupca, Wrąbczyn</t>
  </si>
  <si>
    <t>52.17060000</t>
  </si>
  <si>
    <t>17.85840000</t>
  </si>
  <si>
    <t>CD35</t>
  </si>
  <si>
    <t>NOT-V-0072022</t>
  </si>
  <si>
    <t>Helichrysum</t>
  </si>
  <si>
    <t>arenarium</t>
  </si>
  <si>
    <t>Helichrysum arenarium</t>
  </si>
  <si>
    <t>(L.) Moench</t>
  </si>
  <si>
    <t>Asteraceae</t>
  </si>
  <si>
    <t>skraj lasu</t>
  </si>
  <si>
    <t>forest edge</t>
  </si>
  <si>
    <t>pow. Konin, Kazimierz Biskupi</t>
  </si>
  <si>
    <t>52.31090000</t>
  </si>
  <si>
    <t>18.16403900</t>
  </si>
  <si>
    <t>NOT-V-0072023</t>
  </si>
  <si>
    <t>pow. Konin, Wilczyn</t>
  </si>
  <si>
    <t>52.48370000</t>
  </si>
  <si>
    <t>18.16690000</t>
  </si>
  <si>
    <t>CC97</t>
  </si>
  <si>
    <t>NOT-V-0072024</t>
  </si>
  <si>
    <t>pow. Konin, Bieniszew</t>
  </si>
  <si>
    <t>52.28620000</t>
  </si>
  <si>
    <t>18.20400000</t>
  </si>
  <si>
    <t>Sokółki</t>
  </si>
  <si>
    <t>leśny</t>
  </si>
  <si>
    <t>NOT-V-0072027</t>
  </si>
  <si>
    <t>NOT-V-0072028</t>
  </si>
  <si>
    <t>pow. Koło, Bugaj</t>
  </si>
  <si>
    <t>52.33590000</t>
  </si>
  <si>
    <t>18.71030000</t>
  </si>
  <si>
    <t>34UCD40</t>
  </si>
  <si>
    <t>Babiak</t>
  </si>
  <si>
    <t>NOT-V-0072029</t>
  </si>
  <si>
    <t>NOT-V-0072030</t>
  </si>
  <si>
    <t>w lasach, rowach, przy szosach</t>
  </si>
  <si>
    <t>in forests, ditches, along roads</t>
  </si>
  <si>
    <t>NOT-V-0072031</t>
  </si>
  <si>
    <t>NOT-V-0072033</t>
  </si>
  <si>
    <t>pow. Koło, Czołowo</t>
  </si>
  <si>
    <t>52.24120000</t>
  </si>
  <si>
    <t>18.65030000</t>
  </si>
  <si>
    <t>NOT-V-0072270</t>
  </si>
  <si>
    <t>Najas</t>
  </si>
  <si>
    <t>minor</t>
  </si>
  <si>
    <t>Najas minor</t>
  </si>
  <si>
    <t>All.</t>
  </si>
  <si>
    <t>Najadaceae</t>
  </si>
  <si>
    <t>pow. Koło, jezioro Mąkolno</t>
  </si>
  <si>
    <t>Kwiatkowski w roku 1957 nie odnalazł</t>
  </si>
  <si>
    <t>NOT-V-0072271</t>
  </si>
  <si>
    <t>pow. Koło, jezioro Mostki</t>
  </si>
  <si>
    <t>52.35440000</t>
  </si>
  <si>
    <t>18.58300000</t>
  </si>
  <si>
    <t>NOT-V-0072291</t>
  </si>
  <si>
    <t>Allium</t>
  </si>
  <si>
    <t>acutangulum</t>
  </si>
  <si>
    <t>Allium acutangulum</t>
  </si>
  <si>
    <t>Schrad.</t>
  </si>
  <si>
    <t>Liliaceae</t>
  </si>
  <si>
    <t>w lesie na wzgórku</t>
  </si>
  <si>
    <t>in forest on hillock</t>
  </si>
  <si>
    <t>rzadko</t>
  </si>
  <si>
    <t>NOT-V-0072310</t>
  </si>
  <si>
    <t>Lilium</t>
  </si>
  <si>
    <t>martagon</t>
  </si>
  <si>
    <t>Lilium martagon</t>
  </si>
  <si>
    <t>NOT-V-0072343</t>
  </si>
  <si>
    <t>Gladiolus</t>
  </si>
  <si>
    <t>imbricatus</t>
  </si>
  <si>
    <t>Gladiolus imbricatus</t>
  </si>
  <si>
    <t>Iridaceae</t>
  </si>
  <si>
    <t>thickets by a river</t>
  </si>
  <si>
    <t>pow. Września, nad rzeką Wartą, Dłusk</t>
  </si>
  <si>
    <t>52.17870000</t>
  </si>
  <si>
    <t>17.69720000</t>
  </si>
  <si>
    <t>NOT-V-0072868</t>
  </si>
  <si>
    <t>(Mill.) Cr.</t>
  </si>
  <si>
    <t>torfiaste łąki</t>
  </si>
  <si>
    <t>peat meadows</t>
  </si>
  <si>
    <t>obficie</t>
  </si>
  <si>
    <t>NOT-V-0072869</t>
  </si>
  <si>
    <t>NOT-V-0072870</t>
  </si>
  <si>
    <t>pow. Koło, Wroczewo</t>
  </si>
  <si>
    <t>52.33352800</t>
  </si>
  <si>
    <t>18.55496500</t>
  </si>
  <si>
    <t>NOT-V-0072871</t>
  </si>
  <si>
    <t>Listera</t>
  </si>
  <si>
    <t>ovata</t>
  </si>
  <si>
    <t>Listera ovata</t>
  </si>
  <si>
    <t>(L.) R. Br.</t>
  </si>
  <si>
    <t>NOT-V-0072873</t>
  </si>
  <si>
    <t>Orchis</t>
  </si>
  <si>
    <t>incarnata</t>
  </si>
  <si>
    <t>Orchis incarnata</t>
  </si>
  <si>
    <t>NOT-V-0072874</t>
  </si>
  <si>
    <t>pow. Koło, Sompolno</t>
  </si>
  <si>
    <t>dość pospolity</t>
  </si>
  <si>
    <t>NOT-V-0072875</t>
  </si>
  <si>
    <t>NOT-V-0072876</t>
  </si>
  <si>
    <t>NOT-V-0072877</t>
  </si>
  <si>
    <t>NOT-V-0072878</t>
  </si>
  <si>
    <t>pow. Koło, Dzierawy</t>
  </si>
  <si>
    <t>52.20597100</t>
  </si>
  <si>
    <t>18.59331000</t>
  </si>
  <si>
    <t>NOT-V-0072879</t>
  </si>
  <si>
    <t>łąki nad jeziorem</t>
  </si>
  <si>
    <t>meadows by a lake</t>
  </si>
  <si>
    <t>pow. Koło, w kierunku Izbicy Kujawskiej, Brdów</t>
  </si>
  <si>
    <t>52.35340000</t>
  </si>
  <si>
    <t>18.73040000</t>
  </si>
  <si>
    <t>Centroid : miejscowość Brdów</t>
  </si>
  <si>
    <t>NOT-V-0072897</t>
  </si>
  <si>
    <t>Platanthera</t>
  </si>
  <si>
    <t>bifolia</t>
  </si>
  <si>
    <t>Platanthera bifolia</t>
  </si>
  <si>
    <t>(L.) Rich.</t>
  </si>
  <si>
    <t>NOT-V-0075432</t>
  </si>
  <si>
    <t>Arctostaphylos</t>
  </si>
  <si>
    <t>uva-ursi</t>
  </si>
  <si>
    <t>Arctostaphylos uva-ursi</t>
  </si>
  <si>
    <t>Ericaceae</t>
  </si>
  <si>
    <t>Żukowski W.</t>
  </si>
  <si>
    <t>1960</t>
  </si>
  <si>
    <t>na południe od Lędyczka</t>
  </si>
  <si>
    <t>53.53540000</t>
  </si>
  <si>
    <t>16.95470000</t>
  </si>
  <si>
    <t>33UXV23</t>
  </si>
  <si>
    <t>BB79</t>
  </si>
  <si>
    <t>Centroid : miejscowość Lędyczek</t>
  </si>
  <si>
    <t>Pojezierze Wałeckie i Dolina Gwdy (woj. wielkopolskie)</t>
  </si>
  <si>
    <t>złotowski</t>
  </si>
  <si>
    <t>Okonek</t>
  </si>
  <si>
    <t>314.68 Dolina Gwdy</t>
  </si>
  <si>
    <t>Stellario-Carpinetum</t>
  </si>
  <si>
    <t>3 stanowiska</t>
  </si>
  <si>
    <t>NOT-V-0075433</t>
  </si>
  <si>
    <t>na wschód od miejscowości Podgaje</t>
  </si>
  <si>
    <t>53.47374800</t>
  </si>
  <si>
    <t>16.88330900</t>
  </si>
  <si>
    <t>33UXV22</t>
  </si>
  <si>
    <t>BB88</t>
  </si>
  <si>
    <t>Centroid : miejscowość Podgaje</t>
  </si>
  <si>
    <t>NOT-V-0075436</t>
  </si>
  <si>
    <t>Schmidtke</t>
  </si>
  <si>
    <t>1923</t>
  </si>
  <si>
    <t>Szczecinek, na wschód od miejscowości Podgaje</t>
  </si>
  <si>
    <t>NOT-V-0075544</t>
  </si>
  <si>
    <t>fluitans</t>
  </si>
  <si>
    <t>Batrachium fluitans</t>
  </si>
  <si>
    <t>(Lam.) Wimm.</t>
  </si>
  <si>
    <t>rzeka</t>
  </si>
  <si>
    <t>river</t>
  </si>
  <si>
    <t>Gwda koło elektrowni Jastrowie</t>
  </si>
  <si>
    <t>Jastrowie</t>
  </si>
  <si>
    <t>NOT-V-0075602</t>
  </si>
  <si>
    <t>lunaria</t>
  </si>
  <si>
    <t>Botrychium lunaria</t>
  </si>
  <si>
    <t>(L.) Sw.</t>
  </si>
  <si>
    <t>w lesie sosnowym</t>
  </si>
  <si>
    <t>in pine forest</t>
  </si>
  <si>
    <t>na południe od stacji Okonek</t>
  </si>
  <si>
    <t>53.51980000</t>
  </si>
  <si>
    <t>16.83040000</t>
  </si>
  <si>
    <t>BB78</t>
  </si>
  <si>
    <t>Centroid : miejscowość Okonek stacja PKP</t>
  </si>
  <si>
    <t>314.66 Pojezierze Szczecineckie</t>
  </si>
  <si>
    <t>NOT-V-0075818</t>
  </si>
  <si>
    <t>Carex</t>
  </si>
  <si>
    <t>chordorrhiza</t>
  </si>
  <si>
    <t>Carex chordorrhiza</t>
  </si>
  <si>
    <t>Ehrh.</t>
  </si>
  <si>
    <t>Cyperaceae</t>
  </si>
  <si>
    <t>Keffermueller</t>
  </si>
  <si>
    <t>1949</t>
  </si>
  <si>
    <t>pow. Szczecinek, koło Lubnicy</t>
  </si>
  <si>
    <t>53.63672000</t>
  </si>
  <si>
    <t>16.88746000</t>
  </si>
  <si>
    <t>33UXV24</t>
  </si>
  <si>
    <t>BB69</t>
  </si>
  <si>
    <t>NOT-V-0076155</t>
  </si>
  <si>
    <t>Pyrolaceae</t>
  </si>
  <si>
    <t>Okonek, koło stacji</t>
  </si>
  <si>
    <t>53.51990000</t>
  </si>
  <si>
    <t>16.83060000</t>
  </si>
  <si>
    <t>Centroid : stacja PKP; miejscowość Okonek</t>
  </si>
  <si>
    <t>NOT-V-0076156</t>
  </si>
  <si>
    <t>Lędyczek</t>
  </si>
  <si>
    <t>53.53570000</t>
  </si>
  <si>
    <t>16.95590000</t>
  </si>
  <si>
    <t>NOT-V-0076442</t>
  </si>
  <si>
    <t>Elatine</t>
  </si>
  <si>
    <t>hydropiper</t>
  </si>
  <si>
    <t>Elatine hydropiper</t>
  </si>
  <si>
    <t>Elatinaceae</t>
  </si>
  <si>
    <t>53.53499700</t>
  </si>
  <si>
    <t>16.85199900</t>
  </si>
  <si>
    <t>NOT-V-0078004</t>
  </si>
  <si>
    <t>Oxytropis</t>
  </si>
  <si>
    <t>pilosa</t>
  </si>
  <si>
    <t>Oxytropis pilosa</t>
  </si>
  <si>
    <t>(L.) DC.</t>
  </si>
  <si>
    <t>zbocza nad rzeką</t>
  </si>
  <si>
    <t>slopes by a river</t>
  </si>
  <si>
    <t>nad Dobrzynką koło Lędyczka</t>
  </si>
  <si>
    <t>NOT-V-0078033</t>
  </si>
  <si>
    <t>Pedicularis</t>
  </si>
  <si>
    <t>Pedicularis palustris</t>
  </si>
  <si>
    <t>Scrophulariaceae</t>
  </si>
  <si>
    <t>torfowa łąka</t>
  </si>
  <si>
    <t>peat meadow</t>
  </si>
  <si>
    <t>NOT-V-0078835</t>
  </si>
  <si>
    <t>koło Jastrowia</t>
  </si>
  <si>
    <t>NOT-V-0078840</t>
  </si>
  <si>
    <t>Michna I.</t>
  </si>
  <si>
    <t>1971</t>
  </si>
  <si>
    <t>at lake</t>
  </si>
  <si>
    <t>pow. Szczecinek, jezioro Strzeszyno</t>
  </si>
  <si>
    <t>33UXU21</t>
  </si>
  <si>
    <t>BC98</t>
  </si>
  <si>
    <t>Strzeszyn</t>
  </si>
  <si>
    <t>Poznań</t>
  </si>
  <si>
    <t>NOT-V-0079716</t>
  </si>
  <si>
    <t>Utricularia</t>
  </si>
  <si>
    <t>Utricularia minor</t>
  </si>
  <si>
    <t>Lentibulariaceae</t>
  </si>
  <si>
    <t>rów na torfowej łące</t>
  </si>
  <si>
    <t>ditch on peat meadow</t>
  </si>
  <si>
    <t>na północ od Jastrowia</t>
  </si>
  <si>
    <t>53.41891400</t>
  </si>
  <si>
    <t>16.81414000</t>
  </si>
  <si>
    <t>Centroid : miejscowość Jastrowie</t>
  </si>
  <si>
    <t>NOT-V-0079919</t>
  </si>
  <si>
    <t>Viola</t>
  </si>
  <si>
    <t>epipsila</t>
  </si>
  <si>
    <t>Viola epipsila</t>
  </si>
  <si>
    <t>Led.</t>
  </si>
  <si>
    <t>Violaceae</t>
  </si>
  <si>
    <t>torfowisko</t>
  </si>
  <si>
    <t>peat bog</t>
  </si>
  <si>
    <t>leśnictwo Turowo</t>
  </si>
  <si>
    <t>52.45955000</t>
  </si>
  <si>
    <t>16.30587000</t>
  </si>
  <si>
    <t>33UWU81</t>
  </si>
  <si>
    <t>BC94</t>
  </si>
  <si>
    <t>Centroid : miejscowość Turowo</t>
  </si>
  <si>
    <t>Pniewy</t>
  </si>
  <si>
    <t>NOT-V-0080137</t>
  </si>
  <si>
    <t>Lathyrus palustris</t>
  </si>
  <si>
    <t>Wysocki A.</t>
  </si>
  <si>
    <t>2010</t>
  </si>
  <si>
    <t>zarośla nad jeziorem</t>
  </si>
  <si>
    <t>thickets by a lake</t>
  </si>
  <si>
    <t>Pobiedziska, Torfowisko Kazanie, nad jeziorem Grzybionek</t>
  </si>
  <si>
    <t>NOT-V-0080237</t>
  </si>
  <si>
    <t>łęg olszowy</t>
  </si>
  <si>
    <t>alder riparian forest</t>
  </si>
  <si>
    <t>NOT-V-0080238</t>
  </si>
  <si>
    <t>torfowisko przejściowe</t>
  </si>
  <si>
    <t>transition bog</t>
  </si>
  <si>
    <t>Pobiedziska, Torfowisko Kazanie, nad jeziorem Kazanie</t>
  </si>
  <si>
    <t>NOT-V-0080239</t>
  </si>
  <si>
    <t>skraj torfowiska nakredowego</t>
  </si>
  <si>
    <t>edge of peatland on chalk layer</t>
  </si>
  <si>
    <t>NOT-V-0081571</t>
  </si>
  <si>
    <t>(Sw.) Druce</t>
  </si>
  <si>
    <t>Latowski K.</t>
  </si>
  <si>
    <t>1977</t>
  </si>
  <si>
    <t>na nieczynnej rampie przy górce rozrządowej</t>
  </si>
  <si>
    <t>on a disused ramp by the hump yard</t>
  </si>
  <si>
    <t>Gniezno</t>
  </si>
  <si>
    <t>52.53426800</t>
  </si>
  <si>
    <t>17.60001500</t>
  </si>
  <si>
    <t>33UXU72</t>
  </si>
  <si>
    <t>CC83</t>
  </si>
  <si>
    <t>Centroid : miejscowość Gniezno</t>
  </si>
  <si>
    <t>Latowski K. (1977): Materiały florystyczne z dworców kolejowych Wielkopolski.  Badania fizjograficzne nad Polską Zachodnią, 30, seria B, Botanika: 163-175</t>
  </si>
  <si>
    <t>NOT-V-0082581</t>
  </si>
  <si>
    <t>Latowski K., Jackowiak B., Żukowski W.</t>
  </si>
  <si>
    <t>1984</t>
  </si>
  <si>
    <t>w uprawie warzyw</t>
  </si>
  <si>
    <t>vegetable crops</t>
  </si>
  <si>
    <t>pow. Gniezno, Skorzęcin</t>
  </si>
  <si>
    <t>52.46337500</t>
  </si>
  <si>
    <t>17.85531700</t>
  </si>
  <si>
    <t>33UXU91</t>
  </si>
  <si>
    <t>CC95</t>
  </si>
  <si>
    <t>Witkowo</t>
  </si>
  <si>
    <t>Latowski K., Jackowiak B., Żukowski W., 1984: Materiały do flory pól uprawnych Wielkopolski cz. IV. Badania fizjograficzne nad Polską Zachodnią, 35: 149-152; Tom XXXV, Seria B - Botanika 1984</t>
  </si>
  <si>
    <t>NOT-V-0082734</t>
  </si>
  <si>
    <t>arenarius</t>
  </si>
  <si>
    <t>Dianthus arenarius</t>
  </si>
  <si>
    <t>Żukowski W., Latowski K.</t>
  </si>
  <si>
    <t>1979</t>
  </si>
  <si>
    <t>brzeg boru sosnowego</t>
  </si>
  <si>
    <t>edge of pine coniferous forest</t>
  </si>
  <si>
    <t>Pomorze Zachodnie, Piaski koło Trzcianki, przy szosie do Czarnkowa</t>
  </si>
  <si>
    <t>52.93470000</t>
  </si>
  <si>
    <t>16.52880000</t>
  </si>
  <si>
    <t>33UXU06</t>
  </si>
  <si>
    <t>BC46</t>
  </si>
  <si>
    <t>Centroid : miejscowość Piaski</t>
  </si>
  <si>
    <t>Dolina Noteci</t>
  </si>
  <si>
    <t>Czarnków</t>
  </si>
  <si>
    <t>315.33 Kotlina Gorzowska</t>
  </si>
  <si>
    <t>Żukowski W., Latowski K. 1979.</t>
  </si>
  <si>
    <t>NOT-V-0082735</t>
  </si>
  <si>
    <t>skarpa, brzeg boru sosnowego</t>
  </si>
  <si>
    <t>escarpment, edge of pine coniferous forest</t>
  </si>
  <si>
    <t>Pomorze Zachodnie, Żelichowo, 3 km na S od Tuczna</t>
  </si>
  <si>
    <t>52.99998600</t>
  </si>
  <si>
    <t>16.08617800</t>
  </si>
  <si>
    <t>33UWU77</t>
  </si>
  <si>
    <t>BC33</t>
  </si>
  <si>
    <t>Centroid : miejscowość Żelichowo</t>
  </si>
  <si>
    <t>PLB320016</t>
  </si>
  <si>
    <t>Lasy Puszczy nad Drawą</t>
  </si>
  <si>
    <t>Krzyż Wielkopolski</t>
  </si>
  <si>
    <t>NOT-V-0082737</t>
  </si>
  <si>
    <t>wielkopolska, miedzy Mokrzem a Miałami, na N od Sierakowa</t>
  </si>
  <si>
    <t>52.74460000</t>
  </si>
  <si>
    <t>16.26890000</t>
  </si>
  <si>
    <t>33UWU84</t>
  </si>
  <si>
    <t>BC64</t>
  </si>
  <si>
    <t>Centroid : miejscowość Mokrz</t>
  </si>
  <si>
    <t>Puszcza Notecka</t>
  </si>
  <si>
    <t>PLB300015</t>
  </si>
  <si>
    <t>Wronki</t>
  </si>
  <si>
    <t>NOT-V-0082738</t>
  </si>
  <si>
    <t>Wielkopolska koło Słupcy</t>
  </si>
  <si>
    <t>33UXT99</t>
  </si>
  <si>
    <t>CD15</t>
  </si>
  <si>
    <t>Słupca</t>
  </si>
  <si>
    <t>NOT-V-0082742</t>
  </si>
  <si>
    <t>łąka nad jeziorem</t>
  </si>
  <si>
    <t>meadow along lake</t>
  </si>
  <si>
    <t>Wielkopolska, Orchowo nad jeziorem w S części wsi</t>
  </si>
  <si>
    <t>34UBD92</t>
  </si>
  <si>
    <t>Orchowo</t>
  </si>
  <si>
    <t>NOT-V-0082744</t>
  </si>
  <si>
    <t>Wielkopolska, Jankowo Dolne koło Trzemeszna</t>
  </si>
  <si>
    <t>33UXU82</t>
  </si>
  <si>
    <t>CC84</t>
  </si>
  <si>
    <t>NOT-V-0082824</t>
  </si>
  <si>
    <t>candida</t>
  </si>
  <si>
    <t>Nymphaea candida</t>
  </si>
  <si>
    <t>Presl</t>
  </si>
  <si>
    <t>zarastający zbiornik wodny</t>
  </si>
  <si>
    <t>overgrowing water reservoir</t>
  </si>
  <si>
    <t>Wielkopolska, Marylin</t>
  </si>
  <si>
    <t>52.79216300</t>
  </si>
  <si>
    <t>16.10963000</t>
  </si>
  <si>
    <t>33UWU74</t>
  </si>
  <si>
    <t>BC53</t>
  </si>
  <si>
    <t>Drawsko</t>
  </si>
  <si>
    <t>NOT-V-0082825</t>
  </si>
  <si>
    <t>brzeg jeziora</t>
  </si>
  <si>
    <t>lake shore</t>
  </si>
  <si>
    <t>Wielkopolska, Anastazewo, brzeg SE Jeziora Powidzkiego</t>
  </si>
  <si>
    <t>52.40617500</t>
  </si>
  <si>
    <t>17.93579800</t>
  </si>
  <si>
    <t>CD05</t>
  </si>
  <si>
    <t>Centroid : Jezioro Powidzkie</t>
  </si>
  <si>
    <t>Powidz</t>
  </si>
  <si>
    <t>NOT-V-0082870</t>
  </si>
  <si>
    <t>Drosera</t>
  </si>
  <si>
    <t>rotundifolia</t>
  </si>
  <si>
    <t>Drosera rotundifolia</t>
  </si>
  <si>
    <t>Droseraceae</t>
  </si>
  <si>
    <t>młaki</t>
  </si>
  <si>
    <t>bog springs</t>
  </si>
  <si>
    <t>Wielkopolska, między Wronowem a Gizałkami</t>
  </si>
  <si>
    <t>52.04517000</t>
  </si>
  <si>
    <t>17.81701400</t>
  </si>
  <si>
    <t>33UXT96</t>
  </si>
  <si>
    <t>CD44</t>
  </si>
  <si>
    <t>Centroid : miejscowość Wronów</t>
  </si>
  <si>
    <t>Gizałki</t>
  </si>
  <si>
    <t>NOT-V-0082871</t>
  </si>
  <si>
    <t>Wielkopolska, Miały w pobliżu Jeziora Główki</t>
  </si>
  <si>
    <t>52.79963100</t>
  </si>
  <si>
    <t>16.17791200</t>
  </si>
  <si>
    <t>33UWU75</t>
  </si>
  <si>
    <t>Wieleń</t>
  </si>
  <si>
    <t>NOT-V-0082874</t>
  </si>
  <si>
    <t>stagnina</t>
  </si>
  <si>
    <t>Viola stagnina</t>
  </si>
  <si>
    <t>Kit.</t>
  </si>
  <si>
    <t>na łące wzdłuż rowu</t>
  </si>
  <si>
    <t>on meadow along ditch</t>
  </si>
  <si>
    <t>Pomorze Zachodnie, okolica Złotowa, Bługowo</t>
  </si>
  <si>
    <t>53.25340600</t>
  </si>
  <si>
    <t>17.11952000</t>
  </si>
  <si>
    <t>33UXV40</t>
  </si>
  <si>
    <t>CC00</t>
  </si>
  <si>
    <t>Złotów</t>
  </si>
  <si>
    <t>314.69 Pojezierze Krajeńskie</t>
  </si>
  <si>
    <t>NOT-V-0082875</t>
  </si>
  <si>
    <t>bd</t>
  </si>
  <si>
    <t>Wielkopolska, Jezioro Bytyńskie, Wyspa Bytyńska</t>
  </si>
  <si>
    <t>52.50550000</t>
  </si>
  <si>
    <t>16.50110000</t>
  </si>
  <si>
    <t>Jezioro Bytyńskie</t>
  </si>
  <si>
    <t>NOT-V-0082963</t>
  </si>
  <si>
    <t>Wielkopolska, Poznań-Spławie w dolinie Michałówki</t>
  </si>
  <si>
    <t>33UXU30</t>
  </si>
  <si>
    <t>BD09</t>
  </si>
  <si>
    <t>NOT-V-0083063</t>
  </si>
  <si>
    <t>Gratiola</t>
  </si>
  <si>
    <t>officinalis</t>
  </si>
  <si>
    <t>Gratiola officinalis</t>
  </si>
  <si>
    <t>łąka nad rzeką</t>
  </si>
  <si>
    <t>meadow along river</t>
  </si>
  <si>
    <t>Wielkopolska, Białobrzegi koło Wrąbczynka nad Wartą</t>
  </si>
  <si>
    <t>52.17913700</t>
  </si>
  <si>
    <t>17.78504100</t>
  </si>
  <si>
    <t>NOT-V-0083088</t>
  </si>
  <si>
    <t>Digitalis</t>
  </si>
  <si>
    <t>grandiflora</t>
  </si>
  <si>
    <t>Digitalis grandiflora</t>
  </si>
  <si>
    <t>Mill.</t>
  </si>
  <si>
    <t>przydrożny rów</t>
  </si>
  <si>
    <t>roadside ditch</t>
  </si>
  <si>
    <t>Wielkopolska, między Młodaskiem a Grzebeniskiem</t>
  </si>
  <si>
    <t>52.47720000</t>
  </si>
  <si>
    <t>16.54090000</t>
  </si>
  <si>
    <t>Centroid : miejscowość Młodasko</t>
  </si>
  <si>
    <t>NOT-V-0083090</t>
  </si>
  <si>
    <t>Pomorze Zachodnie, Drawsko nad Notecią</t>
  </si>
  <si>
    <t>52.85353100</t>
  </si>
  <si>
    <t>16.03061100</t>
  </si>
  <si>
    <t>33UWU65</t>
  </si>
  <si>
    <t>NOT-V-0083091</t>
  </si>
  <si>
    <t>słonawa łąka</t>
  </si>
  <si>
    <t>salty meadow</t>
  </si>
  <si>
    <t>Wielkopolska, Pyzdry</t>
  </si>
  <si>
    <t>52.16820000</t>
  </si>
  <si>
    <t>17.68760000</t>
  </si>
  <si>
    <t>NOT-V-0083118</t>
  </si>
  <si>
    <t>podmokłe pole</t>
  </si>
  <si>
    <t>waterlogged field</t>
  </si>
  <si>
    <t>Wielkopolska, między Polityką a Jeziorem Lusowskim koło Poznania</t>
  </si>
  <si>
    <t>52.42090000</t>
  </si>
  <si>
    <t>16.70213700</t>
  </si>
  <si>
    <t>33UXU10</t>
  </si>
  <si>
    <t>BD07</t>
  </si>
  <si>
    <t>Rynny Jeziora Lusowskiego i Doliny Samy</t>
  </si>
  <si>
    <t>Tarnowo Podgórne</t>
  </si>
  <si>
    <t>NOT-V-0083139</t>
  </si>
  <si>
    <t>brushes along river</t>
  </si>
  <si>
    <t>Wielkopolska, Pyzdry nad Wartą</t>
  </si>
  <si>
    <t>NOT-V-0083140</t>
  </si>
  <si>
    <t>Wielkopolska, Niewolno koło Trzemeszna</t>
  </si>
  <si>
    <t>52.57439500</t>
  </si>
  <si>
    <t>17.81755700</t>
  </si>
  <si>
    <t>NOT-V-0083208</t>
  </si>
  <si>
    <t>Wielkopolska, Jezioro Strzeszyńskie koło Poznania</t>
  </si>
  <si>
    <t>52.46078200</t>
  </si>
  <si>
    <t>16.82240500</t>
  </si>
  <si>
    <t>NOT-V-0083241</t>
  </si>
  <si>
    <t>dioica</t>
  </si>
  <si>
    <t>Carex dioica</t>
  </si>
  <si>
    <t>Wielkopolska, Jezioro Mnisze koło Sierakowa</t>
  </si>
  <si>
    <t>52.66080000</t>
  </si>
  <si>
    <t>16.02660000</t>
  </si>
  <si>
    <t>33UWU63</t>
  </si>
  <si>
    <t>BC72</t>
  </si>
  <si>
    <t>Sierakowski Park Krajobrazowy</t>
  </si>
  <si>
    <t>PLB300015; PLH300029</t>
  </si>
  <si>
    <t>Puszcza Notecka; Jezioro Mnich</t>
  </si>
  <si>
    <t>międzychodzki</t>
  </si>
  <si>
    <t>Sieraków</t>
  </si>
  <si>
    <t>NOT-V-0083449</t>
  </si>
  <si>
    <t>Lythrum</t>
  </si>
  <si>
    <t>hyssopifolia</t>
  </si>
  <si>
    <t>Lythrum hyssopifolia</t>
  </si>
  <si>
    <t>Lythraceae</t>
  </si>
  <si>
    <t>Latowski K., Szmajda P., Żukowski W.</t>
  </si>
  <si>
    <t>uprawa ziemniaków</t>
  </si>
  <si>
    <t>potato cultivation</t>
  </si>
  <si>
    <t>pow. Szamotuły, Duszniki Wlkp.</t>
  </si>
  <si>
    <t>52.44780000</t>
  </si>
  <si>
    <t>16.40570000</t>
  </si>
  <si>
    <t>33UWU91</t>
  </si>
  <si>
    <t>BC95</t>
  </si>
  <si>
    <t>Duszniki</t>
  </si>
  <si>
    <t>Latowski K., Szmajda P., Żukowski W. 1977.</t>
  </si>
  <si>
    <t>NOT-V-0083478</t>
  </si>
  <si>
    <t>ściernisko</t>
  </si>
  <si>
    <t>stubble field</t>
  </si>
  <si>
    <t>pow. Poznań, Lusówko</t>
  </si>
  <si>
    <t>52.42193500</t>
  </si>
  <si>
    <t>16.64736300</t>
  </si>
  <si>
    <t>NOT-V-0091071</t>
  </si>
  <si>
    <t>(Chaix) van den Bosche</t>
  </si>
  <si>
    <t>1993</t>
  </si>
  <si>
    <t>szuwar E j.Skulska Wieś</t>
  </si>
  <si>
    <t>rushes at E shore of Skulska Wieś Lake</t>
  </si>
  <si>
    <t>Skulsk - 0,5 - N</t>
  </si>
  <si>
    <t>52.48066000</t>
  </si>
  <si>
    <t>18.33259000</t>
  </si>
  <si>
    <t>34UCD11</t>
  </si>
  <si>
    <t>CC98</t>
  </si>
  <si>
    <t>Centroid : miejscowość Skulsk</t>
  </si>
  <si>
    <t>Skulsk</t>
  </si>
  <si>
    <t>NOT-V-0091072</t>
  </si>
  <si>
    <t>oczko wody</t>
  </si>
  <si>
    <t>small pond</t>
  </si>
  <si>
    <t>Galiszewo - 0,4 - S</t>
  </si>
  <si>
    <t>52.50034000</t>
  </si>
  <si>
    <t>18.35559000</t>
  </si>
  <si>
    <t>34UCD21</t>
  </si>
  <si>
    <t>Centroid : miejscowość Galiszewo</t>
  </si>
  <si>
    <t>Nadgoplański Park Tysiąclecia</t>
  </si>
  <si>
    <t>PLB040004; PLH040007</t>
  </si>
  <si>
    <t>Ostoja Nadgoplańska; Jezioro Gopło</t>
  </si>
  <si>
    <t>NOT-V-0091074</t>
  </si>
  <si>
    <t>rów</t>
  </si>
  <si>
    <t>ditch</t>
  </si>
  <si>
    <t>Łuszczewo - 1,5 - S</t>
  </si>
  <si>
    <t>52.52207000</t>
  </si>
  <si>
    <t>18.36828000</t>
  </si>
  <si>
    <t>34UCD22</t>
  </si>
  <si>
    <t>Centroid : miejscowość Łuszczewo</t>
  </si>
  <si>
    <t>NOT-V-0091075</t>
  </si>
  <si>
    <t>Borowa Łuszczewska - 0,5 - SE</t>
  </si>
  <si>
    <t>52.53762000</t>
  </si>
  <si>
    <t>18.35689000</t>
  </si>
  <si>
    <t>CC88</t>
  </si>
  <si>
    <t>Centroid : miejscowość Borowa Łuszczewska</t>
  </si>
  <si>
    <t>NOT-V-0091076</t>
  </si>
  <si>
    <t>szuwary na W brz. jez. Gopło</t>
  </si>
  <si>
    <t>rushes at W shore of Gopło Lake</t>
  </si>
  <si>
    <t>Galiszewo-0,5-SE</t>
  </si>
  <si>
    <t>NOT-V-0094273</t>
  </si>
  <si>
    <t>murawa kserotermiczna na E brz. Jez. Czartowo</t>
  </si>
  <si>
    <t>xerothermic grassland on the E shore of Lake Czartowo</t>
  </si>
  <si>
    <t>Lisewo - 0,4 - W</t>
  </si>
  <si>
    <t>52.44895000</t>
  </si>
  <si>
    <t>18.33617000</t>
  </si>
  <si>
    <t>Centroid : miejscowość Lisewo</t>
  </si>
  <si>
    <t>NOT-V-0096003</t>
  </si>
  <si>
    <t>torfowisko niskie</t>
  </si>
  <si>
    <t>lowland peat bog</t>
  </si>
  <si>
    <t>Łuszczewo - 1,3 - SW</t>
  </si>
  <si>
    <t>NOT-V-0102499</t>
  </si>
  <si>
    <t>Mniszki W - 0,2 - SW</t>
  </si>
  <si>
    <t>52.48778000</t>
  </si>
  <si>
    <t>18.33880000</t>
  </si>
  <si>
    <t>Centroid : miejscowość Mniszki</t>
  </si>
  <si>
    <t>NOT-V-0106045</t>
  </si>
  <si>
    <t>Chmiel Julian</t>
  </si>
  <si>
    <t>pastwisko</t>
  </si>
  <si>
    <t>Kartoteka flory NE Wielkopolski - Julian Chmiel</t>
  </si>
  <si>
    <t>Galiszewo - 0,5 - NE</t>
  </si>
  <si>
    <t>NOT-V-0124253</t>
  </si>
  <si>
    <t>szuwary</t>
  </si>
  <si>
    <t>Łuszczewo-1,8-N</t>
  </si>
  <si>
    <t>NOT-V-0124258</t>
  </si>
  <si>
    <t>zarośla wierzbowe</t>
  </si>
  <si>
    <t>Borowa Łuszczewska-0,5-SE</t>
  </si>
  <si>
    <t>NOT-V-0124259</t>
  </si>
  <si>
    <t>NOT-V-0124260</t>
  </si>
  <si>
    <t>Łuszczewo-1,5-N</t>
  </si>
  <si>
    <t>NOT-V-0124264</t>
  </si>
  <si>
    <t>Łuszczewo-0,5-N</t>
  </si>
  <si>
    <t>NOT-V-0124266</t>
  </si>
  <si>
    <t>Łuszczewo-0,8-E</t>
  </si>
  <si>
    <t>NOT-V-0124267</t>
  </si>
  <si>
    <t>szuwary na W brz. Jez. Skulskiego</t>
  </si>
  <si>
    <t>Łuszczewo-1,5-NE</t>
  </si>
  <si>
    <t>NOT-V-0124295</t>
  </si>
  <si>
    <t>Mniszki W-0,2-SW</t>
  </si>
  <si>
    <t>NOT-V-0124296</t>
  </si>
  <si>
    <t>Mniszki S-0,5-NW</t>
  </si>
  <si>
    <t>NOT-V-0124298</t>
  </si>
  <si>
    <t>torfianka</t>
  </si>
  <si>
    <t>NOT-V-0124307</t>
  </si>
  <si>
    <t>NOT-V-0124315</t>
  </si>
  <si>
    <t>szuwary na NW brz. Jez. Skulskiego</t>
  </si>
  <si>
    <t>Skulska Wieś S</t>
  </si>
  <si>
    <t>52.48009000</t>
  </si>
  <si>
    <t>18.31070000</t>
  </si>
  <si>
    <t>Centroid : miejscowość Skulska Wieś</t>
  </si>
  <si>
    <t>NOT-V-0124316</t>
  </si>
  <si>
    <t>Skulsk-0,2-W</t>
  </si>
  <si>
    <t>NOT-V-0124317</t>
  </si>
  <si>
    <t>Skulsk Kępa-0,5-N</t>
  </si>
  <si>
    <t>52.48333000</t>
  </si>
  <si>
    <t>18.33333000</t>
  </si>
  <si>
    <t>Centroid : miejscowość Skulsk Kępa</t>
  </si>
  <si>
    <t>NOT-V-0124321</t>
  </si>
  <si>
    <t>szuwary na E brz. Jez. Skulskiego</t>
  </si>
  <si>
    <t>Starostwo-0,4-W</t>
  </si>
  <si>
    <t>52.47335000</t>
  </si>
  <si>
    <t>18.33109000</t>
  </si>
  <si>
    <t>Centroid : miejscowość Starostwo</t>
  </si>
  <si>
    <t>NOT-V-0124326</t>
  </si>
  <si>
    <t>Paniewo-0,3-SE</t>
  </si>
  <si>
    <t>52.46526000</t>
  </si>
  <si>
    <t>18.31914000</t>
  </si>
  <si>
    <t>Centroid : miejscowość Paniewo</t>
  </si>
  <si>
    <t>NOT-V-0124327</t>
  </si>
  <si>
    <t>Przyłubie-0,6-W</t>
  </si>
  <si>
    <t>52.45399000</t>
  </si>
  <si>
    <t>18.33742000</t>
  </si>
  <si>
    <t>Centroid : miejscowość Przyłubie</t>
  </si>
  <si>
    <t>NOT-V-0124328</t>
  </si>
  <si>
    <t>Lisewo Kolonia-0,5-W</t>
  </si>
  <si>
    <t>52.46303000</t>
  </si>
  <si>
    <t>18.33676000</t>
  </si>
  <si>
    <t>Centroid : miejscowość Lisewo Parcele</t>
  </si>
  <si>
    <t>NOT-V-0124329</t>
  </si>
  <si>
    <t>Przyłubie-0,7-W</t>
  </si>
  <si>
    <t>NOT-V-0124330</t>
  </si>
  <si>
    <t>szuwary na SW brz. Jez. Skulskiego</t>
  </si>
  <si>
    <t>NOT-V-0124333</t>
  </si>
  <si>
    <t>Lisewo Kolonia-0,3-W</t>
  </si>
  <si>
    <t>NOT-V-0124338</t>
  </si>
  <si>
    <t>Lisewo-0,7-NW</t>
  </si>
  <si>
    <t>NOT-V-0124341</t>
  </si>
  <si>
    <t>Przyłubie-0,5-SW</t>
  </si>
  <si>
    <t>NOT-V-0132299</t>
  </si>
  <si>
    <t>NOT-V-0132302</t>
  </si>
  <si>
    <t>oles</t>
  </si>
  <si>
    <t>Mniszki PGR-0,8-N</t>
  </si>
  <si>
    <t>52.51221000</t>
  </si>
  <si>
    <t>18.34147000</t>
  </si>
  <si>
    <t>34UCD12</t>
  </si>
  <si>
    <t>Centroid : były PGR Mniszki</t>
  </si>
  <si>
    <t>NOT-V-0132303</t>
  </si>
  <si>
    <t>Mniszki PGR-0,5-NW</t>
  </si>
  <si>
    <t>NOT-V-0132304</t>
  </si>
  <si>
    <t>Łuszczewo-1-SW</t>
  </si>
  <si>
    <t>NOT-V-0132305</t>
  </si>
  <si>
    <t>Łuszczewo-0,8-SW</t>
  </si>
  <si>
    <t>NOT-V-0132306</t>
  </si>
  <si>
    <t>Łuszczewo-0,5-SW</t>
  </si>
  <si>
    <t>NOT-V-0132307</t>
  </si>
  <si>
    <t>Łuszczewo-0,3-E</t>
  </si>
  <si>
    <t>NOT-V-0132309</t>
  </si>
  <si>
    <t>Mniszki N-0,3-N</t>
  </si>
  <si>
    <t>NOT-V-0132310</t>
  </si>
  <si>
    <t>NOT-V-0132311</t>
  </si>
  <si>
    <t>Łuszczewo-1,3-SW</t>
  </si>
  <si>
    <t>NOT-V-0132312</t>
  </si>
  <si>
    <t>NOT-V-0132313</t>
  </si>
  <si>
    <t>NOT-V-0132315</t>
  </si>
  <si>
    <t>szuwar na E brz. jez. Skulska Wieś</t>
  </si>
  <si>
    <t>Mniszki-0,4-SW</t>
  </si>
  <si>
    <t>NOT-V-0134167</t>
  </si>
  <si>
    <t>Ostericum</t>
  </si>
  <si>
    <t>palustre</t>
  </si>
  <si>
    <t>Ostericum palustre</t>
  </si>
  <si>
    <t>Bess.</t>
  </si>
  <si>
    <t>Apiaceae</t>
  </si>
  <si>
    <t>Mniszki N-0,4-NW</t>
  </si>
  <si>
    <t>NOT-V-0135464</t>
  </si>
  <si>
    <t>NOT-V-0145485</t>
  </si>
  <si>
    <t>Borowa Łuszczewska-0,5-NE</t>
  </si>
  <si>
    <t>NOT-V-0145501</t>
  </si>
  <si>
    <t>NOT-V-0145540</t>
  </si>
  <si>
    <t>NOT-V-0145546</t>
  </si>
  <si>
    <t>NOT-V-0145556</t>
  </si>
  <si>
    <t>brzeg jeziora bez nazwy</t>
  </si>
  <si>
    <t>Mniszki W-0,2-NW</t>
  </si>
  <si>
    <t>NOT-V-0145569</t>
  </si>
  <si>
    <t>Mniszki W-0,5-W</t>
  </si>
  <si>
    <t>NOT-V-0145586</t>
  </si>
  <si>
    <t>torfianki</t>
  </si>
  <si>
    <t>Mniszki N-0,5-N</t>
  </si>
  <si>
    <t>NOT-V-0145592</t>
  </si>
  <si>
    <t>NOT-V-0145602</t>
  </si>
  <si>
    <t>leg olszowy</t>
  </si>
  <si>
    <t>Łuszczewo-1,5-S</t>
  </si>
  <si>
    <t>NOT-V-0145603</t>
  </si>
  <si>
    <t>NOT-V-0145759</t>
  </si>
  <si>
    <t>Czartowo</t>
  </si>
  <si>
    <t>52.45578000</t>
  </si>
  <si>
    <t>18.30986000</t>
  </si>
  <si>
    <t>NOT-V-0163087</t>
  </si>
  <si>
    <t>Verbascum</t>
  </si>
  <si>
    <t>phoeniceum</t>
  </si>
  <si>
    <t>Verbascum phoeniceum</t>
  </si>
  <si>
    <t>murawa kserotermiczna na E brz. jez. Czartowo</t>
  </si>
  <si>
    <t>Lisewo-0,4-W</t>
  </si>
  <si>
    <t>NOT-V-0166452</t>
  </si>
  <si>
    <t>NOT-V-0170650</t>
  </si>
  <si>
    <t>F.W. Schultz</t>
  </si>
  <si>
    <t>Pawłowski Jacek</t>
  </si>
  <si>
    <t>2000.05.02</t>
  </si>
  <si>
    <t>ciek wodny</t>
  </si>
  <si>
    <t>Kartoteka flory południowej Wielkopolski_Jacek Pawłowski_doktorat</t>
  </si>
  <si>
    <t>1 km na S od Piaski</t>
  </si>
  <si>
    <t>51.88394400</t>
  </si>
  <si>
    <t>17.07257800</t>
  </si>
  <si>
    <t>33UXT45</t>
  </si>
  <si>
    <t>BD69</t>
  </si>
  <si>
    <t>Centroid: miejscowość Piaski</t>
  </si>
  <si>
    <t>gostyński</t>
  </si>
  <si>
    <t>Piaski</t>
  </si>
  <si>
    <t>NOT-V-0170718</t>
  </si>
  <si>
    <t>łąka wilgotna</t>
  </si>
  <si>
    <t>51.67010000</t>
  </si>
  <si>
    <t>17.82860000</t>
  </si>
  <si>
    <t>33UXT92</t>
  </si>
  <si>
    <t>CD84</t>
  </si>
  <si>
    <t>NOT-V-0171115</t>
  </si>
  <si>
    <t>2000.05.09</t>
  </si>
  <si>
    <t>0,5 km na SE od Fabianów</t>
  </si>
  <si>
    <t>51.87319800</t>
  </si>
  <si>
    <t>17.66376400</t>
  </si>
  <si>
    <t>33UXT85</t>
  </si>
  <si>
    <t>Centroid : miejscowość Fabianów</t>
  </si>
  <si>
    <t>NOT-V-0171746</t>
  </si>
  <si>
    <t>2000.05.10</t>
  </si>
  <si>
    <t>300 m na N od Klimek</t>
  </si>
  <si>
    <t>51.67630000</t>
  </si>
  <si>
    <t>17.61110000</t>
  </si>
  <si>
    <t>33UXT82</t>
  </si>
  <si>
    <t>CD83</t>
  </si>
  <si>
    <t>Centroid: miejscowość Klimek</t>
  </si>
  <si>
    <t>NOT-V-0173012</t>
  </si>
  <si>
    <t>2000.05.16</t>
  </si>
  <si>
    <t>oczko śródpolne</t>
  </si>
  <si>
    <t>1 km na W od Chachalnia</t>
  </si>
  <si>
    <t>51.64256300</t>
  </si>
  <si>
    <t>17.43568800</t>
  </si>
  <si>
    <t>33UXT62</t>
  </si>
  <si>
    <t>CD82</t>
  </si>
  <si>
    <t>Centroid: miejscowość Chachalnia</t>
  </si>
  <si>
    <t>krotoszyński</t>
  </si>
  <si>
    <t>Zduny</t>
  </si>
  <si>
    <t>NOT-V-0174742</t>
  </si>
  <si>
    <t>2000.05.17</t>
  </si>
  <si>
    <t>1 km na W od Piaski</t>
  </si>
  <si>
    <t>NOT-V-0177919</t>
  </si>
  <si>
    <t>2000.06.06</t>
  </si>
  <si>
    <t>1,2 km na N od Parasol</t>
  </si>
  <si>
    <t>51.67166000</t>
  </si>
  <si>
    <t>17.42944000</t>
  </si>
  <si>
    <t>Centroid: miejscowość Parasol</t>
  </si>
  <si>
    <t>Krotoszyn</t>
  </si>
  <si>
    <t>NOT-V-0177968</t>
  </si>
  <si>
    <t>NOT-V-0182991</t>
  </si>
  <si>
    <t>2000.06.17</t>
  </si>
  <si>
    <t>staw sztuczny</t>
  </si>
  <si>
    <t>Janków Zaleśny</t>
  </si>
  <si>
    <t>51.69111900</t>
  </si>
  <si>
    <t>17.64360100</t>
  </si>
  <si>
    <t>NOT-V-0195541</t>
  </si>
  <si>
    <t>2000.07.10</t>
  </si>
  <si>
    <t>sztuczny staw</t>
  </si>
  <si>
    <t>1 km N Fabianów</t>
  </si>
  <si>
    <t>Centroid: miejscowość Fabianów</t>
  </si>
  <si>
    <t>NOT-V-0201875</t>
  </si>
  <si>
    <t>2000.08.04</t>
  </si>
  <si>
    <t>2 km S Piaski</t>
  </si>
  <si>
    <t>NOT-V-0206076</t>
  </si>
  <si>
    <t>2000.08.08</t>
  </si>
  <si>
    <t>oczko śródleśne</t>
  </si>
  <si>
    <t>400 m NW Leśnictwo Teresiny</t>
  </si>
  <si>
    <t>51.76149000</t>
  </si>
  <si>
    <t>17.65479000</t>
  </si>
  <si>
    <t>CD73</t>
  </si>
  <si>
    <t>Centroid: osada leśna Teresiny</t>
  </si>
  <si>
    <t>NOT-V-0218526</t>
  </si>
  <si>
    <t>Scilla</t>
  </si>
  <si>
    <t>Scilla bifolia</t>
  </si>
  <si>
    <t>2001</t>
  </si>
  <si>
    <t>2001.04.16</t>
  </si>
  <si>
    <t>śmietnisko</t>
  </si>
  <si>
    <t>0,5 km NW Strzyżewko</t>
  </si>
  <si>
    <t>51.89200000</t>
  </si>
  <si>
    <t>17.34870000</t>
  </si>
  <si>
    <t>33UXT65</t>
  </si>
  <si>
    <t>CD61</t>
  </si>
  <si>
    <t>Centroid : miejscowość Strzyżewko</t>
  </si>
  <si>
    <t>jarociński</t>
  </si>
  <si>
    <t>Jaraczewo</t>
  </si>
  <si>
    <t>NOT-V-0225896</t>
  </si>
  <si>
    <t>2001.05.24</t>
  </si>
  <si>
    <t>1,5 km N Piaski</t>
  </si>
  <si>
    <t>NOT-V-0226106</t>
  </si>
  <si>
    <t>2001.05.25</t>
  </si>
  <si>
    <t>cie wodny</t>
  </si>
  <si>
    <t>1,5 km S Parcele</t>
  </si>
  <si>
    <t>51.94130000</t>
  </si>
  <si>
    <t>17.63630000</t>
  </si>
  <si>
    <t>CD53</t>
  </si>
  <si>
    <t>Centroid: miejscowość Parcele</t>
  </si>
  <si>
    <t>Kotlin</t>
  </si>
  <si>
    <t>NOT-V-0232784</t>
  </si>
  <si>
    <t>2001.07.10</t>
  </si>
  <si>
    <t>0,5 km SW Parcele</t>
  </si>
  <si>
    <t>Centroid : miejscowość Parcele</t>
  </si>
  <si>
    <t>POZ-A-0000315</t>
  </si>
  <si>
    <t>PreservedSpecimen</t>
  </si>
  <si>
    <t>Chara</t>
  </si>
  <si>
    <t>aspera</t>
  </si>
  <si>
    <t>Chara aspera</t>
  </si>
  <si>
    <t>Willd.</t>
  </si>
  <si>
    <t>Characeae</t>
  </si>
  <si>
    <t>s.leg.</t>
  </si>
  <si>
    <t>1844.09.08</t>
  </si>
  <si>
    <t>1849</t>
  </si>
  <si>
    <t>zbiory suche</t>
  </si>
  <si>
    <t>przemrażanie</t>
  </si>
  <si>
    <t>Polska, Heinrichsfelde- Potasze k. Poznania</t>
  </si>
  <si>
    <t>52.52210000</t>
  </si>
  <si>
    <t>17.01810000</t>
  </si>
  <si>
    <t>33UXU32</t>
  </si>
  <si>
    <t>BC89</t>
  </si>
  <si>
    <t>Centroid : miejscowość Potasze</t>
  </si>
  <si>
    <t>Park Krajobrazowy Puszcza Zielonka - otulina</t>
  </si>
  <si>
    <t>Czerwonak</t>
  </si>
  <si>
    <t>POZ-A</t>
  </si>
  <si>
    <t>POZ-A-0000320</t>
  </si>
  <si>
    <t>hispida</t>
  </si>
  <si>
    <t>Chara hispida</t>
  </si>
  <si>
    <t>1844.09.22</t>
  </si>
  <si>
    <t>Gurczyn, Poznań Górczyn</t>
  </si>
  <si>
    <t>52.38013800</t>
  </si>
  <si>
    <t>16.87927800</t>
  </si>
  <si>
    <t>33UXU20</t>
  </si>
  <si>
    <t>BD08</t>
  </si>
  <si>
    <t>Nazwa : Poznan Górczyn</t>
  </si>
  <si>
    <t>315.52 Poznański Przełom Warty</t>
  </si>
  <si>
    <t>POZ-A-0000321</t>
  </si>
  <si>
    <t>1844.08.08</t>
  </si>
  <si>
    <t>Gurczyner Wiesen, Poznań Górczyn</t>
  </si>
  <si>
    <t>Centroid : miejscowość Poznan Górczyn</t>
  </si>
  <si>
    <t>POZ-A-0000322</t>
  </si>
  <si>
    <t>1849.08.08</t>
  </si>
  <si>
    <t>Gurczyner Wiesen in einem Graben; Poznań Górczyn</t>
  </si>
  <si>
    <t>POZ-A-0001568</t>
  </si>
  <si>
    <t>Lychnothamnus</t>
  </si>
  <si>
    <t>barbatus</t>
  </si>
  <si>
    <t>Lychnothamnus barbatus</t>
  </si>
  <si>
    <t>Gołdyn R.</t>
  </si>
  <si>
    <t>1978.09.26</t>
  </si>
  <si>
    <t>Jezioro Kuźnickie (15 km na pd. Od Nowego Tomyśla, gm. Rakoniewice). Pn- wsch. Brzeg jeziora (północna strona półwyspu) na głeb. 4 m.</t>
  </si>
  <si>
    <t>52.21940000</t>
  </si>
  <si>
    <t>16.08600000</t>
  </si>
  <si>
    <t>33UWT78</t>
  </si>
  <si>
    <t>BD23</t>
  </si>
  <si>
    <t>Centroid : Jezioro Kuźnickie</t>
  </si>
  <si>
    <t>Obszar Chronionego Krajobrazu Pojezierze Sławskie, Pradolina Obry i Rynna Zbąszyńska</t>
  </si>
  <si>
    <t>Rakoniewice</t>
  </si>
  <si>
    <t>POZ-A-0001569</t>
  </si>
  <si>
    <t>Jezioro Kuźnickie (15 km na pd. Od Nowego Tomyśla, gm. Rakoniewice). Południowa część jeziora na głębokości 4m.</t>
  </si>
  <si>
    <t>POZ-A-0002769</t>
  </si>
  <si>
    <t>tomentosa</t>
  </si>
  <si>
    <t>Chara tomentosa</t>
  </si>
  <si>
    <t>Dąmbska I.</t>
  </si>
  <si>
    <t>1961.11.29</t>
  </si>
  <si>
    <t>Wielkopolska południowa. Jezioro Dominickie w Boszkowie przy brzegu południowo-wschodnim na głębokości 1-2 m. Lacum Dominickie prope vicum Boszkowo ad ripam meridionalo-orientalem in profundo 1-2m.</t>
  </si>
  <si>
    <t>51.95031500</t>
  </si>
  <si>
    <t>16.32536900</t>
  </si>
  <si>
    <t>33UWT95</t>
  </si>
  <si>
    <t>BD54</t>
  </si>
  <si>
    <t>Przemęcki Park Krajobrazowy</t>
  </si>
  <si>
    <t>Przemęcko-Wschowski i kompleks leśny Włoszakowice</t>
  </si>
  <si>
    <t>PLB300011; PLH300041</t>
  </si>
  <si>
    <t>Pojezierze Sławskie; Ostoja Przemęcka</t>
  </si>
  <si>
    <t>leszczyński</t>
  </si>
  <si>
    <t>Włoszakowice</t>
  </si>
  <si>
    <t>315.81 Pojezierze Sławskie</t>
  </si>
  <si>
    <t>49 Leucobryo-Pinetum</t>
  </si>
  <si>
    <t>POZ-A-0002770</t>
  </si>
  <si>
    <t>POZ-A-0002771</t>
  </si>
  <si>
    <t>POZ-A-0002772</t>
  </si>
  <si>
    <t>POZ-A-0002773</t>
  </si>
  <si>
    <t>POZ-A-0002774</t>
  </si>
  <si>
    <t>POZ-A-0002775</t>
  </si>
  <si>
    <t>POZ-A-0002776</t>
  </si>
  <si>
    <t>POZ-A-0002777</t>
  </si>
  <si>
    <t>POZ-A-0003535</t>
  </si>
  <si>
    <t>Tolypella</t>
  </si>
  <si>
    <t>glomerata</t>
  </si>
  <si>
    <t>Tolypella glomerata</t>
  </si>
  <si>
    <t>(Desvaux) v. Leonhardi</t>
  </si>
  <si>
    <t>1971.07.24</t>
  </si>
  <si>
    <t>Wielkopolska, Jez. Lednickie. Przy brzegu wsch., na poł. Od Dziekanowic, u ujście strugi, na głęb. 0,5 m na dnie piaszczystym.</t>
  </si>
  <si>
    <t>52.51586000</t>
  </si>
  <si>
    <t>17.38063000</t>
  </si>
  <si>
    <t>33UXU62</t>
  </si>
  <si>
    <t>CC92</t>
  </si>
  <si>
    <t>Lednicki Park Krajobrazowy</t>
  </si>
  <si>
    <t>Łubowo</t>
  </si>
  <si>
    <t>Herbarium Instituti Botanici Universitatis Posnaniensis</t>
  </si>
  <si>
    <t>POZ-A-0003538</t>
  </si>
  <si>
    <t>1967</t>
  </si>
  <si>
    <t>1967.06</t>
  </si>
  <si>
    <t>Jez. Lednogórskie pow. Gniezno, przy brzegu zach. koło wsi. Na gł. 0,8- 1,2 m. na dnie piaszczystym, w towarzystwie Chara tomentosa.</t>
  </si>
  <si>
    <t>52.53396100</t>
  </si>
  <si>
    <t>17.37473800</t>
  </si>
  <si>
    <t>CC81</t>
  </si>
  <si>
    <t>Centroid : Jezioro Lednica</t>
  </si>
  <si>
    <t>POZ-A-0003543</t>
  </si>
  <si>
    <t>rudis</t>
  </si>
  <si>
    <t>Chara rudis</t>
  </si>
  <si>
    <t>A. Braun</t>
  </si>
  <si>
    <t>1962</t>
  </si>
  <si>
    <t>1962.07</t>
  </si>
  <si>
    <t>Jez. Lusowskie koło Lusowka</t>
  </si>
  <si>
    <t>52.42938600</t>
  </si>
  <si>
    <t>16.65535700</t>
  </si>
  <si>
    <t>33UXU11</t>
  </si>
  <si>
    <t>BC97</t>
  </si>
  <si>
    <t>POZ-A-0003544</t>
  </si>
  <si>
    <t>1959</t>
  </si>
  <si>
    <t>1959.07</t>
  </si>
  <si>
    <t>Jezioro Kobyleckie po. Wagrowiec</t>
  </si>
  <si>
    <t>52.85260200</t>
  </si>
  <si>
    <t>17.21583700</t>
  </si>
  <si>
    <t>33UXU45</t>
  </si>
  <si>
    <t>CC50</t>
  </si>
  <si>
    <t>POZ-A-0004561</t>
  </si>
  <si>
    <t>Nitella</t>
  </si>
  <si>
    <t>mucronata</t>
  </si>
  <si>
    <t>Nitella mucronata</t>
  </si>
  <si>
    <t>Gąbka M.</t>
  </si>
  <si>
    <t>1971.07.19</t>
  </si>
  <si>
    <t>Wielkopolska. Jezioro Konińskie. W Jeziorze Pątnowskim, przy brzegu pn.-wsch. Na głębokości ok 1 m, na dnie piaszczystym.</t>
  </si>
  <si>
    <t>52.30430000</t>
  </si>
  <si>
    <t>18.28800000</t>
  </si>
  <si>
    <t>CD18</t>
  </si>
  <si>
    <t>Centroid : Jezioro Pątnowskie</t>
  </si>
  <si>
    <t>Herbarium Instituti Universitatis Posnaniensis</t>
  </si>
  <si>
    <t>POZ-A-0004569</t>
  </si>
  <si>
    <t>opaca</t>
  </si>
  <si>
    <t>Nitella opaca</t>
  </si>
  <si>
    <t>Wielkopolska. Jez. Lednickie. Przy brzegu wsch., na poł. od Dziakanowic, u ujścia strugi, na głęb. 0,5 m na dnie piaszczystym.</t>
  </si>
  <si>
    <t>52.52471000</t>
  </si>
  <si>
    <t>17.38483000</t>
  </si>
  <si>
    <t>POZ-A-0004586</t>
  </si>
  <si>
    <t>syncarpa</t>
  </si>
  <si>
    <t>Nitella syncarpa</t>
  </si>
  <si>
    <t>Markowski R.</t>
  </si>
  <si>
    <t>1967.10.18</t>
  </si>
  <si>
    <t>Poznań-Golęcin, stawek zarastający w pobliżu petli tramwajowej</t>
  </si>
  <si>
    <t>52.42280000</t>
  </si>
  <si>
    <t>16.90110000</t>
  </si>
  <si>
    <t>POZ-A-0005152</t>
  </si>
  <si>
    <t>1949.08</t>
  </si>
  <si>
    <t>Jezioro Drążynek. Gł. 0,5 m.</t>
  </si>
  <si>
    <t>52.45004600</t>
  </si>
  <si>
    <t>17.27772600</t>
  </si>
  <si>
    <t>Jezioro Drążynek</t>
  </si>
  <si>
    <t>torfowiskowy</t>
  </si>
  <si>
    <t>Zielnik Zakładu Systematyki Roślin Uniwersytetu Poznańskiego</t>
  </si>
  <si>
    <t>POZ-A-0005156</t>
  </si>
  <si>
    <t>1950</t>
  </si>
  <si>
    <t>1950.06.20</t>
  </si>
  <si>
    <t>Torfianki nad Dębcem</t>
  </si>
  <si>
    <t>52.37340000</t>
  </si>
  <si>
    <t>16.90200000</t>
  </si>
  <si>
    <t>Centroid : miejscowość Poznań-Dębiec</t>
  </si>
  <si>
    <t>POZ-A-0005158</t>
  </si>
  <si>
    <t>1950.07.27</t>
  </si>
  <si>
    <t>Torfianki w Kiekrzu.</t>
  </si>
  <si>
    <t>52.47450300</t>
  </si>
  <si>
    <t>16.77722800</t>
  </si>
  <si>
    <t>Centroid : miejscowość Kiekrz</t>
  </si>
  <si>
    <t>POZ-A-0005160</t>
  </si>
  <si>
    <t>Karpiński J.</t>
  </si>
  <si>
    <t>1938.09.18</t>
  </si>
  <si>
    <t>Borzkowo-torfianki na łące.</t>
  </si>
  <si>
    <t>51.97488400</t>
  </si>
  <si>
    <t>16.32831000</t>
  </si>
  <si>
    <t>BD44</t>
  </si>
  <si>
    <t>Centroid : miejscowość Boszkowo</t>
  </si>
  <si>
    <t>PLB300011</t>
  </si>
  <si>
    <t>Pojezierze Sławskie</t>
  </si>
  <si>
    <t>POZ-A-0005161</t>
  </si>
  <si>
    <t>Trzeciecki M.</t>
  </si>
  <si>
    <t>1931.07.02</t>
  </si>
  <si>
    <t>Lusówko pod Poznaniem. Południowa część jeziora.</t>
  </si>
  <si>
    <t>52.42690500</t>
  </si>
  <si>
    <t>16.64622000</t>
  </si>
  <si>
    <t>POZ-A-0005163</t>
  </si>
  <si>
    <t>1939.08.10</t>
  </si>
  <si>
    <t>Torfianki na płd od Gniezna /Kawiary/ masowo. Gł. 0,5 m.</t>
  </si>
  <si>
    <t>52.52010000</t>
  </si>
  <si>
    <t>17.61250000</t>
  </si>
  <si>
    <t>CC93</t>
  </si>
  <si>
    <t>POZ-A-0005164</t>
  </si>
  <si>
    <t>POZ-A-0005169</t>
  </si>
  <si>
    <t>1938.08.18</t>
  </si>
  <si>
    <t>Torfianka na łące w Boszkowie.</t>
  </si>
  <si>
    <t>51.97497900</t>
  </si>
  <si>
    <t>16.32804300</t>
  </si>
  <si>
    <t>POZ-A-0005170</t>
  </si>
  <si>
    <t>Torfianka w Boszkowie na łące.</t>
  </si>
  <si>
    <t>POZ-A-0005171</t>
  </si>
  <si>
    <t>Krawiec F.</t>
  </si>
  <si>
    <t>1938.09</t>
  </si>
  <si>
    <t>Sierosław pod Poznaniem. Torfianki "na Bielawach".</t>
  </si>
  <si>
    <t>52.40728000</t>
  </si>
  <si>
    <t>16.67763500</t>
  </si>
  <si>
    <t>Centroid : miejscowość Sierosław</t>
  </si>
  <si>
    <t>POZ-A-0005172</t>
  </si>
  <si>
    <t>1938.10.22</t>
  </si>
  <si>
    <t>Sierosław pod Poznaniem. Kanał na łące.</t>
  </si>
  <si>
    <t>POZ-A-0005174</t>
  </si>
  <si>
    <t>POZ-A-0005175</t>
  </si>
  <si>
    <t>1939</t>
  </si>
  <si>
    <t>1939.05.10</t>
  </si>
  <si>
    <t>Sierosław pod Poznaniem. Torfianki.</t>
  </si>
  <si>
    <t>POZ-A-0005176</t>
  </si>
  <si>
    <t>1938.04.03</t>
  </si>
  <si>
    <t>Rów na łące. Daszewice pow Śrem.</t>
  </si>
  <si>
    <t>52.29969000</t>
  </si>
  <si>
    <t>16.95739000</t>
  </si>
  <si>
    <t>33UXT39</t>
  </si>
  <si>
    <t>BD19</t>
  </si>
  <si>
    <t>Centroid : miejscowość Daszewice</t>
  </si>
  <si>
    <t>Mosina</t>
  </si>
  <si>
    <t>POZ-A-0005177</t>
  </si>
  <si>
    <t>Gąbka Maciej</t>
  </si>
  <si>
    <t>1937.08.07</t>
  </si>
  <si>
    <t>Boszkowo k. Leszna- jez. Dominickie.</t>
  </si>
  <si>
    <t>51.97502100</t>
  </si>
  <si>
    <t>16.32887900</t>
  </si>
  <si>
    <t>POZ-A-0005178</t>
  </si>
  <si>
    <t>1937</t>
  </si>
  <si>
    <t>Jezioro Boszkowo na gł. 1,5, pojedynczo.</t>
  </si>
  <si>
    <t>51.98390000</t>
  </si>
  <si>
    <t>16.32850000</t>
  </si>
  <si>
    <t>33UWT96</t>
  </si>
  <si>
    <t>Centroid : jezioro Boszkowskie</t>
  </si>
  <si>
    <t>wolsztyński</t>
  </si>
  <si>
    <t>Przemęt</t>
  </si>
  <si>
    <t>POZ-A-0005179</t>
  </si>
  <si>
    <t>1938.08.16</t>
  </si>
  <si>
    <t>Torfianka k. Charbielina k. Kościana.</t>
  </si>
  <si>
    <t>51.98530000</t>
  </si>
  <si>
    <t>16.37280000</t>
  </si>
  <si>
    <t>Jezioro Trzebidzkie</t>
  </si>
  <si>
    <t>faunistyczny</t>
  </si>
  <si>
    <t>POZ-A-0005180</t>
  </si>
  <si>
    <t>1937.08.21</t>
  </si>
  <si>
    <t>Jezioro Dębiniec w Promnie pod Poznaniem.</t>
  </si>
  <si>
    <t>52.46807000</t>
  </si>
  <si>
    <t>17.22285000</t>
  </si>
  <si>
    <t>CC90</t>
  </si>
  <si>
    <t>Jezioro Dębiniec</t>
  </si>
  <si>
    <t>POZ-A-0005181</t>
  </si>
  <si>
    <t>Jabłońska Z.</t>
  </si>
  <si>
    <t>1954</t>
  </si>
  <si>
    <t>1954.08.18</t>
  </si>
  <si>
    <t>Jezioro Wojtostwo w Promnie k. Poznania.</t>
  </si>
  <si>
    <t>52.45704300</t>
  </si>
  <si>
    <t>17.26720200</t>
  </si>
  <si>
    <t>Centroid : Jezioro Wójtostwo</t>
  </si>
  <si>
    <t>POZ-A-0005183</t>
  </si>
  <si>
    <t>1958.05.27</t>
  </si>
  <si>
    <t>Jezioro Wełnickie na pn. od Gniezna. Przy brzegu na gł. ok. 0,4 m.</t>
  </si>
  <si>
    <t>52.55709800</t>
  </si>
  <si>
    <t>17.63722600</t>
  </si>
  <si>
    <t>Centroid : jezioro Wełnickie</t>
  </si>
  <si>
    <t>POZ-A-0005184</t>
  </si>
  <si>
    <t>1958.10.10</t>
  </si>
  <si>
    <t>Promno k. Poznania. Rów na łące k. leśnictwa.</t>
  </si>
  <si>
    <t>52.45377000</t>
  </si>
  <si>
    <t>17.26630000</t>
  </si>
  <si>
    <t>POZ-A-0005185</t>
  </si>
  <si>
    <t>POZ-A-0005187</t>
  </si>
  <si>
    <t>1960.06.29</t>
  </si>
  <si>
    <t>Torfianki nad jeziorem Lusowskim pow. Poznański.</t>
  </si>
  <si>
    <t>52.43050000</t>
  </si>
  <si>
    <t>16.67550000</t>
  </si>
  <si>
    <t>Centroid : Jezioro Lusowskie</t>
  </si>
  <si>
    <t>POZ-A-0005188</t>
  </si>
  <si>
    <t>Żukowski Waldemar</t>
  </si>
  <si>
    <t>Dąmbska Izabela</t>
  </si>
  <si>
    <t>1960.10.05</t>
  </si>
  <si>
    <t>peat ponds</t>
  </si>
  <si>
    <t>na płd.-wschód od osady Szczepidło, pow. Konin</t>
  </si>
  <si>
    <t>52.21297100</t>
  </si>
  <si>
    <t>18.33292000</t>
  </si>
  <si>
    <t>CD28</t>
  </si>
  <si>
    <t>Centroid : miejscowość Szczepidło</t>
  </si>
  <si>
    <t>Złotogórski</t>
  </si>
  <si>
    <t>Krzymów</t>
  </si>
  <si>
    <t>POZ-A-0005189</t>
  </si>
  <si>
    <t>Szafrański F.</t>
  </si>
  <si>
    <t>1959.10.17</t>
  </si>
  <si>
    <t>Torfianka w Elżbiecinie leśn Lubasz pow. Czarnków.</t>
  </si>
  <si>
    <t>52.79390000</t>
  </si>
  <si>
    <t>16.51220000</t>
  </si>
  <si>
    <t>33UXU05</t>
  </si>
  <si>
    <t>BC56</t>
  </si>
  <si>
    <t>Centroid : miejscowość Elżbiecin</t>
  </si>
  <si>
    <t>Lubasz</t>
  </si>
  <si>
    <t>POZ-A-0005190</t>
  </si>
  <si>
    <t>1935.05.22</t>
  </si>
  <si>
    <t>Stęszew koło Poznania. W rowie na łące.</t>
  </si>
  <si>
    <t>52.28267200</t>
  </si>
  <si>
    <t>16.70083200</t>
  </si>
  <si>
    <t>33UXT19</t>
  </si>
  <si>
    <t>BD17</t>
  </si>
  <si>
    <t>Centroid : miejscowość Stęszew</t>
  </si>
  <si>
    <t>Wielkopolski Park Narodowy - otulina</t>
  </si>
  <si>
    <t>Stęszew</t>
  </si>
  <si>
    <t>POZ-A-0005192</t>
  </si>
  <si>
    <t>Wojterski T.</t>
  </si>
  <si>
    <t>1959.04.24</t>
  </si>
  <si>
    <t>Zgierzynka k. Posadowa pow. Szamotuły. W torfiance.</t>
  </si>
  <si>
    <t>52.45910000</t>
  </si>
  <si>
    <t>16.24920000</t>
  </si>
  <si>
    <t>Rezerwat na Jeziorze Zgierzynieckim im. Bolesława Papi</t>
  </si>
  <si>
    <t>PLB300009; PLH300007</t>
  </si>
  <si>
    <t>Jezioro Zgierzynieckie; Ostoja Zgierzyniecka</t>
  </si>
  <si>
    <t>nowotomyski</t>
  </si>
  <si>
    <t>Lwówek</t>
  </si>
  <si>
    <t>POZ-A-0005194</t>
  </si>
  <si>
    <t>1961</t>
  </si>
  <si>
    <t>1961.06.23</t>
  </si>
  <si>
    <t>Jezioro Luswskie koło Poznania. Przy brzegu pn. koło lasku, na gł. około 1/2 m na dnie piaszczystym.</t>
  </si>
  <si>
    <t>52.43070000</t>
  </si>
  <si>
    <t>16.67750000</t>
  </si>
  <si>
    <t>POZ-A-0005197</t>
  </si>
  <si>
    <t>Kaczmarek Cz.</t>
  </si>
  <si>
    <t>1958.06.27</t>
  </si>
  <si>
    <t>Stary Gostyń. Torfianka przy moczarze.</t>
  </si>
  <si>
    <t>51.90093000</t>
  </si>
  <si>
    <t>16.94772000</t>
  </si>
  <si>
    <t>33UXT35</t>
  </si>
  <si>
    <t>BD58</t>
  </si>
  <si>
    <t>Centroid : Rezerwat Torfowisko Źródliskowe w Gostyniu Starym</t>
  </si>
  <si>
    <t>Torfowisko Źródliskowe w Gostyniu Starym</t>
  </si>
  <si>
    <t>nie określono w akcie prawnym</t>
  </si>
  <si>
    <t>Krzywińsko-Osiecki wraz z zadrzewieniami generała Dezyderego Chłapowskiego i kompleksem leśnym Osieczna-Góra</t>
  </si>
  <si>
    <t>Gostyń</t>
  </si>
  <si>
    <t>318.11 Wysoczyzna Leszczyńska</t>
  </si>
  <si>
    <t>POZ-A-0005199</t>
  </si>
  <si>
    <t>1962.05.31</t>
  </si>
  <si>
    <t>Torfianki miedzy wsią Izdebno a wsią Przytuki pow. Września.</t>
  </si>
  <si>
    <t>52.35730000</t>
  </si>
  <si>
    <t>18.07760000</t>
  </si>
  <si>
    <t>CD06</t>
  </si>
  <si>
    <t>Ostrowite</t>
  </si>
  <si>
    <t>POZ-A-0005200</t>
  </si>
  <si>
    <t>POZ-A-0005202</t>
  </si>
  <si>
    <t>1962.06.19</t>
  </si>
  <si>
    <t>Torfianki w Lusowie.</t>
  </si>
  <si>
    <t>52.43370000</t>
  </si>
  <si>
    <t>16.69720000</t>
  </si>
  <si>
    <t>Centroid : miejscowość Lusowo</t>
  </si>
  <si>
    <t>POZ-A-0005204</t>
  </si>
  <si>
    <t>1962.06.29</t>
  </si>
  <si>
    <t>Jezioro Drążynek w Promnie pod Pozaniem. Na głębokości ok. 1 m,  przy brzegu południowym.</t>
  </si>
  <si>
    <t>POZ-A-0005206</t>
  </si>
  <si>
    <t>1962.09.13</t>
  </si>
  <si>
    <t>Torfianka w Lusowie koło Jeziora Lusowskiego.</t>
  </si>
  <si>
    <t>POZ-A-0005213</t>
  </si>
  <si>
    <t>1959.06.26</t>
  </si>
  <si>
    <t>Jeziorko na łąkach z Schoenus ferrugineus k. Starego Gostynia.</t>
  </si>
  <si>
    <t>POZ-A-0005214</t>
  </si>
  <si>
    <t>POZ-A-0005216</t>
  </si>
  <si>
    <t>1973</t>
  </si>
  <si>
    <t>1973.07.07</t>
  </si>
  <si>
    <t>Podstolice pow. Września. Staw na łące wzdłuż toru kolejowego. Głebokość ok. 1 m. dno torfiasto-muliste.</t>
  </si>
  <si>
    <t>52.33330000</t>
  </si>
  <si>
    <t>17.47200000</t>
  </si>
  <si>
    <t>33UXU60</t>
  </si>
  <si>
    <t>CD12</t>
  </si>
  <si>
    <t>Centroid : miejscowość Podstolice</t>
  </si>
  <si>
    <t>Nekla</t>
  </si>
  <si>
    <t>POZ-A-0005217</t>
  </si>
  <si>
    <t>Denisiuk Z.</t>
  </si>
  <si>
    <t>1965.08.21</t>
  </si>
  <si>
    <t>Wielkopolska. Pólko pow. Szamotuły. 2km na zachód od Pólka. W bagnach na pn. od toru kolejowego, w zespole Bulboschoenetum maritimae.</t>
  </si>
  <si>
    <t>52.52225200</t>
  </si>
  <si>
    <t>16.46138100</t>
  </si>
  <si>
    <t>33UWU92</t>
  </si>
  <si>
    <t>BC85</t>
  </si>
  <si>
    <t>Centroid : miejscowość Pólko</t>
  </si>
  <si>
    <t>POZ-A-0005218</t>
  </si>
  <si>
    <t>1957.06.26</t>
  </si>
  <si>
    <t>Torfianki koło Starego Gostynia.</t>
  </si>
  <si>
    <t>POZ-A-0005229</t>
  </si>
  <si>
    <t>1937.09.25</t>
  </si>
  <si>
    <t>Kiekrz, torfianka.</t>
  </si>
  <si>
    <t>52.47510000</t>
  </si>
  <si>
    <t>16.79090000</t>
  </si>
  <si>
    <t>Rokietnica</t>
  </si>
  <si>
    <t>POZ-A-0005230</t>
  </si>
  <si>
    <t>Kiekrz, torfianka za torem.</t>
  </si>
  <si>
    <t>POZ-A-0005231</t>
  </si>
  <si>
    <t>Torfianka za torem. Kiekrz pow. Poznań.</t>
  </si>
  <si>
    <t>POZ-A-0005232</t>
  </si>
  <si>
    <t>1968</t>
  </si>
  <si>
    <t>1968.06.28</t>
  </si>
  <si>
    <t>Torfianki na łąkach na zachód od leśnictwa Miranowo, ok. 6 km na zachód od Dolska. Pow. Śrem. Wielkopolska.</t>
  </si>
  <si>
    <t>51.97824000</t>
  </si>
  <si>
    <t>17.01779000</t>
  </si>
  <si>
    <t>33UXT36</t>
  </si>
  <si>
    <t>BD59</t>
  </si>
  <si>
    <t>Miranowo</t>
  </si>
  <si>
    <t>śremski</t>
  </si>
  <si>
    <t>Dolsk</t>
  </si>
  <si>
    <t>315.82 Pojezierze Krzywińskie</t>
  </si>
  <si>
    <t>POZ-A-0005233</t>
  </si>
  <si>
    <t>POZ-A-0005234</t>
  </si>
  <si>
    <t>Markiewicz H.</t>
  </si>
  <si>
    <t>1968.08.27</t>
  </si>
  <si>
    <t>Wielkopolska. Promno. W stawku "Zielony Dworek" w części zachodniej.</t>
  </si>
  <si>
    <t>52.45060000</t>
  </si>
  <si>
    <t>17.24580000</t>
  </si>
  <si>
    <t>Centroid : miejscowość Promno</t>
  </si>
  <si>
    <t>Park Krajobrazowy Promno - otulina</t>
  </si>
  <si>
    <t>POZ-A-0005235</t>
  </si>
  <si>
    <t>1969</t>
  </si>
  <si>
    <t>1969.06.12</t>
  </si>
  <si>
    <t>Wielkopolska wschodnia. Pow. Gniezno. Torfianka koło jeziora Rusin, na pn-wsch od Powidza. Na głębokości około 0,5 m, na dnie torfiastym.</t>
  </si>
  <si>
    <t>52.45260000</t>
  </si>
  <si>
    <t>18.00030000</t>
  </si>
  <si>
    <t>34UBD91</t>
  </si>
  <si>
    <t>Centroid : jezioro Rusin</t>
  </si>
  <si>
    <t>POZ-A-0005236</t>
  </si>
  <si>
    <t>POZ-A-0005237</t>
  </si>
  <si>
    <t>Wielkopolska wschodnia. Pow. Gniezno. Torfianka koło jeziora Rusin, na pn-wsch od Powidza. Na głębokości około 1/2 m, na dnie torfiastym.</t>
  </si>
  <si>
    <t>POZ-A-0005238</t>
  </si>
  <si>
    <t>1969.10.08</t>
  </si>
  <si>
    <t>Wielkopolska pow. Śrem. Dolsk. W torfiance przy południowym brzegu Jeziora Dolskiego, na głębokości ok. 0,5 m.</t>
  </si>
  <si>
    <t>51.98210000</t>
  </si>
  <si>
    <t>17.04010000</t>
  </si>
  <si>
    <t>33UXT46</t>
  </si>
  <si>
    <t>Centroid : Jezioro Dolskie Wielkie</t>
  </si>
  <si>
    <t>POZ-A-0005244</t>
  </si>
  <si>
    <t>/Deth./ Willd.</t>
  </si>
  <si>
    <t>1961.07</t>
  </si>
  <si>
    <t>Zaborowiec k. Wschowy.</t>
  </si>
  <si>
    <t>51.91464300</t>
  </si>
  <si>
    <t>16.27036000</t>
  </si>
  <si>
    <t>33UWT85</t>
  </si>
  <si>
    <t>Wijewo</t>
  </si>
  <si>
    <t>POZ-A-0005249</t>
  </si>
  <si>
    <t>/Deth./ Willdenew.</t>
  </si>
  <si>
    <t>1950.08.26</t>
  </si>
  <si>
    <t>Jezioro Wielkie Kierskie, gł 1m</t>
  </si>
  <si>
    <t>52.46160000</t>
  </si>
  <si>
    <t>16.78710000</t>
  </si>
  <si>
    <t>Centroid : Jezioro Kierskie</t>
  </si>
  <si>
    <t>POZ-A-0005255</t>
  </si>
  <si>
    <t>/Dethard./ Willd.</t>
  </si>
  <si>
    <t>1955</t>
  </si>
  <si>
    <t>1955.10.15</t>
  </si>
  <si>
    <t>Jezioro Gosławickie pow. Konin gł. 0,3 m.</t>
  </si>
  <si>
    <t>52.29437200</t>
  </si>
  <si>
    <t>18.23233100</t>
  </si>
  <si>
    <t>POZ-A-0005256</t>
  </si>
  <si>
    <t>1955.09.15</t>
  </si>
  <si>
    <t>Jezioro Pątnowskie k. torfianek przy brzegu południowo wschodnim pow. Konin.</t>
  </si>
  <si>
    <t>52.30406800</t>
  </si>
  <si>
    <t>18.28606600</t>
  </si>
  <si>
    <t>POZ-A-0005257</t>
  </si>
  <si>
    <t>1955.10.14</t>
  </si>
  <si>
    <t>Jezioro Pątnowskie pow. Konin.</t>
  </si>
  <si>
    <t>POZ-A-0005258</t>
  </si>
  <si>
    <t>Chmielowska A.</t>
  </si>
  <si>
    <t>1956</t>
  </si>
  <si>
    <t>1956.08</t>
  </si>
  <si>
    <t>Jezioro Dominickie, Boszkowo.</t>
  </si>
  <si>
    <t>51.94973600</t>
  </si>
  <si>
    <t>16.30598600</t>
  </si>
  <si>
    <t>POZ-A-0005259</t>
  </si>
  <si>
    <t>1952</t>
  </si>
  <si>
    <t>1952.08.06</t>
  </si>
  <si>
    <t>Jezioro Gorzyńskie pow. Międzychód przy brzegu pn. na gł. 0,20 m.</t>
  </si>
  <si>
    <t>52.57740800</t>
  </si>
  <si>
    <t>15.86036100</t>
  </si>
  <si>
    <t>33UWU52</t>
  </si>
  <si>
    <t>BC81</t>
  </si>
  <si>
    <t>Centroid : Jezioro Gorzyckie</t>
  </si>
  <si>
    <t>H (Międzychód)</t>
  </si>
  <si>
    <t>Międzychód</t>
  </si>
  <si>
    <t>Galio odorati-Fagetum (=Melico-Fagetum)</t>
  </si>
  <si>
    <t>POZ-A-0005286</t>
  </si>
  <si>
    <t>1937.07.20</t>
  </si>
  <si>
    <t>Jezioro Wielkie Kierskie pod Poznaniem.</t>
  </si>
  <si>
    <t>POZ-A-0005287</t>
  </si>
  <si>
    <t>1937.07.01</t>
  </si>
  <si>
    <t>Jezioro Kierskie pod Poznaniem, przy przystani Stowarzyszenia Asystentów.</t>
  </si>
  <si>
    <t>52.45961700</t>
  </si>
  <si>
    <t>16.78912500</t>
  </si>
  <si>
    <t>POZ-A-0005288</t>
  </si>
  <si>
    <t>1937.07.17</t>
  </si>
  <si>
    <t>POZ-A-0005290</t>
  </si>
  <si>
    <t>1949.07.09</t>
  </si>
  <si>
    <t>Torfianka k. jeziora Bytyńskiego.</t>
  </si>
  <si>
    <t>52.50830000</t>
  </si>
  <si>
    <t>16.49700000</t>
  </si>
  <si>
    <t>POZ-A-0005291</t>
  </si>
  <si>
    <t>1963.06.24</t>
  </si>
  <si>
    <t>Jezioro Kaliszańskie pow. Wągrowiec. Przy brzegu zachodnim koło rybaczówki, na głębokości około 20 cm.</t>
  </si>
  <si>
    <t>52.88717300</t>
  </si>
  <si>
    <t>17.12765700</t>
  </si>
  <si>
    <t>33UXU46</t>
  </si>
  <si>
    <t>CC40</t>
  </si>
  <si>
    <t>PLH300044</t>
  </si>
  <si>
    <t>Jezioro Kaliszańskie</t>
  </si>
  <si>
    <t>POZ-A-0005292</t>
  </si>
  <si>
    <t>Jezioro Kaliszańskie pow. Wągrowiec. Przy brzegu zachodnim koło rybaczówki, na głębokości około 30 cm.</t>
  </si>
  <si>
    <t>POZ-A-0005294</t>
  </si>
  <si>
    <t>1969.07</t>
  </si>
  <si>
    <t>Jezioro Dominickie w Boszkowie pow. Leszno.</t>
  </si>
  <si>
    <t>POZ-A-0005333</t>
  </si>
  <si>
    <t>1974</t>
  </si>
  <si>
    <t>1974.07.14</t>
  </si>
  <si>
    <t>Wielkopolska. Jez. Powidzkie. Przy brzegu wschodnim w plosie pn.-wsch., na głębokości 0,25 m na dnie piaszczystym.</t>
  </si>
  <si>
    <t>52.40293900</t>
  </si>
  <si>
    <t>17.93755400</t>
  </si>
  <si>
    <t>33UXU90</t>
  </si>
  <si>
    <t>POZ-A-0005342</t>
  </si>
  <si>
    <t>1974.08.14</t>
  </si>
  <si>
    <t>Wielkopolska Wschodnia. Jez. Budzisławskie. Przy brzegu poł.-wsch. na głębokości 0,25 m na dnie piaszczysto-żwirowatym.</t>
  </si>
  <si>
    <t>52.46060300</t>
  </si>
  <si>
    <t>18.05267500</t>
  </si>
  <si>
    <t>Centroid : Jezioro Budzisławskie</t>
  </si>
  <si>
    <t>POZ-A-0005349</t>
  </si>
  <si>
    <t>Wielkopolska. Pow. Gniezno. W jeziorze Powidzkim k. Powidza, na głęb. 0,4-0,7 m. na dnie piaszczytym.</t>
  </si>
  <si>
    <t>52.41220000</t>
  </si>
  <si>
    <t>17.91820000</t>
  </si>
  <si>
    <t>Centroid : miejscowość Powidz</t>
  </si>
  <si>
    <t>POZ-A-0005350</t>
  </si>
  <si>
    <t>POZ-A-0005351</t>
  </si>
  <si>
    <t>POZ-A-0005352</t>
  </si>
  <si>
    <t>POZ-A-0005353</t>
  </si>
  <si>
    <t>POZ-A-0005354</t>
  </si>
  <si>
    <t>POZ-A-0005361</t>
  </si>
  <si>
    <t>Wielkopolska. Pow. Gniezno. Jezioro Powidzkie przy brzegu pn. Na głębokości 0,2 m, na piasku.</t>
  </si>
  <si>
    <t>POZ-A-0005362</t>
  </si>
  <si>
    <t>POZ-A-0005363</t>
  </si>
  <si>
    <t>POZ-A-0005421</t>
  </si>
  <si>
    <t>A. Br.</t>
  </si>
  <si>
    <t>Jezioro Lusowskie koło Lusówka.</t>
  </si>
  <si>
    <t>52.43066800</t>
  </si>
  <si>
    <t>16.66638800</t>
  </si>
  <si>
    <t>POZ-A-0005423</t>
  </si>
  <si>
    <t>1966</t>
  </si>
  <si>
    <t>1966.07.14</t>
  </si>
  <si>
    <t>Wielkopolski Park Narodowy. Jez. Budzyńskie. W pasie oczeretów, przy brzewgu pn., przy półwyspie.</t>
  </si>
  <si>
    <t>52.24478000</t>
  </si>
  <si>
    <t>16.82749000</t>
  </si>
  <si>
    <t>33UXT28</t>
  </si>
  <si>
    <t>BD28</t>
  </si>
  <si>
    <t>Centroid : Jezioro Budzyńskie</t>
  </si>
  <si>
    <t>Wielkopolski Park Narodowy</t>
  </si>
  <si>
    <t>PLB300017; PLH300010</t>
  </si>
  <si>
    <t>Ostoja Rogalińska; Ostoja Wielkopolska</t>
  </si>
  <si>
    <t>POZ-A-0005424</t>
  </si>
  <si>
    <t>1972.06.20</t>
  </si>
  <si>
    <t>W torfiance na łąkach na pn. od Charbielina. Wielkopolska. Pow. Kościna.</t>
  </si>
  <si>
    <t>51.97835900</t>
  </si>
  <si>
    <t>16.37169800</t>
  </si>
  <si>
    <t>Centroid : miejscowość Charbielin</t>
  </si>
  <si>
    <t>Calamagrostio arundinaceae-Quercetum</t>
  </si>
  <si>
    <t>POZ-A-0005550</t>
  </si>
  <si>
    <t>polyacantha</t>
  </si>
  <si>
    <t>Chara polyacantha</t>
  </si>
  <si>
    <t>Torfianki na Bielawach, Sierosław k. Poznania.</t>
  </si>
  <si>
    <t>52.40935400</t>
  </si>
  <si>
    <t>16.67716500</t>
  </si>
  <si>
    <t>10 Galio-Carpinetum</t>
  </si>
  <si>
    <t>POZ-A-0005551</t>
  </si>
  <si>
    <t>Sierosław torfianka</t>
  </si>
  <si>
    <t>52.40637300</t>
  </si>
  <si>
    <t>16.67450600</t>
  </si>
  <si>
    <t>POZ-A-0005552</t>
  </si>
  <si>
    <t>Sierosław k. Poznania. Torfianki na Bielawach.</t>
  </si>
  <si>
    <t>POZ-A-0005553</t>
  </si>
  <si>
    <t>Sierosław pow. Poznań. Torfianki na Bielawach.</t>
  </si>
  <si>
    <t>POZ-A-0005555</t>
  </si>
  <si>
    <t>1954.10.03</t>
  </si>
  <si>
    <t>Jezioro Strzeszynek pod Poznaniem przy brzegu połd. Gł 0,5 m.</t>
  </si>
  <si>
    <t>52.46053300</t>
  </si>
  <si>
    <t>16.82257300</t>
  </si>
  <si>
    <t>POZ-A-0005556</t>
  </si>
  <si>
    <t>1954.09.24</t>
  </si>
  <si>
    <t>Dziewicza Góra pod Poznaniem. Bagienko śródleśne gł. Kilku cm.</t>
  </si>
  <si>
    <t>52.48149000</t>
  </si>
  <si>
    <t>17.01260600</t>
  </si>
  <si>
    <t>33UXU31</t>
  </si>
  <si>
    <t>BC99</t>
  </si>
  <si>
    <t>Park Krajobrazowy Puszcza Zielonka</t>
  </si>
  <si>
    <t>PLH300058</t>
  </si>
  <si>
    <t>Uroczyska Puszczy Zielonki</t>
  </si>
  <si>
    <t>POZ-A-0005557</t>
  </si>
  <si>
    <t>Stary Gostyń. Moczar.</t>
  </si>
  <si>
    <t>POZ-A-0005558</t>
  </si>
  <si>
    <t>Zaborowiec k. Wschowy. Moczar z Cladium mariscus, Juncus subnodulosus, Schoenoplec tus Tabernemontani.</t>
  </si>
  <si>
    <t>POZ-A-0005559</t>
  </si>
  <si>
    <t>1962.06.25</t>
  </si>
  <si>
    <t>Jezioro Włókna k. Skoków na głębokości 0,2 m.</t>
  </si>
  <si>
    <t>52.64784500</t>
  </si>
  <si>
    <t>17.11381200</t>
  </si>
  <si>
    <t>33UXU43</t>
  </si>
  <si>
    <t>CC70</t>
  </si>
  <si>
    <t>Skoki</t>
  </si>
  <si>
    <t>37 Luzulo pilosae-Fagetum</t>
  </si>
  <si>
    <t>POZ-A-0005560</t>
  </si>
  <si>
    <t>POZ-A-0005562</t>
  </si>
  <si>
    <t>Wielkopolska. Pólko pow. Szamotuły. 2 km na zachód od Pólka, w bagnach na pn. od toru kolejowego, w zespole Caricetum lasiocarpae.</t>
  </si>
  <si>
    <t>52.52193500</t>
  </si>
  <si>
    <t>16.46096700</t>
  </si>
  <si>
    <t>4 Ficario-Ulmetum chrysosplenietosum</t>
  </si>
  <si>
    <t>POZ-A-0005564</t>
  </si>
  <si>
    <t>1966.07.11</t>
  </si>
  <si>
    <t>Torfianka nad Lusowie /pow. Poznań/, na płd. Od jeziora.</t>
  </si>
  <si>
    <t>52.43498900</t>
  </si>
  <si>
    <t>16.69632400</t>
  </si>
  <si>
    <t>POZ-A-0005578</t>
  </si>
  <si>
    <t>Jabłońska K.</t>
  </si>
  <si>
    <t>Jezioro Wojtostwo w Promnie k. Poznania</t>
  </si>
  <si>
    <t>POZ-A-0005596</t>
  </si>
  <si>
    <t>aculeolata</t>
  </si>
  <si>
    <t>Chara aculeolata</t>
  </si>
  <si>
    <t>Kütz.</t>
  </si>
  <si>
    <t>Jezioro Drążynek w Promnie pod Poznaniem pośrodku jeziora na głęb. 2-3 m.</t>
  </si>
  <si>
    <t>52.45002000</t>
  </si>
  <si>
    <t>17.27730300</t>
  </si>
  <si>
    <t>POZ-A-0005609</t>
  </si>
  <si>
    <t>Wielkopolska wschodnia. Pow. Gniezno. Jezioro Rusin, na pn. wsch. Od Powidza. Przy brzegu pn., na dnie piaszczystym, na głębokości 0,2-0,5 m, wśród Chara tomentosa i Chara contraria.</t>
  </si>
  <si>
    <t>52.53344600</t>
  </si>
  <si>
    <t>17.59860300</t>
  </si>
  <si>
    <t>POZ-A-0005612</t>
  </si>
  <si>
    <t>Podstolice pow. Września. Staw na łące, głębokość ok. 1m, dno torfiasto-muliste.</t>
  </si>
  <si>
    <t>52.32496700</t>
  </si>
  <si>
    <t>17.56431200</t>
  </si>
  <si>
    <t>33UXU70</t>
  </si>
  <si>
    <t>CD13</t>
  </si>
  <si>
    <t>Września</t>
  </si>
  <si>
    <t>POZ-A-0005614</t>
  </si>
  <si>
    <t>Tomaszewicz H.</t>
  </si>
  <si>
    <t>1974.08.16</t>
  </si>
  <si>
    <t>Pojezierze Suwalskie. Jez. Zielone /Widne/</t>
  </si>
  <si>
    <t>52.42695500</t>
  </si>
  <si>
    <t>16.87663900</t>
  </si>
  <si>
    <t>POZ-A-0005776</t>
  </si>
  <si>
    <t>1949.07.07</t>
  </si>
  <si>
    <t>Torfianki w Strzeszynku. Gł. 0,75</t>
  </si>
  <si>
    <t>52.46211000</t>
  </si>
  <si>
    <t>16.82799700</t>
  </si>
  <si>
    <t>Centroid : miejscowość Strzeszynek</t>
  </si>
  <si>
    <t>POZ-A-0005777</t>
  </si>
  <si>
    <t>1950.07</t>
  </si>
  <si>
    <t>Torfianka nad jeziorem Wojtostwo gł. 0,5 m.</t>
  </si>
  <si>
    <t>52.45745000</t>
  </si>
  <si>
    <t>17.26724000</t>
  </si>
  <si>
    <t>POZ-A-0005778</t>
  </si>
  <si>
    <t>1949.07</t>
  </si>
  <si>
    <t>Jezioro Wojtostwo w pasie oczeretów.</t>
  </si>
  <si>
    <t>POZ-A-0005781</t>
  </si>
  <si>
    <t>1952.08.15</t>
  </si>
  <si>
    <t>Jezioro Janukowo, pow. Międzychód, gł. 0,5 m.</t>
  </si>
  <si>
    <t>52.61032200</t>
  </si>
  <si>
    <t>15.99098000</t>
  </si>
  <si>
    <t>33UWU62</t>
  </si>
  <si>
    <t>PLB300015; PLH300032</t>
  </si>
  <si>
    <t>Puszcza Notecka; Ostoja Międzychodzko-Sierakowska</t>
  </si>
  <si>
    <t>POZ-A-0005787</t>
  </si>
  <si>
    <t>Ławrynowicz J.</t>
  </si>
  <si>
    <t>1957.08</t>
  </si>
  <si>
    <t>Jezioro Psarskie k Psich Głów k. Czaplinka Pomorze.</t>
  </si>
  <si>
    <t>52.58401000</t>
  </si>
  <si>
    <t>16.32174000</t>
  </si>
  <si>
    <t>33UWU82</t>
  </si>
  <si>
    <t>BC84</t>
  </si>
  <si>
    <t>POZ-A-0005790</t>
  </si>
  <si>
    <t>1957.06.22</t>
  </si>
  <si>
    <t>Jezioro Piotrkowskie pow Iławski. Na gł 1 m na dnie mulistym. Tworzy łąkę wraz z innymi gatunkami.</t>
  </si>
  <si>
    <t>52.30412100</t>
  </si>
  <si>
    <t>18.28649400</t>
  </si>
  <si>
    <t>POZ-A-0005811</t>
  </si>
  <si>
    <t>J. Janukowo, p. Międzychód, na gł. 0,5 m.</t>
  </si>
  <si>
    <t>52.59743500</t>
  </si>
  <si>
    <t>15.89276200</t>
  </si>
  <si>
    <t>BC71</t>
  </si>
  <si>
    <t>29 Galio odorati-Fagetum (=Melico-Fagetum)</t>
  </si>
  <si>
    <t>POZ-A-0005820</t>
  </si>
  <si>
    <t>1960.06.22</t>
  </si>
  <si>
    <t>Torfianka między Parskim a Strzeszynkiem koło toru kolejowego.</t>
  </si>
  <si>
    <t>POZ-A-0005836</t>
  </si>
  <si>
    <t>1929</t>
  </si>
  <si>
    <t>1929.07.10</t>
  </si>
  <si>
    <t>Torfianki nad jez. Psarskim</t>
  </si>
  <si>
    <t>52.10124500</t>
  </si>
  <si>
    <t>16.98776400</t>
  </si>
  <si>
    <t>33UXT37</t>
  </si>
  <si>
    <t>BD39</t>
  </si>
  <si>
    <t>Śrem</t>
  </si>
  <si>
    <t>POZ-A-0005842</t>
  </si>
  <si>
    <t>Pacoski J.</t>
  </si>
  <si>
    <t>1928.08.31</t>
  </si>
  <si>
    <t>W jeziorze pod wodą u brzegu. Ławica x Kiekrz.</t>
  </si>
  <si>
    <t>52.47617600</t>
  </si>
  <si>
    <t>16.77530700</t>
  </si>
  <si>
    <t>POZ-A-0005862</t>
  </si>
  <si>
    <t>1937.08.12</t>
  </si>
  <si>
    <t>Kiekrz.</t>
  </si>
  <si>
    <t>52.47521900</t>
  </si>
  <si>
    <t>16.78081100</t>
  </si>
  <si>
    <t>POZ-A-0005865</t>
  </si>
  <si>
    <t>1937.08.29</t>
  </si>
  <si>
    <t>Boszkowo. Jezioro.</t>
  </si>
  <si>
    <t>51.97486100</t>
  </si>
  <si>
    <t>16.32802500</t>
  </si>
  <si>
    <t>POZ-A-0005867</t>
  </si>
  <si>
    <t>Jez. Lusowskie koło Lusowka.</t>
  </si>
  <si>
    <t>POZ-A-0005868</t>
  </si>
  <si>
    <t>jez. Borykowo</t>
  </si>
  <si>
    <t>52.19848500</t>
  </si>
  <si>
    <t>17.65873700</t>
  </si>
  <si>
    <t>CD23</t>
  </si>
  <si>
    <t>Kołaczkowo</t>
  </si>
  <si>
    <t>POZ-A-0005870</t>
  </si>
  <si>
    <t>POZ-A-0005871</t>
  </si>
  <si>
    <t>Promno, jez. Dębiniec.</t>
  </si>
  <si>
    <t>52.45035800</t>
  </si>
  <si>
    <t>17.24572800</t>
  </si>
  <si>
    <t>POZ-A-0005872</t>
  </si>
  <si>
    <t>Torfianka za torem. Kiekrz, pow. Poznań.</t>
  </si>
  <si>
    <t>POZ-A-0005876</t>
  </si>
  <si>
    <t>1974.07.16</t>
  </si>
  <si>
    <t>Jez. Osłonińskie na Pojezierzu Leszczyńskim. Na głębokości ok. 1 m w części jeziora przylegającego do jez. Wieleńskiego.</t>
  </si>
  <si>
    <t>51.94412400</t>
  </si>
  <si>
    <t>16.22804600</t>
  </si>
  <si>
    <t>BD53</t>
  </si>
  <si>
    <t>POZ-A-0005889</t>
  </si>
  <si>
    <t>1975</t>
  </si>
  <si>
    <t>1975.07.08</t>
  </si>
  <si>
    <t>Wielkopolska . Jezioro Lednickie. Przy brzegu zachodnim. W końcu zatoki k. Skrzetuszewa /1/4 dług. Od końca, przy brzegu połudn. Na głęb. 3 m.</t>
  </si>
  <si>
    <t>52.54990000</t>
  </si>
  <si>
    <t>17.36460000</t>
  </si>
  <si>
    <t>Kiszkowo</t>
  </si>
  <si>
    <t>POZ-A-0005893</t>
  </si>
  <si>
    <t>Wielkopolska wschodnia. Jez. Budziszyńskie Przy brzegu poł. Wsch. Na głębokości ok. 25 cm, na dnie piaszczysto-żwirowym.</t>
  </si>
  <si>
    <t>52.69464000</t>
  </si>
  <si>
    <t>17.11133000</t>
  </si>
  <si>
    <t>33UXU44</t>
  </si>
  <si>
    <t>obornicki</t>
  </si>
  <si>
    <t>Rogoźno</t>
  </si>
  <si>
    <t>POZ-A-0005894</t>
  </si>
  <si>
    <t>Wielkopolska wschodnia. Jez. Powidzkie. Przy brzegu wsch. W plosie pn.-wsch., na głębokości 0,25 m., na dnie piaszczystym.</t>
  </si>
  <si>
    <t>52.39980000</t>
  </si>
  <si>
    <t>17.93891400</t>
  </si>
  <si>
    <t>POZ-A-0005895</t>
  </si>
  <si>
    <t>POZ-A-0005905</t>
  </si>
  <si>
    <t>1965.10.14</t>
  </si>
  <si>
    <t>Jezioro Piątnowskie pow Konin przy brzegu wschodnim na gł. 15-20 cm.</t>
  </si>
  <si>
    <t>POZ-A-0006344</t>
  </si>
  <si>
    <t>Nitellopsis</t>
  </si>
  <si>
    <t>obtusa</t>
  </si>
  <si>
    <t>Nitellopsis obtusa</t>
  </si>
  <si>
    <t>(Desvaux) J. Groves</t>
  </si>
  <si>
    <t>Jezioro Lusowskie pod Poznaniem. Przy brzegu pn. na gł 4m.</t>
  </si>
  <si>
    <t>POZ-A-0006359</t>
  </si>
  <si>
    <t>Wielkopolska. Jeziora Konińskie. Jezioro Pątnowskie, w cz. Pn. przy brzegu wsch.</t>
  </si>
  <si>
    <t>POZ-A-0006362</t>
  </si>
  <si>
    <t>Garstkiewicz K.</t>
  </si>
  <si>
    <t>1963.07.20</t>
  </si>
  <si>
    <t>Wielkopolska. Jezioro Maciejak k/Skoków w południowej części jeziora</t>
  </si>
  <si>
    <t>52.65919700</t>
  </si>
  <si>
    <t>17.14566200</t>
  </si>
  <si>
    <t>POZ-A-0006364</t>
  </si>
  <si>
    <t>Wielkopolska. Jezioro Lednickie. W południowej części jeziora, na poł. Od Lednogóry, na głęb 1-2 m,na dnie mulistym.</t>
  </si>
  <si>
    <t>52.51170000</t>
  </si>
  <si>
    <t>17.37270000</t>
  </si>
  <si>
    <t>Centroid : miejscowość Lednogóra</t>
  </si>
  <si>
    <t>POZ-A-0006369</t>
  </si>
  <si>
    <t>Bresińska L.</t>
  </si>
  <si>
    <t>1969.07.18</t>
  </si>
  <si>
    <t>Wielkopolska. Pow. Gniezno. W jeziorze Piłka przy wsi Piła i leśn. Piłka.Na głębokości 1,5-2 m pośrodku jeziora.</t>
  </si>
  <si>
    <t>52.47938000</t>
  </si>
  <si>
    <t>17.90945000</t>
  </si>
  <si>
    <t>POZ-A-0006370</t>
  </si>
  <si>
    <t>Wielkopolska. Pow. Gniezno. W jeziorze Piła przy wsi Piła i leśn. Piłka.Na głębokości 1,5-2 m pośrodku jeziora.</t>
  </si>
  <si>
    <t>POZ-A-0006390</t>
  </si>
  <si>
    <t>(Meyen) v. Leonhardi</t>
  </si>
  <si>
    <t>1949.09.15</t>
  </si>
  <si>
    <t>Jezioro Góreckie. Gł. 3 m.</t>
  </si>
  <si>
    <t>52.26608800</t>
  </si>
  <si>
    <t>16.79609700</t>
  </si>
  <si>
    <t>33UXT29</t>
  </si>
  <si>
    <t>Centroid : Jezioro Góreckie</t>
  </si>
  <si>
    <t>POZ-A-0006392</t>
  </si>
  <si>
    <t>1951</t>
  </si>
  <si>
    <t>1951.08.03</t>
  </si>
  <si>
    <t>Jezioro Gorzyckie, przy brzegu pn.-wschodnim. Gł. 3 m.</t>
  </si>
  <si>
    <t>Płeć: F, M</t>
  </si>
  <si>
    <t>POZ-A-0006393</t>
  </si>
  <si>
    <t>1951.07.08</t>
  </si>
  <si>
    <t>Jezioro Gorzyńskie, część pn. zach. Gł. 3m.</t>
  </si>
  <si>
    <t>POZ-A-0006394</t>
  </si>
  <si>
    <t>J. Gorzyńskie /Wiejskie/k. Gorzynia pow. Międzychód, na gł 3m.</t>
  </si>
  <si>
    <t>52.56690000</t>
  </si>
  <si>
    <t>15.88490000</t>
  </si>
  <si>
    <t>Centroid : Jezioro Gorzyńskie</t>
  </si>
  <si>
    <t>POZ-A-0006395</t>
  </si>
  <si>
    <t>POZ-A-0006396</t>
  </si>
  <si>
    <t>1958.07.26</t>
  </si>
  <si>
    <t>Jezioro Wielkie k. Gorzycka pow. Międzychodzki. Na gł ok. 1,5  m</t>
  </si>
  <si>
    <t>52.56860000</t>
  </si>
  <si>
    <t>15.83310000</t>
  </si>
  <si>
    <t>Centroid : Jezioro Wielkie</t>
  </si>
  <si>
    <t>POZ-A-0006397</t>
  </si>
  <si>
    <t>Jezioro Janukowo pow Międzychód</t>
  </si>
  <si>
    <t>52.61016000</t>
  </si>
  <si>
    <t>15.99093000</t>
  </si>
  <si>
    <t>POZ-A-0006398</t>
  </si>
  <si>
    <t>1939.08.12</t>
  </si>
  <si>
    <t>Jezioro Jankowskie pow. Gniezno</t>
  </si>
  <si>
    <t>52.54640000</t>
  </si>
  <si>
    <t>17.71070000</t>
  </si>
  <si>
    <t>POZ-A-0006399</t>
  </si>
  <si>
    <t>1951.06</t>
  </si>
  <si>
    <t>Jezioro Tuczno pow. Międzychód. Przy brzegu wschodnim.</t>
  </si>
  <si>
    <t>52.58870000</t>
  </si>
  <si>
    <t>15.85180000</t>
  </si>
  <si>
    <t>Centroid : jezioro Tuczno</t>
  </si>
  <si>
    <t>POZ-A-0006402</t>
  </si>
  <si>
    <t>J. Janukowo, pow. Międzychód, na gł 4 m.</t>
  </si>
  <si>
    <t>52.61030000</t>
  </si>
  <si>
    <t>15.99110000</t>
  </si>
  <si>
    <t>Centroid : jezioro Janukowo</t>
  </si>
  <si>
    <t>POZ-A-0006403</t>
  </si>
  <si>
    <t>Jezioro Gorzyńskie pow. Międzychód.</t>
  </si>
  <si>
    <t>POZ-A-0006404</t>
  </si>
  <si>
    <t>1935</t>
  </si>
  <si>
    <t>1935.08.12</t>
  </si>
  <si>
    <t>Jezioro Jarzkowskie k. Gniezna</t>
  </si>
  <si>
    <t>52.54610000</t>
  </si>
  <si>
    <t>17.71120000</t>
  </si>
  <si>
    <t>Centroid : Jezioro Jankowskie</t>
  </si>
  <si>
    <t>POZ-A-0006447</t>
  </si>
  <si>
    <t>ceratophylla</t>
  </si>
  <si>
    <t>Chara ceratophylla</t>
  </si>
  <si>
    <t>Wallr.</t>
  </si>
  <si>
    <t>Jezioro Lusowskie /wybż. Pn./gł. 0,5 m.</t>
  </si>
  <si>
    <t>52.43096200</t>
  </si>
  <si>
    <t>16.67545000</t>
  </si>
  <si>
    <t>POZ-A-0006448</t>
  </si>
  <si>
    <t>1937.06.23</t>
  </si>
  <si>
    <t>Jezioro Wielkie Kierskie pod Poznaniem, do gł. 2,1 m. Dno piaszczyste, głębiej muliste.</t>
  </si>
  <si>
    <t>52.46174600</t>
  </si>
  <si>
    <t>16.78719600</t>
  </si>
  <si>
    <t>POZ-A-0006449</t>
  </si>
  <si>
    <t>POZ-A-0006450</t>
  </si>
  <si>
    <t>1949.09.23</t>
  </si>
  <si>
    <t>Jezioro Strzeszyńskie gł. 0,5 m.</t>
  </si>
  <si>
    <t>52.46093500</t>
  </si>
  <si>
    <t>16.82282600</t>
  </si>
  <si>
    <t>Centroid : Jezioro Strzeszyńskie</t>
  </si>
  <si>
    <t>POZ-A-0006451</t>
  </si>
  <si>
    <t>52.44991000</t>
  </si>
  <si>
    <t>17.27873000</t>
  </si>
  <si>
    <t>Centroid : Jezioro Drążynek</t>
  </si>
  <si>
    <t>POZ-A-0006452</t>
  </si>
  <si>
    <t>Jezioro Dębiec w Promnie pod Poznaniem.</t>
  </si>
  <si>
    <t>52.46779700</t>
  </si>
  <si>
    <t>17.22323100</t>
  </si>
  <si>
    <t>Centroid : Jezioro Dębiniec</t>
  </si>
  <si>
    <t>POZ-A-0006453</t>
  </si>
  <si>
    <t>Jezioro Wojtostwo gł. 3 m.</t>
  </si>
  <si>
    <t>52.45735700</t>
  </si>
  <si>
    <t>17.26709300</t>
  </si>
  <si>
    <t>POZ-A-0006454</t>
  </si>
  <si>
    <t>1949.10.01</t>
  </si>
  <si>
    <t>Jezioro Góreckie gł. 1,1 m.</t>
  </si>
  <si>
    <t>POZ-A-0006455</t>
  </si>
  <si>
    <t>Jezioro Góreckie gł. 3,5 m.</t>
  </si>
  <si>
    <t>POZ-A-0006456</t>
  </si>
  <si>
    <t>Jezioro Bytyńskie/ wybrzeże wsch./gł. 0,25</t>
  </si>
  <si>
    <t>52.50287700</t>
  </si>
  <si>
    <t>16.50598600</t>
  </si>
  <si>
    <t>Centroid : Jezioro Bytyńskie</t>
  </si>
  <si>
    <t>POZ-A-0006457</t>
  </si>
  <si>
    <t>Jez. Budzyńskie gł. 3 m.</t>
  </si>
  <si>
    <t>POZ-A-0006458</t>
  </si>
  <si>
    <t>Torfianki w Strzeszynku gł. 0,5 m</t>
  </si>
  <si>
    <t>52.45476600</t>
  </si>
  <si>
    <t>16.85343600</t>
  </si>
  <si>
    <t>Centroid : miejscowość Poznań-Strzeszyn</t>
  </si>
  <si>
    <t>POZ-A-0006460</t>
  </si>
  <si>
    <t>Jezioro Budzyńskie gł. 3 m.</t>
  </si>
  <si>
    <t>POZ-A-0006461</t>
  </si>
  <si>
    <t>1950.08.25</t>
  </si>
  <si>
    <t>Jezioro Wielkie Kierskie. Gł. 0,5 m.</t>
  </si>
  <si>
    <t>52.46064300</t>
  </si>
  <si>
    <t>16.78778900</t>
  </si>
  <si>
    <t>POZ-A-0006462</t>
  </si>
  <si>
    <t>Jezioro Wojtowstwo gł. 0,5m</t>
  </si>
  <si>
    <t>POZ-A-0006463</t>
  </si>
  <si>
    <t>Rafalski J.</t>
  </si>
  <si>
    <t>1949.10.09</t>
  </si>
  <si>
    <t>Jezioro Bytyńskie k. wyspy Komarowskiej, gł. 0,2m.</t>
  </si>
  <si>
    <t>POZ-A-0006464</t>
  </si>
  <si>
    <t>52.42768500</t>
  </si>
  <si>
    <t>16.64591900</t>
  </si>
  <si>
    <t>Centroid : miejscowość Lusówko</t>
  </si>
  <si>
    <t>POZ-A-0006465</t>
  </si>
  <si>
    <t>Jezioro Leśne, przy brzegu pn.-zach.</t>
  </si>
  <si>
    <t>52.58248800</t>
  </si>
  <si>
    <t>17.09407700</t>
  </si>
  <si>
    <t>33UXU42</t>
  </si>
  <si>
    <t>CC80</t>
  </si>
  <si>
    <t>Centroid : Jezioro Leśne</t>
  </si>
  <si>
    <t>Murowana Goślina</t>
  </si>
  <si>
    <t>POZ-A-0006467</t>
  </si>
  <si>
    <t>1951.08.16</t>
  </si>
  <si>
    <t>Jezioro Winnogóra, w części północnej 2,5-3m gł.</t>
  </si>
  <si>
    <t>52.59297300</t>
  </si>
  <si>
    <t>15.82702200</t>
  </si>
  <si>
    <t>Centroid : Jezioro Winnogórskie</t>
  </si>
  <si>
    <t>POZ-A-0006468</t>
  </si>
  <si>
    <t>1952.08.12</t>
  </si>
  <si>
    <t>Jezioro Jaroszewskie k. Sierakowa. Piaszczysta ławica przybrzeżna 0,-1,0 m. Przy brzegu wschodnim.</t>
  </si>
  <si>
    <t>52.62628200</t>
  </si>
  <si>
    <t>16.09214900</t>
  </si>
  <si>
    <t>33UWU73</t>
  </si>
  <si>
    <t>BC73</t>
  </si>
  <si>
    <t>Centroid : Jezioro Jaroszewskie</t>
  </si>
  <si>
    <t>POZ-A-0006471</t>
  </si>
  <si>
    <t>1952.06.25</t>
  </si>
  <si>
    <t>Jez. Lubiwiec pow. Międzychód gł. 3 m.</t>
  </si>
  <si>
    <t>52.59560400</t>
  </si>
  <si>
    <t>15.98081100</t>
  </si>
  <si>
    <t>Centroid : Jezioro Lubiwiec</t>
  </si>
  <si>
    <t>POZ-A-0006472</t>
  </si>
  <si>
    <t>1955.09</t>
  </si>
  <si>
    <t>Jezioro Pątnowskie pow. Konin</t>
  </si>
  <si>
    <t>52.30266000</t>
  </si>
  <si>
    <t>18.29024900</t>
  </si>
  <si>
    <t>POZ-A-0006473</t>
  </si>
  <si>
    <t>Jezioro Pątnowskie pow. Konin przy brzegu południowym</t>
  </si>
  <si>
    <t>POZ-A-0006474</t>
  </si>
  <si>
    <t>Jezioro Pątnowskie k. torfianek przy brzegu południowym pow. Konin</t>
  </si>
  <si>
    <t>POZ-A-0006478</t>
  </si>
  <si>
    <t>Jezioro Dominickie Boszkowo</t>
  </si>
  <si>
    <t>51.95061700</t>
  </si>
  <si>
    <t>16.30983900</t>
  </si>
  <si>
    <t>Centroid : Jezioro Dominickie</t>
  </si>
  <si>
    <t>POZ-A-0006479</t>
  </si>
  <si>
    <t>1949.09</t>
  </si>
  <si>
    <t>Jezioro Góreckie w Ludwikowie pod Poznaniem przy brzegu wschodnim na głębokości 3,5 m.</t>
  </si>
  <si>
    <t>POZ-A-0006482</t>
  </si>
  <si>
    <t>1937.05.19</t>
  </si>
  <si>
    <t>Jezioro koło Rosnówka pod Poznaniem</t>
  </si>
  <si>
    <t>52.29987900</t>
  </si>
  <si>
    <t>16.77126800</t>
  </si>
  <si>
    <t>Centroid : miejscowość Rosnówko</t>
  </si>
  <si>
    <t>Komorniki</t>
  </si>
  <si>
    <t>POZ-A-0006483</t>
  </si>
  <si>
    <t>1937.05.21</t>
  </si>
  <si>
    <t>Jezioro Kociołek w Ludwikowie pod Poznaniem koło sanatorium.</t>
  </si>
  <si>
    <t>52.25000000</t>
  </si>
  <si>
    <t>16.81247000</t>
  </si>
  <si>
    <t>BD18</t>
  </si>
  <si>
    <t>Centroid : Jezioro Kociołek</t>
  </si>
  <si>
    <t>POZ-A-0006484</t>
  </si>
  <si>
    <t>1937.08.28</t>
  </si>
  <si>
    <t>Jezioro Góreckie w Ludwikowie pod Poznaniem.</t>
  </si>
  <si>
    <t>POZ-A-0006485</t>
  </si>
  <si>
    <t>POZ-A-0006486</t>
  </si>
  <si>
    <t>Jezioro Kociołek w Ludwikowie pod Poznaniem.</t>
  </si>
  <si>
    <t>POZ-A-0006488</t>
  </si>
  <si>
    <t>Jezioro Wojtostwo w Promnie pod Poznaniem.</t>
  </si>
  <si>
    <t>POZ-A-0006498</t>
  </si>
  <si>
    <t>Jezioro Jankowskie pow. Gniezno. Przy brzegu pn. wsch. Na gł. 30 cm. Na piasku.</t>
  </si>
  <si>
    <t>52.54647200</t>
  </si>
  <si>
    <t>17.71060600</t>
  </si>
  <si>
    <t>POZ-A-0006500</t>
  </si>
  <si>
    <t>Jezioro Wełnickie na pn. od Gniezna. Przy brzegu zach. Na gł ok. 0,4 m.</t>
  </si>
  <si>
    <t>52.55688000</t>
  </si>
  <si>
    <t>17.63712400</t>
  </si>
  <si>
    <t>POZ-A-0006501</t>
  </si>
  <si>
    <t>Jezioro Wielkie pow. Międzychodzki /k. Gorzycka/</t>
  </si>
  <si>
    <t>52.56824200</t>
  </si>
  <si>
    <t>15.83295100</t>
  </si>
  <si>
    <t>POZ-A-0006502</t>
  </si>
  <si>
    <t>1953</t>
  </si>
  <si>
    <t>1953.08.30</t>
  </si>
  <si>
    <t>Jezioro Śremskie k. Sierakowa przy brzegu pn. na gł 1 m</t>
  </si>
  <si>
    <t>52.60955900</t>
  </si>
  <si>
    <t>16.04969700</t>
  </si>
  <si>
    <t>33UWU72</t>
  </si>
  <si>
    <t>Centroid : Jezioro Śremskie</t>
  </si>
  <si>
    <t>POZ-A-0006503</t>
  </si>
  <si>
    <t>1953.09.01</t>
  </si>
  <si>
    <t>Jezioro Śremskie k. Sierakowa w części pn.</t>
  </si>
  <si>
    <t>POZ-A-0006505</t>
  </si>
  <si>
    <t>Jezioro Winnogóra k. Międzychodu w części pn. wsch.</t>
  </si>
  <si>
    <t>POZ-A-0006528</t>
  </si>
  <si>
    <t>1959.07.09</t>
  </si>
  <si>
    <t>Bialewo pow Kościan w torfiance, licznie.</t>
  </si>
  <si>
    <t>51.95076500</t>
  </si>
  <si>
    <t>16.93484000</t>
  </si>
  <si>
    <t>Centroid : miejscowość Bielewo</t>
  </si>
  <si>
    <t>Krzywiń</t>
  </si>
  <si>
    <t>POZ-A-0006536</t>
  </si>
  <si>
    <t>Jezioro Maciejak k. Skoków</t>
  </si>
  <si>
    <t>52.65539400</t>
  </si>
  <si>
    <t>17.14397300</t>
  </si>
  <si>
    <t>Centroid : Jezioro Maciejak</t>
  </si>
  <si>
    <t>POZ-A-0006537</t>
  </si>
  <si>
    <t>Przepływ między jez. Włókna a jez. Brzeźno k. Skoków</t>
  </si>
  <si>
    <t>52.64868500</t>
  </si>
  <si>
    <t>17.11354200</t>
  </si>
  <si>
    <t>Centroid : Jezioro Włókna</t>
  </si>
  <si>
    <t>44 Fago-Quercetum petraeae</t>
  </si>
  <si>
    <t>POZ-A-0006538</t>
  </si>
  <si>
    <t>POZ-A-0006539</t>
  </si>
  <si>
    <t>POZ-A-0006540</t>
  </si>
  <si>
    <t>Jezioro Drązynek w Promnie pod Poznaniem głęb. 1-3 m.</t>
  </si>
  <si>
    <t>52.44989000</t>
  </si>
  <si>
    <t>17.27885600</t>
  </si>
  <si>
    <t>POZ-A-0006543</t>
  </si>
  <si>
    <t>Jezioro Koszewskie powiat Konin na głębokości 0,5 m.</t>
  </si>
  <si>
    <t>52.23022500</t>
  </si>
  <si>
    <t>18.25027900</t>
  </si>
  <si>
    <t>Centroid : miejscowość Konin</t>
  </si>
  <si>
    <t>POZ-A-0006544</t>
  </si>
  <si>
    <t>Jezioro Powidzkie pow. Konin. Na głębokości około 1/2 m, przy brzegu południowym.</t>
  </si>
  <si>
    <t>52.40732300</t>
  </si>
  <si>
    <t>17.93659500</t>
  </si>
  <si>
    <t>POZ-A-0006554</t>
  </si>
  <si>
    <t>1962.07.20</t>
  </si>
  <si>
    <t>Jezioro Gosławskie pow. Konin przy brzegu wschodnim na głębokości około 0,2 m.</t>
  </si>
  <si>
    <t>52.29376600</t>
  </si>
  <si>
    <t>18.23545000</t>
  </si>
  <si>
    <t>Centroid : Jezioro Gosławskie</t>
  </si>
  <si>
    <t>POZ-A-0006559</t>
  </si>
  <si>
    <t>Jezioro Dominickie w Boszkowie pow. Leszno</t>
  </si>
  <si>
    <t>51.95034400</t>
  </si>
  <si>
    <t>16.30973600</t>
  </si>
  <si>
    <t>POZ-A-0006560</t>
  </si>
  <si>
    <t>Jezioro Durowskie pow. Wągrowiec. Przy brzegu wschodnim koło Nadleśnictwa. Na głębokości około 1/2m.</t>
  </si>
  <si>
    <t>52.81891100</t>
  </si>
  <si>
    <t>17.19714800</t>
  </si>
  <si>
    <t>Centroid : Jezioro Durowskie</t>
  </si>
  <si>
    <t>POZ-A-0006561</t>
  </si>
  <si>
    <t>Jezioro Kaliszańskie pow. Wągrowiec. Przy brzegu południowym przy wsi Kamienica. Na głębokości do ok. 30 cm na dnie piaszczysto mulistym.</t>
  </si>
  <si>
    <t>52.88639000</t>
  </si>
  <si>
    <t>17.12685000</t>
  </si>
  <si>
    <t>Centroid : Jezioro Kaliszańskie</t>
  </si>
  <si>
    <t>POZ-A-0006562</t>
  </si>
  <si>
    <t>Jezioro Kaliszańskie pow. Wągrowiec. Przy brzegu zachodnim koło rybaczówki. Na głębokości kilkunastu cm.</t>
  </si>
  <si>
    <t>POZ-A-0006598</t>
  </si>
  <si>
    <t>1967.06.02</t>
  </si>
  <si>
    <t>Jezioro w Skrzetuszewie pow Gniezno przy brzegu wschodnim.</t>
  </si>
  <si>
    <t>52.55774100</t>
  </si>
  <si>
    <t>17.34917500</t>
  </si>
  <si>
    <t>33UXU52</t>
  </si>
  <si>
    <t>Centroid : miejscowość Skrzetuszewo</t>
  </si>
  <si>
    <t>POZ-A-0006599</t>
  </si>
  <si>
    <t>Jezioro Linie koło Lednicy, przy brzegu wschodnim, na paisku gł. 0,1 m.</t>
  </si>
  <si>
    <t>52.55304400</t>
  </si>
  <si>
    <t>17.37031000</t>
  </si>
  <si>
    <t>Centroid : miejscowość Pola Lednickie</t>
  </si>
  <si>
    <t>POZ-A-0006604</t>
  </si>
  <si>
    <t>POZ-A-0006612</t>
  </si>
  <si>
    <t>1963.06</t>
  </si>
  <si>
    <t>Jezioro Brzeźno k. Skoków pow. Wągrowiec.</t>
  </si>
  <si>
    <t>52.64215200</t>
  </si>
  <si>
    <t>17.12789100</t>
  </si>
  <si>
    <t>Centroid : Jezioro Brzeźno</t>
  </si>
  <si>
    <t>POZ-A-0006714</t>
  </si>
  <si>
    <t>(Thuill.) Kutz.</t>
  </si>
  <si>
    <t>1937.09</t>
  </si>
  <si>
    <t>Borzkowo</t>
  </si>
  <si>
    <t>POZ-A-0006715</t>
  </si>
  <si>
    <t>POZ-A-0006738</t>
  </si>
  <si>
    <t>flexilis</t>
  </si>
  <si>
    <t>Nitella flexilis</t>
  </si>
  <si>
    <t>(L.) Ag.</t>
  </si>
  <si>
    <t>Jezioro Góreckie w Ludwikowie pod Poznaniem przy brzegu wschodnim na głębokości 0,5 m.</t>
  </si>
  <si>
    <t>POZ-A-0006777</t>
  </si>
  <si>
    <t>(L.) Agardh</t>
  </si>
  <si>
    <t>1939.07.28</t>
  </si>
  <si>
    <t>Rogalin, łąka, martwa odnoga rzeki.</t>
  </si>
  <si>
    <t>52.23427000</t>
  </si>
  <si>
    <t>16.93575000</t>
  </si>
  <si>
    <t>33UXT38</t>
  </si>
  <si>
    <t>Centroid : miejscowość Rogalin</t>
  </si>
  <si>
    <t>Rogaliński Park Krajobrazowy</t>
  </si>
  <si>
    <t>Ficario-Ulmetum typicum</t>
  </si>
  <si>
    <t>POZ-A-0006778</t>
  </si>
  <si>
    <t>POZ-A-0006792</t>
  </si>
  <si>
    <t>1964</t>
  </si>
  <si>
    <t>1964.07.24</t>
  </si>
  <si>
    <t>Pomorze Zachodnie. Pow. Szczecinecki. Jez. Pławno. W południowej części jeziora.</t>
  </si>
  <si>
    <t>52.52920000</t>
  </si>
  <si>
    <t>17.08441600</t>
  </si>
  <si>
    <t>Centroid : Rezerwat Jezioro Pławno</t>
  </si>
  <si>
    <t>Jezioro Pławno</t>
  </si>
  <si>
    <t>POZ-A-0006799</t>
  </si>
  <si>
    <t>1952.06.23</t>
  </si>
  <si>
    <t>Jezioro Młyńskie w Prusimiu pow. Międzychód.</t>
  </si>
  <si>
    <t>52.58284800</t>
  </si>
  <si>
    <t>16.00005000</t>
  </si>
  <si>
    <t>BC82</t>
  </si>
  <si>
    <t>Kwilcz</t>
  </si>
  <si>
    <t>POZ-A-0006800</t>
  </si>
  <si>
    <t>Jezioro Wojtostwo w Promnie k. Poznania. Na gł. 2-4 m w środkowej części jeziora.</t>
  </si>
  <si>
    <t>POZ-A-0006801</t>
  </si>
  <si>
    <t>POZ-A-0006817</t>
  </si>
  <si>
    <t>1969.06.14</t>
  </si>
  <si>
    <t>Łąka nad jeziorem Budzyńskim, /W.P.N./ Na głębokości 0,5m</t>
  </si>
  <si>
    <t>52.24631000</t>
  </si>
  <si>
    <t>16.82389000</t>
  </si>
  <si>
    <t>POZ-A-0006818</t>
  </si>
  <si>
    <t>POZ-A-0006819</t>
  </si>
  <si>
    <t>POZ-A-0006823</t>
  </si>
  <si>
    <t>1968.11.30</t>
  </si>
  <si>
    <t>Jezioro Mikorzyńskie w pow. Konin. W pn. części jeziora koło Ślesina, przy brzegu zachodnim.</t>
  </si>
  <si>
    <t>52.34915600</t>
  </si>
  <si>
    <t>18.30398400</t>
  </si>
  <si>
    <t>34UCD10</t>
  </si>
  <si>
    <t>Centroid : Jezioro Mikorzyńskie</t>
  </si>
  <si>
    <t>Ślesin</t>
  </si>
  <si>
    <t>POZ-A-0006945</t>
  </si>
  <si>
    <t>Linnaeus</t>
  </si>
  <si>
    <t>Gutowska Ewa, Jarzombkowski Filip, Kotowska Katarzyna</t>
  </si>
  <si>
    <t>Krajewski Łukasz</t>
  </si>
  <si>
    <t>2012.08.03</t>
  </si>
  <si>
    <t>Caricetum lasiocarpe</t>
  </si>
  <si>
    <t>na N od wsi Mniszki B, gm. Skulsk, pow. Konin, woj. Wielkopolskie 52°30'50"N, 18°20'08"E</t>
  </si>
  <si>
    <t>52.51388000</t>
  </si>
  <si>
    <t>18.33555000</t>
  </si>
  <si>
    <t>POZ-A-0007126</t>
  </si>
  <si>
    <t>Jez. Lednogórskie pow. Gniezno, przy brzegu zach. Koło wsi. Na dnie piaszczystym, na gł. 0,8-1,2m. W towarzystwie Chara tomentosa.</t>
  </si>
  <si>
    <t>POZ-A-0007127</t>
  </si>
  <si>
    <t>POZ-A-0007128</t>
  </si>
  <si>
    <t>POZ-A-0007129</t>
  </si>
  <si>
    <t>POZ-A-0007130</t>
  </si>
  <si>
    <t>POZ-A-0007131</t>
  </si>
  <si>
    <t>POZ-A-0007132</t>
  </si>
  <si>
    <t>POZ-A-0007133</t>
  </si>
  <si>
    <t>POZ-A-0007134</t>
  </si>
  <si>
    <t>POZ-A-0007135</t>
  </si>
  <si>
    <t>Wielkopolska. Jezioro Lednogórskie, część północna koło wsi Imiołki, na głębokości 0,5 m.</t>
  </si>
  <si>
    <t>52.55946600</t>
  </si>
  <si>
    <t>17.38507400</t>
  </si>
  <si>
    <t>CC82</t>
  </si>
  <si>
    <t>Kłecko</t>
  </si>
  <si>
    <t>POZ-A-0007136</t>
  </si>
  <si>
    <t>POZ-A-0007137</t>
  </si>
  <si>
    <t>POZ-A-0007138</t>
  </si>
  <si>
    <t>POZ-A-0007239</t>
  </si>
  <si>
    <t>(Dethard) Willd.</t>
  </si>
  <si>
    <t>1954.09.02</t>
  </si>
  <si>
    <t>Wielkopolska. Jezioro Kierskie pod Poznaniem, przy brzegu wschodnim, na głębokości 0,5-1 m, na dnie piaszczystym wraz z Chara contraria. -Lacus Kierskie Wielkie, ad ripam orientalem, in profundo 0,5-1 m, ad fundum arenoso-limosum.</t>
  </si>
  <si>
    <t>52.46205300</t>
  </si>
  <si>
    <t>16.78673100</t>
  </si>
  <si>
    <t>POZ-A-0007242</t>
  </si>
  <si>
    <t>1954.10.02</t>
  </si>
  <si>
    <t>Wielkopolska. Jezioro Strzeszyńskie pod Poznaniem, przy brzegu południowym, na głębokości 1-2 m, na dnie piaszczystym. Tworzy duże płaty, częściowo z Ch. Polyacantha, Ch. Jubata i Ch. Contraria. -Lacus Strzeszyńskie ad Poznań, ad ripam meridionalem, in profundo 1-2 m, ad fundum arenosum.</t>
  </si>
  <si>
    <t>52.46084200</t>
  </si>
  <si>
    <t>16.82251300</t>
  </si>
  <si>
    <t>POZ-A-0007243</t>
  </si>
  <si>
    <t>1954.09.13</t>
  </si>
  <si>
    <t>Wielkopolska. Jezioro Drążynek w lasach Promna pod Poznaniem. Rośnie na gł. 0,5-2 m na dnie grząskim, mulistym wraz z Ch. Hispida. -Lacus Drążynek in silvis ad Promno prope Poznań, in profundu 0,5-2 m, ad fundum limosum.</t>
  </si>
  <si>
    <t>52.44987900</t>
  </si>
  <si>
    <t>17.27868300</t>
  </si>
  <si>
    <t>POZ-A-0007244</t>
  </si>
  <si>
    <t>Wielkopolska. Jezioro Wielkie Kierskie pod Poznaniem, przy brzegu wschodnim na gł. 0,1-0,5 m, na dnie piaszczystym, w pojedynczych kępach. -Lacus Wielkie Kierskie ad Poznań, ad ripam orientalem in profundo 0,1-0,5 m ad fundum arenosum.</t>
  </si>
  <si>
    <t>POZ-A-0007249</t>
  </si>
  <si>
    <t>1954.09.10</t>
  </si>
  <si>
    <t>Wielkopolska. Górczyn pod Poznaniem. W gliniance na gł. 0,3-0,5 m na dnie gliniasto-mulistym, wraz z Ch. Fragilis. -In stagno argilloso, in profundo 0,3-0,5 m, ad fundum argilloso-limosum.</t>
  </si>
  <si>
    <t>52.38054500</t>
  </si>
  <si>
    <t>16.87955000</t>
  </si>
  <si>
    <t>Centroid : miejscowość Poznań-Górczyn</t>
  </si>
  <si>
    <t>POZ-A-0007250</t>
  </si>
  <si>
    <t>Wielkopolska. Promno pod Poznaniem. Jezioro Drążynek, na głębokości 0,5-2 m, na dnie silie mulistym. -Lacus Drążynek prope Poznań, in profundo 0,5-2 m, ad fundum limosum.</t>
  </si>
  <si>
    <t>POZ-A-0007254</t>
  </si>
  <si>
    <t>Wielkopolska. Dziewicza Góra pod Poznaniem. W bagienku śródleśnym, na głębokości kilku cm, lub prawie na powierzchni. -Parvum stagnum limosum, in silva Dziewicza Góra, in profundo nonnullorom cm.</t>
  </si>
  <si>
    <t>52.48004000</t>
  </si>
  <si>
    <t>17.01123300</t>
  </si>
  <si>
    <t>Centroid : Dziewicza Góra</t>
  </si>
  <si>
    <t>POZ-A-0007255</t>
  </si>
  <si>
    <t>Wielkopolska. Jezioro Strzeszyńskie pod Poznaniem, przy brzegu południowym, na głębokości 0,5-1 m, na dnie piaszczystym. -Lacus Strzeszyńskie ad Poznań, ad ripam meridionalem, in profundo 0,5-1, ad fundum arenosum.</t>
  </si>
  <si>
    <t>POZ-A-0007256</t>
  </si>
  <si>
    <t>1954.10.07</t>
  </si>
  <si>
    <t>Wielkopolska. Gorzyń (pow. Międzychód). Jezioro Gorzyńskie, część wschodnia, niedaleko brzegu, na głębokości 1-4 m. Dno muliste. -Lacus Gorzyńskie, pars orientalis prope ripam, in profundo 1-4 m, ad fundum limosum.</t>
  </si>
  <si>
    <t>52.56774900</t>
  </si>
  <si>
    <t>15.88437800</t>
  </si>
  <si>
    <t>POZ-A-0007257</t>
  </si>
  <si>
    <t>1954.08.25</t>
  </si>
  <si>
    <t>Wielkopolska. Promno pod Poznaniem. Jezioro Wojtostwo, na głębokości 3-6 m. Nitella tworzy zwarty kobierzec pokrywający dno. Osady denne muliste. -Lacus Wojtostwo, on profundo 3-6 m, ad fundum limosum.</t>
  </si>
  <si>
    <t>52.45795200</t>
  </si>
  <si>
    <t>17.26747700</t>
  </si>
  <si>
    <t>POZ-A-0007332</t>
  </si>
  <si>
    <t>Desvaux</t>
  </si>
  <si>
    <t>Wielkopolska. Jez. Lednickie. Przy brzegu zachodnim m. Latalicami a Lednogórą, na dnie mulistym, na głęb. 2,5-4 m.</t>
  </si>
  <si>
    <t>POZ-A-0007338</t>
  </si>
  <si>
    <t>Torfianki koło Charbielina.</t>
  </si>
  <si>
    <t>51.97840000</t>
  </si>
  <si>
    <t>16.37040000</t>
  </si>
  <si>
    <t>POZ-A-0007341</t>
  </si>
  <si>
    <t>Jezioro Kociołek. Ludwikowo pod Poznaniem.</t>
  </si>
  <si>
    <t>POZ-A-0007342</t>
  </si>
  <si>
    <t>W torfiance na łąkach na pn. od Charbielina. Wielkopolska. Pow. Kościan.</t>
  </si>
  <si>
    <t>POZ-A-0007343</t>
  </si>
  <si>
    <t>1963.07.19</t>
  </si>
  <si>
    <t>Wielkopolska. Jez. Włókna k. Skoków.</t>
  </si>
  <si>
    <t>52.64837100</t>
  </si>
  <si>
    <t>17.11331600</t>
  </si>
  <si>
    <t>Luzulo pilosae-Fagetum</t>
  </si>
  <si>
    <t>POZ-A-0007348</t>
  </si>
  <si>
    <t>Torfianka na łące k. Charbielina /p. Kościan.</t>
  </si>
  <si>
    <t>POZ-A-0007352</t>
  </si>
  <si>
    <t>POZ-A-0007353</t>
  </si>
  <si>
    <t>1952.08.10</t>
  </si>
  <si>
    <t>Jezioro Lutomskie pod Sieratowem, przy brzegu zachodnim.</t>
  </si>
  <si>
    <t>52.62384800</t>
  </si>
  <si>
    <t>16.12169600</t>
  </si>
  <si>
    <t>Centroid : Jezioro Lutomskie</t>
  </si>
  <si>
    <t>POZ-A-0007501</t>
  </si>
  <si>
    <t>Wallroth</t>
  </si>
  <si>
    <t>Staniewska-Zątek Wanda</t>
  </si>
  <si>
    <t>1964.07.28</t>
  </si>
  <si>
    <t>Jez. Lusowskie, powiat Poznań, w odzie przy brzegu płn. na głęb. 30-50 cm</t>
  </si>
  <si>
    <t>52.43084900</t>
  </si>
  <si>
    <t>16.67518200</t>
  </si>
  <si>
    <t>Katedra Botaniki na Wydz. Rolniczym WSR w Pozaniu</t>
  </si>
  <si>
    <t>POZ-A-0007502</t>
  </si>
  <si>
    <t>1964.08.28</t>
  </si>
  <si>
    <t>Lusowo, powiat Poznań, w torfiance</t>
  </si>
  <si>
    <t>52.43549600</t>
  </si>
  <si>
    <t>16.69417600</t>
  </si>
  <si>
    <t>POZ-A-0007503</t>
  </si>
  <si>
    <t>1964.09.02</t>
  </si>
  <si>
    <t>POZ-A-0007504</t>
  </si>
  <si>
    <t>POZ-A-0009261</t>
  </si>
  <si>
    <t>1958.07.07</t>
  </si>
  <si>
    <t>Stary Gostyń. Mała torfianka na zach. Od łanu Juncus subnodulosis.</t>
  </si>
  <si>
    <t>POZ-C-0000050</t>
  </si>
  <si>
    <t>1991</t>
  </si>
  <si>
    <t>1991.08.24</t>
  </si>
  <si>
    <t>lasek topolowy</t>
  </si>
  <si>
    <t>poplar coppice</t>
  </si>
  <si>
    <t>Wielkopolska, okolice Miłosławia</t>
  </si>
  <si>
    <t>52.20286900</t>
  </si>
  <si>
    <t>17.48519700</t>
  </si>
  <si>
    <t>33UXT68</t>
  </si>
  <si>
    <t>CD22</t>
  </si>
  <si>
    <t>Centroid : miejscowość Miłosław</t>
  </si>
  <si>
    <t>Miłosław</t>
  </si>
  <si>
    <t>POZ-C</t>
  </si>
  <si>
    <t>POZ-C-0000054</t>
  </si>
  <si>
    <t>2000.09.14</t>
  </si>
  <si>
    <t>masowo w zaroslach parkowych</t>
  </si>
  <si>
    <t>massively in park brushes</t>
  </si>
  <si>
    <t>Wielkopolska, Bardo koło Wrześni</t>
  </si>
  <si>
    <t>52.27510000</t>
  </si>
  <si>
    <t>17.49490000</t>
  </si>
  <si>
    <t>33UXT79</t>
  </si>
  <si>
    <t>razem z Aegopodium podagraria, Petasites hybridus i Urtica dioica</t>
  </si>
  <si>
    <t>POZ-C-0000055</t>
  </si>
  <si>
    <t>w zaroslach parkowych</t>
  </si>
  <si>
    <t>in park brushes</t>
  </si>
  <si>
    <t>bardzo licznie, owoce małe</t>
  </si>
  <si>
    <t>POZ-C-0000056</t>
  </si>
  <si>
    <t>park wiejski- obrzeża</t>
  </si>
  <si>
    <t>village park - peripheries</t>
  </si>
  <si>
    <t>Wielkopolska, Grzymisławice koło Konina</t>
  </si>
  <si>
    <t>52.28800000</t>
  </si>
  <si>
    <t>17.50100000</t>
  </si>
  <si>
    <t>Centroid : miejscowość Grzymysławice</t>
  </si>
  <si>
    <t>nieliczne</t>
  </si>
  <si>
    <t>POZ-C-0000057</t>
  </si>
  <si>
    <t>park wiejski</t>
  </si>
  <si>
    <t>village park</t>
  </si>
  <si>
    <t>bardzo licznie (masowo)</t>
  </si>
  <si>
    <t>POZ-C-0000064</t>
  </si>
  <si>
    <t>1999.08.23</t>
  </si>
  <si>
    <t>zarośla parkowe</t>
  </si>
  <si>
    <t>park brushes</t>
  </si>
  <si>
    <t>Wielkopolska, Grzymisławice koło Wrześni</t>
  </si>
  <si>
    <t>POZ-C-0000066</t>
  </si>
  <si>
    <t>sibirica</t>
  </si>
  <si>
    <t>Campanula sibirica</t>
  </si>
  <si>
    <t>Czarna A.</t>
  </si>
  <si>
    <t>1998.07.11</t>
  </si>
  <si>
    <t>w młodniku sosnowym przy żwirowni</t>
  </si>
  <si>
    <t>in young pine stand and near gravel pit</t>
  </si>
  <si>
    <t>Gorzyce gmina Miłosław, przy brzegu lasu Gorzyckiego</t>
  </si>
  <si>
    <t>52.21181200</t>
  </si>
  <si>
    <t>17.56987000</t>
  </si>
  <si>
    <t>33UXT78</t>
  </si>
  <si>
    <t>POZ-C-0000069</t>
  </si>
  <si>
    <t>1997.07.15</t>
  </si>
  <si>
    <t>w młodniku sosnowym pna skarpie -ekspozycja S</t>
  </si>
  <si>
    <t>in young pine stand on escarpment – S exposure</t>
  </si>
  <si>
    <t>Wielkopolska, Winna Góra, gmina Środa Wielkopolska</t>
  </si>
  <si>
    <t>52.19970000</t>
  </si>
  <si>
    <t>17.45710000</t>
  </si>
  <si>
    <t>Środa Wielkopolska</t>
  </si>
  <si>
    <t>POZ-C-0000277</t>
  </si>
  <si>
    <t>Juncus</t>
  </si>
  <si>
    <t>subnodulosus</t>
  </si>
  <si>
    <t>Juncus subnodulosus</t>
  </si>
  <si>
    <t>Juncaceae</t>
  </si>
  <si>
    <t>Ignaszewska M.</t>
  </si>
  <si>
    <t>1982</t>
  </si>
  <si>
    <t>1982.09.12</t>
  </si>
  <si>
    <t>wzdłuż rowu na terenie rezerwatu</t>
  </si>
  <si>
    <t>along ditch in reserve</t>
  </si>
  <si>
    <t>Wielkopolska, Jezioro Dolskie Wielkie</t>
  </si>
  <si>
    <t>POZ-C-0000338</t>
  </si>
  <si>
    <t>1983</t>
  </si>
  <si>
    <t>1983.05.13</t>
  </si>
  <si>
    <t>Wielkopolska, Dolsk, łaka na północnym brzegu jeziora Dolskiego</t>
  </si>
  <si>
    <t>POZ-C-0000778</t>
  </si>
  <si>
    <t>w parku</t>
  </si>
  <si>
    <t>in park</t>
  </si>
  <si>
    <t>POZ-C-0000796</t>
  </si>
  <si>
    <t>Lonicera</t>
  </si>
  <si>
    <t>periclymenum</t>
  </si>
  <si>
    <t>Lonicera periclymenum</t>
  </si>
  <si>
    <t>Caprifoliaceae</t>
  </si>
  <si>
    <t>Ogród Botaniczny UAM</t>
  </si>
  <si>
    <t>52.42037700</t>
  </si>
  <si>
    <t>16.88148200</t>
  </si>
  <si>
    <t>POZ-C-0002415</t>
  </si>
  <si>
    <t>Succisella</t>
  </si>
  <si>
    <t>inflexa</t>
  </si>
  <si>
    <t>Succisella inflexa</t>
  </si>
  <si>
    <t>(Kluk) Beck</t>
  </si>
  <si>
    <t>Dipsacaceae</t>
  </si>
  <si>
    <t>1998.09.20</t>
  </si>
  <si>
    <t>Wielkopolska, Orzechowo koło Miłosławia</t>
  </si>
  <si>
    <t>52.12573300</t>
  </si>
  <si>
    <t>17.47708000</t>
  </si>
  <si>
    <t>POZ-C-0002436</t>
  </si>
  <si>
    <t>1984.08.21</t>
  </si>
  <si>
    <t>mszysta łąka</t>
  </si>
  <si>
    <t>mossy meadow</t>
  </si>
  <si>
    <t>jezioro Brenno, brzeg E</t>
  </si>
  <si>
    <t>51.92800000</t>
  </si>
  <si>
    <t>16.21440000</t>
  </si>
  <si>
    <t>Centroid : jezioro Breńskie</t>
  </si>
  <si>
    <t>POZ-C-0002438</t>
  </si>
  <si>
    <t>1984.09.09</t>
  </si>
  <si>
    <t>POZ-C-0002439</t>
  </si>
  <si>
    <t>Wielkopolska, Pw. Leszczyński, jezioro Brenno nad brzegiem E</t>
  </si>
  <si>
    <t>51.92790000</t>
  </si>
  <si>
    <t>16.21430000</t>
  </si>
  <si>
    <t>Centroid : Jezioro Breńskie</t>
  </si>
  <si>
    <t>POZ-C-0003104</t>
  </si>
  <si>
    <t>Latowski Karol</t>
  </si>
  <si>
    <t>1986</t>
  </si>
  <si>
    <t>1986.08.15</t>
  </si>
  <si>
    <t>łączka w pobliżu</t>
  </si>
  <si>
    <t>small meadow in neighbourhood</t>
  </si>
  <si>
    <t>Poznań- Morasko, łączka w pobliżu budowy Coll. Physicum w sąsiedztwie wysypiska gruzów</t>
  </si>
  <si>
    <t>52.46659900</t>
  </si>
  <si>
    <t>16.93035400</t>
  </si>
  <si>
    <t>Centroid : Collegium  Physicum / Wydział Fizyki</t>
  </si>
  <si>
    <t>POZ-C-0003123</t>
  </si>
  <si>
    <t>1991.09.12</t>
  </si>
  <si>
    <t>łąka z Schoenus ferrugii</t>
  </si>
  <si>
    <t>meadow with Schoenus ferrugii</t>
  </si>
  <si>
    <t>Dalewo</t>
  </si>
  <si>
    <t>52.02445500</t>
  </si>
  <si>
    <t>16.92278500</t>
  </si>
  <si>
    <t>BD48</t>
  </si>
  <si>
    <t>7 Continental Bio-geographical Region</t>
  </si>
  <si>
    <t>POZ-C-0003378</t>
  </si>
  <si>
    <t>Corydalis</t>
  </si>
  <si>
    <t>pumila</t>
  </si>
  <si>
    <t>Corydalis pumila</t>
  </si>
  <si>
    <t>(Host) Rchb.</t>
  </si>
  <si>
    <t>Papaveraceae</t>
  </si>
  <si>
    <t>1996</t>
  </si>
  <si>
    <t>1996.05.13</t>
  </si>
  <si>
    <t>las łęgowy</t>
  </si>
  <si>
    <t>riparian forest</t>
  </si>
  <si>
    <t>Wlkp. las łęgowy, 3 km na NE od Jarocina.</t>
  </si>
  <si>
    <t>51.96930000</t>
  </si>
  <si>
    <t>17.50330000</t>
  </si>
  <si>
    <t>33UXT76</t>
  </si>
  <si>
    <t>CD52</t>
  </si>
  <si>
    <t>Centroid : miejscowość Jarocin</t>
  </si>
  <si>
    <t>Jarocin</t>
  </si>
  <si>
    <t>POZ-C-0003975</t>
  </si>
  <si>
    <t>brzeg zarośli przy NE krańcu jeziora</t>
  </si>
  <si>
    <t>edge of thickets by the NE lake extremity</t>
  </si>
  <si>
    <t>Wlkp. Nad jez. Dolskim D. -brzeg zarośli przy NE krańcu jeziora</t>
  </si>
  <si>
    <t>51.98679900</t>
  </si>
  <si>
    <t>17.05815900</t>
  </si>
  <si>
    <t>BD49</t>
  </si>
  <si>
    <t>315.84 Wał Żerkowski</t>
  </si>
  <si>
    <t>POZG-B-0000003</t>
  </si>
  <si>
    <t>Thuidium</t>
  </si>
  <si>
    <t>abietinum</t>
  </si>
  <si>
    <t>Thuidium abietinum</t>
  </si>
  <si>
    <t>Br. eur.</t>
  </si>
  <si>
    <t>Thuidiaceae</t>
  </si>
  <si>
    <t>Czubiński Z.</t>
  </si>
  <si>
    <t>1933.09.19</t>
  </si>
  <si>
    <t>piaszczyste tereny koło stacji</t>
  </si>
  <si>
    <t>0.13 kolekcje botaniczne</t>
  </si>
  <si>
    <t>teczka zielnikowa Abietinella abietina (Hedw.) Fleisch. WIELKOPOLSKA 1</t>
  </si>
  <si>
    <t>torebka zielnikowa Thuidium abietinum Br. eur.</t>
  </si>
  <si>
    <t>Ludwikowo koło Poznania</t>
  </si>
  <si>
    <t>52.24273000</t>
  </si>
  <si>
    <t>16.81252000</t>
  </si>
  <si>
    <t>Zielnik Mchów Zygmunta Czubińskiego</t>
  </si>
  <si>
    <t>POZG-B</t>
  </si>
  <si>
    <t>POZG-B-0000004</t>
  </si>
  <si>
    <t>1934.09.03</t>
  </si>
  <si>
    <t>piaszczyste zbocza na płd. wsch. krańcu kompleksu lasu?</t>
  </si>
  <si>
    <t>Promno, pow. Poznań, przy drodze z Kociałkowej Górki</t>
  </si>
  <si>
    <t>52.43420000</t>
  </si>
  <si>
    <t>17.29060000</t>
  </si>
  <si>
    <t>CD01</t>
  </si>
  <si>
    <t>Centroid : miejscowość Kociołkowa Górka</t>
  </si>
  <si>
    <t>POZG-B-0000005</t>
  </si>
  <si>
    <t>(Dill) Br. Sch.</t>
  </si>
  <si>
    <t>1933.03.26</t>
  </si>
  <si>
    <t>piasek</t>
  </si>
  <si>
    <t>torebka zielnikowa Thuidium abietinum (Dill) Br. Sch.</t>
  </si>
  <si>
    <t>nasyp drogi z Puszczykowa do Łęczycy</t>
  </si>
  <si>
    <t>52.28761700</t>
  </si>
  <si>
    <t>16.85078400</t>
  </si>
  <si>
    <t>Centroid : miejscowość Puszczykowo</t>
  </si>
  <si>
    <t>Puszczykowo</t>
  </si>
  <si>
    <t>POZG-B-0000006</t>
  </si>
  <si>
    <t>Abietinella</t>
  </si>
  <si>
    <t>abietina</t>
  </si>
  <si>
    <t>Abietinella abietina</t>
  </si>
  <si>
    <t>(Hedw.) Fleisch.</t>
  </si>
  <si>
    <t>Lisowski S.</t>
  </si>
  <si>
    <t>1935.08.06</t>
  </si>
  <si>
    <t>na korze jarzębni, nad szosą , w lesie</t>
  </si>
  <si>
    <t>torebka zielnikowa Abietinella abietina</t>
  </si>
  <si>
    <t>Kobylnica k. Poznania</t>
  </si>
  <si>
    <t>52.39093400</t>
  </si>
  <si>
    <t>17.01871200</t>
  </si>
  <si>
    <t>Centroid : miejscowość Poznań-Kobylepole</t>
  </si>
  <si>
    <t>POZG-B-0000007</t>
  </si>
  <si>
    <t>Denckmann</t>
  </si>
  <si>
    <t>1941.11.23</t>
  </si>
  <si>
    <t>torebka zielnikowa Abietinella abietina (Hedw.) Fleisch.</t>
  </si>
  <si>
    <t>na SW od Puszczykowa koło Poznania, E zbocze doliny Warty</t>
  </si>
  <si>
    <t>52.28770000</t>
  </si>
  <si>
    <t>16.85360000</t>
  </si>
  <si>
    <t>POZG-B-0000008</t>
  </si>
  <si>
    <t>86882</t>
  </si>
  <si>
    <t>1952.03.06</t>
  </si>
  <si>
    <t>piaszczyste zbocze ozu</t>
  </si>
  <si>
    <t>od strony jez. Budzyńskiego. Osowa Góra</t>
  </si>
  <si>
    <t>52.24967000</t>
  </si>
  <si>
    <t>16.81829000</t>
  </si>
  <si>
    <t>Centroid : stacja Osowa Góra</t>
  </si>
  <si>
    <t>POZG-B-0000011</t>
  </si>
  <si>
    <t>1940.11.22</t>
  </si>
  <si>
    <t>opuszczony rów na skraju drogi</t>
  </si>
  <si>
    <t>torebka zielnikowa Thuidium abietinum</t>
  </si>
  <si>
    <t>na NW od Suchego Lasu koło Poznania</t>
  </si>
  <si>
    <t>52.47514200</t>
  </si>
  <si>
    <t>16.87882600</t>
  </si>
  <si>
    <t>Centroid : miejscowość Suchy Las</t>
  </si>
  <si>
    <t>Suchy Las</t>
  </si>
  <si>
    <t>determined as Thuidium abietinum</t>
  </si>
  <si>
    <t>POZG-B-0000012</t>
  </si>
  <si>
    <t>Miller H.</t>
  </si>
  <si>
    <t>1887.03.27</t>
  </si>
  <si>
    <t>laski sosnowe</t>
  </si>
  <si>
    <t>torebka zielnikowa Thuidium abietinum Br. et Sch.</t>
  </si>
  <si>
    <t>Poznań - Cytadela</t>
  </si>
  <si>
    <t>52.42164100</t>
  </si>
  <si>
    <t>16.93797500</t>
  </si>
  <si>
    <t>Centroid : miejscowość Poznań, Park Cytadela</t>
  </si>
  <si>
    <t>PLH300005</t>
  </si>
  <si>
    <t>Fortyfikacje w Poznaniu</t>
  </si>
  <si>
    <t>determined as Thuidium abietinum Br. et Sch.</t>
  </si>
  <si>
    <t>POZG-B-0000013</t>
  </si>
  <si>
    <t>Rusińska A.</t>
  </si>
  <si>
    <t>5270</t>
  </si>
  <si>
    <t>1996.11.24</t>
  </si>
  <si>
    <t>fragment zarośli ciepłolubnych na betonie przykrytym próchnicą, wystawa SE</t>
  </si>
  <si>
    <t>teczka zielnikowa Abietinella abietina (Hedw.) Fleisch. WIELKOPOLSKA 2</t>
  </si>
  <si>
    <t>Poznań, Fort IX A, ul. 28 Czerwca 1956</t>
  </si>
  <si>
    <t>52.36485600</t>
  </si>
  <si>
    <t>16.90220300</t>
  </si>
  <si>
    <t>POZG-B-0000014</t>
  </si>
  <si>
    <t>(L.) Br. eur.</t>
  </si>
  <si>
    <t>Nowaczyk Cz.</t>
  </si>
  <si>
    <t>1953.08.14</t>
  </si>
  <si>
    <t>na ziemi, na skraju boru sosnowego</t>
  </si>
  <si>
    <t>torebka zielnikowa Thuidium abietinum (L.) Br. eur.</t>
  </si>
  <si>
    <t>Nadl. Zielonka pod Poznaniem, oddz. 86</t>
  </si>
  <si>
    <t>52.55402200</t>
  </si>
  <si>
    <t>17.11279100</t>
  </si>
  <si>
    <t>Centroid : miejscowość Zielonka</t>
  </si>
  <si>
    <t>Zielnik Mchów Doświadczalnego Nadleśnictwa Zielonka pod Poznaniem, 22</t>
  </si>
  <si>
    <t>POZG-B-0000015</t>
  </si>
  <si>
    <t>POZG-B-0000016</t>
  </si>
  <si>
    <t>28</t>
  </si>
  <si>
    <t>1952.09.17</t>
  </si>
  <si>
    <t>wśród traw przy drodze</t>
  </si>
  <si>
    <t>koło Obornik pod Poznaniem</t>
  </si>
  <si>
    <t>52.64453600</t>
  </si>
  <si>
    <t>16.81303600</t>
  </si>
  <si>
    <t>33UXU23</t>
  </si>
  <si>
    <t>BC78</t>
  </si>
  <si>
    <t>Centroid : miejscowość Oborniki</t>
  </si>
  <si>
    <t>Oborniki</t>
  </si>
  <si>
    <t>Zielnik Mchów Polski - Bryotheca Polonica, 28</t>
  </si>
  <si>
    <t>POZG-B-0000017</t>
  </si>
  <si>
    <t>POZG-B-0000018</t>
  </si>
  <si>
    <t>86898</t>
  </si>
  <si>
    <t>suche trawiaste zbocze</t>
  </si>
  <si>
    <t>nad Wartą koło Obornik</t>
  </si>
  <si>
    <t>52.64541500</t>
  </si>
  <si>
    <t>16.81042100</t>
  </si>
  <si>
    <t>POZG-B-0000019</t>
  </si>
  <si>
    <t>B-2990</t>
  </si>
  <si>
    <t>1986.07.29</t>
  </si>
  <si>
    <t>trawiaste zbocze nasypu drogi</t>
  </si>
  <si>
    <t>między Kłeckiem a Janowcem Wlkp. w miejscowości Łopienno</t>
  </si>
  <si>
    <t>52.70502900</t>
  </si>
  <si>
    <t>17.47365000</t>
  </si>
  <si>
    <t>33UXU64</t>
  </si>
  <si>
    <t>CC72</t>
  </si>
  <si>
    <t>POZG-B-0000023</t>
  </si>
  <si>
    <t>86881</t>
  </si>
  <si>
    <t>1952.04.06</t>
  </si>
  <si>
    <t>suche piaszczyste zbocze wykopu, na brzegu lasu sosnowego</t>
  </si>
  <si>
    <t>torebka zielnikowa Abietinella abietina C. Müller</t>
  </si>
  <si>
    <t>Leśn. Aniołki w pow. Kępno</t>
  </si>
  <si>
    <t>51.13717100</t>
  </si>
  <si>
    <t>17.99970400</t>
  </si>
  <si>
    <t>33UYS06</t>
  </si>
  <si>
    <t>CE45</t>
  </si>
  <si>
    <t>Centroid : miejscowość Aniołka Pierwsza</t>
  </si>
  <si>
    <t>kępiński</t>
  </si>
  <si>
    <t>Trzcinica</t>
  </si>
  <si>
    <t>318.24 Wysoczyzna Wieruszowska</t>
  </si>
  <si>
    <t>POZG-B-0000025</t>
  </si>
  <si>
    <t>Kaluba L.</t>
  </si>
  <si>
    <t>1959.10.12</t>
  </si>
  <si>
    <t>las mieszany, na suchym wzgórku - licznie</t>
  </si>
  <si>
    <t>Rudzica - pow. Konin</t>
  </si>
  <si>
    <t>52.25702600</t>
  </si>
  <si>
    <t>18.31431500</t>
  </si>
  <si>
    <t>Kramsk</t>
  </si>
  <si>
    <t>POZG-B-0000026</t>
  </si>
  <si>
    <t>Br. Eur.</t>
  </si>
  <si>
    <t>96412</t>
  </si>
  <si>
    <t>1987.10.04</t>
  </si>
  <si>
    <t>trawiaste zbocze nad Gopłem</t>
  </si>
  <si>
    <t>teczka zielnikowa Abietinella abietina (Hedw.) Fleisch. WIELKOPOLSKA 3</t>
  </si>
  <si>
    <t>przy szosie ze Ślesina do Strzelna, km 16, 3 km na N od Skulska, koło wsi Pilich, nad Gopłem</t>
  </si>
  <si>
    <t>52.49756000</t>
  </si>
  <si>
    <t>18.29821000</t>
  </si>
  <si>
    <t>Centroid : miejscowość Pilich</t>
  </si>
  <si>
    <t>POZG-B-0000027</t>
  </si>
  <si>
    <t>Schimp.</t>
  </si>
  <si>
    <t>1900.12.16</t>
  </si>
  <si>
    <t>torebka zielnikowa Thuidium abietinum Schimp.</t>
  </si>
  <si>
    <t>Pojeierze Lubuskie, pow. Babimost koło Wolsztyna, przy szosie do wsi Powodowo</t>
  </si>
  <si>
    <t>52.12115200</t>
  </si>
  <si>
    <t>16.05280900</t>
  </si>
  <si>
    <t>33UWT77</t>
  </si>
  <si>
    <t>BD32</t>
  </si>
  <si>
    <t>Centroid : miejscowość Powodowo</t>
  </si>
  <si>
    <t>Wolsztyn</t>
  </si>
  <si>
    <t>POZG-B-0000049</t>
  </si>
  <si>
    <t>Lisowski S., Rusińska A., Melosik I.</t>
  </si>
  <si>
    <t>39</t>
  </si>
  <si>
    <t>1985.09.27</t>
  </si>
  <si>
    <t>miejsce trawiaste</t>
  </si>
  <si>
    <t>teczka zielnikowa Abietinella abietina (Hedw.) Fleisch. POMORZE 1</t>
  </si>
  <si>
    <t>Pomeranie Occidentale, pente de la valée de la rivière Noteć, près de Jędrzejewo.</t>
  </si>
  <si>
    <t>52.90923300</t>
  </si>
  <si>
    <t>16.39301400</t>
  </si>
  <si>
    <t>33UWU96</t>
  </si>
  <si>
    <t>BC45</t>
  </si>
  <si>
    <t>Centroid : miejscowość Jędrzejewo</t>
  </si>
  <si>
    <t>POZG-B-0000372</t>
  </si>
  <si>
    <t>Dicranum</t>
  </si>
  <si>
    <t>fulvum</t>
  </si>
  <si>
    <t>Dicranum fulvum</t>
  </si>
  <si>
    <t>Hook.</t>
  </si>
  <si>
    <t>Dicranacea</t>
  </si>
  <si>
    <t>87865</t>
  </si>
  <si>
    <t>1955.04.17</t>
  </si>
  <si>
    <t>las dębowy</t>
  </si>
  <si>
    <t>kamień</t>
  </si>
  <si>
    <t>teczka zielnikowa Dicranum fulvum Hook. WIELKOPOLSKA</t>
  </si>
  <si>
    <t>torebka zielnikowa Dicranum fulvum Hook.</t>
  </si>
  <si>
    <t>Wielkopolska, Międzyborze, pow. krotoszyński</t>
  </si>
  <si>
    <t>51.84744000</t>
  </si>
  <si>
    <t>17.28304000</t>
  </si>
  <si>
    <t>33UXT54</t>
  </si>
  <si>
    <t>Pogorzela</t>
  </si>
  <si>
    <t>POZG-B-0000373</t>
  </si>
  <si>
    <t>1957.03.22</t>
  </si>
  <si>
    <t>głazy narzutowe</t>
  </si>
  <si>
    <t>Wielkopolska, koło leśniczówki Potarzyca pod Koźminem</t>
  </si>
  <si>
    <t>51.90996100</t>
  </si>
  <si>
    <t>17.41983300</t>
  </si>
  <si>
    <t>POZG-B-0000374</t>
  </si>
  <si>
    <t>POZG-B-0000375</t>
  </si>
  <si>
    <t>B-7132</t>
  </si>
  <si>
    <t>1955.04.03</t>
  </si>
  <si>
    <t>kamienie</t>
  </si>
  <si>
    <t>Wielkopolska, Potarzyca koło Koźmina</t>
  </si>
  <si>
    <t>POZG-B-0000481</t>
  </si>
  <si>
    <t>Leptodictyum</t>
  </si>
  <si>
    <t>kochii</t>
  </si>
  <si>
    <t>Leptodictyum kochii</t>
  </si>
  <si>
    <t>(B.S.G.) Warnst</t>
  </si>
  <si>
    <t>Amblystegiaceae</t>
  </si>
  <si>
    <t>Bocheński W.</t>
  </si>
  <si>
    <t>2991</t>
  </si>
  <si>
    <t>1982.05.08</t>
  </si>
  <si>
    <t>pieniek zanurzony w wodzie na poziomie wody</t>
  </si>
  <si>
    <t>pieniek</t>
  </si>
  <si>
    <t>teczka zielnikowa Leptodictyum humile (P.Beauv.) Ochyra WIELKOPOLSKA</t>
  </si>
  <si>
    <t>torebka zielnikowa Leptodictyum kochii (B.S.G.) Warnst.</t>
  </si>
  <si>
    <t>Wielkopolska, Poznań, na Olszaku, na północ od Cybiny, przy pd.wsch. krańcu Ogrodu Zoologicznego</t>
  </si>
  <si>
    <t>52.39865600</t>
  </si>
  <si>
    <t>17.01412500</t>
  </si>
  <si>
    <t>POZG-B-0000484</t>
  </si>
  <si>
    <t>Amblystegium</t>
  </si>
  <si>
    <t>Amblystegium kochii</t>
  </si>
  <si>
    <t>86696</t>
  </si>
  <si>
    <t>1954.05.05</t>
  </si>
  <si>
    <t>wilgotna łąka, wśród traw</t>
  </si>
  <si>
    <t>torebka zielnikowa Amblystegium kochii</t>
  </si>
  <si>
    <t>52.11559300</t>
  </si>
  <si>
    <t>16.35147400</t>
  </si>
  <si>
    <t>POZG-B-0000485</t>
  </si>
  <si>
    <t>86697</t>
  </si>
  <si>
    <t>koło Wielichowa</t>
  </si>
  <si>
    <t>52.11803700</t>
  </si>
  <si>
    <t>16.35108100</t>
  </si>
  <si>
    <t>Centroid : miejscowość Wielichowo</t>
  </si>
  <si>
    <t>POZG-B-0001216</t>
  </si>
  <si>
    <t>radicale</t>
  </si>
  <si>
    <t>Amblystegium radicale</t>
  </si>
  <si>
    <t>B.S.</t>
  </si>
  <si>
    <t>Löske</t>
  </si>
  <si>
    <t>1892.05.08</t>
  </si>
  <si>
    <t>nad potokiem w lesie</t>
  </si>
  <si>
    <t>teczka zielnikowa Hygroamblystegium varium (Hedw.) Moenk. WIELKOPOLSKA 2</t>
  </si>
  <si>
    <t>torebka zielnikowa Hygroamblystegium varium (Hedw.) Moenk.</t>
  </si>
  <si>
    <t>Nizina Południowowielkopolska, Wysoczyzna Kaliska, okolice Ostrowa Wlkp., koło wsi Wtórek</t>
  </si>
  <si>
    <t>51.63813200</t>
  </si>
  <si>
    <t>17.88817200</t>
  </si>
  <si>
    <t>1 Galio-Carpinetum</t>
  </si>
  <si>
    <t>Flora der Provinz Posen</t>
  </si>
  <si>
    <t>POZG-B-0001550</t>
  </si>
  <si>
    <t>Thuidiacea</t>
  </si>
  <si>
    <t>6547</t>
  </si>
  <si>
    <t>1990.10.13</t>
  </si>
  <si>
    <t>Pobocze drogi w borze sosnowym</t>
  </si>
  <si>
    <t>Wielkopolska, zach. Część Puszczy Noteckiej, Sowia Góra</t>
  </si>
  <si>
    <t>52.70440400</t>
  </si>
  <si>
    <t>15.84491900</t>
  </si>
  <si>
    <t>33UWU53</t>
  </si>
  <si>
    <t>BC61</t>
  </si>
  <si>
    <t>POZG-B-0002079</t>
  </si>
  <si>
    <t>Anomodon</t>
  </si>
  <si>
    <t>attenuatus</t>
  </si>
  <si>
    <t>Anomodon attenuatus</t>
  </si>
  <si>
    <t>Hüb.</t>
  </si>
  <si>
    <t>Anomodontaceae</t>
  </si>
  <si>
    <t>Winkelmann</t>
  </si>
  <si>
    <t>1875.06</t>
  </si>
  <si>
    <t>teczka zielnikowa Anomodon attenuatus (Hedw.) Hueb. POMORZE 1</t>
  </si>
  <si>
    <t>torebka zielnikowa Anomodon attenuatus (Hedw.) Hueb.</t>
  </si>
  <si>
    <t>Dolina Obry kolo Kotusz,</t>
  </si>
  <si>
    <t>52.10187900</t>
  </si>
  <si>
    <t>16.49603500</t>
  </si>
  <si>
    <t>BD35</t>
  </si>
  <si>
    <t>Kamieniec</t>
  </si>
  <si>
    <t>Winkelmann J. 1893. Die Moosflora der Umgegend von Stettin. Programm des Schiller - Realgymnasimus zu Stettin 151: 1-18.</t>
  </si>
  <si>
    <t>POZG-B-0002082</t>
  </si>
  <si>
    <t>Dziewicza Góra, w oddz.10,</t>
  </si>
  <si>
    <t>52.48108000</t>
  </si>
  <si>
    <t>17.00819800</t>
  </si>
  <si>
    <t>41 Potentillo albae-Quercetum typicum</t>
  </si>
  <si>
    <t>POZG-B-0002210</t>
  </si>
  <si>
    <t>longifolius</t>
  </si>
  <si>
    <t>Anomodon longifolius</t>
  </si>
  <si>
    <t>Hartm.</t>
  </si>
  <si>
    <t>1870.07</t>
  </si>
  <si>
    <t>na bukach</t>
  </si>
  <si>
    <t>kora</t>
  </si>
  <si>
    <t>teczka zielnikowa Anomodon longifolius (Brid.) Hartm. POMORZE 1</t>
  </si>
  <si>
    <t>torebka zielnikowa Anomodon longifolius (Brid.) Hartm.</t>
  </si>
  <si>
    <t>Kreis Wirsitz, bei Borek</t>
  </si>
  <si>
    <t>53.25986600</t>
  </si>
  <si>
    <t>17.25555800</t>
  </si>
  <si>
    <t>33UXV50</t>
  </si>
  <si>
    <t>CC01</t>
  </si>
  <si>
    <t>Dolina Łobżonki i Bory Kujańskie</t>
  </si>
  <si>
    <t>pilski</t>
  </si>
  <si>
    <t>Łobżenica</t>
  </si>
  <si>
    <t>POZG-B-0002235</t>
  </si>
  <si>
    <t>(Brid.) Hartm.</t>
  </si>
  <si>
    <t>Ochyra R.</t>
  </si>
  <si>
    <t>1979.05.17</t>
  </si>
  <si>
    <t>on roots of Fraxinus excelsior</t>
  </si>
  <si>
    <t>bark of roots</t>
  </si>
  <si>
    <t>teczka zielnikowa Anomodon longifolius (Brid.) Hartm. POLSKA PÓŁNOCNO-WSCHODNIA 1</t>
  </si>
  <si>
    <t>Ntzthal, Kreis  Wirsitz</t>
  </si>
  <si>
    <t>53.15332400</t>
  </si>
  <si>
    <t>17.26826100</t>
  </si>
  <si>
    <t>33UXU59</t>
  </si>
  <si>
    <t>CC11</t>
  </si>
  <si>
    <t>Wyrzysk</t>
  </si>
  <si>
    <t>Ochyra R. - Musci Poloniae Exsiccati, nr 468</t>
  </si>
  <si>
    <t>POZG-B-0002273</t>
  </si>
  <si>
    <t>86561</t>
  </si>
  <si>
    <t>Menes A.</t>
  </si>
  <si>
    <t>1959.04.02</t>
  </si>
  <si>
    <t>Las bukowy</t>
  </si>
  <si>
    <t>teczka zielnikowa Anomodon longifolius (Brid.) Hartm. KARPATY 1</t>
  </si>
  <si>
    <t>torebka zielnikowa Anomodon longifolius</t>
  </si>
  <si>
    <t>Pojezierze Południowopomorskie, Bory Tucholskie. Okolice miejscowości Osie: ur. Szczerkowo, leśn. Dębowiec</t>
  </si>
  <si>
    <t>52.58630700</t>
  </si>
  <si>
    <t>17.66585700</t>
  </si>
  <si>
    <t>POZG-B-0002305</t>
  </si>
  <si>
    <t>Warnstorf C.</t>
  </si>
  <si>
    <t>1876.06</t>
  </si>
  <si>
    <t>auf Kalkboden</t>
  </si>
  <si>
    <t>Kalkboden</t>
  </si>
  <si>
    <t>teczka zielnikowa Anomodon longifolius (Brid.) Hartm. EUROPA 5</t>
  </si>
  <si>
    <t>torebka zielnikowa Anomodon longifolius Hartm.</t>
  </si>
  <si>
    <t>Pow. Wyrzysk, w Borku.</t>
  </si>
  <si>
    <t>51.91534700</t>
  </si>
  <si>
    <t>17.23626000</t>
  </si>
  <si>
    <t>33UXT55</t>
  </si>
  <si>
    <t>CD50</t>
  </si>
  <si>
    <t>Borek Wielkopolski</t>
  </si>
  <si>
    <t>Warnstorf C., Deutsche Laubmoose. Flora v. Thüringen</t>
  </si>
  <si>
    <t>POZG-B-0002307</t>
  </si>
  <si>
    <t>1910.06</t>
  </si>
  <si>
    <t>am Grunde vom Buchen</t>
  </si>
  <si>
    <t>Promno, pow. Poznań, koło Nowej Górki,</t>
  </si>
  <si>
    <t>52.45027600</t>
  </si>
  <si>
    <t>17.24665300</t>
  </si>
  <si>
    <t>POZG-B-0002456</t>
  </si>
  <si>
    <t>viticulosus</t>
  </si>
  <si>
    <t>Anomodon viticulosus</t>
  </si>
  <si>
    <t>(Hedw.) Hook. &amp;  Tayl.</t>
  </si>
  <si>
    <t>Lisowski L.</t>
  </si>
  <si>
    <t>1958.04.23</t>
  </si>
  <si>
    <t>w zespole Querco-Carpinetum medioeuropaeum</t>
  </si>
  <si>
    <t>kora pni lipy drobnolistnej</t>
  </si>
  <si>
    <t>teczka zielnikowa Anomodon viticulosus (Hedw.) Hook. &amp; Tayl. POLSKA PÓŁNOCNO-WSCHODNIA - PUSZCZA BIAŁOWIESKA 1</t>
  </si>
  <si>
    <t>torebka zielnikowa Anomodon viticulosus (Hedw.) Hook. et Tayl.</t>
  </si>
  <si>
    <t>Wielkopolska, na Dziewiczej Górze pod Poznaniem.</t>
  </si>
  <si>
    <t>52.47998000</t>
  </si>
  <si>
    <t>17.01118000</t>
  </si>
  <si>
    <t>Centroid : szczyt Dziewicza Góra</t>
  </si>
  <si>
    <t>Bryotheca Polonica Fasc.XXXIII, 863</t>
  </si>
  <si>
    <t>POZG-B-0002460</t>
  </si>
  <si>
    <t>Melosik I., Rusińska A., Urbański P.</t>
  </si>
  <si>
    <t>2155</t>
  </si>
  <si>
    <t>1992.08.21</t>
  </si>
  <si>
    <t>grąd (Tilio-carpinetum)</t>
  </si>
  <si>
    <t>kora pnia jesionu</t>
  </si>
  <si>
    <t>Wielkopolska, pow. Oborniki,  Parkowo.</t>
  </si>
  <si>
    <t>52.70341000</t>
  </si>
  <si>
    <t>16.91607600</t>
  </si>
  <si>
    <t>33UXU24</t>
  </si>
  <si>
    <t>BC68</t>
  </si>
  <si>
    <t>POZG-B-0002461</t>
  </si>
  <si>
    <t>96</t>
  </si>
  <si>
    <t>1990.08.10</t>
  </si>
  <si>
    <t>Las dębowo-grabowy (Tilio carpinetum)</t>
  </si>
  <si>
    <t>próchniejące drewno</t>
  </si>
  <si>
    <t>Wielkopolska, pow. Oborniki, Parkowo</t>
  </si>
  <si>
    <t>POZG-B-0002462</t>
  </si>
  <si>
    <t>Rusińska A., Melosik I., Urbański P., Dembiński A.</t>
  </si>
  <si>
    <t>50</t>
  </si>
  <si>
    <t>kora graba</t>
  </si>
  <si>
    <t>Wielkopolska, pow. Wągrowiec, rezerwat leśny Dębina.</t>
  </si>
  <si>
    <t>52.80280000</t>
  </si>
  <si>
    <t>17.14180000</t>
  </si>
  <si>
    <t>Centroid : Rezerwat Dębina</t>
  </si>
  <si>
    <t>Dębina</t>
  </si>
  <si>
    <t>POZG-B-0002463</t>
  </si>
  <si>
    <t>103</t>
  </si>
  <si>
    <t>kora lipy</t>
  </si>
  <si>
    <t>Wielkopolska, pow. Wągrowiec. Rezerwat leśny Dębina</t>
  </si>
  <si>
    <t>POZG-B-0002464</t>
  </si>
  <si>
    <t>201</t>
  </si>
  <si>
    <t>1990.08.11</t>
  </si>
  <si>
    <t>Querco-Piceetum wilgotny z Bet. pubescens</t>
  </si>
  <si>
    <t>kora próchniejącego dębu</t>
  </si>
  <si>
    <t>Wielkopolska, rezerwat dębowo - grabowy za Wągrowcem</t>
  </si>
  <si>
    <t>52.80290000</t>
  </si>
  <si>
    <t>POZG-B-0002465</t>
  </si>
  <si>
    <t>1385</t>
  </si>
  <si>
    <t>1992.08.16</t>
  </si>
  <si>
    <t>Ubogi grąd</t>
  </si>
  <si>
    <t>kora starego klonu Acer platanoides</t>
  </si>
  <si>
    <t>Wielkopolska, w Leśn. Krzan w pow. kościańskim,</t>
  </si>
  <si>
    <t>52.08120000</t>
  </si>
  <si>
    <t>16.55010000</t>
  </si>
  <si>
    <t>Centroid : miejscowość Krzan</t>
  </si>
  <si>
    <t>POZG-B-0002561</t>
  </si>
  <si>
    <t>1944.06.08</t>
  </si>
  <si>
    <t>Las jesionowo-olszowy</t>
  </si>
  <si>
    <t>teczka zielnikowa Anomodon viticulosus (Hedw.) Hook. &amp; Tayl. WIELKOPOLSKA 2</t>
  </si>
  <si>
    <t>torebka zielnikowa Anomodon viticulosus (Hedw.) Hook.&amp;Tayl.</t>
  </si>
  <si>
    <t>Nowa Wieś Podgórna</t>
  </si>
  <si>
    <t>52.15526100</t>
  </si>
  <si>
    <t>17.60166300</t>
  </si>
  <si>
    <t>POZG-B-0002706</t>
  </si>
  <si>
    <t>Antitrichia</t>
  </si>
  <si>
    <t>curtipendula</t>
  </si>
  <si>
    <t>Antitrichia curtipendula</t>
  </si>
  <si>
    <t>Brid.</t>
  </si>
  <si>
    <t>Leucodontaceae</t>
  </si>
  <si>
    <t>1906.09.09</t>
  </si>
  <si>
    <t>stary dąb</t>
  </si>
  <si>
    <t>teczka zielnikowa Antitrichia curtipendula (Hedw.) Brid. POMORZE 3</t>
  </si>
  <si>
    <t>torebka zielnikowa Antitrichia curtipendula (Hedw.) Brid.</t>
  </si>
  <si>
    <t>Pojezierze Krajeńskie: okolice Wyrzyska, leśnictwo Zielona Góra</t>
  </si>
  <si>
    <t>53.12230000</t>
  </si>
  <si>
    <t>17.26190000</t>
  </si>
  <si>
    <t>33UXU58</t>
  </si>
  <si>
    <t>CC21</t>
  </si>
  <si>
    <t>Centroid : Rezerwat Zielona Góra</t>
  </si>
  <si>
    <t>Zielona Góra</t>
  </si>
  <si>
    <t>PLH300055</t>
  </si>
  <si>
    <t>Dębowa Góra</t>
  </si>
  <si>
    <t>315.34 Dolina Środkowej Noteci</t>
  </si>
  <si>
    <t>POZG-B-0002712</t>
  </si>
  <si>
    <t>(Hew.) Brid.</t>
  </si>
  <si>
    <t>1934.06.16</t>
  </si>
  <si>
    <t>las mieszany</t>
  </si>
  <si>
    <t>teczka zielnikowa Antitrichia curtipendula (Hedw.) Brid. WIELKOPOLSKA</t>
  </si>
  <si>
    <t>Powiat Kępiński, na NE od Rychtala</t>
  </si>
  <si>
    <t>51.14490000</t>
  </si>
  <si>
    <t>17.84860000</t>
  </si>
  <si>
    <t>33UXS96</t>
  </si>
  <si>
    <t>CE44</t>
  </si>
  <si>
    <t>Centroid : miejscowość Rychtal</t>
  </si>
  <si>
    <t>Rychtal</t>
  </si>
  <si>
    <t>318.56 Równina Oleśnicka</t>
  </si>
  <si>
    <t>POZG-B-0002713</t>
  </si>
  <si>
    <t>1930.04.23</t>
  </si>
  <si>
    <t>las bukowy</t>
  </si>
  <si>
    <t>POZG-B-0002714</t>
  </si>
  <si>
    <t>POZG-B-0003688</t>
  </si>
  <si>
    <t>Aulacomnium</t>
  </si>
  <si>
    <t>Aulacomnium palustre</t>
  </si>
  <si>
    <t>(L.) Schwgr.</t>
  </si>
  <si>
    <t>Aulacomniaceae</t>
  </si>
  <si>
    <t>86543</t>
  </si>
  <si>
    <t>1954.05.17</t>
  </si>
  <si>
    <t>na okresowo wysychającym bagienku śródleśnym</t>
  </si>
  <si>
    <t>teczka zielnikowa Aulacomnium palustre (Hedw.) Schwaegr. var. imbricatum B., S. &amp; G. POLSKA</t>
  </si>
  <si>
    <t>torebka zielnikowa Aulacomnium palustre (L.) Schwgr. var. imbricatum Br. eur.</t>
  </si>
  <si>
    <t>Wielkopolska, w leśnictwie Potarzyce pod Koźminem</t>
  </si>
  <si>
    <t>51.90970100</t>
  </si>
  <si>
    <t>17.41929400</t>
  </si>
  <si>
    <t>Centroid : miejscowość Potarzyca</t>
  </si>
  <si>
    <t>POZG-B-0003732</t>
  </si>
  <si>
    <t>(Hedw.) Schwaegr.</t>
  </si>
  <si>
    <t>Kurczewska D.</t>
  </si>
  <si>
    <t>1993.07.07</t>
  </si>
  <si>
    <t>torfowisko wysokie</t>
  </si>
  <si>
    <t>teczka zielnikowa Aulacomnium palustre (Hedw.) Schwaegr. POMORZE 4</t>
  </si>
  <si>
    <t>torebka zielnikowa Aulacomnium palustre (Hedw.) Schwaegr.</t>
  </si>
  <si>
    <t>Woj. pilskie, rynna jez. Moczyłko koło Trzcianki</t>
  </si>
  <si>
    <t>53.04381000</t>
  </si>
  <si>
    <t>16.50488000</t>
  </si>
  <si>
    <t>33UXU07</t>
  </si>
  <si>
    <t>BC36</t>
  </si>
  <si>
    <t>POZG-B-0003733</t>
  </si>
  <si>
    <t>1990.07.10</t>
  </si>
  <si>
    <t>mszar</t>
  </si>
  <si>
    <t>Pomorze Zachodnie, okolice trzcianki, na N końcu jez. Moczytek</t>
  </si>
  <si>
    <t>53.04360000</t>
  </si>
  <si>
    <t>16.50480000</t>
  </si>
  <si>
    <t>POZG-B-0003735</t>
  </si>
  <si>
    <t>Rusińska A., Urbański P.</t>
  </si>
  <si>
    <t>49</t>
  </si>
  <si>
    <t>1986.06.16</t>
  </si>
  <si>
    <t>Caricetum distichae po SW stronie jeziora</t>
  </si>
  <si>
    <t>Pomorze Zachodnie, 2 km na ENE od Jastrowia, jezioro bez nazwy na W od Jeziora Środkowego</t>
  </si>
  <si>
    <t>53.42010000</t>
  </si>
  <si>
    <t>16.86020000</t>
  </si>
  <si>
    <t>Centroid : basen północny Jeziora Wielkiego</t>
  </si>
  <si>
    <t>Rusińska A., Urbański P. 1989. Materiały do brioflory Pomorza Zachodniego. Bad. Fizjogr. Pol. Zach. ser. B 39: 143-154.</t>
  </si>
  <si>
    <t>POZG-B-0003776</t>
  </si>
  <si>
    <t>Szmajda P.</t>
  </si>
  <si>
    <t>1980.09.07</t>
  </si>
  <si>
    <t>wilgotne zagłębienie w borze sosnowym świeżym</t>
  </si>
  <si>
    <t>teczka zielnikowa Aulacomnium palustre (Hedw.) Schwaegr. WIELKOPOLSKA 1</t>
  </si>
  <si>
    <t>Puszcza Notecka, Tarnówko (woj. pilskie)</t>
  </si>
  <si>
    <t>52.77320000</t>
  </si>
  <si>
    <t>16.59210000</t>
  </si>
  <si>
    <t>33UXU04</t>
  </si>
  <si>
    <t>BC66</t>
  </si>
  <si>
    <t>Połajewo</t>
  </si>
  <si>
    <t>POZG-B-0003777</t>
  </si>
  <si>
    <t>Lisowski S., Szafrański F.</t>
  </si>
  <si>
    <t>1963.10.08</t>
  </si>
  <si>
    <t>na torfowisku przejściowym</t>
  </si>
  <si>
    <t>torebka zielnikowa Aulacomnium palustre (L.) Schwgr.</t>
  </si>
  <si>
    <t>Wielkopolska, pow. Międzychód, nad Jez. Mniszym koło wsi Kobylarnia</t>
  </si>
  <si>
    <t>52.65010000</t>
  </si>
  <si>
    <t>16.03220000</t>
  </si>
  <si>
    <t>Mszar nad Jeziorem Mnich</t>
  </si>
  <si>
    <t>Lisowski S,. Szafrański F. 1964. Mchy torfowiska nad Jeziorem Mniszym w powiecie mięzychodzkim. Bad. Fizjogr. nad Polską Zach. 14: 177-179</t>
  </si>
  <si>
    <t>POZG-B-0003778</t>
  </si>
  <si>
    <t>1982.09.21</t>
  </si>
  <si>
    <t>Pojezierze Wielkopolskie, około 12 km na SW od Czarnkowa, na N brzegu Jez. Kruteckiego</t>
  </si>
  <si>
    <t>52.82600000</t>
  </si>
  <si>
    <t>16.39920000</t>
  </si>
  <si>
    <t>33UWU95</t>
  </si>
  <si>
    <t>BC55</t>
  </si>
  <si>
    <t>Centroid : Jezioro Kruteckie</t>
  </si>
  <si>
    <t>Torfowiska nad jeziorem Kruteckim</t>
  </si>
  <si>
    <t>POZG-B-0003779</t>
  </si>
  <si>
    <t>617</t>
  </si>
  <si>
    <t>1984.10.27</t>
  </si>
  <si>
    <t>Kotlina Gorzowska, rezerwat "Bagno Chlebowo" (gmina Ryczywół)</t>
  </si>
  <si>
    <t>52.73232000</t>
  </si>
  <si>
    <t>16.75140000</t>
  </si>
  <si>
    <t>33UXU14</t>
  </si>
  <si>
    <t>BC67</t>
  </si>
  <si>
    <t>Bagno Chlebowo</t>
  </si>
  <si>
    <t>PLB300015; PLH300016</t>
  </si>
  <si>
    <t>Puszcza Notecka; Bagno Chlebowo</t>
  </si>
  <si>
    <t>Ryczywół</t>
  </si>
  <si>
    <t>Vaccinio uliginosi-Pinetum</t>
  </si>
  <si>
    <t>Rusińska  A., Bocheński W.  1993.  Materiały  do  brioflory  Wielkopolski. Bad. Fizjogr. nad Polską Zach.  42,  Seria  B: 77-87.</t>
  </si>
  <si>
    <t>POZG-B-0003780</t>
  </si>
  <si>
    <t>Schwagr.</t>
  </si>
  <si>
    <t>925</t>
  </si>
  <si>
    <t>1985.08.08</t>
  </si>
  <si>
    <t>torebka zielnikowa Aulacomnium palustre  Schwagr.</t>
  </si>
  <si>
    <t>Puszcza Notecka, między Jez. Mniszym w wsią Kobylarnia</t>
  </si>
  <si>
    <t>52.64990000</t>
  </si>
  <si>
    <t>16.03240000</t>
  </si>
  <si>
    <t>Centroid : Rezerwat Mszar nad Jeziorem Mnich</t>
  </si>
  <si>
    <t>POZG-B-0003786</t>
  </si>
  <si>
    <t>B-2936</t>
  </si>
  <si>
    <t>1986.07.06</t>
  </si>
  <si>
    <t>zatorfienie</t>
  </si>
  <si>
    <t>teczka zielnikowa Aulacomnium palustre (Hedw.) Schwaegr. WIELKOPOLSKA 2</t>
  </si>
  <si>
    <t>torebka zielnikowa Aulacomnium palustre</t>
  </si>
  <si>
    <t>Wielkopolska, okolice Pniew, koło Buszewa, między N krańcem Jez. Buszewskiego i szosą z Pniew do Szamotuł</t>
  </si>
  <si>
    <t>52.54310000</t>
  </si>
  <si>
    <t>16.37800000</t>
  </si>
  <si>
    <t>Centroid : Jezioro Buszewskie</t>
  </si>
  <si>
    <t>POZG-B-0003787</t>
  </si>
  <si>
    <t>Melosik I.</t>
  </si>
  <si>
    <t>W-123/94</t>
  </si>
  <si>
    <t>1994.08</t>
  </si>
  <si>
    <t>Sphagno squarrosi - Alnetum, w dolince</t>
  </si>
  <si>
    <t>Wielkopolska, Jez. Gogulec, 1 km na NE od Złotkowa, gmina Suchy Las</t>
  </si>
  <si>
    <t>52.51808000</t>
  </si>
  <si>
    <t>16.84343000</t>
  </si>
  <si>
    <t>33UXU22</t>
  </si>
  <si>
    <t>Gogulec</t>
  </si>
  <si>
    <t>PLH300001</t>
  </si>
  <si>
    <t>Biedrusko</t>
  </si>
  <si>
    <t>POZG-B-0003788</t>
  </si>
  <si>
    <t>2952</t>
  </si>
  <si>
    <t>1982.05.28</t>
  </si>
  <si>
    <t>torfowisko przejściowe, w kępie turzycy</t>
  </si>
  <si>
    <t>Wielkopolska, Poznań-Naramowice, rezerwat "Żurawiniec" przy ul. Jasna Rola</t>
  </si>
  <si>
    <t>52.45581000</t>
  </si>
  <si>
    <t>16.93723000</t>
  </si>
  <si>
    <t>Żurawiniec</t>
  </si>
  <si>
    <t>przyrody nieożywionej</t>
  </si>
  <si>
    <t>POZG-B-0003789</t>
  </si>
  <si>
    <t>Rakowski W.</t>
  </si>
  <si>
    <t>1996.07.04</t>
  </si>
  <si>
    <t>torfowisko niskie, między kępami Carex diandra</t>
  </si>
  <si>
    <t>Poznań, Golęcin, nad Bogdanką za ul. Lutycką</t>
  </si>
  <si>
    <t>52.43630100</t>
  </si>
  <si>
    <t>16.85811900</t>
  </si>
  <si>
    <t>POZG-B-0003790</t>
  </si>
  <si>
    <t>86540</t>
  </si>
  <si>
    <t>1956.03.11</t>
  </si>
  <si>
    <t>torfiasta łąka</t>
  </si>
  <si>
    <t>Wielkopolska, Poznań - Wola</t>
  </si>
  <si>
    <t>52.42490000</t>
  </si>
  <si>
    <t>16.85730000</t>
  </si>
  <si>
    <t>POZG-B-0003791</t>
  </si>
  <si>
    <t>Schwaegr.</t>
  </si>
  <si>
    <t>86535</t>
  </si>
  <si>
    <t>1954.04.28</t>
  </si>
  <si>
    <t>bagnista łąka</t>
  </si>
  <si>
    <t>torebka zielnikowa Aulacomnium palustre Schwaegr.</t>
  </si>
  <si>
    <t>POZG-B-0003792</t>
  </si>
  <si>
    <t>2953</t>
  </si>
  <si>
    <t>1982.07.03</t>
  </si>
  <si>
    <t>podmokła łąka wapienna z Schoenus ferr.</t>
  </si>
  <si>
    <t>Wielkopolska, Poznań - Wola, nad Bogdanką (prawy brzeg), na wysokości ul. Halnej</t>
  </si>
  <si>
    <t>52.43732000</t>
  </si>
  <si>
    <t>16.85384000</t>
  </si>
  <si>
    <t>Bogdanka I</t>
  </si>
  <si>
    <t>POZG-B-0003793</t>
  </si>
  <si>
    <t>Schwgr.</t>
  </si>
  <si>
    <t>86993</t>
  </si>
  <si>
    <t>1954.04.30</t>
  </si>
  <si>
    <t>torebka zielnikowa Aulacomnium palustre Schwgr.</t>
  </si>
  <si>
    <t>Wielkopolska, koło Wielichowa w pow. kościańskim</t>
  </si>
  <si>
    <t>52.11598800</t>
  </si>
  <si>
    <t>16.35104400</t>
  </si>
  <si>
    <t>POZG-B-0003794</t>
  </si>
  <si>
    <t>1952.09.06</t>
  </si>
  <si>
    <t>na mokrej łące nad jeziorem</t>
  </si>
  <si>
    <t>Poznań, nad jez. Rusałka</t>
  </si>
  <si>
    <t>52.42660000</t>
  </si>
  <si>
    <t>16.87820000</t>
  </si>
  <si>
    <t>Centroid : jezioro Rusałka</t>
  </si>
  <si>
    <t>Zielnik Mchów Polski - Bryotheca Polonica, 13</t>
  </si>
  <si>
    <t>POZG-B-0003795</t>
  </si>
  <si>
    <t>POZG-B-0003796</t>
  </si>
  <si>
    <t>(Web. et Mohr) Schwaegr.</t>
  </si>
  <si>
    <t>Kaczmarek B.</t>
  </si>
  <si>
    <t>1961.08.24</t>
  </si>
  <si>
    <t>wśród trzcin nad oczkiem wśródleśnym</t>
  </si>
  <si>
    <t>teczka zielnikowa Aulacomnium palustre (Hedw.) Schwaegr. WIELKOPOLSKA 3</t>
  </si>
  <si>
    <t>torebka zielnikowa Aulacomnium palustre (Web. et Mohr) Schwaegr.</t>
  </si>
  <si>
    <t>Wielkopolska, pow. Poznań, między Stęszewem a Trzebawem</t>
  </si>
  <si>
    <t>52.27859000</t>
  </si>
  <si>
    <t>16.73559000</t>
  </si>
  <si>
    <t>POZG-B-0003797</t>
  </si>
  <si>
    <t>1939.05</t>
  </si>
  <si>
    <t>Sphagnetum</t>
  </si>
  <si>
    <t>Wielkopolska, pow. Poznań, Ludwikowo, nad Jez. Skrzynka</t>
  </si>
  <si>
    <t>52.25557800</t>
  </si>
  <si>
    <t>16.78550400</t>
  </si>
  <si>
    <t>Centroid : Jezioro Skrzynka</t>
  </si>
  <si>
    <t>POZG-B-0003798</t>
  </si>
  <si>
    <t>Bielecka D.</t>
  </si>
  <si>
    <t>1952.07.17</t>
  </si>
  <si>
    <t>Osowa Góra, Jezioro Skrzynka, zachodni brzeg</t>
  </si>
  <si>
    <t>POZG-B-0003799</t>
  </si>
  <si>
    <t>Małachowska M.</t>
  </si>
  <si>
    <t>1961.10.26</t>
  </si>
  <si>
    <t>małe zatorfienie porośnięte brzozą</t>
  </si>
  <si>
    <t>próchniejący, mokry pień</t>
  </si>
  <si>
    <t>Wielkopolski Park Narodowy, Osowa Góra, w rynnie Trzebawskiej, niedaleko leśniczówki koło jez. Skrzynka</t>
  </si>
  <si>
    <t>POZG-B-0003802</t>
  </si>
  <si>
    <t>1954.10.08</t>
  </si>
  <si>
    <t>w pasie brzeżnym torfowiska, bardzo licznie razem z Paludella squarrosa</t>
  </si>
  <si>
    <t>Wielkopolska, Nadl. Zielonka pod Poznaniem, Jezioro Czarne</t>
  </si>
  <si>
    <t>52.52888900</t>
  </si>
  <si>
    <t>17.10611100</t>
  </si>
  <si>
    <t>Centroid : Jezioro Czarne</t>
  </si>
  <si>
    <t>Jezioro Czarne</t>
  </si>
  <si>
    <t>wodny</t>
  </si>
  <si>
    <t>Zielni Mchów Doświadczalnego Nadleśnictwa Zielonka pod Poznaniem, 15</t>
  </si>
  <si>
    <t>POZG-B-0003803</t>
  </si>
  <si>
    <t>w pasie brzeżnym torfowiska, bardzo liczne razem z Paludella squarrosa</t>
  </si>
  <si>
    <t>POZG-B-0003804</t>
  </si>
  <si>
    <t>Świtalska H.</t>
  </si>
  <si>
    <t>1935.07.21</t>
  </si>
  <si>
    <t>torebka zielnikowa Aulacomnium palustre Schwgr. fo. serrulata Warnst.</t>
  </si>
  <si>
    <t>Wielkopolska, pow. Chodzież, leśniczówka Weśrednik, w rynnie ciągnącej się od Chodzieży po Szamocin</t>
  </si>
  <si>
    <t>53.00999200</t>
  </si>
  <si>
    <t>17.04345200</t>
  </si>
  <si>
    <t>33UXU37</t>
  </si>
  <si>
    <t>BC39</t>
  </si>
  <si>
    <t>chodzieski</t>
  </si>
  <si>
    <t>Szamocin</t>
  </si>
  <si>
    <t>POZG-B-0003805</t>
  </si>
  <si>
    <t>1952.01.16</t>
  </si>
  <si>
    <t>zarośla wierzbowe nad rowem na łące</t>
  </si>
  <si>
    <t>Dziewicza Góra, oddział 21</t>
  </si>
  <si>
    <t>52.48193500</t>
  </si>
  <si>
    <t>17.00606000</t>
  </si>
  <si>
    <t>Centroid : miejscowość Dziewicza Góra</t>
  </si>
  <si>
    <t>POZG-B-0003807</t>
  </si>
  <si>
    <t>1953.04.24</t>
  </si>
  <si>
    <t>mokre łąki i torfowiska</t>
  </si>
  <si>
    <t>teczka zielnikowa Aulacomnium palustre (Hedw.) Schwaegr. WIELKOPOLSKA 4</t>
  </si>
  <si>
    <t>Wielkopolska, Promno</t>
  </si>
  <si>
    <t>17.24600000</t>
  </si>
  <si>
    <t>POZG-B-0003808</t>
  </si>
  <si>
    <t>1980.09.04</t>
  </si>
  <si>
    <t>Wielkopolska, Jez. Czarne koło Skorzęcina</t>
  </si>
  <si>
    <t>52.47094800</t>
  </si>
  <si>
    <t>17.88687900</t>
  </si>
  <si>
    <t>POZG-B-0003809</t>
  </si>
  <si>
    <t>2954</t>
  </si>
  <si>
    <t>1983.05.29</t>
  </si>
  <si>
    <t>Wielkopolska, Poznań - Zieliniec, lewy brzeg Zielinki przy drodze stanowiącej przedłużenie ul. Strzałkowskiej</t>
  </si>
  <si>
    <t>52.41527400</t>
  </si>
  <si>
    <t>17.05230300</t>
  </si>
  <si>
    <t>POZG-B-0003810</t>
  </si>
  <si>
    <t>2951</t>
  </si>
  <si>
    <t>1982.07.17</t>
  </si>
  <si>
    <t>Wielkopolska, Poznań, między Cybiną a stacją kolejową Poznań-Antoninek</t>
  </si>
  <si>
    <t>52.40606800</t>
  </si>
  <si>
    <t>17.03965000</t>
  </si>
  <si>
    <t>POZG-B-0003811</t>
  </si>
  <si>
    <t>2950</t>
  </si>
  <si>
    <t>1982.06.26</t>
  </si>
  <si>
    <t>zarośla wioerzbowo-brzozowe</t>
  </si>
  <si>
    <t>Wielkopolska, Poznań-Zieliniec, nad Zielinką (prawy brzeg), przy ul. Grodnickiej</t>
  </si>
  <si>
    <t>52.41595000</t>
  </si>
  <si>
    <t>17.04875000</t>
  </si>
  <si>
    <t>POZG-B-0003812</t>
  </si>
  <si>
    <t>1887.07.24</t>
  </si>
  <si>
    <t>w lesie</t>
  </si>
  <si>
    <t>Wielkopolska, Marzelewo koło Wrześni</t>
  </si>
  <si>
    <t>52.37043800</t>
  </si>
  <si>
    <t>17.48925100</t>
  </si>
  <si>
    <t>CD02</t>
  </si>
  <si>
    <t>POZG-B-0003813</t>
  </si>
  <si>
    <t>(L.) Schwaegr.</t>
  </si>
  <si>
    <t>1958.10.11</t>
  </si>
  <si>
    <t>na mokrej łące, nad brzegiem jeziora</t>
  </si>
  <si>
    <t>torebka zielnikowa Aulacomnium palustre (L.) Schwaegr.</t>
  </si>
  <si>
    <t>Wielkopolska, Bieniszew, pow. Konin</t>
  </si>
  <si>
    <t>52.28637000</t>
  </si>
  <si>
    <t>18.20421000</t>
  </si>
  <si>
    <t>POZG-B-0003814</t>
  </si>
  <si>
    <t>58350</t>
  </si>
  <si>
    <t>1955.04.29</t>
  </si>
  <si>
    <t>Wielkopolska, Dolina Obry, koło Wielichowa</t>
  </si>
  <si>
    <t>52.10270000</t>
  </si>
  <si>
    <t>16.37010000</t>
  </si>
  <si>
    <t>POZG-B-0003816</t>
  </si>
  <si>
    <t>1960.05.03</t>
  </si>
  <si>
    <t>nad torfianką</t>
  </si>
  <si>
    <t>teczka zielnikowa Aulacomnium palustre (Hedw.) Schwaegr. WIELKOPOLSKA 5</t>
  </si>
  <si>
    <t>Wielkopolska, Miranowo, pow. Śrem, na W od Jez. Płaskiego</t>
  </si>
  <si>
    <t>51.97837000</t>
  </si>
  <si>
    <t>17.01759000</t>
  </si>
  <si>
    <t>Centroid : Rezerwat Miranowo</t>
  </si>
  <si>
    <t>POZG-B-0003817</t>
  </si>
  <si>
    <t>1959.06.27</t>
  </si>
  <si>
    <t>moczar</t>
  </si>
  <si>
    <t>Wielkopolska, Stary Gostyń</t>
  </si>
  <si>
    <t>w dmieszce Mnium seligerii</t>
  </si>
  <si>
    <t>POZG-B-0003819</t>
  </si>
  <si>
    <t>86536</t>
  </si>
  <si>
    <t>brzeg rowu w lesie dębowym</t>
  </si>
  <si>
    <t>Wielkopolska, pow. Krotoszyn, leśnictwo Dobrapomoc</t>
  </si>
  <si>
    <t>51.82228000</t>
  </si>
  <si>
    <t>17.18011000</t>
  </si>
  <si>
    <t>CD60</t>
  </si>
  <si>
    <t>Centroid : miejscowość Dobra Pomoc</t>
  </si>
  <si>
    <t>POZG-B-0003821</t>
  </si>
  <si>
    <t>1959.07.10</t>
  </si>
  <si>
    <t>mokra  łąka nad brzegiem rzeki</t>
  </si>
  <si>
    <t>Wielkopolska, Konin, brzeg Warty</t>
  </si>
  <si>
    <t>52.21774600</t>
  </si>
  <si>
    <t>18.26075700</t>
  </si>
  <si>
    <t>POZG-B-0003822</t>
  </si>
  <si>
    <t>1947.07</t>
  </si>
  <si>
    <t>moczar I</t>
  </si>
  <si>
    <t>Wielkopolska, Psary, pow. Ostrów Wlkp., leśn. Rosoczyca</t>
  </si>
  <si>
    <t>51.65689000</t>
  </si>
  <si>
    <t>18.01137100</t>
  </si>
  <si>
    <t>34UBC92</t>
  </si>
  <si>
    <t>CD86</t>
  </si>
  <si>
    <t>Centroid : miejscowość Psary</t>
  </si>
  <si>
    <t>Dolina Rzeki Prosny</t>
  </si>
  <si>
    <t>Sieroszewice</t>
  </si>
  <si>
    <t>POZG-B-0003823</t>
  </si>
  <si>
    <t>1947.05.11</t>
  </si>
  <si>
    <t>moczar II</t>
  </si>
  <si>
    <t>Wielkopolska, Psary, pow. Ostrów Wlkp., leśn. Rosoczyca, oddz. 8</t>
  </si>
  <si>
    <t>POZG-B-0003824</t>
  </si>
  <si>
    <t>86534</t>
  </si>
  <si>
    <t>1955.04.13</t>
  </si>
  <si>
    <t>na wilgotnej łące koło Korzenia</t>
  </si>
  <si>
    <t>Wielkopolska, pow. Ostrzeszów</t>
  </si>
  <si>
    <t>51.32330000</t>
  </si>
  <si>
    <t>17.95580000</t>
  </si>
  <si>
    <t>33UYS08</t>
  </si>
  <si>
    <t>CE25</t>
  </si>
  <si>
    <t>Centroid : miejscowość Korzeń</t>
  </si>
  <si>
    <t>Kępno</t>
  </si>
  <si>
    <t>POZG-B-0003825</t>
  </si>
  <si>
    <t>86991</t>
  </si>
  <si>
    <t>1952.03.12</t>
  </si>
  <si>
    <t>w zabagnionym rowie śródleśnym</t>
  </si>
  <si>
    <t>Wielkopolska, w Lesie Siemianowskim koło Siemianic w pow. kępskim</t>
  </si>
  <si>
    <t>51.17950000</t>
  </si>
  <si>
    <t>18.14290000</t>
  </si>
  <si>
    <t>34UCB07</t>
  </si>
  <si>
    <t>CE47</t>
  </si>
  <si>
    <t>Centroid : miejscowość Siemianice</t>
  </si>
  <si>
    <t>Łęka Opatowska</t>
  </si>
  <si>
    <t>POZG-B-0003826</t>
  </si>
  <si>
    <t>Mijakowski T.</t>
  </si>
  <si>
    <t>1928.08.06</t>
  </si>
  <si>
    <t>mokradła leśne</t>
  </si>
  <si>
    <t>teczka zielnikowa Aulacomnium palustre (Hedw.) Schwaegr. WIELKOPOLSKA 6</t>
  </si>
  <si>
    <t>Wielkopolska, Las Siemianiec, pow. kępiński, woj. poznańskie</t>
  </si>
  <si>
    <t>51.17930000</t>
  </si>
  <si>
    <t>18.14260000</t>
  </si>
  <si>
    <t>POZG-B-0003827</t>
  </si>
  <si>
    <t>1959.12.09</t>
  </si>
  <si>
    <t>Schoenetum ferrug. przy N obrzeżu Mariscetum</t>
  </si>
  <si>
    <t>Wielkopolska, Miranowo, pow. Śrem, na W od drogi łąkowej (żużlowej) od Leśn. Brzednia do Leśn. Miranowo</t>
  </si>
  <si>
    <t>51.97730000</t>
  </si>
  <si>
    <t>17.00640000</t>
  </si>
  <si>
    <t>Centroid : miejscowość Miranowo</t>
  </si>
  <si>
    <t>POZG-B-0003841</t>
  </si>
  <si>
    <t>387</t>
  </si>
  <si>
    <t>1984.05.29</t>
  </si>
  <si>
    <t>las świerkowo-brzozowy</t>
  </si>
  <si>
    <t>na ziemi, przy pniu olszy czarnej</t>
  </si>
  <si>
    <t>teczka zielnikowa Aulacomnium palustre (Hedw.) Schwaegr. DOLNY ŚLĄSK</t>
  </si>
  <si>
    <t>Obniżenie Milicko-Głogowskie, między szosą Ostrów - Antonin a miejscowością Przygodziczki, około 3 km na SW od wsi Chynowa</t>
  </si>
  <si>
    <t>51.55260000</t>
  </si>
  <si>
    <t>17.92200000</t>
  </si>
  <si>
    <t>33UYT01</t>
  </si>
  <si>
    <t>CD95</t>
  </si>
  <si>
    <t>Centroid : miejscowość Przygodziczki</t>
  </si>
  <si>
    <t>Wzgórza Ostrzeszowskie i Kotlina Odolanowska (woj. wielkopolskie)</t>
  </si>
  <si>
    <t>Przygodzice</t>
  </si>
  <si>
    <t>318.46 Wzgórza Ostrzeszowskie</t>
  </si>
  <si>
    <t>POZG-B-0010534</t>
  </si>
  <si>
    <t>Bryum</t>
  </si>
  <si>
    <t>neodamense</t>
  </si>
  <si>
    <t>Bryum neodamense</t>
  </si>
  <si>
    <t>Itzigs.</t>
  </si>
  <si>
    <t>Bryaceae</t>
  </si>
  <si>
    <t>88463</t>
  </si>
  <si>
    <t>na torfowisku</t>
  </si>
  <si>
    <t>teczka zielnikowa  Bryum neodamense Itzigs. POLSKA</t>
  </si>
  <si>
    <t>torebka zielnikowa Bryum neodamense Itzigs.</t>
  </si>
  <si>
    <t>Wielkopolska, pow. Międzychód, nad jeziorem Mniszym koło wsi Kobylarnia</t>
  </si>
  <si>
    <t>52.64208200</t>
  </si>
  <si>
    <t>16.03208600</t>
  </si>
  <si>
    <t>POZG-B-0011172</t>
  </si>
  <si>
    <t>Buxbaumia</t>
  </si>
  <si>
    <t>aphylla</t>
  </si>
  <si>
    <t>Buxbaumia aphylla</t>
  </si>
  <si>
    <t>Buxbaumiaceae</t>
  </si>
  <si>
    <t>B-3000</t>
  </si>
  <si>
    <t>1986.10.11</t>
  </si>
  <si>
    <t>brzeg drogi w borze sosnowym</t>
  </si>
  <si>
    <t>teczka zielnikowa Buxbaumia aphylla Hedw. WIELKOPOLSKA 1</t>
  </si>
  <si>
    <t>torebka zielnikowa Buxbaumia aphylla L.</t>
  </si>
  <si>
    <t>Wielkopolska, okolice Sierakowa, niedaleko Jeziora Lutomskiego (od strony Ośrodka Turystycznego)</t>
  </si>
  <si>
    <t>52.62789100</t>
  </si>
  <si>
    <t>16.11560200</t>
  </si>
  <si>
    <t>POZG-B-0011173</t>
  </si>
  <si>
    <t>Haller.</t>
  </si>
  <si>
    <t>1889</t>
  </si>
  <si>
    <t>torebka zielnikowa Buxbaumia aphylla Hedw.</t>
  </si>
  <si>
    <t>Wielkopolska, koło Grodziska Wielkopolskiego</t>
  </si>
  <si>
    <t>52.22734200</t>
  </si>
  <si>
    <t>16.36643400</t>
  </si>
  <si>
    <t>33UWT98</t>
  </si>
  <si>
    <t>BD25</t>
  </si>
  <si>
    <t>Grodzisk Wielkopolski</t>
  </si>
  <si>
    <t>POZG-B-0011174</t>
  </si>
  <si>
    <t>Hall.</t>
  </si>
  <si>
    <t>Krawiec</t>
  </si>
  <si>
    <t>1927.10.29</t>
  </si>
  <si>
    <t>Wielkopolska, Ludwikowo, droga z dworca do Jez. Góreckiego</t>
  </si>
  <si>
    <t>52.24319600</t>
  </si>
  <si>
    <t>16.81620500</t>
  </si>
  <si>
    <t>POZG-B-0011175</t>
  </si>
  <si>
    <t>1933.05.10</t>
  </si>
  <si>
    <t>droga wzdłuż brzegu jeziora</t>
  </si>
  <si>
    <t>odkryta ziemia</t>
  </si>
  <si>
    <t>Wielkopolska, Ludwikowo koło Poznania, droga wzdłuż płd. brzegu jez. Góreckiego i przy restauracji "Jeziory"</t>
  </si>
  <si>
    <t>POZG-B-0011176</t>
  </si>
  <si>
    <t>1933.03.25</t>
  </si>
  <si>
    <t>na brzegu drogi</t>
  </si>
  <si>
    <t>Wielkopolska, Ludzikowo pod Poznaniem, droga znad jeziora Kociołek</t>
  </si>
  <si>
    <t>POZG-B-0011178</t>
  </si>
  <si>
    <t>1953.05.30</t>
  </si>
  <si>
    <t>na skarpie drogi wiodącej przez bór sosnowy</t>
  </si>
  <si>
    <t>teczka zielnikowa Buxbaumia aphylla Hedw. WIELKOPOLSKA 2</t>
  </si>
  <si>
    <t>Wielkopolska, Nadleśnictwo Zielonka pod Poznaniem, droga do Czernic przy oddziale 94</t>
  </si>
  <si>
    <t>52.57881400</t>
  </si>
  <si>
    <t>17.01201200</t>
  </si>
  <si>
    <t>Zielnik mchów Doświadczalnego Nadleśnictwa Zielonka pod Poznaniem, 44</t>
  </si>
  <si>
    <t>POZG-B-0011179</t>
  </si>
  <si>
    <t>POZG-B-0011180</t>
  </si>
  <si>
    <t>1952.01.26</t>
  </si>
  <si>
    <t>na skarpie drogi</t>
  </si>
  <si>
    <t>Dziewicza Góra,  w płd. części, oddz. 25</t>
  </si>
  <si>
    <t>52.48119000</t>
  </si>
  <si>
    <t>17.00854900</t>
  </si>
  <si>
    <t>POZG-B-0011181</t>
  </si>
  <si>
    <t>na gołej ziemi w lesie sosnowym, dość licznie</t>
  </si>
  <si>
    <t>Zielonka pod Poznaniem</t>
  </si>
  <si>
    <t>52.55354900</t>
  </si>
  <si>
    <t>17.11341500</t>
  </si>
  <si>
    <t>Zielnik mchów Polski- Bryotheca Polonica, 6</t>
  </si>
  <si>
    <t>POZG-B-0011182</t>
  </si>
  <si>
    <t>POZG-B-0011183</t>
  </si>
  <si>
    <t>88577</t>
  </si>
  <si>
    <t>1952.01.09</t>
  </si>
  <si>
    <t>piaszczysta skarpa przydrożna w suchym lesie sosnowym.</t>
  </si>
  <si>
    <t>piaszczysta gleba</t>
  </si>
  <si>
    <t>Wielkopolska. Doświadcz. Nadl. WSR Zielonka.</t>
  </si>
  <si>
    <t>52.55424300</t>
  </si>
  <si>
    <t>17.11338900</t>
  </si>
  <si>
    <t>POZG-B-0011184</t>
  </si>
  <si>
    <t>88574</t>
  </si>
  <si>
    <t>1953.09.17</t>
  </si>
  <si>
    <t>na nagiej ziemi w lesie sosnowym</t>
  </si>
  <si>
    <t>ziemia</t>
  </si>
  <si>
    <t>Wielkopolska. Doświadcz. Nadl, Zielonka pod Poznaniem</t>
  </si>
  <si>
    <t>POZG-B-0011185</t>
  </si>
  <si>
    <t>1934.04.13</t>
  </si>
  <si>
    <t>skarpa drogi</t>
  </si>
  <si>
    <t>Promno koło Pobiedzisk (pow. poznański), droga idąca po wschodniej stronie nad jeziorem Brzostek</t>
  </si>
  <si>
    <t>52.45259800</t>
  </si>
  <si>
    <t>17.25731200</t>
  </si>
  <si>
    <t>POZG-B-0011186</t>
  </si>
  <si>
    <t>1934.03.20</t>
  </si>
  <si>
    <t>strome zbocze drogi</t>
  </si>
  <si>
    <t>Poznań, Malta</t>
  </si>
  <si>
    <t>52.41003300</t>
  </si>
  <si>
    <t>16.92679900</t>
  </si>
  <si>
    <t>POZG-B-0011187</t>
  </si>
  <si>
    <t>Hedw.</t>
  </si>
  <si>
    <t>Rutkowski P.</t>
  </si>
  <si>
    <t>1999.03.20</t>
  </si>
  <si>
    <t>gleba</t>
  </si>
  <si>
    <t>Wielkopolska, okol. Mosiny, nadl. Konstantynowo, obręb Konstantynowo, oddz. 109j, ok. 0,5 km na S od Radzewic</t>
  </si>
  <si>
    <t>52.17852100</t>
  </si>
  <si>
    <t>16.80266300</t>
  </si>
  <si>
    <t>BD27</t>
  </si>
  <si>
    <t>POZG-B-0011188</t>
  </si>
  <si>
    <t>Dzięciołowski R.</t>
  </si>
  <si>
    <t>1997.01.30</t>
  </si>
  <si>
    <t>resztki gleby nad kamiennym okapnikiem, wystawa N.</t>
  </si>
  <si>
    <t>teczka zielnikowa Buxbaumia aphylla Hedw. WIELKOPOLSKA 3</t>
  </si>
  <si>
    <t>Poznań, Fort II.</t>
  </si>
  <si>
    <t>POZG-B-0011189</t>
  </si>
  <si>
    <t>1959.07.23</t>
  </si>
  <si>
    <t>lasek sosnowy</t>
  </si>
  <si>
    <t>Wielkopolska, Konin, za Parkiem Miejskim</t>
  </si>
  <si>
    <t>52.22524400</t>
  </si>
  <si>
    <t>18.25476600</t>
  </si>
  <si>
    <t>licznie</t>
  </si>
  <si>
    <t>POZG-B-0011190</t>
  </si>
  <si>
    <t>1959.06.23</t>
  </si>
  <si>
    <t>na ziemi w lesie mieszanym</t>
  </si>
  <si>
    <t>Wielkopolska, Brzeźno, pow. Konin</t>
  </si>
  <si>
    <t>POZG-B-0011192</t>
  </si>
  <si>
    <t>2000.05.22</t>
  </si>
  <si>
    <t>Południowa Wielkopolska, Nadl. Antonin, obręb Moja Wola, kompleks leśny pomiędzy miejscowościami : Surmin, Sośnie i Mariak</t>
  </si>
  <si>
    <t>51.47001800</t>
  </si>
  <si>
    <t>17.59953000</t>
  </si>
  <si>
    <t>33UXT80</t>
  </si>
  <si>
    <t>CE03</t>
  </si>
  <si>
    <t>Park Krajobrazowy Dolina Baryczy</t>
  </si>
  <si>
    <t>PLB020001; PLH020041</t>
  </si>
  <si>
    <t>Dolina Baryczy; Ostoja nad Baryczą</t>
  </si>
  <si>
    <t>Sośnie</t>
  </si>
  <si>
    <t>318.34 Kotlina Milicka</t>
  </si>
  <si>
    <t>POZG-B-0011193</t>
  </si>
  <si>
    <t>88575</t>
  </si>
  <si>
    <t>1952.04.05</t>
  </si>
  <si>
    <t>skarpa przydrożna w suchym lesie sosnowym</t>
  </si>
  <si>
    <t>Wielkopolska, w leśnictwie Aniołki koło Ostrzeszowa</t>
  </si>
  <si>
    <t>51.42472000</t>
  </si>
  <si>
    <t>17.92950800</t>
  </si>
  <si>
    <t>33UYT00</t>
  </si>
  <si>
    <t>CE15</t>
  </si>
  <si>
    <t>ostrzeszowski</t>
  </si>
  <si>
    <t>Ostrzeszów</t>
  </si>
  <si>
    <t>POZG-B-0012082</t>
  </si>
  <si>
    <t>Calliergonella</t>
  </si>
  <si>
    <t>cuspidata</t>
  </si>
  <si>
    <t>Calliergonella cuspidata</t>
  </si>
  <si>
    <t>(Hedw.) Loeske</t>
  </si>
  <si>
    <t>549</t>
  </si>
  <si>
    <t>1986.06.19</t>
  </si>
  <si>
    <t>pło z Dryopteris thelypteris</t>
  </si>
  <si>
    <t>teczka zielnikowa Calliergonella cuspidata (Hedw.) Loeske POMORZE 11</t>
  </si>
  <si>
    <t>torebka zielnikowa Calliergonella cuspidata (Hedw.) Loeske</t>
  </si>
  <si>
    <t>Pomorze Zachodnie: Kuźnica Żelichowska, około 1 km na NWW od wsi, między jeziorami Raczek Maly a Raczek Duży (Radzyń)</t>
  </si>
  <si>
    <t>52.97643700</t>
  </si>
  <si>
    <t>16.08134200</t>
  </si>
  <si>
    <t>Centroid : miejscowość Kuźnica Żelichowska</t>
  </si>
  <si>
    <t>POZG-B-0012083</t>
  </si>
  <si>
    <t>1992.07.18</t>
  </si>
  <si>
    <t>Woj. pilskie, rynna jez. Moczyłko k. Trzcianki</t>
  </si>
  <si>
    <t>53.04360100</t>
  </si>
  <si>
    <t>16.50485200</t>
  </si>
  <si>
    <t>Centroid : Jezioro Moczytko</t>
  </si>
  <si>
    <t>domieszka Amblystegium riparium (Hedw.) B. S. G.</t>
  </si>
  <si>
    <t>POZG-B-0012084</t>
  </si>
  <si>
    <t>Pomorze Zachodnie, okolice Trzcianki, na N krańcu jez. Moczytek</t>
  </si>
  <si>
    <t>POZG-B-0012103</t>
  </si>
  <si>
    <t>Lisowski S. H. Rusińska Melosik I.</t>
  </si>
  <si>
    <t>5</t>
  </si>
  <si>
    <t>1985.09.26</t>
  </si>
  <si>
    <t>teczka zielnikowa Calliergonella cuspidata (Hedw.) Loeske POMORZE 12</t>
  </si>
  <si>
    <t>Pomorze Zach.: Równina Wałecka, ok. 2,5 km na NE od wsi Iłowiec, przy SW krańcu Jez. Businowskiego Dużego.</t>
  </si>
  <si>
    <t>52.16949500</t>
  </si>
  <si>
    <t>16.80673100</t>
  </si>
  <si>
    <t>Centroid : miejscowość Iłówiec</t>
  </si>
  <si>
    <t>Brodnica</t>
  </si>
  <si>
    <t>POZG-B-0012104</t>
  </si>
  <si>
    <t>45</t>
  </si>
  <si>
    <t>wilgotna łąka po W stronie jeziora, w koleinie</t>
  </si>
  <si>
    <t>teczka zielnikowa Calliergonella cuspidata (Hedw.) Loeske POMORZE 13</t>
  </si>
  <si>
    <t>Pomorze Zachodnie: ok. 2 km na ENE od Jastrowia, jezioro bez nazwy na W od Jeziora Środkowego</t>
  </si>
  <si>
    <t>53.42044600</t>
  </si>
  <si>
    <t>16.81518200</t>
  </si>
  <si>
    <t>POZG-B-0012143</t>
  </si>
  <si>
    <t>Lisowski S. Rusińska A. Urbański P.</t>
  </si>
  <si>
    <t>136</t>
  </si>
  <si>
    <t>1986.06.25</t>
  </si>
  <si>
    <t>próchniejąca kłoda w potoku, w olszynie</t>
  </si>
  <si>
    <t>teczka zielnikowa Calliergonella cuspidata (Hedw.) Loeske WIELKOPOLSKA 1</t>
  </si>
  <si>
    <t>Kotlina Gorzowska: 6 km na N od Sierakowa, N kraniec Jeziora Kubek</t>
  </si>
  <si>
    <t>52.69435500</t>
  </si>
  <si>
    <t>16.07833300</t>
  </si>
  <si>
    <t>BC63</t>
  </si>
  <si>
    <t>Centroid : Jezioro Kubek</t>
  </si>
  <si>
    <t>PLB300015; PLH300006</t>
  </si>
  <si>
    <t>Puszcza Notecka; Jezioro Kubek</t>
  </si>
  <si>
    <t>POZG-B-0012144</t>
  </si>
  <si>
    <t>102</t>
  </si>
  <si>
    <t>wilgotna olszyna, na torfiastym podłożu</t>
  </si>
  <si>
    <t>POZG-B-0012146</t>
  </si>
  <si>
    <t>573</t>
  </si>
  <si>
    <t>1984.09.12</t>
  </si>
  <si>
    <t>Kotlina Gorzowska: rezerwat "Bagno Chlebowo" (Gmina Ryczywół)</t>
  </si>
  <si>
    <t>52.73164900</t>
  </si>
  <si>
    <t>16.75036500</t>
  </si>
  <si>
    <t>Centroid : Rezerwat przyrody Bagno Chlebowo</t>
  </si>
  <si>
    <t>POZG-B-0012147</t>
  </si>
  <si>
    <t>B-5110</t>
  </si>
  <si>
    <t>1989.07.01</t>
  </si>
  <si>
    <t>w torfiance</t>
  </si>
  <si>
    <t>Wielkopolska: na N od Obornik, koło miejscowości Lipa, Bagno Chlebowo</t>
  </si>
  <si>
    <t>POZG-B-0012148</t>
  </si>
  <si>
    <t>Acrocladium</t>
  </si>
  <si>
    <t>cuspidatum</t>
  </si>
  <si>
    <t>Acrocladium cuspidatum</t>
  </si>
  <si>
    <t>Lindb.</t>
  </si>
  <si>
    <t>88773</t>
  </si>
  <si>
    <t>trofowisko nad jeziorem</t>
  </si>
  <si>
    <t>Wielkopolska, pow. Międzychód. Nad jez. Mniszym koło wsi Kobylarnia</t>
  </si>
  <si>
    <t>52.66259400</t>
  </si>
  <si>
    <t>16.02656000</t>
  </si>
  <si>
    <t>Centroid : Jezioro Mnisze</t>
  </si>
  <si>
    <t>POZG-B-0012150</t>
  </si>
  <si>
    <t>914</t>
  </si>
  <si>
    <t>1986.08.06</t>
  </si>
  <si>
    <t>Jezioro Jaroszewskie k. Sierakowa (brzeg S)</t>
  </si>
  <si>
    <t>52.62611000</t>
  </si>
  <si>
    <t>16.09186900</t>
  </si>
  <si>
    <t>POZG-B-0012151</t>
  </si>
  <si>
    <t>Calliergon</t>
  </si>
  <si>
    <t>Calliergon cuspidatum</t>
  </si>
  <si>
    <t>(L.) Kindb.</t>
  </si>
  <si>
    <t>Torka V.</t>
  </si>
  <si>
    <t>1914.05.20</t>
  </si>
  <si>
    <t>łąki</t>
  </si>
  <si>
    <t>Pradolina Toruńsko-Eberswaldzka. Na łąkach nadnoteckich na S od miejscowości Borek</t>
  </si>
  <si>
    <t>52.71204600</t>
  </si>
  <si>
    <t>16.39291800</t>
  </si>
  <si>
    <t>33UWU94</t>
  </si>
  <si>
    <t>BC65</t>
  </si>
  <si>
    <t>Centroid : miejscowość Borek</t>
  </si>
  <si>
    <t>Bryotheca Poznaniensis No 141, cfr.</t>
  </si>
  <si>
    <t>POZG-B-0012152</t>
  </si>
  <si>
    <t>4267</t>
  </si>
  <si>
    <t>1984.09.20</t>
  </si>
  <si>
    <t>trawiasta droga leśna</t>
  </si>
  <si>
    <t>Pomorze, Samostrzel, (nadl. Borek) ok. 1,5 km na S od wsi, przy stacji</t>
  </si>
  <si>
    <t>POZG-B-0012163</t>
  </si>
  <si>
    <t>Gramsz R.</t>
  </si>
  <si>
    <t>1979.06.15</t>
  </si>
  <si>
    <t>w zaroślach Alnus glutinosa</t>
  </si>
  <si>
    <t>pło</t>
  </si>
  <si>
    <t>teczka zielnikowa Calliergonella cuspidata (Hedw.) Loeske WIELKOPOLSKA 3</t>
  </si>
  <si>
    <t>Pojezierze Poznańskie. Jez. Ostrowo na NW od Daleszczynka, gm. Kwilcz</t>
  </si>
  <si>
    <t>52.55384000</t>
  </si>
  <si>
    <t>16.08376800</t>
  </si>
  <si>
    <t>BC83</t>
  </si>
  <si>
    <t>Centroid : miejscowość Kwilcz</t>
  </si>
  <si>
    <t>POZG-B-0012164</t>
  </si>
  <si>
    <t>1979.06.18</t>
  </si>
  <si>
    <t>Pojezierze Poznańskie. Jez. Ostrowo - S część, na NW od Daleszynka gm. Kwilcz</t>
  </si>
  <si>
    <t>POZG-B-0012165</t>
  </si>
  <si>
    <t>1978.10.14</t>
  </si>
  <si>
    <t>wśród Dryopteris thelypteris</t>
  </si>
  <si>
    <t>na zmurszałym pniu</t>
  </si>
  <si>
    <t>Pojezierze Poznańskie. Jez. Wspólne na NW od Daleszynka, gm. Kwilcz</t>
  </si>
  <si>
    <t>POZG-B-0012166</t>
  </si>
  <si>
    <t>w strefie szuwaru turzycowego</t>
  </si>
  <si>
    <t>Pojezierze Poznańskie. Jez Ostrowo na NW od Daleszynka, gm. Kwilcz</t>
  </si>
  <si>
    <t>POZG-B-0012167</t>
  </si>
  <si>
    <t>B-2927</t>
  </si>
  <si>
    <t>1986.06.29</t>
  </si>
  <si>
    <t>zatorfienie mszyste</t>
  </si>
  <si>
    <t>Wielkopolska: na NE od Pniew, koło Buszewa, między północnym krańcem Jez. Buszewskiego a szosą z Pniew do Szamotuł</t>
  </si>
  <si>
    <t>52.54383300</t>
  </si>
  <si>
    <t>16.37203100</t>
  </si>
  <si>
    <t>Centroid : miejscowość Buszewo</t>
  </si>
  <si>
    <t>POZG-B-0012168</t>
  </si>
  <si>
    <t>Stachnowicz W.</t>
  </si>
  <si>
    <t>1995.10.01</t>
  </si>
  <si>
    <t>zbiorowisko z Bromus erectus</t>
  </si>
  <si>
    <t>Biedrusko, poligon wojskowy k. Poznania. Rów Północny, ok. 2,5-3 km na NE od Chludowa</t>
  </si>
  <si>
    <t>52.55995400</t>
  </si>
  <si>
    <t>16.83542200</t>
  </si>
  <si>
    <t>BC88</t>
  </si>
  <si>
    <t>Centroid : miejscowość Chludowo</t>
  </si>
  <si>
    <t>POZG-B-0012169</t>
  </si>
  <si>
    <t>1988.05.12</t>
  </si>
  <si>
    <t>wapienne łąki</t>
  </si>
  <si>
    <t>Wielkopolska, okolice Pniew, koło wsi Zgierzynka</t>
  </si>
  <si>
    <t>52.46407100</t>
  </si>
  <si>
    <t>16.24334600</t>
  </si>
  <si>
    <t>Centroid : miejscowość Zgierzynka</t>
  </si>
  <si>
    <t>POZG-B-0012170</t>
  </si>
  <si>
    <t>torebka zielnikowa Calliergonella cuspidata</t>
  </si>
  <si>
    <t>POZG-B-0012171</t>
  </si>
  <si>
    <t>W-126/94</t>
  </si>
  <si>
    <t>na brzegu misy jeziornej ze Stratiotes</t>
  </si>
  <si>
    <t>na próchniejących gałązkach</t>
  </si>
  <si>
    <t>Wielkopolska: Jez. Gogulec 1 km na NE od Złotkowa, gm. Suchy Las</t>
  </si>
  <si>
    <t>52.51339200</t>
  </si>
  <si>
    <t>16.83638100</t>
  </si>
  <si>
    <t>Centroid : miejscowość Złotkowo</t>
  </si>
  <si>
    <t>POZG-B-0012172</t>
  </si>
  <si>
    <t>W-144/94</t>
  </si>
  <si>
    <t>zbiornik z Nymphaea</t>
  </si>
  <si>
    <t>w wodzie</t>
  </si>
  <si>
    <t>POZG-B-0012173</t>
  </si>
  <si>
    <t>2389</t>
  </si>
  <si>
    <t>1983.04.23</t>
  </si>
  <si>
    <t>łąka śródleśna nad małym ciekiem wodnym</t>
  </si>
  <si>
    <t>teczka zielnikowa Calliergonella cuspidata (Hedw.) Loeske WIELKOPOLSKA 4</t>
  </si>
  <si>
    <t>Wielkopolska: Poznań - Psarskie, między ul. Słupską a ul. Chojnicką, ok. 1 km na S od skrzyżowania tych ulic</t>
  </si>
  <si>
    <t>52.47549700</t>
  </si>
  <si>
    <t>16.80507300</t>
  </si>
  <si>
    <t>Centroid : miejscowość Poznań-Psarskie</t>
  </si>
  <si>
    <t>POZG-B-0012174</t>
  </si>
  <si>
    <t>2278</t>
  </si>
  <si>
    <t>Wielkopolska: Poznań - Wola, nad Bogdanką (prawy brzeg), na wysokości ul. Halnej</t>
  </si>
  <si>
    <t>52.42329600</t>
  </si>
  <si>
    <t>16.86402400</t>
  </si>
  <si>
    <t>Centroid : miejscowość Poznań-Wola</t>
  </si>
  <si>
    <t>POZG-B-0012175</t>
  </si>
  <si>
    <t>2169</t>
  </si>
  <si>
    <t>1982.06.04</t>
  </si>
  <si>
    <t>na wilgotnej łące (Eriophorum, Carex acutiformis, Cirsium, Valeriana dioica, Lychnis, Geum rivale, Caltha, Ranunculus, Phragmites, Menyanthes, Orchis)</t>
  </si>
  <si>
    <t>Wielkopolska: Poznań - Krzyżowniki, między ul. Dąbrowskiego a Jez. Kierskim, na przedłużeniu ul. Wirskiej</t>
  </si>
  <si>
    <t>52.43687100</t>
  </si>
  <si>
    <t>16.82318900</t>
  </si>
  <si>
    <t>Centroid : miejscowość Poznań-Krzyżowniki</t>
  </si>
  <si>
    <t>POZG-B-0012176</t>
  </si>
  <si>
    <t>Hypnum</t>
  </si>
  <si>
    <t>Hypnum cuspidatum</t>
  </si>
  <si>
    <t>1894.04.13</t>
  </si>
  <si>
    <t>miejsce źródliskowe</t>
  </si>
  <si>
    <t>Poznań-Wschód. Miejsce źródliskowe o nazwie Pokrywka Źródło (obecnie przy szosie obwodowej koło dzielnicy Winiary)</t>
  </si>
  <si>
    <t>52.42467100</t>
  </si>
  <si>
    <t>16.92710900</t>
  </si>
  <si>
    <t>Centroid : miejscowość Poznań</t>
  </si>
  <si>
    <t>POZG-B-0012180</t>
  </si>
  <si>
    <t>88767</t>
  </si>
  <si>
    <t>1953.04.05</t>
  </si>
  <si>
    <t>na bagnistej łące</t>
  </si>
  <si>
    <t>torebka zielnikowa Acrocladium cuspidatum Lindb.</t>
  </si>
  <si>
    <t>Poznań - Wola.</t>
  </si>
  <si>
    <t>POZG-B-0012181</t>
  </si>
  <si>
    <t>1935.06.10</t>
  </si>
  <si>
    <t>łąka podmokła nad jeziorem</t>
  </si>
  <si>
    <t>torebka zielnikowa Acrocladium cuspidatum</t>
  </si>
  <si>
    <t>Wielkopolska, pow. Oborniki, Sycyń</t>
  </si>
  <si>
    <t>52.66600900</t>
  </si>
  <si>
    <t>16.62519500</t>
  </si>
  <si>
    <t>33UXU03</t>
  </si>
  <si>
    <t>BC76</t>
  </si>
  <si>
    <t>Centroid : miejscowość Sycyn</t>
  </si>
  <si>
    <t>POZG-B-0012182</t>
  </si>
  <si>
    <t>1989.10.12</t>
  </si>
  <si>
    <t>szuwar z Cladium mariscus</t>
  </si>
  <si>
    <t>Wielkopolska, między miejscowościami Sierosław i Polityka</t>
  </si>
  <si>
    <t>52.40978100</t>
  </si>
  <si>
    <t>16.67617500</t>
  </si>
  <si>
    <t>POZG-B-0012183</t>
  </si>
  <si>
    <t>1894.07.26</t>
  </si>
  <si>
    <t>Poznań. Przy cmentarzu garnizonowy (obecnie na poboczu ul. Armii Poznań, na Cytadeli)</t>
  </si>
  <si>
    <t>52.41465800</t>
  </si>
  <si>
    <t>16.93850700</t>
  </si>
  <si>
    <t>Centroid : miejscowość Poznań-Cytadela</t>
  </si>
  <si>
    <t>POZG-B-0012184</t>
  </si>
  <si>
    <t>1933.03.27</t>
  </si>
  <si>
    <t>Poznań, Sołacz. Glinianki koło cegielni</t>
  </si>
  <si>
    <t>52.42143900</t>
  </si>
  <si>
    <t>16.90855000</t>
  </si>
  <si>
    <t>Centroid : miejscowość Poznań-Sołacz</t>
  </si>
  <si>
    <t>POZG-B-0012185</t>
  </si>
  <si>
    <t>1887.05.24</t>
  </si>
  <si>
    <t>teczka zielnikowa Calliergonella cuspidata (Hedw.) Loeske WIELKOPOLSKA 5</t>
  </si>
  <si>
    <t>Poznań. Bagno Przepadek (Obecnie w rejonie ulicy Przepadek).</t>
  </si>
  <si>
    <t>52.41810900</t>
  </si>
  <si>
    <t>16.92552200</t>
  </si>
  <si>
    <t>Centroid : miejscowość Poznań-Przepadek</t>
  </si>
  <si>
    <t>POZG-B-0012186</t>
  </si>
  <si>
    <t>3179</t>
  </si>
  <si>
    <t>1983.08.24</t>
  </si>
  <si>
    <t>silnie podmokła łąka</t>
  </si>
  <si>
    <t>torebka zielnikowa Acrocladium cuspidatum (L.) Lindb.</t>
  </si>
  <si>
    <t>Wielkopolska: Poznań między Świerczewem a Kotowem</t>
  </si>
  <si>
    <t>52.36723900</t>
  </si>
  <si>
    <t>16.88530000</t>
  </si>
  <si>
    <t>Centroid : miejscowość Poznań-Świerczewo</t>
  </si>
  <si>
    <t>POZG-B-0012187</t>
  </si>
  <si>
    <t>(L.) Lindb.</t>
  </si>
  <si>
    <t>na mokrej łące</t>
  </si>
  <si>
    <t>nad jez. Rusałka w Poznaniu</t>
  </si>
  <si>
    <t>52.42633900</t>
  </si>
  <si>
    <t>16.87910400</t>
  </si>
  <si>
    <t>Centroid : Jezioro Rusałka</t>
  </si>
  <si>
    <t>Zielnik Mchów Polskich - Bryotheca Polonica, 34</t>
  </si>
  <si>
    <t>POZG-B-0012188</t>
  </si>
  <si>
    <t>POZG-B-0012190</t>
  </si>
  <si>
    <t>1995.06.02</t>
  </si>
  <si>
    <t>Wielkopolska, Wielkopolski Park Narodowy, obw. ochr. Górka, ok. 0,5 km na N od N krańca Jez. Łódzkiego</t>
  </si>
  <si>
    <t>52.25854100</t>
  </si>
  <si>
    <t>16.76850300</t>
  </si>
  <si>
    <t>Centroid : miejscowość Górka</t>
  </si>
  <si>
    <t>POZG-B-0012191</t>
  </si>
  <si>
    <t>w olszynie</t>
  </si>
  <si>
    <t>Wielkopolski Park Narodowy, Osowa Góra, nad Jez. Góreckim</t>
  </si>
  <si>
    <t>52.26728600</t>
  </si>
  <si>
    <t>16.78426900</t>
  </si>
  <si>
    <t>POZG-B-0012192</t>
  </si>
  <si>
    <t>1933.03.12</t>
  </si>
  <si>
    <t>łąka, mokro</t>
  </si>
  <si>
    <t>Wielkopolska, nad jez. Skrzynka</t>
  </si>
  <si>
    <t>52.25555300</t>
  </si>
  <si>
    <t>16.78547200</t>
  </si>
  <si>
    <t>POZG-B-0012193</t>
  </si>
  <si>
    <t>Kindb.</t>
  </si>
  <si>
    <t>1940.12.01</t>
  </si>
  <si>
    <t>Wielkopolska. Leśnictwo Ludwikowo koło Poznania. Źródła przy północnym brzegu Jeziora Góreckiego</t>
  </si>
  <si>
    <t>POZG-B-0012194</t>
  </si>
  <si>
    <t>1952.07.10</t>
  </si>
  <si>
    <t>Osowa Góra, jezioro Skrzynka, brzeg zachodni</t>
  </si>
  <si>
    <t>POZG-B-0012195</t>
  </si>
  <si>
    <t>(Hedw.) Lindb.</t>
  </si>
  <si>
    <t>1933.04.19</t>
  </si>
  <si>
    <t>teczka zielnikowa Calliergonella cuspidata (Hedw.) Loeske WIELKOPOLSKA 6</t>
  </si>
  <si>
    <t>Wielkopolska, pow. Poznań, Ludwikowo brzeg "Skrzynki"</t>
  </si>
  <si>
    <t>POZG-B-0012196</t>
  </si>
  <si>
    <t>Wielkopolska, pow. Poznań, Ludwikowo, teren grab. (grabiny?)</t>
  </si>
  <si>
    <t>52.24433400</t>
  </si>
  <si>
    <t>16.81596100</t>
  </si>
  <si>
    <t>Centroid : miejscowość Ludwikowo</t>
  </si>
  <si>
    <t>POZG-B-0012198</t>
  </si>
  <si>
    <t>B-7027</t>
  </si>
  <si>
    <t>1991.06.22</t>
  </si>
  <si>
    <t>woj. pilskie. Między Margoninem i Dziewokluczem, przy miejscowości Klotyldzin, brzeg jez. Margonińskiego</t>
  </si>
  <si>
    <t>52.94861400</t>
  </si>
  <si>
    <t>17.08484100</t>
  </si>
  <si>
    <t>Centroid : Jezioro Margonińskie</t>
  </si>
  <si>
    <t>Margonin</t>
  </si>
  <si>
    <t>POZG-B-0012199</t>
  </si>
  <si>
    <t>88771</t>
  </si>
  <si>
    <t>1968.11.14</t>
  </si>
  <si>
    <t>łąka pod lasem</t>
  </si>
  <si>
    <t>Wielkopolska, pow. Wągrowiec. Rezerwat leśny Dębina, przy N krańcu</t>
  </si>
  <si>
    <t>52.80409600</t>
  </si>
  <si>
    <t>17.15075300</t>
  </si>
  <si>
    <t>Centroid : Rezerwat przyrody Dębina</t>
  </si>
  <si>
    <t>POZG-B-0012200</t>
  </si>
  <si>
    <t>1933.09.03</t>
  </si>
  <si>
    <t>wyschłe, rynnowe torfowisko</t>
  </si>
  <si>
    <t>52.70261500</t>
  </si>
  <si>
    <t>16.91334400</t>
  </si>
  <si>
    <t>Centroid : miejscowość Parkowo</t>
  </si>
  <si>
    <t>POZG-B-0012201</t>
  </si>
  <si>
    <t>1943.09.03</t>
  </si>
  <si>
    <t>las jesionowy</t>
  </si>
  <si>
    <t>POZG-B-0012202</t>
  </si>
  <si>
    <t>1951.06.02</t>
  </si>
  <si>
    <t>olszyna</t>
  </si>
  <si>
    <t>torebka zielnikowa Calliergon cuspidatum Kindb.</t>
  </si>
  <si>
    <t>Dziewicza Góra. Oddział 20</t>
  </si>
  <si>
    <t>52.48544000</t>
  </si>
  <si>
    <t>17.02837100</t>
  </si>
  <si>
    <t>POZG-B-0012203</t>
  </si>
  <si>
    <t>1954.08.19</t>
  </si>
  <si>
    <t>w mokrym rowie na łące śródleśniej</t>
  </si>
  <si>
    <t>Wielkopolska, Ndl. Zielonka pod Poznaniem. Oddział 84.</t>
  </si>
  <si>
    <t>52.55444900</t>
  </si>
  <si>
    <t>17.11235700</t>
  </si>
  <si>
    <t>Zielnik Mchów Doświadczalnego Nadleśnictwa Zielonka pod Poznaniem, 28</t>
  </si>
  <si>
    <t>POZG-B-0012204</t>
  </si>
  <si>
    <t>POZG-B-0012205</t>
  </si>
  <si>
    <t>1988.06.22</t>
  </si>
  <si>
    <t>świeża łąka</t>
  </si>
  <si>
    <t>Dziewicza Góra k. Poznania</t>
  </si>
  <si>
    <t>POZG-B-0012216</t>
  </si>
  <si>
    <t>82</t>
  </si>
  <si>
    <t>1983.08.11</t>
  </si>
  <si>
    <t>na skraju torfowiska niskiego</t>
  </si>
  <si>
    <t>teczka zielnikowa Calliergonella cuspidata (Hedw.) Loeske WIELKOPOLSKA 8</t>
  </si>
  <si>
    <t>Wielkopolska: Potrzanowo-Włókna koło Skoków</t>
  </si>
  <si>
    <t>52.64827000</t>
  </si>
  <si>
    <t>17.11354900</t>
  </si>
  <si>
    <t>POZG-B-0012217</t>
  </si>
  <si>
    <t>93</t>
  </si>
  <si>
    <t>1983.08.12</t>
  </si>
  <si>
    <t>wśród trawy</t>
  </si>
  <si>
    <t>POZG-B-0012218</t>
  </si>
  <si>
    <t>76</t>
  </si>
  <si>
    <t>POZG-B-0012219</t>
  </si>
  <si>
    <t>74</t>
  </si>
  <si>
    <t>POZG-B-0012220</t>
  </si>
  <si>
    <t>7284</t>
  </si>
  <si>
    <t>1988.05.10</t>
  </si>
  <si>
    <t>otwarte podmokłe miejsce</t>
  </si>
  <si>
    <t>Poj. Gnieźnieńskie: Jez. Kłeckie W, między miejsc. Borzątew i Przybroda (gm. Kłecko)</t>
  </si>
  <si>
    <t>52.64609500</t>
  </si>
  <si>
    <t>17.46411400</t>
  </si>
  <si>
    <t>33UXU63</t>
  </si>
  <si>
    <t>Centroid : Jezioro Kłeckie Wielkie</t>
  </si>
  <si>
    <t>POZG-B-0012221</t>
  </si>
  <si>
    <t>7291</t>
  </si>
  <si>
    <t>podmokłe zarośla wierzbowe</t>
  </si>
  <si>
    <t>POZG-B-0012222</t>
  </si>
  <si>
    <t>Mrówczyński W.</t>
  </si>
  <si>
    <t>106</t>
  </si>
  <si>
    <t>1989.06.14</t>
  </si>
  <si>
    <t>wilgotne zarośla brzozowe</t>
  </si>
  <si>
    <t>torebka zielnikowa Calliergonella cuspidata (Hedw.)</t>
  </si>
  <si>
    <t>Poj. Gnieźnieńskie: gm. Trzemeszno, wieś Gołąbki</t>
  </si>
  <si>
    <t>52.64145400</t>
  </si>
  <si>
    <t>17.75063900</t>
  </si>
  <si>
    <t>33UXU83</t>
  </si>
  <si>
    <t>CC74</t>
  </si>
  <si>
    <t>Centroid : miejscowość Gołąbki</t>
  </si>
  <si>
    <t>POZG-B-0012223</t>
  </si>
  <si>
    <t>519</t>
  </si>
  <si>
    <t>1990.08.20</t>
  </si>
  <si>
    <t>olszyna śródpolna</t>
  </si>
  <si>
    <t>Poj. Gnieźnieńskie: gm. Trzemeszno, ok. 2 km na północ od wsi Duszno</t>
  </si>
  <si>
    <t>52.62004100</t>
  </si>
  <si>
    <t>17.86199900</t>
  </si>
  <si>
    <t>33UXU93</t>
  </si>
  <si>
    <t>Centroid : miejscowość Duszno</t>
  </si>
  <si>
    <t>POZG-B-0012224</t>
  </si>
  <si>
    <t>158</t>
  </si>
  <si>
    <t>podmokłe zarośla brzozowe</t>
  </si>
  <si>
    <t>martwy pień</t>
  </si>
  <si>
    <t>Poj. Gnieźnieńskie: gm. Trzemeszno, wieś Brzozówiec</t>
  </si>
  <si>
    <t>52.55164400</t>
  </si>
  <si>
    <t>17.79644500</t>
  </si>
  <si>
    <t>Centroid : miejscowość Brzozówiec</t>
  </si>
  <si>
    <t>POZG-B-0012225</t>
  </si>
  <si>
    <t>180</t>
  </si>
  <si>
    <t>POZG-B-0012226</t>
  </si>
  <si>
    <t>409</t>
  </si>
  <si>
    <t>1990.06.06</t>
  </si>
  <si>
    <t>wilgotna olszyna</t>
  </si>
  <si>
    <t>spróchniała gałąź</t>
  </si>
  <si>
    <t>teczka zielnikowa Calliergonella cuspidata (Hedw.) Loeske WIELKOPOLSKA 9</t>
  </si>
  <si>
    <t>Poj. Gnieźnieńskie: gm. Trzemeszno, ok. 0,6 km na zachód od wsi Brzozówiec</t>
  </si>
  <si>
    <t>POZG-B-0012227</t>
  </si>
  <si>
    <t>408</t>
  </si>
  <si>
    <t>1990.06.05</t>
  </si>
  <si>
    <t>podmokła olszyna</t>
  </si>
  <si>
    <t>wilgotna gleba</t>
  </si>
  <si>
    <t>Poj. Gnieźnieńskie: gm. Trzemeszno, ok. 0,9 km na zachód od wsi Brzozówiec</t>
  </si>
  <si>
    <t>POZG-B-0012228</t>
  </si>
  <si>
    <t>356</t>
  </si>
  <si>
    <t>zbutwiały pień</t>
  </si>
  <si>
    <t>Poj. Gnieźnieńskie: gm. Trzemeszno, podmokła olszyna ok. 0,7 km od wsi Brzozówiec</t>
  </si>
  <si>
    <t>POZG-B-0012229</t>
  </si>
  <si>
    <t>500</t>
  </si>
  <si>
    <t>1990.06.08</t>
  </si>
  <si>
    <t>żwirowisko</t>
  </si>
  <si>
    <t>Poj. Gnieźnieńskie: gm. Trzemeszno, ok. 1 km na wschód w lini prostej od wsi Miaty</t>
  </si>
  <si>
    <t>52.53467500</t>
  </si>
  <si>
    <t>17.79984700</t>
  </si>
  <si>
    <t>Centroid : miejscowość Miaty</t>
  </si>
  <si>
    <t>POZG-B-0012230</t>
  </si>
  <si>
    <t>282</t>
  </si>
  <si>
    <t>1990.08.17</t>
  </si>
  <si>
    <t>Poj. Gnieźnieńskie: gm. Trzemeszno, ok. 1 km od wsi Rudki</t>
  </si>
  <si>
    <t>52.56117900</t>
  </si>
  <si>
    <t>17.79330100</t>
  </si>
  <si>
    <t>Centroid : miejscowość Rudki</t>
  </si>
  <si>
    <t>POZG-B-0012231</t>
  </si>
  <si>
    <t>280</t>
  </si>
  <si>
    <t>POZG-B-0012232</t>
  </si>
  <si>
    <t>254</t>
  </si>
  <si>
    <t>1990.08.27</t>
  </si>
  <si>
    <t>zarośla olchowo-wierzbowe</t>
  </si>
  <si>
    <t>zbutwiała kora</t>
  </si>
  <si>
    <t>Poj. Gnieźnieńskie: gm. Trzemeszno, nad Jez. Popielewskim; od strony wsi Zieleń</t>
  </si>
  <si>
    <t>52.57150600</t>
  </si>
  <si>
    <t>17.86509100</t>
  </si>
  <si>
    <t>Centroid : Jezioro Popielewskie</t>
  </si>
  <si>
    <t>POZG-B-0012233</t>
  </si>
  <si>
    <t>317</t>
  </si>
  <si>
    <t>1990.07.11</t>
  </si>
  <si>
    <t>zobagnienie z kępami paproci oraz olchą, brzozą i dzikim bzem czarnym</t>
  </si>
  <si>
    <t>Poj. Gnieźnieńskie: gm. Trzemeszno, ok. 0,5 km od Kruchowa</t>
  </si>
  <si>
    <t>52.60665300</t>
  </si>
  <si>
    <t>17.80966000</t>
  </si>
  <si>
    <t>Centroid : miejscowość Kruchowo</t>
  </si>
  <si>
    <t>POZG-B-0012234</t>
  </si>
  <si>
    <t>1934.06.02</t>
  </si>
  <si>
    <t>teczka zielnikowa Calliergonella cuspidata (Hedw.) Loeske WIELKOPOLSKA 10</t>
  </si>
  <si>
    <t>Promno, pow. Poznań, nad jez. Dębiec</t>
  </si>
  <si>
    <t>52.45082200</t>
  </si>
  <si>
    <t>17.24529400</t>
  </si>
  <si>
    <t>POZG-B-0012235</t>
  </si>
  <si>
    <t>1935.06.07</t>
  </si>
  <si>
    <t>brzeg torfianek</t>
  </si>
  <si>
    <t>POZG-B-0012236</t>
  </si>
  <si>
    <t>1934.09.05</t>
  </si>
  <si>
    <t>torebka zielnikowa Calliergon cuspidatum fo. inundata amy</t>
  </si>
  <si>
    <t>Promno, pow. Poznań, jez. Dębiec</t>
  </si>
  <si>
    <t>POZG-B-0012237</t>
  </si>
  <si>
    <t>1934.09.15</t>
  </si>
  <si>
    <t>brzeg jeziorka śródleśnego, u nasady pnia olchy</t>
  </si>
  <si>
    <t>torebka zielnikowa Calliergon cuspidatum Kindb. fo. pungens Schpr.</t>
  </si>
  <si>
    <t>Promno, pow. Poznań</t>
  </si>
  <si>
    <t>POZG-B-0012238</t>
  </si>
  <si>
    <t>Promno, pow. Poznań, brzeg jez. Dębiec</t>
  </si>
  <si>
    <t>POZG-B-0012239</t>
  </si>
  <si>
    <t>Walter H., Walter E.</t>
  </si>
  <si>
    <t>1943.02.13</t>
  </si>
  <si>
    <t>łąka bagienna</t>
  </si>
  <si>
    <t>Wielkopolska. Leśnictwo Promno, jez. Dębiniec</t>
  </si>
  <si>
    <t>POZG-B-0012241</t>
  </si>
  <si>
    <t>1934.06.07</t>
  </si>
  <si>
    <t>podmokły lasek brzozowy</t>
  </si>
  <si>
    <t>POZG-B-0012242</t>
  </si>
  <si>
    <t>1934.06.17</t>
  </si>
  <si>
    <t>brzeg śródleśnego jeziorka w lesie sosnowym</t>
  </si>
  <si>
    <t>POZG-B-0012244</t>
  </si>
  <si>
    <t>1935.08.25</t>
  </si>
  <si>
    <t>teczka zielnikowa Calliergonella cuspidata (Hedw.) Loeske WIELKOPOLSKA 11</t>
  </si>
  <si>
    <t>Promno, pow. Poznań, nad jez. Drążynek</t>
  </si>
  <si>
    <t>52.44991300</t>
  </si>
  <si>
    <t>17.27867300</t>
  </si>
  <si>
    <t>POZG-B-0012245</t>
  </si>
  <si>
    <t>1934.08.24</t>
  </si>
  <si>
    <t>POZG-B-0012246</t>
  </si>
  <si>
    <t>1933.05.14</t>
  </si>
  <si>
    <t>POZG-B-0012247</t>
  </si>
  <si>
    <t>1935.08.03</t>
  </si>
  <si>
    <t>Promno, pow. Poznań, nad jez. Wójtostwo</t>
  </si>
  <si>
    <t>52.45753400</t>
  </si>
  <si>
    <t>17.26721000</t>
  </si>
  <si>
    <t>POZG-B-0012248</t>
  </si>
  <si>
    <t>POZG-B-0012249</t>
  </si>
  <si>
    <t>7396</t>
  </si>
  <si>
    <t>2000.10.18</t>
  </si>
  <si>
    <t>Ribo nigri-Alnetum,  między kępami (dolinka)</t>
  </si>
  <si>
    <t>spróchniały pniak</t>
  </si>
  <si>
    <t>Promno k. Poznania, rez. "Las liściasty w Promnie"</t>
  </si>
  <si>
    <t>POZG-B-0012250</t>
  </si>
  <si>
    <t>7223</t>
  </si>
  <si>
    <t>1988.05.03</t>
  </si>
  <si>
    <t>w zaroślach na brzegu jeziora</t>
  </si>
  <si>
    <t>próchniejący pniak</t>
  </si>
  <si>
    <t>Poj. Gnieźnieńskie: Lednogóra - jez. Lednica</t>
  </si>
  <si>
    <t>52.50762200</t>
  </si>
  <si>
    <t>17.36530400</t>
  </si>
  <si>
    <t>POZG-B-0012251</t>
  </si>
  <si>
    <t>7216</t>
  </si>
  <si>
    <t>POZG-B-0012252</t>
  </si>
  <si>
    <t>7172</t>
  </si>
  <si>
    <t>Poj. Gnieźnieńskie: Lednogóra, w pobliżu stacji kolejowej</t>
  </si>
  <si>
    <t>POZG-B-0012253</t>
  </si>
  <si>
    <t>435</t>
  </si>
  <si>
    <t>1990.07.04</t>
  </si>
  <si>
    <t>zarośla wierzbowo-topolowe</t>
  </si>
  <si>
    <t>Poj. Gnieźnieńskie: gm. Trzemeszno, ok. 2 km na zachód od wsi Bieślin</t>
  </si>
  <si>
    <t>52.52160900</t>
  </si>
  <si>
    <t>17.84361200</t>
  </si>
  <si>
    <t>Centroid : miejscowość Bieślin</t>
  </si>
  <si>
    <t>POZG-B-0012254</t>
  </si>
  <si>
    <t>438</t>
  </si>
  <si>
    <t>mokra gleba</t>
  </si>
  <si>
    <t>POZG-B-0012255</t>
  </si>
  <si>
    <t>teczka zielnikowa Calliergonella cuspidata (Hedw.) Loeske WIELKOPOLSKA 12</t>
  </si>
  <si>
    <t>Wielkopolska: Jez. Czarne koło Skorzęcina</t>
  </si>
  <si>
    <t>52.46392200</t>
  </si>
  <si>
    <t>17.85703100</t>
  </si>
  <si>
    <t>Centroid : miejscowość Skorzęcin</t>
  </si>
  <si>
    <t>POZG-B-0012256</t>
  </si>
  <si>
    <t>Wielkopolska: Skorzęcin, łąka na NW brzegu Jez. Skorzęcińskiego</t>
  </si>
  <si>
    <t>POZG-B-0012257</t>
  </si>
  <si>
    <t>na torfowisku wśród wysokiej trawy, w miejscu bardzo wilgotnym</t>
  </si>
  <si>
    <t>Wielkopolska. Bieniszew - pow. Konin.</t>
  </si>
  <si>
    <t>52.28401600</t>
  </si>
  <si>
    <t>18.18264800</t>
  </si>
  <si>
    <t>Centroid : miejscowość Bieniszew-Klasztor</t>
  </si>
  <si>
    <t>POZG-B-0012258</t>
  </si>
  <si>
    <t>mokra łąka nad rzeką</t>
  </si>
  <si>
    <t>Wielkopolska. Pow. Konin. Marantów, nad Wartą</t>
  </si>
  <si>
    <t>52.28531300</t>
  </si>
  <si>
    <t>18.20757600</t>
  </si>
  <si>
    <t>Centroid : miejscowość Marantów</t>
  </si>
  <si>
    <t>POZG-B-0012259</t>
  </si>
  <si>
    <t>na bardzo mokrej łące</t>
  </si>
  <si>
    <t>Wielkopolska. Rudzica - pow. Konin, niedaleko szosy</t>
  </si>
  <si>
    <t>52.25700300</t>
  </si>
  <si>
    <t>18.31432200</t>
  </si>
  <si>
    <t>Centroid : miejscowość Rudzica</t>
  </si>
  <si>
    <t>POZG-B-0012261</t>
  </si>
  <si>
    <t>1938.04</t>
  </si>
  <si>
    <t>Wielkopolska: Kobylnica</t>
  </si>
  <si>
    <t>52.44908700</t>
  </si>
  <si>
    <t>17.09248300</t>
  </si>
  <si>
    <t>33UXU41</t>
  </si>
  <si>
    <t>Centroid : miejscowość Kobylnica</t>
  </si>
  <si>
    <t>Swarzędz</t>
  </si>
  <si>
    <t>POZG-B-0012262</t>
  </si>
  <si>
    <t>2163</t>
  </si>
  <si>
    <t>1982.06.05</t>
  </si>
  <si>
    <t>Wielkopolska: Poznań - Antoninek, "wyspa" na rzece Szklarce, u wylotu ul. Dobromiły</t>
  </si>
  <si>
    <t>52.40968500</t>
  </si>
  <si>
    <t>17.02830000</t>
  </si>
  <si>
    <t>Centroid : miejscowość Poznań-Antoninek</t>
  </si>
  <si>
    <t>POZG-B-0012263</t>
  </si>
  <si>
    <t>2330</t>
  </si>
  <si>
    <t>Wielkopolska: Poznań - Antoninek, między Cybiną a stacją kolejową</t>
  </si>
  <si>
    <t>POZG-B-0012264</t>
  </si>
  <si>
    <t>Łukowska J.</t>
  </si>
  <si>
    <t>1935.07.27</t>
  </si>
  <si>
    <t>teczka zielnikowa Calliergonella cuspidata (Hedw.) Loeske WIELKOPOLSKA 13</t>
  </si>
  <si>
    <t>Poznań - Malta, przy torze kolejowym</t>
  </si>
  <si>
    <t>52.40465700</t>
  </si>
  <si>
    <t>16.97657000</t>
  </si>
  <si>
    <t>Centroid : miejscowość Poznań-Malta</t>
  </si>
  <si>
    <t>POZG-B-0012265</t>
  </si>
  <si>
    <t>1935.05.07</t>
  </si>
  <si>
    <t>las olchowy</t>
  </si>
  <si>
    <t>Poznań - Malta, przy Łącznym-Młynie</t>
  </si>
  <si>
    <t>POZG-B-0012266</t>
  </si>
  <si>
    <t>3097</t>
  </si>
  <si>
    <t>1982.08.19</t>
  </si>
  <si>
    <t>w zaroślach na brzegu rzeczki</t>
  </si>
  <si>
    <t>Poznań - Malta, przy ul. Krańcowej, u wylotu ul. Wiankowej</t>
  </si>
  <si>
    <t>POZG-B-0012267</t>
  </si>
  <si>
    <t>3040</t>
  </si>
  <si>
    <t>las brzozowo-dębowy</t>
  </si>
  <si>
    <t>torebka zielnikowa Calliergonella cuspidata (Hedw.) Lindb.</t>
  </si>
  <si>
    <t>Wielkopolska: Poznań, przy ul. Gnieźnieńskiej, na NE od Cmentarza Miłostowskiego</t>
  </si>
  <si>
    <t>POZG-B-0012268</t>
  </si>
  <si>
    <t>6511</t>
  </si>
  <si>
    <t>1997.06.06</t>
  </si>
  <si>
    <t>pobocze szutrowej drogi, Lolio-Plantaginetum</t>
  </si>
  <si>
    <t>Poznań, Osiedle Rusa, na granicy Osiedla Czecha, Fort IIa.</t>
  </si>
  <si>
    <t>52.38798300</t>
  </si>
  <si>
    <t>16.98818100</t>
  </si>
  <si>
    <t>Centroid : miejscowość Poznań-Osiedle Rusa</t>
  </si>
  <si>
    <t>POZG-B-0012269</t>
  </si>
  <si>
    <t>6526</t>
  </si>
  <si>
    <t>zacienione płyty granitowe zwieńczenia, wystawa NNE</t>
  </si>
  <si>
    <t>Poznań, Osiedle Rusa, na granicy Osiedla Czecha, Fort IIa. Kaponiera koszarów szyjowych</t>
  </si>
  <si>
    <t>POZG-B-0012272</t>
  </si>
  <si>
    <t>1995.08.04</t>
  </si>
  <si>
    <t>Wielkopolska, Wielkopolski Park Narodowy, N obrzeże Jez. Łódzkiego</t>
  </si>
  <si>
    <t>52.26869300</t>
  </si>
  <si>
    <t>16.79723500</t>
  </si>
  <si>
    <t>Centroid : Wielkopolski Park Narodowy</t>
  </si>
  <si>
    <t>POZG-B-0012273</t>
  </si>
  <si>
    <t>1936.05.30</t>
  </si>
  <si>
    <t>podmokła łąka torfiasta</t>
  </si>
  <si>
    <t>teczka zielnikowa Calliergonella cuspidata (Hedw.) Loeske WIELKOPOLSKA 14</t>
  </si>
  <si>
    <t>Wielkopolska, pow. Śremski, k. wsi Borowiec ad Gądki, po zachodniej stronie szosy z Gądek do Kórnika</t>
  </si>
  <si>
    <t>52.28000800</t>
  </si>
  <si>
    <t>17.04227200</t>
  </si>
  <si>
    <t>Centroid : miejscowość Borówiec</t>
  </si>
  <si>
    <t>Obszar Chronionego Krajobrazu w gminie Kórnik</t>
  </si>
  <si>
    <t>Kórnik</t>
  </si>
  <si>
    <t>POZG-B-0012274</t>
  </si>
  <si>
    <t>POZG-B-0012275</t>
  </si>
  <si>
    <t>1938.07.30</t>
  </si>
  <si>
    <t>las olszowy</t>
  </si>
  <si>
    <t>Marzelewo</t>
  </si>
  <si>
    <t>52.36997900</t>
  </si>
  <si>
    <t>17.49012600</t>
  </si>
  <si>
    <t>Centroid : miejscowość Marzelewo</t>
  </si>
  <si>
    <t>POZG-B-0012276</t>
  </si>
  <si>
    <t>7400</t>
  </si>
  <si>
    <t>1988.05.24</t>
  </si>
  <si>
    <t>oles, w b. wilgotnym miejscu</t>
  </si>
  <si>
    <t>torebka zielnikowa Caliergon  cuspidatum</t>
  </si>
  <si>
    <t>Poj. Gnieźnieńskie: Bure S (na wschód od Rakowa) (gm. Czerniejewo)</t>
  </si>
  <si>
    <t>52.43488000</t>
  </si>
  <si>
    <t>17.40623200</t>
  </si>
  <si>
    <t>33UXU61</t>
  </si>
  <si>
    <t>Centroid : miejscowość Bure</t>
  </si>
  <si>
    <t>Czerniejewo</t>
  </si>
  <si>
    <t>domieszka Drepanocladus aduncus var. kneiffii</t>
  </si>
  <si>
    <t>POZG-B-0012277</t>
  </si>
  <si>
    <t>7379</t>
  </si>
  <si>
    <t>POZG-B-0012278</t>
  </si>
  <si>
    <t>Dolata A.</t>
  </si>
  <si>
    <t>349</t>
  </si>
  <si>
    <t>1990.08.12</t>
  </si>
  <si>
    <t>na pniu przydrożnej olszy czarnej</t>
  </si>
  <si>
    <t>Równina Wrzesińska, gm. Środa Wlkp., Urniszewo. ok. 2 km na pn. od miejscowości</t>
  </si>
  <si>
    <t>52.26912400</t>
  </si>
  <si>
    <t>17.24596400</t>
  </si>
  <si>
    <t>33UXT59</t>
  </si>
  <si>
    <t>Centroid : miejscowość Urniszewo</t>
  </si>
  <si>
    <t>POZG-B-0012279</t>
  </si>
  <si>
    <t>104</t>
  </si>
  <si>
    <t>1989.06.07</t>
  </si>
  <si>
    <t>brzeg eutroficznego oczka w wykopie piasku</t>
  </si>
  <si>
    <t>Równina Wrzesińska, gm. Środa Wlkp., Czarne Piątkowo. Ok. 100 m od drogi Brzezie-Miłosław (po lewej stronie)</t>
  </si>
  <si>
    <t>52.19273300</t>
  </si>
  <si>
    <t>17.39576600</t>
  </si>
  <si>
    <t>Centroid : miejscowość Czarne Piątkowo</t>
  </si>
  <si>
    <t>POZG-B-0012284</t>
  </si>
  <si>
    <t>88775</t>
  </si>
  <si>
    <t>teczka zielnikowa Calliergonella cuspidata (Hedw.) Loeske WIELKOPOLSKA 15</t>
  </si>
  <si>
    <t>52.11471500</t>
  </si>
  <si>
    <t>16.36532800</t>
  </si>
  <si>
    <t>Centroid : miejscowość Wielichów</t>
  </si>
  <si>
    <t>POZG-B-0012285</t>
  </si>
  <si>
    <t>88766</t>
  </si>
  <si>
    <t>POZG-B-0012286</t>
  </si>
  <si>
    <t>64118</t>
  </si>
  <si>
    <t>1953.04.28</t>
  </si>
  <si>
    <t>Wielkopolska: dol. Obry, koło Wielichowa</t>
  </si>
  <si>
    <t>POZG-B-0012287</t>
  </si>
  <si>
    <t>58341</t>
  </si>
  <si>
    <t>1953.04.29</t>
  </si>
  <si>
    <t>POZG-B-0012288</t>
  </si>
  <si>
    <t>Jackowiak B.</t>
  </si>
  <si>
    <t>łąka z Calamagrostis neglecta</t>
  </si>
  <si>
    <t>Brenno k. Włoszakowic (woj. leszczyńskie), nad SE brzegiem jez. Brenno</t>
  </si>
  <si>
    <t>51.92415600</t>
  </si>
  <si>
    <t>16.21383600</t>
  </si>
  <si>
    <t>Centroid : miejscowość Brenno</t>
  </si>
  <si>
    <t>POZG-B-0012289</t>
  </si>
  <si>
    <t>16</t>
  </si>
  <si>
    <t>1982.03.13</t>
  </si>
  <si>
    <t>Wielkopolska: na południe od Jurkowa, w pobliżu rezerwatu "Czerwona Wieś"</t>
  </si>
  <si>
    <t>51.97025200</t>
  </si>
  <si>
    <t>16.75229300</t>
  </si>
  <si>
    <t>33UXT25</t>
  </si>
  <si>
    <t>BD57</t>
  </si>
  <si>
    <t>Centroid : Rezerwat przyrody Czerwona Wieś</t>
  </si>
  <si>
    <t>POZG-B-0012290</t>
  </si>
  <si>
    <t>31</t>
  </si>
  <si>
    <t>1983.07.02</t>
  </si>
  <si>
    <t>Wielkopolska: Jez. Mórka - część pn.-zach.</t>
  </si>
  <si>
    <t>52.01320700</t>
  </si>
  <si>
    <t>16.94464500</t>
  </si>
  <si>
    <t>Centroid : Jezioro Mórka</t>
  </si>
  <si>
    <t>POZG-B-0012291</t>
  </si>
  <si>
    <t>1959.08.07</t>
  </si>
  <si>
    <t>Schoenetum ferruginei</t>
  </si>
  <si>
    <t>Dalewo, pow. Śrem</t>
  </si>
  <si>
    <t>52.02455900</t>
  </si>
  <si>
    <t>16.92262200</t>
  </si>
  <si>
    <t>Centroid : miejscowość Dalewo</t>
  </si>
  <si>
    <t>POZG-B-0012292</t>
  </si>
  <si>
    <t>1959.09.26</t>
  </si>
  <si>
    <t>Juncetum subnodulosi</t>
  </si>
  <si>
    <t>Dolsk, pow. Śrem, na W obrzeżu jeziora</t>
  </si>
  <si>
    <t>51.98722600</t>
  </si>
  <si>
    <t>17.06569800</t>
  </si>
  <si>
    <t>Centroid : miejscowość Dolsk</t>
  </si>
  <si>
    <t>POZG-B-0012293</t>
  </si>
  <si>
    <t>na stanowisku z Schoenus nigricans</t>
  </si>
  <si>
    <t>Jez. Dolskie W</t>
  </si>
  <si>
    <t>51.98283000</t>
  </si>
  <si>
    <t>17.04093700</t>
  </si>
  <si>
    <t>POZG-B-0012294</t>
  </si>
  <si>
    <t>1983.05.19</t>
  </si>
  <si>
    <t>łąka na brzegu jeziora</t>
  </si>
  <si>
    <t>Pojezierze Leszczyńskie, Dolsk, na N brzegu Jez. Dolskiego Wlk.</t>
  </si>
  <si>
    <t>POZG-B-0012295</t>
  </si>
  <si>
    <t>4343</t>
  </si>
  <si>
    <t>1981.06.12</t>
  </si>
  <si>
    <t>torfowisko niskie zarastane przez Salix cinerea</t>
  </si>
  <si>
    <t>teczka zielnikowa Calliergonella cuspidata (Hedw.) Loeske WIELKOPOLSKA 16</t>
  </si>
  <si>
    <t>Wielkopolsk, woj. poznańskie: Dolsk, zachodni brzeg Jez. Dolskiego Wlk.</t>
  </si>
  <si>
    <t>POZG-B-0012296</t>
  </si>
  <si>
    <t>1959.08.08</t>
  </si>
  <si>
    <t>W Juncetum subnodulosi w dolince</t>
  </si>
  <si>
    <t>Wielkopolska, na S od polnej drogi z Lubinia do Bieżyna</t>
  </si>
  <si>
    <t>51.96641000</t>
  </si>
  <si>
    <t>16.89890400</t>
  </si>
  <si>
    <t>Centroid : miejscowość Lubiń</t>
  </si>
  <si>
    <t>POZG-B-0012297</t>
  </si>
  <si>
    <t>1959.05.17</t>
  </si>
  <si>
    <t>na łące nad jeziorem</t>
  </si>
  <si>
    <t>Lubin, pow. Kościan</t>
  </si>
  <si>
    <t>POZG-B-0012298</t>
  </si>
  <si>
    <t>1959.08.09</t>
  </si>
  <si>
    <t>Schoenetum ferrug.</t>
  </si>
  <si>
    <t>Bielewo, pow. Kościan</t>
  </si>
  <si>
    <t>51.95072900</t>
  </si>
  <si>
    <t>16.93493600</t>
  </si>
  <si>
    <t>POZG-B-0012299</t>
  </si>
  <si>
    <t>POZG-B-0012300</t>
  </si>
  <si>
    <t>torfowisko źródliskowe W. Marchlewskiego</t>
  </si>
  <si>
    <t>St. Gostyń, pow. Gostyń</t>
  </si>
  <si>
    <t>51.90270300</t>
  </si>
  <si>
    <t>16.95884600</t>
  </si>
  <si>
    <t>Centroid : miejscowość Stary Gostyń</t>
  </si>
  <si>
    <t>POZG-B-0012301</t>
  </si>
  <si>
    <t>1958.06.17</t>
  </si>
  <si>
    <t>POZG-B-0012302</t>
  </si>
  <si>
    <t>POZG-B-0012303</t>
  </si>
  <si>
    <t>4262c</t>
  </si>
  <si>
    <t>łąka z Schoenas ferruginascens</t>
  </si>
  <si>
    <t>Wielkopolska, woj. Leszno: Gostyń Stary, rezerwat</t>
  </si>
  <si>
    <t>POZG-B-0012304</t>
  </si>
  <si>
    <t>88770</t>
  </si>
  <si>
    <t>1954.04.03</t>
  </si>
  <si>
    <t>wilgotny brzeg lasu dębowego</t>
  </si>
  <si>
    <t>Wielkopolska, leśnictwo Potarzyca w pow. Krotoszyńskim</t>
  </si>
  <si>
    <t>51.90934100</t>
  </si>
  <si>
    <t>17.41987400</t>
  </si>
  <si>
    <t>POZG-B-0012305</t>
  </si>
  <si>
    <t>1898.11.20</t>
  </si>
  <si>
    <t>żwirownia</t>
  </si>
  <si>
    <t>teczka zielnikowa Calliergonella cuspidata (Hedw.) Loeske WIELKOPOLSKA 17</t>
  </si>
  <si>
    <t>Wysoczyzna Kaliska. Koźmin, miejska żwirownia przy drodze na cmentarz żydowski</t>
  </si>
  <si>
    <t>51.82883700</t>
  </si>
  <si>
    <t>17.45133800</t>
  </si>
  <si>
    <t>33UXT64</t>
  </si>
  <si>
    <t>CD62</t>
  </si>
  <si>
    <t>Centroid : miejscowość Koźmin Wielkopolski</t>
  </si>
  <si>
    <t>Koźmin Wielkopolski</t>
  </si>
  <si>
    <t>POZG-B-0012306</t>
  </si>
  <si>
    <t>88768</t>
  </si>
  <si>
    <t>brzeg rowu śródpolnego</t>
  </si>
  <si>
    <t>Wielkopolska, koło Józefowa pod Koźminem</t>
  </si>
  <si>
    <t>POZG-B-0012309</t>
  </si>
  <si>
    <t>4145</t>
  </si>
  <si>
    <t>1984.05.31</t>
  </si>
  <si>
    <t>na gałązce w wodzie</t>
  </si>
  <si>
    <t>Nizina Południow-Wielkopolska. Sulmierzyce, ok. 2,5 km na E od miasta, leśniczówka Wisławka.</t>
  </si>
  <si>
    <t>51.60629800</t>
  </si>
  <si>
    <t>17.52717200</t>
  </si>
  <si>
    <t>33UXT72</t>
  </si>
  <si>
    <t>CD92</t>
  </si>
  <si>
    <t>Centroid : miejscowość Sulmierzyce</t>
  </si>
  <si>
    <t>Sulmierzyce</t>
  </si>
  <si>
    <t>POZG-B-0012310</t>
  </si>
  <si>
    <t>1958.10.03</t>
  </si>
  <si>
    <t>wśród traw na bardzo mokrej łące</t>
  </si>
  <si>
    <t>Wielkopolska. Rumin - pow. Konin.</t>
  </si>
  <si>
    <t>52.20846700</t>
  </si>
  <si>
    <t>18.18937900</t>
  </si>
  <si>
    <t>34UCC08</t>
  </si>
  <si>
    <t>Centroid : miejscowość Rumin</t>
  </si>
  <si>
    <t>Stare Miasto</t>
  </si>
  <si>
    <t>POZG-B-0012311</t>
  </si>
  <si>
    <t>Brzeg A.</t>
  </si>
  <si>
    <t>1999.05.25</t>
  </si>
  <si>
    <t>łąka typu Caricetum paniceo-lepidocarpae ze storczykami</t>
  </si>
  <si>
    <t>Wielkopolska, gm. Stare Miasto na SW od Konina, okolice Koziej Góry. Nadl. Konin, leśn. Kowalewek, oddz. 206f</t>
  </si>
  <si>
    <t>52.18137500</t>
  </si>
  <si>
    <t>18.21524900</t>
  </si>
  <si>
    <t>Centroid : miejscowość Stare Miasto</t>
  </si>
  <si>
    <t>POZG-B-0012313</t>
  </si>
  <si>
    <t>1954.05.09</t>
  </si>
  <si>
    <t>Wielkopolska, koło Trzcinicy w pow. Kępińskim</t>
  </si>
  <si>
    <t>51.16722200</t>
  </si>
  <si>
    <t>18.00496200</t>
  </si>
  <si>
    <t>34UBB97</t>
  </si>
  <si>
    <t>CE46</t>
  </si>
  <si>
    <t>Centroid : miejscowość Trzcinica</t>
  </si>
  <si>
    <t>POZG-B-0012314</t>
  </si>
  <si>
    <t>88772</t>
  </si>
  <si>
    <t>1955.04</t>
  </si>
  <si>
    <t>Wielkopolska, pow. Kępno, koło Trzcinicy Wlkp.</t>
  </si>
  <si>
    <t>POZG-B-0012315</t>
  </si>
  <si>
    <t>4281</t>
  </si>
  <si>
    <t>śródleśna, wilgotna łąka</t>
  </si>
  <si>
    <t>teczka zielnikowa Campylium stellatum (Hedw) Lange &amp; C.E.O. Jensen ŚLĄSK</t>
  </si>
  <si>
    <t>Obniżenie M ilicko-Głogowskie, pomiędzy szosą Ostrów-Antonin a miejscowością Przygodziczki, ok. 3 km na SW od wsi Chynowa.</t>
  </si>
  <si>
    <t>51.55184200</t>
  </si>
  <si>
    <t>17.92326100</t>
  </si>
  <si>
    <t>POZG-B-0012319</t>
  </si>
  <si>
    <t>4055</t>
  </si>
  <si>
    <t>lasek z Populus nigra - siedlisko łęgu olszowego</t>
  </si>
  <si>
    <t>pień</t>
  </si>
  <si>
    <t>teczka zielnikowa Calliergonella cuspidata (Hedw.) Loeske ŚLĄSK</t>
  </si>
  <si>
    <t>Obniżenie Milicko-Głogowskie, między szosą Ostrów - Antonin a miejscowścią Przygodziczki, ok. 3 km na SW od wsi Chynowa</t>
  </si>
  <si>
    <t>POZG-B-0012320</t>
  </si>
  <si>
    <t>88764</t>
  </si>
  <si>
    <t>w lesie świerkowym</t>
  </si>
  <si>
    <t>torebka zielnikowa Acrocladium cuspidatum (L.) Lindb. for pungens (Schpr.) Moenkem</t>
  </si>
  <si>
    <t>Wielkopolska, koło leśniczówki Marcinki w Ndl. Bralin.</t>
  </si>
  <si>
    <t>51.35004400</t>
  </si>
  <si>
    <t>17.84695900</t>
  </si>
  <si>
    <t>33UXS99</t>
  </si>
  <si>
    <t>CE24</t>
  </si>
  <si>
    <t>Centroid : miejscowość Marcinki</t>
  </si>
  <si>
    <t>Kobyla Góra</t>
  </si>
  <si>
    <t>POZG-B-0013428</t>
  </si>
  <si>
    <t>Campylopus</t>
  </si>
  <si>
    <t>turfaceus</t>
  </si>
  <si>
    <t>Campylopus turfaceus</t>
  </si>
  <si>
    <t>Dicranaceae</t>
  </si>
  <si>
    <t>1905</t>
  </si>
  <si>
    <t>wiosna</t>
  </si>
  <si>
    <t>wykop torfowy</t>
  </si>
  <si>
    <t>teczka zielnikowa Campylopus pyriformis (Schultz) Brid. POMORZE 4</t>
  </si>
  <si>
    <t>torebka zielnikowa Campylopus pyriformis (Schultz) Brid.</t>
  </si>
  <si>
    <t>Pojezierze Krajeńskie, okolice Wyrzyska, koło miejscowości Stanowisko</t>
  </si>
  <si>
    <t>53.15290500</t>
  </si>
  <si>
    <t>17.26767400</t>
  </si>
  <si>
    <t>POZG-B-0013433</t>
  </si>
  <si>
    <t>88872</t>
  </si>
  <si>
    <t>1963.10.25</t>
  </si>
  <si>
    <t>teczka zielnikowa Campylopus pyriformis (Schultz) Brid. WIELKOPOLSKA</t>
  </si>
  <si>
    <t>torebka zielnikowa Campylopus turfaceus</t>
  </si>
  <si>
    <t>Wielkopolska, rezerwat torfowiskowy Bagno Chlebowo koło Obornik</t>
  </si>
  <si>
    <t>52.73071900</t>
  </si>
  <si>
    <t>16.73696300</t>
  </si>
  <si>
    <t>POZG-B-0013434</t>
  </si>
  <si>
    <t>fragilis</t>
  </si>
  <si>
    <t>Campylopus fragilis</t>
  </si>
  <si>
    <t>(Brid.)</t>
  </si>
  <si>
    <t>B-5109</t>
  </si>
  <si>
    <t>przesuszony torf</t>
  </si>
  <si>
    <t>torebka zielnikowa Campylopus fragilis (Brid.) var. pyriformis (Schultz) Agst.</t>
  </si>
  <si>
    <t>Wielkopolska, na N od Obornik, koło miejscowości Lipa, Bagno Chlebowo</t>
  </si>
  <si>
    <t>52.73155100</t>
  </si>
  <si>
    <t>16.74999400</t>
  </si>
  <si>
    <t>c. gem.</t>
  </si>
  <si>
    <t>POZG-B-0018627</t>
  </si>
  <si>
    <t>bonjeanii</t>
  </si>
  <si>
    <t>Dicranum bonjeanii</t>
  </si>
  <si>
    <t>De Not.</t>
  </si>
  <si>
    <t>65454</t>
  </si>
  <si>
    <t>1961.11.03</t>
  </si>
  <si>
    <t>na brzegu podmokłej olszyny nad jeziorem</t>
  </si>
  <si>
    <t>teczka zielnikowa Dicranum bonjeanii De Not. WIELKOPOLSKA - DUBLETY</t>
  </si>
  <si>
    <t>torebka zielnikowa Dicranum bonjeanii De Not.</t>
  </si>
  <si>
    <t>Wielkopolska, powiat Konin, nad jeziorem koło wsi Salamonowo</t>
  </si>
  <si>
    <t>52.43610000</t>
  </si>
  <si>
    <t>18.03230000</t>
  </si>
  <si>
    <t>Centroid : miejscowość Salamonowo</t>
  </si>
  <si>
    <t>dublet</t>
  </si>
  <si>
    <t>POZG-B-0018628</t>
  </si>
  <si>
    <t>POZG-B-0018629</t>
  </si>
  <si>
    <t>POZG-B-0018630</t>
  </si>
  <si>
    <t>POZG-B-0018631</t>
  </si>
  <si>
    <t>POZG-B-0018632</t>
  </si>
  <si>
    <t>POZG-B-0018633</t>
  </si>
  <si>
    <t>POZG-B-0018634</t>
  </si>
  <si>
    <t>POZ-V-0000256</t>
  </si>
  <si>
    <t>Lycopodium</t>
  </si>
  <si>
    <t>annotinum</t>
  </si>
  <si>
    <t>Lycopodium annotinum</t>
  </si>
  <si>
    <t>Lycopodiaceae</t>
  </si>
  <si>
    <t>1930</t>
  </si>
  <si>
    <t>skraj mokradła w lesie sosnowym</t>
  </si>
  <si>
    <t>edge of marshland in pine forest</t>
  </si>
  <si>
    <t>Konstantynowo</t>
  </si>
  <si>
    <t>52.17830000</t>
  </si>
  <si>
    <t>16.80410000</t>
  </si>
  <si>
    <t>PLB300017; PLH300012</t>
  </si>
  <si>
    <t>Ostoja Rogalińska; Rogalińska Dolina Warty</t>
  </si>
  <si>
    <t>POZ-V</t>
  </si>
  <si>
    <t>POZ-V-0000258</t>
  </si>
  <si>
    <t>las świerkowy</t>
  </si>
  <si>
    <t>spruce forest</t>
  </si>
  <si>
    <t>las świerkowy k. Antonina, pow. Ostrów</t>
  </si>
  <si>
    <t>51.52110000</t>
  </si>
  <si>
    <t>17.85110000</t>
  </si>
  <si>
    <t>33UXT91</t>
  </si>
  <si>
    <t>CE05</t>
  </si>
  <si>
    <t>Wydymacz</t>
  </si>
  <si>
    <t>POZ-V-0000276</t>
  </si>
  <si>
    <t>Schonke</t>
  </si>
  <si>
    <t>1851</t>
  </si>
  <si>
    <t>Poznań, Kobylepole</t>
  </si>
  <si>
    <t>52.38250000</t>
  </si>
  <si>
    <t>17.01830000</t>
  </si>
  <si>
    <t>POZ-V-0000283</t>
  </si>
  <si>
    <t>1934</t>
  </si>
  <si>
    <t>las sosnowy</t>
  </si>
  <si>
    <t>pine forest</t>
  </si>
  <si>
    <t>na wsch od Rychtala, pow. Kępno</t>
  </si>
  <si>
    <t>51.14190000</t>
  </si>
  <si>
    <t>17.84650000</t>
  </si>
  <si>
    <t>POZ-V-0000291</t>
  </si>
  <si>
    <t>Schube T.</t>
  </si>
  <si>
    <t>1898</t>
  </si>
  <si>
    <t>Ostrowo</t>
  </si>
  <si>
    <t>52.41130000</t>
  </si>
  <si>
    <t>16.94780000</t>
  </si>
  <si>
    <t>POZ-V-0000292</t>
  </si>
  <si>
    <t>Miller</t>
  </si>
  <si>
    <t>1890</t>
  </si>
  <si>
    <t>Obersitzko</t>
  </si>
  <si>
    <t>52.70420000</t>
  </si>
  <si>
    <t>16.52490000</t>
  </si>
  <si>
    <t>Obrzycko</t>
  </si>
  <si>
    <t>POZ-V-0000294</t>
  </si>
  <si>
    <t>Hoffmann</t>
  </si>
  <si>
    <t>1884</t>
  </si>
  <si>
    <t>POZ-V-0000296</t>
  </si>
  <si>
    <t>1871</t>
  </si>
  <si>
    <t>Musschein</t>
  </si>
  <si>
    <t>52.55510000</t>
  </si>
  <si>
    <t>17.62680000</t>
  </si>
  <si>
    <t>lokalizacja Poznań</t>
  </si>
  <si>
    <t>POZ-V-0000325</t>
  </si>
  <si>
    <t>clavatum</t>
  </si>
  <si>
    <t>Lycopodium clavatum</t>
  </si>
  <si>
    <t>1891</t>
  </si>
  <si>
    <t>Ostrowa</t>
  </si>
  <si>
    <t>51.64720000</t>
  </si>
  <si>
    <t>17.81230000</t>
  </si>
  <si>
    <t>Centroid : miejscowość Ostrów Wielkopolski, dawniej Ostrowo</t>
  </si>
  <si>
    <t>POZ-V-0000335</t>
  </si>
  <si>
    <t>Mielke</t>
  </si>
  <si>
    <t>1839</t>
  </si>
  <si>
    <t>52.70650000</t>
  </si>
  <si>
    <t>16.52560000</t>
  </si>
  <si>
    <t>Centroid : miejscowość Obrzycko</t>
  </si>
  <si>
    <t>POZ-V-0000347</t>
  </si>
  <si>
    <t>1878</t>
  </si>
  <si>
    <t>Der Sporen-Exemplar - 1880 r.</t>
  </si>
  <si>
    <t>POZ-V-0000352</t>
  </si>
  <si>
    <t>1892</t>
  </si>
  <si>
    <t>POZ-V-0000355</t>
  </si>
  <si>
    <t>Pfuhl</t>
  </si>
  <si>
    <t>1885</t>
  </si>
  <si>
    <t>Rogasen</t>
  </si>
  <si>
    <t>52.75050000</t>
  </si>
  <si>
    <t>16.99990000</t>
  </si>
  <si>
    <t>33UXU34</t>
  </si>
  <si>
    <t>BC69</t>
  </si>
  <si>
    <t>Nazwa : miejscowość Rogoźno</t>
  </si>
  <si>
    <t>POZ-V-0000357</t>
  </si>
  <si>
    <t>1881</t>
  </si>
  <si>
    <t>POZ-V-0000361</t>
  </si>
  <si>
    <t>nad potokiem w lesie sosnowym</t>
  </si>
  <si>
    <t>along stream in pine forest</t>
  </si>
  <si>
    <t>nadl. Wandy, pow. Kępno, droga do Ostrzeszowa</t>
  </si>
  <si>
    <t>51.50230000</t>
  </si>
  <si>
    <t>17.96770000</t>
  </si>
  <si>
    <t>Centroid : nadleśnictwo Wanda</t>
  </si>
  <si>
    <t>Mikstat</t>
  </si>
  <si>
    <t>POZ-V-0000371</t>
  </si>
  <si>
    <t>1936</t>
  </si>
  <si>
    <t>las k. Kuźnicy, pow. Wolsztyn</t>
  </si>
  <si>
    <t>52.21740000</t>
  </si>
  <si>
    <t>16.10600000</t>
  </si>
  <si>
    <t>Centroid : miejscowość Kuźnica Zbąska</t>
  </si>
  <si>
    <t>POZ-V-0000372</t>
  </si>
  <si>
    <t>Klimczak E.</t>
  </si>
  <si>
    <t>1927</t>
  </si>
  <si>
    <t>las w Brzostowie</t>
  </si>
  <si>
    <t>53.11100000</t>
  </si>
  <si>
    <t>17.00860000</t>
  </si>
  <si>
    <t>33UXU38</t>
  </si>
  <si>
    <t>BC29</t>
  </si>
  <si>
    <t>Centroid : miejscowość Brzostowo</t>
  </si>
  <si>
    <t>Miasteczko Krajeńskie</t>
  </si>
  <si>
    <t>POZ-V-0000373</t>
  </si>
  <si>
    <t>las na NE od Rychtala, pow. Kępno</t>
  </si>
  <si>
    <t>51.14480000</t>
  </si>
  <si>
    <t>17.84920000</t>
  </si>
  <si>
    <t>POZ-V-0000374</t>
  </si>
  <si>
    <t>leśn. Lubmierzyce, pow. Odolanów</t>
  </si>
  <si>
    <t>51.60560000</t>
  </si>
  <si>
    <t>17.52930000</t>
  </si>
  <si>
    <t>POZ-V-0000377</t>
  </si>
  <si>
    <t>1933</t>
  </si>
  <si>
    <t>nad drogą w lesie sosnowym</t>
  </si>
  <si>
    <t>along road in pine forest</t>
  </si>
  <si>
    <t>Szreniawa k. Poznania</t>
  </si>
  <si>
    <t>52.31130000</t>
  </si>
  <si>
    <t>16.79680000</t>
  </si>
  <si>
    <t>Centroid : miejscowość Szreniawa</t>
  </si>
  <si>
    <t>POZ-V-0000378</t>
  </si>
  <si>
    <t>Paczoski J.</t>
  </si>
  <si>
    <t>1932</t>
  </si>
  <si>
    <t>POZ-V-0000379</t>
  </si>
  <si>
    <t>las k. Antonina, pow. Ostrów</t>
  </si>
  <si>
    <t>51.52000000</t>
  </si>
  <si>
    <t>17.85000000</t>
  </si>
  <si>
    <t>POZ-V-0000380</t>
  </si>
  <si>
    <t>oak forest</t>
  </si>
  <si>
    <t>las k. Porażyna, pow. Nowy Tomyśl</t>
  </si>
  <si>
    <t>52.30760000</t>
  </si>
  <si>
    <t>16.35230000</t>
  </si>
  <si>
    <t>33UWT99</t>
  </si>
  <si>
    <t>BD14</t>
  </si>
  <si>
    <t>Centroid : miejscowość Porażyn</t>
  </si>
  <si>
    <t>Opalenica</t>
  </si>
  <si>
    <t>POZ-V-0000381</t>
  </si>
  <si>
    <t>POZ-V-0000449</t>
  </si>
  <si>
    <t>1922</t>
  </si>
  <si>
    <t>bór</t>
  </si>
  <si>
    <t>coniferous forest</t>
  </si>
  <si>
    <t>Babimór, Kwilcz</t>
  </si>
  <si>
    <t>52.55270000</t>
  </si>
  <si>
    <t>16.08590000</t>
  </si>
  <si>
    <t>POZ-V-0002414</t>
  </si>
  <si>
    <t>Blechnum</t>
  </si>
  <si>
    <t>spicant</t>
  </si>
  <si>
    <t>Blechnum spicant</t>
  </si>
  <si>
    <t>Roth.</t>
  </si>
  <si>
    <t>Pteridopsida</t>
  </si>
  <si>
    <t>classis</t>
  </si>
  <si>
    <t>Nestler</t>
  </si>
  <si>
    <t>1811</t>
  </si>
  <si>
    <t>52.40637600</t>
  </si>
  <si>
    <t>16.92516700</t>
  </si>
  <si>
    <t>miasto Poznań</t>
  </si>
  <si>
    <t>POZ-V-0002416</t>
  </si>
  <si>
    <t>1840</t>
  </si>
  <si>
    <t>POZ-V-0002435</t>
  </si>
  <si>
    <t>Fertsch W.</t>
  </si>
  <si>
    <t>Leśna Dąbrówka, pow. Oborniki</t>
  </si>
  <si>
    <t>52.68300000</t>
  </si>
  <si>
    <t>16.80860000</t>
  </si>
  <si>
    <t>Centroid : miejscowość Dąbrówka Leśna</t>
  </si>
  <si>
    <t>POZ-V-0002442</t>
  </si>
  <si>
    <t>Struve</t>
  </si>
  <si>
    <t>1872</t>
  </si>
  <si>
    <t>do odczytania</t>
  </si>
  <si>
    <t>illegible notes</t>
  </si>
  <si>
    <t>52.40434700</t>
  </si>
  <si>
    <t>16.92532100</t>
  </si>
  <si>
    <t>POZ-V-0002443</t>
  </si>
  <si>
    <t>? bei Owinsk bei Posen</t>
  </si>
  <si>
    <t>52.51159800</t>
  </si>
  <si>
    <t>16.97606600</t>
  </si>
  <si>
    <t>Centroid : miejscowość Owińska</t>
  </si>
  <si>
    <t>POZ-V-0002462</t>
  </si>
  <si>
    <t>Krawiecowa A.</t>
  </si>
  <si>
    <t>1946</t>
  </si>
  <si>
    <t>łąka przy torze kolejowym</t>
  </si>
  <si>
    <t>meadow by railway track</t>
  </si>
  <si>
    <t>Poznań cmentarz regionalny na Głównej</t>
  </si>
  <si>
    <t>52.41890000</t>
  </si>
  <si>
    <t>17.00140000</t>
  </si>
  <si>
    <t>POZ-V-0002477</t>
  </si>
  <si>
    <t>1850</t>
  </si>
  <si>
    <t>Furkaner Berge, Poznań</t>
  </si>
  <si>
    <t>Herbarium der Provinz Posen</t>
  </si>
  <si>
    <t>POZ-V-0002482</t>
  </si>
  <si>
    <t>1888</t>
  </si>
  <si>
    <t>Kieferwald</t>
  </si>
  <si>
    <t>Posen-Ost Łączmuhle</t>
  </si>
  <si>
    <t>52.39720000</t>
  </si>
  <si>
    <t>16.99750000</t>
  </si>
  <si>
    <t>Centroid : miejscowość Łączny Młyn</t>
  </si>
  <si>
    <t>POZ-V-0002483</t>
  </si>
  <si>
    <t>Schőnke</t>
  </si>
  <si>
    <t>jun.</t>
  </si>
  <si>
    <t>POZ-V-0002484</t>
  </si>
  <si>
    <t>1900</t>
  </si>
  <si>
    <t>trockener ? beschatt. Hűgel</t>
  </si>
  <si>
    <t>Posen-O Nemmuhle</t>
  </si>
  <si>
    <t>52.40190000</t>
  </si>
  <si>
    <t>17.03140000</t>
  </si>
  <si>
    <t>Centroid : miejscowość Nowy Młyn</t>
  </si>
  <si>
    <t>Dolina Cybiny w Poznaniu</t>
  </si>
  <si>
    <t>POZ-V-0002485</t>
  </si>
  <si>
    <t>1874</t>
  </si>
  <si>
    <t>Abhang</t>
  </si>
  <si>
    <t>Posem Malta</t>
  </si>
  <si>
    <t>52.40500000</t>
  </si>
  <si>
    <t>16.96860000</t>
  </si>
  <si>
    <t>Centroid : miescowość Poznań-Malta</t>
  </si>
  <si>
    <t>POZ-V-0002495</t>
  </si>
  <si>
    <t>Obersitsko</t>
  </si>
  <si>
    <t>POZ-V-0002514</t>
  </si>
  <si>
    <t>Vorwerk</t>
  </si>
  <si>
    <t>1893</t>
  </si>
  <si>
    <t>Eichenschanung im ?</t>
  </si>
  <si>
    <t>52.70298200</t>
  </si>
  <si>
    <t>16.52706600</t>
  </si>
  <si>
    <t>POZ-V-0003734</t>
  </si>
  <si>
    <t>Osmunda</t>
  </si>
  <si>
    <t>regalis</t>
  </si>
  <si>
    <t>Osmunda regalis</t>
  </si>
  <si>
    <t>mixed forest</t>
  </si>
  <si>
    <t>Baszków, las koło tartaku, pow. Krotoszyn</t>
  </si>
  <si>
    <t>51.68054000</t>
  </si>
  <si>
    <t>17.29443100</t>
  </si>
  <si>
    <t>33UXT52</t>
  </si>
  <si>
    <t>CD81</t>
  </si>
  <si>
    <t>Centroid : miejscowość Baszków</t>
  </si>
  <si>
    <t>POZ-V-0003735</t>
  </si>
  <si>
    <t>POZ-V-0003740</t>
  </si>
  <si>
    <t>POZ-V-0003750</t>
  </si>
  <si>
    <t>Krawiecowa H.</t>
  </si>
  <si>
    <t>1945</t>
  </si>
  <si>
    <t>forest margin</t>
  </si>
  <si>
    <t>Baszków, skraj lasu, pow. Krotoszyn</t>
  </si>
  <si>
    <t>POZ-V-0003755</t>
  </si>
  <si>
    <t>POZ-V-0003771</t>
  </si>
  <si>
    <t>Poznań, z ogródka p. Tumma</t>
  </si>
  <si>
    <t>POZ-V-0004399</t>
  </si>
  <si>
    <t>Salvinia</t>
  </si>
  <si>
    <t>natans</t>
  </si>
  <si>
    <t>Salvinia natans</t>
  </si>
  <si>
    <t>(L.) All.</t>
  </si>
  <si>
    <t>1887</t>
  </si>
  <si>
    <t>Adelnau bei Trzcielin</t>
  </si>
  <si>
    <t>51.57182000</t>
  </si>
  <si>
    <t>17.77963000</t>
  </si>
  <si>
    <t>CD94</t>
  </si>
  <si>
    <t>Centroid : miejscowość Trzcieliny</t>
  </si>
  <si>
    <t>Odolanów</t>
  </si>
  <si>
    <t>POZ-V-0004414</t>
  </si>
  <si>
    <t>Schleuse</t>
  </si>
  <si>
    <t>Trzcielin, Schleuse</t>
  </si>
  <si>
    <t>52.32101300</t>
  </si>
  <si>
    <t>16.68312400</t>
  </si>
  <si>
    <t>Centroid : miejscowość Trzcielin</t>
  </si>
  <si>
    <t>Dopiewo</t>
  </si>
  <si>
    <t>POZ-V-0004420</t>
  </si>
  <si>
    <t>Hugs</t>
  </si>
  <si>
    <t>Trzcielin</t>
  </si>
  <si>
    <t>POZ-V-0004839</t>
  </si>
  <si>
    <t>Taxus</t>
  </si>
  <si>
    <t>baccata</t>
  </si>
  <si>
    <t>Taxus baccata</t>
  </si>
  <si>
    <t>Taxaceae</t>
  </si>
  <si>
    <t>1859</t>
  </si>
  <si>
    <t>Posen, Anlagen</t>
  </si>
  <si>
    <t>Centroid : miejscowość Poznań, dawniej Posen</t>
  </si>
  <si>
    <t>POZ-V-0004844</t>
  </si>
  <si>
    <t>Posen-Ost, St Lazarus</t>
  </si>
  <si>
    <t>52.39890000</t>
  </si>
  <si>
    <t>16.89840000</t>
  </si>
  <si>
    <t>Centroid : miejscowość Poznań-Łazarz</t>
  </si>
  <si>
    <t>POZ-V-0004845</t>
  </si>
  <si>
    <t>POZ-V-0004847</t>
  </si>
  <si>
    <t>Grosse A.</t>
  </si>
  <si>
    <t>1940</t>
  </si>
  <si>
    <t>Garten</t>
  </si>
  <si>
    <t>Scharnikau, Gembitz</t>
  </si>
  <si>
    <t>52.90319900</t>
  </si>
  <si>
    <t>16.69179100</t>
  </si>
  <si>
    <t>33UXU16</t>
  </si>
  <si>
    <t>BC47</t>
  </si>
  <si>
    <t>Centroid : miejscowość Głębice</t>
  </si>
  <si>
    <t>Keiser Friedrich-Museum</t>
  </si>
  <si>
    <t>POZ-V-0004849</t>
  </si>
  <si>
    <t>Ostrowo, Koschmin</t>
  </si>
  <si>
    <t>51.82630000</t>
  </si>
  <si>
    <t>17.45370000</t>
  </si>
  <si>
    <t>POZ-V-0004850</t>
  </si>
  <si>
    <t>Geműsegarten</t>
  </si>
  <si>
    <t>ztr</t>
  </si>
  <si>
    <t>POZ-V-0004855</t>
  </si>
  <si>
    <t>1924</t>
  </si>
  <si>
    <t>park</t>
  </si>
  <si>
    <t>Brzostów, park</t>
  </si>
  <si>
    <t>51.97187780</t>
  </si>
  <si>
    <t>17.41714040</t>
  </si>
  <si>
    <t>33UXT66</t>
  </si>
  <si>
    <t>Centroid : miejscowość Brzostów</t>
  </si>
  <si>
    <t>POZ-V-0006496</t>
  </si>
  <si>
    <t>Schrk.</t>
  </si>
  <si>
    <t>1931.06.06</t>
  </si>
  <si>
    <t>nad Notecią koło Wiktorowa pod Chodzieżą</t>
  </si>
  <si>
    <t>53.04310000</t>
  </si>
  <si>
    <t>16.93550000</t>
  </si>
  <si>
    <t>33UXU27</t>
  </si>
  <si>
    <t>Centroid : dawny Rezerwat Wiktorowo</t>
  </si>
  <si>
    <t>PLB300001; PLH300004</t>
  </si>
  <si>
    <t>Dolina Środkowej Noteci i Kanału Bydgoskiego; Dolina Noteci</t>
  </si>
  <si>
    <t>Chodzież</t>
  </si>
  <si>
    <t>POZ-V-0006498</t>
  </si>
  <si>
    <t>Brzezińska A.</t>
  </si>
  <si>
    <t>1957.09</t>
  </si>
  <si>
    <t>Kazimierz Biskupi, Rezerwat Mielno, pow. Konin</t>
  </si>
  <si>
    <t>POZ-V-0006503</t>
  </si>
  <si>
    <t>1961.08.11</t>
  </si>
  <si>
    <t>Jastrowie, na NE od miasta, na torfowisku Koziebrody, pow. Wałcz</t>
  </si>
  <si>
    <t>53.43958000</t>
  </si>
  <si>
    <t>16.85574000</t>
  </si>
  <si>
    <t>Centroid : Rezerwat Kozie Brody</t>
  </si>
  <si>
    <t>Kozie Brody</t>
  </si>
  <si>
    <t>POZ-V-0006506</t>
  </si>
  <si>
    <t>1961.06.28</t>
  </si>
  <si>
    <t>Rezerwat Mielno, pow. Konin</t>
  </si>
  <si>
    <t>POZ-V-0006507</t>
  </si>
  <si>
    <t>1929.09.03</t>
  </si>
  <si>
    <t>torfiaste łąki na skraju lasku</t>
  </si>
  <si>
    <t>peaty meadows at edge of small forest</t>
  </si>
  <si>
    <t>Milcz nad Notecią</t>
  </si>
  <si>
    <t>53.04660000</t>
  </si>
  <si>
    <t>16.87460000</t>
  </si>
  <si>
    <t>BC38</t>
  </si>
  <si>
    <t>Centroid : miejscowość Milcz</t>
  </si>
  <si>
    <t>POZ-V-0006512</t>
  </si>
  <si>
    <t>1962.09.14</t>
  </si>
  <si>
    <t>wilgotne zarośla wierzbowe</t>
  </si>
  <si>
    <t>moist willow brushes</t>
  </si>
  <si>
    <t>Milcz nad Notecią, pow. Chodzież, lewobrzeżna dolina Noteci</t>
  </si>
  <si>
    <t>POZ-V-0006514</t>
  </si>
  <si>
    <t>POZ-V-0006515</t>
  </si>
  <si>
    <t>Janiszewska D.</t>
  </si>
  <si>
    <t>1963.06.26</t>
  </si>
  <si>
    <t>Ciszew, pow. Chodzież</t>
  </si>
  <si>
    <t>53.04255100</t>
  </si>
  <si>
    <t>16.90038900</t>
  </si>
  <si>
    <t>POZ-V-0006518</t>
  </si>
  <si>
    <t>POZ-V-0006521</t>
  </si>
  <si>
    <t>1929.10.06</t>
  </si>
  <si>
    <t>lasek brzozowy</t>
  </si>
  <si>
    <t>birch copse</t>
  </si>
  <si>
    <t>koło Cisewa nad Notecią, pow. chodzieski</t>
  </si>
  <si>
    <t>53.04460000</t>
  </si>
  <si>
    <t>16.89950000</t>
  </si>
  <si>
    <t>Centroid : miejscowość Ciszewo</t>
  </si>
  <si>
    <t>POZ-V-0006522</t>
  </si>
  <si>
    <t>Kubacka M.</t>
  </si>
  <si>
    <t>1939.05.22</t>
  </si>
  <si>
    <t>Bieniszew, pow. Konin</t>
  </si>
  <si>
    <t>52.28526600</t>
  </si>
  <si>
    <t>18.20478200</t>
  </si>
  <si>
    <t>Centroid : miejscowość Bieniszew</t>
  </si>
  <si>
    <t>POZ-V-0006525</t>
  </si>
  <si>
    <t>1959.05.05</t>
  </si>
  <si>
    <t>nad Jeziorem Mielno, pow. Konin</t>
  </si>
  <si>
    <t>52.28569700</t>
  </si>
  <si>
    <t>18.19361700</t>
  </si>
  <si>
    <t>Centroid : Jeziorem Mielno</t>
  </si>
  <si>
    <t>POZ-V-0006531</t>
  </si>
  <si>
    <t>1938.05.15</t>
  </si>
  <si>
    <t>mokra łąka</t>
  </si>
  <si>
    <t>wet meadow</t>
  </si>
  <si>
    <t>na zachodnim brzegu jeziora Gosławskiego koło Kazimierza Biskupiego, pow. Konin</t>
  </si>
  <si>
    <t>52.29427400</t>
  </si>
  <si>
    <t>18.22903800</t>
  </si>
  <si>
    <t>POZ-V-0006532</t>
  </si>
  <si>
    <t>POZ-V-0011856</t>
  </si>
  <si>
    <t>Nasturtium</t>
  </si>
  <si>
    <t>officinale</t>
  </si>
  <si>
    <t>Nasturtium officinale</t>
  </si>
  <si>
    <t>R. Br.</t>
  </si>
  <si>
    <t>Brassicaceae</t>
  </si>
  <si>
    <t>Rudnicka M.</t>
  </si>
  <si>
    <t>1969.08.10</t>
  </si>
  <si>
    <t>Rów</t>
  </si>
  <si>
    <t>stream called Rów(?)</t>
  </si>
  <si>
    <t>Rów - Poznań - Marlewo</t>
  </si>
  <si>
    <t>52.34130000</t>
  </si>
  <si>
    <t>16.92570000</t>
  </si>
  <si>
    <t>Centroid : miejscowość Marlewo</t>
  </si>
  <si>
    <t>POZ-V-0014538</t>
  </si>
  <si>
    <t>Archangelica</t>
  </si>
  <si>
    <t>litoralis</t>
  </si>
  <si>
    <t>Archangelica litoralis</t>
  </si>
  <si>
    <t>(Fr.) Ag.</t>
  </si>
  <si>
    <t>1975.07.06</t>
  </si>
  <si>
    <t>przy strumyku</t>
  </si>
  <si>
    <t>along stream</t>
  </si>
  <si>
    <t>Pomorze Zach., Piła, u wylotu szosy do Szczecinka</t>
  </si>
  <si>
    <t>53.15217000</t>
  </si>
  <si>
    <t>16.74499000</t>
  </si>
  <si>
    <t>33UXU19</t>
  </si>
  <si>
    <t>BC17</t>
  </si>
  <si>
    <t>Centroid : miejscowość Piła</t>
  </si>
  <si>
    <t>Piła</t>
  </si>
  <si>
    <t>POZ-V-0014539</t>
  </si>
  <si>
    <t>POZ-V-0014540</t>
  </si>
  <si>
    <t>POZ-V-0015867</t>
  </si>
  <si>
    <t>Helosciadium</t>
  </si>
  <si>
    <t>repens</t>
  </si>
  <si>
    <t>Helosciadium repens</t>
  </si>
  <si>
    <t>(Jacq.) Koch</t>
  </si>
  <si>
    <t>1978</t>
  </si>
  <si>
    <t>1978.07.31</t>
  </si>
  <si>
    <t>Wielkopolska, Jez. Powidzkie, Anastazewo</t>
  </si>
  <si>
    <t>52.44185300</t>
  </si>
  <si>
    <t>18.00256800</t>
  </si>
  <si>
    <t>POZ-V-0015868</t>
  </si>
  <si>
    <t>POZ-V-0015869</t>
  </si>
  <si>
    <t>POZ-V-0015870</t>
  </si>
  <si>
    <t>Żukowski Waldemar, Jackowiak Bogdan</t>
  </si>
  <si>
    <t>1977.06.30</t>
  </si>
  <si>
    <t>brzeg odnogi jeziora</t>
  </si>
  <si>
    <t>shore of lake branch</t>
  </si>
  <si>
    <t>woj. Konin, Anastazewo-brzeg NE odnogi jeziora Powidzkiego</t>
  </si>
  <si>
    <t>POZ-V-0015871</t>
  </si>
  <si>
    <t>odnoga jeziora</t>
  </si>
  <si>
    <t>lake branch</t>
  </si>
  <si>
    <t>Anastazewo, Jez. Powidzkie, NE odnoga</t>
  </si>
  <si>
    <t>POZ-V-0015872</t>
  </si>
  <si>
    <t>1961.09.31</t>
  </si>
  <si>
    <t>Jez. Powidzkie, NE brzeg</t>
  </si>
  <si>
    <t>POZ-V-0015873</t>
  </si>
  <si>
    <t>1961.08.31</t>
  </si>
  <si>
    <t>na brzegu odnogi jeziora, na podtopionych miejscach w towarzystwie Potentilla anserina i Ranunculus repens</t>
  </si>
  <si>
    <t>on shore of lake branch, on flooded places accompanied by Potentilla anserina and Ranunculus repens</t>
  </si>
  <si>
    <t>Wielkopolska, pow. Słupca, Anastazewo-na brzegu NE odnogi Jez. Powidzkiego, b. licznie</t>
  </si>
  <si>
    <t>52.43974000</t>
  </si>
  <si>
    <t>18.00288000</t>
  </si>
  <si>
    <t>POZ-V-0015874</t>
  </si>
  <si>
    <t>Koch</t>
  </si>
  <si>
    <t>Spribille</t>
  </si>
  <si>
    <t>1896</t>
  </si>
  <si>
    <t>1896.08.30</t>
  </si>
  <si>
    <t>am See</t>
  </si>
  <si>
    <t>Fraustadt, Brenno</t>
  </si>
  <si>
    <t>51.92184400</t>
  </si>
  <si>
    <t>16.21129600</t>
  </si>
  <si>
    <t>Entdeckt Anfeng August 1896 von dem Ober-Secundauer Niklewski aus Inowroclaw</t>
  </si>
  <si>
    <t>POZ-V-0015918</t>
  </si>
  <si>
    <t>w lasku brzozowym</t>
  </si>
  <si>
    <t>in birch thicket</t>
  </si>
  <si>
    <t>nad Notecią koło Ciszewa, pow. chodzieski</t>
  </si>
  <si>
    <t>53.04464000</t>
  </si>
  <si>
    <t>16.89937000</t>
  </si>
  <si>
    <t>POZ-V-0016608</t>
  </si>
  <si>
    <t>1994.08.19</t>
  </si>
  <si>
    <t>wilgotna łąka przy N brzegu jeziora</t>
  </si>
  <si>
    <t>moist meadow by the N lake shore</t>
  </si>
  <si>
    <t>Wielkopolska. Nad Jez. Dolskim D., gm. Dolk</t>
  </si>
  <si>
    <t>51.98321400</t>
  </si>
  <si>
    <t>17.04243000</t>
  </si>
  <si>
    <t>POZ-V-0016609</t>
  </si>
  <si>
    <t>Besser</t>
  </si>
  <si>
    <t>Chmielewski B.</t>
  </si>
  <si>
    <t>1982.08.10</t>
  </si>
  <si>
    <t>wschodni brzeg J. Czarnego</t>
  </si>
  <si>
    <t>eastern shore of Lake Czarne</t>
  </si>
  <si>
    <t>Wielkopolska. Okolice Konina. Gm. Skulsk wschodni brzeg J. Czarnego</t>
  </si>
  <si>
    <t>52.42220000</t>
  </si>
  <si>
    <t>18.35570000</t>
  </si>
  <si>
    <t>CD08</t>
  </si>
  <si>
    <t>POZ-V-0016610</t>
  </si>
  <si>
    <t>1935.08.02</t>
  </si>
  <si>
    <t>łąka między Cytadelą a Sołaczem, nad Bogdanką</t>
  </si>
  <si>
    <t>meadow between Cytadela and Sołacz, by the Bogdanka River</t>
  </si>
  <si>
    <t>POZ-V-0016611</t>
  </si>
  <si>
    <t>łąka m. Cytadelą a Sołaczem, nad Bogdanką</t>
  </si>
  <si>
    <t>POZ-V-0016612</t>
  </si>
  <si>
    <t>POZ-V-0016613</t>
  </si>
  <si>
    <t>POZ-V-0016615</t>
  </si>
  <si>
    <t>Mielke A.</t>
  </si>
  <si>
    <t>1851.09.23</t>
  </si>
  <si>
    <t>illegible note</t>
  </si>
  <si>
    <t>Posen (...) Golęcin</t>
  </si>
  <si>
    <t>52.43160000</t>
  </si>
  <si>
    <t>Centroid : miejscowość Poznań-Golęcin</t>
  </si>
  <si>
    <t>POZ-V-0016616</t>
  </si>
  <si>
    <t>Schönke</t>
  </si>
  <si>
    <t>sen.</t>
  </si>
  <si>
    <t>1845</t>
  </si>
  <si>
    <t>Posen-O (…)</t>
  </si>
  <si>
    <t>POZ-V-0018153</t>
  </si>
  <si>
    <t>1995.08.15</t>
  </si>
  <si>
    <t>Wielkopolska, Wielkopolski Park Narodowy, Ur. Jeziory, oddz. 84</t>
  </si>
  <si>
    <t>52.26771000</t>
  </si>
  <si>
    <t>16.80113000</t>
  </si>
  <si>
    <t>POZ-V-0018154</t>
  </si>
  <si>
    <t>Kaczyńska C.</t>
  </si>
  <si>
    <t>1960.08.02</t>
  </si>
  <si>
    <t>pojedynczo na zboczach pagórków w niewielkim lesie</t>
  </si>
  <si>
    <t>single specimens on slopes of small hills in a small forest</t>
  </si>
  <si>
    <t>w lesie koło wsi Winnagóra /niedaleko wyniesienia zwanego Winnicą/, pow. Września</t>
  </si>
  <si>
    <t>52.19980000</t>
  </si>
  <si>
    <t>17.45490000</t>
  </si>
  <si>
    <t>POZ-V-0018160</t>
  </si>
  <si>
    <t>1933.07.25</t>
  </si>
  <si>
    <t>zarośla na stromych zboczach</t>
  </si>
  <si>
    <t>thickets on steep slopes</t>
  </si>
  <si>
    <t>Wilczy Młyn koło Poznania</t>
  </si>
  <si>
    <t>52.43930800</t>
  </si>
  <si>
    <t>16.95471100</t>
  </si>
  <si>
    <t>Centroid : Poznań-Wilczy Młyn</t>
  </si>
  <si>
    <t>POZ-V-0018161</t>
  </si>
  <si>
    <t>POZ-V-0018162</t>
  </si>
  <si>
    <t>1933.07.26</t>
  </si>
  <si>
    <t>zarośla nad drogą</t>
  </si>
  <si>
    <t>thickets by a road</t>
  </si>
  <si>
    <t>Poznańskie - pow. Kościan, we Wławiu</t>
  </si>
  <si>
    <t>52.01110000</t>
  </si>
  <si>
    <t>16.75890000</t>
  </si>
  <si>
    <t>33UXT26</t>
  </si>
  <si>
    <t>BD47</t>
  </si>
  <si>
    <t>Park Krajobrazowy im. Gen. Dezyderego Chłapowskiego</t>
  </si>
  <si>
    <t>POZ-V-0018165</t>
  </si>
  <si>
    <t>1931.06.27</t>
  </si>
  <si>
    <t>zbocza słoneczne nad jez. Góreckiem</t>
  </si>
  <si>
    <t>sunny slopes by Lake Góreckie</t>
  </si>
  <si>
    <t>Ludwikowo pod Poznaniem</t>
  </si>
  <si>
    <t>POZ-V-0018166</t>
  </si>
  <si>
    <t>1927.07.08</t>
  </si>
  <si>
    <t>wzgórza nad jez. Góreckiem</t>
  </si>
  <si>
    <t>hills by Lake Góreckie</t>
  </si>
  <si>
    <t>POZ-V-0018167</t>
  </si>
  <si>
    <t>POZ-V-0018168</t>
  </si>
  <si>
    <t>1931.07.17</t>
  </si>
  <si>
    <t>poręba leśna koło krzewów</t>
  </si>
  <si>
    <t>forest clearcut area near shrubs</t>
  </si>
  <si>
    <t>Rosnówko pod Poznaniem</t>
  </si>
  <si>
    <t>52.30090000</t>
  </si>
  <si>
    <t>16.76450000</t>
  </si>
  <si>
    <t>POZ-V-0018957</t>
  </si>
  <si>
    <t>Torka</t>
  </si>
  <si>
    <t>1907</t>
  </si>
  <si>
    <t>1907.06.11</t>
  </si>
  <si>
    <t>Wirzitz</t>
  </si>
  <si>
    <t>53.15223700</t>
  </si>
  <si>
    <t>17.26804900</t>
  </si>
  <si>
    <t>Nazwa : Wyrzysk</t>
  </si>
  <si>
    <t>POZ-V-0018958</t>
  </si>
  <si>
    <t>1901</t>
  </si>
  <si>
    <t>1901.06.06</t>
  </si>
  <si>
    <t>Wald</t>
  </si>
  <si>
    <t>Schrimm</t>
  </si>
  <si>
    <t>52.08886200</t>
  </si>
  <si>
    <t>17.01519800</t>
  </si>
  <si>
    <t>Centroid : miejscowość Śrem</t>
  </si>
  <si>
    <t>POZ-V-0018959</t>
  </si>
  <si>
    <t>Posen Ost., Antoninek</t>
  </si>
  <si>
    <t>52.40726000</t>
  </si>
  <si>
    <t>17.02041000</t>
  </si>
  <si>
    <t>POZ-V-0018963</t>
  </si>
  <si>
    <t>Schönke Senior</t>
  </si>
  <si>
    <t>Posen Ost. Antoninek</t>
  </si>
  <si>
    <t>POZ-V-0020098</t>
  </si>
  <si>
    <t>Anacamptis</t>
  </si>
  <si>
    <t>pyramidalis</t>
  </si>
  <si>
    <t>Anacamptis pyramidalis</t>
  </si>
  <si>
    <t>Rich.</t>
  </si>
  <si>
    <t>1933.07.17</t>
  </si>
  <si>
    <t>łąka na skaju lasu</t>
  </si>
  <si>
    <t>meadow at forest margin</t>
  </si>
  <si>
    <t>Iłowiec koło Poznania w pobliżu leśniczówki Nowinki</t>
  </si>
  <si>
    <t>52.16970600</t>
  </si>
  <si>
    <t>16.80692100</t>
  </si>
  <si>
    <t>POZ-V-0020099</t>
  </si>
  <si>
    <t>POZ-V-0020100</t>
  </si>
  <si>
    <t>Iłowiec</t>
  </si>
  <si>
    <t>POZ-V-0020755</t>
  </si>
  <si>
    <t>Adonis</t>
  </si>
  <si>
    <t>vernalis</t>
  </si>
  <si>
    <t>Adonis vernalis</t>
  </si>
  <si>
    <t>Torke</t>
  </si>
  <si>
    <t>1907.04.15</t>
  </si>
  <si>
    <t>Wirsitz, Abhange bei Hohenberg</t>
  </si>
  <si>
    <t>53.15245400</t>
  </si>
  <si>
    <t>17.26796500</t>
  </si>
  <si>
    <t>Centroid : miejscowość Wyrzysk</t>
  </si>
  <si>
    <t>POZ-V-0020758</t>
  </si>
  <si>
    <t>Gay</t>
  </si>
  <si>
    <t>1870</t>
  </si>
  <si>
    <t>Schlesien</t>
  </si>
  <si>
    <t>52.37038900</t>
  </si>
  <si>
    <t>18.30640400</t>
  </si>
  <si>
    <t>Nazwa : obecnie Ślesin</t>
  </si>
  <si>
    <t>POZ-V-0020985</t>
  </si>
  <si>
    <t>Cephalanthera</t>
  </si>
  <si>
    <t>damasonium</t>
  </si>
  <si>
    <t>Cephalanthera damasonium</t>
  </si>
  <si>
    <t>(Mill.) Druce.</t>
  </si>
  <si>
    <t>Szlachetko</t>
  </si>
  <si>
    <t>1988</t>
  </si>
  <si>
    <t>1936.06</t>
  </si>
  <si>
    <t>Sława na północ od Poznania</t>
  </si>
  <si>
    <t>52.63690000</t>
  </si>
  <si>
    <t>17.14430000</t>
  </si>
  <si>
    <t>(Cr.) Simk.</t>
  </si>
  <si>
    <t>POZ-V-0020999</t>
  </si>
  <si>
    <t>longifolia</t>
  </si>
  <si>
    <t>Cephalanthera longifolia</t>
  </si>
  <si>
    <t>(Huds.) Fritsch</t>
  </si>
  <si>
    <t>1931.06.02</t>
  </si>
  <si>
    <t>w lesie grabowym</t>
  </si>
  <si>
    <t>in hornbeam forest</t>
  </si>
  <si>
    <t>Osiek koło Wyrzyska</t>
  </si>
  <si>
    <t>53.11928200</t>
  </si>
  <si>
    <t>17.29205100</t>
  </si>
  <si>
    <t>Nazwa : Osiek nad Notecią</t>
  </si>
  <si>
    <t>ensifolia</t>
  </si>
  <si>
    <t>POZ-V-0021042</t>
  </si>
  <si>
    <t>Cypripedium</t>
  </si>
  <si>
    <t>calceolus</t>
  </si>
  <si>
    <t>Cypripedium calceolus</t>
  </si>
  <si>
    <t>1931.05.27</t>
  </si>
  <si>
    <t>ogród</t>
  </si>
  <si>
    <t>garden</t>
  </si>
  <si>
    <t>Ogród Botaniczny w Poznaniu, pochodzi z Tatr</t>
  </si>
  <si>
    <t>52.41974700</t>
  </si>
  <si>
    <t>16.88241200</t>
  </si>
  <si>
    <t>POZ-V-0021056</t>
  </si>
  <si>
    <t>Posen, Annaberg</t>
  </si>
  <si>
    <t>52.48003000</t>
  </si>
  <si>
    <t>17.01115000</t>
  </si>
  <si>
    <t>POZ-V-0023204</t>
  </si>
  <si>
    <t>Carlina</t>
  </si>
  <si>
    <t>acaulis</t>
  </si>
  <si>
    <t>Carlina acaulis</t>
  </si>
  <si>
    <t>1934.06.09</t>
  </si>
  <si>
    <t>na południowy wschód od Mosiny</t>
  </si>
  <si>
    <t>52.24524000</t>
  </si>
  <si>
    <t>16.84705000</t>
  </si>
  <si>
    <t>Centroid : miejscowość Mosina</t>
  </si>
  <si>
    <t>POZ-V-0023222</t>
  </si>
  <si>
    <t>Posen O., Annaberg</t>
  </si>
  <si>
    <t>POZ-V-0026871</t>
  </si>
  <si>
    <t>Ewert M.</t>
  </si>
  <si>
    <t>1979.08.28</t>
  </si>
  <si>
    <t>piaszczysty brzeg Kończaka (14)</t>
  </si>
  <si>
    <t>sandy bank of the Kończak River (14)</t>
  </si>
  <si>
    <t>Wielkopolska. Boruszyn - przydroże na SE od Boruszyna</t>
  </si>
  <si>
    <t>52.77336300</t>
  </si>
  <si>
    <t>16.64175800</t>
  </si>
  <si>
    <t>Centroid : miejscowość Boruszyn</t>
  </si>
  <si>
    <t>POZ-V-0026872</t>
  </si>
  <si>
    <t>1980</t>
  </si>
  <si>
    <t>1980.08.17</t>
  </si>
  <si>
    <t>piaszczysty brzeg drogi leśnej</t>
  </si>
  <si>
    <t>sandy verge of a forest road</t>
  </si>
  <si>
    <t>Wielkopolska: koło Puszczykówka</t>
  </si>
  <si>
    <t>52.27212600</t>
  </si>
  <si>
    <t>16.86368500</t>
  </si>
  <si>
    <t>Centroid : miejscowość Puszczykówko</t>
  </si>
  <si>
    <t>POZ-V-0026873</t>
  </si>
  <si>
    <t>Janicka B.</t>
  </si>
  <si>
    <t>1980.09.03</t>
  </si>
  <si>
    <t>piaszczysta łąka</t>
  </si>
  <si>
    <t>sandy meadow</t>
  </si>
  <si>
    <t>W.P.N.  Wirynka (5b)</t>
  </si>
  <si>
    <t>52.30900000</t>
  </si>
  <si>
    <t>16.88550000</t>
  </si>
  <si>
    <t>PLH300010</t>
  </si>
  <si>
    <t>Ostoja Wielkopolska</t>
  </si>
  <si>
    <t>POZ-V-0026876</t>
  </si>
  <si>
    <t>1979.07.11</t>
  </si>
  <si>
    <t>piaszczyste pobocze drogi polnej</t>
  </si>
  <si>
    <t>sandy verge of a dirt road</t>
  </si>
  <si>
    <t>Wielkopolska Wschodnia. Skorzęcin</t>
  </si>
  <si>
    <t>52.46440000</t>
  </si>
  <si>
    <t>17.85680000</t>
  </si>
  <si>
    <t>POZ-V-0026878</t>
  </si>
  <si>
    <t>Budzisz M.</t>
  </si>
  <si>
    <t>1977.08.02</t>
  </si>
  <si>
    <t>zbocza wzgórza</t>
  </si>
  <si>
    <t>slopes of a hill</t>
  </si>
  <si>
    <t>Żarnowiec - woj. poznańskie</t>
  </si>
  <si>
    <t>52.33329400</t>
  </si>
  <si>
    <t>16.62900900</t>
  </si>
  <si>
    <t>BD16</t>
  </si>
  <si>
    <t>Centroid : miejscowość Żarnowiec</t>
  </si>
  <si>
    <t>POZ-V-0026879</t>
  </si>
  <si>
    <t>Mikołajczak E.</t>
  </si>
  <si>
    <t>1977.06.26</t>
  </si>
  <si>
    <t>skraj lasu mieszanego, przy drodze</t>
  </si>
  <si>
    <t>edge of a mixed forest, by a road</t>
  </si>
  <si>
    <t>Wielkopolski Park Narodowy. Okolice Starego Dymaczewa</t>
  </si>
  <si>
    <t>52.23000000</t>
  </si>
  <si>
    <t>16.77620000</t>
  </si>
  <si>
    <t>Centroid : miejscowość Dymaczewo Stare</t>
  </si>
  <si>
    <t>POZ-V-0026880</t>
  </si>
  <si>
    <t>Gabrych Elżbieta</t>
  </si>
  <si>
    <t>1976</t>
  </si>
  <si>
    <t>1976.07.14</t>
  </si>
  <si>
    <t>w zasiewie żyta</t>
  </si>
  <si>
    <t>in sown rye</t>
  </si>
  <si>
    <t>Wielkopolski Park Narodowy. Krosinko</t>
  </si>
  <si>
    <t>52.23658000</t>
  </si>
  <si>
    <t>16.81444000</t>
  </si>
  <si>
    <t>POZ-V-0026881</t>
  </si>
  <si>
    <t>Gąsiorek St.</t>
  </si>
  <si>
    <t>1976.08.02</t>
  </si>
  <si>
    <t>ugór</t>
  </si>
  <si>
    <t>fallow land</t>
  </si>
  <si>
    <t>Wielkopolska. Kaliszkowice Kal.</t>
  </si>
  <si>
    <t>51.53262300</t>
  </si>
  <si>
    <t>18.05078400</t>
  </si>
  <si>
    <t>34UBC91</t>
  </si>
  <si>
    <t>CE06</t>
  </si>
  <si>
    <t>318.21 Kotlina Grabowska</t>
  </si>
  <si>
    <t>POZ-V-0026882</t>
  </si>
  <si>
    <t>Szostak Maria</t>
  </si>
  <si>
    <t>1976.08.05</t>
  </si>
  <si>
    <t>skarpa przy torach kolejowych w oddz. 127</t>
  </si>
  <si>
    <t>embankment by railway tracks in section 127</t>
  </si>
  <si>
    <t>Wągrowiec, woj. pilskie. Nadleśnictwo Durowo</t>
  </si>
  <si>
    <t>52.83190000</t>
  </si>
  <si>
    <t>17.20980000</t>
  </si>
  <si>
    <t>Centroid : miejscowość Durowo</t>
  </si>
  <si>
    <t>POZ-V-0026884</t>
  </si>
  <si>
    <t>Pilarski W.</t>
  </si>
  <si>
    <t>1974.08.18</t>
  </si>
  <si>
    <t>przydroże</t>
  </si>
  <si>
    <t>roadside</t>
  </si>
  <si>
    <t>Świętno, pow. Wolsztyn</t>
  </si>
  <si>
    <t>52.00881900</t>
  </si>
  <si>
    <t>16.05094900</t>
  </si>
  <si>
    <t>33UWT76</t>
  </si>
  <si>
    <t>BD42</t>
  </si>
  <si>
    <t>315.62 Kotlina Kargowska</t>
  </si>
  <si>
    <t>POZ-V-0026885</t>
  </si>
  <si>
    <t>Gabryelczyk F.</t>
  </si>
  <si>
    <t>1974.08.25</t>
  </si>
  <si>
    <t>na skraju lasu</t>
  </si>
  <si>
    <t>at the edge of a forest</t>
  </si>
  <si>
    <t>Łobez, pow. Jarocin</t>
  </si>
  <si>
    <t>51.96896400</t>
  </si>
  <si>
    <t>17.32801100</t>
  </si>
  <si>
    <t>33UXT56</t>
  </si>
  <si>
    <t>CD51</t>
  </si>
  <si>
    <t>POZ-V-0026886</t>
  </si>
  <si>
    <t>Adamiak H.</t>
  </si>
  <si>
    <t>1970</t>
  </si>
  <si>
    <t>1970.07</t>
  </si>
  <si>
    <t>teren cmentarza oraz lasek przy szpitalu, 2 st.</t>
  </si>
  <si>
    <t>premises of the cemetery and a small forest by the second referral level hospital</t>
  </si>
  <si>
    <t>52.19707000</t>
  </si>
  <si>
    <t>18.63317300</t>
  </si>
  <si>
    <t>POZ-V-0026887</t>
  </si>
  <si>
    <t>Kaczmarek M.</t>
  </si>
  <si>
    <t>1968.07.29</t>
  </si>
  <si>
    <t>wydmy w okolicy ul. Głównej</t>
  </si>
  <si>
    <t>dunes in the vicinity of Główna Street</t>
  </si>
  <si>
    <t>Poznań, w okolicy ul. Głównej</t>
  </si>
  <si>
    <t>52.42011000</t>
  </si>
  <si>
    <t>16.96851400</t>
  </si>
  <si>
    <t>POZ-V-0026888</t>
  </si>
  <si>
    <t>Pieniążek Alicja</t>
  </si>
  <si>
    <t>1964.06.20</t>
  </si>
  <si>
    <t>piaszczysty ugór</t>
  </si>
  <si>
    <t>sandy fallow land</t>
  </si>
  <si>
    <t>Oborniki k. Poznania</t>
  </si>
  <si>
    <t>POZ-V-0026889</t>
  </si>
  <si>
    <t>piaszczyste ugory</t>
  </si>
  <si>
    <t>sandy fallow lands</t>
  </si>
  <si>
    <t>pow. Oborniki, Kiszewo</t>
  </si>
  <si>
    <t>52.67942420</t>
  </si>
  <si>
    <t>16.67249780</t>
  </si>
  <si>
    <t>33UXU13</t>
  </si>
  <si>
    <t>BC77</t>
  </si>
  <si>
    <t>Centroid : miejscowość Kiszewo</t>
  </si>
  <si>
    <t>POZ-V-0026890</t>
  </si>
  <si>
    <t>1956.04.10</t>
  </si>
  <si>
    <t>Podlesie, pow. Koło</t>
  </si>
  <si>
    <t>52.21986500</t>
  </si>
  <si>
    <t>18.59083100</t>
  </si>
  <si>
    <t>Centroid : miejscowość Podlesie</t>
  </si>
  <si>
    <t>POZ-V-0026891</t>
  </si>
  <si>
    <t>1955.07.08</t>
  </si>
  <si>
    <t>słoneczne wzgórze na SO od kompleksu leśnego</t>
  </si>
  <si>
    <t>sunny hill to the SE of the forest complex</t>
  </si>
  <si>
    <t>Duszniki, pow. Szamotuły</t>
  </si>
  <si>
    <t>52.44890000</t>
  </si>
  <si>
    <t>16.40520000</t>
  </si>
  <si>
    <t>POZ-V-0026893</t>
  </si>
  <si>
    <t>DC.</t>
  </si>
  <si>
    <t>Celiński F.</t>
  </si>
  <si>
    <t>1951.07.01</t>
  </si>
  <si>
    <t>ozy nad Jez. Budzyńskim</t>
  </si>
  <si>
    <t>eskars by Lake Budzyńskie</t>
  </si>
  <si>
    <t>Osowa Góra, nad Jez. Budzyńskim</t>
  </si>
  <si>
    <t>52.24504000</t>
  </si>
  <si>
    <t>16.82738000</t>
  </si>
  <si>
    <t>POZ-V-0026913</t>
  </si>
  <si>
    <t>1936.07.08</t>
  </si>
  <si>
    <t>wzgórze piaszczyste nad jez. Budzyńskim</t>
  </si>
  <si>
    <t>sandy hill by Lake Budzyńskie</t>
  </si>
  <si>
    <t>Ludwikowo k. Poznania</t>
  </si>
  <si>
    <t>POZ-V-0026914</t>
  </si>
  <si>
    <t>1934.10.03</t>
  </si>
  <si>
    <t>zagajnik sosnowy</t>
  </si>
  <si>
    <t>pine grove</t>
  </si>
  <si>
    <t>Pow. Szamotulski, na północ od Szamotuł</t>
  </si>
  <si>
    <t>52.61040000</t>
  </si>
  <si>
    <t>16.57980000</t>
  </si>
  <si>
    <t>Centroid : miejscowość Szamotuły</t>
  </si>
  <si>
    <t>Szamotuły</t>
  </si>
  <si>
    <t>POZ-V-0026915</t>
  </si>
  <si>
    <t>1933.07.28</t>
  </si>
  <si>
    <t>nad torem kolejowym</t>
  </si>
  <si>
    <t>by a railway track</t>
  </si>
  <si>
    <t>Poznańskie - pow. Wolsztyn, koło Nowej Wsi</t>
  </si>
  <si>
    <t>52.01228300</t>
  </si>
  <si>
    <t>16.21534700</t>
  </si>
  <si>
    <t>33UWT86</t>
  </si>
  <si>
    <t>BD43</t>
  </si>
  <si>
    <t>Centroid : miejscowość Nowa Wieś</t>
  </si>
  <si>
    <t>POZ-V-0026916</t>
  </si>
  <si>
    <t>1933.07.13</t>
  </si>
  <si>
    <t>na skraju lasu sosnowego</t>
  </si>
  <si>
    <t>at the edge of a pine forest</t>
  </si>
  <si>
    <t>Pow. Wągrowiec, na północ od Rudy koło Mieściska</t>
  </si>
  <si>
    <t>52.74994100</t>
  </si>
  <si>
    <t>17.32585100</t>
  </si>
  <si>
    <t>33UXU54</t>
  </si>
  <si>
    <t>CC61</t>
  </si>
  <si>
    <t>Mieścisko</t>
  </si>
  <si>
    <t>POZ-V-0026917</t>
  </si>
  <si>
    <t>POZ-V-0026918</t>
  </si>
  <si>
    <t>1925</t>
  </si>
  <si>
    <t>1925.07.06</t>
  </si>
  <si>
    <t>bór (ze zboczem ?)</t>
  </si>
  <si>
    <t>coniferous forest (with a slope ?)</t>
  </si>
  <si>
    <t>Brzostów</t>
  </si>
  <si>
    <t>POZ-V-0026919</t>
  </si>
  <si>
    <t>1932.06.13</t>
  </si>
  <si>
    <t>wzgórza piaszcz. kamien.</t>
  </si>
  <si>
    <t>sandy and stony hills</t>
  </si>
  <si>
    <t>Mochy, pow. Wolsztyn</t>
  </si>
  <si>
    <t>52.00195000</t>
  </si>
  <si>
    <t>16.16956400</t>
  </si>
  <si>
    <t>POZ-V-0026920</t>
  </si>
  <si>
    <t>1928.09.04</t>
  </si>
  <si>
    <t>suche m. traw. pospol.</t>
  </si>
  <si>
    <t>dry and grassy area(s), common</t>
  </si>
  <si>
    <t>Palędzie pod Poznaniem</t>
  </si>
  <si>
    <t>52.36916300</t>
  </si>
  <si>
    <t>16.73378600</t>
  </si>
  <si>
    <t>Centroid : miejscowość Palędzie</t>
  </si>
  <si>
    <t>POZ-V-0026921</t>
  </si>
  <si>
    <t>1928</t>
  </si>
  <si>
    <t>1928.04.08</t>
  </si>
  <si>
    <t>m. traw. piaszcz.</t>
  </si>
  <si>
    <t>grassy and sandy area(s)</t>
  </si>
  <si>
    <t>Poznań - Sołacz</t>
  </si>
  <si>
    <t>52.42297800</t>
  </si>
  <si>
    <t>16.90044500</t>
  </si>
  <si>
    <t>POZ-V-0026923</t>
  </si>
  <si>
    <t>Bąkowski J.</t>
  </si>
  <si>
    <t>1935.07.10</t>
  </si>
  <si>
    <t>piaszczyste miejsce</t>
  </si>
  <si>
    <t>sandy area</t>
  </si>
  <si>
    <t>Las Jelonek koło Gniezna</t>
  </si>
  <si>
    <t>52.49993500</t>
  </si>
  <si>
    <t>17.63633500</t>
  </si>
  <si>
    <t>33UXU71</t>
  </si>
  <si>
    <t>Niechanowo</t>
  </si>
  <si>
    <t>POZ-V-0026926</t>
  </si>
  <si>
    <t>Bujkówna L.</t>
  </si>
  <si>
    <t>1934.07.26</t>
  </si>
  <si>
    <t>lasy</t>
  </si>
  <si>
    <t>forests</t>
  </si>
  <si>
    <t>Lasy majętności Iwno na południe od Pobiedzisk. Pogranicze powiatu średzkiego i poznańskiego</t>
  </si>
  <si>
    <t>52.40390000</t>
  </si>
  <si>
    <t>17.27220000</t>
  </si>
  <si>
    <t>33UXU50</t>
  </si>
  <si>
    <t>Centroid : miejscowość Iwno</t>
  </si>
  <si>
    <t>Kostrzyn</t>
  </si>
  <si>
    <t>POZ-V-0026927</t>
  </si>
  <si>
    <t>Alkiewicz W.</t>
  </si>
  <si>
    <t>Alkiewicz Witold</t>
  </si>
  <si>
    <t>1934.06.26</t>
  </si>
  <si>
    <t>słoneczne miejsca piaszczyste koło leśniczówki wojskowej</t>
  </si>
  <si>
    <t>sunny and sandy areas by the military forester’s lodge</t>
  </si>
  <si>
    <t>Dziewicza Góra pod Poznaniem</t>
  </si>
  <si>
    <t>POZ-V-0026929</t>
  </si>
  <si>
    <t>1934.10.24</t>
  </si>
  <si>
    <t>piaszczyste wzgórza na pn od Kopca</t>
  </si>
  <si>
    <t>sandy hills to the N of the mound</t>
  </si>
  <si>
    <t>Poznań - Malta</t>
  </si>
  <si>
    <t>52.40446700</t>
  </si>
  <si>
    <t>16.97867300</t>
  </si>
  <si>
    <t>POZ-V-0030695</t>
  </si>
  <si>
    <t>Scorzonera</t>
  </si>
  <si>
    <t>Scorzonera purpurea</t>
  </si>
  <si>
    <t>1967.05.19</t>
  </si>
  <si>
    <t>wysokie zbocze pod lasem sosnowym</t>
  </si>
  <si>
    <t>high slope near pine forest</t>
  </si>
  <si>
    <t>Pow. Oborniki Wlkp., Ludomy</t>
  </si>
  <si>
    <t>52.75585000</t>
  </si>
  <si>
    <t>16.81936100</t>
  </si>
  <si>
    <t>POZ-V-0030697</t>
  </si>
  <si>
    <t>Wojterska H.</t>
  </si>
  <si>
    <t>1960.06.03</t>
  </si>
  <si>
    <t>na nasłonecznionym miejscu przy drodze z Czerwonaka do Nadleśnictwa w oddziale 26</t>
  </si>
  <si>
    <t>in well-insolated place along road from Czerwonak to Forest Division in section 26</t>
  </si>
  <si>
    <t>Dziewicza Góra pow.  Poznań</t>
  </si>
  <si>
    <t>POZ-V-0030717</t>
  </si>
  <si>
    <t>1936.05.27</t>
  </si>
  <si>
    <t>at edge of pine forest</t>
  </si>
  <si>
    <t>Stęszew koło Poznania</t>
  </si>
  <si>
    <t>POZ-V-0030718</t>
  </si>
  <si>
    <t>POZ-V-0030719</t>
  </si>
  <si>
    <t>Pozn., między Mosiną a Głowcem</t>
  </si>
  <si>
    <t>52.24373000</t>
  </si>
  <si>
    <t>16.84750000</t>
  </si>
  <si>
    <t>POZ-V-0030721</t>
  </si>
  <si>
    <t>1933.06.08</t>
  </si>
  <si>
    <t>starsza partja lasu sosnowego</t>
  </si>
  <si>
    <t>older parts of pine forest</t>
  </si>
  <si>
    <t>Szreniawa koło Poznania</t>
  </si>
  <si>
    <t>POZ-V-0030722</t>
  </si>
  <si>
    <t>POZ-V-0030723</t>
  </si>
  <si>
    <t>1927.05.21</t>
  </si>
  <si>
    <t>stawki słoneczne</t>
  </si>
  <si>
    <t>sunny small ponds</t>
  </si>
  <si>
    <t>Ludwikowo pod Poznaniem, koło restauracji nad jez. Góreckim</t>
  </si>
  <si>
    <t>52.26532000</t>
  </si>
  <si>
    <t>16.80039000</t>
  </si>
  <si>
    <t>POZ-V-0030724</t>
  </si>
  <si>
    <t>1958.06.08</t>
  </si>
  <si>
    <t>bór sosnowy na S krawędzi lasu Bogusławki</t>
  </si>
  <si>
    <t>pine coniferous forest at S edge of Bogusławki forest</t>
  </si>
  <si>
    <t>Bogusławki, powiat Gostyń</t>
  </si>
  <si>
    <t>51.89767600</t>
  </si>
  <si>
    <t>17.02794500</t>
  </si>
  <si>
    <t>Centroid : miejscowość Bogusławki</t>
  </si>
  <si>
    <t>w tow: Euphorbia cyparissias, Fragaria vesca, Astragalus glycyphyllos, Festuca ovina</t>
  </si>
  <si>
    <t>POZ-V-0030725</t>
  </si>
  <si>
    <t>1938.07.04</t>
  </si>
  <si>
    <t>dość liczny w borze sosnowym przyległym do murawy kserotermicznej na porębie przy S krawędzi Lasu Bogusławskiego</t>
  </si>
  <si>
    <t>fairly numerous in pine coniferous forest neighbouring with xerothermic sward on felling site at S edge of Bogusławki forest</t>
  </si>
  <si>
    <t>POZ-V-0030726</t>
  </si>
  <si>
    <t>1938.07.18</t>
  </si>
  <si>
    <t>liczny w murawie kserotermicznej na porębie przy S krawędzi Lasu Bogusławskiego</t>
  </si>
  <si>
    <t>numerous in xerothermic sward on felling site at S edge of Bogusławki forest</t>
  </si>
  <si>
    <t>POZ-V-0030727</t>
  </si>
  <si>
    <t>Binkowski W.</t>
  </si>
  <si>
    <t>1928.05.20</t>
  </si>
  <si>
    <t>teren piaszczysty nad rzeką</t>
  </si>
  <si>
    <t>sandy area along River</t>
  </si>
  <si>
    <t>nad Starą Wartą w Śremie</t>
  </si>
  <si>
    <t>52.08790000</t>
  </si>
  <si>
    <t>17.01590000</t>
  </si>
  <si>
    <t>POZ-V-0030728</t>
  </si>
  <si>
    <t>Rulkowska L.</t>
  </si>
  <si>
    <t>1927.05</t>
  </si>
  <si>
    <t>las nad jeziorem Góreckim</t>
  </si>
  <si>
    <t>forest near Góreckie Lake</t>
  </si>
  <si>
    <t>Ludwikowo</t>
  </si>
  <si>
    <t>mapa stoliczkowa 2063, oddział 12</t>
  </si>
  <si>
    <t>POZ-V-0030729</t>
  </si>
  <si>
    <t>1918</t>
  </si>
  <si>
    <t>1918.07.14</t>
  </si>
  <si>
    <t>Kowanówko</t>
  </si>
  <si>
    <t>52.67368100</t>
  </si>
  <si>
    <t>16.85328300</t>
  </si>
  <si>
    <t>Centroid : miejscowość Kowanówko</t>
  </si>
  <si>
    <t>POZ-V-0030733</t>
  </si>
  <si>
    <t>1898.06</t>
  </si>
  <si>
    <t>Stadtwald</t>
  </si>
  <si>
    <t>Gnesen</t>
  </si>
  <si>
    <t>Nazwa : Gniezno</t>
  </si>
  <si>
    <t>POZ-V-0030734</t>
  </si>
  <si>
    <t>1898.05.28</t>
  </si>
  <si>
    <t>Kiefern</t>
  </si>
  <si>
    <t>Posen-O, Lisomühle</t>
  </si>
  <si>
    <t>16.93900000</t>
  </si>
  <si>
    <t>Centroid : miejscowość Łysy Młyn</t>
  </si>
  <si>
    <t>POZ-V-0030735</t>
  </si>
  <si>
    <t>1889.05.19</t>
  </si>
  <si>
    <t>Posen-Ost Łącz-Mühle und Olszak-Mühle am (…) Cybina</t>
  </si>
  <si>
    <t>POZ-V-0030736</t>
  </si>
  <si>
    <t>1884.06.15</t>
  </si>
  <si>
    <t>Samter, zw. u. (…)</t>
  </si>
  <si>
    <t>52.61011000</t>
  </si>
  <si>
    <t>16.57840000</t>
  </si>
  <si>
    <t>Nazwa : miejscowość Szamotuły</t>
  </si>
  <si>
    <t>POZ-V-0030740</t>
  </si>
  <si>
    <t>Samter, b. Oberzitzko</t>
  </si>
  <si>
    <t>52.70295300</t>
  </si>
  <si>
    <t>16.52707600</t>
  </si>
  <si>
    <t>POZ-V-0033733</t>
  </si>
  <si>
    <t>1980.07.18</t>
  </si>
  <si>
    <t>wzgórze porośnięte borem sosnowym nad j. Białym</t>
  </si>
  <si>
    <t>hill by Lake Białe overgrown with a pine forest</t>
  </si>
  <si>
    <t>POZ-V-0033734</t>
  </si>
  <si>
    <t>1972</t>
  </si>
  <si>
    <t>1972.07.08</t>
  </si>
  <si>
    <t>masowo na skarpie o wystawie W przy drodze do Gieczynka</t>
  </si>
  <si>
    <t>mass occurrence on a W-facing slope by the road to Gieczynek</t>
  </si>
  <si>
    <t>Żelichowo, pow. Trzcianka</t>
  </si>
  <si>
    <t>52.99931700</t>
  </si>
  <si>
    <t>16.08633700</t>
  </si>
  <si>
    <t>POZ-V-0033735</t>
  </si>
  <si>
    <t>POZ-V-0033736</t>
  </si>
  <si>
    <t>1972.07.15</t>
  </si>
  <si>
    <t>brzeg boru sosnowego przy szosie między Trzcianką a Czarnkowem</t>
  </si>
  <si>
    <t>pine forest edge by the road between Trzcianka and Czarnkowo</t>
  </si>
  <si>
    <t>Piaski, pow. Trzcianka</t>
  </si>
  <si>
    <t>52.91100000</t>
  </si>
  <si>
    <t>16.41710000</t>
  </si>
  <si>
    <t>POZ-V-0033737</t>
  </si>
  <si>
    <t>POZ-V-0033738</t>
  </si>
  <si>
    <t>POZ-V-0033740</t>
  </si>
  <si>
    <t>wydmy</t>
  </si>
  <si>
    <t>dunes</t>
  </si>
  <si>
    <t>za parkiem na zachód od Konina</t>
  </si>
  <si>
    <t>52.22771000</t>
  </si>
  <si>
    <t>18.25168900</t>
  </si>
  <si>
    <t>POZ-V-0033741</t>
  </si>
  <si>
    <t>1969.06</t>
  </si>
  <si>
    <t>wydmowe nieużytki za parkiem</t>
  </si>
  <si>
    <t>dune wasteland behind the park</t>
  </si>
  <si>
    <t>52.22950000</t>
  </si>
  <si>
    <t>18.25250000</t>
  </si>
  <si>
    <t>POZ-V-0033742</t>
  </si>
  <si>
    <t>1966.05.14</t>
  </si>
  <si>
    <t>brzeg lasu</t>
  </si>
  <si>
    <t>Wielkopolska, Pyzdry, przed Małgorzatowem</t>
  </si>
  <si>
    <t>52.13956000</t>
  </si>
  <si>
    <t>17.81454600</t>
  </si>
  <si>
    <t>POZ-V-0033743</t>
  </si>
  <si>
    <t>1965</t>
  </si>
  <si>
    <t>1965.07.23</t>
  </si>
  <si>
    <t>skraj boru sosnowego</t>
  </si>
  <si>
    <t>pine forest edge</t>
  </si>
  <si>
    <t>Pow. Oborniki, Bębnikąt</t>
  </si>
  <si>
    <t>52.71879100</t>
  </si>
  <si>
    <t>16.78503100</t>
  </si>
  <si>
    <t>Centroid : miejscowość Bębnikąt</t>
  </si>
  <si>
    <t>POZ-V-0033744</t>
  </si>
  <si>
    <t>1960.08.24</t>
  </si>
  <si>
    <t>piaszczyska</t>
  </si>
  <si>
    <t>sandy areas</t>
  </si>
  <si>
    <t>na południe od osady Kozia Góra w pobliżu Starego Miasta, pow. Konin</t>
  </si>
  <si>
    <t>52.18280000</t>
  </si>
  <si>
    <t>18.20450000</t>
  </si>
  <si>
    <t>Obecnie cześć miejscowości Stare Miasto</t>
  </si>
  <si>
    <t>POZ-V-0033745</t>
  </si>
  <si>
    <t>1956.07.09</t>
  </si>
  <si>
    <t>na skraju boru sosnowego</t>
  </si>
  <si>
    <t>Chrośnica k. Nowego Tomyśla</t>
  </si>
  <si>
    <t>52.26690000</t>
  </si>
  <si>
    <t>16.00220000</t>
  </si>
  <si>
    <t>33UWT69</t>
  </si>
  <si>
    <t>BD12</t>
  </si>
  <si>
    <t>Centroid : miejscowość Chrośnica</t>
  </si>
  <si>
    <t>Zbąszyń</t>
  </si>
  <si>
    <t>POZ-V-0033746</t>
  </si>
  <si>
    <t>POZ-V-0033751</t>
  </si>
  <si>
    <t>1977.07.17</t>
  </si>
  <si>
    <t>brzeg boru sosnowego obok torów kolejowych</t>
  </si>
  <si>
    <t>edge of a pine forest by railway tracks</t>
  </si>
  <si>
    <t>Puszcza Notecka. Między Mokrzem a Miałami</t>
  </si>
  <si>
    <t>52.66810000</t>
  </si>
  <si>
    <t>15.89620000</t>
  </si>
  <si>
    <t>Centroid : miejscowość Mokrzec</t>
  </si>
  <si>
    <t>POZ-V-0033752</t>
  </si>
  <si>
    <t>Skurzyńska K.</t>
  </si>
  <si>
    <t>1975.08.01</t>
  </si>
  <si>
    <t>polana w lesie</t>
  </si>
  <si>
    <t>clearing in a forest</t>
  </si>
  <si>
    <t>Piaski, woj. kieleckie</t>
  </si>
  <si>
    <t>POZ-V-0033778</t>
  </si>
  <si>
    <t>1938.07.13</t>
  </si>
  <si>
    <t>Woj. poznańskie: nad szosą k. Feliksowa, na pn.-wsch. od Kalisza</t>
  </si>
  <si>
    <t>51.94600000</t>
  </si>
  <si>
    <t>18.35940000</t>
  </si>
  <si>
    <t>34UCC15</t>
  </si>
  <si>
    <t>CD58</t>
  </si>
  <si>
    <t>Centroid : miejscowość Feliksów</t>
  </si>
  <si>
    <t>turecki</t>
  </si>
  <si>
    <t>Malanów</t>
  </si>
  <si>
    <t>318.17 Wysoczyzna Turecka</t>
  </si>
  <si>
    <t>Plantae Poloniae Exsiccatae</t>
  </si>
  <si>
    <t>POZ-V-0033779</t>
  </si>
  <si>
    <t>1933.07.04</t>
  </si>
  <si>
    <t>Pow. Oborniki, koło Bębnikąta nad szosą</t>
  </si>
  <si>
    <t>POZ-V-0033780</t>
  </si>
  <si>
    <t>POZ-V-0033781</t>
  </si>
  <si>
    <t>POZ-V-0033782</t>
  </si>
  <si>
    <t>1930.06.08</t>
  </si>
  <si>
    <t>las sosnowy nad drogą do Kolna</t>
  </si>
  <si>
    <t>pine forest by the road to Kolno</t>
  </si>
  <si>
    <t>52.59810000</t>
  </si>
  <si>
    <t>15.94640000</t>
  </si>
  <si>
    <t>Kolno Międzychodzkie</t>
  </si>
  <si>
    <t>POZ-V-0033784</t>
  </si>
  <si>
    <t>1924.07.18</t>
  </si>
  <si>
    <t>wzgórze piaszczyste</t>
  </si>
  <si>
    <t>sandy hill</t>
  </si>
  <si>
    <t>Szamocin (nad Notecią)</t>
  </si>
  <si>
    <t>53.03063200</t>
  </si>
  <si>
    <t>17.12500000</t>
  </si>
  <si>
    <t>33UXU47</t>
  </si>
  <si>
    <t>CC30</t>
  </si>
  <si>
    <t>POZ-V-0033794</t>
  </si>
  <si>
    <t>Grosse Al.</t>
  </si>
  <si>
    <t>1942</t>
  </si>
  <si>
    <t>1942.09.16</t>
  </si>
  <si>
    <t>Trocken Moränenhügel oberhalb des Bahnhof</t>
  </si>
  <si>
    <t>Scharnikau</t>
  </si>
  <si>
    <t>52.90290000</t>
  </si>
  <si>
    <t>16.56600000</t>
  </si>
  <si>
    <t>Centroid : miejscowość Czarnków</t>
  </si>
  <si>
    <t>POZ-V-0033795</t>
  </si>
  <si>
    <t>1917</t>
  </si>
  <si>
    <t>1917.07</t>
  </si>
  <si>
    <t>Liebenauer Grund</t>
  </si>
  <si>
    <t>Wongrowitz</t>
  </si>
  <si>
    <t>52.80611700</t>
  </si>
  <si>
    <t>17.19932000</t>
  </si>
  <si>
    <t>Centroid : miejscowość Wągrowiec</t>
  </si>
  <si>
    <t>POZ-V-0033796</t>
  </si>
  <si>
    <t>POZ-V-0033802</t>
  </si>
  <si>
    <t>1893.08.14</t>
  </si>
  <si>
    <t>(…) Grünberg</t>
  </si>
  <si>
    <t>Kreis: Samter. Oberzitzko</t>
  </si>
  <si>
    <t>52.70295500</t>
  </si>
  <si>
    <t>16.52608900</t>
  </si>
  <si>
    <t>POZ-V-0033803</t>
  </si>
  <si>
    <t>1890.07.13</t>
  </si>
  <si>
    <t>u. 28.8.1892</t>
  </si>
  <si>
    <t>Kiefernwald zwischen Kobylepole und Schwersenz</t>
  </si>
  <si>
    <t>Bei: Posen</t>
  </si>
  <si>
    <t>52.39970000</t>
  </si>
  <si>
    <t>17.03340000</t>
  </si>
  <si>
    <t>POZ-V-0033804</t>
  </si>
  <si>
    <t>Posen -Ost (…)</t>
  </si>
  <si>
    <t>POZ-V-0033818</t>
  </si>
  <si>
    <t>Retzdorff W.</t>
  </si>
  <si>
    <t>1876</t>
  </si>
  <si>
    <t>1876.07</t>
  </si>
  <si>
    <t>Zippnow (…) Friedensheim</t>
  </si>
  <si>
    <t>53.46869300</t>
  </si>
  <si>
    <t>16.60579400</t>
  </si>
  <si>
    <t>33UXV02</t>
  </si>
  <si>
    <t>BB87</t>
  </si>
  <si>
    <t>Nazwa : obecnie miejscowość Sypniewo</t>
  </si>
  <si>
    <t>POZ-V-0033819</t>
  </si>
  <si>
    <t>1855</t>
  </si>
  <si>
    <t>1855.09</t>
  </si>
  <si>
    <t>Kobylepole</t>
  </si>
  <si>
    <t>POZ-V-0033820</t>
  </si>
  <si>
    <t>1846</t>
  </si>
  <si>
    <t>POZ-V-0033825</t>
  </si>
  <si>
    <t>na skraju lasu nad jeziorem Kociołkiem</t>
  </si>
  <si>
    <t>at the edge of a forest by Lake Kociołek</t>
  </si>
  <si>
    <t>POZ-V-0033826</t>
  </si>
  <si>
    <t>POZ-V-0033828</t>
  </si>
  <si>
    <t>1903</t>
  </si>
  <si>
    <t>1903.06.14</t>
  </si>
  <si>
    <t>b. d. Ziegelei Nitsche</t>
  </si>
  <si>
    <t>Schmiegel, Alt-Boyen</t>
  </si>
  <si>
    <t>51.99520000</t>
  </si>
  <si>
    <t>16.58480000</t>
  </si>
  <si>
    <t>33UXT06</t>
  </si>
  <si>
    <t>BD46</t>
  </si>
  <si>
    <t>Nazwa : miejscowość Stare Bojanowo</t>
  </si>
  <si>
    <t>POZ-V-0033829</t>
  </si>
  <si>
    <t>1898.07.03</t>
  </si>
  <si>
    <t>Galonski'cr Viehtrift</t>
  </si>
  <si>
    <t>Koschmin, Galonski</t>
  </si>
  <si>
    <t>51.83942100</t>
  </si>
  <si>
    <t>17.38981100</t>
  </si>
  <si>
    <t>Centroid : miejscowość Gałązki</t>
  </si>
  <si>
    <t>POZ-V-0033830</t>
  </si>
  <si>
    <t>1890.06.29</t>
  </si>
  <si>
    <t>am Skrzynka See</t>
  </si>
  <si>
    <t>Schrimm, b. Moschin</t>
  </si>
  <si>
    <t>52.25557000</t>
  </si>
  <si>
    <t>16.78536000</t>
  </si>
  <si>
    <t>POZ-V-0033831</t>
  </si>
  <si>
    <t>1887.08.13</t>
  </si>
  <si>
    <t>Kreis: Ostrowo. Alt Kamien</t>
  </si>
  <si>
    <t>51.62230000</t>
  </si>
  <si>
    <t>17.82520000</t>
  </si>
  <si>
    <t>Centroid : obecnie Ostrów Wielkopolski dzielnica Stare Kamienice</t>
  </si>
  <si>
    <t>POZ-V-0033832</t>
  </si>
  <si>
    <t>1887.07.10</t>
  </si>
  <si>
    <t>Kesselsee</t>
  </si>
  <si>
    <t>Kreis: Schrimm. Moschin</t>
  </si>
  <si>
    <t>52.24479000</t>
  </si>
  <si>
    <t>16.84703000</t>
  </si>
  <si>
    <t>Nazwa : Mosina</t>
  </si>
  <si>
    <t>POZ-V-0033833</t>
  </si>
  <si>
    <t>1884.08.08</t>
  </si>
  <si>
    <t>Kreis: Ostrowo. Kl Wysocka</t>
  </si>
  <si>
    <t>51.60770000</t>
  </si>
  <si>
    <t>17.83740000</t>
  </si>
  <si>
    <t>Centroid : obecnie Wysocko Małe</t>
  </si>
  <si>
    <t>POZ-V-0033835</t>
  </si>
  <si>
    <t>1883</t>
  </si>
  <si>
    <t>1883.07</t>
  </si>
  <si>
    <t>POZ-V-0034295</t>
  </si>
  <si>
    <t>1979.09.10</t>
  </si>
  <si>
    <t>Wielkopolska, Boruszyn, przy Kończaku</t>
  </si>
  <si>
    <t>52.77206400</t>
  </si>
  <si>
    <t>16.64149100</t>
  </si>
  <si>
    <t>POZ-V-0034296</t>
  </si>
  <si>
    <t>Wielkopolska Wschodnia, Skorzęcin nad Jeziorem Białym</t>
  </si>
  <si>
    <t>52.45679900</t>
  </si>
  <si>
    <t>17.89504500</t>
  </si>
  <si>
    <t>POZ-V-0034298</t>
  </si>
  <si>
    <t>1977.08.05</t>
  </si>
  <si>
    <t>łąka podmokła przy strumyku</t>
  </si>
  <si>
    <t>wet meadow by a small stream</t>
  </si>
  <si>
    <t>Wielkopolski Park Narodowy nad Jeziorem Dymaczewskim, na stronie południowej</t>
  </si>
  <si>
    <t>52.24231400</t>
  </si>
  <si>
    <t>16.75996300</t>
  </si>
  <si>
    <t>Centroid : Jezioro Dymaczewskie</t>
  </si>
  <si>
    <t>POZ-V-0034299</t>
  </si>
  <si>
    <t>1976.08.27</t>
  </si>
  <si>
    <t>meadow by a forest</t>
  </si>
  <si>
    <t>Wągrowiec, pilskie, Nadleśnictwo Durowo, Uroczysko Dębina, oddz. 105</t>
  </si>
  <si>
    <t>53.15094000</t>
  </si>
  <si>
    <t>16.99443800</t>
  </si>
  <si>
    <t>33UXU39</t>
  </si>
  <si>
    <t>BC19</t>
  </si>
  <si>
    <t>Wysoka</t>
  </si>
  <si>
    <t>POZ-V-0034300</t>
  </si>
  <si>
    <t>Kosmowska Halina</t>
  </si>
  <si>
    <t>1976.08.03</t>
  </si>
  <si>
    <t>Jarotki, konińskie</t>
  </si>
  <si>
    <t>52.37602700</t>
  </si>
  <si>
    <t>18.06532500</t>
  </si>
  <si>
    <t>POZ-V-0034301</t>
  </si>
  <si>
    <t>Wielkopolska, Ostrowite koło Słupcy</t>
  </si>
  <si>
    <t>52.37811400</t>
  </si>
  <si>
    <t>18.03495900</t>
  </si>
  <si>
    <t>34UBD90</t>
  </si>
  <si>
    <t>POZ-V-0034302</t>
  </si>
  <si>
    <t>Gabryelczyk Fr.</t>
  </si>
  <si>
    <t>1976.07.25</t>
  </si>
  <si>
    <t>Niedźwiady, gm. Jaraczewo</t>
  </si>
  <si>
    <t>51.97691700</t>
  </si>
  <si>
    <t>17.21984300</t>
  </si>
  <si>
    <t>POZ-V-0034303</t>
  </si>
  <si>
    <t>Jarus A.</t>
  </si>
  <si>
    <t>1976.08.20</t>
  </si>
  <si>
    <t>Wielkopolska, Gostyń</t>
  </si>
  <si>
    <t>51.88015300</t>
  </si>
  <si>
    <t>17.01173500</t>
  </si>
  <si>
    <t>33UXT34</t>
  </si>
  <si>
    <t>Centroid : miejscowość Gostyń</t>
  </si>
  <si>
    <t>POZ-V-0034304</t>
  </si>
  <si>
    <t>Kupczyk M.</t>
  </si>
  <si>
    <t>1975.08.19</t>
  </si>
  <si>
    <t>Uzarzewo, gm. Swarzędz</t>
  </si>
  <si>
    <t>52.45030400</t>
  </si>
  <si>
    <t>17.12424200</t>
  </si>
  <si>
    <t>POZ-V-0034305</t>
  </si>
  <si>
    <t>1971.09.03</t>
  </si>
  <si>
    <t>by a (water-filled) peat pit</t>
  </si>
  <si>
    <t>w południowo-wschodnim końcu Jeziora Raczyńskiego pod Zaniemyślem</t>
  </si>
  <si>
    <t>52.14506900</t>
  </si>
  <si>
    <t>17.16315300</t>
  </si>
  <si>
    <t>33UXT47</t>
  </si>
  <si>
    <t>CD30</t>
  </si>
  <si>
    <t>Zaniemyśl</t>
  </si>
  <si>
    <t>POZ-V-0034306</t>
  </si>
  <si>
    <t>Mrugowska Zofia</t>
  </si>
  <si>
    <t>1970.06.19</t>
  </si>
  <si>
    <t>Jankowo Dolne, pow. Gniezno, po N stronie torów PKP, 1 km na E od stacji</t>
  </si>
  <si>
    <t>52.53758100</t>
  </si>
  <si>
    <t>17.72847600</t>
  </si>
  <si>
    <t>POZ-V-0034307</t>
  </si>
  <si>
    <t>mokre łąki</t>
  </si>
  <si>
    <t>wet meadows</t>
  </si>
  <si>
    <t>Sławica, pow. Wągrowiec</t>
  </si>
  <si>
    <t>52.81028100</t>
  </si>
  <si>
    <t>17.20563500</t>
  </si>
  <si>
    <t>POZ-V-0034308</t>
  </si>
  <si>
    <t>Tobolski K.</t>
  </si>
  <si>
    <t>1967.08.10</t>
  </si>
  <si>
    <t>peatland</t>
  </si>
  <si>
    <t>Wielkopolska, pow. Międzychód, przy N krańcu Jeziora Lutomskiego</t>
  </si>
  <si>
    <t>52.62225500</t>
  </si>
  <si>
    <t>15.99674300</t>
  </si>
  <si>
    <t>POZ-V-0034309</t>
  </si>
  <si>
    <t>1965.08.22</t>
  </si>
  <si>
    <t>wilgotny rów przydrożny</t>
  </si>
  <si>
    <t>moist roadside ditch</t>
  </si>
  <si>
    <t>Wielkopolska, pow. Nowy Tomyśl, przy drodze z Separowa do szosy</t>
  </si>
  <si>
    <t>52.31313800</t>
  </si>
  <si>
    <t>16.13117500</t>
  </si>
  <si>
    <t>33UWT79</t>
  </si>
  <si>
    <t>BD13</t>
  </si>
  <si>
    <t>Nowy Tomyśl</t>
  </si>
  <si>
    <t>POZ-V-0034310</t>
  </si>
  <si>
    <t>1964.09.01</t>
  </si>
  <si>
    <t>na torfiastej łące</t>
  </si>
  <si>
    <t>in a peat meadow</t>
  </si>
  <si>
    <t>Wielkopolska,  koło Lubstowa, pow. Koło</t>
  </si>
  <si>
    <t>52.20367200</t>
  </si>
  <si>
    <t>18.63119900</t>
  </si>
  <si>
    <t>14 Galio-Carpinetum</t>
  </si>
  <si>
    <t>POZ-V-0034311</t>
  </si>
  <si>
    <t>fen</t>
  </si>
  <si>
    <t>Stobnisko, pow. Szamotuły</t>
  </si>
  <si>
    <t>52.70871900</t>
  </si>
  <si>
    <t>16.60586100</t>
  </si>
  <si>
    <t>POZ-V-0034312</t>
  </si>
  <si>
    <t>rezerwat</t>
  </si>
  <si>
    <t>nature reserve</t>
  </si>
  <si>
    <t>Rezerwat Mielno koło Konina</t>
  </si>
  <si>
    <t>POZ-V-0034313</t>
  </si>
  <si>
    <t>1960.08.23</t>
  </si>
  <si>
    <t>na łąkach</t>
  </si>
  <si>
    <t>in meadows</t>
  </si>
  <si>
    <t>koło osady Piłka, pow. Gniezno</t>
  </si>
  <si>
    <t>52.48133000</t>
  </si>
  <si>
    <t>17.90537600</t>
  </si>
  <si>
    <t>POZ-V-0034314</t>
  </si>
  <si>
    <t>1960.08.03</t>
  </si>
  <si>
    <t>łączka</t>
  </si>
  <si>
    <t>small meadow</t>
  </si>
  <si>
    <t>leśn. Miłosław, pow. Września, przy oddz. 42</t>
  </si>
  <si>
    <t>52.20242300</t>
  </si>
  <si>
    <t>17.48589500</t>
  </si>
  <si>
    <t>POZ-V-0034315</t>
  </si>
  <si>
    <t>1960.07.14</t>
  </si>
  <si>
    <t>w łanach Funcetum subnodulosi</t>
  </si>
  <si>
    <t>in fields of Funcetum subnodulosi</t>
  </si>
  <si>
    <t>Dolsk, przy SW i N brzegu Jeziora Dolskiego Wielkiego, pow. Śrem</t>
  </si>
  <si>
    <t>51.98406200</t>
  </si>
  <si>
    <t>17.06583600</t>
  </si>
  <si>
    <t>POZ-V-0034316</t>
  </si>
  <si>
    <t>w Molinetum na łace podmikłej</t>
  </si>
  <si>
    <t>in Molinetum in a wet meadow</t>
  </si>
  <si>
    <t>Dalewo, 300 m na S od wsi i na W od jeziora Mórka,  pow. Śrem</t>
  </si>
  <si>
    <t>52.01247100</t>
  </si>
  <si>
    <t>16.94614900</t>
  </si>
  <si>
    <t>POZ-V-0034317</t>
  </si>
  <si>
    <t>na łąkach torfowych</t>
  </si>
  <si>
    <t>in peat meadows</t>
  </si>
  <si>
    <t>Dalewo,  na S od wsi,  pow. Śrem</t>
  </si>
  <si>
    <t>52.08571400</t>
  </si>
  <si>
    <t>17.01894200</t>
  </si>
  <si>
    <t>POZ-V-0034318</t>
  </si>
  <si>
    <t>1957.08.06</t>
  </si>
  <si>
    <t>Kleczew-Ostrówek, pow. Konin</t>
  </si>
  <si>
    <t>52.36822100</t>
  </si>
  <si>
    <t>18.17751100</t>
  </si>
  <si>
    <t>POZ-V-0034320</t>
  </si>
  <si>
    <t>1954.08.03</t>
  </si>
  <si>
    <t>in a swampy meadow</t>
  </si>
  <si>
    <t>Poznań-Wola</t>
  </si>
  <si>
    <t>52.39985300</t>
  </si>
  <si>
    <t>16.90578000</t>
  </si>
  <si>
    <t>POZ-V-0034321</t>
  </si>
  <si>
    <t>1951.07.23</t>
  </si>
  <si>
    <t>meadows</t>
  </si>
  <si>
    <t>Wielkopolski Park Narodowy, Łąki Piskorzewskie</t>
  </si>
  <si>
    <t>52.24999200</t>
  </si>
  <si>
    <t>16.78550000</t>
  </si>
  <si>
    <t>Centroid : Łąki Piskorzewskie</t>
  </si>
  <si>
    <t>POZ-V-0034329</t>
  </si>
  <si>
    <t>1962.07.26</t>
  </si>
  <si>
    <t>w zespole Molinietum coeruleae na wilgotnej glebie organiczno-mineralnej</t>
  </si>
  <si>
    <t>in Molinietum coeruleae association on moist organic-mineral soil</t>
  </si>
  <si>
    <t>Rydzyna, dolina Rowu Polskiego</t>
  </si>
  <si>
    <t>51.79013900</t>
  </si>
  <si>
    <t>16.66265600</t>
  </si>
  <si>
    <t>33UXT13</t>
  </si>
  <si>
    <t>BD76</t>
  </si>
  <si>
    <t>Rydzyna</t>
  </si>
  <si>
    <t>POZ-V-0034339</t>
  </si>
  <si>
    <t>1936.07.24</t>
  </si>
  <si>
    <t>Kiekrz koło Poznania, nad jeziorem</t>
  </si>
  <si>
    <t>52.46199900</t>
  </si>
  <si>
    <t>16.79426100</t>
  </si>
  <si>
    <t>POZ-V-0034340</t>
  </si>
  <si>
    <t>1933.08.03</t>
  </si>
  <si>
    <t>Poznań, Świerczewo, między szosą Górczyńską a cegielnią</t>
  </si>
  <si>
    <t>POZ-V-0034341</t>
  </si>
  <si>
    <t>POZ-V-0034343</t>
  </si>
  <si>
    <t>1932.09.16</t>
  </si>
  <si>
    <t>łąka na skraju lasu</t>
  </si>
  <si>
    <t>meadow at forest edge</t>
  </si>
  <si>
    <t>Iłowiec koło Mosiny, poznańskie</t>
  </si>
  <si>
    <t>52.16889500</t>
  </si>
  <si>
    <t>16.80788200</t>
  </si>
  <si>
    <t>POZ-V-0034345</t>
  </si>
  <si>
    <t>52.30098600</t>
  </si>
  <si>
    <t>16.77253200</t>
  </si>
  <si>
    <t>POZ-V-0034346</t>
  </si>
  <si>
    <t>Ławica pod Poznaniem nad Bogdanką</t>
  </si>
  <si>
    <t>52.41507600</t>
  </si>
  <si>
    <t>16.82423100</t>
  </si>
  <si>
    <t>POZ-V-0034347</t>
  </si>
  <si>
    <t>1928.08.17</t>
  </si>
  <si>
    <t>Kiekrz pod Poznaiem nad jeziorem</t>
  </si>
  <si>
    <t>POZ-V-0034348</t>
  </si>
  <si>
    <t>1928.08.14</t>
  </si>
  <si>
    <t>Poznań-Golęcin</t>
  </si>
  <si>
    <t>POZ-V-0034349</t>
  </si>
  <si>
    <t>1928.08.27</t>
  </si>
  <si>
    <t>52.24351000</t>
  </si>
  <si>
    <t>16.81519000</t>
  </si>
  <si>
    <t>POZ-V-0034356</t>
  </si>
  <si>
    <t>1934.08.07</t>
  </si>
  <si>
    <t>wilgotna łąka wśród lasu</t>
  </si>
  <si>
    <t>moist meadow in a forest</t>
  </si>
  <si>
    <t>lasy majętności Iwno na południe od Pobiedzisk</t>
  </si>
  <si>
    <t>52.40406000</t>
  </si>
  <si>
    <t>17.27241100</t>
  </si>
  <si>
    <t>Centroid: miejscowość Iwno</t>
  </si>
  <si>
    <t>POZ-V-0034357</t>
  </si>
  <si>
    <t>1934.08.26</t>
  </si>
  <si>
    <t>Dziewicza Góra pod Poznaniem, na południe od leśniczówki prywatnej</t>
  </si>
  <si>
    <t>52.48114100</t>
  </si>
  <si>
    <t>17.00825200</t>
  </si>
  <si>
    <t>POZ-V-0034359</t>
  </si>
  <si>
    <t>Karczewski Wiktor</t>
  </si>
  <si>
    <t>1918.08.07</t>
  </si>
  <si>
    <t>Bąblin</t>
  </si>
  <si>
    <t>52.68064700</t>
  </si>
  <si>
    <t>16.71923800</t>
  </si>
  <si>
    <t>POZ-V-0034368</t>
  </si>
  <si>
    <t>Cybichowski</t>
  </si>
  <si>
    <t>1854</t>
  </si>
  <si>
    <t>1854.03.07</t>
  </si>
  <si>
    <t>52.53654700</t>
  </si>
  <si>
    <t>17.59774100</t>
  </si>
  <si>
    <t>od Krausego</t>
  </si>
  <si>
    <t>POZ-V-0034380</t>
  </si>
  <si>
    <t>1932.09.14</t>
  </si>
  <si>
    <t>Ogród Botaniczny w Poznaniu</t>
  </si>
  <si>
    <t>52.42052000</t>
  </si>
  <si>
    <t>16.88178200</t>
  </si>
  <si>
    <t>Hubryda Dianthus superbus x barbatus</t>
  </si>
  <si>
    <t>POZ-V-0034636</t>
  </si>
  <si>
    <t>Gypsophila</t>
  </si>
  <si>
    <t>paniculata</t>
  </si>
  <si>
    <t>Gypsophila paniculata</t>
  </si>
  <si>
    <t>1977.08.23</t>
  </si>
  <si>
    <t>przychacie</t>
  </si>
  <si>
    <t>by a cottage</t>
  </si>
  <si>
    <t>Wielkopolski Park narodowy, Stare Dymaczewo</t>
  </si>
  <si>
    <t>Nazwa : Dymaczewo Stare</t>
  </si>
  <si>
    <t>POZ-V-0034637</t>
  </si>
  <si>
    <t>1973.07</t>
  </si>
  <si>
    <t>przypłocia</t>
  </si>
  <si>
    <t>by fences</t>
  </si>
  <si>
    <t>Koło, na osiedlu domków jednorodzinnych</t>
  </si>
  <si>
    <t>52.20100000</t>
  </si>
  <si>
    <t>18.63820000</t>
  </si>
  <si>
    <t>Centroid : miejscowość Koło</t>
  </si>
  <si>
    <t>POZ-V-0034638</t>
  </si>
  <si>
    <t>POZ-V-0034639</t>
  </si>
  <si>
    <t>piaszczysta polana śródleśna</t>
  </si>
  <si>
    <t>sandy, mid-forest clearing</t>
  </si>
  <si>
    <t>Antoniewo, pow. Wagrowiec</t>
  </si>
  <si>
    <t>52.65470000</t>
  </si>
  <si>
    <t>17.19690000</t>
  </si>
  <si>
    <t>POZ-V-0034647</t>
  </si>
  <si>
    <t>senior</t>
  </si>
  <si>
    <t>1842</t>
  </si>
  <si>
    <t>Posen-Ost, Annaberg</t>
  </si>
  <si>
    <t>POZ-V-0043216</t>
  </si>
  <si>
    <t>Andromeda</t>
  </si>
  <si>
    <t>polifolia</t>
  </si>
  <si>
    <t>Andromeda polifolia</t>
  </si>
  <si>
    <t>torfowisko wysokie  "Chlebowo"</t>
  </si>
  <si>
    <t>raised bog called Chlebowo</t>
  </si>
  <si>
    <t>Wielkopolska. Puszcza Notecka, na W  od miejscowości Lipa</t>
  </si>
  <si>
    <t>52.73230000</t>
  </si>
  <si>
    <t>POZ-V-0043217</t>
  </si>
  <si>
    <t>1989</t>
  </si>
  <si>
    <t>1989.04.15</t>
  </si>
  <si>
    <t>torfowisko wysokie w pobliżu rezerwatu "Bagno Chlebowo"</t>
  </si>
  <si>
    <t>raised bog in the vicinity of the nature reserve called Bagno Chlebowo</t>
  </si>
  <si>
    <t>Wielkopolska. Okolice Obornik Wlkp.</t>
  </si>
  <si>
    <t>16.75130000</t>
  </si>
  <si>
    <t>Centroid : Rezerwat Bagno Chlebowo</t>
  </si>
  <si>
    <t>POZ-V-0043218</t>
  </si>
  <si>
    <t>POZ-V-0043219</t>
  </si>
  <si>
    <t>1964.08.06</t>
  </si>
  <si>
    <t>Bagna - torfowisko wysokie</t>
  </si>
  <si>
    <t>Bagna (nature reserve?) – raised bog</t>
  </si>
  <si>
    <t>Pow. Oborniki</t>
  </si>
  <si>
    <t>52.73220000</t>
  </si>
  <si>
    <t>16.75150000</t>
  </si>
  <si>
    <t>POZ-V-0043220</t>
  </si>
  <si>
    <t>Dziedzic J.</t>
  </si>
  <si>
    <t>1964.05.22</t>
  </si>
  <si>
    <t>na torfowiskach, pospolita</t>
  </si>
  <si>
    <t>in peatlands, common</t>
  </si>
  <si>
    <t>przy Jez. Czarnym pow. Chodzież</t>
  </si>
  <si>
    <t>52.72063000</t>
  </si>
  <si>
    <t>17.09805600</t>
  </si>
  <si>
    <t>CC60</t>
  </si>
  <si>
    <t>POZ-V-0043221</t>
  </si>
  <si>
    <t>1962.07.12</t>
  </si>
  <si>
    <t>pow. Oborniki, Bagno</t>
  </si>
  <si>
    <t>POZ-V-0043276</t>
  </si>
  <si>
    <t>torfowisko "Bagna", w lasku sosnowym</t>
  </si>
  <si>
    <t>POZ-V-0043277</t>
  </si>
  <si>
    <t>POZ-V-0043279</t>
  </si>
  <si>
    <t>sphagnetum</t>
  </si>
  <si>
    <t>Gorzycko koło Międzychodu</t>
  </si>
  <si>
    <t>52.57643500</t>
  </si>
  <si>
    <t>15.85384800</t>
  </si>
  <si>
    <t>Centroid : miejscowość Gorzycko Stare</t>
  </si>
  <si>
    <t>POZ-V-0043280</t>
  </si>
  <si>
    <t>1930.08.18</t>
  </si>
  <si>
    <t>podmokły las sosnowy</t>
  </si>
  <si>
    <t>Pow. Odolanów, koło Czarnegolasu</t>
  </si>
  <si>
    <t>51.50623600</t>
  </si>
  <si>
    <t>17.76737900</t>
  </si>
  <si>
    <t>33UXT90</t>
  </si>
  <si>
    <t>CE04</t>
  </si>
  <si>
    <t>Centroid : miejscowość Czarnylas</t>
  </si>
  <si>
    <t>POZ-V-0043281</t>
  </si>
  <si>
    <t>Międzychód, nad drogą do Kolna</t>
  </si>
  <si>
    <t>POZ-V-0043352</t>
  </si>
  <si>
    <t>(L.) Spreng.</t>
  </si>
  <si>
    <t>1975.09.20</t>
  </si>
  <si>
    <t>masowo na brzegach boru sosnowego przy drodze leśnej</t>
  </si>
  <si>
    <t>Marylin, na SW od Miałów, pow. Czarnków</t>
  </si>
  <si>
    <t>52.79230000</t>
  </si>
  <si>
    <t>16.10930000</t>
  </si>
  <si>
    <t>POZ-V-0043353</t>
  </si>
  <si>
    <t>1974.07.27</t>
  </si>
  <si>
    <t>w młodniku sosnowym nad jez. Bąd, bardzo licznie</t>
  </si>
  <si>
    <t>Mężyk, pow. Czarnków</t>
  </si>
  <si>
    <t>52.81958300</t>
  </si>
  <si>
    <t>16.25277800</t>
  </si>
  <si>
    <t>33UWU85</t>
  </si>
  <si>
    <t>BC54</t>
  </si>
  <si>
    <t>POZ-V-0043354</t>
  </si>
  <si>
    <t>Mieloszyk A.</t>
  </si>
  <si>
    <t>1963.08.23</t>
  </si>
  <si>
    <t>Wielkopolska, pow. Wolsztyn, nadl. Świętno, w leśn. Wilcze oddz. 224</t>
  </si>
  <si>
    <t>52.02420200</t>
  </si>
  <si>
    <t>15.97455600</t>
  </si>
  <si>
    <t>33UWT66</t>
  </si>
  <si>
    <t>Centroid : miejscowość Wilcze</t>
  </si>
  <si>
    <t>POZ-V-0043355</t>
  </si>
  <si>
    <t>1961.06.03</t>
  </si>
  <si>
    <t>Wielkopolska. Turek</t>
  </si>
  <si>
    <t>52.01510000</t>
  </si>
  <si>
    <t>18.50180000</t>
  </si>
  <si>
    <t>34UCC26</t>
  </si>
  <si>
    <t>CD49</t>
  </si>
  <si>
    <t>Turek</t>
  </si>
  <si>
    <t>POZ-V-0043361</t>
  </si>
  <si>
    <t>1968.07.18</t>
  </si>
  <si>
    <t>Pow. Wałcz, między Ptuszą a Płytnicą</t>
  </si>
  <si>
    <t>53.36490000</t>
  </si>
  <si>
    <t>16.78450000</t>
  </si>
  <si>
    <t>33UXV11</t>
  </si>
  <si>
    <t>BB98</t>
  </si>
  <si>
    <t>Centroid : miejscowość Ptusza</t>
  </si>
  <si>
    <t>Tarnówka</t>
  </si>
  <si>
    <t>POZ-V-0043362</t>
  </si>
  <si>
    <t>POZ-V-0043389</t>
  </si>
  <si>
    <t>1953.06.03</t>
  </si>
  <si>
    <t>Woj. koszalińskie, pow. Złotów, Lędyczek</t>
  </si>
  <si>
    <t>POZ-V-0043391</t>
  </si>
  <si>
    <t>(L.) Spr.</t>
  </si>
  <si>
    <t>Mondelska J.</t>
  </si>
  <si>
    <t>1949.08.11</t>
  </si>
  <si>
    <t>torfowiska</t>
  </si>
  <si>
    <t>Kępy, w pn. części torfowiska w kierunku Ostrowa</t>
  </si>
  <si>
    <t>51.65450000</t>
  </si>
  <si>
    <t>17.84670000</t>
  </si>
  <si>
    <t>Centroid : miejscowość Ostrów Wlkp. dzielnica Krępa</t>
  </si>
  <si>
    <t>POZ-V-0043393</t>
  </si>
  <si>
    <t>1934.05.12</t>
  </si>
  <si>
    <t>Pow. Gniezno, na połud.-wschód od Mielna</t>
  </si>
  <si>
    <t>52.66194300</t>
  </si>
  <si>
    <t>17.61020700</t>
  </si>
  <si>
    <t>33UXU73</t>
  </si>
  <si>
    <t>Centroid : miejscowość Mielno</t>
  </si>
  <si>
    <t>POZ-V-0043394</t>
  </si>
  <si>
    <t>1934.06.20</t>
  </si>
  <si>
    <t>Pow. Poznański, koło Puszczykowa</t>
  </si>
  <si>
    <t>POZ-V-0043395</t>
  </si>
  <si>
    <t>POZ-V-0043397</t>
  </si>
  <si>
    <t>1930.05.05</t>
  </si>
  <si>
    <t>las sosnowy (na skraju)</t>
  </si>
  <si>
    <t>Pow. Nowy Tomyśl, między Jastrzębskiem a Babrówką</t>
  </si>
  <si>
    <t>52.29946700</t>
  </si>
  <si>
    <t>16.06113300</t>
  </si>
  <si>
    <t>Centroid : miejscowość Jastrzębsko Stare</t>
  </si>
  <si>
    <t>POZ-V-0043398</t>
  </si>
  <si>
    <t>1931.05.11</t>
  </si>
  <si>
    <t>na półn. od Obornik</t>
  </si>
  <si>
    <t>POZ-V-0043399</t>
  </si>
  <si>
    <t>1931.05.05</t>
  </si>
  <si>
    <t>POZ-V-0043401</t>
  </si>
  <si>
    <t>1931.05.17</t>
  </si>
  <si>
    <t>poręby na lasach sosnowych</t>
  </si>
  <si>
    <t>na półn. od Wronek</t>
  </si>
  <si>
    <t>52.70729300</t>
  </si>
  <si>
    <t>16.38139000</t>
  </si>
  <si>
    <t>Centroid : miejscowość Wronki</t>
  </si>
  <si>
    <t>POZ-V-0043402</t>
  </si>
  <si>
    <t>POZ-V-0043403</t>
  </si>
  <si>
    <t>1930.07.18</t>
  </si>
  <si>
    <t>POZ-V-0043411</t>
  </si>
  <si>
    <t>Urbański J.</t>
  </si>
  <si>
    <t>1932.07.02</t>
  </si>
  <si>
    <t>suchy las sosnowy</t>
  </si>
  <si>
    <t>Poznańskie - (…) pow. Odolanów</t>
  </si>
  <si>
    <t>51.57682800</t>
  </si>
  <si>
    <t>17.66896300</t>
  </si>
  <si>
    <t>33UXT81</t>
  </si>
  <si>
    <t>CD93</t>
  </si>
  <si>
    <t>Centroid : miejscowość Odolanów</t>
  </si>
  <si>
    <t>POZ-V-0043412</t>
  </si>
  <si>
    <t>Sawiński W.</t>
  </si>
  <si>
    <t>1927.06.11</t>
  </si>
  <si>
    <t>Promno, przy drodze</t>
  </si>
  <si>
    <t>52.45090000</t>
  </si>
  <si>
    <t>17.24530000</t>
  </si>
  <si>
    <t>POZ-V-0043417</t>
  </si>
  <si>
    <t>Gross Al.</t>
  </si>
  <si>
    <t>1941</t>
  </si>
  <si>
    <t>1941.05.06</t>
  </si>
  <si>
    <t>Dünenwald, sehr reschlich</t>
  </si>
  <si>
    <t>Kr. Ostrowo, Gut Antonshofs (Antonin)</t>
  </si>
  <si>
    <t>51.51990000</t>
  </si>
  <si>
    <t>17.84930000</t>
  </si>
  <si>
    <t>POZ-V-0043419</t>
  </si>
  <si>
    <t>1899</t>
  </si>
  <si>
    <t>1899.08.26</t>
  </si>
  <si>
    <t>Kr. Meseritz, Lomnitzer Forst</t>
  </si>
  <si>
    <t>52.30710000</t>
  </si>
  <si>
    <t>15.96360000</t>
  </si>
  <si>
    <t>Centroid : miejscowość Łomnica</t>
  </si>
  <si>
    <t>POZ-V-0043421</t>
  </si>
  <si>
    <t>Schube</t>
  </si>
  <si>
    <t>1898.05.15</t>
  </si>
  <si>
    <t>Kr. Ostrowo (…)</t>
  </si>
  <si>
    <t>51.64637300</t>
  </si>
  <si>
    <t>17.81026500</t>
  </si>
  <si>
    <t>Centroid : miejscowość Ostrowo Wielkopolskie</t>
  </si>
  <si>
    <t>POZ-V-0043422</t>
  </si>
  <si>
    <t>1896.04.25</t>
  </si>
  <si>
    <t>Kr. Schildberg: zw. Antonin u. Kottowski</t>
  </si>
  <si>
    <t>51.47560000</t>
  </si>
  <si>
    <t>17.75000000</t>
  </si>
  <si>
    <t>Centroid : miejscowość Kotowskie</t>
  </si>
  <si>
    <t>POZ-V-0043424</t>
  </si>
  <si>
    <t>1891.06.02</t>
  </si>
  <si>
    <t>Kr. Samter, Obersitzko, belauf Chraplewo</t>
  </si>
  <si>
    <t>52.72030300</t>
  </si>
  <si>
    <t>16.53341900</t>
  </si>
  <si>
    <t>Centroid : miejscowość Chraplewo</t>
  </si>
  <si>
    <t>POZ-V-0043425</t>
  </si>
  <si>
    <t>1891.05.24</t>
  </si>
  <si>
    <t>Wald nach Boruszkin</t>
  </si>
  <si>
    <t>kr. Samter, Obersitzko</t>
  </si>
  <si>
    <t>POZ-V-0043929</t>
  </si>
  <si>
    <t>Ledum</t>
  </si>
  <si>
    <t>Ledum palustre</t>
  </si>
  <si>
    <t>1935.05.28</t>
  </si>
  <si>
    <t>torfowisko "Bagna"</t>
  </si>
  <si>
    <t>koło Obornik</t>
  </si>
  <si>
    <t>52.64596100</t>
  </si>
  <si>
    <t>16.81217400</t>
  </si>
  <si>
    <t>6 Continental Bio-geographical Region</t>
  </si>
  <si>
    <t>POZ-V-0043930</t>
  </si>
  <si>
    <t>POZ-V-0043931</t>
  </si>
  <si>
    <t>torfowisko Bagna</t>
  </si>
  <si>
    <t>k. Obornik</t>
  </si>
  <si>
    <t>52.64478500</t>
  </si>
  <si>
    <t>16.81393300</t>
  </si>
  <si>
    <t>POZ-V-0043934</t>
  </si>
  <si>
    <t>torfowisko "Bagna", lasek sosnowy</t>
  </si>
  <si>
    <t>Pow. Obornicki</t>
  </si>
  <si>
    <t>52.73233000</t>
  </si>
  <si>
    <t>POZ-V-0043936</t>
  </si>
  <si>
    <t>podmokły las sosnowy koło Czarnego Lasu, obficie</t>
  </si>
  <si>
    <t>Pow. Odolanów</t>
  </si>
  <si>
    <t>51.57460100</t>
  </si>
  <si>
    <t>17.67164600</t>
  </si>
  <si>
    <t>POZ-V-0043939</t>
  </si>
  <si>
    <t>1930.10</t>
  </si>
  <si>
    <t>nad mokradłem</t>
  </si>
  <si>
    <t>w leśn. Kukułka (pow. Miedzychód)</t>
  </si>
  <si>
    <t>52.67447800</t>
  </si>
  <si>
    <t>16.02734400</t>
  </si>
  <si>
    <t>POZ-V-0043940</t>
  </si>
  <si>
    <t>52.57696000</t>
  </si>
  <si>
    <t>15.85395800</t>
  </si>
  <si>
    <t>POZ-V-0048079</t>
  </si>
  <si>
    <t>1998.06.07</t>
  </si>
  <si>
    <t>na łące wspólnie z Orchis palustris</t>
  </si>
  <si>
    <t>Wielkopolska, "Łąki Pyzdrskie" koło Pyzdr, woj. konińskie, w środkowej części kompleksu</t>
  </si>
  <si>
    <t>52.14589800</t>
  </si>
  <si>
    <t>17.73577400</t>
  </si>
  <si>
    <t>Łąki Pyzdrskie</t>
  </si>
  <si>
    <t>kwiaty białe</t>
  </si>
  <si>
    <t>POZ-V-0048080</t>
  </si>
  <si>
    <t>POZ-V-0048081</t>
  </si>
  <si>
    <t>1997.06.05</t>
  </si>
  <si>
    <t>w zaroślach przy starorzeczu</t>
  </si>
  <si>
    <t>Wielkopolska, w lasach Lutynia koło Czeszewa, gm. Miłosław, woj. poznańskie, przy leśniczówce Warta</t>
  </si>
  <si>
    <t>52.13601900</t>
  </si>
  <si>
    <t>17.51458500</t>
  </si>
  <si>
    <t>33UXT77</t>
  </si>
  <si>
    <t>Żerkowsko-Czeszewski Park Krajobrazowy</t>
  </si>
  <si>
    <t>Czeszewski Las</t>
  </si>
  <si>
    <t>Szwajcaria Żerkowska</t>
  </si>
  <si>
    <t>PLB300002; PLH300053</t>
  </si>
  <si>
    <t>Dolina Środkowej Warty; Lasy Żerkowsko-Czeszewskie</t>
  </si>
  <si>
    <t>POZ-V-0048082</t>
  </si>
  <si>
    <t>1993.05.28</t>
  </si>
  <si>
    <t>Wielkopolska, Błażejewo-Maliny, gm. Dolsk, przy stawie na E od Jeziora Nowiec</t>
  </si>
  <si>
    <t>52.00733300</t>
  </si>
  <si>
    <t>17.12800400</t>
  </si>
  <si>
    <t>CD40</t>
  </si>
  <si>
    <t>POZ-V-0048083</t>
  </si>
  <si>
    <t>POZ-V-0048084</t>
  </si>
  <si>
    <t>1992.06.04</t>
  </si>
  <si>
    <t>wśród turzyc przy stawie</t>
  </si>
  <si>
    <t>POZ-V-0048085</t>
  </si>
  <si>
    <t>Wielkopolska, Błażejewo-Maliny, gm. Dolsk, nad jeziorem Błażejewskim</t>
  </si>
  <si>
    <t>POZ-V-0048086</t>
  </si>
  <si>
    <t>POZ-V-0048087</t>
  </si>
  <si>
    <t>1988.06.05</t>
  </si>
  <si>
    <t>Wielkopolska, Zakrzewice-Zakrzewo, gm. Książ Wlkp., pod lasem, około 1 km na N od wsi</t>
  </si>
  <si>
    <t>52.08939500</t>
  </si>
  <si>
    <t>17.23398200</t>
  </si>
  <si>
    <t>33UXT57</t>
  </si>
  <si>
    <t>Centroid : miejscowość Zakrzewice</t>
  </si>
  <si>
    <t>Książ Wielkopolski</t>
  </si>
  <si>
    <t>POZ-V-0048088</t>
  </si>
  <si>
    <t>1988.06.06</t>
  </si>
  <si>
    <t>Wielkopolska, Chrząstowo, gm. Książ Wlkp., około 100 m na NE od wsi</t>
  </si>
  <si>
    <t>52.06581100</t>
  </si>
  <si>
    <t>17.12904500</t>
  </si>
  <si>
    <t>Centroid : miejscowość Chrząstowo</t>
  </si>
  <si>
    <t>POZ-V-0048089</t>
  </si>
  <si>
    <t>Wielkopolska, Zakrzewo-Zakrzewice, gm. Książ Wlkp., pod lasem, około 1 km na N od wsi</t>
  </si>
  <si>
    <t>POZ-V-0048090</t>
  </si>
  <si>
    <t>1988.07.22</t>
  </si>
  <si>
    <t>wilgotne zarośla</t>
  </si>
  <si>
    <t>Wielkopolska, Gogolewo, gm. Książ Wlkp., przy drodze polnej do Gogolewa</t>
  </si>
  <si>
    <t>52.09096000</t>
  </si>
  <si>
    <t>17.25758200</t>
  </si>
  <si>
    <t>CD31</t>
  </si>
  <si>
    <t>Centroid : miejscowość Gogolewo</t>
  </si>
  <si>
    <t>POZ-V-0048091</t>
  </si>
  <si>
    <t>1988.08.19</t>
  </si>
  <si>
    <t>łąka i wilgotne zarośla</t>
  </si>
  <si>
    <t>Wielkopolska, nad Jeziorem Mełpińskim D. koło Mełpina, gm. Dolsk</t>
  </si>
  <si>
    <t>52.00838300</t>
  </si>
  <si>
    <t>16.98421900</t>
  </si>
  <si>
    <t>POZ-V-0048092</t>
  </si>
  <si>
    <t>1988.07.27</t>
  </si>
  <si>
    <t>Wielkopolska, Łężek, gm. Książ Wlkp., na NE od wsi przy szosie do Sroczewa</t>
  </si>
  <si>
    <t>52.07765000</t>
  </si>
  <si>
    <t>17.13898100</t>
  </si>
  <si>
    <t>Centroid : miejscowość Łężek</t>
  </si>
  <si>
    <t>POZ-V-0048093</t>
  </si>
  <si>
    <t>1980.06.23</t>
  </si>
  <si>
    <t>Wielkopolska Wschodnia, Skorzęcin</t>
  </si>
  <si>
    <t>52.46309700</t>
  </si>
  <si>
    <t>17.85475400</t>
  </si>
  <si>
    <t>POZ-V-0048094</t>
  </si>
  <si>
    <t>1974.06.08</t>
  </si>
  <si>
    <t>Wielkopolska, na E od Spławia, w dolinie Michałówki</t>
  </si>
  <si>
    <t>52.35175000</t>
  </si>
  <si>
    <t>17.05240200</t>
  </si>
  <si>
    <t>Darzybór</t>
  </si>
  <si>
    <t>POZ-V-0048095</t>
  </si>
  <si>
    <t>Król</t>
  </si>
  <si>
    <t>1974.06.17</t>
  </si>
  <si>
    <t>na podmokłych łąkach</t>
  </si>
  <si>
    <t>Jezioro Wieleńskie na pojezierzu leszczyńskim, na E i SE brzegu jeziora</t>
  </si>
  <si>
    <t>51.94424600</t>
  </si>
  <si>
    <t>16.20080600</t>
  </si>
  <si>
    <t>niezbyt licznie</t>
  </si>
  <si>
    <t>POZ-V-0048096</t>
  </si>
  <si>
    <t>POZ-V-0048097</t>
  </si>
  <si>
    <t>1969.06.27</t>
  </si>
  <si>
    <t>pow. Wągrowiec, Rakojady</t>
  </si>
  <si>
    <t>52.68168600</t>
  </si>
  <si>
    <t>17.19768000</t>
  </si>
  <si>
    <t>POZ-V-0048098</t>
  </si>
  <si>
    <t>Staniewska W.</t>
  </si>
  <si>
    <t>1962.06.17</t>
  </si>
  <si>
    <t>pow. Poznań, nad Jeziorem Lusowskim, na płd.-zach. brzegu jeziora</t>
  </si>
  <si>
    <t>52.42726300</t>
  </si>
  <si>
    <t>16.65043200</t>
  </si>
  <si>
    <t>POZ-V-0048099</t>
  </si>
  <si>
    <t>Rudnicka Wanda</t>
  </si>
  <si>
    <t>na łące</t>
  </si>
  <si>
    <t>pow. Poznań, na zachód od wsi Garby Wlk.</t>
  </si>
  <si>
    <t>52.37484400</t>
  </si>
  <si>
    <t>17.07062800</t>
  </si>
  <si>
    <t>33UXU40</t>
  </si>
  <si>
    <t>POZ-V-0048100</t>
  </si>
  <si>
    <t>1961.06.02</t>
  </si>
  <si>
    <t>pow. Poznań, na wschód od wsi Michałowo</t>
  </si>
  <si>
    <t>52.37140600</t>
  </si>
  <si>
    <t>17.01805700</t>
  </si>
  <si>
    <t>Centroid : miejscowość Poznań-Michałowo</t>
  </si>
  <si>
    <t>POZ-V-0048101</t>
  </si>
  <si>
    <t>1961.06.22</t>
  </si>
  <si>
    <t>Jezioro Krzyckie, pow. Leszno, na SE brzegu jeziora</t>
  </si>
  <si>
    <t>51.88465600</t>
  </si>
  <si>
    <t>16.45341600</t>
  </si>
  <si>
    <t>33UXT04</t>
  </si>
  <si>
    <t>BD55</t>
  </si>
  <si>
    <t>Święciechowa</t>
  </si>
  <si>
    <t>częsty</t>
  </si>
  <si>
    <t>POZ-V-0048102</t>
  </si>
  <si>
    <t>1960.06.11</t>
  </si>
  <si>
    <t>w Schoenetum ferruginei</t>
  </si>
  <si>
    <t>Dolsk, pow. Śrem, na SW brzegu Jeziora Dolskiego Wielkiego</t>
  </si>
  <si>
    <t>51.98721100</t>
  </si>
  <si>
    <t>17.06357800</t>
  </si>
  <si>
    <t>POZ-V-0048103</t>
  </si>
  <si>
    <t>na łące turzycowej, w tow. Lotus tenuifolius i w szuwarach trzcinowych</t>
  </si>
  <si>
    <t>Dolsk, pow. Śrem, E brzeg Jeziora Dolskiego Wielkiego</t>
  </si>
  <si>
    <t>51.98478600</t>
  </si>
  <si>
    <t>17.06146100</t>
  </si>
  <si>
    <t>POZ-V-0048104</t>
  </si>
  <si>
    <t>1960.06.14</t>
  </si>
  <si>
    <t>na łące i w łanie Cladium mariscus</t>
  </si>
  <si>
    <t>Mełpin, pow. Śrem, na N brzegu Jeziora Mełpińskiego Wielkiego</t>
  </si>
  <si>
    <t>52.00881200</t>
  </si>
  <si>
    <t>16.98603300</t>
  </si>
  <si>
    <t>bardzo obficie</t>
  </si>
  <si>
    <t>POZ-V-0048124</t>
  </si>
  <si>
    <t>1934.06.13</t>
  </si>
  <si>
    <t>pow. gnieźnieński, na południowym brzegu jeziora koło Lednogóry</t>
  </si>
  <si>
    <t>52.50767100</t>
  </si>
  <si>
    <t>17.36554900</t>
  </si>
  <si>
    <t>POZ-V-0048125</t>
  </si>
  <si>
    <t>1931.06.24</t>
  </si>
  <si>
    <t>na łące torfowej</t>
  </si>
  <si>
    <t>na wschodnim brzegu jeziora w Lusowie pod Poznaniem</t>
  </si>
  <si>
    <t>52.42967500</t>
  </si>
  <si>
    <t>16.70498300</t>
  </si>
  <si>
    <t>POZ-V-0048126</t>
  </si>
  <si>
    <t>nad Jeziorem Psarskim</t>
  </si>
  <si>
    <t>52.58423000</t>
  </si>
  <si>
    <t>16.32194000</t>
  </si>
  <si>
    <t>Centroid : Jezioro Psarskie</t>
  </si>
  <si>
    <t>POZ-V-0048127</t>
  </si>
  <si>
    <t>1929.07.13</t>
  </si>
  <si>
    <t>nad Wartą w Dębinie</t>
  </si>
  <si>
    <t>52.36219900</t>
  </si>
  <si>
    <t>16.90998800</t>
  </si>
  <si>
    <t>POZ-V-0048128</t>
  </si>
  <si>
    <t>1937.07.25</t>
  </si>
  <si>
    <t>łączka wilgotna, w zaroślach</t>
  </si>
  <si>
    <t>Sierosław koło Poznania</t>
  </si>
  <si>
    <t>POZ-V-0048129</t>
  </si>
  <si>
    <t>1928.09.09</t>
  </si>
  <si>
    <t>na łące koło krzewiastych zarośli</t>
  </si>
  <si>
    <t>Kórnik, w parku</t>
  </si>
  <si>
    <t>52.23957200</t>
  </si>
  <si>
    <t>17.09191700</t>
  </si>
  <si>
    <t>33UXT48</t>
  </si>
  <si>
    <t>BD29</t>
  </si>
  <si>
    <t>POZ-V-0048131</t>
  </si>
  <si>
    <t>Kosińska Hanna</t>
  </si>
  <si>
    <t>1931.08.23</t>
  </si>
  <si>
    <t>brzegi sadzawki</t>
  </si>
  <si>
    <t>Dębina pod Poznaniem</t>
  </si>
  <si>
    <t>52.36909800</t>
  </si>
  <si>
    <t>16.92041300</t>
  </si>
  <si>
    <t>Dębina II</t>
  </si>
  <si>
    <t>POZ-V-0048132</t>
  </si>
  <si>
    <t>Trzeciecki</t>
  </si>
  <si>
    <t>1931.06.15</t>
  </si>
  <si>
    <t>Lusówko pod Poznaniem, zachodni brzeg jeziora</t>
  </si>
  <si>
    <t>52.42839400</t>
  </si>
  <si>
    <t>16.65737800</t>
  </si>
  <si>
    <t>POZ-V-0048133</t>
  </si>
  <si>
    <t>Urbański Jarosław</t>
  </si>
  <si>
    <t>Psarskie koło Poznania, łąka na brzegu jeziora Psarskiego</t>
  </si>
  <si>
    <t>52.47604900</t>
  </si>
  <si>
    <t>16.79885400</t>
  </si>
  <si>
    <t>PLB300013</t>
  </si>
  <si>
    <t>Dolina Samicy</t>
  </si>
  <si>
    <t>POZ-V-0048134</t>
  </si>
  <si>
    <t>1928.07.08</t>
  </si>
  <si>
    <t>mokre zarośla</t>
  </si>
  <si>
    <t>Owińska, nad Wartą</t>
  </si>
  <si>
    <t>52.51106900</t>
  </si>
  <si>
    <t>16.97093300</t>
  </si>
  <si>
    <t>POZ-V-0048135</t>
  </si>
  <si>
    <t>POZ-V-0048136</t>
  </si>
  <si>
    <t>1928.06.22</t>
  </si>
  <si>
    <t>mokre zarośla nad stawem</t>
  </si>
  <si>
    <t>52.37880700</t>
  </si>
  <si>
    <t>16.92572400</t>
  </si>
  <si>
    <t>POZ-V-0048137</t>
  </si>
  <si>
    <t>Kulesza W.</t>
  </si>
  <si>
    <t>1919</t>
  </si>
  <si>
    <t>1919.07</t>
  </si>
  <si>
    <t>pocz. VII. 1919</t>
  </si>
  <si>
    <t>nad Wartą koło Poznania</t>
  </si>
  <si>
    <t>52.40536200</t>
  </si>
  <si>
    <t>16.94598300</t>
  </si>
  <si>
    <t>POZ-V-0048138</t>
  </si>
  <si>
    <t>s.leg. (Karczewski W.)</t>
  </si>
  <si>
    <t>dane z arkusza nr POZ-V-0106058</t>
  </si>
  <si>
    <t>Karczewski W.</t>
  </si>
  <si>
    <t>1919.06.20</t>
  </si>
  <si>
    <t>52.67331100</t>
  </si>
  <si>
    <t>16.85419400</t>
  </si>
  <si>
    <t>POZ-V-0048141</t>
  </si>
  <si>
    <t>1933.07.23</t>
  </si>
  <si>
    <t>Wąchabno koło Kopanicy, pow. Wolsztyn</t>
  </si>
  <si>
    <t>52.11883100</t>
  </si>
  <si>
    <t>15.87350200</t>
  </si>
  <si>
    <t>33UWT57</t>
  </si>
  <si>
    <t>BD31</t>
  </si>
  <si>
    <t>Siedlec</t>
  </si>
  <si>
    <t>315.44 Bruzda Zbąszyńska</t>
  </si>
  <si>
    <t>POZ-V-0048148</t>
  </si>
  <si>
    <t>Nanke</t>
  </si>
  <si>
    <t>1895.06.07</t>
  </si>
  <si>
    <t>Kreis Samter, Galowo</t>
  </si>
  <si>
    <t>52.59755700</t>
  </si>
  <si>
    <t>16.56484000</t>
  </si>
  <si>
    <t>33UXU02</t>
  </si>
  <si>
    <t>BC86</t>
  </si>
  <si>
    <t>POZ-V-0048149</t>
  </si>
  <si>
    <t>Schönke jun</t>
  </si>
  <si>
    <t>Kreis Posen-Ost, Eichswaldsweg</t>
  </si>
  <si>
    <t>52.38454400</t>
  </si>
  <si>
    <t>16.92957300</t>
  </si>
  <si>
    <t>POZ-V-0048151</t>
  </si>
  <si>
    <t>im Sommer 1888</t>
  </si>
  <si>
    <t>im Sumpfe</t>
  </si>
  <si>
    <t>Neumühle bei Posen</t>
  </si>
  <si>
    <t>52.39943900</t>
  </si>
  <si>
    <t>17.02014200</t>
  </si>
  <si>
    <t>POZ-V-0048152</t>
  </si>
  <si>
    <t>1878.07.14</t>
  </si>
  <si>
    <t>Schroda</t>
  </si>
  <si>
    <t>52.22693100</t>
  </si>
  <si>
    <t>17.27513700</t>
  </si>
  <si>
    <t>33UXT58</t>
  </si>
  <si>
    <t>CD21</t>
  </si>
  <si>
    <t>POZ-V-0048184</t>
  </si>
  <si>
    <t>2001.05.02</t>
  </si>
  <si>
    <t>śródleśne przydroże</t>
  </si>
  <si>
    <t>Wielkopolska, Las Ligota od strony Głogowa, gm. Raszków, woj. wielkopolskie</t>
  </si>
  <si>
    <t>51.77592000</t>
  </si>
  <si>
    <t>17.66011000</t>
  </si>
  <si>
    <t>POZ-V-0050157</t>
  </si>
  <si>
    <t>Ononis</t>
  </si>
  <si>
    <t>Ononis repens</t>
  </si>
  <si>
    <t>1970.07.28</t>
  </si>
  <si>
    <t>rów przydrożny</t>
  </si>
  <si>
    <t>Sarbida, pow. Wągrowiec</t>
  </si>
  <si>
    <t>52.73570000</t>
  </si>
  <si>
    <t>17.25240000</t>
  </si>
  <si>
    <t>Centroid : miejscowość Sarbia</t>
  </si>
  <si>
    <t>POZ-V-0050181</t>
  </si>
  <si>
    <t>1898.08.27</t>
  </si>
  <si>
    <t>Lissa, zwischen Storchnest und Woinowitz</t>
  </si>
  <si>
    <t>51.90331800</t>
  </si>
  <si>
    <t>16.67650400</t>
  </si>
  <si>
    <t>33UXT15</t>
  </si>
  <si>
    <t>Centroid : miejscowość Osieczna</t>
  </si>
  <si>
    <t>Osieczna</t>
  </si>
  <si>
    <t>POZ-V-0050220</t>
  </si>
  <si>
    <t>spinosa</t>
  </si>
  <si>
    <t>Ononis spinosa</t>
  </si>
  <si>
    <t>1980.07.27</t>
  </si>
  <si>
    <t>Wielkopolski Park Narodowy, Wirynka 8g</t>
  </si>
  <si>
    <t>52.30467900</t>
  </si>
  <si>
    <t>16.88641500</t>
  </si>
  <si>
    <t>Centroid : ujście rzeki Wirynki</t>
  </si>
  <si>
    <t>POZ-V-0050221</t>
  </si>
  <si>
    <t>1978.07.20</t>
  </si>
  <si>
    <t>Dopiewo, woj. poznańskie</t>
  </si>
  <si>
    <t>52.35246300</t>
  </si>
  <si>
    <t>16.66978100</t>
  </si>
  <si>
    <t>Centroid : miejscowość Dopiewo</t>
  </si>
  <si>
    <t>POZ-V-0050222</t>
  </si>
  <si>
    <t>Mikołakczak E.</t>
  </si>
  <si>
    <t>Wielkopolski Park Narodowy, Stare Dymaczewo</t>
  </si>
  <si>
    <t>POZ-V-0050223</t>
  </si>
  <si>
    <t>Ramenda A.</t>
  </si>
  <si>
    <t>1977.07.20</t>
  </si>
  <si>
    <t>w jęczmieniu</t>
  </si>
  <si>
    <t>Wilkowice koło Leszna</t>
  </si>
  <si>
    <t>51.88496100</t>
  </si>
  <si>
    <t>16.53420800</t>
  </si>
  <si>
    <t>BD56</t>
  </si>
  <si>
    <t>Lipno</t>
  </si>
  <si>
    <t>POZ-V-0050224</t>
  </si>
  <si>
    <t>Szostak M.</t>
  </si>
  <si>
    <t>Nd. Durowo, Uroczysko Dębina, oddz. 105, Wągrowiec</t>
  </si>
  <si>
    <t>52.80255800</t>
  </si>
  <si>
    <t>17.14304100</t>
  </si>
  <si>
    <t>POZ-V-0050225</t>
  </si>
  <si>
    <t>1962.07.19</t>
  </si>
  <si>
    <t>polana pod lasem</t>
  </si>
  <si>
    <t>oborniki</t>
  </si>
  <si>
    <t>POZ-V-0050259</t>
  </si>
  <si>
    <t>Rawicki W.</t>
  </si>
  <si>
    <t>1929.06</t>
  </si>
  <si>
    <t>POZ-V-0050260</t>
  </si>
  <si>
    <t>POZ-V-0050262</t>
  </si>
  <si>
    <t>Kosińska H.</t>
  </si>
  <si>
    <t>1930.08.12</t>
  </si>
  <si>
    <t>przy drodze</t>
  </si>
  <si>
    <t>52.36820000</t>
  </si>
  <si>
    <t>16.92210000</t>
  </si>
  <si>
    <t>POZ-V-0050263</t>
  </si>
  <si>
    <t>1934.06.29</t>
  </si>
  <si>
    <t>przy drodze przy lasku sosnowym</t>
  </si>
  <si>
    <t>Dziewicza Góra pod Poznaniem, na północ od Miękówka</t>
  </si>
  <si>
    <t>POZ-V-0050264</t>
  </si>
  <si>
    <t>Lasy Iwna i Kociałkowej Górki ma południe od Pobiedzisk</t>
  </si>
  <si>
    <t>52.43328200</t>
  </si>
  <si>
    <t>17.28985300</t>
  </si>
  <si>
    <t>Centroid : miejscowość Kociałkowa Górka</t>
  </si>
  <si>
    <t>POZ-V-0050265</t>
  </si>
  <si>
    <t>1935.07.16</t>
  </si>
  <si>
    <t>przy szosie</t>
  </si>
  <si>
    <t>Poznań-Malta, przy szosie Kobylepolskiej</t>
  </si>
  <si>
    <t>52.39310000</t>
  </si>
  <si>
    <t>17.01070000</t>
  </si>
  <si>
    <t>POZ-V-0050266</t>
  </si>
  <si>
    <t>1928.08.12</t>
  </si>
  <si>
    <t>u podnóża wysokiego brzegu rzeki</t>
  </si>
  <si>
    <t>Poznań, brzeg Warty za Szelągiem</t>
  </si>
  <si>
    <t>52.42307800</t>
  </si>
  <si>
    <t>16.94929500</t>
  </si>
  <si>
    <t>POZ-V-0050267</t>
  </si>
  <si>
    <t>1928.08.13</t>
  </si>
  <si>
    <t>miejsce trawaiste</t>
  </si>
  <si>
    <t>Poznań - Dębina</t>
  </si>
  <si>
    <t>52.37203800</t>
  </si>
  <si>
    <t>16.92328100</t>
  </si>
  <si>
    <t>Dębina I</t>
  </si>
  <si>
    <t>POZ-V-0050268</t>
  </si>
  <si>
    <t>przyścieżce na łące</t>
  </si>
  <si>
    <t>Poznań - Golęcin</t>
  </si>
  <si>
    <t>52.42901200</t>
  </si>
  <si>
    <t>16.88534700</t>
  </si>
  <si>
    <t>POZ-V-0050269</t>
  </si>
  <si>
    <t>Kiekrz pod Poznaniem</t>
  </si>
  <si>
    <t>52.47371300</t>
  </si>
  <si>
    <t>16.77784400</t>
  </si>
  <si>
    <t>POZ-V-0050270</t>
  </si>
  <si>
    <t>1933.08.22</t>
  </si>
  <si>
    <t>łąka nad szosą</t>
  </si>
  <si>
    <t>Fabianowo koło Poznania, nad szosą poznańską</t>
  </si>
  <si>
    <t>52.36732800</t>
  </si>
  <si>
    <t>16.84939700</t>
  </si>
  <si>
    <t>POZ-V-0050271</t>
  </si>
  <si>
    <t>POZ-V-0050272</t>
  </si>
  <si>
    <t>Kobylnica koło Poznania, nad szosą poznańską</t>
  </si>
  <si>
    <t>POZ-V-0050273</t>
  </si>
  <si>
    <t>zbocza nad jeziorem</t>
  </si>
  <si>
    <t>POZ-V-0050275</t>
  </si>
  <si>
    <t>1838</t>
  </si>
  <si>
    <t>POZ-V-0050277</t>
  </si>
  <si>
    <t>1847</t>
  </si>
  <si>
    <t>Obornik, Ociesz.</t>
  </si>
  <si>
    <t>52.60027800</t>
  </si>
  <si>
    <t>16.81733300</t>
  </si>
  <si>
    <t>Centroid : miejscowość Ocieszyn</t>
  </si>
  <si>
    <t>POZ-V-0050279</t>
  </si>
  <si>
    <t>1876.10.20</t>
  </si>
  <si>
    <t>Schroda, Źrenica</t>
  </si>
  <si>
    <t>52.22017000</t>
  </si>
  <si>
    <t>17.30333300</t>
  </si>
  <si>
    <t>POZ-V-0050282</t>
  </si>
  <si>
    <t>1883.09</t>
  </si>
  <si>
    <t>bei Samter</t>
  </si>
  <si>
    <t>52.61120700</t>
  </si>
  <si>
    <t>16.57801400</t>
  </si>
  <si>
    <t>Nazwa : obecnie Szamotuły</t>
  </si>
  <si>
    <t>POZ-V-0050283</t>
  </si>
  <si>
    <t>bei Posen</t>
  </si>
  <si>
    <t>POZ-V-0050284</t>
  </si>
  <si>
    <t>1840.08.18</t>
  </si>
  <si>
    <t>Posen, Ober Wilda</t>
  </si>
  <si>
    <t>52.37771800</t>
  </si>
  <si>
    <t>16.91707000</t>
  </si>
  <si>
    <t>Centroid : miejscowość Poznań-Wilda</t>
  </si>
  <si>
    <t>POZ-V-0050285</t>
  </si>
  <si>
    <t>1892.08.11</t>
  </si>
  <si>
    <t>am Wege</t>
  </si>
  <si>
    <t>bei Posen, am Wege Zawade-Nadolnik</t>
  </si>
  <si>
    <t>52.42690000</t>
  </si>
  <si>
    <t>16.96610000</t>
  </si>
  <si>
    <t>Centroid : miejscowość Poznań-Nadolnik</t>
  </si>
  <si>
    <t>POZ-V-0050286</t>
  </si>
  <si>
    <t>1896.07</t>
  </si>
  <si>
    <t>Witkowo, Malenin</t>
  </si>
  <si>
    <t>52.42377100</t>
  </si>
  <si>
    <t>17.73273600</t>
  </si>
  <si>
    <t>33UXU81</t>
  </si>
  <si>
    <t>CD04</t>
  </si>
  <si>
    <t>Continental Biogeographic Region</t>
  </si>
  <si>
    <t>POZ-V-0050288</t>
  </si>
  <si>
    <t>1898.08.21</t>
  </si>
  <si>
    <t>Wegrand</t>
  </si>
  <si>
    <t>Gostyn, bei Sandberg</t>
  </si>
  <si>
    <t>POZ-V-0050289</t>
  </si>
  <si>
    <t>1898.08.28</t>
  </si>
  <si>
    <t>bei Punikowo, Gostyń</t>
  </si>
  <si>
    <t>POZ-V-0050290</t>
  </si>
  <si>
    <t>1899.07.25</t>
  </si>
  <si>
    <t>Sandweg</t>
  </si>
  <si>
    <t>Schroda, Bociniec</t>
  </si>
  <si>
    <t>52.47850000</t>
  </si>
  <si>
    <t>17.32030000</t>
  </si>
  <si>
    <t>POZ-V-0050293</t>
  </si>
  <si>
    <t>1901.08.01</t>
  </si>
  <si>
    <t>Posen, Kocnanowo</t>
  </si>
  <si>
    <t>52.49110000</t>
  </si>
  <si>
    <t>17.33550000</t>
  </si>
  <si>
    <t>Nazwa : miejscowość Kocanowo</t>
  </si>
  <si>
    <t>POZ-V-0050295</t>
  </si>
  <si>
    <t>1908</t>
  </si>
  <si>
    <t>1908.08.18</t>
  </si>
  <si>
    <t>Posen, Junikowo</t>
  </si>
  <si>
    <t>52.38490500</t>
  </si>
  <si>
    <t>16.84287600</t>
  </si>
  <si>
    <t>POZ-V-0050296</t>
  </si>
  <si>
    <t>1895.07.17</t>
  </si>
  <si>
    <t>Gnesen, Lednogóra</t>
  </si>
  <si>
    <t>52.51210000</t>
  </si>
  <si>
    <t>17.36600000</t>
  </si>
  <si>
    <t>POZ-V-0050297</t>
  </si>
  <si>
    <t>1941.10.06</t>
  </si>
  <si>
    <t>Fortwall</t>
  </si>
  <si>
    <t>Posen, Luisenhain</t>
  </si>
  <si>
    <t>52.37381700</t>
  </si>
  <si>
    <t>16.90966400</t>
  </si>
  <si>
    <t>Centroid : miejscowość Poznań-Dębina</t>
  </si>
  <si>
    <t>POZ-V-0050298</t>
  </si>
  <si>
    <t>1942.07.03</t>
  </si>
  <si>
    <t>Bahngeleise</t>
  </si>
  <si>
    <t>Birnbaum, Faledorf Station</t>
  </si>
  <si>
    <t>52.59840000</t>
  </si>
  <si>
    <t>15.88220000</t>
  </si>
  <si>
    <t>Centroid : miejscowość Międzychód stacja PKP, dawniej Birnbaum</t>
  </si>
  <si>
    <t>POZ-V-0050627</t>
  </si>
  <si>
    <t>(L.) D.C.</t>
  </si>
  <si>
    <t>1930.06.10</t>
  </si>
  <si>
    <t>słoneczne zbocza nad jeziorem</t>
  </si>
  <si>
    <t>nad jeziorem Kłosowskim koło Sierakowa</t>
  </si>
  <si>
    <t>52.65520000</t>
  </si>
  <si>
    <t>16.01500000</t>
  </si>
  <si>
    <t>Centroid : Jeziorem Kłosowskie</t>
  </si>
  <si>
    <t>POZ-V-0050630</t>
  </si>
  <si>
    <t>1856</t>
  </si>
  <si>
    <t>1856.07.10</t>
  </si>
  <si>
    <t>Marjanowo koło Sirakowa</t>
  </si>
  <si>
    <t>52.65382100</t>
  </si>
  <si>
    <t>16.06066800</t>
  </si>
  <si>
    <t>POZ-V-0050631</t>
  </si>
  <si>
    <t>1856.07.09</t>
  </si>
  <si>
    <t>POZ-V-0055420</t>
  </si>
  <si>
    <t>Gentiana</t>
  </si>
  <si>
    <t>cruciata</t>
  </si>
  <si>
    <t>Gentiana cruciata</t>
  </si>
  <si>
    <t>1924.07.12</t>
  </si>
  <si>
    <t>trawiasty szczyt pagórka</t>
  </si>
  <si>
    <t>grassy hillock top</t>
  </si>
  <si>
    <t>Brzostów, Trawiasty szczyt pagórka</t>
  </si>
  <si>
    <t>POZ-V-0055637</t>
  </si>
  <si>
    <t>pneumonanthe</t>
  </si>
  <si>
    <t>Gentiana pneumonanthe</t>
  </si>
  <si>
    <t>1935.09.06</t>
  </si>
  <si>
    <t>łąka na skaju lasu na północ od Nekli</t>
  </si>
  <si>
    <t>meadow at forest edge north of Nekla</t>
  </si>
  <si>
    <t>pow. Średzki</t>
  </si>
  <si>
    <t>52.36400000</t>
  </si>
  <si>
    <t>17.41230000</t>
  </si>
  <si>
    <t>Centroid : miejscowość Nekla</t>
  </si>
  <si>
    <t>POZ-V-0055638</t>
  </si>
  <si>
    <t>1934.09.06</t>
  </si>
  <si>
    <t>pow. Środa</t>
  </si>
  <si>
    <t>POZ-V-0055639</t>
  </si>
  <si>
    <t>POZ-V-0055641</t>
  </si>
  <si>
    <t>łąka nad lasem sosnowym - rzadko</t>
  </si>
  <si>
    <t>meadow near pine forest – rarely</t>
  </si>
  <si>
    <t>POZ-V-0055656</t>
  </si>
  <si>
    <t>1930.08</t>
  </si>
  <si>
    <t>POZ-V-0055818</t>
  </si>
  <si>
    <t>uliginosa</t>
  </si>
  <si>
    <t>Gentiana uliginosa</t>
  </si>
  <si>
    <t>1937.08.22</t>
  </si>
  <si>
    <t>Sierosław koło Poznania, dość dużo,</t>
  </si>
  <si>
    <t>POZ-V-0055819</t>
  </si>
  <si>
    <t>łąka wilgotna nad Bogdanką koło Ławicy pod Poznaniem</t>
  </si>
  <si>
    <t>52.44090000</t>
  </si>
  <si>
    <t>16.84490000</t>
  </si>
  <si>
    <t>POZ-V-0060917</t>
  </si>
  <si>
    <t>2000.05.25</t>
  </si>
  <si>
    <t>a dicotyledonous forest</t>
  </si>
  <si>
    <t>Wielkopolska, las liściasty przy szosie Brdów - Korzecznik (ok. 2km na S od Brdowa)</t>
  </si>
  <si>
    <t>Wielkopolska, broad-leaved forest along the road from Brdów to Korzecznik (approx. 2 km S of Brdów)</t>
  </si>
  <si>
    <t>52.35280000</t>
  </si>
  <si>
    <t>18.73120000</t>
  </si>
  <si>
    <t>Brak</t>
  </si>
  <si>
    <t>POZ-V-0060918</t>
  </si>
  <si>
    <t>POZ-V-0060919</t>
  </si>
  <si>
    <t>Krotoska T.</t>
  </si>
  <si>
    <t>Wielkopolska, leśnictwo Promno, pow. Poznań</t>
  </si>
  <si>
    <t>Wielkopolska, Promno Forest District, Poznań County</t>
  </si>
  <si>
    <t>52.45112000</t>
  </si>
  <si>
    <t>17.24840000</t>
  </si>
  <si>
    <t>POZ-V-0060920</t>
  </si>
  <si>
    <t>las dębowo-grabowy</t>
  </si>
  <si>
    <t>an oak-hornbeam forest</t>
  </si>
  <si>
    <t>Wielkopolska,  Promno, pow. Poznań, las dęb.-grab. oddz. 182</t>
  </si>
  <si>
    <t>Wielkopolska, Promno, Poznań County, oak-hornbeam forest, sec. 182</t>
  </si>
  <si>
    <t>52.45039900</t>
  </si>
  <si>
    <t>17.24812300</t>
  </si>
  <si>
    <t>POZ-V-0060939</t>
  </si>
  <si>
    <t>lasy sosnowe i mieszane</t>
  </si>
  <si>
    <t>pine and mixed forests</t>
  </si>
  <si>
    <t>pow. Kępiński, lasy sosnowe i mieszane na półn.-wsch. od Rychtala</t>
  </si>
  <si>
    <t>Kępno County, pine and mixed forests north-east of Rychtał</t>
  </si>
  <si>
    <t>51.14470000</t>
  </si>
  <si>
    <t>17.84850000</t>
  </si>
  <si>
    <t>POZ-V-0060940</t>
  </si>
  <si>
    <t>POZ-V-0060945</t>
  </si>
  <si>
    <t>1935.06.11</t>
  </si>
  <si>
    <t>oak-hornbeam forest</t>
  </si>
  <si>
    <t>Lasy Iwna i Kociałkowej Górki na połud. od Pobiedzisk. Pogranicze pow. poznańskiego i średzkiego</t>
  </si>
  <si>
    <t>Iwno and Kociałkowa Górka Forests south of Pobiedziska. Boundary between Poznań and Śrem Counties</t>
  </si>
  <si>
    <t>POZ-V-0064669</t>
  </si>
  <si>
    <t>Pinguicula</t>
  </si>
  <si>
    <t>bicolor</t>
  </si>
  <si>
    <t>Pinguicula bicolor</t>
  </si>
  <si>
    <t>Woł.</t>
  </si>
  <si>
    <t>1980.05.30</t>
  </si>
  <si>
    <t>łąka z Cladium mariscus</t>
  </si>
  <si>
    <t>Cladium mariscus meadow</t>
  </si>
  <si>
    <t>Zgierzynka</t>
  </si>
  <si>
    <t>52.46030000</t>
  </si>
  <si>
    <t>16.24430000</t>
  </si>
  <si>
    <t>POZ-V-0064670</t>
  </si>
  <si>
    <t>Żukowski W., Latowski K., Jackowiak B.</t>
  </si>
  <si>
    <t>1977.06.08</t>
  </si>
  <si>
    <t>łąki węglanowe</t>
  </si>
  <si>
    <t>calcareous meadows</t>
  </si>
  <si>
    <t>Wielkopolska, Zgierzynka k. Posadowa</t>
  </si>
  <si>
    <t>Wielkopolska, Zgierzynka near Posadowo</t>
  </si>
  <si>
    <t>52.46180000</t>
  </si>
  <si>
    <t>16.25420000</t>
  </si>
  <si>
    <t>POZ-V-0064682</t>
  </si>
  <si>
    <t>vulgaris</t>
  </si>
  <si>
    <t>Pinguicula vulgaris</t>
  </si>
  <si>
    <t>1966.06.02</t>
  </si>
  <si>
    <t>Wielkopolska, pow. Poznań, Sierosław</t>
  </si>
  <si>
    <t>Wielkopolska, Poznań County, in Sierosław</t>
  </si>
  <si>
    <t>52.40380000</t>
  </si>
  <si>
    <t>16.67500000</t>
  </si>
  <si>
    <t>POZ-V-0064683</t>
  </si>
  <si>
    <t>1962.06.16</t>
  </si>
  <si>
    <t>Sierosław, pow. Poznań</t>
  </si>
  <si>
    <t>Sierosław, Poznań County</t>
  </si>
  <si>
    <t>POZ-V-0064684</t>
  </si>
  <si>
    <t>obficie w torfowisku wywierzyskowym w tow.: Juncus subnodulosus, Schoenus ferrugineus</t>
  </si>
  <si>
    <t>in karst spring peatland abundantly, accompanied by: Juncus subnodulosus, Schoenus ferrugineus</t>
  </si>
  <si>
    <t>Gostyń Stary, pow. Gostyń</t>
  </si>
  <si>
    <t>Gostyń Stary, Gostyń County</t>
  </si>
  <si>
    <t>POZ-V-0064685</t>
  </si>
  <si>
    <t>1955.06.01</t>
  </si>
  <si>
    <t>na mokrej łące (Molinietum)</t>
  </si>
  <si>
    <t>in wet meadow (Molinietum)</t>
  </si>
  <si>
    <t>Wielkopolska, koło Wielichowa</t>
  </si>
  <si>
    <t>Wielkopolska, near Wielichowo</t>
  </si>
  <si>
    <t>POZ-V-0064753</t>
  </si>
  <si>
    <t>intermedia</t>
  </si>
  <si>
    <t>Utricularia intermedia</t>
  </si>
  <si>
    <t>Hayne</t>
  </si>
  <si>
    <t>2000.07.30</t>
  </si>
  <si>
    <t>brzeg bagienka</t>
  </si>
  <si>
    <t>Wielkopolska,  w Lesie Gostyń od strony Błażejewa, gm. Dolsk, woj. wielkopolskie, brzeg bagienka "Kały"</t>
  </si>
  <si>
    <t>52.00070000</t>
  </si>
  <si>
    <t>17.16050000</t>
  </si>
  <si>
    <t>Centroid : miejscowość Błażejewo</t>
  </si>
  <si>
    <t>POZ-V-0064754</t>
  </si>
  <si>
    <t>1999.07.24</t>
  </si>
  <si>
    <t>śródleśna torfianka</t>
  </si>
  <si>
    <t>Wielkopolska,  w Lesie Gostyń od strony Ostrowieczna, gm. Dolsk, woj. wielkopolskie, śródleśna torfianka "Kały"</t>
  </si>
  <si>
    <t>51.97900000</t>
  </si>
  <si>
    <t>17.11360000</t>
  </si>
  <si>
    <t>Centroid : miejscowość Ostrowieczno</t>
  </si>
  <si>
    <t>POZ-V-0064755</t>
  </si>
  <si>
    <t>POZ-V-0064756</t>
  </si>
  <si>
    <t>1999.09.05</t>
  </si>
  <si>
    <t>Wielkopolska,  w Lesie Gostyń od strony Lipówki, gm. Dolsk, woj. Wielkopolskie</t>
  </si>
  <si>
    <t>51.97540000</t>
  </si>
  <si>
    <t>17.15000000</t>
  </si>
  <si>
    <t>Centroid : miejscowość Lipówka</t>
  </si>
  <si>
    <t>POZ-V-0064757</t>
  </si>
  <si>
    <t>POZ-V-0064758</t>
  </si>
  <si>
    <t>POZ-V-0064759</t>
  </si>
  <si>
    <t>POZ-V-0064760</t>
  </si>
  <si>
    <t>POZ-V-0064761</t>
  </si>
  <si>
    <t>POZ-V-0064762</t>
  </si>
  <si>
    <t>POZ-V-0064763</t>
  </si>
  <si>
    <t>POZ-V-0064764</t>
  </si>
  <si>
    <t>POZ-V-0064765</t>
  </si>
  <si>
    <t>POZ-V-0064766</t>
  </si>
  <si>
    <t>POZ-V-0064767</t>
  </si>
  <si>
    <t>POZ-V-0064768</t>
  </si>
  <si>
    <t>POZ-V-0064770</t>
  </si>
  <si>
    <t>Dziedzic</t>
  </si>
  <si>
    <t>1964.06.22</t>
  </si>
  <si>
    <t>nieliczna w zagłębieniach z wodą</t>
  </si>
  <si>
    <t>Torfowisko Zachodnie przy Jez. Czarnym, pow. Chodzież</t>
  </si>
  <si>
    <t>Casper J., .1968</t>
  </si>
  <si>
    <t>POZ-V-0064771</t>
  </si>
  <si>
    <t>by the lake</t>
  </si>
  <si>
    <t>Wielkopolska, nad Jez. Powidzkim</t>
  </si>
  <si>
    <t>52.41260000</t>
  </si>
  <si>
    <t>17.93480000</t>
  </si>
  <si>
    <t>POZ-V-0064772</t>
  </si>
  <si>
    <t>1961.09.30</t>
  </si>
  <si>
    <t>masowo w silnie podtopionym Caricetum gracilis, w tow.: Urticularia vulgaris, U. minor,  Scorpidium scorpioides</t>
  </si>
  <si>
    <t>Wojnowice, pow. Leszno, na SE brzegu Jeziora Witosławskiego</t>
  </si>
  <si>
    <t>51.94100000</t>
  </si>
  <si>
    <t>16.70570000</t>
  </si>
  <si>
    <t>Centroid : Jezioro Witosławskie</t>
  </si>
  <si>
    <t>PLB300005; PLH300014</t>
  </si>
  <si>
    <t>Zbiornik Wonieść; Zachodnie Pojezierze Krzywińskie</t>
  </si>
  <si>
    <t>POZ-V-0064773</t>
  </si>
  <si>
    <t>POZ-V-0064814</t>
  </si>
  <si>
    <t>1928.07.01</t>
  </si>
  <si>
    <t>w torfiance nad jeziorem</t>
  </si>
  <si>
    <t>Promno pod Poznaniem</t>
  </si>
  <si>
    <t>na etykiecie nazwa gatunkowa: U. minor und intermedia</t>
  </si>
  <si>
    <t>POZ-V-0064825</t>
  </si>
  <si>
    <t>POZ-V-0064826</t>
  </si>
  <si>
    <t>POZ-V-0064827</t>
  </si>
  <si>
    <t>POZ-V-0064828</t>
  </si>
  <si>
    <t>POZ-V-0064829</t>
  </si>
  <si>
    <t>POZ-V-0064830</t>
  </si>
  <si>
    <t>POZ-V-0064831</t>
  </si>
  <si>
    <t>POZ-V-0064832</t>
  </si>
  <si>
    <t>Wielkopolska Wschodnia, Skorzęcin, Jez. Czarne</t>
  </si>
  <si>
    <t>52.47310000</t>
  </si>
  <si>
    <t>17.88960000</t>
  </si>
  <si>
    <t>POZ-V-0064833</t>
  </si>
  <si>
    <t>mszar nad jeziorem</t>
  </si>
  <si>
    <t>Wielkopolska, nad  Jez. Czarnym k. Skorzęcina</t>
  </si>
  <si>
    <t>52.47340000</t>
  </si>
  <si>
    <t>17.88910000</t>
  </si>
  <si>
    <t>POZ-V-0064834</t>
  </si>
  <si>
    <t>Żukowski Waldemar, Latowski Karol</t>
  </si>
  <si>
    <t>1978.08.16</t>
  </si>
  <si>
    <t>pło nad jeziorem</t>
  </si>
  <si>
    <t>roach over the lake</t>
  </si>
  <si>
    <t>Salomonowo k. Słupcy, nad Jez. Salomonowskim</t>
  </si>
  <si>
    <t>52.43600000</t>
  </si>
  <si>
    <t>18.02440000</t>
  </si>
  <si>
    <t>Centroid : Jezioro Salomonowskie</t>
  </si>
  <si>
    <t>POZ-V-0064835</t>
  </si>
  <si>
    <t>1961.09.06</t>
  </si>
  <si>
    <t>jeziorko</t>
  </si>
  <si>
    <t>small lake</t>
  </si>
  <si>
    <t>Wielkopolska, Konin, Stare Miasto, na W od Starego  Miasta</t>
  </si>
  <si>
    <t>52.18010000</t>
  </si>
  <si>
    <t>18.19810000</t>
  </si>
  <si>
    <t>POZ-V-0064836</t>
  </si>
  <si>
    <t>obficie w podtopionym Caricetum gracilis na łąkach torfowych w towarzystwie: Urticularia vulgaris, U. intermedia, Scorpidium scorpioides</t>
  </si>
  <si>
    <t>Wojnowice, pow. Leszno, między Jez. Witosławskim a drogą polną Wojnowice-Osieczna</t>
  </si>
  <si>
    <t>POZ-V-0064837</t>
  </si>
  <si>
    <t>Kaczmarek Cz., Dąmbska I.</t>
  </si>
  <si>
    <t>1960.09.16</t>
  </si>
  <si>
    <t>Jezioro Jarosławskie, pow. Śrem</t>
  </si>
  <si>
    <t>52.06062600</t>
  </si>
  <si>
    <t>17.15916200</t>
  </si>
  <si>
    <t>Centroid : Jezioro Jarosławskie</t>
  </si>
  <si>
    <t>POZ-V-0064838</t>
  </si>
  <si>
    <t>1960.08.08</t>
  </si>
  <si>
    <t>w torfiance w towarzystwie Schoenoplectus tabernaemontani</t>
  </si>
  <si>
    <t>Zgliniec, pow. Kościan, na SE od toru kolejowego</t>
  </si>
  <si>
    <t>51.96894700</t>
  </si>
  <si>
    <t>16.72676200</t>
  </si>
  <si>
    <t>Centroid : miejscowość Zgliniec</t>
  </si>
  <si>
    <t>POZ-V-0064839</t>
  </si>
  <si>
    <t>dość liczny w bagnie, w towarzystwie: Scorpidium scorpioides, Drosera anglica</t>
  </si>
  <si>
    <t>Jarosławki, pow. Śrem, pomiędzy torem kolejowym a budynkami gospodarstwa M. Nowickiej</t>
  </si>
  <si>
    <t>52.04631000</t>
  </si>
  <si>
    <t>17.17139000</t>
  </si>
  <si>
    <t>Centroid : miejscowość Jarosławki</t>
  </si>
  <si>
    <t>POZ-V-0064840</t>
  </si>
  <si>
    <t>1960.09.15</t>
  </si>
  <si>
    <t>przy brzegu jeziora, masowo w łanie Schoenoplectus tabernaemontani, w towarzystwie Scorpidium scorpioides, Campylium elodes, C. polygamum, C. stellatum, Drosera rotundifolia</t>
  </si>
  <si>
    <t>Jezioro Jarosławskie, pow. Śrem, przy N brzegu jeziora ( na S od szosy i osady Zawory)</t>
  </si>
  <si>
    <t>POZ-V-0064841</t>
  </si>
  <si>
    <t>1939.07.07</t>
  </si>
  <si>
    <t>w zarosłej torfiance, na łące, w zagłębieniach ze stagnującą wodą między poduszkami mchów, w towarzystwie Juncus subnodulosus, Epipactis palustris, Liparis loeselii</t>
  </si>
  <si>
    <t>51.90199600</t>
  </si>
  <si>
    <t>16.95991600</t>
  </si>
  <si>
    <t>POZ-V-0064842</t>
  </si>
  <si>
    <t>1959.09.12</t>
  </si>
  <si>
    <t>obficie w torfiance przy brzegu jeziora, na (do odczytania) torfianki rośnie masowo Lotus uliginosus</t>
  </si>
  <si>
    <t>Cichowo, pow.Kościan, przy E brzegu Jez. Cichowskiego</t>
  </si>
  <si>
    <t>51.99468100</t>
  </si>
  <si>
    <t>16.97736600</t>
  </si>
  <si>
    <t>Centroid : miejscowość Cichowo</t>
  </si>
  <si>
    <t>POZ-V-0064843</t>
  </si>
  <si>
    <t>torfowisko wywierzyskowe, masowo w zagłębieniach ze stagnującą wodą wśród łanów Juncus subnodulosus, kęp Schoenus ferrugineus, w tow. Scorpidium scorpioides</t>
  </si>
  <si>
    <t>POZ-V-0064844</t>
  </si>
  <si>
    <t>1958.07.08</t>
  </si>
  <si>
    <t>obficie w dużej torfiance między jeziorami</t>
  </si>
  <si>
    <t>Trąbinek, pow. Śrem, między jeziorami Trąbinek i  Ostrowieczno</t>
  </si>
  <si>
    <t>51.99140000</t>
  </si>
  <si>
    <t>17.09940000</t>
  </si>
  <si>
    <t>POZ-V-0064846</t>
  </si>
  <si>
    <t>torfowisko wywierzyskowe, w zagłębieniach ze stagnującą wodą, obficie w towarzystwie: Chara sp., Scorpidium scorpioides</t>
  </si>
  <si>
    <t>POZ-V-0064847</t>
  </si>
  <si>
    <t>1958.09.09</t>
  </si>
  <si>
    <t>w zarastającej torfiance na łące, w towarzystwie Epipactis palustris, Liparis loeselii, Cladium mariscus</t>
  </si>
  <si>
    <t>POZ-V-0064848</t>
  </si>
  <si>
    <t>Browicz K.</t>
  </si>
  <si>
    <t>1950.06.07</t>
  </si>
  <si>
    <t>brzeg jeziora wśród sphagnetum</t>
  </si>
  <si>
    <t>Nadl. Zielonka, Jezioro Czarne, zach. brzeg</t>
  </si>
  <si>
    <t>52.52804300</t>
  </si>
  <si>
    <t>17.10298600</t>
  </si>
  <si>
    <t>POZ-V-0064907</t>
  </si>
  <si>
    <t>1961.08.25</t>
  </si>
  <si>
    <t>Pow. Złotów, jeziorko "Czarci Staw"</t>
  </si>
  <si>
    <t>Złotów County, lake "Czarci Staw"</t>
  </si>
  <si>
    <t>53.37988700</t>
  </si>
  <si>
    <t>17.07596700</t>
  </si>
  <si>
    <t>33UXV31</t>
  </si>
  <si>
    <t>CB90</t>
  </si>
  <si>
    <t>Czarci Staw</t>
  </si>
  <si>
    <t>POZ-V-0064908</t>
  </si>
  <si>
    <t>mokradło śródleśne</t>
  </si>
  <si>
    <t>midforest bog</t>
  </si>
  <si>
    <t>Poznańskie, pow. Wolsztyn, przy leśniczówce Przemęt</t>
  </si>
  <si>
    <t>Wielkopolska Voivodeship, Wolsztyn County, near Przemęt forester's lodge</t>
  </si>
  <si>
    <t>52.00780000</t>
  </si>
  <si>
    <t>16.30039200</t>
  </si>
  <si>
    <t>POZ-V-0064909</t>
  </si>
  <si>
    <t>1929.06.02</t>
  </si>
  <si>
    <t>in a peat pond</t>
  </si>
  <si>
    <t>Promno, nad jez. Dębin (?)</t>
  </si>
  <si>
    <t>Promno, at Dębin lake</t>
  </si>
  <si>
    <t>52.46750000</t>
  </si>
  <si>
    <t>17.22300000</t>
  </si>
  <si>
    <t>POZ-V-0064910</t>
  </si>
  <si>
    <t>1941.07.05</t>
  </si>
  <si>
    <t>obficie w torfowisku, w towarzystwie: Scorpidium scorpioides, Drepanocladus Intermedius</t>
  </si>
  <si>
    <t>profusely in peat bog, accompanied by: Scorpidium scorpioides, Drepanocladus Intermedius</t>
  </si>
  <si>
    <t>Jarosławki, pow. Śrem, w torfowisku M. Nowickiej na S od toru kolejowego</t>
  </si>
  <si>
    <t>Jarosławki, Śrem County, on M. Nowicka peat land, S of railway track</t>
  </si>
  <si>
    <t>POZ-V-0064913</t>
  </si>
  <si>
    <t>1919.07.13</t>
  </si>
  <si>
    <t>bagna</t>
  </si>
  <si>
    <t>marshes</t>
  </si>
  <si>
    <t>Wielkopolska, pow. Oborniki</t>
  </si>
  <si>
    <t>Wielkopolska Voivodeship, Oborniki County</t>
  </si>
  <si>
    <t>52.64859200</t>
  </si>
  <si>
    <t>16.80924100</t>
  </si>
  <si>
    <t>Centroid : Powiat Oborniki</t>
  </si>
  <si>
    <t>POZ-V-0065064</t>
  </si>
  <si>
    <t>1968.08.02</t>
  </si>
  <si>
    <t>a wet meadow</t>
  </si>
  <si>
    <t>Pow. Międzychód, podmokła łąka nad Jez. Mniszym</t>
  </si>
  <si>
    <t>Międzychód County, a wet meadow along Mnisze Lake</t>
  </si>
  <si>
    <t>52.66135380</t>
  </si>
  <si>
    <t>16.02859670</t>
  </si>
  <si>
    <t>Cegliniec</t>
  </si>
  <si>
    <t>przed rewizją U. ochroleuca Hartm., Casper J., 1969</t>
  </si>
  <si>
    <t>POZ-V-0065084</t>
  </si>
  <si>
    <t>na brzegu zarastającego jeziora</t>
  </si>
  <si>
    <t>at the shore of an overgrowing lake</t>
  </si>
  <si>
    <t>Leśn. Kukułka, pow. chodzieski</t>
  </si>
  <si>
    <t>Kukułka forest district, Chodzież County</t>
  </si>
  <si>
    <t>52.67300000</t>
  </si>
  <si>
    <t>16.00050000</t>
  </si>
  <si>
    <t>Centroid : miejscowość Kukułka</t>
  </si>
  <si>
    <t>przed rewizją U. vulgaris L., Casper J., 1968</t>
  </si>
  <si>
    <t>POZ-V-0065172</t>
  </si>
  <si>
    <t>Linum</t>
  </si>
  <si>
    <t>austriacum</t>
  </si>
  <si>
    <t>Linum austriacum</t>
  </si>
  <si>
    <t>Linaceae</t>
  </si>
  <si>
    <t>na skarpie przy torach oraz w ogrodzie w pobliżu parowozowni</t>
  </si>
  <si>
    <t>on the escarpment near railway tracks and in the garden near the roundhouse</t>
  </si>
  <si>
    <t>52.23508000</t>
  </si>
  <si>
    <t>18.24081000</t>
  </si>
  <si>
    <t>Centroid : miejscowość Konin, Parowozownia</t>
  </si>
  <si>
    <t>POZ-V-0065464</t>
  </si>
  <si>
    <t>w rowie przydrożnym</t>
  </si>
  <si>
    <t>in a roadside ditch</t>
  </si>
  <si>
    <t>Poznański, Boleslawice pa południe od Mosiny, w rowie przydrożnym</t>
  </si>
  <si>
    <t>Poznań County, Boleslawice, south of Mosina, in a roadside ditch</t>
  </si>
  <si>
    <t>52.21260000</t>
  </si>
  <si>
    <t>16.77670000</t>
  </si>
  <si>
    <t>wcześniej brak gatuku, Chmiel J., 22.10.218</t>
  </si>
  <si>
    <t>POZ-V-0065814</t>
  </si>
  <si>
    <t>1974.09.18</t>
  </si>
  <si>
    <t>W uprawie ziemniaków na wilgotnych miejscach</t>
  </si>
  <si>
    <t>in potato cultivation on moist sites</t>
  </si>
  <si>
    <t>Duszniki Wlkp., pow. Szamotuły</t>
  </si>
  <si>
    <t>Duszniki Wlkp., Szamotuły County</t>
  </si>
  <si>
    <t>POZ-V-0065815</t>
  </si>
  <si>
    <t>POZ-V-0066690</t>
  </si>
  <si>
    <t>1980.06.25</t>
  </si>
  <si>
    <t>Wielkopolska Wschodnia, Skorzęcin, Torfowisko niskie</t>
  </si>
  <si>
    <t>Eastern Wielkopolska, Skorzęcin, lowland peat bog</t>
  </si>
  <si>
    <t>POZ-V-0066691</t>
  </si>
  <si>
    <t>Lorych J.</t>
  </si>
  <si>
    <t>1978.09.04</t>
  </si>
  <si>
    <t>a meadow</t>
  </si>
  <si>
    <t>Rów Polsi? Ok 1 km na zach. Od ostatnich zabudowań wsi tarnowo, łąka, gmina Rydzyna, województwo Leszczyńskie</t>
  </si>
  <si>
    <t>Rów Polsi? about 1 km west of last buildings of Tarnowo village, a meadow, Rydzyna Commune, Leszno Voivodeship</t>
  </si>
  <si>
    <t>51.75646300</t>
  </si>
  <si>
    <t>16.62096700</t>
  </si>
  <si>
    <t>Centroid : Miejscowość Tarnowa Łąka</t>
  </si>
  <si>
    <t>POZ-V-0066692</t>
  </si>
  <si>
    <t>1977.07.04</t>
  </si>
  <si>
    <t>bagnista łaka nad jeziorem</t>
  </si>
  <si>
    <t>a marshy meadow at a lake</t>
  </si>
  <si>
    <t>Kobylec, gmina Wągrowiec, wojewóztwo pilskie , bagnista łąka nad jeziorem</t>
  </si>
  <si>
    <t>Kobylec, Wągrowiec Commune, Piła Voivodeship, marshy meadow at a lake</t>
  </si>
  <si>
    <t>52.85275800</t>
  </si>
  <si>
    <t>17.21541700</t>
  </si>
  <si>
    <t>Centroid : Jeziorem Kobyleckie</t>
  </si>
  <si>
    <t>POZ-V-0066693</t>
  </si>
  <si>
    <t>Fretsch W.</t>
  </si>
  <si>
    <t>1963.05.16</t>
  </si>
  <si>
    <t>lowland bog</t>
  </si>
  <si>
    <t>powiat Szamotuły, Stobnicko- torfowisko niskie</t>
  </si>
  <si>
    <t>Szamotuły County, Stobnicko – lowland bog</t>
  </si>
  <si>
    <t>52.71540000</t>
  </si>
  <si>
    <t>16.56950000</t>
  </si>
  <si>
    <t>Centroid : miejscowość Stobnicko</t>
  </si>
  <si>
    <t>POZ-V-0066696</t>
  </si>
  <si>
    <t>1952.05.24</t>
  </si>
  <si>
    <t>a lake shore</t>
  </si>
  <si>
    <t>WPN- Osowa Góra, Jezioro Skrzynka brzeg zachodni</t>
  </si>
  <si>
    <t>WPN - Osowa Góra, Skrzynka Lake, west shore</t>
  </si>
  <si>
    <t>POZ-V-0066697</t>
  </si>
  <si>
    <t>Smulkowska-Chełkowska H.</t>
  </si>
  <si>
    <t>1952.07.23</t>
  </si>
  <si>
    <t>przy zatoce</t>
  </si>
  <si>
    <t>at the bay</t>
  </si>
  <si>
    <t>Jezioro Góreckie, dość pospolity przy zatoce</t>
  </si>
  <si>
    <t>Góreckie Lake, fairly common at the bay</t>
  </si>
  <si>
    <t>POZ-V-0066698</t>
  </si>
  <si>
    <t>Filipek M.</t>
  </si>
  <si>
    <t>Dol. Głuszynki</t>
  </si>
  <si>
    <t>Głuszynka Valley</t>
  </si>
  <si>
    <t>52.30260000</t>
  </si>
  <si>
    <t>16.97000000</t>
  </si>
  <si>
    <t>Centroid : Dolina Głuszynki</t>
  </si>
  <si>
    <t>indet.</t>
  </si>
  <si>
    <t>POZ-V-0066699</t>
  </si>
  <si>
    <t>Wielkopolska, lsnictwo Promno, powiat Poznań,</t>
  </si>
  <si>
    <t>Wielkopolska, Promno forest range, Poznań County</t>
  </si>
  <si>
    <t>POZ-V-0066720</t>
  </si>
  <si>
    <t>1939.05.13</t>
  </si>
  <si>
    <t>rowy na mokradłach</t>
  </si>
  <si>
    <t>ditches on swamps</t>
  </si>
  <si>
    <t>Rowy na mokradlach nad jeziorem Lusowskim powiat Poznański</t>
  </si>
  <si>
    <t>ditches on swamps at Lusowskie Lake, Poznań County</t>
  </si>
  <si>
    <t>52.43121400</t>
  </si>
  <si>
    <t>16.67770900</t>
  </si>
  <si>
    <t>Centorid : Jezioro Lusowskie</t>
  </si>
  <si>
    <t>POZ-V-0066721</t>
  </si>
  <si>
    <t>POZ-V-0066722</t>
  </si>
  <si>
    <t>1931.05.16</t>
  </si>
  <si>
    <t>podmokła łaka</t>
  </si>
  <si>
    <t>a marshy meadow</t>
  </si>
  <si>
    <t>Łąka podmokła nad jeziorem Dąbiec  (…?) pod Pobiedziskami</t>
  </si>
  <si>
    <t>a marshy meadow at Dąbiec Lake (…?) near Pobiedziska</t>
  </si>
  <si>
    <t>52.46767700</t>
  </si>
  <si>
    <t>17.22288900</t>
  </si>
  <si>
    <t>POZ-V-0066723</t>
  </si>
  <si>
    <t>1930.05.14</t>
  </si>
  <si>
    <t>Malta pod Poznaniem, łąka na północ od Kopca</t>
  </si>
  <si>
    <t>Malta near Poznań, a meadow north of Kopiec</t>
  </si>
  <si>
    <t>52.39860000</t>
  </si>
  <si>
    <t>16.98170000</t>
  </si>
  <si>
    <t>POZ-V-0066724</t>
  </si>
  <si>
    <t>1924.06.18</t>
  </si>
  <si>
    <t>a marshy meadow at the lake</t>
  </si>
  <si>
    <t>Malta, łąka bagnista</t>
  </si>
  <si>
    <t>Malta, a marshy meadow</t>
  </si>
  <si>
    <t>52.40225400</t>
  </si>
  <si>
    <t>16.96968700</t>
  </si>
  <si>
    <t>Centroid : Jezioro Maltańskie</t>
  </si>
  <si>
    <t>POZ-V-0066725</t>
  </si>
  <si>
    <t>brzeg jeziora torfowego</t>
  </si>
  <si>
    <t>shore of a peat lake</t>
  </si>
  <si>
    <t>brzeg jeziora torfowego  Mochy? Powiat Wolsztyń</t>
  </si>
  <si>
    <t>the shore of a peat Mochy? Lake, Wolsztyn County</t>
  </si>
  <si>
    <t>52.00960000</t>
  </si>
  <si>
    <t>16.16030000</t>
  </si>
  <si>
    <t>Centroid : Jezioro Mochyńskie</t>
  </si>
  <si>
    <t>POZ-V-0066726</t>
  </si>
  <si>
    <t>błotniste miejsce w dolinie rzeki</t>
  </si>
  <si>
    <t>a muddy site in the river valley</t>
  </si>
  <si>
    <t>Błotniste miejsce w dolinie Bogdanki, pospolicie. Ławica pod Poznaniem</t>
  </si>
  <si>
    <t>a muddy site in Bogdanka River valley, common, Ławica near Poznań</t>
  </si>
  <si>
    <t>52.44602600</t>
  </si>
  <si>
    <t>16.84197800</t>
  </si>
  <si>
    <t>Centroid : Dolina Bogdanki</t>
  </si>
  <si>
    <t>POZ-V-0066727</t>
  </si>
  <si>
    <t>1934.04.28</t>
  </si>
  <si>
    <t>mokre rowy na łąkach</t>
  </si>
  <si>
    <t>wet ditches on meadows</t>
  </si>
  <si>
    <t>Dziewicza Góra pod Poznaniem , mokre rowy na łakach w północnej części  (na południe od lesniczówki )</t>
  </si>
  <si>
    <t>Dziewicza Góra near Poznań, wet ditches on meadows in northern part  (south of a forester’s lodge )</t>
  </si>
  <si>
    <t>POZ-V-0066731</t>
  </si>
  <si>
    <t>Pęcherska A.</t>
  </si>
  <si>
    <t>1930.05</t>
  </si>
  <si>
    <t>Skrzynka koło Ludwikowa pod Poznaniem</t>
  </si>
  <si>
    <t>Skrzynka near Ludwikowo close to Poznań</t>
  </si>
  <si>
    <t>16.78544000</t>
  </si>
  <si>
    <t>Centroid : jezioro Skrzynka</t>
  </si>
  <si>
    <t>POZ-V-0066733</t>
  </si>
  <si>
    <t>Goślinowska E.</t>
  </si>
  <si>
    <t>1927.06</t>
  </si>
  <si>
    <t>Ludwikowo, jezioro Góreckie, zachodnia część prawy brzeg</t>
  </si>
  <si>
    <t>Ludwikowo, Góreckie Lake, west part, right shore</t>
  </si>
  <si>
    <t>POZ-V-0067115</t>
  </si>
  <si>
    <t>na głębokości 2,5-3,5m , w zachodnio północnej części jeziora</t>
  </si>
  <si>
    <t>at the depth of 2.5-3.5 m, in the north-western part of the lake</t>
  </si>
  <si>
    <t>Jezioro Wojtostowo w Promnie pod Poznaniem na głębokości 2,5-3,5m , w zachodnio północnej części jeziora</t>
  </si>
  <si>
    <t>Wojtostowo Lake in Promno near Poznań, at the depth of 2.5-3.5 m, in NW part of the lake</t>
  </si>
  <si>
    <t>POZ-V-0067116</t>
  </si>
  <si>
    <t>1953.09.09</t>
  </si>
  <si>
    <t>a lake</t>
  </si>
  <si>
    <t>Jezioro Borowy Staw koło Sierakowa na Gł. 2m w części południowej</t>
  </si>
  <si>
    <t>Borowy Staw Lake near Sieraków, at the depth of 2 m in southern part</t>
  </si>
  <si>
    <t>52.68400800</t>
  </si>
  <si>
    <t>16.03358600</t>
  </si>
  <si>
    <t>BC62</t>
  </si>
  <si>
    <t>Centroid : jezioro Bobrowy Staw</t>
  </si>
  <si>
    <t>POZ-V-0067117</t>
  </si>
  <si>
    <t>1952.06.04</t>
  </si>
  <si>
    <t>Województwo poznańskie, powiat Poznań, WPN, Osowa Góra, jezioro Skrzynka brzeg północny</t>
  </si>
  <si>
    <t>Poznań Voivodeship, Poznań County, WPN, Osowa Góra, Skrzynka Lake, north-western shore</t>
  </si>
  <si>
    <t>POZ-V-0067227</t>
  </si>
  <si>
    <t>Nympheaceae</t>
  </si>
  <si>
    <t>Wayda M.</t>
  </si>
  <si>
    <t>1956.07.24</t>
  </si>
  <si>
    <t>Jezioro Kołdunek , Kolna powiat Międzychód</t>
  </si>
  <si>
    <t>52.59540000</t>
  </si>
  <si>
    <t>15.95660000</t>
  </si>
  <si>
    <t>Centroid : miejscowość Kolno</t>
  </si>
  <si>
    <t>Wcześniej N. candida, Wayda M., 1997.12.19</t>
  </si>
  <si>
    <t>POZ-V-0067228</t>
  </si>
  <si>
    <t>1956.07.19</t>
  </si>
  <si>
    <t>jeziorko leśne</t>
  </si>
  <si>
    <t>small lake in forest</t>
  </si>
  <si>
    <t>Jeziorko Leśne koło Gorzynia powiat Międzychód</t>
  </si>
  <si>
    <t>Wcześniej N. candida, Wayda M., 1997.12.20</t>
  </si>
  <si>
    <t>POZ-V-0067231</t>
  </si>
  <si>
    <t>1951.08.19</t>
  </si>
  <si>
    <t>Jezioro Zrucim koło Wiktorowa powiat Międzychód</t>
  </si>
  <si>
    <t>52.57839300</t>
  </si>
  <si>
    <t>15.93158100</t>
  </si>
  <si>
    <t>POZ-V-0067232</t>
  </si>
  <si>
    <t>jezioro  część pn. wsch. Koło Odpływu</t>
  </si>
  <si>
    <t>lake, north-western part, near outlet</t>
  </si>
  <si>
    <t>Jezioro Gorzyńskie powiat Międzychód część pn. wsch. Koło Odpływu</t>
  </si>
  <si>
    <t>POZ-V-0067233</t>
  </si>
  <si>
    <t>1951.07</t>
  </si>
  <si>
    <t>Jezioro Gorzyckie (wiejskie) koło Gorzycka, powiat Międzychód</t>
  </si>
  <si>
    <t>POZ-V-0067235</t>
  </si>
  <si>
    <t>1936.06.20</t>
  </si>
  <si>
    <t>Ludwoikowo koło Poznania, jezioro Budziszyńskie</t>
  </si>
  <si>
    <t>52.69596000</t>
  </si>
  <si>
    <t>17.11064200</t>
  </si>
  <si>
    <t>POZ-V-0067236</t>
  </si>
  <si>
    <t>1936.06.17</t>
  </si>
  <si>
    <t>Ludwikowo koło Poznania, jezioro Skrzynka</t>
  </si>
  <si>
    <t>52.25549000</t>
  </si>
  <si>
    <t>16.78525600</t>
  </si>
  <si>
    <t>POZ-V-0067237</t>
  </si>
  <si>
    <t>jezioro 20.6.36</t>
  </si>
  <si>
    <t>lake 20.6.36</t>
  </si>
  <si>
    <t>Promno koło Poznania, jezioro Brzostek</t>
  </si>
  <si>
    <t>52.45267100</t>
  </si>
  <si>
    <t>17.25726100</t>
  </si>
  <si>
    <t>POZ-V-0067238</t>
  </si>
  <si>
    <t>peat pond</t>
  </si>
  <si>
    <t>Promno torfianka nad jeziorem Dębiec</t>
  </si>
  <si>
    <t>52.46730000</t>
  </si>
  <si>
    <t>17.22320000</t>
  </si>
  <si>
    <t>Centroid : jezioro Dębiec</t>
  </si>
  <si>
    <t>POZ-V-0067239</t>
  </si>
  <si>
    <t>jezioro na torfowej łące</t>
  </si>
  <si>
    <t>lake on peaty meadow</t>
  </si>
  <si>
    <t>w jeziorzena łace torfowej, Mochy (…?) powiat Wolsztyń</t>
  </si>
  <si>
    <t>52.00164300</t>
  </si>
  <si>
    <t>16.16958700</t>
  </si>
  <si>
    <t>Centroid : miejscowość Mochy</t>
  </si>
  <si>
    <t>POZ-V-0067240</t>
  </si>
  <si>
    <t>1928.08.23</t>
  </si>
  <si>
    <t>w rowie z wodą</t>
  </si>
  <si>
    <t>in ditch with water</t>
  </si>
  <si>
    <t>w rowie z wodą w dolince koło jeziora Iwaszewskiego? Niedaleko Zielińca pod Poznaniem</t>
  </si>
  <si>
    <t>52.41600800</t>
  </si>
  <si>
    <t>17.04491800</t>
  </si>
  <si>
    <t>Centroid : miejscowość Zieliniec</t>
  </si>
  <si>
    <t>POZ-V-0067241</t>
  </si>
  <si>
    <t>w (…?) jeziorka w dolinie Bogdanki Ławica x Kiekrz pod Poznaniem</t>
  </si>
  <si>
    <t>52.44007000</t>
  </si>
  <si>
    <t>16.84743000</t>
  </si>
  <si>
    <t>POZ-V-0067243</t>
  </si>
  <si>
    <t>Torfianka Promno</t>
  </si>
  <si>
    <t>52.45043100</t>
  </si>
  <si>
    <t>17.24790900</t>
  </si>
  <si>
    <t>POZ-V-0067246</t>
  </si>
  <si>
    <t>1890.05.30</t>
  </si>
  <si>
    <t>Posen Ost. (…?)</t>
  </si>
  <si>
    <t>POZ-V-0067247</t>
  </si>
  <si>
    <t>Hoffman</t>
  </si>
  <si>
    <t>1880</t>
  </si>
  <si>
    <t>POZ-V-0067249</t>
  </si>
  <si>
    <t>Posen Ost</t>
  </si>
  <si>
    <t>POZ-V-0067257</t>
  </si>
  <si>
    <t>Staniewska-Zątek W.</t>
  </si>
  <si>
    <t>1971.06.14</t>
  </si>
  <si>
    <t>rozlewisko strumienia</t>
  </si>
  <si>
    <t>stream lagoon</t>
  </si>
  <si>
    <t>Dziewicza Góra koło Czerwonaka powiat Poznań, Rozlewisko Strumienia w oddziale 6</t>
  </si>
  <si>
    <t>POZ-V-0069637</t>
  </si>
  <si>
    <t>1952.06.15</t>
  </si>
  <si>
    <t>południowe zbocze wzgórza w świetlistej dąbrowie w oddz. 13</t>
  </si>
  <si>
    <t>52.47991960</t>
  </si>
  <si>
    <t>17.01151590</t>
  </si>
  <si>
    <t>rewizja potwierdzająca, Piwowarczyk R., 2009</t>
  </si>
  <si>
    <t>POZ-V-0070352</t>
  </si>
  <si>
    <t>2001.04.09</t>
  </si>
  <si>
    <t>na cmentarzu ewangelickim</t>
  </si>
  <si>
    <t>on an evangelical cemetery</t>
  </si>
  <si>
    <t>Wielkopolska, Cerekwica, gm. Jaraczewo</t>
  </si>
  <si>
    <t>Wielkopolska, Cerekwica, Jaraczewo Commune</t>
  </si>
  <si>
    <t>51.92553100</t>
  </si>
  <si>
    <t>17.35450500</t>
  </si>
  <si>
    <t>Centroid : miejscowość Cerekwica Stara</t>
  </si>
  <si>
    <t>POZ-V-0070353</t>
  </si>
  <si>
    <t>POZ-V-0070354</t>
  </si>
  <si>
    <t>2000.04.28</t>
  </si>
  <si>
    <t>las liściasty przy Pogonie</t>
  </si>
  <si>
    <t>a dicotyledonous forest near Pogona River</t>
  </si>
  <si>
    <t>Wielkopolska, Skokówko, gm. Borek Wlkp.</t>
  </si>
  <si>
    <t>Wielkopolska, Skokówko, Borek Wlkp. Commune</t>
  </si>
  <si>
    <t>51.94419300</t>
  </si>
  <si>
    <t>17.25739800</t>
  </si>
  <si>
    <t>POZ-V-0070355</t>
  </si>
  <si>
    <t>2000.04.09</t>
  </si>
  <si>
    <t>wilgotny las liściasty w parku przypałacowym</t>
  </si>
  <si>
    <t>a moist dicotyledonous forest in the palace park</t>
  </si>
  <si>
    <t>Wielkopolska, Bruczków, gm. Borek Wlkp.</t>
  </si>
  <si>
    <t>Wielkopolska, Bruczków, Borek Wlkp. Commune</t>
  </si>
  <si>
    <t>51.91082300</t>
  </si>
  <si>
    <t>17.29079600</t>
  </si>
  <si>
    <t>Centroid : miejscowość Bruczków</t>
  </si>
  <si>
    <t>POZ-V-0070356</t>
  </si>
  <si>
    <t>POZ-V-0070357</t>
  </si>
  <si>
    <t>POZ-V-0070358</t>
  </si>
  <si>
    <t>2000.04.15</t>
  </si>
  <si>
    <t>las liściasty z Galeobdolon montanum</t>
  </si>
  <si>
    <t>a dicotyledonous forest with Galeobdolon montanum</t>
  </si>
  <si>
    <t>POZ-V-0070359</t>
  </si>
  <si>
    <t>1999.05.03</t>
  </si>
  <si>
    <t>las liściasty nad Pogoną</t>
  </si>
  <si>
    <t>a dicotyledonous forest at Pogona River</t>
  </si>
  <si>
    <t>POZ-V-0070360</t>
  </si>
  <si>
    <t>w lesie dębowym nad Pogoną</t>
  </si>
  <si>
    <t>in an oak forest at Pogona River</t>
  </si>
  <si>
    <t>POZ-V-0070361</t>
  </si>
  <si>
    <t>POZ-V-0070362</t>
  </si>
  <si>
    <t>POZ-V-0070363</t>
  </si>
  <si>
    <t>Wielkopolska, Stawiszyn koło Borku Wlkp.</t>
  </si>
  <si>
    <t>Wielkopolska, Stawiszyn near Borek Wlkp.</t>
  </si>
  <si>
    <t>51.96496900</t>
  </si>
  <si>
    <t>17.21401300</t>
  </si>
  <si>
    <t>Centroid : miejscowość Stawiszyn</t>
  </si>
  <si>
    <t>POZ-V-0070364</t>
  </si>
  <si>
    <t>POZ-V-0070365</t>
  </si>
  <si>
    <t>POZ-V-0070366</t>
  </si>
  <si>
    <t>las liściasty nad Pogonią</t>
  </si>
  <si>
    <t>POZ-V-0070367</t>
  </si>
  <si>
    <t>1999.05.02</t>
  </si>
  <si>
    <t>w lesie liściastym, przy N części parku podworskiego</t>
  </si>
  <si>
    <t>in a broad-leaved forest, N part of a former manor house park</t>
  </si>
  <si>
    <t>Wielkopolska, Parzęczew, gm. Jaraczewo</t>
  </si>
  <si>
    <t>Wielkopolska, Parzęczew, Jaraczewo Commune</t>
  </si>
  <si>
    <t>51.95429640</t>
  </si>
  <si>
    <t>17.37184780</t>
  </si>
  <si>
    <t>POZ-V-0070368</t>
  </si>
  <si>
    <t>POZ-V-0070369</t>
  </si>
  <si>
    <t>1998.04.25</t>
  </si>
  <si>
    <t>lasek dębowy na N od wsi</t>
  </si>
  <si>
    <t>an oak thicket N of the village</t>
  </si>
  <si>
    <t>Wielkopolska, Psarskie, gm. Śrem</t>
  </si>
  <si>
    <t>Wielkopolska, Psarskie, Śrem Commune</t>
  </si>
  <si>
    <t>52.10124300</t>
  </si>
  <si>
    <t>16.98776100</t>
  </si>
  <si>
    <t>wspólnie z C. cava i C. intermedia</t>
  </si>
  <si>
    <t>POZ-V-0070370</t>
  </si>
  <si>
    <t>POZ-V-0070371</t>
  </si>
  <si>
    <t>POZ-V-0070372</t>
  </si>
  <si>
    <t>POZ-V-0070373</t>
  </si>
  <si>
    <t>1998.04.21</t>
  </si>
  <si>
    <t>lasy liściaste nad rzeczką, około 3 km na NE od centrum miasta</t>
  </si>
  <si>
    <t>broad-leaved forests at a small river about 3 kn NE of the town centre</t>
  </si>
  <si>
    <t>Wielkopolska, Jarocin, gm. Jarocin</t>
  </si>
  <si>
    <t>Wielkopolska, Jarocin, Jarocin Commune</t>
  </si>
  <si>
    <t>51.96674300</t>
  </si>
  <si>
    <t>17.50177300</t>
  </si>
  <si>
    <t>POZ-V-0070374</t>
  </si>
  <si>
    <t>POZ-V-0070375</t>
  </si>
  <si>
    <t>POZ-V-0070376</t>
  </si>
  <si>
    <t>POZ-V-0070377</t>
  </si>
  <si>
    <t>POZ-V-0070378</t>
  </si>
  <si>
    <t>POZ-V-0070379</t>
  </si>
  <si>
    <t>Wielkopolska, Jarocin, Jarocin</t>
  </si>
  <si>
    <t>POZ-V-0070380</t>
  </si>
  <si>
    <t>POZ-V-0070381</t>
  </si>
  <si>
    <t>POZ-V-0070382</t>
  </si>
  <si>
    <t>POZ-V-0070383</t>
  </si>
  <si>
    <t>POZ-V-0070453</t>
  </si>
  <si>
    <t>Rchb.</t>
  </si>
  <si>
    <t>1931.05.02</t>
  </si>
  <si>
    <t>las mieszany nad Wartą</t>
  </si>
  <si>
    <t>a mixed forest at Warta River</t>
  </si>
  <si>
    <t>między Obornikami a Starczanowem nad Wartą</t>
  </si>
  <si>
    <t>between Oborniki and Starczanowo at Warta River</t>
  </si>
  <si>
    <t>52.60943600</t>
  </si>
  <si>
    <t>16.95316500</t>
  </si>
  <si>
    <t>33UXU33</t>
  </si>
  <si>
    <t>Centroid : miejscowość Starczanowo</t>
  </si>
  <si>
    <t>przed rewizją bez epitetu gatunkowego, Chmiel J., 2018.11.12</t>
  </si>
  <si>
    <t>POZ-V-0070454</t>
  </si>
  <si>
    <t>1963.04.17</t>
  </si>
  <si>
    <t>Oborniki Wlkp.</t>
  </si>
  <si>
    <t>POZ-V-0071078</t>
  </si>
  <si>
    <t>1964.07.06</t>
  </si>
  <si>
    <t>w borze sosnowym</t>
  </si>
  <si>
    <t>Pow. Wałcz, 2 km na S od Ptuszy</t>
  </si>
  <si>
    <t>Wałcz County, 2 km to the S of Ptusza</t>
  </si>
  <si>
    <t>POZ-V-0071079</t>
  </si>
  <si>
    <t>1964.07.04</t>
  </si>
  <si>
    <t>Pow. Oborniki, Leśna Dąbrówka</t>
  </si>
  <si>
    <t>Oborniki County, Leśna Dąbrówka</t>
  </si>
  <si>
    <t>52.68278600</t>
  </si>
  <si>
    <t>16.80852400</t>
  </si>
  <si>
    <t>Nazwa : Dąbrówka Leśna</t>
  </si>
  <si>
    <t>POZ-V-0071087</t>
  </si>
  <si>
    <t>1974.08.21</t>
  </si>
  <si>
    <t>Okonek, pow. Szczecinek, koło stacji kolejowej</t>
  </si>
  <si>
    <t>Okonek, Szczecinek County, near the railway station</t>
  </si>
  <si>
    <t>53.52010000</t>
  </si>
  <si>
    <t>16.83080000</t>
  </si>
  <si>
    <t>Centroid : miejscowość Okonek Stacja PKP</t>
  </si>
  <si>
    <t>POZ-V-0071103</t>
  </si>
  <si>
    <t>1956.07.04</t>
  </si>
  <si>
    <t>Pow. Szczecinek, na wschód od stacji w Okonku</t>
  </si>
  <si>
    <t>Szczecinek County, to the east of the station in Okonek</t>
  </si>
  <si>
    <t>POZ-V-0071109</t>
  </si>
  <si>
    <t>1938.07.11</t>
  </si>
  <si>
    <t>Brzeziny, pow. Kalisz, las sosnowy na wschód od wsi</t>
  </si>
  <si>
    <t>Brzeziny, Kalisz County, pine forest to the east of the village</t>
  </si>
  <si>
    <t>51.59200000</t>
  </si>
  <si>
    <t>18.26590000</t>
  </si>
  <si>
    <t>34UCC11</t>
  </si>
  <si>
    <t>CD97</t>
  </si>
  <si>
    <t>Brzeziny</t>
  </si>
  <si>
    <t>florystyczny</t>
  </si>
  <si>
    <t>kaliski</t>
  </si>
  <si>
    <t>POZ-V-0071110</t>
  </si>
  <si>
    <t>Poznań, las sosnowy na połud.-wschód od Mosiny</t>
  </si>
  <si>
    <t>Poznań, pine forest to the south-east of Mosina</t>
  </si>
  <si>
    <t>POZ-V-0071111</t>
  </si>
  <si>
    <t>1934.08.10</t>
  </si>
  <si>
    <t>lasy sosnowe</t>
  </si>
  <si>
    <t>pine forests</t>
  </si>
  <si>
    <t>Pow. śremski, lasy sosnowe na półn-wsch. Od Żabna</t>
  </si>
  <si>
    <t>Śrem County, pine forests to the north-east of Żabno</t>
  </si>
  <si>
    <t>52.17835300</t>
  </si>
  <si>
    <t>16.89167800</t>
  </si>
  <si>
    <t>Centroid : miejscowość Żabno</t>
  </si>
  <si>
    <t>POZ-V-0071112</t>
  </si>
  <si>
    <t>Pow. poznański - las sosnowy koło Puszczykówka</t>
  </si>
  <si>
    <t>Poznań County – pine forest near Puszczykówko</t>
  </si>
  <si>
    <t>POZ-V-0071113</t>
  </si>
  <si>
    <t>Pow. Kępno, las sosnowy na półn.-wschód od Rychtala</t>
  </si>
  <si>
    <t>Kępno County, pine forest to the north-east of Rychtal</t>
  </si>
  <si>
    <t>POZ-V-0071115</t>
  </si>
  <si>
    <t>Pow. Nowy Tomyśl, las sosnowy między Jastrzębskiem a Bobrówką</t>
  </si>
  <si>
    <t>Nowy Tomyśl County, pine forest between Jastrzębsko and Bobrówka</t>
  </si>
  <si>
    <t>POZ-V-0071119</t>
  </si>
  <si>
    <t>1926</t>
  </si>
  <si>
    <t>1926.06.24</t>
  </si>
  <si>
    <t>Ludwikowo, las nad drogą do Jeziora Góreckiego</t>
  </si>
  <si>
    <t>Ludwikowo, forest by the road to the Góreckie Lake</t>
  </si>
  <si>
    <t>POZ-V-0071120</t>
  </si>
  <si>
    <t>1939.05.23</t>
  </si>
  <si>
    <t>las sosnowy - Lubstów pow. Konin</t>
  </si>
  <si>
    <t>pine forest – Lubstów, Konin County</t>
  </si>
  <si>
    <t>52.34383400</t>
  </si>
  <si>
    <t>18.47745100</t>
  </si>
  <si>
    <t>34UCD20</t>
  </si>
  <si>
    <t>Centroid : miejscowość Lubstów</t>
  </si>
  <si>
    <t>POZ-V-0071125</t>
  </si>
  <si>
    <t>Zielona Góra, pow. Jarocin</t>
  </si>
  <si>
    <t>Zielona Góra, Jarocin County</t>
  </si>
  <si>
    <t>51.97550200</t>
  </si>
  <si>
    <t>17.49598800</t>
  </si>
  <si>
    <t>POZ-V-0071126</t>
  </si>
  <si>
    <t>1929.08</t>
  </si>
  <si>
    <t>POZ-V-0071131</t>
  </si>
  <si>
    <t>Szafarkiewicz</t>
  </si>
  <si>
    <t>1853</t>
  </si>
  <si>
    <t>1853.07.18</t>
  </si>
  <si>
    <t>Kania</t>
  </si>
  <si>
    <t>51.55050200</t>
  </si>
  <si>
    <t>18.17566500</t>
  </si>
  <si>
    <t>34UCC01</t>
  </si>
  <si>
    <t>POZ-V-0071139</t>
  </si>
  <si>
    <t>1911</t>
  </si>
  <si>
    <t>1911.07.25</t>
  </si>
  <si>
    <t>Lissa, (do odczytania)</t>
  </si>
  <si>
    <t>Leszno, (illegible notes)</t>
  </si>
  <si>
    <t>51.84337000</t>
  </si>
  <si>
    <t>16.57448900</t>
  </si>
  <si>
    <t>BD66</t>
  </si>
  <si>
    <t>Centroid : miejscowość Leszno</t>
  </si>
  <si>
    <t>Leszno</t>
  </si>
  <si>
    <t>POZ-V-0071140</t>
  </si>
  <si>
    <t>1907.07</t>
  </si>
  <si>
    <t>Wirsitz, (do odczytania)</t>
  </si>
  <si>
    <t>Wyrzysk, (illegible notes)</t>
  </si>
  <si>
    <t>POZ-V-0071142</t>
  </si>
  <si>
    <t>POZ-V-0071146</t>
  </si>
  <si>
    <t>1888.08.09</t>
  </si>
  <si>
    <t>Posen</t>
  </si>
  <si>
    <t>Poznań,</t>
  </si>
  <si>
    <t>POZ-V-0071147</t>
  </si>
  <si>
    <t>1882</t>
  </si>
  <si>
    <t>1882.07.01</t>
  </si>
  <si>
    <t>Osrtrowo, Przygodzice</t>
  </si>
  <si>
    <t>Ostrów Welkopolski, Przygodzice</t>
  </si>
  <si>
    <t>51.59110620</t>
  </si>
  <si>
    <t>17.82507520</t>
  </si>
  <si>
    <t>Centroid : miejscowość Przygodzice</t>
  </si>
  <si>
    <t>POZ-V-0071152</t>
  </si>
  <si>
    <t>Posen-O, Annaberg</t>
  </si>
  <si>
    <t>Poznań Wschód, Dziewicza Góra</t>
  </si>
  <si>
    <t>POZ-V-0071155</t>
  </si>
  <si>
    <t>1829</t>
  </si>
  <si>
    <t>Samter</t>
  </si>
  <si>
    <t>POZ-V-0072936</t>
  </si>
  <si>
    <t>Nowiński M.</t>
  </si>
  <si>
    <t>Ogród doświadczalny</t>
  </si>
  <si>
    <t>Ogród doświadczalny, Poznań Sołacz,</t>
  </si>
  <si>
    <t>52.42019900</t>
  </si>
  <si>
    <t>16.88202200</t>
  </si>
  <si>
    <t>POZ-V-0076363</t>
  </si>
  <si>
    <t>Glaux</t>
  </si>
  <si>
    <t>maritima</t>
  </si>
  <si>
    <t>Glaux maritima</t>
  </si>
  <si>
    <t>Primulaceae</t>
  </si>
  <si>
    <t>Latowski Karol, Żukowski Waldemar</t>
  </si>
  <si>
    <t>1974.09.17</t>
  </si>
  <si>
    <t>halofilne łąki</t>
  </si>
  <si>
    <t>halophilic meadows</t>
  </si>
  <si>
    <t>Królewiny koło Pyzdr, pow. Września</t>
  </si>
  <si>
    <t>Królewiny near Pyzdry, Września County</t>
  </si>
  <si>
    <t>52.15076500</t>
  </si>
  <si>
    <t>17.73030300</t>
  </si>
  <si>
    <t>POZ-V-0076364</t>
  </si>
  <si>
    <t>1960.07.13</t>
  </si>
  <si>
    <t>halofilna łąka</t>
  </si>
  <si>
    <t>halophilic meadow</t>
  </si>
  <si>
    <t>na południe od Pyzdr, pow. Września</t>
  </si>
  <si>
    <t>south of Pyzdry, Września County</t>
  </si>
  <si>
    <t>POZ-V-0076365</t>
  </si>
  <si>
    <t>1960.06.28</t>
  </si>
  <si>
    <t>na północ od Wrąbczynka, pow. Słupca</t>
  </si>
  <si>
    <t>north of Wrąbczynek, Słupca County</t>
  </si>
  <si>
    <t>52.18503700</t>
  </si>
  <si>
    <t>17.81948100</t>
  </si>
  <si>
    <t>POZ-V-0076366</t>
  </si>
  <si>
    <t>1959.06.28</t>
  </si>
  <si>
    <t>POZ-V-0077039</t>
  </si>
  <si>
    <t>Primula</t>
  </si>
  <si>
    <t>elatior</t>
  </si>
  <si>
    <t>Primula elatior</t>
  </si>
  <si>
    <t>Vorwerk K.</t>
  </si>
  <si>
    <t>1889.04.24</t>
  </si>
  <si>
    <t>Posen-Ost (…)</t>
  </si>
  <si>
    <t>POZ-V-0077050</t>
  </si>
  <si>
    <t>(L.) Jacq.</t>
  </si>
  <si>
    <t>1880.05.14</t>
  </si>
  <si>
    <t>Wald von Ostrolesie bei Samter</t>
  </si>
  <si>
    <t>52.58619000</t>
  </si>
  <si>
    <t>16.50649000</t>
  </si>
  <si>
    <t>Ostrolesie</t>
  </si>
  <si>
    <t>POZ-V-0077446</t>
  </si>
  <si>
    <t>Samolus</t>
  </si>
  <si>
    <t>valerandi</t>
  </si>
  <si>
    <t>Samolus valerandi</t>
  </si>
  <si>
    <t>1999.07.29</t>
  </si>
  <si>
    <t>rów na łączce z Gaux maritima</t>
  </si>
  <si>
    <t>Łąka Pyzdrowska koło Pyzdr, województwo wielkopolskie,</t>
  </si>
  <si>
    <t>52.14574700</t>
  </si>
  <si>
    <t>17.73618700</t>
  </si>
  <si>
    <t>Centroid : Łąka Pyzdrska</t>
  </si>
  <si>
    <t>POZ-V-0077865</t>
  </si>
  <si>
    <t>Aconitum</t>
  </si>
  <si>
    <t>vulparia</t>
  </si>
  <si>
    <t>Aconitum vulparia</t>
  </si>
  <si>
    <t>Ogrody Doświadczalne WSR</t>
  </si>
  <si>
    <t>experimental Gardens of WSR</t>
  </si>
  <si>
    <t>Poznań-Sołacz</t>
  </si>
  <si>
    <t>52.42101300</t>
  </si>
  <si>
    <t>16.90771400</t>
  </si>
  <si>
    <t>POZ-V-0078498</t>
  </si>
  <si>
    <t>Anemone</t>
  </si>
  <si>
    <t>Anemone vernalis</t>
  </si>
  <si>
    <t>1894</t>
  </si>
  <si>
    <t>1894.04.05</t>
  </si>
  <si>
    <t>Belauf Pietrowo am (…) Scharnikauer Wege</t>
  </si>
  <si>
    <t>Samter, Obersitzko</t>
  </si>
  <si>
    <t>POZ-V-0078590</t>
  </si>
  <si>
    <t>Aquilegia</t>
  </si>
  <si>
    <t>Aquilegia vulgaris</t>
  </si>
  <si>
    <t>1934.05.23</t>
  </si>
  <si>
    <t>poręba w lesie</t>
  </si>
  <si>
    <t>a clear-cut area in a forest</t>
  </si>
  <si>
    <t>Powiat Poznański, poręba w lesie między Rosnówkiem a Stęszewem</t>
  </si>
  <si>
    <t>52.29790000</t>
  </si>
  <si>
    <t>16.76240000</t>
  </si>
  <si>
    <t>POZ-V-0078593</t>
  </si>
  <si>
    <t>1924.06.09</t>
  </si>
  <si>
    <t>Żegrze</t>
  </si>
  <si>
    <t>52.37853900</t>
  </si>
  <si>
    <t>16.96864400</t>
  </si>
  <si>
    <t>Centroid : miejscowość Poznań-Żegrze</t>
  </si>
  <si>
    <t>POZ-V-0078596</t>
  </si>
  <si>
    <t>1934.05.10</t>
  </si>
  <si>
    <t>stoki wąwozu</t>
  </si>
  <si>
    <t>slopes of a gorge</t>
  </si>
  <si>
    <t>Dziewicza Góra, pod Poznaniem, Południowe Stoki wąwozu Małego na południowy Wschód od leśniczóki prywatnej.</t>
  </si>
  <si>
    <t>POZ-V-0078599</t>
  </si>
  <si>
    <t>Kutkowska Ł.</t>
  </si>
  <si>
    <t>by a lake</t>
  </si>
  <si>
    <t>Ludwikowo , las nad jeziorem Góreckim (…?)2063,oddział 6</t>
  </si>
  <si>
    <t>52.26704700</t>
  </si>
  <si>
    <t>16.79391400</t>
  </si>
  <si>
    <t>POZ-V-0078600</t>
  </si>
  <si>
    <t>1927.06.04</t>
  </si>
  <si>
    <t>Zagajnik</t>
  </si>
  <si>
    <t>grove</t>
  </si>
  <si>
    <t>Owińska</t>
  </si>
  <si>
    <t>52.51044000</t>
  </si>
  <si>
    <t>16.97597000</t>
  </si>
  <si>
    <t>POZ-V-0078601</t>
  </si>
  <si>
    <t>Sławiński W.</t>
  </si>
  <si>
    <t>1926.06.20</t>
  </si>
  <si>
    <t>polana w lesie bukowym</t>
  </si>
  <si>
    <t>a clearing in a beech forest</t>
  </si>
  <si>
    <t>Polana w lesie bukowym Parkowo</t>
  </si>
  <si>
    <t>52.70379000</t>
  </si>
  <si>
    <t>16.91713200</t>
  </si>
  <si>
    <t>POZ-V-0078668</t>
  </si>
  <si>
    <t>Ritschl</t>
  </si>
  <si>
    <t>1851.07.25</t>
  </si>
  <si>
    <t>Czarnikau, Czarn. Hammer, Netze</t>
  </si>
  <si>
    <t>52.90464100</t>
  </si>
  <si>
    <t>16.56542100</t>
  </si>
  <si>
    <t>POZ-V-0078673</t>
  </si>
  <si>
    <t>(Chaix) Bosh</t>
  </si>
  <si>
    <t>an edge of a small peat bog</t>
  </si>
  <si>
    <t>Wielkopolska, Las Gostyń od Strony Błażejewa, gm. Dolsk, woj. wielkopolskie, brzeg bagienka "Małe Kały"</t>
  </si>
  <si>
    <t>Wielkopolska, Gostyń Forest from the side of Błażejewo, Dolsk Commune, Wielkopolska Voivodeship, edge of "Małe Kały" small peat bog</t>
  </si>
  <si>
    <t>52.00227100</t>
  </si>
  <si>
    <t>17.15579300</t>
  </si>
  <si>
    <t>POZ-V-0078674</t>
  </si>
  <si>
    <t>2000.05.01</t>
  </si>
  <si>
    <t>w rowie na halofilnej łące z Glaux maritima</t>
  </si>
  <si>
    <t>in a ditch on a halophile meadow together with Glaux maritima</t>
  </si>
  <si>
    <t>Wielkopolska, "Łąka Pyzdrska", gm. Pyzdry, woj. wielkopolskie</t>
  </si>
  <si>
    <t>Wielkopolska, "Łąka Pyzdrska", Pyzdry Commune, Wielkopolska Voivodeship</t>
  </si>
  <si>
    <t>52.16929100</t>
  </si>
  <si>
    <t>17.68665200</t>
  </si>
  <si>
    <t>Centroid : miejscowość Pyzdry</t>
  </si>
  <si>
    <t>POZ-V-0078675</t>
  </si>
  <si>
    <t>Bosch</t>
  </si>
  <si>
    <t>1999.07.27</t>
  </si>
  <si>
    <t>brzeg słonego jeziorka</t>
  </si>
  <si>
    <t>a shore of a small salty lake</t>
  </si>
  <si>
    <t>Wielkopolska, Białobrzeg koło Zagórowa, woj. wielkopolskie</t>
  </si>
  <si>
    <t>Wielkopolska, Białobrzeg near Zagórów, Wielkopolska Voivodeship</t>
  </si>
  <si>
    <t>52.17950000</t>
  </si>
  <si>
    <t>17.78618500</t>
  </si>
  <si>
    <t>Centroid : miejscowość Białobrzeg</t>
  </si>
  <si>
    <t>POZ-V-0078676</t>
  </si>
  <si>
    <t>1999.07.21</t>
  </si>
  <si>
    <t>rów na łące</t>
  </si>
  <si>
    <t>a ditch on a meadow</t>
  </si>
  <si>
    <t>Wielkopolska, Dalewo, gm. Śrem, woj. wielkopolskie, rów na łące przy drodze do Mościszek</t>
  </si>
  <si>
    <t>Wielkopolska, Dalewo, Śrem Commune, Wielkopolska Voivodeship, a ditch on a meadow along the road to Mościszki</t>
  </si>
  <si>
    <t>52.02401300</t>
  </si>
  <si>
    <t>16.91759100</t>
  </si>
  <si>
    <t>POZ-V-0078677</t>
  </si>
  <si>
    <t>1997.10.19</t>
  </si>
  <si>
    <t>w rowie na łące</t>
  </si>
  <si>
    <t>in a ditch on a meadow</t>
  </si>
  <si>
    <t>Wielkopolska, Wiosna, gm. Krzykosy, woj. Poznańskie, w rowie na łące przy drodze do dawnej leśniczówki Brzezie</t>
  </si>
  <si>
    <t>Wielkopolska, Wiosna, Krzykosy Commune, Poznań Voivodeship, In a ditch on the meadow along the road to a former Brzezie forester’s lodge</t>
  </si>
  <si>
    <t>52.15924100</t>
  </si>
  <si>
    <t>17.42823900</t>
  </si>
  <si>
    <t>Centroid : miejscowość Wiosna</t>
  </si>
  <si>
    <t>Krzykosy</t>
  </si>
  <si>
    <t>POZ-V-0079378</t>
  </si>
  <si>
    <t>Helleborus</t>
  </si>
  <si>
    <t>purpurascens</t>
  </si>
  <si>
    <t>Helleborus purpurascens</t>
  </si>
  <si>
    <t>W.K.</t>
  </si>
  <si>
    <t>1892.04.14</t>
  </si>
  <si>
    <t>Posen-Ost. Wilda</t>
  </si>
  <si>
    <t>52.38960000</t>
  </si>
  <si>
    <t>16.91730000</t>
  </si>
  <si>
    <t>POZ-V-0079887</t>
  </si>
  <si>
    <t>a pine forest</t>
  </si>
  <si>
    <t>Pozn.-las sosnowy na połud.-wschód od Mosiny</t>
  </si>
  <si>
    <t>POZ-V-0079888</t>
  </si>
  <si>
    <t>along a track in a pine forest</t>
  </si>
  <si>
    <t>pow. Gniezno-na połud.-wschód od Mielna</t>
  </si>
  <si>
    <t>POZ-V-0079890</t>
  </si>
  <si>
    <t>1931.05.20</t>
  </si>
  <si>
    <t>Kątnik pod Poznaniem</t>
  </si>
  <si>
    <t>52.31306200</t>
  </si>
  <si>
    <t>16.90563500</t>
  </si>
  <si>
    <t>Centroid : miejscowość Kątnik</t>
  </si>
  <si>
    <t>POZ-V-0079893</t>
  </si>
  <si>
    <t>POZ-V-0079894</t>
  </si>
  <si>
    <t>poręba po lesie sosnowym</t>
  </si>
  <si>
    <t>a clearing in a pine forest</t>
  </si>
  <si>
    <t>na półn. od Wronek już blisko (…)</t>
  </si>
  <si>
    <t>POZ-V-0079895</t>
  </si>
  <si>
    <t>las sosnowy na zboczach na skraju lasu</t>
  </si>
  <si>
    <t>a pine forest on slopes at the edge of a forest</t>
  </si>
  <si>
    <t>na półn. od Nowego Tomyśla</t>
  </si>
  <si>
    <t>52.31815200</t>
  </si>
  <si>
    <t>16.12815000</t>
  </si>
  <si>
    <t>Centroid : miejscowość Nowy Tomyśl</t>
  </si>
  <si>
    <t>POZ-V-0079897</t>
  </si>
  <si>
    <t>las sosnowy koło Kątnika pod Poznaniem</t>
  </si>
  <si>
    <t>POZ-V-0079898</t>
  </si>
  <si>
    <t>POZ-V-0079899</t>
  </si>
  <si>
    <t>in a pine forest</t>
  </si>
  <si>
    <t>POZ-V-0079900</t>
  </si>
  <si>
    <t>1931.05.14</t>
  </si>
  <si>
    <t>pow. Gniezno, na półn. brzegu lasu koło Kujawek (na połud. od Trzemeszna)</t>
  </si>
  <si>
    <t>52.52490200</t>
  </si>
  <si>
    <t>17.75409000</t>
  </si>
  <si>
    <t>CC94</t>
  </si>
  <si>
    <t>Centroid : miejscowość Kujawki</t>
  </si>
  <si>
    <t>POZ-V-0079901</t>
  </si>
  <si>
    <t>poręba na skraju lasu sosnowego</t>
  </si>
  <si>
    <t>a clearing in a pine forest margin</t>
  </si>
  <si>
    <t>na póln. od Obornik</t>
  </si>
  <si>
    <t>52.64544500</t>
  </si>
  <si>
    <t>16.81028100</t>
  </si>
  <si>
    <t>POZ-V-0079902</t>
  </si>
  <si>
    <t>w zagajniku sosnowym</t>
  </si>
  <si>
    <t>in a pine thicket</t>
  </si>
  <si>
    <t>POZ-V-0079903</t>
  </si>
  <si>
    <t>1927.04.22</t>
  </si>
  <si>
    <t>słoneczny stok</t>
  </si>
  <si>
    <t>a sunny slope</t>
  </si>
  <si>
    <t>Owińska pod Poznaniem, połud. stok Góry Dziewiczej</t>
  </si>
  <si>
    <t>52.48006700</t>
  </si>
  <si>
    <t>17.01115300</t>
  </si>
  <si>
    <t>POZ-V-0079911</t>
  </si>
  <si>
    <t>1926.05</t>
  </si>
  <si>
    <t>na południe od lasu miejskiego, Gniezno</t>
  </si>
  <si>
    <t>52.53597300</t>
  </si>
  <si>
    <t>17.59588900</t>
  </si>
  <si>
    <t>POZ-V-0079912</t>
  </si>
  <si>
    <t>1924.05.11</t>
  </si>
  <si>
    <t>nadl. Durowo pod Wągrowcem</t>
  </si>
  <si>
    <t>17.21172700</t>
  </si>
  <si>
    <t>POZ-V-0079913</t>
  </si>
  <si>
    <t>1917.05</t>
  </si>
  <si>
    <t>POZ-V-0079921</t>
  </si>
  <si>
    <t>Schildberg: (zw. Kottowski m.) Antonin</t>
  </si>
  <si>
    <t>51.51650600</t>
  </si>
  <si>
    <t>17.85351000</t>
  </si>
  <si>
    <t>Centroid : miejscowość Antonin</t>
  </si>
  <si>
    <t>POZ-V-0079924</t>
  </si>
  <si>
    <t>1877</t>
  </si>
  <si>
    <t>1877.05.10</t>
  </si>
  <si>
    <t>Ostrowo, (…)</t>
  </si>
  <si>
    <t>POZ-V-0079927</t>
  </si>
  <si>
    <t>jun</t>
  </si>
  <si>
    <t>Posen Ost, Annaberg</t>
  </si>
  <si>
    <t>POZ-V-0079960</t>
  </si>
  <si>
    <t>nad drogą w lesie sosnowym  na połud.-wschód od Mielna</t>
  </si>
  <si>
    <t>along the road in pine forest south-east of Mielno</t>
  </si>
  <si>
    <t>Pow. Gnieźnienski</t>
  </si>
  <si>
    <t>Gniezno County</t>
  </si>
  <si>
    <t>POZ-V-0079962</t>
  </si>
  <si>
    <t>na półn. skraju lasu sosnowego</t>
  </si>
  <si>
    <t>northern margin of a pine forest</t>
  </si>
  <si>
    <t>Pow. Gniezno, koło Kujawek  (na połud. zach od Trzemeszna)</t>
  </si>
  <si>
    <t>Gniezno County, near Kujawki  (SW of Trzemeszno)</t>
  </si>
  <si>
    <t>52.52490000</t>
  </si>
  <si>
    <t>17.75403400</t>
  </si>
  <si>
    <t>przed rewizją: brak epitetu gatunkowego</t>
  </si>
  <si>
    <t>POZ-V-0079964</t>
  </si>
  <si>
    <t>las sosnowy na zboczu, na skraju lasu</t>
  </si>
  <si>
    <t>pine forest on a slope, forest edge</t>
  </si>
  <si>
    <t>north of Nowy Tomyśl</t>
  </si>
  <si>
    <t>POZ-V-0079965</t>
  </si>
  <si>
    <t>w zagajniku sosnowym na połud. skraju lasu</t>
  </si>
  <si>
    <t>in a pine grove at southern forest edge</t>
  </si>
  <si>
    <t>Las Miejski koło Gniezna</t>
  </si>
  <si>
    <t>municipal forest near Gniezno</t>
  </si>
  <si>
    <t>52.49579670</t>
  </si>
  <si>
    <t>17.60291160</t>
  </si>
  <si>
    <t>Centroid : Las Miejski miejscowość Gniezno</t>
  </si>
  <si>
    <t>POZ-V-0079966</t>
  </si>
  <si>
    <t>POZ-V-0079967</t>
  </si>
  <si>
    <t>Kątnik near Poznań</t>
  </si>
  <si>
    <t>POZ-V-0079969</t>
  </si>
  <si>
    <t>at forest margin</t>
  </si>
  <si>
    <t>Poznańskie - nad drogą z Kobylnicy do Wierzonki</t>
  </si>
  <si>
    <t>Poznań Voivodeship – along the road from Kobylnica to Wierzonka</t>
  </si>
  <si>
    <t>52.44660000</t>
  </si>
  <si>
    <t>17.08010000</t>
  </si>
  <si>
    <t>POZ-V-0079972</t>
  </si>
  <si>
    <t>w lesie piaszcz. sosnow. gdzie n.</t>
  </si>
  <si>
    <t>in sandy pine forest, here and there</t>
  </si>
  <si>
    <t>Pow. Wolsztyn Mochy u granicy niemieckiej</t>
  </si>
  <si>
    <t>Wolsztyn County, Mochy at German border</t>
  </si>
  <si>
    <t>nieczytelny dopisek pod gatunkiem</t>
  </si>
  <si>
    <t>POZ-V-0079973</t>
  </si>
  <si>
    <t>wzgórze na torfowisku</t>
  </si>
  <si>
    <t>a hill on a peat bog</t>
  </si>
  <si>
    <t>Bieniszew pow. Konin</t>
  </si>
  <si>
    <t>Bieniszew, Konin County</t>
  </si>
  <si>
    <t>POZ-V-0079974</t>
  </si>
  <si>
    <t>Kaczmarek A.</t>
  </si>
  <si>
    <t>1938.05.20</t>
  </si>
  <si>
    <t>przy NW brzegu boru sosnowego (opodal drogi)</t>
  </si>
  <si>
    <t>at the NW edge of a pine coniferous forest (close to a road)</t>
  </si>
  <si>
    <t>Bogusławki,  pow. Gostyń, Las Bogusławski (Leśn. Praski)</t>
  </si>
  <si>
    <t>Bogusławki,  Gostyń County, Bogusławski forest (Praski forest range)</t>
  </si>
  <si>
    <t>z domieszką Populus tremula, Quercus robur, Rubus sp.</t>
  </si>
  <si>
    <t>POZ-V-0079975</t>
  </si>
  <si>
    <t>1935.05.15</t>
  </si>
  <si>
    <t>Las Miejski</t>
  </si>
  <si>
    <t>municipal forest</t>
  </si>
  <si>
    <t>POZ-V-0079976</t>
  </si>
  <si>
    <t>piaszczyste stoki</t>
  </si>
  <si>
    <t>sandy slopes</t>
  </si>
  <si>
    <t>przy Olszak - Młynie</t>
  </si>
  <si>
    <t>near Olszak - Młyn</t>
  </si>
  <si>
    <t>52.39321800</t>
  </si>
  <si>
    <t>17.00377800</t>
  </si>
  <si>
    <t>Centroid : Staw Olszak</t>
  </si>
  <si>
    <t>POZ-V-0079977</t>
  </si>
  <si>
    <t>Danowska A.</t>
  </si>
  <si>
    <t>1932.05.28</t>
  </si>
  <si>
    <t>nad drogą leśną na S-W  od dworca</t>
  </si>
  <si>
    <t>along forest road SW of train station</t>
  </si>
  <si>
    <t>Promno near Poznań</t>
  </si>
  <si>
    <t>52.47140000</t>
  </si>
  <si>
    <t>17.21480000</t>
  </si>
  <si>
    <t>Centroid : stacja PKP Promno</t>
  </si>
  <si>
    <t>kwiaty jasne</t>
  </si>
  <si>
    <t>POZ-V-0079978</t>
  </si>
  <si>
    <t>POZ-V-0079984</t>
  </si>
  <si>
    <t>Rutkowska L.</t>
  </si>
  <si>
    <t>forest at Góreckie Lake</t>
  </si>
  <si>
    <t>Ludwikowo, Mapa Stoliczkowa 2063, oddział 122</t>
  </si>
  <si>
    <t>Ludwikowo, Mapa Stoliczkowa 2063, sec 122</t>
  </si>
  <si>
    <t>52.26950000</t>
  </si>
  <si>
    <t>16.77820000</t>
  </si>
  <si>
    <t>epitet gatunkowy przekreślony</t>
  </si>
  <si>
    <t>POZ-V-0079985</t>
  </si>
  <si>
    <t>1925.09.03</t>
  </si>
  <si>
    <t>Kałowo</t>
  </si>
  <si>
    <t>51.79920000</t>
  </si>
  <si>
    <t>16.84550000</t>
  </si>
  <si>
    <t>33UXT24</t>
  </si>
  <si>
    <t>BD78</t>
  </si>
  <si>
    <t>Krzemieniewo</t>
  </si>
  <si>
    <t>POZ-V-0079987</t>
  </si>
  <si>
    <t>1918.08.26</t>
  </si>
  <si>
    <t>Piłka</t>
  </si>
  <si>
    <t>52.71706200</t>
  </si>
  <si>
    <t>16.85344200</t>
  </si>
  <si>
    <t>Centroid: Piłka-Młyn</t>
  </si>
  <si>
    <t>POZ-V-0079992</t>
  </si>
  <si>
    <t>1941.05.24</t>
  </si>
  <si>
    <t>Drinen?</t>
  </si>
  <si>
    <t>Birnbaum, NW Ufer des Barlin See bei Zirke ?</t>
  </si>
  <si>
    <t>52.65491400</t>
  </si>
  <si>
    <t>15.97719500</t>
  </si>
  <si>
    <t>Centroid : jezioro Barlin</t>
  </si>
  <si>
    <t>POZ-V-0079996</t>
  </si>
  <si>
    <t>1898.05</t>
  </si>
  <si>
    <t>Gnesen b. Gnesen</t>
  </si>
  <si>
    <t>POZ-V-0079998</t>
  </si>
  <si>
    <t>1890.04.13</t>
  </si>
  <si>
    <t>Posen -O, Kobylepole</t>
  </si>
  <si>
    <t>POZ-V-0079999</t>
  </si>
  <si>
    <t>1890.05.01</t>
  </si>
  <si>
    <t>Ostrowo, Krempa</t>
  </si>
  <si>
    <t>51.65160000</t>
  </si>
  <si>
    <t>17.84420000</t>
  </si>
  <si>
    <t>Centroid : miejscowość Ostrów Wielkopolski; dzielnica Krępa</t>
  </si>
  <si>
    <t>POZ-V-0080000</t>
  </si>
  <si>
    <t>1889.05.05</t>
  </si>
  <si>
    <t>Posen O, Annaberg</t>
  </si>
  <si>
    <t>POZ-V-0080001</t>
  </si>
  <si>
    <t>Straehler</t>
  </si>
  <si>
    <t>1888.05.15</t>
  </si>
  <si>
    <t>rev. Klempitz</t>
  </si>
  <si>
    <t>Czarnikau, (…) rev. Klempitz</t>
  </si>
  <si>
    <t>52.76622900</t>
  </si>
  <si>
    <t>16.49232300</t>
  </si>
  <si>
    <t>Centroid : miejscowość Klempicz</t>
  </si>
  <si>
    <t>POZ-V-0080002</t>
  </si>
  <si>
    <t>1888.05.10</t>
  </si>
  <si>
    <t>Ostrowo, Przygodzice</t>
  </si>
  <si>
    <t>POZ-V-0080003</t>
  </si>
  <si>
    <t>1882.08.25</t>
  </si>
  <si>
    <t>Czekanów</t>
  </si>
  <si>
    <t>51.67613300</t>
  </si>
  <si>
    <t>17.87575800</t>
  </si>
  <si>
    <t>POZ-V-0080005</t>
  </si>
  <si>
    <t>Adelnau, Trzcieliny</t>
  </si>
  <si>
    <t>POZ-V-0080033</t>
  </si>
  <si>
    <t>Kaczmarek E.</t>
  </si>
  <si>
    <t>przy NW krawędzi  boru sosnowego</t>
  </si>
  <si>
    <t>at NW edge of pine coniferous forest</t>
  </si>
  <si>
    <t>Bogusławki,  Gostyń County, Bogusławski Forest (Praski forest range)</t>
  </si>
  <si>
    <t>z domieszką osiki i dębu szypułkowego</t>
  </si>
  <si>
    <t>POZ-V-0080034</t>
  </si>
  <si>
    <t>Nadl. Durowo pod Wągrowcem</t>
  </si>
  <si>
    <t>Durowo forest division near Wągrowiec</t>
  </si>
  <si>
    <t>POZ-V-0080054</t>
  </si>
  <si>
    <t>Pulsatilla vernalis</t>
  </si>
  <si>
    <t>bd.</t>
  </si>
  <si>
    <t>a clear-cut in pine forest</t>
  </si>
  <si>
    <t>na półn. od Wronek blisko Mokrza</t>
  </si>
  <si>
    <t>north of Wronki, near Mokrz</t>
  </si>
  <si>
    <t>52.74377200</t>
  </si>
  <si>
    <t>16.27336800</t>
  </si>
  <si>
    <t>POZ-V-0080056</t>
  </si>
  <si>
    <t>1938.07.12</t>
  </si>
  <si>
    <t>Pow. Kaliski, na połud. od Brzezin</t>
  </si>
  <si>
    <t>Kalisz County, south of Brzeziny</t>
  </si>
  <si>
    <t>51.59543000</t>
  </si>
  <si>
    <t>18.25525600</t>
  </si>
  <si>
    <t>Centroid : miejscowość Brzeziny</t>
  </si>
  <si>
    <t>POZ-V-0080058</t>
  </si>
  <si>
    <t>w lesie sosnowym nad drogą</t>
  </si>
  <si>
    <t>in a pine forest along road</t>
  </si>
  <si>
    <t>Pow. Nowy Tomyśl, na półn. od Jastrzębska</t>
  </si>
  <si>
    <t>Nowy Tomyśl County, north of Jastrzębsko</t>
  </si>
  <si>
    <t>POZ-V-0080059</t>
  </si>
  <si>
    <t>1931.05.06</t>
  </si>
  <si>
    <t>Nowy Tomyśl County, between Jastrzębsko and Babrówka</t>
  </si>
  <si>
    <t>POZ-V-0080060</t>
  </si>
  <si>
    <t>poręba po lesie sosnowym nad drogą</t>
  </si>
  <si>
    <t>a clear-cut after a pine forest at a road</t>
  </si>
  <si>
    <t>koło leśn. Lutyniec, niedaleko Mokrza, koło Wronek</t>
  </si>
  <si>
    <t>close to Lutyniec forest range, not far from  Mokrz, near Wronki</t>
  </si>
  <si>
    <t>52.75821000</t>
  </si>
  <si>
    <t>16.30955000</t>
  </si>
  <si>
    <t>Centroid : miejscowość Lutyniec</t>
  </si>
  <si>
    <t>PLB300015; PLH300019</t>
  </si>
  <si>
    <t>Puszcza Notecka; Torfowisko Rzecińskie</t>
  </si>
  <si>
    <t>POZ-V-0080061</t>
  </si>
  <si>
    <t>Pow. Nowy Tomyśl, nad drogą z Bobrówki do Glinek</t>
  </si>
  <si>
    <t>Nowy Tomyśl County, along the road from Bobrówka to Glinki</t>
  </si>
  <si>
    <t>52.35540000</t>
  </si>
  <si>
    <t>16.05750000</t>
  </si>
  <si>
    <t>33UWU70</t>
  </si>
  <si>
    <t>BD02</t>
  </si>
  <si>
    <t>Centroid : miejscowość Glinki</t>
  </si>
  <si>
    <t>Miedzichowo</t>
  </si>
  <si>
    <t>POZ-V-0080065</t>
  </si>
  <si>
    <t>2018</t>
  </si>
  <si>
    <t>"garncarstwo"</t>
  </si>
  <si>
    <t>“pottery”</t>
  </si>
  <si>
    <t>okolice Piły nad Notecią</t>
  </si>
  <si>
    <t>neighbourhood of  Piła at Noteć River</t>
  </si>
  <si>
    <t>przed rewizją: P. vernalis</t>
  </si>
  <si>
    <t>POZ-V-0080067</t>
  </si>
  <si>
    <t>POZ-V-0080068</t>
  </si>
  <si>
    <t>POZ-V-0080072</t>
  </si>
  <si>
    <t>1901.05.05</t>
  </si>
  <si>
    <t>Kiefernwald zwischen Fersthaus Chorzemir und Alt Tuchorze - Hbl</t>
  </si>
  <si>
    <t>Bornst</t>
  </si>
  <si>
    <t>52.13401700</t>
  </si>
  <si>
    <t>16.09305000</t>
  </si>
  <si>
    <t>BD33</t>
  </si>
  <si>
    <t>Centroid : miejscowości Chorzemin</t>
  </si>
  <si>
    <t>POZ-V-0080074</t>
  </si>
  <si>
    <t>1896.04.24</t>
  </si>
  <si>
    <t>Schildberg; zw. Antonin und Kotłowski</t>
  </si>
  <si>
    <t>POZ-V-0080075</t>
  </si>
  <si>
    <t>1894.04.18</t>
  </si>
  <si>
    <t>Belauf (…)</t>
  </si>
  <si>
    <t>POZ-V-0080076</t>
  </si>
  <si>
    <t>Strachler</t>
  </si>
  <si>
    <t>Czarnikau, b. Theerleute ?</t>
  </si>
  <si>
    <t>POZ-V-0080089</t>
  </si>
  <si>
    <t>Hülsen R.</t>
  </si>
  <si>
    <t>1868</t>
  </si>
  <si>
    <t>1868.03 i 04.</t>
  </si>
  <si>
    <t>Prov. Posen. kreis Czarnikau, Lubaczer und Kruczer Wald</t>
  </si>
  <si>
    <t>52.84860000</t>
  </si>
  <si>
    <t>16.52190000</t>
  </si>
  <si>
    <t>Centroid : miejscowości Lubasz</t>
  </si>
  <si>
    <t>POZ-V-0080096</t>
  </si>
  <si>
    <t>1931.05.19</t>
  </si>
  <si>
    <t>w lesie sosnowym nad drogą koło Trzebani</t>
  </si>
  <si>
    <t>in a pine forest by the road to Trzebania</t>
  </si>
  <si>
    <t>na półn. wsch. od Leszna</t>
  </si>
  <si>
    <t>to the north-east of Leszno</t>
  </si>
  <si>
    <t>51.88270000</t>
  </si>
  <si>
    <t>16.64960000</t>
  </si>
  <si>
    <t>33UXT14</t>
  </si>
  <si>
    <t>Centroid : miejscowość Trzebania</t>
  </si>
  <si>
    <t>sp.</t>
  </si>
  <si>
    <t>POZ-V-0080097</t>
  </si>
  <si>
    <t>POZ-V-0080098</t>
  </si>
  <si>
    <t>w lesie sosnowym na zboczu</t>
  </si>
  <si>
    <t>in a pine forest on a slope</t>
  </si>
  <si>
    <t>to the north of Nowy Tomyśl</t>
  </si>
  <si>
    <t>POZ-V-0080101</t>
  </si>
  <si>
    <t>1931.06.20</t>
  </si>
  <si>
    <t>w lesie mieszanym</t>
  </si>
  <si>
    <t>in a mixed forest</t>
  </si>
  <si>
    <t>na wschód od Bolechowa, pod Murow. Gośliną</t>
  </si>
  <si>
    <t>to the east of Bolechowo, near Murowana Goślina</t>
  </si>
  <si>
    <t>52.54624300</t>
  </si>
  <si>
    <t>16.98925700</t>
  </si>
  <si>
    <t>Centroid : miejscowość Bolechowo</t>
  </si>
  <si>
    <t>POZ-V-0080102</t>
  </si>
  <si>
    <t>pine forest on a slope, at the edge of the forest</t>
  </si>
  <si>
    <t>POZ-V-0080104</t>
  </si>
  <si>
    <t>między Jastrzębskiem a Bobrówką (pow. Nowy Tomyśl)</t>
  </si>
  <si>
    <t>between Jastrzębsko and Bobrówka (?) (Nowy Tomyśl County)</t>
  </si>
  <si>
    <t>52.29910000</t>
  </si>
  <si>
    <t>16.06290000</t>
  </si>
  <si>
    <t>POZ-V-0080105</t>
  </si>
  <si>
    <t>na półn. zachód od Obornik</t>
  </si>
  <si>
    <t>to the north-west of Oborniki</t>
  </si>
  <si>
    <t>POZ-V-0080106</t>
  </si>
  <si>
    <t>1931.05.12</t>
  </si>
  <si>
    <t>POZ-V-0080107</t>
  </si>
  <si>
    <t>pine forest on the slope, at the edge of the forest</t>
  </si>
  <si>
    <t>POZ-V-0080109</t>
  </si>
  <si>
    <t>koło Chodzieży</t>
  </si>
  <si>
    <t>near Chodzież</t>
  </si>
  <si>
    <t>52.99208400</t>
  </si>
  <si>
    <t>16.91287500</t>
  </si>
  <si>
    <t>Centroid : miejscowość Chodzież</t>
  </si>
  <si>
    <t>POZ-V-0080111</t>
  </si>
  <si>
    <t>na skraju lasu, nad drogą</t>
  </si>
  <si>
    <t>at the edge of a forest, by a road</t>
  </si>
  <si>
    <t>nad drogą z Kobylnicy do (…)</t>
  </si>
  <si>
    <t>by the road from Kobylnica to (…)</t>
  </si>
  <si>
    <t>52.44630000</t>
  </si>
  <si>
    <t>17.08140000</t>
  </si>
  <si>
    <t>POZ-V-0080112</t>
  </si>
  <si>
    <t>POZ-V-0080113</t>
  </si>
  <si>
    <t>nad drogą z Kobylnicy do (…) pod Poznaniem</t>
  </si>
  <si>
    <t>by the road from Kobylnica to (…) near Poznań</t>
  </si>
  <si>
    <t>POZ-V-0081296</t>
  </si>
  <si>
    <t>Ranunculus fluitans</t>
  </si>
  <si>
    <t>Lam.</t>
  </si>
  <si>
    <t>Zalewska-Gałosz J.</t>
  </si>
  <si>
    <t>1969.07.05</t>
  </si>
  <si>
    <t>Drawa - przy moście drogowym na W od miejscowości</t>
  </si>
  <si>
    <t>Drawa River – at road bridge W of the town</t>
  </si>
  <si>
    <t>Krzyż, pow. Trzcianka</t>
  </si>
  <si>
    <t>52.87884100</t>
  </si>
  <si>
    <t>16.01136900</t>
  </si>
  <si>
    <t>BC42</t>
  </si>
  <si>
    <t>Turała-Szybowska K.</t>
  </si>
  <si>
    <t>POZ-V-0081297</t>
  </si>
  <si>
    <t>POZ-V-0081307</t>
  </si>
  <si>
    <t>Symonowiczówna T.</t>
  </si>
  <si>
    <t>1903.08.18</t>
  </si>
  <si>
    <t>An Steinen in der Lolzonka zwischen Wirsitz und Klafke</t>
  </si>
  <si>
    <t>Kreis Wirsitz</t>
  </si>
  <si>
    <t>53.15287100</t>
  </si>
  <si>
    <t>17.26795800</t>
  </si>
  <si>
    <t>Centroid: miejscowość Wyrzysk</t>
  </si>
  <si>
    <t>(mit (…) Potamgea pectinatus und perfoliatus)</t>
  </si>
  <si>
    <t>POZ-V-0081308</t>
  </si>
  <si>
    <t>1903.08.19</t>
  </si>
  <si>
    <t>POZ-V-0081309</t>
  </si>
  <si>
    <t>1903.08.20</t>
  </si>
  <si>
    <t>POZ-V-0081310</t>
  </si>
  <si>
    <t>1903.08.21</t>
  </si>
  <si>
    <t>POZ-V-0081311</t>
  </si>
  <si>
    <t>1903.08.22</t>
  </si>
  <si>
    <t>POZ-V-0081323</t>
  </si>
  <si>
    <t>1994.05.09</t>
  </si>
  <si>
    <t>w rowie (ddość głęboki - na łące przy kanale rzeki</t>
  </si>
  <si>
    <t>in a ditch (quite deep – in a meadow by the river canal</t>
  </si>
  <si>
    <t>Wielkopolska, Mszczyczyn, gm. Dolsk - w rowie (ddość głęboki - na łące przy kanale Obry</t>
  </si>
  <si>
    <t>51.93709900</t>
  </si>
  <si>
    <t>17.08808900</t>
  </si>
  <si>
    <t>Centroid : miejscowość Mszczyczyn</t>
  </si>
  <si>
    <t>Ranunculus fluitans Lam. x R. sp.</t>
  </si>
  <si>
    <t>POZ-V-0081324</t>
  </si>
  <si>
    <t>POZ-V-0081327</t>
  </si>
  <si>
    <t>1895.05</t>
  </si>
  <si>
    <t>um Fluss</t>
  </si>
  <si>
    <t>Samter, obersitzko, Belauf Hollender um Fluss</t>
  </si>
  <si>
    <t>52.70295200</t>
  </si>
  <si>
    <t>POZ-V-0081665</t>
  </si>
  <si>
    <t>1995.06.29</t>
  </si>
  <si>
    <t>wilgotna łąka przy drodze</t>
  </si>
  <si>
    <t>a moist meadow along the road</t>
  </si>
  <si>
    <t>Wielkopolska, Dalewo, gm. Śrem, wilgotna łąka przy drodze do Mościszek</t>
  </si>
  <si>
    <t>Wielkopolska, Dalewo, Śrem Commune, a moist meadow along the road to Mościszki</t>
  </si>
  <si>
    <t>52.02434600</t>
  </si>
  <si>
    <t>16.91753900</t>
  </si>
  <si>
    <t>POZ-V-0081666</t>
  </si>
  <si>
    <t>1988.07.24</t>
  </si>
  <si>
    <t>wilgotna łąka pod lasem</t>
  </si>
  <si>
    <t>Wielkopolska, Ostrowieczno, gm. Dolsk, wilgotna łąka na N od wsi (pod lasem)</t>
  </si>
  <si>
    <t>Wielkopolska, Ostrowieczno, Dolsk Commune, a moist meadow N of the village (at the forest)</t>
  </si>
  <si>
    <t>51.97889100</t>
  </si>
  <si>
    <t>17.11349000</t>
  </si>
  <si>
    <t>POZ-V-0081667</t>
  </si>
  <si>
    <t>POZ-V-0081668</t>
  </si>
  <si>
    <t>1987</t>
  </si>
  <si>
    <t>1987.08.19</t>
  </si>
  <si>
    <t>in a meadow ditch</t>
  </si>
  <si>
    <t>Wielkopolska, Chrząstowo, gm. Książ Wlkp., w rowie na łące ok. 500m na NE od strażnicy OSP</t>
  </si>
  <si>
    <t>Wielkopolska, Chrząstowo, Książ Wlkp. Commune, in a meadow ditch approx. 500 m NE of OSP watchtower</t>
  </si>
  <si>
    <t>52.06673500</t>
  </si>
  <si>
    <t>17.13004600</t>
  </si>
  <si>
    <t>Centroid : miejscowość Chrząstkowo strażnica OSP</t>
  </si>
  <si>
    <t>POZ-V-0081669</t>
  </si>
  <si>
    <t>1986.06.22</t>
  </si>
  <si>
    <t>w szuwarach przy stawie na łące</t>
  </si>
  <si>
    <t>in brushes at a pond on the meadow</t>
  </si>
  <si>
    <t>Wielkopolska, Konarskie, gm. Książ Wlkp., przy stawie koło szosy Książ-Śrem</t>
  </si>
  <si>
    <t>Wielkopolska, Konarskie, Książ Wlkp. Commune, at a pond near the road Książ-Śrem</t>
  </si>
  <si>
    <t>52.05160000</t>
  </si>
  <si>
    <t>17.19230000</t>
  </si>
  <si>
    <t>Centroid : miejscowość Konarskie</t>
  </si>
  <si>
    <t>POZ-V-0081670</t>
  </si>
  <si>
    <t>Cmielewski B.</t>
  </si>
  <si>
    <t>1985</t>
  </si>
  <si>
    <t>1985.07.20</t>
  </si>
  <si>
    <t>Wielkopolska, okolice Konina, gm. Skulsk, łąka na SE od brzegu j. Czarnego</t>
  </si>
  <si>
    <t>Wielkopolska, neighbourhood of Konin, Skulsk Commune, a meadow SE of Czarne Lake shore</t>
  </si>
  <si>
    <t>52.42231000</t>
  </si>
  <si>
    <t>18.35554000</t>
  </si>
  <si>
    <t>Centroid : Jezioro Czarne na Kanale Ślesińskim</t>
  </si>
  <si>
    <t>POZ-V-0081671</t>
  </si>
  <si>
    <t>1980.07.11</t>
  </si>
  <si>
    <t>a peat bog</t>
  </si>
  <si>
    <t>Wielkopolska, Skorzęcin</t>
  </si>
  <si>
    <t>52.46472600</t>
  </si>
  <si>
    <t>17.85636800</t>
  </si>
  <si>
    <t>POZ-V-0081672</t>
  </si>
  <si>
    <t>1978.09.01</t>
  </si>
  <si>
    <t>rów wilgotny w lesie</t>
  </si>
  <si>
    <t>a moist ditch in a forest</t>
  </si>
  <si>
    <t>woj. leszczyńskie, gmina Rydzyna, ok. 2 km na płn-zach od ostatnich zabudowań wsi Tarnowa Łąka</t>
  </si>
  <si>
    <t>Leszno Voivodeship, Rydzyna Commune, approx. 2 km NW of the last buildings of Tarnowa Łąka village</t>
  </si>
  <si>
    <t>51.75758800</t>
  </si>
  <si>
    <t>16.61718500</t>
  </si>
  <si>
    <t>Centroid : miejscowość Tarnowa Łąka</t>
  </si>
  <si>
    <t>POZ-V-0081673</t>
  </si>
  <si>
    <t>Wójtowicz Hanna</t>
  </si>
  <si>
    <t>Nizina Wielkopolsko-Kujawska, Równina Średzka, brzeg Jeziora Borówieckiego</t>
  </si>
  <si>
    <t>Wielkopolsko-Kujawska Lowland, Środa Plain, the shore of Borówieckie Lake</t>
  </si>
  <si>
    <t>52.28000000</t>
  </si>
  <si>
    <t>17.04226700</t>
  </si>
  <si>
    <t>POZ-V-0081674</t>
  </si>
  <si>
    <t>1976.08.15</t>
  </si>
  <si>
    <t>silnie wilgotna łąka</t>
  </si>
  <si>
    <t>a strongly moist meadow</t>
  </si>
  <si>
    <t>Gmina Jaraczewo, Niedźwiady</t>
  </si>
  <si>
    <t>Jaraczewo Commune, Niedźwiady</t>
  </si>
  <si>
    <t>51.97780500</t>
  </si>
  <si>
    <t>17.21928700</t>
  </si>
  <si>
    <t>Centroid : miejscowość Niedźwiady</t>
  </si>
  <si>
    <t>POZ-V-0081675</t>
  </si>
  <si>
    <t>1975.07.31</t>
  </si>
  <si>
    <t>rów na słonawej łące</t>
  </si>
  <si>
    <t>a ditch on a salty meadow</t>
  </si>
  <si>
    <t>52.15097600</t>
  </si>
  <si>
    <t>17.72893000</t>
  </si>
  <si>
    <t>POZ-V-0081676</t>
  </si>
  <si>
    <t>Przybysławska H.</t>
  </si>
  <si>
    <t>1971.08.20</t>
  </si>
  <si>
    <t>koniec jeziora</t>
  </si>
  <si>
    <t>end of a lake</t>
  </si>
  <si>
    <t>W.P.N. - pn.-zach. koniec j. Rosnowskiego</t>
  </si>
  <si>
    <t>Wielkopolski National Park - NW end of Rosnowskie Lake</t>
  </si>
  <si>
    <t>52.30803700</t>
  </si>
  <si>
    <t>16.75544700</t>
  </si>
  <si>
    <t>Centroid : Jezioro Rosnowskie</t>
  </si>
  <si>
    <t>POZ-V-0081677</t>
  </si>
  <si>
    <t>1965.06.28</t>
  </si>
  <si>
    <t>w szuwarach</t>
  </si>
  <si>
    <t>in brushes</t>
  </si>
  <si>
    <t>pow. Poznań, nad Jez. Lusowskim</t>
  </si>
  <si>
    <t>Poznań County, at Lusowskie Lake</t>
  </si>
  <si>
    <t>52.43083800</t>
  </si>
  <si>
    <t>16.67732000</t>
  </si>
  <si>
    <t>POZ-V-0081678</t>
  </si>
  <si>
    <t>1963.06.15</t>
  </si>
  <si>
    <t>w rowie odwadniającym przez łąki z łanami kłoci</t>
  </si>
  <si>
    <t>in a drainage ditch running across meadows with much saw grass</t>
  </si>
  <si>
    <t>pow. Poznań , koło Sierosławia</t>
  </si>
  <si>
    <t>Poznań , near Sierosław</t>
  </si>
  <si>
    <t>52.40980500</t>
  </si>
  <si>
    <t>16.67578000</t>
  </si>
  <si>
    <t>POZ-V-0081679</t>
  </si>
  <si>
    <t>1963.07.28</t>
  </si>
  <si>
    <t>przy przepływie do jeziora</t>
  </si>
  <si>
    <t>at the flow to a lake</t>
  </si>
  <si>
    <t>Wielkopolska, Jez. Włókna k. Skoków, przy przepływie do jeziora Maciejak</t>
  </si>
  <si>
    <t>Wielkopolska, Włókna Lake near Skoki, at the flow to Maciejak Lake</t>
  </si>
  <si>
    <t>52.65533800</t>
  </si>
  <si>
    <t>17.14362500</t>
  </si>
  <si>
    <t>POZ-V-0081680</t>
  </si>
  <si>
    <t>1962.07.13</t>
  </si>
  <si>
    <t>moczary koło jeziora</t>
  </si>
  <si>
    <t>swamps near a lake</t>
  </si>
  <si>
    <t>pow. Wyrzysk, Piesna-moczary koło j. Moczadła</t>
  </si>
  <si>
    <t>Wyrzysk County, Piesna - marshes near Moczadła Lake</t>
  </si>
  <si>
    <t>53.29166400</t>
  </si>
  <si>
    <t>17.23162300</t>
  </si>
  <si>
    <t>Centroid : Jezioro Moczadło</t>
  </si>
  <si>
    <t>POZ-V-0081681</t>
  </si>
  <si>
    <t>na obrzeżu torfianki (obficie)</t>
  </si>
  <si>
    <t>on the periphery of a peat pond (profusely)</t>
  </si>
  <si>
    <t>Gostyń Stary, pow. Gostyń, na obrzeżu torfianki położonej na N krawędzi torfowiska  wywierzyskowego</t>
  </si>
  <si>
    <t>Gostyń Stary, Gostyń County, on the periphery of a peat pond situated on the N edge of a karst spring peat bog</t>
  </si>
  <si>
    <t>POZ-V-0081682</t>
  </si>
  <si>
    <t>1952.08.05</t>
  </si>
  <si>
    <t>a lake edge</t>
  </si>
  <si>
    <t>woj. poznańskie, pow. Poznań, WPN, Osowa Góra - jez. Skrzynka, brzeg zach.</t>
  </si>
  <si>
    <t>Poznań Voivodeship, Poznań County, WPN, Osowa Góra – Skrzynka Lake, west shore</t>
  </si>
  <si>
    <t>POZ-V-0081684</t>
  </si>
  <si>
    <t>Kosecka G.</t>
  </si>
  <si>
    <t>1977.07.11</t>
  </si>
  <si>
    <t>moczary nad jeziorem</t>
  </si>
  <si>
    <t>Pomorze Zach., Poj. Krajeńskie, Buntowo, moczary nad Jez. Sławianowskim</t>
  </si>
  <si>
    <t>Western Pomerania, Krajeńskie Lake Distict, Buntowo, swamps at Sławianowskie Lake</t>
  </si>
  <si>
    <t>53.26555000</t>
  </si>
  <si>
    <t>17.16968300</t>
  </si>
  <si>
    <t>Centroid : Jezioro Sławianowskie</t>
  </si>
  <si>
    <t>POZ-V-0081699</t>
  </si>
  <si>
    <t>1963.07.01</t>
  </si>
  <si>
    <t>Kamionna, pow. Międzychód</t>
  </si>
  <si>
    <t>Kamienna, Międzychód County</t>
  </si>
  <si>
    <t>52.56437800</t>
  </si>
  <si>
    <t>15.95881500</t>
  </si>
  <si>
    <t>Pszczewski Park Krajobrazowy - otulina</t>
  </si>
  <si>
    <t>POZ-V-0081729</t>
  </si>
  <si>
    <t>1936.05.06</t>
  </si>
  <si>
    <t>at a lake</t>
  </si>
  <si>
    <t>Ludwikowo koło Poznania, nad jez. Kociołek</t>
  </si>
  <si>
    <t>Ludwikowo near Poznań, at Kociołek Lake</t>
  </si>
  <si>
    <t>POZ-V-0081730</t>
  </si>
  <si>
    <t>1934.07.02</t>
  </si>
  <si>
    <t>mokradło nad szosą</t>
  </si>
  <si>
    <t>marshland along a road</t>
  </si>
  <si>
    <t>Świerczewo koło Poznania</t>
  </si>
  <si>
    <t>Świerczewo near Poznań</t>
  </si>
  <si>
    <t>52.36525900</t>
  </si>
  <si>
    <t>16.89038500</t>
  </si>
  <si>
    <t>POZ-V-0081731</t>
  </si>
  <si>
    <t>Iłowiec koło Poznania, rów na łące w pobliżu  leśniczówki Nowinki</t>
  </si>
  <si>
    <t>Iłowiec Poznań, a meadow ditch in the neighbourhood of Nowinki forester’s lodge</t>
  </si>
  <si>
    <t>52.16997300</t>
  </si>
  <si>
    <t>16.80627300</t>
  </si>
  <si>
    <t>POZ-V-0081733</t>
  </si>
  <si>
    <t>1922.07</t>
  </si>
  <si>
    <t>rów wśród łąki</t>
  </si>
  <si>
    <t>52.55357000</t>
  </si>
  <si>
    <t>16.08463400</t>
  </si>
  <si>
    <t>POZ-V-0081734</t>
  </si>
  <si>
    <t>Wąchabno koło Kobylnicy, pow. wolsztyński</t>
  </si>
  <si>
    <t>Wąchabno near Kobylnica, Wolsztyn County,</t>
  </si>
  <si>
    <t>52.11932600</t>
  </si>
  <si>
    <t>15.87227900</t>
  </si>
  <si>
    <t>Centroid : miejscowość Wąchabno</t>
  </si>
  <si>
    <t>POZ-V-0081736</t>
  </si>
  <si>
    <t>1932.06.27</t>
  </si>
  <si>
    <t>błotnisty brzeg jeziora</t>
  </si>
  <si>
    <t>a muddy lake shore</t>
  </si>
  <si>
    <t>Stęszew pod Poznaniem, dość często</t>
  </si>
  <si>
    <t>Stęszew near Poznań, fairly frequently</t>
  </si>
  <si>
    <t>52.28433500</t>
  </si>
  <si>
    <t>16.70246200</t>
  </si>
  <si>
    <t>POZ-V-0081737</t>
  </si>
  <si>
    <t>przy brzegach w jeziorze</t>
  </si>
  <si>
    <t>Rosnówko near Poznań</t>
  </si>
  <si>
    <t>52.29893100</t>
  </si>
  <si>
    <t>16.77309300</t>
  </si>
  <si>
    <t>POZ-V-0081738</t>
  </si>
  <si>
    <t>1928.08.15</t>
  </si>
  <si>
    <t>brzeg jeziora Góreckiego, Ludwikowo pod Poznaniem</t>
  </si>
  <si>
    <t>a shore of Góreckie Lake, Ludwikowo near Poznań</t>
  </si>
  <si>
    <t>POZ-V-0081742</t>
  </si>
  <si>
    <t>Wielkopolska, Wolsztyn, zach. brzeg jeziora Wolsztyńskiego</t>
  </si>
  <si>
    <t>Wielkopolska, Wolsztyn, western shore of Wolsztyńskie Lake</t>
  </si>
  <si>
    <t>52.12501300</t>
  </si>
  <si>
    <t>16.11254600</t>
  </si>
  <si>
    <t>Centroid : Jezioro Wolsztynskie</t>
  </si>
  <si>
    <t>POZ-V-0081743</t>
  </si>
  <si>
    <t>1937.07.18</t>
  </si>
  <si>
    <t>POZ-V-0081745</t>
  </si>
  <si>
    <t>1935.07</t>
  </si>
  <si>
    <t>a forest</t>
  </si>
  <si>
    <t>Jelonek forest near Gniezno</t>
  </si>
  <si>
    <t>52.50492100</t>
  </si>
  <si>
    <t>17.62466700</t>
  </si>
  <si>
    <t>Centroid : miejscowość Jelonek</t>
  </si>
  <si>
    <t>POZ-V-0081746</t>
  </si>
  <si>
    <t>Kruppikówna</t>
  </si>
  <si>
    <t>1934.08.01</t>
  </si>
  <si>
    <t>Zaniemyśl, pow. Środa</t>
  </si>
  <si>
    <t>Zaniemyśl, Środa County</t>
  </si>
  <si>
    <t>52.15732500</t>
  </si>
  <si>
    <t>17.16132000</t>
  </si>
  <si>
    <t>Centroid : miejscowość Zaniemyśl</t>
  </si>
  <si>
    <t>POZ-V-0081750</t>
  </si>
  <si>
    <t>Trzezierski M.</t>
  </si>
  <si>
    <t>1931.07.20</t>
  </si>
  <si>
    <t>a pear bog</t>
  </si>
  <si>
    <t>Lusowo pod Poznaniem, torfowisko na pd. wsch. brzeg jeziora</t>
  </si>
  <si>
    <t>Lusowo near Poznań, a peat bog on the south-eastern shore of the lake</t>
  </si>
  <si>
    <t>52.43548100</t>
  </si>
  <si>
    <t>16.69740200</t>
  </si>
  <si>
    <t>POZ-V-0081753</t>
  </si>
  <si>
    <t>Ludwikowo, Jezioro Góreckie, zach. część, prawy brzeg</t>
  </si>
  <si>
    <t>POZ-V-0081761</t>
  </si>
  <si>
    <t>1941.06.24</t>
  </si>
  <si>
    <t>ufer Chrzypsko sees</t>
  </si>
  <si>
    <t>Ufer Chrzypsko sees</t>
  </si>
  <si>
    <t>Chrzypsko Sees, Seeberg, Birnbaum</t>
  </si>
  <si>
    <t>52.61666700</t>
  </si>
  <si>
    <t>16.22472200</t>
  </si>
  <si>
    <t>33UWU83</t>
  </si>
  <si>
    <t>BC74</t>
  </si>
  <si>
    <t>Nazwa : Jezioro Chrzypskie</t>
  </si>
  <si>
    <t>Chrzypsko Wielkie</t>
  </si>
  <si>
    <t>POZ-V-0081762</t>
  </si>
  <si>
    <t>1899.08.28</t>
  </si>
  <si>
    <t>Kreis Meseritz: Auf eine Wiese am der Chaussee Bentschen-Gross Dammer</t>
  </si>
  <si>
    <t>52.25305600</t>
  </si>
  <si>
    <t>15.91777800</t>
  </si>
  <si>
    <t>33UWT68</t>
  </si>
  <si>
    <t>BD11</t>
  </si>
  <si>
    <t>Centroid : miejscowości Zbąszyń</t>
  </si>
  <si>
    <t>PLB080005; PLH080002</t>
  </si>
  <si>
    <t>Jeziora Pszczewskie i Dolina Obry; Rynna Jezior Obrzańskich</t>
  </si>
  <si>
    <t>POZ-V-0081763</t>
  </si>
  <si>
    <t>1895.06.30</t>
  </si>
  <si>
    <t>Kreis Posen-Ost: Zwischen Gruszczyn, Kobelnitz an der Cybina</t>
  </si>
  <si>
    <t>52.43158400</t>
  </si>
  <si>
    <t>17.07265800</t>
  </si>
  <si>
    <t>Centroid : miejscowości Gruszczyn</t>
  </si>
  <si>
    <t>POZ-V-0081764</t>
  </si>
  <si>
    <t>1892.06.19</t>
  </si>
  <si>
    <t>Posen Ost, Lączműhle</t>
  </si>
  <si>
    <t>52.40230200</t>
  </si>
  <si>
    <t>17.02239600</t>
  </si>
  <si>
    <t>Centroid : miejscowość Poznań Młyński Staw</t>
  </si>
  <si>
    <t>POZ-V-0081765</t>
  </si>
  <si>
    <t>1885.07.15</t>
  </si>
  <si>
    <t>Sumpfige Stellen</t>
  </si>
  <si>
    <t>Samter, Sumpfige Stellen um den Samterschen See</t>
  </si>
  <si>
    <t>52.61111000</t>
  </si>
  <si>
    <t>16.58198000</t>
  </si>
  <si>
    <t>Centroid : miejscowości Szamotuły</t>
  </si>
  <si>
    <t>POZ-V-0081766</t>
  </si>
  <si>
    <t>1882.06.28</t>
  </si>
  <si>
    <t>woda na łące</t>
  </si>
  <si>
    <t>water on a meadow</t>
  </si>
  <si>
    <t>tuż przed Jelonkiem, Gniezno</t>
  </si>
  <si>
    <t>52.49885900</t>
  </si>
  <si>
    <t>17.63928100</t>
  </si>
  <si>
    <t>Las Jelonek</t>
  </si>
  <si>
    <t>POZ-V-0081767</t>
  </si>
  <si>
    <t>1880.07.24</t>
  </si>
  <si>
    <t>Ostrowo, Biniew</t>
  </si>
  <si>
    <t>51.74332020</t>
  </si>
  <si>
    <t>17.80286980</t>
  </si>
  <si>
    <t>Centroid : miejscowości Biniew</t>
  </si>
  <si>
    <t>POZ-V-0081769</t>
  </si>
  <si>
    <t>Annaberg, Posen-Ost</t>
  </si>
  <si>
    <t>52.40097800</t>
  </si>
  <si>
    <t>16.92595200</t>
  </si>
  <si>
    <t>Centroid : Poznań</t>
  </si>
  <si>
    <t>POZ-V-0083057</t>
  </si>
  <si>
    <t>Trollius</t>
  </si>
  <si>
    <t>europaeus</t>
  </si>
  <si>
    <t>Trollius europaeus</t>
  </si>
  <si>
    <t>1936.07</t>
  </si>
  <si>
    <t>alder forest</t>
  </si>
  <si>
    <t>Morawsko koło Poznania</t>
  </si>
  <si>
    <t>52.48921800</t>
  </si>
  <si>
    <t>16.90959700</t>
  </si>
  <si>
    <t>Centroid : miejscowość Morasko</t>
  </si>
  <si>
    <t>POZ-V-0083060</t>
  </si>
  <si>
    <t>Promno, nad jeziorem Dębiec</t>
  </si>
  <si>
    <t>POZ-V-0083063</t>
  </si>
  <si>
    <t>1939.05.06</t>
  </si>
  <si>
    <t>łąki podmokłe</t>
  </si>
  <si>
    <t>marshy meadows</t>
  </si>
  <si>
    <t>Dziewicza Góra pod Poznaniem koło lesniczówki prywatnej</t>
  </si>
  <si>
    <t>POZ-V-0083064</t>
  </si>
  <si>
    <t>1939.05.03</t>
  </si>
  <si>
    <t>łączka wilgotna</t>
  </si>
  <si>
    <t>small, moist meadow</t>
  </si>
  <si>
    <t>Dziewicza Góra pod Poznaniem na południe od leśniczówki prywatnej</t>
  </si>
  <si>
    <t>POZ-V-0083067</t>
  </si>
  <si>
    <t>1927.05.18</t>
  </si>
  <si>
    <t>Łąki Lubońskie</t>
  </si>
  <si>
    <t>52.33849400</t>
  </si>
  <si>
    <t>16.87889800</t>
  </si>
  <si>
    <t>Luboń</t>
  </si>
  <si>
    <t>POZ-V-0083068</t>
  </si>
  <si>
    <t>1920</t>
  </si>
  <si>
    <t>1920.06</t>
  </si>
  <si>
    <t>pod Gnieznem</t>
  </si>
  <si>
    <t>POZ-V-0083069</t>
  </si>
  <si>
    <t>1925.05</t>
  </si>
  <si>
    <t>Las Bytyński</t>
  </si>
  <si>
    <t>52.46650000</t>
  </si>
  <si>
    <t>16.49490000</t>
  </si>
  <si>
    <t>PLH300051</t>
  </si>
  <si>
    <t>Grądy Bytyńskie</t>
  </si>
  <si>
    <t>POZ-V-0083070</t>
  </si>
  <si>
    <t>Korczewski Wiktor</t>
  </si>
  <si>
    <t>1922.05.15</t>
  </si>
  <si>
    <t>"Duszniczki"</t>
  </si>
  <si>
    <t>52.44750000</t>
  </si>
  <si>
    <t>16.44543000</t>
  </si>
  <si>
    <t>Centroid : Rezerwat Duszniczki</t>
  </si>
  <si>
    <t>Duszniczki</t>
  </si>
  <si>
    <t>POZ-V-0087623</t>
  </si>
  <si>
    <t>Potentilla</t>
  </si>
  <si>
    <t>rupestris</t>
  </si>
  <si>
    <t>Potentilla rupestris</t>
  </si>
  <si>
    <t>Fertsch W</t>
  </si>
  <si>
    <t>1963.05.21</t>
  </si>
  <si>
    <t>żwirowate zbocze</t>
  </si>
  <si>
    <t>gravelly slope</t>
  </si>
  <si>
    <t>Pow. Oborniki , Bąblin</t>
  </si>
  <si>
    <t>Oborniki County, Bąblin</t>
  </si>
  <si>
    <t>52.67655500</t>
  </si>
  <si>
    <t>16.71829100</t>
  </si>
  <si>
    <t>POZ-V-0087624</t>
  </si>
  <si>
    <t>1962.06.04</t>
  </si>
  <si>
    <t>zrąb dębowy na płd. brzegu jez.</t>
  </si>
  <si>
    <t>oak clear-cut on southern lake shore</t>
  </si>
  <si>
    <t>Powiat Poznań, nad J. Lusowskim</t>
  </si>
  <si>
    <t>52.43074800</t>
  </si>
  <si>
    <t>16.67638100</t>
  </si>
  <si>
    <t>Centroid : jezioro Lusowskie</t>
  </si>
  <si>
    <t>0</t>
  </si>
  <si>
    <t>POZ-V-0087625</t>
  </si>
  <si>
    <t>skraj lasu koło szosy</t>
  </si>
  <si>
    <t>forest edge near road</t>
  </si>
  <si>
    <t>na zachód od Kościelca, pow. Koło</t>
  </si>
  <si>
    <t>west of Kościelec, Koło County</t>
  </si>
  <si>
    <t>52.17355700</t>
  </si>
  <si>
    <t>18.54505000</t>
  </si>
  <si>
    <t>CD39</t>
  </si>
  <si>
    <t>Kościelec</t>
  </si>
  <si>
    <t>POZ-V-0087626</t>
  </si>
  <si>
    <t>POZ-V-0087627</t>
  </si>
  <si>
    <t>POZ-V-0087628</t>
  </si>
  <si>
    <t>1955.06.19</t>
  </si>
  <si>
    <t>świetlisty las dębowy</t>
  </si>
  <si>
    <t>light oak forest</t>
  </si>
  <si>
    <t>Dębina pod Wągrówcem</t>
  </si>
  <si>
    <t>Dębina near Wągrowiec</t>
  </si>
  <si>
    <t>52.80476700</t>
  </si>
  <si>
    <t>17.14528400</t>
  </si>
  <si>
    <t>POZ-V-0087629</t>
  </si>
  <si>
    <t>POZ-V-0087630</t>
  </si>
  <si>
    <t>na nasłonecznionym stoku, na skraju lasu</t>
  </si>
  <si>
    <t>on a sunny slope at forest edge</t>
  </si>
  <si>
    <t>Wielkopolska, pow. poznański,  Promno, nadl. Czerniejewo</t>
  </si>
  <si>
    <t>Wielkopolska, Poznańs County,  Promno, Czerniejewo forest division</t>
  </si>
  <si>
    <t>52.43857400</t>
  </si>
  <si>
    <t>17.45377100</t>
  </si>
  <si>
    <t>POZ-V-0087631</t>
  </si>
  <si>
    <t>na stromym stoku, na skraju lasu, Oddz. 186</t>
  </si>
  <si>
    <t>on a steep slope at forest edge, sec. 186</t>
  </si>
  <si>
    <t>Wielkopolska, pow. poznański, leśnictwo Promno, nadl. Czerniejewo</t>
  </si>
  <si>
    <t>Wielkopolska, Poznań County,  Promno, Czerniejewo forest division</t>
  </si>
  <si>
    <t>52.42050000</t>
  </si>
  <si>
    <t>17.41330000</t>
  </si>
  <si>
    <t>POZ-V-0087632</t>
  </si>
  <si>
    <t>na stromym stoku, na skraju lasu, Oddz. 187</t>
  </si>
  <si>
    <t>POZ-V-0087639</t>
  </si>
  <si>
    <t>1935.06.14</t>
  </si>
  <si>
    <t>brushes along road</t>
  </si>
  <si>
    <t>Pow. Międzychodzki, na połud. od Kamionnej</t>
  </si>
  <si>
    <t>Międzychód County, south of Kamionna</t>
  </si>
  <si>
    <t>Centroid : miejscowość Kamionna</t>
  </si>
  <si>
    <t>POZ-V-0087645</t>
  </si>
  <si>
    <t>1933.06.07</t>
  </si>
  <si>
    <t>las sosnowy nad jeziorem</t>
  </si>
  <si>
    <t>pine forest at a lake</t>
  </si>
  <si>
    <t>Promno koło Poznania</t>
  </si>
  <si>
    <t>52.45079500</t>
  </si>
  <si>
    <t>17.24448300</t>
  </si>
  <si>
    <t>POZ-V-0087646</t>
  </si>
  <si>
    <t>1933.06.03</t>
  </si>
  <si>
    <t>wzgórza słoneczne na półn. od jez. Góreckiego</t>
  </si>
  <si>
    <t>sunny hill north of Góreckie Lake</t>
  </si>
  <si>
    <t>Ludwikowo near Poznań</t>
  </si>
  <si>
    <t>POZ-V-0087647</t>
  </si>
  <si>
    <t>POZ-V-0087648</t>
  </si>
  <si>
    <t>zbocza słoneczne nad jez. Góreckiem koło Restauracji</t>
  </si>
  <si>
    <t>POZ-V-0087649</t>
  </si>
  <si>
    <t>1932.06.05</t>
  </si>
  <si>
    <t>traw. miejsce w lesie sosnow. w jedn. m. dużo</t>
  </si>
  <si>
    <t>grassy site in pine forest, plentiful in one site</t>
  </si>
  <si>
    <t>Szreniawa pod Poznaniem</t>
  </si>
  <si>
    <t>Szreniawa near Poznań</t>
  </si>
  <si>
    <t>52.31397400</t>
  </si>
  <si>
    <t>16.79475500</t>
  </si>
  <si>
    <t>POZ-V-0087650</t>
  </si>
  <si>
    <t>1939.06.29</t>
  </si>
  <si>
    <t>obficie w lesie sosnowo-dębowym</t>
  </si>
  <si>
    <t>copious in pine-oak forest</t>
  </si>
  <si>
    <t>Bogusławki, powiat Gostyń, na E od drogi Głogówko (klasztor O.O. Oratorianów) do wsi Ostrowo</t>
  </si>
  <si>
    <t>Bogusławki, Gostyń County, E of Głogówko road (Oratorians monastery) to Ostrowo village</t>
  </si>
  <si>
    <t>POZ-V-0087651</t>
  </si>
  <si>
    <t>E kraniec dąbrowy</t>
  </si>
  <si>
    <t>E edge of oak stand</t>
  </si>
  <si>
    <t>Ostrowo, pow. Gostyń</t>
  </si>
  <si>
    <t>Ostrowo, Gostyń County</t>
  </si>
  <si>
    <t>51.64788300</t>
  </si>
  <si>
    <t>17.81534900</t>
  </si>
  <si>
    <t>Nazwa : Ostrów Wielkopolski</t>
  </si>
  <si>
    <t>w tow.: Thalictrum minus, Calamagrostis arundinacea</t>
  </si>
  <si>
    <t>POZ-V-0087652</t>
  </si>
  <si>
    <t>suchy bór sosnowy</t>
  </si>
  <si>
    <t>dry coniferous pine forest</t>
  </si>
  <si>
    <t>52.49811300</t>
  </si>
  <si>
    <t>17.60179200</t>
  </si>
  <si>
    <t>POZ-V-0087654</t>
  </si>
  <si>
    <t>1934.05.24</t>
  </si>
  <si>
    <t>u stóp Dz. G. i las mieszany</t>
  </si>
  <si>
    <t>at the foot of Dziewicza Góra and mixed forest</t>
  </si>
  <si>
    <t>Dziew. Góra</t>
  </si>
  <si>
    <t>Dziewicza Góra</t>
  </si>
  <si>
    <t>52.48192900</t>
  </si>
  <si>
    <t>17.00520400</t>
  </si>
  <si>
    <t>Kilka</t>
  </si>
  <si>
    <t>POZ-V-0087656</t>
  </si>
  <si>
    <t>Mądalski J.</t>
  </si>
  <si>
    <t>1932.05.25</t>
  </si>
  <si>
    <t>na stokach dyluwialnej terasy lewego brzegu Warty na półn. od  "Góry 27-go Grudnia" na poligonie</t>
  </si>
  <si>
    <t>on diluvial slopes of terrace of Warta River left bank south of Mount of 27th December on training ground</t>
  </si>
  <si>
    <t>Biedrusko koło Poznania ( pr. Posnaniam)</t>
  </si>
  <si>
    <t>Biedrusko near Poznań ( pr. Posnaniam)</t>
  </si>
  <si>
    <t>52.54306800</t>
  </si>
  <si>
    <t>16.94522900</t>
  </si>
  <si>
    <t>POZ-V-0087657</t>
  </si>
  <si>
    <t>Bytyń i Ludwikowo</t>
  </si>
  <si>
    <t>Bytyń and Ludwikowo</t>
  </si>
  <si>
    <t>52.48828400</t>
  </si>
  <si>
    <t>16.50076800</t>
  </si>
  <si>
    <t>Centroid : miejscowość Bytyń</t>
  </si>
  <si>
    <t>POZ-V-0087658</t>
  </si>
  <si>
    <t>1929.05</t>
  </si>
  <si>
    <t>POZ-V-0087659</t>
  </si>
  <si>
    <t>1926.06.05</t>
  </si>
  <si>
    <t>przy drodze Owińsk pod Poznaniem</t>
  </si>
  <si>
    <t>along Owińska road near Poznań</t>
  </si>
  <si>
    <t>52.51161000</t>
  </si>
  <si>
    <t>16.97575800</t>
  </si>
  <si>
    <t>POZ-V-0087660</t>
  </si>
  <si>
    <t>Wełna</t>
  </si>
  <si>
    <t>Wełna River</t>
  </si>
  <si>
    <t>52.64426600</t>
  </si>
  <si>
    <t>16.80471800</t>
  </si>
  <si>
    <t>Centroid : Ujście rzeki Wełna</t>
  </si>
  <si>
    <t>POZ-V-0087682</t>
  </si>
  <si>
    <t>1942.05.24</t>
  </si>
  <si>
    <t>Waldige Hügel Seidterl des Waldes</t>
  </si>
  <si>
    <t>Posen, Krumfliess</t>
  </si>
  <si>
    <t>52.39395600</t>
  </si>
  <si>
    <t>16.68121900</t>
  </si>
  <si>
    <t>Centroid : miejscowość Pokrzywnica</t>
  </si>
  <si>
    <t>POZ-V-0087683</t>
  </si>
  <si>
    <t>1941.06.08</t>
  </si>
  <si>
    <t>Trockener Hügel</t>
  </si>
  <si>
    <t>52.41602700</t>
  </si>
  <si>
    <t>16.93118100</t>
  </si>
  <si>
    <t>POZ-V-0087685</t>
  </si>
  <si>
    <t>1893.07</t>
  </si>
  <si>
    <t>Posen, Kocialkowa Gorka</t>
  </si>
  <si>
    <t>52.43405700</t>
  </si>
  <si>
    <t>17.29087000</t>
  </si>
  <si>
    <t>Nazwa : Kociałkowa Górka</t>
  </si>
  <si>
    <t>POZ-V-0087687</t>
  </si>
  <si>
    <t>Richalm</t>
  </si>
  <si>
    <t>1890.06</t>
  </si>
  <si>
    <t>Bythin b. Samter</t>
  </si>
  <si>
    <t>Nazwa : Bytyń</t>
  </si>
  <si>
    <t>Poeverlein Hermann</t>
  </si>
  <si>
    <t>POZ-V-0087688</t>
  </si>
  <si>
    <t>Samter, Wald von Ostrolesie</t>
  </si>
  <si>
    <t>52.58547600</t>
  </si>
  <si>
    <t>16.50240800</t>
  </si>
  <si>
    <t>POZ-V-0087689</t>
  </si>
  <si>
    <t>1884.07.28</t>
  </si>
  <si>
    <t>bór miejski</t>
  </si>
  <si>
    <t>municipal coniferous forest</t>
  </si>
  <si>
    <t>Gniezno, bór miejski nad szosą Wrzesińską</t>
  </si>
  <si>
    <t>52.52926700</t>
  </si>
  <si>
    <t>17.60049400</t>
  </si>
  <si>
    <t>POZ-V-0087690</t>
  </si>
  <si>
    <t>POZ-V-0087691</t>
  </si>
  <si>
    <t>Hempel, Pfuhl</t>
  </si>
  <si>
    <t>1884.06</t>
  </si>
  <si>
    <t>Annaberg bei Owińsk b. Posen</t>
  </si>
  <si>
    <t>52.51154600</t>
  </si>
  <si>
    <t>16.97609000</t>
  </si>
  <si>
    <t>Centroid : miejscowośc Owińska</t>
  </si>
  <si>
    <t>POZ-V-0087692</t>
  </si>
  <si>
    <t>1888.09.02</t>
  </si>
  <si>
    <t>Posen - Ost Annaberg</t>
  </si>
  <si>
    <t>POZ-V-0087693</t>
  </si>
  <si>
    <t>POZ-V-0087695</t>
  </si>
  <si>
    <t>1845.06</t>
  </si>
  <si>
    <t>Obornik, Radzine</t>
  </si>
  <si>
    <t>52.65143500</t>
  </si>
  <si>
    <t>16.80840900</t>
  </si>
  <si>
    <t>Centroid : Oborniki</t>
  </si>
  <si>
    <t>POZ-V-0087697</t>
  </si>
  <si>
    <t>52.70363600</t>
  </si>
  <si>
    <t>16.52616200</t>
  </si>
  <si>
    <t>Nazwa : Obrzycko</t>
  </si>
  <si>
    <t>POZ-V-0087698</t>
  </si>
  <si>
    <t>Vorwerck</t>
  </si>
  <si>
    <t>1841</t>
  </si>
  <si>
    <t>POZ-V-0087743</t>
  </si>
  <si>
    <t>2019</t>
  </si>
  <si>
    <t>1928.07</t>
  </si>
  <si>
    <t>Las Trzebawski i Górecki koło Ludwikowa pod Poznaniem</t>
  </si>
  <si>
    <t>Trzebawski and Górecki forests near Ludwikowo close to Poznań</t>
  </si>
  <si>
    <t>52.13942600</t>
  </si>
  <si>
    <t>16.94753000</t>
  </si>
  <si>
    <t>BD38</t>
  </si>
  <si>
    <t>silvestris</t>
  </si>
  <si>
    <t>Neck.</t>
  </si>
  <si>
    <t>POZ-V-0089048</t>
  </si>
  <si>
    <t>Rosa</t>
  </si>
  <si>
    <t>gallica</t>
  </si>
  <si>
    <t>Rosa gallica</t>
  </si>
  <si>
    <t>1997.06.07</t>
  </si>
  <si>
    <t>cmentarz ewangelicki</t>
  </si>
  <si>
    <t>evangelical cemetery</t>
  </si>
  <si>
    <t>Wielkopolska. Koźminiec, gm. Dobrzyca, woj. kaliskie</t>
  </si>
  <si>
    <t>51.80858000</t>
  </si>
  <si>
    <t>17.62382000</t>
  </si>
  <si>
    <t>Centroid : miejscowość Koźminiec</t>
  </si>
  <si>
    <t>̴̴̴̴̴oznaczenie niepewne   ̴ Rosa sp. (= R. gallica L. × R. canina L.)</t>
  </si>
  <si>
    <t>POZ-V-0091024</t>
  </si>
  <si>
    <t>Sorbus intermedia</t>
  </si>
  <si>
    <t>(Ehr.) Pers.</t>
  </si>
  <si>
    <t>Liebetanz B.</t>
  </si>
  <si>
    <t>1921</t>
  </si>
  <si>
    <t>1921.06.10</t>
  </si>
  <si>
    <t>Sołacz</t>
  </si>
  <si>
    <t>52.42420700</t>
  </si>
  <si>
    <t>16.90344600</t>
  </si>
  <si>
    <t>POZ-V-0091065</t>
  </si>
  <si>
    <t>(L.) Crantz</t>
  </si>
  <si>
    <t>1939.07.10</t>
  </si>
  <si>
    <t>at roadside</t>
  </si>
  <si>
    <t>Promno, pow. poznański, na wschodnim brzegu Jeziora Drążynek</t>
  </si>
  <si>
    <t>52.45006000</t>
  </si>
  <si>
    <t>17.27733500</t>
  </si>
  <si>
    <t>POZ-V-0091067</t>
  </si>
  <si>
    <t>1938.05.18</t>
  </si>
  <si>
    <t>małe drzewko nad droga</t>
  </si>
  <si>
    <t>small tree at the road</t>
  </si>
  <si>
    <t>nad drogą z Ludwikowa do Puszczykówka</t>
  </si>
  <si>
    <t>52.39733400</t>
  </si>
  <si>
    <t>17.22801500</t>
  </si>
  <si>
    <t>CD00</t>
  </si>
  <si>
    <t>POZ-V-0091068</t>
  </si>
  <si>
    <t>1933.06.05</t>
  </si>
  <si>
    <t>na porębie w lesie</t>
  </si>
  <si>
    <t>on forest clear-cut</t>
  </si>
  <si>
    <t>Bytyń, pow. Szamotuły</t>
  </si>
  <si>
    <t>52.48840700</t>
  </si>
  <si>
    <t>16.50059800</t>
  </si>
  <si>
    <t>POZ-V-0091069</t>
  </si>
  <si>
    <t>na porębie</t>
  </si>
  <si>
    <t>on clear-cut</t>
  </si>
  <si>
    <t>POZ-V-0091070</t>
  </si>
  <si>
    <t>1933.08.30</t>
  </si>
  <si>
    <t>Wielkopolska, Las Taczanowski koło Pleszewa</t>
  </si>
  <si>
    <t>51.81748900</t>
  </si>
  <si>
    <t>17.72887300</t>
  </si>
  <si>
    <t>Centroid : Las Taczanowski</t>
  </si>
  <si>
    <t>POZ-V-0091071</t>
  </si>
  <si>
    <t>1931.06.28</t>
  </si>
  <si>
    <t>duże drzewo na porębie wśród lasów</t>
  </si>
  <si>
    <t>large tree on clear-cut among forests</t>
  </si>
  <si>
    <t>na południe od Bytynia, pow. Szamotuły, poznańskie</t>
  </si>
  <si>
    <t>52.48830900</t>
  </si>
  <si>
    <t>16.50057200</t>
  </si>
  <si>
    <t>POZ-V-0091073</t>
  </si>
  <si>
    <t>las nad jeziorem</t>
  </si>
  <si>
    <t>forest at the lake</t>
  </si>
  <si>
    <t>Ludwikowo, nad Jeziorem Góreckim, mapa stoliczkowa 2063, oddział 6</t>
  </si>
  <si>
    <t>52.26720000</t>
  </si>
  <si>
    <t>16.79449000</t>
  </si>
  <si>
    <t>Centroid : jezioro Góreckie</t>
  </si>
  <si>
    <t>POZ-V-0091075</t>
  </si>
  <si>
    <t>Karczewski</t>
  </si>
  <si>
    <t>Bytyń</t>
  </si>
  <si>
    <t>POZ-V-0091081</t>
  </si>
  <si>
    <t>1904</t>
  </si>
  <si>
    <t>1904.08.06</t>
  </si>
  <si>
    <t>Wirsitz</t>
  </si>
  <si>
    <t>53.15222500</t>
  </si>
  <si>
    <t>17.26794400</t>
  </si>
  <si>
    <t>Wirsitz, Forstrevir Flottwell, Jagen 43a, in einer Eichenschennung am Abhange des Krizik-Tales (Standest vom Hegemeister Timpf entdeck)</t>
  </si>
  <si>
    <t>POZ-V-0091083</t>
  </si>
  <si>
    <t>1898.05.19</t>
  </si>
  <si>
    <t>Bürgerwiesen nüdlichs Thiel, in einem Laubholzbestande</t>
  </si>
  <si>
    <t>Koschmin, Bürgerwiesen nüdlichs Thiel</t>
  </si>
  <si>
    <t>51.82561100</t>
  </si>
  <si>
    <t>17.45312900</t>
  </si>
  <si>
    <t>POZ-V-0091084</t>
  </si>
  <si>
    <t>1894.06</t>
  </si>
  <si>
    <t>na oryginalnej etykiecie - Sommer 1894</t>
  </si>
  <si>
    <t>Forst</t>
  </si>
  <si>
    <t>Kociałkowa Górka, Posen, Konigl. Forst Rev. Krummfliess</t>
  </si>
  <si>
    <t>52.43389100</t>
  </si>
  <si>
    <t>17.29119700</t>
  </si>
  <si>
    <t>na oryginalnej etykiecie - Konigl. Forst Rev. Krummfliess</t>
  </si>
  <si>
    <t>POZ-V-0091229</t>
  </si>
  <si>
    <t>Spiraea</t>
  </si>
  <si>
    <t>media</t>
  </si>
  <si>
    <t>Spiraea media</t>
  </si>
  <si>
    <t>Schm.</t>
  </si>
  <si>
    <t>Ratajczak M.</t>
  </si>
  <si>
    <t>1977.09.25</t>
  </si>
  <si>
    <t>przy płocie</t>
  </si>
  <si>
    <t>at a fence</t>
  </si>
  <si>
    <t>Wielkopolski Park Narodowy, Puszczykówko</t>
  </si>
  <si>
    <t>POZ-V-0091230</t>
  </si>
  <si>
    <t>1966.07.12</t>
  </si>
  <si>
    <t>beech forest</t>
  </si>
  <si>
    <t>pow. Oborniki Wlkp., leśnictwo Łoskoń</t>
  </si>
  <si>
    <t>52.66367600</t>
  </si>
  <si>
    <t>17.01851200</t>
  </si>
  <si>
    <t>BC79</t>
  </si>
  <si>
    <t>POZ-V-0091231</t>
  </si>
  <si>
    <t>1956.10.15</t>
  </si>
  <si>
    <t>Park Sołacki</t>
  </si>
  <si>
    <t>52.42250000</t>
  </si>
  <si>
    <t>16.90198000</t>
  </si>
  <si>
    <t>POZ-V-0092415</t>
  </si>
  <si>
    <t>Galium</t>
  </si>
  <si>
    <t>pumilum</t>
  </si>
  <si>
    <t>Galium pumilum</t>
  </si>
  <si>
    <t>Murr.</t>
  </si>
  <si>
    <t>Rubiaceae</t>
  </si>
  <si>
    <t>2006</t>
  </si>
  <si>
    <t>2006.06.09</t>
  </si>
  <si>
    <t>Wielkopolska, Chodzież, gm. Chodzież</t>
  </si>
  <si>
    <t>52.99518900</t>
  </si>
  <si>
    <t>16.91975900</t>
  </si>
  <si>
    <t>POZ-V-0092416</t>
  </si>
  <si>
    <t>POZ-V-0092417</t>
  </si>
  <si>
    <t>POZ-V-0092418</t>
  </si>
  <si>
    <t>POZ-V-0092419</t>
  </si>
  <si>
    <t>POZ-V-0092420</t>
  </si>
  <si>
    <t>POZ-V-0093274</t>
  </si>
  <si>
    <t>Dictamnus</t>
  </si>
  <si>
    <t>albus</t>
  </si>
  <si>
    <t>Dictamnus albus</t>
  </si>
  <si>
    <t>Rutaceae</t>
  </si>
  <si>
    <t>1961.06.17</t>
  </si>
  <si>
    <t>Experimental garden</t>
  </si>
  <si>
    <t>Poznań - Plewiska</t>
  </si>
  <si>
    <t>52.36650800</t>
  </si>
  <si>
    <t>16.80960700</t>
  </si>
  <si>
    <t>Centroid : miejscowość Plewiska</t>
  </si>
  <si>
    <t>POZ-V-0094284</t>
  </si>
  <si>
    <t>Salix</t>
  </si>
  <si>
    <t>lapponum</t>
  </si>
  <si>
    <t>Salix lapponum</t>
  </si>
  <si>
    <t>Salicaceae</t>
  </si>
  <si>
    <t>1934.04</t>
  </si>
  <si>
    <t>park dendrologiczny</t>
  </si>
  <si>
    <t>dendrological park</t>
  </si>
  <si>
    <t>52.24290000</t>
  </si>
  <si>
    <t>17.10300000</t>
  </si>
  <si>
    <t>33UXT49</t>
  </si>
  <si>
    <t>CD20</t>
  </si>
  <si>
    <t>Pochodzi z Tatr z Dol. niem. Smerengisk</t>
  </si>
  <si>
    <t>POZ-V-0094285</t>
  </si>
  <si>
    <t>Pochodzi z Francji</t>
  </si>
  <si>
    <t>POZ-V-0095462</t>
  </si>
  <si>
    <t>Thesium</t>
  </si>
  <si>
    <t>ebracteatum</t>
  </si>
  <si>
    <t>Thesium ebracteatum</t>
  </si>
  <si>
    <t>Santalaceae</t>
  </si>
  <si>
    <t>Henrych Radovan</t>
  </si>
  <si>
    <t>1934.05.17</t>
  </si>
  <si>
    <t>skraj lasu sosnowego</t>
  </si>
  <si>
    <t>edge of pine forest</t>
  </si>
  <si>
    <t>pow. Nowy Tomyśl, na północ od Porażyna</t>
  </si>
  <si>
    <t>52.30723500</t>
  </si>
  <si>
    <t>16.35336800</t>
  </si>
  <si>
    <t>POZ-V-0095473</t>
  </si>
  <si>
    <t>1892.06.10</t>
  </si>
  <si>
    <t>Sandhügel</t>
  </si>
  <si>
    <t>Rawitsch, Sandhügel bei d. Stadt</t>
  </si>
  <si>
    <t>51.60929700</t>
  </si>
  <si>
    <t>16.85858400</t>
  </si>
  <si>
    <t>33UXT21</t>
  </si>
  <si>
    <t>BD98</t>
  </si>
  <si>
    <t>Centroid : miejscowość Rawicz</t>
  </si>
  <si>
    <t>rawicki</t>
  </si>
  <si>
    <t>Rawicz</t>
  </si>
  <si>
    <t>318.33 Kotlina Żmigrodzka</t>
  </si>
  <si>
    <t>POZ-V-0095474</t>
  </si>
  <si>
    <t>1894.06.14</t>
  </si>
  <si>
    <t>Samter, Obersitzko, Belauf Chruplewo</t>
  </si>
  <si>
    <t>52.72074900</t>
  </si>
  <si>
    <t>16.53369800</t>
  </si>
  <si>
    <t>POZ-V-0095475</t>
  </si>
  <si>
    <t>1892.05.25</t>
  </si>
  <si>
    <t>POZ-V-0095476</t>
  </si>
  <si>
    <t>Nathusius</t>
  </si>
  <si>
    <t>Obornik</t>
  </si>
  <si>
    <t>POZ-V-0095477</t>
  </si>
  <si>
    <t>1888.06.15</t>
  </si>
  <si>
    <t>Czarnków koło Klempicza, Theerkente</t>
  </si>
  <si>
    <t>POZ-V-0095478</t>
  </si>
  <si>
    <t>1882.05.16</t>
  </si>
  <si>
    <t>am Jasione Wege</t>
  </si>
  <si>
    <t>Czarnków, bei Theerkante</t>
  </si>
  <si>
    <t>POZ-V-0097640</t>
  </si>
  <si>
    <t>ambigua</t>
  </si>
  <si>
    <t>Digitalis ambigua</t>
  </si>
  <si>
    <t>Krotoska Teresa</t>
  </si>
  <si>
    <t>Wielkopolska, leśnictwo Promno, pow. Poznań, na SW od jeziora Dębca 108</t>
  </si>
  <si>
    <t>52.46790400</t>
  </si>
  <si>
    <t>17.22290700</t>
  </si>
  <si>
    <t>POZ-V-0097641</t>
  </si>
  <si>
    <t>Krawiecowa Aniela</t>
  </si>
  <si>
    <t>1946.06.23</t>
  </si>
  <si>
    <t>Baszkowo koło Krotoszyna, woj. Poznań, niedaleko leśniczówki</t>
  </si>
  <si>
    <t>POZ-V-0097643</t>
  </si>
  <si>
    <t>POZ-V-0097645</t>
  </si>
  <si>
    <t>1931.06.21</t>
  </si>
  <si>
    <t>poręba na skraju lasu</t>
  </si>
  <si>
    <t>clear-cut area at the edge of a forest</t>
  </si>
  <si>
    <t>na skraju lasu naprzeciw Borkowic, na południowy- zachód od Mosiny</t>
  </si>
  <si>
    <t>52.20807000</t>
  </si>
  <si>
    <t>16.78648000</t>
  </si>
  <si>
    <t>Centroid : miejscowość Borkowice</t>
  </si>
  <si>
    <t>POZ-V-0097646</t>
  </si>
  <si>
    <t>Ludwikowo koło Poznania nad jeziorem Góreckim</t>
  </si>
  <si>
    <t>POZ-V-0097650</t>
  </si>
  <si>
    <t>1935.07.04</t>
  </si>
  <si>
    <t>in a forest</t>
  </si>
  <si>
    <t>POZ-V-0097651</t>
  </si>
  <si>
    <t>POZ-V-0097652</t>
  </si>
  <si>
    <t>1936.06.27</t>
  </si>
  <si>
    <t>Lasy Iwna i Kociałkowej Górki na południe od Pobiedzisk. Pogranicze pow. średzkiego i poznańskiego</t>
  </si>
  <si>
    <t>POZ-V-0097653</t>
  </si>
  <si>
    <t>południowe stoki wąwozu</t>
  </si>
  <si>
    <t>southern slopes of a gorge</t>
  </si>
  <si>
    <t>Dziewicza Góra pod Poznaniem, wąwóz mały na południowy-wschód od leśniczówki prywatnej</t>
  </si>
  <si>
    <t>POZ-V-0097700</t>
  </si>
  <si>
    <t>1980.07.23</t>
  </si>
  <si>
    <t>52.46278800</t>
  </si>
  <si>
    <t>17.85464200</t>
  </si>
  <si>
    <t>POZ-V-0097701</t>
  </si>
  <si>
    <t>Trzcińska Alina</t>
  </si>
  <si>
    <t>1978.06.20</t>
  </si>
  <si>
    <t>uroczysko</t>
  </si>
  <si>
    <t>part of a forest called uroczysko</t>
  </si>
  <si>
    <t>Równina Kaliska, Uroczysko Dębe, północny-wschód od Kalisza</t>
  </si>
  <si>
    <t>51.79868000</t>
  </si>
  <si>
    <t>18.19250600</t>
  </si>
  <si>
    <t>34UCC04</t>
  </si>
  <si>
    <t>CD77</t>
  </si>
  <si>
    <t>Centroid : miejscowość Dębe</t>
  </si>
  <si>
    <t>Dolina rzeki Swędrni w okolicach Kalisza</t>
  </si>
  <si>
    <t>Żelazków</t>
  </si>
  <si>
    <t>POZ-V-0097702</t>
  </si>
  <si>
    <t>rów w lesie</t>
  </si>
  <si>
    <t>a ditch in a forest</t>
  </si>
  <si>
    <t>okolice Poznania, między Młodaskiem a Grzebieniskiem, przy szosie</t>
  </si>
  <si>
    <t>52.46070000</t>
  </si>
  <si>
    <t>16.52150000</t>
  </si>
  <si>
    <t>Centroid : Rezerwat Huby Grzebieniskie</t>
  </si>
  <si>
    <t>POZ-V-0097703</t>
  </si>
  <si>
    <t>1970.07.15</t>
  </si>
  <si>
    <t>well-lit oak forest</t>
  </si>
  <si>
    <t>Wielkopolska, nadleśnictwo Mochy, leśn. Dąbrowa pow. Wolsztyn, ok. 2,5 km na SW od wsi Błocko</t>
  </si>
  <si>
    <t>52.08310500</t>
  </si>
  <si>
    <t>16.22952000</t>
  </si>
  <si>
    <t>33UWT87</t>
  </si>
  <si>
    <t>Centroid : miejscowość Błocko</t>
  </si>
  <si>
    <t>POZ-V-0097704</t>
  </si>
  <si>
    <t>1963.06.28</t>
  </si>
  <si>
    <t>bna drodze oddziałowej</t>
  </si>
  <si>
    <t>on a section line</t>
  </si>
  <si>
    <t>Las Chlebno, pow. Wyrzysk</t>
  </si>
  <si>
    <t>POZ-V-0097705</t>
  </si>
  <si>
    <t>ogrody</t>
  </si>
  <si>
    <t>gardens</t>
  </si>
  <si>
    <t>Poznań, Sołacz, Ogrody Doświadczalne</t>
  </si>
  <si>
    <t>52.42625800</t>
  </si>
  <si>
    <t>16.89484000</t>
  </si>
  <si>
    <t>POZ-V-0097706</t>
  </si>
  <si>
    <t>1960.06.23</t>
  </si>
  <si>
    <t>przy drodze leśnej</t>
  </si>
  <si>
    <t>by a forest road</t>
  </si>
  <si>
    <t>Leśnictwo Spławik, pow. Września między oddziałami 55 a 48</t>
  </si>
  <si>
    <t>52.16913000</t>
  </si>
  <si>
    <t>17.55881000</t>
  </si>
  <si>
    <t>POZ-V-0097707</t>
  </si>
  <si>
    <t>Kościelec, koło Koła</t>
  </si>
  <si>
    <t>52.16930000</t>
  </si>
  <si>
    <t>18.51040000</t>
  </si>
  <si>
    <t>34UCC28</t>
  </si>
  <si>
    <t>POZ-V-0097708</t>
  </si>
  <si>
    <t>Wielkopolska, Kościelec koło Koła</t>
  </si>
  <si>
    <t>52.17379400</t>
  </si>
  <si>
    <t>18.57046900</t>
  </si>
  <si>
    <t>DD30</t>
  </si>
  <si>
    <t>POZ-V-0097718</t>
  </si>
  <si>
    <t>1932.06.29</t>
  </si>
  <si>
    <t>w lesie gdzie niegdzie</t>
  </si>
  <si>
    <t>in a forest, here and there</t>
  </si>
  <si>
    <t>Rosnówko koło Stęszewa pod Poznaniem</t>
  </si>
  <si>
    <t>POZ-V-0097719</t>
  </si>
  <si>
    <t>w lesie rzadkim</t>
  </si>
  <si>
    <t>in a sparse forest</t>
  </si>
  <si>
    <t>Rosnówko  pod Poznaniem</t>
  </si>
  <si>
    <t>POZ-V-0097720</t>
  </si>
  <si>
    <t>1928.09.14</t>
  </si>
  <si>
    <t>POZ-V-0097721</t>
  </si>
  <si>
    <t>1928.08.25</t>
  </si>
  <si>
    <t>poręba leśna gdzie niegdzie</t>
  </si>
  <si>
    <t>clear-cut area in a forest, here and there</t>
  </si>
  <si>
    <t>koło Promna</t>
  </si>
  <si>
    <t>52.45032000</t>
  </si>
  <si>
    <t>17.24812400</t>
  </si>
  <si>
    <t>POZ-V-0097722</t>
  </si>
  <si>
    <t>Kaczmarek</t>
  </si>
  <si>
    <t>1938.06.30</t>
  </si>
  <si>
    <t>bardzo obficie w dąbrowie I-szej</t>
  </si>
  <si>
    <t>very abundantly in the first oak forest</t>
  </si>
  <si>
    <t>Ostrowo pow. Gostyń</t>
  </si>
  <si>
    <t>51.91100000</t>
  </si>
  <si>
    <t>17.02300000</t>
  </si>
  <si>
    <t>Centroid : miejscowość Ostrowo</t>
  </si>
  <si>
    <t>POZ-V-0097818</t>
  </si>
  <si>
    <t>1929.07.14</t>
  </si>
  <si>
    <t>Ludwikowo nad Jeziorem Góreckim</t>
  </si>
  <si>
    <t>POZ-V-0098293</t>
  </si>
  <si>
    <t>na łące przy korycie rzeki</t>
  </si>
  <si>
    <t>Wielkopolska, Gogolewo, gm. Książ Wlkp., przy korycie rzeki Warty</t>
  </si>
  <si>
    <t>POZ-V-0098294</t>
  </si>
  <si>
    <t>POZ-V-0098295</t>
  </si>
  <si>
    <t>1977.08.15</t>
  </si>
  <si>
    <t>bagna otoczone olchą</t>
  </si>
  <si>
    <t>Wągrowiec, woj. pilskie, Nadleśnictwo Durowo, w oddz. 85A</t>
  </si>
  <si>
    <t>POZ-V-0098296</t>
  </si>
  <si>
    <t>1976.08.23</t>
  </si>
  <si>
    <t>zagłębienie z wodą</t>
  </si>
  <si>
    <t>Wielkopolski Park Narodowy-Rogalinek</t>
  </si>
  <si>
    <t>52.24966000</t>
  </si>
  <si>
    <t>16.90181000</t>
  </si>
  <si>
    <t>POZ-V-0098297</t>
  </si>
  <si>
    <t>1976.09.14</t>
  </si>
  <si>
    <t>łąka nad rzeką (starorzecze)</t>
  </si>
  <si>
    <t>Wielkopolska, Białobrzegi koło Wrąbczynka, łąka nad Wartą</t>
  </si>
  <si>
    <t>POZ-V-0098298</t>
  </si>
  <si>
    <t>POZ-V-0098299</t>
  </si>
  <si>
    <t>1975.06.05</t>
  </si>
  <si>
    <t>Wielkopolski Park Narodowy-między Puszczykowem a Kątnikiem</t>
  </si>
  <si>
    <t>52.31300000</t>
  </si>
  <si>
    <t>16.90540000</t>
  </si>
  <si>
    <t>POZ-V-0098300</t>
  </si>
  <si>
    <t>Poznań-Plewiska, Ogród Doświadczalny</t>
  </si>
  <si>
    <t>52.36850000</t>
  </si>
  <si>
    <t>16.80490000</t>
  </si>
  <si>
    <t>POZ-V-0098301</t>
  </si>
  <si>
    <t>piaszczyste brzegi rzeki</t>
  </si>
  <si>
    <t>brzegi Warty na północ od Białobrzegów, pow. Słupca</t>
  </si>
  <si>
    <t>52.19572900</t>
  </si>
  <si>
    <t>17.77683000</t>
  </si>
  <si>
    <t>POZ-V-0098302</t>
  </si>
  <si>
    <t>POZ-V-0098303</t>
  </si>
  <si>
    <t>Piekarska W.</t>
  </si>
  <si>
    <t>1950.06.25</t>
  </si>
  <si>
    <t>gęste i wilgotne zarośla wierzbowo-olchowe</t>
  </si>
  <si>
    <t>Puszczykówko koło Poznania</t>
  </si>
  <si>
    <t>POZ-V-0098304</t>
  </si>
  <si>
    <t>Śmiałek I.</t>
  </si>
  <si>
    <t>1978.07.18</t>
  </si>
  <si>
    <t>Jez. Zbąszyńskie, brzeg k. Nowej Wsi</t>
  </si>
  <si>
    <t>52.21010000</t>
  </si>
  <si>
    <t>15.89130000</t>
  </si>
  <si>
    <t>BD21</t>
  </si>
  <si>
    <t>POZ-V-0098309</t>
  </si>
  <si>
    <t>1963.06.23</t>
  </si>
  <si>
    <t>dolina rzeczna, w zespole Caricetum gracilis</t>
  </si>
  <si>
    <t>Zatom, pow. Międzychód, prawobrzeżna dolina Warty</t>
  </si>
  <si>
    <t>52.63300000</t>
  </si>
  <si>
    <t>15.96680000</t>
  </si>
  <si>
    <t>Centroid : miejscowość Zatom Stary</t>
  </si>
  <si>
    <t>POZ-V-0098311</t>
  </si>
  <si>
    <t>1951.07.16</t>
  </si>
  <si>
    <t>na podmokłym brzegu jeziora</t>
  </si>
  <si>
    <t>nad Jez. Tuczno, pow. Międzychód, Wielkopolska</t>
  </si>
  <si>
    <t>52.58863400</t>
  </si>
  <si>
    <t>15.85163900</t>
  </si>
  <si>
    <t>Centroid : Jezioro Tuczno</t>
  </si>
  <si>
    <t>POZ-V-0098312</t>
  </si>
  <si>
    <t>1934.05.26</t>
  </si>
  <si>
    <t>w rowie na łąkach</t>
  </si>
  <si>
    <t>Wielkopolska, na łąkach Koźmińskich, na połud. skraju lasów Potarzyckich</t>
  </si>
  <si>
    <t>51.90897400</t>
  </si>
  <si>
    <t>17.44054200</t>
  </si>
  <si>
    <t>Centroid : Las Potarzycki</t>
  </si>
  <si>
    <t>POZ-V-0098313</t>
  </si>
  <si>
    <t>1933.07.21</t>
  </si>
  <si>
    <t>na brzegu zarośli</t>
  </si>
  <si>
    <t>pow. Śrem, Niwka nad Wartą</t>
  </si>
  <si>
    <t>52.26559000</t>
  </si>
  <si>
    <t>16.87386000</t>
  </si>
  <si>
    <t>POZ-V-0098314</t>
  </si>
  <si>
    <t>POZ-V-0098315</t>
  </si>
  <si>
    <t>POZ-V-0098316</t>
  </si>
  <si>
    <t>1926.07.05</t>
  </si>
  <si>
    <t>Dębina-Poznań, nad Drogą Dębińską</t>
  </si>
  <si>
    <t>POZ-V-0098318</t>
  </si>
  <si>
    <t>1930.10.10</t>
  </si>
  <si>
    <t>POZ-V-0098319</t>
  </si>
  <si>
    <t>1926.07</t>
  </si>
  <si>
    <t>Jezioro Winiary</t>
  </si>
  <si>
    <t>52.54696100</t>
  </si>
  <si>
    <t>17.61260600</t>
  </si>
  <si>
    <t>POZ-V-0098338</t>
  </si>
  <si>
    <t>1888.07.02</t>
  </si>
  <si>
    <t>Posen-Ost, Rosenműhle</t>
  </si>
  <si>
    <t>52.46000000</t>
  </si>
  <si>
    <t>16.96080000</t>
  </si>
  <si>
    <t>Centroid : miejscowość Poznań; Różany Młyn</t>
  </si>
  <si>
    <t>POZ-V-0098339</t>
  </si>
  <si>
    <t>1885.07.03</t>
  </si>
  <si>
    <t>Wartheufer</t>
  </si>
  <si>
    <t>Posen, Wartheufer hinter d. Wolfsschlucht</t>
  </si>
  <si>
    <t>POZ-V-0098340</t>
  </si>
  <si>
    <t>1883.07.11</t>
  </si>
  <si>
    <t>POZ-V-0098341</t>
  </si>
  <si>
    <t>1882.08.19</t>
  </si>
  <si>
    <t>Wiese</t>
  </si>
  <si>
    <t>Wiese an der Chaussee von Samter nach Klein Gay</t>
  </si>
  <si>
    <t>52.64800000</t>
  </si>
  <si>
    <t>16.53840000</t>
  </si>
  <si>
    <t>Centroid : miejscowość Gaj Mały</t>
  </si>
  <si>
    <t>POZ-V-0098342</t>
  </si>
  <si>
    <t>POZ-V-0098343</t>
  </si>
  <si>
    <t>1879</t>
  </si>
  <si>
    <t>Posen-Ost, Vor dem Eichwald</t>
  </si>
  <si>
    <t>52.36810000</t>
  </si>
  <si>
    <t>POZ-V-0098346</t>
  </si>
  <si>
    <t>Posen-W., Golencin</t>
  </si>
  <si>
    <t>POZ-V-0099098</t>
  </si>
  <si>
    <t>Melampyrum</t>
  </si>
  <si>
    <t>cristatum</t>
  </si>
  <si>
    <t>Melampyrum cristatum</t>
  </si>
  <si>
    <t>2012.06.16</t>
  </si>
  <si>
    <t>skraj podświetlonego Querco-Ulmetum minoris na brzegu rz. Warty</t>
  </si>
  <si>
    <t>edge of a light Querco-Ulmetum minoris on the bank of the Warta River</t>
  </si>
  <si>
    <t>w okol. Dębna (Lasy Żerkowsko-Czeszewskie) 9422</t>
  </si>
  <si>
    <t>52.13220000</t>
  </si>
  <si>
    <t>17.52220000</t>
  </si>
  <si>
    <t>POZ-V-0099099</t>
  </si>
  <si>
    <t>2001.07.11</t>
  </si>
  <si>
    <t>przydroże na N od wsi</t>
  </si>
  <si>
    <t>roadside to the N of the village</t>
  </si>
  <si>
    <t>Wielkopolska. Ciążeń gm. Lądek, woj. wielkopolskie</t>
  </si>
  <si>
    <t>17.81300000</t>
  </si>
  <si>
    <t>Lądek</t>
  </si>
  <si>
    <t>POZ-V-0099100</t>
  </si>
  <si>
    <t>POZ-V-0099101</t>
  </si>
  <si>
    <t>POZ-V-0099102</t>
  </si>
  <si>
    <t>suche łąki nad Wartą</t>
  </si>
  <si>
    <t>dry meadows by the Warta River</t>
  </si>
  <si>
    <t>na półn.- wschód od Wrąbczynka, pow. Słupca</t>
  </si>
  <si>
    <t>52.17094000</t>
  </si>
  <si>
    <t>17.85778000</t>
  </si>
  <si>
    <t>Centroid : miejscowość Wrąbczyn</t>
  </si>
  <si>
    <t>POZ-V-0099103</t>
  </si>
  <si>
    <t>POZ-V-0099736</t>
  </si>
  <si>
    <t>1998.06.20</t>
  </si>
  <si>
    <t>wilgotna łąka przy brzegu jeziora</t>
  </si>
  <si>
    <t>Wielkopolska, Dalewo, gm. Śrem, woj. poznańskie, przy SW brzegu Jeziora Mórka</t>
  </si>
  <si>
    <t>52.02060000</t>
  </si>
  <si>
    <t>16.92740000</t>
  </si>
  <si>
    <t>POZ-V-0099737</t>
  </si>
  <si>
    <t>łąka przy brzegu jeziora</t>
  </si>
  <si>
    <t>Wielkopolska, Dalewo, gm. Śrem, woj. poznańskie, przy NW krańcu Jeziora Mórka</t>
  </si>
  <si>
    <t>POZ-V-0099738</t>
  </si>
  <si>
    <t>1989.05.15</t>
  </si>
  <si>
    <t>Wielkopolska, Dalewo, gm. Śrem-ok. 500 m na E od kościoła</t>
  </si>
  <si>
    <t>52.02289000</t>
  </si>
  <si>
    <t>16.91883000</t>
  </si>
  <si>
    <t>Centroid : miejscowość Dalewo; Kościół</t>
  </si>
  <si>
    <t>POZ-V-0099739</t>
  </si>
  <si>
    <t>POZ-V-0099740</t>
  </si>
  <si>
    <t>Żukowski Waldemar, Latowski Karol, Jackowiak Bogdan</t>
  </si>
  <si>
    <t>1977.06.07</t>
  </si>
  <si>
    <t>wilgotne łąki z Orchis palustris</t>
  </si>
  <si>
    <t>woj. Konin, Pyzdry, na S od miasta (przy szosie do Gizałek)</t>
  </si>
  <si>
    <t>52.16590000</t>
  </si>
  <si>
    <t>17.68940000</t>
  </si>
  <si>
    <t>POZ-V-0099741</t>
  </si>
  <si>
    <t>POZ-V-0099742</t>
  </si>
  <si>
    <t>POZ-V-0099743</t>
  </si>
  <si>
    <t>POZ-V-0099744</t>
  </si>
  <si>
    <t>POZ-V-0099745</t>
  </si>
  <si>
    <t>1975.05.31</t>
  </si>
  <si>
    <t>POZ-V-0099746</t>
  </si>
  <si>
    <t>1974.06.18</t>
  </si>
  <si>
    <t>na podmokłych łąkach przy brzegu jeziora</t>
  </si>
  <si>
    <t>Jez. Wieleńskie na pojezierzu leszczyńskim, w NE najwęższym cyplu jeziora, przy S brzegu</t>
  </si>
  <si>
    <t>51.94833100</t>
  </si>
  <si>
    <t>16.19421400</t>
  </si>
  <si>
    <t>Centroid : Jezioro Wieleńskie</t>
  </si>
  <si>
    <t>POZ-V-0099747</t>
  </si>
  <si>
    <t>torfowisko nad jeziorem</t>
  </si>
  <si>
    <t>pow. Wągrowiec, Włókna</t>
  </si>
  <si>
    <t>52.65527000</t>
  </si>
  <si>
    <t>17.10853700</t>
  </si>
  <si>
    <t>Centroid : miejscowość Włókna</t>
  </si>
  <si>
    <t>POZ-V-0099748</t>
  </si>
  <si>
    <t>1968.07.02</t>
  </si>
  <si>
    <t>przy zarastającym jeziorze</t>
  </si>
  <si>
    <t>Sycyn, pow. Szamotuły</t>
  </si>
  <si>
    <t>52.65300000</t>
  </si>
  <si>
    <t>16.63830000</t>
  </si>
  <si>
    <t>POZ-V-0099749</t>
  </si>
  <si>
    <t>Fertsch</t>
  </si>
  <si>
    <t>1967.07.05</t>
  </si>
  <si>
    <t>Syczyn, pow. Oborniki Wlkp.</t>
  </si>
  <si>
    <t>POZ-V-0099750</t>
  </si>
  <si>
    <t>1963.06.05</t>
  </si>
  <si>
    <t>mokra łąka przy lesie</t>
  </si>
  <si>
    <t>woj. bydgoskie, pow. Wyrzysk, Rataje-przy lesie Łobżonka od strony Łobżenicy</t>
  </si>
  <si>
    <t>53.25920000</t>
  </si>
  <si>
    <t>17.24330000</t>
  </si>
  <si>
    <t>Centroid : miejscowość Rataje</t>
  </si>
  <si>
    <t>POZ-V-0099777</t>
  </si>
  <si>
    <t>1936.06.10</t>
  </si>
  <si>
    <t>Promno koło Poznania, jez. Dąbie</t>
  </si>
  <si>
    <t>POZ-V-0099778</t>
  </si>
  <si>
    <t>łąka podmokła na brzegu jeziora</t>
  </si>
  <si>
    <t>Złotowo na półn. od Poznania, na placu ćwiczeń wojskowych</t>
  </si>
  <si>
    <t>52.51255900</t>
  </si>
  <si>
    <t>16.83297800</t>
  </si>
  <si>
    <t>POZ-V-0099780</t>
  </si>
  <si>
    <t>mokra łąka nad jeziorem</t>
  </si>
  <si>
    <t>POZ-V-0099781</t>
  </si>
  <si>
    <t>POZ-V-0099782</t>
  </si>
  <si>
    <t>1931.05.30</t>
  </si>
  <si>
    <t>podmokła łąka nad rzeką</t>
  </si>
  <si>
    <t>Owińska pod Poznaniem, nad Wartą</t>
  </si>
  <si>
    <t>POZ-V-0099783</t>
  </si>
  <si>
    <t>POZ-V-0099784</t>
  </si>
  <si>
    <t>1925.06</t>
  </si>
  <si>
    <t>łąka podmokła</t>
  </si>
  <si>
    <t>Kórnik, na zach. od jeziora</t>
  </si>
  <si>
    <t>52.24630000</t>
  </si>
  <si>
    <t>17.09030000</t>
  </si>
  <si>
    <t>Centroid : miejscowość Kórnik</t>
  </si>
  <si>
    <t>POZ-V-0099785</t>
  </si>
  <si>
    <t>łąka błotnista</t>
  </si>
  <si>
    <t>Wąchabno koło Kopanicy, pow. Wolsztyński</t>
  </si>
  <si>
    <t>52.11910000</t>
  </si>
  <si>
    <t>15.87220000</t>
  </si>
  <si>
    <t>POZ-V-0099786</t>
  </si>
  <si>
    <t>błotniste miejsca nad jeziorem</t>
  </si>
  <si>
    <t>Ludwikowo koło Poznania, nad jez. Skrzynka</t>
  </si>
  <si>
    <t>POZ-V-0099787</t>
  </si>
  <si>
    <t>1928.08.18</t>
  </si>
  <si>
    <t>łąka torfiasta nad jeziorem</t>
  </si>
  <si>
    <t>Promno, obficie</t>
  </si>
  <si>
    <t>POZ-V-0099790</t>
  </si>
  <si>
    <t>1934.06.24</t>
  </si>
  <si>
    <t>bagna na łąkach</t>
  </si>
  <si>
    <t>Dziewicza Góra pod Poznaniem, na zach. krańcach lasów graniczących z polanami</t>
  </si>
  <si>
    <t>POZ-V-0099791</t>
  </si>
  <si>
    <t>POZ-V-0099792</t>
  </si>
  <si>
    <t>Promno pod Poznaniem, nad jez. Dębiec</t>
  </si>
  <si>
    <t>POZ-V-0099797</t>
  </si>
  <si>
    <t>1827</t>
  </si>
  <si>
    <t>Promno</t>
  </si>
  <si>
    <t>52.45083900</t>
  </si>
  <si>
    <t>17.24525800</t>
  </si>
  <si>
    <t>POZ-V-0100691</t>
  </si>
  <si>
    <t>1942.06.13</t>
  </si>
  <si>
    <t>Park</t>
  </si>
  <si>
    <t>Schrimm, Kurnik</t>
  </si>
  <si>
    <t>52.24672400</t>
  </si>
  <si>
    <t>17.09003400</t>
  </si>
  <si>
    <t>POZ-V-0100692</t>
  </si>
  <si>
    <t>1891.08.07</t>
  </si>
  <si>
    <t>an der (…)</t>
  </si>
  <si>
    <t>Koschmin</t>
  </si>
  <si>
    <t>POZ-V-0100694</t>
  </si>
  <si>
    <t>verwildert</t>
  </si>
  <si>
    <t>POZ-V-0104284</t>
  </si>
  <si>
    <t>Staphylea</t>
  </si>
  <si>
    <t>pinnata</t>
  </si>
  <si>
    <t>Staphylea pinnata</t>
  </si>
  <si>
    <t>Staphyleaceae</t>
  </si>
  <si>
    <t>Bogusławska K.</t>
  </si>
  <si>
    <t>1938.05.17</t>
  </si>
  <si>
    <t>Poznań, Ogród Dendrologiczny</t>
  </si>
  <si>
    <t>POZ-V-0104303</t>
  </si>
  <si>
    <t>Littau Richard</t>
  </si>
  <si>
    <t>POZ-V-0104475</t>
  </si>
  <si>
    <t>Daphne</t>
  </si>
  <si>
    <t>mezereum</t>
  </si>
  <si>
    <t>Daphne mezereum</t>
  </si>
  <si>
    <t>Thymelaeaceae</t>
  </si>
  <si>
    <t>pow. Gniezno, na połud.-wschód od Mielna</t>
  </si>
  <si>
    <t>POZ-V-0104476</t>
  </si>
  <si>
    <t>1934.05.30</t>
  </si>
  <si>
    <t>Wielkopolska, między Iłowcem a Mosiną</t>
  </si>
  <si>
    <t>52.17003000</t>
  </si>
  <si>
    <t>16.80493500</t>
  </si>
  <si>
    <t>Centroid : miejscowość Iłowiec</t>
  </si>
  <si>
    <t>POZ-V-0104477</t>
  </si>
  <si>
    <t>1934.05.05</t>
  </si>
  <si>
    <t>pow. Wyrzysk, na półn.-zachód od Białośliwia</t>
  </si>
  <si>
    <t>53.09910000</t>
  </si>
  <si>
    <t>17.12210000</t>
  </si>
  <si>
    <t>33UXU48</t>
  </si>
  <si>
    <t>CC20</t>
  </si>
  <si>
    <t>Centroid : miejscowość Białośliwie</t>
  </si>
  <si>
    <t>Białośliwie</t>
  </si>
  <si>
    <t>POZ-V-0104479</t>
  </si>
  <si>
    <t>pow. Kępno, na półn.-wschód od Rychtala</t>
  </si>
  <si>
    <t>dużo</t>
  </si>
  <si>
    <t>POZ-V-0104480</t>
  </si>
  <si>
    <t>Iłowiec koło Poznania, na półn.-zachód od stacji kolejowej</t>
  </si>
  <si>
    <t>52.18350000</t>
  </si>
  <si>
    <t>16.79930000</t>
  </si>
  <si>
    <t>Centroid : stacja PKP Iłowiec</t>
  </si>
  <si>
    <t>POZ-V-0104481</t>
  </si>
  <si>
    <t>POZ-V-0104482</t>
  </si>
  <si>
    <t>Poznańskie, Iłowiec koło Mosiny</t>
  </si>
  <si>
    <t>POZ-V-0104483</t>
  </si>
  <si>
    <t>na południe od Bytynia, pow. Szamotuły</t>
  </si>
  <si>
    <t>52.48710000</t>
  </si>
  <si>
    <t>16.50520000</t>
  </si>
  <si>
    <t>POZ-V-0104487</t>
  </si>
  <si>
    <t>1930.07.09</t>
  </si>
  <si>
    <t>Owińska, las między Potaszem a Pławnem</t>
  </si>
  <si>
    <t>52.52520000</t>
  </si>
  <si>
    <t>17.05140000</t>
  </si>
  <si>
    <t>POZ-V-0104490</t>
  </si>
  <si>
    <t>gdzie n.</t>
  </si>
  <si>
    <t>POZ-V-0104491</t>
  </si>
  <si>
    <t>1928.08.21</t>
  </si>
  <si>
    <t>Iłowiec pod Mosiną</t>
  </si>
  <si>
    <t>gdzie niegdzie</t>
  </si>
  <si>
    <t>POZ-V-0104492</t>
  </si>
  <si>
    <t>Promno, Nowagórka pod Pobiedziskami</t>
  </si>
  <si>
    <t>52.44481100</t>
  </si>
  <si>
    <t>17.30595300</t>
  </si>
  <si>
    <t>Nazwa : miejscowość Nowa Górka</t>
  </si>
  <si>
    <t>POZ-V-0104494</t>
  </si>
  <si>
    <t>i 1934.04.12</t>
  </si>
  <si>
    <t>lasy mieszane i wąwozy</t>
  </si>
  <si>
    <t>POZ-V-0104495</t>
  </si>
  <si>
    <t>1934.04.07</t>
  </si>
  <si>
    <t>pow. Średzki, lasy majętności Iwno na południe od Pobiedzisk</t>
  </si>
  <si>
    <t>52.40400600</t>
  </si>
  <si>
    <t>17.27310500</t>
  </si>
  <si>
    <t>Centroid : miejscowość Iwon</t>
  </si>
  <si>
    <t>POZ-V-0104502</t>
  </si>
  <si>
    <t>1927.03</t>
  </si>
  <si>
    <t>Nowa Wieś pod Gnieznem</t>
  </si>
  <si>
    <t>52.48760000</t>
  </si>
  <si>
    <t>17.70850000</t>
  </si>
  <si>
    <t>Centroid : miejscowość Nowa Wieś Niechanowska</t>
  </si>
  <si>
    <t>POZ-V-0107345</t>
  </si>
  <si>
    <t>Ledeb.</t>
  </si>
  <si>
    <t>na sphagnetum nad jez. Skrzynka</t>
  </si>
  <si>
    <t>in sphagnetum by the Skrzynka Lake</t>
  </si>
  <si>
    <t>Kuta E.</t>
  </si>
  <si>
    <t>POZ-V-0107427</t>
  </si>
  <si>
    <t>persicifolia</t>
  </si>
  <si>
    <t>Viola persicifolia</t>
  </si>
  <si>
    <t>Schreber</t>
  </si>
  <si>
    <t>Nikitin Vl.</t>
  </si>
  <si>
    <t>podmokła łąka na brzegu mokradła śródleśnego</t>
  </si>
  <si>
    <t>water-logged meadow at edge of mid-forest swamp</t>
  </si>
  <si>
    <t>Bytyń - pow. Szamotuły</t>
  </si>
  <si>
    <t>52.48021000</t>
  </si>
  <si>
    <t>16.47811000</t>
  </si>
  <si>
    <t>rewizja: Krawiec 1933 V. stagnina Kit.</t>
  </si>
  <si>
    <t>POZ-V-0107428</t>
  </si>
  <si>
    <t>POZ-V-0107429</t>
  </si>
  <si>
    <t>Piotrowska H.</t>
  </si>
  <si>
    <t>1957.05.30</t>
  </si>
  <si>
    <t>Poznań, Łęgi Dębińskie</t>
  </si>
  <si>
    <t>52.38751800</t>
  </si>
  <si>
    <t>16.93130500</t>
  </si>
  <si>
    <t>rewizja: Piotrowska H. 1957 V. stagnina Kit.</t>
  </si>
  <si>
    <t>POZ-V-0107432</t>
  </si>
  <si>
    <t>1933.05.28</t>
  </si>
  <si>
    <t>łąka nad stawem na skraju północnym lasu</t>
  </si>
  <si>
    <t>meadow near pond, on northern forest edge</t>
  </si>
  <si>
    <t>Dębina koło Poznania</t>
  </si>
  <si>
    <t>POZ-V-0107433</t>
  </si>
  <si>
    <t>POZ-V-0107434</t>
  </si>
  <si>
    <t>POZ-V-0107435</t>
  </si>
  <si>
    <t>1930.05.03</t>
  </si>
  <si>
    <t>na Morawskiej Górze</t>
  </si>
  <si>
    <t>52.48446100</t>
  </si>
  <si>
    <t>16.89326100</t>
  </si>
  <si>
    <t>Centroid : szczyt Góry Moraskiej</t>
  </si>
  <si>
    <t>Meteoryt Morasko</t>
  </si>
  <si>
    <t>rewizja: Krawiec 1930 V. silvestris (ostroga zamien. w działkę)</t>
  </si>
  <si>
    <t>POZ-V-0107436</t>
  </si>
  <si>
    <t>1955.06.05</t>
  </si>
  <si>
    <t>rewizja: Lisowski S. 1955 V. stagnina Kit.</t>
  </si>
  <si>
    <t>POZ-V-0107450</t>
  </si>
  <si>
    <t>1930.05.24</t>
  </si>
  <si>
    <t>Poznań-Dębiec</t>
  </si>
  <si>
    <t>16.90760000</t>
  </si>
  <si>
    <t>POZ-V-0107451</t>
  </si>
  <si>
    <t>1950.06.06</t>
  </si>
  <si>
    <t>przed torem kolejowym na podmokłej łące na skraju lasu</t>
  </si>
  <si>
    <t>before railway track on water-logged meadow at forest edge</t>
  </si>
  <si>
    <t>POZ-V-0107452</t>
  </si>
  <si>
    <t>1997.07.25</t>
  </si>
  <si>
    <t>na brzegu śródleśnego zbiornika wodnego na W od wsi</t>
  </si>
  <si>
    <t>at shore of mid-forest water reservoir W of village</t>
  </si>
  <si>
    <t>Wielkopolska. Długa Górka, gm. Zagórów, woj. konińskie</t>
  </si>
  <si>
    <t>52.16305000</t>
  </si>
  <si>
    <t>17.85248000</t>
  </si>
  <si>
    <t>Centroid : miejscowość Długa Górka</t>
  </si>
  <si>
    <t>POZ-V-0107453</t>
  </si>
  <si>
    <t>1998.05.23</t>
  </si>
  <si>
    <t>łąka pod oddz. 215</t>
  </si>
  <si>
    <t>meadow near sec. 215</t>
  </si>
  <si>
    <t>Wielkopolska. Las Taczanowski koło Pleszewa woj. kaliskie</t>
  </si>
  <si>
    <t>POZ-V-0107454</t>
  </si>
  <si>
    <t>1988.09.04</t>
  </si>
  <si>
    <t>podtopiony fragment lasu sosnowego przy zbiorniku wodnym</t>
  </si>
  <si>
    <t>inundated pine forest fragment close to water reservoir</t>
  </si>
  <si>
    <t>Wielkopolska. W Lesie Gostyń koło Lipówki, gm. Dolsk</t>
  </si>
  <si>
    <t>51.97528000</t>
  </si>
  <si>
    <t>17.15289600</t>
  </si>
  <si>
    <t>POZ-V-0107455</t>
  </si>
  <si>
    <t>w cienistych zaroślach przy starorzeczu koło leśniczówki Warta</t>
  </si>
  <si>
    <t>in shady brushes near old river bed close to Warta forester’s lodge</t>
  </si>
  <si>
    <t>Wielkopolska. Lasy Lutynia koło Czeszewa, gm. Miłosław, woj. poznańskie</t>
  </si>
  <si>
    <t>52.13310000</t>
  </si>
  <si>
    <t>17.51910000</t>
  </si>
  <si>
    <t>POZ-V-0107456</t>
  </si>
  <si>
    <t>1996.06.09</t>
  </si>
  <si>
    <t>łąka przy starorzeczu w E części kompleksu</t>
  </si>
  <si>
    <t>meadow near old river bed in E part of complex</t>
  </si>
  <si>
    <t>POZ-V-0107457</t>
  </si>
  <si>
    <t>2000.09.19</t>
  </si>
  <si>
    <t>rów na łące na W od PGR-u</t>
  </si>
  <si>
    <t>ditch on meadow, W of PGR complex</t>
  </si>
  <si>
    <t>Wielkopolska. Łężek, gm. Książ Wlkp., woj. wielkopolskie</t>
  </si>
  <si>
    <t>52.07760000</t>
  </si>
  <si>
    <t>17.13950000</t>
  </si>
  <si>
    <t>POZ-V-0107458</t>
  </si>
  <si>
    <t>1998.05.12</t>
  </si>
  <si>
    <t>łąka, około 3 km na NW od stacji PKP</t>
  </si>
  <si>
    <t>meadow, about 3 km NW of PKP train station</t>
  </si>
  <si>
    <t>Wielkopolska. Orzechowo, gm. Miłosław, woj. poznańskie</t>
  </si>
  <si>
    <t>52.12589600</t>
  </si>
  <si>
    <t>17.47687700</t>
  </si>
  <si>
    <t>wspólnie z Succisella inflexa</t>
  </si>
  <si>
    <t>POZ-V-0107459</t>
  </si>
  <si>
    <t>POZ-V-0107460</t>
  </si>
  <si>
    <t>1997.09.07</t>
  </si>
  <si>
    <t>łąka na NE od wsi</t>
  </si>
  <si>
    <t>meadow NE of village</t>
  </si>
  <si>
    <t>POZ-V-0107461</t>
  </si>
  <si>
    <t>POZ-V-0107462</t>
  </si>
  <si>
    <t>1998.09.26</t>
  </si>
  <si>
    <t>łąka pod lasem, około 3 km na NW od stacji PKP</t>
  </si>
  <si>
    <t>meadow near forest, about 3 km NW of PKP train station</t>
  </si>
  <si>
    <t>POZ-V-0107463</t>
  </si>
  <si>
    <t>1991.09.09</t>
  </si>
  <si>
    <t>łąka turzycowa</t>
  </si>
  <si>
    <t>sedge meadow</t>
  </si>
  <si>
    <t>Wielkopolska. Zaborowo, przy szosie z Książa Wlkp. koło lasu, gm. Książ Wlkp.</t>
  </si>
  <si>
    <t>52.09039800</t>
  </si>
  <si>
    <t>17.19175300</t>
  </si>
  <si>
    <t>Centroid : miejscowość Zaborowo</t>
  </si>
  <si>
    <t>POZ-V-0107464</t>
  </si>
  <si>
    <t>1996.07.19</t>
  </si>
  <si>
    <t>g ?</t>
  </si>
  <si>
    <t>Wielkopolska. W Lesie Gostyń od strony Błażejewa, gm. Dolsk, woj. poznańskie</t>
  </si>
  <si>
    <t>52.00243400</t>
  </si>
  <si>
    <t>17.15542800</t>
  </si>
  <si>
    <t>POZ-V-0107465</t>
  </si>
  <si>
    <t>1996.06.08</t>
  </si>
  <si>
    <t>łąka przy wale przeciwpowodziowym, ok. 1,5 km na E od wsi</t>
  </si>
  <si>
    <t>meadow near flood embankment about 1.5 km E of village</t>
  </si>
  <si>
    <t>Wielkopolska. Zaborowo, gm. Książ Wlkp., woj. wielkopolskie</t>
  </si>
  <si>
    <t>POZ-V-0107466</t>
  </si>
  <si>
    <t>POZ-V-0107467</t>
  </si>
  <si>
    <t>POZ-V-0107468</t>
  </si>
  <si>
    <t>1993.07.10</t>
  </si>
  <si>
    <t>na łące przy wale przeciwpowodziowym, ok. 1  km na E od PGR-u</t>
  </si>
  <si>
    <t>meadow near flood embankment about 1 km E of PGR complex</t>
  </si>
  <si>
    <t>POZ-V-0107469</t>
  </si>
  <si>
    <t>POZ-V-0107470</t>
  </si>
  <si>
    <t>łąka turzycowa, ok. 1 km na S od wsi, po prawej stronie szosy do Książa Wlkp.</t>
  </si>
  <si>
    <t>sedge meadow about 1 km S of village, on right side of road to Książ Wlkp.</t>
  </si>
  <si>
    <t>POZ-V-0107471</t>
  </si>
  <si>
    <t>Wielkopolska. Zaborowo, gm. Książ Wlkp.</t>
  </si>
  <si>
    <t>POZ-V-0107472</t>
  </si>
  <si>
    <t>POZ-V-0107473</t>
  </si>
  <si>
    <t>POZ-V-0107474</t>
  </si>
  <si>
    <t>POZ-V-0107475</t>
  </si>
  <si>
    <t>POZ-V-0107476</t>
  </si>
  <si>
    <t>1977.06.03</t>
  </si>
  <si>
    <t>nad rowem</t>
  </si>
  <si>
    <t>along ditch</t>
  </si>
  <si>
    <t>Pom. Zach. Poj. Krajeńskie, Bługowo</t>
  </si>
  <si>
    <t>53.25490000</t>
  </si>
  <si>
    <t>17.12050000</t>
  </si>
  <si>
    <t>POZ-V-0107479</t>
  </si>
  <si>
    <t>Schreb.</t>
  </si>
  <si>
    <t>łąka nad stawem na półn. skraju lasu</t>
  </si>
  <si>
    <t>meadow near pond, at northern forest edge</t>
  </si>
  <si>
    <t>rewizja: Krawiec F. 1933 V. stagnina Kit., Nikitin Vl. 2002 V. persicifolia Schreb. = V. stagnina Kit. ad. V. caminam vix vergens</t>
  </si>
  <si>
    <t>POZ-V-0107480</t>
  </si>
  <si>
    <t>rewizja: Krawiec F. 1933 V. stagnina Kit., Nikitin Vl. 2002 V. persicifolia Schreber ad. V. caminam vix vergens</t>
  </si>
  <si>
    <t>POZ-V-0107481</t>
  </si>
  <si>
    <t>POZ-V-0108796</t>
  </si>
  <si>
    <t>Arum</t>
  </si>
  <si>
    <t>alpinum</t>
  </si>
  <si>
    <t>Arum alpinum</t>
  </si>
  <si>
    <t>Schott &amp;Kotschy</t>
  </si>
  <si>
    <t>Araceae</t>
  </si>
  <si>
    <t>w pobliżu oficyny w parku pałacowym</t>
  </si>
  <si>
    <t>near outbuilding in former manor house park</t>
  </si>
  <si>
    <t>Wielkopolska, Gołuchów koło Kalisza</t>
  </si>
  <si>
    <t>51.84843900</t>
  </si>
  <si>
    <t>17.93049700</t>
  </si>
  <si>
    <t>33UYT04</t>
  </si>
  <si>
    <t>CD65</t>
  </si>
  <si>
    <t>Dolina rzeki Ciemnej</t>
  </si>
  <si>
    <t>Gołuchów</t>
  </si>
  <si>
    <t>POZ-V-0108797</t>
  </si>
  <si>
    <t>POZ-V-0109374</t>
  </si>
  <si>
    <t>1964.07.25</t>
  </si>
  <si>
    <t>jezioro Bobrowo I, Chodzież, zachodnia część brzegu południowego jeziora</t>
  </si>
  <si>
    <t>53.12740000</t>
  </si>
  <si>
    <t>16.88840000</t>
  </si>
  <si>
    <t>33UXU28</t>
  </si>
  <si>
    <t>BC28</t>
  </si>
  <si>
    <t>Centroid : jezioro Bobrowo</t>
  </si>
  <si>
    <t>PLB300012</t>
  </si>
  <si>
    <t>Puszcza nad Gwdą</t>
  </si>
  <si>
    <t>Kaczory</t>
  </si>
  <si>
    <t>rewizja: Kuta E., 1988, hybryda Viola epipsila x V. palustris, Nikitun Vl. 2002, viola epipsila Led.</t>
  </si>
  <si>
    <t>POZ-V-0109629</t>
  </si>
  <si>
    <t>arenaria</t>
  </si>
  <si>
    <t>Carex arenaria</t>
  </si>
  <si>
    <t>1930.06.09</t>
  </si>
  <si>
    <t>Sieraków, w pobliżu kopalni</t>
  </si>
  <si>
    <t>52.65026700</t>
  </si>
  <si>
    <t>16.07900600</t>
  </si>
  <si>
    <t>Centroid : miejscowość Sieraków</t>
  </si>
  <si>
    <t>Rewizja: Więcław H., Koopman Jac., 2016</t>
  </si>
  <si>
    <t>Więcław H., Koopman Jac.</t>
  </si>
  <si>
    <t>2016</t>
  </si>
  <si>
    <t>POZ-V-0109632</t>
  </si>
  <si>
    <t>na piaszczystej glebie w lesie sosnowym</t>
  </si>
  <si>
    <t>on sandy soil in pine forest</t>
  </si>
  <si>
    <t>POZ-V-0109636</t>
  </si>
  <si>
    <t>uprawy lasu sosnowego, także po rzadkim lesie sosnowym, gleba piaszczysta</t>
  </si>
  <si>
    <t>pine forest cultures, also in thin pine forest, sandy soil</t>
  </si>
  <si>
    <t>Mochy, u niemieckiej granicy</t>
  </si>
  <si>
    <t>POZ-V-0109637</t>
  </si>
  <si>
    <t>w lesie sosnowym na glebie piaszczystej</t>
  </si>
  <si>
    <t>in pine forest on sandy soil</t>
  </si>
  <si>
    <t>Mochy, u niemieckiej granicy, pow. Wolsztyn</t>
  </si>
  <si>
    <t>POZ-V-0109638</t>
  </si>
  <si>
    <t>in slivis sabulosis</t>
  </si>
  <si>
    <t>pow. Wolsztyn, prope Mochy</t>
  </si>
  <si>
    <t>POZ-V-0109669</t>
  </si>
  <si>
    <t>1895.05.15</t>
  </si>
  <si>
    <t>POZ-V-0109670</t>
  </si>
  <si>
    <t>1894.05</t>
  </si>
  <si>
    <t>POZ-V-0109837</t>
  </si>
  <si>
    <t>buxbaumii</t>
  </si>
  <si>
    <t>Carex buxbaumii</t>
  </si>
  <si>
    <t>Wahlenb.</t>
  </si>
  <si>
    <t>1998.05.17</t>
  </si>
  <si>
    <t>wilgotna dąbrowa</t>
  </si>
  <si>
    <t>moist oak stand</t>
  </si>
  <si>
    <t>Wielkopolska, Las Taczanowski koło Pleszewa, oddz. 200</t>
  </si>
  <si>
    <t>51.81990000</t>
  </si>
  <si>
    <t>17.73350000</t>
  </si>
  <si>
    <t>POZ-V-0110243</t>
  </si>
  <si>
    <t>davalliana</t>
  </si>
  <si>
    <t>Carex davalliana</t>
  </si>
  <si>
    <t>Sm.</t>
  </si>
  <si>
    <t>1994.05.25</t>
  </si>
  <si>
    <t>Dalewo, gm. Śrem, przy drodze polnej z Mościszek</t>
  </si>
  <si>
    <t>52.02288300</t>
  </si>
  <si>
    <t>16.91835700</t>
  </si>
  <si>
    <t>POZ-V-0110244</t>
  </si>
  <si>
    <t>1989.05.20</t>
  </si>
  <si>
    <t>Wielkopolska, Leśn. Brzednia, gm. Dolsk, po lewej stronie drogi w kierunku leśn. Miranowo</t>
  </si>
  <si>
    <t>51.98977800</t>
  </si>
  <si>
    <t>17.00322300</t>
  </si>
  <si>
    <t>POZ-V-0110245</t>
  </si>
  <si>
    <t>1988.05.15</t>
  </si>
  <si>
    <t>Dalewo, gm. Śrem, około 500 m na SE od kościoła</t>
  </si>
  <si>
    <t>POZ-V-0110246</t>
  </si>
  <si>
    <t>POZ-V-0110247</t>
  </si>
  <si>
    <t>Majchrzak A.</t>
  </si>
  <si>
    <t>w zagłebieniu potorfowym</t>
  </si>
  <si>
    <t>in depression after former peat bog</t>
  </si>
  <si>
    <t>Południowa Wielkopolska, Tarchały koło Odolanowa</t>
  </si>
  <si>
    <t>51.59231600</t>
  </si>
  <si>
    <t>17.70719300</t>
  </si>
  <si>
    <t>Nazwa : miejscowość Tarchały Wielkie</t>
  </si>
  <si>
    <t>POZ-V-0110248</t>
  </si>
  <si>
    <t>1970.06.25</t>
  </si>
  <si>
    <t>na łąkach nad jeziorem</t>
  </si>
  <si>
    <t>on meadows near lake</t>
  </si>
  <si>
    <t>pow. Gostyń, Dolsk</t>
  </si>
  <si>
    <t>51.97719100</t>
  </si>
  <si>
    <t>17.01996600</t>
  </si>
  <si>
    <t>POZ-V-0110249</t>
  </si>
  <si>
    <t>łąka w Schoenetum ferruginei w towarzystwie Carex flava i Valeriana dioica</t>
  </si>
  <si>
    <t>meadow in Schoenetum ferruginei accompanied by Carex flava and Valeriana dioica</t>
  </si>
  <si>
    <t>Dalewo, gm. Śrem, łąka rolnika Antoniego Klaka</t>
  </si>
  <si>
    <t>POZ-V-0110250</t>
  </si>
  <si>
    <t>1960.06.06</t>
  </si>
  <si>
    <t>masowo na torfiastej łące</t>
  </si>
  <si>
    <t>massively, on peaty meadow</t>
  </si>
  <si>
    <t>Kotowo, pow. Śrem, 600 m na N od folwarku Kotowo</t>
  </si>
  <si>
    <t>52.10334000</t>
  </si>
  <si>
    <t>17.13392000</t>
  </si>
  <si>
    <t>POZ-V-0110251</t>
  </si>
  <si>
    <t>in Schoenetum ferruginei</t>
  </si>
  <si>
    <t>Dalewo, gm. Śrem, około 500 m na S od wsi</t>
  </si>
  <si>
    <t>POZ-V-0110252</t>
  </si>
  <si>
    <t>1959.08.06</t>
  </si>
  <si>
    <t>w Schoenetum ferruginei między Wielką Torfianką a Alnetum glutinosae</t>
  </si>
  <si>
    <t>in Schoenetum ferruginei between Wielką Torfianką and Alnetum glutinosae</t>
  </si>
  <si>
    <t>Dolsk, gm. Śrem</t>
  </si>
  <si>
    <t>51.98497900</t>
  </si>
  <si>
    <t>17.06318000</t>
  </si>
  <si>
    <t>POZ-V-0110253</t>
  </si>
  <si>
    <t>obficie w Funcetum subnodulosi</t>
  </si>
  <si>
    <t>profusely in Funcetum subnodulosi</t>
  </si>
  <si>
    <t>Dolsk, gm. Śrem, na SW brzegu Jeziora Dolskiego Wielkiego</t>
  </si>
  <si>
    <t>51.98265800</t>
  </si>
  <si>
    <t>17.04352200</t>
  </si>
  <si>
    <t>POZ-V-0110256</t>
  </si>
  <si>
    <t>1959.05.11</t>
  </si>
  <si>
    <t>masowo na S krawędzi torfowiska wywierzyskowego</t>
  </si>
  <si>
    <t>massively at S edge of karst spring peat bog</t>
  </si>
  <si>
    <t>POZ-V-0110257</t>
  </si>
  <si>
    <t>massively, at S edge of karst spring peat bog</t>
  </si>
  <si>
    <t>POZ-V-0110258</t>
  </si>
  <si>
    <t>obficie przy W krawędzi torfowiska wywierzyskowego</t>
  </si>
  <si>
    <t>POZ-V-0110259</t>
  </si>
  <si>
    <t>torfowisko wywierzyskowe</t>
  </si>
  <si>
    <t>karst spring peaty bog</t>
  </si>
  <si>
    <t>POZ-V-0110499</t>
  </si>
  <si>
    <t>1980.06.09</t>
  </si>
  <si>
    <t>łąka na N brzegu</t>
  </si>
  <si>
    <t>meadow on the N shore</t>
  </si>
  <si>
    <t>Wielkopolska. Nad Jez. Dolskim, gm. Dolsk</t>
  </si>
  <si>
    <t>POZ-V-0110500</t>
  </si>
  <si>
    <t>POZ-V-0110501</t>
  </si>
  <si>
    <t>1967.06.07</t>
  </si>
  <si>
    <t>Jezioro Salmonowskie</t>
  </si>
  <si>
    <t>Lake Salmonowskie</t>
  </si>
  <si>
    <t>Jezioro Salmonowskie koło Anastazewa pow. Słupca</t>
  </si>
  <si>
    <t>52.43620000</t>
  </si>
  <si>
    <t>18.02470000</t>
  </si>
  <si>
    <t>POZ-V-0110503</t>
  </si>
  <si>
    <t>Jezioro Salomonowskie</t>
  </si>
  <si>
    <t>Lake Salomonowskie</t>
  </si>
  <si>
    <t>Anastazewo, pow. Słupca</t>
  </si>
  <si>
    <t>52.45760000</t>
  </si>
  <si>
    <t>18.03590000</t>
  </si>
  <si>
    <t>POZ-V-0110504</t>
  </si>
  <si>
    <t>nad Jez. Mniszyn</t>
  </si>
  <si>
    <t>by Lake Mniszyn</t>
  </si>
  <si>
    <t>Wielkopolska, nad Jez. Mniszym koło Sierakowa</t>
  </si>
  <si>
    <t>52.66040000</t>
  </si>
  <si>
    <t>16.02880000</t>
  </si>
  <si>
    <t>POZ-V-0110505</t>
  </si>
  <si>
    <t>peat-bog</t>
  </si>
  <si>
    <t>w rezerwacie Mielno, pow. Konin</t>
  </si>
  <si>
    <t>POZ-V-0110506</t>
  </si>
  <si>
    <t>1960.06.09</t>
  </si>
  <si>
    <t>bardzo obficie w moczarze</t>
  </si>
  <si>
    <t>very abundantly in a swamp</t>
  </si>
  <si>
    <t>Jarosławki, pow. Śrem, w moczarze przlegającym od S do budynków gospodarstwa M. Nosickiej</t>
  </si>
  <si>
    <t>gatunki towarzyszące: Carex fusca, C. panicea, C. lepidocarpa, Dryopteris thalypteris, Menyanthes trifolata, Linum catharticum</t>
  </si>
  <si>
    <t>POZ-V-0110507</t>
  </si>
  <si>
    <t>Wojterska H., Wojterski T.</t>
  </si>
  <si>
    <t>1952.06.18</t>
  </si>
  <si>
    <t>wilgotna łąka między oddz. 6 a 14</t>
  </si>
  <si>
    <t>moist meadow between section 6 and 14</t>
  </si>
  <si>
    <t>POZ-V-0110519</t>
  </si>
  <si>
    <t>1962.08.02</t>
  </si>
  <si>
    <t>Torfowisko Zielona Chojna</t>
  </si>
  <si>
    <t>Zielona Chojna Peat-bog</t>
  </si>
  <si>
    <t>koło Międzychodu</t>
  </si>
  <si>
    <t>52.61466000</t>
  </si>
  <si>
    <t>15.94074000</t>
  </si>
  <si>
    <t>Centroid : rezerwat Bagno Borek</t>
  </si>
  <si>
    <t>Bagno Borek</t>
  </si>
  <si>
    <t>POZ-V-0110523</t>
  </si>
  <si>
    <t>1933.05.07</t>
  </si>
  <si>
    <t>podmokła łąka nad jeziorem</t>
  </si>
  <si>
    <t>wet meadow by a lake</t>
  </si>
  <si>
    <t>POZ-V-0110524</t>
  </si>
  <si>
    <t>POZ-V-0110525</t>
  </si>
  <si>
    <t>sphagnetum nad jeziorkiem na półn. od leśn.</t>
  </si>
  <si>
    <t>sphagnetum by a small lake to the N of a forester’s lodge (or Forest Subdistrict)</t>
  </si>
  <si>
    <t>Leśn. Kukułka (pow. międzych.)</t>
  </si>
  <si>
    <t>POZ-V-0110535</t>
  </si>
  <si>
    <t>1887.05.08</t>
  </si>
  <si>
    <t>Torfsumpf, kleineren Moor</t>
  </si>
  <si>
    <t>Posen - Ost, bei der  Neumühle</t>
  </si>
  <si>
    <t>POZ-V-0110536</t>
  </si>
  <si>
    <t>Hempel</t>
  </si>
  <si>
    <t>Posen Kurnik</t>
  </si>
  <si>
    <t>52.25027000</t>
  </si>
  <si>
    <t>17.08776300</t>
  </si>
  <si>
    <t>POZ-V-0110537</t>
  </si>
  <si>
    <t>Posen Góra - Biskupitz</t>
  </si>
  <si>
    <t>52.46125900</t>
  </si>
  <si>
    <t>17.17253600</t>
  </si>
  <si>
    <t>Centroid : miejscowość Biskupice, dawniej Biskupitz</t>
  </si>
  <si>
    <t>POZ-V-0114450</t>
  </si>
  <si>
    <t>1975.05.28</t>
  </si>
  <si>
    <t>rezerwat torfowiskowy</t>
  </si>
  <si>
    <t>peat bog reserve</t>
  </si>
  <si>
    <t>Wielkopolska. Stary Gostyń</t>
  </si>
  <si>
    <t>Centroid : miejscowość Gostyń Stary</t>
  </si>
  <si>
    <t>POZ-V-0114451</t>
  </si>
  <si>
    <t>POZ-V-0114452</t>
  </si>
  <si>
    <t>POZ-V-0114460</t>
  </si>
  <si>
    <t>1966.05.18</t>
  </si>
  <si>
    <t>Wielkopolska, rezerwat "Gostyń Stary"</t>
  </si>
  <si>
    <t>POZ-V-0114461</t>
  </si>
  <si>
    <t>POZ-V-0114560</t>
  </si>
  <si>
    <t>loliacea</t>
  </si>
  <si>
    <t>Carex loliacea</t>
  </si>
  <si>
    <t>POZ-V-0114567</t>
  </si>
  <si>
    <t>POZ-V-0114596</t>
  </si>
  <si>
    <t>1938.06.14</t>
  </si>
  <si>
    <t>na piaszczystej drodze</t>
  </si>
  <si>
    <t>on sandy road</t>
  </si>
  <si>
    <t>pomiędzy Wysogotowem i Zakrzewiem koło Poznania</t>
  </si>
  <si>
    <t>52.41074100</t>
  </si>
  <si>
    <t>16.77863400</t>
  </si>
  <si>
    <t>Centroid : miejscowość Wysogotowo</t>
  </si>
  <si>
    <t>POZ-V-0114943</t>
  </si>
  <si>
    <t>Cyperus</t>
  </si>
  <si>
    <t>flavescens</t>
  </si>
  <si>
    <t>Cyperus flavescens</t>
  </si>
  <si>
    <t>na łace silnie podmokłej w tow. Cyperus Fuscus</t>
  </si>
  <si>
    <t>in an extremely  wet meadow accompanied by Cyperus Fuscus</t>
  </si>
  <si>
    <t>Jezioro Jarosławskie, pow. Śrem, przy W krańcu jeziora</t>
  </si>
  <si>
    <t>POZ-V-0114963</t>
  </si>
  <si>
    <t>1894.08.14</t>
  </si>
  <si>
    <t>Obersitzko, Samter</t>
  </si>
  <si>
    <t>POZ-V-0114964</t>
  </si>
  <si>
    <t>1889.07.30</t>
  </si>
  <si>
    <t>am Sandüfer</t>
  </si>
  <si>
    <t>Posen, Kiekrz</t>
  </si>
  <si>
    <t>52.47654900</t>
  </si>
  <si>
    <t>16.77565000</t>
  </si>
  <si>
    <t>POZ-V-0114965</t>
  </si>
  <si>
    <t>1889.08.04</t>
  </si>
  <si>
    <t>Moschin, Burziner-See</t>
  </si>
  <si>
    <t>POZ-V-0114966</t>
  </si>
  <si>
    <t>Seeufer</t>
  </si>
  <si>
    <t>Posen - W, Krzyżowniki</t>
  </si>
  <si>
    <t>52.30751700</t>
  </si>
  <si>
    <t>17.13249700</t>
  </si>
  <si>
    <t>CD10</t>
  </si>
  <si>
    <t>Centroid : miejscowość Krzyżowniki</t>
  </si>
  <si>
    <t>Kleszczewo</t>
  </si>
  <si>
    <t>POZ-V-0114967</t>
  </si>
  <si>
    <t>Posen (…)</t>
  </si>
  <si>
    <t>POZ-V-0114968</t>
  </si>
  <si>
    <t>1882.09.08</t>
  </si>
  <si>
    <t>Teich</t>
  </si>
  <si>
    <t>Ostrowo, Przygodzice, Goreczny-Teich</t>
  </si>
  <si>
    <t>POZ-V-0114970</t>
  </si>
  <si>
    <t>1850.08.15</t>
  </si>
  <si>
    <t>See</t>
  </si>
  <si>
    <t>Zakłacz,  Dreusen, Filchne</t>
  </si>
  <si>
    <t>52.89439000</t>
  </si>
  <si>
    <t>16.17126200</t>
  </si>
  <si>
    <t>33UWU76</t>
  </si>
  <si>
    <t>BC43</t>
  </si>
  <si>
    <t>Centroid : miejscowość Wieleń, dawniej Filchne</t>
  </si>
  <si>
    <t>POZ-V-0114972</t>
  </si>
  <si>
    <t>1848</t>
  </si>
  <si>
    <t>posen</t>
  </si>
  <si>
    <t>POZ-V-0116655</t>
  </si>
  <si>
    <t>Schoenus</t>
  </si>
  <si>
    <t>ferrugineus</t>
  </si>
  <si>
    <t>Schoenus ferrugineus</t>
  </si>
  <si>
    <t>1989.08.21</t>
  </si>
  <si>
    <t>Wielkopolska, Dalewo, gm. Śrem, około 500m na SE od kościoła</t>
  </si>
  <si>
    <t>52.02292000</t>
  </si>
  <si>
    <t>16.91896000</t>
  </si>
  <si>
    <t>POZ-V-0116656</t>
  </si>
  <si>
    <t>POZ-V-0116657</t>
  </si>
  <si>
    <t>POZ-V-0116658</t>
  </si>
  <si>
    <t>POZ-V-0116659</t>
  </si>
  <si>
    <t>POZ-V-0116660</t>
  </si>
  <si>
    <t>Wielkopolska, koło Gostynia Starego</t>
  </si>
  <si>
    <t>POZ-V-0116661</t>
  </si>
  <si>
    <t>POZ-V-0116662</t>
  </si>
  <si>
    <t>on peat meadow</t>
  </si>
  <si>
    <t>POZ-V-0116663</t>
  </si>
  <si>
    <t>1959.05.12</t>
  </si>
  <si>
    <t>masowo w kilku łanach oraz pojedyńczych kępach w torfowisku wywierzyskowym, w tow. (…)</t>
  </si>
  <si>
    <t>massively in several areas and single clumps in karst spring peat bog, in company of (...)</t>
  </si>
  <si>
    <t>Gostyń Stary, pow. Gostyń, rezerwat, na SW od wsi</t>
  </si>
  <si>
    <t>POZ-V-0116664</t>
  </si>
  <si>
    <t>na łące torfowej, u podnóża Alnetum glutinosae, w tow. Juncus subnodulosus i Carex davalliana</t>
  </si>
  <si>
    <t>on peat meadow at foot of Alnetum glutinosae, in company of Juncus subnodulosus and Carex davalliana</t>
  </si>
  <si>
    <t>Dolsk, pow. Śrem, na N od Wielkiej Torfianki</t>
  </si>
  <si>
    <t>POZ-V-0116665</t>
  </si>
  <si>
    <t>na łące między torfianką a laskim sosnowym, u podnóża Alnetum glutinosae, w tow. (…)</t>
  </si>
  <si>
    <t>on meadow between peat pond and pine thicket, at foot of  Alnetum glutinosae, in company of (...)</t>
  </si>
  <si>
    <t>Jezioro Dolskie Wielkie, pow. Śrem, między lasem a Wielką Torfianką</t>
  </si>
  <si>
    <t>51.98259300</t>
  </si>
  <si>
    <t>17.03985200</t>
  </si>
  <si>
    <t>POZ-V-0116666</t>
  </si>
  <si>
    <t>łanowo na obrzeżu Mariscetum</t>
  </si>
  <si>
    <t>entire areas at margin of Mariscetum</t>
  </si>
  <si>
    <t>Jezioro Dolskie Wielkie, pow. Śrem, między N brzegiem zatoki jeziornej, a lasem olchowo jesionowym i W brzegiem Wielkiem Torfianki</t>
  </si>
  <si>
    <t>POZ-V-0116667</t>
  </si>
  <si>
    <t>w torfowisku wywierzyskwym, w tow. (…)</t>
  </si>
  <si>
    <t>in karst spring peat bog, in company of (...)</t>
  </si>
  <si>
    <t>Gostyń Stary, pow. Gostyń,  około 300m na SW od wsi, 100 m na S od drogi Gostyń Stary - Stankowo</t>
  </si>
  <si>
    <t>POZ-V-0116668</t>
  </si>
  <si>
    <t>na łące torfowej, w tow. (…)</t>
  </si>
  <si>
    <t>on peat meadow, in company of (...)</t>
  </si>
  <si>
    <t>Jezioro Dolskie Wielkie, pow. Śrem, między lasem sosnowym a Wielką Torfianką</t>
  </si>
  <si>
    <t>POZ-V-0116669</t>
  </si>
  <si>
    <t>1959.11.09</t>
  </si>
  <si>
    <t>na krawędzi Maricsetum w tow. Cladium mariscus, Cerex davalliana, Deschampsia caespitosa, Salix rosmarinifolia</t>
  </si>
  <si>
    <t>at edge of Maricsetum in company of Cladium mariscus, Cerex davalliana, Deschampsia caespitosa, Salix rosmarinifolia</t>
  </si>
  <si>
    <t>leśn. Miranowo, pow. Śrem, na N i S krawędzi Maricsetum położonego około 400m na NW od leśniczówki, 150m od drogi do Leśń. Brzednia</t>
  </si>
  <si>
    <t>51.97800000</t>
  </si>
  <si>
    <t>17.00680000</t>
  </si>
  <si>
    <t>Centroid : leśniczówka Miranowo</t>
  </si>
  <si>
    <t>POZ-V-0116670</t>
  </si>
  <si>
    <t>przy brzegu jeziorka, na obrzeżu łanu Mariscetum</t>
  </si>
  <si>
    <t>at shore of small lake at margin of Mariscetum area</t>
  </si>
  <si>
    <t>Miranowo koło Dolska, pow. Śrem, przy NW brzegu podłużnego jeziorka</t>
  </si>
  <si>
    <t>POZ-V-0116671</t>
  </si>
  <si>
    <t>przy brzegu jeziorka, w tow. (…)</t>
  </si>
  <si>
    <t>at shore of small lake, in company of (...)</t>
  </si>
  <si>
    <t>Jezioro Dolskie Wielkie, pow. Śrem, przy SW brzegu jeziora</t>
  </si>
  <si>
    <t>POZ-V-0116672</t>
  </si>
  <si>
    <t>Dalewo, pow. Śrem, 500m na SW od wsi</t>
  </si>
  <si>
    <t>POZ-V-0116673</t>
  </si>
  <si>
    <t>Gostyń Stary, pow. Gostyń, na SW od wsi</t>
  </si>
  <si>
    <t>POZ-V-0116674</t>
  </si>
  <si>
    <t>1958.07.21</t>
  </si>
  <si>
    <t>Gostyń Stary, pow. Gostyń, na SW od wsi, a na S od drogi Gostyń Stary - Kosowo</t>
  </si>
  <si>
    <t>POZ-V-0116675</t>
  </si>
  <si>
    <t>1955.05.31</t>
  </si>
  <si>
    <t>mokre łąki o charakterze wywierzyskowym</t>
  </si>
  <si>
    <t>wet meadows of karst spring character</t>
  </si>
  <si>
    <t>Dziewicza Góra pod Poznaniem, oddz. 6</t>
  </si>
  <si>
    <t>POZ-V-0116676</t>
  </si>
  <si>
    <t>POZ-V-0116677</t>
  </si>
  <si>
    <t>POZ-V-0116678</t>
  </si>
  <si>
    <t>POZ-V-0116679</t>
  </si>
  <si>
    <t>POZ-V-0116680</t>
  </si>
  <si>
    <t>POZ-V-0116681</t>
  </si>
  <si>
    <t>Dziewicza Góra koło Poznania, oddz. 14</t>
  </si>
  <si>
    <t>POZ-V-0116682</t>
  </si>
  <si>
    <t>1952.06.21</t>
  </si>
  <si>
    <t>podmokła łąka śródleśna</t>
  </si>
  <si>
    <t>marshy mid-forest meadow</t>
  </si>
  <si>
    <t>Dziewicza Góra pod Czerwonakiem koło Poznania</t>
  </si>
  <si>
    <t>POZ-V-0116683</t>
  </si>
  <si>
    <t>POZ-V-0116684</t>
  </si>
  <si>
    <t>POZ-V-0116694</t>
  </si>
  <si>
    <t>1851.06.02</t>
  </si>
  <si>
    <t>Golęcin</t>
  </si>
  <si>
    <t>52.43147500</t>
  </si>
  <si>
    <t>16.88540700</t>
  </si>
  <si>
    <t>Centroid : miejscowość Golęcin</t>
  </si>
  <si>
    <t>nazwisko do odczytania</t>
  </si>
  <si>
    <t>POZ-V-0116700</t>
  </si>
  <si>
    <t>nigricans</t>
  </si>
  <si>
    <t>Schoenus nigricans</t>
  </si>
  <si>
    <t>pobrzeże jeziora, w towarzystwie (…)</t>
  </si>
  <si>
    <t>along lake shores, in company of (...)</t>
  </si>
  <si>
    <t>Dolsk, pow. Śrem, zachodnie pobrzeże Jeziora Dolskiego Wielkiego</t>
  </si>
  <si>
    <t>POZ-V-0116701</t>
  </si>
  <si>
    <t>na łące zalewowej w towarzystwie (…)</t>
  </si>
  <si>
    <t>on flood meadow, in company of (...)</t>
  </si>
  <si>
    <t>Dolsk, pow. Śrem, przy N brzegu Jeziora Dolskiego Wielkiego</t>
  </si>
  <si>
    <t>POZ-V-0117551</t>
  </si>
  <si>
    <t>1961.08.14</t>
  </si>
  <si>
    <t>płat grądu w oddz. 39</t>
  </si>
  <si>
    <t>patch of an oak-hornbeam forest in section 39</t>
  </si>
  <si>
    <t>leśn. Sarnice, pow. Września</t>
  </si>
  <si>
    <t>17.52180000</t>
  </si>
  <si>
    <t>Centroid : miejscowość Sarnice</t>
  </si>
  <si>
    <t>Dwunastak</t>
  </si>
  <si>
    <t>POZ-V-0117552</t>
  </si>
  <si>
    <t>Kaźmierczak J.</t>
  </si>
  <si>
    <t>1957.06</t>
  </si>
  <si>
    <t>Las Pępowo</t>
  </si>
  <si>
    <t>Pępowo Forest</t>
  </si>
  <si>
    <t>pow. Gostyń, Las Pępowo</t>
  </si>
  <si>
    <t>51.75980700</t>
  </si>
  <si>
    <t>17.11943400</t>
  </si>
  <si>
    <t>33UXT43</t>
  </si>
  <si>
    <t>CD70</t>
  </si>
  <si>
    <t>Centroid : miejscowość Pępowo</t>
  </si>
  <si>
    <t>Pępowo</t>
  </si>
  <si>
    <t>POZ-V-0117553</t>
  </si>
  <si>
    <t>POZ-V-0117561</t>
  </si>
  <si>
    <t>lasy mieszane</t>
  </si>
  <si>
    <t>mixed forests</t>
  </si>
  <si>
    <t>Pozn. - lasy w Potarzycach na półn. zachód od Koźmina</t>
  </si>
  <si>
    <t>51.90938800</t>
  </si>
  <si>
    <t>17.41885700</t>
  </si>
  <si>
    <t>POZ-V-0117562</t>
  </si>
  <si>
    <t>Wlkp. - na półn. od Iłowca, koło Poznania</t>
  </si>
  <si>
    <t>52.16981100</t>
  </si>
  <si>
    <t>16.80672000</t>
  </si>
  <si>
    <t>POZ-V-0117563</t>
  </si>
  <si>
    <t>Iłowiec koło Poznania, na półn. zach. od stacji kolejowej</t>
  </si>
  <si>
    <t>POZ-V-0117564</t>
  </si>
  <si>
    <t>POZ-V-0117576</t>
  </si>
  <si>
    <t>Borek Rogierówko</t>
  </si>
  <si>
    <t>52.47762100</t>
  </si>
  <si>
    <t>16.75271200</t>
  </si>
  <si>
    <t>Centroid : miejscowość Rogierówko</t>
  </si>
  <si>
    <t>POZ-V-0117609</t>
  </si>
  <si>
    <t>POZ-V-0117727</t>
  </si>
  <si>
    <t>Iris</t>
  </si>
  <si>
    <t>Iris sibirica</t>
  </si>
  <si>
    <t>1934.04.27</t>
  </si>
  <si>
    <t>na północ od Lubosiny, pow. Szamotuły</t>
  </si>
  <si>
    <t>52.52091000</t>
  </si>
  <si>
    <t>16.37810000</t>
  </si>
  <si>
    <t>Centroid : miejscowość Lubosina</t>
  </si>
  <si>
    <t>POZ-V-0117728</t>
  </si>
  <si>
    <t>POZ-V-0117729</t>
  </si>
  <si>
    <t>POZ-V-0117730</t>
  </si>
  <si>
    <t>Wielkopolska, Potrzayce na północny zachód Koźmina</t>
  </si>
  <si>
    <t>51.90941100</t>
  </si>
  <si>
    <t>17.41892700</t>
  </si>
  <si>
    <t>POZ-V-0117731</t>
  </si>
  <si>
    <t>POZ-V-0117732</t>
  </si>
  <si>
    <t>Iłowiec koło Poznania, na północny zachód od stacji kolejowej</t>
  </si>
  <si>
    <t>POZ-V-0117734</t>
  </si>
  <si>
    <t>las sosnowy z domieszką młodych pędów</t>
  </si>
  <si>
    <t>pine forest with admixture of young shoots</t>
  </si>
  <si>
    <t>52.17002900</t>
  </si>
  <si>
    <t>16.80625200</t>
  </si>
  <si>
    <t>POZ-V-0117735</t>
  </si>
  <si>
    <t>POZ-V-0119356</t>
  </si>
  <si>
    <t>2000.08.05</t>
  </si>
  <si>
    <t>przy rowie koło stawu hodowlanego naprzeciw kościoła</t>
  </si>
  <si>
    <t>along ditch near breeding pond opposite church</t>
  </si>
  <si>
    <t>Wielkopolska. Włościejewki, gm Książ Wlkp., woj. wielkopolskie</t>
  </si>
  <si>
    <t>52.03203400</t>
  </si>
  <si>
    <t>17.20725300</t>
  </si>
  <si>
    <t>Centroid : miejscowość Włościejewki</t>
  </si>
  <si>
    <t>POZ-V-0119357</t>
  </si>
  <si>
    <t>POZ-V-0119358</t>
  </si>
  <si>
    <t>1990</t>
  </si>
  <si>
    <t>rów przy W krańcu Jez. Dolskiego</t>
  </si>
  <si>
    <t>ditch at W end of Dolskie Lake</t>
  </si>
  <si>
    <t>Wielkopolska. Rezerwat Miranowo, gm. Dolsk</t>
  </si>
  <si>
    <t>51.97796000</t>
  </si>
  <si>
    <t>17.01822000</t>
  </si>
  <si>
    <t>POZ-V-0119359</t>
  </si>
  <si>
    <t>1990.08.09</t>
  </si>
  <si>
    <t>na skraju wilgotnej łąki</t>
  </si>
  <si>
    <t>at margin of moist meadow</t>
  </si>
  <si>
    <t>Wielkopolska. Nad jez. Dolskim D. koło leśn. Brzednia</t>
  </si>
  <si>
    <t>51.98971600</t>
  </si>
  <si>
    <t>17.00338300</t>
  </si>
  <si>
    <t>Centroid : miejscowość Brzednia</t>
  </si>
  <si>
    <t>POZ-V-0119360</t>
  </si>
  <si>
    <t>na brzegu stawu na łące /pod lasem/ w N części</t>
  </si>
  <si>
    <t>at pond shore on meadow /near forest/ in N part</t>
  </si>
  <si>
    <t>Wielkopolska. Ostrowieczno, gm. Dolsk</t>
  </si>
  <si>
    <t>51.97880000</t>
  </si>
  <si>
    <t>17.11400000</t>
  </si>
  <si>
    <t>POZ-V-0119361</t>
  </si>
  <si>
    <t>POZ-V-0119362</t>
  </si>
  <si>
    <t>w rowie na łące przy N brzegu Jez. Mełpińskiego Dużego</t>
  </si>
  <si>
    <t>in ditch on meadow at N shore of Mełpińskie Duże Lake</t>
  </si>
  <si>
    <t>Wielkopolska. Mełpin, gm. Dolsk</t>
  </si>
  <si>
    <t>52.01413900</t>
  </si>
  <si>
    <t>16.99914700</t>
  </si>
  <si>
    <t>Centroid : miejscowość Mełpin</t>
  </si>
  <si>
    <t>POZ-V-0119363</t>
  </si>
  <si>
    <t>POZ-V-0119364</t>
  </si>
  <si>
    <t>Wielkopolska, Ostrowieczno, gm. Książ Wlkp.</t>
  </si>
  <si>
    <t>51.97894000</t>
  </si>
  <si>
    <t>17.11333700</t>
  </si>
  <si>
    <t>POZ-V-0119365</t>
  </si>
  <si>
    <t>POZ-V-0119366</t>
  </si>
  <si>
    <t>1961.07.06</t>
  </si>
  <si>
    <t>łan około 100 m² powierzchni, przy lewym (W) brzegu Starej Rzeczki, 75 m od ujścia do jeziora Krzywce</t>
  </si>
  <si>
    <t>field of about 100 m2 area, at left (W) bank of Stara Rzeczka, 75 m from outlet to Krzywce Lake</t>
  </si>
  <si>
    <t>Jezioro Krzywce, powiat Leszno</t>
  </si>
  <si>
    <t>51.93498300</t>
  </si>
  <si>
    <t>16.28557400</t>
  </si>
  <si>
    <t>Centroid : Jezioro Krzywce</t>
  </si>
  <si>
    <t>w tow.:Phragmites communis, Schoenoplectus tabernaemontani, Dryopteris thalypteris, Hydrocotyle vulgaris</t>
  </si>
  <si>
    <t>POZ-V-0119368</t>
  </si>
  <si>
    <t>1961.09.29</t>
  </si>
  <si>
    <t>obficie na W brzegu największej torfianki, na W od głównego kanału odwadniającego torfiaste łąki, położone między drogami: Wojnowice - Zgliniec i Wojnowice - Kąty</t>
  </si>
  <si>
    <t>profusely at W shore of biggest peat pond, W of main drainage canal dewatering peaty meadows situated between Wojnowice - Zgliniec and Wojnowice – Kąty roads</t>
  </si>
  <si>
    <t>Wojnowice powiat Leszno</t>
  </si>
  <si>
    <t>51.93665100</t>
  </si>
  <si>
    <t>16.72578000</t>
  </si>
  <si>
    <t>Centroid : miejscowość Wojnowice</t>
  </si>
  <si>
    <t>PLH300014</t>
  </si>
  <si>
    <t>Zachodnie Pojezierze Krzywińskie</t>
  </si>
  <si>
    <t>w tow.: Molinia coerulea,  Hydrocotyle vulgaris, Parnassia palustris, Cladium  mariscus</t>
  </si>
  <si>
    <t>POZ-V-0119369</t>
  </si>
  <si>
    <t>1961.06.26</t>
  </si>
  <si>
    <t>obficie w wodzie przybrzeżnej jeziora</t>
  </si>
  <si>
    <t>copiously in near-shore water of lake</t>
  </si>
  <si>
    <t>Jezioro Maszynek, Leśn. Papiernia, N-ctwo Włoszczakowice, powiat Leszno</t>
  </si>
  <si>
    <t>51.92477800</t>
  </si>
  <si>
    <t>16.28659000</t>
  </si>
  <si>
    <t>Centroid : Jezioro Moszynek</t>
  </si>
  <si>
    <t>w tow.: Cladium  mariscus, Dryopteris thelypteris, Hydrocotyle vulgaris</t>
  </si>
  <si>
    <t>POZ-V-0119370</t>
  </si>
  <si>
    <t>masowo na podtopionych łąkach torfowych przy W brzegu jeziora</t>
  </si>
  <si>
    <t>massively on submerged peaty meadows at W lake shore</t>
  </si>
  <si>
    <t>Jezioro Trzebickie, pow. Leszno</t>
  </si>
  <si>
    <t>51.98635100</t>
  </si>
  <si>
    <t>16.37821600</t>
  </si>
  <si>
    <t>Centroid : Jezioro Trzebidzkie</t>
  </si>
  <si>
    <t>w tow.: Hydrocotyle vulgaris, Valeriana dioica, Thalictrum flavum, Schoenoplectus tabernaemontani</t>
  </si>
  <si>
    <t>POZ-V-0119371</t>
  </si>
  <si>
    <t>1961.06.27</t>
  </si>
  <si>
    <t>duży łan w zarosłej całkowicie torfiance, położonej na łąkach torfowych w połowie długości kanału łączącego jeziora: Lgińskie Wielkie i Lincjusz, poza tym w różnej wielkości kępach i łanach na łąkach pomiędzy tymi jeziorami</t>
  </si>
  <si>
    <t>extensive field of completely overgrown peat pond situated on peaty meadows half through length of canal connecting Lgińskie Wielkie and Lincjusz lakes; also in patches and areas of various sizes on meadows between these lakes</t>
  </si>
  <si>
    <t>Zaborówiec, powiat Wschowa</t>
  </si>
  <si>
    <t>51.91452700</t>
  </si>
  <si>
    <t>16.27041800</t>
  </si>
  <si>
    <t>Centroid : miejscowość Zaborówiec</t>
  </si>
  <si>
    <t>POZ-V-0119372</t>
  </si>
  <si>
    <t>1961.06.24</t>
  </si>
  <si>
    <t>masowo na moczarowatej łące położonej na S od W krańca wsi</t>
  </si>
  <si>
    <t>copiously on boggy meadow situated S of W end of village</t>
  </si>
  <si>
    <t>POZ-V-0119374</t>
  </si>
  <si>
    <t>masowo na S brzegu jeziora</t>
  </si>
  <si>
    <t>massively S of lake shore</t>
  </si>
  <si>
    <t>w tow.: Schoenoplectus tabernaemontani, Hydrocotyle vulgaris, Pedicularis palustris, Heleocharis palustris, Utrieularia minor, U. intermedia, Cladium mariscus</t>
  </si>
  <si>
    <t>POZ-V-0119375</t>
  </si>
  <si>
    <t>1960.08.07</t>
  </si>
  <si>
    <t>mały łan przy SW brzegu jeziora</t>
  </si>
  <si>
    <t>small field at SW of lake shore</t>
  </si>
  <si>
    <t>Jezioro Wojnowickie,  powiat Leszno</t>
  </si>
  <si>
    <t>51.94696900</t>
  </si>
  <si>
    <t>16.71988800</t>
  </si>
  <si>
    <t>Centroid : Jezioro Wojnowickie</t>
  </si>
  <si>
    <t>w tow.: Hydrocotyle vulgaris, Lotus tenuifolius, Triglochin maritimum</t>
  </si>
  <si>
    <t>POZ-V-0119376</t>
  </si>
  <si>
    <t>1960.10.10</t>
  </si>
  <si>
    <t>w starej całkowicie zarosłej torfiance i rowku odwadniającym - masowo</t>
  </si>
  <si>
    <t>in old totally overgrown peat pond and drainage ditch - massively</t>
  </si>
  <si>
    <t>Mełpin, powiat Śrem, 400 m na S od E krańca wsi</t>
  </si>
  <si>
    <t>52.01410000</t>
  </si>
  <si>
    <t>16.99210000</t>
  </si>
  <si>
    <t>POZ-V-0119377</t>
  </si>
  <si>
    <t>1960.08.13</t>
  </si>
  <si>
    <t>przy brzegu N jeziora w dwóch łanach po ± 100 m²</t>
  </si>
  <si>
    <t>at N shore of lake in two areas of ±100 m2 each</t>
  </si>
  <si>
    <t>Jezioro Sewerynowskie, powiat Leszno</t>
  </si>
  <si>
    <t>51.92310000</t>
  </si>
  <si>
    <t>16.72560000</t>
  </si>
  <si>
    <t>Centroid : Jezioro Seweryńskie inaczej Jezioro Świerczyńskie Małe</t>
  </si>
  <si>
    <t>POZ-V-0119378</t>
  </si>
  <si>
    <t>1960.08.12</t>
  </si>
  <si>
    <t>przy S brzegu E krańca jeziora bujny i zwarty łan o powierzchni około  800 m²</t>
  </si>
  <si>
    <t>at S shore of E end of lake – lush and dense area of about 800 m² area</t>
  </si>
  <si>
    <t>Jezioro Bobce, powiat Leszno</t>
  </si>
  <si>
    <t>51.84091200</t>
  </si>
  <si>
    <t>16.57520600</t>
  </si>
  <si>
    <t>POZ-V-0119379</t>
  </si>
  <si>
    <t>łąka zalewowa przy N brzegu Jeziora Dolskiego Wielkiego</t>
  </si>
  <si>
    <t>flood meadow at N shore of Dolskie Wielkie Lake</t>
  </si>
  <si>
    <t>Dolsk, powiat Śrem</t>
  </si>
  <si>
    <t>w tow.: Lotus tenuifolius, L. silignosus, Gentiana uliginosa, Epipactus palustris, Molinia coerulea</t>
  </si>
  <si>
    <t>POZ-V-0119380</t>
  </si>
  <si>
    <t>obficie w Schoenetum ferruginei, ± 200 m na SE od stacji kolejowej Bielewo; ponadto masowo w rowach i po brzegach torfianek</t>
  </si>
  <si>
    <t>profusely in Schoenetum ferruginei, ± 200 m SE of Bielewo train station; also abundantly in ditches and at peat pond shores</t>
  </si>
  <si>
    <t>Bielewo, powiat Kościan</t>
  </si>
  <si>
    <t>51.95078200</t>
  </si>
  <si>
    <t>16.93473900</t>
  </si>
  <si>
    <t>w tow.: Cladium mariscus</t>
  </si>
  <si>
    <t>POZ-V-0119381</t>
  </si>
  <si>
    <t>bardzo liczny na łące torfowej między Wielką torfianką a laskiem sosnowym (N brzeg Jeziora Dolskiego Wielkiego)</t>
  </si>
  <si>
    <t>very abundant on peat meadow between Big Peat Pond and small pine thicket (N shore of Dolskie Wielkie Lake)</t>
  </si>
  <si>
    <t>w tow.: Schoenus ferrugineus, Cladium mariscus, Carex davalliana</t>
  </si>
  <si>
    <t>POZ-V-0119382</t>
  </si>
  <si>
    <t>masowo w zarosłej torfiance, położonej w dolince na S od drogi polnej Lubin - Łagowo</t>
  </si>
  <si>
    <t>abundantly in overgrown peat pond situated in small valley S of Lubin - Łagowo dirt road</t>
  </si>
  <si>
    <t>Bieżyn, powiat Kościan</t>
  </si>
  <si>
    <t>51.97935100</t>
  </si>
  <si>
    <t>16.93870000</t>
  </si>
  <si>
    <t>Centroid : miejscowość Bieżyń</t>
  </si>
  <si>
    <t>w tow.: Epipactis palustris. Molinia coreluea, Campylium protensum, Camptotecium nitens, Drepanocladus intermedius</t>
  </si>
  <si>
    <t>POZ-V-0119383</t>
  </si>
  <si>
    <t>masowo na brzegach jeziora</t>
  </si>
  <si>
    <t>profusely at lake shore</t>
  </si>
  <si>
    <t>Jezioro Głębokie, Leśnictwo Miranowo, powiat Śrem</t>
  </si>
  <si>
    <t>51.97747100</t>
  </si>
  <si>
    <t>17.00046500</t>
  </si>
  <si>
    <t>POZ-V-0119384</t>
  </si>
  <si>
    <t>łanowo przy SW brzegu jeziora</t>
  </si>
  <si>
    <t>extensive areas at SW lake shore</t>
  </si>
  <si>
    <t>Jezioro Dolskie Wielkie, powiat Śrem</t>
  </si>
  <si>
    <t>w tow. : Schoenus ferrugineus, Cladium mariscus, Salix rosmarinifolia, Lathyrus paluster, Lotus uliginosus, L. siliginosus, Succisa pratensis, Serratula tinctoria, Molinia coerulea</t>
  </si>
  <si>
    <t>POZ-V-0119385</t>
  </si>
  <si>
    <t>masowo na brzegach zarosłego szuwarami jeziorka, położonego 400 m na SE brzegu jeziora Cichowo a 500 m na E  od Leśniczówki Miranowo</t>
  </si>
  <si>
    <t>massively at shores of small lake overgrown by brushes situated 400 m SE of shore of Cichowo Lake and 500 m E of Miranowo forester’s lodge</t>
  </si>
  <si>
    <t>POZ-V-0119386</t>
  </si>
  <si>
    <t>torfowisko wywierzyskowe (rezerwat), masowo na powierzchi ± 1 ha</t>
  </si>
  <si>
    <t>karst spring peat bog (reserve), abundantly on area of ± 1 ha</t>
  </si>
  <si>
    <t>Gostyń Stary, powiat Gostyń</t>
  </si>
  <si>
    <t>w tow.: Pinguicula vulgaris, Valeriana dioica, Orchis incarnata, Epipactis palustris, Schoenus ferrugineus</t>
  </si>
  <si>
    <t>POZ-V-0119393</t>
  </si>
  <si>
    <t>1960.09.05</t>
  </si>
  <si>
    <t>łąka nad strumieniem</t>
  </si>
  <si>
    <t>streamside meadow</t>
  </si>
  <si>
    <t>na półn.-zachód od stacji kolejowej w Starej Łubiance, pow. Wałcz</t>
  </si>
  <si>
    <t>53.23193000</t>
  </si>
  <si>
    <t>16.70530000</t>
  </si>
  <si>
    <t>Centroid : stacja PKP Stara Łubianka</t>
  </si>
  <si>
    <t>Szydłowo</t>
  </si>
  <si>
    <t>POZ-V-0119394</t>
  </si>
  <si>
    <t>na północ od stacji w Starej Łubiance, pow. Wałcz</t>
  </si>
  <si>
    <t>POZ-V-0119395</t>
  </si>
  <si>
    <t>POZ-V-0119396</t>
  </si>
  <si>
    <t>POZ-V-0119397</t>
  </si>
  <si>
    <t>1959.09.22</t>
  </si>
  <si>
    <t>brzeg rowu na torfiastej łące</t>
  </si>
  <si>
    <t>ditch edge on peaty meadow</t>
  </si>
  <si>
    <t>na płd.-zachód od stacji w Płytnicy</t>
  </si>
  <si>
    <t>53.29450000</t>
  </si>
  <si>
    <t>16.75050000</t>
  </si>
  <si>
    <t>33UXV10</t>
  </si>
  <si>
    <t>BC08</t>
  </si>
  <si>
    <t>Centroid : stacja PKP Płytnica</t>
  </si>
  <si>
    <t>314.65 Równina Wałecka</t>
  </si>
  <si>
    <t>POZ-V-0119398</t>
  </si>
  <si>
    <t>POZ-V-0119400</t>
  </si>
  <si>
    <t>Jezioro Zrucim</t>
  </si>
  <si>
    <t>Zrucim Lake</t>
  </si>
  <si>
    <t>Jezioro Zrucim, pow. Międzychód</t>
  </si>
  <si>
    <t>POZ-V-0119401</t>
  </si>
  <si>
    <t>1955.07.14</t>
  </si>
  <si>
    <t>nad jeziorem Zrucim</t>
  </si>
  <si>
    <t>at Zrucim Lake</t>
  </si>
  <si>
    <t>k. Wiktorowa, pow. Międzychód</t>
  </si>
  <si>
    <t>POZ-V-0119402</t>
  </si>
  <si>
    <t>1938.09.23</t>
  </si>
  <si>
    <t>w pasie oczeretów na brzegu jeziorka na łąkach nad Bogdanką</t>
  </si>
  <si>
    <t>in strip of bulrushes at shore of small lake on meadow along Bogdanka River</t>
  </si>
  <si>
    <t>Strzeszynek k. Poznania (pr. Posnaniam)</t>
  </si>
  <si>
    <t>52.46220000</t>
  </si>
  <si>
    <t>16.82900000</t>
  </si>
  <si>
    <t>Centroid : miejscowość Poznań-Strzeszynek</t>
  </si>
  <si>
    <t>razem z (in parvo lacu, in zone riparia una cum speciebus) Cladium mariscus, Phragmites communis, Schoenoplectus tabernaemontani</t>
  </si>
  <si>
    <t>POZ-V-0119403</t>
  </si>
  <si>
    <t>bardzo obficie w zarosłej torfiance na łące A. Dorsza</t>
  </si>
  <si>
    <t>very abundantly in overgrown peat pond on A. Dorsz’s meadow</t>
  </si>
  <si>
    <t>POZ-V-0119404</t>
  </si>
  <si>
    <t>1938.07.28</t>
  </si>
  <si>
    <t>masowo w zarosłej całkowicie starej torfiance na łące Stan. Dorsza, rolnika z Gostynia Starego</t>
  </si>
  <si>
    <t>massively in completely overgrown old peat pond on S. Dorsz’s meadow, farmer from Gostyń Stary</t>
  </si>
  <si>
    <t>POZ-V-0120498</t>
  </si>
  <si>
    <t>angulosum</t>
  </si>
  <si>
    <t>Allium angulosum</t>
  </si>
  <si>
    <t>1969.07.11</t>
  </si>
  <si>
    <t>Pow. Wagrowiec, Nadmłyn, w pobliżu Małej Wełny</t>
  </si>
  <si>
    <t>52.67830000</t>
  </si>
  <si>
    <t>17.22490000</t>
  </si>
  <si>
    <t>33UXU53</t>
  </si>
  <si>
    <t>POZ-V-0120509</t>
  </si>
  <si>
    <t>Ponidzki</t>
  </si>
  <si>
    <t>Błażejewo</t>
  </si>
  <si>
    <t>52.00255600</t>
  </si>
  <si>
    <t>17.15533300</t>
  </si>
  <si>
    <t>POZ-V-0120882</t>
  </si>
  <si>
    <t>ursinum</t>
  </si>
  <si>
    <t>Allium ursinum</t>
  </si>
  <si>
    <t>1992.04.15</t>
  </si>
  <si>
    <t>przy rowie</t>
  </si>
  <si>
    <t>by a ditch</t>
  </si>
  <si>
    <t>Obrzycko, gm. Obrzycko, w parku przydworskim</t>
  </si>
  <si>
    <t>52.71020000</t>
  </si>
  <si>
    <t>16.50880000</t>
  </si>
  <si>
    <t>POZ-V-0121026</t>
  </si>
  <si>
    <t>1970.08.18</t>
  </si>
  <si>
    <t>stacja kolejowa</t>
  </si>
  <si>
    <t>railway station</t>
  </si>
  <si>
    <t>Poznań Franowo, stacja kolejowa</t>
  </si>
  <si>
    <t>52.38219000</t>
  </si>
  <si>
    <t>17.00664900</t>
  </si>
  <si>
    <t>POZ-V-0121027</t>
  </si>
  <si>
    <t>POZ-V-0121389</t>
  </si>
  <si>
    <t>Colchicum</t>
  </si>
  <si>
    <t>autumnale</t>
  </si>
  <si>
    <t>Colchicum autumnale</t>
  </si>
  <si>
    <t>1928.09.18</t>
  </si>
  <si>
    <t>pastwisko łąkowe</t>
  </si>
  <si>
    <t>meadow pasture</t>
  </si>
  <si>
    <t>Dębogóra pod Kobylnicą koło Poznania</t>
  </si>
  <si>
    <t>52.49820000</t>
  </si>
  <si>
    <t>17.09040000</t>
  </si>
  <si>
    <t>POZ-V-0121930</t>
  </si>
  <si>
    <t>bulbiferum</t>
  </si>
  <si>
    <t>Lilium bulbiferum</t>
  </si>
  <si>
    <t>1998.06.19</t>
  </si>
  <si>
    <t>na drodze w lesie sosnowym</t>
  </si>
  <si>
    <t>on road in pine forest</t>
  </si>
  <si>
    <t>Winna Góra, gm. Środa Wlkp., pod pamiatkowym krzyżem</t>
  </si>
  <si>
    <t>52.20537600</t>
  </si>
  <si>
    <t>17.44785200</t>
  </si>
  <si>
    <t>Centroid : miejscowość Winna Góra</t>
  </si>
  <si>
    <t>POZ-V-0121931</t>
  </si>
  <si>
    <t>1997.05.18</t>
  </si>
  <si>
    <t>w cienistym śródleśnym wąwozie</t>
  </si>
  <si>
    <t>in shaded mid-forest gorge</t>
  </si>
  <si>
    <t>W Lesie Winnogórskim koło Winnej Góry, gm. Środa Wlkp., przy drodze do krzyża</t>
  </si>
  <si>
    <t>POZ-V-0121984</t>
  </si>
  <si>
    <t>1934.06.12</t>
  </si>
  <si>
    <t>pow. Gniezno, na południowy wschód od Mielna</t>
  </si>
  <si>
    <t>POZ-V-0121986</t>
  </si>
  <si>
    <t>POZ-V-0121987</t>
  </si>
  <si>
    <t>pow. Wągrowiec, nad Wełną, na północny wschód od Mieściska</t>
  </si>
  <si>
    <t>52.74407100</t>
  </si>
  <si>
    <t>17.32948500</t>
  </si>
  <si>
    <t>Centroid : miejscowość Mieścisko</t>
  </si>
  <si>
    <t>POZ-V-0121988</t>
  </si>
  <si>
    <t>POZ-V-0121990</t>
  </si>
  <si>
    <t>Ludwikowo, między Jeziorem Góreckim a Kociałkiem</t>
  </si>
  <si>
    <t>POZ-V-0121991</t>
  </si>
  <si>
    <t>Ludwikowo pod Poznaniem, nad Jeziorem Góreckim</t>
  </si>
  <si>
    <t>POZ-V-0121992</t>
  </si>
  <si>
    <t>POZ-V-0121993</t>
  </si>
  <si>
    <t>w lesie sosnowo-leszczynowym</t>
  </si>
  <si>
    <t>in pine-hazel forest</t>
  </si>
  <si>
    <t>POZ-V-0121994</t>
  </si>
  <si>
    <t>w lesiei mieszanym z sosną</t>
  </si>
  <si>
    <t>in mixed forest with pine</t>
  </si>
  <si>
    <t>POZ-V-0121995</t>
  </si>
  <si>
    <t>hill on peat bog</t>
  </si>
  <si>
    <t>POZ-V-0121996</t>
  </si>
  <si>
    <t>1928.06.30</t>
  </si>
  <si>
    <t>w dąbrowie na grzbiecie wąłu morenowego, w tow. hepatica triloba, Primula officinalis, Viola mirabilis, Mylica nutans, Phallus (…)</t>
  </si>
  <si>
    <t>in oak stand on ridge of moraine belt accompanied by Hepatica triloba, Primula officinalis, Viola mirabilis, Mylica nutans, Phallus (…)</t>
  </si>
  <si>
    <t>POZ-V-0122001</t>
  </si>
  <si>
    <t>w zaroślach</t>
  </si>
  <si>
    <t>POZ-V-0122002</t>
  </si>
  <si>
    <t>POZ-V-0122003</t>
  </si>
  <si>
    <t>POZ-V-0122004</t>
  </si>
  <si>
    <t>1934.07.10</t>
  </si>
  <si>
    <t>wzgórze w lesie liściastym</t>
  </si>
  <si>
    <t>hill in deciduous forest</t>
  </si>
  <si>
    <t>Lasy majętności Iwno, na południe od Pobiedzisk, pow. średzki</t>
  </si>
  <si>
    <t>POZ-V-0122007</t>
  </si>
  <si>
    <t>POZ-V-0122008</t>
  </si>
  <si>
    <t>1928.07.16</t>
  </si>
  <si>
    <t>POZ-V-0122013</t>
  </si>
  <si>
    <t>1882.07.08</t>
  </si>
  <si>
    <t>Gniezno, nad Szosą Wrzesińską</t>
  </si>
  <si>
    <t>52.48950000</t>
  </si>
  <si>
    <t>17.59510000</t>
  </si>
  <si>
    <t>Centroid : miejscowość Gniezno Las Miejski</t>
  </si>
  <si>
    <t>POZ-V-0122179</t>
  </si>
  <si>
    <t>Muscari</t>
  </si>
  <si>
    <t>comosum</t>
  </si>
  <si>
    <t>Muscari comosum</t>
  </si>
  <si>
    <t>1970.06.29</t>
  </si>
  <si>
    <t>murawa przy drodze</t>
  </si>
  <si>
    <t>sward along road</t>
  </si>
  <si>
    <t>pow. Wągrowiec, Stawiany</t>
  </si>
  <si>
    <t>52.62015200</t>
  </si>
  <si>
    <t>17.20438700</t>
  </si>
  <si>
    <t>POZ-V-0122919</t>
  </si>
  <si>
    <t>Tofieldia</t>
  </si>
  <si>
    <t>calyculata</t>
  </si>
  <si>
    <t>Tofieldia calyculata</t>
  </si>
  <si>
    <t>(L.) Whlb.</t>
  </si>
  <si>
    <t>w nielicznych okazach Schoenetum ferrugini przy SW brzegu Jeziora Dolskiego Wielkiego</t>
  </si>
  <si>
    <t>in scarce specimens of Schoenetum ferrugini at SW shore of Dolskie Wielkie Lake</t>
  </si>
  <si>
    <t>Dolsk, powiat Gostyń</t>
  </si>
  <si>
    <t>w tow. Darnassia palustris, Gentiana uliginosa, Succisa pratensis, Serratula, tinctoria, Juncus subnodulosus, Caraex davalliana</t>
  </si>
  <si>
    <t>POZ-V-0123165</t>
  </si>
  <si>
    <t>1930.07.17</t>
  </si>
  <si>
    <t>obficie na piaszczystem dnie przy brzegu</t>
  </si>
  <si>
    <t>profusely on sandy bottom near shore</t>
  </si>
  <si>
    <t>Pow. Ostrów, Jez. Kocięba</t>
  </si>
  <si>
    <t>51.52606800</t>
  </si>
  <si>
    <t>17.83052200</t>
  </si>
  <si>
    <t>Zalewska Joanna</t>
  </si>
  <si>
    <t>POZ-V-0123229</t>
  </si>
  <si>
    <t>rubra</t>
  </si>
  <si>
    <t>Cephalanthera rubra</t>
  </si>
  <si>
    <t>1926.06.26</t>
  </si>
  <si>
    <t>Lasy Ludwikowskie</t>
  </si>
  <si>
    <t>52.24442000</t>
  </si>
  <si>
    <t>16.81204000</t>
  </si>
  <si>
    <t>POZ-V-0123242</t>
  </si>
  <si>
    <t>1878.07.01</t>
  </si>
  <si>
    <t>Ostrowo, Kempa (…)</t>
  </si>
  <si>
    <t>POZ-V-0123247</t>
  </si>
  <si>
    <t>Posen -Ost, Annaberg</t>
  </si>
  <si>
    <t>POZ-V-0123258</t>
  </si>
  <si>
    <t>1929.07.21</t>
  </si>
  <si>
    <t>Nóżki koło Obrzycka</t>
  </si>
  <si>
    <t>POZ-V-0123293</t>
  </si>
  <si>
    <t>Dactylorhiza</t>
  </si>
  <si>
    <t>majalis</t>
  </si>
  <si>
    <t>Dactylorhiza majalis</t>
  </si>
  <si>
    <t>(Rchb.) Hunt et Summenh.</t>
  </si>
  <si>
    <t>Bernacki L.</t>
  </si>
  <si>
    <t>peaty meadow</t>
  </si>
  <si>
    <t>Promno, przy wschodnim brzegu jeziora Dębiec</t>
  </si>
  <si>
    <t>52.46770000</t>
  </si>
  <si>
    <t>17.22230000</t>
  </si>
  <si>
    <t>Centroid : Jezioro Dębiec</t>
  </si>
  <si>
    <t>incarnatus</t>
  </si>
  <si>
    <t>POZ-V-0123295</t>
  </si>
  <si>
    <t>Dactylorhiza incarnata</t>
  </si>
  <si>
    <t>(L.) Soó</t>
  </si>
  <si>
    <t>POZ-V-0123302</t>
  </si>
  <si>
    <t>fuchsii</t>
  </si>
  <si>
    <t>Dactylorhiza fuchsii</t>
  </si>
  <si>
    <t>(Druce) Soó</t>
  </si>
  <si>
    <t>1882.06.25</t>
  </si>
  <si>
    <t>Ostrowo, Bobówka</t>
  </si>
  <si>
    <t>(Rchb.) Hunt et Summerh.</t>
  </si>
  <si>
    <t>Jagiełło M.</t>
  </si>
  <si>
    <t>POZ-V-0123310</t>
  </si>
  <si>
    <t>1981</t>
  </si>
  <si>
    <t>1930.06.15</t>
  </si>
  <si>
    <t>nad drogą leśną</t>
  </si>
  <si>
    <t>along forest road</t>
  </si>
  <si>
    <t>Chodzież, na południowy zachód od miasta</t>
  </si>
  <si>
    <t>52.98960500</t>
  </si>
  <si>
    <t>16.91777600</t>
  </si>
  <si>
    <t>maculata</t>
  </si>
  <si>
    <t>POZ-V-0123311</t>
  </si>
  <si>
    <t>1934.06.10</t>
  </si>
  <si>
    <t>mały wąwóz, łąka</t>
  </si>
  <si>
    <t>small gorge, meadow</t>
  </si>
  <si>
    <t>Dziewicz Góra pod Poznaniem, na południowy wschód od leśniczówki prywatnej</t>
  </si>
  <si>
    <t>POZ-V-0123316</t>
  </si>
  <si>
    <t>łąka międzyleśna w lesie</t>
  </si>
  <si>
    <t>mid-forest meadow in forest</t>
  </si>
  <si>
    <t>Owińska pod Poznaniem</t>
  </si>
  <si>
    <t>POZ-V-0123324</t>
  </si>
  <si>
    <t>1975.05.25</t>
  </si>
  <si>
    <t>transitional peat bog</t>
  </si>
  <si>
    <t>Miały, pow. Czarnków, przy Jeziorze Księże</t>
  </si>
  <si>
    <t>52.80910000</t>
  </si>
  <si>
    <t>16.21850000</t>
  </si>
  <si>
    <t>Centroid : Jezioro Książe</t>
  </si>
  <si>
    <t>PLB300015; PLH300042</t>
  </si>
  <si>
    <t>Puszcza Notecka; Dolina Miały</t>
  </si>
  <si>
    <t>POZ-V-0123325</t>
  </si>
  <si>
    <t>Jagiełło Małgorzata</t>
  </si>
  <si>
    <t>1980.05.23</t>
  </si>
  <si>
    <t>łąka przy drodze</t>
  </si>
  <si>
    <t>roadside meadow</t>
  </si>
  <si>
    <t>Jankowo Dolne, pow. Gniezno, przy drodze do Jeziora Wierzbiczany</t>
  </si>
  <si>
    <t>52.53236000</t>
  </si>
  <si>
    <t>17.71749200</t>
  </si>
  <si>
    <t>POZ-V-0123326</t>
  </si>
  <si>
    <t>meadow at lake shore</t>
  </si>
  <si>
    <t>Jankowo Dolne, pow. Gniezno, przy S brzegu Jeziora Wierzbiczany, 2 km od stacji kolejowej</t>
  </si>
  <si>
    <t>52.53880000</t>
  </si>
  <si>
    <t>17.71960000</t>
  </si>
  <si>
    <t>Centroid : stacja PKP Jankowo Dolne</t>
  </si>
  <si>
    <t>POZ-V-0123327</t>
  </si>
  <si>
    <t>1952.05.23</t>
  </si>
  <si>
    <t>przy brzegu jeziora</t>
  </si>
  <si>
    <t>at lake shore</t>
  </si>
  <si>
    <t>Jezioro Góreckie, przy wschodnim brzegu basenu południowego</t>
  </si>
  <si>
    <t>latifolius</t>
  </si>
  <si>
    <t>Smulkowska-Chełkowska M.</t>
  </si>
  <si>
    <t>POZ-V-0123335</t>
  </si>
  <si>
    <t>1962.07.02</t>
  </si>
  <si>
    <t>Piesna, koło jeziora Moczadła, pow. Wyrzysk</t>
  </si>
  <si>
    <t>53.28460000</t>
  </si>
  <si>
    <t>17.22070000</t>
  </si>
  <si>
    <t>Centroid : miejscowość Piesno</t>
  </si>
  <si>
    <t>POZ-V-0123353</t>
  </si>
  <si>
    <t>Strzeszynek koło Poznania</t>
  </si>
  <si>
    <t>POZ-V-0123354</t>
  </si>
  <si>
    <t>1937.06.06</t>
  </si>
  <si>
    <t>łączka wilgotna koło rowu</t>
  </si>
  <si>
    <t>small meadow near ditch</t>
  </si>
  <si>
    <t>POZ-V-0123355</t>
  </si>
  <si>
    <t>1907.06.06</t>
  </si>
  <si>
    <t>POZ-V-0123377</t>
  </si>
  <si>
    <t>1887.06.27</t>
  </si>
  <si>
    <t>Burgerwiesen</t>
  </si>
  <si>
    <t>dot. wiersza 201, D. majalis x D. maculata</t>
  </si>
  <si>
    <t>(Rchb.) P.F.Hunt &amp; Summerh.</t>
  </si>
  <si>
    <t>POZ-V-0123378</t>
  </si>
  <si>
    <t>POZ-V-0123391</t>
  </si>
  <si>
    <t>1975.06.02</t>
  </si>
  <si>
    <t>wilgotne zagłębienie</t>
  </si>
  <si>
    <t>moist depression</t>
  </si>
  <si>
    <t>Wielkopolski Park narodowy, Mosina-Pożegowo</t>
  </si>
  <si>
    <t>52.25346000</t>
  </si>
  <si>
    <t>16.83096000</t>
  </si>
  <si>
    <t>POZ-V-0123392</t>
  </si>
  <si>
    <t>1975.05.23</t>
  </si>
  <si>
    <t>Zwierzyniec, na N od Krzyża nad Drawą</t>
  </si>
  <si>
    <t>52.93756000</t>
  </si>
  <si>
    <t>15.97946000</t>
  </si>
  <si>
    <t>33UWU66</t>
  </si>
  <si>
    <t>PLB320016; PLH320046</t>
  </si>
  <si>
    <t>Lasy Puszczy nad Drawą; Uroczyska Puszczy Drawskiej</t>
  </si>
  <si>
    <t>314.63 Równina Drawska</t>
  </si>
  <si>
    <t>POZ-V-0123393</t>
  </si>
  <si>
    <t>Wielkopolska, Modła</t>
  </si>
  <si>
    <t>52.16340000</t>
  </si>
  <si>
    <t>18.06170000</t>
  </si>
  <si>
    <t>34UBC98</t>
  </si>
  <si>
    <t>CD36</t>
  </si>
  <si>
    <t>Rzgów</t>
  </si>
  <si>
    <t>POZ-V-0123394</t>
  </si>
  <si>
    <t>Wielkopolska, Gostyń Stary</t>
  </si>
  <si>
    <t>POZ-V-0123395</t>
  </si>
  <si>
    <t>1962.06.01</t>
  </si>
  <si>
    <t>Oborniki, przy moście kolejowym</t>
  </si>
  <si>
    <t>POZ-V-0123396</t>
  </si>
  <si>
    <t>1961.05.25</t>
  </si>
  <si>
    <t>Wielkopolska, Główiew, pow. Konin</t>
  </si>
  <si>
    <t>52.12035800</t>
  </si>
  <si>
    <t>18.17155400</t>
  </si>
  <si>
    <t>34UCC07</t>
  </si>
  <si>
    <t>CD37</t>
  </si>
  <si>
    <t>POZ-V-0123397</t>
  </si>
  <si>
    <t>Wielkopolska, nad Jeziorem Skorzęcińskim</t>
  </si>
  <si>
    <t>52.44830000</t>
  </si>
  <si>
    <t>17.88780000</t>
  </si>
  <si>
    <t>Centroid : Jezioro Niedzięgiel</t>
  </si>
  <si>
    <t>POZ-V-0123398</t>
  </si>
  <si>
    <t>Kwiatkowski J.</t>
  </si>
  <si>
    <t>1956.06.09</t>
  </si>
  <si>
    <t>POZ-V-0123401</t>
  </si>
  <si>
    <t>1977.06.01</t>
  </si>
  <si>
    <t>pomorze Zachodnie, okolice Złotowa, Bługowo</t>
  </si>
  <si>
    <t>POZ-V-0123409</t>
  </si>
  <si>
    <t>POZ-V-0123410</t>
  </si>
  <si>
    <t>POZ-V-0123411</t>
  </si>
  <si>
    <t>Strzeszynek koło Poznania, nad jeziorem</t>
  </si>
  <si>
    <t>POZ-V-0123412</t>
  </si>
  <si>
    <t>Promno nad jeziorem Dębiec</t>
  </si>
  <si>
    <t>incarnat</t>
  </si>
  <si>
    <t>POZ-V-0123413</t>
  </si>
  <si>
    <t>1926.06.16</t>
  </si>
  <si>
    <t>Ludwikowo, nad jeziorem Skrzynka</t>
  </si>
  <si>
    <t>maculatus</t>
  </si>
  <si>
    <t>POZ-V-0123417</t>
  </si>
  <si>
    <t>Ostrowo, Mariendorf</t>
  </si>
  <si>
    <t>morio</t>
  </si>
  <si>
    <t>POZ-V-0123418</t>
  </si>
  <si>
    <t>1941.06.02</t>
  </si>
  <si>
    <t>feuchter Birkenwald</t>
  </si>
  <si>
    <t>Obornik, Station Parkdorf(Parkowo)</t>
  </si>
  <si>
    <t>Centroid : miejscowość Parkowo, dawniej Parkdorf</t>
  </si>
  <si>
    <t>POZ-V-0123453</t>
  </si>
  <si>
    <t>atropurpurea</t>
  </si>
  <si>
    <t>Epipactis atropurpurea</t>
  </si>
  <si>
    <t>Raf.</t>
  </si>
  <si>
    <t>Ramicki W.</t>
  </si>
  <si>
    <t>1930.09</t>
  </si>
  <si>
    <t>Bolewice koło Nowego Tomyśla</t>
  </si>
  <si>
    <t>52.39608300</t>
  </si>
  <si>
    <t>16.11828700</t>
  </si>
  <si>
    <t>BD03</t>
  </si>
  <si>
    <t>POZ-V-0123481</t>
  </si>
  <si>
    <t>helleborine</t>
  </si>
  <si>
    <t>Epipactis helleborine</t>
  </si>
  <si>
    <t>Kazimierski J.</t>
  </si>
  <si>
    <t>2008</t>
  </si>
  <si>
    <t>1935.08.08</t>
  </si>
  <si>
    <t>na mokradłach leśnych</t>
  </si>
  <si>
    <t>on forest marshland</t>
  </si>
  <si>
    <t>Crantz</t>
  </si>
  <si>
    <t>Bąkowski</t>
  </si>
  <si>
    <t>POZ-V-0123482</t>
  </si>
  <si>
    <t>Str.</t>
  </si>
  <si>
    <t>1880.07</t>
  </si>
  <si>
    <t>Wald von Ostrolesie bei Samter, Provinz Posen</t>
  </si>
  <si>
    <t>52.58600000</t>
  </si>
  <si>
    <t>16.50620000</t>
  </si>
  <si>
    <t>POZ-V-0123643</t>
  </si>
  <si>
    <t>POZ-V-0123644</t>
  </si>
  <si>
    <t>łąka błotnista nad jeziorem</t>
  </si>
  <si>
    <t>muddy meadow by a lake</t>
  </si>
  <si>
    <t>nad jeziorem Psarskiem, Ławica x Kiekrz pod Poznaniem</t>
  </si>
  <si>
    <t>52.46950000</t>
  </si>
  <si>
    <t>16.81140000</t>
  </si>
  <si>
    <t>Centroid : Staw Psarski</t>
  </si>
  <si>
    <t>POZ-V-0123645</t>
  </si>
  <si>
    <t>błotn. m.</t>
  </si>
  <si>
    <t>muddy place</t>
  </si>
  <si>
    <t>nad Cybiną, Kobylepole pod Poznaniem</t>
  </si>
  <si>
    <t>52.39270000</t>
  </si>
  <si>
    <t>17.02020000</t>
  </si>
  <si>
    <t>Centroid : miejscowość Kobylepole</t>
  </si>
  <si>
    <t>nie często</t>
  </si>
  <si>
    <t>POZ-V-0123646</t>
  </si>
  <si>
    <t>koło Zielińca pod Poznaniem</t>
  </si>
  <si>
    <t>52.41213000</t>
  </si>
  <si>
    <t>17.04553000</t>
  </si>
  <si>
    <t>nielicznie</t>
  </si>
  <si>
    <t>POZ-V-0123648</t>
  </si>
  <si>
    <t>1941.08.04</t>
  </si>
  <si>
    <t>torfowisko, w tow.: Drosera anglica, Veronica scutellata, Pedicularis palustris, Scorpidium scorpioides</t>
  </si>
  <si>
    <t>peatland, accompanied by: Drosera anglica, Veronica scutellata, Pedicularis palustris, Scorpidium scorpioides</t>
  </si>
  <si>
    <t>Jarosławki, pow. Śrem, torfowisko między torem kolejowym Śrem-Książ a budynkami gospodarstwa rolnego</t>
  </si>
  <si>
    <t>POZ-V-0123649</t>
  </si>
  <si>
    <t>1938.07.25</t>
  </si>
  <si>
    <t>w zarosłej torfiance na łąkach, w tow.: Liparis loeselii, Juncus subnodulosus, Cladium mariscus</t>
  </si>
  <si>
    <t>in an overgrown peat pit in meadows, accompanied by: Liparis loeselii, Juncus subnodulosus, Cladium mariscus</t>
  </si>
  <si>
    <t>POZ-V-0123652</t>
  </si>
  <si>
    <t>Cr.</t>
  </si>
  <si>
    <t>peatlands</t>
  </si>
  <si>
    <t>Dziewicza Góra pod Poznaniem, na zachodnim krańcu lasów, graniczących z polami w części północnej</t>
  </si>
  <si>
    <t>POZ-V-0123654</t>
  </si>
  <si>
    <t>1932.07</t>
  </si>
  <si>
    <t>pocz. VII.32</t>
  </si>
  <si>
    <t>około stan. Brekini</t>
  </si>
  <si>
    <t>POZ-V-0123658</t>
  </si>
  <si>
    <t>1929.07.30</t>
  </si>
  <si>
    <t>na brzegu jeziora</t>
  </si>
  <si>
    <t>on the lake shore</t>
  </si>
  <si>
    <t>na brzegu jeziora Wierzbiczańskiego</t>
  </si>
  <si>
    <t>52.52825200</t>
  </si>
  <si>
    <t>17.73185300</t>
  </si>
  <si>
    <t>Centroid : Jezioro Wierzbiczańskie</t>
  </si>
  <si>
    <t>POZ-V-0123661</t>
  </si>
  <si>
    <t>łąki koło Kustodii Gniezno</t>
  </si>
  <si>
    <t>52.54970000</t>
  </si>
  <si>
    <t>17.58470000</t>
  </si>
  <si>
    <t>POZ-V-0123662</t>
  </si>
  <si>
    <t>POZ-V-0123663</t>
  </si>
  <si>
    <t>POZ-V-0123665</t>
  </si>
  <si>
    <t>1918.07.20</t>
  </si>
  <si>
    <t>POZ-V-0123670</t>
  </si>
  <si>
    <t>1907.07.15</t>
  </si>
  <si>
    <t>Wiesen</t>
  </si>
  <si>
    <t>Wiesen von Hohenberg, Kreis Wirsitz</t>
  </si>
  <si>
    <t>53.15243900</t>
  </si>
  <si>
    <t>17.26802100</t>
  </si>
  <si>
    <t>Centroid : miejscowość Wyrzysk, dawniej Wirsitz</t>
  </si>
  <si>
    <t>POZ-V-0123672</t>
  </si>
  <si>
    <t>1890.06.24</t>
  </si>
  <si>
    <t>Posen, Wilda, Tambourloch</t>
  </si>
  <si>
    <t>52.40244000</t>
  </si>
  <si>
    <t>16.91933000</t>
  </si>
  <si>
    <t>Centroid : miejscowość Poznań; dawna część Placu Prezydenta Drwęskiego (usunięty)</t>
  </si>
  <si>
    <t>POZ-V-0123674</t>
  </si>
  <si>
    <t>1888.08</t>
  </si>
  <si>
    <t>Samter, Wiese südlich vom Bahnhofe</t>
  </si>
  <si>
    <t>52.60220000</t>
  </si>
  <si>
    <t>16.58770000</t>
  </si>
  <si>
    <t>Centroid : miejscowość Szamotuły, stacja PKP</t>
  </si>
  <si>
    <t>POZ-V-0123675</t>
  </si>
  <si>
    <t>1886</t>
  </si>
  <si>
    <t>im Sumpfe der Neumühle bei Posen</t>
  </si>
  <si>
    <t>POZ-V-0123676</t>
  </si>
  <si>
    <t>1885.07.08</t>
  </si>
  <si>
    <t>Sumpf</t>
  </si>
  <si>
    <t>Posen-Sadt, Garnison Kirchhof</t>
  </si>
  <si>
    <t>52.42054000</t>
  </si>
  <si>
    <t>16.92661000</t>
  </si>
  <si>
    <t>Nazwa : Cmentarz Garnizonowy</t>
  </si>
  <si>
    <t>POZ-V-0123679</t>
  </si>
  <si>
    <t>Posen-Ost, Eichwald</t>
  </si>
  <si>
    <t>POZ-V-0123680</t>
  </si>
  <si>
    <t>1876.07.09</t>
  </si>
  <si>
    <t>Schildberg</t>
  </si>
  <si>
    <t>51.42603700</t>
  </si>
  <si>
    <t>17.93096800</t>
  </si>
  <si>
    <t>Centroid : miejscowość Ostrzeszów, dawniej Schildberg</t>
  </si>
  <si>
    <t>POZ-V-0123684</t>
  </si>
  <si>
    <t>Schönke sen</t>
  </si>
  <si>
    <t>Obornik, Radzim</t>
  </si>
  <si>
    <t>52.60407000</t>
  </si>
  <si>
    <t>16.93071000</t>
  </si>
  <si>
    <t>Centroid : miejscowość Radzim</t>
  </si>
  <si>
    <t>POZ-V-0123699</t>
  </si>
  <si>
    <t>rubiginosa</t>
  </si>
  <si>
    <t>Epipactis rubiginosa</t>
  </si>
  <si>
    <t>Gaud.</t>
  </si>
  <si>
    <t>1936.07.18</t>
  </si>
  <si>
    <t>Krajkowo nad Wartą</t>
  </si>
  <si>
    <t>52.21004000</t>
  </si>
  <si>
    <t>16.94205000</t>
  </si>
  <si>
    <t>Centroid : miejscowość Krajkowo</t>
  </si>
  <si>
    <t>POZ-V-0123707</t>
  </si>
  <si>
    <t>1918.07.25</t>
  </si>
  <si>
    <t>Lipa</t>
  </si>
  <si>
    <t>52.73907000</t>
  </si>
  <si>
    <t>16.81486500</t>
  </si>
  <si>
    <t>POZ-V-0123725</t>
  </si>
  <si>
    <t>in mixed forest</t>
  </si>
  <si>
    <t>POZ-V-0123726</t>
  </si>
  <si>
    <t>lasy mieszane na południe od Bytynia, pow. Szamotuły</t>
  </si>
  <si>
    <t>52.48831700</t>
  </si>
  <si>
    <t>16.50105900</t>
  </si>
  <si>
    <t>POZ-V-0123727</t>
  </si>
  <si>
    <t>1931.07</t>
  </si>
  <si>
    <t>woj. poznańskie, pow. Nowy Tomyśl, las koło Grońska</t>
  </si>
  <si>
    <t>52.42628500</t>
  </si>
  <si>
    <t>16.14252700</t>
  </si>
  <si>
    <t>BC93</t>
  </si>
  <si>
    <t>Centroid : miejscowość Grońsko</t>
  </si>
  <si>
    <t>POZ-V-0123728</t>
  </si>
  <si>
    <t>POZ-V-0123730</t>
  </si>
  <si>
    <t>w lesie liściastym</t>
  </si>
  <si>
    <t>in deciduous forest</t>
  </si>
  <si>
    <t>POZ-V-0123732</t>
  </si>
  <si>
    <t>1927.07</t>
  </si>
  <si>
    <t>pow. Wyrzysk, torfowisko między Brzostowem a Grabowem</t>
  </si>
  <si>
    <t>53.11030000</t>
  </si>
  <si>
    <t>17.00900000</t>
  </si>
  <si>
    <t>POZ-V-0123954</t>
  </si>
  <si>
    <t>Liparis</t>
  </si>
  <si>
    <t>loeselii</t>
  </si>
  <si>
    <t>Liparis loeselii</t>
  </si>
  <si>
    <t>torf. mszysta łąka nad jeziorem - rzadko</t>
  </si>
  <si>
    <t>peaty, mossy meadow, rarely</t>
  </si>
  <si>
    <t>POZ-V-0123955</t>
  </si>
  <si>
    <t>1939.06.28</t>
  </si>
  <si>
    <t>w kilkudziesięciu okazach w kobiercach mchów zarosłej torfianki na łąkach Stanisława Dorsza</t>
  </si>
  <si>
    <t>in several dozen specimens in moss carpets of overgrown peat pond on meadows of Stanisław Dorsz</t>
  </si>
  <si>
    <t>w tow.: Epipactis palustris, Juncus subnodulosus, Cladium mariscus</t>
  </si>
  <si>
    <t>POZ-V-0123956</t>
  </si>
  <si>
    <t>Tumm O.</t>
  </si>
  <si>
    <t>1933.07.16</t>
  </si>
  <si>
    <t>Strzeszyn koło Poznania, nad jez. Psarskiem</t>
  </si>
  <si>
    <t>52.46938000</t>
  </si>
  <si>
    <t>16.81151000</t>
  </si>
  <si>
    <t>z Pinguicule vulgaris</t>
  </si>
  <si>
    <t>POZ-V-0123958</t>
  </si>
  <si>
    <t>Paczoski ?</t>
  </si>
  <si>
    <t>nad brzegiem torfianki przy jez.</t>
  </si>
  <si>
    <t>at peat pond shore close to lake</t>
  </si>
  <si>
    <t>POZ-V-0123959</t>
  </si>
  <si>
    <t>Tarfiger Sumpf</t>
  </si>
  <si>
    <t>Pow. Posen, Schroda, Krummflies</t>
  </si>
  <si>
    <t>Nazwa : obecnie Pokrzywnica</t>
  </si>
  <si>
    <t>POZ-V-0123961</t>
  </si>
  <si>
    <t>am Rittenthor</t>
  </si>
  <si>
    <t>Posen, Tambourloch</t>
  </si>
  <si>
    <t>52.40288500</t>
  </si>
  <si>
    <t>16.91669800</t>
  </si>
  <si>
    <t>POZ-V-0123962</t>
  </si>
  <si>
    <t>1888.07.11</t>
  </si>
  <si>
    <t>Torfsumpf vor der Neumühle</t>
  </si>
  <si>
    <t>bei Posen, Neumühle</t>
  </si>
  <si>
    <t>POZ-V-0123963</t>
  </si>
  <si>
    <t>1886.06</t>
  </si>
  <si>
    <t>Sumpf der Neumühle</t>
  </si>
  <si>
    <t>POZ-V-0124036</t>
  </si>
  <si>
    <t>1934.05.20</t>
  </si>
  <si>
    <t>lasy mieszane w kierunku Mosiny</t>
  </si>
  <si>
    <t>mixed forests in direction of Mosina</t>
  </si>
  <si>
    <t>Wlkp. - Iławiec koło Poznania</t>
  </si>
  <si>
    <t>52.16984200</t>
  </si>
  <si>
    <t>16.80596400</t>
  </si>
  <si>
    <t>POZ-V-0124037</t>
  </si>
  <si>
    <t>Wlkp. - między Obrą i Goliną, na półn. od Koźmina</t>
  </si>
  <si>
    <t>51.89900000</t>
  </si>
  <si>
    <t>17.45866000</t>
  </si>
  <si>
    <t>POZ-V-0124039</t>
  </si>
  <si>
    <t>w lesie dębowym</t>
  </si>
  <si>
    <t>in oak forest</t>
  </si>
  <si>
    <t>na zach. od Pęcna, na połud. od Mosiny</t>
  </si>
  <si>
    <t>52.18644000</t>
  </si>
  <si>
    <t>16.79399000</t>
  </si>
  <si>
    <t>Centroid : miejscowość Pęcna</t>
  </si>
  <si>
    <t>POZ-V-0124040</t>
  </si>
  <si>
    <t>1930.07.10</t>
  </si>
  <si>
    <t>zarośla nad Cybiną</t>
  </si>
  <si>
    <t>brushes along Cybina River</t>
  </si>
  <si>
    <t>Nowy Młyn pod Poznaniem</t>
  </si>
  <si>
    <t>52.39941300</t>
  </si>
  <si>
    <t>17.02006100</t>
  </si>
  <si>
    <t>POZ-V-0124041</t>
  </si>
  <si>
    <t>łąka nad jeziorem Skrzynka</t>
  </si>
  <si>
    <t>meadow at Skrzynka lake</t>
  </si>
  <si>
    <t>POZ-V-0124046</t>
  </si>
  <si>
    <t>1943</t>
  </si>
  <si>
    <t>małe bagienko sródleśne, graniczące z łąkami na południowy-zachód od leśniczówki prywatnej (zachodn. krańce lasów)</t>
  </si>
  <si>
    <t>small mid-forest swamp bordering with meadows south-west of private forester’s lodge (western margins of forests)</t>
  </si>
  <si>
    <t>52.48006900</t>
  </si>
  <si>
    <t>17.01155500</t>
  </si>
  <si>
    <t>POZ-V-0124047</t>
  </si>
  <si>
    <t>bagienko</t>
  </si>
  <si>
    <t>small swamp</t>
  </si>
  <si>
    <t>POZ-V-0124053</t>
  </si>
  <si>
    <t>1927.06.14</t>
  </si>
  <si>
    <t>łąki lubońskie</t>
  </si>
  <si>
    <t>Luboń meadows</t>
  </si>
  <si>
    <t>52.34506600</t>
  </si>
  <si>
    <t>16.87778800</t>
  </si>
  <si>
    <t>Centroid : miejscowość Luboń</t>
  </si>
  <si>
    <t>POZ-V-0124054</t>
  </si>
  <si>
    <t>na trawnikach w parku</t>
  </si>
  <si>
    <t>on lawns in park</t>
  </si>
  <si>
    <t>Kórnik pod Poznaniem</t>
  </si>
  <si>
    <t>52.24639300</t>
  </si>
  <si>
    <t>17.09004500</t>
  </si>
  <si>
    <t>POZ-V-0124055</t>
  </si>
  <si>
    <t>lasek olszynowy koło cegielni</t>
  </si>
  <si>
    <t>alder grove near brickworks</t>
  </si>
  <si>
    <t>Sołacz-Poznań</t>
  </si>
  <si>
    <t>52.42132400</t>
  </si>
  <si>
    <t>16.90724000</t>
  </si>
  <si>
    <t>POZ-V-0124056</t>
  </si>
  <si>
    <t>1917.06.16</t>
  </si>
  <si>
    <t>52.67367700</t>
  </si>
  <si>
    <t>16.85327700</t>
  </si>
  <si>
    <t>POZ-V-0124058</t>
  </si>
  <si>
    <t>Karczewski W., Oziminówna W.</t>
  </si>
  <si>
    <t>1906</t>
  </si>
  <si>
    <t>łąki nad Wartą i Wełną</t>
  </si>
  <si>
    <t>meadows along Warta and Wełna rivers</t>
  </si>
  <si>
    <t>nad Wartą i Wełną</t>
  </si>
  <si>
    <t>52.64430400</t>
  </si>
  <si>
    <t>16.80473600</t>
  </si>
  <si>
    <t>Centroid : Ujście Wełny</t>
  </si>
  <si>
    <t>Słonawy</t>
  </si>
  <si>
    <t>POZ-V-0124132</t>
  </si>
  <si>
    <t>Neottia</t>
  </si>
  <si>
    <t>nidus-avis</t>
  </si>
  <si>
    <t>Neottia nidus-avis</t>
  </si>
  <si>
    <t>POZ-V-0124133</t>
  </si>
  <si>
    <t>1935.06.15</t>
  </si>
  <si>
    <t>Pow. Czarnków, koło Dębe</t>
  </si>
  <si>
    <t>52.87641000</t>
  </si>
  <si>
    <t>16.54299000</t>
  </si>
  <si>
    <t>POZ-V-0124134</t>
  </si>
  <si>
    <t>POZ-V-0124135</t>
  </si>
  <si>
    <t>na połud. od Bytynia - pow. Szamotuły</t>
  </si>
  <si>
    <t>POZ-V-0124138</t>
  </si>
  <si>
    <t>1931.06.07</t>
  </si>
  <si>
    <t>w lesie grabow., rzadko</t>
  </si>
  <si>
    <t>in hornbeam forest, rarely</t>
  </si>
  <si>
    <t>POZ-V-0124156</t>
  </si>
  <si>
    <t>1901.06.14</t>
  </si>
  <si>
    <t>Wirsitz (…)</t>
  </si>
  <si>
    <t>POZ-V-0124158</t>
  </si>
  <si>
    <t>1891.08</t>
  </si>
  <si>
    <t>POZ-V-0124159</t>
  </si>
  <si>
    <t>1890.05.11</t>
  </si>
  <si>
    <t>Samter, Ostrolesie</t>
  </si>
  <si>
    <t>52.58630000</t>
  </si>
  <si>
    <t>POZ-V-0124160</t>
  </si>
  <si>
    <t>Richard</t>
  </si>
  <si>
    <t>Samter, bei Bythyn (…)</t>
  </si>
  <si>
    <t>52.48832400</t>
  </si>
  <si>
    <t>16.50063700</t>
  </si>
  <si>
    <t>Nazwa : miejscowość Bytyń</t>
  </si>
  <si>
    <t>POZ-V-0124161</t>
  </si>
  <si>
    <t>1884.05.18</t>
  </si>
  <si>
    <t>POZ-V-0124162</t>
  </si>
  <si>
    <t>Promnoor Wald</t>
  </si>
  <si>
    <t>Schroda, Posen Ost, Pudenvitz</t>
  </si>
  <si>
    <t>Centroid : miejscowość Środa Wielkopolska</t>
  </si>
  <si>
    <t>POZ-V-0124164</t>
  </si>
  <si>
    <t>1880.06</t>
  </si>
  <si>
    <t>POZ-V-0124165</t>
  </si>
  <si>
    <t>1879.06.25</t>
  </si>
  <si>
    <t>Adelnau, Jelitow</t>
  </si>
  <si>
    <t>51.68830000</t>
  </si>
  <si>
    <t>17.76120000</t>
  </si>
  <si>
    <t>Centroid : miejscowość Jelitów</t>
  </si>
  <si>
    <t>POZ-V-0124166</t>
  </si>
  <si>
    <t>1878.05.20</t>
  </si>
  <si>
    <t>Ostrowo, Szczury</t>
  </si>
  <si>
    <t>51.72728000</t>
  </si>
  <si>
    <t>17.82434800</t>
  </si>
  <si>
    <t>POZ-V-0124171</t>
  </si>
  <si>
    <t>Posen - Ost, Annaberg</t>
  </si>
  <si>
    <t>POZ-V-0124289</t>
  </si>
  <si>
    <t>coriophora</t>
  </si>
  <si>
    <t>Orchis coriophora</t>
  </si>
  <si>
    <t>Senior</t>
  </si>
  <si>
    <t>Golecin bei Poznań</t>
  </si>
  <si>
    <t>52.43136900</t>
  </si>
  <si>
    <t>16.88394800</t>
  </si>
  <si>
    <t>POZ-V-0124314</t>
  </si>
  <si>
    <t>Rudnicka W.</t>
  </si>
  <si>
    <t>Garby Małe, pow. poznań</t>
  </si>
  <si>
    <t>52.37385800</t>
  </si>
  <si>
    <t>17.07202400</t>
  </si>
  <si>
    <t>Centroid : miejscowość Garby</t>
  </si>
  <si>
    <t>POZ-V-0124315</t>
  </si>
  <si>
    <t>łąka przy kolejce wąskotorowej</t>
  </si>
  <si>
    <t>meadow by the narrow-gauge railway</t>
  </si>
  <si>
    <t>Spławie, pow. poznań</t>
  </si>
  <si>
    <t>52.35070000</t>
  </si>
  <si>
    <t>17.02460000</t>
  </si>
  <si>
    <t>Centroid : miejscowość Spławie</t>
  </si>
  <si>
    <t>POZ-V-0124321</t>
  </si>
  <si>
    <t>Stempska K.</t>
  </si>
  <si>
    <t>1961.06.25</t>
  </si>
  <si>
    <t>in peatland</t>
  </si>
  <si>
    <t>Węgorzyn, na torfowisku Czarciak, pow. Wąbrzeźno</t>
  </si>
  <si>
    <t>53.37976900</t>
  </si>
  <si>
    <t>17.07543200</t>
  </si>
  <si>
    <t>POZ-V-0124329</t>
  </si>
  <si>
    <t>meadow at the edge of a forest</t>
  </si>
  <si>
    <t>Wielkopolska, Iłowiec koło Poznania</t>
  </si>
  <si>
    <t>POZ-V-0124330</t>
  </si>
  <si>
    <t>Promno koło Poznania, nad jeziorem</t>
  </si>
  <si>
    <t>POZ-V-0124331</t>
  </si>
  <si>
    <t>POZ-V-0124332</t>
  </si>
  <si>
    <t>na skraju sphagnetum</t>
  </si>
  <si>
    <t>at the edge of sphagnetum</t>
  </si>
  <si>
    <t>Gorzycko pod Międzychodem</t>
  </si>
  <si>
    <t>POZ-V-0124333</t>
  </si>
  <si>
    <t>1930.05.31</t>
  </si>
  <si>
    <t>Puszczykowo pod Poznaniem, nad szosą poznańską</t>
  </si>
  <si>
    <t>POZ-V-0124339</t>
  </si>
  <si>
    <t>POZ-V-0124341</t>
  </si>
  <si>
    <t>1879.05</t>
  </si>
  <si>
    <t>Wiesenseblucht</t>
  </si>
  <si>
    <t>Lissa, Trebchen</t>
  </si>
  <si>
    <t>51.88176600</t>
  </si>
  <si>
    <t>16.65091000</t>
  </si>
  <si>
    <t>Nazwa : miejscowość Trzebania</t>
  </si>
  <si>
    <t>POZ-V-0124344</t>
  </si>
  <si>
    <t>Schlesien, Lissa b. Huslau</t>
  </si>
  <si>
    <t>51.84187000</t>
  </si>
  <si>
    <t>16.57158600</t>
  </si>
  <si>
    <t>POZ-V-0124469</t>
  </si>
  <si>
    <t>militaris</t>
  </si>
  <si>
    <t>Orchis militaris</t>
  </si>
  <si>
    <t>1934.05.09</t>
  </si>
  <si>
    <t>Iłowiec koło Poznania</t>
  </si>
  <si>
    <t>52.17013700</t>
  </si>
  <si>
    <t>16.80486900</t>
  </si>
  <si>
    <t>POZ-V-0124470</t>
  </si>
  <si>
    <t>Iłowiec koło Poznania, w pobliżu leśniczówki Nowinki</t>
  </si>
  <si>
    <t>52.19870000</t>
  </si>
  <si>
    <t>16.82580000</t>
  </si>
  <si>
    <t>Centroid : miejscowość Nowinki</t>
  </si>
  <si>
    <t>POZ-V-0124472</t>
  </si>
  <si>
    <t>1918.06</t>
  </si>
  <si>
    <t>Łukowo</t>
  </si>
  <si>
    <t>52.63779800</t>
  </si>
  <si>
    <t>16.87881800</t>
  </si>
  <si>
    <t>POZ-V-0124479</t>
  </si>
  <si>
    <t>1900.06.04</t>
  </si>
  <si>
    <t>feld</t>
  </si>
  <si>
    <t>Bimst an der Chaussee, Wollstein-Lehfelde</t>
  </si>
  <si>
    <t>52.12166700</t>
  </si>
  <si>
    <t>16.05250000</t>
  </si>
  <si>
    <t>POZ-V-0124485</t>
  </si>
  <si>
    <t>Posen, Kicin</t>
  </si>
  <si>
    <t>52.46506000</t>
  </si>
  <si>
    <t>17.02045300</t>
  </si>
  <si>
    <t>POZ-V-0124516</t>
  </si>
  <si>
    <t>Orchis morio</t>
  </si>
  <si>
    <t>Koschmin, an der Chanssee, Krotoschin zwischen 92,4 und 92,5 km links</t>
  </si>
  <si>
    <t>51.69559000</t>
  </si>
  <si>
    <t>17.43778000</t>
  </si>
  <si>
    <t>Centroid : miejscowość Krotoszyn</t>
  </si>
  <si>
    <t>POZ-V-0124517</t>
  </si>
  <si>
    <t>POZ-V-0124523</t>
  </si>
  <si>
    <t>Posen O., Golęcin</t>
  </si>
  <si>
    <t>16.88543600</t>
  </si>
  <si>
    <t>miejscowość Poznań-Golęcin</t>
  </si>
  <si>
    <t>POZ-V-0124619</t>
  </si>
  <si>
    <t>ustulata</t>
  </si>
  <si>
    <t>Orchis ustulata</t>
  </si>
  <si>
    <t>Cybichowski (s.leg.)</t>
  </si>
  <si>
    <t>Gniezno, Dalki</t>
  </si>
  <si>
    <t>52.52067000</t>
  </si>
  <si>
    <t>17.57865000</t>
  </si>
  <si>
    <t>POZ-V-0124669</t>
  </si>
  <si>
    <t>POZ-V-0124670</t>
  </si>
  <si>
    <t>łąki na skraju lasów</t>
  </si>
  <si>
    <t>meadows near forest edge</t>
  </si>
  <si>
    <t>Wielkopolska, łąki Koźmińskie, na południowym skraju lasów Potarzyckich</t>
  </si>
  <si>
    <t>51.90880000</t>
  </si>
  <si>
    <t>17.41870000</t>
  </si>
  <si>
    <t>POZ-V-0124672</t>
  </si>
  <si>
    <t>1933.06.14</t>
  </si>
  <si>
    <t>Puszczykowo koło Poznania, las mieszany nad szosą</t>
  </si>
  <si>
    <t>POZ-V-0124673</t>
  </si>
  <si>
    <t>POZ-V-0124674</t>
  </si>
  <si>
    <t>w lesie mieszanym na wschód od Leszna</t>
  </si>
  <si>
    <t>51.84328000</t>
  </si>
  <si>
    <t>16.57413600</t>
  </si>
  <si>
    <t>POZ-V-0124676</t>
  </si>
  <si>
    <t>(L.) Rchb.</t>
  </si>
  <si>
    <t>zagajnik w borze sosnowym</t>
  </si>
  <si>
    <t>coppice in pine coniferous forest</t>
  </si>
  <si>
    <t>Ludwikowo, nad drogą między Skrzynką a Jez. Góreckim</t>
  </si>
  <si>
    <t>POZ-V-0124677</t>
  </si>
  <si>
    <t>1 egz.</t>
  </si>
  <si>
    <t>POZ-V-0124679</t>
  </si>
  <si>
    <t>1939.06.27</t>
  </si>
  <si>
    <t>w lasku dębowo-osikowo-brzozowym, w tow,: Campanula persicifolia, C. patula</t>
  </si>
  <si>
    <t>in small oak-aspen-birch thicket accompanied by Campanula persicifolia, C. patula</t>
  </si>
  <si>
    <t>Bogusławki, pow. Gostyń, na N stoku wąwozu, S krawędź lasu Bogusławskiego</t>
  </si>
  <si>
    <t>w kilkunastu okazach</t>
  </si>
  <si>
    <t>POZ-V-0124680</t>
  </si>
  <si>
    <t>Quercetum I, w tow.: Pirola minor</t>
  </si>
  <si>
    <t>Quercetum I, accompanied by Pirola minor</t>
  </si>
  <si>
    <t>POZ-V-0124691</t>
  </si>
  <si>
    <t>Libetanz B.</t>
  </si>
  <si>
    <t>1921.06.20</t>
  </si>
  <si>
    <t>in forest</t>
  </si>
  <si>
    <t>POZ-V-0124726</t>
  </si>
  <si>
    <t>chlorantha</t>
  </si>
  <si>
    <t>Platanthera chlorantha</t>
  </si>
  <si>
    <t>(Custer) Rchb.</t>
  </si>
  <si>
    <t>poręba wśród lasu</t>
  </si>
  <si>
    <t>clear cut in forest</t>
  </si>
  <si>
    <t>POZ-V-0124727</t>
  </si>
  <si>
    <t>Dziewicza Góra pod Poznaniem, w północno-wschodniej części</t>
  </si>
  <si>
    <t>POZ-V-0124742</t>
  </si>
  <si>
    <t>1934.06.15</t>
  </si>
  <si>
    <t>pow. kępiński, nad szosą z Kępna do Rychtala</t>
  </si>
  <si>
    <t>POZ-V-0124743</t>
  </si>
  <si>
    <t>Wielkopolska, na pólnoc od Iłowca, koło Poznania</t>
  </si>
  <si>
    <t>52.16974500</t>
  </si>
  <si>
    <t>16.80692600</t>
  </si>
  <si>
    <t>POZ-V-0130667</t>
  </si>
  <si>
    <t>Festuca</t>
  </si>
  <si>
    <t>amethystina</t>
  </si>
  <si>
    <t>Festuca amethystina</t>
  </si>
  <si>
    <t>Poaceae</t>
  </si>
  <si>
    <t>Pawlus Maria</t>
  </si>
  <si>
    <t>las dębpwy</t>
  </si>
  <si>
    <t>na północ od Porażyna. pow. nowy Tomyśl</t>
  </si>
  <si>
    <t>52.30701200</t>
  </si>
  <si>
    <t>16.35349600</t>
  </si>
  <si>
    <t>Markgraf-Dannenberg</t>
  </si>
  <si>
    <t>POZ-V-0130668</t>
  </si>
  <si>
    <t>1932.06.14</t>
  </si>
  <si>
    <t>trawiaste miejsca wsród lasu na wyspie konwaliowej</t>
  </si>
  <si>
    <t>grassy place in forest, on lily-of-the-valley hill</t>
  </si>
  <si>
    <t>Olejnica, pow. Wolsztyn, Jezioro Radomierskie</t>
  </si>
  <si>
    <t>51.98220000</t>
  </si>
  <si>
    <t>16.25090000</t>
  </si>
  <si>
    <t>Wyspa Konwaliowa</t>
  </si>
  <si>
    <t>POZ-V-0130669</t>
  </si>
  <si>
    <t>Jakubowska-Gabora J.</t>
  </si>
  <si>
    <t>w rzadkim lesie sosnowym</t>
  </si>
  <si>
    <t>in thin pine forest</t>
  </si>
  <si>
    <t>suche wierzchołki Dziewicze Góry koło Czerwonaka pod Poznaniem</t>
  </si>
  <si>
    <t>POZ-V-0130670</t>
  </si>
  <si>
    <t>polany leśne w lesie sosnowym z podszyciemdębowym</t>
  </si>
  <si>
    <t>forest clearings in pine forest with oak undergrowth</t>
  </si>
  <si>
    <t>POZ-V-0132316</t>
  </si>
  <si>
    <t>Hierochloë</t>
  </si>
  <si>
    <t>australis</t>
  </si>
  <si>
    <t>Hierochloë australis</t>
  </si>
  <si>
    <t>(Schrad.) Roem.</t>
  </si>
  <si>
    <t>Celiński F., Filipek M.</t>
  </si>
  <si>
    <t>1963.04.25</t>
  </si>
  <si>
    <t>świetlista dąbrowa /Querceto-Potentilletum albae/</t>
  </si>
  <si>
    <t>light oak stand /Querceto-Potentilletum albae/</t>
  </si>
  <si>
    <t>pow. Wągrowiec Wlkp., 300 m na E od rezerwatu "Dębina" pod Wągrowcem</t>
  </si>
  <si>
    <t>52.80410000</t>
  </si>
  <si>
    <t>17.15075000</t>
  </si>
  <si>
    <t>POZ-V-0132317</t>
  </si>
  <si>
    <t>nad rowem w oddz. 11, wśród drzewostanu dębowego</t>
  </si>
  <si>
    <t>along ditch in sec. 11, among oak stand</t>
  </si>
  <si>
    <t>52.48003300</t>
  </si>
  <si>
    <t>17.01137700</t>
  </si>
  <si>
    <t>odorata</t>
  </si>
  <si>
    <t>(L.) Wahlb.</t>
  </si>
  <si>
    <t>POZ-V-0132318</t>
  </si>
  <si>
    <t>Roem.</t>
  </si>
  <si>
    <t>1976.05.25</t>
  </si>
  <si>
    <t>Pomorze Zachodnie, okolice Szwecji, rezerwat "Diabli Skok"</t>
  </si>
  <si>
    <t>53.39651100</t>
  </si>
  <si>
    <t>16.57985000</t>
  </si>
  <si>
    <t>33UXV01</t>
  </si>
  <si>
    <t>BB96</t>
  </si>
  <si>
    <t>Diabli Skok</t>
  </si>
  <si>
    <t>PLB300012; PLH300017</t>
  </si>
  <si>
    <t>Puszcza nad Gwdą; Dolina Rurzycy</t>
  </si>
  <si>
    <t>POZ-V-0132319</t>
  </si>
  <si>
    <t>POZ-V-0132323</t>
  </si>
  <si>
    <t>(Schrad.) Roem. et Sch.</t>
  </si>
  <si>
    <t>pow. Wałcz, rezerwat Diabli Skok</t>
  </si>
  <si>
    <t>53.39653700</t>
  </si>
  <si>
    <t>16.57924700</t>
  </si>
  <si>
    <t>POZ-V-0132330</t>
  </si>
  <si>
    <t>R. et Sch.</t>
  </si>
  <si>
    <t>1929.05.09</t>
  </si>
  <si>
    <t>nad drogą z Nekli do Pobiedzisk</t>
  </si>
  <si>
    <t>52.47715000</t>
  </si>
  <si>
    <t>17.28757800</t>
  </si>
  <si>
    <t>Centroid : miejscowość Pobiedziska</t>
  </si>
  <si>
    <t>POZ-V-0132332</t>
  </si>
  <si>
    <t>młody las na zboczach półn. Góry Dziewiczej</t>
  </si>
  <si>
    <t>young forest on northern slopes of Dziewicza Góra</t>
  </si>
  <si>
    <t>52.51155300</t>
  </si>
  <si>
    <t>16.97611400</t>
  </si>
  <si>
    <t>POZ-V-0132336</t>
  </si>
  <si>
    <t>Roem. et Schult.</t>
  </si>
  <si>
    <t>1935.04.10</t>
  </si>
  <si>
    <t>Jelonek koło Gniezna</t>
  </si>
  <si>
    <t>52.50494300</t>
  </si>
  <si>
    <t>17.62470400</t>
  </si>
  <si>
    <t>POZ-V-0132337</t>
  </si>
  <si>
    <t>POZ-V-0132339</t>
  </si>
  <si>
    <t>(Schrad.) Roem. et Schult.</t>
  </si>
  <si>
    <t>52.36489700</t>
  </si>
  <si>
    <t>17.41333800</t>
  </si>
  <si>
    <t>POZ-V-0132340</t>
  </si>
  <si>
    <t>na pn. od Nekli</t>
  </si>
  <si>
    <t>POZ-V-0132341</t>
  </si>
  <si>
    <t>POZ-V-0138806</t>
  </si>
  <si>
    <t>Scheuchzeria</t>
  </si>
  <si>
    <t>Scheuchzeria palustris</t>
  </si>
  <si>
    <t>Scheuchzeriaceae</t>
  </si>
  <si>
    <t>1964.07.22</t>
  </si>
  <si>
    <t>torfowisko przy J. Czarnym pow. Chodzież</t>
  </si>
  <si>
    <t>POZ-V-0138807</t>
  </si>
  <si>
    <t>1964.10.04</t>
  </si>
  <si>
    <t>Jezioro Święta, pow. Wolsztyn, na obrzeżu jeziora</t>
  </si>
  <si>
    <t>52.08606300</t>
  </si>
  <si>
    <t>16.04672500</t>
  </si>
  <si>
    <t>Centroid : Jezioro Święte</t>
  </si>
  <si>
    <t>POZ-V-0138808</t>
  </si>
  <si>
    <t>1955.06</t>
  </si>
  <si>
    <t>Torfowisko nad jeziorem Mniszym pow. Międzychód</t>
  </si>
  <si>
    <t>52.66064000</t>
  </si>
  <si>
    <t>16.02882000</t>
  </si>
  <si>
    <t>POZ-V-0138809</t>
  </si>
  <si>
    <t>1952.07.18</t>
  </si>
  <si>
    <t>WPN- Osowa Góra- jez. Skrzynka- brzeg wschodni</t>
  </si>
  <si>
    <t>POZ-V-0138884</t>
  </si>
  <si>
    <t>W. A.</t>
  </si>
  <si>
    <t>1922.08.18</t>
  </si>
  <si>
    <t>nad jez.</t>
  </si>
  <si>
    <t>nad jez. Skrzynka</t>
  </si>
  <si>
    <t>POZ-V-0138894</t>
  </si>
  <si>
    <t>1939.06.17</t>
  </si>
  <si>
    <t>Ludwikowo koło Poznania, torfowisko przejściowe nad jez. Skrzynka</t>
  </si>
  <si>
    <t>POZ-V-0138896</t>
  </si>
  <si>
    <t>Ludwikowo, nad Skrzynką</t>
  </si>
  <si>
    <t>POZ-V-0138898</t>
  </si>
  <si>
    <t>torf, błoto nad jeziorem</t>
  </si>
  <si>
    <t>peat , mud at lake</t>
  </si>
  <si>
    <t>Ludwikowo pod Poznaniem, nad jez. Skrzynki</t>
  </si>
  <si>
    <t>52.25553400</t>
  </si>
  <si>
    <t>16.78540900</t>
  </si>
  <si>
    <t>POZ-V-0140178</t>
  </si>
  <si>
    <t>Jezioro Powidzkie, NE brzeg</t>
  </si>
  <si>
    <t>POZ-V-0140318</t>
  </si>
  <si>
    <t>on meadow</t>
  </si>
  <si>
    <t>Wielkopolska, Dalewo, gm. Śrem, woj. wielkopolskie, przy SW krańcu Jeziora Mórka</t>
  </si>
  <si>
    <t>52.00990000</t>
  </si>
  <si>
    <t>16.94740000</t>
  </si>
  <si>
    <t>POZ-V-0140319</t>
  </si>
  <si>
    <t>kompleks łąkowy</t>
  </si>
  <si>
    <t>meadow complex</t>
  </si>
  <si>
    <t>Wielkopolska, Łąki Pyzdrskie koło Pyzdr,  gm. Pyzdry, woj. konińskie, w środkowej cęści kompleksu</t>
  </si>
  <si>
    <t>POZ-V-0140320</t>
  </si>
  <si>
    <t>POZ-V-0140321</t>
  </si>
  <si>
    <t>1995.09.26</t>
  </si>
  <si>
    <t>łąka z małum oczkiem</t>
  </si>
  <si>
    <t>meadow with small pond</t>
  </si>
  <si>
    <t>Wielkopolska, Trąbinek, gm. Dolsk,przy szosie Dolsk-Książ</t>
  </si>
  <si>
    <t>51.99866100</t>
  </si>
  <si>
    <t>17.09623500</t>
  </si>
  <si>
    <t>Centroid : miejscowość Trąbinek</t>
  </si>
  <si>
    <t>POZ-V-0140322</t>
  </si>
  <si>
    <t>w młodniku olszowym przy brzegu jeziora</t>
  </si>
  <si>
    <t>in young alder thicket along lake shore</t>
  </si>
  <si>
    <t>Wielkopolska, nad Jez. Dolskim D., gm. Dolsk, nad Wielką Torfianką przy N brzegu jeziora</t>
  </si>
  <si>
    <t>51.98740000</t>
  </si>
  <si>
    <t>17.04600000</t>
  </si>
  <si>
    <t>POZ-V-0140323</t>
  </si>
  <si>
    <t>Wielkopolska, NE kraniec Jeziora Dolskiego D., gm. Dolsk</t>
  </si>
  <si>
    <t>51.98648600</t>
  </si>
  <si>
    <t>17.04671500</t>
  </si>
  <si>
    <t>POZ-V-0140324</t>
  </si>
  <si>
    <t>1989.09.21</t>
  </si>
  <si>
    <t>Wielkopolska, Dalewo, gm. Śrem, woj. wielkopolskie, na  SE od kościoła</t>
  </si>
  <si>
    <t>POZ-V-0140325</t>
  </si>
  <si>
    <t>1988.08.22</t>
  </si>
  <si>
    <t>Wielkopolska, Dalewo, ok 500 m  na  SE od kościoła</t>
  </si>
  <si>
    <t>POZ-V-0140326</t>
  </si>
  <si>
    <t>1961.08.03</t>
  </si>
  <si>
    <t>pow. Poznań, Spławie</t>
  </si>
  <si>
    <t>Peucedanum</t>
  </si>
  <si>
    <t>cervaria</t>
  </si>
  <si>
    <t>(L.) Lap.</t>
  </si>
  <si>
    <t>POZ-V-0141031</t>
  </si>
  <si>
    <t>Aster</t>
  </si>
  <si>
    <t>amellus</t>
  </si>
  <si>
    <t>Aster amellus</t>
  </si>
  <si>
    <t>1852</t>
  </si>
  <si>
    <t>1852.08.07</t>
  </si>
  <si>
    <t>Poznańskie, Góra św. Anny</t>
  </si>
  <si>
    <t>17.01123000</t>
  </si>
  <si>
    <t>POZ-V-0142155</t>
  </si>
  <si>
    <t>Żalik K.</t>
  </si>
  <si>
    <t>1980.09.15</t>
  </si>
  <si>
    <t>Antoniewo, gm. Skoki, woj. poznańskie</t>
  </si>
  <si>
    <t>POZ-V-0142157</t>
  </si>
  <si>
    <t>1961.07.16</t>
  </si>
  <si>
    <t>Poznań, Cytadela</t>
  </si>
  <si>
    <t>POZ-V-0142158</t>
  </si>
  <si>
    <t>POZ-V-0142159</t>
  </si>
  <si>
    <t>by a road</t>
  </si>
  <si>
    <t>pow. Poznań, koło Kobylego Pola, w kierunku Nowej Wsi</t>
  </si>
  <si>
    <t>52.39210000</t>
  </si>
  <si>
    <t>17.02100000</t>
  </si>
  <si>
    <t>POZ-V-0143885</t>
  </si>
  <si>
    <t>1921.07.01</t>
  </si>
  <si>
    <t>POZ-V-0144496</t>
  </si>
  <si>
    <t>1961.06.13</t>
  </si>
  <si>
    <t>pow. Poznań, koło Spławia</t>
  </si>
  <si>
    <t>17.02500000</t>
  </si>
  <si>
    <t>POZ-V-0145639</t>
  </si>
  <si>
    <t>Adenophora</t>
  </si>
  <si>
    <t>liliifolia</t>
  </si>
  <si>
    <t>Adenophora liliifolia</t>
  </si>
  <si>
    <t>1961.08.05</t>
  </si>
  <si>
    <t>w trawiastym wyrębie po borze mieszanym</t>
  </si>
  <si>
    <t>in grassy clear cut after mixed coniferous forest</t>
  </si>
  <si>
    <t>Południowa Wielkopolska, pow. Kępno, Nadleśnictwo Rychtal, 2 km na W od miejscowości Smardze</t>
  </si>
  <si>
    <t>51.19230000</t>
  </si>
  <si>
    <t>17.98700000</t>
  </si>
  <si>
    <t>33UYS07</t>
  </si>
  <si>
    <t>CE35</t>
  </si>
  <si>
    <t>Centroid : miejscowość Smardze</t>
  </si>
  <si>
    <t>POZ-V-0145653</t>
  </si>
  <si>
    <t>2001.08.23</t>
  </si>
  <si>
    <t>na cmentarzu</t>
  </si>
  <si>
    <t>on cemetery</t>
  </si>
  <si>
    <t>Wielkopolska, Kąkolewo, gm. Osieczna, woj. wielkopolskie, na cmentarzu katolickim</t>
  </si>
  <si>
    <t>51.86520000</t>
  </si>
  <si>
    <t>16.69070000</t>
  </si>
  <si>
    <t>BD67</t>
  </si>
  <si>
    <t>POZ-V-0145654</t>
  </si>
  <si>
    <t>sucha, piaszczysta skarpa przy młodniku sosnowym</t>
  </si>
  <si>
    <t>dry, sandy escarpment close to pine young growth</t>
  </si>
  <si>
    <t>Wielkopolska, Gorzyce, gm. Miłosław, woj. poznańskie, na N brzegu Lasu Gorzyckiego</t>
  </si>
  <si>
    <t>52.21230000</t>
  </si>
  <si>
    <t>17.57020000</t>
  </si>
  <si>
    <t>Centroid : miejscowość Gorzyce</t>
  </si>
  <si>
    <t>POZ-V-0145655</t>
  </si>
  <si>
    <t>POZ-V-0145656</t>
  </si>
  <si>
    <t>w lasku topolowym</t>
  </si>
  <si>
    <t>in poplar coppice</t>
  </si>
  <si>
    <t>Wielkopolska, Miłosław-Bażantarnia, gm. Miłosław, woj. poznańskie, przy stawach hodowlanych koło drogi do Lipia</t>
  </si>
  <si>
    <t>52.19780000</t>
  </si>
  <si>
    <t>17.50470000</t>
  </si>
  <si>
    <t>Pradolina Miłosławska</t>
  </si>
  <si>
    <t>POZ-V-0145657</t>
  </si>
  <si>
    <t>POZ-V-0145658</t>
  </si>
  <si>
    <t>in roadside ditch</t>
  </si>
  <si>
    <t>Wielkopolska, Czarne Piątkowo, gm. Środa Wlkp., woj. poznańskie, przy szosie do Miłosławia</t>
  </si>
  <si>
    <t>52.19360000</t>
  </si>
  <si>
    <t>17.39940000</t>
  </si>
  <si>
    <t>POZ-V-0145659</t>
  </si>
  <si>
    <t>POZ-V-0145665</t>
  </si>
  <si>
    <t>zbocze nad jeziorem</t>
  </si>
  <si>
    <t>slope near lake</t>
  </si>
  <si>
    <t>flore alba</t>
  </si>
  <si>
    <t>POZ-V-0145666</t>
  </si>
  <si>
    <t>1931.07.15</t>
  </si>
  <si>
    <t>Ludwikowo, nad jeziorem Góreckim, strona pn.-zach.</t>
  </si>
  <si>
    <t>POZ-V-0145667</t>
  </si>
  <si>
    <t>POZ-V-0145668</t>
  </si>
  <si>
    <t>POZ-V-0145669</t>
  </si>
  <si>
    <t>POZ-V-0145670</t>
  </si>
  <si>
    <t>Rawicki</t>
  </si>
  <si>
    <t>POZ-V-0145671</t>
  </si>
  <si>
    <t>1852.07.23</t>
  </si>
  <si>
    <t>Wapno</t>
  </si>
  <si>
    <t>17.47230000</t>
  </si>
  <si>
    <t>33UXU66</t>
  </si>
  <si>
    <t>CC42</t>
  </si>
  <si>
    <t>Centroid : miejscowość Wapno</t>
  </si>
  <si>
    <t>POZ-V-0145701</t>
  </si>
  <si>
    <t>2000.06.23</t>
  </si>
  <si>
    <t>Wielkopolska, Gołuchów koło Kalisza, woj. wielkopolskie, w otoczeniu pałacu i oficyny</t>
  </si>
  <si>
    <t>51.85308000</t>
  </si>
  <si>
    <t>17.93663000</t>
  </si>
  <si>
    <t>POZ-V-0145702</t>
  </si>
  <si>
    <t>POZ-V-0145703</t>
  </si>
  <si>
    <t>w parku przy strumyku, wspólnie z Anthriscus nitida</t>
  </si>
  <si>
    <t>in park along stream together with Anthriscus nitida</t>
  </si>
  <si>
    <t>Wielkopolska, Turew, gm. Kościan, woj. leszczyńskie, w parku podworskim</t>
  </si>
  <si>
    <t>52.06000000</t>
  </si>
  <si>
    <t>16.81790000</t>
  </si>
  <si>
    <t>POZ-V-0145704</t>
  </si>
  <si>
    <t>POZ-V-0145705</t>
  </si>
  <si>
    <t>POZ-V-0145706</t>
  </si>
  <si>
    <t>1998.07.10</t>
  </si>
  <si>
    <t>Wielkopolska, Bieganin, gm. Raszków, woj. kaliskie, tzw. "Mortwik" na W od wsi</t>
  </si>
  <si>
    <t>51.75140000</t>
  </si>
  <si>
    <t>17.73330000</t>
  </si>
  <si>
    <t>Centroid : grodzisko "Mortwik"</t>
  </si>
  <si>
    <t>POZ-V-0145707</t>
  </si>
  <si>
    <t>POZ-V-0145708</t>
  </si>
  <si>
    <t>POZ-V-0145709</t>
  </si>
  <si>
    <t>POZ-V-0145710</t>
  </si>
  <si>
    <t>1998.07.13</t>
  </si>
  <si>
    <t>łęg jesionowy</t>
  </si>
  <si>
    <t>ash riparian forest</t>
  </si>
  <si>
    <t>Wielkopolska, leśniczówka Sarnice, gm. Miłosław, woj. poznańskie, na SE</t>
  </si>
  <si>
    <t>52.16410000</t>
  </si>
  <si>
    <t>17.51980000</t>
  </si>
  <si>
    <t>POZ-V-0145711</t>
  </si>
  <si>
    <t>POZ-V-0145712</t>
  </si>
  <si>
    <t>POZ-V-0145713</t>
  </si>
  <si>
    <t>1998.05.04</t>
  </si>
  <si>
    <t>lasek liściasty wśród łąk, wspólnie z Isopyrum thalictroides</t>
  </si>
  <si>
    <t>deciduous thicket among meadows, together with Isopyrum thalictroides</t>
  </si>
  <si>
    <t>Wielkopolska, Bieganin, gm. Raszków, woj. kaliskie, tzw. "Mortwik"</t>
  </si>
  <si>
    <t>POZ-V-0145714</t>
  </si>
  <si>
    <t>1998.06.28</t>
  </si>
  <si>
    <t>w lasku przy strumyku, wspólnie z Isopyrum thalictroides</t>
  </si>
  <si>
    <t>in streamside thicket, together with Isopyrum thalictroides</t>
  </si>
  <si>
    <t>Wielkopolska, Czachory, gm. Nowe Skalmierzyce, woj. kaliskie, na E od parku podworskiego</t>
  </si>
  <si>
    <t>51.73140000</t>
  </si>
  <si>
    <t>17.92380000</t>
  </si>
  <si>
    <t>POZ-V-0145715</t>
  </si>
  <si>
    <t>POZ-V-0145716</t>
  </si>
  <si>
    <t>w lasku na wzgórzu</t>
  </si>
  <si>
    <t>in thicket on hill</t>
  </si>
  <si>
    <t>Wielkopolska, Ociąż, gm. Nowe Skalmierzyce, woj. kaliskie, tzw. "Lisi Ogon"</t>
  </si>
  <si>
    <t>51.71720000</t>
  </si>
  <si>
    <t>17.94310000</t>
  </si>
  <si>
    <t>POZ-V-0145717</t>
  </si>
  <si>
    <t>POZ-V-0145718</t>
  </si>
  <si>
    <t>Wielkopolska, Ociąż, gm. Nowe Skalmierzyce, woj. kaliskie, tzw. "Lisi Dół", na N od wsi</t>
  </si>
  <si>
    <t>POZ-V-0145719</t>
  </si>
  <si>
    <t>POZ-V-0145720</t>
  </si>
  <si>
    <t>POZ-V-0145721</t>
  </si>
  <si>
    <t>in park along stream, together with Anthriscus nitida</t>
  </si>
  <si>
    <t>POZ-V-0145722</t>
  </si>
  <si>
    <t>POZ-V-0145723</t>
  </si>
  <si>
    <t>1997.05.05</t>
  </si>
  <si>
    <t>lasek liściasty wśród pól, wspólnie z Isopyrum thalictroides</t>
  </si>
  <si>
    <t>deciduous thicket among fields, together with Isopyrum thalictroides</t>
  </si>
  <si>
    <t>Wielkopolska, Ociąż, gm. Nowe Skalmierzyce, woj. kaliskie, tzw. "Lisi Dół"</t>
  </si>
  <si>
    <t>występuje masowo</t>
  </si>
  <si>
    <t>POZ-V-0145724</t>
  </si>
  <si>
    <t>1988.07.01</t>
  </si>
  <si>
    <t>skraj wilgotnego lasu liściastego</t>
  </si>
  <si>
    <t>edge of moist deciduous forest</t>
  </si>
  <si>
    <t>Wielkopolska, Włościejewki, gm. Książ Wlkp., około 1 km na NW od dworku</t>
  </si>
  <si>
    <t>52.03440000</t>
  </si>
  <si>
    <t>17.20640000</t>
  </si>
  <si>
    <t>Centroid : miejscowość Włościejewki, dwór Niegolewskich</t>
  </si>
  <si>
    <t>POZ-V-0145725</t>
  </si>
  <si>
    <t>POZ-V-0145726</t>
  </si>
  <si>
    <t>1998.07.08</t>
  </si>
  <si>
    <t>POZ-V-0145727</t>
  </si>
  <si>
    <t>POZ-V-0145728</t>
  </si>
  <si>
    <t>dość licznie wśród Impatiens noli-tangere, I. parviflora, Sambucus nigra i Galium aparine</t>
  </si>
  <si>
    <t>POZ-V-0145729</t>
  </si>
  <si>
    <t>Podgaj koło Stęszewa, pow. Poznań</t>
  </si>
  <si>
    <t>52.30634700</t>
  </si>
  <si>
    <t>16.67520700</t>
  </si>
  <si>
    <t>POZ-V-0145730</t>
  </si>
  <si>
    <t>1964.07.03</t>
  </si>
  <si>
    <t>w grądzie</t>
  </si>
  <si>
    <t>in oak-hornbeam stand</t>
  </si>
  <si>
    <t>Wielkopolska, pow. Oborniki, nadleśnictwo Oborniki, leśnictwo Objezierze, oddz. 2</t>
  </si>
  <si>
    <t>52.60370000</t>
  </si>
  <si>
    <t>16.76300000</t>
  </si>
  <si>
    <t>33UXU12</t>
  </si>
  <si>
    <t>BC87</t>
  </si>
  <si>
    <t>Centroid : miejscowość Objezierze</t>
  </si>
  <si>
    <t>POZ-V-0145731</t>
  </si>
  <si>
    <t>w lesie grądowym</t>
  </si>
  <si>
    <t>in oak-hornbeam forest</t>
  </si>
  <si>
    <t>POZ-V-0145732</t>
  </si>
  <si>
    <t>POZ-V-0145733</t>
  </si>
  <si>
    <t>1956.07.20</t>
  </si>
  <si>
    <t>łęg wiązowo-jesionowy</t>
  </si>
  <si>
    <t>elm-ash riparian forest</t>
  </si>
  <si>
    <t>Posadowo koło Pniew Szamotulskich</t>
  </si>
  <si>
    <t>52.45376700</t>
  </si>
  <si>
    <t>16.22312100</t>
  </si>
  <si>
    <t>POZ-V-0145734</t>
  </si>
  <si>
    <t>POZ-V-0145735</t>
  </si>
  <si>
    <t>POZ-V-0145751</t>
  </si>
  <si>
    <t>1934.09.18</t>
  </si>
  <si>
    <t>lasek liściasty</t>
  </si>
  <si>
    <t>deciduous thicket</t>
  </si>
  <si>
    <t>koło Zbierkowa, na południe od Pobiedzisk, pow. poznański</t>
  </si>
  <si>
    <t>52.45059400</t>
  </si>
  <si>
    <t>17.32298100</t>
  </si>
  <si>
    <t>POZ-V-0145823</t>
  </si>
  <si>
    <t>w młodniku sosnowym na skarpie o wystawie S</t>
  </si>
  <si>
    <t>in a young pine forest on a south-facing embankment</t>
  </si>
  <si>
    <t>Wielkopolska, Las Winnogórski koło Winnej Góry, gm. Środa Wlkp, woj. poznańskie</t>
  </si>
  <si>
    <t>17.45690000</t>
  </si>
  <si>
    <t>POZ-V-0145824</t>
  </si>
  <si>
    <t>POZ-V-0145836</t>
  </si>
  <si>
    <t>1952.05.29</t>
  </si>
  <si>
    <t>POZ-V-0145842</t>
  </si>
  <si>
    <t>1850.06.16</t>
  </si>
  <si>
    <t>Antonin</t>
  </si>
  <si>
    <t>51.51645100</t>
  </si>
  <si>
    <t>17.85350700</t>
  </si>
  <si>
    <t>POZ-V-0145951</t>
  </si>
  <si>
    <t>Linnaea</t>
  </si>
  <si>
    <t>borealis</t>
  </si>
  <si>
    <t>Linnaea borealis</t>
  </si>
  <si>
    <t>Biernacki A.</t>
  </si>
  <si>
    <t>1957.07.05</t>
  </si>
  <si>
    <t>pow. Poznań, nadl. Zielonka, leśn. Huta Pusta, oddz. 36 a</t>
  </si>
  <si>
    <t>52.54326800</t>
  </si>
  <si>
    <t>17.10064800</t>
  </si>
  <si>
    <t>bór sosnowy 53 letni</t>
  </si>
  <si>
    <t>POZ-V-0145952</t>
  </si>
  <si>
    <t>pow. Poznań, nadl. Zielonka, leśn. Huta Pusta</t>
  </si>
  <si>
    <t>POZ-V-0145953</t>
  </si>
  <si>
    <t>Czartoryski A.</t>
  </si>
  <si>
    <t>secluded part of a forest</t>
  </si>
  <si>
    <t>Uroczysko Górka, Wielkopolski Park Narodowy</t>
  </si>
  <si>
    <t>52.25998000</t>
  </si>
  <si>
    <t>16.77861000</t>
  </si>
  <si>
    <t>POZ-V-0146340</t>
  </si>
  <si>
    <t>na skarpie o wystawie W</t>
  </si>
  <si>
    <t>on a W-facing embankment</t>
  </si>
  <si>
    <t>Żelichowo, pow. Trzcianka,  przy drodze do Gieczynka, masowo</t>
  </si>
  <si>
    <t>POZ-V-0146341</t>
  </si>
  <si>
    <t>stok przy stacji kolejowej</t>
  </si>
  <si>
    <t>slope by a railway station</t>
  </si>
  <si>
    <t>Wielkopolski Park Narodowy, pow. Poznań, przy stacji kolejowej Osowa Góra</t>
  </si>
  <si>
    <t>52.24965000</t>
  </si>
  <si>
    <t>16.81810000</t>
  </si>
  <si>
    <t>POZ-V-0146354</t>
  </si>
  <si>
    <t>Porankiewicz</t>
  </si>
  <si>
    <t>1931.07.31</t>
  </si>
  <si>
    <t>Zakrzewo</t>
  </si>
  <si>
    <t>52.39879700</t>
  </si>
  <si>
    <t>16.71238800</t>
  </si>
  <si>
    <t>POZ-V-0146356</t>
  </si>
  <si>
    <t>za Kobylepolem</t>
  </si>
  <si>
    <t>52.39180000</t>
  </si>
  <si>
    <t>17.01980000</t>
  </si>
  <si>
    <t>POZ-V-0146358</t>
  </si>
  <si>
    <t>1994.10.03</t>
  </si>
  <si>
    <t>na skraju suchych zarośli</t>
  </si>
  <si>
    <t>at the edge of dry thickets</t>
  </si>
  <si>
    <t>Wielkopolska, Lubiatówko, gm. Dolsk</t>
  </si>
  <si>
    <t>51.99491300</t>
  </si>
  <si>
    <t>17.03687000</t>
  </si>
  <si>
    <t>Centroid : miejscowość Lubiatówko</t>
  </si>
  <si>
    <t>POZ-V-0146359</t>
  </si>
  <si>
    <t>Wielkopolska, Lubiatówko, gm. Dolsk, przy polnej drodze do Jeziora Dolskiego D.</t>
  </si>
  <si>
    <t>POZ-V-0146360</t>
  </si>
  <si>
    <t>POZ-V-0146427</t>
  </si>
  <si>
    <t>1990.08.06</t>
  </si>
  <si>
    <t>Wielkopolska, Rezerwat Miranowo, gm. Dolsk</t>
  </si>
  <si>
    <t>51.97551200</t>
  </si>
  <si>
    <t>17.01914800</t>
  </si>
  <si>
    <t>POZ-V-0146428</t>
  </si>
  <si>
    <t>Wielkopolska, Dalewo, gm. Śrem, około 500 m na SE od kościoła</t>
  </si>
  <si>
    <t>52.02089100</t>
  </si>
  <si>
    <t>16.92407300</t>
  </si>
  <si>
    <t>POZ-V-0146429</t>
  </si>
  <si>
    <t>POZ-V-0146430</t>
  </si>
  <si>
    <t>Wielkopolska, okolice Konina, gm. Skulsk, na S brzegu jeziora Mielno</t>
  </si>
  <si>
    <t>52.42553000</t>
  </si>
  <si>
    <t>18.37076000</t>
  </si>
  <si>
    <t>Centroid : jezioro Mielno</t>
  </si>
  <si>
    <t>Wierzbinek</t>
  </si>
  <si>
    <t>POZ-V-0146431</t>
  </si>
  <si>
    <t>1968.09.11</t>
  </si>
  <si>
    <t>nad Jeziorem Trzcielińskim, pow. Poznań</t>
  </si>
  <si>
    <t>52.30822500</t>
  </si>
  <si>
    <t>16.66433700</t>
  </si>
  <si>
    <t>POZ-V-0146432</t>
  </si>
  <si>
    <t>in a meadow</t>
  </si>
  <si>
    <t>52.35799800</t>
  </si>
  <si>
    <t>17.01400500</t>
  </si>
  <si>
    <t>POZ-V-0146433</t>
  </si>
  <si>
    <t>na wilgotnej łące</t>
  </si>
  <si>
    <t>in a moist meadow</t>
  </si>
  <si>
    <t>52.35747200</t>
  </si>
  <si>
    <t>17.01641000</t>
  </si>
  <si>
    <t>Centroid : miejscowość Poznań-Spławie</t>
  </si>
  <si>
    <t>POZ-V-0146434</t>
  </si>
  <si>
    <t>1952.07</t>
  </si>
  <si>
    <t>Głuszyna</t>
  </si>
  <si>
    <t>52.31881600</t>
  </si>
  <si>
    <t>16.95248500</t>
  </si>
  <si>
    <t>POZ-V-0146438</t>
  </si>
  <si>
    <t>mieszany las dębowo-sosnowy</t>
  </si>
  <si>
    <t>mixed oak-pine forest</t>
  </si>
  <si>
    <t>POZ-V-0146439</t>
  </si>
  <si>
    <t>1931.07.22</t>
  </si>
  <si>
    <t>Gołąbki</t>
  </si>
  <si>
    <t>52.64240000</t>
  </si>
  <si>
    <t>17.75330000</t>
  </si>
  <si>
    <t>POZ-V-0146440</t>
  </si>
  <si>
    <t>Jabłoński</t>
  </si>
  <si>
    <t>Poznań, Golęcin</t>
  </si>
  <si>
    <t>52.43064500</t>
  </si>
  <si>
    <t>16.88364600</t>
  </si>
  <si>
    <t>POZ-V-0146441</t>
  </si>
  <si>
    <t>52.45071400</t>
  </si>
  <si>
    <t>17.24928300</t>
  </si>
  <si>
    <t>POZ-V-0146442</t>
  </si>
  <si>
    <t>Góra Dziewicza</t>
  </si>
  <si>
    <t>52.48009900</t>
  </si>
  <si>
    <t>17.01163500</t>
  </si>
  <si>
    <t>POZ-V-0147802</t>
  </si>
  <si>
    <t>Aldrovanda</t>
  </si>
  <si>
    <t>vesiculosa</t>
  </si>
  <si>
    <t>Aldrovanda vesiculosa</t>
  </si>
  <si>
    <t>(water-filled) peat pit</t>
  </si>
  <si>
    <t>Anastazewo koło Słupcy</t>
  </si>
  <si>
    <t>POZ-V-0147810</t>
  </si>
  <si>
    <t>między Miałami a Marylinem, pow. Czarnków,, na obrzeżu Jez. Okuninek</t>
  </si>
  <si>
    <t>52.79260000</t>
  </si>
  <si>
    <t>16.12490000</t>
  </si>
  <si>
    <t>Centroid : jezioro Okuninko</t>
  </si>
  <si>
    <t>POZ-V-0147811</t>
  </si>
  <si>
    <t>1965.07.10</t>
  </si>
  <si>
    <t>uroczyskom  w środku lasu, rośliny tow.: Lycopodium  inundatum, Viola palustris, Sphagnum sp.</t>
  </si>
  <si>
    <t>secluded parts in the middle of a forest, co-occurring plants: Lycopodium  inundatum, Viola palustris, Sphagnum sp.</t>
  </si>
  <si>
    <t>Grodzie, p. Konin</t>
  </si>
  <si>
    <t>52.03828000</t>
  </si>
  <si>
    <t>18.05946900</t>
  </si>
  <si>
    <t>34UBC96</t>
  </si>
  <si>
    <t>CD46</t>
  </si>
  <si>
    <t>Nazwa : Grodziec</t>
  </si>
  <si>
    <t>Grodziec</t>
  </si>
  <si>
    <t>POZ-V-0147823</t>
  </si>
  <si>
    <t>alsinastrum</t>
  </si>
  <si>
    <t>Elatine alsinastrum</t>
  </si>
  <si>
    <t>Kaczmarek T.</t>
  </si>
  <si>
    <t>1979.06.07</t>
  </si>
  <si>
    <t>stawek śródpolny</t>
  </si>
  <si>
    <t>small pond in the middle of a field</t>
  </si>
  <si>
    <t>za rowem a przed laskiem sosnowym w Cerekwicy</t>
  </si>
  <si>
    <t>52.52254900</t>
  </si>
  <si>
    <t>16.69101300</t>
  </si>
  <si>
    <t>Centroid : miejscowość Cerekwica</t>
  </si>
  <si>
    <t>POZ-V-0147843</t>
  </si>
  <si>
    <t>Empetrum</t>
  </si>
  <si>
    <t>nigrum</t>
  </si>
  <si>
    <t>Empetrum nigrum</t>
  </si>
  <si>
    <t>Empetraceae</t>
  </si>
  <si>
    <t>1965.08.16</t>
  </si>
  <si>
    <t>Jez. Święto- w lesie przylegającym do jeziora</t>
  </si>
  <si>
    <t>52.02945500</t>
  </si>
  <si>
    <t>16.04470900</t>
  </si>
  <si>
    <t>POZ-V-0147862</t>
  </si>
  <si>
    <t>na piasku pod lasem sosnowym</t>
  </si>
  <si>
    <t>in the sand by a pine forest</t>
  </si>
  <si>
    <t>Ciemierów, gm. Pyzdry, woj.kaliskie, przy szosie do Kalisza</t>
  </si>
  <si>
    <t>52.08440000</t>
  </si>
  <si>
    <t>17.71680000</t>
  </si>
  <si>
    <t>Centroid : miejscowość Ciemierów</t>
  </si>
  <si>
    <t>POZ-V-0147863</t>
  </si>
  <si>
    <t>POZ-V-0147864</t>
  </si>
  <si>
    <t>obrzeże boru sosnowego</t>
  </si>
  <si>
    <t>Wielkopolska, Puszcza Nadnotecka, , na NW od Mokrza</t>
  </si>
  <si>
    <t>52.74500000</t>
  </si>
  <si>
    <t>16.26980000</t>
  </si>
  <si>
    <t>POZ-V-0147865</t>
  </si>
  <si>
    <t>1965.06.06</t>
  </si>
  <si>
    <t>woj. koszalińskie, Lędyczek, 2 km na S od miasteczka</t>
  </si>
  <si>
    <t>POZ-V-0149341</t>
  </si>
  <si>
    <t>2001.05.16</t>
  </si>
  <si>
    <t>park przypałacowy</t>
  </si>
  <si>
    <t>palace park</t>
  </si>
  <si>
    <t>Turew k. Kościana</t>
  </si>
  <si>
    <t>52.06194400</t>
  </si>
  <si>
    <t>16.81944400</t>
  </si>
  <si>
    <t>POZ-V-0149939</t>
  </si>
  <si>
    <t>1983.07.27</t>
  </si>
  <si>
    <t>na wapiennej łące, w sąsiedztwie szuwarów z Cladium mariscus</t>
  </si>
  <si>
    <t>Wielkopolska, okolice Pniew, Zgierzynka</t>
  </si>
  <si>
    <t>52.46390000</t>
  </si>
  <si>
    <t>16.24433000</t>
  </si>
  <si>
    <t>dość licznie</t>
  </si>
  <si>
    <t>POZ-V-0150024</t>
  </si>
  <si>
    <t>1962.07.10</t>
  </si>
  <si>
    <t>łąki torfowiskowe</t>
  </si>
  <si>
    <t>Wielkopolska, rezerwat Mielno koło Kazimierza Biskupiego</t>
  </si>
  <si>
    <t>POZ-V-0150025</t>
  </si>
  <si>
    <t>1959.07.16</t>
  </si>
  <si>
    <t>łąki nad rzeką</t>
  </si>
  <si>
    <t>Wielkopolska, Wiktorowo koło Strzelc, pow. chodzieski, łąki nad Wartą</t>
  </si>
  <si>
    <t>POZ-V-0150034</t>
  </si>
  <si>
    <t>POZ-V-0150044</t>
  </si>
  <si>
    <t>1959.07.15</t>
  </si>
  <si>
    <t>Wielkopolska, Główiew koło Konina</t>
  </si>
  <si>
    <t>POZ-V-0150045</t>
  </si>
  <si>
    <t>1956.09.27</t>
  </si>
  <si>
    <t>Wielkopolska, rezerwat Lis koło Kalisza</t>
  </si>
  <si>
    <t>51.71629100</t>
  </si>
  <si>
    <t>18.12443700</t>
  </si>
  <si>
    <t>34UCC03</t>
  </si>
  <si>
    <t>Torfowisko Lis</t>
  </si>
  <si>
    <t>Kalisz</t>
  </si>
  <si>
    <t>POZ-V-0150046</t>
  </si>
  <si>
    <t>Wielkopolska, lasy koło Ostrzeszowa, rew. Pieczyska, oddz. 106, nadl. Wanda</t>
  </si>
  <si>
    <t>51.43055000</t>
  </si>
  <si>
    <t>17.99649000</t>
  </si>
  <si>
    <t>CE16</t>
  </si>
  <si>
    <t>Pieczyska</t>
  </si>
  <si>
    <t>Doruchów</t>
  </si>
  <si>
    <t>POZ-V-0150047</t>
  </si>
  <si>
    <t>1956.10</t>
  </si>
  <si>
    <t>Wielkopolska, Bagna Chlebowo, pow. Oborniki</t>
  </si>
  <si>
    <t>52.73214000</t>
  </si>
  <si>
    <t>16.75111300</t>
  </si>
  <si>
    <t>POZ-V-0150233</t>
  </si>
  <si>
    <t>1983.06.07</t>
  </si>
  <si>
    <t>POZ-V-0150234</t>
  </si>
  <si>
    <t>POZ-V-0150235</t>
  </si>
  <si>
    <t>POZ-V-0150425</t>
  </si>
  <si>
    <t>zagłębienie śródwydmowe</t>
  </si>
  <si>
    <t>Wielkopolska, przy szosie między Wronowem a Białobłotami</t>
  </si>
  <si>
    <t>52.08587500</t>
  </si>
  <si>
    <t>16.82671300</t>
  </si>
  <si>
    <t>33UXT27</t>
  </si>
  <si>
    <t>Centroid : miejscowość Wronowo</t>
  </si>
  <si>
    <t>POZ-V-0151144</t>
  </si>
  <si>
    <t>Ptaszyk J.</t>
  </si>
  <si>
    <t>1997.06.09</t>
  </si>
  <si>
    <t>trzcinowisko</t>
  </si>
  <si>
    <t>reed bed</t>
  </si>
  <si>
    <t>Wielkopolska, nad Jez. Kierskim, pomiędzy Wielkie a Chyby</t>
  </si>
  <si>
    <t>52.45741300</t>
  </si>
  <si>
    <t>16.77096800</t>
  </si>
  <si>
    <t>POZ-V-0153617</t>
  </si>
  <si>
    <t>matricariifolium</t>
  </si>
  <si>
    <t>Botrychium matricariifolium</t>
  </si>
  <si>
    <t>A. Braun ex W. D. J. Koch</t>
  </si>
  <si>
    <t>2000.05.13</t>
  </si>
  <si>
    <t>cienisty las lściasty</t>
  </si>
  <si>
    <t>Wielkopolska. Las Taczanowski koło Pleszewa, woj. wielkopolskie</t>
  </si>
  <si>
    <t>wspólnie z Isopyrum thalictroides</t>
  </si>
  <si>
    <t>POZ-V-0153618</t>
  </si>
  <si>
    <t>2000.06.03</t>
  </si>
  <si>
    <t>POZ-V-0153619</t>
  </si>
  <si>
    <t>POZ-V-0153620</t>
  </si>
  <si>
    <t>POZ-V-0153622</t>
  </si>
  <si>
    <t>2001.07.03</t>
  </si>
  <si>
    <t>śródleśna łąka</t>
  </si>
  <si>
    <t>Wielkopolska. Murzynowo Leśne, gm. Krzykosy, woj. wielkopolskie</t>
  </si>
  <si>
    <t>52.15511000</t>
  </si>
  <si>
    <t>17.35231500</t>
  </si>
  <si>
    <t>POZ-V-0153623</t>
  </si>
  <si>
    <t>2001.06.25</t>
  </si>
  <si>
    <t>w rowie przydrożnym wśród turzyc</t>
  </si>
  <si>
    <t>Wielkopolska. Biniew koło Ostrowa Wlkp., woj. Wielkopolskie, na S od wsi</t>
  </si>
  <si>
    <t>51.74207100</t>
  </si>
  <si>
    <t>17.79297900</t>
  </si>
  <si>
    <t>POZ-V-0153624</t>
  </si>
  <si>
    <t>2001.06.05</t>
  </si>
  <si>
    <t>w olesie na N od stacji PKP</t>
  </si>
  <si>
    <t>Wielkopolska. Sulęcinek, gm. Krzykosy, woj. wielkopolskie</t>
  </si>
  <si>
    <t>52.13870000</t>
  </si>
  <si>
    <t>17.30876000</t>
  </si>
  <si>
    <t>Centroid : miejscowość Sulęcinek stacja PKP</t>
  </si>
  <si>
    <t>POZ-V-0153625</t>
  </si>
  <si>
    <t>1995.05.28</t>
  </si>
  <si>
    <t>na skraju olszyny przy gospodarstwie</t>
  </si>
  <si>
    <t>Wielkopolska. Jarosławki, gm. Książ Wlkp., na S od toru kolejowego</t>
  </si>
  <si>
    <t>52.04795500</t>
  </si>
  <si>
    <t>17.17050400</t>
  </si>
  <si>
    <t>POZ-V-0153626</t>
  </si>
  <si>
    <t>POZ-V-0153627</t>
  </si>
  <si>
    <t>1961.05.29</t>
  </si>
  <si>
    <t>na wilgotnej łące pod lasem</t>
  </si>
  <si>
    <t>Pow. Poznań, przy kolejce wąskotorowej ze Spławia do Tulc</t>
  </si>
  <si>
    <t>POZ-V-0153655</t>
  </si>
  <si>
    <t>w torfiankach na NE brzegu Jez. Powidzkiego</t>
  </si>
  <si>
    <t>POZ-V-0153659</t>
  </si>
  <si>
    <t>Kiefernwald zwischen Forsthaus (…)</t>
  </si>
  <si>
    <t>Kr. Bonist ?</t>
  </si>
  <si>
    <t>52.11282900</t>
  </si>
  <si>
    <t>16.11381400</t>
  </si>
  <si>
    <t>Centroid : Dawny niemiecki Powiat Bomst; powiat babimojski</t>
  </si>
  <si>
    <t>POZ-V-0153700</t>
  </si>
  <si>
    <t>1961.05.27</t>
  </si>
  <si>
    <t>koło Winnejgóry, na płaskim wyniesieniu koło Winnicy, pow. Września</t>
  </si>
  <si>
    <t>52.20557900</t>
  </si>
  <si>
    <t>17.44583900</t>
  </si>
  <si>
    <t>POZ-V-0157187</t>
  </si>
  <si>
    <t>1982.06.08</t>
  </si>
  <si>
    <t>Wielkopolska, Stary Gostyń - rezerwat</t>
  </si>
  <si>
    <t>POZ-V-0157202</t>
  </si>
  <si>
    <t>Apium</t>
  </si>
  <si>
    <t>Apium repens</t>
  </si>
  <si>
    <t>(Jacq.) Lag.</t>
  </si>
  <si>
    <t>Jackowiak B., Żukowski W.</t>
  </si>
  <si>
    <t>1982.10.02</t>
  </si>
  <si>
    <t>piaszczysty brzeg jez. Brenno</t>
  </si>
  <si>
    <t>Wielkopolska. Brenno</t>
  </si>
  <si>
    <t>51.92385000</t>
  </si>
  <si>
    <t>16.21168000</t>
  </si>
  <si>
    <t>POZ-V-0161294</t>
  </si>
  <si>
    <t>2000.06.08</t>
  </si>
  <si>
    <t>Wielkopolska, Jarosławki, gm. Książ Wlkp., woj. Wielkopolskie - w olsztynie koło toru kolejowego.</t>
  </si>
  <si>
    <t>POZ-V-0161295</t>
  </si>
  <si>
    <t>POZ-V-0161296</t>
  </si>
  <si>
    <t>POZ-V-0161297</t>
  </si>
  <si>
    <t>POZ-V-0161298</t>
  </si>
  <si>
    <t>POZ-V-0161299</t>
  </si>
  <si>
    <t>POZ-V-0161300</t>
  </si>
  <si>
    <t>POZ-V-0161301</t>
  </si>
  <si>
    <t>POZ-V-0161302</t>
  </si>
  <si>
    <t>POZ-V-0161303</t>
  </si>
  <si>
    <t>POZ-V-0161304</t>
  </si>
  <si>
    <t>POZ-V-0161305</t>
  </si>
  <si>
    <t>POZ-V-0201042</t>
  </si>
  <si>
    <t>POZW-0013069</t>
  </si>
  <si>
    <t>Odontoschisma</t>
  </si>
  <si>
    <t>denudatum</t>
  </si>
  <si>
    <t>Odontoschisma denudatum</t>
  </si>
  <si>
    <t>(Mart.) Dum.</t>
  </si>
  <si>
    <t>Cephaloziaceae</t>
  </si>
  <si>
    <t>Szweykowski Jerzy</t>
  </si>
  <si>
    <t>1966.11.09</t>
  </si>
  <si>
    <t>rezerwat bukowy</t>
  </si>
  <si>
    <t>na murszejącym drewnie</t>
  </si>
  <si>
    <t>woj. Koszalińskie, pow. Wałcz: "Diabli Skok Wielki"</t>
  </si>
  <si>
    <t>53.39380000</t>
  </si>
  <si>
    <t>16.58260000</t>
  </si>
  <si>
    <t>POZW</t>
  </si>
  <si>
    <t>Szerokość geograficzna</t>
  </si>
  <si>
    <t>Długość geograficzna</t>
  </si>
  <si>
    <t>Współrzędne UTM</t>
  </si>
  <si>
    <t>Współrzędne ATPOL</t>
  </si>
  <si>
    <t>Georeferencja: komentarze</t>
  </si>
  <si>
    <t>Lokalizacja: komentarze</t>
  </si>
  <si>
    <t>Obszar chroniony</t>
  </si>
  <si>
    <t>Park narodowy</t>
  </si>
  <si>
    <t>Park krajobrazowy</t>
  </si>
  <si>
    <t>Rezerwat przyrody</t>
  </si>
  <si>
    <t>Rodzaj i typ rezerwatu</t>
  </si>
  <si>
    <t>Obszar chronionego krajobrazu</t>
  </si>
  <si>
    <t>Użytek ekologiczny</t>
  </si>
  <si>
    <t>Zespół przyrodniczo-krajobrazowy</t>
  </si>
  <si>
    <t>Kod i typ obszaru Natura 2000</t>
  </si>
  <si>
    <t>Nazwa obszaru Natura 2000</t>
  </si>
  <si>
    <t>Kontynent</t>
  </si>
  <si>
    <t>Państwo</t>
  </si>
  <si>
    <t>Województwo</t>
  </si>
  <si>
    <t>Powiat</t>
  </si>
  <si>
    <t>Gmina</t>
  </si>
  <si>
    <t>Położenie w podziale fizjograficznym</t>
  </si>
  <si>
    <t>Położenie w podziale biogeograficznym Europy</t>
  </si>
  <si>
    <t>Położenie w podziale geograficznym potencjalnej roślinności naturalnej Polski</t>
  </si>
  <si>
    <t>kol</t>
  </si>
  <si>
    <t>52.083726</t>
  </si>
  <si>
    <t>16.327153</t>
  </si>
  <si>
    <t>51.731626</t>
  </si>
  <si>
    <t>17.852589</t>
  </si>
  <si>
    <t>52.084549</t>
  </si>
  <si>
    <t>16.52278</t>
  </si>
  <si>
    <t>51.857103</t>
  </si>
  <si>
    <t>17.696211</t>
  </si>
  <si>
    <t>51.81695</t>
  </si>
  <si>
    <t>17.69446</t>
  </si>
  <si>
    <t>52.124981</t>
  </si>
  <si>
    <t>16.601339</t>
  </si>
  <si>
    <t>51.717243</t>
  </si>
  <si>
    <t>17.94325</t>
  </si>
  <si>
    <t>52.125245</t>
  </si>
  <si>
    <t>16.601078</t>
  </si>
  <si>
    <t>52.286005</t>
  </si>
  <si>
    <t>18.265209</t>
  </si>
  <si>
    <t>52.443487</t>
  </si>
  <si>
    <t>17.297568</t>
  </si>
  <si>
    <t>52.477539</t>
  </si>
  <si>
    <t>16.536612</t>
  </si>
  <si>
    <t>52.487208</t>
  </si>
  <si>
    <t>18.108092</t>
  </si>
  <si>
    <t>52.487296</t>
  </si>
  <si>
    <t>18.108331</t>
  </si>
  <si>
    <t>52.12535</t>
  </si>
  <si>
    <t>16.600905</t>
  </si>
  <si>
    <t>52.125379</t>
  </si>
  <si>
    <t>16.601228</t>
  </si>
  <si>
    <t>52.319042</t>
  </si>
  <si>
    <t>17.363415</t>
  </si>
  <si>
    <t>52.143572</t>
  </si>
  <si>
    <t>17.684785</t>
  </si>
  <si>
    <t>51.750833</t>
  </si>
  <si>
    <t>17.733889</t>
  </si>
  <si>
    <t>52.839948</t>
  </si>
  <si>
    <t>17.290516</t>
  </si>
  <si>
    <t>53.029985</t>
  </si>
  <si>
    <t>16.356733</t>
  </si>
  <si>
    <t>52.689676</t>
  </si>
  <si>
    <t>17.590652</t>
  </si>
  <si>
    <t>52.58241</t>
  </si>
  <si>
    <t>17.8368</t>
  </si>
  <si>
    <t>52.173272</t>
  </si>
  <si>
    <t>18.720104</t>
  </si>
  <si>
    <t>34UCC48</t>
  </si>
  <si>
    <t>DD31</t>
  </si>
  <si>
    <t>52.2873</t>
  </si>
  <si>
    <t>18.1952</t>
  </si>
  <si>
    <t>52.2939</t>
  </si>
  <si>
    <t>18.2352</t>
  </si>
  <si>
    <t>52.3395</t>
  </si>
  <si>
    <t>18.5399</t>
  </si>
  <si>
    <t>52.150799</t>
  </si>
  <si>
    <t>17.706067</t>
  </si>
  <si>
    <t>52.1927</t>
  </si>
  <si>
    <t>17.7165</t>
  </si>
  <si>
    <t>52.226641</t>
  </si>
  <si>
    <t>18.252929</t>
  </si>
  <si>
    <t>52.200817</t>
  </si>
  <si>
    <t>18.638268</t>
  </si>
  <si>
    <t>52.326391</t>
  </si>
  <si>
    <t>18.511336</t>
  </si>
  <si>
    <t>52.362614</t>
  </si>
  <si>
    <t>18.542223</t>
  </si>
  <si>
    <t>52.341707</t>
  </si>
  <si>
    <t>18.567588</t>
  </si>
  <si>
    <t>52.338719</t>
  </si>
  <si>
    <t>18.531483</t>
  </si>
  <si>
    <t>52.2298</t>
  </si>
  <si>
    <t>18.5696</t>
  </si>
  <si>
    <t>52.3886</t>
  </si>
  <si>
    <t>18.5039</t>
  </si>
  <si>
    <t>52.3421</t>
  </si>
  <si>
    <t>18.5668</t>
  </si>
  <si>
    <t>52.351</t>
  </si>
  <si>
    <t>18.5727</t>
  </si>
  <si>
    <t>52.2738</t>
  </si>
  <si>
    <t>18.6022</t>
  </si>
  <si>
    <t>52.367</t>
  </si>
  <si>
    <t>18.5354</t>
  </si>
  <si>
    <t>52.369277</t>
  </si>
  <si>
    <t>18.179142</t>
  </si>
  <si>
    <t>52.293233</t>
  </si>
  <si>
    <t>18.240788</t>
  </si>
  <si>
    <t>52.3643</t>
  </si>
  <si>
    <t>18.7593</t>
  </si>
  <si>
    <t>DD01</t>
  </si>
  <si>
    <t>Jezioro Modzerowskie</t>
  </si>
  <si>
    <t>kujawsko-pomorskie</t>
  </si>
  <si>
    <t>włocławski</t>
  </si>
  <si>
    <t>Izbica Kujawska</t>
  </si>
  <si>
    <t>52.111934</t>
  </si>
  <si>
    <t>18.710833</t>
  </si>
  <si>
    <t>34UCC47</t>
  </si>
  <si>
    <t>Dąbie</t>
  </si>
  <si>
    <t>52.275472</t>
  </si>
  <si>
    <t>18.603385</t>
  </si>
  <si>
    <t>52.435681</t>
  </si>
  <si>
    <t>18.787393</t>
  </si>
  <si>
    <t>34UCD41</t>
  </si>
  <si>
    <t>52.13</t>
  </si>
  <si>
    <t>17.7484</t>
  </si>
  <si>
    <t>52.1388</t>
  </si>
  <si>
    <t>17.7874</t>
  </si>
  <si>
    <t>52.1685</t>
  </si>
  <si>
    <t>17.687</t>
  </si>
  <si>
    <t>52.0967048</t>
  </si>
  <si>
    <t>17.4098082</t>
  </si>
  <si>
    <t>52.2517</t>
  </si>
  <si>
    <t>19.0624</t>
  </si>
  <si>
    <t>52.3698</t>
  </si>
  <si>
    <t>18.1771</t>
  </si>
  <si>
    <t>52.2213</t>
  </si>
  <si>
    <t>18.5878</t>
  </si>
  <si>
    <t>52.3206</t>
  </si>
  <si>
    <t>18.7817</t>
  </si>
  <si>
    <t>52.1706</t>
  </si>
  <si>
    <t>17.8584</t>
  </si>
  <si>
    <t>52.3109</t>
  </si>
  <si>
    <t>18.164039</t>
  </si>
  <si>
    <t>52.4837</t>
  </si>
  <si>
    <t>18.1669</t>
  </si>
  <si>
    <t>52.2862</t>
  </si>
  <si>
    <t>18.204</t>
  </si>
  <si>
    <t>52.3359</t>
  </si>
  <si>
    <t>18.7103</t>
  </si>
  <si>
    <t>52.2412</t>
  </si>
  <si>
    <t>18.6503</t>
  </si>
  <si>
    <t>52.3544</t>
  </si>
  <si>
    <t>18.583</t>
  </si>
  <si>
    <t>52.1787</t>
  </si>
  <si>
    <t>17.6972</t>
  </si>
  <si>
    <t>52.333528</t>
  </si>
  <si>
    <t>18.554965</t>
  </si>
  <si>
    <t>52.205971</t>
  </si>
  <si>
    <t>18.59331</t>
  </si>
  <si>
    <t>52.3534</t>
  </si>
  <si>
    <t>18.7304</t>
  </si>
  <si>
    <t>53.5354</t>
  </si>
  <si>
    <t>16.9547</t>
  </si>
  <si>
    <t>53.473748</t>
  </si>
  <si>
    <t>16.883309</t>
  </si>
  <si>
    <t>53.41367</t>
  </si>
  <si>
    <t>16.86751</t>
  </si>
  <si>
    <t>33UXV21</t>
  </si>
  <si>
    <t>53.5198</t>
  </si>
  <si>
    <t>16.8304</t>
  </si>
  <si>
    <t>53.63672</t>
  </si>
  <si>
    <t>16.88746</t>
  </si>
  <si>
    <t>53.5199</t>
  </si>
  <si>
    <t>16.8306</t>
  </si>
  <si>
    <t>53.5357</t>
  </si>
  <si>
    <t>16.9559</t>
  </si>
  <si>
    <t>53.534997</t>
  </si>
  <si>
    <t>16.851999</t>
  </si>
  <si>
    <t>53.416178</t>
  </si>
  <si>
    <t>16.809403</t>
  </si>
  <si>
    <t>52.460815</t>
  </si>
  <si>
    <t>16.822279</t>
  </si>
  <si>
    <t>53.418914</t>
  </si>
  <si>
    <t>16.81414</t>
  </si>
  <si>
    <t>52.45955</t>
  </si>
  <si>
    <t>16.30587</t>
  </si>
  <si>
    <t>52.478003</t>
  </si>
  <si>
    <t>17.275686</t>
  </si>
  <si>
    <t>52.534268</t>
  </si>
  <si>
    <t>17.600015</t>
  </si>
  <si>
    <t>52.463375</t>
  </si>
  <si>
    <t>17.855317</t>
  </si>
  <si>
    <t>52.9347</t>
  </si>
  <si>
    <t>16.5288</t>
  </si>
  <si>
    <t>52.999986</t>
  </si>
  <si>
    <t>16.086178</t>
  </si>
  <si>
    <t>52.7446</t>
  </si>
  <si>
    <t>16.2689</t>
  </si>
  <si>
    <t>52.285964</t>
  </si>
  <si>
    <t>17.873176</t>
  </si>
  <si>
    <t>52.507828</t>
  </si>
  <si>
    <t>18.015317</t>
  </si>
  <si>
    <t>52.550403</t>
  </si>
  <si>
    <t>17.690209</t>
  </si>
  <si>
    <t>52.792163</t>
  </si>
  <si>
    <t>16.10963</t>
  </si>
  <si>
    <t>52.406175</t>
  </si>
  <si>
    <t>17.935798</t>
  </si>
  <si>
    <t>52.04517</t>
  </si>
  <si>
    <t>17.817014</t>
  </si>
  <si>
    <t>52.799631</t>
  </si>
  <si>
    <t>16.177912</t>
  </si>
  <si>
    <t>53.253406</t>
  </si>
  <si>
    <t>17.11952</t>
  </si>
  <si>
    <t>52.5055</t>
  </si>
  <si>
    <t>16.5011</t>
  </si>
  <si>
    <t>52.357023</t>
  </si>
  <si>
    <t>17.020503</t>
  </si>
  <si>
    <t>52.179137</t>
  </si>
  <si>
    <t>17.785041</t>
  </si>
  <si>
    <t>52.4772</t>
  </si>
  <si>
    <t>16.5409</t>
  </si>
  <si>
    <t>52.853531</t>
  </si>
  <si>
    <t>16.030611</t>
  </si>
  <si>
    <t>52.1682</t>
  </si>
  <si>
    <t>17.6876</t>
  </si>
  <si>
    <t>52.4209</t>
  </si>
  <si>
    <t>16.702137</t>
  </si>
  <si>
    <t>52.574395</t>
  </si>
  <si>
    <t>17.817557</t>
  </si>
  <si>
    <t>52.460782</t>
  </si>
  <si>
    <t>16.822405</t>
  </si>
  <si>
    <t>52.6608</t>
  </si>
  <si>
    <t>16.0266</t>
  </si>
  <si>
    <t>52.4478</t>
  </si>
  <si>
    <t>16.4057</t>
  </si>
  <si>
    <t>52.421935</t>
  </si>
  <si>
    <t>16.647363</t>
  </si>
  <si>
    <t>52.48066</t>
  </si>
  <si>
    <t>18.33259</t>
  </si>
  <si>
    <t>52.50034</t>
  </si>
  <si>
    <t>18.35559</t>
  </si>
  <si>
    <t>52.52207</t>
  </si>
  <si>
    <t>18.36828</t>
  </si>
  <si>
    <t>52.53762</t>
  </si>
  <si>
    <t>18.35689</t>
  </si>
  <si>
    <t>52.44895</t>
  </si>
  <si>
    <t>18.33617</t>
  </si>
  <si>
    <t>52.48778</t>
  </si>
  <si>
    <t>18.3388</t>
  </si>
  <si>
    <t>52.48009</t>
  </si>
  <si>
    <t>18.3107</t>
  </si>
  <si>
    <t>52.48333</t>
  </si>
  <si>
    <t>18.33333</t>
  </si>
  <si>
    <t>52.47335</t>
  </si>
  <si>
    <t>18.33109</t>
  </si>
  <si>
    <t>52.46526</t>
  </si>
  <si>
    <t>18.31914</t>
  </si>
  <si>
    <t>52.45399</t>
  </si>
  <si>
    <t>18.33742</t>
  </si>
  <si>
    <t>52.46303</t>
  </si>
  <si>
    <t>18.33676</t>
  </si>
  <si>
    <t>52.51221</t>
  </si>
  <si>
    <t>18.34147</t>
  </si>
  <si>
    <t>52.45578</t>
  </si>
  <si>
    <t>18.30986</t>
  </si>
  <si>
    <t>51.883944</t>
  </si>
  <si>
    <t>17.072578</t>
  </si>
  <si>
    <t>51.6701</t>
  </si>
  <si>
    <t>17.8286</t>
  </si>
  <si>
    <t>51.873198</t>
  </si>
  <si>
    <t>17.663764</t>
  </si>
  <si>
    <t>51.6763</t>
  </si>
  <si>
    <t>17.6111</t>
  </si>
  <si>
    <t>51.642563</t>
  </si>
  <si>
    <t>17.435688</t>
  </si>
  <si>
    <t>51.67166</t>
  </si>
  <si>
    <t>17.42944</t>
  </si>
  <si>
    <t>51.691119</t>
  </si>
  <si>
    <t>17.643601</t>
  </si>
  <si>
    <t>51.76149</t>
  </si>
  <si>
    <t>17.65479</t>
  </si>
  <si>
    <t>51.892</t>
  </si>
  <si>
    <t>17.3487</t>
  </si>
  <si>
    <t>51.9413</t>
  </si>
  <si>
    <t>17.6363</t>
  </si>
  <si>
    <t>52.5221</t>
  </si>
  <si>
    <t>17.0181</t>
  </si>
  <si>
    <t>52.380138</t>
  </si>
  <si>
    <t>16.879278</t>
  </si>
  <si>
    <t>52.2194</t>
  </si>
  <si>
    <t>16.086</t>
  </si>
  <si>
    <t>51.950315</t>
  </si>
  <si>
    <t>16.325369</t>
  </si>
  <si>
    <t>52.51586</t>
  </si>
  <si>
    <t>17.38063</t>
  </si>
  <si>
    <t>52.533961</t>
  </si>
  <si>
    <t>17.374738</t>
  </si>
  <si>
    <t>52.429386</t>
  </si>
  <si>
    <t>16.655357</t>
  </si>
  <si>
    <t>52.852602</t>
  </si>
  <si>
    <t>17.215837</t>
  </si>
  <si>
    <t>52.3043</t>
  </si>
  <si>
    <t>18.288</t>
  </si>
  <si>
    <t>52.52471</t>
  </si>
  <si>
    <t>17.38483</t>
  </si>
  <si>
    <t>52.4228</t>
  </si>
  <si>
    <t>16.9011</t>
  </si>
  <si>
    <t>52.450046</t>
  </si>
  <si>
    <t>17.277726</t>
  </si>
  <si>
    <t>52.3734</t>
  </si>
  <si>
    <t>16.902</t>
  </si>
  <si>
    <t>52.474503</t>
  </si>
  <si>
    <t>16.777228</t>
  </si>
  <si>
    <t>51.974884</t>
  </si>
  <si>
    <t>16.32831</t>
  </si>
  <si>
    <t>52.426905</t>
  </si>
  <si>
    <t>16.64622</t>
  </si>
  <si>
    <t>52.5201</t>
  </si>
  <si>
    <t>17.6125</t>
  </si>
  <si>
    <t>51.974979</t>
  </si>
  <si>
    <t>16.328043</t>
  </si>
  <si>
    <t>52.40728</t>
  </si>
  <si>
    <t>16.677635</t>
  </si>
  <si>
    <t>52.29969</t>
  </si>
  <si>
    <t>16.95739</t>
  </si>
  <si>
    <t>51.975021</t>
  </si>
  <si>
    <t>16.328879</t>
  </si>
  <si>
    <t>51.9839</t>
  </si>
  <si>
    <t>16.3285</t>
  </si>
  <si>
    <t>51.9853</t>
  </si>
  <si>
    <t>16.3728</t>
  </si>
  <si>
    <t>52.46807</t>
  </si>
  <si>
    <t>17.22285</t>
  </si>
  <si>
    <t>52.457043</t>
  </si>
  <si>
    <t>17.267202</t>
  </si>
  <si>
    <t>52.557098</t>
  </si>
  <si>
    <t>17.637226</t>
  </si>
  <si>
    <t>52.45377</t>
  </si>
  <si>
    <t>17.2663</t>
  </si>
  <si>
    <t>52.4305</t>
  </si>
  <si>
    <t>16.6755</t>
  </si>
  <si>
    <t>52.212971</t>
  </si>
  <si>
    <t>18.33292</t>
  </si>
  <si>
    <t>52.7939</t>
  </si>
  <si>
    <t>16.5122</t>
  </si>
  <si>
    <t>52.282672</t>
  </si>
  <si>
    <t>16.700832</t>
  </si>
  <si>
    <t>52.4591</t>
  </si>
  <si>
    <t>16.2492</t>
  </si>
  <si>
    <t>52.4307</t>
  </si>
  <si>
    <t>16.6775</t>
  </si>
  <si>
    <t>51.90093</t>
  </si>
  <si>
    <t>16.94772</t>
  </si>
  <si>
    <t>52.3573</t>
  </si>
  <si>
    <t>18.0776</t>
  </si>
  <si>
    <t>52.4337</t>
  </si>
  <si>
    <t>16.6972</t>
  </si>
  <si>
    <t>52.3333</t>
  </si>
  <si>
    <t>17.472</t>
  </si>
  <si>
    <t>52.522252</t>
  </si>
  <si>
    <t>16.461381</t>
  </si>
  <si>
    <t>52.4751</t>
  </si>
  <si>
    <t>16.7909</t>
  </si>
  <si>
    <t>51.97824</t>
  </si>
  <si>
    <t>17.01779</t>
  </si>
  <si>
    <t>52.4506</t>
  </si>
  <si>
    <t>17.2458</t>
  </si>
  <si>
    <t>52.4526</t>
  </si>
  <si>
    <t>18.0003</t>
  </si>
  <si>
    <t>51.9821</t>
  </si>
  <si>
    <t>17.0401</t>
  </si>
  <si>
    <t>51.914643</t>
  </si>
  <si>
    <t>16.27036</t>
  </si>
  <si>
    <t>52.4616</t>
  </si>
  <si>
    <t>16.7871</t>
  </si>
  <si>
    <t>52.294372</t>
  </si>
  <si>
    <t>18.232331</t>
  </si>
  <si>
    <t>52.304068</t>
  </si>
  <si>
    <t>18.286066</t>
  </si>
  <si>
    <t>51.949736</t>
  </si>
  <si>
    <t>16.305986</t>
  </si>
  <si>
    <t>52.577408</t>
  </si>
  <si>
    <t>15.860361</t>
  </si>
  <si>
    <t>52.459617</t>
  </si>
  <si>
    <t>16.789125</t>
  </si>
  <si>
    <t>52.5083</t>
  </si>
  <si>
    <t>16.497</t>
  </si>
  <si>
    <t>52.887173</t>
  </si>
  <si>
    <t>17.127657</t>
  </si>
  <si>
    <t>52.402939</t>
  </si>
  <si>
    <t>17.937554</t>
  </si>
  <si>
    <t>52.460603</t>
  </si>
  <si>
    <t>18.052675</t>
  </si>
  <si>
    <t>52.4122</t>
  </si>
  <si>
    <t>17.9182</t>
  </si>
  <si>
    <t>52.430668</t>
  </si>
  <si>
    <t>16.666388</t>
  </si>
  <si>
    <t>52.24478</t>
  </si>
  <si>
    <t>16.82749</t>
  </si>
  <si>
    <t>51.978359</t>
  </si>
  <si>
    <t>16.371698</t>
  </si>
  <si>
    <t>52.409354</t>
  </si>
  <si>
    <t>16.677165</t>
  </si>
  <si>
    <t>52.406373</t>
  </si>
  <si>
    <t>16.674506</t>
  </si>
  <si>
    <t>52.460533</t>
  </si>
  <si>
    <t>16.822573</t>
  </si>
  <si>
    <t>52.48149</t>
  </si>
  <si>
    <t>17.012606</t>
  </si>
  <si>
    <t>52.647845</t>
  </si>
  <si>
    <t>17.113812</t>
  </si>
  <si>
    <t>52.521935</t>
  </si>
  <si>
    <t>16.460967</t>
  </si>
  <si>
    <t>52.434989</t>
  </si>
  <si>
    <t>16.696324</t>
  </si>
  <si>
    <t>52.45002</t>
  </si>
  <si>
    <t>17.277303</t>
  </si>
  <si>
    <t>52.533446</t>
  </si>
  <si>
    <t>17.598603</t>
  </si>
  <si>
    <t>52.324967</t>
  </si>
  <si>
    <t>17.564312</t>
  </si>
  <si>
    <t>52.426955</t>
  </si>
  <si>
    <t>16.876639</t>
  </si>
  <si>
    <t>52.46211</t>
  </si>
  <si>
    <t>16.827997</t>
  </si>
  <si>
    <t>52.45745</t>
  </si>
  <si>
    <t>17.26724</t>
  </si>
  <si>
    <t>52.610322</t>
  </si>
  <si>
    <t>15.99098</t>
  </si>
  <si>
    <t>52.58401</t>
  </si>
  <si>
    <t>16.32174</t>
  </si>
  <si>
    <t>52.304121</t>
  </si>
  <si>
    <t>18.286494</t>
  </si>
  <si>
    <t>52.597435</t>
  </si>
  <si>
    <t>15.892762</t>
  </si>
  <si>
    <t>52.101245</t>
  </si>
  <si>
    <t>16.987764</t>
  </si>
  <si>
    <t>52.476176</t>
  </si>
  <si>
    <t>16.775307</t>
  </si>
  <si>
    <t>52.475219</t>
  </si>
  <si>
    <t>16.780811</t>
  </si>
  <si>
    <t>51.974861</t>
  </si>
  <si>
    <t>16.328025</t>
  </si>
  <si>
    <t>52.198485</t>
  </si>
  <si>
    <t>17.658737</t>
  </si>
  <si>
    <t>52.450358</t>
  </si>
  <si>
    <t>17.245728</t>
  </si>
  <si>
    <t>51.944124</t>
  </si>
  <si>
    <t>16.228046</t>
  </si>
  <si>
    <t>52.5499</t>
  </si>
  <si>
    <t>17.3646</t>
  </si>
  <si>
    <t>52.69464</t>
  </si>
  <si>
    <t>17.11133</t>
  </si>
  <si>
    <t>52.3998</t>
  </si>
  <si>
    <t>17.938914</t>
  </si>
  <si>
    <t>52.659197</t>
  </si>
  <si>
    <t>17.145662</t>
  </si>
  <si>
    <t>52.5117</t>
  </si>
  <si>
    <t>17.3727</t>
  </si>
  <si>
    <t>52.47938</t>
  </si>
  <si>
    <t>17.90945</t>
  </si>
  <si>
    <t>52.266088</t>
  </si>
  <si>
    <t>16.796097</t>
  </si>
  <si>
    <t>52.5669</t>
  </si>
  <si>
    <t>15.8849</t>
  </si>
  <si>
    <t>52.5686</t>
  </si>
  <si>
    <t>15.8331</t>
  </si>
  <si>
    <t>52.61016</t>
  </si>
  <si>
    <t>15.99093</t>
  </si>
  <si>
    <t>52.5464</t>
  </si>
  <si>
    <t>17.7107</t>
  </si>
  <si>
    <t>52.5887</t>
  </si>
  <si>
    <t>15.8518</t>
  </si>
  <si>
    <t>52.6103</t>
  </si>
  <si>
    <t>15.9911</t>
  </si>
  <si>
    <t>52.5461</t>
  </si>
  <si>
    <t>17.7112</t>
  </si>
  <si>
    <t>52.430962</t>
  </si>
  <si>
    <t>16.67545</t>
  </si>
  <si>
    <t>52.461746</t>
  </si>
  <si>
    <t>16.787196</t>
  </si>
  <si>
    <t>52.460935</t>
  </si>
  <si>
    <t>16.822826</t>
  </si>
  <si>
    <t>52.44991</t>
  </si>
  <si>
    <t>17.27873</t>
  </si>
  <si>
    <t>52.467797</t>
  </si>
  <si>
    <t>17.223231</t>
  </si>
  <si>
    <t>52.457357</t>
  </si>
  <si>
    <t>17.267093</t>
  </si>
  <si>
    <t>52.502877</t>
  </si>
  <si>
    <t>16.505986</t>
  </si>
  <si>
    <t>52.454766</t>
  </si>
  <si>
    <t>16.853436</t>
  </si>
  <si>
    <t>52.460643</t>
  </si>
  <si>
    <t>16.787789</t>
  </si>
  <si>
    <t>52.427685</t>
  </si>
  <si>
    <t>16.645919</t>
  </si>
  <si>
    <t>52.582488</t>
  </si>
  <si>
    <t>17.094077</t>
  </si>
  <si>
    <t>Brak nazwy</t>
  </si>
  <si>
    <t>52.592973</t>
  </si>
  <si>
    <t>15.827022</t>
  </si>
  <si>
    <t>52.626282</t>
  </si>
  <si>
    <t>16.092149</t>
  </si>
  <si>
    <t>52.595604</t>
  </si>
  <si>
    <t>15.980811</t>
  </si>
  <si>
    <t>52.30266</t>
  </si>
  <si>
    <t>18.290249</t>
  </si>
  <si>
    <t>51.950617</t>
  </si>
  <si>
    <t>16.309839</t>
  </si>
  <si>
    <t>52.299879</t>
  </si>
  <si>
    <t>16.771268</t>
  </si>
  <si>
    <t>52.25</t>
  </si>
  <si>
    <t>16.81247</t>
  </si>
  <si>
    <t>52.546472</t>
  </si>
  <si>
    <t>17.710606</t>
  </si>
  <si>
    <t>52.55688</t>
  </si>
  <si>
    <t>17.637124</t>
  </si>
  <si>
    <t>52.568242</t>
  </si>
  <si>
    <t>15.832951</t>
  </si>
  <si>
    <t>52.609559</t>
  </si>
  <si>
    <t>16.049697</t>
  </si>
  <si>
    <t>51.950765</t>
  </si>
  <si>
    <t>16.93484</t>
  </si>
  <si>
    <t>52.655394</t>
  </si>
  <si>
    <t>17.143973</t>
  </si>
  <si>
    <t>52.648685</t>
  </si>
  <si>
    <t>17.113542</t>
  </si>
  <si>
    <t>52.44989</t>
  </si>
  <si>
    <t>17.278856</t>
  </si>
  <si>
    <t>52.230225</t>
  </si>
  <si>
    <t>18.250279</t>
  </si>
  <si>
    <t>52.407323</t>
  </si>
  <si>
    <t>17.936595</t>
  </si>
  <si>
    <t>52.293766</t>
  </si>
  <si>
    <t>18.23545</t>
  </si>
  <si>
    <t>51.950344</t>
  </si>
  <si>
    <t>16.309736</t>
  </si>
  <si>
    <t>52.818911</t>
  </si>
  <si>
    <t>17.197148</t>
  </si>
  <si>
    <t>52.88639</t>
  </si>
  <si>
    <t>17.12685</t>
  </si>
  <si>
    <t>52.557741</t>
  </si>
  <si>
    <t>17.349175</t>
  </si>
  <si>
    <t>52.553044</t>
  </si>
  <si>
    <t>17.37031</t>
  </si>
  <si>
    <t>52.642152</t>
  </si>
  <si>
    <t>17.127891</t>
  </si>
  <si>
    <t>52.23427</t>
  </si>
  <si>
    <t>16.93575</t>
  </si>
  <si>
    <t>52.5292</t>
  </si>
  <si>
    <t>17.084416</t>
  </si>
  <si>
    <t>52.582848</t>
  </si>
  <si>
    <t>16.00005</t>
  </si>
  <si>
    <t>52.24631</t>
  </si>
  <si>
    <t>16.82389</t>
  </si>
  <si>
    <t>52.349156</t>
  </si>
  <si>
    <t>18.303984</t>
  </si>
  <si>
    <t>52.51388</t>
  </si>
  <si>
    <t>18.33555</t>
  </si>
  <si>
    <t>52.559466</t>
  </si>
  <si>
    <t>17.385074</t>
  </si>
  <si>
    <t>52.462053</t>
  </si>
  <si>
    <t>16.786731</t>
  </si>
  <si>
    <t>52.460842</t>
  </si>
  <si>
    <t>16.822513</t>
  </si>
  <si>
    <t>52.449879</t>
  </si>
  <si>
    <t>17.278683</t>
  </si>
  <si>
    <t>52.380545</t>
  </si>
  <si>
    <t>16.87955</t>
  </si>
  <si>
    <t>52.48004</t>
  </si>
  <si>
    <t>17.011233</t>
  </si>
  <si>
    <t>52.567749</t>
  </si>
  <si>
    <t>15.884378</t>
  </si>
  <si>
    <t>52.457952</t>
  </si>
  <si>
    <t>17.267477</t>
  </si>
  <si>
    <t>51.9784</t>
  </si>
  <si>
    <t>16.3704</t>
  </si>
  <si>
    <t>52.648371</t>
  </si>
  <si>
    <t>17.113316</t>
  </si>
  <si>
    <t>52.623848</t>
  </si>
  <si>
    <t>16.121696</t>
  </si>
  <si>
    <t>52.430849</t>
  </si>
  <si>
    <t>16.675182</t>
  </si>
  <si>
    <t>52.435496</t>
  </si>
  <si>
    <t>16.694176</t>
  </si>
  <si>
    <t>52.202869</t>
  </si>
  <si>
    <t>17.485197</t>
  </si>
  <si>
    <t>52.2751</t>
  </si>
  <si>
    <t>17.4949</t>
  </si>
  <si>
    <t>52.288</t>
  </si>
  <si>
    <t>17.501</t>
  </si>
  <si>
    <t>52.211812</t>
  </si>
  <si>
    <t>17.56987</t>
  </si>
  <si>
    <t>52.1997</t>
  </si>
  <si>
    <t>17.4571</t>
  </si>
  <si>
    <t>52.420377</t>
  </si>
  <si>
    <t>16.881482</t>
  </si>
  <si>
    <t>52.125733</t>
  </si>
  <si>
    <t>17.47708</t>
  </si>
  <si>
    <t>51.928</t>
  </si>
  <si>
    <t>16.2144</t>
  </si>
  <si>
    <t>51.9279</t>
  </si>
  <si>
    <t>16.2143</t>
  </si>
  <si>
    <t>52.465919</t>
  </si>
  <si>
    <t>16.930115</t>
  </si>
  <si>
    <t>52.024455</t>
  </si>
  <si>
    <t>16.922785</t>
  </si>
  <si>
    <t>51.9693</t>
  </si>
  <si>
    <t>17.5033</t>
  </si>
  <si>
    <t>51.986799</t>
  </si>
  <si>
    <t>17.058159</t>
  </si>
  <si>
    <t>52.24273</t>
  </si>
  <si>
    <t>16.81252</t>
  </si>
  <si>
    <t>52.4342</t>
  </si>
  <si>
    <t>17.2906</t>
  </si>
  <si>
    <t>52.287617</t>
  </si>
  <si>
    <t>16.850784</t>
  </si>
  <si>
    <t>52.390934</t>
  </si>
  <si>
    <t>17.018712</t>
  </si>
  <si>
    <t>52.2877</t>
  </si>
  <si>
    <t>16.8536</t>
  </si>
  <si>
    <t>52.24967</t>
  </si>
  <si>
    <t>16.81829</t>
  </si>
  <si>
    <t>52.475142</t>
  </si>
  <si>
    <t>16.878826</t>
  </si>
  <si>
    <t>52.421641</t>
  </si>
  <si>
    <t>16.937975</t>
  </si>
  <si>
    <t>52.364856</t>
  </si>
  <si>
    <t>16.902203</t>
  </si>
  <si>
    <t>52.554022</t>
  </si>
  <si>
    <t>17.112791</t>
  </si>
  <si>
    <t>52.644536</t>
  </si>
  <si>
    <t>16.813036</t>
  </si>
  <si>
    <t>52.645415</t>
  </si>
  <si>
    <t>16.810421</t>
  </si>
  <si>
    <t>52.705029</t>
  </si>
  <si>
    <t>17.47365</t>
  </si>
  <si>
    <t>51.137171</t>
  </si>
  <si>
    <t>17.999704</t>
  </si>
  <si>
    <t>52.257026</t>
  </si>
  <si>
    <t>18.314315</t>
  </si>
  <si>
    <t>52.49756</t>
  </si>
  <si>
    <t>18.29821</t>
  </si>
  <si>
    <t>52.121152</t>
  </si>
  <si>
    <t>16.052809</t>
  </si>
  <si>
    <t>52.909233</t>
  </si>
  <si>
    <t>16.393014</t>
  </si>
  <si>
    <t>51.84744</t>
  </si>
  <si>
    <t>17.28304</t>
  </si>
  <si>
    <t>51.909961</t>
  </si>
  <si>
    <t>17.419833</t>
  </si>
  <si>
    <t>52.398656</t>
  </si>
  <si>
    <t>17.014125</t>
  </si>
  <si>
    <t>52.115593</t>
  </si>
  <si>
    <t>16.351474</t>
  </si>
  <si>
    <t>52.118037</t>
  </si>
  <si>
    <t>16.351081</t>
  </si>
  <si>
    <t>51.638132</t>
  </si>
  <si>
    <t>17.888172</t>
  </si>
  <si>
    <t>52.704404</t>
  </si>
  <si>
    <t>15.844919</t>
  </si>
  <si>
    <t>52.101879</t>
  </si>
  <si>
    <t>16.496035</t>
  </si>
  <si>
    <t>52.48108</t>
  </si>
  <si>
    <t>17.008198</t>
  </si>
  <si>
    <t>53.259866</t>
  </si>
  <si>
    <t>17.255558</t>
  </si>
  <si>
    <t>53.153324</t>
  </si>
  <si>
    <t>17.268261</t>
  </si>
  <si>
    <t>52.586307</t>
  </si>
  <si>
    <t>17.665857</t>
  </si>
  <si>
    <t>51.915347</t>
  </si>
  <si>
    <t>17.23626</t>
  </si>
  <si>
    <t>52.450276</t>
  </si>
  <si>
    <t>17.246653</t>
  </si>
  <si>
    <t>52.47998</t>
  </si>
  <si>
    <t>17.01118</t>
  </si>
  <si>
    <t>52.70341</t>
  </si>
  <si>
    <t>16.916076</t>
  </si>
  <si>
    <t>52.8028</t>
  </si>
  <si>
    <t>17.1418</t>
  </si>
  <si>
    <t>52.8029</t>
  </si>
  <si>
    <t>52.0812</t>
  </si>
  <si>
    <t>16.5501</t>
  </si>
  <si>
    <t>52.155261</t>
  </si>
  <si>
    <t>17.601663</t>
  </si>
  <si>
    <t>53.1223</t>
  </si>
  <si>
    <t>17.2619</t>
  </si>
  <si>
    <t>51.1449</t>
  </si>
  <si>
    <t>17.8486</t>
  </si>
  <si>
    <t>51.909701</t>
  </si>
  <si>
    <t>17.419294</t>
  </si>
  <si>
    <t>53.04381</t>
  </si>
  <si>
    <t>16.50488</t>
  </si>
  <si>
    <t>53.0436</t>
  </si>
  <si>
    <t>16.5048</t>
  </si>
  <si>
    <t>53.4201</t>
  </si>
  <si>
    <t>16.8602</t>
  </si>
  <si>
    <t>52.7732</t>
  </si>
  <si>
    <t>16.5921</t>
  </si>
  <si>
    <t>52.6501</t>
  </si>
  <si>
    <t>16.0322</t>
  </si>
  <si>
    <t>52.826</t>
  </si>
  <si>
    <t>16.3992</t>
  </si>
  <si>
    <t>52.73232</t>
  </si>
  <si>
    <t>16.7514</t>
  </si>
  <si>
    <t>52.6499</t>
  </si>
  <si>
    <t>16.0324</t>
  </si>
  <si>
    <t>52.5431</t>
  </si>
  <si>
    <t>16.378</t>
  </si>
  <si>
    <t>52.51808</t>
  </si>
  <si>
    <t>16.84343</t>
  </si>
  <si>
    <t>52.45581</t>
  </si>
  <si>
    <t>16.93723</t>
  </si>
  <si>
    <t>52.436301</t>
  </si>
  <si>
    <t>16.858119</t>
  </si>
  <si>
    <t>52.4249</t>
  </si>
  <si>
    <t>16.8573</t>
  </si>
  <si>
    <t>52.43732</t>
  </si>
  <si>
    <t>16.85384</t>
  </si>
  <si>
    <t>52.115988</t>
  </si>
  <si>
    <t>16.351044</t>
  </si>
  <si>
    <t>52.4266</t>
  </si>
  <si>
    <t>16.8782</t>
  </si>
  <si>
    <t>52.27859</t>
  </si>
  <si>
    <t>16.73559</t>
  </si>
  <si>
    <t>52.255578</t>
  </si>
  <si>
    <t>16.785504</t>
  </si>
  <si>
    <t>52.528889</t>
  </si>
  <si>
    <t>17.106111</t>
  </si>
  <si>
    <t>53.009992</t>
  </si>
  <si>
    <t>17.043452</t>
  </si>
  <si>
    <t>52.481935</t>
  </si>
  <si>
    <t>17.00606</t>
  </si>
  <si>
    <t>17.246</t>
  </si>
  <si>
    <t>52.470948</t>
  </si>
  <si>
    <t>17.886879</t>
  </si>
  <si>
    <t>52.415274</t>
  </si>
  <si>
    <t>17.052303</t>
  </si>
  <si>
    <t>52.406068</t>
  </si>
  <si>
    <t>17.03965</t>
  </si>
  <si>
    <t>52.41595</t>
  </si>
  <si>
    <t>17.04875</t>
  </si>
  <si>
    <t>52.370438</t>
  </si>
  <si>
    <t>17.489251</t>
  </si>
  <si>
    <t>52.28637</t>
  </si>
  <si>
    <t>18.20421</t>
  </si>
  <si>
    <t>52.1027</t>
  </si>
  <si>
    <t>16.3701</t>
  </si>
  <si>
    <t>51.97837</t>
  </si>
  <si>
    <t>17.01759</t>
  </si>
  <si>
    <t>51.82228</t>
  </si>
  <si>
    <t>17.18011</t>
  </si>
  <si>
    <t>52.217746</t>
  </si>
  <si>
    <t>18.260757</t>
  </si>
  <si>
    <t>51.65689</t>
  </si>
  <si>
    <t>18.011371</t>
  </si>
  <si>
    <t>51.3233</t>
  </si>
  <si>
    <t>17.9558</t>
  </si>
  <si>
    <t>51.1795</t>
  </si>
  <si>
    <t>18.1429</t>
  </si>
  <si>
    <t>51.1793</t>
  </si>
  <si>
    <t>18.1426</t>
  </si>
  <si>
    <t>51.9773</t>
  </si>
  <si>
    <t>17.0064</t>
  </si>
  <si>
    <t>51.5526</t>
  </si>
  <si>
    <t>17.922</t>
  </si>
  <si>
    <t>52.642082</t>
  </si>
  <si>
    <t>16.032086</t>
  </si>
  <si>
    <t>52.627891</t>
  </si>
  <si>
    <t>16.115602</t>
  </si>
  <si>
    <t>52.227342</t>
  </si>
  <si>
    <t>16.366434</t>
  </si>
  <si>
    <t>52.243196</t>
  </si>
  <si>
    <t>16.816205</t>
  </si>
  <si>
    <t>52.578814</t>
  </si>
  <si>
    <t>17.012012</t>
  </si>
  <si>
    <t>52.48119</t>
  </si>
  <si>
    <t>17.008549</t>
  </si>
  <si>
    <t>52.553549</t>
  </si>
  <si>
    <t>17.113415</t>
  </si>
  <si>
    <t>52.554243</t>
  </si>
  <si>
    <t>17.113389</t>
  </si>
  <si>
    <t>52.452598</t>
  </si>
  <si>
    <t>17.257312</t>
  </si>
  <si>
    <t>52.410033</t>
  </si>
  <si>
    <t>16.926799</t>
  </si>
  <si>
    <t>52.178521</t>
  </si>
  <si>
    <t>16.802663</t>
  </si>
  <si>
    <t>52.225244</t>
  </si>
  <si>
    <t>18.254766</t>
  </si>
  <si>
    <t>51.470018</t>
  </si>
  <si>
    <t>17.59953</t>
  </si>
  <si>
    <t>51.42472</t>
  </si>
  <si>
    <t>17.929508</t>
  </si>
  <si>
    <t>52.976437</t>
  </si>
  <si>
    <t>16.081342</t>
  </si>
  <si>
    <t>53.043601</t>
  </si>
  <si>
    <t>16.504852</t>
  </si>
  <si>
    <t>52.169495</t>
  </si>
  <si>
    <t>16.806731</t>
  </si>
  <si>
    <t>53.420446</t>
  </si>
  <si>
    <t>16.815182</t>
  </si>
  <si>
    <t>52.694355</t>
  </si>
  <si>
    <t>16.078333</t>
  </si>
  <si>
    <t>52.731649</t>
  </si>
  <si>
    <t>16.750365</t>
  </si>
  <si>
    <t>52.662594</t>
  </si>
  <si>
    <t>16.02656</t>
  </si>
  <si>
    <t>52.62611</t>
  </si>
  <si>
    <t>16.091869</t>
  </si>
  <si>
    <t>52.712046</t>
  </si>
  <si>
    <t>16.392918</t>
  </si>
  <si>
    <t>52.55384</t>
  </si>
  <si>
    <t>16.083768</t>
  </si>
  <si>
    <t>52.543833</t>
  </si>
  <si>
    <t>16.372031</t>
  </si>
  <si>
    <t>52.559954</t>
  </si>
  <si>
    <t>16.835422</t>
  </si>
  <si>
    <t>52.464071</t>
  </si>
  <si>
    <t>16.243346</t>
  </si>
  <si>
    <t>52.513392</t>
  </si>
  <si>
    <t>16.836381</t>
  </si>
  <si>
    <t>52.475497</t>
  </si>
  <si>
    <t>16.805073</t>
  </si>
  <si>
    <t>52.423296</t>
  </si>
  <si>
    <t>16.864024</t>
  </si>
  <si>
    <t>52.436871</t>
  </si>
  <si>
    <t>16.823189</t>
  </si>
  <si>
    <t>52.424671</t>
  </si>
  <si>
    <t>16.927109</t>
  </si>
  <si>
    <t>52.666009</t>
  </si>
  <si>
    <t>16.625195</t>
  </si>
  <si>
    <t>52.409781</t>
  </si>
  <si>
    <t>16.676175</t>
  </si>
  <si>
    <t>52.414658</t>
  </si>
  <si>
    <t>16.938507</t>
  </si>
  <si>
    <t>52.421439</t>
  </si>
  <si>
    <t>16.90855</t>
  </si>
  <si>
    <t>52.418109</t>
  </si>
  <si>
    <t>16.925522</t>
  </si>
  <si>
    <t>52.367239</t>
  </si>
  <si>
    <t>16.8853</t>
  </si>
  <si>
    <t>52.426339</t>
  </si>
  <si>
    <t>16.879104</t>
  </si>
  <si>
    <t>52.258541</t>
  </si>
  <si>
    <t>16.768503</t>
  </si>
  <si>
    <t>52.267286</t>
  </si>
  <si>
    <t>16.784269</t>
  </si>
  <si>
    <t>52.255553</t>
  </si>
  <si>
    <t>16.785472</t>
  </si>
  <si>
    <t>52.244334</t>
  </si>
  <si>
    <t>16.815961</t>
  </si>
  <si>
    <t>52.948614</t>
  </si>
  <si>
    <t>17.084841</t>
  </si>
  <si>
    <t>52.804096</t>
  </si>
  <si>
    <t>17.150753</t>
  </si>
  <si>
    <t>52.702615</t>
  </si>
  <si>
    <t>16.913344</t>
  </si>
  <si>
    <t>52.48544</t>
  </si>
  <si>
    <t>17.028371</t>
  </si>
  <si>
    <t>52.554449</t>
  </si>
  <si>
    <t>17.112357</t>
  </si>
  <si>
    <t>52.64827</t>
  </si>
  <si>
    <t>17.113549</t>
  </si>
  <si>
    <t>52.646095</t>
  </si>
  <si>
    <t>17.464114</t>
  </si>
  <si>
    <t>52.641454</t>
  </si>
  <si>
    <t>17.750639</t>
  </si>
  <si>
    <t>52.620041</t>
  </si>
  <si>
    <t>17.861999</t>
  </si>
  <si>
    <t>52.551644</t>
  </si>
  <si>
    <t>17.796445</t>
  </si>
  <si>
    <t>52.534675</t>
  </si>
  <si>
    <t>17.799847</t>
  </si>
  <si>
    <t>52.561179</t>
  </si>
  <si>
    <t>17.793301</t>
  </si>
  <si>
    <t>52.571506</t>
  </si>
  <si>
    <t>17.865091</t>
  </si>
  <si>
    <t>52.606653</t>
  </si>
  <si>
    <t>17.80966</t>
  </si>
  <si>
    <t>52.450822</t>
  </si>
  <si>
    <t>17.245294</t>
  </si>
  <si>
    <t>52.449913</t>
  </si>
  <si>
    <t>17.278673</t>
  </si>
  <si>
    <t>52.457534</t>
  </si>
  <si>
    <t>17.26721</t>
  </si>
  <si>
    <t>52.507622</t>
  </si>
  <si>
    <t>17.365304</t>
  </si>
  <si>
    <t>52.521609</t>
  </si>
  <si>
    <t>17.843612</t>
  </si>
  <si>
    <t>52.463922</t>
  </si>
  <si>
    <t>17.857031</t>
  </si>
  <si>
    <t>52.284016</t>
  </si>
  <si>
    <t>18.182648</t>
  </si>
  <si>
    <t>52.285313</t>
  </si>
  <si>
    <t>18.207576</t>
  </si>
  <si>
    <t>52.257003</t>
  </si>
  <si>
    <t>18.314322</t>
  </si>
  <si>
    <t>52.449087</t>
  </si>
  <si>
    <t>17.092483</t>
  </si>
  <si>
    <t>52.409685</t>
  </si>
  <si>
    <t>17.0283</t>
  </si>
  <si>
    <t>52.404657</t>
  </si>
  <si>
    <t>16.97657</t>
  </si>
  <si>
    <t>52.387983</t>
  </si>
  <si>
    <t>16.988181</t>
  </si>
  <si>
    <t>52.268693</t>
  </si>
  <si>
    <t>16.797235</t>
  </si>
  <si>
    <t>52.280008</t>
  </si>
  <si>
    <t>17.042272</t>
  </si>
  <si>
    <t>52.369979</t>
  </si>
  <si>
    <t>17.490126</t>
  </si>
  <si>
    <t>52.43488</t>
  </si>
  <si>
    <t>17.406232</t>
  </si>
  <si>
    <t>52.269124</t>
  </si>
  <si>
    <t>17.245964</t>
  </si>
  <si>
    <t>52.192733</t>
  </si>
  <si>
    <t>17.395766</t>
  </si>
  <si>
    <t>52.114715</t>
  </si>
  <si>
    <t>16.365328</t>
  </si>
  <si>
    <t>51.924156</t>
  </si>
  <si>
    <t>16.213836</t>
  </si>
  <si>
    <t>51.970252</t>
  </si>
  <si>
    <t>16.752293</t>
  </si>
  <si>
    <t>52.013207</t>
  </si>
  <si>
    <t>16.944645</t>
  </si>
  <si>
    <t>52.024559</t>
  </si>
  <si>
    <t>16.922622</t>
  </si>
  <si>
    <t>51.987226</t>
  </si>
  <si>
    <t>17.065698</t>
  </si>
  <si>
    <t>51.98283</t>
  </si>
  <si>
    <t>17.040937</t>
  </si>
  <si>
    <t>51.96641</t>
  </si>
  <si>
    <t>16.898904</t>
  </si>
  <si>
    <t>51.950729</t>
  </si>
  <si>
    <t>16.934936</t>
  </si>
  <si>
    <t>51.902703</t>
  </si>
  <si>
    <t>16.958846</t>
  </si>
  <si>
    <t>51.909341</t>
  </si>
  <si>
    <t>17.419874</t>
  </si>
  <si>
    <t>51.828837</t>
  </si>
  <si>
    <t>17.451338</t>
  </si>
  <si>
    <t>51.606298</t>
  </si>
  <si>
    <t>17.527172</t>
  </si>
  <si>
    <t>52.208467</t>
  </si>
  <si>
    <t>18.189379</t>
  </si>
  <si>
    <t>52.181375</t>
  </si>
  <si>
    <t>18.215249</t>
  </si>
  <si>
    <t>51.167222</t>
  </si>
  <si>
    <t>18.004962</t>
  </si>
  <si>
    <t>51.551842</t>
  </si>
  <si>
    <t>17.923261</t>
  </si>
  <si>
    <t>51.350044</t>
  </si>
  <si>
    <t>17.846959</t>
  </si>
  <si>
    <t>53.152905</t>
  </si>
  <si>
    <t>17.267674</t>
  </si>
  <si>
    <t>52.730719</t>
  </si>
  <si>
    <t>16.736963</t>
  </si>
  <si>
    <t>52.731551</t>
  </si>
  <si>
    <t>16.749994</t>
  </si>
  <si>
    <t>52.4361</t>
  </si>
  <si>
    <t>18.0323</t>
  </si>
  <si>
    <t>52.1783</t>
  </si>
  <si>
    <t>16.8041</t>
  </si>
  <si>
    <t>51.5211</t>
  </si>
  <si>
    <t>17.8511</t>
  </si>
  <si>
    <t>52.3825</t>
  </si>
  <si>
    <t>17.0183</t>
  </si>
  <si>
    <t>51.1419</t>
  </si>
  <si>
    <t>17.8465</t>
  </si>
  <si>
    <t>51.649447</t>
  </si>
  <si>
    <t>17.816616</t>
  </si>
  <si>
    <t>52.7042</t>
  </si>
  <si>
    <t>16.5249</t>
  </si>
  <si>
    <t>52.5551</t>
  </si>
  <si>
    <t>17.6268</t>
  </si>
  <si>
    <t>51.6472</t>
  </si>
  <si>
    <t>17.8123</t>
  </si>
  <si>
    <t>52.7065</t>
  </si>
  <si>
    <t>16.5256</t>
  </si>
  <si>
    <t>52.7505</t>
  </si>
  <si>
    <t>16.9999</t>
  </si>
  <si>
    <t>51.5023</t>
  </si>
  <si>
    <t>17.9677</t>
  </si>
  <si>
    <t>52.2174</t>
  </si>
  <si>
    <t>16.106</t>
  </si>
  <si>
    <t>53.111</t>
  </si>
  <si>
    <t>17.0086</t>
  </si>
  <si>
    <t>51.1448</t>
  </si>
  <si>
    <t>17.8492</t>
  </si>
  <si>
    <t>51.6056</t>
  </si>
  <si>
    <t>17.5293</t>
  </si>
  <si>
    <t>52.3113</t>
  </si>
  <si>
    <t>16.7968</t>
  </si>
  <si>
    <t>51.52</t>
  </si>
  <si>
    <t>17.85</t>
  </si>
  <si>
    <t>52.3076</t>
  </si>
  <si>
    <t>16.3523</t>
  </si>
  <si>
    <t>52.5527</t>
  </si>
  <si>
    <t>16.0859</t>
  </si>
  <si>
    <t>52.406376</t>
  </si>
  <si>
    <t>16.925167</t>
  </si>
  <si>
    <t>52.683</t>
  </si>
  <si>
    <t>16.8086</t>
  </si>
  <si>
    <t>52.404347</t>
  </si>
  <si>
    <t>16.925321</t>
  </si>
  <si>
    <t>52.511598</t>
  </si>
  <si>
    <t>16.976066</t>
  </si>
  <si>
    <t>52.4189</t>
  </si>
  <si>
    <t>17.0014</t>
  </si>
  <si>
    <t>52.3972</t>
  </si>
  <si>
    <t>16.9975</t>
  </si>
  <si>
    <t>52.4019</t>
  </si>
  <si>
    <t>17.0314</t>
  </si>
  <si>
    <t>52.405</t>
  </si>
  <si>
    <t>16.9686</t>
  </si>
  <si>
    <t>52.702982</t>
  </si>
  <si>
    <t>16.527066</t>
  </si>
  <si>
    <t>51.68054</t>
  </si>
  <si>
    <t>17.294431</t>
  </si>
  <si>
    <t>51.57182</t>
  </si>
  <si>
    <t>17.77963</t>
  </si>
  <si>
    <t>52.321013</t>
  </si>
  <si>
    <t>16.683124</t>
  </si>
  <si>
    <t>52.3989</t>
  </si>
  <si>
    <t>16.8984</t>
  </si>
  <si>
    <t>52.903199</t>
  </si>
  <si>
    <t>16.691791</t>
  </si>
  <si>
    <t>51.8263</t>
  </si>
  <si>
    <t>17.4537</t>
  </si>
  <si>
    <t>51.9718778</t>
  </si>
  <si>
    <t>17.4171404</t>
  </si>
  <si>
    <t>53.0431</t>
  </si>
  <si>
    <t>16.9355</t>
  </si>
  <si>
    <t>53.43958</t>
  </si>
  <si>
    <t>16.85574</t>
  </si>
  <si>
    <t>53.0466</t>
  </si>
  <si>
    <t>16.8746</t>
  </si>
  <si>
    <t>53.042551</t>
  </si>
  <si>
    <t>16.900389</t>
  </si>
  <si>
    <t>53.0446</t>
  </si>
  <si>
    <t>16.8995</t>
  </si>
  <si>
    <t>52.285266</t>
  </si>
  <si>
    <t>18.204782</t>
  </si>
  <si>
    <t>52.285697</t>
  </si>
  <si>
    <t>18.193617</t>
  </si>
  <si>
    <t>52.294274</t>
  </si>
  <si>
    <t>18.229038</t>
  </si>
  <si>
    <t>52.3413</t>
  </si>
  <si>
    <t>16.9257</t>
  </si>
  <si>
    <t>53.15217</t>
  </si>
  <si>
    <t>16.74499</t>
  </si>
  <si>
    <t>52.441853</t>
  </si>
  <si>
    <t>18.002568</t>
  </si>
  <si>
    <t>52.43974</t>
  </si>
  <si>
    <t>18.00288</t>
  </si>
  <si>
    <t>51.921844</t>
  </si>
  <si>
    <t>16.211296</t>
  </si>
  <si>
    <t>53.04464</t>
  </si>
  <si>
    <t>16.89937</t>
  </si>
  <si>
    <t>51.983214</t>
  </si>
  <si>
    <t>17.04243</t>
  </si>
  <si>
    <t>52.4222</t>
  </si>
  <si>
    <t>18.3557</t>
  </si>
  <si>
    <t>52.4316</t>
  </si>
  <si>
    <t>52.26771</t>
  </si>
  <si>
    <t>16.80113</t>
  </si>
  <si>
    <t>52.1998</t>
  </si>
  <si>
    <t>17.4549</t>
  </si>
  <si>
    <t>52.439308</t>
  </si>
  <si>
    <t>16.954711</t>
  </si>
  <si>
    <t>52.0111</t>
  </si>
  <si>
    <t>16.7589</t>
  </si>
  <si>
    <t>52.3009</t>
  </si>
  <si>
    <t>16.7645</t>
  </si>
  <si>
    <t>53.152237</t>
  </si>
  <si>
    <t>17.268049</t>
  </si>
  <si>
    <t>52.088862</t>
  </si>
  <si>
    <t>17.015198</t>
  </si>
  <si>
    <t>52.40726</t>
  </si>
  <si>
    <t>17.02041</t>
  </si>
  <si>
    <t>52.169706</t>
  </si>
  <si>
    <t>16.806921</t>
  </si>
  <si>
    <t>53.152454</t>
  </si>
  <si>
    <t>17.267965</t>
  </si>
  <si>
    <t>52.370389</t>
  </si>
  <si>
    <t>18.306404</t>
  </si>
  <si>
    <t>52.6369</t>
  </si>
  <si>
    <t>17.1443</t>
  </si>
  <si>
    <t>53.119282</t>
  </si>
  <si>
    <t>17.292051</t>
  </si>
  <si>
    <t>52.419747</t>
  </si>
  <si>
    <t>16.882412</t>
  </si>
  <si>
    <t>52.48003</t>
  </si>
  <si>
    <t>17.01115</t>
  </si>
  <si>
    <t>52.24524</t>
  </si>
  <si>
    <t>16.84705</t>
  </si>
  <si>
    <t>52.773363</t>
  </si>
  <si>
    <t>16.641758</t>
  </si>
  <si>
    <t>52.272126</t>
  </si>
  <si>
    <t>16.863685</t>
  </si>
  <si>
    <t>52.309</t>
  </si>
  <si>
    <t>16.8855</t>
  </si>
  <si>
    <t>52.4644</t>
  </si>
  <si>
    <t>17.8568</t>
  </si>
  <si>
    <t>52.333294</t>
  </si>
  <si>
    <t>16.629009</t>
  </si>
  <si>
    <t>52.23</t>
  </si>
  <si>
    <t>16.7762</t>
  </si>
  <si>
    <t>52.23658</t>
  </si>
  <si>
    <t>16.81444</t>
  </si>
  <si>
    <t>51.532623</t>
  </si>
  <si>
    <t>18.050784</t>
  </si>
  <si>
    <t>52.8319</t>
  </si>
  <si>
    <t>17.2098</t>
  </si>
  <si>
    <t>52.008819</t>
  </si>
  <si>
    <t>16.050949</t>
  </si>
  <si>
    <t>51.968964</t>
  </si>
  <si>
    <t>17.328011</t>
  </si>
  <si>
    <t>52.19707</t>
  </si>
  <si>
    <t>18.633173</t>
  </si>
  <si>
    <t>52.42011</t>
  </si>
  <si>
    <t>16.968514</t>
  </si>
  <si>
    <t>52.6794242</t>
  </si>
  <si>
    <t>16.6724978</t>
  </si>
  <si>
    <t>52.219865</t>
  </si>
  <si>
    <t>18.590831</t>
  </si>
  <si>
    <t>52.4489</t>
  </si>
  <si>
    <t>16.4052</t>
  </si>
  <si>
    <t>52.24504</t>
  </si>
  <si>
    <t>16.82738</t>
  </si>
  <si>
    <t>52.6104</t>
  </si>
  <si>
    <t>16.5798</t>
  </si>
  <si>
    <t>52.012283</t>
  </si>
  <si>
    <t>16.215347</t>
  </si>
  <si>
    <t>52.749941</t>
  </si>
  <si>
    <t>17.325851</t>
  </si>
  <si>
    <t>52.00195</t>
  </si>
  <si>
    <t>16.169564</t>
  </si>
  <si>
    <t>52.369163</t>
  </si>
  <si>
    <t>16.733786</t>
  </si>
  <si>
    <t>52.422978</t>
  </si>
  <si>
    <t>16.900445</t>
  </si>
  <si>
    <t>52.499935</t>
  </si>
  <si>
    <t>17.636335</t>
  </si>
  <si>
    <t>52.4039</t>
  </si>
  <si>
    <t>17.2722</t>
  </si>
  <si>
    <t>52.404467</t>
  </si>
  <si>
    <t>16.978673</t>
  </si>
  <si>
    <t>52.75585</t>
  </si>
  <si>
    <t>16.819361</t>
  </si>
  <si>
    <t>52.24373</t>
  </si>
  <si>
    <t>16.8475</t>
  </si>
  <si>
    <t>52.26532</t>
  </si>
  <si>
    <t>16.80039</t>
  </si>
  <si>
    <t>51.897676</t>
  </si>
  <si>
    <t>17.027945</t>
  </si>
  <si>
    <t>52.0879</t>
  </si>
  <si>
    <t>17.0159</t>
  </si>
  <si>
    <t>52.673681</t>
  </si>
  <si>
    <t>16.853283</t>
  </si>
  <si>
    <t>16.939</t>
  </si>
  <si>
    <t>52.61011</t>
  </si>
  <si>
    <t>16.5784</t>
  </si>
  <si>
    <t>52.702953</t>
  </si>
  <si>
    <t>16.527076</t>
  </si>
  <si>
    <t>52.999317</t>
  </si>
  <si>
    <t>16.086337</t>
  </si>
  <si>
    <t>52.911</t>
  </si>
  <si>
    <t>16.4171</t>
  </si>
  <si>
    <t>52.22771</t>
  </si>
  <si>
    <t>18.251689</t>
  </si>
  <si>
    <t>52.2295</t>
  </si>
  <si>
    <t>18.2525</t>
  </si>
  <si>
    <t>52.13956</t>
  </si>
  <si>
    <t>17.814546</t>
  </si>
  <si>
    <t>52.718791</t>
  </si>
  <si>
    <t>16.785031</t>
  </si>
  <si>
    <t>52.1828</t>
  </si>
  <si>
    <t>18.2045</t>
  </si>
  <si>
    <t>52.2669</t>
  </si>
  <si>
    <t>16.0022</t>
  </si>
  <si>
    <t>52.6681</t>
  </si>
  <si>
    <t>15.8962</t>
  </si>
  <si>
    <t>51.946</t>
  </si>
  <si>
    <t>18.3594</t>
  </si>
  <si>
    <t>52.5981</t>
  </si>
  <si>
    <t>15.9464</t>
  </si>
  <si>
    <t>53.030632</t>
  </si>
  <si>
    <t>17.125</t>
  </si>
  <si>
    <t>52.9029</t>
  </si>
  <si>
    <t>16.566</t>
  </si>
  <si>
    <t>52.806117</t>
  </si>
  <si>
    <t>17.19932</t>
  </si>
  <si>
    <t>52.702955</t>
  </si>
  <si>
    <t>16.526089</t>
  </si>
  <si>
    <t>52.3997</t>
  </si>
  <si>
    <t>17.0334</t>
  </si>
  <si>
    <t>53.468693</t>
  </si>
  <si>
    <t>16.605794</t>
  </si>
  <si>
    <t>51.9952</t>
  </si>
  <si>
    <t>16.5848</t>
  </si>
  <si>
    <t>51.839421</t>
  </si>
  <si>
    <t>17.389811</t>
  </si>
  <si>
    <t>52.25557</t>
  </si>
  <si>
    <t>16.78536</t>
  </si>
  <si>
    <t>51.6223</t>
  </si>
  <si>
    <t>17.8252</t>
  </si>
  <si>
    <t>52.24479</t>
  </si>
  <si>
    <t>16.84703</t>
  </si>
  <si>
    <t>51.6077</t>
  </si>
  <si>
    <t>17.8374</t>
  </si>
  <si>
    <t>52.772064</t>
  </si>
  <si>
    <t>16.641491</t>
  </si>
  <si>
    <t>52.456799</t>
  </si>
  <si>
    <t>17.895045</t>
  </si>
  <si>
    <t>52.242314</t>
  </si>
  <si>
    <t>16.759963</t>
  </si>
  <si>
    <t>53.15094</t>
  </si>
  <si>
    <t>16.994438</t>
  </si>
  <si>
    <t>52.376027</t>
  </si>
  <si>
    <t>18.065325</t>
  </si>
  <si>
    <t>52.378114</t>
  </si>
  <si>
    <t>18.034959</t>
  </si>
  <si>
    <t>51.976917</t>
  </si>
  <si>
    <t>17.219843</t>
  </si>
  <si>
    <t>51.880153</t>
  </si>
  <si>
    <t>17.011735</t>
  </si>
  <si>
    <t>52.450304</t>
  </si>
  <si>
    <t>17.124242</t>
  </si>
  <si>
    <t>52.145069</t>
  </si>
  <si>
    <t>17.163153</t>
  </si>
  <si>
    <t>52.537581</t>
  </si>
  <si>
    <t>17.728476</t>
  </si>
  <si>
    <t>52.810281</t>
  </si>
  <si>
    <t>17.205635</t>
  </si>
  <si>
    <t>52.622255</t>
  </si>
  <si>
    <t>15.996743</t>
  </si>
  <si>
    <t>52.313138</t>
  </si>
  <si>
    <t>16.131175</t>
  </si>
  <si>
    <t>52.203672</t>
  </si>
  <si>
    <t>18.631199</t>
  </si>
  <si>
    <t>52.708719</t>
  </si>
  <si>
    <t>16.605861</t>
  </si>
  <si>
    <t>52.24406</t>
  </si>
  <si>
    <t>18.086302</t>
  </si>
  <si>
    <t>CD26</t>
  </si>
  <si>
    <t>Golina</t>
  </si>
  <si>
    <t>52.48133</t>
  </si>
  <si>
    <t>17.905376</t>
  </si>
  <si>
    <t>52.202423</t>
  </si>
  <si>
    <t>17.485895</t>
  </si>
  <si>
    <t>51.984062</t>
  </si>
  <si>
    <t>17.065836</t>
  </si>
  <si>
    <t>52.012471</t>
  </si>
  <si>
    <t>16.946149</t>
  </si>
  <si>
    <t>52.085714</t>
  </si>
  <si>
    <t>17.018942</t>
  </si>
  <si>
    <t>52.368221</t>
  </si>
  <si>
    <t>18.177511</t>
  </si>
  <si>
    <t>52.399853</t>
  </si>
  <si>
    <t>16.90578</t>
  </si>
  <si>
    <t>52.249992</t>
  </si>
  <si>
    <t>16.7855</t>
  </si>
  <si>
    <t>51.790139</t>
  </si>
  <si>
    <t>16.662656</t>
  </si>
  <si>
    <t>52.461999</t>
  </si>
  <si>
    <t>16.794261</t>
  </si>
  <si>
    <t>52.168895</t>
  </si>
  <si>
    <t>16.807882</t>
  </si>
  <si>
    <t>52.300986</t>
  </si>
  <si>
    <t>16.772532</t>
  </si>
  <si>
    <t>52.415076</t>
  </si>
  <si>
    <t>16.824231</t>
  </si>
  <si>
    <t>52.24351</t>
  </si>
  <si>
    <t>16.81519</t>
  </si>
  <si>
    <t>52.40406</t>
  </si>
  <si>
    <t>17.272411</t>
  </si>
  <si>
    <t>52.481141</t>
  </si>
  <si>
    <t>17.008252</t>
  </si>
  <si>
    <t>52.680647</t>
  </si>
  <si>
    <t>16.719238</t>
  </si>
  <si>
    <t>52.536547</t>
  </si>
  <si>
    <t>17.597741</t>
  </si>
  <si>
    <t>52.42052</t>
  </si>
  <si>
    <t>16.881782</t>
  </si>
  <si>
    <t>52.201</t>
  </si>
  <si>
    <t>18.6382</t>
  </si>
  <si>
    <t>52.6547</t>
  </si>
  <si>
    <t>17.1969</t>
  </si>
  <si>
    <t>52.7323</t>
  </si>
  <si>
    <t>16.7513</t>
  </si>
  <si>
    <t>52.7322</t>
  </si>
  <si>
    <t>16.7515</t>
  </si>
  <si>
    <t>52.72063</t>
  </si>
  <si>
    <t>17.098056</t>
  </si>
  <si>
    <t>52.576435</t>
  </si>
  <si>
    <t>15.853848</t>
  </si>
  <si>
    <t>51.506236</t>
  </si>
  <si>
    <t>17.767379</t>
  </si>
  <si>
    <t>52.7923</t>
  </si>
  <si>
    <t>16.1093</t>
  </si>
  <si>
    <t>52.819583</t>
  </si>
  <si>
    <t>16.252778</t>
  </si>
  <si>
    <t>52.024202</t>
  </si>
  <si>
    <t>15.974556</t>
  </si>
  <si>
    <t>52.0151</t>
  </si>
  <si>
    <t>18.5018</t>
  </si>
  <si>
    <t>53.3649</t>
  </si>
  <si>
    <t>16.7845</t>
  </si>
  <si>
    <t>51.6545</t>
  </si>
  <si>
    <t>17.8467</t>
  </si>
  <si>
    <t>52.661943</t>
  </si>
  <si>
    <t>17.610207</t>
  </si>
  <si>
    <t>52.299467</t>
  </si>
  <si>
    <t>16.061133</t>
  </si>
  <si>
    <t>52.707293</t>
  </si>
  <si>
    <t>16.38139</t>
  </si>
  <si>
    <t>51.576828</t>
  </si>
  <si>
    <t>17.668963</t>
  </si>
  <si>
    <t>52.4509</t>
  </si>
  <si>
    <t>17.2453</t>
  </si>
  <si>
    <t>51.5199</t>
  </si>
  <si>
    <t>17.8493</t>
  </si>
  <si>
    <t>52.3071</t>
  </si>
  <si>
    <t>15.9636</t>
  </si>
  <si>
    <t>51.646373</t>
  </si>
  <si>
    <t>17.810265</t>
  </si>
  <si>
    <t>51.4756</t>
  </si>
  <si>
    <t>17.75</t>
  </si>
  <si>
    <t>52.720303</t>
  </si>
  <si>
    <t>16.533419</t>
  </si>
  <si>
    <t>52.645961</t>
  </si>
  <si>
    <t>16.812174</t>
  </si>
  <si>
    <t>52.644785</t>
  </si>
  <si>
    <t>16.813933</t>
  </si>
  <si>
    <t>52.73233</t>
  </si>
  <si>
    <t>51.574601</t>
  </si>
  <si>
    <t>17.671646</t>
  </si>
  <si>
    <t>52.674478</t>
  </si>
  <si>
    <t>16.027344</t>
  </si>
  <si>
    <t>52.57696</t>
  </si>
  <si>
    <t>15.853958</t>
  </si>
  <si>
    <t>52.145898</t>
  </si>
  <si>
    <t>17.735774</t>
  </si>
  <si>
    <t>52.136019</t>
  </si>
  <si>
    <t>17.514585</t>
  </si>
  <si>
    <t>52.007333</t>
  </si>
  <si>
    <t>17.128004</t>
  </si>
  <si>
    <t>52.089395</t>
  </si>
  <si>
    <t>17.233982</t>
  </si>
  <si>
    <t>52.065811</t>
  </si>
  <si>
    <t>17.129045</t>
  </si>
  <si>
    <t>52.09096</t>
  </si>
  <si>
    <t>17.257582</t>
  </si>
  <si>
    <t>52.008383</t>
  </si>
  <si>
    <t>16.984219</t>
  </si>
  <si>
    <t>52.07765</t>
  </si>
  <si>
    <t>17.138981</t>
  </si>
  <si>
    <t>52.463097</t>
  </si>
  <si>
    <t>17.854754</t>
  </si>
  <si>
    <t>52.35175</t>
  </si>
  <si>
    <t>17.052402</t>
  </si>
  <si>
    <t>51.944246</t>
  </si>
  <si>
    <t>16.200806</t>
  </si>
  <si>
    <t>52.681686</t>
  </si>
  <si>
    <t>17.19768</t>
  </si>
  <si>
    <t>52.427263</t>
  </si>
  <si>
    <t>16.650432</t>
  </si>
  <si>
    <t>52.374844</t>
  </si>
  <si>
    <t>17.070628</t>
  </si>
  <si>
    <t>52.371406</t>
  </si>
  <si>
    <t>17.018057</t>
  </si>
  <si>
    <t>51.884656</t>
  </si>
  <si>
    <t>16.453416</t>
  </si>
  <si>
    <t>51.987211</t>
  </si>
  <si>
    <t>17.063578</t>
  </si>
  <si>
    <t>51.984786</t>
  </si>
  <si>
    <t>17.061461</t>
  </si>
  <si>
    <t>52.008812</t>
  </si>
  <si>
    <t>16.986033</t>
  </si>
  <si>
    <t>52.507671</t>
  </si>
  <si>
    <t>17.365549</t>
  </si>
  <si>
    <t>52.429675</t>
  </si>
  <si>
    <t>16.704983</t>
  </si>
  <si>
    <t>52.58423</t>
  </si>
  <si>
    <t>16.32194</t>
  </si>
  <si>
    <t>52.362199</t>
  </si>
  <si>
    <t>16.909988</t>
  </si>
  <si>
    <t>52.239572</t>
  </si>
  <si>
    <t>17.091917</t>
  </si>
  <si>
    <t>52.369098</t>
  </si>
  <si>
    <t>16.920413</t>
  </si>
  <si>
    <t>52.428394</t>
  </si>
  <si>
    <t>16.657378</t>
  </si>
  <si>
    <t>52.476049</t>
  </si>
  <si>
    <t>16.798854</t>
  </si>
  <si>
    <t>52.511069</t>
  </si>
  <si>
    <t>16.970933</t>
  </si>
  <si>
    <t>52.378807</t>
  </si>
  <si>
    <t>16.925724</t>
  </si>
  <si>
    <t>52.405362</t>
  </si>
  <si>
    <t>16.945983</t>
  </si>
  <si>
    <t>52.673311</t>
  </si>
  <si>
    <t>16.854194</t>
  </si>
  <si>
    <t>52.118831</t>
  </si>
  <si>
    <t>15.873502</t>
  </si>
  <si>
    <t>52.597557</t>
  </si>
  <si>
    <t>16.56484</t>
  </si>
  <si>
    <t>52.384544</t>
  </si>
  <si>
    <t>16.929573</t>
  </si>
  <si>
    <t>52.399439</t>
  </si>
  <si>
    <t>17.020142</t>
  </si>
  <si>
    <t>52.226931</t>
  </si>
  <si>
    <t>17.275137</t>
  </si>
  <si>
    <t>51.77592</t>
  </si>
  <si>
    <t>17.66011</t>
  </si>
  <si>
    <t>52.7357</t>
  </si>
  <si>
    <t>17.2524</t>
  </si>
  <si>
    <t>51.903318</t>
  </si>
  <si>
    <t>16.676504</t>
  </si>
  <si>
    <t>52.304679</t>
  </si>
  <si>
    <t>16.886415</t>
  </si>
  <si>
    <t>52.352463</t>
  </si>
  <si>
    <t>16.669781</t>
  </si>
  <si>
    <t>51.884961</t>
  </si>
  <si>
    <t>16.534208</t>
  </si>
  <si>
    <t>52.802558</t>
  </si>
  <si>
    <t>17.143041</t>
  </si>
  <si>
    <t>52.3682</t>
  </si>
  <si>
    <t>16.9221</t>
  </si>
  <si>
    <t>52.433282</t>
  </si>
  <si>
    <t>17.289853</t>
  </si>
  <si>
    <t>52.3931</t>
  </si>
  <si>
    <t>17.0107</t>
  </si>
  <si>
    <t>52.423078</t>
  </si>
  <si>
    <t>16.949295</t>
  </si>
  <si>
    <t>52.372038</t>
  </si>
  <si>
    <t>16.923281</t>
  </si>
  <si>
    <t>52.429012</t>
  </si>
  <si>
    <t>16.885347</t>
  </si>
  <si>
    <t>52.473713</t>
  </si>
  <si>
    <t>16.777844</t>
  </si>
  <si>
    <t>52.367328</t>
  </si>
  <si>
    <t>16.849397</t>
  </si>
  <si>
    <t>52.600278</t>
  </si>
  <si>
    <t>16.817333</t>
  </si>
  <si>
    <t>52.220167</t>
  </si>
  <si>
    <t>17.303333</t>
  </si>
  <si>
    <t>52.611207</t>
  </si>
  <si>
    <t>16.578014</t>
  </si>
  <si>
    <t>52.377718</t>
  </si>
  <si>
    <t>16.91707</t>
  </si>
  <si>
    <t>52.4269</t>
  </si>
  <si>
    <t>16.9661</t>
  </si>
  <si>
    <t>52.437532</t>
  </si>
  <si>
    <t>17.773234</t>
  </si>
  <si>
    <t>52.4785</t>
  </si>
  <si>
    <t>17.3203</t>
  </si>
  <si>
    <t>52.4911</t>
  </si>
  <si>
    <t>17.3355</t>
  </si>
  <si>
    <t>52.384905</t>
  </si>
  <si>
    <t>16.842876</t>
  </si>
  <si>
    <t>52.5121</t>
  </si>
  <si>
    <t>17.366</t>
  </si>
  <si>
    <t>52.373817</t>
  </si>
  <si>
    <t>16.909664</t>
  </si>
  <si>
    <t>52.5984</t>
  </si>
  <si>
    <t>15.8822</t>
  </si>
  <si>
    <t>52.6552</t>
  </si>
  <si>
    <t>16.015</t>
  </si>
  <si>
    <t>52.653821</t>
  </si>
  <si>
    <t>16.060668</t>
  </si>
  <si>
    <t>52.364</t>
  </si>
  <si>
    <t>17.4123</t>
  </si>
  <si>
    <t>52.4409</t>
  </si>
  <si>
    <t>16.8449</t>
  </si>
  <si>
    <t>52.3528</t>
  </si>
  <si>
    <t>18.7312</t>
  </si>
  <si>
    <t>52.45112</t>
  </si>
  <si>
    <t>17.2484</t>
  </si>
  <si>
    <t>52.450399</t>
  </si>
  <si>
    <t>17.248123</t>
  </si>
  <si>
    <t>51.1447</t>
  </si>
  <si>
    <t>17.8485</t>
  </si>
  <si>
    <t>52.4603</t>
  </si>
  <si>
    <t>16.2443</t>
  </si>
  <si>
    <t>52.4618</t>
  </si>
  <si>
    <t>16.2542</t>
  </si>
  <si>
    <t>52.4038</t>
  </si>
  <si>
    <t>16.675</t>
  </si>
  <si>
    <t>52.0007</t>
  </si>
  <si>
    <t>17.1605</t>
  </si>
  <si>
    <t>51.979</t>
  </si>
  <si>
    <t>17.1136</t>
  </si>
  <si>
    <t>51.9754</t>
  </si>
  <si>
    <t>17.15</t>
  </si>
  <si>
    <t>52.4126</t>
  </si>
  <si>
    <t>17.9348</t>
  </si>
  <si>
    <t>51.941</t>
  </si>
  <si>
    <t>16.7057</t>
  </si>
  <si>
    <t>52.4731</t>
  </si>
  <si>
    <t>17.8896</t>
  </si>
  <si>
    <t>52.4734</t>
  </si>
  <si>
    <t>17.8891</t>
  </si>
  <si>
    <t>52.436</t>
  </si>
  <si>
    <t>18.0244</t>
  </si>
  <si>
    <t>52.1801</t>
  </si>
  <si>
    <t>18.1981</t>
  </si>
  <si>
    <t>52.060626</t>
  </si>
  <si>
    <t>17.159162</t>
  </si>
  <si>
    <t>51.968947</t>
  </si>
  <si>
    <t>16.726762</t>
  </si>
  <si>
    <t>52.04631</t>
  </si>
  <si>
    <t>17.17139</t>
  </si>
  <si>
    <t>51.901996</t>
  </si>
  <si>
    <t>16.959916</t>
  </si>
  <si>
    <t>51.994681</t>
  </si>
  <si>
    <t>16.977366</t>
  </si>
  <si>
    <t>51.9914</t>
  </si>
  <si>
    <t>17.0994</t>
  </si>
  <si>
    <t>52.528043</t>
  </si>
  <si>
    <t>17.102986</t>
  </si>
  <si>
    <t>53.379887</t>
  </si>
  <si>
    <t>17.075967</t>
  </si>
  <si>
    <t>52.0078</t>
  </si>
  <si>
    <t>16.300392</t>
  </si>
  <si>
    <t>52.4675</t>
  </si>
  <si>
    <t>17.223</t>
  </si>
  <si>
    <t>52.648592</t>
  </si>
  <si>
    <t>16.809241</t>
  </si>
  <si>
    <t>52.6613538</t>
  </si>
  <si>
    <t>16.0285967</t>
  </si>
  <si>
    <t>52.673</t>
  </si>
  <si>
    <t>16.0005</t>
  </si>
  <si>
    <t>52.23508</t>
  </si>
  <si>
    <t>18.24081</t>
  </si>
  <si>
    <t>52.2126</t>
  </si>
  <si>
    <t>16.7767</t>
  </si>
  <si>
    <t>51.756463</t>
  </si>
  <si>
    <t>16.620967</t>
  </si>
  <si>
    <t>52.852758</t>
  </si>
  <si>
    <t>17.215417</t>
  </si>
  <si>
    <t>52.7154</t>
  </si>
  <si>
    <t>16.5695</t>
  </si>
  <si>
    <t>52.3026</t>
  </si>
  <si>
    <t>16.97</t>
  </si>
  <si>
    <t>52.431214</t>
  </si>
  <si>
    <t>16.677709</t>
  </si>
  <si>
    <t>52.467677</t>
  </si>
  <si>
    <t>17.222889</t>
  </si>
  <si>
    <t>52.3986</t>
  </si>
  <si>
    <t>16.9817</t>
  </si>
  <si>
    <t>52.402254</t>
  </si>
  <si>
    <t>16.969687</t>
  </si>
  <si>
    <t>52.0096</t>
  </si>
  <si>
    <t>16.1603</t>
  </si>
  <si>
    <t>52.446026</t>
  </si>
  <si>
    <t>16.841978</t>
  </si>
  <si>
    <t>16.78544</t>
  </si>
  <si>
    <t>52.684008</t>
  </si>
  <si>
    <t>16.033586</t>
  </si>
  <si>
    <t>52.5954</t>
  </si>
  <si>
    <t>15.9566</t>
  </si>
  <si>
    <t>52.565127</t>
  </si>
  <si>
    <t>15.895368</t>
  </si>
  <si>
    <t>52.578393</t>
  </si>
  <si>
    <t>15.931581</t>
  </si>
  <si>
    <t>52.69596</t>
  </si>
  <si>
    <t>17.110642</t>
  </si>
  <si>
    <t>52.25549</t>
  </si>
  <si>
    <t>16.785256</t>
  </si>
  <si>
    <t>52.452671</t>
  </si>
  <si>
    <t>17.257261</t>
  </si>
  <si>
    <t>52.4673</t>
  </si>
  <si>
    <t>17.2232</t>
  </si>
  <si>
    <t>52.001643</t>
  </si>
  <si>
    <t>16.169587</t>
  </si>
  <si>
    <t>52.416008</t>
  </si>
  <si>
    <t>17.044918</t>
  </si>
  <si>
    <t>52.44007</t>
  </si>
  <si>
    <t>16.84743</t>
  </si>
  <si>
    <t>52.450431</t>
  </si>
  <si>
    <t>17.247909</t>
  </si>
  <si>
    <t>52.4799196</t>
  </si>
  <si>
    <t>17.0115159</t>
  </si>
  <si>
    <t>51.925531</t>
  </si>
  <si>
    <t>17.354505</t>
  </si>
  <si>
    <t>51.944193</t>
  </si>
  <si>
    <t>17.257398</t>
  </si>
  <si>
    <t>51.910823</t>
  </si>
  <si>
    <t>17.290796</t>
  </si>
  <si>
    <t>51.964969</t>
  </si>
  <si>
    <t>17.214013</t>
  </si>
  <si>
    <t>51.9542964</t>
  </si>
  <si>
    <t>17.3718478</t>
  </si>
  <si>
    <t>52.101243</t>
  </si>
  <si>
    <t>16.987761</t>
  </si>
  <si>
    <t>51.966743</t>
  </si>
  <si>
    <t>17.501773</t>
  </si>
  <si>
    <t>52.609436</t>
  </si>
  <si>
    <t>16.953165</t>
  </si>
  <si>
    <t>52.682786</t>
  </si>
  <si>
    <t>16.808524</t>
  </si>
  <si>
    <t>53.5201</t>
  </si>
  <si>
    <t>16.8308</t>
  </si>
  <si>
    <t>51.592</t>
  </si>
  <si>
    <t>18.2659</t>
  </si>
  <si>
    <t>52.178353</t>
  </si>
  <si>
    <t>16.891678</t>
  </si>
  <si>
    <t>52.343834</t>
  </si>
  <si>
    <t>18.477451</t>
  </si>
  <si>
    <t>51.975502</t>
  </si>
  <si>
    <t>17.495988</t>
  </si>
  <si>
    <t>51.550502</t>
  </si>
  <si>
    <t>18.175665</t>
  </si>
  <si>
    <t>51.84337</t>
  </si>
  <si>
    <t>16.574489</t>
  </si>
  <si>
    <t>51.5911062</t>
  </si>
  <si>
    <t>17.8250752</t>
  </si>
  <si>
    <t>52.420199</t>
  </si>
  <si>
    <t>16.882022</t>
  </si>
  <si>
    <t>52.150765</t>
  </si>
  <si>
    <t>17.730303</t>
  </si>
  <si>
    <t>52.185037</t>
  </si>
  <si>
    <t>17.819481</t>
  </si>
  <si>
    <t>52.58619</t>
  </si>
  <si>
    <t>16.50649</t>
  </si>
  <si>
    <t>52.145747</t>
  </si>
  <si>
    <t>17.736187</t>
  </si>
  <si>
    <t>52.2979</t>
  </si>
  <si>
    <t>16.7624</t>
  </si>
  <si>
    <t>52.378539</t>
  </si>
  <si>
    <t>16.968644</t>
  </si>
  <si>
    <t>52.267047</t>
  </si>
  <si>
    <t>16.793914</t>
  </si>
  <si>
    <t>52.51044</t>
  </si>
  <si>
    <t>16.97597</t>
  </si>
  <si>
    <t>52.70379</t>
  </si>
  <si>
    <t>16.917132</t>
  </si>
  <si>
    <t>52.904641</t>
  </si>
  <si>
    <t>16.565421</t>
  </si>
  <si>
    <t>52.002271</t>
  </si>
  <si>
    <t>17.155793</t>
  </si>
  <si>
    <t>52.169291</t>
  </si>
  <si>
    <t>17.686652</t>
  </si>
  <si>
    <t>52.1795</t>
  </si>
  <si>
    <t>17.786185</t>
  </si>
  <si>
    <t>52.024013</t>
  </si>
  <si>
    <t>16.917591</t>
  </si>
  <si>
    <t>52.159241</t>
  </si>
  <si>
    <t>17.428239</t>
  </si>
  <si>
    <t>52.3896</t>
  </si>
  <si>
    <t>16.9173</t>
  </si>
  <si>
    <t>52.313062</t>
  </si>
  <si>
    <t>16.905635</t>
  </si>
  <si>
    <t>52.318152</t>
  </si>
  <si>
    <t>16.12815</t>
  </si>
  <si>
    <t>52.524902</t>
  </si>
  <si>
    <t>17.75409</t>
  </si>
  <si>
    <t>52.645445</t>
  </si>
  <si>
    <t>16.810281</t>
  </si>
  <si>
    <t>52.480067</t>
  </si>
  <si>
    <t>17.011153</t>
  </si>
  <si>
    <t>52.535973</t>
  </si>
  <si>
    <t>17.595889</t>
  </si>
  <si>
    <t>17.211727</t>
  </si>
  <si>
    <t>51.516506</t>
  </si>
  <si>
    <t>17.85351</t>
  </si>
  <si>
    <t>52.5249</t>
  </si>
  <si>
    <t>17.754034</t>
  </si>
  <si>
    <t>52.4957967</t>
  </si>
  <si>
    <t>17.6029116</t>
  </si>
  <si>
    <t>52.4466</t>
  </si>
  <si>
    <t>17.0801</t>
  </si>
  <si>
    <t>52.393218</t>
  </si>
  <si>
    <t>17.003778</t>
  </si>
  <si>
    <t>52.4714</t>
  </si>
  <si>
    <t>17.2148</t>
  </si>
  <si>
    <t>52.2695</t>
  </si>
  <si>
    <t>16.7782</t>
  </si>
  <si>
    <t>51.7992</t>
  </si>
  <si>
    <t>16.8455</t>
  </si>
  <si>
    <t>52.717062</t>
  </si>
  <si>
    <t>16.853442</t>
  </si>
  <si>
    <t>52.654914</t>
  </si>
  <si>
    <t>15.977195</t>
  </si>
  <si>
    <t>51.6516</t>
  </si>
  <si>
    <t>17.8442</t>
  </si>
  <si>
    <t>52.766229</t>
  </si>
  <si>
    <t>16.492323</t>
  </si>
  <si>
    <t>51.676133</t>
  </si>
  <si>
    <t>17.875758</t>
  </si>
  <si>
    <t>52.743772</t>
  </si>
  <si>
    <t>16.273368</t>
  </si>
  <si>
    <t>51.59543</t>
  </si>
  <si>
    <t>18.255256</t>
  </si>
  <si>
    <t>52.75821</t>
  </si>
  <si>
    <t>16.30955</t>
  </si>
  <si>
    <t>52.3554</t>
  </si>
  <si>
    <t>16.0575</t>
  </si>
  <si>
    <t>52.134017</t>
  </si>
  <si>
    <t>16.09305</t>
  </si>
  <si>
    <t>52.8486</t>
  </si>
  <si>
    <t>16.5219</t>
  </si>
  <si>
    <t>51.8827</t>
  </si>
  <si>
    <t>16.6496</t>
  </si>
  <si>
    <t>52.546243</t>
  </si>
  <si>
    <t>16.989257</t>
  </si>
  <si>
    <t>52.2991</t>
  </si>
  <si>
    <t>16.0629</t>
  </si>
  <si>
    <t>52.992084</t>
  </si>
  <si>
    <t>16.912875</t>
  </si>
  <si>
    <t>52.4463</t>
  </si>
  <si>
    <t>17.0814</t>
  </si>
  <si>
    <t>52.878841</t>
  </si>
  <si>
    <t>16.011369</t>
  </si>
  <si>
    <t>53.152871</t>
  </si>
  <si>
    <t>17.267958</t>
  </si>
  <si>
    <t>51.937099</t>
  </si>
  <si>
    <t>17.088089</t>
  </si>
  <si>
    <t>52.702952</t>
  </si>
  <si>
    <t>52.024346</t>
  </si>
  <si>
    <t>16.917539</t>
  </si>
  <si>
    <t>51.978891</t>
  </si>
  <si>
    <t>17.11349</t>
  </si>
  <si>
    <t>52.066735</t>
  </si>
  <si>
    <t>17.130046</t>
  </si>
  <si>
    <t>52.0516</t>
  </si>
  <si>
    <t>17.1923</t>
  </si>
  <si>
    <t>52.42231</t>
  </si>
  <si>
    <t>18.35554</t>
  </si>
  <si>
    <t>52.464726</t>
  </si>
  <si>
    <t>17.856368</t>
  </si>
  <si>
    <t>51.757588</t>
  </si>
  <si>
    <t>16.617185</t>
  </si>
  <si>
    <t>52.28</t>
  </si>
  <si>
    <t>17.042267</t>
  </si>
  <si>
    <t>51.977805</t>
  </si>
  <si>
    <t>17.219287</t>
  </si>
  <si>
    <t>52.150976</t>
  </si>
  <si>
    <t>17.72893</t>
  </si>
  <si>
    <t>52.308037</t>
  </si>
  <si>
    <t>16.755447</t>
  </si>
  <si>
    <t>52.430838</t>
  </si>
  <si>
    <t>16.67732</t>
  </si>
  <si>
    <t>52.409805</t>
  </si>
  <si>
    <t>16.67578</t>
  </si>
  <si>
    <t>52.655338</t>
  </si>
  <si>
    <t>17.143625</t>
  </si>
  <si>
    <t>53.291664</t>
  </si>
  <si>
    <t>17.231623</t>
  </si>
  <si>
    <t>53.26555</t>
  </si>
  <si>
    <t>17.169683</t>
  </si>
  <si>
    <t>52.564378</t>
  </si>
  <si>
    <t>15.958815</t>
  </si>
  <si>
    <t>52.365259</t>
  </si>
  <si>
    <t>16.890385</t>
  </si>
  <si>
    <t>52.169973</t>
  </si>
  <si>
    <t>16.806273</t>
  </si>
  <si>
    <t>52.55357</t>
  </si>
  <si>
    <t>16.084634</t>
  </si>
  <si>
    <t>52.119326</t>
  </si>
  <si>
    <t>15.872279</t>
  </si>
  <si>
    <t>52.284335</t>
  </si>
  <si>
    <t>16.702462</t>
  </si>
  <si>
    <t>52.298931</t>
  </si>
  <si>
    <t>16.773093</t>
  </si>
  <si>
    <t>52.125013</t>
  </si>
  <si>
    <t>16.112546</t>
  </si>
  <si>
    <t>52.504921</t>
  </si>
  <si>
    <t>17.624667</t>
  </si>
  <si>
    <t>52.157325</t>
  </si>
  <si>
    <t>17.16132</t>
  </si>
  <si>
    <t>52.435481</t>
  </si>
  <si>
    <t>16.697402</t>
  </si>
  <si>
    <t>52.616667</t>
  </si>
  <si>
    <t>16.224722</t>
  </si>
  <si>
    <t>52.253056</t>
  </si>
  <si>
    <t>15.917778</t>
  </si>
  <si>
    <t>52.431584</t>
  </si>
  <si>
    <t>17.072658</t>
  </si>
  <si>
    <t>52.402302</t>
  </si>
  <si>
    <t>17.022396</t>
  </si>
  <si>
    <t>52.61111</t>
  </si>
  <si>
    <t>16.58198</t>
  </si>
  <si>
    <t>52.498859</t>
  </si>
  <si>
    <t>17.639281</t>
  </si>
  <si>
    <t>51.7433202</t>
  </si>
  <si>
    <t>17.8028698</t>
  </si>
  <si>
    <t>52.400978</t>
  </si>
  <si>
    <t>16.925952</t>
  </si>
  <si>
    <t>52.4888</t>
  </si>
  <si>
    <t>16.9089</t>
  </si>
  <si>
    <t>52.338494</t>
  </si>
  <si>
    <t>16.878898</t>
  </si>
  <si>
    <t>52.4665</t>
  </si>
  <si>
    <t>16.4949</t>
  </si>
  <si>
    <t>52.4475</t>
  </si>
  <si>
    <t>16.44543</t>
  </si>
  <si>
    <t>52.676555</t>
  </si>
  <si>
    <t>16.718291</t>
  </si>
  <si>
    <t>52.430748</t>
  </si>
  <si>
    <t>16.676381</t>
  </si>
  <si>
    <t>52.173557</t>
  </si>
  <si>
    <t>18.54505</t>
  </si>
  <si>
    <t>52.804767</t>
  </si>
  <si>
    <t>17.145284</t>
  </si>
  <si>
    <t>52.438574</t>
  </si>
  <si>
    <t>17.453771</t>
  </si>
  <si>
    <t>52.4205</t>
  </si>
  <si>
    <t>17.4133</t>
  </si>
  <si>
    <t>52.450795</t>
  </si>
  <si>
    <t>17.244483</t>
  </si>
  <si>
    <t>52.313974</t>
  </si>
  <si>
    <t>16.794755</t>
  </si>
  <si>
    <t>51.647883</t>
  </si>
  <si>
    <t>17.815349</t>
  </si>
  <si>
    <t>52.498113</t>
  </si>
  <si>
    <t>17.601792</t>
  </si>
  <si>
    <t>52.481929</t>
  </si>
  <si>
    <t>17.005204</t>
  </si>
  <si>
    <t>52.543068</t>
  </si>
  <si>
    <t>16.945229</t>
  </si>
  <si>
    <t>52.488284</t>
  </si>
  <si>
    <t>16.500768</t>
  </si>
  <si>
    <t>52.51161</t>
  </si>
  <si>
    <t>16.975758</t>
  </si>
  <si>
    <t>52.644266</t>
  </si>
  <si>
    <t>16.804718</t>
  </si>
  <si>
    <t>52.393956</t>
  </si>
  <si>
    <t>16.681219</t>
  </si>
  <si>
    <t>52.416027</t>
  </si>
  <si>
    <t>16.931181</t>
  </si>
  <si>
    <t>52.434057</t>
  </si>
  <si>
    <t>17.29087</t>
  </si>
  <si>
    <t>52.585476</t>
  </si>
  <si>
    <t>16.502408</t>
  </si>
  <si>
    <t>52.529267</t>
  </si>
  <si>
    <t>17.600494</t>
  </si>
  <si>
    <t>52.511546</t>
  </si>
  <si>
    <t>16.97609</t>
  </si>
  <si>
    <t>52.651435</t>
  </si>
  <si>
    <t>16.808409</t>
  </si>
  <si>
    <t>52.703636</t>
  </si>
  <si>
    <t>16.526162</t>
  </si>
  <si>
    <t>52.139426</t>
  </si>
  <si>
    <t>16.94753</t>
  </si>
  <si>
    <t>51.80858</t>
  </si>
  <si>
    <t>17.62382</t>
  </si>
  <si>
    <t>52.424207</t>
  </si>
  <si>
    <t>16.903446</t>
  </si>
  <si>
    <t>52.45006</t>
  </si>
  <si>
    <t>17.277335</t>
  </si>
  <si>
    <t>52.397334</t>
  </si>
  <si>
    <t>17.228015</t>
  </si>
  <si>
    <t>52.488407</t>
  </si>
  <si>
    <t>16.500598</t>
  </si>
  <si>
    <t>51.817489</t>
  </si>
  <si>
    <t>17.728873</t>
  </si>
  <si>
    <t>52.488309</t>
  </si>
  <si>
    <t>16.500572</t>
  </si>
  <si>
    <t>52.2672</t>
  </si>
  <si>
    <t>16.79449</t>
  </si>
  <si>
    <t>53.152225</t>
  </si>
  <si>
    <t>17.267944</t>
  </si>
  <si>
    <t>51.825611</t>
  </si>
  <si>
    <t>17.453129</t>
  </si>
  <si>
    <t>52.433891</t>
  </si>
  <si>
    <t>17.291197</t>
  </si>
  <si>
    <t>52.663676</t>
  </si>
  <si>
    <t>17.018512</t>
  </si>
  <si>
    <t>52.4225</t>
  </si>
  <si>
    <t>16.90198</t>
  </si>
  <si>
    <t>52.995189</t>
  </si>
  <si>
    <t>16.919759</t>
  </si>
  <si>
    <t>52.366508</t>
  </si>
  <si>
    <t>16.809607</t>
  </si>
  <si>
    <t>52.2429</t>
  </si>
  <si>
    <t>17.103</t>
  </si>
  <si>
    <t>52.307235</t>
  </si>
  <si>
    <t>16.353368</t>
  </si>
  <si>
    <t>51.609297</t>
  </si>
  <si>
    <t>16.858584</t>
  </si>
  <si>
    <t>52.720749</t>
  </si>
  <si>
    <t>16.533698</t>
  </si>
  <si>
    <t>52.467904</t>
  </si>
  <si>
    <t>17.222907</t>
  </si>
  <si>
    <t>52.20807</t>
  </si>
  <si>
    <t>16.78648</t>
  </si>
  <si>
    <t>52.462788</t>
  </si>
  <si>
    <t>17.854642</t>
  </si>
  <si>
    <t>51.79868</t>
  </si>
  <si>
    <t>18.192506</t>
  </si>
  <si>
    <t>52.4607</t>
  </si>
  <si>
    <t>16.5215</t>
  </si>
  <si>
    <t>52.083105</t>
  </si>
  <si>
    <t>16.22952</t>
  </si>
  <si>
    <t>52.426258</t>
  </si>
  <si>
    <t>16.89484</t>
  </si>
  <si>
    <t>52.16913</t>
  </si>
  <si>
    <t>17.55881</t>
  </si>
  <si>
    <t>52.1693</t>
  </si>
  <si>
    <t>18.5104</t>
  </si>
  <si>
    <t>52.173794</t>
  </si>
  <si>
    <t>18.570469</t>
  </si>
  <si>
    <t>52.45032</t>
  </si>
  <si>
    <t>17.248124</t>
  </si>
  <si>
    <t>51.911</t>
  </si>
  <si>
    <t>17.023</t>
  </si>
  <si>
    <t>52.24966</t>
  </si>
  <si>
    <t>16.90181</t>
  </si>
  <si>
    <t>52.313</t>
  </si>
  <si>
    <t>16.9054</t>
  </si>
  <si>
    <t>52.3685</t>
  </si>
  <si>
    <t>16.8049</t>
  </si>
  <si>
    <t>52.195729</t>
  </si>
  <si>
    <t>17.77683</t>
  </si>
  <si>
    <t>52.2101</t>
  </si>
  <si>
    <t>15.8913</t>
  </si>
  <si>
    <t>52.633</t>
  </si>
  <si>
    <t>15.9668</t>
  </si>
  <si>
    <t>52.588634</t>
  </si>
  <si>
    <t>15.851639</t>
  </si>
  <si>
    <t>51.908974</t>
  </si>
  <si>
    <t>17.440542</t>
  </si>
  <si>
    <t>52.26559</t>
  </si>
  <si>
    <t>16.87386</t>
  </si>
  <si>
    <t>52.546961</t>
  </si>
  <si>
    <t>17.612606</t>
  </si>
  <si>
    <t>52.46</t>
  </si>
  <si>
    <t>16.9608</t>
  </si>
  <si>
    <t>52.648</t>
  </si>
  <si>
    <t>16.5384</t>
  </si>
  <si>
    <t>52.3681</t>
  </si>
  <si>
    <t>52.1322</t>
  </si>
  <si>
    <t>17.5222</t>
  </si>
  <si>
    <t>17.813</t>
  </si>
  <si>
    <t>52.17094</t>
  </si>
  <si>
    <t>17.85778</t>
  </si>
  <si>
    <t>52.0206</t>
  </si>
  <si>
    <t>16.9274</t>
  </si>
  <si>
    <t>52.02289</t>
  </si>
  <si>
    <t>16.91883</t>
  </si>
  <si>
    <t>52.1659</t>
  </si>
  <si>
    <t>17.6894</t>
  </si>
  <si>
    <t>51.948331</t>
  </si>
  <si>
    <t>16.194214</t>
  </si>
  <si>
    <t>52.65527</t>
  </si>
  <si>
    <t>17.108537</t>
  </si>
  <si>
    <t>52.653</t>
  </si>
  <si>
    <t>16.6383</t>
  </si>
  <si>
    <t>53.2592</t>
  </si>
  <si>
    <t>17.2433</t>
  </si>
  <si>
    <t>52.512559</t>
  </si>
  <si>
    <t>16.832978</t>
  </si>
  <si>
    <t>52.2463</t>
  </si>
  <si>
    <t>17.0903</t>
  </si>
  <si>
    <t>52.1191</t>
  </si>
  <si>
    <t>15.8722</t>
  </si>
  <si>
    <t>52.450839</t>
  </si>
  <si>
    <t>17.245258</t>
  </si>
  <si>
    <t>52.246724</t>
  </si>
  <si>
    <t>17.090034</t>
  </si>
  <si>
    <t>52.17003</t>
  </si>
  <si>
    <t>16.804935</t>
  </si>
  <si>
    <t>53.0991</t>
  </si>
  <si>
    <t>17.1221</t>
  </si>
  <si>
    <t>52.1835</t>
  </si>
  <si>
    <t>16.7993</t>
  </si>
  <si>
    <t>52.4871</t>
  </si>
  <si>
    <t>16.5052</t>
  </si>
  <si>
    <t>52.5252</t>
  </si>
  <si>
    <t>17.0514</t>
  </si>
  <si>
    <t>52.444811</t>
  </si>
  <si>
    <t>17.305953</t>
  </si>
  <si>
    <t>52.404006</t>
  </si>
  <si>
    <t>17.273105</t>
  </si>
  <si>
    <t>52.4876</t>
  </si>
  <si>
    <t>17.7085</t>
  </si>
  <si>
    <t>52.48021</t>
  </si>
  <si>
    <t>16.47811</t>
  </si>
  <si>
    <t>52.387518</t>
  </si>
  <si>
    <t>16.931305</t>
  </si>
  <si>
    <t>52.484439</t>
  </si>
  <si>
    <t>16.893362</t>
  </si>
  <si>
    <t>16.9076</t>
  </si>
  <si>
    <t>52.16305</t>
  </si>
  <si>
    <t>17.85248</t>
  </si>
  <si>
    <t>51.97528</t>
  </si>
  <si>
    <t>17.152896</t>
  </si>
  <si>
    <t>52.1331</t>
  </si>
  <si>
    <t>17.5191</t>
  </si>
  <si>
    <t>52.0776</t>
  </si>
  <si>
    <t>17.1395</t>
  </si>
  <si>
    <t>52.125896</t>
  </si>
  <si>
    <t>17.476877</t>
  </si>
  <si>
    <t>52.090398</t>
  </si>
  <si>
    <t>17.191753</t>
  </si>
  <si>
    <t>52.002434</t>
  </si>
  <si>
    <t>17.155428</t>
  </si>
  <si>
    <t>53.2549</t>
  </si>
  <si>
    <t>17.1205</t>
  </si>
  <si>
    <t>51.848333</t>
  </si>
  <si>
    <t>17.930556</t>
  </si>
  <si>
    <t>53.1274</t>
  </si>
  <si>
    <t>16.8884</t>
  </si>
  <si>
    <t>52.650267</t>
  </si>
  <si>
    <t>16.079006</t>
  </si>
  <si>
    <t>51.8199</t>
  </si>
  <si>
    <t>17.7335</t>
  </si>
  <si>
    <t>52.022883</t>
  </si>
  <si>
    <t>16.918357</t>
  </si>
  <si>
    <t>51.989778</t>
  </si>
  <si>
    <t>17.003223</t>
  </si>
  <si>
    <t>51.592316</t>
  </si>
  <si>
    <t>17.707193</t>
  </si>
  <si>
    <t>51.977191</t>
  </si>
  <si>
    <t>17.019966</t>
  </si>
  <si>
    <t>52.10334</t>
  </si>
  <si>
    <t>17.13392</t>
  </si>
  <si>
    <t>51.984979</t>
  </si>
  <si>
    <t>17.06318</t>
  </si>
  <si>
    <t>51.982658</t>
  </si>
  <si>
    <t>17.043522</t>
  </si>
  <si>
    <t>52.4362</t>
  </si>
  <si>
    <t>18.0247</t>
  </si>
  <si>
    <t>52.4576</t>
  </si>
  <si>
    <t>18.0359</t>
  </si>
  <si>
    <t>52.6604</t>
  </si>
  <si>
    <t>16.0288</t>
  </si>
  <si>
    <t>52.61466</t>
  </si>
  <si>
    <t>15.94074</t>
  </si>
  <si>
    <t>52.25027</t>
  </si>
  <si>
    <t>17.087763</t>
  </si>
  <si>
    <t>52.461259</t>
  </si>
  <si>
    <t>17.172536</t>
  </si>
  <si>
    <t>52.410741</t>
  </si>
  <si>
    <t>16.778634</t>
  </si>
  <si>
    <t>52.476549</t>
  </si>
  <si>
    <t>16.77565</t>
  </si>
  <si>
    <t>52.307517</t>
  </si>
  <si>
    <t>17.132497</t>
  </si>
  <si>
    <t>52.89439</t>
  </si>
  <si>
    <t>16.171262</t>
  </si>
  <si>
    <t>52.02292</t>
  </si>
  <si>
    <t>16.91896</t>
  </si>
  <si>
    <t>51.982593</t>
  </si>
  <si>
    <t>17.039852</t>
  </si>
  <si>
    <t>51.978</t>
  </si>
  <si>
    <t>17.0068</t>
  </si>
  <si>
    <t>52.431475</t>
  </si>
  <si>
    <t>16.885407</t>
  </si>
  <si>
    <t>17.5218</t>
  </si>
  <si>
    <t>51.759807</t>
  </si>
  <si>
    <t>17.119434</t>
  </si>
  <si>
    <t>51.909388</t>
  </si>
  <si>
    <t>17.418857</t>
  </si>
  <si>
    <t>52.169811</t>
  </si>
  <si>
    <t>16.80672</t>
  </si>
  <si>
    <t>52.477621</t>
  </si>
  <si>
    <t>16.752712</t>
  </si>
  <si>
    <t>52.52091</t>
  </si>
  <si>
    <t>16.3781</t>
  </si>
  <si>
    <t>51.909411</t>
  </si>
  <si>
    <t>17.418927</t>
  </si>
  <si>
    <t>52.170029</t>
  </si>
  <si>
    <t>16.806252</t>
  </si>
  <si>
    <t>52.032034</t>
  </si>
  <si>
    <t>17.207253</t>
  </si>
  <si>
    <t>51.97796</t>
  </si>
  <si>
    <t>17.01822</t>
  </si>
  <si>
    <t>51.989716</t>
  </si>
  <si>
    <t>17.003383</t>
  </si>
  <si>
    <t>51.9788</t>
  </si>
  <si>
    <t>17.114</t>
  </si>
  <si>
    <t>52.014139</t>
  </si>
  <si>
    <t>16.999147</t>
  </si>
  <si>
    <t>51.97894</t>
  </si>
  <si>
    <t>17.113337</t>
  </si>
  <si>
    <t>51.934983</t>
  </si>
  <si>
    <t>16.285574</t>
  </si>
  <si>
    <t>51.936651</t>
  </si>
  <si>
    <t>16.72578</t>
  </si>
  <si>
    <t>51.924778</t>
  </si>
  <si>
    <t>16.28659</t>
  </si>
  <si>
    <t>51.986351</t>
  </si>
  <si>
    <t>16.378216</t>
  </si>
  <si>
    <t>51.914527</t>
  </si>
  <si>
    <t>16.270418</t>
  </si>
  <si>
    <t>51.946969</t>
  </si>
  <si>
    <t>16.719888</t>
  </si>
  <si>
    <t>52.0141</t>
  </si>
  <si>
    <t>16.9921</t>
  </si>
  <si>
    <t>51.9231</t>
  </si>
  <si>
    <t>16.7256</t>
  </si>
  <si>
    <t>51.840912</t>
  </si>
  <si>
    <t>16.575206</t>
  </si>
  <si>
    <t>51.950782</t>
  </si>
  <si>
    <t>16.934739</t>
  </si>
  <si>
    <t>51.979351</t>
  </si>
  <si>
    <t>16.9387</t>
  </si>
  <si>
    <t>51.977471</t>
  </si>
  <si>
    <t>17.000465</t>
  </si>
  <si>
    <t>53.23193</t>
  </si>
  <si>
    <t>16.7053</t>
  </si>
  <si>
    <t>53.2945</t>
  </si>
  <si>
    <t>16.7505</t>
  </si>
  <si>
    <t>52.4622</t>
  </si>
  <si>
    <t>16.829</t>
  </si>
  <si>
    <t>52.6783</t>
  </si>
  <si>
    <t>17.2249</t>
  </si>
  <si>
    <t>52.002556</t>
  </si>
  <si>
    <t>17.155333</t>
  </si>
  <si>
    <t>52.7102</t>
  </si>
  <si>
    <t>16.5088</t>
  </si>
  <si>
    <t>52.38219</t>
  </si>
  <si>
    <t>17.006649</t>
  </si>
  <si>
    <t>52.4982</t>
  </si>
  <si>
    <t>17.0904</t>
  </si>
  <si>
    <t>52.205376</t>
  </si>
  <si>
    <t>17.447852</t>
  </si>
  <si>
    <t>52.744071</t>
  </si>
  <si>
    <t>17.329485</t>
  </si>
  <si>
    <t>52.4895</t>
  </si>
  <si>
    <t>17.5951</t>
  </si>
  <si>
    <t>52.620152</t>
  </si>
  <si>
    <t>17.204387</t>
  </si>
  <si>
    <t>51.526068</t>
  </si>
  <si>
    <t>17.830522</t>
  </si>
  <si>
    <t>52.24442</t>
  </si>
  <si>
    <t>16.81204</t>
  </si>
  <si>
    <t>52.4677</t>
  </si>
  <si>
    <t>17.2223</t>
  </si>
  <si>
    <t>52.989605</t>
  </si>
  <si>
    <t>16.917776</t>
  </si>
  <si>
    <t>52.8091</t>
  </si>
  <si>
    <t>16.2185</t>
  </si>
  <si>
    <t>52.53236</t>
  </si>
  <si>
    <t>17.717492</t>
  </si>
  <si>
    <t>52.5388</t>
  </si>
  <si>
    <t>17.7196</t>
  </si>
  <si>
    <t>53.2846</t>
  </si>
  <si>
    <t>17.2207</t>
  </si>
  <si>
    <t>52.25346</t>
  </si>
  <si>
    <t>16.83096</t>
  </si>
  <si>
    <t>52.93756</t>
  </si>
  <si>
    <t>15.97946</t>
  </si>
  <si>
    <t>52.1634</t>
  </si>
  <si>
    <t>18.0617</t>
  </si>
  <si>
    <t>52.120358</t>
  </si>
  <si>
    <t>18.171554</t>
  </si>
  <si>
    <t>52.4483</t>
  </si>
  <si>
    <t>17.8878</t>
  </si>
  <si>
    <t>52.396083</t>
  </si>
  <si>
    <t>16.118287</t>
  </si>
  <si>
    <t>52.586</t>
  </si>
  <si>
    <t>16.5062</t>
  </si>
  <si>
    <t>52.4695</t>
  </si>
  <si>
    <t>16.8114</t>
  </si>
  <si>
    <t>52.3927</t>
  </si>
  <si>
    <t>17.0202</t>
  </si>
  <si>
    <t>52.41213</t>
  </si>
  <si>
    <t>17.04553</t>
  </si>
  <si>
    <t>52.528252</t>
  </si>
  <si>
    <t>17.731853</t>
  </si>
  <si>
    <t>52.5497</t>
  </si>
  <si>
    <t>17.5847</t>
  </si>
  <si>
    <t>53.152439</t>
  </si>
  <si>
    <t>17.268021</t>
  </si>
  <si>
    <t>52.40244</t>
  </si>
  <si>
    <t>16.91933</t>
  </si>
  <si>
    <t>52.6022</t>
  </si>
  <si>
    <t>16.5877</t>
  </si>
  <si>
    <t>52.42054</t>
  </si>
  <si>
    <t>16.92661</t>
  </si>
  <si>
    <t>51.426037</t>
  </si>
  <si>
    <t>17.930968</t>
  </si>
  <si>
    <t>52.60407</t>
  </si>
  <si>
    <t>16.93071</t>
  </si>
  <si>
    <t>52.21004</t>
  </si>
  <si>
    <t>16.94205</t>
  </si>
  <si>
    <t>52.73907</t>
  </si>
  <si>
    <t>16.814865</t>
  </si>
  <si>
    <t>52.488317</t>
  </si>
  <si>
    <t>16.501059</t>
  </si>
  <si>
    <t>52.426285</t>
  </si>
  <si>
    <t>16.142527</t>
  </si>
  <si>
    <t>53.1103</t>
  </si>
  <si>
    <t>17.009</t>
  </si>
  <si>
    <t>52.46938</t>
  </si>
  <si>
    <t>16.81151</t>
  </si>
  <si>
    <t>52.402885</t>
  </si>
  <si>
    <t>16.916698</t>
  </si>
  <si>
    <t>52.169842</t>
  </si>
  <si>
    <t>16.805964</t>
  </si>
  <si>
    <t>51.899</t>
  </si>
  <si>
    <t>17.45866</t>
  </si>
  <si>
    <t>52.18644</t>
  </si>
  <si>
    <t>16.79399</t>
  </si>
  <si>
    <t>52.399413</t>
  </si>
  <si>
    <t>17.020061</t>
  </si>
  <si>
    <t>52.480069</t>
  </si>
  <si>
    <t>17.011555</t>
  </si>
  <si>
    <t>52.345066</t>
  </si>
  <si>
    <t>16.877788</t>
  </si>
  <si>
    <t>52.246393</t>
  </si>
  <si>
    <t>17.090045</t>
  </si>
  <si>
    <t>52.421324</t>
  </si>
  <si>
    <t>16.90724</t>
  </si>
  <si>
    <t>52.673677</t>
  </si>
  <si>
    <t>16.853277</t>
  </si>
  <si>
    <t>52.644304</t>
  </si>
  <si>
    <t>16.804736</t>
  </si>
  <si>
    <t>52.87641</t>
  </si>
  <si>
    <t>16.54299</t>
  </si>
  <si>
    <t>52.5863</t>
  </si>
  <si>
    <t>52.488324</t>
  </si>
  <si>
    <t>16.500637</t>
  </si>
  <si>
    <t>51.6883</t>
  </si>
  <si>
    <t>17.7612</t>
  </si>
  <si>
    <t>51.72728</t>
  </si>
  <si>
    <t>17.824348</t>
  </si>
  <si>
    <t>52.431369</t>
  </si>
  <si>
    <t>16.883948</t>
  </si>
  <si>
    <t>52.373858</t>
  </si>
  <si>
    <t>17.072024</t>
  </si>
  <si>
    <t>52.3507</t>
  </si>
  <si>
    <t>17.0246</t>
  </si>
  <si>
    <t>53.379769</t>
  </si>
  <si>
    <t>17.075432</t>
  </si>
  <si>
    <t>51.881766</t>
  </si>
  <si>
    <t>16.65091</t>
  </si>
  <si>
    <t>51.84187</t>
  </si>
  <si>
    <t>16.571586</t>
  </si>
  <si>
    <t>52.170137</t>
  </si>
  <si>
    <t>16.804869</t>
  </si>
  <si>
    <t>52.1987</t>
  </si>
  <si>
    <t>16.8258</t>
  </si>
  <si>
    <t>52.637798</t>
  </si>
  <si>
    <t>16.878818</t>
  </si>
  <si>
    <t>52.121667</t>
  </si>
  <si>
    <t>16.0525</t>
  </si>
  <si>
    <t>52.46506</t>
  </si>
  <si>
    <t>17.020453</t>
  </si>
  <si>
    <t>51.69559</t>
  </si>
  <si>
    <t>17.43778</t>
  </si>
  <si>
    <t>16.885436</t>
  </si>
  <si>
    <t>52.52067</t>
  </si>
  <si>
    <t>17.57865</t>
  </si>
  <si>
    <t>51.9088</t>
  </si>
  <si>
    <t>17.4187</t>
  </si>
  <si>
    <t>51.84328</t>
  </si>
  <si>
    <t>16.574136</t>
  </si>
  <si>
    <t>52.169745</t>
  </si>
  <si>
    <t>16.806926</t>
  </si>
  <si>
    <t>52.307012</t>
  </si>
  <si>
    <t>16.353496</t>
  </si>
  <si>
    <t>51.9822</t>
  </si>
  <si>
    <t>16.2509</t>
  </si>
  <si>
    <t>52.8041</t>
  </si>
  <si>
    <t>17.15075</t>
  </si>
  <si>
    <t>52.480033</t>
  </si>
  <si>
    <t>17.011377</t>
  </si>
  <si>
    <t>53.396511</t>
  </si>
  <si>
    <t>16.57985</t>
  </si>
  <si>
    <t>53.396537</t>
  </si>
  <si>
    <t>16.579247</t>
  </si>
  <si>
    <t>52.47715</t>
  </si>
  <si>
    <t>17.287578</t>
  </si>
  <si>
    <t>52.511553</t>
  </si>
  <si>
    <t>16.976114</t>
  </si>
  <si>
    <t>52.505000</t>
  </si>
  <si>
    <t>17.624722</t>
  </si>
  <si>
    <t>52.364897</t>
  </si>
  <si>
    <t>17.413338</t>
  </si>
  <si>
    <t>52.086063</t>
  </si>
  <si>
    <t>16.046725</t>
  </si>
  <si>
    <t>52.66064</t>
  </si>
  <si>
    <t>16.02882</t>
  </si>
  <si>
    <t>52.255534</t>
  </si>
  <si>
    <t>16.785409</t>
  </si>
  <si>
    <t>52.0099</t>
  </si>
  <si>
    <t>16.9474</t>
  </si>
  <si>
    <t>51.998661</t>
  </si>
  <si>
    <t>17.096235</t>
  </si>
  <si>
    <t>51.9874</t>
  </si>
  <si>
    <t>17.046</t>
  </si>
  <si>
    <t>51.986486</t>
  </si>
  <si>
    <t>17.046715</t>
  </si>
  <si>
    <t>17.01123</t>
  </si>
  <si>
    <t>52.3921</t>
  </si>
  <si>
    <t>17.021</t>
  </si>
  <si>
    <t>17.025</t>
  </si>
  <si>
    <t>51.1923</t>
  </si>
  <si>
    <t>17.987</t>
  </si>
  <si>
    <t>51.8652</t>
  </si>
  <si>
    <t>16.6907</t>
  </si>
  <si>
    <t>52.2123</t>
  </si>
  <si>
    <t>17.5702</t>
  </si>
  <si>
    <t>52.1978</t>
  </si>
  <si>
    <t>17.5047</t>
  </si>
  <si>
    <t>52.1936</t>
  </si>
  <si>
    <t>17.3994</t>
  </si>
  <si>
    <t>17.4723</t>
  </si>
  <si>
    <t>51.85308</t>
  </si>
  <si>
    <t>17.93663</t>
  </si>
  <si>
    <t>52.06</t>
  </si>
  <si>
    <t>16.8179</t>
  </si>
  <si>
    <t>51.7514</t>
  </si>
  <si>
    <t>17.7333</t>
  </si>
  <si>
    <t>52.1641</t>
  </si>
  <si>
    <t>17.5198</t>
  </si>
  <si>
    <t>51.7314</t>
  </si>
  <si>
    <t>17.9238</t>
  </si>
  <si>
    <t>51.7172</t>
  </si>
  <si>
    <t>17.9431</t>
  </si>
  <si>
    <t>52.0344</t>
  </si>
  <si>
    <t>17.2064</t>
  </si>
  <si>
    <t>52.306347</t>
  </si>
  <si>
    <t>16.675207</t>
  </si>
  <si>
    <t>52.6037</t>
  </si>
  <si>
    <t>16.763</t>
  </si>
  <si>
    <t>52.453767</t>
  </si>
  <si>
    <t>16.223121</t>
  </si>
  <si>
    <t>52.450594</t>
  </si>
  <si>
    <t>17.322981</t>
  </si>
  <si>
    <t>17.4569</t>
  </si>
  <si>
    <t>51.516451</t>
  </si>
  <si>
    <t>17.853507</t>
  </si>
  <si>
    <t>52.543268</t>
  </si>
  <si>
    <t>17.100648</t>
  </si>
  <si>
    <t>52.25998</t>
  </si>
  <si>
    <t>16.77861</t>
  </si>
  <si>
    <t>52.24965</t>
  </si>
  <si>
    <t>16.8181</t>
  </si>
  <si>
    <t>52.398797</t>
  </si>
  <si>
    <t>16.712388</t>
  </si>
  <si>
    <t>52.3918</t>
  </si>
  <si>
    <t>17.0198</t>
  </si>
  <si>
    <t>51.994913</t>
  </si>
  <si>
    <t>17.03687</t>
  </si>
  <si>
    <t>51.975512</t>
  </si>
  <si>
    <t>17.019148</t>
  </si>
  <si>
    <t>52.020891</t>
  </si>
  <si>
    <t>16.924073</t>
  </si>
  <si>
    <t>52.426158</t>
  </si>
  <si>
    <t>18.371326</t>
  </si>
  <si>
    <t>52.308225</t>
  </si>
  <si>
    <t>16.664337</t>
  </si>
  <si>
    <t>52.357998</t>
  </si>
  <si>
    <t>17.014005</t>
  </si>
  <si>
    <t>52.357472</t>
  </si>
  <si>
    <t>17.01641</t>
  </si>
  <si>
    <t>52.318816</t>
  </si>
  <si>
    <t>16.952485</t>
  </si>
  <si>
    <t>52.6424</t>
  </si>
  <si>
    <t>17.7533</t>
  </si>
  <si>
    <t>52.430645</t>
  </si>
  <si>
    <t>16.883646</t>
  </si>
  <si>
    <t>52.450714</t>
  </si>
  <si>
    <t>17.249283</t>
  </si>
  <si>
    <t>52.480099</t>
  </si>
  <si>
    <t>17.011635</t>
  </si>
  <si>
    <t>52.7926</t>
  </si>
  <si>
    <t>16.1249</t>
  </si>
  <si>
    <t>52.03828</t>
  </si>
  <si>
    <t>18.059469</t>
  </si>
  <si>
    <t>52.522549</t>
  </si>
  <si>
    <t>16.691013</t>
  </si>
  <si>
    <t>52.029455</t>
  </si>
  <si>
    <t>16.044709</t>
  </si>
  <si>
    <t>52.0844</t>
  </si>
  <si>
    <t>17.7168</t>
  </si>
  <si>
    <t>52.745</t>
  </si>
  <si>
    <t>16.2698</t>
  </si>
  <si>
    <t>52.061944</t>
  </si>
  <si>
    <t>16.819444</t>
  </si>
  <si>
    <t>52.4639</t>
  </si>
  <si>
    <t>16.24433</t>
  </si>
  <si>
    <t>52.311816</t>
  </si>
  <si>
    <t>18.165113</t>
  </si>
  <si>
    <t>51.716291</t>
  </si>
  <si>
    <t>18.124437</t>
  </si>
  <si>
    <t>51.43055</t>
  </si>
  <si>
    <t>17.99649</t>
  </si>
  <si>
    <t>52.73214</t>
  </si>
  <si>
    <t>16.751113</t>
  </si>
  <si>
    <t>52.085875</t>
  </si>
  <si>
    <t>16.826713</t>
  </si>
  <si>
    <t>52.457413</t>
  </si>
  <si>
    <t>16.770968</t>
  </si>
  <si>
    <t>52.15511</t>
  </si>
  <si>
    <t>17.352315</t>
  </si>
  <si>
    <t>51.742071</t>
  </si>
  <si>
    <t>17.792979</t>
  </si>
  <si>
    <t>52.1387</t>
  </si>
  <si>
    <t>17.30876</t>
  </si>
  <si>
    <t>52.047955</t>
  </si>
  <si>
    <t>17.170504</t>
  </si>
  <si>
    <t>52.112829</t>
  </si>
  <si>
    <t>16.113814</t>
  </si>
  <si>
    <t>52.205579</t>
  </si>
  <si>
    <t>17.445839</t>
  </si>
  <si>
    <t>51.92385</t>
  </si>
  <si>
    <t>16.21168</t>
  </si>
  <si>
    <t>53.3938</t>
  </si>
  <si>
    <t>16.5826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</si>
</sst>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9C0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3" borderId="0" xfId="0" applyNumberFormat="1" applyFill="1"/>
    <xf numFmtId="0" fontId="0" fillId="4" borderId="0" xfId="0" applyNumberFormat="1" applyFill="1"/>
  </cellXfs>
  <cellStyles count="1">
    <cellStyle name="Normalny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am-my.sharepoint.com/personal/kf63083_amu_edu_pl/Documents/amunatcoll/00_SIPWW/BOT_SIPWW_1/CHRONIONE_DO_SIPWW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kusz1"/>
      <sheetName val="Arkusz2"/>
      <sheetName val="Arkusz3"/>
      <sheetName val="Arkusz4"/>
      <sheetName val="Arkusz5"/>
    </sheetNames>
    <sheetDataSet>
      <sheetData sheetId="0"/>
      <sheetData sheetId="1"/>
      <sheetData sheetId="2"/>
      <sheetData sheetId="3"/>
      <sheetData sheetId="4">
        <row r="3">
          <cell r="A3" t="str">
            <v>NOT-V-0026690</v>
          </cell>
          <cell r="B3" t="str">
            <v>52.083726</v>
          </cell>
          <cell r="C3" t="str">
            <v>16.327153</v>
          </cell>
          <cell r="D3" t="str">
            <v>33UWT97</v>
          </cell>
          <cell r="E3" t="str">
            <v>BD34</v>
          </cell>
          <cell r="P3" t="str">
            <v>PLB300004</v>
          </cell>
          <cell r="Q3" t="str">
            <v>Wielki Łęg Obrzański</v>
          </cell>
          <cell r="R3" t="str">
            <v>Europa</v>
          </cell>
          <cell r="S3" t="str">
            <v>Polska</v>
          </cell>
          <cell r="T3" t="str">
            <v>wielkopolskie</v>
          </cell>
          <cell r="U3" t="str">
            <v>grodziski</v>
          </cell>
          <cell r="V3" t="str">
            <v>Wielichowo</v>
          </cell>
          <cell r="W3" t="str">
            <v>315.63 Dolina Środkowej Obry</v>
          </cell>
          <cell r="X3" t="str">
            <v>Continental Bio-geographical Region</v>
          </cell>
          <cell r="Y3" t="str">
            <v>Fraxino-Alnetum (=Circaeo-Alnetum)</v>
          </cell>
        </row>
        <row r="4">
          <cell r="A4" t="str">
            <v>NOT-V-0028093</v>
          </cell>
          <cell r="B4" t="str">
            <v>51.731626</v>
          </cell>
          <cell r="C4" t="str">
            <v>17.852589</v>
          </cell>
          <cell r="D4" t="str">
            <v>33UXT93</v>
          </cell>
          <cell r="E4" t="str">
            <v>CD75</v>
          </cell>
          <cell r="R4" t="str">
            <v>Europa</v>
          </cell>
          <cell r="S4" t="str">
            <v>Polska</v>
          </cell>
          <cell r="T4" t="str">
            <v>wielkopolskie</v>
          </cell>
          <cell r="U4" t="str">
            <v>ostrowski</v>
          </cell>
          <cell r="V4" t="str">
            <v>Ostrów Wielkopolski</v>
          </cell>
          <cell r="W4" t="str">
            <v>318.12 Wysoczyzna Kaliska</v>
          </cell>
          <cell r="X4" t="str">
            <v>Continental Bio-geographical Region</v>
          </cell>
          <cell r="Y4" t="str">
            <v>Galio-Carpinetum</v>
          </cell>
        </row>
        <row r="5">
          <cell r="A5" t="str">
            <v>NOT-V-0028190</v>
          </cell>
          <cell r="B5" t="str">
            <v>52.084549</v>
          </cell>
          <cell r="C5" t="str">
            <v>16.52278</v>
          </cell>
          <cell r="D5" t="str">
            <v>33UXT07</v>
          </cell>
          <cell r="E5" t="str">
            <v>BD36</v>
          </cell>
          <cell r="R5" t="str">
            <v>Europa</v>
          </cell>
          <cell r="S5" t="str">
            <v>Polska</v>
          </cell>
          <cell r="T5" t="str">
            <v>wielkopolskie</v>
          </cell>
          <cell r="U5" t="str">
            <v>kościański</v>
          </cell>
          <cell r="V5" t="str">
            <v>Śmigiel</v>
          </cell>
          <cell r="W5" t="str">
            <v>315.83 Równina Kościańska</v>
          </cell>
          <cell r="X5" t="str">
            <v>Continental Bio-geographical Region</v>
          </cell>
          <cell r="Y5" t="str">
            <v>Fraxino-Alnetum (=Circaeo-Alnetum)</v>
          </cell>
        </row>
        <row r="6">
          <cell r="A6" t="str">
            <v>NOT-V-0028305</v>
          </cell>
          <cell r="B6" t="str">
            <v>51.857103</v>
          </cell>
          <cell r="C6" t="str">
            <v>17.696211</v>
          </cell>
          <cell r="D6" t="str">
            <v>33UXT84</v>
          </cell>
          <cell r="E6" t="str">
            <v>CD64</v>
          </cell>
          <cell r="R6" t="str">
            <v>Europa</v>
          </cell>
          <cell r="S6" t="str">
            <v>Polska</v>
          </cell>
          <cell r="T6" t="str">
            <v>wielkopolskie</v>
          </cell>
          <cell r="U6" t="str">
            <v>pleszewski</v>
          </cell>
          <cell r="V6" t="str">
            <v>Dobrzyca</v>
          </cell>
          <cell r="W6" t="str">
            <v>318.12 Wysoczyzna Kaliska</v>
          </cell>
          <cell r="X6" t="str">
            <v>Continental Bio-geographical Region</v>
          </cell>
          <cell r="Y6" t="str">
            <v>Galio-Carpinetum</v>
          </cell>
        </row>
        <row r="7">
          <cell r="A7" t="str">
            <v>NOT-V-0028660</v>
          </cell>
          <cell r="B7" t="str">
            <v>51.81695</v>
          </cell>
          <cell r="C7" t="str">
            <v>17.69446</v>
          </cell>
          <cell r="D7" t="str">
            <v>33UXT84</v>
          </cell>
          <cell r="E7" t="str">
            <v>CD63</v>
          </cell>
          <cell r="M7" t="str">
            <v>Dąbrowy Krotoszyńskie Baszków-Rochy</v>
          </cell>
          <cell r="P7" t="str">
            <v>PLB300007; PLH300002</v>
          </cell>
          <cell r="Q7" t="str">
            <v>Dąbrowy Krotoszyńskie; Uroczyska Płyty Krotoszyńskiej</v>
          </cell>
          <cell r="R7" t="str">
            <v>Europa</v>
          </cell>
          <cell r="S7" t="str">
            <v>Polska</v>
          </cell>
          <cell r="T7" t="str">
            <v>wielkopolskie</v>
          </cell>
          <cell r="U7" t="str">
            <v>pleszewski</v>
          </cell>
          <cell r="V7" t="str">
            <v>Dobrzyca</v>
          </cell>
          <cell r="W7" t="str">
            <v>318.12 Wysoczyzna Kaliska</v>
          </cell>
          <cell r="X7" t="str">
            <v>Continental Bio-geographical Region</v>
          </cell>
          <cell r="Y7" t="str">
            <v>Galio-Carpinetum</v>
          </cell>
        </row>
        <row r="8">
          <cell r="A8" t="str">
            <v>NOT-V-0029434</v>
          </cell>
          <cell r="B8" t="str">
            <v>52.124981</v>
          </cell>
          <cell r="C8" t="str">
            <v>16.601339</v>
          </cell>
          <cell r="D8" t="str">
            <v>33UXT07</v>
          </cell>
          <cell r="E8" t="str">
            <v>BD36</v>
          </cell>
          <cell r="R8" t="str">
            <v>Europa</v>
          </cell>
          <cell r="S8" t="str">
            <v>Polska</v>
          </cell>
          <cell r="T8" t="str">
            <v>wielkopolskie</v>
          </cell>
          <cell r="U8" t="str">
            <v>kościański</v>
          </cell>
          <cell r="V8" t="str">
            <v>Kościan</v>
          </cell>
          <cell r="W8" t="str">
            <v>315.83 Równina Kościańska</v>
          </cell>
          <cell r="X8" t="str">
            <v>Continental Bio-geographical Region</v>
          </cell>
          <cell r="Y8" t="str">
            <v>Fraxino-Alnetum (=Circaeo-Alnetum)</v>
          </cell>
        </row>
        <row r="9">
          <cell r="A9" t="str">
            <v>NOT-V-0034871</v>
          </cell>
          <cell r="B9" t="str">
            <v>51.717243</v>
          </cell>
          <cell r="C9" t="str">
            <v>17.94325</v>
          </cell>
          <cell r="D9" t="str">
            <v>33UYT03</v>
          </cell>
          <cell r="E9" t="str">
            <v>CD85</v>
          </cell>
          <cell r="R9" t="str">
            <v>Europa</v>
          </cell>
          <cell r="S9" t="str">
            <v>Polska</v>
          </cell>
          <cell r="T9" t="str">
            <v>wielkopolskie</v>
          </cell>
          <cell r="U9" t="str">
            <v>ostrowski</v>
          </cell>
          <cell r="V9" t="str">
            <v>Nowe Skalmierzyce</v>
          </cell>
          <cell r="W9" t="str">
            <v>318.12 Wysoczyzna Kaliska</v>
          </cell>
          <cell r="X9" t="str">
            <v>Continental Bio-geographical Region</v>
          </cell>
          <cell r="Y9" t="str">
            <v>Fraxino-Alnetum (=Circaeo-Alnetum)</v>
          </cell>
        </row>
        <row r="10">
          <cell r="A10" t="str">
            <v>NOT-V-0036199</v>
          </cell>
          <cell r="B10" t="str">
            <v>52.125245</v>
          </cell>
          <cell r="C10" t="str">
            <v>16.601078</v>
          </cell>
          <cell r="D10" t="str">
            <v>33UXT07</v>
          </cell>
          <cell r="E10" t="str">
            <v>BD36</v>
          </cell>
          <cell r="R10" t="str">
            <v>Europa</v>
          </cell>
          <cell r="S10" t="str">
            <v>Polska</v>
          </cell>
          <cell r="T10" t="str">
            <v>wielkopolskie</v>
          </cell>
          <cell r="U10" t="str">
            <v>kościański</v>
          </cell>
          <cell r="V10" t="str">
            <v>Kościan</v>
          </cell>
          <cell r="W10" t="str">
            <v>315.83 Równina Kościańska</v>
          </cell>
          <cell r="X10" t="str">
            <v>Continental Bio-geographical Region</v>
          </cell>
          <cell r="Y10" t="str">
            <v>Fraxino-Alnetum (=Circaeo-Alnetum)</v>
          </cell>
        </row>
        <row r="11">
          <cell r="A11" t="str">
            <v>NOT-V-0037446</v>
          </cell>
          <cell r="B11" t="str">
            <v>52.286005</v>
          </cell>
          <cell r="C11" t="str">
            <v>18.265209</v>
          </cell>
          <cell r="D11" t="str">
            <v>34UCC19</v>
          </cell>
          <cell r="E11" t="str">
            <v>CD17</v>
          </cell>
          <cell r="R11" t="str">
            <v>Europa</v>
          </cell>
          <cell r="S11" t="str">
            <v>Polska</v>
          </cell>
          <cell r="T11" t="str">
            <v>wielkopolskie</v>
          </cell>
          <cell r="U11" t="str">
            <v>Konin</v>
          </cell>
          <cell r="V11" t="str">
            <v>Konin</v>
          </cell>
          <cell r="W11" t="str">
            <v>315.54 Pojezierze Gnieźnieńskie</v>
          </cell>
          <cell r="X11" t="str">
            <v>Continental Bio-geographical Region</v>
          </cell>
          <cell r="Y11" t="str">
            <v>Fraxino-Alnetum (=Circaeo-Alnetum)</v>
          </cell>
        </row>
        <row r="12">
          <cell r="A12" t="str">
            <v>NOT-V-0037449</v>
          </cell>
          <cell r="B12" t="str">
            <v>52.286005</v>
          </cell>
          <cell r="C12" t="str">
            <v>18.265209</v>
          </cell>
          <cell r="D12" t="str">
            <v>34UCC19</v>
          </cell>
          <cell r="E12" t="str">
            <v>CD17</v>
          </cell>
          <cell r="R12" t="str">
            <v>Europa</v>
          </cell>
          <cell r="S12" t="str">
            <v>Polska</v>
          </cell>
          <cell r="T12" t="str">
            <v>wielkopolskie</v>
          </cell>
          <cell r="U12" t="str">
            <v>Konin</v>
          </cell>
          <cell r="V12" t="str">
            <v>Konin</v>
          </cell>
          <cell r="W12" t="str">
            <v>315.54 Pojezierze Gnieźnieńskie</v>
          </cell>
          <cell r="X12" t="str">
            <v>Continental Bio-geographical Region</v>
          </cell>
          <cell r="Y12" t="str">
            <v>Fraxino-Alnetum (=Circaeo-Alnetum)</v>
          </cell>
        </row>
        <row r="13">
          <cell r="A13" t="str">
            <v>NOT-V-0037450</v>
          </cell>
          <cell r="B13" t="str">
            <v>52.286005</v>
          </cell>
          <cell r="C13" t="str">
            <v>18.265209</v>
          </cell>
          <cell r="D13" t="str">
            <v>34UCC19</v>
          </cell>
          <cell r="E13" t="str">
            <v>CD17</v>
          </cell>
          <cell r="R13" t="str">
            <v>Europa</v>
          </cell>
          <cell r="S13" t="str">
            <v>Polska</v>
          </cell>
          <cell r="T13" t="str">
            <v>wielkopolskie</v>
          </cell>
          <cell r="U13" t="str">
            <v>Konin</v>
          </cell>
          <cell r="V13" t="str">
            <v>Konin</v>
          </cell>
          <cell r="W13" t="str">
            <v>315.54 Pojezierze Gnieźnieńskie</v>
          </cell>
          <cell r="X13" t="str">
            <v>Continental Bio-geographical Region</v>
          </cell>
          <cell r="Y13" t="str">
            <v>Fraxino-Alnetum (=Circaeo-Alnetum)</v>
          </cell>
        </row>
        <row r="14">
          <cell r="A14" t="str">
            <v>NOT-V-0037460</v>
          </cell>
          <cell r="B14" t="str">
            <v>52.286005</v>
          </cell>
          <cell r="C14" t="str">
            <v>18.265209</v>
          </cell>
          <cell r="D14" t="str">
            <v>34UCC19</v>
          </cell>
          <cell r="E14" t="str">
            <v>CD17</v>
          </cell>
          <cell r="R14" t="str">
            <v>Europa</v>
          </cell>
          <cell r="S14" t="str">
            <v>Polska</v>
          </cell>
          <cell r="T14" t="str">
            <v>wielkopolskie</v>
          </cell>
          <cell r="U14" t="str">
            <v>Konin</v>
          </cell>
          <cell r="V14" t="str">
            <v>Konin</v>
          </cell>
          <cell r="W14" t="str">
            <v>315.54 Pojezierze Gnieźnieńskie</v>
          </cell>
          <cell r="X14" t="str">
            <v>Continental Bio-geographical Region</v>
          </cell>
          <cell r="Y14" t="str">
            <v>Fraxino-Alnetum (=Circaeo-Alnetum)</v>
          </cell>
        </row>
        <row r="15">
          <cell r="A15" t="str">
            <v>NOT-V-0037686</v>
          </cell>
          <cell r="B15" t="str">
            <v>52.443487</v>
          </cell>
          <cell r="C15" t="str">
            <v>17.297568</v>
          </cell>
          <cell r="D15" t="str">
            <v>33UXU51</v>
          </cell>
          <cell r="E15" t="str">
            <v>CC91</v>
          </cell>
          <cell r="J15" t="str">
            <v>Park Krajobrazowy Promno - otulina</v>
          </cell>
          <cell r="P15" t="str">
            <v>PLH300030</v>
          </cell>
          <cell r="Q15" t="str">
            <v>Ostoja koło Promna</v>
          </cell>
          <cell r="R15" t="str">
            <v>Europa</v>
          </cell>
          <cell r="S15" t="str">
            <v>Polska</v>
          </cell>
          <cell r="T15" t="str">
            <v>wielkopolskie</v>
          </cell>
          <cell r="U15" t="str">
            <v>poznański</v>
          </cell>
          <cell r="V15" t="str">
            <v>Pobiedziska</v>
          </cell>
          <cell r="W15" t="str">
            <v>315.56 Równina Wrzesińska</v>
          </cell>
          <cell r="X15" t="str">
            <v>Continental Bio-geographical Region</v>
          </cell>
          <cell r="Y15" t="str">
            <v>Galio-Carpinetum</v>
          </cell>
        </row>
        <row r="16">
          <cell r="A16" t="str">
            <v>NOT-V-0038280</v>
          </cell>
          <cell r="B16" t="str">
            <v>52.477539</v>
          </cell>
          <cell r="C16" t="str">
            <v>16.536612</v>
          </cell>
          <cell r="D16" t="str">
            <v>33UXU01</v>
          </cell>
          <cell r="E16" t="str">
            <v>BC96</v>
          </cell>
          <cell r="R16" t="str">
            <v>Europa</v>
          </cell>
          <cell r="S16" t="str">
            <v>Polska</v>
          </cell>
          <cell r="T16" t="str">
            <v>wielkopolskie</v>
          </cell>
          <cell r="U16" t="str">
            <v>szamotulski</v>
          </cell>
          <cell r="V16" t="str">
            <v>Kaźmierz</v>
          </cell>
          <cell r="W16" t="str">
            <v>315.51 Pojezierze Poznańskie</v>
          </cell>
          <cell r="X16" t="str">
            <v>Continental Bio-geographical Region</v>
          </cell>
          <cell r="Y16" t="str">
            <v>Galio-Carpinetum</v>
          </cell>
        </row>
        <row r="17">
          <cell r="A17" t="str">
            <v>NOT-V-0039345</v>
          </cell>
          <cell r="B17" t="str">
            <v>52.487208</v>
          </cell>
          <cell r="C17" t="str">
            <v>18.108092</v>
          </cell>
          <cell r="D17" t="str">
            <v>34UCD01</v>
          </cell>
          <cell r="E17" t="str">
            <v>CC96</v>
          </cell>
          <cell r="J17" t="str">
            <v>Powidzki Park Krajobrazowy</v>
          </cell>
          <cell r="M17" t="str">
            <v>Powidzko-Bieniszewski</v>
          </cell>
          <cell r="P17" t="str">
            <v>PLH300026</v>
          </cell>
          <cell r="Q17" t="str">
            <v>Pojezierze Gnieźnieńskie</v>
          </cell>
          <cell r="R17" t="str">
            <v>Europa</v>
          </cell>
          <cell r="S17" t="str">
            <v>Polska</v>
          </cell>
          <cell r="T17" t="str">
            <v>wielkopolskie</v>
          </cell>
          <cell r="U17" t="str">
            <v>koniński</v>
          </cell>
          <cell r="V17" t="str">
            <v>Wilczyn</v>
          </cell>
          <cell r="W17" t="str">
            <v>315.54 Pojezierze Gnieźnieńskie</v>
          </cell>
          <cell r="X17" t="str">
            <v>Continental Bio-geographical Region</v>
          </cell>
          <cell r="Y17" t="str">
            <v>Pino-Quercetum (=Querco-Pinetum + Serratulo-Pinetum)</v>
          </cell>
        </row>
        <row r="18">
          <cell r="A18" t="str">
            <v>NOT-V-0039353</v>
          </cell>
          <cell r="B18" t="str">
            <v>52.487208</v>
          </cell>
          <cell r="C18" t="str">
            <v>18.108092</v>
          </cell>
          <cell r="D18" t="str">
            <v>34UCD01</v>
          </cell>
          <cell r="E18" t="str">
            <v>CC96</v>
          </cell>
          <cell r="J18" t="str">
            <v>Powidzki Park Krajobrazowy</v>
          </cell>
          <cell r="M18" t="str">
            <v>Powidzko-Bieniszewski</v>
          </cell>
          <cell r="P18" t="str">
            <v>PLH300026</v>
          </cell>
          <cell r="Q18" t="str">
            <v>Pojezierze Gnieźnieńskie</v>
          </cell>
          <cell r="R18" t="str">
            <v>Europa</v>
          </cell>
          <cell r="S18" t="str">
            <v>Polska</v>
          </cell>
          <cell r="T18" t="str">
            <v>wielkopolskie</v>
          </cell>
          <cell r="U18" t="str">
            <v>koniński</v>
          </cell>
          <cell r="V18" t="str">
            <v>Wilczyn</v>
          </cell>
          <cell r="W18" t="str">
            <v>315.54 Pojezierze Gnieźnieńskie</v>
          </cell>
          <cell r="X18" t="str">
            <v>Continental Bio-geographical Region</v>
          </cell>
          <cell r="Y18" t="str">
            <v>Pino-Quercetum (=Querco-Pinetum + Serratulo-Pinetum)</v>
          </cell>
        </row>
        <row r="19">
          <cell r="A19" t="str">
            <v>NOT-V-0041191</v>
          </cell>
          <cell r="B19" t="str">
            <v>52.487296</v>
          </cell>
          <cell r="C19" t="str">
            <v>18.108331</v>
          </cell>
          <cell r="D19" t="str">
            <v>34UCD01</v>
          </cell>
          <cell r="E19" t="str">
            <v>CC96</v>
          </cell>
          <cell r="J19" t="str">
            <v>Powidzki Park Krajobrazowy</v>
          </cell>
          <cell r="M19" t="str">
            <v>Powidzko-Bieniszewski</v>
          </cell>
          <cell r="P19" t="str">
            <v>PLH300026</v>
          </cell>
          <cell r="Q19" t="str">
            <v>Pojezierze Gnieźnieńskie</v>
          </cell>
          <cell r="R19" t="str">
            <v>Europa</v>
          </cell>
          <cell r="S19" t="str">
            <v>Polska</v>
          </cell>
          <cell r="T19" t="str">
            <v>wielkopolskie</v>
          </cell>
          <cell r="U19" t="str">
            <v>koniński</v>
          </cell>
          <cell r="V19" t="str">
            <v>Wilczyn</v>
          </cell>
          <cell r="W19" t="str">
            <v>315.54 Pojezierze Gnieźnieńskie</v>
          </cell>
          <cell r="X19" t="str">
            <v>Continental Bio-geographical Region</v>
          </cell>
          <cell r="Y19" t="str">
            <v>Pino-Quercetum (=Querco-Pinetum + Serratulo-Pinetum)</v>
          </cell>
        </row>
        <row r="20">
          <cell r="A20" t="str">
            <v>NOT-V-0041753</v>
          </cell>
          <cell r="B20" t="str">
            <v>52.12535</v>
          </cell>
          <cell r="C20" t="str">
            <v>16.600905</v>
          </cell>
          <cell r="D20" t="str">
            <v>33UXT07</v>
          </cell>
          <cell r="E20" t="str">
            <v>BD36</v>
          </cell>
          <cell r="R20" t="str">
            <v>Europa</v>
          </cell>
          <cell r="S20" t="str">
            <v>Polska</v>
          </cell>
          <cell r="T20" t="str">
            <v>wielkopolskie</v>
          </cell>
          <cell r="U20" t="str">
            <v>kościański</v>
          </cell>
          <cell r="V20" t="str">
            <v>Kościan</v>
          </cell>
          <cell r="W20" t="str">
            <v>315.83 Równina Kościańska</v>
          </cell>
          <cell r="X20" t="str">
            <v>Continental Bio-geographical Region</v>
          </cell>
          <cell r="Y20" t="str">
            <v>Fraxino-Alnetum (=Circaeo-Alnetum)</v>
          </cell>
        </row>
        <row r="21">
          <cell r="A21" t="str">
            <v>NOT-V-0042120</v>
          </cell>
          <cell r="B21" t="str">
            <v>52.125379</v>
          </cell>
          <cell r="C21" t="str">
            <v>16.601228</v>
          </cell>
          <cell r="D21" t="str">
            <v>33UXT07</v>
          </cell>
          <cell r="E21" t="str">
            <v>BD36</v>
          </cell>
          <cell r="R21" t="str">
            <v>Europa</v>
          </cell>
          <cell r="S21" t="str">
            <v>Polska</v>
          </cell>
          <cell r="T21" t="str">
            <v>wielkopolskie</v>
          </cell>
          <cell r="U21" t="str">
            <v>kościański</v>
          </cell>
          <cell r="V21" t="str">
            <v>Kościan</v>
          </cell>
          <cell r="W21" t="str">
            <v>315.83 Równina Kościańska</v>
          </cell>
          <cell r="X21" t="str">
            <v>Continental Bio-geographical Region</v>
          </cell>
          <cell r="Y21" t="str">
            <v>Fraxino-Alnetum (=Circaeo-Alnetum)</v>
          </cell>
        </row>
        <row r="22">
          <cell r="A22" t="str">
            <v>NOT-V-0043870</v>
          </cell>
          <cell r="B22" t="str">
            <v>52.319042</v>
          </cell>
          <cell r="C22" t="str">
            <v>17.363415</v>
          </cell>
          <cell r="D22" t="str">
            <v>33UXT69</v>
          </cell>
          <cell r="E22" t="str">
            <v>CD11</v>
          </cell>
          <cell r="R22" t="str">
            <v>Europa</v>
          </cell>
          <cell r="S22" t="str">
            <v>Polska</v>
          </cell>
          <cell r="T22" t="str">
            <v>wielkopolskie</v>
          </cell>
          <cell r="U22" t="str">
            <v>średzki</v>
          </cell>
          <cell r="V22" t="str">
            <v>Dominowo</v>
          </cell>
          <cell r="W22" t="str">
            <v>315.56 Równina Wrzesińska</v>
          </cell>
          <cell r="X22" t="str">
            <v>Continental Bio-geographical Region</v>
          </cell>
          <cell r="Y22" t="str">
            <v>Ficario-Ulmetum chrysosplenietosum</v>
          </cell>
        </row>
        <row r="23">
          <cell r="A23" t="str">
            <v>NOT-V-0047084</v>
          </cell>
          <cell r="B23" t="str">
            <v>52.143572</v>
          </cell>
          <cell r="C23" t="str">
            <v>17.684785</v>
          </cell>
          <cell r="D23" t="str">
            <v>33UXT88</v>
          </cell>
          <cell r="E23" t="str">
            <v>CD33</v>
          </cell>
          <cell r="J23" t="str">
            <v>Nadwarciański Park Krajobrazowy</v>
          </cell>
          <cell r="M23" t="str">
            <v>Pyzdrski</v>
          </cell>
          <cell r="P23" t="str">
            <v>PLB300002; PLH300009</v>
          </cell>
          <cell r="Q23" t="str">
            <v>Dolina Środkowej Warty; Ostoja Nadwarciańska</v>
          </cell>
          <cell r="R23" t="str">
            <v>Europa</v>
          </cell>
          <cell r="S23" t="str">
            <v>Polska</v>
          </cell>
          <cell r="T23" t="str">
            <v>wielkopolskie</v>
          </cell>
          <cell r="U23" t="str">
            <v>wrzesiński</v>
          </cell>
          <cell r="V23" t="str">
            <v>Pyzdry</v>
          </cell>
          <cell r="W23" t="str">
            <v>318.16 Równina Rychwalska</v>
          </cell>
          <cell r="X23" t="str">
            <v>Continental Bio-geographical Region</v>
          </cell>
          <cell r="Y23" t="str">
            <v>Salici-Populetum (=Salicetum albo-fragilis + Populetum albae)</v>
          </cell>
        </row>
        <row r="24">
          <cell r="A24" t="str">
            <v>NOT-V-0047698</v>
          </cell>
          <cell r="B24" t="str">
            <v>52.084549</v>
          </cell>
          <cell r="C24" t="str">
            <v>16.52278</v>
          </cell>
          <cell r="D24" t="str">
            <v>33UXT07</v>
          </cell>
          <cell r="E24" t="str">
            <v>BD36</v>
          </cell>
          <cell r="R24" t="str">
            <v>Europa</v>
          </cell>
          <cell r="S24" t="str">
            <v>Polska</v>
          </cell>
          <cell r="T24" t="str">
            <v>wielkopolskie</v>
          </cell>
          <cell r="U24" t="str">
            <v>kościański</v>
          </cell>
          <cell r="V24" t="str">
            <v>Śmigiel</v>
          </cell>
          <cell r="W24" t="str">
            <v>315.83 Równina Kościańska</v>
          </cell>
          <cell r="X24" t="str">
            <v>Continental Bio-geographical Region</v>
          </cell>
          <cell r="Y24" t="str">
            <v>Fraxino-Alnetum (=Circaeo-Alnetum)</v>
          </cell>
        </row>
        <row r="25">
          <cell r="A25" t="str">
            <v>NOT-V-0047787</v>
          </cell>
          <cell r="B25" t="str">
            <v>51.750833</v>
          </cell>
          <cell r="C25" t="str">
            <v>17.733889</v>
          </cell>
          <cell r="D25" t="str">
            <v>33UXT83</v>
          </cell>
          <cell r="E25" t="str">
            <v>CD74</v>
          </cell>
          <cell r="R25" t="str">
            <v>Europa</v>
          </cell>
          <cell r="S25" t="str">
            <v>Polska</v>
          </cell>
          <cell r="T25" t="str">
            <v>wielkopolskie</v>
          </cell>
          <cell r="U25" t="str">
            <v>ostrowski</v>
          </cell>
          <cell r="V25" t="str">
            <v>Raszków</v>
          </cell>
          <cell r="W25" t="str">
            <v>318.12 Wysoczyzna Kaliska</v>
          </cell>
          <cell r="X25" t="str">
            <v>Continental Bio-geographical Region</v>
          </cell>
          <cell r="Y25" t="str">
            <v>Galio-Carpinetum</v>
          </cell>
        </row>
        <row r="26">
          <cell r="A26" t="str">
            <v>NOT-V-0047988</v>
          </cell>
          <cell r="B26" t="str">
            <v>52.125379</v>
          </cell>
          <cell r="C26" t="str">
            <v>16.601228</v>
          </cell>
          <cell r="D26" t="str">
            <v>33UXT07</v>
          </cell>
          <cell r="E26" t="str">
            <v>BD36</v>
          </cell>
          <cell r="R26" t="str">
            <v>Europa</v>
          </cell>
          <cell r="S26" t="str">
            <v>Polska</v>
          </cell>
          <cell r="T26" t="str">
            <v>wielkopolskie</v>
          </cell>
          <cell r="U26" t="str">
            <v>kościański</v>
          </cell>
          <cell r="V26" t="str">
            <v>Kościan</v>
          </cell>
          <cell r="W26" t="str">
            <v>315.83 Równina Kościańska</v>
          </cell>
          <cell r="X26" t="str">
            <v>Continental Bio-geographical Region</v>
          </cell>
          <cell r="Y26" t="str">
            <v>Fraxino-Alnetum (=Circaeo-Alnetum)</v>
          </cell>
        </row>
        <row r="27">
          <cell r="A27" t="str">
            <v>NOT-V-0048009</v>
          </cell>
          <cell r="B27" t="str">
            <v>52.124981</v>
          </cell>
          <cell r="C27" t="str">
            <v>16.601339</v>
          </cell>
          <cell r="D27" t="str">
            <v>33UXT07</v>
          </cell>
          <cell r="E27" t="str">
            <v>BD36</v>
          </cell>
          <cell r="R27" t="str">
            <v>Europa</v>
          </cell>
          <cell r="S27" t="str">
            <v>Polska</v>
          </cell>
          <cell r="T27" t="str">
            <v>wielkopolskie</v>
          </cell>
          <cell r="U27" t="str">
            <v>kościański</v>
          </cell>
          <cell r="V27" t="str">
            <v>Kościan</v>
          </cell>
          <cell r="W27" t="str">
            <v>315.83 Równina Kościańska</v>
          </cell>
          <cell r="X27" t="str">
            <v>Continental Bio-geographical Region</v>
          </cell>
          <cell r="Y27" t="str">
            <v>Fraxino-Alnetum (=Circaeo-Alnetum)</v>
          </cell>
        </row>
        <row r="28">
          <cell r="A28" t="str">
            <v>NOT-V-0049303</v>
          </cell>
          <cell r="B28" t="str">
            <v>51.717243</v>
          </cell>
          <cell r="C28" t="str">
            <v>17.94325</v>
          </cell>
          <cell r="D28" t="str">
            <v>33UYT03</v>
          </cell>
          <cell r="E28" t="str">
            <v>CD85</v>
          </cell>
          <cell r="R28" t="str">
            <v>Europa</v>
          </cell>
          <cell r="S28" t="str">
            <v>Polska</v>
          </cell>
          <cell r="T28" t="str">
            <v>wielkopolskie</v>
          </cell>
          <cell r="U28" t="str">
            <v>ostrowski</v>
          </cell>
          <cell r="V28" t="str">
            <v>Nowe Skalmierzyce</v>
          </cell>
          <cell r="W28" t="str">
            <v>318.12 Wysoczyzna Kaliska</v>
          </cell>
          <cell r="X28" t="str">
            <v>Continental Bio-geographical Region</v>
          </cell>
          <cell r="Y28" t="str">
            <v>Fraxino-Alnetum (=Circaeo-Alnetum)</v>
          </cell>
        </row>
        <row r="29">
          <cell r="A29" t="str">
            <v>NOT-V-0050239</v>
          </cell>
          <cell r="B29" t="str">
            <v>52.839948</v>
          </cell>
          <cell r="C29" t="str">
            <v>17.290516</v>
          </cell>
          <cell r="D29" t="str">
            <v>33UXU55</v>
          </cell>
          <cell r="E29" t="str">
            <v>CC51</v>
          </cell>
          <cell r="M29" t="str">
            <v>Dolina Wełny i Rynna Gołaniecko-Wągrowiecka</v>
          </cell>
          <cell r="R29" t="str">
            <v>Europa</v>
          </cell>
          <cell r="S29" t="str">
            <v>Polska</v>
          </cell>
          <cell r="T29" t="str">
            <v>wielkopolskie</v>
          </cell>
          <cell r="U29" t="str">
            <v>wągrowiecki</v>
          </cell>
          <cell r="V29" t="str">
            <v>Wągrowiec</v>
          </cell>
          <cell r="W29" t="str">
            <v>315.53 Pojezierze Chodzieskie</v>
          </cell>
          <cell r="X29" t="str">
            <v>Continental Bio-geographical Region</v>
          </cell>
          <cell r="Y29" t="str">
            <v>Fraxino-Alnetum (=Circaeo-Alnetum)</v>
          </cell>
        </row>
        <row r="30">
          <cell r="A30" t="str">
            <v>NOT-V-0055266</v>
          </cell>
          <cell r="B30" t="str">
            <v>53.029985</v>
          </cell>
          <cell r="C30" t="str">
            <v>16.356733</v>
          </cell>
          <cell r="D30" t="str">
            <v>33UWU97</v>
          </cell>
          <cell r="E30" t="str">
            <v>BC35</v>
          </cell>
          <cell r="M30" t="str">
            <v>Puszcza nad Drawą (woj. wielkopolskie)</v>
          </cell>
          <cell r="R30" t="str">
            <v>Europa</v>
          </cell>
          <cell r="S30" t="str">
            <v>Polska</v>
          </cell>
          <cell r="T30" t="str">
            <v>wielkopolskie</v>
          </cell>
          <cell r="U30" t="str">
            <v>czarnkowsko-trzcianecki</v>
          </cell>
          <cell r="V30" t="str">
            <v>Trzcianka</v>
          </cell>
          <cell r="W30" t="str">
            <v>314.64 Pojezierze Wałeckie</v>
          </cell>
          <cell r="X30" t="str">
            <v>Continental Bio-geographical Region</v>
          </cell>
          <cell r="Y30" t="str">
            <v>Fago-Quercetum petraeae</v>
          </cell>
        </row>
        <row r="31">
          <cell r="A31" t="str">
            <v>NOT-V-0055267</v>
          </cell>
          <cell r="B31" t="str">
            <v>53.029985</v>
          </cell>
          <cell r="C31" t="str">
            <v>16.356733</v>
          </cell>
          <cell r="D31" t="str">
            <v>33UWU97</v>
          </cell>
          <cell r="E31" t="str">
            <v>BC35</v>
          </cell>
          <cell r="M31" t="str">
            <v>Puszcza nad Drawą (woj. wielkopolskie)</v>
          </cell>
          <cell r="R31" t="str">
            <v>Europa</v>
          </cell>
          <cell r="S31" t="str">
            <v>Polska</v>
          </cell>
          <cell r="T31" t="str">
            <v>wielkopolskie</v>
          </cell>
          <cell r="U31" t="str">
            <v>czarnkowsko-trzcianecki</v>
          </cell>
          <cell r="V31" t="str">
            <v>Trzcianka</v>
          </cell>
          <cell r="W31" t="str">
            <v>314.64 Pojezierze Wałeckie</v>
          </cell>
          <cell r="X31" t="str">
            <v>Continental Bio-geographical Region</v>
          </cell>
          <cell r="Y31" t="str">
            <v>Fago-Quercetum petraeae</v>
          </cell>
        </row>
        <row r="32">
          <cell r="A32" t="str">
            <v>NOT-V-0055268</v>
          </cell>
          <cell r="B32" t="str">
            <v>52.689676</v>
          </cell>
          <cell r="C32" t="str">
            <v>17.590652</v>
          </cell>
          <cell r="D32" t="str">
            <v>33UXU74</v>
          </cell>
          <cell r="E32" t="str">
            <v>CC73</v>
          </cell>
          <cell r="R32" t="str">
            <v>Europa</v>
          </cell>
          <cell r="S32" t="str">
            <v>Polska</v>
          </cell>
          <cell r="T32" t="str">
            <v>wielkopolskie</v>
          </cell>
          <cell r="U32" t="str">
            <v>gnieźnieński</v>
          </cell>
          <cell r="V32" t="str">
            <v>Mieleszyn</v>
          </cell>
          <cell r="W32" t="str">
            <v>315.54 Pojezierze Gnieźnieńskie</v>
          </cell>
          <cell r="X32" t="str">
            <v>Continental Bio-geographical Region</v>
          </cell>
          <cell r="Y32" t="str">
            <v>Galio-Carpinetum</v>
          </cell>
        </row>
        <row r="33">
          <cell r="A33" t="str">
            <v>NOT-V-0055269</v>
          </cell>
          <cell r="B33" t="str">
            <v>52.58241</v>
          </cell>
          <cell r="C33" t="str">
            <v>17.8368</v>
          </cell>
          <cell r="D33" t="str">
            <v>33UXU92</v>
          </cell>
          <cell r="E33" t="str">
            <v>CC85</v>
          </cell>
          <cell r="R33" t="str">
            <v>Europa</v>
          </cell>
          <cell r="S33" t="str">
            <v>Polska</v>
          </cell>
          <cell r="T33" t="str">
            <v>wielkopolskie</v>
          </cell>
          <cell r="U33" t="str">
            <v>gnieźnieński</v>
          </cell>
          <cell r="V33" t="str">
            <v>Trzemeszno</v>
          </cell>
          <cell r="W33" t="str">
            <v>315.54 Pojezierze Gnieźnieńskie</v>
          </cell>
          <cell r="X33" t="str">
            <v>Continental Bio-geographical Region</v>
          </cell>
          <cell r="Y33" t="str">
            <v>Galio-Carpinetum</v>
          </cell>
        </row>
        <row r="34">
          <cell r="A34" t="str">
            <v>NOT-V-0069773</v>
          </cell>
          <cell r="B34" t="str">
            <v>52.173272</v>
          </cell>
          <cell r="C34" t="str">
            <v>18.720104</v>
          </cell>
          <cell r="D34" t="str">
            <v>34UCC48</v>
          </cell>
          <cell r="E34" t="str">
            <v>DD31</v>
          </cell>
          <cell r="R34" t="str">
            <v>Europa</v>
          </cell>
          <cell r="S34" t="str">
            <v>Polska</v>
          </cell>
          <cell r="T34" t="str">
            <v>wielkopolskie</v>
          </cell>
          <cell r="U34" t="str">
            <v>kolski</v>
          </cell>
          <cell r="V34" t="str">
            <v>Koło</v>
          </cell>
          <cell r="W34" t="str">
            <v>318.15 Wysoczyzna Kłodawska</v>
          </cell>
          <cell r="X34" t="str">
            <v>Continental Bio-geographical Region</v>
          </cell>
          <cell r="Y34" t="str">
            <v>Fraxino-Alnetum (=Circaeo-Alnetum)</v>
          </cell>
        </row>
        <row r="35">
          <cell r="A35" t="str">
            <v>NOT-V-0069798</v>
          </cell>
          <cell r="B35" t="str">
            <v>52.2873</v>
          </cell>
          <cell r="C35" t="str">
            <v>18.1952</v>
          </cell>
          <cell r="D35" t="str">
            <v>34UCC09</v>
          </cell>
          <cell r="E35" t="str">
            <v>CD17</v>
          </cell>
          <cell r="K35" t="str">
            <v>Mielno</v>
          </cell>
          <cell r="L35" t="str">
            <v>krajobrazowy</v>
          </cell>
          <cell r="M35" t="str">
            <v>Powidzko-Bieniszewski</v>
          </cell>
          <cell r="P35" t="str">
            <v>PLH300011</v>
          </cell>
          <cell r="Q35" t="str">
            <v>Puszcza Bieniszewska</v>
          </cell>
          <cell r="R35" t="str">
            <v>Europa</v>
          </cell>
          <cell r="S35" t="str">
            <v>Polska</v>
          </cell>
          <cell r="T35" t="str">
            <v>wielkopolskie</v>
          </cell>
          <cell r="U35" t="str">
            <v>koniński</v>
          </cell>
          <cell r="V35" t="str">
            <v>Kazimierz Biskupi</v>
          </cell>
          <cell r="W35" t="str">
            <v>315.54 Pojezierze Gnieźnieńskie</v>
          </cell>
          <cell r="X35" t="str">
            <v>Continental Bio-geographical Region</v>
          </cell>
          <cell r="Y35" t="str">
            <v>Fraxino-Alnetum (=Circaeo-Alnetum)</v>
          </cell>
        </row>
        <row r="36">
          <cell r="A36" t="str">
            <v>NOT-V-0069799</v>
          </cell>
          <cell r="B36" t="str">
            <v>52.2939</v>
          </cell>
          <cell r="C36" t="str">
            <v>18.2352</v>
          </cell>
          <cell r="D36" t="str">
            <v>34UCC19</v>
          </cell>
          <cell r="E36" t="str">
            <v>CD17</v>
          </cell>
          <cell r="R36" t="str">
            <v>Europa</v>
          </cell>
          <cell r="S36" t="str">
            <v>Polska</v>
          </cell>
          <cell r="T36" t="str">
            <v>wielkopolskie</v>
          </cell>
          <cell r="U36" t="str">
            <v>Konin</v>
          </cell>
          <cell r="V36" t="str">
            <v>Konin</v>
          </cell>
          <cell r="W36" t="str">
            <v>315.54 Pojezierze Gnieźnieńskie</v>
          </cell>
          <cell r="X36" t="str">
            <v>Continental Bio-geographical Region</v>
          </cell>
          <cell r="Y36">
            <v>0</v>
          </cell>
        </row>
        <row r="37">
          <cell r="A37" t="str">
            <v>NOT-V-0069800</v>
          </cell>
          <cell r="B37" t="str">
            <v>52.2873</v>
          </cell>
          <cell r="C37" t="str">
            <v>18.1952</v>
          </cell>
          <cell r="D37" t="str">
            <v>34UCC09</v>
          </cell>
          <cell r="E37" t="str">
            <v>CD17</v>
          </cell>
          <cell r="K37" t="str">
            <v>Mielno</v>
          </cell>
          <cell r="L37" t="str">
            <v>krajobrazowy</v>
          </cell>
          <cell r="M37" t="str">
            <v>Powidzko-Bieniszewski</v>
          </cell>
          <cell r="P37" t="str">
            <v>PLH300011</v>
          </cell>
          <cell r="Q37" t="str">
            <v>Puszcza Bieniszewska</v>
          </cell>
          <cell r="R37" t="str">
            <v>Europa</v>
          </cell>
          <cell r="S37" t="str">
            <v>Polska</v>
          </cell>
          <cell r="T37" t="str">
            <v>wielkopolskie</v>
          </cell>
          <cell r="U37" t="str">
            <v>koniński</v>
          </cell>
          <cell r="V37" t="str">
            <v>Kazimierz Biskupi</v>
          </cell>
          <cell r="W37" t="str">
            <v>315.54 Pojezierze Gnieźnieńskie</v>
          </cell>
          <cell r="X37" t="str">
            <v>Continental Bio-geographical Region</v>
          </cell>
          <cell r="Y37" t="str">
            <v>Fraxino-Alnetum (=Circaeo-Alnetum)</v>
          </cell>
        </row>
        <row r="38">
          <cell r="A38" t="str">
            <v>NOT-V-0069801</v>
          </cell>
          <cell r="B38" t="str">
            <v>52.3395</v>
          </cell>
          <cell r="C38" t="str">
            <v>18.5399</v>
          </cell>
          <cell r="D38" t="str">
            <v>34UCD30</v>
          </cell>
          <cell r="E38" t="str">
            <v>CD19</v>
          </cell>
          <cell r="M38" t="str">
            <v>Goplańsko-Kujawski</v>
          </cell>
          <cell r="R38" t="str">
            <v>Europa</v>
          </cell>
          <cell r="S38" t="str">
            <v>Polska</v>
          </cell>
          <cell r="T38" t="str">
            <v>wielkopolskie</v>
          </cell>
          <cell r="U38" t="str">
            <v>koniński</v>
          </cell>
          <cell r="V38" t="str">
            <v>Sompolno</v>
          </cell>
          <cell r="W38" t="str">
            <v>315.57 Pojezierze Kujawskie</v>
          </cell>
          <cell r="X38" t="str">
            <v>Continental Bio-geographical Region</v>
          </cell>
          <cell r="Y38" t="str">
            <v>Potentillo albae-Quercetum typicum</v>
          </cell>
        </row>
        <row r="39">
          <cell r="A39" t="str">
            <v>NOT-V-0069880</v>
          </cell>
          <cell r="B39" t="str">
            <v>52.150799</v>
          </cell>
          <cell r="C39" t="str">
            <v>17.706067</v>
          </cell>
          <cell r="D39" t="str">
            <v>33UXT88</v>
          </cell>
          <cell r="E39" t="str">
            <v>CD34</v>
          </cell>
          <cell r="M39" t="str">
            <v>Pyzdrski</v>
          </cell>
          <cell r="P39" t="str">
            <v>PLH300009</v>
          </cell>
          <cell r="Q39" t="str">
            <v>Ostoja Nadwarciańska</v>
          </cell>
          <cell r="R39" t="str">
            <v>Europa</v>
          </cell>
          <cell r="S39" t="str">
            <v>Polska</v>
          </cell>
          <cell r="T39" t="str">
            <v>wielkopolskie</v>
          </cell>
          <cell r="U39" t="str">
            <v>wrzesiński</v>
          </cell>
          <cell r="V39" t="str">
            <v>Pyzdry</v>
          </cell>
          <cell r="W39" t="str">
            <v>318.16 Równina Rychwalska</v>
          </cell>
          <cell r="X39" t="str">
            <v>Continental Bio-geographical Region</v>
          </cell>
          <cell r="Y39" t="str">
            <v>Pino-Quercetum (=Querco-Pinetum + Serratulo-Pinetum)</v>
          </cell>
        </row>
        <row r="40">
          <cell r="A40" t="str">
            <v>NOT-V-0069881</v>
          </cell>
          <cell r="B40" t="str">
            <v>52.1927</v>
          </cell>
          <cell r="C40" t="str">
            <v>17.7165</v>
          </cell>
          <cell r="D40" t="str">
            <v>33UXT88</v>
          </cell>
          <cell r="E40" t="str">
            <v>CD24</v>
          </cell>
          <cell r="J40" t="str">
            <v>Nadwarciański Park Krajobrazowy</v>
          </cell>
          <cell r="M40" t="str">
            <v>Pyzdrski</v>
          </cell>
          <cell r="P40" t="str">
            <v>PLB300002; PLH300009</v>
          </cell>
          <cell r="Q40" t="str">
            <v>Dolina Środkowej Warty; Ostoja Nadwarciańska</v>
          </cell>
          <cell r="R40" t="str">
            <v>Europa</v>
          </cell>
          <cell r="S40" t="str">
            <v>Polska</v>
          </cell>
          <cell r="T40" t="str">
            <v>wielkopolskie</v>
          </cell>
          <cell r="U40" t="str">
            <v>wrzesiński</v>
          </cell>
          <cell r="V40" t="str">
            <v>Pyzdry</v>
          </cell>
          <cell r="W40" t="str">
            <v>318.13 Dolina Konińska</v>
          </cell>
          <cell r="X40" t="str">
            <v>Continental Bio-geographical Region</v>
          </cell>
          <cell r="Y40" t="str">
            <v>Salici-Populetum (=Salicetum albo-fragilis + Populetum albae)</v>
          </cell>
        </row>
        <row r="41">
          <cell r="A41" t="str">
            <v>NOT-V-0069906</v>
          </cell>
          <cell r="B41" t="str">
            <v>52.226641</v>
          </cell>
          <cell r="C41" t="str">
            <v>18.252929</v>
          </cell>
          <cell r="D41" t="str">
            <v>34UCC18</v>
          </cell>
          <cell r="E41" t="str">
            <v>CD27</v>
          </cell>
          <cell r="R41" t="str">
            <v>Europa</v>
          </cell>
          <cell r="S41" t="str">
            <v>Polska</v>
          </cell>
          <cell r="T41" t="str">
            <v>wielkopolskie</v>
          </cell>
          <cell r="U41" t="str">
            <v>Konin</v>
          </cell>
          <cell r="V41" t="str">
            <v>Konin</v>
          </cell>
          <cell r="W41" t="str">
            <v>318.13 Dolina Konińska</v>
          </cell>
          <cell r="X41" t="str">
            <v>Continental Bio-geographical Region</v>
          </cell>
          <cell r="Y41" t="str">
            <v>Galio-Carpinetum</v>
          </cell>
        </row>
        <row r="42">
          <cell r="A42" t="str">
            <v>NOT-V-0069907</v>
          </cell>
          <cell r="B42" t="str">
            <v>52.226641</v>
          </cell>
          <cell r="C42" t="str">
            <v>18.252929</v>
          </cell>
          <cell r="D42" t="str">
            <v>34UCC18</v>
          </cell>
          <cell r="E42" t="str">
            <v>CD27</v>
          </cell>
          <cell r="R42" t="str">
            <v>Europa</v>
          </cell>
          <cell r="S42" t="str">
            <v>Polska</v>
          </cell>
          <cell r="T42" t="str">
            <v>wielkopolskie</v>
          </cell>
          <cell r="U42" t="str">
            <v>Konin</v>
          </cell>
          <cell r="V42" t="str">
            <v>Konin</v>
          </cell>
          <cell r="W42" t="str">
            <v>318.13 Dolina Konińska</v>
          </cell>
          <cell r="X42" t="str">
            <v>Continental Bio-geographical Region</v>
          </cell>
          <cell r="Y42" t="str">
            <v>Galio-Carpinetum</v>
          </cell>
        </row>
        <row r="43">
          <cell r="A43" t="str">
            <v>NOT-V-0069908</v>
          </cell>
          <cell r="B43" t="str">
            <v>52.226641</v>
          </cell>
          <cell r="C43" t="str">
            <v>18.252929</v>
          </cell>
          <cell r="D43" t="str">
            <v>34UCC18</v>
          </cell>
          <cell r="E43" t="str">
            <v>CD27</v>
          </cell>
          <cell r="R43" t="str">
            <v>Europa</v>
          </cell>
          <cell r="S43" t="str">
            <v>Polska</v>
          </cell>
          <cell r="T43" t="str">
            <v>wielkopolskie</v>
          </cell>
          <cell r="U43" t="str">
            <v>Konin</v>
          </cell>
          <cell r="V43" t="str">
            <v>Konin</v>
          </cell>
          <cell r="W43" t="str">
            <v>318.13 Dolina Konińska</v>
          </cell>
          <cell r="X43" t="str">
            <v>Continental Bio-geographical Region</v>
          </cell>
          <cell r="Y43" t="str">
            <v>Galio-Carpinetum</v>
          </cell>
        </row>
        <row r="44">
          <cell r="A44" t="str">
            <v>NOT-V-0069909</v>
          </cell>
          <cell r="B44" t="str">
            <v>52.226641</v>
          </cell>
          <cell r="C44" t="str">
            <v>18.252929</v>
          </cell>
          <cell r="D44" t="str">
            <v>34UCC18</v>
          </cell>
          <cell r="E44" t="str">
            <v>CD27</v>
          </cell>
          <cell r="R44" t="str">
            <v>Europa</v>
          </cell>
          <cell r="S44" t="str">
            <v>Polska</v>
          </cell>
          <cell r="T44" t="str">
            <v>wielkopolskie</v>
          </cell>
          <cell r="U44" t="str">
            <v>Konin</v>
          </cell>
          <cell r="V44" t="str">
            <v>Konin</v>
          </cell>
          <cell r="W44" t="str">
            <v>318.13 Dolina Konińska</v>
          </cell>
          <cell r="X44" t="str">
            <v>Continental Bio-geographical Region</v>
          </cell>
          <cell r="Y44" t="str">
            <v>Galio-Carpinetum</v>
          </cell>
        </row>
        <row r="45">
          <cell r="A45" t="str">
            <v>NOT-V-0069910</v>
          </cell>
          <cell r="B45" t="str">
            <v>52.226641</v>
          </cell>
          <cell r="C45" t="str">
            <v>18.252929</v>
          </cell>
          <cell r="D45" t="str">
            <v>34UCC18</v>
          </cell>
          <cell r="E45" t="str">
            <v>CD27</v>
          </cell>
          <cell r="R45" t="str">
            <v>Europa</v>
          </cell>
          <cell r="S45" t="str">
            <v>Polska</v>
          </cell>
          <cell r="T45" t="str">
            <v>wielkopolskie</v>
          </cell>
          <cell r="U45" t="str">
            <v>Konin</v>
          </cell>
          <cell r="V45" t="str">
            <v>Konin</v>
          </cell>
          <cell r="W45" t="str">
            <v>318.13 Dolina Konińska</v>
          </cell>
          <cell r="X45" t="str">
            <v>Continental Bio-geographical Region</v>
          </cell>
          <cell r="Y45" t="str">
            <v>Galio-Carpinetum</v>
          </cell>
        </row>
        <row r="46">
          <cell r="A46" t="str">
            <v>NOT-V-0069911</v>
          </cell>
          <cell r="B46" t="str">
            <v>52.226641</v>
          </cell>
          <cell r="C46" t="str">
            <v>18.252929</v>
          </cell>
          <cell r="D46" t="str">
            <v>34UCC18</v>
          </cell>
          <cell r="E46" t="str">
            <v>CD27</v>
          </cell>
          <cell r="R46" t="str">
            <v>Europa</v>
          </cell>
          <cell r="S46" t="str">
            <v>Polska</v>
          </cell>
          <cell r="T46" t="str">
            <v>wielkopolskie</v>
          </cell>
          <cell r="U46" t="str">
            <v>Konin</v>
          </cell>
          <cell r="V46" t="str">
            <v>Konin</v>
          </cell>
          <cell r="W46" t="str">
            <v>318.13 Dolina Konińska</v>
          </cell>
          <cell r="X46" t="str">
            <v>Continental Bio-geographical Region</v>
          </cell>
          <cell r="Y46" t="str">
            <v>Galio-Carpinetum</v>
          </cell>
        </row>
        <row r="47">
          <cell r="A47" t="str">
            <v>NOT-V-0069912</v>
          </cell>
          <cell r="B47" t="str">
            <v>52.200817</v>
          </cell>
          <cell r="C47" t="str">
            <v>18.638268</v>
          </cell>
          <cell r="D47" t="str">
            <v>34UCC38</v>
          </cell>
          <cell r="E47" t="str">
            <v>DD20</v>
          </cell>
          <cell r="R47" t="str">
            <v>Europa</v>
          </cell>
          <cell r="S47" t="str">
            <v>Polska</v>
          </cell>
          <cell r="T47" t="str">
            <v>wielkopolskie</v>
          </cell>
          <cell r="U47" t="str">
            <v>kolski</v>
          </cell>
          <cell r="V47" t="str">
            <v>Koło</v>
          </cell>
          <cell r="W47" t="str">
            <v>318.14 Kotlina Kolska</v>
          </cell>
          <cell r="X47" t="str">
            <v>Continental Bio-geographical Region</v>
          </cell>
          <cell r="Y47" t="str">
            <v>Galio-Carpinetum</v>
          </cell>
        </row>
        <row r="48">
          <cell r="A48" t="str">
            <v>NOT-V-0069913</v>
          </cell>
          <cell r="B48" t="str">
            <v>52.200817</v>
          </cell>
          <cell r="C48" t="str">
            <v>18.638268</v>
          </cell>
          <cell r="D48" t="str">
            <v>34UCC38</v>
          </cell>
          <cell r="E48" t="str">
            <v>DD20</v>
          </cell>
          <cell r="R48" t="str">
            <v>Europa</v>
          </cell>
          <cell r="S48" t="str">
            <v>Polska</v>
          </cell>
          <cell r="T48" t="str">
            <v>wielkopolskie</v>
          </cell>
          <cell r="U48" t="str">
            <v>kolski</v>
          </cell>
          <cell r="V48" t="str">
            <v>Koło</v>
          </cell>
          <cell r="W48" t="str">
            <v>318.14 Kotlina Kolska</v>
          </cell>
          <cell r="X48" t="str">
            <v>Continental Bio-geographical Region</v>
          </cell>
          <cell r="Y48" t="str">
            <v>Galio-Carpinetum</v>
          </cell>
        </row>
        <row r="49">
          <cell r="A49" t="str">
            <v>NOT-V-0069914</v>
          </cell>
          <cell r="B49" t="str">
            <v>52.326391</v>
          </cell>
          <cell r="C49" t="str">
            <v>18.511336</v>
          </cell>
          <cell r="D49" t="str">
            <v>34UCD30</v>
          </cell>
          <cell r="E49" t="str">
            <v>CD19</v>
          </cell>
          <cell r="M49" t="str">
            <v>Goplańsko-Kujawski</v>
          </cell>
          <cell r="R49" t="str">
            <v>Europa</v>
          </cell>
          <cell r="S49" t="str">
            <v>Polska</v>
          </cell>
          <cell r="T49" t="str">
            <v>wielkopolskie</v>
          </cell>
          <cell r="U49" t="str">
            <v>koniński</v>
          </cell>
          <cell r="V49" t="str">
            <v>Sompolno</v>
          </cell>
          <cell r="W49" t="str">
            <v>315.57 Pojezierze Kujawskie</v>
          </cell>
          <cell r="X49" t="str">
            <v>Continental Bio-geographical Region</v>
          </cell>
          <cell r="Y49" t="str">
            <v>Galio-Carpinetum</v>
          </cell>
        </row>
        <row r="50">
          <cell r="A50" t="str">
            <v>NOT-V-0069915</v>
          </cell>
          <cell r="B50" t="str">
            <v>52.362614</v>
          </cell>
          <cell r="C50" t="str">
            <v>18.542223</v>
          </cell>
          <cell r="D50" t="str">
            <v>34UCD30</v>
          </cell>
          <cell r="E50" t="str">
            <v>CD09</v>
          </cell>
          <cell r="M50" t="str">
            <v>Goplańsko-Kujawski</v>
          </cell>
          <cell r="R50" t="str">
            <v>Europa</v>
          </cell>
          <cell r="S50" t="str">
            <v>Polska</v>
          </cell>
          <cell r="T50" t="str">
            <v>wielkopolskie</v>
          </cell>
          <cell r="U50" t="str">
            <v>koniński</v>
          </cell>
          <cell r="V50" t="str">
            <v>Sompolno</v>
          </cell>
          <cell r="W50" t="str">
            <v>315.57 Pojezierze Kujawskie</v>
          </cell>
          <cell r="X50" t="str">
            <v>Continental Bio-geographical Region</v>
          </cell>
          <cell r="Y50" t="str">
            <v>Galio-Carpinetum</v>
          </cell>
        </row>
        <row r="51">
          <cell r="A51" t="str">
            <v>NOT-V-0069916</v>
          </cell>
          <cell r="B51" t="str">
            <v>52.341707</v>
          </cell>
          <cell r="C51" t="str">
            <v>18.567588</v>
          </cell>
          <cell r="D51" t="str">
            <v>34UCD30</v>
          </cell>
          <cell r="E51" t="str">
            <v>DD10</v>
          </cell>
          <cell r="M51" t="str">
            <v>Goplańsko-Kujawski</v>
          </cell>
          <cell r="R51" t="str">
            <v>Europa</v>
          </cell>
          <cell r="S51" t="str">
            <v>Polska</v>
          </cell>
          <cell r="T51" t="str">
            <v>wielkopolskie</v>
          </cell>
          <cell r="U51" t="str">
            <v>koniński</v>
          </cell>
          <cell r="V51" t="str">
            <v>Sompolno</v>
          </cell>
          <cell r="W51" t="str">
            <v>315.57 Pojezierze Kujawskie</v>
          </cell>
          <cell r="X51" t="str">
            <v>Continental Bio-geographical Region</v>
          </cell>
          <cell r="Y51">
            <v>0</v>
          </cell>
        </row>
        <row r="52">
          <cell r="A52" t="str">
            <v>NOT-V-0069917</v>
          </cell>
          <cell r="B52" t="str">
            <v>52.338719</v>
          </cell>
          <cell r="C52" t="str">
            <v>18.531483</v>
          </cell>
          <cell r="D52" t="str">
            <v>34UCD30</v>
          </cell>
          <cell r="E52" t="str">
            <v>CD19</v>
          </cell>
          <cell r="M52" t="str">
            <v>Goplańsko-Kujawski</v>
          </cell>
          <cell r="R52" t="str">
            <v>Europa</v>
          </cell>
          <cell r="S52" t="str">
            <v>Polska</v>
          </cell>
          <cell r="T52" t="str">
            <v>wielkopolskie</v>
          </cell>
          <cell r="U52" t="str">
            <v>koniński</v>
          </cell>
          <cell r="V52" t="str">
            <v>Sompolno</v>
          </cell>
          <cell r="W52" t="str">
            <v>315.57 Pojezierze Kujawskie</v>
          </cell>
          <cell r="X52" t="str">
            <v>Continental Bio-geographical Region</v>
          </cell>
          <cell r="Y52" t="str">
            <v>Potentillo albae-Quercetum typicum</v>
          </cell>
        </row>
        <row r="53">
          <cell r="A53" t="str">
            <v>NOT-V-0070154</v>
          </cell>
          <cell r="B53" t="str">
            <v>52.2298</v>
          </cell>
          <cell r="C53" t="str">
            <v>18.5696</v>
          </cell>
          <cell r="D53" t="str">
            <v>34UCC38</v>
          </cell>
          <cell r="E53" t="str">
            <v>DD20</v>
          </cell>
          <cell r="M53" t="str">
            <v>Goplańsko-Kujawski</v>
          </cell>
          <cell r="P53" t="str">
            <v>PLB300002</v>
          </cell>
          <cell r="Q53" t="str">
            <v>Dolina Środkowej Warty</v>
          </cell>
          <cell r="R53" t="str">
            <v>Europa</v>
          </cell>
          <cell r="S53" t="str">
            <v>Polska</v>
          </cell>
          <cell r="T53" t="str">
            <v>wielkopolskie</v>
          </cell>
          <cell r="U53" t="str">
            <v>kolski</v>
          </cell>
          <cell r="V53" t="str">
            <v>Osiek Mały</v>
          </cell>
          <cell r="W53" t="str">
            <v>318.14 Kotlina Kolska</v>
          </cell>
          <cell r="X53" t="str">
            <v>Continental Bio-geographical Region</v>
          </cell>
          <cell r="Y53" t="str">
            <v>Galio-Carpinetum</v>
          </cell>
        </row>
        <row r="54">
          <cell r="A54" t="str">
            <v>NOT-V-0070155</v>
          </cell>
          <cell r="B54" t="str">
            <v>52.3886</v>
          </cell>
          <cell r="C54" t="str">
            <v>18.5039</v>
          </cell>
          <cell r="D54" t="str">
            <v>34UCD30</v>
          </cell>
          <cell r="E54" t="str">
            <v>CD09</v>
          </cell>
          <cell r="R54" t="str">
            <v>Europa</v>
          </cell>
          <cell r="S54" t="str">
            <v>Polska</v>
          </cell>
          <cell r="T54" t="str">
            <v>wielkopolskie</v>
          </cell>
          <cell r="U54" t="str">
            <v>koniński</v>
          </cell>
          <cell r="V54" t="str">
            <v>Sompolno</v>
          </cell>
          <cell r="W54" t="str">
            <v>315.57 Pojezierze Kujawskie</v>
          </cell>
          <cell r="X54" t="str">
            <v>Continental Bio-geographical Region</v>
          </cell>
          <cell r="Y54" t="str">
            <v>Galio-Carpinetum</v>
          </cell>
        </row>
        <row r="55">
          <cell r="A55" t="str">
            <v>NOT-V-0070156</v>
          </cell>
          <cell r="B55" t="str">
            <v>52.3421</v>
          </cell>
          <cell r="C55" t="str">
            <v>18.5668</v>
          </cell>
          <cell r="D55" t="str">
            <v>34UCD30</v>
          </cell>
          <cell r="E55" t="str">
            <v>DD10</v>
          </cell>
          <cell r="M55" t="str">
            <v>Goplańsko-Kujawski</v>
          </cell>
          <cell r="R55" t="str">
            <v>Europa</v>
          </cell>
          <cell r="S55" t="str">
            <v>Polska</v>
          </cell>
          <cell r="T55" t="str">
            <v>wielkopolskie</v>
          </cell>
          <cell r="U55" t="str">
            <v>koniński</v>
          </cell>
          <cell r="V55" t="str">
            <v>Sompolno</v>
          </cell>
          <cell r="W55" t="str">
            <v>315.57 Pojezierze Kujawskie</v>
          </cell>
          <cell r="X55" t="str">
            <v>Continental Bio-geographical Region</v>
          </cell>
          <cell r="Y55" t="str">
            <v>Potentillo albae-Quercetum typicum</v>
          </cell>
        </row>
        <row r="56">
          <cell r="A56" t="str">
            <v>NOT-V-0070180</v>
          </cell>
          <cell r="B56" t="str">
            <v>52.3421</v>
          </cell>
          <cell r="C56" t="str">
            <v>18.5668</v>
          </cell>
          <cell r="D56" t="str">
            <v>34UCD30</v>
          </cell>
          <cell r="E56" t="str">
            <v>DD10</v>
          </cell>
          <cell r="M56" t="str">
            <v>Goplańsko-Kujawski</v>
          </cell>
          <cell r="R56" t="str">
            <v>Europa</v>
          </cell>
          <cell r="S56" t="str">
            <v>Polska</v>
          </cell>
          <cell r="T56" t="str">
            <v>wielkopolskie</v>
          </cell>
          <cell r="U56" t="str">
            <v>koniński</v>
          </cell>
          <cell r="V56" t="str">
            <v>Sompolno</v>
          </cell>
          <cell r="W56" t="str">
            <v>315.57 Pojezierze Kujawskie</v>
          </cell>
          <cell r="X56" t="str">
            <v>Continental Bio-geographical Region</v>
          </cell>
          <cell r="Y56" t="str">
            <v>Potentillo albae-Quercetum typicum</v>
          </cell>
        </row>
        <row r="57">
          <cell r="A57" t="str">
            <v>NOT-V-0070208</v>
          </cell>
          <cell r="B57" t="str">
            <v>52.351</v>
          </cell>
          <cell r="C57" t="str">
            <v>18.5727</v>
          </cell>
          <cell r="D57" t="str">
            <v>34UCD30</v>
          </cell>
          <cell r="E57" t="str">
            <v>DD10</v>
          </cell>
          <cell r="M57" t="str">
            <v>Goplańsko-Kujawski</v>
          </cell>
          <cell r="R57" t="str">
            <v>Europa</v>
          </cell>
          <cell r="S57" t="str">
            <v>Polska</v>
          </cell>
          <cell r="T57" t="str">
            <v>wielkopolskie</v>
          </cell>
          <cell r="U57" t="str">
            <v>koniński</v>
          </cell>
          <cell r="V57" t="str">
            <v>Sompolno</v>
          </cell>
          <cell r="W57" t="str">
            <v>315.57 Pojezierze Kujawskie</v>
          </cell>
          <cell r="X57" t="str">
            <v>Continental Bio-geographical Region</v>
          </cell>
          <cell r="Y57" t="str">
            <v>Galio-Carpinetum</v>
          </cell>
        </row>
        <row r="58">
          <cell r="A58" t="str">
            <v>NOT-V-0070209</v>
          </cell>
          <cell r="B58" t="str">
            <v>52.2738</v>
          </cell>
          <cell r="C58" t="str">
            <v>18.6022</v>
          </cell>
          <cell r="D58" t="str">
            <v>34UCC39</v>
          </cell>
          <cell r="E58" t="str">
            <v>DD10</v>
          </cell>
          <cell r="M58" t="str">
            <v>Goplańsko-Kujawski</v>
          </cell>
          <cell r="R58" t="str">
            <v>Europa</v>
          </cell>
          <cell r="S58" t="str">
            <v>Polska</v>
          </cell>
          <cell r="T58" t="str">
            <v>wielkopolskie</v>
          </cell>
          <cell r="U58" t="str">
            <v>kolski</v>
          </cell>
          <cell r="V58" t="str">
            <v>Osiek Mały</v>
          </cell>
          <cell r="W58" t="str">
            <v>318.15 Wysoczyzna Kłodawska</v>
          </cell>
          <cell r="X58" t="str">
            <v>Continental Bio-geographical Region</v>
          </cell>
          <cell r="Y58" t="str">
            <v>Galio-Carpinetum</v>
          </cell>
        </row>
        <row r="59">
          <cell r="A59" t="str">
            <v>NOT-V-0070210</v>
          </cell>
          <cell r="B59" t="str">
            <v>52.367</v>
          </cell>
          <cell r="C59" t="str">
            <v>18.5354</v>
          </cell>
          <cell r="D59" t="str">
            <v>34UCD30</v>
          </cell>
          <cell r="E59" t="str">
            <v>CD09</v>
          </cell>
          <cell r="M59" t="str">
            <v>Goplańsko-Kujawski</v>
          </cell>
          <cell r="R59" t="str">
            <v>Europa</v>
          </cell>
          <cell r="S59" t="str">
            <v>Polska</v>
          </cell>
          <cell r="T59" t="str">
            <v>wielkopolskie</v>
          </cell>
          <cell r="U59" t="str">
            <v>koniński</v>
          </cell>
          <cell r="V59" t="str">
            <v>Sompolno</v>
          </cell>
          <cell r="W59" t="str">
            <v>315.57 Pojezierze Kujawskie</v>
          </cell>
          <cell r="X59" t="str">
            <v>Continental Bio-geographical Region</v>
          </cell>
          <cell r="Y59" t="str">
            <v>Galio-Carpinetum</v>
          </cell>
        </row>
        <row r="60">
          <cell r="A60" t="str">
            <v>NOT-V-0070244</v>
          </cell>
          <cell r="B60" t="str">
            <v>52.369277</v>
          </cell>
          <cell r="C60" t="str">
            <v>18.179142</v>
          </cell>
          <cell r="D60" t="str">
            <v>34UCD00</v>
          </cell>
          <cell r="E60" t="str">
            <v>CD07</v>
          </cell>
          <cell r="R60" t="str">
            <v>Europa</v>
          </cell>
          <cell r="S60" t="str">
            <v>Polska</v>
          </cell>
          <cell r="T60" t="str">
            <v>wielkopolskie</v>
          </cell>
          <cell r="U60" t="str">
            <v>koniński</v>
          </cell>
          <cell r="V60" t="str">
            <v>Kleczew</v>
          </cell>
          <cell r="W60" t="str">
            <v>315.54 Pojezierze Gnieźnieńskie</v>
          </cell>
          <cell r="X60" t="str">
            <v>Continental Bio-geographical Region</v>
          </cell>
          <cell r="Y60" t="str">
            <v>Galio-Carpinetum</v>
          </cell>
        </row>
        <row r="61">
          <cell r="A61" t="str">
            <v>NOT-V-0070245</v>
          </cell>
          <cell r="B61" t="str">
            <v>52.293233</v>
          </cell>
          <cell r="C61" t="str">
            <v>18.240788</v>
          </cell>
          <cell r="D61" t="str">
            <v>34UCC19</v>
          </cell>
          <cell r="E61" t="str">
            <v>CD17</v>
          </cell>
          <cell r="R61" t="str">
            <v>Europa</v>
          </cell>
          <cell r="S61" t="str">
            <v>Polska</v>
          </cell>
          <cell r="T61" t="str">
            <v>wielkopolskie</v>
          </cell>
          <cell r="U61" t="str">
            <v>Konin</v>
          </cell>
          <cell r="V61" t="str">
            <v>Konin</v>
          </cell>
          <cell r="W61" t="str">
            <v>315.54 Pojezierze Gnieźnieńskie</v>
          </cell>
          <cell r="X61" t="str">
            <v>Continental Bio-geographical Region</v>
          </cell>
          <cell r="Y61">
            <v>0</v>
          </cell>
        </row>
        <row r="62">
          <cell r="A62" t="str">
            <v>NOT-V-0070246</v>
          </cell>
          <cell r="B62" t="str">
            <v>52.326391</v>
          </cell>
          <cell r="C62" t="str">
            <v>18.511336</v>
          </cell>
          <cell r="D62" t="str">
            <v>34UCD30</v>
          </cell>
          <cell r="E62" t="str">
            <v>CD19</v>
          </cell>
          <cell r="M62" t="str">
            <v>Goplańsko-Kujawski</v>
          </cell>
          <cell r="R62" t="str">
            <v>Europa</v>
          </cell>
          <cell r="S62" t="str">
            <v>Polska</v>
          </cell>
          <cell r="T62" t="str">
            <v>wielkopolskie</v>
          </cell>
          <cell r="U62" t="str">
            <v>koniński</v>
          </cell>
          <cell r="V62" t="str">
            <v>Sompolno</v>
          </cell>
          <cell r="W62" t="str">
            <v>315.57 Pojezierze Kujawskie</v>
          </cell>
          <cell r="X62" t="str">
            <v>Continental Bio-geographical Region</v>
          </cell>
          <cell r="Y62" t="str">
            <v>Galio-Carpinetum</v>
          </cell>
        </row>
        <row r="63">
          <cell r="A63" t="str">
            <v>NOT-V-0070247</v>
          </cell>
          <cell r="B63" t="str">
            <v>52.362614</v>
          </cell>
          <cell r="C63" t="str">
            <v>18.542223</v>
          </cell>
          <cell r="D63" t="str">
            <v>34UCD30</v>
          </cell>
          <cell r="E63" t="str">
            <v>CD09</v>
          </cell>
          <cell r="M63" t="str">
            <v>Goplańsko-Kujawski</v>
          </cell>
          <cell r="R63" t="str">
            <v>Europa</v>
          </cell>
          <cell r="S63" t="str">
            <v>Polska</v>
          </cell>
          <cell r="T63" t="str">
            <v>wielkopolskie</v>
          </cell>
          <cell r="U63" t="str">
            <v>koniński</v>
          </cell>
          <cell r="V63" t="str">
            <v>Sompolno</v>
          </cell>
          <cell r="W63" t="str">
            <v>315.57 Pojezierze Kujawskie</v>
          </cell>
          <cell r="X63" t="str">
            <v>Continental Bio-geographical Region</v>
          </cell>
          <cell r="Y63" t="str">
            <v>Galio-Carpinetum</v>
          </cell>
        </row>
        <row r="64">
          <cell r="A64" t="str">
            <v>NOT-V-0070248</v>
          </cell>
          <cell r="B64" t="str">
            <v>52.338719</v>
          </cell>
          <cell r="C64" t="str">
            <v>18.531483</v>
          </cell>
          <cell r="D64" t="str">
            <v>34UCD30</v>
          </cell>
          <cell r="E64" t="str">
            <v>CD19</v>
          </cell>
          <cell r="M64" t="str">
            <v>Goplańsko-Kujawski</v>
          </cell>
          <cell r="R64" t="str">
            <v>Europa</v>
          </cell>
          <cell r="S64" t="str">
            <v>Polska</v>
          </cell>
          <cell r="T64" t="str">
            <v>wielkopolskie</v>
          </cell>
          <cell r="U64" t="str">
            <v>koniński</v>
          </cell>
          <cell r="V64" t="str">
            <v>Sompolno</v>
          </cell>
          <cell r="W64" t="str">
            <v>315.57 Pojezierze Kujawskie</v>
          </cell>
          <cell r="X64" t="str">
            <v>Continental Bio-geographical Region</v>
          </cell>
          <cell r="Y64" t="str">
            <v>Potentillo albae-Quercetum typicum</v>
          </cell>
        </row>
        <row r="65">
          <cell r="A65" t="str">
            <v>NOT-V-0070249</v>
          </cell>
          <cell r="B65" t="str">
            <v>52.173272</v>
          </cell>
          <cell r="C65" t="str">
            <v>18.720104</v>
          </cell>
          <cell r="D65" t="str">
            <v>34UCC48</v>
          </cell>
          <cell r="E65" t="str">
            <v>DD31</v>
          </cell>
          <cell r="R65" t="str">
            <v>Europa</v>
          </cell>
          <cell r="S65" t="str">
            <v>Polska</v>
          </cell>
          <cell r="T65" t="str">
            <v>wielkopolskie</v>
          </cell>
          <cell r="U65" t="str">
            <v>kolski</v>
          </cell>
          <cell r="V65" t="str">
            <v>Koło</v>
          </cell>
          <cell r="W65" t="str">
            <v>318.15 Wysoczyzna Kłodawska</v>
          </cell>
          <cell r="X65" t="str">
            <v>Continental Bio-geographical Region</v>
          </cell>
          <cell r="Y65" t="str">
            <v>Fraxino-Alnetum (=Circaeo-Alnetum)</v>
          </cell>
        </row>
        <row r="66">
          <cell r="A66" t="str">
            <v>NOT-V-0070250</v>
          </cell>
          <cell r="B66" t="str">
            <v>52.3643</v>
          </cell>
          <cell r="C66" t="str">
            <v>18.7593</v>
          </cell>
          <cell r="D66" t="str">
            <v>34UCD40</v>
          </cell>
          <cell r="E66" t="str">
            <v>DD01</v>
          </cell>
          <cell r="M66" t="str">
            <v>Jezioro Modzerowskie</v>
          </cell>
          <cell r="R66" t="str">
            <v>Europa</v>
          </cell>
          <cell r="S66" t="str">
            <v>Polska</v>
          </cell>
          <cell r="T66" t="str">
            <v>kujawsko-pomorskie</v>
          </cell>
          <cell r="U66" t="str">
            <v>włocławski</v>
          </cell>
          <cell r="V66" t="str">
            <v>Izbica Kujawska</v>
          </cell>
          <cell r="W66" t="str">
            <v>315.57 Pojezierze Kujawskie</v>
          </cell>
          <cell r="X66" t="str">
            <v>Continental Bio-geographical Region</v>
          </cell>
          <cell r="Y66" t="str">
            <v>Potentillo albae-Quercetum typicum</v>
          </cell>
        </row>
        <row r="67">
          <cell r="A67" t="str">
            <v>NOT-V-0070251</v>
          </cell>
          <cell r="B67" t="str">
            <v>52.111934</v>
          </cell>
          <cell r="C67" t="str">
            <v>18.710833</v>
          </cell>
          <cell r="D67" t="str">
            <v>34UCC47</v>
          </cell>
          <cell r="E67" t="str">
            <v>DD31</v>
          </cell>
          <cell r="P67" t="str">
            <v>PLB300002</v>
          </cell>
          <cell r="Q67" t="str">
            <v>Dolina Środkowej Warty</v>
          </cell>
          <cell r="R67" t="str">
            <v>Europa</v>
          </cell>
          <cell r="S67" t="str">
            <v>Polska</v>
          </cell>
          <cell r="T67" t="str">
            <v>wielkopolskie</v>
          </cell>
          <cell r="U67" t="str">
            <v>kolski</v>
          </cell>
          <cell r="V67" t="str">
            <v>Dąbie</v>
          </cell>
          <cell r="W67" t="str">
            <v>318.14 Kotlina Kolska</v>
          </cell>
          <cell r="X67" t="str">
            <v>Continental Bio-geographical Region</v>
          </cell>
          <cell r="Y67" t="str">
            <v>Pino-Quercetum (=Querco-Pinetum + Serratulo-Pinetum)</v>
          </cell>
        </row>
        <row r="68">
          <cell r="A68" t="str">
            <v>NOT-V-0070252</v>
          </cell>
          <cell r="B68" t="str">
            <v>52.275472</v>
          </cell>
          <cell r="C68" t="str">
            <v>18.603385</v>
          </cell>
          <cell r="D68" t="str">
            <v>34UCC39</v>
          </cell>
          <cell r="E68" t="str">
            <v>DD10</v>
          </cell>
          <cell r="M68" t="str">
            <v>Goplańsko-Kujawski</v>
          </cell>
          <cell r="R68" t="str">
            <v>Europa</v>
          </cell>
          <cell r="S68" t="str">
            <v>Polska</v>
          </cell>
          <cell r="T68" t="str">
            <v>wielkopolskie</v>
          </cell>
          <cell r="U68" t="str">
            <v>kolski</v>
          </cell>
          <cell r="V68" t="str">
            <v>Osiek Mały</v>
          </cell>
          <cell r="W68" t="str">
            <v>318.15 Wysoczyzna Kłodawska</v>
          </cell>
          <cell r="X68" t="str">
            <v>Continental Bio-geographical Region</v>
          </cell>
          <cell r="Y68" t="str">
            <v>Galio-Carpinetum</v>
          </cell>
        </row>
        <row r="69">
          <cell r="A69" t="str">
            <v>NOT-V-0070253</v>
          </cell>
          <cell r="B69" t="str">
            <v>52.435681</v>
          </cell>
          <cell r="C69" t="str">
            <v>18.787393</v>
          </cell>
          <cell r="D69" t="str">
            <v>34UCD41</v>
          </cell>
          <cell r="E69" t="str">
            <v>DD01</v>
          </cell>
          <cell r="R69" t="str">
            <v>Europa</v>
          </cell>
          <cell r="S69" t="str">
            <v>Polska</v>
          </cell>
          <cell r="T69" t="str">
            <v>kujawsko-pomorskie</v>
          </cell>
          <cell r="U69" t="str">
            <v>włocławski</v>
          </cell>
          <cell r="V69" t="str">
            <v>Izbica Kujawska</v>
          </cell>
          <cell r="W69" t="str">
            <v>315.57 Pojezierze Kujawskie</v>
          </cell>
          <cell r="X69" t="str">
            <v>Continental Bio-geographical Region</v>
          </cell>
          <cell r="Y69" t="str">
            <v>Galio-Carpinetum</v>
          </cell>
        </row>
        <row r="70">
          <cell r="A70" t="str">
            <v>NOT-V-0070917</v>
          </cell>
          <cell r="B70" t="str">
            <v>52.13</v>
          </cell>
          <cell r="C70" t="str">
            <v>17.7484</v>
          </cell>
          <cell r="D70" t="str">
            <v>33UXT87</v>
          </cell>
          <cell r="E70" t="str">
            <v>CD34</v>
          </cell>
          <cell r="M70" t="str">
            <v>Pyzdrski</v>
          </cell>
          <cell r="P70" t="str">
            <v>PLH300009</v>
          </cell>
          <cell r="Q70" t="str">
            <v>Ostoja Nadwarciańska</v>
          </cell>
          <cell r="R70" t="str">
            <v>Europa</v>
          </cell>
          <cell r="S70" t="str">
            <v>Polska</v>
          </cell>
          <cell r="T70" t="str">
            <v>wielkopolskie</v>
          </cell>
          <cell r="U70" t="str">
            <v>wrzesiński</v>
          </cell>
          <cell r="V70" t="str">
            <v>Pyzdry</v>
          </cell>
          <cell r="W70" t="str">
            <v>318.16 Równina Rychwalska</v>
          </cell>
          <cell r="X70" t="str">
            <v>Continental Bio-geographical Region</v>
          </cell>
          <cell r="Y70" t="str">
            <v>Leucobryo-Pinetum</v>
          </cell>
        </row>
        <row r="71">
          <cell r="A71" t="str">
            <v>NOT-V-0070918</v>
          </cell>
          <cell r="B71" t="str">
            <v>52.1388</v>
          </cell>
          <cell r="C71" t="str">
            <v>17.7874</v>
          </cell>
          <cell r="D71" t="str">
            <v>33UXT98</v>
          </cell>
          <cell r="E71" t="str">
            <v>CD34</v>
          </cell>
          <cell r="M71" t="str">
            <v>Pyzdrski</v>
          </cell>
          <cell r="P71" t="str">
            <v>PLH300009</v>
          </cell>
          <cell r="Q71" t="str">
            <v>Ostoja Nadwarciańska</v>
          </cell>
          <cell r="R71" t="str">
            <v>Europa</v>
          </cell>
          <cell r="S71" t="str">
            <v>Polska</v>
          </cell>
          <cell r="T71" t="str">
            <v>wielkopolskie</v>
          </cell>
          <cell r="U71" t="str">
            <v>słupecki</v>
          </cell>
          <cell r="V71" t="str">
            <v>Zagórów</v>
          </cell>
          <cell r="W71" t="str">
            <v>318.16 Równina Rychwalska</v>
          </cell>
          <cell r="X71" t="str">
            <v>Continental Bio-geographical Region</v>
          </cell>
          <cell r="Y71" t="str">
            <v>Pino-Quercetum (=Querco-Pinetum + Serratulo-Pinetum)</v>
          </cell>
        </row>
        <row r="72">
          <cell r="A72" t="str">
            <v>NOT-V-0070919</v>
          </cell>
          <cell r="B72" t="str">
            <v>52.2738</v>
          </cell>
          <cell r="C72" t="str">
            <v>18.6022</v>
          </cell>
          <cell r="D72" t="str">
            <v>34UCC39</v>
          </cell>
          <cell r="E72" t="str">
            <v>DD10</v>
          </cell>
          <cell r="M72" t="str">
            <v>Goplańsko-Kujawski</v>
          </cell>
          <cell r="R72" t="str">
            <v>Europa</v>
          </cell>
          <cell r="S72" t="str">
            <v>Polska</v>
          </cell>
          <cell r="T72" t="str">
            <v>wielkopolskie</v>
          </cell>
          <cell r="U72" t="str">
            <v>kolski</v>
          </cell>
          <cell r="V72" t="str">
            <v>Osiek Mały</v>
          </cell>
          <cell r="W72" t="str">
            <v>318.15 Wysoczyzna Kłodawska</v>
          </cell>
          <cell r="X72" t="str">
            <v>Continental Bio-geographical Region</v>
          </cell>
          <cell r="Y72" t="str">
            <v>Galio-Carpinetum</v>
          </cell>
        </row>
        <row r="73">
          <cell r="A73" t="str">
            <v>NOT-V-0070973</v>
          </cell>
          <cell r="B73" t="str">
            <v>52.1685</v>
          </cell>
          <cell r="C73" t="str">
            <v>17.687</v>
          </cell>
          <cell r="D73" t="str">
            <v>33UXT88</v>
          </cell>
          <cell r="E73" t="str">
            <v>CD34</v>
          </cell>
          <cell r="R73" t="str">
            <v>Europa</v>
          </cell>
          <cell r="S73" t="str">
            <v>Polska</v>
          </cell>
          <cell r="T73" t="str">
            <v>wielkopolskie</v>
          </cell>
          <cell r="U73" t="str">
            <v>wrzesiński</v>
          </cell>
          <cell r="V73" t="str">
            <v>Pyzdry</v>
          </cell>
          <cell r="W73" t="str">
            <v>318.13 Dolina Konińska</v>
          </cell>
          <cell r="X73" t="str">
            <v>Continental Bio-geographical Region</v>
          </cell>
          <cell r="Y73" t="str">
            <v>Galio-Carpinetum</v>
          </cell>
        </row>
        <row r="74">
          <cell r="A74" t="str">
            <v>NOT-V-0070974</v>
          </cell>
          <cell r="B74" t="str">
            <v>52.0967048</v>
          </cell>
          <cell r="C74" t="str">
            <v>17.4098082</v>
          </cell>
          <cell r="D74" t="str">
            <v>33UXT67</v>
          </cell>
          <cell r="E74" t="str">
            <v>CD32</v>
          </cell>
          <cell r="P74" t="str">
            <v>PLB300002; PLH300053</v>
          </cell>
          <cell r="Q74" t="str">
            <v>Dolina Środkowej Warty; Lasy Żerkowsko-Czeszewskie</v>
          </cell>
          <cell r="R74" t="str">
            <v>Europa</v>
          </cell>
          <cell r="S74" t="str">
            <v>Polska</v>
          </cell>
          <cell r="T74" t="str">
            <v>wielkopolskie</v>
          </cell>
          <cell r="U74" t="str">
            <v>średzki</v>
          </cell>
          <cell r="V74" t="str">
            <v>Nowe Miasto nad Wartą</v>
          </cell>
          <cell r="W74" t="str">
            <v>315.64 Kotlina Śremska</v>
          </cell>
          <cell r="X74" t="str">
            <v>Continental Bio-geographical Region</v>
          </cell>
          <cell r="Y74" t="str">
            <v>Salici-Populetum (=Salicetum albo-fragilis + Populetum albae)</v>
          </cell>
        </row>
        <row r="75">
          <cell r="A75" t="str">
            <v>NOT-V-0071451</v>
          </cell>
          <cell r="B75" t="str">
            <v>52.2517</v>
          </cell>
          <cell r="C75" t="str">
            <v>19.0624</v>
          </cell>
          <cell r="D75" t="str">
            <v>34UCC69</v>
          </cell>
          <cell r="E75" t="str">
            <v>DD23</v>
          </cell>
          <cell r="R75" t="str">
            <v>Europa</v>
          </cell>
          <cell r="S75" t="str">
            <v>Polska</v>
          </cell>
          <cell r="T75" t="str">
            <v>wielkopolskie</v>
          </cell>
          <cell r="U75" t="str">
            <v>kolski</v>
          </cell>
          <cell r="V75" t="str">
            <v>Chodów</v>
          </cell>
          <cell r="W75" t="str">
            <v>318.15 Wysoczyzna Kłodawska</v>
          </cell>
          <cell r="X75" t="str">
            <v>Continental Bio-geographical Region</v>
          </cell>
          <cell r="Y75" t="str">
            <v>Galio-Carpinetum</v>
          </cell>
        </row>
        <row r="76">
          <cell r="A76" t="str">
            <v>NOT-V-0071556</v>
          </cell>
          <cell r="B76" t="str">
            <v>52.2873</v>
          </cell>
          <cell r="C76" t="str">
            <v>18.1952</v>
          </cell>
          <cell r="D76" t="str">
            <v>34UCC09</v>
          </cell>
          <cell r="E76" t="str">
            <v>CD17</v>
          </cell>
          <cell r="K76" t="str">
            <v>Mielno</v>
          </cell>
          <cell r="L76" t="str">
            <v>krajobrazowy</v>
          </cell>
          <cell r="M76" t="str">
            <v>Powidzko-Bieniszewski</v>
          </cell>
          <cell r="P76" t="str">
            <v>PLH300011</v>
          </cell>
          <cell r="Q76" t="str">
            <v>Puszcza Bieniszewska</v>
          </cell>
          <cell r="R76" t="str">
            <v>Europa</v>
          </cell>
          <cell r="S76" t="str">
            <v>Polska</v>
          </cell>
          <cell r="T76" t="str">
            <v>wielkopolskie</v>
          </cell>
          <cell r="U76" t="str">
            <v>koniński</v>
          </cell>
          <cell r="V76" t="str">
            <v>Kazimierz Biskupi</v>
          </cell>
          <cell r="W76" t="str">
            <v>315.54 Pojezierze Gnieźnieńskie</v>
          </cell>
          <cell r="X76" t="str">
            <v>Continental Bio-geographical Region</v>
          </cell>
          <cell r="Y76" t="str">
            <v>Fraxino-Alnetum (=Circaeo-Alnetum)</v>
          </cell>
        </row>
        <row r="77">
          <cell r="A77" t="str">
            <v>NOT-V-0071557</v>
          </cell>
          <cell r="B77" t="str">
            <v>52.3698</v>
          </cell>
          <cell r="C77" t="str">
            <v>18.1771</v>
          </cell>
          <cell r="D77" t="str">
            <v>34UCD00</v>
          </cell>
          <cell r="E77" t="str">
            <v>CD07</v>
          </cell>
          <cell r="R77" t="str">
            <v>Europa</v>
          </cell>
          <cell r="S77" t="str">
            <v>Polska</v>
          </cell>
          <cell r="T77" t="str">
            <v>wielkopolskie</v>
          </cell>
          <cell r="U77" t="str">
            <v>koniński</v>
          </cell>
          <cell r="V77" t="str">
            <v>Kleczew</v>
          </cell>
          <cell r="W77" t="str">
            <v>315.54 Pojezierze Gnieźnieńskie</v>
          </cell>
          <cell r="X77" t="str">
            <v>Continental Bio-geographical Region</v>
          </cell>
          <cell r="Y77" t="str">
            <v>Fraxino-Alnetum (=Circaeo-Alnetum)</v>
          </cell>
        </row>
        <row r="78">
          <cell r="A78" t="str">
            <v>NOT-V-0071559</v>
          </cell>
          <cell r="B78" t="str">
            <v>52.2213</v>
          </cell>
          <cell r="C78" t="str">
            <v>18.5878</v>
          </cell>
          <cell r="D78" t="str">
            <v>34UCC38</v>
          </cell>
          <cell r="E78" t="str">
            <v>DD20</v>
          </cell>
          <cell r="M78" t="str">
            <v>Goplańsko-Kujawski</v>
          </cell>
          <cell r="P78" t="str">
            <v>PLB300002</v>
          </cell>
          <cell r="Q78" t="str">
            <v>Dolina Środkowej Warty</v>
          </cell>
          <cell r="R78" t="str">
            <v>Europa</v>
          </cell>
          <cell r="S78" t="str">
            <v>Polska</v>
          </cell>
          <cell r="T78" t="str">
            <v>wielkopolskie</v>
          </cell>
          <cell r="U78" t="str">
            <v>kolski</v>
          </cell>
          <cell r="V78" t="str">
            <v>Koło</v>
          </cell>
          <cell r="W78" t="str">
            <v>318.14 Kotlina Kolska</v>
          </cell>
          <cell r="X78" t="str">
            <v>Continental Bio-geographical Region</v>
          </cell>
          <cell r="Y78" t="str">
            <v>Carici elongatae-Alnetum (=Ribeso nigri-Alnetum + Sphagno squarrosi-Alnetum)</v>
          </cell>
        </row>
        <row r="79">
          <cell r="A79" t="str">
            <v>NOT-V-0071561</v>
          </cell>
          <cell r="B79" t="str">
            <v>52.2213</v>
          </cell>
          <cell r="C79" t="str">
            <v>18.5878</v>
          </cell>
          <cell r="D79" t="str">
            <v>34UCC38</v>
          </cell>
          <cell r="E79" t="str">
            <v>DD20</v>
          </cell>
          <cell r="M79" t="str">
            <v>Goplańsko-Kujawski</v>
          </cell>
          <cell r="P79" t="str">
            <v>PLB300002</v>
          </cell>
          <cell r="Q79" t="str">
            <v>Dolina Środkowej Warty</v>
          </cell>
          <cell r="R79" t="str">
            <v>Europa</v>
          </cell>
          <cell r="S79" t="str">
            <v>Polska</v>
          </cell>
          <cell r="T79" t="str">
            <v>wielkopolskie</v>
          </cell>
          <cell r="U79" t="str">
            <v>kolski</v>
          </cell>
          <cell r="V79" t="str">
            <v>Koło</v>
          </cell>
          <cell r="W79" t="str">
            <v>318.14 Kotlina Kolska</v>
          </cell>
          <cell r="X79" t="str">
            <v>Continental Bio-geographical Region</v>
          </cell>
          <cell r="Y79" t="str">
            <v>Carici elongatae-Alnetum (=Ribeso nigri-Alnetum + Sphagno squarrosi-Alnetum)</v>
          </cell>
        </row>
        <row r="80">
          <cell r="A80" t="str">
            <v>NOT-V-0071563</v>
          </cell>
          <cell r="B80" t="str">
            <v>52.3206</v>
          </cell>
          <cell r="C80" t="str">
            <v>18.7817</v>
          </cell>
          <cell r="D80" t="str">
            <v>34UCC49</v>
          </cell>
          <cell r="E80" t="str">
            <v>DD11</v>
          </cell>
          <cell r="M80" t="str">
            <v>Goplańsko-Kujawski</v>
          </cell>
          <cell r="R80" t="str">
            <v>Europa</v>
          </cell>
          <cell r="S80" t="str">
            <v>Polska</v>
          </cell>
          <cell r="T80" t="str">
            <v>wielkopolskie</v>
          </cell>
          <cell r="U80" t="str">
            <v>kolski</v>
          </cell>
          <cell r="V80" t="str">
            <v>Kłodawa</v>
          </cell>
          <cell r="W80" t="str">
            <v>318.15 Wysoczyzna Kłodawska</v>
          </cell>
          <cell r="X80" t="str">
            <v>Continental Bio-geographical Region</v>
          </cell>
          <cell r="Y80" t="str">
            <v>Carici elongatae-Alnetum (=Ribeso nigri-Alnetum + Sphagno squarrosi-Alnetum)</v>
          </cell>
        </row>
        <row r="81">
          <cell r="A81" t="str">
            <v>NOT-V-0071703</v>
          </cell>
          <cell r="B81" t="str">
            <v>52.1706</v>
          </cell>
          <cell r="C81" t="str">
            <v>17.8584</v>
          </cell>
          <cell r="D81" t="str">
            <v>33UXT98</v>
          </cell>
          <cell r="E81" t="str">
            <v>CD35</v>
          </cell>
          <cell r="J81" t="str">
            <v>Nadwarciański Park Krajobrazowy</v>
          </cell>
          <cell r="M81" t="str">
            <v>Pyzdrski</v>
          </cell>
          <cell r="P81" t="str">
            <v>PLB300002; PLH300009</v>
          </cell>
          <cell r="Q81" t="str">
            <v>Dolina Środkowej Warty; Ostoja Nadwarciańska</v>
          </cell>
          <cell r="R81" t="str">
            <v>Europa</v>
          </cell>
          <cell r="S81" t="str">
            <v>Polska</v>
          </cell>
          <cell r="T81" t="str">
            <v>wielkopolskie</v>
          </cell>
          <cell r="U81" t="str">
            <v>słupecki</v>
          </cell>
          <cell r="V81" t="str">
            <v>Zagórów</v>
          </cell>
          <cell r="W81" t="str">
            <v>318.13 Dolina Konińska</v>
          </cell>
          <cell r="X81" t="str">
            <v>Continental Bio-geographical Region</v>
          </cell>
          <cell r="Y81" t="str">
            <v>Galio-Carpinetum</v>
          </cell>
        </row>
        <row r="82">
          <cell r="A82" t="str">
            <v>NOT-V-0072022</v>
          </cell>
          <cell r="B82" t="str">
            <v>52.3109</v>
          </cell>
          <cell r="C82" t="str">
            <v>18.164039</v>
          </cell>
          <cell r="D82" t="str">
            <v>34UCC09</v>
          </cell>
          <cell r="E82" t="str">
            <v>CD17</v>
          </cell>
          <cell r="R82" t="str">
            <v>Europa</v>
          </cell>
          <cell r="S82" t="str">
            <v>Polska</v>
          </cell>
          <cell r="T82" t="str">
            <v>wielkopolskie</v>
          </cell>
          <cell r="U82" t="str">
            <v>koniński</v>
          </cell>
          <cell r="V82" t="str">
            <v>Kazimierz Biskupi</v>
          </cell>
          <cell r="W82" t="str">
            <v>315.54 Pojezierze Gnieźnieńskie</v>
          </cell>
          <cell r="X82" t="str">
            <v>Continental Bio-geographical Region</v>
          </cell>
          <cell r="Y82" t="str">
            <v>Pino-Quercetum (=Querco-Pinetum + Serratulo-Pinetum)</v>
          </cell>
        </row>
        <row r="83">
          <cell r="A83" t="str">
            <v>NOT-V-0072023</v>
          </cell>
          <cell r="B83" t="str">
            <v>52.4837</v>
          </cell>
          <cell r="C83" t="str">
            <v>18.1669</v>
          </cell>
          <cell r="D83" t="str">
            <v>34UCD01</v>
          </cell>
          <cell r="E83" t="str">
            <v>CC97</v>
          </cell>
          <cell r="R83" t="str">
            <v>Europa</v>
          </cell>
          <cell r="S83" t="str">
            <v>Polska</v>
          </cell>
          <cell r="T83" t="str">
            <v>wielkopolskie</v>
          </cell>
          <cell r="U83" t="str">
            <v>koniński</v>
          </cell>
          <cell r="V83" t="str">
            <v>Wilczyn</v>
          </cell>
          <cell r="W83" t="str">
            <v>315.54 Pojezierze Gnieźnieńskie</v>
          </cell>
          <cell r="X83" t="str">
            <v>Continental Bio-geographical Region</v>
          </cell>
          <cell r="Y83" t="str">
            <v>Galio-Carpinetum</v>
          </cell>
        </row>
        <row r="84">
          <cell r="A84" t="str">
            <v>NOT-V-0072024</v>
          </cell>
          <cell r="B84" t="str">
            <v>52.2862</v>
          </cell>
          <cell r="C84" t="str">
            <v>18.204</v>
          </cell>
          <cell r="D84" t="str">
            <v>34UCC09</v>
          </cell>
          <cell r="E84" t="str">
            <v>CD17</v>
          </cell>
          <cell r="K84" t="str">
            <v>Sokółki</v>
          </cell>
          <cell r="L84" t="str">
            <v>leśny</v>
          </cell>
          <cell r="M84" t="str">
            <v>Powidzko-Bieniszewski</v>
          </cell>
          <cell r="P84" t="str">
            <v>PLH300011</v>
          </cell>
          <cell r="Q84" t="str">
            <v>Puszcza Bieniszewska</v>
          </cell>
          <cell r="R84" t="str">
            <v>Europa</v>
          </cell>
          <cell r="S84" t="str">
            <v>Polska</v>
          </cell>
          <cell r="T84" t="str">
            <v>wielkopolskie</v>
          </cell>
          <cell r="U84" t="str">
            <v>koniński</v>
          </cell>
          <cell r="V84" t="str">
            <v>Kazimierz Biskupi</v>
          </cell>
          <cell r="W84" t="str">
            <v>315.54 Pojezierze Gnieźnieńskie</v>
          </cell>
          <cell r="X84" t="str">
            <v>Continental Bio-geographical Region</v>
          </cell>
          <cell r="Y84" t="str">
            <v>Fraxino-Alnetum (=Circaeo-Alnetum)</v>
          </cell>
        </row>
        <row r="85">
          <cell r="A85" t="str">
            <v>NOT-V-0072027</v>
          </cell>
          <cell r="B85" t="str">
            <v>52.2738</v>
          </cell>
          <cell r="C85" t="str">
            <v>18.6022</v>
          </cell>
          <cell r="D85" t="str">
            <v>34UCC39</v>
          </cell>
          <cell r="E85" t="str">
            <v>DD10</v>
          </cell>
          <cell r="M85" t="str">
            <v>Goplańsko-Kujawski</v>
          </cell>
          <cell r="R85" t="str">
            <v>Europa</v>
          </cell>
          <cell r="S85" t="str">
            <v>Polska</v>
          </cell>
          <cell r="T85" t="str">
            <v>wielkopolskie</v>
          </cell>
          <cell r="U85" t="str">
            <v>kolski</v>
          </cell>
          <cell r="V85" t="str">
            <v>Osiek Mały</v>
          </cell>
          <cell r="W85" t="str">
            <v>318.15 Wysoczyzna Kłodawska</v>
          </cell>
          <cell r="X85" t="str">
            <v>Continental Bio-geographical Region</v>
          </cell>
          <cell r="Y85" t="str">
            <v>Galio-Carpinetum</v>
          </cell>
        </row>
        <row r="86">
          <cell r="A86" t="str">
            <v>NOT-V-0072028</v>
          </cell>
          <cell r="B86" t="str">
            <v>52.3359</v>
          </cell>
          <cell r="C86" t="str">
            <v>18.7103</v>
          </cell>
          <cell r="D86" t="str">
            <v>34UCD40</v>
          </cell>
          <cell r="E86" t="str">
            <v>DD11</v>
          </cell>
          <cell r="M86" t="str">
            <v>Goplańsko-Kujawski</v>
          </cell>
          <cell r="R86" t="str">
            <v>Europa</v>
          </cell>
          <cell r="S86" t="str">
            <v>Polska</v>
          </cell>
          <cell r="T86" t="str">
            <v>wielkopolskie</v>
          </cell>
          <cell r="U86" t="str">
            <v>kolski</v>
          </cell>
          <cell r="V86" t="str">
            <v>Babiak</v>
          </cell>
          <cell r="W86" t="str">
            <v>318.15 Wysoczyzna Kłodawska</v>
          </cell>
          <cell r="X86" t="str">
            <v>Continental Bio-geographical Region</v>
          </cell>
          <cell r="Y86" t="str">
            <v>Galio-Carpinetum</v>
          </cell>
        </row>
        <row r="87">
          <cell r="A87" t="str">
            <v>NOT-V-0072029</v>
          </cell>
          <cell r="B87" t="str">
            <v>52.2213</v>
          </cell>
          <cell r="C87" t="str">
            <v>18.5878</v>
          </cell>
          <cell r="D87" t="str">
            <v>34UCC38</v>
          </cell>
          <cell r="E87" t="str">
            <v>DD20</v>
          </cell>
          <cell r="M87" t="str">
            <v>Goplańsko-Kujawski</v>
          </cell>
          <cell r="P87" t="str">
            <v>PLB300002</v>
          </cell>
          <cell r="Q87" t="str">
            <v>Dolina Środkowej Warty</v>
          </cell>
          <cell r="R87" t="str">
            <v>Europa</v>
          </cell>
          <cell r="S87" t="str">
            <v>Polska</v>
          </cell>
          <cell r="T87" t="str">
            <v>wielkopolskie</v>
          </cell>
          <cell r="U87" t="str">
            <v>kolski</v>
          </cell>
          <cell r="V87" t="str">
            <v>Koło</v>
          </cell>
          <cell r="W87" t="str">
            <v>318.14 Kotlina Kolska</v>
          </cell>
          <cell r="X87" t="str">
            <v>Continental Bio-geographical Region</v>
          </cell>
          <cell r="Y87" t="str">
            <v>Carici elongatae-Alnetum (=Ribeso nigri-Alnetum + Sphagno squarrosi-Alnetum)</v>
          </cell>
        </row>
        <row r="88">
          <cell r="A88" t="str">
            <v>NOT-V-0072030</v>
          </cell>
          <cell r="B88" t="str">
            <v>52.3359</v>
          </cell>
          <cell r="C88" t="str">
            <v>18.7103</v>
          </cell>
          <cell r="D88" t="str">
            <v>34UCD40</v>
          </cell>
          <cell r="E88" t="str">
            <v>DD11</v>
          </cell>
          <cell r="M88" t="str">
            <v>Goplańsko-Kujawski</v>
          </cell>
          <cell r="R88" t="str">
            <v>Europa</v>
          </cell>
          <cell r="S88" t="str">
            <v>Polska</v>
          </cell>
          <cell r="T88" t="str">
            <v>wielkopolskie</v>
          </cell>
          <cell r="U88" t="str">
            <v>kolski</v>
          </cell>
          <cell r="V88" t="str">
            <v>Babiak</v>
          </cell>
          <cell r="W88" t="str">
            <v>318.15 Wysoczyzna Kłodawska</v>
          </cell>
          <cell r="X88" t="str">
            <v>Continental Bio-geographical Region</v>
          </cell>
          <cell r="Y88" t="str">
            <v>Galio-Carpinetum</v>
          </cell>
        </row>
        <row r="89">
          <cell r="A89" t="str">
            <v>NOT-V-0072031</v>
          </cell>
          <cell r="B89" t="str">
            <v>52.2213</v>
          </cell>
          <cell r="C89" t="str">
            <v>18.5878</v>
          </cell>
          <cell r="D89" t="str">
            <v>34UCC38</v>
          </cell>
          <cell r="E89" t="str">
            <v>DD20</v>
          </cell>
          <cell r="M89" t="str">
            <v>Goplańsko-Kujawski</v>
          </cell>
          <cell r="P89" t="str">
            <v>PLB300002</v>
          </cell>
          <cell r="Q89" t="str">
            <v>Dolina Środkowej Warty</v>
          </cell>
          <cell r="R89" t="str">
            <v>Europa</v>
          </cell>
          <cell r="S89" t="str">
            <v>Polska</v>
          </cell>
          <cell r="T89" t="str">
            <v>wielkopolskie</v>
          </cell>
          <cell r="U89" t="str">
            <v>kolski</v>
          </cell>
          <cell r="V89" t="str">
            <v>Koło</v>
          </cell>
          <cell r="W89" t="str">
            <v>318.14 Kotlina Kolska</v>
          </cell>
          <cell r="X89" t="str">
            <v>Continental Bio-geographical Region</v>
          </cell>
          <cell r="Y89" t="str">
            <v>Carici elongatae-Alnetum (=Ribeso nigri-Alnetum + Sphagno squarrosi-Alnetum)</v>
          </cell>
        </row>
        <row r="90">
          <cell r="A90" t="str">
            <v>NOT-V-0072033</v>
          </cell>
          <cell r="B90" t="str">
            <v>52.2412</v>
          </cell>
          <cell r="C90" t="str">
            <v>18.6503</v>
          </cell>
          <cell r="D90" t="str">
            <v>34UCC39</v>
          </cell>
          <cell r="E90" t="str">
            <v>DD20</v>
          </cell>
          <cell r="R90" t="str">
            <v>Europa</v>
          </cell>
          <cell r="S90" t="str">
            <v>Polska</v>
          </cell>
          <cell r="T90" t="str">
            <v>wielkopolskie</v>
          </cell>
          <cell r="U90" t="str">
            <v>kolski</v>
          </cell>
          <cell r="V90" t="str">
            <v>Koło</v>
          </cell>
          <cell r="W90" t="str">
            <v>318.15 Wysoczyzna Kłodawska</v>
          </cell>
          <cell r="X90" t="str">
            <v>Continental Bio-geographical Region</v>
          </cell>
          <cell r="Y90" t="str">
            <v>Galio-Carpinetum</v>
          </cell>
        </row>
        <row r="91">
          <cell r="A91" t="str">
            <v>NOT-V-0072270</v>
          </cell>
          <cell r="B91" t="str">
            <v>52.3421</v>
          </cell>
          <cell r="C91" t="str">
            <v>18.5668</v>
          </cell>
          <cell r="D91" t="str">
            <v>34UCD30</v>
          </cell>
          <cell r="E91" t="str">
            <v>DD10</v>
          </cell>
          <cell r="M91" t="str">
            <v>Goplańsko-Kujawski</v>
          </cell>
          <cell r="R91" t="str">
            <v>Europa</v>
          </cell>
          <cell r="S91" t="str">
            <v>Polska</v>
          </cell>
          <cell r="T91" t="str">
            <v>wielkopolskie</v>
          </cell>
          <cell r="U91" t="str">
            <v>koniński</v>
          </cell>
          <cell r="V91" t="str">
            <v>Sompolno</v>
          </cell>
          <cell r="W91" t="str">
            <v>315.57 Pojezierze Kujawskie</v>
          </cell>
          <cell r="X91" t="str">
            <v>Continental Bio-geographical Region</v>
          </cell>
          <cell r="Y91" t="str">
            <v>Potentillo albae-Quercetum typicum</v>
          </cell>
        </row>
        <row r="92">
          <cell r="A92" t="str">
            <v>NOT-V-0072271</v>
          </cell>
          <cell r="B92" t="str">
            <v>52.3544</v>
          </cell>
          <cell r="C92" t="str">
            <v>18.583</v>
          </cell>
          <cell r="D92" t="str">
            <v>34UCD30</v>
          </cell>
          <cell r="E92" t="str">
            <v>DD10</v>
          </cell>
          <cell r="M92" t="str">
            <v>Goplańsko-Kujawski</v>
          </cell>
          <cell r="R92" t="str">
            <v>Europa</v>
          </cell>
          <cell r="S92" t="str">
            <v>Polska</v>
          </cell>
          <cell r="T92" t="str">
            <v>wielkopolskie</v>
          </cell>
          <cell r="U92" t="str">
            <v>koniński</v>
          </cell>
          <cell r="V92" t="str">
            <v>Sompolno</v>
          </cell>
          <cell r="W92" t="str">
            <v>315.57 Pojezierze Kujawskie</v>
          </cell>
          <cell r="X92" t="str">
            <v>Continental Bio-geographical Region</v>
          </cell>
          <cell r="Y92" t="str">
            <v>Fraxino-Alnetum (=Circaeo-Alnetum)</v>
          </cell>
        </row>
        <row r="93">
          <cell r="A93" t="str">
            <v>NOT-V-0072291</v>
          </cell>
          <cell r="B93" t="str">
            <v>52.2738</v>
          </cell>
          <cell r="C93" t="str">
            <v>18.6022</v>
          </cell>
          <cell r="D93" t="str">
            <v>34UCC39</v>
          </cell>
          <cell r="E93" t="str">
            <v>DD10</v>
          </cell>
          <cell r="M93" t="str">
            <v>Goplańsko-Kujawski</v>
          </cell>
          <cell r="R93" t="str">
            <v>Europa</v>
          </cell>
          <cell r="S93" t="str">
            <v>Polska</v>
          </cell>
          <cell r="T93" t="str">
            <v>wielkopolskie</v>
          </cell>
          <cell r="U93" t="str">
            <v>kolski</v>
          </cell>
          <cell r="V93" t="str">
            <v>Osiek Mały</v>
          </cell>
          <cell r="W93" t="str">
            <v>318.15 Wysoczyzna Kłodawska</v>
          </cell>
          <cell r="X93" t="str">
            <v>Continental Bio-geographical Region</v>
          </cell>
          <cell r="Y93" t="str">
            <v>Galio-Carpinetum</v>
          </cell>
        </row>
        <row r="94">
          <cell r="A94" t="str">
            <v>NOT-V-0072310</v>
          </cell>
          <cell r="B94" t="str">
            <v>52.2738</v>
          </cell>
          <cell r="C94" t="str">
            <v>18.6022</v>
          </cell>
          <cell r="D94" t="str">
            <v>34UCC39</v>
          </cell>
          <cell r="E94" t="str">
            <v>DD10</v>
          </cell>
          <cell r="M94" t="str">
            <v>Goplańsko-Kujawski</v>
          </cell>
          <cell r="R94" t="str">
            <v>Europa</v>
          </cell>
          <cell r="S94" t="str">
            <v>Polska</v>
          </cell>
          <cell r="T94" t="str">
            <v>wielkopolskie</v>
          </cell>
          <cell r="U94" t="str">
            <v>kolski</v>
          </cell>
          <cell r="V94" t="str">
            <v>Osiek Mały</v>
          </cell>
          <cell r="W94" t="str">
            <v>318.15 Wysoczyzna Kłodawska</v>
          </cell>
          <cell r="X94" t="str">
            <v>Continental Bio-geographical Region</v>
          </cell>
          <cell r="Y94" t="str">
            <v>Galio-Carpinetum</v>
          </cell>
        </row>
        <row r="95">
          <cell r="A95" t="str">
            <v>NOT-V-0072343</v>
          </cell>
          <cell r="B95" t="str">
            <v>52.1787</v>
          </cell>
          <cell r="C95" t="str">
            <v>17.6972</v>
          </cell>
          <cell r="D95" t="str">
            <v>33UXT88</v>
          </cell>
          <cell r="E95" t="str">
            <v>CD24</v>
          </cell>
          <cell r="J95" t="str">
            <v>Nadwarciański Park Krajobrazowy</v>
          </cell>
          <cell r="M95" t="str">
            <v>Pyzdrski</v>
          </cell>
          <cell r="P95" t="str">
            <v>PLB300002; PLH300009</v>
          </cell>
          <cell r="Q95" t="str">
            <v>Dolina Środkowej Warty; Ostoja Nadwarciańska</v>
          </cell>
          <cell r="R95" t="str">
            <v>Europa</v>
          </cell>
          <cell r="S95" t="str">
            <v>Polska</v>
          </cell>
          <cell r="T95" t="str">
            <v>wielkopolskie</v>
          </cell>
          <cell r="U95" t="str">
            <v>wrzesiński</v>
          </cell>
          <cell r="V95" t="str">
            <v>Pyzdry</v>
          </cell>
          <cell r="W95" t="str">
            <v>318.13 Dolina Konińska</v>
          </cell>
          <cell r="X95" t="str">
            <v>Continental Bio-geographical Region</v>
          </cell>
          <cell r="Y95" t="str">
            <v>Salici-Populetum (=Salicetum albo-fragilis + Populetum albae)</v>
          </cell>
        </row>
        <row r="96">
          <cell r="A96" t="str">
            <v>NOT-V-0072868</v>
          </cell>
          <cell r="B96" t="str">
            <v>52.367</v>
          </cell>
          <cell r="C96" t="str">
            <v>18.5354</v>
          </cell>
          <cell r="D96" t="str">
            <v>34UCD30</v>
          </cell>
          <cell r="E96" t="str">
            <v>CD09</v>
          </cell>
          <cell r="M96" t="str">
            <v>Goplańsko-Kujawski</v>
          </cell>
          <cell r="R96" t="str">
            <v>Europa</v>
          </cell>
          <cell r="S96" t="str">
            <v>Polska</v>
          </cell>
          <cell r="T96" t="str">
            <v>wielkopolskie</v>
          </cell>
          <cell r="U96" t="str">
            <v>koniński</v>
          </cell>
          <cell r="V96" t="str">
            <v>Sompolno</v>
          </cell>
          <cell r="W96" t="str">
            <v>315.57 Pojezierze Kujawskie</v>
          </cell>
          <cell r="X96" t="str">
            <v>Continental Bio-geographical Region</v>
          </cell>
          <cell r="Y96" t="str">
            <v>Galio-Carpinetum</v>
          </cell>
        </row>
        <row r="97">
          <cell r="A97" t="str">
            <v>NOT-V-0072869</v>
          </cell>
          <cell r="B97" t="str">
            <v>52.3395</v>
          </cell>
          <cell r="C97" t="str">
            <v>18.5399</v>
          </cell>
          <cell r="D97" t="str">
            <v>34UCD30</v>
          </cell>
          <cell r="E97" t="str">
            <v>CD19</v>
          </cell>
          <cell r="M97" t="str">
            <v>Goplańsko-Kujawski</v>
          </cell>
          <cell r="R97" t="str">
            <v>Europa</v>
          </cell>
          <cell r="S97" t="str">
            <v>Polska</v>
          </cell>
          <cell r="T97" t="str">
            <v>wielkopolskie</v>
          </cell>
          <cell r="U97" t="str">
            <v>koniński</v>
          </cell>
          <cell r="V97" t="str">
            <v>Sompolno</v>
          </cell>
          <cell r="W97" t="str">
            <v>315.57 Pojezierze Kujawskie</v>
          </cell>
          <cell r="X97" t="str">
            <v>Continental Bio-geographical Region</v>
          </cell>
          <cell r="Y97" t="str">
            <v>Potentillo albae-Quercetum typicum</v>
          </cell>
        </row>
        <row r="98">
          <cell r="A98" t="str">
            <v>NOT-V-0072870</v>
          </cell>
          <cell r="B98" t="str">
            <v>52.333528</v>
          </cell>
          <cell r="C98" t="str">
            <v>18.554965</v>
          </cell>
          <cell r="D98" t="str">
            <v>34UCD30</v>
          </cell>
          <cell r="E98" t="str">
            <v>CD19</v>
          </cell>
          <cell r="M98" t="str">
            <v>Goplańsko-Kujawski</v>
          </cell>
          <cell r="R98" t="str">
            <v>Europa</v>
          </cell>
          <cell r="S98" t="str">
            <v>Polska</v>
          </cell>
          <cell r="T98" t="str">
            <v>wielkopolskie</v>
          </cell>
          <cell r="U98" t="str">
            <v>koniński</v>
          </cell>
          <cell r="V98" t="str">
            <v>Sompolno</v>
          </cell>
          <cell r="W98" t="str">
            <v>315.57 Pojezierze Kujawskie</v>
          </cell>
          <cell r="X98" t="str">
            <v>Continental Bio-geographical Region</v>
          </cell>
          <cell r="Y98" t="str">
            <v>Carici elongatae-Alnetum (=Ribeso nigri-Alnetum + Sphagno squarrosi-Alnetum)</v>
          </cell>
        </row>
        <row r="99">
          <cell r="A99" t="str">
            <v>NOT-V-0072871</v>
          </cell>
          <cell r="B99" t="str">
            <v>52.2298</v>
          </cell>
          <cell r="C99" t="str">
            <v>18.5696</v>
          </cell>
          <cell r="D99" t="str">
            <v>34UCC38</v>
          </cell>
          <cell r="E99" t="str">
            <v>DD20</v>
          </cell>
          <cell r="M99" t="str">
            <v>Goplańsko-Kujawski</v>
          </cell>
          <cell r="P99" t="str">
            <v>PLB300002</v>
          </cell>
          <cell r="Q99" t="str">
            <v>Dolina Środkowej Warty</v>
          </cell>
          <cell r="R99" t="str">
            <v>Europa</v>
          </cell>
          <cell r="S99" t="str">
            <v>Polska</v>
          </cell>
          <cell r="T99" t="str">
            <v>wielkopolskie</v>
          </cell>
          <cell r="U99" t="str">
            <v>kolski</v>
          </cell>
          <cell r="V99" t="str">
            <v>Osiek Mały</v>
          </cell>
          <cell r="W99" t="str">
            <v>318.14 Kotlina Kolska</v>
          </cell>
          <cell r="X99" t="str">
            <v>Continental Bio-geographical Region</v>
          </cell>
          <cell r="Y99" t="str">
            <v>Galio-Carpinetum</v>
          </cell>
        </row>
        <row r="100">
          <cell r="A100" t="str">
            <v>NOT-V-0072873</v>
          </cell>
          <cell r="B100" t="str">
            <v>52.2873</v>
          </cell>
          <cell r="C100" t="str">
            <v>18.1952</v>
          </cell>
          <cell r="D100" t="str">
            <v>34UCC09</v>
          </cell>
          <cell r="E100" t="str">
            <v>CD17</v>
          </cell>
          <cell r="K100" t="str">
            <v>Mielno</v>
          </cell>
          <cell r="L100" t="str">
            <v>krajobrazowy</v>
          </cell>
          <cell r="M100" t="str">
            <v>Powidzko-Bieniszewski</v>
          </cell>
          <cell r="P100" t="str">
            <v>PLH300011</v>
          </cell>
          <cell r="Q100" t="str">
            <v>Puszcza Bieniszewska</v>
          </cell>
          <cell r="R100" t="str">
            <v>Europa</v>
          </cell>
          <cell r="S100" t="str">
            <v>Polska</v>
          </cell>
          <cell r="T100" t="str">
            <v>wielkopolskie</v>
          </cell>
          <cell r="U100" t="str">
            <v>koniński</v>
          </cell>
          <cell r="V100" t="str">
            <v>Kazimierz Biskupi</v>
          </cell>
          <cell r="W100" t="str">
            <v>315.54 Pojezierze Gnieźnieńskie</v>
          </cell>
          <cell r="X100" t="str">
            <v>Continental Bio-geographical Region</v>
          </cell>
          <cell r="Y100" t="str">
            <v>Fraxino-Alnetum (=Circaeo-Alnetum)</v>
          </cell>
        </row>
        <row r="101">
          <cell r="A101" t="str">
            <v>NOT-V-0072874</v>
          </cell>
          <cell r="B101" t="str">
            <v>52.3886</v>
          </cell>
          <cell r="C101" t="str">
            <v>18.5039</v>
          </cell>
          <cell r="D101" t="str">
            <v>34UCD30</v>
          </cell>
          <cell r="E101" t="str">
            <v>CD09</v>
          </cell>
          <cell r="R101" t="str">
            <v>Europa</v>
          </cell>
          <cell r="S101" t="str">
            <v>Polska</v>
          </cell>
          <cell r="T101" t="str">
            <v>wielkopolskie</v>
          </cell>
          <cell r="U101" t="str">
            <v>koniński</v>
          </cell>
          <cell r="V101" t="str">
            <v>Sompolno</v>
          </cell>
          <cell r="W101" t="str">
            <v>315.57 Pojezierze Kujawskie</v>
          </cell>
          <cell r="X101" t="str">
            <v>Continental Bio-geographical Region</v>
          </cell>
          <cell r="Y101" t="str">
            <v>Galio-Carpinetum</v>
          </cell>
        </row>
        <row r="102">
          <cell r="A102" t="str">
            <v>NOT-V-0072875</v>
          </cell>
          <cell r="B102" t="str">
            <v>52.367</v>
          </cell>
          <cell r="C102" t="str">
            <v>18.5354</v>
          </cell>
          <cell r="D102" t="str">
            <v>34UCD30</v>
          </cell>
          <cell r="E102" t="str">
            <v>CD09</v>
          </cell>
          <cell r="M102" t="str">
            <v>Goplańsko-Kujawski</v>
          </cell>
          <cell r="R102" t="str">
            <v>Europa</v>
          </cell>
          <cell r="S102" t="str">
            <v>Polska</v>
          </cell>
          <cell r="T102" t="str">
            <v>wielkopolskie</v>
          </cell>
          <cell r="U102" t="str">
            <v>koniński</v>
          </cell>
          <cell r="V102" t="str">
            <v>Sompolno</v>
          </cell>
          <cell r="W102" t="str">
            <v>315.57 Pojezierze Kujawskie</v>
          </cell>
          <cell r="X102" t="str">
            <v>Continental Bio-geographical Region</v>
          </cell>
          <cell r="Y102" t="str">
            <v>Galio-Carpinetum</v>
          </cell>
        </row>
        <row r="103">
          <cell r="A103" t="str">
            <v>NOT-V-0072876</v>
          </cell>
          <cell r="B103" t="str">
            <v>52.3395</v>
          </cell>
          <cell r="C103" t="str">
            <v>18.5399</v>
          </cell>
          <cell r="D103" t="str">
            <v>34UCD30</v>
          </cell>
          <cell r="E103" t="str">
            <v>CD19</v>
          </cell>
          <cell r="M103" t="str">
            <v>Goplańsko-Kujawski</v>
          </cell>
          <cell r="R103" t="str">
            <v>Europa</v>
          </cell>
          <cell r="S103" t="str">
            <v>Polska</v>
          </cell>
          <cell r="T103" t="str">
            <v>wielkopolskie</v>
          </cell>
          <cell r="U103" t="str">
            <v>koniński</v>
          </cell>
          <cell r="V103" t="str">
            <v>Sompolno</v>
          </cell>
          <cell r="W103" t="str">
            <v>315.57 Pojezierze Kujawskie</v>
          </cell>
          <cell r="X103" t="str">
            <v>Continental Bio-geographical Region</v>
          </cell>
          <cell r="Y103" t="str">
            <v>Potentillo albae-Quercetum typicum</v>
          </cell>
        </row>
        <row r="104">
          <cell r="A104" t="str">
            <v>NOT-V-0072877</v>
          </cell>
          <cell r="B104" t="str">
            <v>52.333528</v>
          </cell>
          <cell r="C104" t="str">
            <v>18.554965</v>
          </cell>
          <cell r="D104" t="str">
            <v>34UCD30</v>
          </cell>
          <cell r="E104" t="str">
            <v>CD19</v>
          </cell>
          <cell r="M104" t="str">
            <v>Goplańsko-Kujawski</v>
          </cell>
          <cell r="R104" t="str">
            <v>Europa</v>
          </cell>
          <cell r="S104" t="str">
            <v>Polska</v>
          </cell>
          <cell r="T104" t="str">
            <v>wielkopolskie</v>
          </cell>
          <cell r="U104" t="str">
            <v>koniński</v>
          </cell>
          <cell r="V104" t="str">
            <v>Sompolno</v>
          </cell>
          <cell r="W104" t="str">
            <v>315.57 Pojezierze Kujawskie</v>
          </cell>
          <cell r="X104" t="str">
            <v>Continental Bio-geographical Region</v>
          </cell>
          <cell r="Y104" t="str">
            <v>Carici elongatae-Alnetum (=Ribeso nigri-Alnetum + Sphagno squarrosi-Alnetum)</v>
          </cell>
        </row>
        <row r="105">
          <cell r="A105" t="str">
            <v>NOT-V-0072878</v>
          </cell>
          <cell r="B105" t="str">
            <v>52.205971</v>
          </cell>
          <cell r="C105" t="str">
            <v>18.59331</v>
          </cell>
          <cell r="D105" t="str">
            <v>34UCC38</v>
          </cell>
          <cell r="E105" t="str">
            <v>DD20</v>
          </cell>
          <cell r="M105" t="str">
            <v>Goplańsko-Kujawski</v>
          </cell>
          <cell r="P105" t="str">
            <v>PLB300002</v>
          </cell>
          <cell r="Q105" t="str">
            <v>Dolina Środkowej Warty</v>
          </cell>
          <cell r="R105" t="str">
            <v>Europa</v>
          </cell>
          <cell r="S105" t="str">
            <v>Polska</v>
          </cell>
          <cell r="T105" t="str">
            <v>wielkopolskie</v>
          </cell>
          <cell r="U105" t="str">
            <v>kolski</v>
          </cell>
          <cell r="V105" t="str">
            <v>Koło</v>
          </cell>
          <cell r="W105" t="str">
            <v>318.14 Kotlina Kolska</v>
          </cell>
          <cell r="X105" t="str">
            <v>Continental Bio-geographical Region</v>
          </cell>
          <cell r="Y105" t="str">
            <v>Galio-Carpinetum</v>
          </cell>
        </row>
        <row r="106">
          <cell r="A106" t="str">
            <v>NOT-V-0072879</v>
          </cell>
          <cell r="B106" t="str">
            <v>52.3534</v>
          </cell>
          <cell r="C106" t="str">
            <v>18.7304</v>
          </cell>
          <cell r="D106" t="str">
            <v>34UCD40</v>
          </cell>
          <cell r="E106" t="str">
            <v>DD11</v>
          </cell>
          <cell r="M106" t="str">
            <v>Goplańsko-Kujawski</v>
          </cell>
          <cell r="R106" t="str">
            <v>Europa</v>
          </cell>
          <cell r="S106" t="str">
            <v>Polska</v>
          </cell>
          <cell r="T106" t="str">
            <v>wielkopolskie</v>
          </cell>
          <cell r="U106" t="str">
            <v>kolski</v>
          </cell>
          <cell r="V106" t="str">
            <v>Babiak</v>
          </cell>
          <cell r="W106" t="str">
            <v>315.57 Pojezierze Kujawskie</v>
          </cell>
          <cell r="X106" t="str">
            <v>Continental Bio-geographical Region</v>
          </cell>
          <cell r="Y106" t="str">
            <v>Galio-Carpinetum</v>
          </cell>
        </row>
        <row r="107">
          <cell r="A107" t="str">
            <v>NOT-V-0072897</v>
          </cell>
          <cell r="B107" t="str">
            <v>52.2298</v>
          </cell>
          <cell r="C107" t="str">
            <v>18.5696</v>
          </cell>
          <cell r="D107" t="str">
            <v>34UCC38</v>
          </cell>
          <cell r="E107" t="str">
            <v>DD20</v>
          </cell>
          <cell r="M107" t="str">
            <v>Goplańsko-Kujawski</v>
          </cell>
          <cell r="P107" t="str">
            <v>PLB300002</v>
          </cell>
          <cell r="Q107" t="str">
            <v>Dolina Środkowej Warty</v>
          </cell>
          <cell r="R107" t="str">
            <v>Europa</v>
          </cell>
          <cell r="S107" t="str">
            <v>Polska</v>
          </cell>
          <cell r="T107" t="str">
            <v>wielkopolskie</v>
          </cell>
          <cell r="U107" t="str">
            <v>kolski</v>
          </cell>
          <cell r="V107" t="str">
            <v>Osiek Mały</v>
          </cell>
          <cell r="W107" t="str">
            <v>318.14 Kotlina Kolska</v>
          </cell>
          <cell r="X107" t="str">
            <v>Continental Bio-geographical Region</v>
          </cell>
          <cell r="Y107" t="str">
            <v>Galio-Carpinetum</v>
          </cell>
        </row>
        <row r="108">
          <cell r="A108" t="str">
            <v>NOT-V-0075432</v>
          </cell>
          <cell r="B108" t="str">
            <v>53.5354</v>
          </cell>
          <cell r="C108" t="str">
            <v>16.9547</v>
          </cell>
          <cell r="D108" t="str">
            <v>33UXV23</v>
          </cell>
          <cell r="E108" t="str">
            <v>BB79</v>
          </cell>
          <cell r="M108" t="str">
            <v>Pojezierze Wałeckie i Dolina Gwdy (woj. wielkopolskie)</v>
          </cell>
          <cell r="R108" t="str">
            <v>Europa</v>
          </cell>
          <cell r="S108" t="str">
            <v>Polska</v>
          </cell>
          <cell r="T108" t="str">
            <v>wielkopolskie</v>
          </cell>
          <cell r="U108" t="str">
            <v>złotowski</v>
          </cell>
          <cell r="V108" t="str">
            <v>Okonek</v>
          </cell>
          <cell r="W108" t="str">
            <v>314.68 Dolina Gwdy</v>
          </cell>
          <cell r="X108" t="str">
            <v>Continental Bio-geographical Region</v>
          </cell>
          <cell r="Y108" t="str">
            <v>Stellario-Carpinetum</v>
          </cell>
        </row>
        <row r="109">
          <cell r="A109" t="str">
            <v>NOT-V-0075433</v>
          </cell>
          <cell r="B109" t="str">
            <v>53.473748</v>
          </cell>
          <cell r="C109" t="str">
            <v>16.883309</v>
          </cell>
          <cell r="D109" t="str">
            <v>33UXV22</v>
          </cell>
          <cell r="E109" t="str">
            <v>BB88</v>
          </cell>
          <cell r="M109" t="str">
            <v>Pojezierze Wałeckie i Dolina Gwdy (woj. wielkopolskie)</v>
          </cell>
          <cell r="R109" t="str">
            <v>Europa</v>
          </cell>
          <cell r="S109" t="str">
            <v>Polska</v>
          </cell>
          <cell r="T109" t="str">
            <v>wielkopolskie</v>
          </cell>
          <cell r="U109" t="str">
            <v>złotowski</v>
          </cell>
          <cell r="V109" t="str">
            <v>Okonek</v>
          </cell>
          <cell r="W109" t="str">
            <v>314.68 Dolina Gwdy</v>
          </cell>
          <cell r="X109" t="str">
            <v>Continental Bio-geographical Region</v>
          </cell>
          <cell r="Y109" t="str">
            <v>Stellario-Carpinetum</v>
          </cell>
        </row>
        <row r="110">
          <cell r="A110" t="str">
            <v>NOT-V-0075436</v>
          </cell>
          <cell r="B110" t="str">
            <v>53.473748</v>
          </cell>
          <cell r="C110" t="str">
            <v>16.883309</v>
          </cell>
          <cell r="D110" t="str">
            <v>33UXV22</v>
          </cell>
          <cell r="E110" t="str">
            <v>BB88</v>
          </cell>
          <cell r="M110" t="str">
            <v>Pojezierze Wałeckie i Dolina Gwdy (woj. wielkopolskie)</v>
          </cell>
          <cell r="R110" t="str">
            <v>Europa</v>
          </cell>
          <cell r="S110" t="str">
            <v>Polska</v>
          </cell>
          <cell r="T110" t="str">
            <v>wielkopolskie</v>
          </cell>
          <cell r="U110" t="str">
            <v>złotowski</v>
          </cell>
          <cell r="V110" t="str">
            <v>Okonek</v>
          </cell>
          <cell r="W110" t="str">
            <v>314.68 Dolina Gwdy</v>
          </cell>
          <cell r="X110" t="str">
            <v>Continental Bio-geographical Region</v>
          </cell>
          <cell r="Y110" t="str">
            <v>Stellario-Carpinetum</v>
          </cell>
        </row>
        <row r="111">
          <cell r="A111" t="str">
            <v>NOT-V-0075544</v>
          </cell>
          <cell r="B111" t="str">
            <v>53.41367</v>
          </cell>
          <cell r="C111" t="str">
            <v>16.86751</v>
          </cell>
          <cell r="D111" t="str">
            <v>33UXV21</v>
          </cell>
          <cell r="E111" t="str">
            <v>BB98</v>
          </cell>
          <cell r="M111" t="str">
            <v>Pojezierze Wałeckie i Dolina Gwdy (woj. wielkopolskie)</v>
          </cell>
          <cell r="R111" t="str">
            <v>Europa</v>
          </cell>
          <cell r="S111" t="str">
            <v>Polska</v>
          </cell>
          <cell r="T111" t="str">
            <v>wielkopolskie</v>
          </cell>
          <cell r="U111" t="str">
            <v>złotowski</v>
          </cell>
          <cell r="V111" t="str">
            <v>Jastrowie</v>
          </cell>
          <cell r="W111" t="str">
            <v>314.68 Dolina Gwdy</v>
          </cell>
          <cell r="X111" t="str">
            <v>Continental Bio-geographical Region</v>
          </cell>
          <cell r="Y111" t="str">
            <v>Leucobryo-Pinetum</v>
          </cell>
        </row>
        <row r="112">
          <cell r="A112" t="str">
            <v>NOT-V-0075602</v>
          </cell>
          <cell r="B112" t="str">
            <v>53.5198</v>
          </cell>
          <cell r="C112" t="str">
            <v>16.8304</v>
          </cell>
          <cell r="D112" t="str">
            <v>33UXV23</v>
          </cell>
          <cell r="E112" t="str">
            <v>BB78</v>
          </cell>
          <cell r="R112" t="str">
            <v>Europa</v>
          </cell>
          <cell r="S112" t="str">
            <v>Polska</v>
          </cell>
          <cell r="T112" t="str">
            <v>wielkopolskie</v>
          </cell>
          <cell r="U112" t="str">
            <v>złotowski</v>
          </cell>
          <cell r="V112" t="str">
            <v>Okonek</v>
          </cell>
          <cell r="W112" t="str">
            <v>314.66 Pojezierze Szczecineckie</v>
          </cell>
          <cell r="X112" t="str">
            <v>Continental Bio-geographical Region</v>
          </cell>
          <cell r="Y112" t="str">
            <v>Pino-Quercetum (=Querco-Pinetum + Serratulo-Pinetum)</v>
          </cell>
        </row>
        <row r="113">
          <cell r="A113" t="str">
            <v>NOT-V-0075818</v>
          </cell>
          <cell r="B113" t="str">
            <v>53.63672</v>
          </cell>
          <cell r="C113" t="str">
            <v>16.88746</v>
          </cell>
          <cell r="D113" t="str">
            <v>33UXV24</v>
          </cell>
          <cell r="E113" t="str">
            <v>BB69</v>
          </cell>
          <cell r="M113" t="str">
            <v>Pojezierze Wałeckie i Dolina Gwdy (woj. wielkopolskie)</v>
          </cell>
          <cell r="R113" t="str">
            <v>Europa</v>
          </cell>
          <cell r="S113" t="str">
            <v>Polska</v>
          </cell>
          <cell r="T113" t="str">
            <v>wielkopolskie</v>
          </cell>
          <cell r="U113" t="str">
            <v>złotowski</v>
          </cell>
          <cell r="V113" t="str">
            <v>Okonek</v>
          </cell>
          <cell r="W113" t="str">
            <v>314.68 Dolina Gwdy</v>
          </cell>
          <cell r="X113" t="str">
            <v>Continental Bio-geographical Region</v>
          </cell>
          <cell r="Y113" t="str">
            <v>Stellario-Carpinetum</v>
          </cell>
        </row>
        <row r="114">
          <cell r="A114" t="str">
            <v>NOT-V-0076155</v>
          </cell>
          <cell r="B114" t="str">
            <v>53.5199</v>
          </cell>
          <cell r="C114" t="str">
            <v>16.8306</v>
          </cell>
          <cell r="D114" t="str">
            <v>33UXV23</v>
          </cell>
          <cell r="E114" t="str">
            <v>BB78</v>
          </cell>
          <cell r="R114" t="str">
            <v>Europa</v>
          </cell>
          <cell r="S114" t="str">
            <v>Polska</v>
          </cell>
          <cell r="T114" t="str">
            <v>wielkopolskie</v>
          </cell>
          <cell r="U114" t="str">
            <v>złotowski</v>
          </cell>
          <cell r="V114" t="str">
            <v>Okonek</v>
          </cell>
          <cell r="W114" t="str">
            <v>314.66 Pojezierze Szczecineckie</v>
          </cell>
          <cell r="X114" t="str">
            <v>Continental Bio-geographical Region</v>
          </cell>
          <cell r="Y114" t="str">
            <v>Fraxino-Alnetum (=Circaeo-Alnetum)</v>
          </cell>
        </row>
        <row r="115">
          <cell r="A115" t="str">
            <v>NOT-V-0076156</v>
          </cell>
          <cell r="B115" t="str">
            <v>53.5357</v>
          </cell>
          <cell r="C115" t="str">
            <v>16.9559</v>
          </cell>
          <cell r="D115" t="str">
            <v>33UXV23</v>
          </cell>
          <cell r="E115" t="str">
            <v>BB79</v>
          </cell>
          <cell r="M115" t="str">
            <v>Pojezierze Wałeckie i Dolina Gwdy (woj. wielkopolskie)</v>
          </cell>
          <cell r="R115" t="str">
            <v>Europa</v>
          </cell>
          <cell r="S115" t="str">
            <v>Polska</v>
          </cell>
          <cell r="T115" t="str">
            <v>wielkopolskie</v>
          </cell>
          <cell r="U115" t="str">
            <v>złotowski</v>
          </cell>
          <cell r="V115" t="str">
            <v>Okonek</v>
          </cell>
          <cell r="W115" t="str">
            <v>314.68 Dolina Gwdy</v>
          </cell>
          <cell r="X115" t="str">
            <v>Continental Bio-geographical Region</v>
          </cell>
          <cell r="Y115" t="str">
            <v>Stellario-Carpinetum</v>
          </cell>
        </row>
        <row r="116">
          <cell r="A116" t="str">
            <v>NOT-V-0076442</v>
          </cell>
          <cell r="B116" t="str">
            <v>53.534997</v>
          </cell>
          <cell r="C116" t="str">
            <v>16.851999</v>
          </cell>
          <cell r="D116" t="str">
            <v>33UXV23</v>
          </cell>
          <cell r="E116" t="str">
            <v>BB78</v>
          </cell>
          <cell r="R116" t="str">
            <v>Europa</v>
          </cell>
          <cell r="S116" t="str">
            <v>Polska</v>
          </cell>
          <cell r="T116" t="str">
            <v>wielkopolskie</v>
          </cell>
          <cell r="U116" t="str">
            <v>złotowski</v>
          </cell>
          <cell r="V116" t="str">
            <v>Okonek</v>
          </cell>
          <cell r="W116" t="str">
            <v>314.66 Pojezierze Szczecineckie</v>
          </cell>
          <cell r="X116" t="str">
            <v>Continental Bio-geographical Region</v>
          </cell>
          <cell r="Y116" t="str">
            <v>Stellario-Carpinetum</v>
          </cell>
        </row>
        <row r="117">
          <cell r="A117" t="str">
            <v>NOT-V-0078004</v>
          </cell>
          <cell r="B117" t="str">
            <v>53.5354</v>
          </cell>
          <cell r="C117" t="str">
            <v>16.9547</v>
          </cell>
          <cell r="D117" t="str">
            <v>33UXV23</v>
          </cell>
          <cell r="E117" t="str">
            <v>BB79</v>
          </cell>
          <cell r="M117" t="str">
            <v>Pojezierze Wałeckie i Dolina Gwdy (woj. wielkopolskie)</v>
          </cell>
          <cell r="R117" t="str">
            <v>Europa</v>
          </cell>
          <cell r="S117" t="str">
            <v>Polska</v>
          </cell>
          <cell r="T117" t="str">
            <v>wielkopolskie</v>
          </cell>
          <cell r="U117" t="str">
            <v>złotowski</v>
          </cell>
          <cell r="V117" t="str">
            <v>Okonek</v>
          </cell>
          <cell r="W117" t="str">
            <v>314.68 Dolina Gwdy</v>
          </cell>
          <cell r="X117" t="str">
            <v>Continental Bio-geographical Region</v>
          </cell>
          <cell r="Y117" t="str">
            <v>Stellario-Carpinetum</v>
          </cell>
        </row>
        <row r="118">
          <cell r="A118" t="str">
            <v>NOT-V-0078033</v>
          </cell>
          <cell r="B118" t="str">
            <v>53.5354</v>
          </cell>
          <cell r="C118" t="str">
            <v>16.9547</v>
          </cell>
          <cell r="D118" t="str">
            <v>33UXV23</v>
          </cell>
          <cell r="E118" t="str">
            <v>BB79</v>
          </cell>
          <cell r="M118" t="str">
            <v>Pojezierze Wałeckie i Dolina Gwdy (woj. wielkopolskie)</v>
          </cell>
          <cell r="R118" t="str">
            <v>Europa</v>
          </cell>
          <cell r="S118" t="str">
            <v>Polska</v>
          </cell>
          <cell r="T118" t="str">
            <v>wielkopolskie</v>
          </cell>
          <cell r="U118" t="str">
            <v>złotowski</v>
          </cell>
          <cell r="V118" t="str">
            <v>Okonek</v>
          </cell>
          <cell r="W118" t="str">
            <v>314.68 Dolina Gwdy</v>
          </cell>
          <cell r="X118" t="str">
            <v>Continental Bio-geographical Region</v>
          </cell>
          <cell r="Y118" t="str">
            <v>Stellario-Carpinetum</v>
          </cell>
        </row>
        <row r="119">
          <cell r="A119" t="str">
            <v>NOT-V-0078835</v>
          </cell>
          <cell r="B119" t="str">
            <v>53.416178</v>
          </cell>
          <cell r="C119" t="str">
            <v>16.809403</v>
          </cell>
          <cell r="D119" t="str">
            <v>33UXV22</v>
          </cell>
          <cell r="E119" t="str">
            <v>BB88</v>
          </cell>
          <cell r="R119" t="str">
            <v>Europa</v>
          </cell>
          <cell r="S119" t="str">
            <v>Polska</v>
          </cell>
          <cell r="T119" t="str">
            <v>wielkopolskie</v>
          </cell>
          <cell r="U119" t="str">
            <v>złotowski</v>
          </cell>
          <cell r="V119" t="str">
            <v>Jastrowie</v>
          </cell>
          <cell r="W119" t="str">
            <v>314.68 Dolina Gwdy</v>
          </cell>
          <cell r="X119" t="str">
            <v>Continental Bio-geographical Region</v>
          </cell>
          <cell r="Y119" t="str">
            <v>Fraxino-Alnetum (=Circaeo-Alnetum)</v>
          </cell>
        </row>
        <row r="120">
          <cell r="A120" t="str">
            <v>NOT-V-0078840</v>
          </cell>
          <cell r="B120" t="str">
            <v>52.460815</v>
          </cell>
          <cell r="C120" t="str">
            <v>16.822279</v>
          </cell>
          <cell r="D120" t="str">
            <v>33UXU21</v>
          </cell>
          <cell r="E120" t="str">
            <v>BC98</v>
          </cell>
          <cell r="N120" t="str">
            <v>Strzeszyn</v>
          </cell>
          <cell r="R120" t="str">
            <v>Europa</v>
          </cell>
          <cell r="S120" t="str">
            <v>Polska</v>
          </cell>
          <cell r="T120" t="str">
            <v>wielkopolskie</v>
          </cell>
          <cell r="U120" t="str">
            <v>Poznań</v>
          </cell>
          <cell r="V120" t="str">
            <v>Poznań</v>
          </cell>
          <cell r="W120" t="str">
            <v>315.51 Pojezierze Poznańskie</v>
          </cell>
          <cell r="X120" t="str">
            <v>Continental Bio-geographical Region</v>
          </cell>
          <cell r="Y120" t="str">
            <v>Fraxino-Alnetum (=Circaeo-Alnetum)</v>
          </cell>
        </row>
        <row r="121">
          <cell r="A121" t="str">
            <v>NOT-V-0079716</v>
          </cell>
          <cell r="B121" t="str">
            <v>53.418914</v>
          </cell>
          <cell r="C121" t="str">
            <v>16.81414</v>
          </cell>
          <cell r="D121" t="str">
            <v>33UXV22</v>
          </cell>
          <cell r="E121" t="str">
            <v>BB88</v>
          </cell>
          <cell r="R121" t="str">
            <v>Europa</v>
          </cell>
          <cell r="S121" t="str">
            <v>Polska</v>
          </cell>
          <cell r="T121" t="str">
            <v>wielkopolskie</v>
          </cell>
          <cell r="U121" t="str">
            <v>złotowski</v>
          </cell>
          <cell r="V121" t="str">
            <v>Jastrowie</v>
          </cell>
          <cell r="W121" t="str">
            <v>314.68 Dolina Gwdy</v>
          </cell>
          <cell r="X121" t="str">
            <v>Continental Bio-geographical Region</v>
          </cell>
          <cell r="Y121" t="str">
            <v>Fraxino-Alnetum (=Circaeo-Alnetum)</v>
          </cell>
        </row>
        <row r="122">
          <cell r="A122" t="str">
            <v>NOT-V-0079919</v>
          </cell>
          <cell r="B122" t="str">
            <v>52.45955</v>
          </cell>
          <cell r="C122" t="str">
            <v>16.30587</v>
          </cell>
          <cell r="D122" t="str">
            <v>33UWU81</v>
          </cell>
          <cell r="E122" t="str">
            <v>BC94</v>
          </cell>
          <cell r="R122" t="str">
            <v>Europa</v>
          </cell>
          <cell r="S122" t="str">
            <v>Polska</v>
          </cell>
          <cell r="T122" t="str">
            <v>wielkopolskie</v>
          </cell>
          <cell r="U122" t="str">
            <v>szamotulski</v>
          </cell>
          <cell r="V122" t="str">
            <v>Pniewy</v>
          </cell>
          <cell r="W122" t="str">
            <v>315.51 Pojezierze Poznańskie</v>
          </cell>
          <cell r="X122" t="str">
            <v>Continental Bio-geographical Region</v>
          </cell>
          <cell r="Y122" t="str">
            <v>Ficario-Ulmetum chrysosplenietosum</v>
          </cell>
        </row>
        <row r="123">
          <cell r="A123" t="str">
            <v>NOT-V-0080137</v>
          </cell>
          <cell r="B123" t="str">
            <v>52.478003</v>
          </cell>
          <cell r="C123" t="str">
            <v>17.275686</v>
          </cell>
          <cell r="D123" t="str">
            <v>33UXU51</v>
          </cell>
          <cell r="E123" t="str">
            <v>CC91</v>
          </cell>
          <cell r="R123" t="str">
            <v>Europa</v>
          </cell>
          <cell r="S123" t="str">
            <v>Polska</v>
          </cell>
          <cell r="T123" t="str">
            <v>wielkopolskie</v>
          </cell>
          <cell r="U123" t="str">
            <v>poznański</v>
          </cell>
          <cell r="V123" t="str">
            <v>Pobiedziska</v>
          </cell>
          <cell r="W123" t="str">
            <v>315.56 Równina Wrzesińska</v>
          </cell>
          <cell r="X123" t="str">
            <v>Continental Bio-geographical Region</v>
          </cell>
          <cell r="Y123" t="str">
            <v>Galio-Carpinetum</v>
          </cell>
        </row>
        <row r="124">
          <cell r="A124" t="str">
            <v>NOT-V-0080237</v>
          </cell>
          <cell r="B124" t="str">
            <v>52.478003</v>
          </cell>
          <cell r="C124" t="str">
            <v>17.275686</v>
          </cell>
          <cell r="D124" t="str">
            <v>33UXU51</v>
          </cell>
          <cell r="E124" t="str">
            <v>CC91</v>
          </cell>
          <cell r="R124" t="str">
            <v>Europa</v>
          </cell>
          <cell r="S124" t="str">
            <v>Polska</v>
          </cell>
          <cell r="T124" t="str">
            <v>wielkopolskie</v>
          </cell>
          <cell r="U124" t="str">
            <v>poznański</v>
          </cell>
          <cell r="V124" t="str">
            <v>Pobiedziska</v>
          </cell>
          <cell r="W124" t="str">
            <v>315.56 Równina Wrzesińska</v>
          </cell>
          <cell r="X124" t="str">
            <v>Continental Bio-geographical Region</v>
          </cell>
          <cell r="Y124" t="str">
            <v>Galio-Carpinetum</v>
          </cell>
        </row>
        <row r="125">
          <cell r="A125" t="str">
            <v>NOT-V-0080238</v>
          </cell>
          <cell r="B125" t="str">
            <v>52.478003</v>
          </cell>
          <cell r="C125" t="str">
            <v>17.275686</v>
          </cell>
          <cell r="D125" t="str">
            <v>33UXU51</v>
          </cell>
          <cell r="E125" t="str">
            <v>CC91</v>
          </cell>
          <cell r="R125" t="str">
            <v>Europa</v>
          </cell>
          <cell r="S125" t="str">
            <v>Polska</v>
          </cell>
          <cell r="T125" t="str">
            <v>wielkopolskie</v>
          </cell>
          <cell r="U125" t="str">
            <v>poznański</v>
          </cell>
          <cell r="V125" t="str">
            <v>Pobiedziska</v>
          </cell>
          <cell r="W125" t="str">
            <v>315.56 Równina Wrzesińska</v>
          </cell>
          <cell r="X125" t="str">
            <v>Continental Bio-geographical Region</v>
          </cell>
          <cell r="Y125" t="str">
            <v>Galio-Carpinetum</v>
          </cell>
        </row>
        <row r="126">
          <cell r="A126" t="str">
            <v>NOT-V-0080239</v>
          </cell>
          <cell r="B126" t="str">
            <v>52.478003</v>
          </cell>
          <cell r="C126" t="str">
            <v>17.275686</v>
          </cell>
          <cell r="D126" t="str">
            <v>33UXU51</v>
          </cell>
          <cell r="E126" t="str">
            <v>CC91</v>
          </cell>
          <cell r="R126" t="str">
            <v>Europa</v>
          </cell>
          <cell r="S126" t="str">
            <v>Polska</v>
          </cell>
          <cell r="T126" t="str">
            <v>wielkopolskie</v>
          </cell>
          <cell r="U126" t="str">
            <v>poznański</v>
          </cell>
          <cell r="V126" t="str">
            <v>Pobiedziska</v>
          </cell>
          <cell r="W126" t="str">
            <v>315.56 Równina Wrzesińska</v>
          </cell>
          <cell r="X126" t="str">
            <v>Continental Bio-geographical Region</v>
          </cell>
          <cell r="Y126" t="str">
            <v>Galio-Carpinetum</v>
          </cell>
        </row>
        <row r="127">
          <cell r="A127" t="str">
            <v>NOT-V-0081571</v>
          </cell>
          <cell r="B127" t="str">
            <v>52.534268</v>
          </cell>
          <cell r="C127" t="str">
            <v>17.600015</v>
          </cell>
          <cell r="D127" t="str">
            <v>33UXU72</v>
          </cell>
          <cell r="E127" t="str">
            <v>CC83</v>
          </cell>
          <cell r="R127" t="str">
            <v>Europa</v>
          </cell>
          <cell r="S127" t="str">
            <v>Polska</v>
          </cell>
          <cell r="T127" t="str">
            <v>wielkopolskie</v>
          </cell>
          <cell r="U127" t="str">
            <v>gnieźnieński</v>
          </cell>
          <cell r="V127" t="str">
            <v>Gniezno</v>
          </cell>
          <cell r="W127" t="str">
            <v>315.54 Pojezierze Gnieźnieńskie</v>
          </cell>
          <cell r="X127" t="str">
            <v>Continental Bio-geographical Region</v>
          </cell>
          <cell r="Y127" t="str">
            <v>Galio-Carpinetum</v>
          </cell>
        </row>
        <row r="128">
          <cell r="A128" t="str">
            <v>NOT-V-0082581</v>
          </cell>
          <cell r="B128" t="str">
            <v>52.463375</v>
          </cell>
          <cell r="C128" t="str">
            <v>17.855317</v>
          </cell>
          <cell r="D128" t="str">
            <v>33UXU91</v>
          </cell>
          <cell r="E128" t="str">
            <v>CC95</v>
          </cell>
          <cell r="J128" t="str">
            <v>Powidzki Park Krajobrazowy</v>
          </cell>
          <cell r="M128" t="str">
            <v>Powidzko-Bieniszewski</v>
          </cell>
          <cell r="R128" t="str">
            <v>Europa</v>
          </cell>
          <cell r="S128" t="str">
            <v>Polska</v>
          </cell>
          <cell r="T128" t="str">
            <v>wielkopolskie</v>
          </cell>
          <cell r="U128" t="str">
            <v>gnieźnieński</v>
          </cell>
          <cell r="V128" t="str">
            <v>Witkowo</v>
          </cell>
          <cell r="W128" t="str">
            <v>315.56 Równina Wrzesińska</v>
          </cell>
          <cell r="X128" t="str">
            <v>Continental Bio-geographical Region</v>
          </cell>
          <cell r="Y128" t="str">
            <v>Fraxino-Alnetum (=Circaeo-Alnetum)</v>
          </cell>
        </row>
        <row r="129">
          <cell r="A129" t="str">
            <v>NOT-V-0082734</v>
          </cell>
          <cell r="B129" t="str">
            <v>52.9347</v>
          </cell>
          <cell r="C129" t="str">
            <v>16.5288</v>
          </cell>
          <cell r="D129" t="str">
            <v>33UXU06</v>
          </cell>
          <cell r="E129" t="str">
            <v>BC46</v>
          </cell>
          <cell r="M129" t="str">
            <v>Dolina Noteci</v>
          </cell>
          <cell r="R129" t="str">
            <v>Europa</v>
          </cell>
          <cell r="S129" t="str">
            <v>Polska</v>
          </cell>
          <cell r="T129" t="str">
            <v>wielkopolskie</v>
          </cell>
          <cell r="U129" t="str">
            <v>czarnkowsko-trzcianecki</v>
          </cell>
          <cell r="V129" t="str">
            <v>Czarnków</v>
          </cell>
          <cell r="W129" t="str">
            <v>315.33 Kotlina Gorzowska</v>
          </cell>
          <cell r="X129" t="str">
            <v>Continental Bio-geographical Region</v>
          </cell>
          <cell r="Y129" t="str">
            <v>Leucobryo-Pinetum</v>
          </cell>
        </row>
        <row r="130">
          <cell r="A130" t="str">
            <v>NOT-V-0082735</v>
          </cell>
          <cell r="B130" t="str">
            <v>52.999986</v>
          </cell>
          <cell r="C130" t="str">
            <v>16.086178</v>
          </cell>
          <cell r="D130" t="str">
            <v>33UWU77</v>
          </cell>
          <cell r="E130" t="str">
            <v>BC33</v>
          </cell>
          <cell r="M130" t="str">
            <v>Puszcza nad Drawą (woj. wielkopolskie)</v>
          </cell>
          <cell r="P130" t="str">
            <v>PLB320016</v>
          </cell>
          <cell r="Q130" t="str">
            <v>Lasy Puszczy nad Drawą</v>
          </cell>
          <cell r="R130" t="str">
            <v>Europa</v>
          </cell>
          <cell r="S130" t="str">
            <v>Polska</v>
          </cell>
          <cell r="T130" t="str">
            <v>wielkopolskie</v>
          </cell>
          <cell r="U130" t="str">
            <v>czarnkowsko-trzcianecki</v>
          </cell>
          <cell r="V130" t="str">
            <v>Krzyż Wielkopolski</v>
          </cell>
          <cell r="W130" t="str">
            <v>314.64 Pojezierze Wałeckie</v>
          </cell>
          <cell r="X130" t="str">
            <v>Continental Bio-geographical Region</v>
          </cell>
          <cell r="Y130" t="str">
            <v>Leucobryo-Pinetum</v>
          </cell>
        </row>
        <row r="131">
          <cell r="A131" t="str">
            <v>NOT-V-0082737</v>
          </cell>
          <cell r="B131" t="str">
            <v>52.7446</v>
          </cell>
          <cell r="C131" t="str">
            <v>16.2689</v>
          </cell>
          <cell r="D131" t="str">
            <v>33UWU84</v>
          </cell>
          <cell r="E131" t="str">
            <v>BC64</v>
          </cell>
          <cell r="M131" t="str">
            <v>Puszcza Notecka</v>
          </cell>
          <cell r="P131" t="str">
            <v>PLB300015</v>
          </cell>
          <cell r="Q131" t="str">
            <v>Puszcza Notecka</v>
          </cell>
          <cell r="R131" t="str">
            <v>Europa</v>
          </cell>
          <cell r="S131" t="str">
            <v>Polska</v>
          </cell>
          <cell r="T131" t="str">
            <v>wielkopolskie</v>
          </cell>
          <cell r="U131" t="str">
            <v>szamotulski</v>
          </cell>
          <cell r="V131" t="str">
            <v>Wronki</v>
          </cell>
          <cell r="W131" t="str">
            <v>315.33 Kotlina Gorzowska</v>
          </cell>
          <cell r="X131" t="str">
            <v>Continental Bio-geographical Region</v>
          </cell>
          <cell r="Y131" t="str">
            <v>Leucobryo-Pinetum</v>
          </cell>
        </row>
        <row r="132">
          <cell r="A132" t="str">
            <v>NOT-V-0082738</v>
          </cell>
          <cell r="B132" t="str">
            <v>52.285964</v>
          </cell>
          <cell r="C132" t="str">
            <v>17.873176</v>
          </cell>
          <cell r="D132" t="str">
            <v>33UXT99</v>
          </cell>
          <cell r="E132" t="str">
            <v>CD15</v>
          </cell>
          <cell r="R132" t="str">
            <v>Europa</v>
          </cell>
          <cell r="S132" t="str">
            <v>Polska</v>
          </cell>
          <cell r="T132" t="str">
            <v>wielkopolskie</v>
          </cell>
          <cell r="U132" t="str">
            <v>słupecki</v>
          </cell>
          <cell r="V132" t="str">
            <v>Słupca</v>
          </cell>
          <cell r="W132" t="str">
            <v>315.56 Równina Wrzesińska</v>
          </cell>
          <cell r="X132" t="str">
            <v>Continental Bio-geographical Region</v>
          </cell>
          <cell r="Y132" t="str">
            <v>Galio-Carpinetum</v>
          </cell>
        </row>
        <row r="133">
          <cell r="A133" t="str">
            <v>NOT-V-0082742</v>
          </cell>
          <cell r="B133" t="str">
            <v>52.507828</v>
          </cell>
          <cell r="C133" t="str">
            <v>18.015317</v>
          </cell>
          <cell r="D133" t="str">
            <v>34UBD92</v>
          </cell>
          <cell r="E133" t="str">
            <v>CC96</v>
          </cell>
          <cell r="M133" t="str">
            <v>Powidzko-Bieniszewski</v>
          </cell>
          <cell r="R133" t="str">
            <v>Europa</v>
          </cell>
          <cell r="S133" t="str">
            <v>Polska</v>
          </cell>
          <cell r="T133" t="str">
            <v>wielkopolskie</v>
          </cell>
          <cell r="U133" t="str">
            <v>słupecki</v>
          </cell>
          <cell r="V133" t="str">
            <v>Orchowo</v>
          </cell>
          <cell r="W133" t="str">
            <v>315.54 Pojezierze Gnieźnieńskie</v>
          </cell>
          <cell r="X133" t="str">
            <v>Continental Bio-geographical Region</v>
          </cell>
          <cell r="Y133" t="str">
            <v>Galio-Carpinetum</v>
          </cell>
        </row>
        <row r="134">
          <cell r="A134" t="str">
            <v>NOT-V-0082744</v>
          </cell>
          <cell r="B134" t="str">
            <v>52.550403</v>
          </cell>
          <cell r="C134" t="str">
            <v>17.690209</v>
          </cell>
          <cell r="D134" t="str">
            <v>33UXU82</v>
          </cell>
          <cell r="E134" t="str">
            <v>CC84</v>
          </cell>
          <cell r="R134" t="str">
            <v>Europa</v>
          </cell>
          <cell r="S134" t="str">
            <v>Polska</v>
          </cell>
          <cell r="T134" t="str">
            <v>wielkopolskie</v>
          </cell>
          <cell r="U134" t="str">
            <v>gnieźnieński</v>
          </cell>
          <cell r="V134" t="str">
            <v>Gniezno</v>
          </cell>
          <cell r="W134" t="str">
            <v>315.54 Pojezierze Gnieźnieńskie</v>
          </cell>
          <cell r="X134" t="str">
            <v>Continental Bio-geographical Region</v>
          </cell>
          <cell r="Y134" t="str">
            <v>Galio-Carpinetum</v>
          </cell>
        </row>
        <row r="135">
          <cell r="A135" t="str">
            <v>NOT-V-0082824</v>
          </cell>
          <cell r="B135" t="str">
            <v>52.792163</v>
          </cell>
          <cell r="C135" t="str">
            <v>16.10963</v>
          </cell>
          <cell r="D135" t="str">
            <v>33UWU74</v>
          </cell>
          <cell r="E135" t="str">
            <v>BC53</v>
          </cell>
          <cell r="M135" t="str">
            <v>Puszcza Notecka</v>
          </cell>
          <cell r="P135" t="str">
            <v>PLB300015</v>
          </cell>
          <cell r="Q135" t="str">
            <v>Puszcza Notecka</v>
          </cell>
          <cell r="R135" t="str">
            <v>Europa</v>
          </cell>
          <cell r="S135" t="str">
            <v>Polska</v>
          </cell>
          <cell r="T135" t="str">
            <v>wielkopolskie</v>
          </cell>
          <cell r="U135" t="str">
            <v>czarnkowsko-trzcianecki</v>
          </cell>
          <cell r="V135" t="str">
            <v>Drawsko</v>
          </cell>
          <cell r="W135" t="str">
            <v>315.33 Kotlina Gorzowska</v>
          </cell>
          <cell r="X135" t="str">
            <v>Continental Bio-geographical Region</v>
          </cell>
          <cell r="Y135" t="str">
            <v>Pino-Quercetum (=Querco-Pinetum + Serratulo-Pinetum)</v>
          </cell>
        </row>
        <row r="136">
          <cell r="A136" t="str">
            <v>NOT-V-0082825</v>
          </cell>
          <cell r="B136" t="str">
            <v>52.406175</v>
          </cell>
          <cell r="C136" t="str">
            <v>17.935798</v>
          </cell>
          <cell r="D136" t="str">
            <v>33UXU91</v>
          </cell>
          <cell r="E136" t="str">
            <v>CD05</v>
          </cell>
          <cell r="J136" t="str">
            <v>Powidzki Park Krajobrazowy</v>
          </cell>
          <cell r="M136" t="str">
            <v>Powidzko-Bieniszewski</v>
          </cell>
          <cell r="P136" t="str">
            <v>PLH300026</v>
          </cell>
          <cell r="Q136" t="str">
            <v>Pojezierze Gnieźnieńskie</v>
          </cell>
          <cell r="R136" t="str">
            <v>Europa</v>
          </cell>
          <cell r="S136" t="str">
            <v>Polska</v>
          </cell>
          <cell r="T136" t="str">
            <v>wielkopolskie</v>
          </cell>
          <cell r="U136" t="str">
            <v>słupecki</v>
          </cell>
          <cell r="V136" t="str">
            <v>Powidz</v>
          </cell>
          <cell r="W136" t="str">
            <v>315.54 Pojezierze Gnieźnieńskie</v>
          </cell>
          <cell r="X136" t="str">
            <v>Continental Bio-geographical Region</v>
          </cell>
          <cell r="Y136">
            <v>0</v>
          </cell>
        </row>
        <row r="137">
          <cell r="A137" t="str">
            <v>NOT-V-0082870</v>
          </cell>
          <cell r="B137" t="str">
            <v>52.04517</v>
          </cell>
          <cell r="C137" t="str">
            <v>17.817014</v>
          </cell>
          <cell r="D137" t="str">
            <v>33UXT96</v>
          </cell>
          <cell r="E137" t="str">
            <v>CD44</v>
          </cell>
          <cell r="R137" t="str">
            <v>Europa</v>
          </cell>
          <cell r="S137" t="str">
            <v>Polska</v>
          </cell>
          <cell r="T137" t="str">
            <v>wielkopolskie</v>
          </cell>
          <cell r="U137" t="str">
            <v>pleszewski</v>
          </cell>
          <cell r="V137" t="str">
            <v>Gizałki</v>
          </cell>
          <cell r="W137" t="str">
            <v>318.16 Równina Rychwalska</v>
          </cell>
          <cell r="X137" t="str">
            <v>Continental Bio-geographical Region</v>
          </cell>
          <cell r="Y137" t="str">
            <v>Pino-Quercetum (=Querco-Pinetum + Serratulo-Pinetum)</v>
          </cell>
        </row>
        <row r="138">
          <cell r="A138" t="str">
            <v>NOT-V-0082871</v>
          </cell>
          <cell r="B138" t="str">
            <v>52.799631</v>
          </cell>
          <cell r="C138" t="str">
            <v>16.177912</v>
          </cell>
          <cell r="D138" t="str">
            <v>33UWU75</v>
          </cell>
          <cell r="E138" t="str">
            <v>BC53</v>
          </cell>
          <cell r="M138" t="str">
            <v>Puszcza Notecka</v>
          </cell>
          <cell r="P138" t="str">
            <v>PLB300015</v>
          </cell>
          <cell r="Q138" t="str">
            <v>Puszcza Notecka</v>
          </cell>
          <cell r="R138" t="str">
            <v>Europa</v>
          </cell>
          <cell r="S138" t="str">
            <v>Polska</v>
          </cell>
          <cell r="T138" t="str">
            <v>wielkopolskie</v>
          </cell>
          <cell r="U138" t="str">
            <v>czarnkowsko-trzcianecki</v>
          </cell>
          <cell r="V138" t="str">
            <v>Wieleń</v>
          </cell>
          <cell r="W138" t="str">
            <v>315.33 Kotlina Gorzowska</v>
          </cell>
          <cell r="X138" t="str">
            <v>Continental Bio-geographical Region</v>
          </cell>
          <cell r="Y138" t="str">
            <v>Leucobryo-Pinetum</v>
          </cell>
        </row>
        <row r="139">
          <cell r="A139" t="str">
            <v>NOT-V-0082874</v>
          </cell>
          <cell r="B139" t="str">
            <v>53.253406</v>
          </cell>
          <cell r="C139" t="str">
            <v>17.11952</v>
          </cell>
          <cell r="D139" t="str">
            <v>33UXV40</v>
          </cell>
          <cell r="E139" t="str">
            <v>CC00</v>
          </cell>
          <cell r="R139" t="str">
            <v>Europa</v>
          </cell>
          <cell r="S139" t="str">
            <v>Polska</v>
          </cell>
          <cell r="T139" t="str">
            <v>wielkopolskie</v>
          </cell>
          <cell r="U139" t="str">
            <v>złotowski</v>
          </cell>
          <cell r="V139" t="str">
            <v>Złotów</v>
          </cell>
          <cell r="W139" t="str">
            <v>314.69 Pojezierze Krajeńskie</v>
          </cell>
          <cell r="X139" t="str">
            <v>Continental Bio-geographical Region</v>
          </cell>
          <cell r="Y139" t="str">
            <v>Galio-Carpinetum</v>
          </cell>
        </row>
        <row r="140">
          <cell r="A140" t="str">
            <v>NOT-V-0082875</v>
          </cell>
          <cell r="B140" t="str">
            <v>52.5055</v>
          </cell>
          <cell r="C140" t="str">
            <v>16.5011</v>
          </cell>
          <cell r="D140" t="str">
            <v>33UXU01</v>
          </cell>
          <cell r="E140" t="str">
            <v>BC96</v>
          </cell>
          <cell r="O140" t="str">
            <v>Jezioro Bytyńskie</v>
          </cell>
          <cell r="R140" t="str">
            <v>Europa</v>
          </cell>
          <cell r="S140" t="str">
            <v>Polska</v>
          </cell>
          <cell r="T140" t="str">
            <v>wielkopolskie</v>
          </cell>
          <cell r="U140" t="str">
            <v>szamotulski</v>
          </cell>
          <cell r="V140" t="str">
            <v>Kaźmierz</v>
          </cell>
          <cell r="W140" t="str">
            <v>315.51 Pojezierze Poznańskie</v>
          </cell>
          <cell r="X140" t="str">
            <v>Continental Bio-geographical Region</v>
          </cell>
          <cell r="Y140" t="str">
            <v>Ficario-Ulmetum chrysosplenietosum</v>
          </cell>
        </row>
        <row r="141">
          <cell r="A141" t="str">
            <v>NOT-V-0082963</v>
          </cell>
          <cell r="B141" t="str">
            <v>52.357023</v>
          </cell>
          <cell r="C141" t="str">
            <v>17.020503</v>
          </cell>
          <cell r="D141" t="str">
            <v>33UXU30</v>
          </cell>
          <cell r="E141" t="str">
            <v>BD09</v>
          </cell>
          <cell r="R141" t="str">
            <v>Europa</v>
          </cell>
          <cell r="S141" t="str">
            <v>Polska</v>
          </cell>
          <cell r="T141" t="str">
            <v>wielkopolskie</v>
          </cell>
          <cell r="U141" t="str">
            <v>Poznań</v>
          </cell>
          <cell r="V141" t="str">
            <v>Poznań</v>
          </cell>
          <cell r="W141" t="str">
            <v>315.56 Równina Wrzesińska</v>
          </cell>
          <cell r="X141" t="str">
            <v>Continental Bio-geographical Region</v>
          </cell>
          <cell r="Y141" t="str">
            <v>Galio-Carpinetum</v>
          </cell>
        </row>
        <row r="142">
          <cell r="A142" t="str">
            <v>NOT-V-0083063</v>
          </cell>
          <cell r="B142" t="str">
            <v>52.179137</v>
          </cell>
          <cell r="C142" t="str">
            <v>17.785041</v>
          </cell>
          <cell r="D142" t="str">
            <v>33UXT98</v>
          </cell>
          <cell r="E142" t="str">
            <v>CD24</v>
          </cell>
          <cell r="J142" t="str">
            <v>Nadwarciański Park Krajobrazowy</v>
          </cell>
          <cell r="M142" t="str">
            <v>Pyzdrski</v>
          </cell>
          <cell r="P142" t="str">
            <v>PLB300002; PLH300009</v>
          </cell>
          <cell r="Q142" t="str">
            <v>Dolina Środkowej Warty; Ostoja Nadwarciańska</v>
          </cell>
          <cell r="R142" t="str">
            <v>Europa</v>
          </cell>
          <cell r="S142" t="str">
            <v>Polska</v>
          </cell>
          <cell r="T142" t="str">
            <v>wielkopolskie</v>
          </cell>
          <cell r="U142" t="str">
            <v>wrzesiński</v>
          </cell>
          <cell r="V142" t="str">
            <v>Pyzdry</v>
          </cell>
          <cell r="W142" t="str">
            <v>318.13 Dolina Konińska</v>
          </cell>
          <cell r="X142" t="str">
            <v>Continental Bio-geographical Region</v>
          </cell>
          <cell r="Y142" t="str">
            <v>Fraxino-Alnetum (=Circaeo-Alnetum)</v>
          </cell>
        </row>
        <row r="143">
          <cell r="A143" t="str">
            <v>NOT-V-0083088</v>
          </cell>
          <cell r="B143" t="str">
            <v>52.4772</v>
          </cell>
          <cell r="C143" t="str">
            <v>16.5409</v>
          </cell>
          <cell r="D143" t="str">
            <v>33UXU01</v>
          </cell>
          <cell r="E143" t="str">
            <v>BC96</v>
          </cell>
          <cell r="R143" t="str">
            <v>Europa</v>
          </cell>
          <cell r="S143" t="str">
            <v>Polska</v>
          </cell>
          <cell r="T143" t="str">
            <v>wielkopolskie</v>
          </cell>
          <cell r="U143" t="str">
            <v>szamotulski</v>
          </cell>
          <cell r="V143" t="str">
            <v>Kaźmierz</v>
          </cell>
          <cell r="W143" t="str">
            <v>315.51 Pojezierze Poznańskie</v>
          </cell>
          <cell r="X143" t="str">
            <v>Continental Bio-geographical Region</v>
          </cell>
          <cell r="Y143" t="str">
            <v>Galio-Carpinetum</v>
          </cell>
        </row>
        <row r="144">
          <cell r="A144" t="str">
            <v>NOT-V-0083090</v>
          </cell>
          <cell r="B144" t="str">
            <v>52.853531</v>
          </cell>
          <cell r="C144" t="str">
            <v>16.030611</v>
          </cell>
          <cell r="D144" t="str">
            <v>33UWU65</v>
          </cell>
          <cell r="E144" t="str">
            <v>BC53</v>
          </cell>
          <cell r="R144" t="str">
            <v>Europa</v>
          </cell>
          <cell r="S144" t="str">
            <v>Polska</v>
          </cell>
          <cell r="T144" t="str">
            <v>wielkopolskie</v>
          </cell>
          <cell r="U144" t="str">
            <v>czarnkowsko-trzcianecki</v>
          </cell>
          <cell r="V144" t="str">
            <v>Drawsko</v>
          </cell>
          <cell r="W144" t="str">
            <v>315.33 Kotlina Gorzowska</v>
          </cell>
          <cell r="X144" t="str">
            <v>Continental Bio-geographical Region</v>
          </cell>
          <cell r="Y144" t="str">
            <v>Galio-Carpinetum</v>
          </cell>
        </row>
        <row r="145">
          <cell r="A145" t="str">
            <v>NOT-V-0083091</v>
          </cell>
          <cell r="B145" t="str">
            <v>52.1682</v>
          </cell>
          <cell r="C145" t="str">
            <v>17.6876</v>
          </cell>
          <cell r="D145" t="str">
            <v>33UXT88</v>
          </cell>
          <cell r="E145" t="str">
            <v>CD34</v>
          </cell>
          <cell r="R145" t="str">
            <v>Europa</v>
          </cell>
          <cell r="S145" t="str">
            <v>Polska</v>
          </cell>
          <cell r="T145" t="str">
            <v>wielkopolskie</v>
          </cell>
          <cell r="U145" t="str">
            <v>wrzesiński</v>
          </cell>
          <cell r="V145" t="str">
            <v>Pyzdry</v>
          </cell>
          <cell r="W145" t="str">
            <v>318.13 Dolina Konińska</v>
          </cell>
          <cell r="X145" t="str">
            <v>Continental Bio-geographical Region</v>
          </cell>
          <cell r="Y145" t="str">
            <v>Salici-Populetum (=Salicetum albo-fragilis + Populetum albae)</v>
          </cell>
        </row>
        <row r="146">
          <cell r="A146" t="str">
            <v>NOT-V-0083118</v>
          </cell>
          <cell r="B146" t="str">
            <v>52.4209</v>
          </cell>
          <cell r="C146" t="str">
            <v>16.702137</v>
          </cell>
          <cell r="D146" t="str">
            <v>33UXU10</v>
          </cell>
          <cell r="E146" t="str">
            <v>BD07</v>
          </cell>
          <cell r="M146" t="str">
            <v>Rynny Jeziora Lusowskiego i Doliny Samy</v>
          </cell>
          <cell r="R146" t="str">
            <v>Europa</v>
          </cell>
          <cell r="S146" t="str">
            <v>Polska</v>
          </cell>
          <cell r="T146" t="str">
            <v>wielkopolskie</v>
          </cell>
          <cell r="U146" t="str">
            <v>poznański</v>
          </cell>
          <cell r="V146" t="str">
            <v>Tarnowo Podgórne</v>
          </cell>
          <cell r="W146" t="str">
            <v>315.51 Pojezierze Poznańskie</v>
          </cell>
          <cell r="X146" t="str">
            <v>Continental Bio-geographical Region</v>
          </cell>
          <cell r="Y146" t="str">
            <v>Pino-Quercetum (=Querco-Pinetum + Serratulo-Pinetum)</v>
          </cell>
        </row>
        <row r="147">
          <cell r="A147" t="str">
            <v>NOT-V-0083139</v>
          </cell>
          <cell r="B147" t="str">
            <v>52.1682</v>
          </cell>
          <cell r="C147" t="str">
            <v>17.6876</v>
          </cell>
          <cell r="D147" t="str">
            <v>33UXT88</v>
          </cell>
          <cell r="E147" t="str">
            <v>CD34</v>
          </cell>
          <cell r="R147" t="str">
            <v>Europa</v>
          </cell>
          <cell r="S147" t="str">
            <v>Polska</v>
          </cell>
          <cell r="T147" t="str">
            <v>wielkopolskie</v>
          </cell>
          <cell r="U147" t="str">
            <v>wrzesiński</v>
          </cell>
          <cell r="V147" t="str">
            <v>Pyzdry</v>
          </cell>
          <cell r="W147" t="str">
            <v>318.13 Dolina Konińska</v>
          </cell>
          <cell r="X147" t="str">
            <v>Continental Bio-geographical Region</v>
          </cell>
          <cell r="Y147" t="str">
            <v>Salici-Populetum (=Salicetum albo-fragilis + Populetum albae)</v>
          </cell>
        </row>
        <row r="148">
          <cell r="A148" t="str">
            <v>NOT-V-0083140</v>
          </cell>
          <cell r="B148" t="str">
            <v>52.574395</v>
          </cell>
          <cell r="C148" t="str">
            <v>17.817557</v>
          </cell>
          <cell r="D148" t="str">
            <v>33UXU92</v>
          </cell>
          <cell r="E148" t="str">
            <v>CC84</v>
          </cell>
          <cell r="R148" t="str">
            <v>Europa</v>
          </cell>
          <cell r="S148" t="str">
            <v>Polska</v>
          </cell>
          <cell r="T148" t="str">
            <v>wielkopolskie</v>
          </cell>
          <cell r="U148" t="str">
            <v>gnieźnieński</v>
          </cell>
          <cell r="V148" t="str">
            <v>Trzemeszno</v>
          </cell>
          <cell r="W148" t="str">
            <v>315.54 Pojezierze Gnieźnieńskie</v>
          </cell>
          <cell r="X148" t="str">
            <v>Continental Bio-geographical Region</v>
          </cell>
          <cell r="Y148" t="str">
            <v>Galio-Carpinetum</v>
          </cell>
        </row>
        <row r="149">
          <cell r="A149" t="str">
            <v>NOT-V-0083208</v>
          </cell>
          <cell r="B149" t="str">
            <v>52.460782</v>
          </cell>
          <cell r="C149" t="str">
            <v>16.822405</v>
          </cell>
          <cell r="D149" t="str">
            <v>33UXU21</v>
          </cell>
          <cell r="E149" t="str">
            <v>BC98</v>
          </cell>
          <cell r="N149" t="str">
            <v>Strzeszyn</v>
          </cell>
          <cell r="R149" t="str">
            <v>Europa</v>
          </cell>
          <cell r="S149" t="str">
            <v>Polska</v>
          </cell>
          <cell r="T149" t="str">
            <v>wielkopolskie</v>
          </cell>
          <cell r="U149" t="str">
            <v>Poznań</v>
          </cell>
          <cell r="V149" t="str">
            <v>Poznań</v>
          </cell>
          <cell r="W149" t="str">
            <v>315.51 Pojezierze Poznańskie</v>
          </cell>
          <cell r="X149" t="str">
            <v>Continental Bio-geographical Region</v>
          </cell>
          <cell r="Y149" t="str">
            <v>Fraxino-Alnetum (=Circaeo-Alnetum)</v>
          </cell>
        </row>
        <row r="150">
          <cell r="A150" t="str">
            <v>NOT-V-0083241</v>
          </cell>
          <cell r="B150" t="str">
            <v>52.6608</v>
          </cell>
          <cell r="C150" t="str">
            <v>16.0266</v>
          </cell>
          <cell r="D150" t="str">
            <v>33UWU63</v>
          </cell>
          <cell r="E150" t="str">
            <v>BC72</v>
          </cell>
          <cell r="J150" t="str">
            <v>Sierakowski Park Krajobrazowy</v>
          </cell>
          <cell r="P150" t="str">
            <v>PLB300015; PLH300029</v>
          </cell>
          <cell r="Q150" t="str">
            <v>Puszcza Notecka; Jezioro Mnich</v>
          </cell>
          <cell r="R150" t="str">
            <v>Europa</v>
          </cell>
          <cell r="S150" t="str">
            <v>Polska</v>
          </cell>
          <cell r="T150" t="str">
            <v>wielkopolskie</v>
          </cell>
          <cell r="U150" t="str">
            <v>międzychodzki</v>
          </cell>
          <cell r="V150" t="str">
            <v>Sieraków</v>
          </cell>
          <cell r="W150" t="str">
            <v>315.33 Kotlina Gorzowska</v>
          </cell>
          <cell r="X150" t="str">
            <v>Continental Bio-geographical Region</v>
          </cell>
          <cell r="Y150" t="str">
            <v>Pino-Quercetum (=Querco-Pinetum + Serratulo-Pinetum)</v>
          </cell>
        </row>
        <row r="151">
          <cell r="A151" t="str">
            <v>NOT-V-0083449</v>
          </cell>
          <cell r="B151" t="str">
            <v>52.4478</v>
          </cell>
          <cell r="C151" t="str">
            <v>16.4057</v>
          </cell>
          <cell r="D151" t="str">
            <v>33UWU91</v>
          </cell>
          <cell r="E151" t="str">
            <v>BC95</v>
          </cell>
          <cell r="R151" t="str">
            <v>Europa</v>
          </cell>
          <cell r="S151" t="str">
            <v>Polska</v>
          </cell>
          <cell r="T151" t="str">
            <v>wielkopolskie</v>
          </cell>
          <cell r="U151" t="str">
            <v>szamotulski</v>
          </cell>
          <cell r="V151" t="str">
            <v>Duszniki</v>
          </cell>
          <cell r="W151" t="str">
            <v>315.51 Pojezierze Poznańskie</v>
          </cell>
          <cell r="X151" t="str">
            <v>Continental Bio-geographical Region</v>
          </cell>
          <cell r="Y151" t="str">
            <v>Galio-Carpinetum</v>
          </cell>
        </row>
        <row r="152">
          <cell r="A152" t="str">
            <v>NOT-V-0083478</v>
          </cell>
          <cell r="B152" t="str">
            <v>52.421935</v>
          </cell>
          <cell r="C152" t="str">
            <v>16.647363</v>
          </cell>
          <cell r="D152" t="str">
            <v>33UXU10</v>
          </cell>
          <cell r="E152" t="str">
            <v>BD07</v>
          </cell>
          <cell r="R152" t="str">
            <v>Europa</v>
          </cell>
          <cell r="S152" t="str">
            <v>Polska</v>
          </cell>
          <cell r="T152" t="str">
            <v>wielkopolskie</v>
          </cell>
          <cell r="U152" t="str">
            <v>poznański</v>
          </cell>
          <cell r="V152" t="str">
            <v>Tarnowo Podgórne</v>
          </cell>
          <cell r="W152" t="str">
            <v>315.51 Pojezierze Poznańskie</v>
          </cell>
          <cell r="X152" t="str">
            <v>Continental Bio-geographical Region</v>
          </cell>
          <cell r="Y152" t="str">
            <v>Pino-Quercetum (=Querco-Pinetum + Serratulo-Pinetum)</v>
          </cell>
        </row>
        <row r="153">
          <cell r="A153" t="str">
            <v>NOT-V-0091071</v>
          </cell>
          <cell r="B153" t="str">
            <v>52.48066</v>
          </cell>
          <cell r="C153" t="str">
            <v>18.33259</v>
          </cell>
          <cell r="D153" t="str">
            <v>34UCD11</v>
          </cell>
          <cell r="E153" t="str">
            <v>CC98</v>
          </cell>
          <cell r="M153" t="str">
            <v>Goplańsko-Kujawski</v>
          </cell>
          <cell r="R153" t="str">
            <v>Europa</v>
          </cell>
          <cell r="S153" t="str">
            <v>Polska</v>
          </cell>
          <cell r="T153" t="str">
            <v>wielkopolskie</v>
          </cell>
          <cell r="U153" t="str">
            <v>koniński</v>
          </cell>
          <cell r="V153" t="str">
            <v>Skulsk</v>
          </cell>
          <cell r="W153" t="str">
            <v>315.54 Pojezierze Gnieźnieńskie</v>
          </cell>
          <cell r="X153" t="str">
            <v>Continental Bio-geographical Region</v>
          </cell>
          <cell r="Y153" t="str">
            <v>Galio-Carpinetum</v>
          </cell>
        </row>
        <row r="154">
          <cell r="A154" t="str">
            <v>NOT-V-0091072</v>
          </cell>
          <cell r="B154" t="str">
            <v>52.50034</v>
          </cell>
          <cell r="C154" t="str">
            <v>18.35559</v>
          </cell>
          <cell r="D154" t="str">
            <v>34UCD21</v>
          </cell>
          <cell r="E154" t="str">
            <v>CC98</v>
          </cell>
          <cell r="J154" t="str">
            <v>Nadgoplański Park Tysiąclecia</v>
          </cell>
          <cell r="M154" t="str">
            <v>Goplańsko-Kujawski</v>
          </cell>
          <cell r="P154" t="str">
            <v>PLB040004; PLH040007</v>
          </cell>
          <cell r="Q154" t="str">
            <v>Ostoja Nadgoplańska; Jezioro Gopło</v>
          </cell>
          <cell r="R154" t="str">
            <v>Europa</v>
          </cell>
          <cell r="S154" t="str">
            <v>Polska</v>
          </cell>
          <cell r="T154" t="str">
            <v>wielkopolskie</v>
          </cell>
          <cell r="U154" t="str">
            <v>koniński</v>
          </cell>
          <cell r="V154" t="str">
            <v>Skulsk</v>
          </cell>
          <cell r="W154" t="str">
            <v>315.54 Pojezierze Gnieźnieńskie</v>
          </cell>
          <cell r="X154" t="str">
            <v>Continental Bio-geographical Region</v>
          </cell>
          <cell r="Y154" t="str">
            <v>Galio-Carpinetum</v>
          </cell>
        </row>
        <row r="155">
          <cell r="A155" t="str">
            <v>NOT-V-0091074</v>
          </cell>
          <cell r="B155" t="str">
            <v>52.52207</v>
          </cell>
          <cell r="C155" t="str">
            <v>18.36828</v>
          </cell>
          <cell r="D155" t="str">
            <v>34UCD22</v>
          </cell>
          <cell r="E155" t="str">
            <v>CC98</v>
          </cell>
          <cell r="J155" t="str">
            <v>Nadgoplański Park Tysiąclecia</v>
          </cell>
          <cell r="M155" t="str">
            <v>Goplańsko-Kujawski</v>
          </cell>
          <cell r="P155" t="str">
            <v>PLB040004; PLH040007</v>
          </cell>
          <cell r="Q155" t="str">
            <v>Ostoja Nadgoplańska; Jezioro Gopło</v>
          </cell>
          <cell r="R155" t="str">
            <v>Europa</v>
          </cell>
          <cell r="S155" t="str">
            <v>Polska</v>
          </cell>
          <cell r="T155" t="str">
            <v>wielkopolskie</v>
          </cell>
          <cell r="U155" t="str">
            <v>koniński</v>
          </cell>
          <cell r="V155" t="str">
            <v>Skulsk</v>
          </cell>
          <cell r="W155" t="str">
            <v>315.54 Pojezierze Gnieźnieńskie</v>
          </cell>
          <cell r="X155" t="str">
            <v>Continental Bio-geographical Region</v>
          </cell>
          <cell r="Y155" t="str">
            <v>Fraxino-Alnetum (=Circaeo-Alnetum)</v>
          </cell>
        </row>
        <row r="156">
          <cell r="A156" t="str">
            <v>NOT-V-0091075</v>
          </cell>
          <cell r="B156" t="str">
            <v>52.53762</v>
          </cell>
          <cell r="C156" t="str">
            <v>18.35689</v>
          </cell>
          <cell r="D156" t="str">
            <v>34UCD22</v>
          </cell>
          <cell r="E156" t="str">
            <v>CC88</v>
          </cell>
          <cell r="J156" t="str">
            <v>Nadgoplański Park Tysiąclecia</v>
          </cell>
          <cell r="M156" t="str">
            <v>Goplańsko-Kujawski</v>
          </cell>
          <cell r="P156" t="str">
            <v>PLB040004; PLH040007</v>
          </cell>
          <cell r="Q156" t="str">
            <v>Ostoja Nadgoplańska; Jezioro Gopło</v>
          </cell>
          <cell r="R156" t="str">
            <v>Europa</v>
          </cell>
          <cell r="S156" t="str">
            <v>Polska</v>
          </cell>
          <cell r="T156" t="str">
            <v>wielkopolskie</v>
          </cell>
          <cell r="U156" t="str">
            <v>koniński</v>
          </cell>
          <cell r="V156" t="str">
            <v>Skulsk</v>
          </cell>
          <cell r="W156" t="str">
            <v>315.54 Pojezierze Gnieźnieńskie</v>
          </cell>
          <cell r="X156" t="str">
            <v>Continental Bio-geographical Region</v>
          </cell>
          <cell r="Y156">
            <v>0</v>
          </cell>
        </row>
        <row r="157">
          <cell r="A157" t="str">
            <v>NOT-V-0091076</v>
          </cell>
          <cell r="B157" t="str">
            <v>52.50034</v>
          </cell>
          <cell r="C157" t="str">
            <v>18.35559</v>
          </cell>
          <cell r="D157" t="str">
            <v>34UCD21</v>
          </cell>
          <cell r="E157" t="str">
            <v>CC98</v>
          </cell>
          <cell r="J157" t="str">
            <v>Nadgoplański Park Tysiąclecia</v>
          </cell>
          <cell r="M157" t="str">
            <v>Goplańsko-Kujawski</v>
          </cell>
          <cell r="P157" t="str">
            <v>PLB040004; PLH040007</v>
          </cell>
          <cell r="Q157" t="str">
            <v>Ostoja Nadgoplańska; Jezioro Gopło</v>
          </cell>
          <cell r="R157" t="str">
            <v>Europa</v>
          </cell>
          <cell r="S157" t="str">
            <v>Polska</v>
          </cell>
          <cell r="T157" t="str">
            <v>wielkopolskie</v>
          </cell>
          <cell r="U157" t="str">
            <v>koniński</v>
          </cell>
          <cell r="V157" t="str">
            <v>Skulsk</v>
          </cell>
          <cell r="W157" t="str">
            <v>315.54 Pojezierze Gnieźnieńskie</v>
          </cell>
          <cell r="X157" t="str">
            <v>Continental Bio-geographical Region</v>
          </cell>
          <cell r="Y157" t="str">
            <v>Galio-Carpinetum</v>
          </cell>
        </row>
        <row r="158">
          <cell r="A158" t="str">
            <v>NOT-V-0094273</v>
          </cell>
          <cell r="B158" t="str">
            <v>52.44895</v>
          </cell>
          <cell r="C158" t="str">
            <v>18.33617</v>
          </cell>
          <cell r="D158" t="str">
            <v>34UCD11</v>
          </cell>
          <cell r="E158" t="str">
            <v>CC98</v>
          </cell>
          <cell r="M158" t="str">
            <v>Goplańsko-Kujawski</v>
          </cell>
          <cell r="R158" t="str">
            <v>Europa</v>
          </cell>
          <cell r="S158" t="str">
            <v>Polska</v>
          </cell>
          <cell r="T158" t="str">
            <v>wielkopolskie</v>
          </cell>
          <cell r="U158" t="str">
            <v>koniński</v>
          </cell>
          <cell r="V158" t="str">
            <v>Skulsk</v>
          </cell>
          <cell r="W158" t="str">
            <v>315.54 Pojezierze Gnieźnieńskie</v>
          </cell>
          <cell r="X158" t="str">
            <v>Continental Bio-geographical Region</v>
          </cell>
          <cell r="Y158" t="str">
            <v>Fraxino-Alnetum (=Circaeo-Alnetum)</v>
          </cell>
        </row>
        <row r="159">
          <cell r="A159" t="str">
            <v>NOT-V-0096003</v>
          </cell>
          <cell r="B159" t="str">
            <v>52.52207</v>
          </cell>
          <cell r="C159" t="str">
            <v>18.36828</v>
          </cell>
          <cell r="D159" t="str">
            <v>34UCD22</v>
          </cell>
          <cell r="E159" t="str">
            <v>CC98</v>
          </cell>
          <cell r="J159" t="str">
            <v>Nadgoplański Park Tysiąclecia</v>
          </cell>
          <cell r="M159" t="str">
            <v>Goplańsko-Kujawski</v>
          </cell>
          <cell r="P159" t="str">
            <v>PLB040004; PLH040007</v>
          </cell>
          <cell r="Q159" t="str">
            <v>Ostoja Nadgoplańska; Jezioro Gopło</v>
          </cell>
          <cell r="R159" t="str">
            <v>Europa</v>
          </cell>
          <cell r="S159" t="str">
            <v>Polska</v>
          </cell>
          <cell r="T159" t="str">
            <v>wielkopolskie</v>
          </cell>
          <cell r="U159" t="str">
            <v>koniński</v>
          </cell>
          <cell r="V159" t="str">
            <v>Skulsk</v>
          </cell>
          <cell r="W159" t="str">
            <v>315.54 Pojezierze Gnieźnieńskie</v>
          </cell>
          <cell r="X159" t="str">
            <v>Continental Bio-geographical Region</v>
          </cell>
          <cell r="Y159" t="str">
            <v>Fraxino-Alnetum (=Circaeo-Alnetum)</v>
          </cell>
        </row>
        <row r="160">
          <cell r="A160" t="str">
            <v>NOT-V-0102499</v>
          </cell>
          <cell r="B160" t="str">
            <v>52.48778</v>
          </cell>
          <cell r="C160" t="str">
            <v>18.3388</v>
          </cell>
          <cell r="D160" t="str">
            <v>34UCD11</v>
          </cell>
          <cell r="E160" t="str">
            <v>CC98</v>
          </cell>
          <cell r="M160" t="str">
            <v>Goplańsko-Kujawski</v>
          </cell>
          <cell r="P160" t="str">
            <v>PLB040004; PLH040007</v>
          </cell>
          <cell r="Q160" t="str">
            <v>Ostoja Nadgoplańska; Jezioro Gopło</v>
          </cell>
          <cell r="R160" t="str">
            <v>Europa</v>
          </cell>
          <cell r="S160" t="str">
            <v>Polska</v>
          </cell>
          <cell r="T160" t="str">
            <v>wielkopolskie</v>
          </cell>
          <cell r="U160" t="str">
            <v>koniński</v>
          </cell>
          <cell r="V160" t="str">
            <v>Skulsk</v>
          </cell>
          <cell r="W160" t="str">
            <v>315.54 Pojezierze Gnieźnieńskie</v>
          </cell>
          <cell r="X160" t="str">
            <v>Continental Bio-geographical Region</v>
          </cell>
          <cell r="Y160" t="str">
            <v>Galio-Carpinetum</v>
          </cell>
        </row>
        <row r="161">
          <cell r="A161" t="str">
            <v>NOT-V-0106045</v>
          </cell>
          <cell r="B161" t="str">
            <v>52.50034</v>
          </cell>
          <cell r="C161" t="str">
            <v>18.35559</v>
          </cell>
          <cell r="D161" t="str">
            <v>34UCD21</v>
          </cell>
          <cell r="E161" t="str">
            <v>CC98</v>
          </cell>
          <cell r="J161" t="str">
            <v>Nadgoplański Park Tysiąclecia</v>
          </cell>
          <cell r="M161" t="str">
            <v>Goplańsko-Kujawski</v>
          </cell>
          <cell r="P161" t="str">
            <v>PLB040004; PLH040007</v>
          </cell>
          <cell r="Q161" t="str">
            <v>Ostoja Nadgoplańska; Jezioro Gopło</v>
          </cell>
          <cell r="R161" t="str">
            <v>Europa</v>
          </cell>
          <cell r="S161" t="str">
            <v>Polska</v>
          </cell>
          <cell r="T161" t="str">
            <v>wielkopolskie</v>
          </cell>
          <cell r="U161" t="str">
            <v>koniński</v>
          </cell>
          <cell r="V161" t="str">
            <v>Skulsk</v>
          </cell>
          <cell r="W161" t="str">
            <v>315.54 Pojezierze Gnieźnieńskie</v>
          </cell>
          <cell r="X161" t="str">
            <v>Continental Bio-geographical Region</v>
          </cell>
          <cell r="Y161" t="str">
            <v>Galio-Carpinetum</v>
          </cell>
        </row>
        <row r="162">
          <cell r="A162" t="str">
            <v>NOT-V-0124253</v>
          </cell>
          <cell r="B162" t="str">
            <v>52.52207</v>
          </cell>
          <cell r="C162" t="str">
            <v>18.36828</v>
          </cell>
          <cell r="D162" t="str">
            <v>34UCD22</v>
          </cell>
          <cell r="E162" t="str">
            <v>CC98</v>
          </cell>
          <cell r="J162" t="str">
            <v>Nadgoplański Park Tysiąclecia</v>
          </cell>
          <cell r="M162" t="str">
            <v>Goplańsko-Kujawski</v>
          </cell>
          <cell r="P162" t="str">
            <v>PLB040004; PLH040007</v>
          </cell>
          <cell r="Q162" t="str">
            <v>Ostoja Nadgoplańska; Jezioro Gopło</v>
          </cell>
          <cell r="R162" t="str">
            <v>Europa</v>
          </cell>
          <cell r="S162" t="str">
            <v>Polska</v>
          </cell>
          <cell r="T162" t="str">
            <v>wielkopolskie</v>
          </cell>
          <cell r="U162" t="str">
            <v>koniński</v>
          </cell>
          <cell r="V162" t="str">
            <v>Skulsk</v>
          </cell>
          <cell r="W162" t="str">
            <v>315.54 Pojezierze Gnieźnieńskie</v>
          </cell>
          <cell r="X162" t="str">
            <v>Continental Bio-geographical Region</v>
          </cell>
          <cell r="Y162" t="str">
            <v>Fraxino-Alnetum (=Circaeo-Alnetum)</v>
          </cell>
        </row>
        <row r="163">
          <cell r="A163" t="str">
            <v>NOT-V-0124258</v>
          </cell>
          <cell r="B163" t="str">
            <v>52.53762</v>
          </cell>
          <cell r="C163" t="str">
            <v>18.35689</v>
          </cell>
          <cell r="D163" t="str">
            <v>34UCD22</v>
          </cell>
          <cell r="E163" t="str">
            <v>CC88</v>
          </cell>
          <cell r="J163" t="str">
            <v>Nadgoplański Park Tysiąclecia</v>
          </cell>
          <cell r="M163" t="str">
            <v>Goplańsko-Kujawski</v>
          </cell>
          <cell r="P163" t="str">
            <v>PLB040004; PLH040007</v>
          </cell>
          <cell r="Q163" t="str">
            <v>Ostoja Nadgoplańska; Jezioro Gopło</v>
          </cell>
          <cell r="R163" t="str">
            <v>Europa</v>
          </cell>
          <cell r="S163" t="str">
            <v>Polska</v>
          </cell>
          <cell r="T163" t="str">
            <v>wielkopolskie</v>
          </cell>
          <cell r="U163" t="str">
            <v>koniński</v>
          </cell>
          <cell r="V163" t="str">
            <v>Skulsk</v>
          </cell>
          <cell r="W163" t="str">
            <v>315.54 Pojezierze Gnieźnieńskie</v>
          </cell>
          <cell r="X163" t="str">
            <v>Continental Bio-geographical Region</v>
          </cell>
          <cell r="Y163">
            <v>0</v>
          </cell>
        </row>
        <row r="164">
          <cell r="A164" t="str">
            <v>NOT-V-0124259</v>
          </cell>
          <cell r="B164" t="str">
            <v>52.52207</v>
          </cell>
          <cell r="C164" t="str">
            <v>18.36828</v>
          </cell>
          <cell r="D164" t="str">
            <v>34UCD22</v>
          </cell>
          <cell r="E164" t="str">
            <v>CC98</v>
          </cell>
          <cell r="J164" t="str">
            <v>Nadgoplański Park Tysiąclecia</v>
          </cell>
          <cell r="M164" t="str">
            <v>Goplańsko-Kujawski</v>
          </cell>
          <cell r="P164" t="str">
            <v>PLB040004; PLH040007</v>
          </cell>
          <cell r="Q164" t="str">
            <v>Ostoja Nadgoplańska; Jezioro Gopło</v>
          </cell>
          <cell r="R164" t="str">
            <v>Europa</v>
          </cell>
          <cell r="S164" t="str">
            <v>Polska</v>
          </cell>
          <cell r="T164" t="str">
            <v>wielkopolskie</v>
          </cell>
          <cell r="U164" t="str">
            <v>koniński</v>
          </cell>
          <cell r="V164" t="str">
            <v>Skulsk</v>
          </cell>
          <cell r="W164" t="str">
            <v>315.54 Pojezierze Gnieźnieńskie</v>
          </cell>
          <cell r="X164" t="str">
            <v>Continental Bio-geographical Region</v>
          </cell>
          <cell r="Y164" t="str">
            <v>Fraxino-Alnetum (=Circaeo-Alnetum)</v>
          </cell>
        </row>
        <row r="165">
          <cell r="A165" t="str">
            <v>NOT-V-0124260</v>
          </cell>
          <cell r="B165" t="str">
            <v>52.52207</v>
          </cell>
          <cell r="C165" t="str">
            <v>18.36828</v>
          </cell>
          <cell r="D165" t="str">
            <v>34UCD22</v>
          </cell>
          <cell r="E165" t="str">
            <v>CC98</v>
          </cell>
          <cell r="J165" t="str">
            <v>Nadgoplański Park Tysiąclecia</v>
          </cell>
          <cell r="M165" t="str">
            <v>Goplańsko-Kujawski</v>
          </cell>
          <cell r="P165" t="str">
            <v>PLB040004; PLH040007</v>
          </cell>
          <cell r="Q165" t="str">
            <v>Ostoja Nadgoplańska; Jezioro Gopło</v>
          </cell>
          <cell r="R165" t="str">
            <v>Europa</v>
          </cell>
          <cell r="S165" t="str">
            <v>Polska</v>
          </cell>
          <cell r="T165" t="str">
            <v>wielkopolskie</v>
          </cell>
          <cell r="U165" t="str">
            <v>koniński</v>
          </cell>
          <cell r="V165" t="str">
            <v>Skulsk</v>
          </cell>
          <cell r="W165" t="str">
            <v>315.54 Pojezierze Gnieźnieńskie</v>
          </cell>
          <cell r="X165" t="str">
            <v>Continental Bio-geographical Region</v>
          </cell>
          <cell r="Y165" t="str">
            <v>Fraxino-Alnetum (=Circaeo-Alnetum)</v>
          </cell>
        </row>
        <row r="166">
          <cell r="A166" t="str">
            <v>NOT-V-0124264</v>
          </cell>
          <cell r="B166" t="str">
            <v>52.52207</v>
          </cell>
          <cell r="C166" t="str">
            <v>18.36828</v>
          </cell>
          <cell r="D166" t="str">
            <v>34UCD22</v>
          </cell>
          <cell r="E166" t="str">
            <v>CC98</v>
          </cell>
          <cell r="J166" t="str">
            <v>Nadgoplański Park Tysiąclecia</v>
          </cell>
          <cell r="M166" t="str">
            <v>Goplańsko-Kujawski</v>
          </cell>
          <cell r="P166" t="str">
            <v>PLB040004; PLH040007</v>
          </cell>
          <cell r="Q166" t="str">
            <v>Ostoja Nadgoplańska; Jezioro Gopło</v>
          </cell>
          <cell r="R166" t="str">
            <v>Europa</v>
          </cell>
          <cell r="S166" t="str">
            <v>Polska</v>
          </cell>
          <cell r="T166" t="str">
            <v>wielkopolskie</v>
          </cell>
          <cell r="U166" t="str">
            <v>koniński</v>
          </cell>
          <cell r="V166" t="str">
            <v>Skulsk</v>
          </cell>
          <cell r="W166" t="str">
            <v>315.54 Pojezierze Gnieźnieńskie</v>
          </cell>
          <cell r="X166" t="str">
            <v>Continental Bio-geographical Region</v>
          </cell>
          <cell r="Y166" t="str">
            <v>Fraxino-Alnetum (=Circaeo-Alnetum)</v>
          </cell>
        </row>
        <row r="167">
          <cell r="A167" t="str">
            <v>NOT-V-0124266</v>
          </cell>
          <cell r="B167" t="str">
            <v>52.52207</v>
          </cell>
          <cell r="C167" t="str">
            <v>18.36828</v>
          </cell>
          <cell r="D167" t="str">
            <v>34UCD22</v>
          </cell>
          <cell r="E167" t="str">
            <v>CC98</v>
          </cell>
          <cell r="J167" t="str">
            <v>Nadgoplański Park Tysiąclecia</v>
          </cell>
          <cell r="M167" t="str">
            <v>Goplańsko-Kujawski</v>
          </cell>
          <cell r="P167" t="str">
            <v>PLB040004; PLH040007</v>
          </cell>
          <cell r="Q167" t="str">
            <v>Ostoja Nadgoplańska; Jezioro Gopło</v>
          </cell>
          <cell r="R167" t="str">
            <v>Europa</v>
          </cell>
          <cell r="S167" t="str">
            <v>Polska</v>
          </cell>
          <cell r="T167" t="str">
            <v>wielkopolskie</v>
          </cell>
          <cell r="U167" t="str">
            <v>koniński</v>
          </cell>
          <cell r="V167" t="str">
            <v>Skulsk</v>
          </cell>
          <cell r="W167" t="str">
            <v>315.54 Pojezierze Gnieźnieńskie</v>
          </cell>
          <cell r="X167" t="str">
            <v>Continental Bio-geographical Region</v>
          </cell>
          <cell r="Y167" t="str">
            <v>Fraxino-Alnetum (=Circaeo-Alnetum)</v>
          </cell>
        </row>
        <row r="168">
          <cell r="A168" t="str">
            <v>NOT-V-0124267</v>
          </cell>
          <cell r="B168" t="str">
            <v>52.52207</v>
          </cell>
          <cell r="C168" t="str">
            <v>18.36828</v>
          </cell>
          <cell r="D168" t="str">
            <v>34UCD22</v>
          </cell>
          <cell r="E168" t="str">
            <v>CC98</v>
          </cell>
          <cell r="J168" t="str">
            <v>Nadgoplański Park Tysiąclecia</v>
          </cell>
          <cell r="M168" t="str">
            <v>Goplańsko-Kujawski</v>
          </cell>
          <cell r="P168" t="str">
            <v>PLB040004; PLH040007</v>
          </cell>
          <cell r="Q168" t="str">
            <v>Ostoja Nadgoplańska; Jezioro Gopło</v>
          </cell>
          <cell r="R168" t="str">
            <v>Europa</v>
          </cell>
          <cell r="S168" t="str">
            <v>Polska</v>
          </cell>
          <cell r="T168" t="str">
            <v>wielkopolskie</v>
          </cell>
          <cell r="U168" t="str">
            <v>koniński</v>
          </cell>
          <cell r="V168" t="str">
            <v>Skulsk</v>
          </cell>
          <cell r="W168" t="str">
            <v>315.54 Pojezierze Gnieźnieńskie</v>
          </cell>
          <cell r="X168" t="str">
            <v>Continental Bio-geographical Region</v>
          </cell>
          <cell r="Y168" t="str">
            <v>Fraxino-Alnetum (=Circaeo-Alnetum)</v>
          </cell>
        </row>
        <row r="169">
          <cell r="A169" t="str">
            <v>NOT-V-0124295</v>
          </cell>
          <cell r="B169" t="str">
            <v>52.48778</v>
          </cell>
          <cell r="C169" t="str">
            <v>18.3388</v>
          </cell>
          <cell r="D169" t="str">
            <v>34UCD11</v>
          </cell>
          <cell r="E169" t="str">
            <v>CC98</v>
          </cell>
          <cell r="M169" t="str">
            <v>Goplańsko-Kujawski</v>
          </cell>
          <cell r="P169" t="str">
            <v>PLB040004; PLH040007</v>
          </cell>
          <cell r="Q169" t="str">
            <v>Ostoja Nadgoplańska; Jezioro Gopło</v>
          </cell>
          <cell r="R169" t="str">
            <v>Europa</v>
          </cell>
          <cell r="S169" t="str">
            <v>Polska</v>
          </cell>
          <cell r="T169" t="str">
            <v>wielkopolskie</v>
          </cell>
          <cell r="U169" t="str">
            <v>koniński</v>
          </cell>
          <cell r="V169" t="str">
            <v>Skulsk</v>
          </cell>
          <cell r="W169" t="str">
            <v>315.54 Pojezierze Gnieźnieńskie</v>
          </cell>
          <cell r="X169" t="str">
            <v>Continental Bio-geographical Region</v>
          </cell>
          <cell r="Y169" t="str">
            <v>Galio-Carpinetum</v>
          </cell>
        </row>
        <row r="170">
          <cell r="A170" t="str">
            <v>NOT-V-0124296</v>
          </cell>
          <cell r="B170" t="str">
            <v>52.48778</v>
          </cell>
          <cell r="C170" t="str">
            <v>18.3388</v>
          </cell>
          <cell r="D170" t="str">
            <v>34UCD11</v>
          </cell>
          <cell r="E170" t="str">
            <v>CC98</v>
          </cell>
          <cell r="M170" t="str">
            <v>Goplańsko-Kujawski</v>
          </cell>
          <cell r="P170" t="str">
            <v>PLB040004; PLH040007</v>
          </cell>
          <cell r="Q170" t="str">
            <v>Ostoja Nadgoplańska; Jezioro Gopło</v>
          </cell>
          <cell r="R170" t="str">
            <v>Europa</v>
          </cell>
          <cell r="S170" t="str">
            <v>Polska</v>
          </cell>
          <cell r="T170" t="str">
            <v>wielkopolskie</v>
          </cell>
          <cell r="U170" t="str">
            <v>koniński</v>
          </cell>
          <cell r="V170" t="str">
            <v>Skulsk</v>
          </cell>
          <cell r="W170" t="str">
            <v>315.54 Pojezierze Gnieźnieńskie</v>
          </cell>
          <cell r="X170" t="str">
            <v>Continental Bio-geographical Region</v>
          </cell>
          <cell r="Y170" t="str">
            <v>Galio-Carpinetum</v>
          </cell>
        </row>
        <row r="171">
          <cell r="A171" t="str">
            <v>NOT-V-0124298</v>
          </cell>
          <cell r="B171" t="str">
            <v>52.48778</v>
          </cell>
          <cell r="C171" t="str">
            <v>18.3388</v>
          </cell>
          <cell r="D171" t="str">
            <v>34UCD11</v>
          </cell>
          <cell r="E171" t="str">
            <v>CC98</v>
          </cell>
          <cell r="M171" t="str">
            <v>Goplańsko-Kujawski</v>
          </cell>
          <cell r="P171" t="str">
            <v>PLB040004; PLH040007</v>
          </cell>
          <cell r="Q171" t="str">
            <v>Ostoja Nadgoplańska; Jezioro Gopło</v>
          </cell>
          <cell r="R171" t="str">
            <v>Europa</v>
          </cell>
          <cell r="S171" t="str">
            <v>Polska</v>
          </cell>
          <cell r="T171" t="str">
            <v>wielkopolskie</v>
          </cell>
          <cell r="U171" t="str">
            <v>koniński</v>
          </cell>
          <cell r="V171" t="str">
            <v>Skulsk</v>
          </cell>
          <cell r="W171" t="str">
            <v>315.54 Pojezierze Gnieźnieńskie</v>
          </cell>
          <cell r="X171" t="str">
            <v>Continental Bio-geographical Region</v>
          </cell>
          <cell r="Y171" t="str">
            <v>Galio-Carpinetum</v>
          </cell>
        </row>
        <row r="172">
          <cell r="A172" t="str">
            <v>NOT-V-0124307</v>
          </cell>
          <cell r="B172" t="str">
            <v>52.48066</v>
          </cell>
          <cell r="C172" t="str">
            <v>18.33259</v>
          </cell>
          <cell r="D172" t="str">
            <v>34UCD11</v>
          </cell>
          <cell r="E172" t="str">
            <v>CC98</v>
          </cell>
          <cell r="M172" t="str">
            <v>Goplańsko-Kujawski</v>
          </cell>
          <cell r="R172" t="str">
            <v>Europa</v>
          </cell>
          <cell r="S172" t="str">
            <v>Polska</v>
          </cell>
          <cell r="T172" t="str">
            <v>wielkopolskie</v>
          </cell>
          <cell r="U172" t="str">
            <v>koniński</v>
          </cell>
          <cell r="V172" t="str">
            <v>Skulsk</v>
          </cell>
          <cell r="W172" t="str">
            <v>315.54 Pojezierze Gnieźnieńskie</v>
          </cell>
          <cell r="X172" t="str">
            <v>Continental Bio-geographical Region</v>
          </cell>
          <cell r="Y172" t="str">
            <v>Galio-Carpinetum</v>
          </cell>
        </row>
        <row r="173">
          <cell r="A173" t="str">
            <v>NOT-V-0124315</v>
          </cell>
          <cell r="B173" t="str">
            <v>52.48009</v>
          </cell>
          <cell r="C173" t="str">
            <v>18.3107</v>
          </cell>
          <cell r="D173" t="str">
            <v>34UCD11</v>
          </cell>
          <cell r="E173" t="str">
            <v>CC98</v>
          </cell>
          <cell r="R173" t="str">
            <v>Europa</v>
          </cell>
          <cell r="S173" t="str">
            <v>Polska</v>
          </cell>
          <cell r="T173" t="str">
            <v>wielkopolskie</v>
          </cell>
          <cell r="U173" t="str">
            <v>koniński</v>
          </cell>
          <cell r="V173" t="str">
            <v>Skulsk</v>
          </cell>
          <cell r="W173" t="str">
            <v>315.54 Pojezierze Gnieźnieńskie</v>
          </cell>
          <cell r="X173" t="str">
            <v>Continental Bio-geographical Region</v>
          </cell>
          <cell r="Y173" t="str">
            <v>Galio-Carpinetum</v>
          </cell>
        </row>
        <row r="174">
          <cell r="A174" t="str">
            <v>NOT-V-0124316</v>
          </cell>
          <cell r="B174" t="str">
            <v>52.48066</v>
          </cell>
          <cell r="C174" t="str">
            <v>18.33259</v>
          </cell>
          <cell r="D174" t="str">
            <v>34UCD11</v>
          </cell>
          <cell r="E174" t="str">
            <v>CC98</v>
          </cell>
          <cell r="M174" t="str">
            <v>Goplańsko-Kujawski</v>
          </cell>
          <cell r="R174" t="str">
            <v>Europa</v>
          </cell>
          <cell r="S174" t="str">
            <v>Polska</v>
          </cell>
          <cell r="T174" t="str">
            <v>wielkopolskie</v>
          </cell>
          <cell r="U174" t="str">
            <v>koniński</v>
          </cell>
          <cell r="V174" t="str">
            <v>Skulsk</v>
          </cell>
          <cell r="W174" t="str">
            <v>315.54 Pojezierze Gnieźnieńskie</v>
          </cell>
          <cell r="X174" t="str">
            <v>Continental Bio-geographical Region</v>
          </cell>
          <cell r="Y174" t="str">
            <v>Galio-Carpinetum</v>
          </cell>
        </row>
        <row r="175">
          <cell r="A175" t="str">
            <v>NOT-V-0124317</v>
          </cell>
          <cell r="B175" t="str">
            <v>52.48333</v>
          </cell>
          <cell r="C175" t="str">
            <v>18.33333</v>
          </cell>
          <cell r="D175" t="str">
            <v>34UCD11</v>
          </cell>
          <cell r="E175" t="str">
            <v>CC98</v>
          </cell>
          <cell r="M175" t="str">
            <v>Goplańsko-Kujawski</v>
          </cell>
          <cell r="R175" t="str">
            <v>Europa</v>
          </cell>
          <cell r="S175" t="str">
            <v>Polska</v>
          </cell>
          <cell r="T175" t="str">
            <v>wielkopolskie</v>
          </cell>
          <cell r="U175" t="str">
            <v>koniński</v>
          </cell>
          <cell r="V175" t="str">
            <v>Skulsk</v>
          </cell>
          <cell r="W175" t="str">
            <v>315.54 Pojezierze Gnieźnieńskie</v>
          </cell>
          <cell r="X175" t="str">
            <v>Continental Bio-geographical Region</v>
          </cell>
          <cell r="Y175" t="str">
            <v>Galio-Carpinetum</v>
          </cell>
        </row>
        <row r="176">
          <cell r="A176" t="str">
            <v>NOT-V-0124321</v>
          </cell>
          <cell r="B176" t="str">
            <v>52.47335</v>
          </cell>
          <cell r="C176" t="str">
            <v>18.33109</v>
          </cell>
          <cell r="D176" t="str">
            <v>34UCD11</v>
          </cell>
          <cell r="E176" t="str">
            <v>CC98</v>
          </cell>
          <cell r="M176" t="str">
            <v>Goplańsko-Kujawski</v>
          </cell>
          <cell r="R176" t="str">
            <v>Europa</v>
          </cell>
          <cell r="S176" t="str">
            <v>Polska</v>
          </cell>
          <cell r="T176" t="str">
            <v>wielkopolskie</v>
          </cell>
          <cell r="U176" t="str">
            <v>koniński</v>
          </cell>
          <cell r="V176" t="str">
            <v>Skulsk</v>
          </cell>
          <cell r="W176" t="str">
            <v>315.54 Pojezierze Gnieźnieńskie</v>
          </cell>
          <cell r="X176" t="str">
            <v>Continental Bio-geographical Region</v>
          </cell>
          <cell r="Y176" t="str">
            <v>Galio-Carpinetum</v>
          </cell>
        </row>
        <row r="177">
          <cell r="A177" t="str">
            <v>NOT-V-0124326</v>
          </cell>
          <cell r="B177" t="str">
            <v>52.46526</v>
          </cell>
          <cell r="C177" t="str">
            <v>18.31914</v>
          </cell>
          <cell r="D177" t="str">
            <v>34UCD11</v>
          </cell>
          <cell r="E177" t="str">
            <v>CC98</v>
          </cell>
          <cell r="J177" t="str">
            <v>Nadgoplański Park Tysiąclecia</v>
          </cell>
          <cell r="M177" t="str">
            <v>Goplańsko-Kujawski</v>
          </cell>
          <cell r="P177" t="str">
            <v>PLB040004; PLH040007</v>
          </cell>
          <cell r="Q177" t="str">
            <v>Ostoja Nadgoplańska; Jezioro Gopło</v>
          </cell>
          <cell r="R177" t="str">
            <v>Europa</v>
          </cell>
          <cell r="S177" t="str">
            <v>Polska</v>
          </cell>
          <cell r="T177" t="str">
            <v>wielkopolskie</v>
          </cell>
          <cell r="U177" t="str">
            <v>koniński</v>
          </cell>
          <cell r="V177" t="str">
            <v>Skulsk</v>
          </cell>
          <cell r="W177" t="str">
            <v>315.54 Pojezierze Gnieźnieńskie</v>
          </cell>
          <cell r="X177" t="str">
            <v>Continental Bio-geographical Region</v>
          </cell>
          <cell r="Y177" t="str">
            <v>Galio-Carpinetum</v>
          </cell>
        </row>
        <row r="178">
          <cell r="A178" t="str">
            <v>NOT-V-0124327</v>
          </cell>
          <cell r="B178" t="str">
            <v>52.45399</v>
          </cell>
          <cell r="C178" t="str">
            <v>18.33742</v>
          </cell>
          <cell r="D178" t="str">
            <v>34UCD11</v>
          </cell>
          <cell r="E178" t="str">
            <v>CC98</v>
          </cell>
          <cell r="M178" t="str">
            <v>Goplańsko-Kujawski</v>
          </cell>
          <cell r="R178" t="str">
            <v>Europa</v>
          </cell>
          <cell r="S178" t="str">
            <v>Polska</v>
          </cell>
          <cell r="T178" t="str">
            <v>wielkopolskie</v>
          </cell>
          <cell r="U178" t="str">
            <v>koniński</v>
          </cell>
          <cell r="V178" t="str">
            <v>Skulsk</v>
          </cell>
          <cell r="W178" t="str">
            <v>315.54 Pojezierze Gnieźnieńskie</v>
          </cell>
          <cell r="X178" t="str">
            <v>Continental Bio-geographical Region</v>
          </cell>
          <cell r="Y178" t="str">
            <v>Galio-Carpinetum</v>
          </cell>
        </row>
        <row r="179">
          <cell r="A179" t="str">
            <v>NOT-V-0124328</v>
          </cell>
          <cell r="B179" t="str">
            <v>52.46303</v>
          </cell>
          <cell r="C179" t="str">
            <v>18.33676</v>
          </cell>
          <cell r="D179" t="str">
            <v>34UCD11</v>
          </cell>
          <cell r="E179" t="str">
            <v>CC98</v>
          </cell>
          <cell r="J179" t="str">
            <v>Nadgoplański Park Tysiąclecia</v>
          </cell>
          <cell r="M179" t="str">
            <v>Goplańsko-Kujawski</v>
          </cell>
          <cell r="P179" t="str">
            <v>PLB040004; PLH040007</v>
          </cell>
          <cell r="Q179" t="str">
            <v>Ostoja Nadgoplańska; Jezioro Gopło</v>
          </cell>
          <cell r="R179" t="str">
            <v>Europa</v>
          </cell>
          <cell r="S179" t="str">
            <v>Polska</v>
          </cell>
          <cell r="T179" t="str">
            <v>wielkopolskie</v>
          </cell>
          <cell r="U179" t="str">
            <v>koniński</v>
          </cell>
          <cell r="V179" t="str">
            <v>Skulsk</v>
          </cell>
          <cell r="W179" t="str">
            <v>315.54 Pojezierze Gnieźnieńskie</v>
          </cell>
          <cell r="X179" t="str">
            <v>Continental Bio-geographical Region</v>
          </cell>
          <cell r="Y179" t="str">
            <v>Galio-Carpinetum</v>
          </cell>
        </row>
        <row r="180">
          <cell r="A180" t="str">
            <v>NOT-V-0124329</v>
          </cell>
          <cell r="B180" t="str">
            <v>52.45399</v>
          </cell>
          <cell r="C180" t="str">
            <v>18.33742</v>
          </cell>
          <cell r="D180" t="str">
            <v>34UCD11</v>
          </cell>
          <cell r="E180" t="str">
            <v>CC98</v>
          </cell>
          <cell r="M180" t="str">
            <v>Goplańsko-Kujawski</v>
          </cell>
          <cell r="R180" t="str">
            <v>Europa</v>
          </cell>
          <cell r="S180" t="str">
            <v>Polska</v>
          </cell>
          <cell r="T180" t="str">
            <v>wielkopolskie</v>
          </cell>
          <cell r="U180" t="str">
            <v>koniński</v>
          </cell>
          <cell r="V180" t="str">
            <v>Skulsk</v>
          </cell>
          <cell r="W180" t="str">
            <v>315.54 Pojezierze Gnieźnieńskie</v>
          </cell>
          <cell r="X180" t="str">
            <v>Continental Bio-geographical Region</v>
          </cell>
          <cell r="Y180" t="str">
            <v>Galio-Carpinetum</v>
          </cell>
        </row>
        <row r="181">
          <cell r="A181" t="str">
            <v>NOT-V-0124330</v>
          </cell>
          <cell r="B181" t="str">
            <v>52.46526</v>
          </cell>
          <cell r="C181" t="str">
            <v>18.31914</v>
          </cell>
          <cell r="D181" t="str">
            <v>34UCD11</v>
          </cell>
          <cell r="E181" t="str">
            <v>CC98</v>
          </cell>
          <cell r="J181" t="str">
            <v>Nadgoplański Park Tysiąclecia</v>
          </cell>
          <cell r="M181" t="str">
            <v>Goplańsko-Kujawski</v>
          </cell>
          <cell r="P181" t="str">
            <v>PLB040004; PLH040007</v>
          </cell>
          <cell r="Q181" t="str">
            <v>Ostoja Nadgoplańska; Jezioro Gopło</v>
          </cell>
          <cell r="R181" t="str">
            <v>Europa</v>
          </cell>
          <cell r="S181" t="str">
            <v>Polska</v>
          </cell>
          <cell r="T181" t="str">
            <v>wielkopolskie</v>
          </cell>
          <cell r="U181" t="str">
            <v>koniński</v>
          </cell>
          <cell r="V181" t="str">
            <v>Skulsk</v>
          </cell>
          <cell r="W181" t="str">
            <v>315.54 Pojezierze Gnieźnieńskie</v>
          </cell>
          <cell r="X181" t="str">
            <v>Continental Bio-geographical Region</v>
          </cell>
          <cell r="Y181" t="str">
            <v>Galio-Carpinetum</v>
          </cell>
        </row>
        <row r="182">
          <cell r="A182" t="str">
            <v>NOT-V-0124333</v>
          </cell>
          <cell r="B182" t="str">
            <v>52.46303</v>
          </cell>
          <cell r="C182" t="str">
            <v>18.33676</v>
          </cell>
          <cell r="D182" t="str">
            <v>34UCD11</v>
          </cell>
          <cell r="E182" t="str">
            <v>CC98</v>
          </cell>
          <cell r="J182" t="str">
            <v>Nadgoplański Park Tysiąclecia</v>
          </cell>
          <cell r="M182" t="str">
            <v>Goplańsko-Kujawski</v>
          </cell>
          <cell r="P182" t="str">
            <v>PLB040004; PLH040007</v>
          </cell>
          <cell r="Q182" t="str">
            <v>Ostoja Nadgoplańska; Jezioro Gopło</v>
          </cell>
          <cell r="R182" t="str">
            <v>Europa</v>
          </cell>
          <cell r="S182" t="str">
            <v>Polska</v>
          </cell>
          <cell r="T182" t="str">
            <v>wielkopolskie</v>
          </cell>
          <cell r="U182" t="str">
            <v>koniński</v>
          </cell>
          <cell r="V182" t="str">
            <v>Skulsk</v>
          </cell>
          <cell r="W182" t="str">
            <v>315.54 Pojezierze Gnieźnieńskie</v>
          </cell>
          <cell r="X182" t="str">
            <v>Continental Bio-geographical Region</v>
          </cell>
          <cell r="Y182" t="str">
            <v>Galio-Carpinetum</v>
          </cell>
        </row>
        <row r="183">
          <cell r="A183" t="str">
            <v>NOT-V-0124338</v>
          </cell>
          <cell r="B183" t="str">
            <v>52.44895</v>
          </cell>
          <cell r="C183" t="str">
            <v>18.33617</v>
          </cell>
          <cell r="D183" t="str">
            <v>34UCD11</v>
          </cell>
          <cell r="E183" t="str">
            <v>CC98</v>
          </cell>
          <cell r="M183" t="str">
            <v>Goplańsko-Kujawski</v>
          </cell>
          <cell r="R183" t="str">
            <v>Europa</v>
          </cell>
          <cell r="S183" t="str">
            <v>Polska</v>
          </cell>
          <cell r="T183" t="str">
            <v>wielkopolskie</v>
          </cell>
          <cell r="U183" t="str">
            <v>koniński</v>
          </cell>
          <cell r="V183" t="str">
            <v>Skulsk</v>
          </cell>
          <cell r="W183" t="str">
            <v>315.54 Pojezierze Gnieźnieńskie</v>
          </cell>
          <cell r="X183" t="str">
            <v>Continental Bio-geographical Region</v>
          </cell>
          <cell r="Y183" t="str">
            <v>Fraxino-Alnetum (=Circaeo-Alnetum)</v>
          </cell>
        </row>
        <row r="184">
          <cell r="A184" t="str">
            <v>NOT-V-0124341</v>
          </cell>
          <cell r="B184" t="str">
            <v>52.45399</v>
          </cell>
          <cell r="C184" t="str">
            <v>18.33742</v>
          </cell>
          <cell r="D184" t="str">
            <v>34UCD11</v>
          </cell>
          <cell r="E184" t="str">
            <v>CC98</v>
          </cell>
          <cell r="M184" t="str">
            <v>Goplańsko-Kujawski</v>
          </cell>
          <cell r="R184" t="str">
            <v>Europa</v>
          </cell>
          <cell r="S184" t="str">
            <v>Polska</v>
          </cell>
          <cell r="T184" t="str">
            <v>wielkopolskie</v>
          </cell>
          <cell r="U184" t="str">
            <v>koniński</v>
          </cell>
          <cell r="V184" t="str">
            <v>Skulsk</v>
          </cell>
          <cell r="W184" t="str">
            <v>315.54 Pojezierze Gnieźnieńskie</v>
          </cell>
          <cell r="X184" t="str">
            <v>Continental Bio-geographical Region</v>
          </cell>
          <cell r="Y184" t="str">
            <v>Galio-Carpinetum</v>
          </cell>
        </row>
        <row r="185">
          <cell r="A185" t="str">
            <v>NOT-V-0132299</v>
          </cell>
          <cell r="B185" t="str">
            <v>52.52207</v>
          </cell>
          <cell r="C185" t="str">
            <v>18.36828</v>
          </cell>
          <cell r="D185" t="str">
            <v>34UCD22</v>
          </cell>
          <cell r="E185" t="str">
            <v>CC98</v>
          </cell>
          <cell r="J185" t="str">
            <v>Nadgoplański Park Tysiąclecia</v>
          </cell>
          <cell r="M185" t="str">
            <v>Goplańsko-Kujawski</v>
          </cell>
          <cell r="P185" t="str">
            <v>PLB040004; PLH040007</v>
          </cell>
          <cell r="Q185" t="str">
            <v>Ostoja Nadgoplańska; Jezioro Gopło</v>
          </cell>
          <cell r="R185" t="str">
            <v>Europa</v>
          </cell>
          <cell r="S185" t="str">
            <v>Polska</v>
          </cell>
          <cell r="T185" t="str">
            <v>wielkopolskie</v>
          </cell>
          <cell r="U185" t="str">
            <v>koniński</v>
          </cell>
          <cell r="V185" t="str">
            <v>Skulsk</v>
          </cell>
          <cell r="W185" t="str">
            <v>315.54 Pojezierze Gnieźnieńskie</v>
          </cell>
          <cell r="X185" t="str">
            <v>Continental Bio-geographical Region</v>
          </cell>
          <cell r="Y185" t="str">
            <v>Fraxino-Alnetum (=Circaeo-Alnetum)</v>
          </cell>
        </row>
        <row r="186">
          <cell r="A186" t="str">
            <v>NOT-V-0132302</v>
          </cell>
          <cell r="B186" t="str">
            <v>52.51221</v>
          </cell>
          <cell r="C186" t="str">
            <v>18.34147</v>
          </cell>
          <cell r="D186" t="str">
            <v>34UCD12</v>
          </cell>
          <cell r="E186" t="str">
            <v>CC98</v>
          </cell>
          <cell r="J186" t="str">
            <v>Nadgoplański Park Tysiąclecia</v>
          </cell>
          <cell r="M186" t="str">
            <v>Goplańsko-Kujawski</v>
          </cell>
          <cell r="P186" t="str">
            <v>PLB040004; PLH040007</v>
          </cell>
          <cell r="Q186" t="str">
            <v>Ostoja Nadgoplańska; Jezioro Gopło</v>
          </cell>
          <cell r="R186" t="str">
            <v>Europa</v>
          </cell>
          <cell r="S186" t="str">
            <v>Polska</v>
          </cell>
          <cell r="T186" t="str">
            <v>wielkopolskie</v>
          </cell>
          <cell r="U186" t="str">
            <v>koniński</v>
          </cell>
          <cell r="V186" t="str">
            <v>Skulsk</v>
          </cell>
          <cell r="W186" t="str">
            <v>315.54 Pojezierze Gnieźnieńskie</v>
          </cell>
          <cell r="X186" t="str">
            <v>Continental Bio-geographical Region</v>
          </cell>
          <cell r="Y186" t="str">
            <v>Galio-Carpinetum</v>
          </cell>
        </row>
        <row r="187">
          <cell r="A187" t="str">
            <v>NOT-V-0132303</v>
          </cell>
          <cell r="B187" t="str">
            <v>52.51221</v>
          </cell>
          <cell r="C187" t="str">
            <v>18.34147</v>
          </cell>
          <cell r="D187" t="str">
            <v>34UCD12</v>
          </cell>
          <cell r="E187" t="str">
            <v>CC98</v>
          </cell>
          <cell r="J187" t="str">
            <v>Nadgoplański Park Tysiąclecia</v>
          </cell>
          <cell r="M187" t="str">
            <v>Goplańsko-Kujawski</v>
          </cell>
          <cell r="P187" t="str">
            <v>PLB040004; PLH040007</v>
          </cell>
          <cell r="Q187" t="str">
            <v>Ostoja Nadgoplańska; Jezioro Gopło</v>
          </cell>
          <cell r="R187" t="str">
            <v>Europa</v>
          </cell>
          <cell r="S187" t="str">
            <v>Polska</v>
          </cell>
          <cell r="T187" t="str">
            <v>wielkopolskie</v>
          </cell>
          <cell r="U187" t="str">
            <v>koniński</v>
          </cell>
          <cell r="V187" t="str">
            <v>Skulsk</v>
          </cell>
          <cell r="W187" t="str">
            <v>315.54 Pojezierze Gnieźnieńskie</v>
          </cell>
          <cell r="X187" t="str">
            <v>Continental Bio-geographical Region</v>
          </cell>
          <cell r="Y187" t="str">
            <v>Galio-Carpinetum</v>
          </cell>
        </row>
        <row r="188">
          <cell r="A188" t="str">
            <v>NOT-V-0132304</v>
          </cell>
          <cell r="B188" t="str">
            <v>52.52207</v>
          </cell>
          <cell r="C188" t="str">
            <v>18.36828</v>
          </cell>
          <cell r="D188" t="str">
            <v>34UCD22</v>
          </cell>
          <cell r="E188" t="str">
            <v>CC98</v>
          </cell>
          <cell r="J188" t="str">
            <v>Nadgoplański Park Tysiąclecia</v>
          </cell>
          <cell r="M188" t="str">
            <v>Goplańsko-Kujawski</v>
          </cell>
          <cell r="P188" t="str">
            <v>PLB040004; PLH040007</v>
          </cell>
          <cell r="Q188" t="str">
            <v>Ostoja Nadgoplańska; Jezioro Gopło</v>
          </cell>
          <cell r="R188" t="str">
            <v>Europa</v>
          </cell>
          <cell r="S188" t="str">
            <v>Polska</v>
          </cell>
          <cell r="T188" t="str">
            <v>wielkopolskie</v>
          </cell>
          <cell r="U188" t="str">
            <v>koniński</v>
          </cell>
          <cell r="V188" t="str">
            <v>Skulsk</v>
          </cell>
          <cell r="W188" t="str">
            <v>315.54 Pojezierze Gnieźnieńskie</v>
          </cell>
          <cell r="X188" t="str">
            <v>Continental Bio-geographical Region</v>
          </cell>
          <cell r="Y188" t="str">
            <v>Fraxino-Alnetum (=Circaeo-Alnetum)</v>
          </cell>
        </row>
        <row r="189">
          <cell r="A189" t="str">
            <v>NOT-V-0132305</v>
          </cell>
          <cell r="B189" t="str">
            <v>52.52207</v>
          </cell>
          <cell r="C189" t="str">
            <v>18.36828</v>
          </cell>
          <cell r="D189" t="str">
            <v>34UCD22</v>
          </cell>
          <cell r="E189" t="str">
            <v>CC98</v>
          </cell>
          <cell r="J189" t="str">
            <v>Nadgoplański Park Tysiąclecia</v>
          </cell>
          <cell r="M189" t="str">
            <v>Goplańsko-Kujawski</v>
          </cell>
          <cell r="P189" t="str">
            <v>PLB040004; PLH040007</v>
          </cell>
          <cell r="Q189" t="str">
            <v>Ostoja Nadgoplańska; Jezioro Gopło</v>
          </cell>
          <cell r="R189" t="str">
            <v>Europa</v>
          </cell>
          <cell r="S189" t="str">
            <v>Polska</v>
          </cell>
          <cell r="T189" t="str">
            <v>wielkopolskie</v>
          </cell>
          <cell r="U189" t="str">
            <v>koniński</v>
          </cell>
          <cell r="V189" t="str">
            <v>Skulsk</v>
          </cell>
          <cell r="W189" t="str">
            <v>315.54 Pojezierze Gnieźnieńskie</v>
          </cell>
          <cell r="X189" t="str">
            <v>Continental Bio-geographical Region</v>
          </cell>
          <cell r="Y189" t="str">
            <v>Fraxino-Alnetum (=Circaeo-Alnetum)</v>
          </cell>
        </row>
        <row r="190">
          <cell r="A190" t="str">
            <v>NOT-V-0132306</v>
          </cell>
          <cell r="B190" t="str">
            <v>52.52207</v>
          </cell>
          <cell r="C190" t="str">
            <v>18.36828</v>
          </cell>
          <cell r="D190" t="str">
            <v>34UCD22</v>
          </cell>
          <cell r="E190" t="str">
            <v>CC98</v>
          </cell>
          <cell r="J190" t="str">
            <v>Nadgoplański Park Tysiąclecia</v>
          </cell>
          <cell r="M190" t="str">
            <v>Goplańsko-Kujawski</v>
          </cell>
          <cell r="P190" t="str">
            <v>PLB040004; PLH040007</v>
          </cell>
          <cell r="Q190" t="str">
            <v>Ostoja Nadgoplańska; Jezioro Gopło</v>
          </cell>
          <cell r="R190" t="str">
            <v>Europa</v>
          </cell>
          <cell r="S190" t="str">
            <v>Polska</v>
          </cell>
          <cell r="T190" t="str">
            <v>wielkopolskie</v>
          </cell>
          <cell r="U190" t="str">
            <v>koniński</v>
          </cell>
          <cell r="V190" t="str">
            <v>Skulsk</v>
          </cell>
          <cell r="W190" t="str">
            <v>315.54 Pojezierze Gnieźnieńskie</v>
          </cell>
          <cell r="X190" t="str">
            <v>Continental Bio-geographical Region</v>
          </cell>
          <cell r="Y190" t="str">
            <v>Fraxino-Alnetum (=Circaeo-Alnetum)</v>
          </cell>
        </row>
        <row r="191">
          <cell r="A191" t="str">
            <v>NOT-V-0132307</v>
          </cell>
          <cell r="B191" t="str">
            <v>52.52207</v>
          </cell>
          <cell r="C191" t="str">
            <v>18.36828</v>
          </cell>
          <cell r="D191" t="str">
            <v>34UCD22</v>
          </cell>
          <cell r="E191" t="str">
            <v>CC98</v>
          </cell>
          <cell r="J191" t="str">
            <v>Nadgoplański Park Tysiąclecia</v>
          </cell>
          <cell r="M191" t="str">
            <v>Goplańsko-Kujawski</v>
          </cell>
          <cell r="P191" t="str">
            <v>PLB040004; PLH040007</v>
          </cell>
          <cell r="Q191" t="str">
            <v>Ostoja Nadgoplańska; Jezioro Gopło</v>
          </cell>
          <cell r="R191" t="str">
            <v>Europa</v>
          </cell>
          <cell r="S191" t="str">
            <v>Polska</v>
          </cell>
          <cell r="T191" t="str">
            <v>wielkopolskie</v>
          </cell>
          <cell r="U191" t="str">
            <v>koniński</v>
          </cell>
          <cell r="V191" t="str">
            <v>Skulsk</v>
          </cell>
          <cell r="W191" t="str">
            <v>315.54 Pojezierze Gnieźnieńskie</v>
          </cell>
          <cell r="X191" t="str">
            <v>Continental Bio-geographical Region</v>
          </cell>
          <cell r="Y191" t="str">
            <v>Fraxino-Alnetum (=Circaeo-Alnetum)</v>
          </cell>
        </row>
        <row r="192">
          <cell r="A192" t="str">
            <v>NOT-V-0132309</v>
          </cell>
          <cell r="B192" t="str">
            <v>52.48778</v>
          </cell>
          <cell r="C192" t="str">
            <v>18.3388</v>
          </cell>
          <cell r="D192" t="str">
            <v>34UCD11</v>
          </cell>
          <cell r="E192" t="str">
            <v>CC98</v>
          </cell>
          <cell r="M192" t="str">
            <v>Goplańsko-Kujawski</v>
          </cell>
          <cell r="P192" t="str">
            <v>PLB040004; PLH040007</v>
          </cell>
          <cell r="Q192" t="str">
            <v>Ostoja Nadgoplańska; Jezioro Gopło</v>
          </cell>
          <cell r="R192" t="str">
            <v>Europa</v>
          </cell>
          <cell r="S192" t="str">
            <v>Polska</v>
          </cell>
          <cell r="T192" t="str">
            <v>wielkopolskie</v>
          </cell>
          <cell r="U192" t="str">
            <v>koniński</v>
          </cell>
          <cell r="V192" t="str">
            <v>Skulsk</v>
          </cell>
          <cell r="W192" t="str">
            <v>315.54 Pojezierze Gnieźnieńskie</v>
          </cell>
          <cell r="X192" t="str">
            <v>Continental Bio-geographical Region</v>
          </cell>
          <cell r="Y192" t="str">
            <v>Galio-Carpinetum</v>
          </cell>
        </row>
        <row r="193">
          <cell r="A193" t="str">
            <v>NOT-V-0132310</v>
          </cell>
          <cell r="B193" t="str">
            <v>52.52207</v>
          </cell>
          <cell r="C193" t="str">
            <v>18.36828</v>
          </cell>
          <cell r="D193" t="str">
            <v>34UCD22</v>
          </cell>
          <cell r="E193" t="str">
            <v>CC98</v>
          </cell>
          <cell r="J193" t="str">
            <v>Nadgoplański Park Tysiąclecia</v>
          </cell>
          <cell r="M193" t="str">
            <v>Goplańsko-Kujawski</v>
          </cell>
          <cell r="P193" t="str">
            <v>PLB040004; PLH040007</v>
          </cell>
          <cell r="Q193" t="str">
            <v>Ostoja Nadgoplańska; Jezioro Gopło</v>
          </cell>
          <cell r="R193" t="str">
            <v>Europa</v>
          </cell>
          <cell r="S193" t="str">
            <v>Polska</v>
          </cell>
          <cell r="T193" t="str">
            <v>wielkopolskie</v>
          </cell>
          <cell r="U193" t="str">
            <v>koniński</v>
          </cell>
          <cell r="V193" t="str">
            <v>Skulsk</v>
          </cell>
          <cell r="W193" t="str">
            <v>315.54 Pojezierze Gnieźnieńskie</v>
          </cell>
          <cell r="X193" t="str">
            <v>Continental Bio-geographical Region</v>
          </cell>
          <cell r="Y193" t="str">
            <v>Fraxino-Alnetum (=Circaeo-Alnetum)</v>
          </cell>
        </row>
        <row r="194">
          <cell r="A194" t="str">
            <v>NOT-V-0132311</v>
          </cell>
          <cell r="B194" t="str">
            <v>52.52207</v>
          </cell>
          <cell r="C194" t="str">
            <v>18.36828</v>
          </cell>
          <cell r="D194" t="str">
            <v>34UCD22</v>
          </cell>
          <cell r="E194" t="str">
            <v>CC98</v>
          </cell>
          <cell r="J194" t="str">
            <v>Nadgoplański Park Tysiąclecia</v>
          </cell>
          <cell r="M194" t="str">
            <v>Goplańsko-Kujawski</v>
          </cell>
          <cell r="P194" t="str">
            <v>PLB040004; PLH040007</v>
          </cell>
          <cell r="Q194" t="str">
            <v>Ostoja Nadgoplańska; Jezioro Gopło</v>
          </cell>
          <cell r="R194" t="str">
            <v>Europa</v>
          </cell>
          <cell r="S194" t="str">
            <v>Polska</v>
          </cell>
          <cell r="T194" t="str">
            <v>wielkopolskie</v>
          </cell>
          <cell r="U194" t="str">
            <v>koniński</v>
          </cell>
          <cell r="V194" t="str">
            <v>Skulsk</v>
          </cell>
          <cell r="W194" t="str">
            <v>315.54 Pojezierze Gnieźnieńskie</v>
          </cell>
          <cell r="X194" t="str">
            <v>Continental Bio-geographical Region</v>
          </cell>
          <cell r="Y194" t="str">
            <v>Fraxino-Alnetum (=Circaeo-Alnetum)</v>
          </cell>
        </row>
        <row r="195">
          <cell r="A195" t="str">
            <v>NOT-V-0132312</v>
          </cell>
          <cell r="B195" t="str">
            <v>52.48778</v>
          </cell>
          <cell r="C195" t="str">
            <v>18.3388</v>
          </cell>
          <cell r="D195" t="str">
            <v>34UCD11</v>
          </cell>
          <cell r="E195" t="str">
            <v>CC98</v>
          </cell>
          <cell r="M195" t="str">
            <v>Goplańsko-Kujawski</v>
          </cell>
          <cell r="P195" t="str">
            <v>PLB040004; PLH040007</v>
          </cell>
          <cell r="Q195" t="str">
            <v>Ostoja Nadgoplańska; Jezioro Gopło</v>
          </cell>
          <cell r="R195" t="str">
            <v>Europa</v>
          </cell>
          <cell r="S195" t="str">
            <v>Polska</v>
          </cell>
          <cell r="T195" t="str">
            <v>wielkopolskie</v>
          </cell>
          <cell r="U195" t="str">
            <v>koniński</v>
          </cell>
          <cell r="V195" t="str">
            <v>Skulsk</v>
          </cell>
          <cell r="W195" t="str">
            <v>315.54 Pojezierze Gnieźnieńskie</v>
          </cell>
          <cell r="X195" t="str">
            <v>Continental Bio-geographical Region</v>
          </cell>
          <cell r="Y195" t="str">
            <v>Galio-Carpinetum</v>
          </cell>
        </row>
        <row r="196">
          <cell r="A196" t="str">
            <v>NOT-V-0132313</v>
          </cell>
          <cell r="B196" t="str">
            <v>52.48778</v>
          </cell>
          <cell r="C196" t="str">
            <v>18.3388</v>
          </cell>
          <cell r="D196" t="str">
            <v>34UCD11</v>
          </cell>
          <cell r="E196" t="str">
            <v>CC98</v>
          </cell>
          <cell r="M196" t="str">
            <v>Goplańsko-Kujawski</v>
          </cell>
          <cell r="P196" t="str">
            <v>PLB040004; PLH040007</v>
          </cell>
          <cell r="Q196" t="str">
            <v>Ostoja Nadgoplańska; Jezioro Gopło</v>
          </cell>
          <cell r="R196" t="str">
            <v>Europa</v>
          </cell>
          <cell r="S196" t="str">
            <v>Polska</v>
          </cell>
          <cell r="T196" t="str">
            <v>wielkopolskie</v>
          </cell>
          <cell r="U196" t="str">
            <v>koniński</v>
          </cell>
          <cell r="V196" t="str">
            <v>Skulsk</v>
          </cell>
          <cell r="W196" t="str">
            <v>315.54 Pojezierze Gnieźnieńskie</v>
          </cell>
          <cell r="X196" t="str">
            <v>Continental Bio-geographical Region</v>
          </cell>
          <cell r="Y196" t="str">
            <v>Galio-Carpinetum</v>
          </cell>
        </row>
        <row r="197">
          <cell r="A197" t="str">
            <v>NOT-V-0132315</v>
          </cell>
          <cell r="B197" t="str">
            <v>52.48778</v>
          </cell>
          <cell r="C197" t="str">
            <v>18.3388</v>
          </cell>
          <cell r="D197" t="str">
            <v>34UCD11</v>
          </cell>
          <cell r="E197" t="str">
            <v>CC98</v>
          </cell>
          <cell r="M197" t="str">
            <v>Goplańsko-Kujawski</v>
          </cell>
          <cell r="P197" t="str">
            <v>PLB040004; PLH040007</v>
          </cell>
          <cell r="Q197" t="str">
            <v>Ostoja Nadgoplańska; Jezioro Gopło</v>
          </cell>
          <cell r="R197" t="str">
            <v>Europa</v>
          </cell>
          <cell r="S197" t="str">
            <v>Polska</v>
          </cell>
          <cell r="T197" t="str">
            <v>wielkopolskie</v>
          </cell>
          <cell r="U197" t="str">
            <v>koniński</v>
          </cell>
          <cell r="V197" t="str">
            <v>Skulsk</v>
          </cell>
          <cell r="W197" t="str">
            <v>315.54 Pojezierze Gnieźnieńskie</v>
          </cell>
          <cell r="X197" t="str">
            <v>Continental Bio-geographical Region</v>
          </cell>
          <cell r="Y197" t="str">
            <v>Galio-Carpinetum</v>
          </cell>
        </row>
        <row r="198">
          <cell r="A198" t="str">
            <v>NOT-V-0134167</v>
          </cell>
          <cell r="B198" t="str">
            <v>52.48778</v>
          </cell>
          <cell r="C198" t="str">
            <v>18.3388</v>
          </cell>
          <cell r="D198" t="str">
            <v>34UCD11</v>
          </cell>
          <cell r="E198" t="str">
            <v>CC98</v>
          </cell>
          <cell r="M198" t="str">
            <v>Goplańsko-Kujawski</v>
          </cell>
          <cell r="P198" t="str">
            <v>PLB040004; PLH040007</v>
          </cell>
          <cell r="Q198" t="str">
            <v>Ostoja Nadgoplańska; Jezioro Gopło</v>
          </cell>
          <cell r="R198" t="str">
            <v>Europa</v>
          </cell>
          <cell r="S198" t="str">
            <v>Polska</v>
          </cell>
          <cell r="T198" t="str">
            <v>wielkopolskie</v>
          </cell>
          <cell r="U198" t="str">
            <v>koniński</v>
          </cell>
          <cell r="V198" t="str">
            <v>Skulsk</v>
          </cell>
          <cell r="W198" t="str">
            <v>315.54 Pojezierze Gnieźnieńskie</v>
          </cell>
          <cell r="X198" t="str">
            <v>Continental Bio-geographical Region</v>
          </cell>
          <cell r="Y198" t="str">
            <v>Galio-Carpinetum</v>
          </cell>
        </row>
        <row r="199">
          <cell r="A199" t="str">
            <v>NOT-V-0135464</v>
          </cell>
          <cell r="B199" t="str">
            <v>52.52207</v>
          </cell>
          <cell r="C199" t="str">
            <v>18.36828</v>
          </cell>
          <cell r="D199" t="str">
            <v>34UCD22</v>
          </cell>
          <cell r="E199" t="str">
            <v>CC98</v>
          </cell>
          <cell r="J199" t="str">
            <v>Nadgoplański Park Tysiąclecia</v>
          </cell>
          <cell r="M199" t="str">
            <v>Goplańsko-Kujawski</v>
          </cell>
          <cell r="P199" t="str">
            <v>PLB040004; PLH040007</v>
          </cell>
          <cell r="Q199" t="str">
            <v>Ostoja Nadgoplańska; Jezioro Gopło</v>
          </cell>
          <cell r="R199" t="str">
            <v>Europa</v>
          </cell>
          <cell r="S199" t="str">
            <v>Polska</v>
          </cell>
          <cell r="T199" t="str">
            <v>wielkopolskie</v>
          </cell>
          <cell r="U199" t="str">
            <v>koniński</v>
          </cell>
          <cell r="V199" t="str">
            <v>Skulsk</v>
          </cell>
          <cell r="W199" t="str">
            <v>315.54 Pojezierze Gnieźnieńskie</v>
          </cell>
          <cell r="X199" t="str">
            <v>Continental Bio-geographical Region</v>
          </cell>
          <cell r="Y199" t="str">
            <v>Fraxino-Alnetum (=Circaeo-Alnetum)</v>
          </cell>
        </row>
        <row r="200">
          <cell r="A200" t="str">
            <v>NOT-V-0145485</v>
          </cell>
          <cell r="B200" t="str">
            <v>52.53762</v>
          </cell>
          <cell r="C200" t="str">
            <v>18.35689</v>
          </cell>
          <cell r="D200" t="str">
            <v>34UCD22</v>
          </cell>
          <cell r="E200" t="str">
            <v>CC88</v>
          </cell>
          <cell r="J200" t="str">
            <v>Nadgoplański Park Tysiąclecia</v>
          </cell>
          <cell r="M200" t="str">
            <v>Goplańsko-Kujawski</v>
          </cell>
          <cell r="P200" t="str">
            <v>PLB040004; PLH040007</v>
          </cell>
          <cell r="Q200" t="str">
            <v>Ostoja Nadgoplańska; Jezioro Gopło</v>
          </cell>
          <cell r="R200" t="str">
            <v>Europa</v>
          </cell>
          <cell r="S200" t="str">
            <v>Polska</v>
          </cell>
          <cell r="T200" t="str">
            <v>wielkopolskie</v>
          </cell>
          <cell r="U200" t="str">
            <v>koniński</v>
          </cell>
          <cell r="V200" t="str">
            <v>Skulsk</v>
          </cell>
          <cell r="W200" t="str">
            <v>315.54 Pojezierze Gnieźnieńskie</v>
          </cell>
          <cell r="X200" t="str">
            <v>Continental Bio-geographical Region</v>
          </cell>
          <cell r="Y200">
            <v>0</v>
          </cell>
        </row>
        <row r="201">
          <cell r="A201" t="str">
            <v>NOT-V-0145501</v>
          </cell>
          <cell r="B201" t="str">
            <v>52.52207</v>
          </cell>
          <cell r="C201" t="str">
            <v>18.36828</v>
          </cell>
          <cell r="D201" t="str">
            <v>34UCD22</v>
          </cell>
          <cell r="E201" t="str">
            <v>CC98</v>
          </cell>
          <cell r="J201" t="str">
            <v>Nadgoplański Park Tysiąclecia</v>
          </cell>
          <cell r="M201" t="str">
            <v>Goplańsko-Kujawski</v>
          </cell>
          <cell r="P201" t="str">
            <v>PLB040004; PLH040007</v>
          </cell>
          <cell r="Q201" t="str">
            <v>Ostoja Nadgoplańska; Jezioro Gopło</v>
          </cell>
          <cell r="R201" t="str">
            <v>Europa</v>
          </cell>
          <cell r="S201" t="str">
            <v>Polska</v>
          </cell>
          <cell r="T201" t="str">
            <v>wielkopolskie</v>
          </cell>
          <cell r="U201" t="str">
            <v>koniński</v>
          </cell>
          <cell r="V201" t="str">
            <v>Skulsk</v>
          </cell>
          <cell r="W201" t="str">
            <v>315.54 Pojezierze Gnieźnieńskie</v>
          </cell>
          <cell r="X201" t="str">
            <v>Continental Bio-geographical Region</v>
          </cell>
          <cell r="Y201" t="str">
            <v>Fraxino-Alnetum (=Circaeo-Alnetum)</v>
          </cell>
        </row>
        <row r="202">
          <cell r="A202" t="str">
            <v>NOT-V-0145540</v>
          </cell>
          <cell r="B202" t="str">
            <v>52.51221</v>
          </cell>
          <cell r="C202" t="str">
            <v>18.34147</v>
          </cell>
          <cell r="D202" t="str">
            <v>34UCD12</v>
          </cell>
          <cell r="E202" t="str">
            <v>CC98</v>
          </cell>
          <cell r="J202" t="str">
            <v>Nadgoplański Park Tysiąclecia</v>
          </cell>
          <cell r="M202" t="str">
            <v>Goplańsko-Kujawski</v>
          </cell>
          <cell r="P202" t="str">
            <v>PLB040004; PLH040007</v>
          </cell>
          <cell r="Q202" t="str">
            <v>Ostoja Nadgoplańska; Jezioro Gopło</v>
          </cell>
          <cell r="R202" t="str">
            <v>Europa</v>
          </cell>
          <cell r="S202" t="str">
            <v>Polska</v>
          </cell>
          <cell r="T202" t="str">
            <v>wielkopolskie</v>
          </cell>
          <cell r="U202" t="str">
            <v>koniński</v>
          </cell>
          <cell r="V202" t="str">
            <v>Skulsk</v>
          </cell>
          <cell r="W202" t="str">
            <v>315.54 Pojezierze Gnieźnieńskie</v>
          </cell>
          <cell r="X202" t="str">
            <v>Continental Bio-geographical Region</v>
          </cell>
          <cell r="Y202" t="str">
            <v>Galio-Carpinetum</v>
          </cell>
        </row>
        <row r="203">
          <cell r="A203" t="str">
            <v>NOT-V-0145546</v>
          </cell>
          <cell r="B203" t="str">
            <v>52.52207</v>
          </cell>
          <cell r="C203" t="str">
            <v>18.36828</v>
          </cell>
          <cell r="D203" t="str">
            <v>34UCD22</v>
          </cell>
          <cell r="E203" t="str">
            <v>CC98</v>
          </cell>
          <cell r="J203" t="str">
            <v>Nadgoplański Park Tysiąclecia</v>
          </cell>
          <cell r="M203" t="str">
            <v>Goplańsko-Kujawski</v>
          </cell>
          <cell r="P203" t="str">
            <v>PLB040004; PLH040007</v>
          </cell>
          <cell r="Q203" t="str">
            <v>Ostoja Nadgoplańska; Jezioro Gopło</v>
          </cell>
          <cell r="R203" t="str">
            <v>Europa</v>
          </cell>
          <cell r="S203" t="str">
            <v>Polska</v>
          </cell>
          <cell r="T203" t="str">
            <v>wielkopolskie</v>
          </cell>
          <cell r="U203" t="str">
            <v>koniński</v>
          </cell>
          <cell r="V203" t="str">
            <v>Skulsk</v>
          </cell>
          <cell r="W203" t="str">
            <v>315.54 Pojezierze Gnieźnieńskie</v>
          </cell>
          <cell r="X203" t="str">
            <v>Continental Bio-geographical Region</v>
          </cell>
          <cell r="Y203" t="str">
            <v>Fraxino-Alnetum (=Circaeo-Alnetum)</v>
          </cell>
        </row>
        <row r="204">
          <cell r="A204" t="str">
            <v>NOT-V-0145556</v>
          </cell>
          <cell r="B204" t="str">
            <v>52.48778</v>
          </cell>
          <cell r="C204" t="str">
            <v>18.3388</v>
          </cell>
          <cell r="D204" t="str">
            <v>34UCD11</v>
          </cell>
          <cell r="E204" t="str">
            <v>CC98</v>
          </cell>
          <cell r="M204" t="str">
            <v>Goplańsko-Kujawski</v>
          </cell>
          <cell r="P204" t="str">
            <v>PLB040004; PLH040007</v>
          </cell>
          <cell r="Q204" t="str">
            <v>Ostoja Nadgoplańska; Jezioro Gopło</v>
          </cell>
          <cell r="R204" t="str">
            <v>Europa</v>
          </cell>
          <cell r="S204" t="str">
            <v>Polska</v>
          </cell>
          <cell r="T204" t="str">
            <v>wielkopolskie</v>
          </cell>
          <cell r="U204" t="str">
            <v>koniński</v>
          </cell>
          <cell r="V204" t="str">
            <v>Skulsk</v>
          </cell>
          <cell r="W204" t="str">
            <v>315.54 Pojezierze Gnieźnieńskie</v>
          </cell>
          <cell r="X204" t="str">
            <v>Continental Bio-geographical Region</v>
          </cell>
          <cell r="Y204" t="str">
            <v>Galio-Carpinetum</v>
          </cell>
        </row>
        <row r="205">
          <cell r="A205" t="str">
            <v>NOT-V-0145569</v>
          </cell>
          <cell r="B205" t="str">
            <v>52.48778</v>
          </cell>
          <cell r="C205" t="str">
            <v>18.3388</v>
          </cell>
          <cell r="D205" t="str">
            <v>34UCD11</v>
          </cell>
          <cell r="E205" t="str">
            <v>CC98</v>
          </cell>
          <cell r="M205" t="str">
            <v>Goplańsko-Kujawski</v>
          </cell>
          <cell r="P205" t="str">
            <v>PLB040004; PLH040007</v>
          </cell>
          <cell r="Q205" t="str">
            <v>Ostoja Nadgoplańska; Jezioro Gopło</v>
          </cell>
          <cell r="R205" t="str">
            <v>Europa</v>
          </cell>
          <cell r="S205" t="str">
            <v>Polska</v>
          </cell>
          <cell r="T205" t="str">
            <v>wielkopolskie</v>
          </cell>
          <cell r="U205" t="str">
            <v>koniński</v>
          </cell>
          <cell r="V205" t="str">
            <v>Skulsk</v>
          </cell>
          <cell r="W205" t="str">
            <v>315.54 Pojezierze Gnieźnieńskie</v>
          </cell>
          <cell r="X205" t="str">
            <v>Continental Bio-geographical Region</v>
          </cell>
          <cell r="Y205" t="str">
            <v>Galio-Carpinetum</v>
          </cell>
        </row>
        <row r="206">
          <cell r="A206" t="str">
            <v>NOT-V-0145586</v>
          </cell>
          <cell r="B206" t="str">
            <v>52.48778</v>
          </cell>
          <cell r="C206" t="str">
            <v>18.3388</v>
          </cell>
          <cell r="D206" t="str">
            <v>34UCD11</v>
          </cell>
          <cell r="E206" t="str">
            <v>CC98</v>
          </cell>
          <cell r="M206" t="str">
            <v>Goplańsko-Kujawski</v>
          </cell>
          <cell r="P206" t="str">
            <v>PLB040004; PLH040007</v>
          </cell>
          <cell r="Q206" t="str">
            <v>Ostoja Nadgoplańska; Jezioro Gopło</v>
          </cell>
          <cell r="R206" t="str">
            <v>Europa</v>
          </cell>
          <cell r="S206" t="str">
            <v>Polska</v>
          </cell>
          <cell r="T206" t="str">
            <v>wielkopolskie</v>
          </cell>
          <cell r="U206" t="str">
            <v>koniński</v>
          </cell>
          <cell r="V206" t="str">
            <v>Skulsk</v>
          </cell>
          <cell r="W206" t="str">
            <v>315.54 Pojezierze Gnieźnieńskie</v>
          </cell>
          <cell r="X206" t="str">
            <v>Continental Bio-geographical Region</v>
          </cell>
          <cell r="Y206" t="str">
            <v>Galio-Carpinetum</v>
          </cell>
        </row>
        <row r="207">
          <cell r="A207" t="str">
            <v>NOT-V-0145592</v>
          </cell>
          <cell r="B207" t="str">
            <v>52.52207</v>
          </cell>
          <cell r="C207" t="str">
            <v>18.36828</v>
          </cell>
          <cell r="D207" t="str">
            <v>34UCD22</v>
          </cell>
          <cell r="E207" t="str">
            <v>CC98</v>
          </cell>
          <cell r="J207" t="str">
            <v>Nadgoplański Park Tysiąclecia</v>
          </cell>
          <cell r="M207" t="str">
            <v>Goplańsko-Kujawski</v>
          </cell>
          <cell r="P207" t="str">
            <v>PLB040004; PLH040007</v>
          </cell>
          <cell r="Q207" t="str">
            <v>Ostoja Nadgoplańska; Jezioro Gopło</v>
          </cell>
          <cell r="R207" t="str">
            <v>Europa</v>
          </cell>
          <cell r="S207" t="str">
            <v>Polska</v>
          </cell>
          <cell r="T207" t="str">
            <v>wielkopolskie</v>
          </cell>
          <cell r="U207" t="str">
            <v>koniński</v>
          </cell>
          <cell r="V207" t="str">
            <v>Skulsk</v>
          </cell>
          <cell r="W207" t="str">
            <v>315.54 Pojezierze Gnieźnieńskie</v>
          </cell>
          <cell r="X207" t="str">
            <v>Continental Bio-geographical Region</v>
          </cell>
          <cell r="Y207" t="str">
            <v>Fraxino-Alnetum (=Circaeo-Alnetum)</v>
          </cell>
        </row>
        <row r="208">
          <cell r="A208" t="str">
            <v>NOT-V-0145602</v>
          </cell>
          <cell r="B208" t="str">
            <v>52.52207</v>
          </cell>
          <cell r="C208" t="str">
            <v>18.36828</v>
          </cell>
          <cell r="D208" t="str">
            <v>34UCD22</v>
          </cell>
          <cell r="E208" t="str">
            <v>CC98</v>
          </cell>
          <cell r="J208" t="str">
            <v>Nadgoplański Park Tysiąclecia</v>
          </cell>
          <cell r="M208" t="str">
            <v>Goplańsko-Kujawski</v>
          </cell>
          <cell r="P208" t="str">
            <v>PLB040004; PLH040007</v>
          </cell>
          <cell r="Q208" t="str">
            <v>Ostoja Nadgoplańska; Jezioro Gopło</v>
          </cell>
          <cell r="R208" t="str">
            <v>Europa</v>
          </cell>
          <cell r="S208" t="str">
            <v>Polska</v>
          </cell>
          <cell r="T208" t="str">
            <v>wielkopolskie</v>
          </cell>
          <cell r="U208" t="str">
            <v>koniński</v>
          </cell>
          <cell r="V208" t="str">
            <v>Skulsk</v>
          </cell>
          <cell r="W208" t="str">
            <v>315.54 Pojezierze Gnieźnieńskie</v>
          </cell>
          <cell r="X208" t="str">
            <v>Continental Bio-geographical Region</v>
          </cell>
          <cell r="Y208" t="str">
            <v>Fraxino-Alnetum (=Circaeo-Alnetum)</v>
          </cell>
        </row>
        <row r="209">
          <cell r="A209" t="str">
            <v>NOT-V-0145603</v>
          </cell>
          <cell r="B209" t="str">
            <v>52.52207</v>
          </cell>
          <cell r="C209" t="str">
            <v>18.36828</v>
          </cell>
          <cell r="D209" t="str">
            <v>34UCD22</v>
          </cell>
          <cell r="E209" t="str">
            <v>CC98</v>
          </cell>
          <cell r="J209" t="str">
            <v>Nadgoplański Park Tysiąclecia</v>
          </cell>
          <cell r="M209" t="str">
            <v>Goplańsko-Kujawski</v>
          </cell>
          <cell r="P209" t="str">
            <v>PLB040004; PLH040007</v>
          </cell>
          <cell r="Q209" t="str">
            <v>Ostoja Nadgoplańska; Jezioro Gopło</v>
          </cell>
          <cell r="R209" t="str">
            <v>Europa</v>
          </cell>
          <cell r="S209" t="str">
            <v>Polska</v>
          </cell>
          <cell r="T209" t="str">
            <v>wielkopolskie</v>
          </cell>
          <cell r="U209" t="str">
            <v>koniński</v>
          </cell>
          <cell r="V209" t="str">
            <v>Skulsk</v>
          </cell>
          <cell r="W209" t="str">
            <v>315.54 Pojezierze Gnieźnieńskie</v>
          </cell>
          <cell r="X209" t="str">
            <v>Continental Bio-geographical Region</v>
          </cell>
          <cell r="Y209" t="str">
            <v>Fraxino-Alnetum (=Circaeo-Alnetum)</v>
          </cell>
        </row>
        <row r="210">
          <cell r="A210" t="str">
            <v>NOT-V-0145759</v>
          </cell>
          <cell r="B210" t="str">
            <v>52.45578</v>
          </cell>
          <cell r="C210" t="str">
            <v>18.30986</v>
          </cell>
          <cell r="D210" t="str">
            <v>34UCD11</v>
          </cell>
          <cell r="E210" t="str">
            <v>CC98</v>
          </cell>
          <cell r="R210" t="str">
            <v>Europa</v>
          </cell>
          <cell r="S210" t="str">
            <v>Polska</v>
          </cell>
          <cell r="T210" t="str">
            <v>wielkopolskie</v>
          </cell>
          <cell r="U210" t="str">
            <v>koniński</v>
          </cell>
          <cell r="V210" t="str">
            <v>Skulsk</v>
          </cell>
          <cell r="W210" t="str">
            <v>315.54 Pojezierze Gnieźnieńskie</v>
          </cell>
          <cell r="X210" t="str">
            <v>Continental Bio-geographical Region</v>
          </cell>
          <cell r="Y210" t="str">
            <v>Galio-Carpinetum</v>
          </cell>
        </row>
        <row r="211">
          <cell r="A211" t="str">
            <v>NOT-V-0163087</v>
          </cell>
          <cell r="B211" t="str">
            <v>52.44895</v>
          </cell>
          <cell r="C211" t="str">
            <v>18.33617</v>
          </cell>
          <cell r="D211" t="str">
            <v>34UCD11</v>
          </cell>
          <cell r="E211" t="str">
            <v>CC98</v>
          </cell>
          <cell r="M211" t="str">
            <v>Goplańsko-Kujawski</v>
          </cell>
          <cell r="R211" t="str">
            <v>Europa</v>
          </cell>
          <cell r="S211" t="str">
            <v>Polska</v>
          </cell>
          <cell r="T211" t="str">
            <v>wielkopolskie</v>
          </cell>
          <cell r="U211" t="str">
            <v>koniński</v>
          </cell>
          <cell r="V211" t="str">
            <v>Skulsk</v>
          </cell>
          <cell r="W211" t="str">
            <v>315.54 Pojezierze Gnieźnieńskie</v>
          </cell>
          <cell r="X211" t="str">
            <v>Continental Bio-geographical Region</v>
          </cell>
          <cell r="Y211" t="str">
            <v>Fraxino-Alnetum (=Circaeo-Alnetum)</v>
          </cell>
        </row>
        <row r="212">
          <cell r="A212" t="str">
            <v>NOT-V-0166452</v>
          </cell>
          <cell r="B212" t="str">
            <v>52.53762</v>
          </cell>
          <cell r="C212" t="str">
            <v>18.35689</v>
          </cell>
          <cell r="D212" t="str">
            <v>34UCD22</v>
          </cell>
          <cell r="E212" t="str">
            <v>CC88</v>
          </cell>
          <cell r="J212" t="str">
            <v>Nadgoplański Park Tysiąclecia</v>
          </cell>
          <cell r="M212" t="str">
            <v>Goplańsko-Kujawski</v>
          </cell>
          <cell r="P212" t="str">
            <v>PLB040004; PLH040007</v>
          </cell>
          <cell r="Q212" t="str">
            <v>Ostoja Nadgoplańska; Jezioro Gopło</v>
          </cell>
          <cell r="R212" t="str">
            <v>Europa</v>
          </cell>
          <cell r="S212" t="str">
            <v>Polska</v>
          </cell>
          <cell r="T212" t="str">
            <v>wielkopolskie</v>
          </cell>
          <cell r="U212" t="str">
            <v>koniński</v>
          </cell>
          <cell r="V212" t="str">
            <v>Skulsk</v>
          </cell>
          <cell r="W212" t="str">
            <v>315.54 Pojezierze Gnieźnieńskie</v>
          </cell>
          <cell r="X212" t="str">
            <v>Continental Bio-geographical Region</v>
          </cell>
          <cell r="Y212">
            <v>0</v>
          </cell>
        </row>
        <row r="213">
          <cell r="A213" t="str">
            <v>NOT-V-0170650</v>
          </cell>
          <cell r="B213" t="str">
            <v>51.883944</v>
          </cell>
          <cell r="C213" t="str">
            <v>17.072578</v>
          </cell>
          <cell r="D213" t="str">
            <v>33UXT45</v>
          </cell>
          <cell r="E213" t="str">
            <v>BD69</v>
          </cell>
          <cell r="R213" t="str">
            <v>Europa</v>
          </cell>
          <cell r="S213" t="str">
            <v>Polska</v>
          </cell>
          <cell r="T213" t="str">
            <v>wielkopolskie</v>
          </cell>
          <cell r="U213" t="str">
            <v>gostyński</v>
          </cell>
          <cell r="V213" t="str">
            <v>Piaski</v>
          </cell>
          <cell r="W213" t="str">
            <v>318.12 Wysoczyzna Kaliska</v>
          </cell>
          <cell r="X213" t="str">
            <v>Continental Bio-geographical Region</v>
          </cell>
          <cell r="Y213" t="str">
            <v>Galio-Carpinetum</v>
          </cell>
        </row>
        <row r="214">
          <cell r="A214" t="str">
            <v>NOT-V-0170718</v>
          </cell>
          <cell r="B214" t="str">
            <v>51.6701</v>
          </cell>
          <cell r="C214" t="str">
            <v>17.8286</v>
          </cell>
          <cell r="D214" t="str">
            <v>33UXT92</v>
          </cell>
          <cell r="E214" t="str">
            <v>CD84</v>
          </cell>
          <cell r="R214" t="str">
            <v>Europa</v>
          </cell>
          <cell r="S214" t="str">
            <v>Polska</v>
          </cell>
          <cell r="T214" t="str">
            <v>wielkopolskie</v>
          </cell>
          <cell r="U214" t="str">
            <v>ostrowski</v>
          </cell>
          <cell r="V214" t="str">
            <v>Ostrów Wielkopolski</v>
          </cell>
          <cell r="W214" t="str">
            <v>318.12 Wysoczyzna Kaliska</v>
          </cell>
          <cell r="X214" t="str">
            <v>Continental Bio-geographical Region</v>
          </cell>
          <cell r="Y214" t="str">
            <v>Galio-Carpinetum</v>
          </cell>
        </row>
        <row r="215">
          <cell r="A215" t="str">
            <v>NOT-V-0171115</v>
          </cell>
          <cell r="B215" t="str">
            <v>51.873198</v>
          </cell>
          <cell r="C215" t="str">
            <v>17.663764</v>
          </cell>
          <cell r="D215" t="str">
            <v>33UXT85</v>
          </cell>
          <cell r="E215" t="str">
            <v>CD63</v>
          </cell>
          <cell r="R215" t="str">
            <v>Europa</v>
          </cell>
          <cell r="S215" t="str">
            <v>Polska</v>
          </cell>
          <cell r="T215" t="str">
            <v>wielkopolskie</v>
          </cell>
          <cell r="U215" t="str">
            <v>pleszewski</v>
          </cell>
          <cell r="V215" t="str">
            <v>Dobrzyca</v>
          </cell>
          <cell r="W215" t="str">
            <v>318.12 Wysoczyzna Kaliska</v>
          </cell>
          <cell r="X215" t="str">
            <v>Continental Bio-geographical Region</v>
          </cell>
          <cell r="Y215" t="str">
            <v>Galio-Carpinetum</v>
          </cell>
        </row>
        <row r="216">
          <cell r="A216" t="str">
            <v>NOT-V-0171746</v>
          </cell>
          <cell r="B216" t="str">
            <v>51.6763</v>
          </cell>
          <cell r="C216" t="str">
            <v>17.6111</v>
          </cell>
          <cell r="D216" t="str">
            <v>33UXT82</v>
          </cell>
          <cell r="E216" t="str">
            <v>CD83</v>
          </cell>
          <cell r="M216" t="str">
            <v>Dąbrowy Krotoszyńskie Baszków-Rochy</v>
          </cell>
          <cell r="P216" t="str">
            <v>PLB300007; PLH300002</v>
          </cell>
          <cell r="Q216" t="str">
            <v>Dąbrowy Krotoszyńskie; Uroczyska Płyty Krotoszyńskiej</v>
          </cell>
          <cell r="R216" t="str">
            <v>Europa</v>
          </cell>
          <cell r="S216" t="str">
            <v>Polska</v>
          </cell>
          <cell r="T216" t="str">
            <v>wielkopolskie</v>
          </cell>
          <cell r="U216" t="str">
            <v>ostrowski</v>
          </cell>
          <cell r="V216" t="str">
            <v>Ostrów Wielkopolski</v>
          </cell>
          <cell r="W216" t="str">
            <v>318.12 Wysoczyzna Kaliska</v>
          </cell>
          <cell r="X216" t="str">
            <v>Continental Bio-geographical Region</v>
          </cell>
          <cell r="Y216" t="str">
            <v>Galio-Carpinetum</v>
          </cell>
        </row>
        <row r="217">
          <cell r="A217" t="str">
            <v>NOT-V-0173012</v>
          </cell>
          <cell r="B217" t="str">
            <v>51.642563</v>
          </cell>
          <cell r="C217" t="str">
            <v>17.435688</v>
          </cell>
          <cell r="D217" t="str">
            <v>33UXT62</v>
          </cell>
          <cell r="E217" t="str">
            <v>CD82</v>
          </cell>
          <cell r="M217" t="str">
            <v>Dąbrowy Krotoszyńskie Baszków-Rochy</v>
          </cell>
          <cell r="R217" t="str">
            <v>Europa</v>
          </cell>
          <cell r="S217" t="str">
            <v>Polska</v>
          </cell>
          <cell r="T217" t="str">
            <v>wielkopolskie</v>
          </cell>
          <cell r="U217" t="str">
            <v>krotoszyński</v>
          </cell>
          <cell r="V217" t="str">
            <v>Zduny</v>
          </cell>
          <cell r="W217" t="str">
            <v>318.12 Wysoczyzna Kaliska</v>
          </cell>
          <cell r="X217" t="str">
            <v>Continental Bio-geographical Region</v>
          </cell>
          <cell r="Y217" t="str">
            <v>Galio-Carpinetum</v>
          </cell>
        </row>
        <row r="218">
          <cell r="A218" t="str">
            <v>NOT-V-0174742</v>
          </cell>
          <cell r="B218" t="str">
            <v>51.6701</v>
          </cell>
          <cell r="C218" t="str">
            <v>17.8286</v>
          </cell>
          <cell r="D218" t="str">
            <v>33UXT92</v>
          </cell>
          <cell r="E218" t="str">
            <v>CD84</v>
          </cell>
          <cell r="R218" t="str">
            <v>Europa</v>
          </cell>
          <cell r="S218" t="str">
            <v>Polska</v>
          </cell>
          <cell r="T218" t="str">
            <v>wielkopolskie</v>
          </cell>
          <cell r="U218" t="str">
            <v>ostrowski</v>
          </cell>
          <cell r="V218" t="str">
            <v>Ostrów Wielkopolski</v>
          </cell>
          <cell r="W218" t="str">
            <v>318.12 Wysoczyzna Kaliska</v>
          </cell>
          <cell r="X218" t="str">
            <v>Continental Bio-geographical Region</v>
          </cell>
          <cell r="Y218" t="str">
            <v>Galio-Carpinetum</v>
          </cell>
        </row>
        <row r="219">
          <cell r="A219" t="str">
            <v>NOT-V-0177919</v>
          </cell>
          <cell r="B219" t="str">
            <v>51.67166</v>
          </cell>
          <cell r="C219" t="str">
            <v>17.42944</v>
          </cell>
          <cell r="D219" t="str">
            <v>33UXT62</v>
          </cell>
          <cell r="E219" t="str">
            <v>CD82</v>
          </cell>
          <cell r="P219" t="str">
            <v>PLB300007; PLH300002</v>
          </cell>
          <cell r="Q219" t="str">
            <v>Dąbrowy Krotoszyńskie; Uroczyska Płyty Krotoszyńskiej</v>
          </cell>
          <cell r="R219" t="str">
            <v>Europa</v>
          </cell>
          <cell r="S219" t="str">
            <v>Polska</v>
          </cell>
          <cell r="T219" t="str">
            <v>wielkopolskie</v>
          </cell>
          <cell r="U219" t="str">
            <v>krotoszyński</v>
          </cell>
          <cell r="V219" t="str">
            <v>Krotoszyn</v>
          </cell>
          <cell r="W219" t="str">
            <v>318.12 Wysoczyzna Kaliska</v>
          </cell>
          <cell r="X219" t="str">
            <v>Continental Bio-geographical Region</v>
          </cell>
          <cell r="Y219" t="str">
            <v>Galio-Carpinetum</v>
          </cell>
        </row>
        <row r="220">
          <cell r="A220" t="str">
            <v>NOT-V-0177968</v>
          </cell>
          <cell r="B220" t="str">
            <v>51.67166</v>
          </cell>
          <cell r="C220" t="str">
            <v>17.42944</v>
          </cell>
          <cell r="D220" t="str">
            <v>33UXT62</v>
          </cell>
          <cell r="E220" t="str">
            <v>CD82</v>
          </cell>
          <cell r="P220" t="str">
            <v>PLB300007; PLH300002</v>
          </cell>
          <cell r="Q220" t="str">
            <v>Dąbrowy Krotoszyńskie; Uroczyska Płyty Krotoszyńskiej</v>
          </cell>
          <cell r="R220" t="str">
            <v>Europa</v>
          </cell>
          <cell r="S220" t="str">
            <v>Polska</v>
          </cell>
          <cell r="T220" t="str">
            <v>wielkopolskie</v>
          </cell>
          <cell r="U220" t="str">
            <v>krotoszyński</v>
          </cell>
          <cell r="V220" t="str">
            <v>Krotoszyn</v>
          </cell>
          <cell r="W220" t="str">
            <v>318.12 Wysoczyzna Kaliska</v>
          </cell>
          <cell r="X220" t="str">
            <v>Continental Bio-geographical Region</v>
          </cell>
          <cell r="Y220" t="str">
            <v>Galio-Carpinetum</v>
          </cell>
        </row>
        <row r="221">
          <cell r="A221" t="str">
            <v>NOT-V-0182991</v>
          </cell>
          <cell r="B221" t="str">
            <v>51.691119</v>
          </cell>
          <cell r="C221" t="str">
            <v>17.643601</v>
          </cell>
          <cell r="D221" t="str">
            <v>33UXT82</v>
          </cell>
          <cell r="E221" t="str">
            <v>CD83</v>
          </cell>
          <cell r="M221" t="str">
            <v>Dąbrowy Krotoszyńskie Baszków-Rochy</v>
          </cell>
          <cell r="P221" t="str">
            <v>PLB300007; PLH300002</v>
          </cell>
          <cell r="Q221" t="str">
            <v>Dąbrowy Krotoszyńskie; Uroczyska Płyty Krotoszyńskiej</v>
          </cell>
          <cell r="R221" t="str">
            <v>Europa</v>
          </cell>
          <cell r="S221" t="str">
            <v>Polska</v>
          </cell>
          <cell r="T221" t="str">
            <v>wielkopolskie</v>
          </cell>
          <cell r="U221" t="str">
            <v>ostrowski</v>
          </cell>
          <cell r="V221" t="str">
            <v>Raszków</v>
          </cell>
          <cell r="W221" t="str">
            <v>318.12 Wysoczyzna Kaliska</v>
          </cell>
          <cell r="X221" t="str">
            <v>Continental Bio-geographical Region</v>
          </cell>
          <cell r="Y221" t="str">
            <v>Galio-Carpinetum</v>
          </cell>
        </row>
        <row r="222">
          <cell r="A222" t="str">
            <v>NOT-V-0195541</v>
          </cell>
          <cell r="B222" t="str">
            <v>51.873198</v>
          </cell>
          <cell r="C222" t="str">
            <v>17.663764</v>
          </cell>
          <cell r="D222" t="str">
            <v>33UXT85</v>
          </cell>
          <cell r="E222" t="str">
            <v>CD63</v>
          </cell>
          <cell r="R222" t="str">
            <v>Europa</v>
          </cell>
          <cell r="S222" t="str">
            <v>Polska</v>
          </cell>
          <cell r="T222" t="str">
            <v>wielkopolskie</v>
          </cell>
          <cell r="U222" t="str">
            <v>pleszewski</v>
          </cell>
          <cell r="V222" t="str">
            <v>Dobrzyca</v>
          </cell>
          <cell r="W222" t="str">
            <v>318.12 Wysoczyzna Kaliska</v>
          </cell>
          <cell r="X222" t="str">
            <v>Continental Bio-geographical Region</v>
          </cell>
          <cell r="Y222" t="str">
            <v>Galio-Carpinetum</v>
          </cell>
        </row>
        <row r="223">
          <cell r="A223" t="str">
            <v>NOT-V-0201875</v>
          </cell>
          <cell r="B223" t="str">
            <v>51.883944</v>
          </cell>
          <cell r="C223" t="str">
            <v>17.072578</v>
          </cell>
          <cell r="D223" t="str">
            <v>33UXT45</v>
          </cell>
          <cell r="E223" t="str">
            <v>BD69</v>
          </cell>
          <cell r="R223" t="str">
            <v>Europa</v>
          </cell>
          <cell r="S223" t="str">
            <v>Polska</v>
          </cell>
          <cell r="T223" t="str">
            <v>wielkopolskie</v>
          </cell>
          <cell r="U223" t="str">
            <v>gostyński</v>
          </cell>
          <cell r="V223" t="str">
            <v>Piaski</v>
          </cell>
          <cell r="W223" t="str">
            <v>318.12 Wysoczyzna Kaliska</v>
          </cell>
          <cell r="X223" t="str">
            <v>Continental Bio-geographical Region</v>
          </cell>
          <cell r="Y223" t="str">
            <v>Galio-Carpinetum</v>
          </cell>
        </row>
        <row r="224">
          <cell r="A224" t="str">
            <v>NOT-V-0206076</v>
          </cell>
          <cell r="B224" t="str">
            <v>51.76149</v>
          </cell>
          <cell r="C224" t="str">
            <v>17.65479</v>
          </cell>
          <cell r="D224" t="str">
            <v>33UXT83</v>
          </cell>
          <cell r="E224" t="str">
            <v>CD73</v>
          </cell>
          <cell r="M224" t="str">
            <v>Dąbrowy Krotoszyńskie Baszków-Rochy</v>
          </cell>
          <cell r="P224" t="str">
            <v>PLB300007; PLH300002</v>
          </cell>
          <cell r="Q224" t="str">
            <v>Dąbrowy Krotoszyńskie; Uroczyska Płyty Krotoszyńskiej</v>
          </cell>
          <cell r="R224" t="str">
            <v>Europa</v>
          </cell>
          <cell r="S224" t="str">
            <v>Polska</v>
          </cell>
          <cell r="T224" t="str">
            <v>wielkopolskie</v>
          </cell>
          <cell r="U224" t="str">
            <v>krotoszyński</v>
          </cell>
          <cell r="V224" t="str">
            <v>Krotoszyn</v>
          </cell>
          <cell r="W224" t="str">
            <v>318.12 Wysoczyzna Kaliska</v>
          </cell>
          <cell r="X224" t="str">
            <v>Continental Bio-geographical Region</v>
          </cell>
          <cell r="Y224" t="str">
            <v>Galio-Carpinetum</v>
          </cell>
        </row>
        <row r="225">
          <cell r="A225" t="str">
            <v>NOT-V-0218526</v>
          </cell>
          <cell r="B225" t="str">
            <v>51.892</v>
          </cell>
          <cell r="C225" t="str">
            <v>17.3487</v>
          </cell>
          <cell r="D225" t="str">
            <v>33UXT65</v>
          </cell>
          <cell r="E225" t="str">
            <v>CD61</v>
          </cell>
          <cell r="R225" t="str">
            <v>Europa</v>
          </cell>
          <cell r="S225" t="str">
            <v>Polska</v>
          </cell>
          <cell r="T225" t="str">
            <v>wielkopolskie</v>
          </cell>
          <cell r="U225" t="str">
            <v>jarociński</v>
          </cell>
          <cell r="V225" t="str">
            <v>Jaraczewo</v>
          </cell>
          <cell r="W225" t="str">
            <v>318.12 Wysoczyzna Kaliska</v>
          </cell>
          <cell r="X225" t="str">
            <v>Continental Bio-geographical Region</v>
          </cell>
          <cell r="Y225" t="str">
            <v>Galio-Carpinetum</v>
          </cell>
        </row>
        <row r="226">
          <cell r="A226" t="str">
            <v>NOT-V-0225896</v>
          </cell>
          <cell r="B226" t="str">
            <v>51.883944</v>
          </cell>
          <cell r="C226" t="str">
            <v>17.072578</v>
          </cell>
          <cell r="D226" t="str">
            <v>33UXT45</v>
          </cell>
          <cell r="E226" t="str">
            <v>BD69</v>
          </cell>
          <cell r="R226" t="str">
            <v>Europa</v>
          </cell>
          <cell r="S226" t="str">
            <v>Polska</v>
          </cell>
          <cell r="T226" t="str">
            <v>wielkopolskie</v>
          </cell>
          <cell r="U226" t="str">
            <v>gostyński</v>
          </cell>
          <cell r="V226" t="str">
            <v>Piaski</v>
          </cell>
          <cell r="W226" t="str">
            <v>318.12 Wysoczyzna Kaliska</v>
          </cell>
          <cell r="X226" t="str">
            <v>Continental Bio-geographical Region</v>
          </cell>
          <cell r="Y226" t="str">
            <v>Galio-Carpinetum</v>
          </cell>
        </row>
        <row r="227">
          <cell r="A227" t="str">
            <v>NOT-V-0226106</v>
          </cell>
          <cell r="B227" t="str">
            <v>51.9413</v>
          </cell>
          <cell r="C227" t="str">
            <v>17.6363</v>
          </cell>
          <cell r="D227" t="str">
            <v>33UXT85</v>
          </cell>
          <cell r="E227" t="str">
            <v>CD53</v>
          </cell>
          <cell r="R227" t="str">
            <v>Europa</v>
          </cell>
          <cell r="S227" t="str">
            <v>Polska</v>
          </cell>
          <cell r="T227" t="str">
            <v>wielkopolskie</v>
          </cell>
          <cell r="U227" t="str">
            <v>jarociński</v>
          </cell>
          <cell r="V227" t="str">
            <v>Kotlin</v>
          </cell>
          <cell r="W227" t="str">
            <v>318.12 Wysoczyzna Kaliska</v>
          </cell>
          <cell r="X227" t="str">
            <v>Continental Bio-geographical Region</v>
          </cell>
          <cell r="Y227" t="str">
            <v>Galio-Carpinetum</v>
          </cell>
        </row>
        <row r="228">
          <cell r="A228" t="str">
            <v>NOT-V-0232784</v>
          </cell>
          <cell r="B228" t="str">
            <v>51.9413</v>
          </cell>
          <cell r="C228" t="str">
            <v>17.6363</v>
          </cell>
          <cell r="D228" t="str">
            <v>33UXT85</v>
          </cell>
          <cell r="E228" t="str">
            <v>CD53</v>
          </cell>
          <cell r="R228" t="str">
            <v>Europa</v>
          </cell>
          <cell r="S228" t="str">
            <v>Polska</v>
          </cell>
          <cell r="T228" t="str">
            <v>wielkopolskie</v>
          </cell>
          <cell r="U228" t="str">
            <v>jarociński</v>
          </cell>
          <cell r="V228" t="str">
            <v>Kotlin</v>
          </cell>
          <cell r="W228" t="str">
            <v>318.12 Wysoczyzna Kaliska</v>
          </cell>
          <cell r="X228" t="str">
            <v>Continental Bio-geographical Region</v>
          </cell>
          <cell r="Y228" t="str">
            <v>Galio-Carpinetum</v>
          </cell>
        </row>
        <row r="229">
          <cell r="A229" t="str">
            <v>POZ-A-0000315</v>
          </cell>
          <cell r="B229" t="str">
            <v>52.5221</v>
          </cell>
          <cell r="C229" t="str">
            <v>17.0181</v>
          </cell>
          <cell r="D229" t="str">
            <v>33UXU32</v>
          </cell>
          <cell r="E229" t="str">
            <v>BC89</v>
          </cell>
          <cell r="J229" t="str">
            <v>Park Krajobrazowy Puszcza Zielonka - otulina</v>
          </cell>
          <cell r="R229" t="str">
            <v>Europa</v>
          </cell>
          <cell r="S229" t="str">
            <v>Polska</v>
          </cell>
          <cell r="T229" t="str">
            <v>wielkopolskie</v>
          </cell>
          <cell r="U229" t="str">
            <v>poznański</v>
          </cell>
          <cell r="V229" t="str">
            <v>Czerwonak</v>
          </cell>
          <cell r="W229" t="str">
            <v>315.54 Pojezierze Gnieźnieńskie</v>
          </cell>
          <cell r="X229" t="str">
            <v>Continental Bio-geographical Region</v>
          </cell>
          <cell r="Y229" t="str">
            <v>Pino-Quercetum (=Querco-Pinetum + Serratulo-Pinetum)</v>
          </cell>
        </row>
        <row r="230">
          <cell r="A230" t="str">
            <v>POZ-A-0000320</v>
          </cell>
          <cell r="B230" t="str">
            <v>52.380138</v>
          </cell>
          <cell r="C230" t="str">
            <v>16.879278</v>
          </cell>
          <cell r="D230" t="str">
            <v>33UXU20</v>
          </cell>
          <cell r="E230" t="str">
            <v>BD08</v>
          </cell>
          <cell r="R230" t="str">
            <v>Europa</v>
          </cell>
          <cell r="S230" t="str">
            <v>Polska</v>
          </cell>
          <cell r="T230" t="str">
            <v>wielkopolskie</v>
          </cell>
          <cell r="U230" t="str">
            <v>Poznań</v>
          </cell>
          <cell r="V230" t="str">
            <v>Poznań</v>
          </cell>
          <cell r="W230" t="str">
            <v>315.52 Poznański Przełom Warty</v>
          </cell>
          <cell r="X230" t="str">
            <v>Continental Bio-geographical Region</v>
          </cell>
          <cell r="Y230" t="str">
            <v>Galio-Carpinetum</v>
          </cell>
        </row>
        <row r="231">
          <cell r="A231" t="str">
            <v>POZ-A-0000321</v>
          </cell>
          <cell r="B231" t="str">
            <v>52.380138</v>
          </cell>
          <cell r="C231" t="str">
            <v>16.879278</v>
          </cell>
          <cell r="D231" t="str">
            <v>33UXU20</v>
          </cell>
          <cell r="E231" t="str">
            <v>BD08</v>
          </cell>
          <cell r="R231" t="str">
            <v>Europa</v>
          </cell>
          <cell r="S231" t="str">
            <v>Polska</v>
          </cell>
          <cell r="T231" t="str">
            <v>wielkopolskie</v>
          </cell>
          <cell r="U231" t="str">
            <v>Poznań</v>
          </cell>
          <cell r="V231" t="str">
            <v>Poznań</v>
          </cell>
          <cell r="W231" t="str">
            <v>315.52 Poznański Przełom Warty</v>
          </cell>
          <cell r="X231" t="str">
            <v>Continental Bio-geographical Region</v>
          </cell>
          <cell r="Y231" t="str">
            <v>Galio-Carpinetum</v>
          </cell>
        </row>
        <row r="232">
          <cell r="A232" t="str">
            <v>POZ-A-0000322</v>
          </cell>
          <cell r="B232" t="str">
            <v>52.380138</v>
          </cell>
          <cell r="C232" t="str">
            <v>16.879278</v>
          </cell>
          <cell r="D232" t="str">
            <v>33UXU20</v>
          </cell>
          <cell r="E232" t="str">
            <v>BD08</v>
          </cell>
          <cell r="R232" t="str">
            <v>Europa</v>
          </cell>
          <cell r="S232" t="str">
            <v>Polska</v>
          </cell>
          <cell r="T232" t="str">
            <v>wielkopolskie</v>
          </cell>
          <cell r="U232" t="str">
            <v>Poznań</v>
          </cell>
          <cell r="V232" t="str">
            <v>Poznań</v>
          </cell>
          <cell r="W232" t="str">
            <v>315.52 Poznański Przełom Warty</v>
          </cell>
          <cell r="X232" t="str">
            <v>Continental Bio-geographical Region</v>
          </cell>
          <cell r="Y232" t="str">
            <v>Galio-Carpinetum</v>
          </cell>
        </row>
        <row r="233">
          <cell r="A233" t="str">
            <v>POZ-A-0001568</v>
          </cell>
          <cell r="B233" t="str">
            <v>52.2194</v>
          </cell>
          <cell r="C233" t="str">
            <v>16.086</v>
          </cell>
          <cell r="D233" t="str">
            <v>33UWT78</v>
          </cell>
          <cell r="E233" t="str">
            <v>BD23</v>
          </cell>
          <cell r="M233" t="str">
            <v>Obszar Chronionego Krajobrazu Pojezierze Sławskie, Pradolina Obry i Rynna Zbąszyńska</v>
          </cell>
          <cell r="R233" t="str">
            <v>Europa</v>
          </cell>
          <cell r="S233" t="str">
            <v>Polska</v>
          </cell>
          <cell r="T233" t="str">
            <v>wielkopolskie</v>
          </cell>
          <cell r="U233" t="str">
            <v>grodziski</v>
          </cell>
          <cell r="V233" t="str">
            <v>Rakoniewice</v>
          </cell>
          <cell r="W233" t="str">
            <v>315.51 Pojezierze Poznańskie</v>
          </cell>
          <cell r="X233" t="str">
            <v>Continental Bio-geographical Region</v>
          </cell>
          <cell r="Y233" t="str">
            <v>Leucobryo-Pinetum</v>
          </cell>
        </row>
        <row r="234">
          <cell r="A234" t="str">
            <v>POZ-A-0001569</v>
          </cell>
          <cell r="B234" t="str">
            <v>52.2194</v>
          </cell>
          <cell r="C234" t="str">
            <v>16.086</v>
          </cell>
          <cell r="D234" t="str">
            <v>33UWT78</v>
          </cell>
          <cell r="E234" t="str">
            <v>BD23</v>
          </cell>
          <cell r="M234" t="str">
            <v>Obszar Chronionego Krajobrazu Pojezierze Sławskie, Pradolina Obry i Rynna Zbąszyńska</v>
          </cell>
          <cell r="R234" t="str">
            <v>Europa</v>
          </cell>
          <cell r="S234" t="str">
            <v>Polska</v>
          </cell>
          <cell r="T234" t="str">
            <v>wielkopolskie</v>
          </cell>
          <cell r="U234" t="str">
            <v>grodziski</v>
          </cell>
          <cell r="V234" t="str">
            <v>Rakoniewice</v>
          </cell>
          <cell r="W234" t="str">
            <v>315.51 Pojezierze Poznańskie</v>
          </cell>
          <cell r="X234" t="str">
            <v>Continental Bio-geographical Region</v>
          </cell>
          <cell r="Y234" t="str">
            <v>Leucobryo-Pinetum</v>
          </cell>
        </row>
        <row r="235">
          <cell r="A235" t="str">
            <v>POZ-A-0002769</v>
          </cell>
          <cell r="B235" t="str">
            <v>51.950315</v>
          </cell>
          <cell r="C235" t="str">
            <v>16.325369</v>
          </cell>
          <cell r="D235" t="str">
            <v>33UWT95</v>
          </cell>
          <cell r="E235" t="str">
            <v>BD54</v>
          </cell>
          <cell r="J235" t="str">
            <v>Przemęcki Park Krajobrazowy</v>
          </cell>
          <cell r="M235" t="str">
            <v>Przemęcko-Wschowski i kompleks leśny Włoszakowice</v>
          </cell>
          <cell r="P235" t="str">
            <v>PLB300011; PLH300041</v>
          </cell>
          <cell r="Q235" t="str">
            <v>Pojezierze Sławskie; Ostoja Przemęcka</v>
          </cell>
          <cell r="R235" t="str">
            <v>Europa</v>
          </cell>
          <cell r="S235" t="str">
            <v>Polska</v>
          </cell>
          <cell r="T235" t="str">
            <v>wielkopolskie</v>
          </cell>
          <cell r="U235" t="str">
            <v>leszczyński</v>
          </cell>
          <cell r="V235" t="str">
            <v>Włoszakowice</v>
          </cell>
          <cell r="W235" t="str">
            <v>315.81 Pojezierze Sławskie</v>
          </cell>
          <cell r="X235" t="str">
            <v>Continental Bio-geographical Region</v>
          </cell>
          <cell r="Y235" t="str">
            <v>Leucobryo-Pinetum</v>
          </cell>
        </row>
        <row r="236">
          <cell r="A236" t="str">
            <v>POZ-A-0002770</v>
          </cell>
          <cell r="B236" t="str">
            <v>51.950315</v>
          </cell>
          <cell r="C236" t="str">
            <v>16.325369</v>
          </cell>
          <cell r="D236" t="str">
            <v>33UWT95</v>
          </cell>
          <cell r="E236" t="str">
            <v>BD54</v>
          </cell>
          <cell r="J236" t="str">
            <v>Przemęcki Park Krajobrazowy</v>
          </cell>
          <cell r="M236" t="str">
            <v>Przemęcko-Wschowski i kompleks leśny Włoszakowice</v>
          </cell>
          <cell r="P236" t="str">
            <v>PLB300011; PLH300041</v>
          </cell>
          <cell r="Q236" t="str">
            <v>Pojezierze Sławskie; Ostoja Przemęcka</v>
          </cell>
          <cell r="R236" t="str">
            <v>Europa</v>
          </cell>
          <cell r="S236" t="str">
            <v>Polska</v>
          </cell>
          <cell r="T236" t="str">
            <v>wielkopolskie</v>
          </cell>
          <cell r="U236" t="str">
            <v>leszczyński</v>
          </cell>
          <cell r="V236" t="str">
            <v>Włoszakowice</v>
          </cell>
          <cell r="W236" t="str">
            <v>315.81 Pojezierze Sławskie</v>
          </cell>
          <cell r="X236" t="str">
            <v>Continental Bio-geographical Region</v>
          </cell>
          <cell r="Y236" t="str">
            <v>Leucobryo-Pinetum</v>
          </cell>
        </row>
        <row r="237">
          <cell r="A237" t="str">
            <v>POZ-A-0002771</v>
          </cell>
          <cell r="B237" t="str">
            <v>51.950315</v>
          </cell>
          <cell r="C237" t="str">
            <v>16.325369</v>
          </cell>
          <cell r="D237" t="str">
            <v>33UWT95</v>
          </cell>
          <cell r="E237" t="str">
            <v>BD54</v>
          </cell>
          <cell r="J237" t="str">
            <v>Przemęcki Park Krajobrazowy</v>
          </cell>
          <cell r="M237" t="str">
            <v>Przemęcko-Wschowski i kompleks leśny Włoszakowice</v>
          </cell>
          <cell r="P237" t="str">
            <v>PLB300011; PLH300041</v>
          </cell>
          <cell r="Q237" t="str">
            <v>Pojezierze Sławskie; Ostoja Przemęcka</v>
          </cell>
          <cell r="R237" t="str">
            <v>Europa</v>
          </cell>
          <cell r="S237" t="str">
            <v>Polska</v>
          </cell>
          <cell r="T237" t="str">
            <v>wielkopolskie</v>
          </cell>
          <cell r="U237" t="str">
            <v>leszczyński</v>
          </cell>
          <cell r="V237" t="str">
            <v>Włoszakowice</v>
          </cell>
          <cell r="W237" t="str">
            <v>315.81 Pojezierze Sławskie</v>
          </cell>
          <cell r="X237" t="str">
            <v>Continental Bio-geographical Region</v>
          </cell>
          <cell r="Y237" t="str">
            <v>Leucobryo-Pinetum</v>
          </cell>
        </row>
        <row r="238">
          <cell r="A238" t="str">
            <v>POZ-A-0002772</v>
          </cell>
          <cell r="B238" t="str">
            <v>51.950315</v>
          </cell>
          <cell r="C238" t="str">
            <v>16.325369</v>
          </cell>
          <cell r="D238" t="str">
            <v>33UWT95</v>
          </cell>
          <cell r="E238" t="str">
            <v>BD54</v>
          </cell>
          <cell r="J238" t="str">
            <v>Przemęcki Park Krajobrazowy</v>
          </cell>
          <cell r="M238" t="str">
            <v>Przemęcko-Wschowski i kompleks leśny Włoszakowice</v>
          </cell>
          <cell r="P238" t="str">
            <v>PLB300011; PLH300041</v>
          </cell>
          <cell r="Q238" t="str">
            <v>Pojezierze Sławskie; Ostoja Przemęcka</v>
          </cell>
          <cell r="R238" t="str">
            <v>Europa</v>
          </cell>
          <cell r="S238" t="str">
            <v>Polska</v>
          </cell>
          <cell r="T238" t="str">
            <v>wielkopolskie</v>
          </cell>
          <cell r="U238" t="str">
            <v>leszczyński</v>
          </cell>
          <cell r="V238" t="str">
            <v>Włoszakowice</v>
          </cell>
          <cell r="W238" t="str">
            <v>315.81 Pojezierze Sławskie</v>
          </cell>
          <cell r="X238" t="str">
            <v>Continental Bio-geographical Region</v>
          </cell>
          <cell r="Y238" t="str">
            <v>Leucobryo-Pinetum</v>
          </cell>
        </row>
        <row r="239">
          <cell r="A239" t="str">
            <v>POZ-A-0002773</v>
          </cell>
          <cell r="B239" t="str">
            <v>51.950315</v>
          </cell>
          <cell r="C239" t="str">
            <v>16.325369</v>
          </cell>
          <cell r="D239" t="str">
            <v>33UWT95</v>
          </cell>
          <cell r="E239" t="str">
            <v>BD54</v>
          </cell>
          <cell r="J239" t="str">
            <v>Przemęcki Park Krajobrazowy</v>
          </cell>
          <cell r="M239" t="str">
            <v>Przemęcko-Wschowski i kompleks leśny Włoszakowice</v>
          </cell>
          <cell r="P239" t="str">
            <v>PLB300011; PLH300041</v>
          </cell>
          <cell r="Q239" t="str">
            <v>Pojezierze Sławskie; Ostoja Przemęcka</v>
          </cell>
          <cell r="R239" t="str">
            <v>Europa</v>
          </cell>
          <cell r="S239" t="str">
            <v>Polska</v>
          </cell>
          <cell r="T239" t="str">
            <v>wielkopolskie</v>
          </cell>
          <cell r="U239" t="str">
            <v>leszczyński</v>
          </cell>
          <cell r="V239" t="str">
            <v>Włoszakowice</v>
          </cell>
          <cell r="W239" t="str">
            <v>315.81 Pojezierze Sławskie</v>
          </cell>
          <cell r="X239" t="str">
            <v>Continental Bio-geographical Region</v>
          </cell>
          <cell r="Y239" t="str">
            <v>Leucobryo-Pinetum</v>
          </cell>
        </row>
        <row r="240">
          <cell r="A240" t="str">
            <v>POZ-A-0002774</v>
          </cell>
          <cell r="B240" t="str">
            <v>51.950315</v>
          </cell>
          <cell r="C240" t="str">
            <v>16.325369</v>
          </cell>
          <cell r="D240" t="str">
            <v>33UWT95</v>
          </cell>
          <cell r="E240" t="str">
            <v>BD54</v>
          </cell>
          <cell r="J240" t="str">
            <v>Przemęcki Park Krajobrazowy</v>
          </cell>
          <cell r="M240" t="str">
            <v>Przemęcko-Wschowski i kompleks leśny Włoszakowice</v>
          </cell>
          <cell r="P240" t="str">
            <v>PLB300011; PLH300041</v>
          </cell>
          <cell r="Q240" t="str">
            <v>Pojezierze Sławskie; Ostoja Przemęcka</v>
          </cell>
          <cell r="R240" t="str">
            <v>Europa</v>
          </cell>
          <cell r="S240" t="str">
            <v>Polska</v>
          </cell>
          <cell r="T240" t="str">
            <v>wielkopolskie</v>
          </cell>
          <cell r="U240" t="str">
            <v>leszczyński</v>
          </cell>
          <cell r="V240" t="str">
            <v>Włoszakowice</v>
          </cell>
          <cell r="W240" t="str">
            <v>315.81 Pojezierze Sławskie</v>
          </cell>
          <cell r="X240" t="str">
            <v>Continental Bio-geographical Region</v>
          </cell>
          <cell r="Y240" t="str">
            <v>Leucobryo-Pinetum</v>
          </cell>
        </row>
        <row r="241">
          <cell r="A241" t="str">
            <v>POZ-A-0002775</v>
          </cell>
          <cell r="B241" t="str">
            <v>51.950315</v>
          </cell>
          <cell r="C241" t="str">
            <v>16.325369</v>
          </cell>
          <cell r="D241" t="str">
            <v>33UWT95</v>
          </cell>
          <cell r="E241" t="str">
            <v>BD54</v>
          </cell>
          <cell r="J241" t="str">
            <v>Przemęcki Park Krajobrazowy</v>
          </cell>
          <cell r="M241" t="str">
            <v>Przemęcko-Wschowski i kompleks leśny Włoszakowice</v>
          </cell>
          <cell r="P241" t="str">
            <v>PLB300011; PLH300041</v>
          </cell>
          <cell r="Q241" t="str">
            <v>Pojezierze Sławskie; Ostoja Przemęcka</v>
          </cell>
          <cell r="R241" t="str">
            <v>Europa</v>
          </cell>
          <cell r="S241" t="str">
            <v>Polska</v>
          </cell>
          <cell r="T241" t="str">
            <v>wielkopolskie</v>
          </cell>
          <cell r="U241" t="str">
            <v>leszczyński</v>
          </cell>
          <cell r="V241" t="str">
            <v>Włoszakowice</v>
          </cell>
          <cell r="W241" t="str">
            <v>315.81 Pojezierze Sławskie</v>
          </cell>
          <cell r="X241" t="str">
            <v>Continental Bio-geographical Region</v>
          </cell>
          <cell r="Y241" t="str">
            <v>Leucobryo-Pinetum</v>
          </cell>
        </row>
        <row r="242">
          <cell r="A242" t="str">
            <v>POZ-A-0002776</v>
          </cell>
          <cell r="B242" t="str">
            <v>51.950315</v>
          </cell>
          <cell r="C242" t="str">
            <v>16.325369</v>
          </cell>
          <cell r="D242" t="str">
            <v>33UWT95</v>
          </cell>
          <cell r="E242" t="str">
            <v>BD54</v>
          </cell>
          <cell r="J242" t="str">
            <v>Przemęcki Park Krajobrazowy</v>
          </cell>
          <cell r="M242" t="str">
            <v>Przemęcko-Wschowski i kompleks leśny Włoszakowice</v>
          </cell>
          <cell r="P242" t="str">
            <v>PLB300011; PLH300041</v>
          </cell>
          <cell r="Q242" t="str">
            <v>Pojezierze Sławskie; Ostoja Przemęcka</v>
          </cell>
          <cell r="R242" t="str">
            <v>Europa</v>
          </cell>
          <cell r="S242" t="str">
            <v>Polska</v>
          </cell>
          <cell r="T242" t="str">
            <v>wielkopolskie</v>
          </cell>
          <cell r="U242" t="str">
            <v>leszczyński</v>
          </cell>
          <cell r="V242" t="str">
            <v>Włoszakowice</v>
          </cell>
          <cell r="W242" t="str">
            <v>315.81 Pojezierze Sławskie</v>
          </cell>
          <cell r="X242" t="str">
            <v>Continental Bio-geographical Region</v>
          </cell>
          <cell r="Y242" t="str">
            <v>Leucobryo-Pinetum</v>
          </cell>
        </row>
        <row r="243">
          <cell r="A243" t="str">
            <v>POZ-A-0002777</v>
          </cell>
          <cell r="B243" t="str">
            <v>51.950315</v>
          </cell>
          <cell r="C243" t="str">
            <v>16.325369</v>
          </cell>
          <cell r="D243" t="str">
            <v>33UWT95</v>
          </cell>
          <cell r="E243" t="str">
            <v>BD54</v>
          </cell>
          <cell r="J243" t="str">
            <v>Przemęcki Park Krajobrazowy</v>
          </cell>
          <cell r="M243" t="str">
            <v>Przemęcko-Wschowski i kompleks leśny Włoszakowice</v>
          </cell>
          <cell r="P243" t="str">
            <v>PLB300011; PLH300041</v>
          </cell>
          <cell r="Q243" t="str">
            <v>Pojezierze Sławskie; Ostoja Przemęcka</v>
          </cell>
          <cell r="R243" t="str">
            <v>Europa</v>
          </cell>
          <cell r="S243" t="str">
            <v>Polska</v>
          </cell>
          <cell r="T243" t="str">
            <v>wielkopolskie</v>
          </cell>
          <cell r="U243" t="str">
            <v>leszczyński</v>
          </cell>
          <cell r="V243" t="str">
            <v>Włoszakowice</v>
          </cell>
          <cell r="W243" t="str">
            <v>315.81 Pojezierze Sławskie</v>
          </cell>
          <cell r="X243" t="str">
            <v>Continental Bio-geographical Region</v>
          </cell>
          <cell r="Y243" t="str">
            <v>Leucobryo-Pinetum</v>
          </cell>
        </row>
        <row r="244">
          <cell r="A244" t="str">
            <v>POZ-A-0003535</v>
          </cell>
          <cell r="B244" t="str">
            <v>52.51586</v>
          </cell>
          <cell r="C244" t="str">
            <v>17.38063</v>
          </cell>
          <cell r="D244" t="str">
            <v>33UXU62</v>
          </cell>
          <cell r="E244" t="str">
            <v>CC92</v>
          </cell>
          <cell r="J244" t="str">
            <v>Lednicki Park Krajobrazowy</v>
          </cell>
          <cell r="R244" t="str">
            <v>Europa</v>
          </cell>
          <cell r="S244" t="str">
            <v>Polska</v>
          </cell>
          <cell r="T244" t="str">
            <v>wielkopolskie</v>
          </cell>
          <cell r="U244" t="str">
            <v>gnieźnieński</v>
          </cell>
          <cell r="V244" t="str">
            <v>Łubowo</v>
          </cell>
          <cell r="W244" t="str">
            <v>315.54 Pojezierze Gnieźnieńskie</v>
          </cell>
          <cell r="X244" t="str">
            <v>Continental Bio-geographical Region</v>
          </cell>
          <cell r="Y244" t="str">
            <v>Galio-Carpinetum</v>
          </cell>
        </row>
        <row r="245">
          <cell r="A245" t="str">
            <v>POZ-A-0003538</v>
          </cell>
          <cell r="B245" t="str">
            <v>52.533961</v>
          </cell>
          <cell r="C245" t="str">
            <v>17.374738</v>
          </cell>
          <cell r="D245" t="str">
            <v>33UXU62</v>
          </cell>
          <cell r="E245" t="str">
            <v>CC81</v>
          </cell>
          <cell r="J245" t="str">
            <v>Lednicki Park Krajobrazowy</v>
          </cell>
          <cell r="R245" t="str">
            <v>Europa</v>
          </cell>
          <cell r="S245" t="str">
            <v>Polska</v>
          </cell>
          <cell r="T245" t="str">
            <v>wielkopolskie</v>
          </cell>
          <cell r="U245" t="str">
            <v>gnieźnieński</v>
          </cell>
          <cell r="V245" t="str">
            <v>Łubowo</v>
          </cell>
          <cell r="W245" t="str">
            <v>315.54 Pojezierze Gnieźnieńskie</v>
          </cell>
          <cell r="X245" t="str">
            <v>Continental Bio-geographical Region</v>
          </cell>
          <cell r="Y245">
            <v>0</v>
          </cell>
        </row>
        <row r="246">
          <cell r="A246" t="str">
            <v>POZ-A-0003543</v>
          </cell>
          <cell r="B246" t="str">
            <v>52.429386</v>
          </cell>
          <cell r="C246" t="str">
            <v>16.655357</v>
          </cell>
          <cell r="D246" t="str">
            <v>33UXU11</v>
          </cell>
          <cell r="E246" t="str">
            <v>BC97</v>
          </cell>
          <cell r="M246" t="str">
            <v>Rynny Jeziora Lusowskiego i Doliny Samy</v>
          </cell>
          <cell r="R246" t="str">
            <v>Europa</v>
          </cell>
          <cell r="S246" t="str">
            <v>Polska</v>
          </cell>
          <cell r="T246" t="str">
            <v>wielkopolskie</v>
          </cell>
          <cell r="U246" t="str">
            <v>poznański</v>
          </cell>
          <cell r="V246" t="str">
            <v>Tarnowo Podgórne</v>
          </cell>
          <cell r="W246" t="str">
            <v>315.51 Pojezierze Poznańskie</v>
          </cell>
          <cell r="X246" t="str">
            <v>Continental Bio-geographical Region</v>
          </cell>
          <cell r="Y246">
            <v>0</v>
          </cell>
        </row>
        <row r="247">
          <cell r="A247" t="str">
            <v>POZ-A-0003544</v>
          </cell>
          <cell r="B247" t="str">
            <v>52.852602</v>
          </cell>
          <cell r="C247" t="str">
            <v>17.215837</v>
          </cell>
          <cell r="D247" t="str">
            <v>33UXU45</v>
          </cell>
          <cell r="E247" t="str">
            <v>CC50</v>
          </cell>
          <cell r="M247" t="str">
            <v>Dolina Wełny i Rynna Gołaniecko-Wągrowiecka</v>
          </cell>
          <cell r="R247" t="str">
            <v>Europa</v>
          </cell>
          <cell r="S247" t="str">
            <v>Polska</v>
          </cell>
          <cell r="T247" t="str">
            <v>wielkopolskie</v>
          </cell>
          <cell r="U247" t="str">
            <v>wągrowiecki</v>
          </cell>
          <cell r="V247" t="str">
            <v>Wągrowiec</v>
          </cell>
          <cell r="W247" t="str">
            <v>315.53 Pojezierze Chodzieskie</v>
          </cell>
          <cell r="X247" t="str">
            <v>Continental Bio-geographical Region</v>
          </cell>
          <cell r="Y247" t="str">
            <v>Pino-Quercetum (=Querco-Pinetum + Serratulo-Pinetum)</v>
          </cell>
        </row>
        <row r="248">
          <cell r="A248" t="str">
            <v>POZ-A-0004561</v>
          </cell>
          <cell r="B248" t="str">
            <v>52.3043</v>
          </cell>
          <cell r="C248" t="str">
            <v>18.288</v>
          </cell>
          <cell r="D248" t="str">
            <v>34UCC19</v>
          </cell>
          <cell r="E248" t="str">
            <v>CD18</v>
          </cell>
          <cell r="M248" t="str">
            <v>Goplańsko-Kujawski</v>
          </cell>
          <cell r="R248" t="str">
            <v>Europa</v>
          </cell>
          <cell r="S248" t="str">
            <v>Polska</v>
          </cell>
          <cell r="T248" t="str">
            <v>wielkopolskie</v>
          </cell>
          <cell r="U248" t="str">
            <v>Konin</v>
          </cell>
          <cell r="V248" t="str">
            <v>Konin</v>
          </cell>
          <cell r="W248" t="str">
            <v>315.54 Pojezierze Gnieźnieńskie</v>
          </cell>
          <cell r="X248" t="str">
            <v>Continental Bio-geographical Region</v>
          </cell>
          <cell r="Y248">
            <v>0</v>
          </cell>
        </row>
        <row r="249">
          <cell r="A249" t="str">
            <v>POZ-A-0004569</v>
          </cell>
          <cell r="B249" t="str">
            <v>52.52471</v>
          </cell>
          <cell r="C249" t="str">
            <v>17.38483</v>
          </cell>
          <cell r="D249" t="str">
            <v>33UXU62</v>
          </cell>
          <cell r="E249" t="str">
            <v>CC92</v>
          </cell>
          <cell r="J249" t="str">
            <v>Lednicki Park Krajobrazowy</v>
          </cell>
          <cell r="R249" t="str">
            <v>Europa</v>
          </cell>
          <cell r="S249" t="str">
            <v>Polska</v>
          </cell>
          <cell r="T249" t="str">
            <v>wielkopolskie</v>
          </cell>
          <cell r="U249" t="str">
            <v>gnieźnieński</v>
          </cell>
          <cell r="V249" t="str">
            <v>Łubowo</v>
          </cell>
          <cell r="W249" t="str">
            <v>315.54 Pojezierze Gnieźnieńskie</v>
          </cell>
          <cell r="X249" t="str">
            <v>Continental Bio-geographical Region</v>
          </cell>
          <cell r="Y249" t="str">
            <v>Galio-Carpinetum</v>
          </cell>
        </row>
        <row r="250">
          <cell r="A250" t="str">
            <v>POZ-A-0004586</v>
          </cell>
          <cell r="B250" t="str">
            <v>52.4228</v>
          </cell>
          <cell r="C250" t="str">
            <v>16.9011</v>
          </cell>
          <cell r="D250" t="str">
            <v>33UXU20</v>
          </cell>
          <cell r="E250" t="str">
            <v>BD08</v>
          </cell>
          <cell r="R250" t="str">
            <v>Europa</v>
          </cell>
          <cell r="S250" t="str">
            <v>Polska</v>
          </cell>
          <cell r="T250" t="str">
            <v>wielkopolskie</v>
          </cell>
          <cell r="U250" t="str">
            <v>Poznań</v>
          </cell>
          <cell r="V250" t="str">
            <v>Poznań</v>
          </cell>
          <cell r="W250" t="str">
            <v>315.51 Pojezierze Poznańskie</v>
          </cell>
          <cell r="X250" t="str">
            <v>Continental Bio-geographical Region</v>
          </cell>
          <cell r="Y250" t="str">
            <v>Ficario-Ulmetum chrysosplenietosum</v>
          </cell>
        </row>
        <row r="251">
          <cell r="A251" t="str">
            <v>POZ-A-0005152</v>
          </cell>
          <cell r="B251" t="str">
            <v>52.450046</v>
          </cell>
          <cell r="C251" t="str">
            <v>17.277726</v>
          </cell>
          <cell r="D251" t="str">
            <v>33UXU51</v>
          </cell>
          <cell r="E251" t="str">
            <v>CC91</v>
          </cell>
          <cell r="J251" t="str">
            <v>Park Krajobrazowy Promno - otulina</v>
          </cell>
          <cell r="K251" t="str">
            <v>Jezioro Drążynek</v>
          </cell>
          <cell r="L251" t="str">
            <v>torfowiskowy</v>
          </cell>
          <cell r="P251" t="str">
            <v>PLH300030</v>
          </cell>
          <cell r="Q251" t="str">
            <v>Ostoja koło Promna</v>
          </cell>
          <cell r="R251" t="str">
            <v>Europa</v>
          </cell>
          <cell r="S251" t="str">
            <v>Polska</v>
          </cell>
          <cell r="T251" t="str">
            <v>wielkopolskie</v>
          </cell>
          <cell r="U251" t="str">
            <v>poznański</v>
          </cell>
          <cell r="V251" t="str">
            <v>Pobiedziska</v>
          </cell>
          <cell r="W251" t="str">
            <v>315.56 Równina Wrzesińska</v>
          </cell>
          <cell r="X251" t="str">
            <v>Continental Bio-geographical Region</v>
          </cell>
          <cell r="Y251" t="str">
            <v>Galio-Carpinetum</v>
          </cell>
        </row>
        <row r="252">
          <cell r="A252" t="str">
            <v>POZ-A-0005156</v>
          </cell>
          <cell r="B252" t="str">
            <v>52.3734</v>
          </cell>
          <cell r="C252" t="str">
            <v>16.902</v>
          </cell>
          <cell r="D252" t="str">
            <v>33UXU20</v>
          </cell>
          <cell r="E252" t="str">
            <v>BD08</v>
          </cell>
          <cell r="R252" t="str">
            <v>Europa</v>
          </cell>
          <cell r="S252" t="str">
            <v>Polska</v>
          </cell>
          <cell r="T252" t="str">
            <v>wielkopolskie</v>
          </cell>
          <cell r="U252" t="str">
            <v>Poznań</v>
          </cell>
          <cell r="V252" t="str">
            <v>Poznań</v>
          </cell>
          <cell r="W252" t="str">
            <v>315.52 Poznański Przełom Warty</v>
          </cell>
          <cell r="X252" t="str">
            <v>Continental Bio-geographical Region</v>
          </cell>
          <cell r="Y252" t="str">
            <v>Galio-Carpinetum</v>
          </cell>
        </row>
        <row r="253">
          <cell r="A253" t="str">
            <v>POZ-A-0005158</v>
          </cell>
          <cell r="B253" t="str">
            <v>52.474503</v>
          </cell>
          <cell r="C253" t="str">
            <v>16.777228</v>
          </cell>
          <cell r="D253" t="str">
            <v>33UXU21</v>
          </cell>
          <cell r="E253" t="str">
            <v>BC97</v>
          </cell>
          <cell r="R253" t="str">
            <v>Europa</v>
          </cell>
          <cell r="S253" t="str">
            <v>Polska</v>
          </cell>
          <cell r="T253" t="str">
            <v>wielkopolskie</v>
          </cell>
          <cell r="U253" t="str">
            <v>Poznań</v>
          </cell>
          <cell r="V253" t="str">
            <v>Poznań</v>
          </cell>
          <cell r="W253" t="str">
            <v>315.51 Pojezierze Poznańskie</v>
          </cell>
          <cell r="X253" t="str">
            <v>Continental Bio-geographical Region</v>
          </cell>
          <cell r="Y253" t="str">
            <v>Galio-Carpinetum</v>
          </cell>
        </row>
        <row r="254">
          <cell r="A254" t="str">
            <v>POZ-A-0005160</v>
          </cell>
          <cell r="B254" t="str">
            <v>51.974884</v>
          </cell>
          <cell r="C254" t="str">
            <v>16.32831</v>
          </cell>
          <cell r="D254" t="str">
            <v>33UWT95</v>
          </cell>
          <cell r="E254" t="str">
            <v>BD44</v>
          </cell>
          <cell r="J254" t="str">
            <v>Przemęcki Park Krajobrazowy</v>
          </cell>
          <cell r="M254" t="str">
            <v>Przemęcko-Wschowski i kompleks leśny Włoszakowice</v>
          </cell>
          <cell r="P254" t="str">
            <v>PLB300011</v>
          </cell>
          <cell r="Q254" t="str">
            <v>Pojezierze Sławskie</v>
          </cell>
          <cell r="R254" t="str">
            <v>Europa</v>
          </cell>
          <cell r="S254" t="str">
            <v>Polska</v>
          </cell>
          <cell r="T254" t="str">
            <v>wielkopolskie</v>
          </cell>
          <cell r="U254" t="str">
            <v>leszczyński</v>
          </cell>
          <cell r="V254" t="str">
            <v>Włoszakowice</v>
          </cell>
          <cell r="W254" t="str">
            <v>315.83 Równina Kościańska</v>
          </cell>
          <cell r="X254" t="str">
            <v>Continental Bio-geographical Region</v>
          </cell>
          <cell r="Y254" t="str">
            <v>Fraxino-Alnetum (=Circaeo-Alnetum)</v>
          </cell>
        </row>
        <row r="255">
          <cell r="A255" t="str">
            <v>POZ-A-0005161</v>
          </cell>
          <cell r="B255" t="str">
            <v>52.426905</v>
          </cell>
          <cell r="C255" t="str">
            <v>16.64622</v>
          </cell>
          <cell r="D255" t="str">
            <v>33UXU10</v>
          </cell>
          <cell r="E255" t="str">
            <v>BC96</v>
          </cell>
          <cell r="M255" t="str">
            <v>Rynny Jeziora Lusowskiego i Doliny Samy</v>
          </cell>
          <cell r="R255" t="str">
            <v>Europa</v>
          </cell>
          <cell r="S255" t="str">
            <v>Polska</v>
          </cell>
          <cell r="T255" t="str">
            <v>wielkopolskie</v>
          </cell>
          <cell r="U255" t="str">
            <v>poznański</v>
          </cell>
          <cell r="V255" t="str">
            <v>Tarnowo Podgórne</v>
          </cell>
          <cell r="W255" t="str">
            <v>315.51 Pojezierze Poznańskie</v>
          </cell>
          <cell r="X255" t="str">
            <v>Continental Bio-geographical Region</v>
          </cell>
          <cell r="Y255" t="str">
            <v>Fraxino-Alnetum (=Circaeo-Alnetum)</v>
          </cell>
        </row>
        <row r="256">
          <cell r="A256" t="str">
            <v>POZ-A-0005163</v>
          </cell>
          <cell r="B256" t="str">
            <v>52.5201</v>
          </cell>
          <cell r="C256" t="str">
            <v>17.6125</v>
          </cell>
          <cell r="D256" t="str">
            <v>33UXU72</v>
          </cell>
          <cell r="E256" t="str">
            <v>CC93</v>
          </cell>
          <cell r="R256" t="str">
            <v>Europa</v>
          </cell>
          <cell r="S256" t="str">
            <v>Polska</v>
          </cell>
          <cell r="T256" t="str">
            <v>wielkopolskie</v>
          </cell>
          <cell r="U256" t="str">
            <v>gnieźnieński</v>
          </cell>
          <cell r="V256" t="str">
            <v>Gniezno</v>
          </cell>
          <cell r="W256" t="str">
            <v>315.56 Równina Wrzesińska</v>
          </cell>
          <cell r="X256" t="str">
            <v>Continental Bio-geographical Region</v>
          </cell>
          <cell r="Y256" t="str">
            <v>Galio-Carpinetum</v>
          </cell>
        </row>
        <row r="257">
          <cell r="A257" t="str">
            <v>POZ-A-0005164</v>
          </cell>
          <cell r="B257" t="str">
            <v>52.5201</v>
          </cell>
          <cell r="C257" t="str">
            <v>17.6125</v>
          </cell>
          <cell r="D257" t="str">
            <v>33UXU72</v>
          </cell>
          <cell r="E257" t="str">
            <v>CC93</v>
          </cell>
          <cell r="R257" t="str">
            <v>Europa</v>
          </cell>
          <cell r="S257" t="str">
            <v>Polska</v>
          </cell>
          <cell r="T257" t="str">
            <v>wielkopolskie</v>
          </cell>
          <cell r="U257" t="str">
            <v>gnieźnieński</v>
          </cell>
          <cell r="V257" t="str">
            <v>Gniezno</v>
          </cell>
          <cell r="W257" t="str">
            <v>315.56 Równina Wrzesińska</v>
          </cell>
          <cell r="X257" t="str">
            <v>Continental Bio-geographical Region</v>
          </cell>
          <cell r="Y257" t="str">
            <v>Galio-Carpinetum</v>
          </cell>
        </row>
        <row r="258">
          <cell r="A258" t="str">
            <v>POZ-A-0005169</v>
          </cell>
          <cell r="B258" t="str">
            <v>51.974979</v>
          </cell>
          <cell r="C258" t="str">
            <v>16.328043</v>
          </cell>
          <cell r="D258" t="str">
            <v>33UWT95</v>
          </cell>
          <cell r="E258" t="str">
            <v>BD44</v>
          </cell>
          <cell r="J258" t="str">
            <v>Przemęcki Park Krajobrazowy</v>
          </cell>
          <cell r="M258" t="str">
            <v>Przemęcko-Wschowski i kompleks leśny Włoszakowice</v>
          </cell>
          <cell r="P258" t="str">
            <v>PLB300011</v>
          </cell>
          <cell r="Q258" t="str">
            <v>Pojezierze Sławskie</v>
          </cell>
          <cell r="R258" t="str">
            <v>Europa</v>
          </cell>
          <cell r="S258" t="str">
            <v>Polska</v>
          </cell>
          <cell r="T258" t="str">
            <v>wielkopolskie</v>
          </cell>
          <cell r="U258" t="str">
            <v>leszczyński</v>
          </cell>
          <cell r="V258" t="str">
            <v>Włoszakowice</v>
          </cell>
          <cell r="W258" t="str">
            <v>315.83 Równina Kościańska</v>
          </cell>
          <cell r="X258" t="str">
            <v>Continental Bio-geographical Region</v>
          </cell>
          <cell r="Y258" t="str">
            <v>Fraxino-Alnetum (=Circaeo-Alnetum)</v>
          </cell>
        </row>
        <row r="259">
          <cell r="A259" t="str">
            <v>POZ-A-0005170</v>
          </cell>
          <cell r="B259" t="str">
            <v>51.974979</v>
          </cell>
          <cell r="C259" t="str">
            <v>16.328043</v>
          </cell>
          <cell r="D259" t="str">
            <v>33UWT95</v>
          </cell>
          <cell r="E259" t="str">
            <v>BD44</v>
          </cell>
          <cell r="J259" t="str">
            <v>Przemęcki Park Krajobrazowy</v>
          </cell>
          <cell r="M259" t="str">
            <v>Przemęcko-Wschowski i kompleks leśny Włoszakowice</v>
          </cell>
          <cell r="P259" t="str">
            <v>PLB300011</v>
          </cell>
          <cell r="Q259" t="str">
            <v>Pojezierze Sławskie</v>
          </cell>
          <cell r="R259" t="str">
            <v>Europa</v>
          </cell>
          <cell r="S259" t="str">
            <v>Polska</v>
          </cell>
          <cell r="T259" t="str">
            <v>wielkopolskie</v>
          </cell>
          <cell r="U259" t="str">
            <v>leszczyński</v>
          </cell>
          <cell r="V259" t="str">
            <v>Włoszakowice</v>
          </cell>
          <cell r="W259" t="str">
            <v>315.83 Równina Kościańska</v>
          </cell>
          <cell r="X259" t="str">
            <v>Continental Bio-geographical Region</v>
          </cell>
          <cell r="Y259" t="str">
            <v>Fraxino-Alnetum (=Circaeo-Alnetum)</v>
          </cell>
        </row>
        <row r="260">
          <cell r="A260" t="str">
            <v>POZ-A-0005171</v>
          </cell>
          <cell r="B260" t="str">
            <v>52.40728</v>
          </cell>
          <cell r="C260" t="str">
            <v>16.677635</v>
          </cell>
          <cell r="D260" t="str">
            <v>33UXU10</v>
          </cell>
          <cell r="E260" t="str">
            <v>BD07</v>
          </cell>
          <cell r="R260" t="str">
            <v>Europa</v>
          </cell>
          <cell r="S260" t="str">
            <v>Polska</v>
          </cell>
          <cell r="T260" t="str">
            <v>wielkopolskie</v>
          </cell>
          <cell r="U260" t="str">
            <v>poznański</v>
          </cell>
          <cell r="V260" t="str">
            <v>Tarnowo Podgórne</v>
          </cell>
          <cell r="W260" t="str">
            <v>315.51 Pojezierze Poznańskie</v>
          </cell>
          <cell r="X260" t="str">
            <v>Continental Bio-geographical Region</v>
          </cell>
          <cell r="Y260" t="str">
            <v>Galio-Carpinetum</v>
          </cell>
        </row>
        <row r="261">
          <cell r="A261" t="str">
            <v>POZ-A-0005172</v>
          </cell>
          <cell r="B261" t="str">
            <v>52.40728</v>
          </cell>
          <cell r="C261" t="str">
            <v>16.677635</v>
          </cell>
          <cell r="D261" t="str">
            <v>33UXU10</v>
          </cell>
          <cell r="E261" t="str">
            <v>BD07</v>
          </cell>
          <cell r="R261" t="str">
            <v>Europa</v>
          </cell>
          <cell r="S261" t="str">
            <v>Polska</v>
          </cell>
          <cell r="T261" t="str">
            <v>wielkopolskie</v>
          </cell>
          <cell r="U261" t="str">
            <v>poznański</v>
          </cell>
          <cell r="V261" t="str">
            <v>Tarnowo Podgórne</v>
          </cell>
          <cell r="W261" t="str">
            <v>315.51 Pojezierze Poznańskie</v>
          </cell>
          <cell r="X261" t="str">
            <v>Continental Bio-geographical Region</v>
          </cell>
          <cell r="Y261" t="str">
            <v>Galio-Carpinetum</v>
          </cell>
        </row>
        <row r="262">
          <cell r="A262" t="str">
            <v>POZ-A-0005174</v>
          </cell>
          <cell r="B262" t="str">
            <v>52.40728</v>
          </cell>
          <cell r="C262" t="str">
            <v>16.677635</v>
          </cell>
          <cell r="D262" t="str">
            <v>33UXU10</v>
          </cell>
          <cell r="E262" t="str">
            <v>BD07</v>
          </cell>
          <cell r="R262" t="str">
            <v>Europa</v>
          </cell>
          <cell r="S262" t="str">
            <v>Polska</v>
          </cell>
          <cell r="T262" t="str">
            <v>wielkopolskie</v>
          </cell>
          <cell r="U262" t="str">
            <v>poznański</v>
          </cell>
          <cell r="V262" t="str">
            <v>Tarnowo Podgórne</v>
          </cell>
          <cell r="W262" t="str">
            <v>315.51 Pojezierze Poznańskie</v>
          </cell>
          <cell r="X262" t="str">
            <v>Continental Bio-geographical Region</v>
          </cell>
          <cell r="Y262" t="str">
            <v>Galio-Carpinetum</v>
          </cell>
        </row>
        <row r="263">
          <cell r="A263" t="str">
            <v>POZ-A-0005175</v>
          </cell>
          <cell r="B263" t="str">
            <v>52.40728</v>
          </cell>
          <cell r="C263" t="str">
            <v>16.677635</v>
          </cell>
          <cell r="D263" t="str">
            <v>33UXU10</v>
          </cell>
          <cell r="E263" t="str">
            <v>BD07</v>
          </cell>
          <cell r="R263" t="str">
            <v>Europa</v>
          </cell>
          <cell r="S263" t="str">
            <v>Polska</v>
          </cell>
          <cell r="T263" t="str">
            <v>wielkopolskie</v>
          </cell>
          <cell r="U263" t="str">
            <v>poznański</v>
          </cell>
          <cell r="V263" t="str">
            <v>Tarnowo Podgórne</v>
          </cell>
          <cell r="W263" t="str">
            <v>315.51 Pojezierze Poznańskie</v>
          </cell>
          <cell r="X263" t="str">
            <v>Continental Bio-geographical Region</v>
          </cell>
          <cell r="Y263" t="str">
            <v>Galio-Carpinetum</v>
          </cell>
        </row>
        <row r="264">
          <cell r="A264" t="str">
            <v>POZ-A-0005176</v>
          </cell>
          <cell r="B264" t="str">
            <v>52.29969</v>
          </cell>
          <cell r="C264" t="str">
            <v>16.95739</v>
          </cell>
          <cell r="D264" t="str">
            <v>33UXT39</v>
          </cell>
          <cell r="E264" t="str">
            <v>BD19</v>
          </cell>
          <cell r="R264" t="str">
            <v>Europa</v>
          </cell>
          <cell r="S264" t="str">
            <v>Polska</v>
          </cell>
          <cell r="T264" t="str">
            <v>wielkopolskie</v>
          </cell>
          <cell r="U264" t="str">
            <v>poznański</v>
          </cell>
          <cell r="V264" t="str">
            <v>Mosina</v>
          </cell>
          <cell r="W264" t="str">
            <v>315.56 Równina Wrzesińska</v>
          </cell>
          <cell r="X264" t="str">
            <v>Continental Bio-geographical Region</v>
          </cell>
          <cell r="Y264" t="str">
            <v>Pino-Quercetum (=Querco-Pinetum + Serratulo-Pinetum)</v>
          </cell>
        </row>
        <row r="265">
          <cell r="A265" t="str">
            <v>POZ-A-0005177</v>
          </cell>
          <cell r="B265" t="str">
            <v>51.975021</v>
          </cell>
          <cell r="C265" t="str">
            <v>16.328879</v>
          </cell>
          <cell r="D265" t="str">
            <v>33UWT95</v>
          </cell>
          <cell r="E265" t="str">
            <v>BD44</v>
          </cell>
          <cell r="J265" t="str">
            <v>Przemęcki Park Krajobrazowy</v>
          </cell>
          <cell r="M265" t="str">
            <v>Przemęcko-Wschowski i kompleks leśny Włoszakowice</v>
          </cell>
          <cell r="P265" t="str">
            <v>PLB300011</v>
          </cell>
          <cell r="Q265" t="str">
            <v>Pojezierze Sławskie</v>
          </cell>
          <cell r="R265" t="str">
            <v>Europa</v>
          </cell>
          <cell r="S265" t="str">
            <v>Polska</v>
          </cell>
          <cell r="T265" t="str">
            <v>wielkopolskie</v>
          </cell>
          <cell r="U265" t="str">
            <v>leszczyński</v>
          </cell>
          <cell r="V265" t="str">
            <v>Włoszakowice</v>
          </cell>
          <cell r="W265" t="str">
            <v>315.83 Równina Kościańska</v>
          </cell>
          <cell r="X265" t="str">
            <v>Continental Bio-geographical Region</v>
          </cell>
          <cell r="Y265" t="str">
            <v>Fraxino-Alnetum (=Circaeo-Alnetum)</v>
          </cell>
        </row>
        <row r="266">
          <cell r="A266" t="str">
            <v>POZ-A-0005178</v>
          </cell>
          <cell r="B266" t="str">
            <v>51.9839</v>
          </cell>
          <cell r="C266" t="str">
            <v>16.3285</v>
          </cell>
          <cell r="D266" t="str">
            <v>33UWT96</v>
          </cell>
          <cell r="E266" t="str">
            <v>BD44</v>
          </cell>
          <cell r="J266" t="str">
            <v>Przemęcki Park Krajobrazowy</v>
          </cell>
          <cell r="M266" t="str">
            <v>Przemęcko-Wschowski i kompleks leśny Włoszakowice</v>
          </cell>
          <cell r="P266" t="str">
            <v>PLB300011</v>
          </cell>
          <cell r="Q266" t="str">
            <v>Pojezierze Sławskie</v>
          </cell>
          <cell r="R266" t="str">
            <v>Europa</v>
          </cell>
          <cell r="S266" t="str">
            <v>Polska</v>
          </cell>
          <cell r="T266" t="str">
            <v>wielkopolskie</v>
          </cell>
          <cell r="U266" t="str">
            <v>wolsztyński</v>
          </cell>
          <cell r="V266" t="str">
            <v>Przemęt</v>
          </cell>
          <cell r="W266" t="str">
            <v>315.83 Równina Kościańska</v>
          </cell>
          <cell r="X266" t="str">
            <v>Continental Bio-geographical Region</v>
          </cell>
          <cell r="Y266" t="str">
            <v>Fraxino-Alnetum (=Circaeo-Alnetum)</v>
          </cell>
        </row>
        <row r="267">
          <cell r="A267" t="str">
            <v>POZ-A-0005179</v>
          </cell>
          <cell r="B267" t="str">
            <v>51.9853</v>
          </cell>
          <cell r="C267" t="str">
            <v>16.3728</v>
          </cell>
          <cell r="D267" t="str">
            <v>33UWT96</v>
          </cell>
          <cell r="E267" t="str">
            <v>BD44</v>
          </cell>
          <cell r="J267" t="str">
            <v>Przemęcki Park Krajobrazowy</v>
          </cell>
          <cell r="K267" t="str">
            <v>Jezioro Trzebidzkie</v>
          </cell>
          <cell r="L267" t="str">
            <v>faunistyczny</v>
          </cell>
          <cell r="M267" t="str">
            <v>Przemęcko-Wschowski i kompleks leśny Włoszakowice</v>
          </cell>
          <cell r="P267" t="str">
            <v>PLB300011</v>
          </cell>
          <cell r="Q267" t="str">
            <v>Pojezierze Sławskie</v>
          </cell>
          <cell r="R267" t="str">
            <v>Europa</v>
          </cell>
          <cell r="S267" t="str">
            <v>Polska</v>
          </cell>
          <cell r="T267" t="str">
            <v>wielkopolskie</v>
          </cell>
          <cell r="U267" t="str">
            <v>wolsztyński</v>
          </cell>
          <cell r="V267" t="str">
            <v>Przemęt</v>
          </cell>
          <cell r="W267" t="str">
            <v>315.83 Równina Kościańska</v>
          </cell>
          <cell r="X267" t="str">
            <v>Continental Bio-geographical Region</v>
          </cell>
          <cell r="Y267" t="str">
            <v>Fraxino-Alnetum (=Circaeo-Alnetum)</v>
          </cell>
        </row>
        <row r="268">
          <cell r="A268" t="str">
            <v>POZ-A-0005180</v>
          </cell>
          <cell r="B268" t="str">
            <v>52.46807</v>
          </cell>
          <cell r="C268" t="str">
            <v>17.22285</v>
          </cell>
          <cell r="D268" t="str">
            <v>33UXU51</v>
          </cell>
          <cell r="E268" t="str">
            <v>CC90</v>
          </cell>
          <cell r="J268" t="str">
            <v>Park Krajobrazowy Promno - otulina</v>
          </cell>
          <cell r="K268" t="str">
            <v>Jezioro Dębiniec</v>
          </cell>
          <cell r="L268" t="str">
            <v>krajobrazowy</v>
          </cell>
          <cell r="P268" t="str">
            <v>PLH300030</v>
          </cell>
          <cell r="Q268" t="str">
            <v>Ostoja koło Promna</v>
          </cell>
          <cell r="R268" t="str">
            <v>Europa</v>
          </cell>
          <cell r="S268" t="str">
            <v>Polska</v>
          </cell>
          <cell r="T268" t="str">
            <v>wielkopolskie</v>
          </cell>
          <cell r="U268" t="str">
            <v>poznański</v>
          </cell>
          <cell r="V268" t="str">
            <v>Pobiedziska</v>
          </cell>
          <cell r="W268" t="str">
            <v>315.56 Równina Wrzesińska</v>
          </cell>
          <cell r="X268" t="str">
            <v>Continental Bio-geographical Region</v>
          </cell>
          <cell r="Y268" t="str">
            <v>Galio-Carpinetum</v>
          </cell>
        </row>
        <row r="269">
          <cell r="A269" t="str">
            <v>POZ-A-0005181</v>
          </cell>
          <cell r="B269" t="str">
            <v>52.457043</v>
          </cell>
          <cell r="C269" t="str">
            <v>17.267202</v>
          </cell>
          <cell r="D269" t="str">
            <v>33UXU51</v>
          </cell>
          <cell r="E269" t="str">
            <v>CC91</v>
          </cell>
          <cell r="J269" t="str">
            <v>Park Krajobrazowy Promno - otulina</v>
          </cell>
          <cell r="P269" t="str">
            <v>PLH300030</v>
          </cell>
          <cell r="Q269" t="str">
            <v>Ostoja koło Promna</v>
          </cell>
          <cell r="R269" t="str">
            <v>Europa</v>
          </cell>
          <cell r="S269" t="str">
            <v>Polska</v>
          </cell>
          <cell r="T269" t="str">
            <v>wielkopolskie</v>
          </cell>
          <cell r="U269" t="str">
            <v>poznański</v>
          </cell>
          <cell r="V269" t="str">
            <v>Pobiedziska</v>
          </cell>
          <cell r="W269" t="str">
            <v>315.56 Równina Wrzesińska</v>
          </cell>
          <cell r="X269" t="str">
            <v>Continental Bio-geographical Region</v>
          </cell>
          <cell r="Y269" t="str">
            <v>Fraxino-Alnetum (=Circaeo-Alnetum)</v>
          </cell>
        </row>
        <row r="270">
          <cell r="A270" t="str">
            <v>POZ-A-0005183</v>
          </cell>
          <cell r="B270" t="str">
            <v>52.557098</v>
          </cell>
          <cell r="C270" t="str">
            <v>17.637226</v>
          </cell>
          <cell r="D270" t="str">
            <v>33UXU72</v>
          </cell>
          <cell r="E270" t="str">
            <v>CC83</v>
          </cell>
          <cell r="R270" t="str">
            <v>Europa</v>
          </cell>
          <cell r="S270" t="str">
            <v>Polska</v>
          </cell>
          <cell r="T270" t="str">
            <v>wielkopolskie</v>
          </cell>
          <cell r="U270" t="str">
            <v>gnieźnieński</v>
          </cell>
          <cell r="V270" t="str">
            <v>Gniezno</v>
          </cell>
          <cell r="W270" t="str">
            <v>315.54 Pojezierze Gnieźnieńskie</v>
          </cell>
          <cell r="X270" t="str">
            <v>Continental Bio-geographical Region</v>
          </cell>
          <cell r="Y270" t="str">
            <v>Galio-Carpinetum</v>
          </cell>
        </row>
        <row r="271">
          <cell r="A271" t="str">
            <v>POZ-A-0005184</v>
          </cell>
          <cell r="B271" t="str">
            <v>52.45377</v>
          </cell>
          <cell r="C271" t="str">
            <v>17.2663</v>
          </cell>
          <cell r="D271" t="str">
            <v>33UXU51</v>
          </cell>
          <cell r="E271" t="str">
            <v>CC91</v>
          </cell>
          <cell r="J271" t="str">
            <v>Park Krajobrazowy Promno - otulina</v>
          </cell>
          <cell r="P271" t="str">
            <v>PLH300030</v>
          </cell>
          <cell r="Q271" t="str">
            <v>Ostoja koło Promna</v>
          </cell>
          <cell r="R271" t="str">
            <v>Europa</v>
          </cell>
          <cell r="S271" t="str">
            <v>Polska</v>
          </cell>
          <cell r="T271" t="str">
            <v>wielkopolskie</v>
          </cell>
          <cell r="U271" t="str">
            <v>poznański</v>
          </cell>
          <cell r="V271" t="str">
            <v>Pobiedziska</v>
          </cell>
          <cell r="W271" t="str">
            <v>315.56 Równina Wrzesińska</v>
          </cell>
          <cell r="X271" t="str">
            <v>Continental Bio-geographical Region</v>
          </cell>
          <cell r="Y271" t="str">
            <v>Galio-Carpinetum</v>
          </cell>
        </row>
        <row r="272">
          <cell r="A272" t="str">
            <v>POZ-A-0005185</v>
          </cell>
          <cell r="B272" t="str">
            <v>52.45377</v>
          </cell>
          <cell r="C272" t="str">
            <v>17.2663</v>
          </cell>
          <cell r="D272" t="str">
            <v>33UXU51</v>
          </cell>
          <cell r="E272" t="str">
            <v>CC91</v>
          </cell>
          <cell r="J272" t="str">
            <v>Park Krajobrazowy Promno - otulina</v>
          </cell>
          <cell r="P272" t="str">
            <v>PLH300030</v>
          </cell>
          <cell r="Q272" t="str">
            <v>Ostoja koło Promna</v>
          </cell>
          <cell r="R272" t="str">
            <v>Europa</v>
          </cell>
          <cell r="S272" t="str">
            <v>Polska</v>
          </cell>
          <cell r="T272" t="str">
            <v>wielkopolskie</v>
          </cell>
          <cell r="U272" t="str">
            <v>poznański</v>
          </cell>
          <cell r="V272" t="str">
            <v>Pobiedziska</v>
          </cell>
          <cell r="W272" t="str">
            <v>315.56 Równina Wrzesińska</v>
          </cell>
          <cell r="X272" t="str">
            <v>Continental Bio-geographical Region</v>
          </cell>
          <cell r="Y272" t="str">
            <v>Galio-Carpinetum</v>
          </cell>
        </row>
        <row r="273">
          <cell r="A273" t="str">
            <v>POZ-A-0005187</v>
          </cell>
          <cell r="B273" t="str">
            <v>52.4305</v>
          </cell>
          <cell r="C273" t="str">
            <v>16.6755</v>
          </cell>
          <cell r="D273" t="str">
            <v>33UXU11</v>
          </cell>
          <cell r="E273" t="str">
            <v>BC97</v>
          </cell>
          <cell r="M273" t="str">
            <v>Rynny Jeziora Lusowskiego i Doliny Samy</v>
          </cell>
          <cell r="R273" t="str">
            <v>Europa</v>
          </cell>
          <cell r="S273" t="str">
            <v>Polska</v>
          </cell>
          <cell r="T273" t="str">
            <v>wielkopolskie</v>
          </cell>
          <cell r="U273" t="str">
            <v>poznański</v>
          </cell>
          <cell r="V273" t="str">
            <v>Tarnowo Podgórne</v>
          </cell>
          <cell r="W273" t="str">
            <v>315.51 Pojezierze Poznańskie</v>
          </cell>
          <cell r="X273" t="str">
            <v>Continental Bio-geographical Region</v>
          </cell>
          <cell r="Y273">
            <v>0</v>
          </cell>
        </row>
        <row r="274">
          <cell r="A274" t="str">
            <v>POZ-A-0005188</v>
          </cell>
          <cell r="B274" t="str">
            <v>52.212971</v>
          </cell>
          <cell r="C274" t="str">
            <v>18.33292</v>
          </cell>
          <cell r="D274" t="str">
            <v>34UCC18</v>
          </cell>
          <cell r="E274" t="str">
            <v>CD28</v>
          </cell>
          <cell r="M274" t="str">
            <v>Złotogórski</v>
          </cell>
          <cell r="P274" t="str">
            <v>PLB300002</v>
          </cell>
          <cell r="Q274" t="str">
            <v>Dolina Środkowej Warty</v>
          </cell>
          <cell r="R274" t="str">
            <v>Europa</v>
          </cell>
          <cell r="S274" t="str">
            <v>Polska</v>
          </cell>
          <cell r="T274" t="str">
            <v>wielkopolskie</v>
          </cell>
          <cell r="U274" t="str">
            <v>koniński</v>
          </cell>
          <cell r="V274" t="str">
            <v>Krzymów</v>
          </cell>
          <cell r="W274" t="str">
            <v>318.14 Kotlina Kolska</v>
          </cell>
          <cell r="X274" t="str">
            <v>Continental Bio-geographical Region</v>
          </cell>
          <cell r="Y274" t="str">
            <v>Fraxino-Alnetum (=Circaeo-Alnetum)</v>
          </cell>
        </row>
        <row r="275">
          <cell r="A275" t="str">
            <v>POZ-A-0005189</v>
          </cell>
          <cell r="B275" t="str">
            <v>52.7939</v>
          </cell>
          <cell r="C275" t="str">
            <v>16.5122</v>
          </cell>
          <cell r="D275" t="str">
            <v>33UXU05</v>
          </cell>
          <cell r="E275" t="str">
            <v>BC56</v>
          </cell>
          <cell r="M275" t="str">
            <v>Puszcza Notecka</v>
          </cell>
          <cell r="P275" t="str">
            <v>PLB300015</v>
          </cell>
          <cell r="Q275" t="str">
            <v>Puszcza Notecka</v>
          </cell>
          <cell r="R275" t="str">
            <v>Europa</v>
          </cell>
          <cell r="S275" t="str">
            <v>Polska</v>
          </cell>
          <cell r="T275" t="str">
            <v>wielkopolskie</v>
          </cell>
          <cell r="U275" t="str">
            <v>czarnkowsko-trzcianecki</v>
          </cell>
          <cell r="V275" t="str">
            <v>Lubasz</v>
          </cell>
          <cell r="W275" t="str">
            <v>315.33 Kotlina Gorzowska</v>
          </cell>
          <cell r="X275" t="str">
            <v>Continental Bio-geographical Region</v>
          </cell>
          <cell r="Y275" t="str">
            <v>Pino-Quercetum (=Querco-Pinetum + Serratulo-Pinetum)</v>
          </cell>
        </row>
        <row r="276">
          <cell r="A276" t="str">
            <v>POZ-A-0005190</v>
          </cell>
          <cell r="B276" t="str">
            <v>52.282672</v>
          </cell>
          <cell r="C276" t="str">
            <v>16.700832</v>
          </cell>
          <cell r="D276" t="str">
            <v>33UXT19</v>
          </cell>
          <cell r="E276" t="str">
            <v>BD17</v>
          </cell>
          <cell r="I276" t="str">
            <v>Wielkopolski Park Narodowy - otulina</v>
          </cell>
          <cell r="R276" t="str">
            <v>Europa</v>
          </cell>
          <cell r="S276" t="str">
            <v>Polska</v>
          </cell>
          <cell r="T276" t="str">
            <v>wielkopolskie</v>
          </cell>
          <cell r="U276" t="str">
            <v>poznański</v>
          </cell>
          <cell r="V276" t="str">
            <v>Stęszew</v>
          </cell>
          <cell r="W276" t="str">
            <v>315.51 Pojezierze Poznańskie</v>
          </cell>
          <cell r="X276" t="str">
            <v>Continental Bio-geographical Region</v>
          </cell>
          <cell r="Y276" t="str">
            <v>Fraxino-Alnetum (=Circaeo-Alnetum)</v>
          </cell>
        </row>
        <row r="277">
          <cell r="A277" t="str">
            <v>POZ-A-0005192</v>
          </cell>
          <cell r="B277" t="str">
            <v>52.4591</v>
          </cell>
          <cell r="C277" t="str">
            <v>16.2492</v>
          </cell>
          <cell r="D277" t="str">
            <v>33UWU81</v>
          </cell>
          <cell r="E277" t="str">
            <v>BC94</v>
          </cell>
          <cell r="K277" t="str">
            <v>Rezerwat na Jeziorze Zgierzynieckim im. Bolesława Papi</v>
          </cell>
          <cell r="L277" t="str">
            <v>faunistyczny</v>
          </cell>
          <cell r="P277" t="str">
            <v>PLB300009; PLH300007</v>
          </cell>
          <cell r="Q277" t="str">
            <v>Jezioro Zgierzynieckie; Ostoja Zgierzyniecka</v>
          </cell>
          <cell r="R277" t="str">
            <v>Europa</v>
          </cell>
          <cell r="S277" t="str">
            <v>Polska</v>
          </cell>
          <cell r="T277" t="str">
            <v>wielkopolskie</v>
          </cell>
          <cell r="U277" t="str">
            <v>nowotomyski</v>
          </cell>
          <cell r="V277" t="str">
            <v>Lwówek</v>
          </cell>
          <cell r="W277" t="str">
            <v>315.51 Pojezierze Poznańskie</v>
          </cell>
          <cell r="X277" t="str">
            <v>Continental Bio-geographical Region</v>
          </cell>
          <cell r="Y277" t="str">
            <v>Pino-Quercetum (=Querco-Pinetum + Serratulo-Pinetum)</v>
          </cell>
        </row>
        <row r="278">
          <cell r="A278" t="str">
            <v>POZ-A-0005194</v>
          </cell>
          <cell r="B278" t="str">
            <v>52.4307</v>
          </cell>
          <cell r="C278" t="str">
            <v>16.6775</v>
          </cell>
          <cell r="D278" t="str">
            <v>33UXU11</v>
          </cell>
          <cell r="E278" t="str">
            <v>BC97</v>
          </cell>
          <cell r="M278" t="str">
            <v>Rynny Jeziora Lusowskiego i Doliny Samy</v>
          </cell>
          <cell r="R278" t="str">
            <v>Europa</v>
          </cell>
          <cell r="S278" t="str">
            <v>Polska</v>
          </cell>
          <cell r="T278" t="str">
            <v>wielkopolskie</v>
          </cell>
          <cell r="U278" t="str">
            <v>poznański</v>
          </cell>
          <cell r="V278" t="str">
            <v>Tarnowo Podgórne</v>
          </cell>
          <cell r="W278" t="str">
            <v>315.51 Pojezierze Poznańskie</v>
          </cell>
          <cell r="X278" t="str">
            <v>Continental Bio-geographical Region</v>
          </cell>
          <cell r="Y278">
            <v>0</v>
          </cell>
        </row>
        <row r="279">
          <cell r="A279" t="str">
            <v>POZ-A-0005197</v>
          </cell>
          <cell r="B279" t="str">
            <v>51.90093</v>
          </cell>
          <cell r="C279" t="str">
            <v>16.94772</v>
          </cell>
          <cell r="D279" t="str">
            <v>33UXT35</v>
          </cell>
          <cell r="E279" t="str">
            <v>BD58</v>
          </cell>
          <cell r="K279" t="str">
            <v>Torfowisko Źródliskowe w Gostyniu Starym</v>
          </cell>
          <cell r="L279" t="str">
            <v>nie określono w akcie prawnym</v>
          </cell>
          <cell r="M279" t="str">
            <v>Krzywińsko-Osiecki wraz z zadrzewieniami generała Dezyderego Chłapowskiego i kompleksem leśnym Osieczna-Góra</v>
          </cell>
          <cell r="R279" t="str">
            <v>Europa</v>
          </cell>
          <cell r="S279" t="str">
            <v>Polska</v>
          </cell>
          <cell r="T279" t="str">
            <v>wielkopolskie</v>
          </cell>
          <cell r="U279" t="str">
            <v>gostyński</v>
          </cell>
          <cell r="V279" t="str">
            <v>Gostyń</v>
          </cell>
          <cell r="W279" t="str">
            <v>318.11 Wysoczyzna Leszczyńska</v>
          </cell>
          <cell r="X279" t="str">
            <v>Continental Bio-geographical Region</v>
          </cell>
          <cell r="Y279" t="str">
            <v>Galio-Carpinetum</v>
          </cell>
        </row>
        <row r="280">
          <cell r="A280" t="str">
            <v>POZ-A-0005199</v>
          </cell>
          <cell r="B280" t="str">
            <v>52.3573</v>
          </cell>
          <cell r="C280" t="str">
            <v>18.0776</v>
          </cell>
          <cell r="D280" t="str">
            <v>34UCD00</v>
          </cell>
          <cell r="E280" t="str">
            <v>CD06</v>
          </cell>
          <cell r="M280" t="str">
            <v>Powidzko-Bieniszewski</v>
          </cell>
          <cell r="R280" t="str">
            <v>Europa</v>
          </cell>
          <cell r="S280" t="str">
            <v>Polska</v>
          </cell>
          <cell r="T280" t="str">
            <v>wielkopolskie</v>
          </cell>
          <cell r="U280" t="str">
            <v>słupecki</v>
          </cell>
          <cell r="V280" t="str">
            <v>Ostrowite</v>
          </cell>
          <cell r="W280" t="str">
            <v>315.54 Pojezierze Gnieźnieńskie</v>
          </cell>
          <cell r="X280" t="str">
            <v>Continental Bio-geographical Region</v>
          </cell>
          <cell r="Y280" t="str">
            <v>Fraxino-Alnetum (=Circaeo-Alnetum)</v>
          </cell>
        </row>
        <row r="281">
          <cell r="A281" t="str">
            <v>POZ-A-0005200</v>
          </cell>
          <cell r="B281" t="str">
            <v>52.3573</v>
          </cell>
          <cell r="C281" t="str">
            <v>18.0776</v>
          </cell>
          <cell r="D281" t="str">
            <v>34UCD00</v>
          </cell>
          <cell r="E281" t="str">
            <v>CD06</v>
          </cell>
          <cell r="M281" t="str">
            <v>Powidzko-Bieniszewski</v>
          </cell>
          <cell r="R281" t="str">
            <v>Europa</v>
          </cell>
          <cell r="S281" t="str">
            <v>Polska</v>
          </cell>
          <cell r="T281" t="str">
            <v>wielkopolskie</v>
          </cell>
          <cell r="U281" t="str">
            <v>słupecki</v>
          </cell>
          <cell r="V281" t="str">
            <v>Ostrowite</v>
          </cell>
          <cell r="W281" t="str">
            <v>315.54 Pojezierze Gnieźnieńskie</v>
          </cell>
          <cell r="X281" t="str">
            <v>Continental Bio-geographical Region</v>
          </cell>
          <cell r="Y281" t="str">
            <v>Fraxino-Alnetum (=Circaeo-Alnetum)</v>
          </cell>
        </row>
        <row r="282">
          <cell r="A282" t="str">
            <v>POZ-A-0005202</v>
          </cell>
          <cell r="B282" t="str">
            <v>52.4337</v>
          </cell>
          <cell r="C282" t="str">
            <v>16.6972</v>
          </cell>
          <cell r="D282" t="str">
            <v>33UXU11</v>
          </cell>
          <cell r="E282" t="str">
            <v>BC97</v>
          </cell>
          <cell r="R282" t="str">
            <v>Europa</v>
          </cell>
          <cell r="S282" t="str">
            <v>Polska</v>
          </cell>
          <cell r="T282" t="str">
            <v>wielkopolskie</v>
          </cell>
          <cell r="U282" t="str">
            <v>poznański</v>
          </cell>
          <cell r="V282" t="str">
            <v>Tarnowo Podgórne</v>
          </cell>
          <cell r="W282" t="str">
            <v>315.51 Pojezierze Poznańskie</v>
          </cell>
          <cell r="X282" t="str">
            <v>Continental Bio-geographical Region</v>
          </cell>
          <cell r="Y282" t="str">
            <v>Galio-Carpinetum</v>
          </cell>
        </row>
        <row r="283">
          <cell r="A283" t="str">
            <v>POZ-A-0005204</v>
          </cell>
          <cell r="B283" t="str">
            <v>52.450046</v>
          </cell>
          <cell r="C283" t="str">
            <v>17.277726</v>
          </cell>
          <cell r="D283" t="str">
            <v>33UXU51</v>
          </cell>
          <cell r="E283" t="str">
            <v>CC91</v>
          </cell>
          <cell r="J283" t="str">
            <v>Park Krajobrazowy Promno - otulina</v>
          </cell>
          <cell r="K283" t="str">
            <v>Jezioro Drążynek</v>
          </cell>
          <cell r="L283" t="str">
            <v>torfowiskowy</v>
          </cell>
          <cell r="P283" t="str">
            <v>PLH300030</v>
          </cell>
          <cell r="Q283" t="str">
            <v>Ostoja koło Promna</v>
          </cell>
          <cell r="R283" t="str">
            <v>Europa</v>
          </cell>
          <cell r="S283" t="str">
            <v>Polska</v>
          </cell>
          <cell r="T283" t="str">
            <v>wielkopolskie</v>
          </cell>
          <cell r="U283" t="str">
            <v>poznański</v>
          </cell>
          <cell r="V283" t="str">
            <v>Pobiedziska</v>
          </cell>
          <cell r="W283" t="str">
            <v>315.56 Równina Wrzesińska</v>
          </cell>
          <cell r="X283" t="str">
            <v>Continental Bio-geographical Region</v>
          </cell>
          <cell r="Y283" t="str">
            <v>Galio-Carpinetum</v>
          </cell>
        </row>
        <row r="284">
          <cell r="A284" t="str">
            <v>POZ-A-0005206</v>
          </cell>
          <cell r="B284" t="str">
            <v>52.4305</v>
          </cell>
          <cell r="C284" t="str">
            <v>16.6755</v>
          </cell>
          <cell r="D284" t="str">
            <v>33UXU11</v>
          </cell>
          <cell r="E284" t="str">
            <v>BC97</v>
          </cell>
          <cell r="M284" t="str">
            <v>Rynny Jeziora Lusowskiego i Doliny Samy</v>
          </cell>
          <cell r="R284" t="str">
            <v>Europa</v>
          </cell>
          <cell r="S284" t="str">
            <v>Polska</v>
          </cell>
          <cell r="T284" t="str">
            <v>wielkopolskie</v>
          </cell>
          <cell r="U284" t="str">
            <v>poznański</v>
          </cell>
          <cell r="V284" t="str">
            <v>Tarnowo Podgórne</v>
          </cell>
          <cell r="W284" t="str">
            <v>315.51 Pojezierze Poznańskie</v>
          </cell>
          <cell r="X284" t="str">
            <v>Continental Bio-geographical Region</v>
          </cell>
          <cell r="Y284">
            <v>0</v>
          </cell>
        </row>
        <row r="285">
          <cell r="A285" t="str">
            <v>POZ-A-0005213</v>
          </cell>
          <cell r="B285" t="str">
            <v>51.90093</v>
          </cell>
          <cell r="C285" t="str">
            <v>16.94772</v>
          </cell>
          <cell r="D285" t="str">
            <v>33UXT35</v>
          </cell>
          <cell r="E285" t="str">
            <v>BD58</v>
          </cell>
          <cell r="K285" t="str">
            <v>Torfowisko Źródliskowe w Gostyniu Starym</v>
          </cell>
          <cell r="L285" t="str">
            <v>nie określono w akcie prawnym</v>
          </cell>
          <cell r="M285" t="str">
            <v>Krzywińsko-Osiecki wraz z zadrzewieniami generała Dezyderego Chłapowskiego i kompleksem leśnym Osieczna-Góra</v>
          </cell>
          <cell r="R285" t="str">
            <v>Europa</v>
          </cell>
          <cell r="S285" t="str">
            <v>Polska</v>
          </cell>
          <cell r="T285" t="str">
            <v>wielkopolskie</v>
          </cell>
          <cell r="U285" t="str">
            <v>gostyński</v>
          </cell>
          <cell r="V285" t="str">
            <v>Gostyń</v>
          </cell>
          <cell r="W285" t="str">
            <v>318.11 Wysoczyzna Leszczyńska</v>
          </cell>
          <cell r="X285" t="str">
            <v>Continental Bio-geographical Region</v>
          </cell>
          <cell r="Y285" t="str">
            <v>Galio-Carpinetum</v>
          </cell>
        </row>
        <row r="286">
          <cell r="A286" t="str">
            <v>POZ-A-0005214</v>
          </cell>
          <cell r="B286" t="str">
            <v>51.90093</v>
          </cell>
          <cell r="C286" t="str">
            <v>16.94772</v>
          </cell>
          <cell r="D286" t="str">
            <v>33UXT35</v>
          </cell>
          <cell r="E286" t="str">
            <v>BD58</v>
          </cell>
          <cell r="K286" t="str">
            <v>Torfowisko Źródliskowe w Gostyniu Starym</v>
          </cell>
          <cell r="L286" t="str">
            <v>nie określono w akcie prawnym</v>
          </cell>
          <cell r="M286" t="str">
            <v>Krzywińsko-Osiecki wraz z zadrzewieniami generała Dezyderego Chłapowskiego i kompleksem leśnym Osieczna-Góra</v>
          </cell>
          <cell r="R286" t="str">
            <v>Europa</v>
          </cell>
          <cell r="S286" t="str">
            <v>Polska</v>
          </cell>
          <cell r="T286" t="str">
            <v>wielkopolskie</v>
          </cell>
          <cell r="U286" t="str">
            <v>gostyński</v>
          </cell>
          <cell r="V286" t="str">
            <v>Gostyń</v>
          </cell>
          <cell r="W286" t="str">
            <v>318.11 Wysoczyzna Leszczyńska</v>
          </cell>
          <cell r="X286" t="str">
            <v>Continental Bio-geographical Region</v>
          </cell>
          <cell r="Y286" t="str">
            <v>Galio-Carpinetum</v>
          </cell>
        </row>
        <row r="287">
          <cell r="A287" t="str">
            <v>POZ-A-0005216</v>
          </cell>
          <cell r="B287" t="str">
            <v>52.3333</v>
          </cell>
          <cell r="C287" t="str">
            <v>17.472</v>
          </cell>
          <cell r="D287" t="str">
            <v>33UXU60</v>
          </cell>
          <cell r="E287" t="str">
            <v>CD12</v>
          </cell>
          <cell r="R287" t="str">
            <v>Europa</v>
          </cell>
          <cell r="S287" t="str">
            <v>Polska</v>
          </cell>
          <cell r="T287" t="str">
            <v>wielkopolskie</v>
          </cell>
          <cell r="U287" t="str">
            <v>wrzesiński</v>
          </cell>
          <cell r="V287" t="str">
            <v>Nekla</v>
          </cell>
          <cell r="W287" t="str">
            <v>315.56 Równina Wrzesińska</v>
          </cell>
          <cell r="X287" t="str">
            <v>Continental Bio-geographical Region</v>
          </cell>
          <cell r="Y287" t="str">
            <v>Galio-Carpinetum</v>
          </cell>
        </row>
        <row r="288">
          <cell r="A288" t="str">
            <v>POZ-A-0005217</v>
          </cell>
          <cell r="B288" t="str">
            <v>52.522252</v>
          </cell>
          <cell r="C288" t="str">
            <v>16.461381</v>
          </cell>
          <cell r="D288" t="str">
            <v>33UWU92</v>
          </cell>
          <cell r="E288" t="str">
            <v>BC85</v>
          </cell>
          <cell r="R288" t="str">
            <v>Europa</v>
          </cell>
          <cell r="S288" t="str">
            <v>Polska</v>
          </cell>
          <cell r="T288" t="str">
            <v>wielkopolskie</v>
          </cell>
          <cell r="U288" t="str">
            <v>szamotulski</v>
          </cell>
          <cell r="V288" t="str">
            <v>Kaźmierz</v>
          </cell>
          <cell r="W288" t="str">
            <v>315.51 Pojezierze Poznańskie</v>
          </cell>
          <cell r="X288" t="str">
            <v>Continental Bio-geographical Region</v>
          </cell>
          <cell r="Y288" t="str">
            <v>Ficario-Ulmetum chrysosplenietosum</v>
          </cell>
        </row>
        <row r="289">
          <cell r="A289" t="str">
            <v>POZ-A-0005218</v>
          </cell>
          <cell r="B289" t="str">
            <v>51.90093</v>
          </cell>
          <cell r="C289" t="str">
            <v>16.94772</v>
          </cell>
          <cell r="D289" t="str">
            <v>33UXT35</v>
          </cell>
          <cell r="E289" t="str">
            <v>BD58</v>
          </cell>
          <cell r="K289" t="str">
            <v>Torfowisko Źródliskowe w Gostyniu Starym</v>
          </cell>
          <cell r="L289" t="str">
            <v>nie określono w akcie prawnym</v>
          </cell>
          <cell r="M289" t="str">
            <v>Krzywińsko-Osiecki wraz z zadrzewieniami generała Dezyderego Chłapowskiego i kompleksem leśnym Osieczna-Góra</v>
          </cell>
          <cell r="R289" t="str">
            <v>Europa</v>
          </cell>
          <cell r="S289" t="str">
            <v>Polska</v>
          </cell>
          <cell r="T289" t="str">
            <v>wielkopolskie</v>
          </cell>
          <cell r="U289" t="str">
            <v>gostyński</v>
          </cell>
          <cell r="V289" t="str">
            <v>Gostyń</v>
          </cell>
          <cell r="W289" t="str">
            <v>318.11 Wysoczyzna Leszczyńska</v>
          </cell>
          <cell r="X289" t="str">
            <v>Continental Bio-geographical Region</v>
          </cell>
          <cell r="Y289" t="str">
            <v>Galio-Carpinetum</v>
          </cell>
        </row>
        <row r="290">
          <cell r="A290" t="str">
            <v>POZ-A-0005229</v>
          </cell>
          <cell r="B290" t="str">
            <v>52.4751</v>
          </cell>
          <cell r="C290" t="str">
            <v>16.7909</v>
          </cell>
          <cell r="D290" t="str">
            <v>33UXU21</v>
          </cell>
          <cell r="E290" t="str">
            <v>BC97</v>
          </cell>
          <cell r="R290" t="str">
            <v>Europa</v>
          </cell>
          <cell r="S290" t="str">
            <v>Polska</v>
          </cell>
          <cell r="T290" t="str">
            <v>wielkopolskie</v>
          </cell>
          <cell r="U290" t="str">
            <v>poznański</v>
          </cell>
          <cell r="V290" t="str">
            <v>Rokietnica</v>
          </cell>
          <cell r="W290" t="str">
            <v>315.51 Pojezierze Poznańskie</v>
          </cell>
          <cell r="X290" t="str">
            <v>Continental Bio-geographical Region</v>
          </cell>
          <cell r="Y290" t="str">
            <v>Fraxino-Alnetum (=Circaeo-Alnetum)</v>
          </cell>
        </row>
        <row r="291">
          <cell r="A291" t="str">
            <v>POZ-A-0005230</v>
          </cell>
          <cell r="B291" t="str">
            <v>52.4751</v>
          </cell>
          <cell r="C291" t="str">
            <v>16.7909</v>
          </cell>
          <cell r="D291" t="str">
            <v>33UXU21</v>
          </cell>
          <cell r="E291" t="str">
            <v>BC97</v>
          </cell>
          <cell r="R291" t="str">
            <v>Europa</v>
          </cell>
          <cell r="S291" t="str">
            <v>Polska</v>
          </cell>
          <cell r="T291" t="str">
            <v>wielkopolskie</v>
          </cell>
          <cell r="U291" t="str">
            <v>poznański</v>
          </cell>
          <cell r="V291" t="str">
            <v>Rokietnica</v>
          </cell>
          <cell r="W291" t="str">
            <v>315.51 Pojezierze Poznańskie</v>
          </cell>
          <cell r="X291" t="str">
            <v>Continental Bio-geographical Region</v>
          </cell>
          <cell r="Y291" t="str">
            <v>Fraxino-Alnetum (=Circaeo-Alnetum)</v>
          </cell>
        </row>
        <row r="292">
          <cell r="A292" t="str">
            <v>POZ-A-0005231</v>
          </cell>
          <cell r="B292" t="str">
            <v>52.474503</v>
          </cell>
          <cell r="C292" t="str">
            <v>16.777228</v>
          </cell>
          <cell r="D292" t="str">
            <v>33UXU21</v>
          </cell>
          <cell r="E292" t="str">
            <v>BC97</v>
          </cell>
          <cell r="R292" t="str">
            <v>Europa</v>
          </cell>
          <cell r="S292" t="str">
            <v>Polska</v>
          </cell>
          <cell r="T292" t="str">
            <v>wielkopolskie</v>
          </cell>
          <cell r="U292" t="str">
            <v>Poznań</v>
          </cell>
          <cell r="V292" t="str">
            <v>Poznań</v>
          </cell>
          <cell r="W292" t="str">
            <v>315.51 Pojezierze Poznańskie</v>
          </cell>
          <cell r="X292" t="str">
            <v>Continental Bio-geographical Region</v>
          </cell>
          <cell r="Y292" t="str">
            <v>Galio-Carpinetum</v>
          </cell>
        </row>
        <row r="293">
          <cell r="A293" t="str">
            <v>POZ-A-0005232</v>
          </cell>
          <cell r="B293" t="str">
            <v>51.97824</v>
          </cell>
          <cell r="C293" t="str">
            <v>17.01779</v>
          </cell>
          <cell r="D293" t="str">
            <v>33UXT36</v>
          </cell>
          <cell r="E293" t="str">
            <v>BD59</v>
          </cell>
          <cell r="K293" t="str">
            <v>Miranowo</v>
          </cell>
          <cell r="L293" t="str">
            <v>torfowiskowy</v>
          </cell>
          <cell r="R293" t="str">
            <v>Europa</v>
          </cell>
          <cell r="S293" t="str">
            <v>Polska</v>
          </cell>
          <cell r="T293" t="str">
            <v>wielkopolskie</v>
          </cell>
          <cell r="U293" t="str">
            <v>śremski</v>
          </cell>
          <cell r="V293" t="str">
            <v>Dolsk</v>
          </cell>
          <cell r="W293" t="str">
            <v>315.82 Pojezierze Krzywińskie</v>
          </cell>
          <cell r="X293" t="str">
            <v>Continental Bio-geographical Region</v>
          </cell>
          <cell r="Y293" t="str">
            <v>Fraxino-Alnetum (=Circaeo-Alnetum)</v>
          </cell>
        </row>
        <row r="294">
          <cell r="A294" t="str">
            <v>POZ-A-0005233</v>
          </cell>
          <cell r="B294" t="str">
            <v>51.97824</v>
          </cell>
          <cell r="C294" t="str">
            <v>17.01779</v>
          </cell>
          <cell r="D294" t="str">
            <v>33UXT36</v>
          </cell>
          <cell r="E294" t="str">
            <v>BD59</v>
          </cell>
          <cell r="K294" t="str">
            <v>Miranowo</v>
          </cell>
          <cell r="L294" t="str">
            <v>torfowiskowy</v>
          </cell>
          <cell r="R294" t="str">
            <v>Europa</v>
          </cell>
          <cell r="S294" t="str">
            <v>Polska</v>
          </cell>
          <cell r="T294" t="str">
            <v>wielkopolskie</v>
          </cell>
          <cell r="U294" t="str">
            <v>śremski</v>
          </cell>
          <cell r="V294" t="str">
            <v>Dolsk</v>
          </cell>
          <cell r="W294" t="str">
            <v>315.82 Pojezierze Krzywińskie</v>
          </cell>
          <cell r="X294" t="str">
            <v>Continental Bio-geographical Region</v>
          </cell>
          <cell r="Y294" t="str">
            <v>Fraxino-Alnetum (=Circaeo-Alnetum)</v>
          </cell>
        </row>
        <row r="295">
          <cell r="A295" t="str">
            <v>POZ-A-0005234</v>
          </cell>
          <cell r="B295" t="str">
            <v>52.4506</v>
          </cell>
          <cell r="C295" t="str">
            <v>17.2458</v>
          </cell>
          <cell r="D295" t="str">
            <v>33UXU51</v>
          </cell>
          <cell r="E295" t="str">
            <v>CC91</v>
          </cell>
          <cell r="J295" t="str">
            <v>Park Krajobrazowy Promno - otulina</v>
          </cell>
          <cell r="R295" t="str">
            <v>Europa</v>
          </cell>
          <cell r="S295" t="str">
            <v>Polska</v>
          </cell>
          <cell r="T295" t="str">
            <v>wielkopolskie</v>
          </cell>
          <cell r="U295" t="str">
            <v>poznański</v>
          </cell>
          <cell r="V295" t="str">
            <v>Pobiedziska</v>
          </cell>
          <cell r="W295" t="str">
            <v>315.56 Równina Wrzesińska</v>
          </cell>
          <cell r="X295" t="str">
            <v>Continental Bio-geographical Region</v>
          </cell>
          <cell r="Y295" t="str">
            <v>Galio-Carpinetum</v>
          </cell>
        </row>
        <row r="296">
          <cell r="A296" t="str">
            <v>POZ-A-0005235</v>
          </cell>
          <cell r="B296" t="str">
            <v>52.4526</v>
          </cell>
          <cell r="C296" t="str">
            <v>18.0003</v>
          </cell>
          <cell r="D296" t="str">
            <v>34UBD91</v>
          </cell>
          <cell r="E296" t="str">
            <v>CC96</v>
          </cell>
          <cell r="J296" t="str">
            <v>Powidzki Park Krajobrazowy</v>
          </cell>
          <cell r="M296" t="str">
            <v>Powidzko-Bieniszewski</v>
          </cell>
          <cell r="P296" t="str">
            <v>PLH300026</v>
          </cell>
          <cell r="Q296" t="str">
            <v>Pojezierze Gnieźnieńskie</v>
          </cell>
          <cell r="R296" t="str">
            <v>Europa</v>
          </cell>
          <cell r="S296" t="str">
            <v>Polska</v>
          </cell>
          <cell r="T296" t="str">
            <v>wielkopolskie</v>
          </cell>
          <cell r="U296" t="str">
            <v>słupecki</v>
          </cell>
          <cell r="V296" t="str">
            <v>Powidz</v>
          </cell>
          <cell r="W296" t="str">
            <v>315.54 Pojezierze Gnieźnieńskie</v>
          </cell>
          <cell r="X296" t="str">
            <v>Continental Bio-geographical Region</v>
          </cell>
          <cell r="Y296" t="str">
            <v>Fraxino-Alnetum (=Circaeo-Alnetum)</v>
          </cell>
        </row>
        <row r="297">
          <cell r="A297" t="str">
            <v>POZ-A-0005236</v>
          </cell>
          <cell r="B297" t="str">
            <v>52.4526</v>
          </cell>
          <cell r="C297" t="str">
            <v>18.0003</v>
          </cell>
          <cell r="D297" t="str">
            <v>34UBD91</v>
          </cell>
          <cell r="E297" t="str">
            <v>CC96</v>
          </cell>
          <cell r="J297" t="str">
            <v>Powidzki Park Krajobrazowy</v>
          </cell>
          <cell r="M297" t="str">
            <v>Powidzko-Bieniszewski</v>
          </cell>
          <cell r="P297" t="str">
            <v>PLH300026</v>
          </cell>
          <cell r="Q297" t="str">
            <v>Pojezierze Gnieźnieńskie</v>
          </cell>
          <cell r="R297" t="str">
            <v>Europa</v>
          </cell>
          <cell r="S297" t="str">
            <v>Polska</v>
          </cell>
          <cell r="T297" t="str">
            <v>wielkopolskie</v>
          </cell>
          <cell r="U297" t="str">
            <v>słupecki</v>
          </cell>
          <cell r="V297" t="str">
            <v>Powidz</v>
          </cell>
          <cell r="W297" t="str">
            <v>315.54 Pojezierze Gnieźnieńskie</v>
          </cell>
          <cell r="X297" t="str">
            <v>Continental Bio-geographical Region</v>
          </cell>
          <cell r="Y297" t="str">
            <v>Fraxino-Alnetum (=Circaeo-Alnetum)</v>
          </cell>
        </row>
        <row r="298">
          <cell r="A298" t="str">
            <v>POZ-A-0005237</v>
          </cell>
          <cell r="B298" t="str">
            <v>52.4526</v>
          </cell>
          <cell r="C298" t="str">
            <v>18.0003</v>
          </cell>
          <cell r="D298" t="str">
            <v>34UBD91</v>
          </cell>
          <cell r="E298" t="str">
            <v>CC96</v>
          </cell>
          <cell r="J298" t="str">
            <v>Powidzki Park Krajobrazowy</v>
          </cell>
          <cell r="M298" t="str">
            <v>Powidzko-Bieniszewski</v>
          </cell>
          <cell r="P298" t="str">
            <v>PLH300026</v>
          </cell>
          <cell r="Q298" t="str">
            <v>Pojezierze Gnieźnieńskie</v>
          </cell>
          <cell r="R298" t="str">
            <v>Europa</v>
          </cell>
          <cell r="S298" t="str">
            <v>Polska</v>
          </cell>
          <cell r="T298" t="str">
            <v>wielkopolskie</v>
          </cell>
          <cell r="U298" t="str">
            <v>słupecki</v>
          </cell>
          <cell r="V298" t="str">
            <v>Powidz</v>
          </cell>
          <cell r="W298" t="str">
            <v>315.54 Pojezierze Gnieźnieńskie</v>
          </cell>
          <cell r="X298" t="str">
            <v>Continental Bio-geographical Region</v>
          </cell>
          <cell r="Y298" t="str">
            <v>Fraxino-Alnetum (=Circaeo-Alnetum)</v>
          </cell>
        </row>
        <row r="299">
          <cell r="A299" t="str">
            <v>POZ-A-0005238</v>
          </cell>
          <cell r="B299" t="str">
            <v>51.9821</v>
          </cell>
          <cell r="C299" t="str">
            <v>17.0401</v>
          </cell>
          <cell r="D299" t="str">
            <v>33UXT46</v>
          </cell>
          <cell r="E299" t="str">
            <v>BD59</v>
          </cell>
          <cell r="R299" t="str">
            <v>Europa</v>
          </cell>
          <cell r="S299" t="str">
            <v>Polska</v>
          </cell>
          <cell r="T299" t="str">
            <v>wielkopolskie</v>
          </cell>
          <cell r="U299" t="str">
            <v>śremski</v>
          </cell>
          <cell r="V299" t="str">
            <v>Dolsk</v>
          </cell>
          <cell r="W299" t="str">
            <v>315.82 Pojezierze Krzywińskie</v>
          </cell>
          <cell r="X299" t="str">
            <v>Continental Bio-geographical Region</v>
          </cell>
          <cell r="Y299">
            <v>0</v>
          </cell>
        </row>
        <row r="300">
          <cell r="A300" t="str">
            <v>POZ-A-0005244</v>
          </cell>
          <cell r="B300" t="str">
            <v>51.914643</v>
          </cell>
          <cell r="C300" t="str">
            <v>16.27036</v>
          </cell>
          <cell r="D300" t="str">
            <v>33UWT85</v>
          </cell>
          <cell r="E300" t="str">
            <v>BD54</v>
          </cell>
          <cell r="J300" t="str">
            <v>Przemęcki Park Krajobrazowy</v>
          </cell>
          <cell r="M300" t="str">
            <v>Przemęcko-Wschowski i kompleks leśny Włoszakowice</v>
          </cell>
          <cell r="P300" t="str">
            <v>PLB300011</v>
          </cell>
          <cell r="Q300" t="str">
            <v>Pojezierze Sławskie</v>
          </cell>
          <cell r="R300" t="str">
            <v>Europa</v>
          </cell>
          <cell r="S300" t="str">
            <v>Polska</v>
          </cell>
          <cell r="T300" t="str">
            <v>wielkopolskie</v>
          </cell>
          <cell r="U300" t="str">
            <v>leszczyński</v>
          </cell>
          <cell r="V300" t="str">
            <v>Wijewo</v>
          </cell>
          <cell r="W300" t="str">
            <v>315.81 Pojezierze Sławskie</v>
          </cell>
          <cell r="X300" t="str">
            <v>Continental Bio-geographical Region</v>
          </cell>
          <cell r="Y300" t="str">
            <v>Pino-Quercetum (=Querco-Pinetum + Serratulo-Pinetum)</v>
          </cell>
        </row>
        <row r="301">
          <cell r="A301" t="str">
            <v>POZ-A-0005249</v>
          </cell>
          <cell r="B301" t="str">
            <v>52.4616</v>
          </cell>
          <cell r="C301" t="str">
            <v>16.7871</v>
          </cell>
          <cell r="D301" t="str">
            <v>33UXU21</v>
          </cell>
          <cell r="E301" t="str">
            <v>BC97</v>
          </cell>
          <cell r="R301" t="str">
            <v>Europa</v>
          </cell>
          <cell r="S301" t="str">
            <v>Polska</v>
          </cell>
          <cell r="T301" t="str">
            <v>wielkopolskie</v>
          </cell>
          <cell r="U301" t="str">
            <v>Poznań</v>
          </cell>
          <cell r="V301" t="str">
            <v>Poznań</v>
          </cell>
          <cell r="W301" t="str">
            <v>315.51 Pojezierze Poznańskie</v>
          </cell>
          <cell r="X301" t="str">
            <v>Continental Bio-geographical Region</v>
          </cell>
          <cell r="Y301">
            <v>0</v>
          </cell>
        </row>
        <row r="302">
          <cell r="A302" t="str">
            <v>POZ-A-0005255</v>
          </cell>
          <cell r="B302" t="str">
            <v>52.294372</v>
          </cell>
          <cell r="C302" t="str">
            <v>18.232331</v>
          </cell>
          <cell r="D302" t="str">
            <v>34UCC19</v>
          </cell>
          <cell r="E302" t="str">
            <v>CD17</v>
          </cell>
          <cell r="R302" t="str">
            <v>Europa</v>
          </cell>
          <cell r="S302" t="str">
            <v>Polska</v>
          </cell>
          <cell r="T302" t="str">
            <v>wielkopolskie</v>
          </cell>
          <cell r="U302" t="str">
            <v>Konin</v>
          </cell>
          <cell r="V302" t="str">
            <v>Konin</v>
          </cell>
          <cell r="W302" t="str">
            <v>315.54 Pojezierze Gnieźnieńskie</v>
          </cell>
          <cell r="X302" t="str">
            <v>Continental Bio-geographical Region</v>
          </cell>
          <cell r="Y302">
            <v>0</v>
          </cell>
        </row>
        <row r="303">
          <cell r="A303" t="str">
            <v>POZ-A-0005256</v>
          </cell>
          <cell r="B303" t="str">
            <v>52.304068</v>
          </cell>
          <cell r="C303" t="str">
            <v>18.286066</v>
          </cell>
          <cell r="D303" t="str">
            <v>34UCC19</v>
          </cell>
          <cell r="E303" t="str">
            <v>CD18</v>
          </cell>
          <cell r="M303" t="str">
            <v>Goplańsko-Kujawski</v>
          </cell>
          <cell r="R303" t="str">
            <v>Europa</v>
          </cell>
          <cell r="S303" t="str">
            <v>Polska</v>
          </cell>
          <cell r="T303" t="str">
            <v>wielkopolskie</v>
          </cell>
          <cell r="U303" t="str">
            <v>Konin</v>
          </cell>
          <cell r="V303" t="str">
            <v>Konin</v>
          </cell>
          <cell r="W303" t="str">
            <v>315.54 Pojezierze Gnieźnieńskie</v>
          </cell>
          <cell r="X303" t="str">
            <v>Continental Bio-geographical Region</v>
          </cell>
          <cell r="Y303">
            <v>0</v>
          </cell>
        </row>
        <row r="304">
          <cell r="A304" t="str">
            <v>POZ-A-0005257</v>
          </cell>
          <cell r="B304" t="str">
            <v>52.304068</v>
          </cell>
          <cell r="C304" t="str">
            <v>18.286066</v>
          </cell>
          <cell r="D304" t="str">
            <v>34UCC19</v>
          </cell>
          <cell r="E304" t="str">
            <v>CD18</v>
          </cell>
          <cell r="M304" t="str">
            <v>Goplańsko-Kujawski</v>
          </cell>
          <cell r="R304" t="str">
            <v>Europa</v>
          </cell>
          <cell r="S304" t="str">
            <v>Polska</v>
          </cell>
          <cell r="T304" t="str">
            <v>wielkopolskie</v>
          </cell>
          <cell r="U304" t="str">
            <v>Konin</v>
          </cell>
          <cell r="V304" t="str">
            <v>Konin</v>
          </cell>
          <cell r="W304" t="str">
            <v>315.54 Pojezierze Gnieźnieńskie</v>
          </cell>
          <cell r="X304" t="str">
            <v>Continental Bio-geographical Region</v>
          </cell>
          <cell r="Y304">
            <v>0</v>
          </cell>
        </row>
        <row r="305">
          <cell r="A305" t="str">
            <v>POZ-A-0005258</v>
          </cell>
          <cell r="B305" t="str">
            <v>51.949736</v>
          </cell>
          <cell r="C305" t="str">
            <v>16.305986</v>
          </cell>
          <cell r="D305" t="str">
            <v>33UWT85</v>
          </cell>
          <cell r="E305" t="str">
            <v>BD54</v>
          </cell>
          <cell r="J305" t="str">
            <v>Przemęcki Park Krajobrazowy</v>
          </cell>
          <cell r="M305" t="str">
            <v>Przemęcko-Wschowski i kompleks leśny Włoszakowice</v>
          </cell>
          <cell r="P305" t="str">
            <v>PLB300011; PLH300041</v>
          </cell>
          <cell r="Q305" t="str">
            <v>Pojezierze Sławskie; Ostoja Przemęcka</v>
          </cell>
          <cell r="R305" t="str">
            <v>Europa</v>
          </cell>
          <cell r="S305" t="str">
            <v>Polska</v>
          </cell>
          <cell r="T305" t="str">
            <v>wielkopolskie</v>
          </cell>
          <cell r="U305" t="str">
            <v>leszczyński</v>
          </cell>
          <cell r="V305" t="str">
            <v>Włoszakowice</v>
          </cell>
          <cell r="W305" t="str">
            <v>315.81 Pojezierze Sławskie</v>
          </cell>
          <cell r="X305" t="str">
            <v>Continental Bio-geographical Region</v>
          </cell>
          <cell r="Y305">
            <v>0</v>
          </cell>
        </row>
        <row r="306">
          <cell r="A306" t="str">
            <v>POZ-A-0005259</v>
          </cell>
          <cell r="B306" t="str">
            <v>52.577408</v>
          </cell>
          <cell r="C306" t="str">
            <v>15.860361</v>
          </cell>
          <cell r="D306" t="str">
            <v>33UWU52</v>
          </cell>
          <cell r="E306" t="str">
            <v>BC81</v>
          </cell>
          <cell r="M306" t="str">
            <v>H (Międzychód)</v>
          </cell>
          <cell r="P306" t="str">
            <v>PLB300015</v>
          </cell>
          <cell r="Q306" t="str">
            <v>Puszcza Notecka</v>
          </cell>
          <cell r="R306" t="str">
            <v>Europa</v>
          </cell>
          <cell r="S306" t="str">
            <v>Polska</v>
          </cell>
          <cell r="T306" t="str">
            <v>wielkopolskie</v>
          </cell>
          <cell r="U306" t="str">
            <v>międzychodzki</v>
          </cell>
          <cell r="V306" t="str">
            <v>Międzychód</v>
          </cell>
          <cell r="W306" t="str">
            <v>315.51 Pojezierze Poznańskie</v>
          </cell>
          <cell r="X306" t="str">
            <v>Continental Bio-geographical Region</v>
          </cell>
          <cell r="Y306" t="str">
            <v>Galio odorati-Fagetum (=Melico-Fagetum)</v>
          </cell>
        </row>
        <row r="307">
          <cell r="A307" t="str">
            <v>POZ-A-0005286</v>
          </cell>
          <cell r="B307" t="str">
            <v>52.4616</v>
          </cell>
          <cell r="C307" t="str">
            <v>16.7871</v>
          </cell>
          <cell r="D307" t="str">
            <v>33UXU21</v>
          </cell>
          <cell r="E307" t="str">
            <v>BC97</v>
          </cell>
          <cell r="R307" t="str">
            <v>Europa</v>
          </cell>
          <cell r="S307" t="str">
            <v>Polska</v>
          </cell>
          <cell r="T307" t="str">
            <v>wielkopolskie</v>
          </cell>
          <cell r="U307" t="str">
            <v>Poznań</v>
          </cell>
          <cell r="V307" t="str">
            <v>Poznań</v>
          </cell>
          <cell r="W307" t="str">
            <v>315.51 Pojezierze Poznańskie</v>
          </cell>
          <cell r="X307" t="str">
            <v>Continental Bio-geographical Region</v>
          </cell>
          <cell r="Y307">
            <v>0</v>
          </cell>
        </row>
        <row r="308">
          <cell r="A308" t="str">
            <v>POZ-A-0005287</v>
          </cell>
          <cell r="B308" t="str">
            <v>52.459617</v>
          </cell>
          <cell r="C308" t="str">
            <v>16.789125</v>
          </cell>
          <cell r="D308" t="str">
            <v>33UXU21</v>
          </cell>
          <cell r="E308" t="str">
            <v>BC97</v>
          </cell>
          <cell r="R308" t="str">
            <v>Europa</v>
          </cell>
          <cell r="S308" t="str">
            <v>Polska</v>
          </cell>
          <cell r="T308" t="str">
            <v>wielkopolskie</v>
          </cell>
          <cell r="U308" t="str">
            <v>Poznań</v>
          </cell>
          <cell r="V308" t="str">
            <v>Poznań</v>
          </cell>
          <cell r="W308" t="str">
            <v>315.51 Pojezierze Poznańskie</v>
          </cell>
          <cell r="X308" t="str">
            <v>Continental Bio-geographical Region</v>
          </cell>
          <cell r="Y308">
            <v>0</v>
          </cell>
        </row>
        <row r="309">
          <cell r="A309" t="str">
            <v>POZ-A-0005288</v>
          </cell>
          <cell r="B309" t="str">
            <v>52.4616</v>
          </cell>
          <cell r="C309" t="str">
            <v>16.7871</v>
          </cell>
          <cell r="D309" t="str">
            <v>33UXU21</v>
          </cell>
          <cell r="E309" t="str">
            <v>BC97</v>
          </cell>
          <cell r="R309" t="str">
            <v>Europa</v>
          </cell>
          <cell r="S309" t="str">
            <v>Polska</v>
          </cell>
          <cell r="T309" t="str">
            <v>wielkopolskie</v>
          </cell>
          <cell r="U309" t="str">
            <v>Poznań</v>
          </cell>
          <cell r="V309" t="str">
            <v>Poznań</v>
          </cell>
          <cell r="W309" t="str">
            <v>315.51 Pojezierze Poznańskie</v>
          </cell>
          <cell r="X309" t="str">
            <v>Continental Bio-geographical Region</v>
          </cell>
          <cell r="Y309">
            <v>0</v>
          </cell>
        </row>
        <row r="310">
          <cell r="A310" t="str">
            <v>POZ-A-0005290</v>
          </cell>
          <cell r="B310" t="str">
            <v>52.5083</v>
          </cell>
          <cell r="C310" t="str">
            <v>16.497</v>
          </cell>
          <cell r="D310" t="str">
            <v>33UXU01</v>
          </cell>
          <cell r="E310" t="str">
            <v>BC96</v>
          </cell>
          <cell r="O310" t="str">
            <v>Jezioro Bytyńskie</v>
          </cell>
          <cell r="R310" t="str">
            <v>Europa</v>
          </cell>
          <cell r="S310" t="str">
            <v>Polska</v>
          </cell>
          <cell r="T310" t="str">
            <v>wielkopolskie</v>
          </cell>
          <cell r="U310" t="str">
            <v>szamotulski</v>
          </cell>
          <cell r="V310" t="str">
            <v>Kaźmierz</v>
          </cell>
          <cell r="W310" t="str">
            <v>315.51 Pojezierze Poznańskie</v>
          </cell>
          <cell r="X310" t="str">
            <v>Continental Bio-geographical Region</v>
          </cell>
          <cell r="Y310" t="str">
            <v>Ficario-Ulmetum chrysosplenietosum</v>
          </cell>
        </row>
        <row r="311">
          <cell r="A311" t="str">
            <v>POZ-A-0005291</v>
          </cell>
          <cell r="B311" t="str">
            <v>52.887173</v>
          </cell>
          <cell r="C311" t="str">
            <v>17.127657</v>
          </cell>
          <cell r="D311" t="str">
            <v>33UXU46</v>
          </cell>
          <cell r="E311" t="str">
            <v>CC40</v>
          </cell>
          <cell r="P311" t="str">
            <v>PLH300044</v>
          </cell>
          <cell r="Q311" t="str">
            <v>Jezioro Kaliszańskie</v>
          </cell>
          <cell r="R311" t="str">
            <v>Europa</v>
          </cell>
          <cell r="S311" t="str">
            <v>Polska</v>
          </cell>
          <cell r="T311" t="str">
            <v>wielkopolskie</v>
          </cell>
          <cell r="U311" t="str">
            <v>wągrowiecki</v>
          </cell>
          <cell r="V311" t="str">
            <v>Wągrowiec</v>
          </cell>
          <cell r="W311" t="str">
            <v>315.53 Pojezierze Chodzieskie</v>
          </cell>
          <cell r="X311" t="str">
            <v>Continental Bio-geographical Region</v>
          </cell>
          <cell r="Y311">
            <v>0</v>
          </cell>
        </row>
        <row r="312">
          <cell r="A312" t="str">
            <v>POZ-A-0005292</v>
          </cell>
          <cell r="B312" t="str">
            <v>52.887173</v>
          </cell>
          <cell r="C312" t="str">
            <v>17.127657</v>
          </cell>
          <cell r="D312" t="str">
            <v>33UXU46</v>
          </cell>
          <cell r="E312" t="str">
            <v>CC40</v>
          </cell>
          <cell r="P312" t="str">
            <v>PLH300044</v>
          </cell>
          <cell r="Q312" t="str">
            <v>Jezioro Kaliszańskie</v>
          </cell>
          <cell r="R312" t="str">
            <v>Europa</v>
          </cell>
          <cell r="S312" t="str">
            <v>Polska</v>
          </cell>
          <cell r="T312" t="str">
            <v>wielkopolskie</v>
          </cell>
          <cell r="U312" t="str">
            <v>wągrowiecki</v>
          </cell>
          <cell r="V312" t="str">
            <v>Wągrowiec</v>
          </cell>
          <cell r="W312" t="str">
            <v>315.53 Pojezierze Chodzieskie</v>
          </cell>
          <cell r="X312" t="str">
            <v>Continental Bio-geographical Region</v>
          </cell>
          <cell r="Y312">
            <v>0</v>
          </cell>
        </row>
        <row r="313">
          <cell r="A313" t="str">
            <v>POZ-A-0005294</v>
          </cell>
          <cell r="B313" t="str">
            <v>51.949736</v>
          </cell>
          <cell r="C313" t="str">
            <v>16.305986</v>
          </cell>
          <cell r="D313" t="str">
            <v>33UWT85</v>
          </cell>
          <cell r="E313" t="str">
            <v>BD54</v>
          </cell>
          <cell r="J313" t="str">
            <v>Przemęcki Park Krajobrazowy</v>
          </cell>
          <cell r="M313" t="str">
            <v>Przemęcko-Wschowski i kompleks leśny Włoszakowice</v>
          </cell>
          <cell r="P313" t="str">
            <v>PLB300011; PLH300041</v>
          </cell>
          <cell r="Q313" t="str">
            <v>Pojezierze Sławskie; Ostoja Przemęcka</v>
          </cell>
          <cell r="R313" t="str">
            <v>Europa</v>
          </cell>
          <cell r="S313" t="str">
            <v>Polska</v>
          </cell>
          <cell r="T313" t="str">
            <v>wielkopolskie</v>
          </cell>
          <cell r="U313" t="str">
            <v>leszczyński</v>
          </cell>
          <cell r="V313" t="str">
            <v>Włoszakowice</v>
          </cell>
          <cell r="W313" t="str">
            <v>315.81 Pojezierze Sławskie</v>
          </cell>
          <cell r="X313" t="str">
            <v>Continental Bio-geographical Region</v>
          </cell>
          <cell r="Y313">
            <v>0</v>
          </cell>
        </row>
        <row r="314">
          <cell r="A314" t="str">
            <v>POZ-A-0005333</v>
          </cell>
          <cell r="B314" t="str">
            <v>52.402939</v>
          </cell>
          <cell r="C314" t="str">
            <v>17.937554</v>
          </cell>
          <cell r="D314" t="str">
            <v>33UXU90</v>
          </cell>
          <cell r="E314" t="str">
            <v>CD05</v>
          </cell>
          <cell r="J314" t="str">
            <v>Powidzki Park Krajobrazowy</v>
          </cell>
          <cell r="M314" t="str">
            <v>Powidzko-Bieniszewski</v>
          </cell>
          <cell r="P314" t="str">
            <v>PLH300026</v>
          </cell>
          <cell r="Q314" t="str">
            <v>Pojezierze Gnieźnieńskie</v>
          </cell>
          <cell r="R314" t="str">
            <v>Europa</v>
          </cell>
          <cell r="S314" t="str">
            <v>Polska</v>
          </cell>
          <cell r="T314" t="str">
            <v>wielkopolskie</v>
          </cell>
          <cell r="U314" t="str">
            <v>słupecki</v>
          </cell>
          <cell r="V314" t="str">
            <v>Powidz</v>
          </cell>
          <cell r="W314" t="str">
            <v>315.54 Pojezierze Gnieźnieńskie</v>
          </cell>
          <cell r="X314" t="str">
            <v>Continental Bio-geographical Region</v>
          </cell>
          <cell r="Y314">
            <v>0</v>
          </cell>
        </row>
        <row r="315">
          <cell r="A315" t="str">
            <v>POZ-A-0005342</v>
          </cell>
          <cell r="B315" t="str">
            <v>52.460603</v>
          </cell>
          <cell r="C315" t="str">
            <v>18.052675</v>
          </cell>
          <cell r="D315" t="str">
            <v>34UBD91</v>
          </cell>
          <cell r="E315" t="str">
            <v>CC96</v>
          </cell>
          <cell r="J315" t="str">
            <v>Powidzki Park Krajobrazowy</v>
          </cell>
          <cell r="M315" t="str">
            <v>Powidzko-Bieniszewski</v>
          </cell>
          <cell r="P315" t="str">
            <v>PLH300026</v>
          </cell>
          <cell r="Q315" t="str">
            <v>Pojezierze Gnieźnieńskie</v>
          </cell>
          <cell r="R315" t="str">
            <v>Europa</v>
          </cell>
          <cell r="S315" t="str">
            <v>Polska</v>
          </cell>
          <cell r="T315" t="str">
            <v>wielkopolskie</v>
          </cell>
          <cell r="U315" t="str">
            <v>koniński</v>
          </cell>
          <cell r="V315" t="str">
            <v>Kleczew</v>
          </cell>
          <cell r="W315" t="str">
            <v>315.54 Pojezierze Gnieźnieńskie</v>
          </cell>
          <cell r="X315" t="str">
            <v>Continental Bio-geographical Region</v>
          </cell>
          <cell r="Y315">
            <v>0</v>
          </cell>
        </row>
        <row r="316">
          <cell r="A316" t="str">
            <v>POZ-A-0005349</v>
          </cell>
          <cell r="B316" t="str">
            <v>52.4122</v>
          </cell>
          <cell r="C316" t="str">
            <v>17.9182</v>
          </cell>
          <cell r="D316" t="str">
            <v>33UXU91</v>
          </cell>
          <cell r="E316" t="str">
            <v>CD05</v>
          </cell>
          <cell r="M316" t="str">
            <v>Powidzko-Bieniszewski</v>
          </cell>
          <cell r="R316" t="str">
            <v>Europa</v>
          </cell>
          <cell r="S316" t="str">
            <v>Polska</v>
          </cell>
          <cell r="T316" t="str">
            <v>wielkopolskie</v>
          </cell>
          <cell r="U316" t="str">
            <v>słupecki</v>
          </cell>
          <cell r="V316" t="str">
            <v>Powidz</v>
          </cell>
          <cell r="W316" t="str">
            <v>315.54 Pojezierze Gnieźnieńskie</v>
          </cell>
          <cell r="X316" t="str">
            <v>Continental Bio-geographical Region</v>
          </cell>
          <cell r="Y316">
            <v>0</v>
          </cell>
        </row>
        <row r="317">
          <cell r="A317" t="str">
            <v>POZ-A-0005350</v>
          </cell>
          <cell r="B317" t="str">
            <v>52.4122</v>
          </cell>
          <cell r="C317" t="str">
            <v>17.9182</v>
          </cell>
          <cell r="D317" t="str">
            <v>33UXU91</v>
          </cell>
          <cell r="E317" t="str">
            <v>CD05</v>
          </cell>
          <cell r="M317" t="str">
            <v>Powidzko-Bieniszewski</v>
          </cell>
          <cell r="R317" t="str">
            <v>Europa</v>
          </cell>
          <cell r="S317" t="str">
            <v>Polska</v>
          </cell>
          <cell r="T317" t="str">
            <v>wielkopolskie</v>
          </cell>
          <cell r="U317" t="str">
            <v>słupecki</v>
          </cell>
          <cell r="V317" t="str">
            <v>Powidz</v>
          </cell>
          <cell r="W317" t="str">
            <v>315.54 Pojezierze Gnieźnieńskie</v>
          </cell>
          <cell r="X317" t="str">
            <v>Continental Bio-geographical Region</v>
          </cell>
          <cell r="Y317">
            <v>0</v>
          </cell>
        </row>
        <row r="318">
          <cell r="A318" t="str">
            <v>POZ-A-0005351</v>
          </cell>
          <cell r="B318" t="str">
            <v>52.4122</v>
          </cell>
          <cell r="C318" t="str">
            <v>17.9182</v>
          </cell>
          <cell r="D318" t="str">
            <v>33UXU91</v>
          </cell>
          <cell r="E318" t="str">
            <v>CD05</v>
          </cell>
          <cell r="M318" t="str">
            <v>Powidzko-Bieniszewski</v>
          </cell>
          <cell r="R318" t="str">
            <v>Europa</v>
          </cell>
          <cell r="S318" t="str">
            <v>Polska</v>
          </cell>
          <cell r="T318" t="str">
            <v>wielkopolskie</v>
          </cell>
          <cell r="U318" t="str">
            <v>słupecki</v>
          </cell>
          <cell r="V318" t="str">
            <v>Powidz</v>
          </cell>
          <cell r="W318" t="str">
            <v>315.54 Pojezierze Gnieźnieńskie</v>
          </cell>
          <cell r="X318" t="str">
            <v>Continental Bio-geographical Region</v>
          </cell>
          <cell r="Y318">
            <v>0</v>
          </cell>
        </row>
        <row r="319">
          <cell r="A319" t="str">
            <v>POZ-A-0005352</v>
          </cell>
          <cell r="B319" t="str">
            <v>52.4122</v>
          </cell>
          <cell r="C319" t="str">
            <v>17.9182</v>
          </cell>
          <cell r="D319" t="str">
            <v>33UXU91</v>
          </cell>
          <cell r="E319" t="str">
            <v>CD05</v>
          </cell>
          <cell r="M319" t="str">
            <v>Powidzko-Bieniszewski</v>
          </cell>
          <cell r="R319" t="str">
            <v>Europa</v>
          </cell>
          <cell r="S319" t="str">
            <v>Polska</v>
          </cell>
          <cell r="T319" t="str">
            <v>wielkopolskie</v>
          </cell>
          <cell r="U319" t="str">
            <v>słupecki</v>
          </cell>
          <cell r="V319" t="str">
            <v>Powidz</v>
          </cell>
          <cell r="W319" t="str">
            <v>315.54 Pojezierze Gnieźnieńskie</v>
          </cell>
          <cell r="X319" t="str">
            <v>Continental Bio-geographical Region</v>
          </cell>
          <cell r="Y319">
            <v>0</v>
          </cell>
        </row>
        <row r="320">
          <cell r="A320" t="str">
            <v>POZ-A-0005353</v>
          </cell>
          <cell r="B320" t="str">
            <v>52.4122</v>
          </cell>
          <cell r="C320" t="str">
            <v>17.9182</v>
          </cell>
          <cell r="D320" t="str">
            <v>33UXU91</v>
          </cell>
          <cell r="E320" t="str">
            <v>CD05</v>
          </cell>
          <cell r="M320" t="str">
            <v>Powidzko-Bieniszewski</v>
          </cell>
          <cell r="R320" t="str">
            <v>Europa</v>
          </cell>
          <cell r="S320" t="str">
            <v>Polska</v>
          </cell>
          <cell r="T320" t="str">
            <v>wielkopolskie</v>
          </cell>
          <cell r="U320" t="str">
            <v>słupecki</v>
          </cell>
          <cell r="V320" t="str">
            <v>Powidz</v>
          </cell>
          <cell r="W320" t="str">
            <v>315.54 Pojezierze Gnieźnieńskie</v>
          </cell>
          <cell r="X320" t="str">
            <v>Continental Bio-geographical Region</v>
          </cell>
          <cell r="Y320">
            <v>0</v>
          </cell>
        </row>
        <row r="321">
          <cell r="A321" t="str">
            <v>POZ-A-0005354</v>
          </cell>
          <cell r="B321" t="str">
            <v>52.4122</v>
          </cell>
          <cell r="C321" t="str">
            <v>17.9182</v>
          </cell>
          <cell r="D321" t="str">
            <v>33UXU91</v>
          </cell>
          <cell r="E321" t="str">
            <v>CD05</v>
          </cell>
          <cell r="M321" t="str">
            <v>Powidzko-Bieniszewski</v>
          </cell>
          <cell r="R321" t="str">
            <v>Europa</v>
          </cell>
          <cell r="S321" t="str">
            <v>Polska</v>
          </cell>
          <cell r="T321" t="str">
            <v>wielkopolskie</v>
          </cell>
          <cell r="U321" t="str">
            <v>słupecki</v>
          </cell>
          <cell r="V321" t="str">
            <v>Powidz</v>
          </cell>
          <cell r="W321" t="str">
            <v>315.54 Pojezierze Gnieźnieńskie</v>
          </cell>
          <cell r="X321" t="str">
            <v>Continental Bio-geographical Region</v>
          </cell>
          <cell r="Y321">
            <v>0</v>
          </cell>
        </row>
        <row r="322">
          <cell r="A322" t="str">
            <v>POZ-A-0005361</v>
          </cell>
          <cell r="B322" t="str">
            <v>52.402939</v>
          </cell>
          <cell r="C322" t="str">
            <v>17.937554</v>
          </cell>
          <cell r="D322" t="str">
            <v>33UXU90</v>
          </cell>
          <cell r="E322" t="str">
            <v>CD05</v>
          </cell>
          <cell r="J322" t="str">
            <v>Powidzki Park Krajobrazowy</v>
          </cell>
          <cell r="M322" t="str">
            <v>Powidzko-Bieniszewski</v>
          </cell>
          <cell r="P322" t="str">
            <v>PLH300026</v>
          </cell>
          <cell r="Q322" t="str">
            <v>Pojezierze Gnieźnieńskie</v>
          </cell>
          <cell r="R322" t="str">
            <v>Europa</v>
          </cell>
          <cell r="S322" t="str">
            <v>Polska</v>
          </cell>
          <cell r="T322" t="str">
            <v>wielkopolskie</v>
          </cell>
          <cell r="U322" t="str">
            <v>słupecki</v>
          </cell>
          <cell r="V322" t="str">
            <v>Powidz</v>
          </cell>
          <cell r="W322" t="str">
            <v>315.54 Pojezierze Gnieźnieńskie</v>
          </cell>
          <cell r="X322" t="str">
            <v>Continental Bio-geographical Region</v>
          </cell>
          <cell r="Y322">
            <v>0</v>
          </cell>
        </row>
        <row r="323">
          <cell r="A323" t="str">
            <v>POZ-A-0005362</v>
          </cell>
          <cell r="B323" t="str">
            <v>52.402939</v>
          </cell>
          <cell r="C323" t="str">
            <v>17.937554</v>
          </cell>
          <cell r="D323" t="str">
            <v>33UXU90</v>
          </cell>
          <cell r="E323" t="str">
            <v>CD05</v>
          </cell>
          <cell r="J323" t="str">
            <v>Powidzki Park Krajobrazowy</v>
          </cell>
          <cell r="M323" t="str">
            <v>Powidzko-Bieniszewski</v>
          </cell>
          <cell r="P323" t="str">
            <v>PLH300026</v>
          </cell>
          <cell r="Q323" t="str">
            <v>Pojezierze Gnieźnieńskie</v>
          </cell>
          <cell r="R323" t="str">
            <v>Europa</v>
          </cell>
          <cell r="S323" t="str">
            <v>Polska</v>
          </cell>
          <cell r="T323" t="str">
            <v>wielkopolskie</v>
          </cell>
          <cell r="U323" t="str">
            <v>słupecki</v>
          </cell>
          <cell r="V323" t="str">
            <v>Powidz</v>
          </cell>
          <cell r="W323" t="str">
            <v>315.54 Pojezierze Gnieźnieńskie</v>
          </cell>
          <cell r="X323" t="str">
            <v>Continental Bio-geographical Region</v>
          </cell>
          <cell r="Y323">
            <v>0</v>
          </cell>
        </row>
        <row r="324">
          <cell r="A324" t="str">
            <v>POZ-A-0005363</v>
          </cell>
          <cell r="B324" t="str">
            <v>52.402939</v>
          </cell>
          <cell r="C324" t="str">
            <v>17.937554</v>
          </cell>
          <cell r="D324" t="str">
            <v>33UXU90</v>
          </cell>
          <cell r="E324" t="str">
            <v>CD05</v>
          </cell>
          <cell r="J324" t="str">
            <v>Powidzki Park Krajobrazowy</v>
          </cell>
          <cell r="M324" t="str">
            <v>Powidzko-Bieniszewski</v>
          </cell>
          <cell r="P324" t="str">
            <v>PLH300026</v>
          </cell>
          <cell r="Q324" t="str">
            <v>Pojezierze Gnieźnieńskie</v>
          </cell>
          <cell r="R324" t="str">
            <v>Europa</v>
          </cell>
          <cell r="S324" t="str">
            <v>Polska</v>
          </cell>
          <cell r="T324" t="str">
            <v>wielkopolskie</v>
          </cell>
          <cell r="U324" t="str">
            <v>słupecki</v>
          </cell>
          <cell r="V324" t="str">
            <v>Powidz</v>
          </cell>
          <cell r="W324" t="str">
            <v>315.54 Pojezierze Gnieźnieńskie</v>
          </cell>
          <cell r="X324" t="str">
            <v>Continental Bio-geographical Region</v>
          </cell>
          <cell r="Y324">
            <v>0</v>
          </cell>
        </row>
        <row r="325">
          <cell r="A325" t="str">
            <v>POZ-A-0005421</v>
          </cell>
          <cell r="B325" t="str">
            <v>52.430668</v>
          </cell>
          <cell r="C325" t="str">
            <v>16.666388</v>
          </cell>
          <cell r="D325" t="str">
            <v>33UXU11</v>
          </cell>
          <cell r="E325" t="str">
            <v>BC97</v>
          </cell>
          <cell r="M325" t="str">
            <v>Rynny Jeziora Lusowskiego i Doliny Samy</v>
          </cell>
          <cell r="R325" t="str">
            <v>Europa</v>
          </cell>
          <cell r="S325" t="str">
            <v>Polska</v>
          </cell>
          <cell r="T325" t="str">
            <v>wielkopolskie</v>
          </cell>
          <cell r="U325" t="str">
            <v>poznański</v>
          </cell>
          <cell r="V325" t="str">
            <v>Tarnowo Podgórne</v>
          </cell>
          <cell r="W325" t="str">
            <v>315.51 Pojezierze Poznańskie</v>
          </cell>
          <cell r="X325" t="str">
            <v>Continental Bio-geographical Region</v>
          </cell>
          <cell r="Y325">
            <v>0</v>
          </cell>
        </row>
        <row r="326">
          <cell r="A326" t="str">
            <v>POZ-A-0005423</v>
          </cell>
          <cell r="B326" t="str">
            <v>52.24478</v>
          </cell>
          <cell r="C326" t="str">
            <v>16.82749</v>
          </cell>
          <cell r="D326" t="str">
            <v>33UXT28</v>
          </cell>
          <cell r="E326" t="str">
            <v>BD28</v>
          </cell>
          <cell r="I326" t="str">
            <v>Wielkopolski Park Narodowy</v>
          </cell>
          <cell r="P326" t="str">
            <v>PLB300017; PLH300010</v>
          </cell>
          <cell r="Q326" t="str">
            <v>Ostoja Rogalińska; Ostoja Wielkopolska</v>
          </cell>
          <cell r="R326" t="str">
            <v>Europa</v>
          </cell>
          <cell r="S326" t="str">
            <v>Polska</v>
          </cell>
          <cell r="T326" t="str">
            <v>wielkopolskie</v>
          </cell>
          <cell r="U326" t="str">
            <v>poznański</v>
          </cell>
          <cell r="V326" t="str">
            <v>Mosina</v>
          </cell>
          <cell r="W326" t="str">
            <v>315.64 Kotlina Śremska</v>
          </cell>
          <cell r="X326" t="str">
            <v>Continental Bio-geographical Region</v>
          </cell>
          <cell r="Y326" t="str">
            <v>Galio-Carpinetum</v>
          </cell>
        </row>
        <row r="327">
          <cell r="A327" t="str">
            <v>POZ-A-0005424</v>
          </cell>
          <cell r="B327" t="str">
            <v>51.978359</v>
          </cell>
          <cell r="C327" t="str">
            <v>16.371698</v>
          </cell>
          <cell r="D327" t="str">
            <v>33UWT95</v>
          </cell>
          <cell r="E327" t="str">
            <v>BD44</v>
          </cell>
          <cell r="J327" t="str">
            <v>Przemęcki Park Krajobrazowy</v>
          </cell>
          <cell r="M327" t="str">
            <v>Przemęcko-Wschowski i kompleks leśny Włoszakowice</v>
          </cell>
          <cell r="P327" t="str">
            <v>PLB300011</v>
          </cell>
          <cell r="Q327" t="str">
            <v>Pojezierze Sławskie</v>
          </cell>
          <cell r="R327" t="str">
            <v>Europa</v>
          </cell>
          <cell r="S327" t="str">
            <v>Polska</v>
          </cell>
          <cell r="T327" t="str">
            <v>wielkopolskie</v>
          </cell>
          <cell r="U327" t="str">
            <v>leszczyński</v>
          </cell>
          <cell r="V327" t="str">
            <v>Włoszakowice</v>
          </cell>
          <cell r="W327" t="str">
            <v>315.83 Równina Kościańska</v>
          </cell>
          <cell r="X327" t="str">
            <v>Continental Bio-geographical Region</v>
          </cell>
          <cell r="Y327" t="str">
            <v>Calamagrostio arundinaceae-Quercetum</v>
          </cell>
        </row>
        <row r="328">
          <cell r="A328" t="str">
            <v>POZ-A-0005550</v>
          </cell>
          <cell r="B328" t="str">
            <v>52.409354</v>
          </cell>
          <cell r="C328" t="str">
            <v>16.677165</v>
          </cell>
          <cell r="D328" t="str">
            <v>33UXU10</v>
          </cell>
          <cell r="E328" t="str">
            <v>BD07</v>
          </cell>
          <cell r="R328" t="str">
            <v>Europa</v>
          </cell>
          <cell r="S328" t="str">
            <v>Polska</v>
          </cell>
          <cell r="T328" t="str">
            <v>wielkopolskie</v>
          </cell>
          <cell r="U328" t="str">
            <v>poznański</v>
          </cell>
          <cell r="V328" t="str">
            <v>Tarnowo Podgórne</v>
          </cell>
          <cell r="W328" t="str">
            <v>315.51 Pojezierze Poznańskie</v>
          </cell>
          <cell r="X328" t="str">
            <v>Continental Bio-geographical Region</v>
          </cell>
          <cell r="Y328" t="str">
            <v>Galio-Carpinetum</v>
          </cell>
        </row>
        <row r="329">
          <cell r="A329" t="str">
            <v>POZ-A-0005551</v>
          </cell>
          <cell r="B329" t="str">
            <v>52.406373</v>
          </cell>
          <cell r="C329" t="str">
            <v>16.674506</v>
          </cell>
          <cell r="D329" t="str">
            <v>33UXU10</v>
          </cell>
          <cell r="E329" t="str">
            <v>BD07</v>
          </cell>
          <cell r="R329" t="str">
            <v>Europa</v>
          </cell>
          <cell r="S329" t="str">
            <v>Polska</v>
          </cell>
          <cell r="T329" t="str">
            <v>wielkopolskie</v>
          </cell>
          <cell r="U329" t="str">
            <v>poznański</v>
          </cell>
          <cell r="V329" t="str">
            <v>Tarnowo Podgórne</v>
          </cell>
          <cell r="W329" t="str">
            <v>315.51 Pojezierze Poznańskie</v>
          </cell>
          <cell r="X329" t="str">
            <v>Continental Bio-geographical Region</v>
          </cell>
          <cell r="Y329" t="str">
            <v>Pino-Quercetum (=Querco-Pinetum + Serratulo-Pinetum)</v>
          </cell>
        </row>
        <row r="330">
          <cell r="A330" t="str">
            <v>POZ-A-0005552</v>
          </cell>
          <cell r="B330" t="str">
            <v>52.406373</v>
          </cell>
          <cell r="C330" t="str">
            <v>16.674506</v>
          </cell>
          <cell r="D330" t="str">
            <v>33UXU10</v>
          </cell>
          <cell r="E330" t="str">
            <v>BD07</v>
          </cell>
          <cell r="R330" t="str">
            <v>Europa</v>
          </cell>
          <cell r="S330" t="str">
            <v>Polska</v>
          </cell>
          <cell r="T330" t="str">
            <v>wielkopolskie</v>
          </cell>
          <cell r="U330" t="str">
            <v>poznański</v>
          </cell>
          <cell r="V330" t="str">
            <v>Tarnowo Podgórne</v>
          </cell>
          <cell r="W330" t="str">
            <v>315.51 Pojezierze Poznańskie</v>
          </cell>
          <cell r="X330" t="str">
            <v>Continental Bio-geographical Region</v>
          </cell>
          <cell r="Y330" t="str">
            <v>Pino-Quercetum (=Querco-Pinetum + Serratulo-Pinetum)</v>
          </cell>
        </row>
        <row r="331">
          <cell r="A331" t="str">
            <v>POZ-A-0005553</v>
          </cell>
          <cell r="B331" t="str">
            <v>52.406373</v>
          </cell>
          <cell r="C331" t="str">
            <v>16.674506</v>
          </cell>
          <cell r="D331" t="str">
            <v>33UXU10</v>
          </cell>
          <cell r="E331" t="str">
            <v>BD07</v>
          </cell>
          <cell r="R331" t="str">
            <v>Europa</v>
          </cell>
          <cell r="S331" t="str">
            <v>Polska</v>
          </cell>
          <cell r="T331" t="str">
            <v>wielkopolskie</v>
          </cell>
          <cell r="U331" t="str">
            <v>poznański</v>
          </cell>
          <cell r="V331" t="str">
            <v>Tarnowo Podgórne</v>
          </cell>
          <cell r="W331" t="str">
            <v>315.51 Pojezierze Poznańskie</v>
          </cell>
          <cell r="X331" t="str">
            <v>Continental Bio-geographical Region</v>
          </cell>
          <cell r="Y331" t="str">
            <v>Pino-Quercetum (=Querco-Pinetum + Serratulo-Pinetum)</v>
          </cell>
        </row>
        <row r="332">
          <cell r="A332" t="str">
            <v>POZ-A-0005555</v>
          </cell>
          <cell r="B332" t="str">
            <v>52.460533</v>
          </cell>
          <cell r="C332" t="str">
            <v>16.822573</v>
          </cell>
          <cell r="D332" t="str">
            <v>33UXU21</v>
          </cell>
          <cell r="E332" t="str">
            <v>BC98</v>
          </cell>
          <cell r="N332" t="str">
            <v>Strzeszyn</v>
          </cell>
          <cell r="R332" t="str">
            <v>Europa</v>
          </cell>
          <cell r="S332" t="str">
            <v>Polska</v>
          </cell>
          <cell r="T332" t="str">
            <v>wielkopolskie</v>
          </cell>
          <cell r="U332" t="str">
            <v>Poznań</v>
          </cell>
          <cell r="V332" t="str">
            <v>Poznań</v>
          </cell>
          <cell r="W332" t="str">
            <v>315.51 Pojezierze Poznańskie</v>
          </cell>
          <cell r="X332" t="str">
            <v>Continental Bio-geographical Region</v>
          </cell>
          <cell r="Y332" t="str">
            <v>Fraxino-Alnetum (=Circaeo-Alnetum)</v>
          </cell>
        </row>
        <row r="333">
          <cell r="A333" t="str">
            <v>POZ-A-0005556</v>
          </cell>
          <cell r="B333" t="str">
            <v>52.48149</v>
          </cell>
          <cell r="C333" t="str">
            <v>17.012606</v>
          </cell>
          <cell r="D333" t="str">
            <v>33UXU31</v>
          </cell>
          <cell r="E333" t="str">
            <v>BC99</v>
          </cell>
          <cell r="J333" t="str">
            <v>Park Krajobrazowy Puszcza Zielonka</v>
          </cell>
          <cell r="P333" t="str">
            <v>PLH300058</v>
          </cell>
          <cell r="Q333" t="str">
            <v>Uroczyska Puszczy Zielonki</v>
          </cell>
          <cell r="R333" t="str">
            <v>Europa</v>
          </cell>
          <cell r="S333" t="str">
            <v>Polska</v>
          </cell>
          <cell r="T333" t="str">
            <v>wielkopolskie</v>
          </cell>
          <cell r="U333" t="str">
            <v>poznański</v>
          </cell>
          <cell r="V333" t="str">
            <v>Czerwonak</v>
          </cell>
          <cell r="W333" t="str">
            <v>315.56 Równina Wrzesińska</v>
          </cell>
          <cell r="X333" t="str">
            <v>Continental Bio-geographical Region</v>
          </cell>
          <cell r="Y333" t="str">
            <v>Pino-Quercetum (=Querco-Pinetum + Serratulo-Pinetum)</v>
          </cell>
        </row>
        <row r="334">
          <cell r="A334" t="str">
            <v>POZ-A-0005557</v>
          </cell>
          <cell r="B334" t="str">
            <v>51.90093</v>
          </cell>
          <cell r="C334" t="str">
            <v>16.94772</v>
          </cell>
          <cell r="D334" t="str">
            <v>33UXT35</v>
          </cell>
          <cell r="E334" t="str">
            <v>BD58</v>
          </cell>
          <cell r="K334" t="str">
            <v>Torfowisko Źródliskowe w Gostyniu Starym</v>
          </cell>
          <cell r="L334" t="str">
            <v>nie określono w akcie prawnym</v>
          </cell>
          <cell r="M334" t="str">
            <v>Krzywińsko-Osiecki wraz z zadrzewieniami generała Dezyderego Chłapowskiego i kompleksem leśnym Osieczna-Góra</v>
          </cell>
          <cell r="R334" t="str">
            <v>Europa</v>
          </cell>
          <cell r="S334" t="str">
            <v>Polska</v>
          </cell>
          <cell r="T334" t="str">
            <v>wielkopolskie</v>
          </cell>
          <cell r="U334" t="str">
            <v>gostyński</v>
          </cell>
          <cell r="V334" t="str">
            <v>Gostyń</v>
          </cell>
          <cell r="W334" t="str">
            <v>318.11 Wysoczyzna Leszczyńska</v>
          </cell>
          <cell r="X334" t="str">
            <v>Continental Bio-geographical Region</v>
          </cell>
          <cell r="Y334" t="str">
            <v>Galio-Carpinetum</v>
          </cell>
        </row>
        <row r="335">
          <cell r="A335" t="str">
            <v>POZ-A-0005558</v>
          </cell>
          <cell r="B335" t="str">
            <v>51.914643</v>
          </cell>
          <cell r="C335" t="str">
            <v>16.27036</v>
          </cell>
          <cell r="D335" t="str">
            <v>33UWT85</v>
          </cell>
          <cell r="E335" t="str">
            <v>BD54</v>
          </cell>
          <cell r="J335" t="str">
            <v>Przemęcki Park Krajobrazowy</v>
          </cell>
          <cell r="M335" t="str">
            <v>Przemęcko-Wschowski i kompleks leśny Włoszakowice</v>
          </cell>
          <cell r="P335" t="str">
            <v>PLB300011</v>
          </cell>
          <cell r="Q335" t="str">
            <v>Pojezierze Sławskie</v>
          </cell>
          <cell r="R335" t="str">
            <v>Europa</v>
          </cell>
          <cell r="S335" t="str">
            <v>Polska</v>
          </cell>
          <cell r="T335" t="str">
            <v>wielkopolskie</v>
          </cell>
          <cell r="U335" t="str">
            <v>leszczyński</v>
          </cell>
          <cell r="V335" t="str">
            <v>Wijewo</v>
          </cell>
          <cell r="W335" t="str">
            <v>315.81 Pojezierze Sławskie</v>
          </cell>
          <cell r="X335" t="str">
            <v>Continental Bio-geographical Region</v>
          </cell>
          <cell r="Y335" t="str">
            <v>Pino-Quercetum (=Querco-Pinetum + Serratulo-Pinetum)</v>
          </cell>
        </row>
        <row r="336">
          <cell r="A336" t="str">
            <v>POZ-A-0005559</v>
          </cell>
          <cell r="B336" t="str">
            <v>52.647845</v>
          </cell>
          <cell r="C336" t="str">
            <v>17.113812</v>
          </cell>
          <cell r="D336" t="str">
            <v>33UXU43</v>
          </cell>
          <cell r="E336" t="str">
            <v>CC70</v>
          </cell>
          <cell r="R336" t="str">
            <v>Europa</v>
          </cell>
          <cell r="S336" t="str">
            <v>Polska</v>
          </cell>
          <cell r="T336" t="str">
            <v>wielkopolskie</v>
          </cell>
          <cell r="U336" t="str">
            <v>wągrowiecki</v>
          </cell>
          <cell r="V336" t="str">
            <v>Skoki</v>
          </cell>
          <cell r="W336" t="str">
            <v>315.54 Pojezierze Gnieźnieńskie</v>
          </cell>
          <cell r="X336" t="str">
            <v>Continental Bio-geographical Region</v>
          </cell>
          <cell r="Y336" t="str">
            <v>Luzulo pilosae-Fagetum</v>
          </cell>
        </row>
        <row r="337">
          <cell r="A337" t="str">
            <v>POZ-A-0005560</v>
          </cell>
          <cell r="B337" t="str">
            <v>52.647845</v>
          </cell>
          <cell r="C337" t="str">
            <v>17.113812</v>
          </cell>
          <cell r="D337" t="str">
            <v>33UXU43</v>
          </cell>
          <cell r="E337" t="str">
            <v>CC70</v>
          </cell>
          <cell r="R337" t="str">
            <v>Europa</v>
          </cell>
          <cell r="S337" t="str">
            <v>Polska</v>
          </cell>
          <cell r="T337" t="str">
            <v>wielkopolskie</v>
          </cell>
          <cell r="U337" t="str">
            <v>wągrowiecki</v>
          </cell>
          <cell r="V337" t="str">
            <v>Skoki</v>
          </cell>
          <cell r="W337" t="str">
            <v>315.54 Pojezierze Gnieźnieńskie</v>
          </cell>
          <cell r="X337" t="str">
            <v>Continental Bio-geographical Region</v>
          </cell>
          <cell r="Y337" t="str">
            <v>Luzulo pilosae-Fagetum</v>
          </cell>
        </row>
        <row r="338">
          <cell r="A338" t="str">
            <v>POZ-A-0005562</v>
          </cell>
          <cell r="B338" t="str">
            <v>52.521935</v>
          </cell>
          <cell r="C338" t="str">
            <v>16.460967</v>
          </cell>
          <cell r="D338" t="str">
            <v>33UWU92</v>
          </cell>
          <cell r="E338" t="str">
            <v>BC85</v>
          </cell>
          <cell r="R338" t="str">
            <v>Europa</v>
          </cell>
          <cell r="S338" t="str">
            <v>Polska</v>
          </cell>
          <cell r="T338" t="str">
            <v>wielkopolskie</v>
          </cell>
          <cell r="U338" t="str">
            <v>szamotulski</v>
          </cell>
          <cell r="V338" t="str">
            <v>Kaźmierz</v>
          </cell>
          <cell r="W338" t="str">
            <v>315.51 Pojezierze Poznańskie</v>
          </cell>
          <cell r="X338" t="str">
            <v>Continental Bio-geographical Region</v>
          </cell>
          <cell r="Y338" t="str">
            <v>Ficario-Ulmetum chrysosplenietosum</v>
          </cell>
        </row>
        <row r="339">
          <cell r="A339" t="str">
            <v>POZ-A-0005564</v>
          </cell>
          <cell r="B339" t="str">
            <v>52.434989</v>
          </cell>
          <cell r="C339" t="str">
            <v>16.696324</v>
          </cell>
          <cell r="D339" t="str">
            <v>33UXU11</v>
          </cell>
          <cell r="E339" t="str">
            <v>BC97</v>
          </cell>
          <cell r="R339" t="str">
            <v>Europa</v>
          </cell>
          <cell r="S339" t="str">
            <v>Polska</v>
          </cell>
          <cell r="T339" t="str">
            <v>wielkopolskie</v>
          </cell>
          <cell r="U339" t="str">
            <v>poznański</v>
          </cell>
          <cell r="V339" t="str">
            <v>Tarnowo Podgórne</v>
          </cell>
          <cell r="W339" t="str">
            <v>315.51 Pojezierze Poznańskie</v>
          </cell>
          <cell r="X339" t="str">
            <v>Continental Bio-geographical Region</v>
          </cell>
          <cell r="Y339" t="str">
            <v>Galio-Carpinetum</v>
          </cell>
        </row>
        <row r="340">
          <cell r="A340" t="str">
            <v>POZ-A-0005578</v>
          </cell>
          <cell r="B340" t="str">
            <v>52.457043</v>
          </cell>
          <cell r="C340" t="str">
            <v>17.267202</v>
          </cell>
          <cell r="D340" t="str">
            <v>33UXU51</v>
          </cell>
          <cell r="E340" t="str">
            <v>CC91</v>
          </cell>
          <cell r="J340" t="str">
            <v>Park Krajobrazowy Promno - otulina</v>
          </cell>
          <cell r="P340" t="str">
            <v>PLH300030</v>
          </cell>
          <cell r="Q340" t="str">
            <v>Ostoja koło Promna</v>
          </cell>
          <cell r="R340" t="str">
            <v>Europa</v>
          </cell>
          <cell r="S340" t="str">
            <v>Polska</v>
          </cell>
          <cell r="T340" t="str">
            <v>wielkopolskie</v>
          </cell>
          <cell r="U340" t="str">
            <v>poznański</v>
          </cell>
          <cell r="V340" t="str">
            <v>Pobiedziska</v>
          </cell>
          <cell r="W340" t="str">
            <v>315.56 Równina Wrzesińska</v>
          </cell>
          <cell r="X340" t="str">
            <v>Continental Bio-geographical Region</v>
          </cell>
          <cell r="Y340" t="str">
            <v>Fraxino-Alnetum (=Circaeo-Alnetum)</v>
          </cell>
        </row>
        <row r="341">
          <cell r="A341" t="str">
            <v>POZ-A-0005596</v>
          </cell>
          <cell r="B341" t="str">
            <v>52.45002</v>
          </cell>
          <cell r="C341" t="str">
            <v>17.277303</v>
          </cell>
          <cell r="D341" t="str">
            <v>33UXU51</v>
          </cell>
          <cell r="E341" t="str">
            <v>CC91</v>
          </cell>
          <cell r="J341" t="str">
            <v>Park Krajobrazowy Promno - otulina</v>
          </cell>
          <cell r="K341" t="str">
            <v>Jezioro Drążynek</v>
          </cell>
          <cell r="L341" t="str">
            <v>torfowiskowy</v>
          </cell>
          <cell r="P341" t="str">
            <v>PLH300030</v>
          </cell>
          <cell r="Q341" t="str">
            <v>Ostoja koło Promna</v>
          </cell>
          <cell r="R341" t="str">
            <v>Europa</v>
          </cell>
          <cell r="S341" t="str">
            <v>Polska</v>
          </cell>
          <cell r="T341" t="str">
            <v>wielkopolskie</v>
          </cell>
          <cell r="U341" t="str">
            <v>poznański</v>
          </cell>
          <cell r="V341" t="str">
            <v>Pobiedziska</v>
          </cell>
          <cell r="W341" t="str">
            <v>315.56 Równina Wrzesińska</v>
          </cell>
          <cell r="X341" t="str">
            <v>Continental Bio-geographical Region</v>
          </cell>
          <cell r="Y341" t="str">
            <v>Galio-Carpinetum</v>
          </cell>
        </row>
        <row r="342">
          <cell r="A342" t="str">
            <v>POZ-A-0005609</v>
          </cell>
          <cell r="B342" t="str">
            <v>52.533446</v>
          </cell>
          <cell r="C342" t="str">
            <v>17.598603</v>
          </cell>
          <cell r="D342" t="str">
            <v>33UXU72</v>
          </cell>
          <cell r="E342" t="str">
            <v>CC83</v>
          </cell>
          <cell r="R342" t="str">
            <v>Europa</v>
          </cell>
          <cell r="S342" t="str">
            <v>Polska</v>
          </cell>
          <cell r="T342" t="str">
            <v>wielkopolskie</v>
          </cell>
          <cell r="U342" t="str">
            <v>gnieźnieński</v>
          </cell>
          <cell r="V342" t="str">
            <v>Gniezno</v>
          </cell>
          <cell r="W342" t="str">
            <v>315.54 Pojezierze Gnieźnieńskie</v>
          </cell>
          <cell r="X342" t="str">
            <v>Continental Bio-geographical Region</v>
          </cell>
          <cell r="Y342" t="str">
            <v>Galio-Carpinetum</v>
          </cell>
        </row>
        <row r="343">
          <cell r="A343" t="str">
            <v>POZ-A-0005612</v>
          </cell>
          <cell r="B343" t="str">
            <v>52.324967</v>
          </cell>
          <cell r="C343" t="str">
            <v>17.564312</v>
          </cell>
          <cell r="D343" t="str">
            <v>33UXU70</v>
          </cell>
          <cell r="E343" t="str">
            <v>CD13</v>
          </cell>
          <cell r="R343" t="str">
            <v>Europa</v>
          </cell>
          <cell r="S343" t="str">
            <v>Polska</v>
          </cell>
          <cell r="T343" t="str">
            <v>wielkopolskie</v>
          </cell>
          <cell r="U343" t="str">
            <v>wrzesiński</v>
          </cell>
          <cell r="V343" t="str">
            <v>Września</v>
          </cell>
          <cell r="W343" t="str">
            <v>315.56 Równina Wrzesińska</v>
          </cell>
          <cell r="X343" t="str">
            <v>Continental Bio-geographical Region</v>
          </cell>
          <cell r="Y343" t="str">
            <v>Fraxino-Alnetum (=Circaeo-Alnetum)</v>
          </cell>
        </row>
        <row r="344">
          <cell r="A344" t="str">
            <v>POZ-A-0005614</v>
          </cell>
          <cell r="B344" t="str">
            <v>52.426955</v>
          </cell>
          <cell r="C344" t="str">
            <v>16.876639</v>
          </cell>
          <cell r="D344" t="str">
            <v>33UXU21</v>
          </cell>
          <cell r="E344" t="str">
            <v>BD08</v>
          </cell>
          <cell r="R344" t="str">
            <v>Europa</v>
          </cell>
          <cell r="S344" t="str">
            <v>Polska</v>
          </cell>
          <cell r="T344" t="str">
            <v>wielkopolskie</v>
          </cell>
          <cell r="U344" t="str">
            <v>Poznań</v>
          </cell>
          <cell r="V344" t="str">
            <v>Poznań</v>
          </cell>
          <cell r="W344" t="str">
            <v>315.51 Pojezierze Poznańskie</v>
          </cell>
          <cell r="X344" t="str">
            <v>Continental Bio-geographical Region</v>
          </cell>
          <cell r="Y344" t="str">
            <v>Fraxino-Alnetum (=Circaeo-Alnetum)</v>
          </cell>
        </row>
        <row r="345">
          <cell r="A345" t="str">
            <v>POZ-A-0005776</v>
          </cell>
          <cell r="B345" t="str">
            <v>52.46211</v>
          </cell>
          <cell r="C345" t="str">
            <v>16.827997</v>
          </cell>
          <cell r="D345" t="str">
            <v>33UXU21</v>
          </cell>
          <cell r="E345" t="str">
            <v>BC98</v>
          </cell>
          <cell r="R345" t="str">
            <v>Europa</v>
          </cell>
          <cell r="S345" t="str">
            <v>Polska</v>
          </cell>
          <cell r="T345" t="str">
            <v>wielkopolskie</v>
          </cell>
          <cell r="U345" t="str">
            <v>Poznań</v>
          </cell>
          <cell r="V345" t="str">
            <v>Poznań</v>
          </cell>
          <cell r="W345" t="str">
            <v>315.51 Pojezierze Poznańskie</v>
          </cell>
          <cell r="X345" t="str">
            <v>Continental Bio-geographical Region</v>
          </cell>
          <cell r="Y345" t="str">
            <v>Galio-Carpinetum</v>
          </cell>
        </row>
        <row r="346">
          <cell r="A346" t="str">
            <v>POZ-A-0005777</v>
          </cell>
          <cell r="B346" t="str">
            <v>52.45745</v>
          </cell>
          <cell r="C346" t="str">
            <v>17.26724</v>
          </cell>
          <cell r="D346" t="str">
            <v>33UXU51</v>
          </cell>
          <cell r="E346" t="str">
            <v>CC91</v>
          </cell>
          <cell r="J346" t="str">
            <v>Park Krajobrazowy Promno - otulina</v>
          </cell>
          <cell r="P346" t="str">
            <v>PLH300030</v>
          </cell>
          <cell r="Q346" t="str">
            <v>Ostoja koło Promna</v>
          </cell>
          <cell r="R346" t="str">
            <v>Europa</v>
          </cell>
          <cell r="S346" t="str">
            <v>Polska</v>
          </cell>
          <cell r="T346" t="str">
            <v>wielkopolskie</v>
          </cell>
          <cell r="U346" t="str">
            <v>poznański</v>
          </cell>
          <cell r="V346" t="str">
            <v>Pobiedziska</v>
          </cell>
          <cell r="W346" t="str">
            <v>315.56 Równina Wrzesińska</v>
          </cell>
          <cell r="X346" t="str">
            <v>Continental Bio-geographical Region</v>
          </cell>
          <cell r="Y346" t="str">
            <v>Fraxino-Alnetum (=Circaeo-Alnetum)</v>
          </cell>
        </row>
        <row r="347">
          <cell r="A347" t="str">
            <v>POZ-A-0005778</v>
          </cell>
          <cell r="B347" t="str">
            <v>52.457043</v>
          </cell>
          <cell r="C347" t="str">
            <v>17.267202</v>
          </cell>
          <cell r="D347" t="str">
            <v>33UXU51</v>
          </cell>
          <cell r="E347" t="str">
            <v>CC91</v>
          </cell>
          <cell r="J347" t="str">
            <v>Park Krajobrazowy Promno - otulina</v>
          </cell>
          <cell r="P347" t="str">
            <v>PLH300030</v>
          </cell>
          <cell r="Q347" t="str">
            <v>Ostoja koło Promna</v>
          </cell>
          <cell r="R347" t="str">
            <v>Europa</v>
          </cell>
          <cell r="S347" t="str">
            <v>Polska</v>
          </cell>
          <cell r="T347" t="str">
            <v>wielkopolskie</v>
          </cell>
          <cell r="U347" t="str">
            <v>poznański</v>
          </cell>
          <cell r="V347" t="str">
            <v>Pobiedziska</v>
          </cell>
          <cell r="W347" t="str">
            <v>315.56 Równina Wrzesińska</v>
          </cell>
          <cell r="X347" t="str">
            <v>Continental Bio-geographical Region</v>
          </cell>
          <cell r="Y347" t="str">
            <v>Fraxino-Alnetum (=Circaeo-Alnetum)</v>
          </cell>
        </row>
        <row r="348">
          <cell r="A348" t="str">
            <v>POZ-A-0005781</v>
          </cell>
          <cell r="B348" t="str">
            <v>52.610322</v>
          </cell>
          <cell r="C348" t="str">
            <v>15.99098</v>
          </cell>
          <cell r="D348" t="str">
            <v>33UWU62</v>
          </cell>
          <cell r="E348" t="str">
            <v>BC72</v>
          </cell>
          <cell r="J348" t="str">
            <v>Sierakowski Park Krajobrazowy</v>
          </cell>
          <cell r="P348" t="str">
            <v>PLB300015; PLH300032</v>
          </cell>
          <cell r="Q348" t="str">
            <v>Puszcza Notecka; Ostoja Międzychodzko-Sierakowska</v>
          </cell>
          <cell r="R348" t="str">
            <v>Europa</v>
          </cell>
          <cell r="S348" t="str">
            <v>Polska</v>
          </cell>
          <cell r="T348" t="str">
            <v>wielkopolskie</v>
          </cell>
          <cell r="U348" t="str">
            <v>międzychodzki</v>
          </cell>
          <cell r="V348" t="str">
            <v>Sieraków</v>
          </cell>
          <cell r="W348" t="str">
            <v>315.51 Pojezierze Poznańskie</v>
          </cell>
          <cell r="X348" t="str">
            <v>Continental Bio-geographical Region</v>
          </cell>
          <cell r="Y348" t="str">
            <v>Pino-Quercetum (=Querco-Pinetum + Serratulo-Pinetum)</v>
          </cell>
        </row>
        <row r="349">
          <cell r="A349" t="str">
            <v>POZ-A-0005787</v>
          </cell>
          <cell r="B349" t="str">
            <v>52.58401</v>
          </cell>
          <cell r="C349" t="str">
            <v>16.32174</v>
          </cell>
          <cell r="D349" t="str">
            <v>33UWU82</v>
          </cell>
          <cell r="E349" t="str">
            <v>BC84</v>
          </cell>
          <cell r="R349" t="str">
            <v>Europa</v>
          </cell>
          <cell r="S349" t="str">
            <v>Polska</v>
          </cell>
          <cell r="T349" t="str">
            <v>wielkopolskie</v>
          </cell>
          <cell r="U349" t="str">
            <v>szamotulski</v>
          </cell>
          <cell r="V349" t="str">
            <v>Pniewy</v>
          </cell>
          <cell r="W349" t="str">
            <v>315.51 Pojezierze Poznańskie</v>
          </cell>
          <cell r="X349" t="str">
            <v>Continental Bio-geographical Region</v>
          </cell>
          <cell r="Y349" t="str">
            <v>Fraxino-Alnetum (=Circaeo-Alnetum)</v>
          </cell>
        </row>
        <row r="350">
          <cell r="A350" t="str">
            <v>POZ-A-0005790</v>
          </cell>
          <cell r="B350" t="str">
            <v>52.304121</v>
          </cell>
          <cell r="C350" t="str">
            <v>18.286494</v>
          </cell>
          <cell r="D350" t="str">
            <v>34UCC19</v>
          </cell>
          <cell r="E350" t="str">
            <v>CD18</v>
          </cell>
          <cell r="M350" t="str">
            <v>Goplańsko-Kujawski</v>
          </cell>
          <cell r="R350" t="str">
            <v>Europa</v>
          </cell>
          <cell r="S350" t="str">
            <v>Polska</v>
          </cell>
          <cell r="T350" t="str">
            <v>wielkopolskie</v>
          </cell>
          <cell r="U350" t="str">
            <v>Konin</v>
          </cell>
          <cell r="V350" t="str">
            <v>Konin</v>
          </cell>
          <cell r="W350" t="str">
            <v>315.54 Pojezierze Gnieźnieńskie</v>
          </cell>
          <cell r="X350" t="str">
            <v>Continental Bio-geographical Region</v>
          </cell>
          <cell r="Y350">
            <v>0</v>
          </cell>
        </row>
        <row r="351">
          <cell r="A351" t="str">
            <v>POZ-A-0005811</v>
          </cell>
          <cell r="B351" t="str">
            <v>52.597435</v>
          </cell>
          <cell r="C351" t="str">
            <v>15.892762</v>
          </cell>
          <cell r="D351" t="str">
            <v>33UWU62</v>
          </cell>
          <cell r="E351" t="str">
            <v>BC71</v>
          </cell>
          <cell r="R351" t="str">
            <v>Europa</v>
          </cell>
          <cell r="S351" t="str">
            <v>Polska</v>
          </cell>
          <cell r="T351" t="str">
            <v>wielkopolskie</v>
          </cell>
          <cell r="U351" t="str">
            <v>międzychodzki</v>
          </cell>
          <cell r="V351" t="str">
            <v>Międzychód</v>
          </cell>
          <cell r="W351" t="str">
            <v>315.51 Pojezierze Poznańskie</v>
          </cell>
          <cell r="X351" t="str">
            <v>Continental Bio-geographical Region</v>
          </cell>
          <cell r="Y351" t="str">
            <v>Galio odorati-Fagetum (=Melico-Fagetum)</v>
          </cell>
        </row>
        <row r="352">
          <cell r="A352" t="str">
            <v>POZ-A-0005820</v>
          </cell>
          <cell r="B352" t="str">
            <v>52.46211</v>
          </cell>
          <cell r="C352" t="str">
            <v>16.827997</v>
          </cell>
          <cell r="D352" t="str">
            <v>33UXU21</v>
          </cell>
          <cell r="E352" t="str">
            <v>BC98</v>
          </cell>
          <cell r="R352" t="str">
            <v>Europa</v>
          </cell>
          <cell r="S352" t="str">
            <v>Polska</v>
          </cell>
          <cell r="T352" t="str">
            <v>wielkopolskie</v>
          </cell>
          <cell r="U352" t="str">
            <v>Poznań</v>
          </cell>
          <cell r="V352" t="str">
            <v>Poznań</v>
          </cell>
          <cell r="W352" t="str">
            <v>315.51 Pojezierze Poznańskie</v>
          </cell>
          <cell r="X352" t="str">
            <v>Continental Bio-geographical Region</v>
          </cell>
          <cell r="Y352" t="str">
            <v>Galio-Carpinetum</v>
          </cell>
        </row>
        <row r="353">
          <cell r="A353" t="str">
            <v>POZ-A-0005836</v>
          </cell>
          <cell r="B353" t="str">
            <v>52.101245</v>
          </cell>
          <cell r="C353" t="str">
            <v>16.987764</v>
          </cell>
          <cell r="D353" t="str">
            <v>33UXT37</v>
          </cell>
          <cell r="E353" t="str">
            <v>BD39</v>
          </cell>
          <cell r="R353" t="str">
            <v>Europa</v>
          </cell>
          <cell r="S353" t="str">
            <v>Polska</v>
          </cell>
          <cell r="T353" t="str">
            <v>wielkopolskie</v>
          </cell>
          <cell r="U353" t="str">
            <v>śremski</v>
          </cell>
          <cell r="V353" t="str">
            <v>Śrem</v>
          </cell>
          <cell r="W353" t="str">
            <v>315.64 Kotlina Śremska</v>
          </cell>
          <cell r="X353" t="str">
            <v>Continental Bio-geographical Region</v>
          </cell>
          <cell r="Y353" t="str">
            <v>Ficario-Ulmetum chrysosplenietosum</v>
          </cell>
        </row>
        <row r="354">
          <cell r="A354" t="str">
            <v>POZ-A-0005842</v>
          </cell>
          <cell r="B354" t="str">
            <v>52.476176</v>
          </cell>
          <cell r="C354" t="str">
            <v>16.775307</v>
          </cell>
          <cell r="D354" t="str">
            <v>33UXU21</v>
          </cell>
          <cell r="E354" t="str">
            <v>BC97</v>
          </cell>
          <cell r="R354" t="str">
            <v>Europa</v>
          </cell>
          <cell r="S354" t="str">
            <v>Polska</v>
          </cell>
          <cell r="T354" t="str">
            <v>wielkopolskie</v>
          </cell>
          <cell r="U354" t="str">
            <v>Poznań</v>
          </cell>
          <cell r="V354" t="str">
            <v>Poznań</v>
          </cell>
          <cell r="W354" t="str">
            <v>315.51 Pojezierze Poznańskie</v>
          </cell>
          <cell r="X354" t="str">
            <v>Continental Bio-geographical Region</v>
          </cell>
          <cell r="Y354" t="str">
            <v>Galio-Carpinetum</v>
          </cell>
        </row>
        <row r="355">
          <cell r="A355" t="str">
            <v>POZ-A-0005862</v>
          </cell>
          <cell r="B355" t="str">
            <v>52.475219</v>
          </cell>
          <cell r="C355" t="str">
            <v>16.780811</v>
          </cell>
          <cell r="D355" t="str">
            <v>33UXU21</v>
          </cell>
          <cell r="E355" t="str">
            <v>BC97</v>
          </cell>
          <cell r="R355" t="str">
            <v>Europa</v>
          </cell>
          <cell r="S355" t="str">
            <v>Polska</v>
          </cell>
          <cell r="T355" t="str">
            <v>wielkopolskie</v>
          </cell>
          <cell r="U355" t="str">
            <v>Poznań</v>
          </cell>
          <cell r="V355" t="str">
            <v>Poznań</v>
          </cell>
          <cell r="W355" t="str">
            <v>315.51 Pojezierze Poznańskie</v>
          </cell>
          <cell r="X355" t="str">
            <v>Continental Bio-geographical Region</v>
          </cell>
          <cell r="Y355" t="str">
            <v>Galio-Carpinetum</v>
          </cell>
        </row>
        <row r="356">
          <cell r="A356" t="str">
            <v>POZ-A-0005865</v>
          </cell>
          <cell r="B356" t="str">
            <v>51.974861</v>
          </cell>
          <cell r="C356" t="str">
            <v>16.328025</v>
          </cell>
          <cell r="D356" t="str">
            <v>33UWT95</v>
          </cell>
          <cell r="E356" t="str">
            <v>BD44</v>
          </cell>
          <cell r="J356" t="str">
            <v>Przemęcki Park Krajobrazowy</v>
          </cell>
          <cell r="M356" t="str">
            <v>Przemęcko-Wschowski i kompleks leśny Włoszakowice</v>
          </cell>
          <cell r="P356" t="str">
            <v>PLB300011</v>
          </cell>
          <cell r="Q356" t="str">
            <v>Pojezierze Sławskie</v>
          </cell>
          <cell r="R356" t="str">
            <v>Europa</v>
          </cell>
          <cell r="S356" t="str">
            <v>Polska</v>
          </cell>
          <cell r="T356" t="str">
            <v>wielkopolskie</v>
          </cell>
          <cell r="U356" t="str">
            <v>leszczyński</v>
          </cell>
          <cell r="V356" t="str">
            <v>Włoszakowice</v>
          </cell>
          <cell r="W356" t="str">
            <v>315.83 Równina Kościańska</v>
          </cell>
          <cell r="X356" t="str">
            <v>Continental Bio-geographical Region</v>
          </cell>
          <cell r="Y356" t="str">
            <v>Fraxino-Alnetum (=Circaeo-Alnetum)</v>
          </cell>
        </row>
        <row r="357">
          <cell r="A357" t="str">
            <v>POZ-A-0005867</v>
          </cell>
          <cell r="B357" t="str">
            <v>52.430668</v>
          </cell>
          <cell r="C357" t="str">
            <v>16.666388</v>
          </cell>
          <cell r="D357" t="str">
            <v>33UXU11</v>
          </cell>
          <cell r="E357" t="str">
            <v>BC97</v>
          </cell>
          <cell r="M357" t="str">
            <v>Rynny Jeziora Lusowskiego i Doliny Samy</v>
          </cell>
          <cell r="R357" t="str">
            <v>Europa</v>
          </cell>
          <cell r="S357" t="str">
            <v>Polska</v>
          </cell>
          <cell r="T357" t="str">
            <v>wielkopolskie</v>
          </cell>
          <cell r="U357" t="str">
            <v>poznański</v>
          </cell>
          <cell r="V357" t="str">
            <v>Tarnowo Podgórne</v>
          </cell>
          <cell r="W357" t="str">
            <v>315.51 Pojezierze Poznańskie</v>
          </cell>
          <cell r="X357" t="str">
            <v>Continental Bio-geographical Region</v>
          </cell>
          <cell r="Y357">
            <v>0</v>
          </cell>
        </row>
        <row r="358">
          <cell r="A358" t="str">
            <v>POZ-A-0005868</v>
          </cell>
          <cell r="B358" t="str">
            <v>52.198485</v>
          </cell>
          <cell r="C358" t="str">
            <v>17.658737</v>
          </cell>
          <cell r="D358" t="str">
            <v>33UXT88</v>
          </cell>
          <cell r="E358" t="str">
            <v>CD23</v>
          </cell>
          <cell r="R358" t="str">
            <v>Europa</v>
          </cell>
          <cell r="S358" t="str">
            <v>Polska</v>
          </cell>
          <cell r="T358" t="str">
            <v>wielkopolskie</v>
          </cell>
          <cell r="U358" t="str">
            <v>wrzesiński</v>
          </cell>
          <cell r="V358" t="str">
            <v>Kołaczkowo</v>
          </cell>
          <cell r="W358" t="str">
            <v>318.13 Dolina Konińska</v>
          </cell>
          <cell r="X358" t="str">
            <v>Continental Bio-geographical Region</v>
          </cell>
          <cell r="Y358" t="str">
            <v>Fraxino-Alnetum (=Circaeo-Alnetum)</v>
          </cell>
        </row>
        <row r="359">
          <cell r="A359" t="str">
            <v>POZ-A-0005870</v>
          </cell>
          <cell r="B359" t="str">
            <v>52.430668</v>
          </cell>
          <cell r="C359" t="str">
            <v>16.666388</v>
          </cell>
          <cell r="D359" t="str">
            <v>33UXU11</v>
          </cell>
          <cell r="E359" t="str">
            <v>BC97</v>
          </cell>
          <cell r="M359" t="str">
            <v>Rynny Jeziora Lusowskiego i Doliny Samy</v>
          </cell>
          <cell r="R359" t="str">
            <v>Europa</v>
          </cell>
          <cell r="S359" t="str">
            <v>Polska</v>
          </cell>
          <cell r="T359" t="str">
            <v>wielkopolskie</v>
          </cell>
          <cell r="U359" t="str">
            <v>poznański</v>
          </cell>
          <cell r="V359" t="str">
            <v>Tarnowo Podgórne</v>
          </cell>
          <cell r="W359" t="str">
            <v>315.51 Pojezierze Poznańskie</v>
          </cell>
          <cell r="X359" t="str">
            <v>Continental Bio-geographical Region</v>
          </cell>
          <cell r="Y359">
            <v>0</v>
          </cell>
        </row>
        <row r="360">
          <cell r="A360" t="str">
            <v>POZ-A-0005871</v>
          </cell>
          <cell r="B360" t="str">
            <v>52.450358</v>
          </cell>
          <cell r="C360" t="str">
            <v>17.245728</v>
          </cell>
          <cell r="D360" t="str">
            <v>33UXU51</v>
          </cell>
          <cell r="E360" t="str">
            <v>CC91</v>
          </cell>
          <cell r="J360" t="str">
            <v>Park Krajobrazowy Promno - otulina</v>
          </cell>
          <cell r="R360" t="str">
            <v>Europa</v>
          </cell>
          <cell r="S360" t="str">
            <v>Polska</v>
          </cell>
          <cell r="T360" t="str">
            <v>wielkopolskie</v>
          </cell>
          <cell r="U360" t="str">
            <v>poznański</v>
          </cell>
          <cell r="V360" t="str">
            <v>Pobiedziska</v>
          </cell>
          <cell r="W360" t="str">
            <v>315.56 Równina Wrzesińska</v>
          </cell>
          <cell r="X360" t="str">
            <v>Continental Bio-geographical Region</v>
          </cell>
          <cell r="Y360" t="str">
            <v>Galio-Carpinetum</v>
          </cell>
        </row>
        <row r="361">
          <cell r="A361" t="str">
            <v>POZ-A-0005872</v>
          </cell>
          <cell r="B361" t="str">
            <v>52.476176</v>
          </cell>
          <cell r="C361" t="str">
            <v>16.775307</v>
          </cell>
          <cell r="D361" t="str">
            <v>33UXU21</v>
          </cell>
          <cell r="E361" t="str">
            <v>BC97</v>
          </cell>
          <cell r="R361" t="str">
            <v>Europa</v>
          </cell>
          <cell r="S361" t="str">
            <v>Polska</v>
          </cell>
          <cell r="T361" t="str">
            <v>wielkopolskie</v>
          </cell>
          <cell r="U361" t="str">
            <v>Poznań</v>
          </cell>
          <cell r="V361" t="str">
            <v>Poznań</v>
          </cell>
          <cell r="W361" t="str">
            <v>315.51 Pojezierze Poznańskie</v>
          </cell>
          <cell r="X361" t="str">
            <v>Continental Bio-geographical Region</v>
          </cell>
          <cell r="Y361" t="str">
            <v>Galio-Carpinetum</v>
          </cell>
        </row>
        <row r="362">
          <cell r="A362" t="str">
            <v>POZ-A-0005876</v>
          </cell>
          <cell r="B362" t="str">
            <v>51.944124</v>
          </cell>
          <cell r="C362" t="str">
            <v>16.228046</v>
          </cell>
          <cell r="D362" t="str">
            <v>33UWT85</v>
          </cell>
          <cell r="E362" t="str">
            <v>BD53</v>
          </cell>
          <cell r="J362" t="str">
            <v>Przemęcki Park Krajobrazowy</v>
          </cell>
          <cell r="M362" t="str">
            <v>Przemęcko-Wschowski i kompleks leśny Włoszakowice</v>
          </cell>
          <cell r="P362" t="str">
            <v>PLB300011; PLH300041</v>
          </cell>
          <cell r="Q362" t="str">
            <v>Pojezierze Sławskie; Ostoja Przemęcka</v>
          </cell>
          <cell r="R362" t="str">
            <v>Europa</v>
          </cell>
          <cell r="S362" t="str">
            <v>Polska</v>
          </cell>
          <cell r="T362" t="str">
            <v>wielkopolskie</v>
          </cell>
          <cell r="U362" t="str">
            <v>wolsztyński</v>
          </cell>
          <cell r="V362" t="str">
            <v>Przemęt</v>
          </cell>
          <cell r="W362" t="str">
            <v>315.81 Pojezierze Sławskie</v>
          </cell>
          <cell r="X362" t="str">
            <v>Continental Bio-geographical Region</v>
          </cell>
          <cell r="Y362">
            <v>0</v>
          </cell>
        </row>
        <row r="363">
          <cell r="A363" t="str">
            <v>POZ-A-0005889</v>
          </cell>
          <cell r="B363" t="str">
            <v>52.5499</v>
          </cell>
          <cell r="C363" t="str">
            <v>17.3646</v>
          </cell>
          <cell r="D363" t="str">
            <v>33UXU62</v>
          </cell>
          <cell r="E363" t="str">
            <v>CC81</v>
          </cell>
          <cell r="J363" t="str">
            <v>Lednicki Park Krajobrazowy</v>
          </cell>
          <cell r="R363" t="str">
            <v>Europa</v>
          </cell>
          <cell r="S363" t="str">
            <v>Polska</v>
          </cell>
          <cell r="T363" t="str">
            <v>wielkopolskie</v>
          </cell>
          <cell r="U363" t="str">
            <v>gnieźnieński</v>
          </cell>
          <cell r="V363" t="str">
            <v>Kiszkowo</v>
          </cell>
          <cell r="W363" t="str">
            <v>315.54 Pojezierze Gnieźnieńskie</v>
          </cell>
          <cell r="X363" t="str">
            <v>Continental Bio-geographical Region</v>
          </cell>
          <cell r="Y363" t="str">
            <v>Galio-Carpinetum</v>
          </cell>
        </row>
        <row r="364">
          <cell r="A364" t="str">
            <v>POZ-A-0005893</v>
          </cell>
          <cell r="B364" t="str">
            <v>52.69464</v>
          </cell>
          <cell r="C364" t="str">
            <v>17.11133</v>
          </cell>
          <cell r="D364" t="str">
            <v>33UXU44</v>
          </cell>
          <cell r="E364" t="str">
            <v>CC70</v>
          </cell>
          <cell r="M364" t="str">
            <v>Dolina Wełny i Rynna Gołaniecko-Wągrowiecka</v>
          </cell>
          <cell r="R364" t="str">
            <v>Europa</v>
          </cell>
          <cell r="S364" t="str">
            <v>Polska</v>
          </cell>
          <cell r="T364" t="str">
            <v>wielkopolskie</v>
          </cell>
          <cell r="U364" t="str">
            <v>obornicki</v>
          </cell>
          <cell r="V364" t="str">
            <v>Rogoźno</v>
          </cell>
          <cell r="W364" t="str">
            <v>315.54 Pojezierze Gnieźnieńskie</v>
          </cell>
          <cell r="X364" t="str">
            <v>Continental Bio-geographical Region</v>
          </cell>
          <cell r="Y364">
            <v>0</v>
          </cell>
        </row>
        <row r="365">
          <cell r="A365" t="str">
            <v>POZ-A-0005894</v>
          </cell>
          <cell r="B365" t="str">
            <v>52.3998</v>
          </cell>
          <cell r="C365" t="str">
            <v>17.938914</v>
          </cell>
          <cell r="D365" t="str">
            <v>33UXU90</v>
          </cell>
          <cell r="E365" t="str">
            <v>CD05</v>
          </cell>
          <cell r="J365" t="str">
            <v>Powidzki Park Krajobrazowy</v>
          </cell>
          <cell r="M365" t="str">
            <v>Powidzko-Bieniszewski</v>
          </cell>
          <cell r="P365" t="str">
            <v>PLH300026</v>
          </cell>
          <cell r="Q365" t="str">
            <v>Pojezierze Gnieźnieńskie</v>
          </cell>
          <cell r="R365" t="str">
            <v>Europa</v>
          </cell>
          <cell r="S365" t="str">
            <v>Polska</v>
          </cell>
          <cell r="T365" t="str">
            <v>wielkopolskie</v>
          </cell>
          <cell r="U365" t="str">
            <v>słupecki</v>
          </cell>
          <cell r="V365" t="str">
            <v>Powidz</v>
          </cell>
          <cell r="W365" t="str">
            <v>315.54 Pojezierze Gnieźnieńskie</v>
          </cell>
          <cell r="X365" t="str">
            <v>Continental Bio-geographical Region</v>
          </cell>
          <cell r="Y365">
            <v>0</v>
          </cell>
        </row>
        <row r="366">
          <cell r="A366" t="str">
            <v>POZ-A-0005895</v>
          </cell>
          <cell r="B366" t="str">
            <v>51.944124</v>
          </cell>
          <cell r="C366" t="str">
            <v>16.228046</v>
          </cell>
          <cell r="D366" t="str">
            <v>33UWT85</v>
          </cell>
          <cell r="E366" t="str">
            <v>BD53</v>
          </cell>
          <cell r="J366" t="str">
            <v>Przemęcki Park Krajobrazowy</v>
          </cell>
          <cell r="M366" t="str">
            <v>Przemęcko-Wschowski i kompleks leśny Włoszakowice</v>
          </cell>
          <cell r="P366" t="str">
            <v>PLB300011; PLH300041</v>
          </cell>
          <cell r="Q366" t="str">
            <v>Pojezierze Sławskie; Ostoja Przemęcka</v>
          </cell>
          <cell r="R366" t="str">
            <v>Europa</v>
          </cell>
          <cell r="S366" t="str">
            <v>Polska</v>
          </cell>
          <cell r="T366" t="str">
            <v>wielkopolskie</v>
          </cell>
          <cell r="U366" t="str">
            <v>wolsztyński</v>
          </cell>
          <cell r="V366" t="str">
            <v>Przemęt</v>
          </cell>
          <cell r="W366" t="str">
            <v>315.81 Pojezierze Sławskie</v>
          </cell>
          <cell r="X366" t="str">
            <v>Continental Bio-geographical Region</v>
          </cell>
          <cell r="Y366">
            <v>0</v>
          </cell>
        </row>
        <row r="367">
          <cell r="A367" t="str">
            <v>POZ-A-0005905</v>
          </cell>
          <cell r="B367" t="str">
            <v>52.304068</v>
          </cell>
          <cell r="C367" t="str">
            <v>18.286066</v>
          </cell>
          <cell r="D367" t="str">
            <v>34UCC19</v>
          </cell>
          <cell r="E367" t="str">
            <v>CD18</v>
          </cell>
          <cell r="M367" t="str">
            <v>Goplańsko-Kujawski</v>
          </cell>
          <cell r="R367" t="str">
            <v>Europa</v>
          </cell>
          <cell r="S367" t="str">
            <v>Polska</v>
          </cell>
          <cell r="T367" t="str">
            <v>wielkopolskie</v>
          </cell>
          <cell r="U367" t="str">
            <v>Konin</v>
          </cell>
          <cell r="V367" t="str">
            <v>Konin</v>
          </cell>
          <cell r="W367" t="str">
            <v>315.54 Pojezierze Gnieźnieńskie</v>
          </cell>
          <cell r="X367" t="str">
            <v>Continental Bio-geographical Region</v>
          </cell>
          <cell r="Y367">
            <v>0</v>
          </cell>
        </row>
        <row r="368">
          <cell r="A368" t="str">
            <v>POZ-A-0006344</v>
          </cell>
          <cell r="B368" t="str">
            <v>52.4307</v>
          </cell>
          <cell r="C368" t="str">
            <v>16.6775</v>
          </cell>
          <cell r="D368" t="str">
            <v>33UXU11</v>
          </cell>
          <cell r="E368" t="str">
            <v>BC97</v>
          </cell>
          <cell r="M368" t="str">
            <v>Rynny Jeziora Lusowskiego i Doliny Samy</v>
          </cell>
          <cell r="R368" t="str">
            <v>Europa</v>
          </cell>
          <cell r="S368" t="str">
            <v>Polska</v>
          </cell>
          <cell r="T368" t="str">
            <v>wielkopolskie</v>
          </cell>
          <cell r="U368" t="str">
            <v>poznański</v>
          </cell>
          <cell r="V368" t="str">
            <v>Tarnowo Podgórne</v>
          </cell>
          <cell r="W368" t="str">
            <v>315.51 Pojezierze Poznańskie</v>
          </cell>
          <cell r="X368" t="str">
            <v>Continental Bio-geographical Region</v>
          </cell>
          <cell r="Y368">
            <v>0</v>
          </cell>
        </row>
        <row r="369">
          <cell r="A369" t="str">
            <v>POZ-A-0006359</v>
          </cell>
          <cell r="B369" t="str">
            <v>52.3043</v>
          </cell>
          <cell r="C369" t="str">
            <v>18.288</v>
          </cell>
          <cell r="D369" t="str">
            <v>34UCC19</v>
          </cell>
          <cell r="E369" t="str">
            <v>CD18</v>
          </cell>
          <cell r="M369" t="str">
            <v>Goplańsko-Kujawski</v>
          </cell>
          <cell r="R369" t="str">
            <v>Europa</v>
          </cell>
          <cell r="S369" t="str">
            <v>Polska</v>
          </cell>
          <cell r="T369" t="str">
            <v>wielkopolskie</v>
          </cell>
          <cell r="U369" t="str">
            <v>Konin</v>
          </cell>
          <cell r="V369" t="str">
            <v>Konin</v>
          </cell>
          <cell r="W369" t="str">
            <v>315.54 Pojezierze Gnieźnieńskie</v>
          </cell>
          <cell r="X369" t="str">
            <v>Continental Bio-geographical Region</v>
          </cell>
          <cell r="Y369">
            <v>0</v>
          </cell>
        </row>
        <row r="370">
          <cell r="A370" t="str">
            <v>POZ-A-0006362</v>
          </cell>
          <cell r="B370" t="str">
            <v>52.659197</v>
          </cell>
          <cell r="C370" t="str">
            <v>17.145662</v>
          </cell>
          <cell r="D370" t="str">
            <v>33UXU43</v>
          </cell>
          <cell r="E370" t="str">
            <v>CC70</v>
          </cell>
          <cell r="R370" t="str">
            <v>Europa</v>
          </cell>
          <cell r="S370" t="str">
            <v>Polska</v>
          </cell>
          <cell r="T370" t="str">
            <v>wielkopolskie</v>
          </cell>
          <cell r="U370" t="str">
            <v>wągrowiecki</v>
          </cell>
          <cell r="V370" t="str">
            <v>Skoki</v>
          </cell>
          <cell r="W370" t="str">
            <v>315.54 Pojezierze Gnieźnieńskie</v>
          </cell>
          <cell r="X370" t="str">
            <v>Continental Bio-geographical Region</v>
          </cell>
          <cell r="Y370">
            <v>0</v>
          </cell>
        </row>
        <row r="371">
          <cell r="A371" t="str">
            <v>POZ-A-0006364</v>
          </cell>
          <cell r="B371" t="str">
            <v>52.5117</v>
          </cell>
          <cell r="C371" t="str">
            <v>17.3727</v>
          </cell>
          <cell r="D371" t="str">
            <v>33UXU62</v>
          </cell>
          <cell r="E371" t="str">
            <v>CC91</v>
          </cell>
          <cell r="J371" t="str">
            <v>Lednicki Park Krajobrazowy</v>
          </cell>
          <cell r="R371" t="str">
            <v>Europa</v>
          </cell>
          <cell r="S371" t="str">
            <v>Polska</v>
          </cell>
          <cell r="T371" t="str">
            <v>wielkopolskie</v>
          </cell>
          <cell r="U371" t="str">
            <v>gnieźnieński</v>
          </cell>
          <cell r="V371" t="str">
            <v>Łubowo</v>
          </cell>
          <cell r="W371" t="str">
            <v>315.54 Pojezierze Gnieźnieńskie</v>
          </cell>
          <cell r="X371" t="str">
            <v>Continental Bio-geographical Region</v>
          </cell>
          <cell r="Y371" t="str">
            <v>Galio-Carpinetum</v>
          </cell>
        </row>
        <row r="372">
          <cell r="A372" t="str">
            <v>POZ-A-0006369</v>
          </cell>
          <cell r="B372" t="str">
            <v>52.47938</v>
          </cell>
          <cell r="C372" t="str">
            <v>17.90945</v>
          </cell>
          <cell r="D372" t="str">
            <v>33UXU91</v>
          </cell>
          <cell r="E372" t="str">
            <v>CC95</v>
          </cell>
          <cell r="J372" t="str">
            <v>Powidzki Park Krajobrazowy</v>
          </cell>
          <cell r="M372" t="str">
            <v>Powidzko-Bieniszewski</v>
          </cell>
          <cell r="P372" t="str">
            <v>PLH300026</v>
          </cell>
          <cell r="Q372" t="str">
            <v>Pojezierze Gnieźnieńskie</v>
          </cell>
          <cell r="R372" t="str">
            <v>Europa</v>
          </cell>
          <cell r="S372" t="str">
            <v>Polska</v>
          </cell>
          <cell r="T372" t="str">
            <v>wielkopolskie</v>
          </cell>
          <cell r="U372" t="str">
            <v>gnieźnieński</v>
          </cell>
          <cell r="V372" t="str">
            <v>Witkowo</v>
          </cell>
          <cell r="W372" t="str">
            <v>315.56 Równina Wrzesińska</v>
          </cell>
          <cell r="X372" t="str">
            <v>Continental Bio-geographical Region</v>
          </cell>
          <cell r="Y372" t="str">
            <v>Leucobryo-Pinetum</v>
          </cell>
        </row>
        <row r="373">
          <cell r="A373" t="str">
            <v>POZ-A-0006370</v>
          </cell>
          <cell r="B373" t="str">
            <v>52.47938</v>
          </cell>
          <cell r="C373" t="str">
            <v>17.90945</v>
          </cell>
          <cell r="D373" t="str">
            <v>33UXU91</v>
          </cell>
          <cell r="E373" t="str">
            <v>CC95</v>
          </cell>
          <cell r="J373" t="str">
            <v>Powidzki Park Krajobrazowy</v>
          </cell>
          <cell r="M373" t="str">
            <v>Powidzko-Bieniszewski</v>
          </cell>
          <cell r="P373" t="str">
            <v>PLH300026</v>
          </cell>
          <cell r="Q373" t="str">
            <v>Pojezierze Gnieźnieńskie</v>
          </cell>
          <cell r="R373" t="str">
            <v>Europa</v>
          </cell>
          <cell r="S373" t="str">
            <v>Polska</v>
          </cell>
          <cell r="T373" t="str">
            <v>wielkopolskie</v>
          </cell>
          <cell r="U373" t="str">
            <v>gnieźnieński</v>
          </cell>
          <cell r="V373" t="str">
            <v>Witkowo</v>
          </cell>
          <cell r="W373" t="str">
            <v>315.56 Równina Wrzesińska</v>
          </cell>
          <cell r="X373" t="str">
            <v>Continental Bio-geographical Region</v>
          </cell>
          <cell r="Y373" t="str">
            <v>Leucobryo-Pinetum</v>
          </cell>
        </row>
        <row r="374">
          <cell r="A374" t="str">
            <v>POZ-A-0006390</v>
          </cell>
          <cell r="B374" t="str">
            <v>52.266088</v>
          </cell>
          <cell r="C374" t="str">
            <v>16.796097</v>
          </cell>
          <cell r="D374" t="str">
            <v>33UXT29</v>
          </cell>
          <cell r="E374" t="str">
            <v>BD17</v>
          </cell>
          <cell r="I374" t="str">
            <v>Wielkopolski Park Narodowy</v>
          </cell>
          <cell r="P374" t="str">
            <v>PLB300017; PLH300010</v>
          </cell>
          <cell r="Q374" t="str">
            <v>Ostoja Rogalińska; Ostoja Wielkopolska</v>
          </cell>
          <cell r="R374" t="str">
            <v>Europa</v>
          </cell>
          <cell r="S374" t="str">
            <v>Polska</v>
          </cell>
          <cell r="T374" t="str">
            <v>wielkopolskie</v>
          </cell>
          <cell r="U374" t="str">
            <v>poznański</v>
          </cell>
          <cell r="V374" t="str">
            <v>Stęszew</v>
          </cell>
          <cell r="W374" t="str">
            <v>315.51 Pojezierze Poznańskie</v>
          </cell>
          <cell r="X374" t="str">
            <v>Continental Bio-geographical Region</v>
          </cell>
          <cell r="Y374" t="str">
            <v>Calamagrostio arundinaceae-Quercetum</v>
          </cell>
        </row>
        <row r="375">
          <cell r="A375" t="str">
            <v>POZ-A-0006392</v>
          </cell>
          <cell r="B375" t="str">
            <v>52.577408</v>
          </cell>
          <cell r="C375" t="str">
            <v>15.860361</v>
          </cell>
          <cell r="D375" t="str">
            <v>33UWU52</v>
          </cell>
          <cell r="E375" t="str">
            <v>BC81</v>
          </cell>
          <cell r="M375" t="str">
            <v>H (Międzychód)</v>
          </cell>
          <cell r="P375" t="str">
            <v>PLB300015</v>
          </cell>
          <cell r="Q375" t="str">
            <v>Puszcza Notecka</v>
          </cell>
          <cell r="R375" t="str">
            <v>Europa</v>
          </cell>
          <cell r="S375" t="str">
            <v>Polska</v>
          </cell>
          <cell r="T375" t="str">
            <v>wielkopolskie</v>
          </cell>
          <cell r="U375" t="str">
            <v>międzychodzki</v>
          </cell>
          <cell r="V375" t="str">
            <v>Międzychód</v>
          </cell>
          <cell r="W375" t="str">
            <v>315.51 Pojezierze Poznańskie</v>
          </cell>
          <cell r="X375" t="str">
            <v>Continental Bio-geographical Region</v>
          </cell>
          <cell r="Y375" t="str">
            <v>Galio odorati-Fagetum (=Melico-Fagetum)</v>
          </cell>
        </row>
        <row r="376">
          <cell r="A376" t="str">
            <v>POZ-A-0006393</v>
          </cell>
          <cell r="B376" t="str">
            <v>52.577408</v>
          </cell>
          <cell r="C376" t="str">
            <v>15.860361</v>
          </cell>
          <cell r="D376" t="str">
            <v>33UWU52</v>
          </cell>
          <cell r="E376" t="str">
            <v>BC81</v>
          </cell>
          <cell r="M376" t="str">
            <v>H (Międzychód)</v>
          </cell>
          <cell r="P376" t="str">
            <v>PLB300015</v>
          </cell>
          <cell r="Q376" t="str">
            <v>Puszcza Notecka</v>
          </cell>
          <cell r="R376" t="str">
            <v>Europa</v>
          </cell>
          <cell r="S376" t="str">
            <v>Polska</v>
          </cell>
          <cell r="T376" t="str">
            <v>wielkopolskie</v>
          </cell>
          <cell r="U376" t="str">
            <v>międzychodzki</v>
          </cell>
          <cell r="V376" t="str">
            <v>Międzychód</v>
          </cell>
          <cell r="W376" t="str">
            <v>315.51 Pojezierze Poznańskie</v>
          </cell>
          <cell r="X376" t="str">
            <v>Continental Bio-geographical Region</v>
          </cell>
          <cell r="Y376" t="str">
            <v>Galio odorati-Fagetum (=Melico-Fagetum)</v>
          </cell>
        </row>
        <row r="377">
          <cell r="A377" t="str">
            <v>POZ-A-0006394</v>
          </cell>
          <cell r="B377" t="str">
            <v>52.5669</v>
          </cell>
          <cell r="C377" t="str">
            <v>15.8849</v>
          </cell>
          <cell r="D377" t="str">
            <v>33UWU52</v>
          </cell>
          <cell r="E377" t="str">
            <v>BC81</v>
          </cell>
          <cell r="M377" t="str">
            <v>H (Międzychód)</v>
          </cell>
          <cell r="P377" t="str">
            <v>PLB300015</v>
          </cell>
          <cell r="Q377" t="str">
            <v>Puszcza Notecka</v>
          </cell>
          <cell r="R377" t="str">
            <v>Europa</v>
          </cell>
          <cell r="S377" t="str">
            <v>Polska</v>
          </cell>
          <cell r="T377" t="str">
            <v>wielkopolskie</v>
          </cell>
          <cell r="U377" t="str">
            <v>międzychodzki</v>
          </cell>
          <cell r="V377" t="str">
            <v>Międzychód</v>
          </cell>
          <cell r="W377" t="str">
            <v>315.51 Pojezierze Poznańskie</v>
          </cell>
          <cell r="X377" t="str">
            <v>Continental Bio-geographical Region</v>
          </cell>
          <cell r="Y377" t="str">
            <v>Galio odorati-Fagetum (=Melico-Fagetum)</v>
          </cell>
        </row>
        <row r="378">
          <cell r="A378" t="str">
            <v>POZ-A-0006395</v>
          </cell>
          <cell r="B378" t="str">
            <v>52.5669</v>
          </cell>
          <cell r="C378" t="str">
            <v>15.8849</v>
          </cell>
          <cell r="D378" t="str">
            <v>33UWU52</v>
          </cell>
          <cell r="E378" t="str">
            <v>BC81</v>
          </cell>
          <cell r="M378" t="str">
            <v>H (Międzychód)</v>
          </cell>
          <cell r="P378" t="str">
            <v>PLB300015</v>
          </cell>
          <cell r="Q378" t="str">
            <v>Puszcza Notecka</v>
          </cell>
          <cell r="R378" t="str">
            <v>Europa</v>
          </cell>
          <cell r="S378" t="str">
            <v>Polska</v>
          </cell>
          <cell r="T378" t="str">
            <v>wielkopolskie</v>
          </cell>
          <cell r="U378" t="str">
            <v>międzychodzki</v>
          </cell>
          <cell r="V378" t="str">
            <v>Międzychód</v>
          </cell>
          <cell r="W378" t="str">
            <v>315.51 Pojezierze Poznańskie</v>
          </cell>
          <cell r="X378" t="str">
            <v>Continental Bio-geographical Region</v>
          </cell>
          <cell r="Y378" t="str">
            <v>Galio odorati-Fagetum (=Melico-Fagetum)</v>
          </cell>
        </row>
        <row r="379">
          <cell r="A379" t="str">
            <v>POZ-A-0006396</v>
          </cell>
          <cell r="B379" t="str">
            <v>52.5686</v>
          </cell>
          <cell r="C379" t="str">
            <v>15.8331</v>
          </cell>
          <cell r="D379" t="str">
            <v>33UWU52</v>
          </cell>
          <cell r="E379" t="str">
            <v>BC81</v>
          </cell>
          <cell r="M379" t="str">
            <v>H (Międzychód)</v>
          </cell>
          <cell r="P379" t="str">
            <v>PLB300015</v>
          </cell>
          <cell r="Q379" t="str">
            <v>Puszcza Notecka</v>
          </cell>
          <cell r="R379" t="str">
            <v>Europa</v>
          </cell>
          <cell r="S379" t="str">
            <v>Polska</v>
          </cell>
          <cell r="T379" t="str">
            <v>wielkopolskie</v>
          </cell>
          <cell r="U379" t="str">
            <v>międzychodzki</v>
          </cell>
          <cell r="V379" t="str">
            <v>Międzychód</v>
          </cell>
          <cell r="W379" t="str">
            <v>315.51 Pojezierze Poznańskie</v>
          </cell>
          <cell r="X379" t="str">
            <v>Continental Bio-geographical Region</v>
          </cell>
          <cell r="Y379">
            <v>0</v>
          </cell>
        </row>
        <row r="380">
          <cell r="A380" t="str">
            <v>POZ-A-0006397</v>
          </cell>
          <cell r="B380" t="str">
            <v>52.61016</v>
          </cell>
          <cell r="C380" t="str">
            <v>15.99093</v>
          </cell>
          <cell r="D380" t="str">
            <v>33UWU62</v>
          </cell>
          <cell r="E380" t="str">
            <v>BC72</v>
          </cell>
          <cell r="J380" t="str">
            <v>Sierakowski Park Krajobrazowy</v>
          </cell>
          <cell r="P380" t="str">
            <v>PLB300015; PLH300032</v>
          </cell>
          <cell r="Q380" t="str">
            <v>Puszcza Notecka; Ostoja Międzychodzko-Sierakowska</v>
          </cell>
          <cell r="R380" t="str">
            <v>Europa</v>
          </cell>
          <cell r="S380" t="str">
            <v>Polska</v>
          </cell>
          <cell r="T380" t="str">
            <v>wielkopolskie</v>
          </cell>
          <cell r="U380" t="str">
            <v>międzychodzki</v>
          </cell>
          <cell r="V380" t="str">
            <v>Sieraków</v>
          </cell>
          <cell r="W380" t="str">
            <v>315.51 Pojezierze Poznańskie</v>
          </cell>
          <cell r="X380" t="str">
            <v>Continental Bio-geographical Region</v>
          </cell>
          <cell r="Y380" t="str">
            <v>Pino-Quercetum (=Querco-Pinetum + Serratulo-Pinetum)</v>
          </cell>
        </row>
        <row r="381">
          <cell r="A381" t="str">
            <v>POZ-A-0006398</v>
          </cell>
          <cell r="B381" t="str">
            <v>52.5464</v>
          </cell>
          <cell r="C381" t="str">
            <v>17.7107</v>
          </cell>
          <cell r="D381" t="str">
            <v>33UXU82</v>
          </cell>
          <cell r="E381" t="str">
            <v>CC84</v>
          </cell>
          <cell r="R381" t="str">
            <v>Europa</v>
          </cell>
          <cell r="S381" t="str">
            <v>Polska</v>
          </cell>
          <cell r="T381" t="str">
            <v>wielkopolskie</v>
          </cell>
          <cell r="U381" t="str">
            <v>gnieźnieński</v>
          </cell>
          <cell r="V381" t="str">
            <v>Gniezno</v>
          </cell>
          <cell r="W381" t="str">
            <v>315.54 Pojezierze Gnieźnieńskie</v>
          </cell>
          <cell r="X381" t="str">
            <v>Continental Bio-geographical Region</v>
          </cell>
          <cell r="Y381">
            <v>0</v>
          </cell>
        </row>
        <row r="382">
          <cell r="A382" t="str">
            <v>POZ-A-0006399</v>
          </cell>
          <cell r="B382" t="str">
            <v>52.5887</v>
          </cell>
          <cell r="C382" t="str">
            <v>15.8518</v>
          </cell>
          <cell r="D382" t="str">
            <v>33UWU52</v>
          </cell>
          <cell r="E382" t="str">
            <v>BC71</v>
          </cell>
          <cell r="M382" t="str">
            <v>H (Międzychód)</v>
          </cell>
          <cell r="P382" t="str">
            <v>PLB300015</v>
          </cell>
          <cell r="Q382" t="str">
            <v>Puszcza Notecka</v>
          </cell>
          <cell r="R382" t="str">
            <v>Europa</v>
          </cell>
          <cell r="S382" t="str">
            <v>Polska</v>
          </cell>
          <cell r="T382" t="str">
            <v>wielkopolskie</v>
          </cell>
          <cell r="U382" t="str">
            <v>międzychodzki</v>
          </cell>
          <cell r="V382" t="str">
            <v>Międzychód</v>
          </cell>
          <cell r="W382" t="str">
            <v>315.51 Pojezierze Poznańskie</v>
          </cell>
          <cell r="X382" t="str">
            <v>Continental Bio-geographical Region</v>
          </cell>
          <cell r="Y382">
            <v>0</v>
          </cell>
        </row>
        <row r="383">
          <cell r="A383" t="str">
            <v>POZ-A-0006402</v>
          </cell>
          <cell r="B383" t="str">
            <v>52.6103</v>
          </cell>
          <cell r="C383" t="str">
            <v>15.9911</v>
          </cell>
          <cell r="D383" t="str">
            <v>33UWU62</v>
          </cell>
          <cell r="E383" t="str">
            <v>BC72</v>
          </cell>
          <cell r="J383" t="str">
            <v>Sierakowski Park Krajobrazowy</v>
          </cell>
          <cell r="P383" t="str">
            <v>PLB300015; PLH300032</v>
          </cell>
          <cell r="Q383" t="str">
            <v>Puszcza Notecka; Ostoja Międzychodzko-Sierakowska</v>
          </cell>
          <cell r="R383" t="str">
            <v>Europa</v>
          </cell>
          <cell r="S383" t="str">
            <v>Polska</v>
          </cell>
          <cell r="T383" t="str">
            <v>wielkopolskie</v>
          </cell>
          <cell r="U383" t="str">
            <v>międzychodzki</v>
          </cell>
          <cell r="V383" t="str">
            <v>Sieraków</v>
          </cell>
          <cell r="W383" t="str">
            <v>315.51 Pojezierze Poznańskie</v>
          </cell>
          <cell r="X383" t="str">
            <v>Continental Bio-geographical Region</v>
          </cell>
          <cell r="Y383" t="str">
            <v>Pino-Quercetum (=Querco-Pinetum + Serratulo-Pinetum)</v>
          </cell>
        </row>
        <row r="384">
          <cell r="A384" t="str">
            <v>POZ-A-0006403</v>
          </cell>
          <cell r="B384" t="str">
            <v>52.577408</v>
          </cell>
          <cell r="C384" t="str">
            <v>15.860361</v>
          </cell>
          <cell r="D384" t="str">
            <v>33UWU52</v>
          </cell>
          <cell r="E384" t="str">
            <v>BC81</v>
          </cell>
          <cell r="M384" t="str">
            <v>H (Międzychód)</v>
          </cell>
          <cell r="P384" t="str">
            <v>PLB300015</v>
          </cell>
          <cell r="Q384" t="str">
            <v>Puszcza Notecka</v>
          </cell>
          <cell r="R384" t="str">
            <v>Europa</v>
          </cell>
          <cell r="S384" t="str">
            <v>Polska</v>
          </cell>
          <cell r="T384" t="str">
            <v>wielkopolskie</v>
          </cell>
          <cell r="U384" t="str">
            <v>międzychodzki</v>
          </cell>
          <cell r="V384" t="str">
            <v>Międzychód</v>
          </cell>
          <cell r="W384" t="str">
            <v>315.51 Pojezierze Poznańskie</v>
          </cell>
          <cell r="X384" t="str">
            <v>Continental Bio-geographical Region</v>
          </cell>
          <cell r="Y384" t="str">
            <v>Galio odorati-Fagetum (=Melico-Fagetum)</v>
          </cell>
        </row>
        <row r="385">
          <cell r="A385" t="str">
            <v>POZ-A-0006404</v>
          </cell>
          <cell r="B385" t="str">
            <v>52.5461</v>
          </cell>
          <cell r="C385" t="str">
            <v>17.7112</v>
          </cell>
          <cell r="D385" t="str">
            <v>33UXU82</v>
          </cell>
          <cell r="E385" t="str">
            <v>CC84</v>
          </cell>
          <cell r="R385" t="str">
            <v>Europa</v>
          </cell>
          <cell r="S385" t="str">
            <v>Polska</v>
          </cell>
          <cell r="T385" t="str">
            <v>wielkopolskie</v>
          </cell>
          <cell r="U385" t="str">
            <v>gnieźnieński</v>
          </cell>
          <cell r="V385" t="str">
            <v>Gniezno</v>
          </cell>
          <cell r="W385" t="str">
            <v>315.54 Pojezierze Gnieźnieńskie</v>
          </cell>
          <cell r="X385" t="str">
            <v>Continental Bio-geographical Region</v>
          </cell>
          <cell r="Y385">
            <v>0</v>
          </cell>
        </row>
        <row r="386">
          <cell r="A386" t="str">
            <v>POZ-A-0006447</v>
          </cell>
          <cell r="B386" t="str">
            <v>52.430962</v>
          </cell>
          <cell r="C386" t="str">
            <v>16.67545</v>
          </cell>
          <cell r="D386" t="str">
            <v>33UXU11</v>
          </cell>
          <cell r="E386" t="str">
            <v>BC97</v>
          </cell>
          <cell r="M386" t="str">
            <v>Rynny Jeziora Lusowskiego i Doliny Samy</v>
          </cell>
          <cell r="R386" t="str">
            <v>Europa</v>
          </cell>
          <cell r="S386" t="str">
            <v>Polska</v>
          </cell>
          <cell r="T386" t="str">
            <v>wielkopolskie</v>
          </cell>
          <cell r="U386" t="str">
            <v>poznański</v>
          </cell>
          <cell r="V386" t="str">
            <v>Tarnowo Podgórne</v>
          </cell>
          <cell r="W386" t="str">
            <v>315.51 Pojezierze Poznańskie</v>
          </cell>
          <cell r="X386" t="str">
            <v>Continental Bio-geographical Region</v>
          </cell>
          <cell r="Y386">
            <v>0</v>
          </cell>
        </row>
        <row r="387">
          <cell r="A387" t="str">
            <v>POZ-A-0006448</v>
          </cell>
          <cell r="B387" t="str">
            <v>52.461746</v>
          </cell>
          <cell r="C387" t="str">
            <v>16.787196</v>
          </cell>
          <cell r="D387" t="str">
            <v>33UXU21</v>
          </cell>
          <cell r="E387" t="str">
            <v>BC97</v>
          </cell>
          <cell r="R387" t="str">
            <v>Europa</v>
          </cell>
          <cell r="S387" t="str">
            <v>Polska</v>
          </cell>
          <cell r="T387" t="str">
            <v>wielkopolskie</v>
          </cell>
          <cell r="U387" t="str">
            <v>Poznań</v>
          </cell>
          <cell r="V387" t="str">
            <v>Poznań</v>
          </cell>
          <cell r="W387" t="str">
            <v>315.51 Pojezierze Poznańskie</v>
          </cell>
          <cell r="X387" t="str">
            <v>Continental Bio-geographical Region</v>
          </cell>
          <cell r="Y387">
            <v>0</v>
          </cell>
        </row>
        <row r="388">
          <cell r="A388" t="str">
            <v>POZ-A-0006449</v>
          </cell>
          <cell r="B388" t="str">
            <v>52.461746</v>
          </cell>
          <cell r="C388" t="str">
            <v>16.787196</v>
          </cell>
          <cell r="D388" t="str">
            <v>33UXU21</v>
          </cell>
          <cell r="E388" t="str">
            <v>BC97</v>
          </cell>
          <cell r="R388" t="str">
            <v>Europa</v>
          </cell>
          <cell r="S388" t="str">
            <v>Polska</v>
          </cell>
          <cell r="T388" t="str">
            <v>wielkopolskie</v>
          </cell>
          <cell r="U388" t="str">
            <v>Poznań</v>
          </cell>
          <cell r="V388" t="str">
            <v>Poznań</v>
          </cell>
          <cell r="W388" t="str">
            <v>315.51 Pojezierze Poznańskie</v>
          </cell>
          <cell r="X388" t="str">
            <v>Continental Bio-geographical Region</v>
          </cell>
          <cell r="Y388">
            <v>0</v>
          </cell>
        </row>
        <row r="389">
          <cell r="A389" t="str">
            <v>POZ-A-0006450</v>
          </cell>
          <cell r="B389" t="str">
            <v>52.460935</v>
          </cell>
          <cell r="C389" t="str">
            <v>16.822826</v>
          </cell>
          <cell r="D389" t="str">
            <v>33UXU21</v>
          </cell>
          <cell r="E389" t="str">
            <v>BC98</v>
          </cell>
          <cell r="N389" t="str">
            <v>Strzeszyn</v>
          </cell>
          <cell r="R389" t="str">
            <v>Europa</v>
          </cell>
          <cell r="S389" t="str">
            <v>Polska</v>
          </cell>
          <cell r="T389" t="str">
            <v>wielkopolskie</v>
          </cell>
          <cell r="U389" t="str">
            <v>Poznań</v>
          </cell>
          <cell r="V389" t="str">
            <v>Poznań</v>
          </cell>
          <cell r="W389" t="str">
            <v>315.51 Pojezierze Poznańskie</v>
          </cell>
          <cell r="X389" t="str">
            <v>Continental Bio-geographical Region</v>
          </cell>
          <cell r="Y389" t="str">
            <v>Fraxino-Alnetum (=Circaeo-Alnetum)</v>
          </cell>
        </row>
        <row r="390">
          <cell r="A390" t="str">
            <v>POZ-A-0006451</v>
          </cell>
          <cell r="B390" t="str">
            <v>52.44991</v>
          </cell>
          <cell r="C390" t="str">
            <v>17.27873</v>
          </cell>
          <cell r="D390" t="str">
            <v>33UXU51</v>
          </cell>
          <cell r="E390" t="str">
            <v>CC91</v>
          </cell>
          <cell r="J390" t="str">
            <v>Park Krajobrazowy Promno - otulina</v>
          </cell>
          <cell r="K390" t="str">
            <v>Jezioro Drążynek</v>
          </cell>
          <cell r="L390" t="str">
            <v>torfowiskowy</v>
          </cell>
          <cell r="P390" t="str">
            <v>PLH300030</v>
          </cell>
          <cell r="Q390" t="str">
            <v>Ostoja koło Promna</v>
          </cell>
          <cell r="R390" t="str">
            <v>Europa</v>
          </cell>
          <cell r="S390" t="str">
            <v>Polska</v>
          </cell>
          <cell r="T390" t="str">
            <v>wielkopolskie</v>
          </cell>
          <cell r="U390" t="str">
            <v>poznański</v>
          </cell>
          <cell r="V390" t="str">
            <v>Pobiedziska</v>
          </cell>
          <cell r="W390" t="str">
            <v>315.56 Równina Wrzesińska</v>
          </cell>
          <cell r="X390" t="str">
            <v>Continental Bio-geographical Region</v>
          </cell>
          <cell r="Y390" t="str">
            <v>Galio-Carpinetum</v>
          </cell>
        </row>
        <row r="391">
          <cell r="A391" t="str">
            <v>POZ-A-0006452</v>
          </cell>
          <cell r="B391" t="str">
            <v>52.467797</v>
          </cell>
          <cell r="C391" t="str">
            <v>17.223231</v>
          </cell>
          <cell r="D391" t="str">
            <v>33UXU51</v>
          </cell>
          <cell r="E391" t="str">
            <v>CC90</v>
          </cell>
          <cell r="J391" t="str">
            <v>Park Krajobrazowy Promno - otulina</v>
          </cell>
          <cell r="K391" t="str">
            <v>Jezioro Dębiniec</v>
          </cell>
          <cell r="L391" t="str">
            <v>krajobrazowy</v>
          </cell>
          <cell r="P391" t="str">
            <v>PLH300030</v>
          </cell>
          <cell r="Q391" t="str">
            <v>Ostoja koło Promna</v>
          </cell>
          <cell r="R391" t="str">
            <v>Europa</v>
          </cell>
          <cell r="S391" t="str">
            <v>Polska</v>
          </cell>
          <cell r="T391" t="str">
            <v>wielkopolskie</v>
          </cell>
          <cell r="U391" t="str">
            <v>poznański</v>
          </cell>
          <cell r="V391" t="str">
            <v>Pobiedziska</v>
          </cell>
          <cell r="W391" t="str">
            <v>315.56 Równina Wrzesińska</v>
          </cell>
          <cell r="X391" t="str">
            <v>Continental Bio-geographical Region</v>
          </cell>
          <cell r="Y391" t="str">
            <v>Galio-Carpinetum</v>
          </cell>
        </row>
        <row r="392">
          <cell r="A392" t="str">
            <v>POZ-A-0006453</v>
          </cell>
          <cell r="B392" t="str">
            <v>52.457357</v>
          </cell>
          <cell r="C392" t="str">
            <v>17.267093</v>
          </cell>
          <cell r="D392" t="str">
            <v>33UXU51</v>
          </cell>
          <cell r="E392" t="str">
            <v>CC91</v>
          </cell>
          <cell r="J392" t="str">
            <v>Park Krajobrazowy Promno - otulina</v>
          </cell>
          <cell r="P392" t="str">
            <v>PLH300030</v>
          </cell>
          <cell r="Q392" t="str">
            <v>Ostoja koło Promna</v>
          </cell>
          <cell r="R392" t="str">
            <v>Europa</v>
          </cell>
          <cell r="S392" t="str">
            <v>Polska</v>
          </cell>
          <cell r="T392" t="str">
            <v>wielkopolskie</v>
          </cell>
          <cell r="U392" t="str">
            <v>poznański</v>
          </cell>
          <cell r="V392" t="str">
            <v>Pobiedziska</v>
          </cell>
          <cell r="W392" t="str">
            <v>315.56 Równina Wrzesińska</v>
          </cell>
          <cell r="X392" t="str">
            <v>Continental Bio-geographical Region</v>
          </cell>
          <cell r="Y392" t="str">
            <v>Fraxino-Alnetum (=Circaeo-Alnetum)</v>
          </cell>
        </row>
        <row r="393">
          <cell r="A393" t="str">
            <v>POZ-A-0006454</v>
          </cell>
          <cell r="B393" t="str">
            <v>52.266088</v>
          </cell>
          <cell r="C393" t="str">
            <v>16.796097</v>
          </cell>
          <cell r="D393" t="str">
            <v>33UXT29</v>
          </cell>
          <cell r="E393" t="str">
            <v>BD17</v>
          </cell>
          <cell r="I393" t="str">
            <v>Wielkopolski Park Narodowy</v>
          </cell>
          <cell r="P393" t="str">
            <v>PLB300017; PLH300010</v>
          </cell>
          <cell r="Q393" t="str">
            <v>Ostoja Rogalińska; Ostoja Wielkopolska</v>
          </cell>
          <cell r="R393" t="str">
            <v>Europa</v>
          </cell>
          <cell r="S393" t="str">
            <v>Polska</v>
          </cell>
          <cell r="T393" t="str">
            <v>wielkopolskie</v>
          </cell>
          <cell r="U393" t="str">
            <v>poznański</v>
          </cell>
          <cell r="V393" t="str">
            <v>Stęszew</v>
          </cell>
          <cell r="W393" t="str">
            <v>315.51 Pojezierze Poznańskie</v>
          </cell>
          <cell r="X393" t="str">
            <v>Continental Bio-geographical Region</v>
          </cell>
          <cell r="Y393" t="str">
            <v>Calamagrostio arundinaceae-Quercetum</v>
          </cell>
        </row>
        <row r="394">
          <cell r="A394" t="str">
            <v>POZ-A-0006455</v>
          </cell>
          <cell r="B394" t="str">
            <v>52.266088</v>
          </cell>
          <cell r="C394" t="str">
            <v>16.796097</v>
          </cell>
          <cell r="D394" t="str">
            <v>33UXT29</v>
          </cell>
          <cell r="E394" t="str">
            <v>BD17</v>
          </cell>
          <cell r="I394" t="str">
            <v>Wielkopolski Park Narodowy</v>
          </cell>
          <cell r="P394" t="str">
            <v>PLB300017; PLH300010</v>
          </cell>
          <cell r="Q394" t="str">
            <v>Ostoja Rogalińska; Ostoja Wielkopolska</v>
          </cell>
          <cell r="R394" t="str">
            <v>Europa</v>
          </cell>
          <cell r="S394" t="str">
            <v>Polska</v>
          </cell>
          <cell r="T394" t="str">
            <v>wielkopolskie</v>
          </cell>
          <cell r="U394" t="str">
            <v>poznański</v>
          </cell>
          <cell r="V394" t="str">
            <v>Stęszew</v>
          </cell>
          <cell r="W394" t="str">
            <v>315.51 Pojezierze Poznańskie</v>
          </cell>
          <cell r="X394" t="str">
            <v>Continental Bio-geographical Region</v>
          </cell>
          <cell r="Y394" t="str">
            <v>Calamagrostio arundinaceae-Quercetum</v>
          </cell>
        </row>
        <row r="395">
          <cell r="A395" t="str">
            <v>POZ-A-0006456</v>
          </cell>
          <cell r="B395" t="str">
            <v>52.502877</v>
          </cell>
          <cell r="C395" t="str">
            <v>16.505986</v>
          </cell>
          <cell r="D395" t="str">
            <v>33UXU01</v>
          </cell>
          <cell r="E395" t="str">
            <v>BC96</v>
          </cell>
          <cell r="O395" t="str">
            <v>Jezioro Bytyńskie</v>
          </cell>
          <cell r="R395" t="str">
            <v>Europa</v>
          </cell>
          <cell r="S395" t="str">
            <v>Polska</v>
          </cell>
          <cell r="T395" t="str">
            <v>wielkopolskie</v>
          </cell>
          <cell r="U395" t="str">
            <v>szamotulski</v>
          </cell>
          <cell r="V395" t="str">
            <v>Kaźmierz</v>
          </cell>
          <cell r="W395" t="str">
            <v>315.51 Pojezierze Poznańskie</v>
          </cell>
          <cell r="X395" t="str">
            <v>Continental Bio-geographical Region</v>
          </cell>
          <cell r="Y395" t="str">
            <v>Ficario-Ulmetum chrysosplenietosum</v>
          </cell>
        </row>
        <row r="396">
          <cell r="A396" t="str">
            <v>POZ-A-0006457</v>
          </cell>
          <cell r="B396" t="str">
            <v>52.24478</v>
          </cell>
          <cell r="C396" t="str">
            <v>16.82749</v>
          </cell>
          <cell r="D396" t="str">
            <v>33UXT28</v>
          </cell>
          <cell r="E396" t="str">
            <v>BD28</v>
          </cell>
          <cell r="I396" t="str">
            <v>Wielkopolski Park Narodowy</v>
          </cell>
          <cell r="P396" t="str">
            <v>PLB300017; PLH300010</v>
          </cell>
          <cell r="Q396" t="str">
            <v>Ostoja Rogalińska; Ostoja Wielkopolska</v>
          </cell>
          <cell r="R396" t="str">
            <v>Europa</v>
          </cell>
          <cell r="S396" t="str">
            <v>Polska</v>
          </cell>
          <cell r="T396" t="str">
            <v>wielkopolskie</v>
          </cell>
          <cell r="U396" t="str">
            <v>poznański</v>
          </cell>
          <cell r="V396" t="str">
            <v>Mosina</v>
          </cell>
          <cell r="W396" t="str">
            <v>315.64 Kotlina Śremska</v>
          </cell>
          <cell r="X396" t="str">
            <v>Continental Bio-geographical Region</v>
          </cell>
          <cell r="Y396" t="str">
            <v>Galio-Carpinetum</v>
          </cell>
        </row>
        <row r="397">
          <cell r="A397" t="str">
            <v>POZ-A-0006458</v>
          </cell>
          <cell r="B397" t="str">
            <v>52.454766</v>
          </cell>
          <cell r="C397" t="str">
            <v>16.853436</v>
          </cell>
          <cell r="D397" t="str">
            <v>33UXU21</v>
          </cell>
          <cell r="E397" t="str">
            <v>BC98</v>
          </cell>
          <cell r="R397" t="str">
            <v>Europa</v>
          </cell>
          <cell r="S397" t="str">
            <v>Polska</v>
          </cell>
          <cell r="T397" t="str">
            <v>wielkopolskie</v>
          </cell>
          <cell r="U397" t="str">
            <v>Poznań</v>
          </cell>
          <cell r="V397" t="str">
            <v>Poznań</v>
          </cell>
          <cell r="W397" t="str">
            <v>315.51 Pojezierze Poznańskie</v>
          </cell>
          <cell r="X397" t="str">
            <v>Continental Bio-geographical Region</v>
          </cell>
          <cell r="Y397" t="str">
            <v>Galio-Carpinetum</v>
          </cell>
        </row>
        <row r="398">
          <cell r="A398" t="str">
            <v>POZ-A-0006460</v>
          </cell>
          <cell r="B398" t="str">
            <v>52.24478</v>
          </cell>
          <cell r="C398" t="str">
            <v>16.82749</v>
          </cell>
          <cell r="D398" t="str">
            <v>33UXT28</v>
          </cell>
          <cell r="E398" t="str">
            <v>BD28</v>
          </cell>
          <cell r="I398" t="str">
            <v>Wielkopolski Park Narodowy</v>
          </cell>
          <cell r="P398" t="str">
            <v>PLB300017; PLH300010</v>
          </cell>
          <cell r="Q398" t="str">
            <v>Ostoja Rogalińska; Ostoja Wielkopolska</v>
          </cell>
          <cell r="R398" t="str">
            <v>Europa</v>
          </cell>
          <cell r="S398" t="str">
            <v>Polska</v>
          </cell>
          <cell r="T398" t="str">
            <v>wielkopolskie</v>
          </cell>
          <cell r="U398" t="str">
            <v>poznański</v>
          </cell>
          <cell r="V398" t="str">
            <v>Mosina</v>
          </cell>
          <cell r="W398" t="str">
            <v>315.64 Kotlina Śremska</v>
          </cell>
          <cell r="X398" t="str">
            <v>Continental Bio-geographical Region</v>
          </cell>
          <cell r="Y398" t="str">
            <v>Galio-Carpinetum</v>
          </cell>
        </row>
        <row r="399">
          <cell r="A399" t="str">
            <v>POZ-A-0006461</v>
          </cell>
          <cell r="B399" t="str">
            <v>52.460643</v>
          </cell>
          <cell r="C399" t="str">
            <v>16.787789</v>
          </cell>
          <cell r="D399" t="str">
            <v>33UXU21</v>
          </cell>
          <cell r="E399" t="str">
            <v>BC97</v>
          </cell>
          <cell r="R399" t="str">
            <v>Europa</v>
          </cell>
          <cell r="S399" t="str">
            <v>Polska</v>
          </cell>
          <cell r="T399" t="str">
            <v>wielkopolskie</v>
          </cell>
          <cell r="U399" t="str">
            <v>Poznań</v>
          </cell>
          <cell r="V399" t="str">
            <v>Poznań</v>
          </cell>
          <cell r="W399" t="str">
            <v>315.51 Pojezierze Poznańskie</v>
          </cell>
          <cell r="X399" t="str">
            <v>Continental Bio-geographical Region</v>
          </cell>
          <cell r="Y399">
            <v>0</v>
          </cell>
        </row>
        <row r="400">
          <cell r="A400" t="str">
            <v>POZ-A-0006462</v>
          </cell>
          <cell r="B400" t="str">
            <v>52.457357</v>
          </cell>
          <cell r="C400" t="str">
            <v>17.267093</v>
          </cell>
          <cell r="D400" t="str">
            <v>33UXU51</v>
          </cell>
          <cell r="E400" t="str">
            <v>CC91</v>
          </cell>
          <cell r="J400" t="str">
            <v>Park Krajobrazowy Promno - otulina</v>
          </cell>
          <cell r="P400" t="str">
            <v>PLH300030</v>
          </cell>
          <cell r="Q400" t="str">
            <v>Ostoja koło Promna</v>
          </cell>
          <cell r="R400" t="str">
            <v>Europa</v>
          </cell>
          <cell r="S400" t="str">
            <v>Polska</v>
          </cell>
          <cell r="T400" t="str">
            <v>wielkopolskie</v>
          </cell>
          <cell r="U400" t="str">
            <v>poznański</v>
          </cell>
          <cell r="V400" t="str">
            <v>Pobiedziska</v>
          </cell>
          <cell r="W400" t="str">
            <v>315.56 Równina Wrzesińska</v>
          </cell>
          <cell r="X400" t="str">
            <v>Continental Bio-geographical Region</v>
          </cell>
          <cell r="Y400" t="str">
            <v>Fraxino-Alnetum (=Circaeo-Alnetum)</v>
          </cell>
        </row>
        <row r="401">
          <cell r="A401" t="str">
            <v>POZ-A-0006463</v>
          </cell>
          <cell r="B401" t="str">
            <v>52.502877</v>
          </cell>
          <cell r="C401" t="str">
            <v>16.505986</v>
          </cell>
          <cell r="D401" t="str">
            <v>33UXU01</v>
          </cell>
          <cell r="E401" t="str">
            <v>BC96</v>
          </cell>
          <cell r="O401" t="str">
            <v>Jezioro Bytyńskie</v>
          </cell>
          <cell r="R401" t="str">
            <v>Europa</v>
          </cell>
          <cell r="S401" t="str">
            <v>Polska</v>
          </cell>
          <cell r="T401" t="str">
            <v>wielkopolskie</v>
          </cell>
          <cell r="U401" t="str">
            <v>szamotulski</v>
          </cell>
          <cell r="V401" t="str">
            <v>Kaźmierz</v>
          </cell>
          <cell r="W401" t="str">
            <v>315.51 Pojezierze Poznańskie</v>
          </cell>
          <cell r="X401" t="str">
            <v>Continental Bio-geographical Region</v>
          </cell>
          <cell r="Y401" t="str">
            <v>Ficario-Ulmetum chrysosplenietosum</v>
          </cell>
        </row>
        <row r="402">
          <cell r="A402" t="str">
            <v>POZ-A-0006464</v>
          </cell>
          <cell r="B402" t="str">
            <v>52.427685</v>
          </cell>
          <cell r="C402" t="str">
            <v>16.645919</v>
          </cell>
          <cell r="D402" t="str">
            <v>33UXU10</v>
          </cell>
          <cell r="E402" t="str">
            <v>BC96</v>
          </cell>
          <cell r="M402" t="str">
            <v>Rynny Jeziora Lusowskiego i Doliny Samy</v>
          </cell>
          <cell r="R402" t="str">
            <v>Europa</v>
          </cell>
          <cell r="S402" t="str">
            <v>Polska</v>
          </cell>
          <cell r="T402" t="str">
            <v>wielkopolskie</v>
          </cell>
          <cell r="U402" t="str">
            <v>poznański</v>
          </cell>
          <cell r="V402" t="str">
            <v>Tarnowo Podgórne</v>
          </cell>
          <cell r="W402" t="str">
            <v>315.51 Pojezierze Poznańskie</v>
          </cell>
          <cell r="X402" t="str">
            <v>Continental Bio-geographical Region</v>
          </cell>
          <cell r="Y402" t="str">
            <v>Fraxino-Alnetum (=Circaeo-Alnetum)</v>
          </cell>
        </row>
        <row r="403">
          <cell r="A403" t="str">
            <v>POZ-A-0006465</v>
          </cell>
          <cell r="B403" t="str">
            <v>52.582488</v>
          </cell>
          <cell r="C403" t="str">
            <v>17.094077</v>
          </cell>
          <cell r="D403" t="str">
            <v>33UXU42</v>
          </cell>
          <cell r="E403" t="str">
            <v>CC80</v>
          </cell>
          <cell r="J403" t="str">
            <v>Park Krajobrazowy Puszcza Zielonka</v>
          </cell>
          <cell r="N403" t="str">
            <v>Brak nazwy</v>
          </cell>
          <cell r="P403" t="str">
            <v>PLH300058</v>
          </cell>
          <cell r="Q403" t="str">
            <v>Uroczyska Puszczy Zielonki</v>
          </cell>
          <cell r="R403" t="str">
            <v>Europa</v>
          </cell>
          <cell r="S403" t="str">
            <v>Polska</v>
          </cell>
          <cell r="T403" t="str">
            <v>wielkopolskie</v>
          </cell>
          <cell r="U403" t="str">
            <v>poznański</v>
          </cell>
          <cell r="V403" t="str">
            <v>Murowana Goślina</v>
          </cell>
          <cell r="W403" t="str">
            <v>315.54 Pojezierze Gnieźnieńskie</v>
          </cell>
          <cell r="X403" t="str">
            <v>Continental Bio-geographical Region</v>
          </cell>
          <cell r="Y403" t="str">
            <v>Pino-Quercetum (=Querco-Pinetum + Serratulo-Pinetum)</v>
          </cell>
        </row>
        <row r="404">
          <cell r="A404" t="str">
            <v>POZ-A-0006467</v>
          </cell>
          <cell r="B404" t="str">
            <v>52.592973</v>
          </cell>
          <cell r="C404" t="str">
            <v>15.827022</v>
          </cell>
          <cell r="D404" t="str">
            <v>33UWU52</v>
          </cell>
          <cell r="E404" t="str">
            <v>BC71</v>
          </cell>
          <cell r="M404" t="str">
            <v>H (Międzychód)</v>
          </cell>
          <cell r="P404" t="str">
            <v>PLB300015</v>
          </cell>
          <cell r="Q404" t="str">
            <v>Puszcza Notecka</v>
          </cell>
          <cell r="R404" t="str">
            <v>Europa</v>
          </cell>
          <cell r="S404" t="str">
            <v>Polska</v>
          </cell>
          <cell r="T404" t="str">
            <v>wielkopolskie</v>
          </cell>
          <cell r="U404" t="str">
            <v>międzychodzki</v>
          </cell>
          <cell r="V404" t="str">
            <v>Międzychód</v>
          </cell>
          <cell r="W404" t="str">
            <v>315.51 Pojezierze Poznańskie</v>
          </cell>
          <cell r="X404" t="str">
            <v>Continental Bio-geographical Region</v>
          </cell>
          <cell r="Y404">
            <v>0</v>
          </cell>
        </row>
        <row r="405">
          <cell r="A405" t="str">
            <v>POZ-A-0006468</v>
          </cell>
          <cell r="B405" t="str">
            <v>52.626282</v>
          </cell>
          <cell r="C405" t="str">
            <v>16.092149</v>
          </cell>
          <cell r="D405" t="str">
            <v>33UWU73</v>
          </cell>
          <cell r="E405" t="str">
            <v>BC73</v>
          </cell>
          <cell r="J405" t="str">
            <v>Sierakowski Park Krajobrazowy</v>
          </cell>
          <cell r="P405" t="str">
            <v>PLB300015; PLH300032</v>
          </cell>
          <cell r="Q405" t="str">
            <v>Puszcza Notecka; Ostoja Międzychodzko-Sierakowska</v>
          </cell>
          <cell r="R405" t="str">
            <v>Europa</v>
          </cell>
          <cell r="S405" t="str">
            <v>Polska</v>
          </cell>
          <cell r="T405" t="str">
            <v>wielkopolskie</v>
          </cell>
          <cell r="U405" t="str">
            <v>międzychodzki</v>
          </cell>
          <cell r="V405" t="str">
            <v>Sieraków</v>
          </cell>
          <cell r="W405" t="str">
            <v>315.51 Pojezierze Poznańskie</v>
          </cell>
          <cell r="X405" t="str">
            <v>Continental Bio-geographical Region</v>
          </cell>
          <cell r="Y405" t="str">
            <v>Galio odorati-Fagetum (=Melico-Fagetum)</v>
          </cell>
        </row>
        <row r="406">
          <cell r="A406" t="str">
            <v>POZ-A-0006471</v>
          </cell>
          <cell r="B406" t="str">
            <v>52.595604</v>
          </cell>
          <cell r="C406" t="str">
            <v>15.980811</v>
          </cell>
          <cell r="D406" t="str">
            <v>33UWU62</v>
          </cell>
          <cell r="E406" t="str">
            <v>BC72</v>
          </cell>
          <cell r="M406" t="str">
            <v>H (Międzychód)</v>
          </cell>
          <cell r="P406" t="str">
            <v>PLB300015; PLH300032</v>
          </cell>
          <cell r="Q406" t="str">
            <v>Puszcza Notecka; Ostoja Międzychodzko-Sierakowska</v>
          </cell>
          <cell r="R406" t="str">
            <v>Europa</v>
          </cell>
          <cell r="S406" t="str">
            <v>Polska</v>
          </cell>
          <cell r="T406" t="str">
            <v>wielkopolskie</v>
          </cell>
          <cell r="U406" t="str">
            <v>międzychodzki</v>
          </cell>
          <cell r="V406" t="str">
            <v>Międzychód</v>
          </cell>
          <cell r="W406" t="str">
            <v>315.51 Pojezierze Poznańskie</v>
          </cell>
          <cell r="X406" t="str">
            <v>Continental Bio-geographical Region</v>
          </cell>
          <cell r="Y406">
            <v>0</v>
          </cell>
        </row>
        <row r="407">
          <cell r="A407" t="str">
            <v>POZ-A-0006472</v>
          </cell>
          <cell r="B407" t="str">
            <v>52.30266</v>
          </cell>
          <cell r="C407" t="str">
            <v>18.290249</v>
          </cell>
          <cell r="D407" t="str">
            <v>34UCC19</v>
          </cell>
          <cell r="E407" t="str">
            <v>CD18</v>
          </cell>
          <cell r="M407" t="str">
            <v>Goplańsko-Kujawski</v>
          </cell>
          <cell r="R407" t="str">
            <v>Europa</v>
          </cell>
          <cell r="S407" t="str">
            <v>Polska</v>
          </cell>
          <cell r="T407" t="str">
            <v>wielkopolskie</v>
          </cell>
          <cell r="U407" t="str">
            <v>Konin</v>
          </cell>
          <cell r="V407" t="str">
            <v>Konin</v>
          </cell>
          <cell r="W407" t="str">
            <v>315.54 Pojezierze Gnieźnieńskie</v>
          </cell>
          <cell r="X407" t="str">
            <v>Continental Bio-geographical Region</v>
          </cell>
          <cell r="Y407">
            <v>0</v>
          </cell>
        </row>
        <row r="408">
          <cell r="A408" t="str">
            <v>POZ-A-0006473</v>
          </cell>
          <cell r="B408" t="str">
            <v>52.30266</v>
          </cell>
          <cell r="C408" t="str">
            <v>18.290249</v>
          </cell>
          <cell r="D408" t="str">
            <v>34UCC19</v>
          </cell>
          <cell r="E408" t="str">
            <v>CD18</v>
          </cell>
          <cell r="M408" t="str">
            <v>Goplańsko-Kujawski</v>
          </cell>
          <cell r="R408" t="str">
            <v>Europa</v>
          </cell>
          <cell r="S408" t="str">
            <v>Polska</v>
          </cell>
          <cell r="T408" t="str">
            <v>wielkopolskie</v>
          </cell>
          <cell r="U408" t="str">
            <v>Konin</v>
          </cell>
          <cell r="V408" t="str">
            <v>Konin</v>
          </cell>
          <cell r="W408" t="str">
            <v>315.54 Pojezierze Gnieźnieńskie</v>
          </cell>
          <cell r="X408" t="str">
            <v>Continental Bio-geographical Region</v>
          </cell>
          <cell r="Y408">
            <v>0</v>
          </cell>
        </row>
        <row r="409">
          <cell r="A409" t="str">
            <v>POZ-A-0006474</v>
          </cell>
          <cell r="B409" t="str">
            <v>52.30266</v>
          </cell>
          <cell r="C409" t="str">
            <v>18.290249</v>
          </cell>
          <cell r="D409" t="str">
            <v>34UCC19</v>
          </cell>
          <cell r="E409" t="str">
            <v>CD18</v>
          </cell>
          <cell r="M409" t="str">
            <v>Goplańsko-Kujawski</v>
          </cell>
          <cell r="R409" t="str">
            <v>Europa</v>
          </cell>
          <cell r="S409" t="str">
            <v>Polska</v>
          </cell>
          <cell r="T409" t="str">
            <v>wielkopolskie</v>
          </cell>
          <cell r="U409" t="str">
            <v>Konin</v>
          </cell>
          <cell r="V409" t="str">
            <v>Konin</v>
          </cell>
          <cell r="W409" t="str">
            <v>315.54 Pojezierze Gnieźnieńskie</v>
          </cell>
          <cell r="X409" t="str">
            <v>Continental Bio-geographical Region</v>
          </cell>
          <cell r="Y409">
            <v>0</v>
          </cell>
        </row>
        <row r="410">
          <cell r="A410" t="str">
            <v>POZ-A-0006478</v>
          </cell>
          <cell r="B410" t="str">
            <v>51.950617</v>
          </cell>
          <cell r="C410" t="str">
            <v>16.309839</v>
          </cell>
          <cell r="D410" t="str">
            <v>33UWT95</v>
          </cell>
          <cell r="E410" t="str">
            <v>BD54</v>
          </cell>
          <cell r="J410" t="str">
            <v>Przemęcki Park Krajobrazowy</v>
          </cell>
          <cell r="M410" t="str">
            <v>Przemęcko-Wschowski i kompleks leśny Włoszakowice</v>
          </cell>
          <cell r="P410" t="str">
            <v>PLB300011; PLH300041</v>
          </cell>
          <cell r="Q410" t="str">
            <v>Pojezierze Sławskie; Ostoja Przemęcka</v>
          </cell>
          <cell r="R410" t="str">
            <v>Europa</v>
          </cell>
          <cell r="S410" t="str">
            <v>Polska</v>
          </cell>
          <cell r="T410" t="str">
            <v>wielkopolskie</v>
          </cell>
          <cell r="U410" t="str">
            <v>leszczyński</v>
          </cell>
          <cell r="V410" t="str">
            <v>Włoszakowice</v>
          </cell>
          <cell r="W410" t="str">
            <v>315.81 Pojezierze Sławskie</v>
          </cell>
          <cell r="X410" t="str">
            <v>Continental Bio-geographical Region</v>
          </cell>
          <cell r="Y410">
            <v>0</v>
          </cell>
        </row>
        <row r="411">
          <cell r="A411" t="str">
            <v>POZ-A-0006479</v>
          </cell>
          <cell r="B411" t="str">
            <v>52.266088</v>
          </cell>
          <cell r="C411" t="str">
            <v>16.796097</v>
          </cell>
          <cell r="D411" t="str">
            <v>33UXT29</v>
          </cell>
          <cell r="E411" t="str">
            <v>BD17</v>
          </cell>
          <cell r="I411" t="str">
            <v>Wielkopolski Park Narodowy</v>
          </cell>
          <cell r="P411" t="str">
            <v>PLB300017; PLH300010</v>
          </cell>
          <cell r="Q411" t="str">
            <v>Ostoja Rogalińska; Ostoja Wielkopolska</v>
          </cell>
          <cell r="R411" t="str">
            <v>Europa</v>
          </cell>
          <cell r="S411" t="str">
            <v>Polska</v>
          </cell>
          <cell r="T411" t="str">
            <v>wielkopolskie</v>
          </cell>
          <cell r="U411" t="str">
            <v>poznański</v>
          </cell>
          <cell r="V411" t="str">
            <v>Stęszew</v>
          </cell>
          <cell r="W411" t="str">
            <v>315.51 Pojezierze Poznańskie</v>
          </cell>
          <cell r="X411" t="str">
            <v>Continental Bio-geographical Region</v>
          </cell>
          <cell r="Y411" t="str">
            <v>Calamagrostio arundinaceae-Quercetum</v>
          </cell>
        </row>
        <row r="412">
          <cell r="A412" t="str">
            <v>POZ-A-0006482</v>
          </cell>
          <cell r="B412" t="str">
            <v>52.299879</v>
          </cell>
          <cell r="C412" t="str">
            <v>16.771268</v>
          </cell>
          <cell r="D412" t="str">
            <v>33UXT29</v>
          </cell>
          <cell r="E412" t="str">
            <v>BD17</v>
          </cell>
          <cell r="I412" t="str">
            <v>Wielkopolski Park Narodowy - otulina</v>
          </cell>
          <cell r="R412" t="str">
            <v>Europa</v>
          </cell>
          <cell r="S412" t="str">
            <v>Polska</v>
          </cell>
          <cell r="T412" t="str">
            <v>wielkopolskie</v>
          </cell>
          <cell r="U412" t="str">
            <v>poznański</v>
          </cell>
          <cell r="V412" t="str">
            <v>Komorniki</v>
          </cell>
          <cell r="W412" t="str">
            <v>315.51 Pojezierze Poznańskie</v>
          </cell>
          <cell r="X412" t="str">
            <v>Continental Bio-geographical Region</v>
          </cell>
          <cell r="Y412" t="str">
            <v>Fraxino-Alnetum (=Circaeo-Alnetum)</v>
          </cell>
        </row>
        <row r="413">
          <cell r="A413" t="str">
            <v>POZ-A-0006483</v>
          </cell>
          <cell r="B413" t="str">
            <v>52.25</v>
          </cell>
          <cell r="C413" t="str">
            <v>16.81247</v>
          </cell>
          <cell r="D413" t="str">
            <v>33UXT29</v>
          </cell>
          <cell r="E413" t="str">
            <v>BD18</v>
          </cell>
          <cell r="I413" t="str">
            <v>Wielkopolski Park Narodowy</v>
          </cell>
          <cell r="P413" t="str">
            <v>PLB300017; PLH300010</v>
          </cell>
          <cell r="Q413" t="str">
            <v>Ostoja Rogalińska; Ostoja Wielkopolska</v>
          </cell>
          <cell r="R413" t="str">
            <v>Europa</v>
          </cell>
          <cell r="S413" t="str">
            <v>Polska</v>
          </cell>
          <cell r="T413" t="str">
            <v>wielkopolskie</v>
          </cell>
          <cell r="U413" t="str">
            <v>poznański</v>
          </cell>
          <cell r="V413" t="str">
            <v>Mosina</v>
          </cell>
          <cell r="W413" t="str">
            <v>315.64 Kotlina Śremska</v>
          </cell>
          <cell r="X413" t="str">
            <v>Continental Bio-geographical Region</v>
          </cell>
          <cell r="Y413" t="str">
            <v>Calamagrostio arundinaceae-Quercetum</v>
          </cell>
        </row>
        <row r="414">
          <cell r="A414" t="str">
            <v>POZ-A-0006484</v>
          </cell>
          <cell r="B414" t="str">
            <v>52.266088</v>
          </cell>
          <cell r="C414" t="str">
            <v>16.796097</v>
          </cell>
          <cell r="D414" t="str">
            <v>33UXT29</v>
          </cell>
          <cell r="E414" t="str">
            <v>BD17</v>
          </cell>
          <cell r="I414" t="str">
            <v>Wielkopolski Park Narodowy</v>
          </cell>
          <cell r="P414" t="str">
            <v>PLB300017; PLH300010</v>
          </cell>
          <cell r="Q414" t="str">
            <v>Ostoja Rogalińska; Ostoja Wielkopolska</v>
          </cell>
          <cell r="R414" t="str">
            <v>Europa</v>
          </cell>
          <cell r="S414" t="str">
            <v>Polska</v>
          </cell>
          <cell r="T414" t="str">
            <v>wielkopolskie</v>
          </cell>
          <cell r="U414" t="str">
            <v>poznański</v>
          </cell>
          <cell r="V414" t="str">
            <v>Stęszew</v>
          </cell>
          <cell r="W414" t="str">
            <v>315.51 Pojezierze Poznańskie</v>
          </cell>
          <cell r="X414" t="str">
            <v>Continental Bio-geographical Region</v>
          </cell>
          <cell r="Y414" t="str">
            <v>Calamagrostio arundinaceae-Quercetum</v>
          </cell>
        </row>
        <row r="415">
          <cell r="A415" t="str">
            <v>POZ-A-0006485</v>
          </cell>
          <cell r="B415" t="str">
            <v>52.266088</v>
          </cell>
          <cell r="C415" t="str">
            <v>16.796097</v>
          </cell>
          <cell r="D415" t="str">
            <v>33UXT29</v>
          </cell>
          <cell r="E415" t="str">
            <v>BD17</v>
          </cell>
          <cell r="I415" t="str">
            <v>Wielkopolski Park Narodowy</v>
          </cell>
          <cell r="P415" t="str">
            <v>PLB300017; PLH300010</v>
          </cell>
          <cell r="Q415" t="str">
            <v>Ostoja Rogalińska; Ostoja Wielkopolska</v>
          </cell>
          <cell r="R415" t="str">
            <v>Europa</v>
          </cell>
          <cell r="S415" t="str">
            <v>Polska</v>
          </cell>
          <cell r="T415" t="str">
            <v>wielkopolskie</v>
          </cell>
          <cell r="U415" t="str">
            <v>poznański</v>
          </cell>
          <cell r="V415" t="str">
            <v>Stęszew</v>
          </cell>
          <cell r="W415" t="str">
            <v>315.51 Pojezierze Poznańskie</v>
          </cell>
          <cell r="X415" t="str">
            <v>Continental Bio-geographical Region</v>
          </cell>
          <cell r="Y415" t="str">
            <v>Calamagrostio arundinaceae-Quercetum</v>
          </cell>
        </row>
        <row r="416">
          <cell r="A416" t="str">
            <v>POZ-A-0006486</v>
          </cell>
          <cell r="B416" t="str">
            <v>52.25</v>
          </cell>
          <cell r="C416" t="str">
            <v>16.81247</v>
          </cell>
          <cell r="D416" t="str">
            <v>33UXT29</v>
          </cell>
          <cell r="E416" t="str">
            <v>BD18</v>
          </cell>
          <cell r="I416" t="str">
            <v>Wielkopolski Park Narodowy</v>
          </cell>
          <cell r="P416" t="str">
            <v>PLB300017; PLH300010</v>
          </cell>
          <cell r="Q416" t="str">
            <v>Ostoja Rogalińska; Ostoja Wielkopolska</v>
          </cell>
          <cell r="R416" t="str">
            <v>Europa</v>
          </cell>
          <cell r="S416" t="str">
            <v>Polska</v>
          </cell>
          <cell r="T416" t="str">
            <v>wielkopolskie</v>
          </cell>
          <cell r="U416" t="str">
            <v>poznański</v>
          </cell>
          <cell r="V416" t="str">
            <v>Mosina</v>
          </cell>
          <cell r="W416" t="str">
            <v>315.64 Kotlina Śremska</v>
          </cell>
          <cell r="X416" t="str">
            <v>Continental Bio-geographical Region</v>
          </cell>
          <cell r="Y416" t="str">
            <v>Calamagrostio arundinaceae-Quercetum</v>
          </cell>
        </row>
        <row r="417">
          <cell r="A417" t="str">
            <v>POZ-A-0006488</v>
          </cell>
          <cell r="B417" t="str">
            <v>52.457357</v>
          </cell>
          <cell r="C417" t="str">
            <v>17.267093</v>
          </cell>
          <cell r="D417" t="str">
            <v>33UXU51</v>
          </cell>
          <cell r="E417" t="str">
            <v>CC91</v>
          </cell>
          <cell r="J417" t="str">
            <v>Park Krajobrazowy Promno - otulina</v>
          </cell>
          <cell r="P417" t="str">
            <v>PLH300030</v>
          </cell>
          <cell r="Q417" t="str">
            <v>Ostoja koło Promna</v>
          </cell>
          <cell r="R417" t="str">
            <v>Europa</v>
          </cell>
          <cell r="S417" t="str">
            <v>Polska</v>
          </cell>
          <cell r="T417" t="str">
            <v>wielkopolskie</v>
          </cell>
          <cell r="U417" t="str">
            <v>poznański</v>
          </cell>
          <cell r="V417" t="str">
            <v>Pobiedziska</v>
          </cell>
          <cell r="W417" t="str">
            <v>315.56 Równina Wrzesińska</v>
          </cell>
          <cell r="X417" t="str">
            <v>Continental Bio-geographical Region</v>
          </cell>
          <cell r="Y417" t="str">
            <v>Fraxino-Alnetum (=Circaeo-Alnetum)</v>
          </cell>
        </row>
        <row r="418">
          <cell r="A418" t="str">
            <v>POZ-A-0006498</v>
          </cell>
          <cell r="B418" t="str">
            <v>52.546472</v>
          </cell>
          <cell r="C418" t="str">
            <v>17.710606</v>
          </cell>
          <cell r="D418" t="str">
            <v>33UXU82</v>
          </cell>
          <cell r="E418" t="str">
            <v>CC84</v>
          </cell>
          <cell r="R418" t="str">
            <v>Europa</v>
          </cell>
          <cell r="S418" t="str">
            <v>Polska</v>
          </cell>
          <cell r="T418" t="str">
            <v>wielkopolskie</v>
          </cell>
          <cell r="U418" t="str">
            <v>gnieźnieński</v>
          </cell>
          <cell r="V418" t="str">
            <v>Gniezno</v>
          </cell>
          <cell r="W418" t="str">
            <v>315.54 Pojezierze Gnieźnieńskie</v>
          </cell>
          <cell r="X418" t="str">
            <v>Continental Bio-geographical Region</v>
          </cell>
          <cell r="Y418">
            <v>0</v>
          </cell>
        </row>
        <row r="419">
          <cell r="A419" t="str">
            <v>POZ-A-0006500</v>
          </cell>
          <cell r="B419" t="str">
            <v>52.55688</v>
          </cell>
          <cell r="C419" t="str">
            <v>17.637124</v>
          </cell>
          <cell r="D419" t="str">
            <v>33UXU72</v>
          </cell>
          <cell r="E419" t="str">
            <v>CC83</v>
          </cell>
          <cell r="R419" t="str">
            <v>Europa</v>
          </cell>
          <cell r="S419" t="str">
            <v>Polska</v>
          </cell>
          <cell r="T419" t="str">
            <v>wielkopolskie</v>
          </cell>
          <cell r="U419" t="str">
            <v>gnieźnieński</v>
          </cell>
          <cell r="V419" t="str">
            <v>Gniezno</v>
          </cell>
          <cell r="W419" t="str">
            <v>315.54 Pojezierze Gnieźnieńskie</v>
          </cell>
          <cell r="X419" t="str">
            <v>Continental Bio-geographical Region</v>
          </cell>
          <cell r="Y419" t="str">
            <v>Galio-Carpinetum</v>
          </cell>
        </row>
        <row r="420">
          <cell r="A420" t="str">
            <v>POZ-A-0006501</v>
          </cell>
          <cell r="B420" t="str">
            <v>52.568242</v>
          </cell>
          <cell r="C420" t="str">
            <v>15.832951</v>
          </cell>
          <cell r="D420" t="str">
            <v>33UWU52</v>
          </cell>
          <cell r="E420" t="str">
            <v>BC81</v>
          </cell>
          <cell r="M420" t="str">
            <v>H (Międzychód)</v>
          </cell>
          <cell r="P420" t="str">
            <v>PLB300015</v>
          </cell>
          <cell r="Q420" t="str">
            <v>Puszcza Notecka</v>
          </cell>
          <cell r="R420" t="str">
            <v>Europa</v>
          </cell>
          <cell r="S420" t="str">
            <v>Polska</v>
          </cell>
          <cell r="T420" t="str">
            <v>wielkopolskie</v>
          </cell>
          <cell r="U420" t="str">
            <v>międzychodzki</v>
          </cell>
          <cell r="V420" t="str">
            <v>Międzychód</v>
          </cell>
          <cell r="W420" t="str">
            <v>315.51 Pojezierze Poznańskie</v>
          </cell>
          <cell r="X420" t="str">
            <v>Continental Bio-geographical Region</v>
          </cell>
          <cell r="Y420">
            <v>0</v>
          </cell>
        </row>
        <row r="421">
          <cell r="A421" t="str">
            <v>POZ-A-0006502</v>
          </cell>
          <cell r="B421" t="str">
            <v>52.609559</v>
          </cell>
          <cell r="C421" t="str">
            <v>16.049697</v>
          </cell>
          <cell r="D421" t="str">
            <v>33UWU72</v>
          </cell>
          <cell r="E421" t="str">
            <v>BC73</v>
          </cell>
          <cell r="J421" t="str">
            <v>Sierakowski Park Krajobrazowy</v>
          </cell>
          <cell r="P421" t="str">
            <v>PLB300015; PLH300032</v>
          </cell>
          <cell r="Q421" t="str">
            <v>Puszcza Notecka; Ostoja Międzychodzko-Sierakowska</v>
          </cell>
          <cell r="R421" t="str">
            <v>Europa</v>
          </cell>
          <cell r="S421" t="str">
            <v>Polska</v>
          </cell>
          <cell r="T421" t="str">
            <v>wielkopolskie</v>
          </cell>
          <cell r="U421" t="str">
            <v>międzychodzki</v>
          </cell>
          <cell r="V421" t="str">
            <v>Sieraków</v>
          </cell>
          <cell r="W421" t="str">
            <v>315.51 Pojezierze Poznańskie</v>
          </cell>
          <cell r="X421" t="str">
            <v>Continental Bio-geographical Region</v>
          </cell>
          <cell r="Y421">
            <v>0</v>
          </cell>
        </row>
        <row r="422">
          <cell r="A422" t="str">
            <v>POZ-A-0006503</v>
          </cell>
          <cell r="B422" t="str">
            <v>52.609559</v>
          </cell>
          <cell r="C422" t="str">
            <v>16.049697</v>
          </cell>
          <cell r="D422" t="str">
            <v>33UWU72</v>
          </cell>
          <cell r="E422" t="str">
            <v>BC73</v>
          </cell>
          <cell r="J422" t="str">
            <v>Sierakowski Park Krajobrazowy</v>
          </cell>
          <cell r="P422" t="str">
            <v>PLB300015; PLH300032</v>
          </cell>
          <cell r="Q422" t="str">
            <v>Puszcza Notecka; Ostoja Międzychodzko-Sierakowska</v>
          </cell>
          <cell r="R422" t="str">
            <v>Europa</v>
          </cell>
          <cell r="S422" t="str">
            <v>Polska</v>
          </cell>
          <cell r="T422" t="str">
            <v>wielkopolskie</v>
          </cell>
          <cell r="U422" t="str">
            <v>międzychodzki</v>
          </cell>
          <cell r="V422" t="str">
            <v>Sieraków</v>
          </cell>
          <cell r="W422" t="str">
            <v>315.51 Pojezierze Poznańskie</v>
          </cell>
          <cell r="X422" t="str">
            <v>Continental Bio-geographical Region</v>
          </cell>
          <cell r="Y422">
            <v>0</v>
          </cell>
        </row>
        <row r="423">
          <cell r="A423" t="str">
            <v>POZ-A-0006505</v>
          </cell>
          <cell r="B423" t="str">
            <v>52.592973</v>
          </cell>
          <cell r="C423" t="str">
            <v>15.827022</v>
          </cell>
          <cell r="D423" t="str">
            <v>33UWU52</v>
          </cell>
          <cell r="E423" t="str">
            <v>BC71</v>
          </cell>
          <cell r="M423" t="str">
            <v>H (Międzychód)</v>
          </cell>
          <cell r="P423" t="str">
            <v>PLB300015</v>
          </cell>
          <cell r="Q423" t="str">
            <v>Puszcza Notecka</v>
          </cell>
          <cell r="R423" t="str">
            <v>Europa</v>
          </cell>
          <cell r="S423" t="str">
            <v>Polska</v>
          </cell>
          <cell r="T423" t="str">
            <v>wielkopolskie</v>
          </cell>
          <cell r="U423" t="str">
            <v>międzychodzki</v>
          </cell>
          <cell r="V423" t="str">
            <v>Międzychód</v>
          </cell>
          <cell r="W423" t="str">
            <v>315.51 Pojezierze Poznańskie</v>
          </cell>
          <cell r="X423" t="str">
            <v>Continental Bio-geographical Region</v>
          </cell>
          <cell r="Y423">
            <v>0</v>
          </cell>
        </row>
        <row r="424">
          <cell r="A424" t="str">
            <v>POZ-A-0006528</v>
          </cell>
          <cell r="B424" t="str">
            <v>51.950765</v>
          </cell>
          <cell r="C424" t="str">
            <v>16.93484</v>
          </cell>
          <cell r="D424" t="str">
            <v>33UXT35</v>
          </cell>
          <cell r="E424" t="str">
            <v>BD58</v>
          </cell>
          <cell r="M424" t="str">
            <v>Krzywińsko-Osiecki wraz z zadrzewieniami generała Dezyderego Chłapowskiego i kompleksem leśnym Osieczna-Góra</v>
          </cell>
          <cell r="R424" t="str">
            <v>Europa</v>
          </cell>
          <cell r="S424" t="str">
            <v>Polska</v>
          </cell>
          <cell r="T424" t="str">
            <v>wielkopolskie</v>
          </cell>
          <cell r="U424" t="str">
            <v>kościański</v>
          </cell>
          <cell r="V424" t="str">
            <v>Krzywiń</v>
          </cell>
          <cell r="W424" t="str">
            <v>315.82 Pojezierze Krzywińskie</v>
          </cell>
          <cell r="X424" t="str">
            <v>Continental Bio-geographical Region</v>
          </cell>
          <cell r="Y424" t="str">
            <v>Galio-Carpinetum</v>
          </cell>
        </row>
        <row r="425">
          <cell r="A425" t="str">
            <v>POZ-A-0006536</v>
          </cell>
          <cell r="B425" t="str">
            <v>52.655394</v>
          </cell>
          <cell r="C425" t="str">
            <v>17.143973</v>
          </cell>
          <cell r="D425" t="str">
            <v>33UXU43</v>
          </cell>
          <cell r="E425" t="str">
            <v>CC70</v>
          </cell>
          <cell r="R425" t="str">
            <v>Europa</v>
          </cell>
          <cell r="S425" t="str">
            <v>Polska</v>
          </cell>
          <cell r="T425" t="str">
            <v>wielkopolskie</v>
          </cell>
          <cell r="U425" t="str">
            <v>wągrowiecki</v>
          </cell>
          <cell r="V425" t="str">
            <v>Skoki</v>
          </cell>
          <cell r="W425" t="str">
            <v>315.54 Pojezierze Gnieźnieńskie</v>
          </cell>
          <cell r="X425" t="str">
            <v>Continental Bio-geographical Region</v>
          </cell>
          <cell r="Y425" t="str">
            <v>Leucobryo-Pinetum</v>
          </cell>
        </row>
        <row r="426">
          <cell r="A426" t="str">
            <v>POZ-A-0006537</v>
          </cell>
          <cell r="B426" t="str">
            <v>52.648685</v>
          </cell>
          <cell r="C426" t="str">
            <v>17.113542</v>
          </cell>
          <cell r="D426" t="str">
            <v>33UXU43</v>
          </cell>
          <cell r="E426" t="str">
            <v>CC70</v>
          </cell>
          <cell r="R426" t="str">
            <v>Europa</v>
          </cell>
          <cell r="S426" t="str">
            <v>Polska</v>
          </cell>
          <cell r="T426" t="str">
            <v>wielkopolskie</v>
          </cell>
          <cell r="U426" t="str">
            <v>wągrowiecki</v>
          </cell>
          <cell r="V426" t="str">
            <v>Skoki</v>
          </cell>
          <cell r="W426" t="str">
            <v>315.54 Pojezierze Gnieźnieńskie</v>
          </cell>
          <cell r="X426" t="str">
            <v>Continental Bio-geographical Region</v>
          </cell>
          <cell r="Y426" t="str">
            <v>Fago-Quercetum petraeae</v>
          </cell>
        </row>
        <row r="427">
          <cell r="A427" t="str">
            <v>POZ-A-0006538</v>
          </cell>
          <cell r="B427" t="str">
            <v>52.648685</v>
          </cell>
          <cell r="C427" t="str">
            <v>17.113542</v>
          </cell>
          <cell r="D427" t="str">
            <v>33UXU43</v>
          </cell>
          <cell r="E427" t="str">
            <v>CC70</v>
          </cell>
          <cell r="R427" t="str">
            <v>Europa</v>
          </cell>
          <cell r="S427" t="str">
            <v>Polska</v>
          </cell>
          <cell r="T427" t="str">
            <v>wielkopolskie</v>
          </cell>
          <cell r="U427" t="str">
            <v>wągrowiecki</v>
          </cell>
          <cell r="V427" t="str">
            <v>Skoki</v>
          </cell>
          <cell r="W427" t="str">
            <v>315.54 Pojezierze Gnieźnieńskie</v>
          </cell>
          <cell r="X427" t="str">
            <v>Continental Bio-geographical Region</v>
          </cell>
          <cell r="Y427" t="str">
            <v>Fago-Quercetum petraeae</v>
          </cell>
        </row>
        <row r="428">
          <cell r="A428" t="str">
            <v>POZ-A-0006539</v>
          </cell>
          <cell r="B428" t="str">
            <v>52.648685</v>
          </cell>
          <cell r="C428" t="str">
            <v>17.113542</v>
          </cell>
          <cell r="D428" t="str">
            <v>33UXU43</v>
          </cell>
          <cell r="E428" t="str">
            <v>CC70</v>
          </cell>
          <cell r="R428" t="str">
            <v>Europa</v>
          </cell>
          <cell r="S428" t="str">
            <v>Polska</v>
          </cell>
          <cell r="T428" t="str">
            <v>wielkopolskie</v>
          </cell>
          <cell r="U428" t="str">
            <v>wągrowiecki</v>
          </cell>
          <cell r="V428" t="str">
            <v>Skoki</v>
          </cell>
          <cell r="W428" t="str">
            <v>315.54 Pojezierze Gnieźnieńskie</v>
          </cell>
          <cell r="X428" t="str">
            <v>Continental Bio-geographical Region</v>
          </cell>
          <cell r="Y428" t="str">
            <v>Fago-Quercetum petraeae</v>
          </cell>
        </row>
        <row r="429">
          <cell r="A429" t="str">
            <v>POZ-A-0006540</v>
          </cell>
          <cell r="B429" t="str">
            <v>52.44989</v>
          </cell>
          <cell r="C429" t="str">
            <v>17.278856</v>
          </cell>
          <cell r="D429" t="str">
            <v>33UXU51</v>
          </cell>
          <cell r="E429" t="str">
            <v>CC91</v>
          </cell>
          <cell r="J429" t="str">
            <v>Park Krajobrazowy Promno - otulina</v>
          </cell>
          <cell r="K429" t="str">
            <v>Jezioro Drążynek</v>
          </cell>
          <cell r="L429" t="str">
            <v>torfowiskowy</v>
          </cell>
          <cell r="P429" t="str">
            <v>PLH300030</v>
          </cell>
          <cell r="Q429" t="str">
            <v>Ostoja koło Promna</v>
          </cell>
          <cell r="R429" t="str">
            <v>Europa</v>
          </cell>
          <cell r="S429" t="str">
            <v>Polska</v>
          </cell>
          <cell r="T429" t="str">
            <v>wielkopolskie</v>
          </cell>
          <cell r="U429" t="str">
            <v>poznański</v>
          </cell>
          <cell r="V429" t="str">
            <v>Pobiedziska</v>
          </cell>
          <cell r="W429" t="str">
            <v>315.56 Równina Wrzesińska</v>
          </cell>
          <cell r="X429" t="str">
            <v>Continental Bio-geographical Region</v>
          </cell>
          <cell r="Y429" t="str">
            <v>Galio-Carpinetum</v>
          </cell>
        </row>
        <row r="430">
          <cell r="A430" t="str">
            <v>POZ-A-0006543</v>
          </cell>
          <cell r="B430" t="str">
            <v>52.230225</v>
          </cell>
          <cell r="C430" t="str">
            <v>18.250279</v>
          </cell>
          <cell r="D430" t="str">
            <v>34UCC19</v>
          </cell>
          <cell r="E430" t="str">
            <v>CD27</v>
          </cell>
          <cell r="R430" t="str">
            <v>Europa</v>
          </cell>
          <cell r="S430" t="str">
            <v>Polska</v>
          </cell>
          <cell r="T430" t="str">
            <v>wielkopolskie</v>
          </cell>
          <cell r="U430" t="str">
            <v>Konin</v>
          </cell>
          <cell r="V430" t="str">
            <v>Konin</v>
          </cell>
          <cell r="W430" t="str">
            <v>318.13 Dolina Konińska</v>
          </cell>
          <cell r="X430" t="str">
            <v>Continental Bio-geographical Region</v>
          </cell>
          <cell r="Y430" t="str">
            <v>Galio-Carpinetum</v>
          </cell>
        </row>
        <row r="431">
          <cell r="A431" t="str">
            <v>POZ-A-0006544</v>
          </cell>
          <cell r="B431" t="str">
            <v>52.407323</v>
          </cell>
          <cell r="C431" t="str">
            <v>17.936595</v>
          </cell>
          <cell r="D431" t="str">
            <v>33UXU91</v>
          </cell>
          <cell r="E431" t="str">
            <v>CD05</v>
          </cell>
          <cell r="J431" t="str">
            <v>Powidzki Park Krajobrazowy</v>
          </cell>
          <cell r="M431" t="str">
            <v>Powidzko-Bieniszewski</v>
          </cell>
          <cell r="P431" t="str">
            <v>PLH300026</v>
          </cell>
          <cell r="Q431" t="str">
            <v>Pojezierze Gnieźnieńskie</v>
          </cell>
          <cell r="R431" t="str">
            <v>Europa</v>
          </cell>
          <cell r="S431" t="str">
            <v>Polska</v>
          </cell>
          <cell r="T431" t="str">
            <v>wielkopolskie</v>
          </cell>
          <cell r="U431" t="str">
            <v>słupecki</v>
          </cell>
          <cell r="V431" t="str">
            <v>Powidz</v>
          </cell>
          <cell r="W431" t="str">
            <v>315.54 Pojezierze Gnieźnieńskie</v>
          </cell>
          <cell r="X431" t="str">
            <v>Continental Bio-geographical Region</v>
          </cell>
          <cell r="Y431">
            <v>0</v>
          </cell>
        </row>
        <row r="432">
          <cell r="A432" t="str">
            <v>POZ-A-0006554</v>
          </cell>
          <cell r="B432" t="str">
            <v>52.293766</v>
          </cell>
          <cell r="C432" t="str">
            <v>18.23545</v>
          </cell>
          <cell r="D432" t="str">
            <v>34UCC19</v>
          </cell>
          <cell r="E432" t="str">
            <v>CD17</v>
          </cell>
          <cell r="R432" t="str">
            <v>Europa</v>
          </cell>
          <cell r="S432" t="str">
            <v>Polska</v>
          </cell>
          <cell r="T432" t="str">
            <v>wielkopolskie</v>
          </cell>
          <cell r="U432" t="str">
            <v>Konin</v>
          </cell>
          <cell r="V432" t="str">
            <v>Konin</v>
          </cell>
          <cell r="W432" t="str">
            <v>315.54 Pojezierze Gnieźnieńskie</v>
          </cell>
          <cell r="X432" t="str">
            <v>Continental Bio-geographical Region</v>
          </cell>
          <cell r="Y432">
            <v>0</v>
          </cell>
        </row>
        <row r="433">
          <cell r="A433" t="str">
            <v>POZ-A-0006559</v>
          </cell>
          <cell r="B433" t="str">
            <v>51.950344</v>
          </cell>
          <cell r="C433" t="str">
            <v>16.309736</v>
          </cell>
          <cell r="D433" t="str">
            <v>33UWT95</v>
          </cell>
          <cell r="E433" t="str">
            <v>BD54</v>
          </cell>
          <cell r="J433" t="str">
            <v>Przemęcki Park Krajobrazowy</v>
          </cell>
          <cell r="M433" t="str">
            <v>Przemęcko-Wschowski i kompleks leśny Włoszakowice</v>
          </cell>
          <cell r="P433" t="str">
            <v>PLB300011; PLH300041</v>
          </cell>
          <cell r="Q433" t="str">
            <v>Pojezierze Sławskie; Ostoja Przemęcka</v>
          </cell>
          <cell r="R433" t="str">
            <v>Europa</v>
          </cell>
          <cell r="S433" t="str">
            <v>Polska</v>
          </cell>
          <cell r="T433" t="str">
            <v>wielkopolskie</v>
          </cell>
          <cell r="U433" t="str">
            <v>leszczyński</v>
          </cell>
          <cell r="V433" t="str">
            <v>Włoszakowice</v>
          </cell>
          <cell r="W433" t="str">
            <v>315.81 Pojezierze Sławskie</v>
          </cell>
          <cell r="X433" t="str">
            <v>Continental Bio-geographical Region</v>
          </cell>
          <cell r="Y433">
            <v>0</v>
          </cell>
        </row>
        <row r="434">
          <cell r="A434" t="str">
            <v>POZ-A-0006560</v>
          </cell>
          <cell r="B434" t="str">
            <v>52.818911</v>
          </cell>
          <cell r="C434" t="str">
            <v>17.197148</v>
          </cell>
          <cell r="D434" t="str">
            <v>33UXU45</v>
          </cell>
          <cell r="E434" t="str">
            <v>CC50</v>
          </cell>
          <cell r="M434" t="str">
            <v>Dolina Wełny i Rynna Gołaniecko-Wągrowiecka</v>
          </cell>
          <cell r="R434" t="str">
            <v>Europa</v>
          </cell>
          <cell r="S434" t="str">
            <v>Polska</v>
          </cell>
          <cell r="T434" t="str">
            <v>wielkopolskie</v>
          </cell>
          <cell r="U434" t="str">
            <v>wągrowiecki</v>
          </cell>
          <cell r="V434" t="str">
            <v>Wągrowiec</v>
          </cell>
          <cell r="W434" t="str">
            <v>315.54 Pojezierze Gnieźnieńskie</v>
          </cell>
          <cell r="X434" t="str">
            <v>Continental Bio-geographical Region</v>
          </cell>
          <cell r="Y434">
            <v>0</v>
          </cell>
        </row>
        <row r="435">
          <cell r="A435" t="str">
            <v>POZ-A-0006561</v>
          </cell>
          <cell r="B435" t="str">
            <v>52.88639</v>
          </cell>
          <cell r="C435" t="str">
            <v>17.12685</v>
          </cell>
          <cell r="D435" t="str">
            <v>33UXU46</v>
          </cell>
          <cell r="E435" t="str">
            <v>CC40</v>
          </cell>
          <cell r="P435" t="str">
            <v>PLH300044</v>
          </cell>
          <cell r="Q435" t="str">
            <v>Jezioro Kaliszańskie</v>
          </cell>
          <cell r="R435" t="str">
            <v>Europa</v>
          </cell>
          <cell r="S435" t="str">
            <v>Polska</v>
          </cell>
          <cell r="T435" t="str">
            <v>wielkopolskie</v>
          </cell>
          <cell r="U435" t="str">
            <v>wągrowiecki</v>
          </cell>
          <cell r="V435" t="str">
            <v>Wągrowiec</v>
          </cell>
          <cell r="W435" t="str">
            <v>315.53 Pojezierze Chodzieskie</v>
          </cell>
          <cell r="X435" t="str">
            <v>Continental Bio-geographical Region</v>
          </cell>
          <cell r="Y435">
            <v>0</v>
          </cell>
        </row>
        <row r="436">
          <cell r="A436" t="str">
            <v>POZ-A-0006562</v>
          </cell>
          <cell r="B436" t="str">
            <v>52.88639</v>
          </cell>
          <cell r="C436" t="str">
            <v>17.12685</v>
          </cell>
          <cell r="D436" t="str">
            <v>33UXU46</v>
          </cell>
          <cell r="E436" t="str">
            <v>CC40</v>
          </cell>
          <cell r="P436" t="str">
            <v>PLH300044</v>
          </cell>
          <cell r="Q436" t="str">
            <v>Jezioro Kaliszańskie</v>
          </cell>
          <cell r="R436" t="str">
            <v>Europa</v>
          </cell>
          <cell r="S436" t="str">
            <v>Polska</v>
          </cell>
          <cell r="T436" t="str">
            <v>wielkopolskie</v>
          </cell>
          <cell r="U436" t="str">
            <v>wągrowiecki</v>
          </cell>
          <cell r="V436" t="str">
            <v>Wągrowiec</v>
          </cell>
          <cell r="W436" t="str">
            <v>315.53 Pojezierze Chodzieskie</v>
          </cell>
          <cell r="X436" t="str">
            <v>Continental Bio-geographical Region</v>
          </cell>
          <cell r="Y436">
            <v>0</v>
          </cell>
        </row>
        <row r="437">
          <cell r="A437" t="str">
            <v>POZ-A-0006598</v>
          </cell>
          <cell r="B437" t="str">
            <v>52.557741</v>
          </cell>
          <cell r="C437" t="str">
            <v>17.349175</v>
          </cell>
          <cell r="D437" t="str">
            <v>33UXU52</v>
          </cell>
          <cell r="E437" t="str">
            <v>CC81</v>
          </cell>
          <cell r="J437" t="str">
            <v>Lednicki Park Krajobrazowy</v>
          </cell>
          <cell r="R437" t="str">
            <v>Europa</v>
          </cell>
          <cell r="S437" t="str">
            <v>Polska</v>
          </cell>
          <cell r="T437" t="str">
            <v>wielkopolskie</v>
          </cell>
          <cell r="U437" t="str">
            <v>gnieźnieński</v>
          </cell>
          <cell r="V437" t="str">
            <v>Kiszkowo</v>
          </cell>
          <cell r="W437" t="str">
            <v>315.54 Pojezierze Gnieźnieńskie</v>
          </cell>
          <cell r="X437" t="str">
            <v>Continental Bio-geographical Region</v>
          </cell>
          <cell r="Y437" t="str">
            <v>Galio-Carpinetum</v>
          </cell>
        </row>
        <row r="438">
          <cell r="A438" t="str">
            <v>POZ-A-0006599</v>
          </cell>
          <cell r="B438" t="str">
            <v>52.553044</v>
          </cell>
          <cell r="C438" t="str">
            <v>17.37031</v>
          </cell>
          <cell r="D438" t="str">
            <v>33UXU62</v>
          </cell>
          <cell r="E438" t="str">
            <v>CC81</v>
          </cell>
          <cell r="J438" t="str">
            <v>Lednicki Park Krajobrazowy</v>
          </cell>
          <cell r="R438" t="str">
            <v>Europa</v>
          </cell>
          <cell r="S438" t="str">
            <v>Polska</v>
          </cell>
          <cell r="T438" t="str">
            <v>wielkopolskie</v>
          </cell>
          <cell r="U438" t="str">
            <v>gnieźnieński</v>
          </cell>
          <cell r="V438" t="str">
            <v>Kiszkowo</v>
          </cell>
          <cell r="W438" t="str">
            <v>315.54 Pojezierze Gnieźnieńskie</v>
          </cell>
          <cell r="X438" t="str">
            <v>Continental Bio-geographical Region</v>
          </cell>
          <cell r="Y438">
            <v>0</v>
          </cell>
        </row>
        <row r="439">
          <cell r="A439" t="str">
            <v>POZ-A-0006604</v>
          </cell>
          <cell r="B439" t="str">
            <v>52.557741</v>
          </cell>
          <cell r="C439" t="str">
            <v>17.349175</v>
          </cell>
          <cell r="D439" t="str">
            <v>33UXU52</v>
          </cell>
          <cell r="E439" t="str">
            <v>CC81</v>
          </cell>
          <cell r="J439" t="str">
            <v>Lednicki Park Krajobrazowy</v>
          </cell>
          <cell r="R439" t="str">
            <v>Europa</v>
          </cell>
          <cell r="S439" t="str">
            <v>Polska</v>
          </cell>
          <cell r="T439" t="str">
            <v>wielkopolskie</v>
          </cell>
          <cell r="U439" t="str">
            <v>gnieźnieński</v>
          </cell>
          <cell r="V439" t="str">
            <v>Kiszkowo</v>
          </cell>
          <cell r="W439" t="str">
            <v>315.54 Pojezierze Gnieźnieńskie</v>
          </cell>
          <cell r="X439" t="str">
            <v>Continental Bio-geographical Region</v>
          </cell>
          <cell r="Y439" t="str">
            <v>Galio-Carpinetum</v>
          </cell>
        </row>
        <row r="440">
          <cell r="A440" t="str">
            <v>POZ-A-0006612</v>
          </cell>
          <cell r="B440" t="str">
            <v>52.642152</v>
          </cell>
          <cell r="C440" t="str">
            <v>17.127891</v>
          </cell>
          <cell r="D440" t="str">
            <v>33UXU43</v>
          </cell>
          <cell r="E440" t="str">
            <v>CC70</v>
          </cell>
          <cell r="R440" t="str">
            <v>Europa</v>
          </cell>
          <cell r="S440" t="str">
            <v>Polska</v>
          </cell>
          <cell r="T440" t="str">
            <v>wielkopolskie</v>
          </cell>
          <cell r="U440" t="str">
            <v>wągrowiecki</v>
          </cell>
          <cell r="V440" t="str">
            <v>Skoki</v>
          </cell>
          <cell r="W440" t="str">
            <v>315.54 Pojezierze Gnieźnieńskie</v>
          </cell>
          <cell r="X440" t="str">
            <v>Continental Bio-geographical Region</v>
          </cell>
          <cell r="Y440" t="str">
            <v>Galio-Carpinetum</v>
          </cell>
        </row>
        <row r="441">
          <cell r="A441" t="str">
            <v>POZ-A-0006714</v>
          </cell>
          <cell r="B441" t="str">
            <v>51.974884</v>
          </cell>
          <cell r="C441" t="str">
            <v>16.32831</v>
          </cell>
          <cell r="D441" t="str">
            <v>33UWT95</v>
          </cell>
          <cell r="E441" t="str">
            <v>BD44</v>
          </cell>
          <cell r="J441" t="str">
            <v>Przemęcki Park Krajobrazowy</v>
          </cell>
          <cell r="M441" t="str">
            <v>Przemęcko-Wschowski i kompleks leśny Włoszakowice</v>
          </cell>
          <cell r="P441" t="str">
            <v>PLB300011</v>
          </cell>
          <cell r="Q441" t="str">
            <v>Pojezierze Sławskie</v>
          </cell>
          <cell r="R441" t="str">
            <v>Europa</v>
          </cell>
          <cell r="S441" t="str">
            <v>Polska</v>
          </cell>
          <cell r="T441" t="str">
            <v>wielkopolskie</v>
          </cell>
          <cell r="U441" t="str">
            <v>leszczyński</v>
          </cell>
          <cell r="V441" t="str">
            <v>Włoszakowice</v>
          </cell>
          <cell r="W441" t="str">
            <v>315.83 Równina Kościańska</v>
          </cell>
          <cell r="X441" t="str">
            <v>Continental Bio-geographical Region</v>
          </cell>
          <cell r="Y441" t="str">
            <v>Fraxino-Alnetum (=Circaeo-Alnetum)</v>
          </cell>
        </row>
        <row r="442">
          <cell r="A442" t="str">
            <v>POZ-A-0006715</v>
          </cell>
          <cell r="B442" t="str">
            <v>51.974884</v>
          </cell>
          <cell r="C442" t="str">
            <v>16.32831</v>
          </cell>
          <cell r="D442" t="str">
            <v>33UWT95</v>
          </cell>
          <cell r="E442" t="str">
            <v>BD44</v>
          </cell>
          <cell r="J442" t="str">
            <v>Przemęcki Park Krajobrazowy</v>
          </cell>
          <cell r="M442" t="str">
            <v>Przemęcko-Wschowski i kompleks leśny Włoszakowice</v>
          </cell>
          <cell r="P442" t="str">
            <v>PLB300011</v>
          </cell>
          <cell r="Q442" t="str">
            <v>Pojezierze Sławskie</v>
          </cell>
          <cell r="R442" t="str">
            <v>Europa</v>
          </cell>
          <cell r="S442" t="str">
            <v>Polska</v>
          </cell>
          <cell r="T442" t="str">
            <v>wielkopolskie</v>
          </cell>
          <cell r="U442" t="str">
            <v>leszczyński</v>
          </cell>
          <cell r="V442" t="str">
            <v>Włoszakowice</v>
          </cell>
          <cell r="W442" t="str">
            <v>315.83 Równina Kościańska</v>
          </cell>
          <cell r="X442" t="str">
            <v>Continental Bio-geographical Region</v>
          </cell>
          <cell r="Y442" t="str">
            <v>Fraxino-Alnetum (=Circaeo-Alnetum)</v>
          </cell>
        </row>
        <row r="443">
          <cell r="A443" t="str">
            <v>POZ-A-0006738</v>
          </cell>
          <cell r="B443" t="str">
            <v>52.266088</v>
          </cell>
          <cell r="C443" t="str">
            <v>16.796097</v>
          </cell>
          <cell r="D443" t="str">
            <v>33UXT29</v>
          </cell>
          <cell r="E443" t="str">
            <v>BD17</v>
          </cell>
          <cell r="I443" t="str">
            <v>Wielkopolski Park Narodowy</v>
          </cell>
          <cell r="P443" t="str">
            <v>PLB300017; PLH300010</v>
          </cell>
          <cell r="Q443" t="str">
            <v>Ostoja Rogalińska; Ostoja Wielkopolska</v>
          </cell>
          <cell r="R443" t="str">
            <v>Europa</v>
          </cell>
          <cell r="S443" t="str">
            <v>Polska</v>
          </cell>
          <cell r="T443" t="str">
            <v>wielkopolskie</v>
          </cell>
          <cell r="U443" t="str">
            <v>poznański</v>
          </cell>
          <cell r="V443" t="str">
            <v>Stęszew</v>
          </cell>
          <cell r="W443" t="str">
            <v>315.51 Pojezierze Poznańskie</v>
          </cell>
          <cell r="X443" t="str">
            <v>Continental Bio-geographical Region</v>
          </cell>
          <cell r="Y443" t="str">
            <v>Calamagrostio arundinaceae-Quercetum</v>
          </cell>
        </row>
        <row r="444">
          <cell r="A444" t="str">
            <v>POZ-A-0006777</v>
          </cell>
          <cell r="B444" t="str">
            <v>52.23427</v>
          </cell>
          <cell r="C444" t="str">
            <v>16.93575</v>
          </cell>
          <cell r="D444" t="str">
            <v>33UXT38</v>
          </cell>
          <cell r="E444" t="str">
            <v>BD28</v>
          </cell>
          <cell r="J444" t="str">
            <v>Rogaliński Park Krajobrazowy</v>
          </cell>
          <cell r="R444" t="str">
            <v>Europa</v>
          </cell>
          <cell r="S444" t="str">
            <v>Polska</v>
          </cell>
          <cell r="T444" t="str">
            <v>wielkopolskie</v>
          </cell>
          <cell r="U444" t="str">
            <v>poznański</v>
          </cell>
          <cell r="V444" t="str">
            <v>Mosina</v>
          </cell>
          <cell r="W444" t="str">
            <v>315.64 Kotlina Śremska</v>
          </cell>
          <cell r="X444" t="str">
            <v>Continental Bio-geographical Region</v>
          </cell>
          <cell r="Y444" t="str">
            <v>Ficario-Ulmetum typicum</v>
          </cell>
        </row>
        <row r="445">
          <cell r="A445" t="str">
            <v>POZ-A-0006778</v>
          </cell>
          <cell r="B445" t="str">
            <v>52.23427</v>
          </cell>
          <cell r="C445" t="str">
            <v>16.93575</v>
          </cell>
          <cell r="D445" t="str">
            <v>33UXT38</v>
          </cell>
          <cell r="E445" t="str">
            <v>BD28</v>
          </cell>
          <cell r="J445" t="str">
            <v>Rogaliński Park Krajobrazowy</v>
          </cell>
          <cell r="R445" t="str">
            <v>Europa</v>
          </cell>
          <cell r="S445" t="str">
            <v>Polska</v>
          </cell>
          <cell r="T445" t="str">
            <v>wielkopolskie</v>
          </cell>
          <cell r="U445" t="str">
            <v>poznański</v>
          </cell>
          <cell r="V445" t="str">
            <v>Mosina</v>
          </cell>
          <cell r="W445" t="str">
            <v>315.64 Kotlina Śremska</v>
          </cell>
          <cell r="X445" t="str">
            <v>Continental Bio-geographical Region</v>
          </cell>
          <cell r="Y445" t="str">
            <v>Ficario-Ulmetum typicum</v>
          </cell>
        </row>
        <row r="446">
          <cell r="A446" t="str">
            <v>POZ-A-0006792</v>
          </cell>
          <cell r="B446" t="str">
            <v>52.5292</v>
          </cell>
          <cell r="C446" t="str">
            <v>17.084416</v>
          </cell>
          <cell r="D446" t="str">
            <v>33UXU42</v>
          </cell>
          <cell r="E446" t="str">
            <v>CC80</v>
          </cell>
          <cell r="J446" t="str">
            <v>Park Krajobrazowy Puszcza Zielonka</v>
          </cell>
          <cell r="K446" t="str">
            <v>Jezioro Pławno</v>
          </cell>
          <cell r="L446" t="str">
            <v>krajobrazowy</v>
          </cell>
          <cell r="P446" t="str">
            <v>PLH300058</v>
          </cell>
          <cell r="Q446" t="str">
            <v>Uroczyska Puszczy Zielonki</v>
          </cell>
          <cell r="R446" t="str">
            <v>Europa</v>
          </cell>
          <cell r="S446" t="str">
            <v>Polska</v>
          </cell>
          <cell r="T446" t="str">
            <v>wielkopolskie</v>
          </cell>
          <cell r="U446" t="str">
            <v>poznański</v>
          </cell>
          <cell r="V446" t="str">
            <v>Murowana Goślina</v>
          </cell>
          <cell r="W446" t="str">
            <v>315.54 Pojezierze Gnieźnieńskie</v>
          </cell>
          <cell r="X446" t="str">
            <v>Continental Bio-geographical Region</v>
          </cell>
          <cell r="Y446" t="str">
            <v>Galio-Carpinetum</v>
          </cell>
        </row>
        <row r="447">
          <cell r="A447" t="str">
            <v>POZ-A-0006799</v>
          </cell>
          <cell r="B447" t="str">
            <v>52.582848</v>
          </cell>
          <cell r="C447" t="str">
            <v>16.00005</v>
          </cell>
          <cell r="D447" t="str">
            <v>33UWU62</v>
          </cell>
          <cell r="E447" t="str">
            <v>BC82</v>
          </cell>
          <cell r="J447" t="str">
            <v>Sierakowski Park Krajobrazowy</v>
          </cell>
          <cell r="P447" t="str">
            <v>PLB300015; PLH300032</v>
          </cell>
          <cell r="Q447" t="str">
            <v>Puszcza Notecka; Ostoja Międzychodzko-Sierakowska</v>
          </cell>
          <cell r="R447" t="str">
            <v>Europa</v>
          </cell>
          <cell r="S447" t="str">
            <v>Polska</v>
          </cell>
          <cell r="T447" t="str">
            <v>wielkopolskie</v>
          </cell>
          <cell r="U447" t="str">
            <v>międzychodzki</v>
          </cell>
          <cell r="V447" t="str">
            <v>Kwilcz</v>
          </cell>
          <cell r="W447" t="str">
            <v>315.51 Pojezierze Poznańskie</v>
          </cell>
          <cell r="X447" t="str">
            <v>Continental Bio-geographical Region</v>
          </cell>
          <cell r="Y447" t="str">
            <v>Galio-Carpinetum</v>
          </cell>
        </row>
        <row r="448">
          <cell r="A448" t="str">
            <v>POZ-A-0006800</v>
          </cell>
          <cell r="B448" t="str">
            <v>52.457043</v>
          </cell>
          <cell r="C448" t="str">
            <v>17.267202</v>
          </cell>
          <cell r="D448" t="str">
            <v>33UXU51</v>
          </cell>
          <cell r="E448" t="str">
            <v>CC91</v>
          </cell>
          <cell r="J448" t="str">
            <v>Park Krajobrazowy Promno - otulina</v>
          </cell>
          <cell r="P448" t="str">
            <v>PLH300030</v>
          </cell>
          <cell r="Q448" t="str">
            <v>Ostoja koło Promna</v>
          </cell>
          <cell r="R448" t="str">
            <v>Europa</v>
          </cell>
          <cell r="S448" t="str">
            <v>Polska</v>
          </cell>
          <cell r="T448" t="str">
            <v>wielkopolskie</v>
          </cell>
          <cell r="U448" t="str">
            <v>poznański</v>
          </cell>
          <cell r="V448" t="str">
            <v>Pobiedziska</v>
          </cell>
          <cell r="W448" t="str">
            <v>315.56 Równina Wrzesińska</v>
          </cell>
          <cell r="X448" t="str">
            <v>Continental Bio-geographical Region</v>
          </cell>
          <cell r="Y448" t="str">
            <v>Fraxino-Alnetum (=Circaeo-Alnetum)</v>
          </cell>
        </row>
        <row r="449">
          <cell r="A449" t="str">
            <v>POZ-A-0006801</v>
          </cell>
          <cell r="B449" t="str">
            <v>52.457043</v>
          </cell>
          <cell r="C449" t="str">
            <v>17.267202</v>
          </cell>
          <cell r="D449" t="str">
            <v>33UXU51</v>
          </cell>
          <cell r="E449" t="str">
            <v>CC91</v>
          </cell>
          <cell r="J449" t="str">
            <v>Park Krajobrazowy Promno - otulina</v>
          </cell>
          <cell r="P449" t="str">
            <v>PLH300030</v>
          </cell>
          <cell r="Q449" t="str">
            <v>Ostoja koło Promna</v>
          </cell>
          <cell r="R449" t="str">
            <v>Europa</v>
          </cell>
          <cell r="S449" t="str">
            <v>Polska</v>
          </cell>
          <cell r="T449" t="str">
            <v>wielkopolskie</v>
          </cell>
          <cell r="U449" t="str">
            <v>poznański</v>
          </cell>
          <cell r="V449" t="str">
            <v>Pobiedziska</v>
          </cell>
          <cell r="W449" t="str">
            <v>315.56 Równina Wrzesińska</v>
          </cell>
          <cell r="X449" t="str">
            <v>Continental Bio-geographical Region</v>
          </cell>
          <cell r="Y449" t="str">
            <v>Fraxino-Alnetum (=Circaeo-Alnetum)</v>
          </cell>
        </row>
        <row r="450">
          <cell r="A450" t="str">
            <v>POZ-A-0006817</v>
          </cell>
          <cell r="B450" t="str">
            <v>52.24631</v>
          </cell>
          <cell r="C450" t="str">
            <v>16.82389</v>
          </cell>
          <cell r="D450" t="str">
            <v>33UXT29</v>
          </cell>
          <cell r="E450" t="str">
            <v>BD28</v>
          </cell>
          <cell r="I450" t="str">
            <v>Wielkopolski Park Narodowy</v>
          </cell>
          <cell r="P450" t="str">
            <v>PLB300017; PLH300010</v>
          </cell>
          <cell r="Q450" t="str">
            <v>Ostoja Rogalińska; Ostoja Wielkopolska</v>
          </cell>
          <cell r="R450" t="str">
            <v>Europa</v>
          </cell>
          <cell r="S450" t="str">
            <v>Polska</v>
          </cell>
          <cell r="T450" t="str">
            <v>wielkopolskie</v>
          </cell>
          <cell r="U450" t="str">
            <v>poznański</v>
          </cell>
          <cell r="V450" t="str">
            <v>Mosina</v>
          </cell>
          <cell r="W450" t="str">
            <v>315.64 Kotlina Śremska</v>
          </cell>
          <cell r="X450" t="str">
            <v>Continental Bio-geographical Region</v>
          </cell>
          <cell r="Y450" t="str">
            <v>Galio-Carpinetum</v>
          </cell>
        </row>
        <row r="451">
          <cell r="A451" t="str">
            <v>POZ-A-0006818</v>
          </cell>
          <cell r="B451" t="str">
            <v>52.24631</v>
          </cell>
          <cell r="C451" t="str">
            <v>16.82389</v>
          </cell>
          <cell r="D451" t="str">
            <v>33UXT29</v>
          </cell>
          <cell r="E451" t="str">
            <v>BD28</v>
          </cell>
          <cell r="I451" t="str">
            <v>Wielkopolski Park Narodowy</v>
          </cell>
          <cell r="P451" t="str">
            <v>PLB300017; PLH300010</v>
          </cell>
          <cell r="Q451" t="str">
            <v>Ostoja Rogalińska; Ostoja Wielkopolska</v>
          </cell>
          <cell r="R451" t="str">
            <v>Europa</v>
          </cell>
          <cell r="S451" t="str">
            <v>Polska</v>
          </cell>
          <cell r="T451" t="str">
            <v>wielkopolskie</v>
          </cell>
          <cell r="U451" t="str">
            <v>poznański</v>
          </cell>
          <cell r="V451" t="str">
            <v>Mosina</v>
          </cell>
          <cell r="W451" t="str">
            <v>315.64 Kotlina Śremska</v>
          </cell>
          <cell r="X451" t="str">
            <v>Continental Bio-geographical Region</v>
          </cell>
          <cell r="Y451" t="str">
            <v>Galio-Carpinetum</v>
          </cell>
        </row>
        <row r="452">
          <cell r="A452" t="str">
            <v>POZ-A-0006819</v>
          </cell>
          <cell r="B452" t="str">
            <v>52.24631</v>
          </cell>
          <cell r="C452" t="str">
            <v>16.82389</v>
          </cell>
          <cell r="D452" t="str">
            <v>33UXT29</v>
          </cell>
          <cell r="E452" t="str">
            <v>BD28</v>
          </cell>
          <cell r="I452" t="str">
            <v>Wielkopolski Park Narodowy</v>
          </cell>
          <cell r="P452" t="str">
            <v>PLB300017; PLH300010</v>
          </cell>
          <cell r="Q452" t="str">
            <v>Ostoja Rogalińska; Ostoja Wielkopolska</v>
          </cell>
          <cell r="R452" t="str">
            <v>Europa</v>
          </cell>
          <cell r="S452" t="str">
            <v>Polska</v>
          </cell>
          <cell r="T452" t="str">
            <v>wielkopolskie</v>
          </cell>
          <cell r="U452" t="str">
            <v>poznański</v>
          </cell>
          <cell r="V452" t="str">
            <v>Mosina</v>
          </cell>
          <cell r="W452" t="str">
            <v>315.64 Kotlina Śremska</v>
          </cell>
          <cell r="X452" t="str">
            <v>Continental Bio-geographical Region</v>
          </cell>
          <cell r="Y452" t="str">
            <v>Galio-Carpinetum</v>
          </cell>
        </row>
        <row r="453">
          <cell r="A453" t="str">
            <v>POZ-A-0006823</v>
          </cell>
          <cell r="B453" t="str">
            <v>52.349156</v>
          </cell>
          <cell r="C453" t="str">
            <v>18.303984</v>
          </cell>
          <cell r="D453" t="str">
            <v>34UCD10</v>
          </cell>
          <cell r="E453" t="str">
            <v>CD18</v>
          </cell>
          <cell r="M453" t="str">
            <v>Goplańsko-Kujawski</v>
          </cell>
          <cell r="R453" t="str">
            <v>Europa</v>
          </cell>
          <cell r="S453" t="str">
            <v>Polska</v>
          </cell>
          <cell r="T453" t="str">
            <v>wielkopolskie</v>
          </cell>
          <cell r="U453" t="str">
            <v>koniński</v>
          </cell>
          <cell r="V453" t="str">
            <v>Ślesin</v>
          </cell>
          <cell r="W453" t="str">
            <v>315.54 Pojezierze Gnieźnieńskie</v>
          </cell>
          <cell r="X453" t="str">
            <v>Continental Bio-geographical Region</v>
          </cell>
          <cell r="Y453">
            <v>0</v>
          </cell>
        </row>
        <row r="454">
          <cell r="A454" t="str">
            <v>POZ-A-0006945</v>
          </cell>
          <cell r="B454" t="str">
            <v>52.51388</v>
          </cell>
          <cell r="C454" t="str">
            <v>18.33555</v>
          </cell>
          <cell r="D454" t="str">
            <v>34UCD12</v>
          </cell>
          <cell r="E454" t="str">
            <v>CC98</v>
          </cell>
          <cell r="J454" t="str">
            <v>Nadgoplański Park Tysiąclecia</v>
          </cell>
          <cell r="M454" t="str">
            <v>Goplańsko-Kujawski</v>
          </cell>
          <cell r="P454" t="str">
            <v>PLB040004; PLH040007</v>
          </cell>
          <cell r="Q454" t="str">
            <v>Ostoja Nadgoplańska; Jezioro Gopło</v>
          </cell>
          <cell r="R454" t="str">
            <v>Europa</v>
          </cell>
          <cell r="S454" t="str">
            <v>Polska</v>
          </cell>
          <cell r="T454" t="str">
            <v>wielkopolskie</v>
          </cell>
          <cell r="U454" t="str">
            <v>koniński</v>
          </cell>
          <cell r="V454" t="str">
            <v>Skulsk</v>
          </cell>
          <cell r="W454" t="str">
            <v>315.54 Pojezierze Gnieźnieńskie</v>
          </cell>
          <cell r="X454" t="str">
            <v>Continental Bio-geographical Region</v>
          </cell>
          <cell r="Y454" t="str">
            <v>Galio-Carpinetum</v>
          </cell>
        </row>
        <row r="455">
          <cell r="A455" t="str">
            <v>POZ-A-0007126</v>
          </cell>
          <cell r="B455" t="str">
            <v>52.533961</v>
          </cell>
          <cell r="C455" t="str">
            <v>17.374738</v>
          </cell>
          <cell r="D455" t="str">
            <v>33UXU62</v>
          </cell>
          <cell r="E455" t="str">
            <v>CC81</v>
          </cell>
          <cell r="J455" t="str">
            <v>Lednicki Park Krajobrazowy</v>
          </cell>
          <cell r="R455" t="str">
            <v>Europa</v>
          </cell>
          <cell r="S455" t="str">
            <v>Polska</v>
          </cell>
          <cell r="T455" t="str">
            <v>wielkopolskie</v>
          </cell>
          <cell r="U455" t="str">
            <v>gnieźnieński</v>
          </cell>
          <cell r="V455" t="str">
            <v>Łubowo</v>
          </cell>
          <cell r="W455" t="str">
            <v>315.54 Pojezierze Gnieźnieńskie</v>
          </cell>
          <cell r="X455" t="str">
            <v>Continental Bio-geographical Region</v>
          </cell>
          <cell r="Y455">
            <v>0</v>
          </cell>
        </row>
        <row r="456">
          <cell r="A456" t="str">
            <v>POZ-A-0007127</v>
          </cell>
          <cell r="B456" t="str">
            <v>52.533961</v>
          </cell>
          <cell r="C456" t="str">
            <v>17.374738</v>
          </cell>
          <cell r="D456" t="str">
            <v>33UXU62</v>
          </cell>
          <cell r="E456" t="str">
            <v>CC81</v>
          </cell>
          <cell r="J456" t="str">
            <v>Lednicki Park Krajobrazowy</v>
          </cell>
          <cell r="R456" t="str">
            <v>Europa</v>
          </cell>
          <cell r="S456" t="str">
            <v>Polska</v>
          </cell>
          <cell r="T456" t="str">
            <v>wielkopolskie</v>
          </cell>
          <cell r="U456" t="str">
            <v>gnieźnieński</v>
          </cell>
          <cell r="V456" t="str">
            <v>Łubowo</v>
          </cell>
          <cell r="W456" t="str">
            <v>315.54 Pojezierze Gnieźnieńskie</v>
          </cell>
          <cell r="X456" t="str">
            <v>Continental Bio-geographical Region</v>
          </cell>
          <cell r="Y456">
            <v>0</v>
          </cell>
        </row>
        <row r="457">
          <cell r="A457" t="str">
            <v>POZ-A-0007128</v>
          </cell>
          <cell r="B457" t="str">
            <v>52.533961</v>
          </cell>
          <cell r="C457" t="str">
            <v>17.374738</v>
          </cell>
          <cell r="D457" t="str">
            <v>33UXU62</v>
          </cell>
          <cell r="E457" t="str">
            <v>CC81</v>
          </cell>
          <cell r="J457" t="str">
            <v>Lednicki Park Krajobrazowy</v>
          </cell>
          <cell r="R457" t="str">
            <v>Europa</v>
          </cell>
          <cell r="S457" t="str">
            <v>Polska</v>
          </cell>
          <cell r="T457" t="str">
            <v>wielkopolskie</v>
          </cell>
          <cell r="U457" t="str">
            <v>gnieźnieński</v>
          </cell>
          <cell r="V457" t="str">
            <v>Łubowo</v>
          </cell>
          <cell r="W457" t="str">
            <v>315.54 Pojezierze Gnieźnieńskie</v>
          </cell>
          <cell r="X457" t="str">
            <v>Continental Bio-geographical Region</v>
          </cell>
          <cell r="Y457">
            <v>0</v>
          </cell>
        </row>
        <row r="458">
          <cell r="A458" t="str">
            <v>POZ-A-0007129</v>
          </cell>
          <cell r="B458" t="str">
            <v>52.533961</v>
          </cell>
          <cell r="C458" t="str">
            <v>17.374738</v>
          </cell>
          <cell r="D458" t="str">
            <v>33UXU62</v>
          </cell>
          <cell r="E458" t="str">
            <v>CC81</v>
          </cell>
          <cell r="J458" t="str">
            <v>Lednicki Park Krajobrazowy</v>
          </cell>
          <cell r="R458" t="str">
            <v>Europa</v>
          </cell>
          <cell r="S458" t="str">
            <v>Polska</v>
          </cell>
          <cell r="T458" t="str">
            <v>wielkopolskie</v>
          </cell>
          <cell r="U458" t="str">
            <v>gnieźnieński</v>
          </cell>
          <cell r="V458" t="str">
            <v>Łubowo</v>
          </cell>
          <cell r="W458" t="str">
            <v>315.54 Pojezierze Gnieźnieńskie</v>
          </cell>
          <cell r="X458" t="str">
            <v>Continental Bio-geographical Region</v>
          </cell>
          <cell r="Y458">
            <v>0</v>
          </cell>
        </row>
        <row r="459">
          <cell r="A459" t="str">
            <v>POZ-A-0007130</v>
          </cell>
          <cell r="B459" t="str">
            <v>52.533961</v>
          </cell>
          <cell r="C459" t="str">
            <v>17.374738</v>
          </cell>
          <cell r="D459" t="str">
            <v>33UXU62</v>
          </cell>
          <cell r="E459" t="str">
            <v>CC81</v>
          </cell>
          <cell r="J459" t="str">
            <v>Lednicki Park Krajobrazowy</v>
          </cell>
          <cell r="R459" t="str">
            <v>Europa</v>
          </cell>
          <cell r="S459" t="str">
            <v>Polska</v>
          </cell>
          <cell r="T459" t="str">
            <v>wielkopolskie</v>
          </cell>
          <cell r="U459" t="str">
            <v>gnieźnieński</v>
          </cell>
          <cell r="V459" t="str">
            <v>Łubowo</v>
          </cell>
          <cell r="W459" t="str">
            <v>315.54 Pojezierze Gnieźnieńskie</v>
          </cell>
          <cell r="X459" t="str">
            <v>Continental Bio-geographical Region</v>
          </cell>
          <cell r="Y459">
            <v>0</v>
          </cell>
        </row>
        <row r="460">
          <cell r="A460" t="str">
            <v>POZ-A-0007131</v>
          </cell>
          <cell r="B460" t="str">
            <v>52.533961</v>
          </cell>
          <cell r="C460" t="str">
            <v>17.374738</v>
          </cell>
          <cell r="D460" t="str">
            <v>33UXU62</v>
          </cell>
          <cell r="E460" t="str">
            <v>CC81</v>
          </cell>
          <cell r="J460" t="str">
            <v>Lednicki Park Krajobrazowy</v>
          </cell>
          <cell r="R460" t="str">
            <v>Europa</v>
          </cell>
          <cell r="S460" t="str">
            <v>Polska</v>
          </cell>
          <cell r="T460" t="str">
            <v>wielkopolskie</v>
          </cell>
          <cell r="U460" t="str">
            <v>gnieźnieński</v>
          </cell>
          <cell r="V460" t="str">
            <v>Łubowo</v>
          </cell>
          <cell r="W460" t="str">
            <v>315.54 Pojezierze Gnieźnieńskie</v>
          </cell>
          <cell r="X460" t="str">
            <v>Continental Bio-geographical Region</v>
          </cell>
          <cell r="Y460">
            <v>0</v>
          </cell>
        </row>
        <row r="461">
          <cell r="A461" t="str">
            <v>POZ-A-0007132</v>
          </cell>
          <cell r="B461" t="str">
            <v>52.533961</v>
          </cell>
          <cell r="C461" t="str">
            <v>17.374738</v>
          </cell>
          <cell r="D461" t="str">
            <v>33UXU62</v>
          </cell>
          <cell r="E461" t="str">
            <v>CC81</v>
          </cell>
          <cell r="J461" t="str">
            <v>Lednicki Park Krajobrazowy</v>
          </cell>
          <cell r="R461" t="str">
            <v>Europa</v>
          </cell>
          <cell r="S461" t="str">
            <v>Polska</v>
          </cell>
          <cell r="T461" t="str">
            <v>wielkopolskie</v>
          </cell>
          <cell r="U461" t="str">
            <v>gnieźnieński</v>
          </cell>
          <cell r="V461" t="str">
            <v>Łubowo</v>
          </cell>
          <cell r="W461" t="str">
            <v>315.54 Pojezierze Gnieźnieńskie</v>
          </cell>
          <cell r="X461" t="str">
            <v>Continental Bio-geographical Region</v>
          </cell>
          <cell r="Y461">
            <v>0</v>
          </cell>
        </row>
        <row r="462">
          <cell r="A462" t="str">
            <v>POZ-A-0007133</v>
          </cell>
          <cell r="B462" t="str">
            <v>52.533961</v>
          </cell>
          <cell r="C462" t="str">
            <v>17.374738</v>
          </cell>
          <cell r="D462" t="str">
            <v>33UXU62</v>
          </cell>
          <cell r="E462" t="str">
            <v>CC81</v>
          </cell>
          <cell r="J462" t="str">
            <v>Lednicki Park Krajobrazowy</v>
          </cell>
          <cell r="R462" t="str">
            <v>Europa</v>
          </cell>
          <cell r="S462" t="str">
            <v>Polska</v>
          </cell>
          <cell r="T462" t="str">
            <v>wielkopolskie</v>
          </cell>
          <cell r="U462" t="str">
            <v>gnieźnieński</v>
          </cell>
          <cell r="V462" t="str">
            <v>Łubowo</v>
          </cell>
          <cell r="W462" t="str">
            <v>315.54 Pojezierze Gnieźnieńskie</v>
          </cell>
          <cell r="X462" t="str">
            <v>Continental Bio-geographical Region</v>
          </cell>
          <cell r="Y462">
            <v>0</v>
          </cell>
        </row>
        <row r="463">
          <cell r="A463" t="str">
            <v>POZ-A-0007134</v>
          </cell>
          <cell r="B463" t="str">
            <v>52.533961</v>
          </cell>
          <cell r="C463" t="str">
            <v>17.374738</v>
          </cell>
          <cell r="D463" t="str">
            <v>33UXU62</v>
          </cell>
          <cell r="E463" t="str">
            <v>CC81</v>
          </cell>
          <cell r="J463" t="str">
            <v>Lednicki Park Krajobrazowy</v>
          </cell>
          <cell r="R463" t="str">
            <v>Europa</v>
          </cell>
          <cell r="S463" t="str">
            <v>Polska</v>
          </cell>
          <cell r="T463" t="str">
            <v>wielkopolskie</v>
          </cell>
          <cell r="U463" t="str">
            <v>gnieźnieński</v>
          </cell>
          <cell r="V463" t="str">
            <v>Łubowo</v>
          </cell>
          <cell r="W463" t="str">
            <v>315.54 Pojezierze Gnieźnieńskie</v>
          </cell>
          <cell r="X463" t="str">
            <v>Continental Bio-geographical Region</v>
          </cell>
          <cell r="Y463">
            <v>0</v>
          </cell>
        </row>
        <row r="464">
          <cell r="A464" t="str">
            <v>POZ-A-0007135</v>
          </cell>
          <cell r="B464" t="str">
            <v>52.559466</v>
          </cell>
          <cell r="C464" t="str">
            <v>17.385074</v>
          </cell>
          <cell r="D464" t="str">
            <v>33UXU62</v>
          </cell>
          <cell r="E464" t="str">
            <v>CC82</v>
          </cell>
          <cell r="J464" t="str">
            <v>Lednicki Park Krajobrazowy</v>
          </cell>
          <cell r="R464" t="str">
            <v>Europa</v>
          </cell>
          <cell r="S464" t="str">
            <v>Polska</v>
          </cell>
          <cell r="T464" t="str">
            <v>wielkopolskie</v>
          </cell>
          <cell r="U464" t="str">
            <v>gnieźnieński</v>
          </cell>
          <cell r="V464" t="str">
            <v>Kłecko</v>
          </cell>
          <cell r="W464" t="str">
            <v>315.54 Pojezierze Gnieźnieńskie</v>
          </cell>
          <cell r="X464" t="str">
            <v>Continental Bio-geographical Region</v>
          </cell>
          <cell r="Y464" t="str">
            <v>Galio-Carpinetum</v>
          </cell>
        </row>
        <row r="465">
          <cell r="A465" t="str">
            <v>POZ-A-0007136</v>
          </cell>
          <cell r="B465" t="str">
            <v>52.559466</v>
          </cell>
          <cell r="C465" t="str">
            <v>17.385074</v>
          </cell>
          <cell r="D465" t="str">
            <v>33UXU62</v>
          </cell>
          <cell r="E465" t="str">
            <v>CC82</v>
          </cell>
          <cell r="J465" t="str">
            <v>Lednicki Park Krajobrazowy</v>
          </cell>
          <cell r="R465" t="str">
            <v>Europa</v>
          </cell>
          <cell r="S465" t="str">
            <v>Polska</v>
          </cell>
          <cell r="T465" t="str">
            <v>wielkopolskie</v>
          </cell>
          <cell r="U465" t="str">
            <v>gnieźnieński</v>
          </cell>
          <cell r="V465" t="str">
            <v>Kłecko</v>
          </cell>
          <cell r="W465" t="str">
            <v>315.54 Pojezierze Gnieźnieńskie</v>
          </cell>
          <cell r="X465" t="str">
            <v>Continental Bio-geographical Region</v>
          </cell>
          <cell r="Y465" t="str">
            <v>Galio-Carpinetum</v>
          </cell>
        </row>
        <row r="466">
          <cell r="A466" t="str">
            <v>POZ-A-0007137</v>
          </cell>
          <cell r="B466" t="str">
            <v>52.559466</v>
          </cell>
          <cell r="C466" t="str">
            <v>17.385074</v>
          </cell>
          <cell r="D466" t="str">
            <v>33UXU62</v>
          </cell>
          <cell r="E466" t="str">
            <v>CC82</v>
          </cell>
          <cell r="J466" t="str">
            <v>Lednicki Park Krajobrazowy</v>
          </cell>
          <cell r="R466" t="str">
            <v>Europa</v>
          </cell>
          <cell r="S466" t="str">
            <v>Polska</v>
          </cell>
          <cell r="T466" t="str">
            <v>wielkopolskie</v>
          </cell>
          <cell r="U466" t="str">
            <v>gnieźnieński</v>
          </cell>
          <cell r="V466" t="str">
            <v>Kłecko</v>
          </cell>
          <cell r="W466" t="str">
            <v>315.54 Pojezierze Gnieźnieńskie</v>
          </cell>
          <cell r="X466" t="str">
            <v>Continental Bio-geographical Region</v>
          </cell>
          <cell r="Y466" t="str">
            <v>Galio-Carpinetum</v>
          </cell>
        </row>
        <row r="467">
          <cell r="A467" t="str">
            <v>POZ-A-0007138</v>
          </cell>
          <cell r="B467" t="str">
            <v>52.559466</v>
          </cell>
          <cell r="C467" t="str">
            <v>17.385074</v>
          </cell>
          <cell r="D467" t="str">
            <v>33UXU62</v>
          </cell>
          <cell r="E467" t="str">
            <v>CC82</v>
          </cell>
          <cell r="J467" t="str">
            <v>Lednicki Park Krajobrazowy</v>
          </cell>
          <cell r="R467" t="str">
            <v>Europa</v>
          </cell>
          <cell r="S467" t="str">
            <v>Polska</v>
          </cell>
          <cell r="T467" t="str">
            <v>wielkopolskie</v>
          </cell>
          <cell r="U467" t="str">
            <v>gnieźnieński</v>
          </cell>
          <cell r="V467" t="str">
            <v>Kłecko</v>
          </cell>
          <cell r="W467" t="str">
            <v>315.54 Pojezierze Gnieźnieńskie</v>
          </cell>
          <cell r="X467" t="str">
            <v>Continental Bio-geographical Region</v>
          </cell>
          <cell r="Y467" t="str">
            <v>Galio-Carpinetum</v>
          </cell>
        </row>
        <row r="468">
          <cell r="A468" t="str">
            <v>POZ-A-0007239</v>
          </cell>
          <cell r="B468" t="str">
            <v>52.462053</v>
          </cell>
          <cell r="C468" t="str">
            <v>16.786731</v>
          </cell>
          <cell r="D468" t="str">
            <v>33UXU21</v>
          </cell>
          <cell r="E468" t="str">
            <v>BC97</v>
          </cell>
          <cell r="R468" t="str">
            <v>Europa</v>
          </cell>
          <cell r="S468" t="str">
            <v>Polska</v>
          </cell>
          <cell r="T468" t="str">
            <v>wielkopolskie</v>
          </cell>
          <cell r="U468" t="str">
            <v>Poznań</v>
          </cell>
          <cell r="V468" t="str">
            <v>Poznań</v>
          </cell>
          <cell r="W468" t="str">
            <v>315.51 Pojezierze Poznańskie</v>
          </cell>
          <cell r="X468" t="str">
            <v>Continental Bio-geographical Region</v>
          </cell>
          <cell r="Y468">
            <v>0</v>
          </cell>
        </row>
        <row r="469">
          <cell r="A469" t="str">
            <v>POZ-A-0007242</v>
          </cell>
          <cell r="B469" t="str">
            <v>52.460842</v>
          </cell>
          <cell r="C469" t="str">
            <v>16.822513</v>
          </cell>
          <cell r="D469" t="str">
            <v>33UXU21</v>
          </cell>
          <cell r="E469" t="str">
            <v>BC98</v>
          </cell>
          <cell r="N469" t="str">
            <v>Strzeszyn</v>
          </cell>
          <cell r="R469" t="str">
            <v>Europa</v>
          </cell>
          <cell r="S469" t="str">
            <v>Polska</v>
          </cell>
          <cell r="T469" t="str">
            <v>wielkopolskie</v>
          </cell>
          <cell r="U469" t="str">
            <v>Poznań</v>
          </cell>
          <cell r="V469" t="str">
            <v>Poznań</v>
          </cell>
          <cell r="W469" t="str">
            <v>315.51 Pojezierze Poznańskie</v>
          </cell>
          <cell r="X469" t="str">
            <v>Continental Bio-geographical Region</v>
          </cell>
          <cell r="Y469" t="str">
            <v>Fraxino-Alnetum (=Circaeo-Alnetum)</v>
          </cell>
        </row>
        <row r="470">
          <cell r="A470" t="str">
            <v>POZ-A-0007243</v>
          </cell>
          <cell r="B470" t="str">
            <v>52.449879</v>
          </cell>
          <cell r="C470" t="str">
            <v>17.278683</v>
          </cell>
          <cell r="D470" t="str">
            <v>33UXU51</v>
          </cell>
          <cell r="E470" t="str">
            <v>CC91</v>
          </cell>
          <cell r="J470" t="str">
            <v>Park Krajobrazowy Promno - otulina</v>
          </cell>
          <cell r="K470" t="str">
            <v>Jezioro Drążynek</v>
          </cell>
          <cell r="L470" t="str">
            <v>torfowiskowy</v>
          </cell>
          <cell r="P470" t="str">
            <v>PLH300030</v>
          </cell>
          <cell r="Q470" t="str">
            <v>Ostoja koło Promna</v>
          </cell>
          <cell r="R470" t="str">
            <v>Europa</v>
          </cell>
          <cell r="S470" t="str">
            <v>Polska</v>
          </cell>
          <cell r="T470" t="str">
            <v>wielkopolskie</v>
          </cell>
          <cell r="U470" t="str">
            <v>poznański</v>
          </cell>
          <cell r="V470" t="str">
            <v>Pobiedziska</v>
          </cell>
          <cell r="W470" t="str">
            <v>315.56 Równina Wrzesińska</v>
          </cell>
          <cell r="X470" t="str">
            <v>Continental Bio-geographical Region</v>
          </cell>
          <cell r="Y470" t="str">
            <v>Galio-Carpinetum</v>
          </cell>
        </row>
        <row r="471">
          <cell r="A471" t="str">
            <v>POZ-A-0007244</v>
          </cell>
          <cell r="B471" t="str">
            <v>52.462053</v>
          </cell>
          <cell r="C471" t="str">
            <v>16.786731</v>
          </cell>
          <cell r="D471" t="str">
            <v>33UXU21</v>
          </cell>
          <cell r="E471" t="str">
            <v>BC97</v>
          </cell>
          <cell r="R471" t="str">
            <v>Europa</v>
          </cell>
          <cell r="S471" t="str">
            <v>Polska</v>
          </cell>
          <cell r="T471" t="str">
            <v>wielkopolskie</v>
          </cell>
          <cell r="U471" t="str">
            <v>Poznań</v>
          </cell>
          <cell r="V471" t="str">
            <v>Poznań</v>
          </cell>
          <cell r="W471" t="str">
            <v>315.51 Pojezierze Poznańskie</v>
          </cell>
          <cell r="X471" t="str">
            <v>Continental Bio-geographical Region</v>
          </cell>
          <cell r="Y471">
            <v>0</v>
          </cell>
        </row>
        <row r="472">
          <cell r="A472" t="str">
            <v>POZ-A-0007249</v>
          </cell>
          <cell r="B472" t="str">
            <v>52.380545</v>
          </cell>
          <cell r="C472" t="str">
            <v>16.87955</v>
          </cell>
          <cell r="D472" t="str">
            <v>33UXU20</v>
          </cell>
          <cell r="E472" t="str">
            <v>BD08</v>
          </cell>
          <cell r="R472" t="str">
            <v>Europa</v>
          </cell>
          <cell r="S472" t="str">
            <v>Polska</v>
          </cell>
          <cell r="T472" t="str">
            <v>wielkopolskie</v>
          </cell>
          <cell r="U472" t="str">
            <v>Poznań</v>
          </cell>
          <cell r="V472" t="str">
            <v>Poznań</v>
          </cell>
          <cell r="W472" t="str">
            <v>315.52 Poznański Przełom Warty</v>
          </cell>
          <cell r="X472" t="str">
            <v>Continental Bio-geographical Region</v>
          </cell>
          <cell r="Y472" t="str">
            <v>Galio-Carpinetum</v>
          </cell>
        </row>
        <row r="473">
          <cell r="A473" t="str">
            <v>POZ-A-0007250</v>
          </cell>
          <cell r="B473" t="str">
            <v>52.449879</v>
          </cell>
          <cell r="C473" t="str">
            <v>17.278683</v>
          </cell>
          <cell r="D473" t="str">
            <v>33UXU51</v>
          </cell>
          <cell r="E473" t="str">
            <v>CC91</v>
          </cell>
          <cell r="J473" t="str">
            <v>Park Krajobrazowy Promno - otulina</v>
          </cell>
          <cell r="K473" t="str">
            <v>Jezioro Drążynek</v>
          </cell>
          <cell r="L473" t="str">
            <v>torfowiskowy</v>
          </cell>
          <cell r="P473" t="str">
            <v>PLH300030</v>
          </cell>
          <cell r="Q473" t="str">
            <v>Ostoja koło Promna</v>
          </cell>
          <cell r="R473" t="str">
            <v>Europa</v>
          </cell>
          <cell r="S473" t="str">
            <v>Polska</v>
          </cell>
          <cell r="T473" t="str">
            <v>wielkopolskie</v>
          </cell>
          <cell r="U473" t="str">
            <v>poznański</v>
          </cell>
          <cell r="V473" t="str">
            <v>Pobiedziska</v>
          </cell>
          <cell r="W473" t="str">
            <v>315.56 Równina Wrzesińska</v>
          </cell>
          <cell r="X473" t="str">
            <v>Continental Bio-geographical Region</v>
          </cell>
          <cell r="Y473" t="str">
            <v>Galio-Carpinetum</v>
          </cell>
        </row>
        <row r="474">
          <cell r="A474" t="str">
            <v>POZ-A-0007254</v>
          </cell>
          <cell r="B474" t="str">
            <v>52.48004</v>
          </cell>
          <cell r="C474" t="str">
            <v>17.011233</v>
          </cell>
          <cell r="D474" t="str">
            <v>33UXU31</v>
          </cell>
          <cell r="E474" t="str">
            <v>BC99</v>
          </cell>
          <cell r="J474" t="str">
            <v>Park Krajobrazowy Puszcza Zielonka</v>
          </cell>
          <cell r="P474" t="str">
            <v>PLH300058</v>
          </cell>
          <cell r="Q474" t="str">
            <v>Uroczyska Puszczy Zielonki</v>
          </cell>
          <cell r="R474" t="str">
            <v>Europa</v>
          </cell>
          <cell r="S474" t="str">
            <v>Polska</v>
          </cell>
          <cell r="T474" t="str">
            <v>wielkopolskie</v>
          </cell>
          <cell r="U474" t="str">
            <v>poznański</v>
          </cell>
          <cell r="V474" t="str">
            <v>Czerwonak</v>
          </cell>
          <cell r="W474" t="str">
            <v>315.56 Równina Wrzesińska</v>
          </cell>
          <cell r="X474" t="str">
            <v>Continental Bio-geographical Region</v>
          </cell>
          <cell r="Y474" t="str">
            <v>Pino-Quercetum (=Querco-Pinetum + Serratulo-Pinetum)</v>
          </cell>
        </row>
        <row r="475">
          <cell r="A475" t="str">
            <v>POZ-A-0007255</v>
          </cell>
          <cell r="B475" t="str">
            <v>52.460842</v>
          </cell>
          <cell r="C475" t="str">
            <v>16.822513</v>
          </cell>
          <cell r="D475" t="str">
            <v>33UXU21</v>
          </cell>
          <cell r="E475" t="str">
            <v>BC98</v>
          </cell>
          <cell r="N475" t="str">
            <v>Strzeszyn</v>
          </cell>
          <cell r="R475" t="str">
            <v>Europa</v>
          </cell>
          <cell r="S475" t="str">
            <v>Polska</v>
          </cell>
          <cell r="T475" t="str">
            <v>wielkopolskie</v>
          </cell>
          <cell r="U475" t="str">
            <v>Poznań</v>
          </cell>
          <cell r="V475" t="str">
            <v>Poznań</v>
          </cell>
          <cell r="W475" t="str">
            <v>315.51 Pojezierze Poznańskie</v>
          </cell>
          <cell r="X475" t="str">
            <v>Continental Bio-geographical Region</v>
          </cell>
          <cell r="Y475" t="str">
            <v>Fraxino-Alnetum (=Circaeo-Alnetum)</v>
          </cell>
        </row>
        <row r="476">
          <cell r="A476" t="str">
            <v>POZ-A-0007256</v>
          </cell>
          <cell r="B476" t="str">
            <v>52.567749</v>
          </cell>
          <cell r="C476" t="str">
            <v>15.884378</v>
          </cell>
          <cell r="D476" t="str">
            <v>33UWU52</v>
          </cell>
          <cell r="E476" t="str">
            <v>BC81</v>
          </cell>
          <cell r="M476" t="str">
            <v>H (Międzychód)</v>
          </cell>
          <cell r="P476" t="str">
            <v>PLB300015</v>
          </cell>
          <cell r="Q476" t="str">
            <v>Puszcza Notecka</v>
          </cell>
          <cell r="R476" t="str">
            <v>Europa</v>
          </cell>
          <cell r="S476" t="str">
            <v>Polska</v>
          </cell>
          <cell r="T476" t="str">
            <v>wielkopolskie</v>
          </cell>
          <cell r="U476" t="str">
            <v>międzychodzki</v>
          </cell>
          <cell r="V476" t="str">
            <v>Międzychód</v>
          </cell>
          <cell r="W476" t="str">
            <v>315.51 Pojezierze Poznańskie</v>
          </cell>
          <cell r="X476" t="str">
            <v>Continental Bio-geographical Region</v>
          </cell>
          <cell r="Y476">
            <v>0</v>
          </cell>
        </row>
        <row r="477">
          <cell r="A477" t="str">
            <v>POZ-A-0007257</v>
          </cell>
          <cell r="B477" t="str">
            <v>52.457952</v>
          </cell>
          <cell r="C477" t="str">
            <v>17.267477</v>
          </cell>
          <cell r="D477" t="str">
            <v>33UXU51</v>
          </cell>
          <cell r="E477" t="str">
            <v>CC91</v>
          </cell>
          <cell r="J477" t="str">
            <v>Park Krajobrazowy Promno - otulina</v>
          </cell>
          <cell r="P477" t="str">
            <v>PLH300030</v>
          </cell>
          <cell r="Q477" t="str">
            <v>Ostoja koło Promna</v>
          </cell>
          <cell r="R477" t="str">
            <v>Europa</v>
          </cell>
          <cell r="S477" t="str">
            <v>Polska</v>
          </cell>
          <cell r="T477" t="str">
            <v>wielkopolskie</v>
          </cell>
          <cell r="U477" t="str">
            <v>poznański</v>
          </cell>
          <cell r="V477" t="str">
            <v>Pobiedziska</v>
          </cell>
          <cell r="W477" t="str">
            <v>315.56 Równina Wrzesińska</v>
          </cell>
          <cell r="X477" t="str">
            <v>Continental Bio-geographical Region</v>
          </cell>
          <cell r="Y477" t="str">
            <v>Fraxino-Alnetum (=Circaeo-Alnetum)</v>
          </cell>
        </row>
        <row r="478">
          <cell r="A478" t="str">
            <v>POZ-A-0007332</v>
          </cell>
          <cell r="B478" t="str">
            <v>52.5117</v>
          </cell>
          <cell r="C478" t="str">
            <v>17.3727</v>
          </cell>
          <cell r="D478" t="str">
            <v>33UXU62</v>
          </cell>
          <cell r="E478" t="str">
            <v>CC91</v>
          </cell>
          <cell r="J478" t="str">
            <v>Lednicki Park Krajobrazowy</v>
          </cell>
          <cell r="R478" t="str">
            <v>Europa</v>
          </cell>
          <cell r="S478" t="str">
            <v>Polska</v>
          </cell>
          <cell r="T478" t="str">
            <v>wielkopolskie</v>
          </cell>
          <cell r="U478" t="str">
            <v>gnieźnieński</v>
          </cell>
          <cell r="V478" t="str">
            <v>Łubowo</v>
          </cell>
          <cell r="W478" t="str">
            <v>315.54 Pojezierze Gnieźnieńskie</v>
          </cell>
          <cell r="X478" t="str">
            <v>Continental Bio-geographical Region</v>
          </cell>
          <cell r="Y478" t="str">
            <v>Galio-Carpinetum</v>
          </cell>
        </row>
        <row r="479">
          <cell r="A479" t="str">
            <v>POZ-A-0007338</v>
          </cell>
          <cell r="B479" t="str">
            <v>51.9784</v>
          </cell>
          <cell r="C479" t="str">
            <v>16.3704</v>
          </cell>
          <cell r="D479" t="str">
            <v>33UWT95</v>
          </cell>
          <cell r="E479" t="str">
            <v>BD44</v>
          </cell>
          <cell r="J479" t="str">
            <v>Przemęcki Park Krajobrazowy</v>
          </cell>
          <cell r="M479" t="str">
            <v>Przemęcko-Wschowski i kompleks leśny Włoszakowice</v>
          </cell>
          <cell r="P479" t="str">
            <v>PLB300011</v>
          </cell>
          <cell r="Q479" t="str">
            <v>Pojezierze Sławskie</v>
          </cell>
          <cell r="R479" t="str">
            <v>Europa</v>
          </cell>
          <cell r="S479" t="str">
            <v>Polska</v>
          </cell>
          <cell r="T479" t="str">
            <v>wielkopolskie</v>
          </cell>
          <cell r="U479" t="str">
            <v>leszczyński</v>
          </cell>
          <cell r="V479" t="str">
            <v>Włoszakowice</v>
          </cell>
          <cell r="W479" t="str">
            <v>315.83 Równina Kościańska</v>
          </cell>
          <cell r="X479" t="str">
            <v>Continental Bio-geographical Region</v>
          </cell>
          <cell r="Y479" t="str">
            <v>Calamagrostio arundinaceae-Quercetum</v>
          </cell>
        </row>
        <row r="480">
          <cell r="A480" t="str">
            <v>POZ-A-0007341</v>
          </cell>
          <cell r="B480" t="str">
            <v>52.25</v>
          </cell>
          <cell r="C480" t="str">
            <v>16.81247</v>
          </cell>
          <cell r="D480" t="str">
            <v>33UXT29</v>
          </cell>
          <cell r="E480" t="str">
            <v>BD18</v>
          </cell>
          <cell r="I480" t="str">
            <v>Wielkopolski Park Narodowy</v>
          </cell>
          <cell r="P480" t="str">
            <v>PLB300017; PLH300010</v>
          </cell>
          <cell r="Q480" t="str">
            <v>Ostoja Rogalińska; Ostoja Wielkopolska</v>
          </cell>
          <cell r="R480" t="str">
            <v>Europa</v>
          </cell>
          <cell r="S480" t="str">
            <v>Polska</v>
          </cell>
          <cell r="T480" t="str">
            <v>wielkopolskie</v>
          </cell>
          <cell r="U480" t="str">
            <v>poznański</v>
          </cell>
          <cell r="V480" t="str">
            <v>Mosina</v>
          </cell>
          <cell r="W480" t="str">
            <v>315.64 Kotlina Śremska</v>
          </cell>
          <cell r="X480" t="str">
            <v>Continental Bio-geographical Region</v>
          </cell>
          <cell r="Y480" t="str">
            <v>Calamagrostio arundinaceae-Quercetum</v>
          </cell>
        </row>
        <row r="481">
          <cell r="A481" t="str">
            <v>POZ-A-0007342</v>
          </cell>
          <cell r="B481" t="str">
            <v>51.978359</v>
          </cell>
          <cell r="C481" t="str">
            <v>16.371698</v>
          </cell>
          <cell r="D481" t="str">
            <v>33UWT95</v>
          </cell>
          <cell r="E481" t="str">
            <v>BD44</v>
          </cell>
          <cell r="J481" t="str">
            <v>Przemęcki Park Krajobrazowy</v>
          </cell>
          <cell r="M481" t="str">
            <v>Przemęcko-Wschowski i kompleks leśny Włoszakowice</v>
          </cell>
          <cell r="P481" t="str">
            <v>PLB300011</v>
          </cell>
          <cell r="Q481" t="str">
            <v>Pojezierze Sławskie</v>
          </cell>
          <cell r="R481" t="str">
            <v>Europa</v>
          </cell>
          <cell r="S481" t="str">
            <v>Polska</v>
          </cell>
          <cell r="T481" t="str">
            <v>wielkopolskie</v>
          </cell>
          <cell r="U481" t="str">
            <v>leszczyński</v>
          </cell>
          <cell r="V481" t="str">
            <v>Włoszakowice</v>
          </cell>
          <cell r="W481" t="str">
            <v>315.83 Równina Kościańska</v>
          </cell>
          <cell r="X481" t="str">
            <v>Continental Bio-geographical Region</v>
          </cell>
          <cell r="Y481" t="str">
            <v>Calamagrostio arundinaceae-Quercetum</v>
          </cell>
        </row>
        <row r="482">
          <cell r="A482" t="str">
            <v>POZ-A-0007343</v>
          </cell>
          <cell r="B482" t="str">
            <v>52.648371</v>
          </cell>
          <cell r="C482" t="str">
            <v>17.113316</v>
          </cell>
          <cell r="D482" t="str">
            <v>33UXU43</v>
          </cell>
          <cell r="E482" t="str">
            <v>CC70</v>
          </cell>
          <cell r="R482" t="str">
            <v>Europa</v>
          </cell>
          <cell r="S482" t="str">
            <v>Polska</v>
          </cell>
          <cell r="T482" t="str">
            <v>wielkopolskie</v>
          </cell>
          <cell r="U482" t="str">
            <v>wągrowiecki</v>
          </cell>
          <cell r="V482" t="str">
            <v>Skoki</v>
          </cell>
          <cell r="W482" t="str">
            <v>315.54 Pojezierze Gnieźnieńskie</v>
          </cell>
          <cell r="X482" t="str">
            <v>Continental Bio-geographical Region</v>
          </cell>
          <cell r="Y482" t="str">
            <v>Luzulo pilosae-Fagetum</v>
          </cell>
        </row>
        <row r="483">
          <cell r="A483" t="str">
            <v>POZ-A-0007348</v>
          </cell>
          <cell r="B483" t="str">
            <v>51.9853</v>
          </cell>
          <cell r="C483" t="str">
            <v>16.3728</v>
          </cell>
          <cell r="D483" t="str">
            <v>33UWT96</v>
          </cell>
          <cell r="E483" t="str">
            <v>BD44</v>
          </cell>
          <cell r="J483" t="str">
            <v>Przemęcki Park Krajobrazowy</v>
          </cell>
          <cell r="K483" t="str">
            <v>Jezioro Trzebidzkie</v>
          </cell>
          <cell r="L483" t="str">
            <v>faunistyczny</v>
          </cell>
          <cell r="M483" t="str">
            <v>Przemęcko-Wschowski i kompleks leśny Włoszakowice</v>
          </cell>
          <cell r="P483" t="str">
            <v>PLB300011</v>
          </cell>
          <cell r="Q483" t="str">
            <v>Pojezierze Sławskie</v>
          </cell>
          <cell r="R483" t="str">
            <v>Europa</v>
          </cell>
          <cell r="S483" t="str">
            <v>Polska</v>
          </cell>
          <cell r="T483" t="str">
            <v>wielkopolskie</v>
          </cell>
          <cell r="U483" t="str">
            <v>wolsztyński</v>
          </cell>
          <cell r="V483" t="str">
            <v>Przemęt</v>
          </cell>
          <cell r="W483" t="str">
            <v>315.83 Równina Kościańska</v>
          </cell>
          <cell r="X483" t="str">
            <v>Continental Bio-geographical Region</v>
          </cell>
          <cell r="Y483" t="str">
            <v>Fraxino-Alnetum (=Circaeo-Alnetum)</v>
          </cell>
        </row>
        <row r="484">
          <cell r="A484" t="str">
            <v>POZ-A-0007352</v>
          </cell>
          <cell r="B484" t="str">
            <v>52.582848</v>
          </cell>
          <cell r="C484" t="str">
            <v>16.00005</v>
          </cell>
          <cell r="D484" t="str">
            <v>33UWU62</v>
          </cell>
          <cell r="E484" t="str">
            <v>BC82</v>
          </cell>
          <cell r="J484" t="str">
            <v>Sierakowski Park Krajobrazowy</v>
          </cell>
          <cell r="P484" t="str">
            <v>PLB300015; PLH300032</v>
          </cell>
          <cell r="Q484" t="str">
            <v>Puszcza Notecka; Ostoja Międzychodzko-Sierakowska</v>
          </cell>
          <cell r="R484" t="str">
            <v>Europa</v>
          </cell>
          <cell r="S484" t="str">
            <v>Polska</v>
          </cell>
          <cell r="T484" t="str">
            <v>wielkopolskie</v>
          </cell>
          <cell r="U484" t="str">
            <v>międzychodzki</v>
          </cell>
          <cell r="V484" t="str">
            <v>Kwilcz</v>
          </cell>
          <cell r="W484" t="str">
            <v>315.51 Pojezierze Poznańskie</v>
          </cell>
          <cell r="X484" t="str">
            <v>Continental Bio-geographical Region</v>
          </cell>
          <cell r="Y484" t="str">
            <v>Galio-Carpinetum</v>
          </cell>
        </row>
        <row r="485">
          <cell r="A485" t="str">
            <v>POZ-A-0007353</v>
          </cell>
          <cell r="B485" t="str">
            <v>52.623848</v>
          </cell>
          <cell r="C485" t="str">
            <v>16.121696</v>
          </cell>
          <cell r="D485" t="str">
            <v>33UWU73</v>
          </cell>
          <cell r="E485" t="str">
            <v>BC73</v>
          </cell>
          <cell r="J485" t="str">
            <v>Sierakowski Park Krajobrazowy</v>
          </cell>
          <cell r="P485" t="str">
            <v>PLB300015; PLH300032</v>
          </cell>
          <cell r="Q485" t="str">
            <v>Puszcza Notecka; Ostoja Międzychodzko-Sierakowska</v>
          </cell>
          <cell r="R485" t="str">
            <v>Europa</v>
          </cell>
          <cell r="S485" t="str">
            <v>Polska</v>
          </cell>
          <cell r="T485" t="str">
            <v>wielkopolskie</v>
          </cell>
          <cell r="U485" t="str">
            <v>międzychodzki</v>
          </cell>
          <cell r="V485" t="str">
            <v>Sieraków</v>
          </cell>
          <cell r="W485" t="str">
            <v>315.51 Pojezierze Poznańskie</v>
          </cell>
          <cell r="X485" t="str">
            <v>Continental Bio-geographical Region</v>
          </cell>
          <cell r="Y485">
            <v>0</v>
          </cell>
        </row>
        <row r="486">
          <cell r="A486" t="str">
            <v>POZ-A-0007501</v>
          </cell>
          <cell r="B486" t="str">
            <v>52.430849</v>
          </cell>
          <cell r="C486" t="str">
            <v>16.675182</v>
          </cell>
          <cell r="D486" t="str">
            <v>33UXU11</v>
          </cell>
          <cell r="E486" t="str">
            <v>BC97</v>
          </cell>
          <cell r="M486" t="str">
            <v>Rynny Jeziora Lusowskiego i Doliny Samy</v>
          </cell>
          <cell r="R486" t="str">
            <v>Europa</v>
          </cell>
          <cell r="S486" t="str">
            <v>Polska</v>
          </cell>
          <cell r="T486" t="str">
            <v>wielkopolskie</v>
          </cell>
          <cell r="U486" t="str">
            <v>poznański</v>
          </cell>
          <cell r="V486" t="str">
            <v>Tarnowo Podgórne</v>
          </cell>
          <cell r="W486" t="str">
            <v>315.51 Pojezierze Poznańskie</v>
          </cell>
          <cell r="X486" t="str">
            <v>Continental Bio-geographical Region</v>
          </cell>
          <cell r="Y486">
            <v>0</v>
          </cell>
        </row>
        <row r="487">
          <cell r="A487" t="str">
            <v>POZ-A-0007502</v>
          </cell>
          <cell r="B487" t="str">
            <v>52.435496</v>
          </cell>
          <cell r="C487" t="str">
            <v>16.694176</v>
          </cell>
          <cell r="D487" t="str">
            <v>33UXU11</v>
          </cell>
          <cell r="E487" t="str">
            <v>BC97</v>
          </cell>
          <cell r="R487" t="str">
            <v>Europa</v>
          </cell>
          <cell r="S487" t="str">
            <v>Polska</v>
          </cell>
          <cell r="T487" t="str">
            <v>wielkopolskie</v>
          </cell>
          <cell r="U487" t="str">
            <v>poznański</v>
          </cell>
          <cell r="V487" t="str">
            <v>Tarnowo Podgórne</v>
          </cell>
          <cell r="W487" t="str">
            <v>315.51 Pojezierze Poznańskie</v>
          </cell>
          <cell r="X487" t="str">
            <v>Continental Bio-geographical Region</v>
          </cell>
          <cell r="Y487" t="str">
            <v>Galio-Carpinetum</v>
          </cell>
        </row>
        <row r="488">
          <cell r="A488" t="str">
            <v>POZ-A-0007503</v>
          </cell>
          <cell r="B488" t="str">
            <v>52.435496</v>
          </cell>
          <cell r="C488" t="str">
            <v>16.694176</v>
          </cell>
          <cell r="D488" t="str">
            <v>33UXU11</v>
          </cell>
          <cell r="E488" t="str">
            <v>BC97</v>
          </cell>
          <cell r="R488" t="str">
            <v>Europa</v>
          </cell>
          <cell r="S488" t="str">
            <v>Polska</v>
          </cell>
          <cell r="T488" t="str">
            <v>wielkopolskie</v>
          </cell>
          <cell r="U488" t="str">
            <v>poznański</v>
          </cell>
          <cell r="V488" t="str">
            <v>Tarnowo Podgórne</v>
          </cell>
          <cell r="W488" t="str">
            <v>315.51 Pojezierze Poznańskie</v>
          </cell>
          <cell r="X488" t="str">
            <v>Continental Bio-geographical Region</v>
          </cell>
          <cell r="Y488" t="str">
            <v>Galio-Carpinetum</v>
          </cell>
        </row>
        <row r="489">
          <cell r="A489" t="str">
            <v>POZ-A-0007504</v>
          </cell>
          <cell r="B489" t="str">
            <v>52.435496</v>
          </cell>
          <cell r="C489" t="str">
            <v>16.694176</v>
          </cell>
          <cell r="D489" t="str">
            <v>33UXU11</v>
          </cell>
          <cell r="E489" t="str">
            <v>BC97</v>
          </cell>
          <cell r="R489" t="str">
            <v>Europa</v>
          </cell>
          <cell r="S489" t="str">
            <v>Polska</v>
          </cell>
          <cell r="T489" t="str">
            <v>wielkopolskie</v>
          </cell>
          <cell r="U489" t="str">
            <v>poznański</v>
          </cell>
          <cell r="V489" t="str">
            <v>Tarnowo Podgórne</v>
          </cell>
          <cell r="W489" t="str">
            <v>315.51 Pojezierze Poznańskie</v>
          </cell>
          <cell r="X489" t="str">
            <v>Continental Bio-geographical Region</v>
          </cell>
          <cell r="Y489" t="str">
            <v>Galio-Carpinetum</v>
          </cell>
        </row>
        <row r="490">
          <cell r="A490" t="str">
            <v>POZ-A-0009261</v>
          </cell>
          <cell r="B490" t="str">
            <v>51.90093</v>
          </cell>
          <cell r="C490" t="str">
            <v>16.94772</v>
          </cell>
          <cell r="D490" t="str">
            <v>33UXT35</v>
          </cell>
          <cell r="E490" t="str">
            <v>BD58</v>
          </cell>
          <cell r="K490" t="str">
            <v>Torfowisko Źródliskowe w Gostyniu Starym</v>
          </cell>
          <cell r="L490" t="str">
            <v>nie określono w akcie prawnym</v>
          </cell>
          <cell r="M490" t="str">
            <v>Krzywińsko-Osiecki wraz z zadrzewieniami generała Dezyderego Chłapowskiego i kompleksem leśnym Osieczna-Góra</v>
          </cell>
          <cell r="R490" t="str">
            <v>Europa</v>
          </cell>
          <cell r="S490" t="str">
            <v>Polska</v>
          </cell>
          <cell r="T490" t="str">
            <v>wielkopolskie</v>
          </cell>
          <cell r="U490" t="str">
            <v>gostyński</v>
          </cell>
          <cell r="V490" t="str">
            <v>Gostyń</v>
          </cell>
          <cell r="W490" t="str">
            <v>318.11 Wysoczyzna Leszczyńska</v>
          </cell>
          <cell r="X490" t="str">
            <v>Continental Bio-geographical Region</v>
          </cell>
          <cell r="Y490" t="str">
            <v>Galio-Carpinetum</v>
          </cell>
        </row>
        <row r="491">
          <cell r="A491" t="str">
            <v>POZ-C-0000050</v>
          </cell>
          <cell r="B491" t="str">
            <v>52.202869</v>
          </cell>
          <cell r="C491" t="str">
            <v>17.485197</v>
          </cell>
          <cell r="D491" t="str">
            <v>33UXT68</v>
          </cell>
          <cell r="E491" t="str">
            <v>CD22</v>
          </cell>
          <cell r="R491" t="str">
            <v>Europa</v>
          </cell>
          <cell r="S491" t="str">
            <v>Polska</v>
          </cell>
          <cell r="T491" t="str">
            <v>wielkopolskie</v>
          </cell>
          <cell r="U491" t="str">
            <v>wrzesiński</v>
          </cell>
          <cell r="V491" t="str">
            <v>Miłosław</v>
          </cell>
          <cell r="W491" t="str">
            <v>315.56 Równina Wrzesińska</v>
          </cell>
          <cell r="X491" t="str">
            <v>Continental Bio-geographical Region</v>
          </cell>
          <cell r="Y491" t="str">
            <v>Fraxino-Alnetum (=Circaeo-Alnetum)</v>
          </cell>
        </row>
        <row r="492">
          <cell r="A492" t="str">
            <v>POZ-C-0000054</v>
          </cell>
          <cell r="B492" t="str">
            <v>52.2751</v>
          </cell>
          <cell r="C492" t="str">
            <v>17.4949</v>
          </cell>
          <cell r="D492" t="str">
            <v>33UXT79</v>
          </cell>
          <cell r="E492" t="str">
            <v>CD12</v>
          </cell>
          <cell r="R492" t="str">
            <v>Europa</v>
          </cell>
          <cell r="S492" t="str">
            <v>Polska</v>
          </cell>
          <cell r="T492" t="str">
            <v>wielkopolskie</v>
          </cell>
          <cell r="U492" t="str">
            <v>wrzesiński</v>
          </cell>
          <cell r="V492" t="str">
            <v>Września</v>
          </cell>
          <cell r="W492" t="str">
            <v>315.56 Równina Wrzesińska</v>
          </cell>
          <cell r="X492" t="str">
            <v>Continental Bio-geographical Region</v>
          </cell>
          <cell r="Y492" t="str">
            <v>Ficario-Ulmetum chrysosplenietosum</v>
          </cell>
        </row>
        <row r="493">
          <cell r="A493" t="str">
            <v>POZ-C-0000055</v>
          </cell>
          <cell r="B493" t="str">
            <v>52.2751</v>
          </cell>
          <cell r="C493" t="str">
            <v>17.4949</v>
          </cell>
          <cell r="D493" t="str">
            <v>33UXT79</v>
          </cell>
          <cell r="E493" t="str">
            <v>CD12</v>
          </cell>
          <cell r="R493" t="str">
            <v>Europa</v>
          </cell>
          <cell r="S493" t="str">
            <v>Polska</v>
          </cell>
          <cell r="T493" t="str">
            <v>wielkopolskie</v>
          </cell>
          <cell r="U493" t="str">
            <v>wrzesiński</v>
          </cell>
          <cell r="V493" t="str">
            <v>Września</v>
          </cell>
          <cell r="W493" t="str">
            <v>315.56 Równina Wrzesińska</v>
          </cell>
          <cell r="X493" t="str">
            <v>Continental Bio-geographical Region</v>
          </cell>
          <cell r="Y493" t="str">
            <v>Ficario-Ulmetum chrysosplenietosum</v>
          </cell>
        </row>
        <row r="494">
          <cell r="A494" t="str">
            <v>POZ-C-0000056</v>
          </cell>
          <cell r="B494" t="str">
            <v>52.288</v>
          </cell>
          <cell r="C494" t="str">
            <v>17.501</v>
          </cell>
          <cell r="D494" t="str">
            <v>33UXT79</v>
          </cell>
          <cell r="E494" t="str">
            <v>CD12</v>
          </cell>
          <cell r="R494" t="str">
            <v>Europa</v>
          </cell>
          <cell r="S494" t="str">
            <v>Polska</v>
          </cell>
          <cell r="T494" t="str">
            <v>wielkopolskie</v>
          </cell>
          <cell r="U494" t="str">
            <v>wrzesiński</v>
          </cell>
          <cell r="V494" t="str">
            <v>Września</v>
          </cell>
          <cell r="W494" t="str">
            <v>315.56 Równina Wrzesińska</v>
          </cell>
          <cell r="X494" t="str">
            <v>Continental Bio-geographical Region</v>
          </cell>
          <cell r="Y494" t="str">
            <v>Galio-Carpinetum</v>
          </cell>
        </row>
        <row r="495">
          <cell r="A495" t="str">
            <v>POZ-C-0000057</v>
          </cell>
          <cell r="B495" t="str">
            <v>52.2751</v>
          </cell>
          <cell r="C495" t="str">
            <v>17.4949</v>
          </cell>
          <cell r="D495" t="str">
            <v>33UXT79</v>
          </cell>
          <cell r="E495" t="str">
            <v>CD12</v>
          </cell>
          <cell r="R495" t="str">
            <v>Europa</v>
          </cell>
          <cell r="S495" t="str">
            <v>Polska</v>
          </cell>
          <cell r="T495" t="str">
            <v>wielkopolskie</v>
          </cell>
          <cell r="U495" t="str">
            <v>wrzesiński</v>
          </cell>
          <cell r="V495" t="str">
            <v>Września</v>
          </cell>
          <cell r="W495" t="str">
            <v>315.56 Równina Wrzesińska</v>
          </cell>
          <cell r="X495" t="str">
            <v>Continental Bio-geographical Region</v>
          </cell>
          <cell r="Y495" t="str">
            <v>Ficario-Ulmetum chrysosplenietosum</v>
          </cell>
        </row>
        <row r="496">
          <cell r="A496" t="str">
            <v>POZ-C-0000064</v>
          </cell>
          <cell r="B496" t="str">
            <v>52.288</v>
          </cell>
          <cell r="C496" t="str">
            <v>17.501</v>
          </cell>
          <cell r="D496" t="str">
            <v>33UXT79</v>
          </cell>
          <cell r="E496" t="str">
            <v>CD12</v>
          </cell>
          <cell r="R496" t="str">
            <v>Europa</v>
          </cell>
          <cell r="S496" t="str">
            <v>Polska</v>
          </cell>
          <cell r="T496" t="str">
            <v>wielkopolskie</v>
          </cell>
          <cell r="U496" t="str">
            <v>wrzesiński</v>
          </cell>
          <cell r="V496" t="str">
            <v>Września</v>
          </cell>
          <cell r="W496" t="str">
            <v>315.56 Równina Wrzesińska</v>
          </cell>
          <cell r="X496" t="str">
            <v>Continental Bio-geographical Region</v>
          </cell>
          <cell r="Y496" t="str">
            <v>Galio-Carpinetum</v>
          </cell>
        </row>
        <row r="497">
          <cell r="A497" t="str">
            <v>POZ-C-0000066</v>
          </cell>
          <cell r="B497" t="str">
            <v>52.211812</v>
          </cell>
          <cell r="C497" t="str">
            <v>17.56987</v>
          </cell>
          <cell r="D497" t="str">
            <v>33UXT78</v>
          </cell>
          <cell r="E497" t="str">
            <v>CD23</v>
          </cell>
          <cell r="R497" t="str">
            <v>Europa</v>
          </cell>
          <cell r="S497" t="str">
            <v>Polska</v>
          </cell>
          <cell r="T497" t="str">
            <v>wielkopolskie</v>
          </cell>
          <cell r="U497" t="str">
            <v>wrzesiński</v>
          </cell>
          <cell r="V497" t="str">
            <v>Miłosław</v>
          </cell>
          <cell r="W497" t="str">
            <v>315.56 Równina Wrzesińska</v>
          </cell>
          <cell r="X497" t="str">
            <v>Continental Bio-geographical Region</v>
          </cell>
          <cell r="Y497" t="str">
            <v>Galio-Carpinetum</v>
          </cell>
        </row>
        <row r="498">
          <cell r="A498" t="str">
            <v>POZ-C-0000069</v>
          </cell>
          <cell r="B498" t="str">
            <v>52.1997</v>
          </cell>
          <cell r="C498" t="str">
            <v>17.4571</v>
          </cell>
          <cell r="D498" t="str">
            <v>33UXT68</v>
          </cell>
          <cell r="E498" t="str">
            <v>CD22</v>
          </cell>
          <cell r="R498" t="str">
            <v>Europa</v>
          </cell>
          <cell r="S498" t="str">
            <v>Polska</v>
          </cell>
          <cell r="T498" t="str">
            <v>wielkopolskie</v>
          </cell>
          <cell r="U498" t="str">
            <v>średzki</v>
          </cell>
          <cell r="V498" t="str">
            <v>Środa Wielkopolska</v>
          </cell>
          <cell r="W498" t="str">
            <v>315.56 Równina Wrzesińska</v>
          </cell>
          <cell r="X498" t="str">
            <v>Continental Bio-geographical Region</v>
          </cell>
          <cell r="Y498" t="str">
            <v>Galio-Carpinetum</v>
          </cell>
        </row>
        <row r="499">
          <cell r="A499" t="str">
            <v>POZ-C-0000277</v>
          </cell>
          <cell r="B499" t="str">
            <v>51.9821</v>
          </cell>
          <cell r="C499" t="str">
            <v>17.0401</v>
          </cell>
          <cell r="D499" t="str">
            <v>33UXT46</v>
          </cell>
          <cell r="E499" t="str">
            <v>BD59</v>
          </cell>
          <cell r="R499" t="str">
            <v>Europa</v>
          </cell>
          <cell r="S499" t="str">
            <v>Polska</v>
          </cell>
          <cell r="T499" t="str">
            <v>wielkopolskie</v>
          </cell>
          <cell r="U499" t="str">
            <v>śremski</v>
          </cell>
          <cell r="V499" t="str">
            <v>Dolsk</v>
          </cell>
          <cell r="W499" t="str">
            <v>315.82 Pojezierze Krzywińskie</v>
          </cell>
          <cell r="X499" t="str">
            <v>Continental Bio-geographical Region</v>
          </cell>
          <cell r="Y499">
            <v>0</v>
          </cell>
        </row>
        <row r="500">
          <cell r="A500" t="str">
            <v>POZ-C-0000338</v>
          </cell>
          <cell r="B500" t="str">
            <v>51.9821</v>
          </cell>
          <cell r="C500" t="str">
            <v>17.0401</v>
          </cell>
          <cell r="D500" t="str">
            <v>33UXT46</v>
          </cell>
          <cell r="E500" t="str">
            <v>BD59</v>
          </cell>
          <cell r="R500" t="str">
            <v>Europa</v>
          </cell>
          <cell r="S500" t="str">
            <v>Polska</v>
          </cell>
          <cell r="T500" t="str">
            <v>wielkopolskie</v>
          </cell>
          <cell r="U500" t="str">
            <v>śremski</v>
          </cell>
          <cell r="V500" t="str">
            <v>Dolsk</v>
          </cell>
          <cell r="W500" t="str">
            <v>315.82 Pojezierze Krzywińskie</v>
          </cell>
          <cell r="X500" t="str">
            <v>Continental Bio-geographical Region</v>
          </cell>
          <cell r="Y500">
            <v>0</v>
          </cell>
        </row>
        <row r="501">
          <cell r="A501" t="str">
            <v>POZ-C-0000778</v>
          </cell>
          <cell r="B501" t="str">
            <v>52.2751</v>
          </cell>
          <cell r="C501" t="str">
            <v>17.4949</v>
          </cell>
          <cell r="D501" t="str">
            <v>33UXT79</v>
          </cell>
          <cell r="E501" t="str">
            <v>CD12</v>
          </cell>
          <cell r="R501" t="str">
            <v>Europa</v>
          </cell>
          <cell r="S501" t="str">
            <v>Polska</v>
          </cell>
          <cell r="T501" t="str">
            <v>wielkopolskie</v>
          </cell>
          <cell r="U501" t="str">
            <v>wrzesiński</v>
          </cell>
          <cell r="V501" t="str">
            <v>Września</v>
          </cell>
          <cell r="W501" t="str">
            <v>315.56 Równina Wrzesińska</v>
          </cell>
          <cell r="X501" t="str">
            <v>Continental Bio-geographical Region</v>
          </cell>
          <cell r="Y501" t="str">
            <v>Ficario-Ulmetum chrysosplenietosum</v>
          </cell>
        </row>
        <row r="502">
          <cell r="A502" t="str">
            <v>POZ-C-0000796</v>
          </cell>
          <cell r="B502" t="str">
            <v>52.420377</v>
          </cell>
          <cell r="C502" t="str">
            <v>16.881482</v>
          </cell>
          <cell r="D502" t="str">
            <v>33UXU20</v>
          </cell>
          <cell r="E502" t="str">
            <v>BD08</v>
          </cell>
          <cell r="R502" t="str">
            <v>Europa</v>
          </cell>
          <cell r="S502" t="str">
            <v>Polska</v>
          </cell>
          <cell r="T502" t="str">
            <v>wielkopolskie</v>
          </cell>
          <cell r="U502" t="str">
            <v>Poznań</v>
          </cell>
          <cell r="V502" t="str">
            <v>Poznań</v>
          </cell>
          <cell r="W502" t="str">
            <v>315.51 Pojezierze Poznańskie</v>
          </cell>
          <cell r="X502" t="str">
            <v>Continental Bio-geographical Region</v>
          </cell>
          <cell r="Y502" t="str">
            <v>Galio-Carpinetum</v>
          </cell>
        </row>
        <row r="503">
          <cell r="A503" t="str">
            <v>POZ-C-0002415</v>
          </cell>
          <cell r="B503" t="str">
            <v>52.125733</v>
          </cell>
          <cell r="C503" t="str">
            <v>17.47708</v>
          </cell>
          <cell r="D503" t="str">
            <v>33UXT67</v>
          </cell>
          <cell r="E503" t="str">
            <v>CD32</v>
          </cell>
          <cell r="R503" t="str">
            <v>Europa</v>
          </cell>
          <cell r="S503" t="str">
            <v>Polska</v>
          </cell>
          <cell r="T503" t="str">
            <v>wielkopolskie</v>
          </cell>
          <cell r="U503" t="str">
            <v>wrzesiński</v>
          </cell>
          <cell r="V503" t="str">
            <v>Miłosław</v>
          </cell>
          <cell r="W503" t="str">
            <v>315.64 Kotlina Śremska</v>
          </cell>
          <cell r="X503" t="str">
            <v>Continental Bio-geographical Region</v>
          </cell>
          <cell r="Y503" t="str">
            <v>Salici-Populetum (=Salicetum albo-fragilis + Populetum albae)</v>
          </cell>
        </row>
        <row r="504">
          <cell r="A504" t="str">
            <v>POZ-C-0002436</v>
          </cell>
          <cell r="B504" t="str">
            <v>51.928</v>
          </cell>
          <cell r="C504" t="str">
            <v>16.2144</v>
          </cell>
          <cell r="D504" t="str">
            <v>33UWT85</v>
          </cell>
          <cell r="E504" t="str">
            <v>BD53</v>
          </cell>
          <cell r="J504" t="str">
            <v>Przemęcki Park Krajobrazowy</v>
          </cell>
          <cell r="M504" t="str">
            <v>Przemęcko-Wschowski i kompleks leśny Włoszakowice</v>
          </cell>
          <cell r="P504" t="str">
            <v>PLB300011; PLH300041</v>
          </cell>
          <cell r="Q504" t="str">
            <v>Pojezierze Sławskie; Ostoja Przemęcka</v>
          </cell>
          <cell r="R504" t="str">
            <v>Europa</v>
          </cell>
          <cell r="S504" t="str">
            <v>Polska</v>
          </cell>
          <cell r="T504" t="str">
            <v>wielkopolskie</v>
          </cell>
          <cell r="U504" t="str">
            <v>leszczyński</v>
          </cell>
          <cell r="V504" t="str">
            <v>Wijewo</v>
          </cell>
          <cell r="W504" t="str">
            <v>315.81 Pojezierze Sławskie</v>
          </cell>
          <cell r="X504" t="str">
            <v>Continental Bio-geographical Region</v>
          </cell>
          <cell r="Y504">
            <v>0</v>
          </cell>
        </row>
        <row r="505">
          <cell r="A505" t="str">
            <v>POZ-C-0002438</v>
          </cell>
          <cell r="B505" t="str">
            <v>52.1682</v>
          </cell>
          <cell r="C505" t="str">
            <v>17.6876</v>
          </cell>
          <cell r="D505" t="str">
            <v>33UXT88</v>
          </cell>
          <cell r="E505" t="str">
            <v>CD34</v>
          </cell>
          <cell r="R505" t="str">
            <v>Europa</v>
          </cell>
          <cell r="S505" t="str">
            <v>Polska</v>
          </cell>
          <cell r="T505" t="str">
            <v>wielkopolskie</v>
          </cell>
          <cell r="U505" t="str">
            <v>wrzesiński</v>
          </cell>
          <cell r="V505" t="str">
            <v>Pyzdry</v>
          </cell>
          <cell r="W505" t="str">
            <v>318.13 Dolina Konińska</v>
          </cell>
          <cell r="X505" t="str">
            <v>Continental Bio-geographical Region</v>
          </cell>
          <cell r="Y505" t="str">
            <v>Salici-Populetum (=Salicetum albo-fragilis + Populetum albae)</v>
          </cell>
        </row>
        <row r="506">
          <cell r="A506" t="str">
            <v>POZ-C-0002439</v>
          </cell>
          <cell r="B506" t="str">
            <v>51.9279</v>
          </cell>
          <cell r="C506" t="str">
            <v>16.2143</v>
          </cell>
          <cell r="D506" t="str">
            <v>33UWT85</v>
          </cell>
          <cell r="E506" t="str">
            <v>BD53</v>
          </cell>
          <cell r="J506" t="str">
            <v>Przemęcki Park Krajobrazowy</v>
          </cell>
          <cell r="M506" t="str">
            <v>Przemęcko-Wschowski i kompleks leśny Włoszakowice</v>
          </cell>
          <cell r="P506" t="str">
            <v>PLB300011; PLH300041</v>
          </cell>
          <cell r="Q506" t="str">
            <v>Pojezierze Sławskie; Ostoja Przemęcka</v>
          </cell>
          <cell r="R506" t="str">
            <v>Europa</v>
          </cell>
          <cell r="S506" t="str">
            <v>Polska</v>
          </cell>
          <cell r="T506" t="str">
            <v>wielkopolskie</v>
          </cell>
          <cell r="U506" t="str">
            <v>leszczyński</v>
          </cell>
          <cell r="V506" t="str">
            <v>Wijewo</v>
          </cell>
          <cell r="W506" t="str">
            <v>315.81 Pojezierze Sławskie</v>
          </cell>
          <cell r="X506" t="str">
            <v>Continental Bio-geographical Region</v>
          </cell>
          <cell r="Y506">
            <v>0</v>
          </cell>
        </row>
        <row r="507">
          <cell r="A507" t="str">
            <v>POZ-C-0003104</v>
          </cell>
          <cell r="B507" t="str">
            <v>52.465919</v>
          </cell>
          <cell r="C507" t="str">
            <v>16.930115</v>
          </cell>
          <cell r="D507" t="str">
            <v>33UXU31</v>
          </cell>
          <cell r="E507" t="str">
            <v>BC98</v>
          </cell>
          <cell r="R507" t="str">
            <v>Europa</v>
          </cell>
          <cell r="S507" t="str">
            <v>Polska</v>
          </cell>
          <cell r="T507" t="str">
            <v>wielkopolskie</v>
          </cell>
          <cell r="U507" t="str">
            <v>Poznań</v>
          </cell>
          <cell r="V507" t="str">
            <v>Poznań</v>
          </cell>
          <cell r="W507" t="str">
            <v>315.51 Pojezierze Poznańskie</v>
          </cell>
          <cell r="X507" t="str">
            <v>Continental Bio-geographical Region</v>
          </cell>
          <cell r="Y507" t="str">
            <v>Pino-Quercetum (=Querco-Pinetum + Serratulo-Pinetum)</v>
          </cell>
        </row>
        <row r="508">
          <cell r="A508" t="str">
            <v>POZ-C-0003123</v>
          </cell>
          <cell r="B508" t="str">
            <v>52.024455</v>
          </cell>
          <cell r="C508" t="str">
            <v>16.922785</v>
          </cell>
          <cell r="D508" t="str">
            <v>33UXT36</v>
          </cell>
          <cell r="E508" t="str">
            <v>BD48</v>
          </cell>
          <cell r="R508" t="str">
            <v>Europa</v>
          </cell>
          <cell r="S508" t="str">
            <v>Polska</v>
          </cell>
          <cell r="T508" t="str">
            <v>wielkopolskie</v>
          </cell>
          <cell r="U508" t="str">
            <v>śremski</v>
          </cell>
          <cell r="V508" t="str">
            <v>Śrem</v>
          </cell>
          <cell r="W508" t="str">
            <v>315.82 Pojezierze Krzywińskie</v>
          </cell>
          <cell r="X508" t="str">
            <v>Continental Bio-geographical Region</v>
          </cell>
          <cell r="Y508" t="str">
            <v>Fraxino-Alnetum (=Circaeo-Alnetum)</v>
          </cell>
        </row>
        <row r="509">
          <cell r="A509" t="str">
            <v>POZ-C-0003378</v>
          </cell>
          <cell r="B509" t="str">
            <v>51.9693</v>
          </cell>
          <cell r="C509" t="str">
            <v>17.5033</v>
          </cell>
          <cell r="D509" t="str">
            <v>33UXT76</v>
          </cell>
          <cell r="E509" t="str">
            <v>CD52</v>
          </cell>
          <cell r="R509" t="str">
            <v>Europa</v>
          </cell>
          <cell r="S509" t="str">
            <v>Polska</v>
          </cell>
          <cell r="T509" t="str">
            <v>wielkopolskie</v>
          </cell>
          <cell r="U509" t="str">
            <v>jarociński</v>
          </cell>
          <cell r="V509" t="str">
            <v>Jarocin</v>
          </cell>
          <cell r="W509" t="str">
            <v>318.12 Wysoczyzna Kaliska</v>
          </cell>
          <cell r="X509" t="str">
            <v>Continental Bio-geographical Region</v>
          </cell>
          <cell r="Y509" t="str">
            <v>Galio-Carpinetum</v>
          </cell>
        </row>
        <row r="510">
          <cell r="A510" t="str">
            <v>POZ-C-0003975</v>
          </cell>
          <cell r="B510" t="str">
            <v>51.986799</v>
          </cell>
          <cell r="C510" t="str">
            <v>17.058159</v>
          </cell>
          <cell r="D510" t="str">
            <v>33UXT46</v>
          </cell>
          <cell r="E510" t="str">
            <v>BD49</v>
          </cell>
          <cell r="R510" t="str">
            <v>Europa</v>
          </cell>
          <cell r="S510" t="str">
            <v>Polska</v>
          </cell>
          <cell r="T510" t="str">
            <v>wielkopolskie</v>
          </cell>
          <cell r="U510" t="str">
            <v>śremski</v>
          </cell>
          <cell r="V510" t="str">
            <v>Dolsk</v>
          </cell>
          <cell r="W510" t="str">
            <v>315.84 Wał Żerkowski</v>
          </cell>
          <cell r="X510" t="str">
            <v>Continental Bio-geographical Region</v>
          </cell>
          <cell r="Y510" t="str">
            <v>Galio-Carpinetum</v>
          </cell>
        </row>
        <row r="511">
          <cell r="A511" t="str">
            <v>POZG-B-0000003</v>
          </cell>
          <cell r="B511" t="str">
            <v>52.24273</v>
          </cell>
          <cell r="C511" t="str">
            <v>16.81252</v>
          </cell>
          <cell r="D511" t="str">
            <v>33UXT28</v>
          </cell>
          <cell r="E511" t="str">
            <v>BD28</v>
          </cell>
          <cell r="I511" t="str">
            <v>Wielkopolski Park Narodowy</v>
          </cell>
          <cell r="P511" t="str">
            <v>PLB300017; PLH300010</v>
          </cell>
          <cell r="Q511" t="str">
            <v>Ostoja Rogalińska; Ostoja Wielkopolska</v>
          </cell>
          <cell r="R511" t="str">
            <v>Europa</v>
          </cell>
          <cell r="S511" t="str">
            <v>Polska</v>
          </cell>
          <cell r="T511" t="str">
            <v>wielkopolskie</v>
          </cell>
          <cell r="U511" t="str">
            <v>poznański</v>
          </cell>
          <cell r="V511" t="str">
            <v>Mosina</v>
          </cell>
          <cell r="W511" t="str">
            <v>315.64 Kotlina Śremska</v>
          </cell>
          <cell r="X511" t="str">
            <v>Continental Bio-geographical Region</v>
          </cell>
          <cell r="Y511" t="str">
            <v>Calamagrostio arundinaceae-Quercetum</v>
          </cell>
        </row>
        <row r="512">
          <cell r="A512" t="str">
            <v>POZG-B-0000004</v>
          </cell>
          <cell r="B512" t="str">
            <v>52.4342</v>
          </cell>
          <cell r="C512" t="str">
            <v>17.2906</v>
          </cell>
          <cell r="D512" t="str">
            <v>33UXU51</v>
          </cell>
          <cell r="E512" t="str">
            <v>CD01</v>
          </cell>
          <cell r="J512" t="str">
            <v>Park Krajobrazowy Promno - otulina</v>
          </cell>
          <cell r="R512" t="str">
            <v>Europa</v>
          </cell>
          <cell r="S512" t="str">
            <v>Polska</v>
          </cell>
          <cell r="T512" t="str">
            <v>wielkopolskie</v>
          </cell>
          <cell r="U512" t="str">
            <v>poznański</v>
          </cell>
          <cell r="V512" t="str">
            <v>Pobiedziska</v>
          </cell>
          <cell r="W512" t="str">
            <v>315.56 Równina Wrzesińska</v>
          </cell>
          <cell r="X512" t="str">
            <v>Continental Bio-geographical Region</v>
          </cell>
          <cell r="Y512" t="str">
            <v>Galio-Carpinetum</v>
          </cell>
        </row>
        <row r="513">
          <cell r="A513" t="str">
            <v>POZG-B-0000005</v>
          </cell>
          <cell r="B513" t="str">
            <v>52.287617</v>
          </cell>
          <cell r="C513" t="str">
            <v>16.850784</v>
          </cell>
          <cell r="D513" t="str">
            <v>33UXT29</v>
          </cell>
          <cell r="E513" t="str">
            <v>BD18</v>
          </cell>
          <cell r="I513" t="str">
            <v>Wielkopolski Park Narodowy - otulina</v>
          </cell>
          <cell r="R513" t="str">
            <v>Europa</v>
          </cell>
          <cell r="S513" t="str">
            <v>Polska</v>
          </cell>
          <cell r="T513" t="str">
            <v>wielkopolskie</v>
          </cell>
          <cell r="U513" t="str">
            <v>poznański</v>
          </cell>
          <cell r="V513" t="str">
            <v>Puszczykowo</v>
          </cell>
          <cell r="W513" t="str">
            <v>315.52 Poznański Przełom Warty</v>
          </cell>
          <cell r="X513" t="str">
            <v>Continental Bio-geographical Region</v>
          </cell>
          <cell r="Y513" t="str">
            <v>Galio-Carpinetum</v>
          </cell>
        </row>
        <row r="514">
          <cell r="A514" t="str">
            <v>POZG-B-0000006</v>
          </cell>
          <cell r="B514" t="str">
            <v>52.390934</v>
          </cell>
          <cell r="C514" t="str">
            <v>17.018712</v>
          </cell>
          <cell r="D514" t="str">
            <v>33UXU30</v>
          </cell>
          <cell r="E514" t="str">
            <v>BD09</v>
          </cell>
          <cell r="R514" t="str">
            <v>Europa</v>
          </cell>
          <cell r="S514" t="str">
            <v>Polska</v>
          </cell>
          <cell r="T514" t="str">
            <v>wielkopolskie</v>
          </cell>
          <cell r="U514" t="str">
            <v>Poznań</v>
          </cell>
          <cell r="V514" t="str">
            <v>Poznań</v>
          </cell>
          <cell r="W514" t="str">
            <v>315.56 Równina Wrzesińska</v>
          </cell>
          <cell r="X514" t="str">
            <v>Continental Bio-geographical Region</v>
          </cell>
          <cell r="Y514" t="str">
            <v>Galio-Carpinetum</v>
          </cell>
        </row>
        <row r="515">
          <cell r="A515" t="str">
            <v>POZG-B-0000007</v>
          </cell>
          <cell r="B515" t="str">
            <v>52.2877</v>
          </cell>
          <cell r="C515" t="str">
            <v>16.8536</v>
          </cell>
          <cell r="D515" t="str">
            <v>33UXT29</v>
          </cell>
          <cell r="E515" t="str">
            <v>BD18</v>
          </cell>
          <cell r="I515" t="str">
            <v>Wielkopolski Park Narodowy</v>
          </cell>
          <cell r="R515" t="str">
            <v>Europa</v>
          </cell>
          <cell r="S515" t="str">
            <v>Polska</v>
          </cell>
          <cell r="T515" t="str">
            <v>wielkopolskie</v>
          </cell>
          <cell r="U515" t="str">
            <v>poznański</v>
          </cell>
          <cell r="V515" t="str">
            <v>Puszczykowo</v>
          </cell>
          <cell r="W515" t="str">
            <v>315.52 Poznański Przełom Warty</v>
          </cell>
          <cell r="X515" t="str">
            <v>Continental Bio-geographical Region</v>
          </cell>
          <cell r="Y515" t="str">
            <v>Galio-Carpinetum</v>
          </cell>
        </row>
        <row r="516">
          <cell r="A516" t="str">
            <v>POZG-B-0000008</v>
          </cell>
          <cell r="B516" t="str">
            <v>52.24967</v>
          </cell>
          <cell r="C516" t="str">
            <v>16.81829</v>
          </cell>
          <cell r="D516" t="str">
            <v>33UXT29</v>
          </cell>
          <cell r="E516" t="str">
            <v>BD18</v>
          </cell>
          <cell r="I516" t="str">
            <v>Wielkopolski Park Narodowy</v>
          </cell>
          <cell r="P516" t="str">
            <v>PLB300017; PLH300010</v>
          </cell>
          <cell r="Q516" t="str">
            <v>Ostoja Rogalińska; Ostoja Wielkopolska</v>
          </cell>
          <cell r="R516" t="str">
            <v>Europa</v>
          </cell>
          <cell r="S516" t="str">
            <v>Polska</v>
          </cell>
          <cell r="T516" t="str">
            <v>wielkopolskie</v>
          </cell>
          <cell r="U516" t="str">
            <v>poznański</v>
          </cell>
          <cell r="V516" t="str">
            <v>Mosina</v>
          </cell>
          <cell r="W516" t="str">
            <v>315.64 Kotlina Śremska</v>
          </cell>
          <cell r="X516" t="str">
            <v>Continental Bio-geographical Region</v>
          </cell>
          <cell r="Y516" t="str">
            <v>Calamagrostio arundinaceae-Quercetum</v>
          </cell>
        </row>
        <row r="517">
          <cell r="A517" t="str">
            <v>POZG-B-0000011</v>
          </cell>
          <cell r="B517" t="str">
            <v>52.475142</v>
          </cell>
          <cell r="C517" t="str">
            <v>16.878826</v>
          </cell>
          <cell r="D517" t="str">
            <v>33UXU21</v>
          </cell>
          <cell r="E517" t="str">
            <v>BC98</v>
          </cell>
          <cell r="R517" t="str">
            <v>Europa</v>
          </cell>
          <cell r="S517" t="str">
            <v>Polska</v>
          </cell>
          <cell r="T517" t="str">
            <v>wielkopolskie</v>
          </cell>
          <cell r="U517" t="str">
            <v>poznański</v>
          </cell>
          <cell r="V517" t="str">
            <v>Suchy Las</v>
          </cell>
          <cell r="W517" t="str">
            <v>315.51 Pojezierze Poznańskie</v>
          </cell>
          <cell r="X517" t="str">
            <v>Continental Bio-geographical Region</v>
          </cell>
          <cell r="Y517" t="str">
            <v>Galio-Carpinetum</v>
          </cell>
        </row>
        <row r="518">
          <cell r="A518" t="str">
            <v>POZG-B-0000012</v>
          </cell>
          <cell r="B518" t="str">
            <v>52.421641</v>
          </cell>
          <cell r="C518" t="str">
            <v>16.937975</v>
          </cell>
          <cell r="D518" t="str">
            <v>33UXU30</v>
          </cell>
          <cell r="E518" t="str">
            <v>BD08</v>
          </cell>
          <cell r="P518" t="str">
            <v>PLH300005</v>
          </cell>
          <cell r="Q518" t="str">
            <v>Fortyfikacje w Poznaniu</v>
          </cell>
          <cell r="R518" t="str">
            <v>Europa</v>
          </cell>
          <cell r="S518" t="str">
            <v>Polska</v>
          </cell>
          <cell r="T518" t="str">
            <v>wielkopolskie</v>
          </cell>
          <cell r="U518" t="str">
            <v>Poznań</v>
          </cell>
          <cell r="V518" t="str">
            <v>Poznań</v>
          </cell>
          <cell r="W518" t="str">
            <v>315.52 Poznański Przełom Warty</v>
          </cell>
          <cell r="X518" t="str">
            <v>Continental Bio-geographical Region</v>
          </cell>
          <cell r="Y518" t="str">
            <v>Galio-Carpinetum</v>
          </cell>
        </row>
        <row r="519">
          <cell r="A519" t="str">
            <v>POZG-B-0000013</v>
          </cell>
          <cell r="B519" t="str">
            <v>52.364856</v>
          </cell>
          <cell r="C519" t="str">
            <v>16.902203</v>
          </cell>
          <cell r="D519" t="str">
            <v>33UXU20</v>
          </cell>
          <cell r="E519" t="str">
            <v>BD08</v>
          </cell>
          <cell r="P519" t="str">
            <v>PLH300005</v>
          </cell>
          <cell r="Q519" t="str">
            <v>Fortyfikacje w Poznaniu</v>
          </cell>
          <cell r="R519" t="str">
            <v>Europa</v>
          </cell>
          <cell r="S519" t="str">
            <v>Polska</v>
          </cell>
          <cell r="T519" t="str">
            <v>wielkopolskie</v>
          </cell>
          <cell r="U519" t="str">
            <v>Poznań</v>
          </cell>
          <cell r="V519" t="str">
            <v>Poznań</v>
          </cell>
          <cell r="W519" t="str">
            <v>315.52 Poznański Przełom Warty</v>
          </cell>
          <cell r="X519" t="str">
            <v>Continental Bio-geographical Region</v>
          </cell>
          <cell r="Y519" t="str">
            <v>Galio-Carpinetum</v>
          </cell>
        </row>
        <row r="520">
          <cell r="A520" t="str">
            <v>POZG-B-0000014</v>
          </cell>
          <cell r="B520" t="str">
            <v>52.554022</v>
          </cell>
          <cell r="C520" t="str">
            <v>17.112791</v>
          </cell>
          <cell r="D520" t="str">
            <v>33UXU42</v>
          </cell>
          <cell r="E520" t="str">
            <v>CC80</v>
          </cell>
          <cell r="J520" t="str">
            <v>Park Krajobrazowy Puszcza Zielonka</v>
          </cell>
          <cell r="R520" t="str">
            <v>Europa</v>
          </cell>
          <cell r="S520" t="str">
            <v>Polska</v>
          </cell>
          <cell r="T520" t="str">
            <v>wielkopolskie</v>
          </cell>
          <cell r="U520" t="str">
            <v>poznański</v>
          </cell>
          <cell r="V520" t="str">
            <v>Murowana Goślina</v>
          </cell>
          <cell r="W520" t="str">
            <v>315.54 Pojezierze Gnieźnieńskie</v>
          </cell>
          <cell r="X520" t="str">
            <v>Continental Bio-geographical Region</v>
          </cell>
          <cell r="Y520" t="str">
            <v>Pino-Quercetum (=Querco-Pinetum + Serratulo-Pinetum)</v>
          </cell>
        </row>
        <row r="521">
          <cell r="A521" t="str">
            <v>POZG-B-0000015</v>
          </cell>
          <cell r="B521" t="str">
            <v>52.554022</v>
          </cell>
          <cell r="C521" t="str">
            <v>17.112791</v>
          </cell>
          <cell r="D521" t="str">
            <v>33UXU42</v>
          </cell>
          <cell r="E521" t="str">
            <v>CC80</v>
          </cell>
          <cell r="J521" t="str">
            <v>Park Krajobrazowy Puszcza Zielonka</v>
          </cell>
          <cell r="R521" t="str">
            <v>Europa</v>
          </cell>
          <cell r="S521" t="str">
            <v>Polska</v>
          </cell>
          <cell r="T521" t="str">
            <v>wielkopolskie</v>
          </cell>
          <cell r="U521" t="str">
            <v>poznański</v>
          </cell>
          <cell r="V521" t="str">
            <v>Murowana Goślina</v>
          </cell>
          <cell r="W521" t="str">
            <v>315.54 Pojezierze Gnieźnieńskie</v>
          </cell>
          <cell r="X521" t="str">
            <v>Continental Bio-geographical Region</v>
          </cell>
          <cell r="Y521" t="str">
            <v>Pino-Quercetum (=Querco-Pinetum + Serratulo-Pinetum)</v>
          </cell>
        </row>
        <row r="522">
          <cell r="A522" t="str">
            <v>POZG-B-0000016</v>
          </cell>
          <cell r="B522" t="str">
            <v>52.644536</v>
          </cell>
          <cell r="C522" t="str">
            <v>16.813036</v>
          </cell>
          <cell r="D522" t="str">
            <v>33UXU23</v>
          </cell>
          <cell r="E522" t="str">
            <v>BC78</v>
          </cell>
          <cell r="R522" t="str">
            <v>Europa</v>
          </cell>
          <cell r="S522" t="str">
            <v>Polska</v>
          </cell>
          <cell r="T522" t="str">
            <v>wielkopolskie</v>
          </cell>
          <cell r="U522" t="str">
            <v>obornicki</v>
          </cell>
          <cell r="V522" t="str">
            <v>Oborniki</v>
          </cell>
          <cell r="W522" t="str">
            <v>315.52 Poznański Przełom Warty</v>
          </cell>
          <cell r="X522" t="str">
            <v>Continental Bio-geographical Region</v>
          </cell>
          <cell r="Y522" t="str">
            <v>Leucobryo-Pinetum</v>
          </cell>
        </row>
        <row r="523">
          <cell r="A523" t="str">
            <v>POZG-B-0000017</v>
          </cell>
          <cell r="B523" t="str">
            <v>52.644536</v>
          </cell>
          <cell r="C523" t="str">
            <v>16.813036</v>
          </cell>
          <cell r="D523" t="str">
            <v>33UXU23</v>
          </cell>
          <cell r="E523" t="str">
            <v>BC78</v>
          </cell>
          <cell r="R523" t="str">
            <v>Europa</v>
          </cell>
          <cell r="S523" t="str">
            <v>Polska</v>
          </cell>
          <cell r="T523" t="str">
            <v>wielkopolskie</v>
          </cell>
          <cell r="U523" t="str">
            <v>obornicki</v>
          </cell>
          <cell r="V523" t="str">
            <v>Oborniki</v>
          </cell>
          <cell r="W523" t="str">
            <v>315.52 Poznański Przełom Warty</v>
          </cell>
          <cell r="X523" t="str">
            <v>Continental Bio-geographical Region</v>
          </cell>
          <cell r="Y523" t="str">
            <v>Leucobryo-Pinetum</v>
          </cell>
        </row>
        <row r="524">
          <cell r="A524" t="str">
            <v>POZG-B-0000018</v>
          </cell>
          <cell r="B524" t="str">
            <v>52.645415</v>
          </cell>
          <cell r="C524" t="str">
            <v>16.810421</v>
          </cell>
          <cell r="D524" t="str">
            <v>33UXU23</v>
          </cell>
          <cell r="E524" t="str">
            <v>BC78</v>
          </cell>
          <cell r="R524" t="str">
            <v>Europa</v>
          </cell>
          <cell r="S524" t="str">
            <v>Polska</v>
          </cell>
          <cell r="T524" t="str">
            <v>wielkopolskie</v>
          </cell>
          <cell r="U524" t="str">
            <v>obornicki</v>
          </cell>
          <cell r="V524" t="str">
            <v>Oborniki</v>
          </cell>
          <cell r="W524" t="str">
            <v>315.33 Kotlina Gorzowska</v>
          </cell>
          <cell r="X524" t="str">
            <v>Continental Bio-geographical Region</v>
          </cell>
          <cell r="Y524" t="str">
            <v>Leucobryo-Pinetum</v>
          </cell>
        </row>
        <row r="525">
          <cell r="A525" t="str">
            <v>POZG-B-0000019</v>
          </cell>
          <cell r="B525" t="str">
            <v>52.705029</v>
          </cell>
          <cell r="C525" t="str">
            <v>17.47365</v>
          </cell>
          <cell r="D525" t="str">
            <v>33UXU64</v>
          </cell>
          <cell r="E525" t="str">
            <v>CC72</v>
          </cell>
          <cell r="R525" t="str">
            <v>Europa</v>
          </cell>
          <cell r="S525" t="str">
            <v>Polska</v>
          </cell>
          <cell r="T525" t="str">
            <v>wielkopolskie</v>
          </cell>
          <cell r="U525" t="str">
            <v>gnieźnieński</v>
          </cell>
          <cell r="V525" t="str">
            <v>Mieleszyn</v>
          </cell>
          <cell r="W525" t="str">
            <v>315.54 Pojezierze Gnieźnieńskie</v>
          </cell>
          <cell r="X525" t="str">
            <v>Continental Bio-geographical Region</v>
          </cell>
          <cell r="Y525" t="str">
            <v>Galio-Carpinetum</v>
          </cell>
        </row>
        <row r="526">
          <cell r="A526" t="str">
            <v>POZG-B-0000023</v>
          </cell>
          <cell r="B526" t="str">
            <v>51.137171</v>
          </cell>
          <cell r="C526" t="str">
            <v>17.999704</v>
          </cell>
          <cell r="D526" t="str">
            <v>33UYS06</v>
          </cell>
          <cell r="E526" t="str">
            <v>CE45</v>
          </cell>
          <cell r="R526" t="str">
            <v>Europa</v>
          </cell>
          <cell r="S526" t="str">
            <v>Polska</v>
          </cell>
          <cell r="T526" t="str">
            <v>wielkopolskie</v>
          </cell>
          <cell r="U526" t="str">
            <v>kępiński</v>
          </cell>
          <cell r="V526" t="str">
            <v>Trzcinica</v>
          </cell>
          <cell r="W526" t="str">
            <v>318.24 Wysoczyzna Wieruszowska</v>
          </cell>
          <cell r="X526" t="str">
            <v>Continental Bio-geographical Region</v>
          </cell>
          <cell r="Y526" t="str">
            <v>Galio odorati-Fagetum (=Melico-Fagetum)</v>
          </cell>
        </row>
        <row r="527">
          <cell r="A527" t="str">
            <v>POZG-B-0000025</v>
          </cell>
          <cell r="B527" t="str">
            <v>52.257026</v>
          </cell>
          <cell r="C527" t="str">
            <v>18.314315</v>
          </cell>
          <cell r="D527" t="str">
            <v>34UCC19</v>
          </cell>
          <cell r="E527" t="str">
            <v>CD28</v>
          </cell>
          <cell r="M527" t="str">
            <v>Goplańsko-Kujawski</v>
          </cell>
          <cell r="R527" t="str">
            <v>Europa</v>
          </cell>
          <cell r="S527" t="str">
            <v>Polska</v>
          </cell>
          <cell r="T527" t="str">
            <v>wielkopolskie</v>
          </cell>
          <cell r="U527" t="str">
            <v>koniński</v>
          </cell>
          <cell r="V527" t="str">
            <v>Kramsk</v>
          </cell>
          <cell r="W527" t="str">
            <v>318.14 Kotlina Kolska</v>
          </cell>
          <cell r="X527" t="str">
            <v>Continental Bio-geographical Region</v>
          </cell>
          <cell r="Y527" t="str">
            <v>Galio-Carpinetum</v>
          </cell>
        </row>
        <row r="528">
          <cell r="A528" t="str">
            <v>POZG-B-0000026</v>
          </cell>
          <cell r="B528" t="str">
            <v>52.49756</v>
          </cell>
          <cell r="C528" t="str">
            <v>18.29821</v>
          </cell>
          <cell r="D528" t="str">
            <v>34UCD11</v>
          </cell>
          <cell r="E528" t="str">
            <v>CC98</v>
          </cell>
          <cell r="R528" t="str">
            <v>Europa</v>
          </cell>
          <cell r="S528" t="str">
            <v>Polska</v>
          </cell>
          <cell r="T528" t="str">
            <v>wielkopolskie</v>
          </cell>
          <cell r="U528" t="str">
            <v>koniński</v>
          </cell>
          <cell r="V528" t="str">
            <v>Skulsk</v>
          </cell>
          <cell r="W528" t="str">
            <v>315.54 Pojezierze Gnieźnieńskie</v>
          </cell>
          <cell r="X528" t="str">
            <v>Continental Bio-geographical Region</v>
          </cell>
          <cell r="Y528" t="str">
            <v>Galio-Carpinetum</v>
          </cell>
        </row>
        <row r="529">
          <cell r="A529" t="str">
            <v>POZG-B-0000027</v>
          </cell>
          <cell r="B529" t="str">
            <v>52.121152</v>
          </cell>
          <cell r="C529" t="str">
            <v>16.052809</v>
          </cell>
          <cell r="D529" t="str">
            <v>33UWT77</v>
          </cell>
          <cell r="E529" t="str">
            <v>BD32</v>
          </cell>
          <cell r="R529" t="str">
            <v>Europa</v>
          </cell>
          <cell r="S529" t="str">
            <v>Polska</v>
          </cell>
          <cell r="T529" t="str">
            <v>wielkopolskie</v>
          </cell>
          <cell r="U529" t="str">
            <v>wolsztyński</v>
          </cell>
          <cell r="V529" t="str">
            <v>Wolsztyn</v>
          </cell>
          <cell r="W529" t="str">
            <v>315.51 Pojezierze Poznańskie</v>
          </cell>
          <cell r="X529" t="str">
            <v>Continental Bio-geographical Region</v>
          </cell>
          <cell r="Y529" t="str">
            <v>Galio-Carpinetum</v>
          </cell>
        </row>
        <row r="530">
          <cell r="A530" t="str">
            <v>POZG-B-0000049</v>
          </cell>
          <cell r="B530" t="str">
            <v>52.909233</v>
          </cell>
          <cell r="C530" t="str">
            <v>16.393014</v>
          </cell>
          <cell r="D530" t="str">
            <v>33UWU96</v>
          </cell>
          <cell r="E530" t="str">
            <v>BC45</v>
          </cell>
          <cell r="R530" t="str">
            <v>Europa</v>
          </cell>
          <cell r="S530" t="str">
            <v>Polska</v>
          </cell>
          <cell r="T530" t="str">
            <v>wielkopolskie</v>
          </cell>
          <cell r="U530" t="str">
            <v>czarnkowsko-trzcianecki</v>
          </cell>
          <cell r="V530" t="str">
            <v>Czarnków</v>
          </cell>
          <cell r="W530" t="str">
            <v>315.33 Kotlina Gorzowska</v>
          </cell>
          <cell r="X530" t="str">
            <v>Continental Bio-geographical Region</v>
          </cell>
          <cell r="Y530" t="str">
            <v>Pino-Quercetum (=Querco-Pinetum + Serratulo-Pinetum)</v>
          </cell>
        </row>
        <row r="531">
          <cell r="A531" t="str">
            <v>POZG-B-0000372</v>
          </cell>
          <cell r="B531" t="str">
            <v>51.84744</v>
          </cell>
          <cell r="C531" t="str">
            <v>17.28304</v>
          </cell>
          <cell r="D531" t="str">
            <v>33UXT54</v>
          </cell>
          <cell r="E531" t="str">
            <v>CD61</v>
          </cell>
          <cell r="R531" t="str">
            <v>Europa</v>
          </cell>
          <cell r="S531" t="str">
            <v>Polska</v>
          </cell>
          <cell r="T531" t="str">
            <v>wielkopolskie</v>
          </cell>
          <cell r="U531" t="str">
            <v>gostyński</v>
          </cell>
          <cell r="V531" t="str">
            <v>Pogorzela</v>
          </cell>
          <cell r="W531" t="str">
            <v>318.12 Wysoczyzna Kaliska</v>
          </cell>
          <cell r="X531" t="str">
            <v>Continental Bio-geographical Region</v>
          </cell>
          <cell r="Y531" t="str">
            <v>Galio-Carpinetum</v>
          </cell>
        </row>
        <row r="532">
          <cell r="A532" t="str">
            <v>POZG-B-0000373</v>
          </cell>
          <cell r="B532" t="str">
            <v>51.909961</v>
          </cell>
          <cell r="C532" t="str">
            <v>17.419833</v>
          </cell>
          <cell r="D532" t="str">
            <v>33UXT65</v>
          </cell>
          <cell r="E532" t="str">
            <v>CD52</v>
          </cell>
          <cell r="R532" t="str">
            <v>Europa</v>
          </cell>
          <cell r="S532" t="str">
            <v>Polska</v>
          </cell>
          <cell r="T532" t="str">
            <v>wielkopolskie</v>
          </cell>
          <cell r="U532" t="str">
            <v>jarociński</v>
          </cell>
          <cell r="V532" t="str">
            <v>Jarocin</v>
          </cell>
          <cell r="W532" t="str">
            <v>318.12 Wysoczyzna Kaliska</v>
          </cell>
          <cell r="X532" t="str">
            <v>Continental Bio-geographical Region</v>
          </cell>
          <cell r="Y532" t="str">
            <v>Galio-Carpinetum</v>
          </cell>
        </row>
        <row r="533">
          <cell r="A533" t="str">
            <v>POZG-B-0000374</v>
          </cell>
          <cell r="B533" t="str">
            <v>51.909961</v>
          </cell>
          <cell r="C533" t="str">
            <v>17.419833</v>
          </cell>
          <cell r="D533" t="str">
            <v>33UXT65</v>
          </cell>
          <cell r="E533" t="str">
            <v>CD52</v>
          </cell>
          <cell r="R533" t="str">
            <v>Europa</v>
          </cell>
          <cell r="S533" t="str">
            <v>Polska</v>
          </cell>
          <cell r="T533" t="str">
            <v>wielkopolskie</v>
          </cell>
          <cell r="U533" t="str">
            <v>jarociński</v>
          </cell>
          <cell r="V533" t="str">
            <v>Jarocin</v>
          </cell>
          <cell r="W533" t="str">
            <v>318.12 Wysoczyzna Kaliska</v>
          </cell>
          <cell r="X533" t="str">
            <v>Continental Bio-geographical Region</v>
          </cell>
          <cell r="Y533" t="str">
            <v>Galio-Carpinetum</v>
          </cell>
        </row>
        <row r="534">
          <cell r="A534" t="str">
            <v>POZG-B-0000375</v>
          </cell>
          <cell r="B534" t="str">
            <v>51.909961</v>
          </cell>
          <cell r="C534" t="str">
            <v>17.419833</v>
          </cell>
          <cell r="D534" t="str">
            <v>33UXT65</v>
          </cell>
          <cell r="E534" t="str">
            <v>CD52</v>
          </cell>
          <cell r="R534" t="str">
            <v>Europa</v>
          </cell>
          <cell r="S534" t="str">
            <v>Polska</v>
          </cell>
          <cell r="T534" t="str">
            <v>wielkopolskie</v>
          </cell>
          <cell r="U534" t="str">
            <v>jarociński</v>
          </cell>
          <cell r="V534" t="str">
            <v>Jarocin</v>
          </cell>
          <cell r="W534" t="str">
            <v>318.12 Wysoczyzna Kaliska</v>
          </cell>
          <cell r="X534" t="str">
            <v>Continental Bio-geographical Region</v>
          </cell>
          <cell r="Y534" t="str">
            <v>Galio-Carpinetum</v>
          </cell>
        </row>
        <row r="535">
          <cell r="A535" t="str">
            <v>POZG-B-0000481</v>
          </cell>
          <cell r="B535" t="str">
            <v>52.398656</v>
          </cell>
          <cell r="C535" t="str">
            <v>17.014125</v>
          </cell>
          <cell r="D535" t="str">
            <v>33UXU30</v>
          </cell>
          <cell r="E535" t="str">
            <v>BD09</v>
          </cell>
          <cell r="R535" t="str">
            <v>Europa</v>
          </cell>
          <cell r="S535" t="str">
            <v>Polska</v>
          </cell>
          <cell r="T535" t="str">
            <v>wielkopolskie</v>
          </cell>
          <cell r="U535" t="str">
            <v>Poznań</v>
          </cell>
          <cell r="V535" t="str">
            <v>Poznań</v>
          </cell>
          <cell r="W535" t="str">
            <v>315.56 Równina Wrzesińska</v>
          </cell>
          <cell r="X535" t="str">
            <v>Continental Bio-geographical Region</v>
          </cell>
          <cell r="Y535" t="str">
            <v>Galio-Carpinetum</v>
          </cell>
        </row>
        <row r="536">
          <cell r="A536" t="str">
            <v>POZG-B-0000484</v>
          </cell>
          <cell r="B536" t="str">
            <v>52.115593</v>
          </cell>
          <cell r="C536" t="str">
            <v>16.351474</v>
          </cell>
          <cell r="D536" t="str">
            <v>33UWT97</v>
          </cell>
          <cell r="E536" t="str">
            <v>BD34</v>
          </cell>
          <cell r="R536" t="str">
            <v>Europa</v>
          </cell>
          <cell r="S536" t="str">
            <v>Polska</v>
          </cell>
          <cell r="T536" t="str">
            <v>wielkopolskie</v>
          </cell>
          <cell r="U536" t="str">
            <v>grodziski</v>
          </cell>
          <cell r="V536" t="str">
            <v>Wielichowo</v>
          </cell>
          <cell r="W536" t="str">
            <v>315.63 Dolina Środkowej Obry</v>
          </cell>
          <cell r="X536" t="str">
            <v>Continental Bio-geographical Region</v>
          </cell>
          <cell r="Y536" t="str">
            <v>Galio-Carpinetum</v>
          </cell>
        </row>
        <row r="537">
          <cell r="A537" t="str">
            <v>POZG-B-0000485</v>
          </cell>
          <cell r="B537" t="str">
            <v>52.118037</v>
          </cell>
          <cell r="C537" t="str">
            <v>16.351081</v>
          </cell>
          <cell r="D537" t="str">
            <v>33UWT97</v>
          </cell>
          <cell r="E537" t="str">
            <v>BD34</v>
          </cell>
          <cell r="R537" t="str">
            <v>Europa</v>
          </cell>
          <cell r="S537" t="str">
            <v>Polska</v>
          </cell>
          <cell r="T537" t="str">
            <v>wielkopolskie</v>
          </cell>
          <cell r="U537" t="str">
            <v>grodziski</v>
          </cell>
          <cell r="V537" t="str">
            <v>Wielichowo</v>
          </cell>
          <cell r="W537" t="str">
            <v>315.63 Dolina Środkowej Obry</v>
          </cell>
          <cell r="X537" t="str">
            <v>Continental Bio-geographical Region</v>
          </cell>
          <cell r="Y537" t="str">
            <v>Galio-Carpinetum</v>
          </cell>
        </row>
        <row r="538">
          <cell r="A538" t="str">
            <v>POZG-B-0001216</v>
          </cell>
          <cell r="B538" t="str">
            <v>51.638132</v>
          </cell>
          <cell r="C538" t="str">
            <v>17.888172</v>
          </cell>
          <cell r="D538" t="str">
            <v>33UXT92</v>
          </cell>
          <cell r="E538" t="str">
            <v>CD85</v>
          </cell>
          <cell r="R538" t="str">
            <v>Europa</v>
          </cell>
          <cell r="S538" t="str">
            <v>Polska</v>
          </cell>
          <cell r="T538" t="str">
            <v>wielkopolskie</v>
          </cell>
          <cell r="U538" t="str">
            <v>ostrowski</v>
          </cell>
          <cell r="V538" t="str">
            <v>Ostrów Wielkopolski</v>
          </cell>
          <cell r="W538" t="str">
            <v>318.12 Wysoczyzna Kaliska</v>
          </cell>
          <cell r="X538" t="str">
            <v>Continental Bio-geographical Region</v>
          </cell>
          <cell r="Y538" t="str">
            <v>Galio-Carpinetum</v>
          </cell>
        </row>
        <row r="539">
          <cell r="A539" t="str">
            <v>POZG-B-0001550</v>
          </cell>
          <cell r="B539" t="str">
            <v>52.704404</v>
          </cell>
          <cell r="C539" t="str">
            <v>15.844919</v>
          </cell>
          <cell r="D539" t="str">
            <v>33UWU53</v>
          </cell>
          <cell r="E539" t="str">
            <v>BC61</v>
          </cell>
          <cell r="M539" t="str">
            <v>H (Międzychód)</v>
          </cell>
          <cell r="P539" t="str">
            <v>PLB300015</v>
          </cell>
          <cell r="Q539" t="str">
            <v>Puszcza Notecka</v>
          </cell>
          <cell r="R539" t="str">
            <v>Europa</v>
          </cell>
          <cell r="S539" t="str">
            <v>Polska</v>
          </cell>
          <cell r="T539" t="str">
            <v>wielkopolskie</v>
          </cell>
          <cell r="U539" t="str">
            <v>międzychodzki</v>
          </cell>
          <cell r="V539" t="str">
            <v>Międzychód</v>
          </cell>
          <cell r="W539" t="str">
            <v>315.33 Kotlina Gorzowska</v>
          </cell>
          <cell r="X539" t="str">
            <v>Continental Bio-geographical Region</v>
          </cell>
          <cell r="Y539" t="str">
            <v>Leucobryo-Pinetum</v>
          </cell>
        </row>
        <row r="540">
          <cell r="A540" t="str">
            <v>POZG-B-0002079</v>
          </cell>
          <cell r="B540" t="str">
            <v>52.101879</v>
          </cell>
          <cell r="C540" t="str">
            <v>16.496035</v>
          </cell>
          <cell r="D540" t="str">
            <v>33UXT07</v>
          </cell>
          <cell r="E540" t="str">
            <v>BD35</v>
          </cell>
          <cell r="R540" t="str">
            <v>Europa</v>
          </cell>
          <cell r="S540" t="str">
            <v>Polska</v>
          </cell>
          <cell r="T540" t="str">
            <v>wielkopolskie</v>
          </cell>
          <cell r="U540" t="str">
            <v>grodziski</v>
          </cell>
          <cell r="V540" t="str">
            <v>Kamieniec</v>
          </cell>
          <cell r="W540" t="str">
            <v>315.63 Dolina Środkowej Obry</v>
          </cell>
          <cell r="X540" t="str">
            <v>Continental Bio-geographical Region</v>
          </cell>
          <cell r="Y540" t="str">
            <v>Fraxino-Alnetum (=Circaeo-Alnetum)</v>
          </cell>
        </row>
        <row r="541">
          <cell r="A541" t="str">
            <v>POZG-B-0002082</v>
          </cell>
          <cell r="B541" t="str">
            <v>52.48108</v>
          </cell>
          <cell r="C541" t="str">
            <v>17.008198</v>
          </cell>
          <cell r="D541" t="str">
            <v>33UXU31</v>
          </cell>
          <cell r="E541" t="str">
            <v>BC99</v>
          </cell>
          <cell r="J541" t="str">
            <v>Park Krajobrazowy Puszcza Zielonka</v>
          </cell>
          <cell r="P541" t="str">
            <v>PLH300058</v>
          </cell>
          <cell r="Q541" t="str">
            <v>Uroczyska Puszczy Zielonki</v>
          </cell>
          <cell r="R541" t="str">
            <v>Europa</v>
          </cell>
          <cell r="S541" t="str">
            <v>Polska</v>
          </cell>
          <cell r="T541" t="str">
            <v>wielkopolskie</v>
          </cell>
          <cell r="U541" t="str">
            <v>poznański</v>
          </cell>
          <cell r="V541" t="str">
            <v>Czerwonak</v>
          </cell>
          <cell r="W541" t="str">
            <v>315.56 Równina Wrzesińska</v>
          </cell>
          <cell r="X541" t="str">
            <v>Continental Bio-geographical Region</v>
          </cell>
          <cell r="Y541" t="str">
            <v>Potentillo albae-Quercetum typicum</v>
          </cell>
        </row>
        <row r="542">
          <cell r="A542" t="str">
            <v>POZG-B-0002210</v>
          </cell>
          <cell r="B542" t="str">
            <v>53.259866</v>
          </cell>
          <cell r="C542" t="str">
            <v>17.255558</v>
          </cell>
          <cell r="D542" t="str">
            <v>33UXV50</v>
          </cell>
          <cell r="E542" t="str">
            <v>CC01</v>
          </cell>
          <cell r="M542" t="str">
            <v>Dolina Łobżonki i Bory Kujańskie</v>
          </cell>
          <cell r="R542" t="str">
            <v>Europa</v>
          </cell>
          <cell r="S542" t="str">
            <v>Polska</v>
          </cell>
          <cell r="T542" t="str">
            <v>wielkopolskie</v>
          </cell>
          <cell r="U542" t="str">
            <v>pilski</v>
          </cell>
          <cell r="V542" t="str">
            <v>Łobżenica</v>
          </cell>
          <cell r="W542" t="str">
            <v>314.69 Pojezierze Krajeńskie</v>
          </cell>
          <cell r="X542" t="str">
            <v>Continental Bio-geographical Region</v>
          </cell>
          <cell r="Y542" t="str">
            <v>Galio-Carpinetum</v>
          </cell>
        </row>
        <row r="543">
          <cell r="A543" t="str">
            <v>POZG-B-0002235</v>
          </cell>
          <cell r="B543" t="str">
            <v>53.153324</v>
          </cell>
          <cell r="C543" t="str">
            <v>17.268261</v>
          </cell>
          <cell r="D543" t="str">
            <v>33UXU59</v>
          </cell>
          <cell r="E543" t="str">
            <v>CC11</v>
          </cell>
          <cell r="M543" t="str">
            <v>Dolina Noteci</v>
          </cell>
          <cell r="R543" t="str">
            <v>Europa</v>
          </cell>
          <cell r="S543" t="str">
            <v>Polska</v>
          </cell>
          <cell r="T543" t="str">
            <v>wielkopolskie</v>
          </cell>
          <cell r="U543" t="str">
            <v>pilski</v>
          </cell>
          <cell r="V543" t="str">
            <v>Wyrzysk</v>
          </cell>
          <cell r="W543" t="str">
            <v>314.69 Pojezierze Krajeńskie</v>
          </cell>
          <cell r="X543" t="str">
            <v>Continental Bio-geographical Region</v>
          </cell>
          <cell r="Y543" t="str">
            <v>Potentillo albae-Quercetum typicum</v>
          </cell>
        </row>
        <row r="544">
          <cell r="A544" t="str">
            <v>POZG-B-0002273</v>
          </cell>
          <cell r="B544" t="str">
            <v>52.586307</v>
          </cell>
          <cell r="C544" t="str">
            <v>17.665857</v>
          </cell>
          <cell r="D544" t="str">
            <v>33UXU82</v>
          </cell>
          <cell r="E544" t="str">
            <v>CC83</v>
          </cell>
          <cell r="R544" t="str">
            <v>Europa</v>
          </cell>
          <cell r="S544" t="str">
            <v>Polska</v>
          </cell>
          <cell r="T544" t="str">
            <v>wielkopolskie</v>
          </cell>
          <cell r="U544" t="str">
            <v>gnieźnieński</v>
          </cell>
          <cell r="V544" t="str">
            <v>Gniezno</v>
          </cell>
          <cell r="W544" t="str">
            <v>315.54 Pojezierze Gnieźnieńskie</v>
          </cell>
          <cell r="X544" t="str">
            <v>Continental Bio-geographical Region</v>
          </cell>
          <cell r="Y544" t="str">
            <v>Galio-Carpinetum</v>
          </cell>
        </row>
        <row r="545">
          <cell r="A545" t="str">
            <v>POZG-B-0002305</v>
          </cell>
          <cell r="B545" t="str">
            <v>51.915347</v>
          </cell>
          <cell r="C545" t="str">
            <v>17.23626</v>
          </cell>
          <cell r="D545" t="str">
            <v>33UXT55</v>
          </cell>
          <cell r="E545" t="str">
            <v>CD50</v>
          </cell>
          <cell r="R545" t="str">
            <v>Europa</v>
          </cell>
          <cell r="S545" t="str">
            <v>Polska</v>
          </cell>
          <cell r="T545" t="str">
            <v>wielkopolskie</v>
          </cell>
          <cell r="U545" t="str">
            <v>gostyński</v>
          </cell>
          <cell r="V545" t="str">
            <v>Borek Wielkopolski</v>
          </cell>
          <cell r="W545" t="str">
            <v>318.12 Wysoczyzna Kaliska</v>
          </cell>
          <cell r="X545" t="str">
            <v>Continental Bio-geographical Region</v>
          </cell>
          <cell r="Y545" t="str">
            <v>Galio-Carpinetum</v>
          </cell>
        </row>
        <row r="546">
          <cell r="A546" t="str">
            <v>POZG-B-0002307</v>
          </cell>
          <cell r="B546" t="str">
            <v>52.450276</v>
          </cell>
          <cell r="C546" t="str">
            <v>17.246653</v>
          </cell>
          <cell r="D546" t="str">
            <v>33UXU51</v>
          </cell>
          <cell r="E546" t="str">
            <v>CC91</v>
          </cell>
          <cell r="J546" t="str">
            <v>Park Krajobrazowy Promno - otulina</v>
          </cell>
          <cell r="R546" t="str">
            <v>Europa</v>
          </cell>
          <cell r="S546" t="str">
            <v>Polska</v>
          </cell>
          <cell r="T546" t="str">
            <v>wielkopolskie</v>
          </cell>
          <cell r="U546" t="str">
            <v>poznański</v>
          </cell>
          <cell r="V546" t="str">
            <v>Pobiedziska</v>
          </cell>
          <cell r="W546" t="str">
            <v>315.56 Równina Wrzesińska</v>
          </cell>
          <cell r="X546" t="str">
            <v>Continental Bio-geographical Region</v>
          </cell>
          <cell r="Y546" t="str">
            <v>Galio-Carpinetum</v>
          </cell>
        </row>
        <row r="547">
          <cell r="A547" t="str">
            <v>POZG-B-0002456</v>
          </cell>
          <cell r="B547" t="str">
            <v>52.47998</v>
          </cell>
          <cell r="C547" t="str">
            <v>17.01118</v>
          </cell>
          <cell r="D547" t="str">
            <v>33UXU31</v>
          </cell>
          <cell r="E547" t="str">
            <v>BC99</v>
          </cell>
          <cell r="J547" t="str">
            <v>Park Krajobrazowy Puszcza Zielonka</v>
          </cell>
          <cell r="P547" t="str">
            <v>PLH300058</v>
          </cell>
          <cell r="Q547" t="str">
            <v>Uroczyska Puszczy Zielonki</v>
          </cell>
          <cell r="R547" t="str">
            <v>Europa</v>
          </cell>
          <cell r="S547" t="str">
            <v>Polska</v>
          </cell>
          <cell r="T547" t="str">
            <v>wielkopolskie</v>
          </cell>
          <cell r="U547" t="str">
            <v>poznański</v>
          </cell>
          <cell r="V547" t="str">
            <v>Czerwonak</v>
          </cell>
          <cell r="W547" t="str">
            <v>315.56 Równina Wrzesińska</v>
          </cell>
          <cell r="X547" t="str">
            <v>Continental Bio-geographical Region</v>
          </cell>
          <cell r="Y547" t="str">
            <v>Potentillo albae-Quercetum typicum</v>
          </cell>
        </row>
        <row r="548">
          <cell r="A548" t="str">
            <v>POZG-B-0002460</v>
          </cell>
          <cell r="B548" t="str">
            <v>52.70341</v>
          </cell>
          <cell r="C548" t="str">
            <v>16.916076</v>
          </cell>
          <cell r="D548" t="str">
            <v>33UXU24</v>
          </cell>
          <cell r="E548" t="str">
            <v>BC68</v>
          </cell>
          <cell r="R548" t="str">
            <v>Europa</v>
          </cell>
          <cell r="S548" t="str">
            <v>Polska</v>
          </cell>
          <cell r="T548" t="str">
            <v>wielkopolskie</v>
          </cell>
          <cell r="U548" t="str">
            <v>obornicki</v>
          </cell>
          <cell r="V548" t="str">
            <v>Rogoźno</v>
          </cell>
          <cell r="W548" t="str">
            <v>315.54 Pojezierze Gnieźnieńskie</v>
          </cell>
          <cell r="X548" t="str">
            <v>Continental Bio-geographical Region</v>
          </cell>
          <cell r="Y548" t="str">
            <v>Galio-Carpinetum</v>
          </cell>
        </row>
        <row r="549">
          <cell r="A549" t="str">
            <v>POZG-B-0002461</v>
          </cell>
          <cell r="B549" t="str">
            <v>52.70341</v>
          </cell>
          <cell r="C549" t="str">
            <v>16.916076</v>
          </cell>
          <cell r="D549" t="str">
            <v>33UXU24</v>
          </cell>
          <cell r="E549" t="str">
            <v>BC68</v>
          </cell>
          <cell r="R549" t="str">
            <v>Europa</v>
          </cell>
          <cell r="S549" t="str">
            <v>Polska</v>
          </cell>
          <cell r="T549" t="str">
            <v>wielkopolskie</v>
          </cell>
          <cell r="U549" t="str">
            <v>obornicki</v>
          </cell>
          <cell r="V549" t="str">
            <v>Rogoźno</v>
          </cell>
          <cell r="W549" t="str">
            <v>315.54 Pojezierze Gnieźnieńskie</v>
          </cell>
          <cell r="X549" t="str">
            <v>Continental Bio-geographical Region</v>
          </cell>
          <cell r="Y549" t="str">
            <v>Galio-Carpinetum</v>
          </cell>
        </row>
        <row r="550">
          <cell r="A550" t="str">
            <v>POZG-B-0002462</v>
          </cell>
          <cell r="B550" t="str">
            <v>52.8028</v>
          </cell>
          <cell r="C550" t="str">
            <v>17.1418</v>
          </cell>
          <cell r="D550" t="str">
            <v>33UXU45</v>
          </cell>
          <cell r="E550" t="str">
            <v>CC50</v>
          </cell>
          <cell r="K550" t="str">
            <v>Dębina</v>
          </cell>
          <cell r="L550" t="str">
            <v>leśny</v>
          </cell>
          <cell r="M550" t="str">
            <v>Dolina Wełny i Rynna Gołaniecko-Wągrowiecka</v>
          </cell>
          <cell r="R550" t="str">
            <v>Europa</v>
          </cell>
          <cell r="S550" t="str">
            <v>Polska</v>
          </cell>
          <cell r="T550" t="str">
            <v>wielkopolskie</v>
          </cell>
          <cell r="U550" t="str">
            <v>wągrowiecki</v>
          </cell>
          <cell r="V550" t="str">
            <v>Wągrowiec</v>
          </cell>
          <cell r="W550" t="str">
            <v>315.54 Pojezierze Gnieźnieńskie</v>
          </cell>
          <cell r="X550" t="str">
            <v>Continental Bio-geographical Region</v>
          </cell>
          <cell r="Y550" t="str">
            <v>Galio-Carpinetum</v>
          </cell>
        </row>
        <row r="551">
          <cell r="A551" t="str">
            <v>POZG-B-0002463</v>
          </cell>
          <cell r="B551" t="str">
            <v>52.8028</v>
          </cell>
          <cell r="C551" t="str">
            <v>17.1418</v>
          </cell>
          <cell r="D551" t="str">
            <v>33UXU45</v>
          </cell>
          <cell r="E551" t="str">
            <v>CC50</v>
          </cell>
          <cell r="K551" t="str">
            <v>Dębina</v>
          </cell>
          <cell r="L551" t="str">
            <v>leśny</v>
          </cell>
          <cell r="M551" t="str">
            <v>Dolina Wełny i Rynna Gołaniecko-Wągrowiecka</v>
          </cell>
          <cell r="R551" t="str">
            <v>Europa</v>
          </cell>
          <cell r="S551" t="str">
            <v>Polska</v>
          </cell>
          <cell r="T551" t="str">
            <v>wielkopolskie</v>
          </cell>
          <cell r="U551" t="str">
            <v>wągrowiecki</v>
          </cell>
          <cell r="V551" t="str">
            <v>Wągrowiec</v>
          </cell>
          <cell r="W551" t="str">
            <v>315.54 Pojezierze Gnieźnieńskie</v>
          </cell>
          <cell r="X551" t="str">
            <v>Continental Bio-geographical Region</v>
          </cell>
          <cell r="Y551" t="str">
            <v>Galio-Carpinetum</v>
          </cell>
        </row>
        <row r="552">
          <cell r="A552" t="str">
            <v>POZG-B-0002464</v>
          </cell>
          <cell r="B552" t="str">
            <v>52.8029</v>
          </cell>
          <cell r="C552" t="str">
            <v>17.1418</v>
          </cell>
          <cell r="D552" t="str">
            <v>33UXU45</v>
          </cell>
          <cell r="E552" t="str">
            <v>CC50</v>
          </cell>
          <cell r="K552" t="str">
            <v>Dębina</v>
          </cell>
          <cell r="L552" t="str">
            <v>leśny</v>
          </cell>
          <cell r="M552" t="str">
            <v>Dolina Wełny i Rynna Gołaniecko-Wągrowiecka</v>
          </cell>
          <cell r="R552" t="str">
            <v>Europa</v>
          </cell>
          <cell r="S552" t="str">
            <v>Polska</v>
          </cell>
          <cell r="T552" t="str">
            <v>wielkopolskie</v>
          </cell>
          <cell r="U552" t="str">
            <v>wągrowiecki</v>
          </cell>
          <cell r="V552" t="str">
            <v>Wągrowiec</v>
          </cell>
          <cell r="W552" t="str">
            <v>315.54 Pojezierze Gnieźnieńskie</v>
          </cell>
          <cell r="X552" t="str">
            <v>Continental Bio-geographical Region</v>
          </cell>
          <cell r="Y552" t="str">
            <v>Galio-Carpinetum</v>
          </cell>
        </row>
        <row r="553">
          <cell r="A553" t="str">
            <v>POZG-B-0002465</v>
          </cell>
          <cell r="B553" t="str">
            <v>52.0812</v>
          </cell>
          <cell r="C553" t="str">
            <v>16.5501</v>
          </cell>
          <cell r="D553" t="str">
            <v>33UXT07</v>
          </cell>
          <cell r="E553" t="str">
            <v>BD36</v>
          </cell>
          <cell r="R553" t="str">
            <v>Europa</v>
          </cell>
          <cell r="S553" t="str">
            <v>Polska</v>
          </cell>
          <cell r="T553" t="str">
            <v>wielkopolskie</v>
          </cell>
          <cell r="U553" t="str">
            <v>kościański</v>
          </cell>
          <cell r="V553" t="str">
            <v>Kościan</v>
          </cell>
          <cell r="W553" t="str">
            <v>315.83 Równina Kościańska</v>
          </cell>
          <cell r="X553" t="str">
            <v>Continental Bio-geographical Region</v>
          </cell>
          <cell r="Y553" t="str">
            <v>Fraxino-Alnetum (=Circaeo-Alnetum)</v>
          </cell>
        </row>
        <row r="554">
          <cell r="A554" t="str">
            <v>POZG-B-0002561</v>
          </cell>
          <cell r="B554" t="str">
            <v>52.155261</v>
          </cell>
          <cell r="C554" t="str">
            <v>17.601663</v>
          </cell>
          <cell r="D554" t="str">
            <v>33UXT78</v>
          </cell>
          <cell r="E554" t="str">
            <v>CD33</v>
          </cell>
          <cell r="P554" t="str">
            <v>PLB300002; PLH300009</v>
          </cell>
          <cell r="Q554" t="str">
            <v>Dolina Środkowej Warty; Ostoja Nadwarciańska</v>
          </cell>
          <cell r="R554" t="str">
            <v>Europa</v>
          </cell>
          <cell r="S554" t="str">
            <v>Polska</v>
          </cell>
          <cell r="T554" t="str">
            <v>wielkopolskie</v>
          </cell>
          <cell r="U554" t="str">
            <v>wrzesiński</v>
          </cell>
          <cell r="V554" t="str">
            <v>Miłosław</v>
          </cell>
          <cell r="W554" t="str">
            <v>318.13 Dolina Konińska</v>
          </cell>
          <cell r="X554" t="str">
            <v>Continental Bio-geographical Region</v>
          </cell>
          <cell r="Y554" t="str">
            <v>Galio-Carpinetum</v>
          </cell>
        </row>
        <row r="555">
          <cell r="A555" t="str">
            <v>POZG-B-0002706</v>
          </cell>
          <cell r="B555" t="str">
            <v>53.1223</v>
          </cell>
          <cell r="C555" t="str">
            <v>17.2619</v>
          </cell>
          <cell r="D555" t="str">
            <v>33UXU58</v>
          </cell>
          <cell r="E555" t="str">
            <v>CC21</v>
          </cell>
          <cell r="K555" t="str">
            <v>Zielona Góra</v>
          </cell>
          <cell r="L555" t="str">
            <v>leśny</v>
          </cell>
          <cell r="M555" t="str">
            <v>Dolina Noteci</v>
          </cell>
          <cell r="P555" t="str">
            <v>PLH300055</v>
          </cell>
          <cell r="Q555" t="str">
            <v>Dębowa Góra</v>
          </cell>
          <cell r="R555" t="str">
            <v>Europa</v>
          </cell>
          <cell r="S555" t="str">
            <v>Polska</v>
          </cell>
          <cell r="T555" t="str">
            <v>wielkopolskie</v>
          </cell>
          <cell r="U555" t="str">
            <v>pilski</v>
          </cell>
          <cell r="V555" t="str">
            <v>Wyrzysk</v>
          </cell>
          <cell r="W555" t="str">
            <v>315.34 Dolina Środkowej Noteci</v>
          </cell>
          <cell r="X555" t="str">
            <v>Continental Bio-geographical Region</v>
          </cell>
          <cell r="Y555" t="str">
            <v>Galio-Carpinetum</v>
          </cell>
        </row>
        <row r="556">
          <cell r="A556" t="str">
            <v>POZG-B-0002712</v>
          </cell>
          <cell r="B556" t="str">
            <v>51.1449</v>
          </cell>
          <cell r="C556" t="str">
            <v>17.8486</v>
          </cell>
          <cell r="D556" t="str">
            <v>33UXS96</v>
          </cell>
          <cell r="E556" t="str">
            <v>CE44</v>
          </cell>
          <cell r="R556" t="str">
            <v>Europa</v>
          </cell>
          <cell r="S556" t="str">
            <v>Polska</v>
          </cell>
          <cell r="T556" t="str">
            <v>wielkopolskie</v>
          </cell>
          <cell r="U556" t="str">
            <v>kępiński</v>
          </cell>
          <cell r="V556" t="str">
            <v>Rychtal</v>
          </cell>
          <cell r="W556" t="str">
            <v>318.56 Równina Oleśnicka</v>
          </cell>
          <cell r="X556" t="str">
            <v>Continental Bio-geographical Region</v>
          </cell>
          <cell r="Y556" t="str">
            <v>Fraxino-Alnetum (=Circaeo-Alnetum)</v>
          </cell>
        </row>
        <row r="557">
          <cell r="A557" t="str">
            <v>POZG-B-0002713</v>
          </cell>
          <cell r="B557" t="str">
            <v>52.70341</v>
          </cell>
          <cell r="C557" t="str">
            <v>16.916076</v>
          </cell>
          <cell r="D557" t="str">
            <v>33UXU24</v>
          </cell>
          <cell r="E557" t="str">
            <v>BC68</v>
          </cell>
          <cell r="R557" t="str">
            <v>Europa</v>
          </cell>
          <cell r="S557" t="str">
            <v>Polska</v>
          </cell>
          <cell r="T557" t="str">
            <v>wielkopolskie</v>
          </cell>
          <cell r="U557" t="str">
            <v>obornicki</v>
          </cell>
          <cell r="V557" t="str">
            <v>Rogoźno</v>
          </cell>
          <cell r="W557" t="str">
            <v>315.54 Pojezierze Gnieźnieńskie</v>
          </cell>
          <cell r="X557" t="str">
            <v>Continental Bio-geographical Region</v>
          </cell>
          <cell r="Y557" t="str">
            <v>Galio-Carpinetum</v>
          </cell>
        </row>
        <row r="558">
          <cell r="A558" t="str">
            <v>POZG-B-0002714</v>
          </cell>
          <cell r="B558" t="str">
            <v>52.70341</v>
          </cell>
          <cell r="C558" t="str">
            <v>16.916076</v>
          </cell>
          <cell r="D558" t="str">
            <v>33UXU24</v>
          </cell>
          <cell r="E558" t="str">
            <v>BC68</v>
          </cell>
          <cell r="R558" t="str">
            <v>Europa</v>
          </cell>
          <cell r="S558" t="str">
            <v>Polska</v>
          </cell>
          <cell r="T558" t="str">
            <v>wielkopolskie</v>
          </cell>
          <cell r="U558" t="str">
            <v>obornicki</v>
          </cell>
          <cell r="V558" t="str">
            <v>Rogoźno</v>
          </cell>
          <cell r="W558" t="str">
            <v>315.54 Pojezierze Gnieźnieńskie</v>
          </cell>
          <cell r="X558" t="str">
            <v>Continental Bio-geographical Region</v>
          </cell>
          <cell r="Y558" t="str">
            <v>Galio-Carpinetum</v>
          </cell>
        </row>
        <row r="559">
          <cell r="A559" t="str">
            <v>POZG-B-0003688</v>
          </cell>
          <cell r="B559" t="str">
            <v>51.909701</v>
          </cell>
          <cell r="C559" t="str">
            <v>17.419294</v>
          </cell>
          <cell r="D559" t="str">
            <v>33UXT65</v>
          </cell>
          <cell r="E559" t="str">
            <v>CD52</v>
          </cell>
          <cell r="R559" t="str">
            <v>Europa</v>
          </cell>
          <cell r="S559" t="str">
            <v>Polska</v>
          </cell>
          <cell r="T559" t="str">
            <v>wielkopolskie</v>
          </cell>
          <cell r="U559" t="str">
            <v>jarociński</v>
          </cell>
          <cell r="V559" t="str">
            <v>Jarocin</v>
          </cell>
          <cell r="W559" t="str">
            <v>318.12 Wysoczyzna Kaliska</v>
          </cell>
          <cell r="X559" t="str">
            <v>Continental Bio-geographical Region</v>
          </cell>
          <cell r="Y559" t="str">
            <v>Galio-Carpinetum</v>
          </cell>
        </row>
        <row r="560">
          <cell r="A560" t="str">
            <v>POZG-B-0003732</v>
          </cell>
          <cell r="B560" t="str">
            <v>53.04381</v>
          </cell>
          <cell r="C560" t="str">
            <v>16.50488</v>
          </cell>
          <cell r="D560" t="str">
            <v>33UXU07</v>
          </cell>
          <cell r="E560" t="str">
            <v>BC36</v>
          </cell>
          <cell r="R560" t="str">
            <v>Europa</v>
          </cell>
          <cell r="S560" t="str">
            <v>Polska</v>
          </cell>
          <cell r="T560" t="str">
            <v>wielkopolskie</v>
          </cell>
          <cell r="U560" t="str">
            <v>czarnkowsko-trzcianecki</v>
          </cell>
          <cell r="V560" t="str">
            <v>Trzcianka</v>
          </cell>
          <cell r="W560" t="str">
            <v>314.64 Pojezierze Wałeckie</v>
          </cell>
          <cell r="X560" t="str">
            <v>Continental Bio-geographical Region</v>
          </cell>
          <cell r="Y560" t="str">
            <v>Stellario-Carpinetum</v>
          </cell>
        </row>
        <row r="561">
          <cell r="A561" t="str">
            <v>POZG-B-0003733</v>
          </cell>
          <cell r="B561" t="str">
            <v>53.0436</v>
          </cell>
          <cell r="C561" t="str">
            <v>16.5048</v>
          </cell>
          <cell r="D561" t="str">
            <v>33UXU07</v>
          </cell>
          <cell r="E561" t="str">
            <v>BC36</v>
          </cell>
          <cell r="R561" t="str">
            <v>Europa</v>
          </cell>
          <cell r="S561" t="str">
            <v>Polska</v>
          </cell>
          <cell r="T561" t="str">
            <v>wielkopolskie</v>
          </cell>
          <cell r="U561" t="str">
            <v>czarnkowsko-trzcianecki</v>
          </cell>
          <cell r="V561" t="str">
            <v>Trzcianka</v>
          </cell>
          <cell r="W561" t="str">
            <v>314.64 Pojezierze Wałeckie</v>
          </cell>
          <cell r="X561" t="str">
            <v>Continental Bio-geographical Region</v>
          </cell>
          <cell r="Y561" t="str">
            <v>Stellario-Carpinetum</v>
          </cell>
        </row>
        <row r="562">
          <cell r="A562" t="str">
            <v>POZG-B-0003735</v>
          </cell>
          <cell r="B562" t="str">
            <v>53.4201</v>
          </cell>
          <cell r="C562" t="str">
            <v>16.8602</v>
          </cell>
          <cell r="D562" t="str">
            <v>33UXV22</v>
          </cell>
          <cell r="E562" t="str">
            <v>BB88</v>
          </cell>
          <cell r="M562" t="str">
            <v>Pojezierze Wałeckie i Dolina Gwdy (woj. wielkopolskie)</v>
          </cell>
          <cell r="R562" t="str">
            <v>Europa</v>
          </cell>
          <cell r="S562" t="str">
            <v>Polska</v>
          </cell>
          <cell r="T562" t="str">
            <v>wielkopolskie</v>
          </cell>
          <cell r="U562" t="str">
            <v>złotowski</v>
          </cell>
          <cell r="V562" t="str">
            <v>Jastrowie</v>
          </cell>
          <cell r="W562" t="str">
            <v>314.68 Dolina Gwdy</v>
          </cell>
          <cell r="X562" t="str">
            <v>Continental Bio-geographical Region</v>
          </cell>
          <cell r="Y562" t="str">
            <v>Leucobryo-Pinetum</v>
          </cell>
        </row>
        <row r="563">
          <cell r="A563" t="str">
            <v>POZG-B-0003776</v>
          </cell>
          <cell r="B563" t="str">
            <v>52.7732</v>
          </cell>
          <cell r="C563" t="str">
            <v>16.5921</v>
          </cell>
          <cell r="D563" t="str">
            <v>33UXU04</v>
          </cell>
          <cell r="E563" t="str">
            <v>BC66</v>
          </cell>
          <cell r="M563" t="str">
            <v>Puszcza Notecka</v>
          </cell>
          <cell r="P563" t="str">
            <v>PLB300015</v>
          </cell>
          <cell r="Q563" t="str">
            <v>Puszcza Notecka</v>
          </cell>
          <cell r="R563" t="str">
            <v>Europa</v>
          </cell>
          <cell r="S563" t="str">
            <v>Polska</v>
          </cell>
          <cell r="T563" t="str">
            <v>wielkopolskie</v>
          </cell>
          <cell r="U563" t="str">
            <v>czarnkowsko-trzcianecki</v>
          </cell>
          <cell r="V563" t="str">
            <v>Połajewo</v>
          </cell>
          <cell r="W563" t="str">
            <v>315.33 Kotlina Gorzowska</v>
          </cell>
          <cell r="X563" t="str">
            <v>Continental Bio-geographical Region</v>
          </cell>
          <cell r="Y563" t="str">
            <v>Fago-Quercetum petraeae</v>
          </cell>
        </row>
        <row r="564">
          <cell r="A564" t="str">
            <v>POZG-B-0003777</v>
          </cell>
          <cell r="B564" t="str">
            <v>52.6501</v>
          </cell>
          <cell r="C564" t="str">
            <v>16.0322</v>
          </cell>
          <cell r="D564" t="str">
            <v>33UWU63</v>
          </cell>
          <cell r="E564" t="str">
            <v>BC72</v>
          </cell>
          <cell r="J564" t="str">
            <v>Sierakowski Park Krajobrazowy</v>
          </cell>
          <cell r="K564" t="str">
            <v>Mszar nad Jeziorem Mnich</v>
          </cell>
          <cell r="L564" t="str">
            <v>torfowiskowy</v>
          </cell>
          <cell r="P564" t="str">
            <v>PLB300015; PLH300029</v>
          </cell>
          <cell r="Q564" t="str">
            <v>Puszcza Notecka; Jezioro Mnich</v>
          </cell>
          <cell r="R564" t="str">
            <v>Europa</v>
          </cell>
          <cell r="S564" t="str">
            <v>Polska</v>
          </cell>
          <cell r="T564" t="str">
            <v>wielkopolskie</v>
          </cell>
          <cell r="U564" t="str">
            <v>międzychodzki</v>
          </cell>
          <cell r="V564" t="str">
            <v>Sieraków</v>
          </cell>
          <cell r="W564" t="str">
            <v>315.33 Kotlina Gorzowska</v>
          </cell>
          <cell r="X564" t="str">
            <v>Continental Bio-geographical Region</v>
          </cell>
          <cell r="Y564" t="str">
            <v>Fago-Quercetum petraeae</v>
          </cell>
        </row>
        <row r="565">
          <cell r="A565" t="str">
            <v>POZG-B-0003778</v>
          </cell>
          <cell r="B565" t="str">
            <v>52.826</v>
          </cell>
          <cell r="C565" t="str">
            <v>16.3992</v>
          </cell>
          <cell r="D565" t="str">
            <v>33UWU95</v>
          </cell>
          <cell r="E565" t="str">
            <v>BC55</v>
          </cell>
          <cell r="M565" t="str">
            <v>Puszcza Notecka</v>
          </cell>
          <cell r="N565" t="str">
            <v>Torfowiska nad jeziorem Kruteckim</v>
          </cell>
          <cell r="P565" t="str">
            <v>PLB300015</v>
          </cell>
          <cell r="Q565" t="str">
            <v>Puszcza Notecka</v>
          </cell>
          <cell r="R565" t="str">
            <v>Europa</v>
          </cell>
          <cell r="S565" t="str">
            <v>Polska</v>
          </cell>
          <cell r="T565" t="str">
            <v>wielkopolskie</v>
          </cell>
          <cell r="U565" t="str">
            <v>czarnkowsko-trzcianecki</v>
          </cell>
          <cell r="V565" t="str">
            <v>Lubasz</v>
          </cell>
          <cell r="W565" t="str">
            <v>315.33 Kotlina Gorzowska</v>
          </cell>
          <cell r="X565" t="str">
            <v>Continental Bio-geographical Region</v>
          </cell>
          <cell r="Y565" t="str">
            <v>Fraxino-Alnetum (=Circaeo-Alnetum)</v>
          </cell>
        </row>
        <row r="566">
          <cell r="A566" t="str">
            <v>POZG-B-0003779</v>
          </cell>
          <cell r="B566" t="str">
            <v>52.73232</v>
          </cell>
          <cell r="C566" t="str">
            <v>16.7514</v>
          </cell>
          <cell r="D566" t="str">
            <v>33UXU14</v>
          </cell>
          <cell r="E566" t="str">
            <v>BC67</v>
          </cell>
          <cell r="K566" t="str">
            <v>Bagno Chlebowo</v>
          </cell>
          <cell r="L566" t="str">
            <v>torfowiskowy</v>
          </cell>
          <cell r="M566" t="str">
            <v>Puszcza Notecka</v>
          </cell>
          <cell r="P566" t="str">
            <v>PLB300015; PLH300016</v>
          </cell>
          <cell r="Q566" t="str">
            <v>Puszcza Notecka; Bagno Chlebowo</v>
          </cell>
          <cell r="R566" t="str">
            <v>Europa</v>
          </cell>
          <cell r="S566" t="str">
            <v>Polska</v>
          </cell>
          <cell r="T566" t="str">
            <v>wielkopolskie</v>
          </cell>
          <cell r="U566" t="str">
            <v>obornicki</v>
          </cell>
          <cell r="V566" t="str">
            <v>Ryczywół</v>
          </cell>
          <cell r="W566" t="str">
            <v>315.33 Kotlina Gorzowska</v>
          </cell>
          <cell r="X566" t="str">
            <v>Continental Bio-geographical Region</v>
          </cell>
          <cell r="Y566" t="str">
            <v>Vaccinio uliginosi-Pinetum</v>
          </cell>
        </row>
        <row r="567">
          <cell r="A567" t="str">
            <v>POZG-B-0003780</v>
          </cell>
          <cell r="B567" t="str">
            <v>52.6499</v>
          </cell>
          <cell r="C567" t="str">
            <v>16.0324</v>
          </cell>
          <cell r="D567" t="str">
            <v>33UWU63</v>
          </cell>
          <cell r="E567" t="str">
            <v>BC72</v>
          </cell>
          <cell r="J567" t="str">
            <v>Sierakowski Park Krajobrazowy</v>
          </cell>
          <cell r="K567" t="str">
            <v>Mszar nad Jeziorem Mnich</v>
          </cell>
          <cell r="L567" t="str">
            <v>torfowiskowy</v>
          </cell>
          <cell r="P567" t="str">
            <v>PLB300015; PLH300029</v>
          </cell>
          <cell r="Q567" t="str">
            <v>Puszcza Notecka; Jezioro Mnich</v>
          </cell>
          <cell r="R567" t="str">
            <v>Europa</v>
          </cell>
          <cell r="S567" t="str">
            <v>Polska</v>
          </cell>
          <cell r="T567" t="str">
            <v>wielkopolskie</v>
          </cell>
          <cell r="U567" t="str">
            <v>międzychodzki</v>
          </cell>
          <cell r="V567" t="str">
            <v>Sieraków</v>
          </cell>
          <cell r="W567" t="str">
            <v>315.33 Kotlina Gorzowska</v>
          </cell>
          <cell r="X567" t="str">
            <v>Continental Bio-geographical Region</v>
          </cell>
          <cell r="Y567" t="str">
            <v>Fago-Quercetum petraeae</v>
          </cell>
        </row>
        <row r="568">
          <cell r="A568" t="str">
            <v>POZG-B-0003786</v>
          </cell>
          <cell r="B568" t="str">
            <v>52.5431</v>
          </cell>
          <cell r="C568" t="str">
            <v>16.378</v>
          </cell>
          <cell r="D568" t="str">
            <v>33UWU92</v>
          </cell>
          <cell r="E568" t="str">
            <v>BC85</v>
          </cell>
          <cell r="R568" t="str">
            <v>Europa</v>
          </cell>
          <cell r="S568" t="str">
            <v>Polska</v>
          </cell>
          <cell r="T568" t="str">
            <v>wielkopolskie</v>
          </cell>
          <cell r="U568" t="str">
            <v>szamotulski</v>
          </cell>
          <cell r="V568" t="str">
            <v>Pniewy</v>
          </cell>
          <cell r="W568" t="str">
            <v>315.51 Pojezierze Poznańskie</v>
          </cell>
          <cell r="X568" t="str">
            <v>Continental Bio-geographical Region</v>
          </cell>
          <cell r="Y568">
            <v>0</v>
          </cell>
        </row>
        <row r="569">
          <cell r="A569" t="str">
            <v>POZG-B-0003787</v>
          </cell>
          <cell r="B569" t="str">
            <v>52.51808</v>
          </cell>
          <cell r="C569" t="str">
            <v>16.84343</v>
          </cell>
          <cell r="D569" t="str">
            <v>33UXU22</v>
          </cell>
          <cell r="E569" t="str">
            <v>BC98</v>
          </cell>
          <cell r="K569" t="str">
            <v>Gogulec</v>
          </cell>
          <cell r="L569" t="str">
            <v>torfowiskowy</v>
          </cell>
          <cell r="P569" t="str">
            <v>PLH300001</v>
          </cell>
          <cell r="Q569" t="str">
            <v>Biedrusko</v>
          </cell>
          <cell r="R569" t="str">
            <v>Europa</v>
          </cell>
          <cell r="S569" t="str">
            <v>Polska</v>
          </cell>
          <cell r="T569" t="str">
            <v>wielkopolskie</v>
          </cell>
          <cell r="U569" t="str">
            <v>poznański</v>
          </cell>
          <cell r="V569" t="str">
            <v>Suchy Las</v>
          </cell>
          <cell r="W569" t="str">
            <v>315.51 Pojezierze Poznańskie</v>
          </cell>
          <cell r="X569" t="str">
            <v>Continental Bio-geographical Region</v>
          </cell>
          <cell r="Y569" t="str">
            <v>Pino-Quercetum (=Querco-Pinetum + Serratulo-Pinetum)</v>
          </cell>
        </row>
        <row r="570">
          <cell r="A570" t="str">
            <v>POZG-B-0003788</v>
          </cell>
          <cell r="B570" t="str">
            <v>52.45581</v>
          </cell>
          <cell r="C570" t="str">
            <v>16.93723</v>
          </cell>
          <cell r="D570" t="str">
            <v>33UXU31</v>
          </cell>
          <cell r="E570" t="str">
            <v>BC98</v>
          </cell>
          <cell r="K570" t="str">
            <v>Żurawiniec</v>
          </cell>
          <cell r="L570" t="str">
            <v>przyrody nieożywionej</v>
          </cell>
          <cell r="R570" t="str">
            <v>Europa</v>
          </cell>
          <cell r="S570" t="str">
            <v>Polska</v>
          </cell>
          <cell r="T570" t="str">
            <v>wielkopolskie</v>
          </cell>
          <cell r="U570" t="str">
            <v>Poznań</v>
          </cell>
          <cell r="V570" t="str">
            <v>Poznań</v>
          </cell>
          <cell r="W570" t="str">
            <v>315.52 Poznański Przełom Warty</v>
          </cell>
          <cell r="X570" t="str">
            <v>Continental Bio-geographical Region</v>
          </cell>
          <cell r="Y570" t="str">
            <v>Pino-Quercetum (=Querco-Pinetum + Serratulo-Pinetum)</v>
          </cell>
        </row>
        <row r="571">
          <cell r="A571" t="str">
            <v>POZG-B-0003789</v>
          </cell>
          <cell r="B571" t="str">
            <v>52.436301</v>
          </cell>
          <cell r="C571" t="str">
            <v>16.858119</v>
          </cell>
          <cell r="D571" t="str">
            <v>33UXU21</v>
          </cell>
          <cell r="E571" t="str">
            <v>BC98</v>
          </cell>
          <cell r="R571" t="str">
            <v>Europa</v>
          </cell>
          <cell r="S571" t="str">
            <v>Polska</v>
          </cell>
          <cell r="T571" t="str">
            <v>wielkopolskie</v>
          </cell>
          <cell r="U571" t="str">
            <v>Poznań</v>
          </cell>
          <cell r="V571" t="str">
            <v>Poznań</v>
          </cell>
          <cell r="W571" t="str">
            <v>315.51 Pojezierze Poznańskie</v>
          </cell>
          <cell r="X571" t="str">
            <v>Continental Bio-geographical Region</v>
          </cell>
          <cell r="Y571" t="str">
            <v>Pino-Quercetum (=Querco-Pinetum + Serratulo-Pinetum)</v>
          </cell>
        </row>
        <row r="572">
          <cell r="A572" t="str">
            <v>POZG-B-0003790</v>
          </cell>
          <cell r="B572" t="str">
            <v>52.4249</v>
          </cell>
          <cell r="C572" t="str">
            <v>16.8573</v>
          </cell>
          <cell r="D572" t="str">
            <v>33UXU20</v>
          </cell>
          <cell r="E572" t="str">
            <v>BD08</v>
          </cell>
          <cell r="R572" t="str">
            <v>Europa</v>
          </cell>
          <cell r="S572" t="str">
            <v>Polska</v>
          </cell>
          <cell r="T572" t="str">
            <v>wielkopolskie</v>
          </cell>
          <cell r="U572" t="str">
            <v>Poznań</v>
          </cell>
          <cell r="V572" t="str">
            <v>Poznań</v>
          </cell>
          <cell r="W572" t="str">
            <v>315.51 Pojezierze Poznańskie</v>
          </cell>
          <cell r="X572" t="str">
            <v>Continental Bio-geographical Region</v>
          </cell>
          <cell r="Y572" t="str">
            <v>Pino-Quercetum (=Querco-Pinetum + Serratulo-Pinetum)</v>
          </cell>
        </row>
        <row r="573">
          <cell r="A573" t="str">
            <v>POZG-B-0003791</v>
          </cell>
          <cell r="B573" t="str">
            <v>52.4249</v>
          </cell>
          <cell r="C573" t="str">
            <v>16.8573</v>
          </cell>
          <cell r="D573" t="str">
            <v>33UXU20</v>
          </cell>
          <cell r="E573" t="str">
            <v>BD08</v>
          </cell>
          <cell r="R573" t="str">
            <v>Europa</v>
          </cell>
          <cell r="S573" t="str">
            <v>Polska</v>
          </cell>
          <cell r="T573" t="str">
            <v>wielkopolskie</v>
          </cell>
          <cell r="U573" t="str">
            <v>Poznań</v>
          </cell>
          <cell r="V573" t="str">
            <v>Poznań</v>
          </cell>
          <cell r="W573" t="str">
            <v>315.51 Pojezierze Poznańskie</v>
          </cell>
          <cell r="X573" t="str">
            <v>Continental Bio-geographical Region</v>
          </cell>
          <cell r="Y573" t="str">
            <v>Pino-Quercetum (=Querco-Pinetum + Serratulo-Pinetum)</v>
          </cell>
        </row>
        <row r="574">
          <cell r="A574" t="str">
            <v>POZG-B-0003792</v>
          </cell>
          <cell r="B574" t="str">
            <v>52.43732</v>
          </cell>
          <cell r="C574" t="str">
            <v>16.85384</v>
          </cell>
          <cell r="D574" t="str">
            <v>33UXU21</v>
          </cell>
          <cell r="E574" t="str">
            <v>BC98</v>
          </cell>
          <cell r="N574" t="str">
            <v>Bogdanka I</v>
          </cell>
          <cell r="R574" t="str">
            <v>Europa</v>
          </cell>
          <cell r="S574" t="str">
            <v>Polska</v>
          </cell>
          <cell r="T574" t="str">
            <v>wielkopolskie</v>
          </cell>
          <cell r="U574" t="str">
            <v>Poznań</v>
          </cell>
          <cell r="V574" t="str">
            <v>Poznań</v>
          </cell>
          <cell r="W574" t="str">
            <v>315.51 Pojezierze Poznańskie</v>
          </cell>
          <cell r="X574" t="str">
            <v>Continental Bio-geographical Region</v>
          </cell>
          <cell r="Y574" t="str">
            <v>Fraxino-Alnetum (=Circaeo-Alnetum)</v>
          </cell>
        </row>
        <row r="575">
          <cell r="A575" t="str">
            <v>POZG-B-0003793</v>
          </cell>
          <cell r="B575" t="str">
            <v>52.115988</v>
          </cell>
          <cell r="C575" t="str">
            <v>16.351044</v>
          </cell>
          <cell r="D575" t="str">
            <v>33UWT97</v>
          </cell>
          <cell r="E575" t="str">
            <v>BD34</v>
          </cell>
          <cell r="R575" t="str">
            <v>Europa</v>
          </cell>
          <cell r="S575" t="str">
            <v>Polska</v>
          </cell>
          <cell r="T575" t="str">
            <v>wielkopolskie</v>
          </cell>
          <cell r="U575" t="str">
            <v>grodziski</v>
          </cell>
          <cell r="V575" t="str">
            <v>Wielichowo</v>
          </cell>
          <cell r="W575" t="str">
            <v>315.63 Dolina Środkowej Obry</v>
          </cell>
          <cell r="X575" t="str">
            <v>Continental Bio-geographical Region</v>
          </cell>
          <cell r="Y575" t="str">
            <v>Galio-Carpinetum</v>
          </cell>
        </row>
        <row r="576">
          <cell r="A576" t="str">
            <v>POZG-B-0003794</v>
          </cell>
          <cell r="B576" t="str">
            <v>52.4266</v>
          </cell>
          <cell r="C576" t="str">
            <v>16.8782</v>
          </cell>
          <cell r="D576" t="str">
            <v>33UXU21</v>
          </cell>
          <cell r="E576" t="str">
            <v>BD08</v>
          </cell>
          <cell r="R576" t="str">
            <v>Europa</v>
          </cell>
          <cell r="S576" t="str">
            <v>Polska</v>
          </cell>
          <cell r="T576" t="str">
            <v>wielkopolskie</v>
          </cell>
          <cell r="U576" t="str">
            <v>Poznań</v>
          </cell>
          <cell r="V576" t="str">
            <v>Poznań</v>
          </cell>
          <cell r="W576" t="str">
            <v>315.51 Pojezierze Poznańskie</v>
          </cell>
          <cell r="X576" t="str">
            <v>Continental Bio-geographical Region</v>
          </cell>
          <cell r="Y576" t="str">
            <v>Fraxino-Alnetum (=Circaeo-Alnetum)</v>
          </cell>
        </row>
        <row r="577">
          <cell r="A577" t="str">
            <v>POZG-B-0003795</v>
          </cell>
          <cell r="B577" t="str">
            <v>52.4266</v>
          </cell>
          <cell r="C577" t="str">
            <v>16.8782</v>
          </cell>
          <cell r="D577" t="str">
            <v>33UXU21</v>
          </cell>
          <cell r="E577" t="str">
            <v>BD08</v>
          </cell>
          <cell r="R577" t="str">
            <v>Europa</v>
          </cell>
          <cell r="S577" t="str">
            <v>Polska</v>
          </cell>
          <cell r="T577" t="str">
            <v>wielkopolskie</v>
          </cell>
          <cell r="U577" t="str">
            <v>Poznań</v>
          </cell>
          <cell r="V577" t="str">
            <v>Poznań</v>
          </cell>
          <cell r="W577" t="str">
            <v>315.51 Pojezierze Poznańskie</v>
          </cell>
          <cell r="X577" t="str">
            <v>Continental Bio-geographical Region</v>
          </cell>
          <cell r="Y577" t="str">
            <v>Fraxino-Alnetum (=Circaeo-Alnetum)</v>
          </cell>
        </row>
        <row r="578">
          <cell r="A578" t="str">
            <v>POZG-B-0003796</v>
          </cell>
          <cell r="B578" t="str">
            <v>52.27859</v>
          </cell>
          <cell r="C578" t="str">
            <v>16.73559</v>
          </cell>
          <cell r="D578" t="str">
            <v>33UXT19</v>
          </cell>
          <cell r="E578" t="str">
            <v>BD17</v>
          </cell>
          <cell r="I578" t="str">
            <v>Wielkopolski Park Narodowy</v>
          </cell>
          <cell r="P578" t="str">
            <v>PLB300017; PLH300010</v>
          </cell>
          <cell r="Q578" t="str">
            <v>Ostoja Rogalińska; Ostoja Wielkopolska</v>
          </cell>
          <cell r="R578" t="str">
            <v>Europa</v>
          </cell>
          <cell r="S578" t="str">
            <v>Polska</v>
          </cell>
          <cell r="T578" t="str">
            <v>wielkopolskie</v>
          </cell>
          <cell r="U578" t="str">
            <v>poznański</v>
          </cell>
          <cell r="V578" t="str">
            <v>Stęszew</v>
          </cell>
          <cell r="W578" t="str">
            <v>315.51 Pojezierze Poznańskie</v>
          </cell>
          <cell r="X578" t="str">
            <v>Continental Bio-geographical Region</v>
          </cell>
          <cell r="Y578" t="str">
            <v>Pino-Quercetum (=Querco-Pinetum + Serratulo-Pinetum)</v>
          </cell>
        </row>
        <row r="579">
          <cell r="A579" t="str">
            <v>POZG-B-0003797</v>
          </cell>
          <cell r="B579" t="str">
            <v>52.255578</v>
          </cell>
          <cell r="C579" t="str">
            <v>16.785504</v>
          </cell>
          <cell r="D579" t="str">
            <v>33UXT29</v>
          </cell>
          <cell r="E579" t="str">
            <v>BD17</v>
          </cell>
          <cell r="I579" t="str">
            <v>Wielkopolski Park Narodowy</v>
          </cell>
          <cell r="P579" t="str">
            <v>PLB300017; PLH300010</v>
          </cell>
          <cell r="Q579" t="str">
            <v>Ostoja Rogalińska; Ostoja Wielkopolska</v>
          </cell>
          <cell r="R579" t="str">
            <v>Europa</v>
          </cell>
          <cell r="S579" t="str">
            <v>Polska</v>
          </cell>
          <cell r="T579" t="str">
            <v>wielkopolskie</v>
          </cell>
          <cell r="U579" t="str">
            <v>poznański</v>
          </cell>
          <cell r="V579" t="str">
            <v>Stęszew</v>
          </cell>
          <cell r="W579" t="str">
            <v>315.64 Kotlina Śremska</v>
          </cell>
          <cell r="X579" t="str">
            <v>Continental Bio-geographical Region</v>
          </cell>
          <cell r="Y579" t="str">
            <v>Galio-Carpinetum</v>
          </cell>
        </row>
        <row r="580">
          <cell r="A580" t="str">
            <v>POZG-B-0003798</v>
          </cell>
          <cell r="B580" t="str">
            <v>52.255578</v>
          </cell>
          <cell r="C580" t="str">
            <v>16.785504</v>
          </cell>
          <cell r="D580" t="str">
            <v>33UXT29</v>
          </cell>
          <cell r="E580" t="str">
            <v>BD17</v>
          </cell>
          <cell r="I580" t="str">
            <v>Wielkopolski Park Narodowy</v>
          </cell>
          <cell r="P580" t="str">
            <v>PLB300017; PLH300010</v>
          </cell>
          <cell r="Q580" t="str">
            <v>Ostoja Rogalińska; Ostoja Wielkopolska</v>
          </cell>
          <cell r="R580" t="str">
            <v>Europa</v>
          </cell>
          <cell r="S580" t="str">
            <v>Polska</v>
          </cell>
          <cell r="T580" t="str">
            <v>wielkopolskie</v>
          </cell>
          <cell r="U580" t="str">
            <v>poznański</v>
          </cell>
          <cell r="V580" t="str">
            <v>Stęszew</v>
          </cell>
          <cell r="W580" t="str">
            <v>315.64 Kotlina Śremska</v>
          </cell>
          <cell r="X580" t="str">
            <v>Continental Bio-geographical Region</v>
          </cell>
          <cell r="Y580" t="str">
            <v>Galio-Carpinetum</v>
          </cell>
        </row>
        <row r="581">
          <cell r="A581" t="str">
            <v>POZG-B-0003799</v>
          </cell>
          <cell r="B581" t="str">
            <v>52.255578</v>
          </cell>
          <cell r="C581" t="str">
            <v>16.785504</v>
          </cell>
          <cell r="D581" t="str">
            <v>33UXT29</v>
          </cell>
          <cell r="E581" t="str">
            <v>BD17</v>
          </cell>
          <cell r="I581" t="str">
            <v>Wielkopolski Park Narodowy</v>
          </cell>
          <cell r="P581" t="str">
            <v>PLB300017; PLH300010</v>
          </cell>
          <cell r="Q581" t="str">
            <v>Ostoja Rogalińska; Ostoja Wielkopolska</v>
          </cell>
          <cell r="R581" t="str">
            <v>Europa</v>
          </cell>
          <cell r="S581" t="str">
            <v>Polska</v>
          </cell>
          <cell r="T581" t="str">
            <v>wielkopolskie</v>
          </cell>
          <cell r="U581" t="str">
            <v>poznański</v>
          </cell>
          <cell r="V581" t="str">
            <v>Stęszew</v>
          </cell>
          <cell r="W581" t="str">
            <v>315.64 Kotlina Śremska</v>
          </cell>
          <cell r="X581" t="str">
            <v>Continental Bio-geographical Region</v>
          </cell>
          <cell r="Y581" t="str">
            <v>Galio-Carpinetum</v>
          </cell>
        </row>
        <row r="582">
          <cell r="A582" t="str">
            <v>POZG-B-0003802</v>
          </cell>
          <cell r="B582" t="str">
            <v>52.528889</v>
          </cell>
          <cell r="C582" t="str">
            <v>17.106111</v>
          </cell>
          <cell r="D582" t="str">
            <v>33UXU42</v>
          </cell>
          <cell r="E582" t="str">
            <v>CC80</v>
          </cell>
          <cell r="J582" t="str">
            <v>Park Krajobrazowy Puszcza Zielonka</v>
          </cell>
          <cell r="K582" t="str">
            <v>Jezioro Czarne</v>
          </cell>
          <cell r="L582" t="str">
            <v>wodny</v>
          </cell>
          <cell r="P582" t="str">
            <v>PLH300058</v>
          </cell>
          <cell r="Q582" t="str">
            <v>Uroczyska Puszczy Zielonki</v>
          </cell>
          <cell r="R582" t="str">
            <v>Europa</v>
          </cell>
          <cell r="S582" t="str">
            <v>Polska</v>
          </cell>
          <cell r="T582" t="str">
            <v>wielkopolskie</v>
          </cell>
          <cell r="U582" t="str">
            <v>poznański</v>
          </cell>
          <cell r="V582" t="str">
            <v>Murowana Goślina</v>
          </cell>
          <cell r="W582" t="str">
            <v>315.54 Pojezierze Gnieźnieńskie</v>
          </cell>
          <cell r="X582" t="str">
            <v>Continental Bio-geographical Region</v>
          </cell>
          <cell r="Y582" t="str">
            <v>Pino-Quercetum (=Querco-Pinetum + Serratulo-Pinetum)</v>
          </cell>
        </row>
        <row r="583">
          <cell r="A583" t="str">
            <v>POZG-B-0003803</v>
          </cell>
          <cell r="B583" t="str">
            <v>52.528889</v>
          </cell>
          <cell r="C583" t="str">
            <v>17.106111</v>
          </cell>
          <cell r="D583" t="str">
            <v>33UXU42</v>
          </cell>
          <cell r="E583" t="str">
            <v>CC80</v>
          </cell>
          <cell r="J583" t="str">
            <v>Park Krajobrazowy Puszcza Zielonka</v>
          </cell>
          <cell r="K583" t="str">
            <v>Jezioro Czarne</v>
          </cell>
          <cell r="L583" t="str">
            <v>wodny</v>
          </cell>
          <cell r="P583" t="str">
            <v>PLH300058</v>
          </cell>
          <cell r="Q583" t="str">
            <v>Uroczyska Puszczy Zielonki</v>
          </cell>
          <cell r="R583" t="str">
            <v>Europa</v>
          </cell>
          <cell r="S583" t="str">
            <v>Polska</v>
          </cell>
          <cell r="T583" t="str">
            <v>wielkopolskie</v>
          </cell>
          <cell r="U583" t="str">
            <v>poznański</v>
          </cell>
          <cell r="V583" t="str">
            <v>Murowana Goślina</v>
          </cell>
          <cell r="W583" t="str">
            <v>315.54 Pojezierze Gnieźnieńskie</v>
          </cell>
          <cell r="X583" t="str">
            <v>Continental Bio-geographical Region</v>
          </cell>
          <cell r="Y583" t="str">
            <v>Pino-Quercetum (=Querco-Pinetum + Serratulo-Pinetum)</v>
          </cell>
        </row>
        <row r="584">
          <cell r="A584" t="str">
            <v>POZG-B-0003804</v>
          </cell>
          <cell r="B584" t="str">
            <v>53.009992</v>
          </cell>
          <cell r="C584" t="str">
            <v>17.043452</v>
          </cell>
          <cell r="D584" t="str">
            <v>33UXU37</v>
          </cell>
          <cell r="E584" t="str">
            <v>BC39</v>
          </cell>
          <cell r="M584" t="str">
            <v>Dolina Noteci</v>
          </cell>
          <cell r="R584" t="str">
            <v>Europa</v>
          </cell>
          <cell r="S584" t="str">
            <v>Polska</v>
          </cell>
          <cell r="T584" t="str">
            <v>wielkopolskie</v>
          </cell>
          <cell r="U584" t="str">
            <v>chodzieski</v>
          </cell>
          <cell r="V584" t="str">
            <v>Szamocin</v>
          </cell>
          <cell r="W584" t="str">
            <v>315.53 Pojezierze Chodzieskie</v>
          </cell>
          <cell r="X584" t="str">
            <v>Continental Bio-geographical Region</v>
          </cell>
          <cell r="Y584" t="str">
            <v>Galio-Carpinetum</v>
          </cell>
        </row>
        <row r="585">
          <cell r="A585" t="str">
            <v>POZG-B-0003805</v>
          </cell>
          <cell r="B585" t="str">
            <v>52.481935</v>
          </cell>
          <cell r="C585" t="str">
            <v>17.00606</v>
          </cell>
          <cell r="D585" t="str">
            <v>33UXU31</v>
          </cell>
          <cell r="E585" t="str">
            <v>BC99</v>
          </cell>
          <cell r="J585" t="str">
            <v>Park Krajobrazowy Puszcza Zielonka</v>
          </cell>
          <cell r="P585" t="str">
            <v>PLH300058</v>
          </cell>
          <cell r="Q585" t="str">
            <v>Uroczyska Puszczy Zielonki</v>
          </cell>
          <cell r="R585" t="str">
            <v>Europa</v>
          </cell>
          <cell r="S585" t="str">
            <v>Polska</v>
          </cell>
          <cell r="T585" t="str">
            <v>wielkopolskie</v>
          </cell>
          <cell r="U585" t="str">
            <v>poznański</v>
          </cell>
          <cell r="V585" t="str">
            <v>Czerwonak</v>
          </cell>
          <cell r="W585" t="str">
            <v>315.56 Równina Wrzesińska</v>
          </cell>
          <cell r="X585" t="str">
            <v>Continental Bio-geographical Region</v>
          </cell>
          <cell r="Y585" t="str">
            <v>Potentillo albae-Quercetum typicum</v>
          </cell>
        </row>
        <row r="586">
          <cell r="A586" t="str">
            <v>POZG-B-0003807</v>
          </cell>
          <cell r="B586" t="str">
            <v>52.4506</v>
          </cell>
          <cell r="C586" t="str">
            <v>17.246</v>
          </cell>
          <cell r="D586" t="str">
            <v>33UXU51</v>
          </cell>
          <cell r="E586" t="str">
            <v>CC91</v>
          </cell>
          <cell r="J586" t="str">
            <v>Park Krajobrazowy Promno - otulina</v>
          </cell>
          <cell r="R586" t="str">
            <v>Europa</v>
          </cell>
          <cell r="S586" t="str">
            <v>Polska</v>
          </cell>
          <cell r="T586" t="str">
            <v>wielkopolskie</v>
          </cell>
          <cell r="U586" t="str">
            <v>poznański</v>
          </cell>
          <cell r="V586" t="str">
            <v>Pobiedziska</v>
          </cell>
          <cell r="W586" t="str">
            <v>315.56 Równina Wrzesińska</v>
          </cell>
          <cell r="X586" t="str">
            <v>Continental Bio-geographical Region</v>
          </cell>
          <cell r="Y586" t="str">
            <v>Galio-Carpinetum</v>
          </cell>
        </row>
        <row r="587">
          <cell r="A587" t="str">
            <v>POZG-B-0003808</v>
          </cell>
          <cell r="B587" t="str">
            <v>52.470948</v>
          </cell>
          <cell r="C587" t="str">
            <v>17.886879</v>
          </cell>
          <cell r="D587" t="str">
            <v>33UXU91</v>
          </cell>
          <cell r="E587" t="str">
            <v>CC95</v>
          </cell>
          <cell r="J587" t="str">
            <v>Powidzki Park Krajobrazowy</v>
          </cell>
          <cell r="M587" t="str">
            <v>Powidzko-Bieniszewski</v>
          </cell>
          <cell r="N587" t="str">
            <v>Jezioro Czarne</v>
          </cell>
          <cell r="P587" t="str">
            <v>PLH300026</v>
          </cell>
          <cell r="Q587" t="str">
            <v>Pojezierze Gnieźnieńskie</v>
          </cell>
          <cell r="R587" t="str">
            <v>Europa</v>
          </cell>
          <cell r="S587" t="str">
            <v>Polska</v>
          </cell>
          <cell r="T587" t="str">
            <v>wielkopolskie</v>
          </cell>
          <cell r="U587" t="str">
            <v>gnieźnieński</v>
          </cell>
          <cell r="V587" t="str">
            <v>Witkowo</v>
          </cell>
          <cell r="W587" t="str">
            <v>315.56 Równina Wrzesińska</v>
          </cell>
          <cell r="X587" t="str">
            <v>Continental Bio-geographical Region</v>
          </cell>
          <cell r="Y587" t="str">
            <v>Pino-Quercetum (=Querco-Pinetum + Serratulo-Pinetum)</v>
          </cell>
        </row>
        <row r="588">
          <cell r="A588" t="str">
            <v>POZG-B-0003809</v>
          </cell>
          <cell r="B588" t="str">
            <v>52.415274</v>
          </cell>
          <cell r="C588" t="str">
            <v>17.052303</v>
          </cell>
          <cell r="D588" t="str">
            <v>33UXU30</v>
          </cell>
          <cell r="E588" t="str">
            <v>BD09</v>
          </cell>
          <cell r="R588" t="str">
            <v>Europa</v>
          </cell>
          <cell r="S588" t="str">
            <v>Polska</v>
          </cell>
          <cell r="T588" t="str">
            <v>wielkopolskie</v>
          </cell>
          <cell r="U588" t="str">
            <v>Poznań</v>
          </cell>
          <cell r="V588" t="str">
            <v>Poznań</v>
          </cell>
          <cell r="W588" t="str">
            <v>315.56 Równina Wrzesińska</v>
          </cell>
          <cell r="X588" t="str">
            <v>Continental Bio-geographical Region</v>
          </cell>
          <cell r="Y588" t="str">
            <v>Pino-Quercetum (=Querco-Pinetum + Serratulo-Pinetum)</v>
          </cell>
        </row>
        <row r="589">
          <cell r="A589" t="str">
            <v>POZG-B-0003810</v>
          </cell>
          <cell r="B589" t="str">
            <v>52.406068</v>
          </cell>
          <cell r="C589" t="str">
            <v>17.03965</v>
          </cell>
          <cell r="D589" t="str">
            <v>33UXU30</v>
          </cell>
          <cell r="E589" t="str">
            <v>BD09</v>
          </cell>
          <cell r="R589" t="str">
            <v>Europa</v>
          </cell>
          <cell r="S589" t="str">
            <v>Polska</v>
          </cell>
          <cell r="T589" t="str">
            <v>wielkopolskie</v>
          </cell>
          <cell r="U589" t="str">
            <v>Poznań</v>
          </cell>
          <cell r="V589" t="str">
            <v>Poznań</v>
          </cell>
          <cell r="W589" t="str">
            <v>315.56 Równina Wrzesińska</v>
          </cell>
          <cell r="X589" t="str">
            <v>Continental Bio-geographical Region</v>
          </cell>
          <cell r="Y589" t="str">
            <v>Galio-Carpinetum</v>
          </cell>
        </row>
        <row r="590">
          <cell r="A590" t="str">
            <v>POZG-B-0003811</v>
          </cell>
          <cell r="B590" t="str">
            <v>52.41595</v>
          </cell>
          <cell r="C590" t="str">
            <v>17.04875</v>
          </cell>
          <cell r="D590" t="str">
            <v>33UXU30</v>
          </cell>
          <cell r="E590" t="str">
            <v>BD09</v>
          </cell>
          <cell r="R590" t="str">
            <v>Europa</v>
          </cell>
          <cell r="S590" t="str">
            <v>Polska</v>
          </cell>
          <cell r="T590" t="str">
            <v>wielkopolskie</v>
          </cell>
          <cell r="U590" t="str">
            <v>Poznań</v>
          </cell>
          <cell r="V590" t="str">
            <v>Poznań</v>
          </cell>
          <cell r="W590" t="str">
            <v>315.56 Równina Wrzesińska</v>
          </cell>
          <cell r="X590" t="str">
            <v>Continental Bio-geographical Region</v>
          </cell>
          <cell r="Y590" t="str">
            <v>Pino-Quercetum (=Querco-Pinetum + Serratulo-Pinetum)</v>
          </cell>
        </row>
        <row r="591">
          <cell r="A591" t="str">
            <v>POZG-B-0003812</v>
          </cell>
          <cell r="B591" t="str">
            <v>52.370438</v>
          </cell>
          <cell r="C591" t="str">
            <v>17.489251</v>
          </cell>
          <cell r="D591" t="str">
            <v>33UXU60</v>
          </cell>
          <cell r="E591" t="str">
            <v>CD02</v>
          </cell>
          <cell r="R591" t="str">
            <v>Europa</v>
          </cell>
          <cell r="S591" t="str">
            <v>Polska</v>
          </cell>
          <cell r="T591" t="str">
            <v>wielkopolskie</v>
          </cell>
          <cell r="U591" t="str">
            <v>wrzesiński</v>
          </cell>
          <cell r="V591" t="str">
            <v>Września</v>
          </cell>
          <cell r="W591" t="str">
            <v>315.56 Równina Wrzesińska</v>
          </cell>
          <cell r="X591" t="str">
            <v>Continental Bio-geographical Region</v>
          </cell>
          <cell r="Y591" t="str">
            <v>Galio-Carpinetum</v>
          </cell>
        </row>
        <row r="592">
          <cell r="A592" t="str">
            <v>POZG-B-0003813</v>
          </cell>
          <cell r="B592" t="str">
            <v>52.28637</v>
          </cell>
          <cell r="C592" t="str">
            <v>18.20421</v>
          </cell>
          <cell r="D592" t="str">
            <v>34UCC09</v>
          </cell>
          <cell r="E592" t="str">
            <v>CD17</v>
          </cell>
          <cell r="K592" t="str">
            <v>Sokółki</v>
          </cell>
          <cell r="L592" t="str">
            <v>leśny</v>
          </cell>
          <cell r="M592" t="str">
            <v>Powidzko-Bieniszewski</v>
          </cell>
          <cell r="P592" t="str">
            <v>PLH300011</v>
          </cell>
          <cell r="Q592" t="str">
            <v>Puszcza Bieniszewska</v>
          </cell>
          <cell r="R592" t="str">
            <v>Europa</v>
          </cell>
          <cell r="S592" t="str">
            <v>Polska</v>
          </cell>
          <cell r="T592" t="str">
            <v>wielkopolskie</v>
          </cell>
          <cell r="U592" t="str">
            <v>koniński</v>
          </cell>
          <cell r="V592" t="str">
            <v>Kazimierz Biskupi</v>
          </cell>
          <cell r="W592" t="str">
            <v>315.54 Pojezierze Gnieźnieńskie</v>
          </cell>
          <cell r="X592" t="str">
            <v>Continental Bio-geographical Region</v>
          </cell>
          <cell r="Y592" t="str">
            <v>Fraxino-Alnetum (=Circaeo-Alnetum)</v>
          </cell>
        </row>
        <row r="593">
          <cell r="A593" t="str">
            <v>POZG-B-0003814</v>
          </cell>
          <cell r="B593" t="str">
            <v>52.1027</v>
          </cell>
          <cell r="C593" t="str">
            <v>16.3701</v>
          </cell>
          <cell r="D593" t="str">
            <v>33UWT97</v>
          </cell>
          <cell r="E593" t="str">
            <v>BD34</v>
          </cell>
          <cell r="P593" t="str">
            <v>PLB300004</v>
          </cell>
          <cell r="Q593" t="str">
            <v>Wielki Łęg Obrzański</v>
          </cell>
          <cell r="R593" t="str">
            <v>Europa</v>
          </cell>
          <cell r="S593" t="str">
            <v>Polska</v>
          </cell>
          <cell r="T593" t="str">
            <v>wielkopolskie</v>
          </cell>
          <cell r="U593" t="str">
            <v>grodziski</v>
          </cell>
          <cell r="V593" t="str">
            <v>Wielichowo</v>
          </cell>
          <cell r="W593" t="str">
            <v>315.63 Dolina Środkowej Obry</v>
          </cell>
          <cell r="X593" t="str">
            <v>Continental Bio-geographical Region</v>
          </cell>
          <cell r="Y593" t="str">
            <v>Fraxino-Alnetum (=Circaeo-Alnetum)</v>
          </cell>
        </row>
        <row r="594">
          <cell r="A594" t="str">
            <v>POZG-B-0003816</v>
          </cell>
          <cell r="B594" t="str">
            <v>51.97837</v>
          </cell>
          <cell r="C594" t="str">
            <v>17.01759</v>
          </cell>
          <cell r="D594" t="str">
            <v>33UXT36</v>
          </cell>
          <cell r="E594" t="str">
            <v>BD59</v>
          </cell>
          <cell r="K594" t="str">
            <v>Miranowo</v>
          </cell>
          <cell r="L594" t="str">
            <v>torfowiskowy</v>
          </cell>
          <cell r="R594" t="str">
            <v>Europa</v>
          </cell>
          <cell r="S594" t="str">
            <v>Polska</v>
          </cell>
          <cell r="T594" t="str">
            <v>wielkopolskie</v>
          </cell>
          <cell r="U594" t="str">
            <v>śremski</v>
          </cell>
          <cell r="V594" t="str">
            <v>Dolsk</v>
          </cell>
          <cell r="W594" t="str">
            <v>315.82 Pojezierze Krzywińskie</v>
          </cell>
          <cell r="X594" t="str">
            <v>Continental Bio-geographical Region</v>
          </cell>
          <cell r="Y594" t="str">
            <v>Fraxino-Alnetum (=Circaeo-Alnetum)</v>
          </cell>
        </row>
        <row r="595">
          <cell r="A595" t="str">
            <v>POZG-B-0003817</v>
          </cell>
          <cell r="B595" t="str">
            <v>51.90093</v>
          </cell>
          <cell r="C595" t="str">
            <v>16.94772</v>
          </cell>
          <cell r="D595" t="str">
            <v>33UXT35</v>
          </cell>
          <cell r="E595" t="str">
            <v>BD58</v>
          </cell>
          <cell r="K595" t="str">
            <v>Torfowisko Źródliskowe w Gostyniu Starym</v>
          </cell>
          <cell r="L595" t="str">
            <v>nie określono w akcie prawnym</v>
          </cell>
          <cell r="M595" t="str">
            <v>Krzywińsko-Osiecki wraz z zadrzewieniami generała Dezyderego Chłapowskiego i kompleksem leśnym Osieczna-Góra</v>
          </cell>
          <cell r="R595" t="str">
            <v>Europa</v>
          </cell>
          <cell r="S595" t="str">
            <v>Polska</v>
          </cell>
          <cell r="T595" t="str">
            <v>wielkopolskie</v>
          </cell>
          <cell r="U595" t="str">
            <v>gostyński</v>
          </cell>
          <cell r="V595" t="str">
            <v>Gostyń</v>
          </cell>
          <cell r="W595" t="str">
            <v>318.11 Wysoczyzna Leszczyńska</v>
          </cell>
          <cell r="X595" t="str">
            <v>Continental Bio-geographical Region</v>
          </cell>
          <cell r="Y595" t="str">
            <v>Galio-Carpinetum</v>
          </cell>
        </row>
        <row r="596">
          <cell r="A596" t="str">
            <v>POZG-B-0003819</v>
          </cell>
          <cell r="B596" t="str">
            <v>51.82228</v>
          </cell>
          <cell r="C596" t="str">
            <v>17.18011</v>
          </cell>
          <cell r="D596" t="str">
            <v>33UXT54</v>
          </cell>
          <cell r="E596" t="str">
            <v>CD60</v>
          </cell>
          <cell r="R596" t="str">
            <v>Europa</v>
          </cell>
          <cell r="S596" t="str">
            <v>Polska</v>
          </cell>
          <cell r="T596" t="str">
            <v>wielkopolskie</v>
          </cell>
          <cell r="U596" t="str">
            <v>gostyński</v>
          </cell>
          <cell r="V596" t="str">
            <v>Pogorzela</v>
          </cell>
          <cell r="W596" t="str">
            <v>318.12 Wysoczyzna Kaliska</v>
          </cell>
          <cell r="X596" t="str">
            <v>Continental Bio-geographical Region</v>
          </cell>
          <cell r="Y596" t="str">
            <v>Galio-Carpinetum</v>
          </cell>
        </row>
        <row r="597">
          <cell r="A597" t="str">
            <v>POZG-B-0003821</v>
          </cell>
          <cell r="B597" t="str">
            <v>52.217746</v>
          </cell>
          <cell r="C597" t="str">
            <v>18.260757</v>
          </cell>
          <cell r="D597" t="str">
            <v>34UCC18</v>
          </cell>
          <cell r="E597" t="str">
            <v>CD27</v>
          </cell>
          <cell r="P597" t="str">
            <v>PLB300002</v>
          </cell>
          <cell r="Q597" t="str">
            <v>Dolina Środkowej Warty</v>
          </cell>
          <cell r="R597" t="str">
            <v>Europa</v>
          </cell>
          <cell r="S597" t="str">
            <v>Polska</v>
          </cell>
          <cell r="T597" t="str">
            <v>wielkopolskie</v>
          </cell>
          <cell r="U597" t="str">
            <v>Konin</v>
          </cell>
          <cell r="V597" t="str">
            <v>Konin</v>
          </cell>
          <cell r="W597" t="str">
            <v>318.13 Dolina Konińska</v>
          </cell>
          <cell r="X597" t="str">
            <v>Continental Bio-geographical Region</v>
          </cell>
          <cell r="Y597" t="str">
            <v>Salici-Populetum (=Salicetum albo-fragilis + Populetum albae)</v>
          </cell>
        </row>
        <row r="598">
          <cell r="A598" t="str">
            <v>POZG-B-0003822</v>
          </cell>
          <cell r="B598" t="str">
            <v>51.65689</v>
          </cell>
          <cell r="C598" t="str">
            <v>18.011371</v>
          </cell>
          <cell r="D598" t="str">
            <v>34UBC92</v>
          </cell>
          <cell r="E598" t="str">
            <v>CD86</v>
          </cell>
          <cell r="M598" t="str">
            <v>Dolina Rzeki Prosny</v>
          </cell>
          <cell r="R598" t="str">
            <v>Europa</v>
          </cell>
          <cell r="S598" t="str">
            <v>Polska</v>
          </cell>
          <cell r="T598" t="str">
            <v>wielkopolskie</v>
          </cell>
          <cell r="U598" t="str">
            <v>ostrowski</v>
          </cell>
          <cell r="V598" t="str">
            <v>Sieroszewice</v>
          </cell>
          <cell r="W598" t="str">
            <v>318.12 Wysoczyzna Kaliska</v>
          </cell>
          <cell r="X598" t="str">
            <v>Continental Bio-geographical Region</v>
          </cell>
          <cell r="Y598" t="str">
            <v>Galio-Carpinetum</v>
          </cell>
        </row>
        <row r="599">
          <cell r="A599" t="str">
            <v>POZG-B-0003823</v>
          </cell>
          <cell r="B599" t="str">
            <v>51.65689</v>
          </cell>
          <cell r="C599" t="str">
            <v>18.011371</v>
          </cell>
          <cell r="D599" t="str">
            <v>34UBC92</v>
          </cell>
          <cell r="E599" t="str">
            <v>CD86</v>
          </cell>
          <cell r="M599" t="str">
            <v>Dolina Rzeki Prosny</v>
          </cell>
          <cell r="R599" t="str">
            <v>Europa</v>
          </cell>
          <cell r="S599" t="str">
            <v>Polska</v>
          </cell>
          <cell r="T599" t="str">
            <v>wielkopolskie</v>
          </cell>
          <cell r="U599" t="str">
            <v>ostrowski</v>
          </cell>
          <cell r="V599" t="str">
            <v>Sieroszewice</v>
          </cell>
          <cell r="W599" t="str">
            <v>318.12 Wysoczyzna Kaliska</v>
          </cell>
          <cell r="X599" t="str">
            <v>Continental Bio-geographical Region</v>
          </cell>
          <cell r="Y599" t="str">
            <v>Galio-Carpinetum</v>
          </cell>
        </row>
        <row r="600">
          <cell r="A600" t="str">
            <v>POZG-B-0003824</v>
          </cell>
          <cell r="B600" t="str">
            <v>51.3233</v>
          </cell>
          <cell r="C600" t="str">
            <v>17.9558</v>
          </cell>
          <cell r="D600" t="str">
            <v>33UYS08</v>
          </cell>
          <cell r="E600" t="str">
            <v>CE25</v>
          </cell>
          <cell r="R600" t="str">
            <v>Europa</v>
          </cell>
          <cell r="S600" t="str">
            <v>Polska</v>
          </cell>
          <cell r="T600" t="str">
            <v>wielkopolskie</v>
          </cell>
          <cell r="U600" t="str">
            <v>kępiński</v>
          </cell>
          <cell r="V600" t="str">
            <v>Kępno</v>
          </cell>
          <cell r="W600" t="str">
            <v>318.24 Wysoczyzna Wieruszowska</v>
          </cell>
          <cell r="X600" t="str">
            <v>Continental Bio-geographical Region</v>
          </cell>
          <cell r="Y600" t="str">
            <v>Pino-Quercetum (=Querco-Pinetum + Serratulo-Pinetum)</v>
          </cell>
        </row>
        <row r="601">
          <cell r="A601" t="str">
            <v>POZG-B-0003825</v>
          </cell>
          <cell r="B601" t="str">
            <v>51.1795</v>
          </cell>
          <cell r="C601" t="str">
            <v>18.1429</v>
          </cell>
          <cell r="D601" t="str">
            <v>34UCB07</v>
          </cell>
          <cell r="E601" t="str">
            <v>CE47</v>
          </cell>
          <cell r="M601" t="str">
            <v>Dolina Rzeki Prosny</v>
          </cell>
          <cell r="R601" t="str">
            <v>Europa</v>
          </cell>
          <cell r="S601" t="str">
            <v>Polska</v>
          </cell>
          <cell r="T601" t="str">
            <v>wielkopolskie</v>
          </cell>
          <cell r="U601" t="str">
            <v>kępiński</v>
          </cell>
          <cell r="V601" t="str">
            <v>Łęka Opatowska</v>
          </cell>
          <cell r="W601" t="str">
            <v>318.24 Wysoczyzna Wieruszowska</v>
          </cell>
          <cell r="X601" t="str">
            <v>Continental Bio-geographical Region</v>
          </cell>
          <cell r="Y601" t="str">
            <v>Galio odorati-Fagetum (=Melico-Fagetum)</v>
          </cell>
        </row>
        <row r="602">
          <cell r="A602" t="str">
            <v>POZG-B-0003826</v>
          </cell>
          <cell r="B602" t="str">
            <v>51.1793</v>
          </cell>
          <cell r="C602" t="str">
            <v>18.1426</v>
          </cell>
          <cell r="D602" t="str">
            <v>34UCB07</v>
          </cell>
          <cell r="E602" t="str">
            <v>CE47</v>
          </cell>
          <cell r="M602" t="str">
            <v>Dolina Rzeki Prosny</v>
          </cell>
          <cell r="R602" t="str">
            <v>Europa</v>
          </cell>
          <cell r="S602" t="str">
            <v>Polska</v>
          </cell>
          <cell r="T602" t="str">
            <v>wielkopolskie</v>
          </cell>
          <cell r="U602" t="str">
            <v>kępiński</v>
          </cell>
          <cell r="V602" t="str">
            <v>Łęka Opatowska</v>
          </cell>
          <cell r="W602" t="str">
            <v>318.24 Wysoczyzna Wieruszowska</v>
          </cell>
          <cell r="X602" t="str">
            <v>Continental Bio-geographical Region</v>
          </cell>
          <cell r="Y602" t="str">
            <v>Galio odorati-Fagetum (=Melico-Fagetum)</v>
          </cell>
        </row>
        <row r="603">
          <cell r="A603" t="str">
            <v>POZG-B-0003827</v>
          </cell>
          <cell r="B603" t="str">
            <v>51.9773</v>
          </cell>
          <cell r="C603" t="str">
            <v>17.0064</v>
          </cell>
          <cell r="D603" t="str">
            <v>33UXT36</v>
          </cell>
          <cell r="E603" t="str">
            <v>BD59</v>
          </cell>
          <cell r="M603" t="str">
            <v>Krzywińsko-Osiecki wraz z zadrzewieniami generała Dezyderego Chłapowskiego i kompleksem leśnym Osieczna-Góra</v>
          </cell>
          <cell r="R603" t="str">
            <v>Europa</v>
          </cell>
          <cell r="S603" t="str">
            <v>Polska</v>
          </cell>
          <cell r="T603" t="str">
            <v>wielkopolskie</v>
          </cell>
          <cell r="U603" t="str">
            <v>gostyński</v>
          </cell>
          <cell r="V603" t="str">
            <v>Gostyń</v>
          </cell>
          <cell r="W603" t="str">
            <v>315.82 Pojezierze Krzywińskie</v>
          </cell>
          <cell r="X603" t="str">
            <v>Continental Bio-geographical Region</v>
          </cell>
          <cell r="Y603" t="str">
            <v>Galio-Carpinetum</v>
          </cell>
        </row>
        <row r="604">
          <cell r="A604" t="str">
            <v>POZG-B-0003841</v>
          </cell>
          <cell r="B604" t="str">
            <v>51.5526</v>
          </cell>
          <cell r="C604" t="str">
            <v>17.922</v>
          </cell>
          <cell r="D604" t="str">
            <v>33UYT01</v>
          </cell>
          <cell r="E604" t="str">
            <v>CD95</v>
          </cell>
          <cell r="M604" t="str">
            <v>Wzgórza Ostrzeszowskie i Kotlina Odolanowska (woj. wielkopolskie)</v>
          </cell>
          <cell r="R604" t="str">
            <v>Europa</v>
          </cell>
          <cell r="S604" t="str">
            <v>Polska</v>
          </cell>
          <cell r="T604" t="str">
            <v>wielkopolskie</v>
          </cell>
          <cell r="U604" t="str">
            <v>ostrowski</v>
          </cell>
          <cell r="V604" t="str">
            <v>Przygodzice</v>
          </cell>
          <cell r="W604" t="str">
            <v>318.46 Wzgórza Ostrzeszowskie</v>
          </cell>
          <cell r="X604" t="str">
            <v>Continental Bio-geographical Region</v>
          </cell>
          <cell r="Y604" t="str">
            <v>Leucobryo-Pinetum</v>
          </cell>
        </row>
        <row r="605">
          <cell r="A605" t="str">
            <v>POZG-B-0010534</v>
          </cell>
          <cell r="B605" t="str">
            <v>52.642082</v>
          </cell>
          <cell r="C605" t="str">
            <v>16.032086</v>
          </cell>
          <cell r="D605" t="str">
            <v>33UWU63</v>
          </cell>
          <cell r="E605" t="str">
            <v>BC72</v>
          </cell>
          <cell r="J605" t="str">
            <v>Sierakowski Park Krajobrazowy</v>
          </cell>
          <cell r="P605" t="str">
            <v>PLB300015</v>
          </cell>
          <cell r="Q605" t="str">
            <v>Puszcza Notecka</v>
          </cell>
          <cell r="R605" t="str">
            <v>Europa</v>
          </cell>
          <cell r="S605" t="str">
            <v>Polska</v>
          </cell>
          <cell r="T605" t="str">
            <v>wielkopolskie</v>
          </cell>
          <cell r="U605" t="str">
            <v>międzychodzki</v>
          </cell>
          <cell r="V605" t="str">
            <v>Sieraków</v>
          </cell>
          <cell r="W605" t="str">
            <v>315.33 Kotlina Gorzowska</v>
          </cell>
          <cell r="X605" t="str">
            <v>Continental Bio-geographical Region</v>
          </cell>
          <cell r="Y605" t="str">
            <v>Salici-Populetum (=Salicetum albo-fragilis + Populetum albae)</v>
          </cell>
        </row>
        <row r="606">
          <cell r="A606" t="str">
            <v>POZG-B-0011172</v>
          </cell>
          <cell r="B606" t="str">
            <v>52.627891</v>
          </cell>
          <cell r="C606" t="str">
            <v>16.115602</v>
          </cell>
          <cell r="D606" t="str">
            <v>33UWU73</v>
          </cell>
          <cell r="E606" t="str">
            <v>BC73</v>
          </cell>
          <cell r="J606" t="str">
            <v>Sierakowski Park Krajobrazowy</v>
          </cell>
          <cell r="P606" t="str">
            <v>PLB300015; PLH300032</v>
          </cell>
          <cell r="Q606" t="str">
            <v>Puszcza Notecka; Ostoja Międzychodzko-Sierakowska</v>
          </cell>
          <cell r="R606" t="str">
            <v>Europa</v>
          </cell>
          <cell r="S606" t="str">
            <v>Polska</v>
          </cell>
          <cell r="T606" t="str">
            <v>wielkopolskie</v>
          </cell>
          <cell r="U606" t="str">
            <v>międzychodzki</v>
          </cell>
          <cell r="V606" t="str">
            <v>Sieraków</v>
          </cell>
          <cell r="W606" t="str">
            <v>315.51 Pojezierze Poznańskie</v>
          </cell>
          <cell r="X606" t="str">
            <v>Continental Bio-geographical Region</v>
          </cell>
          <cell r="Y606">
            <v>0</v>
          </cell>
        </row>
        <row r="607">
          <cell r="A607" t="str">
            <v>POZG-B-0011173</v>
          </cell>
          <cell r="B607" t="str">
            <v>52.227342</v>
          </cell>
          <cell r="C607" t="str">
            <v>16.366434</v>
          </cell>
          <cell r="D607" t="str">
            <v>33UWT98</v>
          </cell>
          <cell r="E607" t="str">
            <v>BD25</v>
          </cell>
          <cell r="R607" t="str">
            <v>Europa</v>
          </cell>
          <cell r="S607" t="str">
            <v>Polska</v>
          </cell>
          <cell r="T607" t="str">
            <v>wielkopolskie</v>
          </cell>
          <cell r="U607" t="str">
            <v>grodziski</v>
          </cell>
          <cell r="V607" t="str">
            <v>Grodzisk Wielkopolski</v>
          </cell>
          <cell r="W607" t="str">
            <v>315.51 Pojezierze Poznańskie</v>
          </cell>
          <cell r="X607" t="str">
            <v>Continental Bio-geographical Region</v>
          </cell>
          <cell r="Y607" t="str">
            <v>Galio-Carpinetum</v>
          </cell>
        </row>
        <row r="608">
          <cell r="A608" t="str">
            <v>POZG-B-0011174</v>
          </cell>
          <cell r="B608" t="str">
            <v>52.243196</v>
          </cell>
          <cell r="C608" t="str">
            <v>16.816205</v>
          </cell>
          <cell r="D608" t="str">
            <v>33UXT28</v>
          </cell>
          <cell r="E608" t="str">
            <v>BD28</v>
          </cell>
          <cell r="I608" t="str">
            <v>Wielkopolski Park Narodowy</v>
          </cell>
          <cell r="P608" t="str">
            <v>PLB300017; PLH300010</v>
          </cell>
          <cell r="Q608" t="str">
            <v>Ostoja Rogalińska; Ostoja Wielkopolska</v>
          </cell>
          <cell r="R608" t="str">
            <v>Europa</v>
          </cell>
          <cell r="S608" t="str">
            <v>Polska</v>
          </cell>
          <cell r="T608" t="str">
            <v>wielkopolskie</v>
          </cell>
          <cell r="U608" t="str">
            <v>poznański</v>
          </cell>
          <cell r="V608" t="str">
            <v>Mosina</v>
          </cell>
          <cell r="W608" t="str">
            <v>315.64 Kotlina Śremska</v>
          </cell>
          <cell r="X608" t="str">
            <v>Continental Bio-geographical Region</v>
          </cell>
          <cell r="Y608" t="str">
            <v>Calamagrostio arundinaceae-Quercetum</v>
          </cell>
        </row>
        <row r="609">
          <cell r="A609" t="str">
            <v>POZG-B-0011175</v>
          </cell>
          <cell r="B609" t="str">
            <v>52.243196</v>
          </cell>
          <cell r="C609" t="str">
            <v>16.816205</v>
          </cell>
          <cell r="D609" t="str">
            <v>33UXT28</v>
          </cell>
          <cell r="E609" t="str">
            <v>BD28</v>
          </cell>
          <cell r="I609" t="str">
            <v>Wielkopolski Park Narodowy</v>
          </cell>
          <cell r="P609" t="str">
            <v>PLB300017; PLH300010</v>
          </cell>
          <cell r="Q609" t="str">
            <v>Ostoja Rogalińska; Ostoja Wielkopolska</v>
          </cell>
          <cell r="R609" t="str">
            <v>Europa</v>
          </cell>
          <cell r="S609" t="str">
            <v>Polska</v>
          </cell>
          <cell r="T609" t="str">
            <v>wielkopolskie</v>
          </cell>
          <cell r="U609" t="str">
            <v>poznański</v>
          </cell>
          <cell r="V609" t="str">
            <v>Mosina</v>
          </cell>
          <cell r="W609" t="str">
            <v>315.64 Kotlina Śremska</v>
          </cell>
          <cell r="X609" t="str">
            <v>Continental Bio-geographical Region</v>
          </cell>
          <cell r="Y609" t="str">
            <v>Calamagrostio arundinaceae-Quercetum</v>
          </cell>
        </row>
        <row r="610">
          <cell r="A610" t="str">
            <v>POZG-B-0011176</v>
          </cell>
          <cell r="B610" t="str">
            <v>52.243196</v>
          </cell>
          <cell r="C610" t="str">
            <v>16.816205</v>
          </cell>
          <cell r="D610" t="str">
            <v>33UXT28</v>
          </cell>
          <cell r="E610" t="str">
            <v>BD28</v>
          </cell>
          <cell r="I610" t="str">
            <v>Wielkopolski Park Narodowy</v>
          </cell>
          <cell r="P610" t="str">
            <v>PLB300017; PLH300010</v>
          </cell>
          <cell r="Q610" t="str">
            <v>Ostoja Rogalińska; Ostoja Wielkopolska</v>
          </cell>
          <cell r="R610" t="str">
            <v>Europa</v>
          </cell>
          <cell r="S610" t="str">
            <v>Polska</v>
          </cell>
          <cell r="T610" t="str">
            <v>wielkopolskie</v>
          </cell>
          <cell r="U610" t="str">
            <v>poznański</v>
          </cell>
          <cell r="V610" t="str">
            <v>Mosina</v>
          </cell>
          <cell r="W610" t="str">
            <v>315.64 Kotlina Śremska</v>
          </cell>
          <cell r="X610" t="str">
            <v>Continental Bio-geographical Region</v>
          </cell>
          <cell r="Y610" t="str">
            <v>Calamagrostio arundinaceae-Quercetum</v>
          </cell>
        </row>
        <row r="611">
          <cell r="A611" t="str">
            <v>POZG-B-0011178</v>
          </cell>
          <cell r="B611" t="str">
            <v>52.578814</v>
          </cell>
          <cell r="C611" t="str">
            <v>17.012012</v>
          </cell>
          <cell r="D611" t="str">
            <v>33UXU32</v>
          </cell>
          <cell r="E611" t="str">
            <v>BC89</v>
          </cell>
          <cell r="R611" t="str">
            <v>Europa</v>
          </cell>
          <cell r="S611" t="str">
            <v>Polska</v>
          </cell>
          <cell r="T611" t="str">
            <v>wielkopolskie</v>
          </cell>
          <cell r="U611" t="str">
            <v>poznański</v>
          </cell>
          <cell r="V611" t="str">
            <v>Murowana Goślina</v>
          </cell>
          <cell r="W611" t="str">
            <v>315.54 Pojezierze Gnieźnieńskie</v>
          </cell>
          <cell r="X611" t="str">
            <v>Continental Bio-geographical Region</v>
          </cell>
          <cell r="Y611" t="str">
            <v>Galio-Carpinetum</v>
          </cell>
        </row>
        <row r="612">
          <cell r="A612" t="str">
            <v>POZG-B-0011179</v>
          </cell>
          <cell r="B612" t="str">
            <v>52.578814</v>
          </cell>
          <cell r="C612" t="str">
            <v>17.012012</v>
          </cell>
          <cell r="D612" t="str">
            <v>33UXU32</v>
          </cell>
          <cell r="E612" t="str">
            <v>BC89</v>
          </cell>
          <cell r="R612" t="str">
            <v>Europa</v>
          </cell>
          <cell r="S612" t="str">
            <v>Polska</v>
          </cell>
          <cell r="T612" t="str">
            <v>wielkopolskie</v>
          </cell>
          <cell r="U612" t="str">
            <v>poznański</v>
          </cell>
          <cell r="V612" t="str">
            <v>Murowana Goślina</v>
          </cell>
          <cell r="W612" t="str">
            <v>315.54 Pojezierze Gnieźnieńskie</v>
          </cell>
          <cell r="X612" t="str">
            <v>Continental Bio-geographical Region</v>
          </cell>
          <cell r="Y612" t="str">
            <v>Galio-Carpinetum</v>
          </cell>
        </row>
        <row r="613">
          <cell r="A613" t="str">
            <v>POZG-B-0011180</v>
          </cell>
          <cell r="B613" t="str">
            <v>52.48119</v>
          </cell>
          <cell r="C613" t="str">
            <v>17.008549</v>
          </cell>
          <cell r="D613" t="str">
            <v>33UXU31</v>
          </cell>
          <cell r="E613" t="str">
            <v>BC99</v>
          </cell>
          <cell r="J613" t="str">
            <v>Park Krajobrazowy Puszcza Zielonka</v>
          </cell>
          <cell r="P613" t="str">
            <v>PLH300058</v>
          </cell>
          <cell r="Q613" t="str">
            <v>Uroczyska Puszczy Zielonki</v>
          </cell>
          <cell r="R613" t="str">
            <v>Europa</v>
          </cell>
          <cell r="S613" t="str">
            <v>Polska</v>
          </cell>
          <cell r="T613" t="str">
            <v>wielkopolskie</v>
          </cell>
          <cell r="U613" t="str">
            <v>poznański</v>
          </cell>
          <cell r="V613" t="str">
            <v>Czerwonak</v>
          </cell>
          <cell r="W613" t="str">
            <v>315.56 Równina Wrzesińska</v>
          </cell>
          <cell r="X613" t="str">
            <v>Continental Bio-geographical Region</v>
          </cell>
          <cell r="Y613" t="str">
            <v>Potentillo albae-Quercetum typicum</v>
          </cell>
        </row>
        <row r="614">
          <cell r="A614" t="str">
            <v>POZG-B-0011181</v>
          </cell>
          <cell r="B614" t="str">
            <v>52.553549</v>
          </cell>
          <cell r="C614" t="str">
            <v>17.113415</v>
          </cell>
          <cell r="D614" t="str">
            <v>33UXU42</v>
          </cell>
          <cell r="E614" t="str">
            <v>CC80</v>
          </cell>
          <cell r="J614" t="str">
            <v>Park Krajobrazowy Puszcza Zielonka</v>
          </cell>
          <cell r="R614" t="str">
            <v>Europa</v>
          </cell>
          <cell r="S614" t="str">
            <v>Polska</v>
          </cell>
          <cell r="T614" t="str">
            <v>wielkopolskie</v>
          </cell>
          <cell r="U614" t="str">
            <v>poznański</v>
          </cell>
          <cell r="V614" t="str">
            <v>Murowana Goślina</v>
          </cell>
          <cell r="W614" t="str">
            <v>315.54 Pojezierze Gnieźnieńskie</v>
          </cell>
          <cell r="X614" t="str">
            <v>Continental Bio-geographical Region</v>
          </cell>
          <cell r="Y614" t="str">
            <v>Pino-Quercetum (=Querco-Pinetum + Serratulo-Pinetum)</v>
          </cell>
        </row>
        <row r="615">
          <cell r="A615" t="str">
            <v>POZG-B-0011182</v>
          </cell>
          <cell r="B615" t="str">
            <v>52.553549</v>
          </cell>
          <cell r="C615" t="str">
            <v>17.113415</v>
          </cell>
          <cell r="D615" t="str">
            <v>33UXU42</v>
          </cell>
          <cell r="E615" t="str">
            <v>CC80</v>
          </cell>
          <cell r="J615" t="str">
            <v>Park Krajobrazowy Puszcza Zielonka</v>
          </cell>
          <cell r="R615" t="str">
            <v>Europa</v>
          </cell>
          <cell r="S615" t="str">
            <v>Polska</v>
          </cell>
          <cell r="T615" t="str">
            <v>wielkopolskie</v>
          </cell>
          <cell r="U615" t="str">
            <v>poznański</v>
          </cell>
          <cell r="V615" t="str">
            <v>Murowana Goślina</v>
          </cell>
          <cell r="W615" t="str">
            <v>315.54 Pojezierze Gnieźnieńskie</v>
          </cell>
          <cell r="X615" t="str">
            <v>Continental Bio-geographical Region</v>
          </cell>
          <cell r="Y615" t="str">
            <v>Pino-Quercetum (=Querco-Pinetum + Serratulo-Pinetum)</v>
          </cell>
        </row>
        <row r="616">
          <cell r="A616" t="str">
            <v>POZG-B-0011183</v>
          </cell>
          <cell r="B616" t="str">
            <v>52.554243</v>
          </cell>
          <cell r="C616" t="str">
            <v>17.113389</v>
          </cell>
          <cell r="D616" t="str">
            <v>33UXU42</v>
          </cell>
          <cell r="E616" t="str">
            <v>CC80</v>
          </cell>
          <cell r="J616" t="str">
            <v>Park Krajobrazowy Puszcza Zielonka</v>
          </cell>
          <cell r="R616" t="str">
            <v>Europa</v>
          </cell>
          <cell r="S616" t="str">
            <v>Polska</v>
          </cell>
          <cell r="T616" t="str">
            <v>wielkopolskie</v>
          </cell>
          <cell r="U616" t="str">
            <v>poznański</v>
          </cell>
          <cell r="V616" t="str">
            <v>Murowana Goślina</v>
          </cell>
          <cell r="W616" t="str">
            <v>315.54 Pojezierze Gnieźnieńskie</v>
          </cell>
          <cell r="X616" t="str">
            <v>Continental Bio-geographical Region</v>
          </cell>
          <cell r="Y616" t="str">
            <v>Pino-Quercetum (=Querco-Pinetum + Serratulo-Pinetum)</v>
          </cell>
        </row>
        <row r="617">
          <cell r="A617" t="str">
            <v>POZG-B-0011184</v>
          </cell>
          <cell r="B617" t="str">
            <v>52.554243</v>
          </cell>
          <cell r="C617" t="str">
            <v>17.113389</v>
          </cell>
          <cell r="D617" t="str">
            <v>33UXU42</v>
          </cell>
          <cell r="E617" t="str">
            <v>CC80</v>
          </cell>
          <cell r="J617" t="str">
            <v>Park Krajobrazowy Puszcza Zielonka</v>
          </cell>
          <cell r="R617" t="str">
            <v>Europa</v>
          </cell>
          <cell r="S617" t="str">
            <v>Polska</v>
          </cell>
          <cell r="T617" t="str">
            <v>wielkopolskie</v>
          </cell>
          <cell r="U617" t="str">
            <v>poznański</v>
          </cell>
          <cell r="V617" t="str">
            <v>Murowana Goślina</v>
          </cell>
          <cell r="W617" t="str">
            <v>315.54 Pojezierze Gnieźnieńskie</v>
          </cell>
          <cell r="X617" t="str">
            <v>Continental Bio-geographical Region</v>
          </cell>
          <cell r="Y617" t="str">
            <v>Pino-Quercetum (=Querco-Pinetum + Serratulo-Pinetum)</v>
          </cell>
        </row>
        <row r="618">
          <cell r="A618" t="str">
            <v>POZG-B-0011185</v>
          </cell>
          <cell r="B618" t="str">
            <v>52.452598</v>
          </cell>
          <cell r="C618" t="str">
            <v>17.257312</v>
          </cell>
          <cell r="D618" t="str">
            <v>33UXU51</v>
          </cell>
          <cell r="E618" t="str">
            <v>CC91</v>
          </cell>
          <cell r="J618" t="str">
            <v>Park Krajobrazowy Promno - otulina</v>
          </cell>
          <cell r="P618" t="str">
            <v>PLH300030</v>
          </cell>
          <cell r="Q618" t="str">
            <v>Ostoja koło Promna</v>
          </cell>
          <cell r="R618" t="str">
            <v>Europa</v>
          </cell>
          <cell r="S618" t="str">
            <v>Polska</v>
          </cell>
          <cell r="T618" t="str">
            <v>wielkopolskie</v>
          </cell>
          <cell r="U618" t="str">
            <v>poznański</v>
          </cell>
          <cell r="V618" t="str">
            <v>Pobiedziska</v>
          </cell>
          <cell r="W618" t="str">
            <v>315.56 Równina Wrzesińska</v>
          </cell>
          <cell r="X618" t="str">
            <v>Continental Bio-geographical Region</v>
          </cell>
          <cell r="Y618" t="str">
            <v>Galio-Carpinetum</v>
          </cell>
        </row>
        <row r="619">
          <cell r="A619" t="str">
            <v>POZG-B-0011186</v>
          </cell>
          <cell r="B619" t="str">
            <v>52.410033</v>
          </cell>
          <cell r="C619" t="str">
            <v>16.926799</v>
          </cell>
          <cell r="D619" t="str">
            <v>33UXU30</v>
          </cell>
          <cell r="E619" t="str">
            <v>BD08</v>
          </cell>
          <cell r="R619" t="str">
            <v>Europa</v>
          </cell>
          <cell r="S619" t="str">
            <v>Polska</v>
          </cell>
          <cell r="T619" t="str">
            <v>wielkopolskie</v>
          </cell>
          <cell r="U619" t="str">
            <v>Poznań</v>
          </cell>
          <cell r="V619" t="str">
            <v>Poznań</v>
          </cell>
          <cell r="W619" t="str">
            <v>315.52 Poznański Przełom Warty</v>
          </cell>
          <cell r="X619" t="str">
            <v>Continental Bio-geographical Region</v>
          </cell>
          <cell r="Y619" t="str">
            <v>Galio-Carpinetum</v>
          </cell>
        </row>
        <row r="620">
          <cell r="A620" t="str">
            <v>POZG-B-0011187</v>
          </cell>
          <cell r="B620" t="str">
            <v>52.178521</v>
          </cell>
          <cell r="C620" t="str">
            <v>16.802663</v>
          </cell>
          <cell r="D620" t="str">
            <v>33UXT28</v>
          </cell>
          <cell r="E620" t="str">
            <v>BD27</v>
          </cell>
          <cell r="R620" t="str">
            <v>Europa</v>
          </cell>
          <cell r="S620" t="str">
            <v>Polska</v>
          </cell>
          <cell r="T620" t="str">
            <v>wielkopolskie</v>
          </cell>
          <cell r="U620" t="str">
            <v>poznański</v>
          </cell>
          <cell r="V620" t="str">
            <v>Mosina</v>
          </cell>
          <cell r="W620" t="str">
            <v>315.64 Kotlina Śremska</v>
          </cell>
          <cell r="X620" t="str">
            <v>Continental Bio-geographical Region</v>
          </cell>
          <cell r="Y620" t="str">
            <v>Galio-Carpinetum</v>
          </cell>
        </row>
        <row r="621">
          <cell r="A621" t="str">
            <v>POZG-B-0011188</v>
          </cell>
          <cell r="B621" t="str">
            <v>52.410033</v>
          </cell>
          <cell r="C621" t="str">
            <v>16.926799</v>
          </cell>
          <cell r="D621" t="str">
            <v>33UXU30</v>
          </cell>
          <cell r="E621" t="str">
            <v>BD08</v>
          </cell>
          <cell r="R621" t="str">
            <v>Europa</v>
          </cell>
          <cell r="S621" t="str">
            <v>Polska</v>
          </cell>
          <cell r="T621" t="str">
            <v>wielkopolskie</v>
          </cell>
          <cell r="U621" t="str">
            <v>Poznań</v>
          </cell>
          <cell r="V621" t="str">
            <v>Poznań</v>
          </cell>
          <cell r="W621" t="str">
            <v>315.52 Poznański Przełom Warty</v>
          </cell>
          <cell r="X621" t="str">
            <v>Continental Bio-geographical Region</v>
          </cell>
          <cell r="Y621" t="str">
            <v>Galio-Carpinetum</v>
          </cell>
        </row>
        <row r="622">
          <cell r="A622" t="str">
            <v>POZG-B-0011189</v>
          </cell>
          <cell r="B622" t="str">
            <v>52.225244</v>
          </cell>
          <cell r="C622" t="str">
            <v>18.254766</v>
          </cell>
          <cell r="D622" t="str">
            <v>34UCC18</v>
          </cell>
          <cell r="E622" t="str">
            <v>CD27</v>
          </cell>
          <cell r="R622" t="str">
            <v>Europa</v>
          </cell>
          <cell r="S622" t="str">
            <v>Polska</v>
          </cell>
          <cell r="T622" t="str">
            <v>wielkopolskie</v>
          </cell>
          <cell r="U622" t="str">
            <v>Konin</v>
          </cell>
          <cell r="V622" t="str">
            <v>Konin</v>
          </cell>
          <cell r="W622" t="str">
            <v>318.13 Dolina Konińska</v>
          </cell>
          <cell r="X622" t="str">
            <v>Continental Bio-geographical Region</v>
          </cell>
          <cell r="Y622" t="str">
            <v>Galio-Carpinetum</v>
          </cell>
        </row>
        <row r="623">
          <cell r="A623" t="str">
            <v>POZG-B-0011190</v>
          </cell>
          <cell r="B623" t="str">
            <v>52.225244</v>
          </cell>
          <cell r="C623" t="str">
            <v>18.254766</v>
          </cell>
          <cell r="D623" t="str">
            <v>34UCC18</v>
          </cell>
          <cell r="E623" t="str">
            <v>CD27</v>
          </cell>
          <cell r="R623" t="str">
            <v>Europa</v>
          </cell>
          <cell r="S623" t="str">
            <v>Polska</v>
          </cell>
          <cell r="T623" t="str">
            <v>wielkopolskie</v>
          </cell>
          <cell r="U623" t="str">
            <v>Konin</v>
          </cell>
          <cell r="V623" t="str">
            <v>Konin</v>
          </cell>
          <cell r="W623" t="str">
            <v>318.13 Dolina Konińska</v>
          </cell>
          <cell r="X623" t="str">
            <v>Continental Bio-geographical Region</v>
          </cell>
          <cell r="Y623" t="str">
            <v>Galio-Carpinetum</v>
          </cell>
        </row>
        <row r="624">
          <cell r="A624" t="str">
            <v>POZG-B-0011192</v>
          </cell>
          <cell r="B624" t="str">
            <v>51.470018</v>
          </cell>
          <cell r="C624" t="str">
            <v>17.59953</v>
          </cell>
          <cell r="D624" t="str">
            <v>33UXT80</v>
          </cell>
          <cell r="E624" t="str">
            <v>CE03</v>
          </cell>
          <cell r="J624" t="str">
            <v>Park Krajobrazowy Dolina Baryczy</v>
          </cell>
          <cell r="P624" t="str">
            <v>PLB020001; PLH020041</v>
          </cell>
          <cell r="Q624" t="str">
            <v>Dolina Baryczy; Ostoja nad Baryczą</v>
          </cell>
          <cell r="R624" t="str">
            <v>Europa</v>
          </cell>
          <cell r="S624" t="str">
            <v>Polska</v>
          </cell>
          <cell r="T624" t="str">
            <v>wielkopolskie</v>
          </cell>
          <cell r="U624" t="str">
            <v>ostrowski</v>
          </cell>
          <cell r="V624" t="str">
            <v>Sośnie</v>
          </cell>
          <cell r="W624" t="str">
            <v>318.34 Kotlina Milicka</v>
          </cell>
          <cell r="X624" t="str">
            <v>Continental Bio-geographical Region</v>
          </cell>
          <cell r="Y624" t="str">
            <v>Pino-Quercetum (=Querco-Pinetum + Serratulo-Pinetum)</v>
          </cell>
        </row>
        <row r="625">
          <cell r="A625" t="str">
            <v>POZG-B-0011193</v>
          </cell>
          <cell r="B625" t="str">
            <v>51.42472</v>
          </cell>
          <cell r="C625" t="str">
            <v>17.929508</v>
          </cell>
          <cell r="D625" t="str">
            <v>33UYT00</v>
          </cell>
          <cell r="E625" t="str">
            <v>CE15</v>
          </cell>
          <cell r="M625" t="str">
            <v>Wzgórza Ostrzeszowskie i Kotlina Odolanowska (woj. wielkopolskie)</v>
          </cell>
          <cell r="R625" t="str">
            <v>Europa</v>
          </cell>
          <cell r="S625" t="str">
            <v>Polska</v>
          </cell>
          <cell r="T625" t="str">
            <v>wielkopolskie</v>
          </cell>
          <cell r="U625" t="str">
            <v>ostrzeszowski</v>
          </cell>
          <cell r="V625" t="str">
            <v>Ostrzeszów</v>
          </cell>
          <cell r="W625" t="str">
            <v>318.46 Wzgórza Ostrzeszowskie</v>
          </cell>
          <cell r="X625" t="str">
            <v>Continental Bio-geographical Region</v>
          </cell>
          <cell r="Y625" t="str">
            <v>Galio-Carpinetum</v>
          </cell>
        </row>
        <row r="626">
          <cell r="A626" t="str">
            <v>POZG-B-0012082</v>
          </cell>
          <cell r="B626" t="str">
            <v>52.976437</v>
          </cell>
          <cell r="C626" t="str">
            <v>16.081342</v>
          </cell>
          <cell r="D626" t="str">
            <v>33UWU77</v>
          </cell>
          <cell r="E626" t="str">
            <v>BC33</v>
          </cell>
          <cell r="M626" t="str">
            <v>Puszcza nad Drawą (woj. wielkopolskie)</v>
          </cell>
          <cell r="P626" t="str">
            <v>PLB320016</v>
          </cell>
          <cell r="Q626" t="str">
            <v>Lasy Puszczy nad Drawą</v>
          </cell>
          <cell r="R626" t="str">
            <v>Europa</v>
          </cell>
          <cell r="S626" t="str">
            <v>Polska</v>
          </cell>
          <cell r="T626" t="str">
            <v>wielkopolskie</v>
          </cell>
          <cell r="U626" t="str">
            <v>czarnkowsko-trzcianecki</v>
          </cell>
          <cell r="V626" t="str">
            <v>Krzyż Wielkopolski</v>
          </cell>
          <cell r="W626" t="str">
            <v>314.64 Pojezierze Wałeckie</v>
          </cell>
          <cell r="X626" t="str">
            <v>Continental Bio-geographical Region</v>
          </cell>
          <cell r="Y626" t="str">
            <v>Leucobryo-Pinetum</v>
          </cell>
        </row>
        <row r="627">
          <cell r="A627" t="str">
            <v>POZG-B-0012083</v>
          </cell>
          <cell r="B627" t="str">
            <v>53.043601</v>
          </cell>
          <cell r="C627" t="str">
            <v>16.504852</v>
          </cell>
          <cell r="D627" t="str">
            <v>33UXU07</v>
          </cell>
          <cell r="E627" t="str">
            <v>BC36</v>
          </cell>
          <cell r="R627" t="str">
            <v>Europa</v>
          </cell>
          <cell r="S627" t="str">
            <v>Polska</v>
          </cell>
          <cell r="T627" t="str">
            <v>wielkopolskie</v>
          </cell>
          <cell r="U627" t="str">
            <v>czarnkowsko-trzcianecki</v>
          </cell>
          <cell r="V627" t="str">
            <v>Trzcianka</v>
          </cell>
          <cell r="W627" t="str">
            <v>314.64 Pojezierze Wałeckie</v>
          </cell>
          <cell r="X627" t="str">
            <v>Continental Bio-geographical Region</v>
          </cell>
          <cell r="Y627" t="str">
            <v>Stellario-Carpinetum</v>
          </cell>
        </row>
        <row r="628">
          <cell r="A628" t="str">
            <v>POZG-B-0012084</v>
          </cell>
          <cell r="B628" t="str">
            <v>53.043601</v>
          </cell>
          <cell r="C628" t="str">
            <v>16.504852</v>
          </cell>
          <cell r="D628" t="str">
            <v>33UXU07</v>
          </cell>
          <cell r="E628" t="str">
            <v>BC36</v>
          </cell>
          <cell r="R628" t="str">
            <v>Europa</v>
          </cell>
          <cell r="S628" t="str">
            <v>Polska</v>
          </cell>
          <cell r="T628" t="str">
            <v>wielkopolskie</v>
          </cell>
          <cell r="U628" t="str">
            <v>czarnkowsko-trzcianecki</v>
          </cell>
          <cell r="V628" t="str">
            <v>Trzcianka</v>
          </cell>
          <cell r="W628" t="str">
            <v>314.64 Pojezierze Wałeckie</v>
          </cell>
          <cell r="X628" t="str">
            <v>Continental Bio-geographical Region</v>
          </cell>
          <cell r="Y628" t="str">
            <v>Stellario-Carpinetum</v>
          </cell>
        </row>
        <row r="629">
          <cell r="A629" t="str">
            <v>POZG-B-0012103</v>
          </cell>
          <cell r="B629" t="str">
            <v>52.169495</v>
          </cell>
          <cell r="C629" t="str">
            <v>16.806731</v>
          </cell>
          <cell r="D629" t="str">
            <v>33UXT28</v>
          </cell>
          <cell r="E629" t="str">
            <v>BD27</v>
          </cell>
          <cell r="R629" t="str">
            <v>Europa</v>
          </cell>
          <cell r="S629" t="str">
            <v>Polska</v>
          </cell>
          <cell r="T629" t="str">
            <v>wielkopolskie</v>
          </cell>
          <cell r="U629" t="str">
            <v>śremski</v>
          </cell>
          <cell r="V629" t="str">
            <v>Brodnica</v>
          </cell>
          <cell r="W629" t="str">
            <v>315.83 Równina Kościańska</v>
          </cell>
          <cell r="X629" t="str">
            <v>Continental Bio-geographical Region</v>
          </cell>
          <cell r="Y629" t="str">
            <v>Ficario-Ulmetum chrysosplenietosum</v>
          </cell>
        </row>
        <row r="630">
          <cell r="A630" t="str">
            <v>POZG-B-0012104</v>
          </cell>
          <cell r="B630" t="str">
            <v>53.420446</v>
          </cell>
          <cell r="C630" t="str">
            <v>16.815182</v>
          </cell>
          <cell r="D630" t="str">
            <v>33UXV22</v>
          </cell>
          <cell r="E630" t="str">
            <v>BB88</v>
          </cell>
          <cell r="R630" t="str">
            <v>Europa</v>
          </cell>
          <cell r="S630" t="str">
            <v>Polska</v>
          </cell>
          <cell r="T630" t="str">
            <v>wielkopolskie</v>
          </cell>
          <cell r="U630" t="str">
            <v>złotowski</v>
          </cell>
          <cell r="V630" t="str">
            <v>Jastrowie</v>
          </cell>
          <cell r="W630" t="str">
            <v>314.68 Dolina Gwdy</v>
          </cell>
          <cell r="X630" t="str">
            <v>Continental Bio-geographical Region</v>
          </cell>
          <cell r="Y630" t="str">
            <v>Fraxino-Alnetum (=Circaeo-Alnetum)</v>
          </cell>
        </row>
        <row r="631">
          <cell r="A631" t="str">
            <v>POZG-B-0012143</v>
          </cell>
          <cell r="B631" t="str">
            <v>52.694355</v>
          </cell>
          <cell r="C631" t="str">
            <v>16.078333</v>
          </cell>
          <cell r="D631" t="str">
            <v>33UWU73</v>
          </cell>
          <cell r="E631" t="str">
            <v>BC63</v>
          </cell>
          <cell r="J631" t="str">
            <v>Sierakowski Park Krajobrazowy</v>
          </cell>
          <cell r="P631" t="str">
            <v>PLB300015; PLH300006</v>
          </cell>
          <cell r="Q631" t="str">
            <v>Puszcza Notecka; Jezioro Kubek</v>
          </cell>
          <cell r="R631" t="str">
            <v>Europa</v>
          </cell>
          <cell r="S631" t="str">
            <v>Polska</v>
          </cell>
          <cell r="T631" t="str">
            <v>wielkopolskie</v>
          </cell>
          <cell r="U631" t="str">
            <v>międzychodzki</v>
          </cell>
          <cell r="V631" t="str">
            <v>Sieraków</v>
          </cell>
          <cell r="W631" t="str">
            <v>315.33 Kotlina Gorzowska</v>
          </cell>
          <cell r="X631" t="str">
            <v>Continental Bio-geographical Region</v>
          </cell>
          <cell r="Y631" t="str">
            <v>Leucobryo-Pinetum</v>
          </cell>
        </row>
        <row r="632">
          <cell r="A632" t="str">
            <v>POZG-B-0012144</v>
          </cell>
          <cell r="B632" t="str">
            <v>52.694355</v>
          </cell>
          <cell r="C632" t="str">
            <v>16.078333</v>
          </cell>
          <cell r="D632" t="str">
            <v>33UWU73</v>
          </cell>
          <cell r="E632" t="str">
            <v>BC63</v>
          </cell>
          <cell r="J632" t="str">
            <v>Sierakowski Park Krajobrazowy</v>
          </cell>
          <cell r="P632" t="str">
            <v>PLB300015; PLH300006</v>
          </cell>
          <cell r="Q632" t="str">
            <v>Puszcza Notecka; Jezioro Kubek</v>
          </cell>
          <cell r="R632" t="str">
            <v>Europa</v>
          </cell>
          <cell r="S632" t="str">
            <v>Polska</v>
          </cell>
          <cell r="T632" t="str">
            <v>wielkopolskie</v>
          </cell>
          <cell r="U632" t="str">
            <v>międzychodzki</v>
          </cell>
          <cell r="V632" t="str">
            <v>Sieraków</v>
          </cell>
          <cell r="W632" t="str">
            <v>315.33 Kotlina Gorzowska</v>
          </cell>
          <cell r="X632" t="str">
            <v>Continental Bio-geographical Region</v>
          </cell>
          <cell r="Y632" t="str">
            <v>Leucobryo-Pinetum</v>
          </cell>
        </row>
        <row r="633">
          <cell r="A633" t="str">
            <v>POZG-B-0012146</v>
          </cell>
          <cell r="B633" t="str">
            <v>52.731649</v>
          </cell>
          <cell r="C633" t="str">
            <v>16.750365</v>
          </cell>
          <cell r="D633" t="str">
            <v>33UXU14</v>
          </cell>
          <cell r="E633" t="str">
            <v>BC67</v>
          </cell>
          <cell r="K633" t="str">
            <v>Bagno Chlebowo</v>
          </cell>
          <cell r="L633" t="str">
            <v>torfowiskowy</v>
          </cell>
          <cell r="M633" t="str">
            <v>Puszcza Notecka</v>
          </cell>
          <cell r="P633" t="str">
            <v>PLB300015; PLH300016</v>
          </cell>
          <cell r="Q633" t="str">
            <v>Puszcza Notecka; Bagno Chlebowo</v>
          </cell>
          <cell r="R633" t="str">
            <v>Europa</v>
          </cell>
          <cell r="S633" t="str">
            <v>Polska</v>
          </cell>
          <cell r="T633" t="str">
            <v>wielkopolskie</v>
          </cell>
          <cell r="U633" t="str">
            <v>obornicki</v>
          </cell>
          <cell r="V633" t="str">
            <v>Ryczywół</v>
          </cell>
          <cell r="W633" t="str">
            <v>315.33 Kotlina Gorzowska</v>
          </cell>
          <cell r="X633" t="str">
            <v>Continental Bio-geographical Region</v>
          </cell>
          <cell r="Y633" t="str">
            <v>Vaccinio uliginosi-Pinetum</v>
          </cell>
        </row>
        <row r="634">
          <cell r="A634" t="str">
            <v>POZG-B-0012147</v>
          </cell>
          <cell r="B634" t="str">
            <v>52.731649</v>
          </cell>
          <cell r="C634" t="str">
            <v>16.750365</v>
          </cell>
          <cell r="D634" t="str">
            <v>33UXU14</v>
          </cell>
          <cell r="E634" t="str">
            <v>BC67</v>
          </cell>
          <cell r="K634" t="str">
            <v>Bagno Chlebowo</v>
          </cell>
          <cell r="L634" t="str">
            <v>torfowiskowy</v>
          </cell>
          <cell r="M634" t="str">
            <v>Puszcza Notecka</v>
          </cell>
          <cell r="P634" t="str">
            <v>PLB300015; PLH300016</v>
          </cell>
          <cell r="Q634" t="str">
            <v>Puszcza Notecka; Bagno Chlebowo</v>
          </cell>
          <cell r="R634" t="str">
            <v>Europa</v>
          </cell>
          <cell r="S634" t="str">
            <v>Polska</v>
          </cell>
          <cell r="T634" t="str">
            <v>wielkopolskie</v>
          </cell>
          <cell r="U634" t="str">
            <v>obornicki</v>
          </cell>
          <cell r="V634" t="str">
            <v>Ryczywół</v>
          </cell>
          <cell r="W634" t="str">
            <v>315.33 Kotlina Gorzowska</v>
          </cell>
          <cell r="X634" t="str">
            <v>Continental Bio-geographical Region</v>
          </cell>
          <cell r="Y634" t="str">
            <v>Vaccinio uliginosi-Pinetum</v>
          </cell>
        </row>
        <row r="635">
          <cell r="A635" t="str">
            <v>POZG-B-0012148</v>
          </cell>
          <cell r="B635" t="str">
            <v>52.662594</v>
          </cell>
          <cell r="C635" t="str">
            <v>16.02656</v>
          </cell>
          <cell r="D635" t="str">
            <v>33UWU63</v>
          </cell>
          <cell r="E635" t="str">
            <v>BC72</v>
          </cell>
          <cell r="J635" t="str">
            <v>Sierakowski Park Krajobrazowy</v>
          </cell>
          <cell r="P635" t="str">
            <v>PLB300015; PLH300029</v>
          </cell>
          <cell r="Q635" t="str">
            <v>Puszcza Notecka; Jezioro Mnich</v>
          </cell>
          <cell r="R635" t="str">
            <v>Europa</v>
          </cell>
          <cell r="S635" t="str">
            <v>Polska</v>
          </cell>
          <cell r="T635" t="str">
            <v>wielkopolskie</v>
          </cell>
          <cell r="U635" t="str">
            <v>międzychodzki</v>
          </cell>
          <cell r="V635" t="str">
            <v>Sieraków</v>
          </cell>
          <cell r="W635" t="str">
            <v>315.33 Kotlina Gorzowska</v>
          </cell>
          <cell r="X635" t="str">
            <v>Continental Bio-geographical Region</v>
          </cell>
          <cell r="Y635" t="str">
            <v>Pino-Quercetum (=Querco-Pinetum + Serratulo-Pinetum)</v>
          </cell>
        </row>
        <row r="636">
          <cell r="A636" t="str">
            <v>POZG-B-0012150</v>
          </cell>
          <cell r="B636" t="str">
            <v>52.62611</v>
          </cell>
          <cell r="C636" t="str">
            <v>16.091869</v>
          </cell>
          <cell r="D636" t="str">
            <v>33UWU73</v>
          </cell>
          <cell r="E636" t="str">
            <v>BC73</v>
          </cell>
          <cell r="J636" t="str">
            <v>Sierakowski Park Krajobrazowy</v>
          </cell>
          <cell r="P636" t="str">
            <v>PLB300015; PLH300032</v>
          </cell>
          <cell r="Q636" t="str">
            <v>Puszcza Notecka; Ostoja Międzychodzko-Sierakowska</v>
          </cell>
          <cell r="R636" t="str">
            <v>Europa</v>
          </cell>
          <cell r="S636" t="str">
            <v>Polska</v>
          </cell>
          <cell r="T636" t="str">
            <v>wielkopolskie</v>
          </cell>
          <cell r="U636" t="str">
            <v>międzychodzki</v>
          </cell>
          <cell r="V636" t="str">
            <v>Sieraków</v>
          </cell>
          <cell r="W636" t="str">
            <v>315.51 Pojezierze Poznańskie</v>
          </cell>
          <cell r="X636" t="str">
            <v>Continental Bio-geographical Region</v>
          </cell>
          <cell r="Y636" t="str">
            <v>Galio odorati-Fagetum (=Melico-Fagetum)</v>
          </cell>
        </row>
        <row r="637">
          <cell r="A637" t="str">
            <v>POZG-B-0012151</v>
          </cell>
          <cell r="B637" t="str">
            <v>52.712046</v>
          </cell>
          <cell r="C637" t="str">
            <v>16.392918</v>
          </cell>
          <cell r="D637" t="str">
            <v>33UWU94</v>
          </cell>
          <cell r="E637" t="str">
            <v>BC65</v>
          </cell>
          <cell r="R637" t="str">
            <v>Europa</v>
          </cell>
          <cell r="S637" t="str">
            <v>Polska</v>
          </cell>
          <cell r="T637" t="str">
            <v>wielkopolskie</v>
          </cell>
          <cell r="U637" t="str">
            <v>szamotulski</v>
          </cell>
          <cell r="V637" t="str">
            <v>Wronki</v>
          </cell>
          <cell r="W637" t="str">
            <v>315.33 Kotlina Gorzowska</v>
          </cell>
          <cell r="X637" t="str">
            <v>Continental Bio-geographical Region</v>
          </cell>
          <cell r="Y637" t="str">
            <v>Pino-Quercetum (=Querco-Pinetum + Serratulo-Pinetum)</v>
          </cell>
        </row>
        <row r="638">
          <cell r="A638" t="str">
            <v>POZG-B-0012152</v>
          </cell>
          <cell r="B638" t="str">
            <v>52.712046</v>
          </cell>
          <cell r="C638" t="str">
            <v>16.392918</v>
          </cell>
          <cell r="D638" t="str">
            <v>33UWU94</v>
          </cell>
          <cell r="E638" t="str">
            <v>BC65</v>
          </cell>
          <cell r="R638" t="str">
            <v>Europa</v>
          </cell>
          <cell r="S638" t="str">
            <v>Polska</v>
          </cell>
          <cell r="T638" t="str">
            <v>wielkopolskie</v>
          </cell>
          <cell r="U638" t="str">
            <v>szamotulski</v>
          </cell>
          <cell r="V638" t="str">
            <v>Wronki</v>
          </cell>
          <cell r="W638" t="str">
            <v>315.33 Kotlina Gorzowska</v>
          </cell>
          <cell r="X638" t="str">
            <v>Continental Bio-geographical Region</v>
          </cell>
          <cell r="Y638" t="str">
            <v>Pino-Quercetum (=Querco-Pinetum + Serratulo-Pinetum)</v>
          </cell>
        </row>
        <row r="639">
          <cell r="A639" t="str">
            <v>POZG-B-0012163</v>
          </cell>
          <cell r="B639" t="str">
            <v>52.55384</v>
          </cell>
          <cell r="C639" t="str">
            <v>16.083768</v>
          </cell>
          <cell r="D639" t="str">
            <v>33UWU72</v>
          </cell>
          <cell r="E639" t="str">
            <v>BC83</v>
          </cell>
          <cell r="R639" t="str">
            <v>Europa</v>
          </cell>
          <cell r="S639" t="str">
            <v>Polska</v>
          </cell>
          <cell r="T639" t="str">
            <v>wielkopolskie</v>
          </cell>
          <cell r="U639" t="str">
            <v>międzychodzki</v>
          </cell>
          <cell r="V639" t="str">
            <v>Kwilcz</v>
          </cell>
          <cell r="W639" t="str">
            <v>315.51 Pojezierze Poznańskie</v>
          </cell>
          <cell r="X639" t="str">
            <v>Continental Bio-geographical Region</v>
          </cell>
          <cell r="Y639" t="str">
            <v>Galio odorati-Fagetum (=Melico-Fagetum)</v>
          </cell>
        </row>
        <row r="640">
          <cell r="A640" t="str">
            <v>POZG-B-0012164</v>
          </cell>
          <cell r="B640" t="str">
            <v>52.55384</v>
          </cell>
          <cell r="C640" t="str">
            <v>16.083768</v>
          </cell>
          <cell r="D640" t="str">
            <v>33UWU72</v>
          </cell>
          <cell r="E640" t="str">
            <v>BC83</v>
          </cell>
          <cell r="R640" t="str">
            <v>Europa</v>
          </cell>
          <cell r="S640" t="str">
            <v>Polska</v>
          </cell>
          <cell r="T640" t="str">
            <v>wielkopolskie</v>
          </cell>
          <cell r="U640" t="str">
            <v>międzychodzki</v>
          </cell>
          <cell r="V640" t="str">
            <v>Kwilcz</v>
          </cell>
          <cell r="W640" t="str">
            <v>315.51 Pojezierze Poznańskie</v>
          </cell>
          <cell r="X640" t="str">
            <v>Continental Bio-geographical Region</v>
          </cell>
          <cell r="Y640" t="str">
            <v>Galio odorati-Fagetum (=Melico-Fagetum)</v>
          </cell>
        </row>
        <row r="641">
          <cell r="A641" t="str">
            <v>POZG-B-0012165</v>
          </cell>
          <cell r="B641" t="str">
            <v>52.55384</v>
          </cell>
          <cell r="C641" t="str">
            <v>16.083768</v>
          </cell>
          <cell r="D641" t="str">
            <v>33UWU72</v>
          </cell>
          <cell r="E641" t="str">
            <v>BC83</v>
          </cell>
          <cell r="R641" t="str">
            <v>Europa</v>
          </cell>
          <cell r="S641" t="str">
            <v>Polska</v>
          </cell>
          <cell r="T641" t="str">
            <v>wielkopolskie</v>
          </cell>
          <cell r="U641" t="str">
            <v>międzychodzki</v>
          </cell>
          <cell r="V641" t="str">
            <v>Kwilcz</v>
          </cell>
          <cell r="W641" t="str">
            <v>315.51 Pojezierze Poznańskie</v>
          </cell>
          <cell r="X641" t="str">
            <v>Continental Bio-geographical Region</v>
          </cell>
          <cell r="Y641" t="str">
            <v>Galio odorati-Fagetum (=Melico-Fagetum)</v>
          </cell>
        </row>
        <row r="642">
          <cell r="A642" t="str">
            <v>POZG-B-0012166</v>
          </cell>
          <cell r="B642" t="str">
            <v>52.55384</v>
          </cell>
          <cell r="C642" t="str">
            <v>16.083768</v>
          </cell>
          <cell r="D642" t="str">
            <v>33UWU72</v>
          </cell>
          <cell r="E642" t="str">
            <v>BC83</v>
          </cell>
          <cell r="R642" t="str">
            <v>Europa</v>
          </cell>
          <cell r="S642" t="str">
            <v>Polska</v>
          </cell>
          <cell r="T642" t="str">
            <v>wielkopolskie</v>
          </cell>
          <cell r="U642" t="str">
            <v>międzychodzki</v>
          </cell>
          <cell r="V642" t="str">
            <v>Kwilcz</v>
          </cell>
          <cell r="W642" t="str">
            <v>315.51 Pojezierze Poznańskie</v>
          </cell>
          <cell r="X642" t="str">
            <v>Continental Bio-geographical Region</v>
          </cell>
          <cell r="Y642" t="str">
            <v>Galio odorati-Fagetum (=Melico-Fagetum)</v>
          </cell>
        </row>
        <row r="643">
          <cell r="A643" t="str">
            <v>POZG-B-0012167</v>
          </cell>
          <cell r="B643" t="str">
            <v>52.543833</v>
          </cell>
          <cell r="C643" t="str">
            <v>16.372031</v>
          </cell>
          <cell r="D643" t="str">
            <v>33UWU92</v>
          </cell>
          <cell r="E643" t="str">
            <v>BC85</v>
          </cell>
          <cell r="R643" t="str">
            <v>Europa</v>
          </cell>
          <cell r="S643" t="str">
            <v>Polska</v>
          </cell>
          <cell r="T643" t="str">
            <v>wielkopolskie</v>
          </cell>
          <cell r="U643" t="str">
            <v>szamotulski</v>
          </cell>
          <cell r="V643" t="str">
            <v>Pniewy</v>
          </cell>
          <cell r="W643" t="str">
            <v>315.51 Pojezierze Poznańskie</v>
          </cell>
          <cell r="X643" t="str">
            <v>Continental Bio-geographical Region</v>
          </cell>
          <cell r="Y643" t="str">
            <v>Galio-Carpinetum</v>
          </cell>
        </row>
        <row r="644">
          <cell r="A644" t="str">
            <v>POZG-B-0012168</v>
          </cell>
          <cell r="B644" t="str">
            <v>52.559954</v>
          </cell>
          <cell r="C644" t="str">
            <v>16.835422</v>
          </cell>
          <cell r="D644" t="str">
            <v>33UXU22</v>
          </cell>
          <cell r="E644" t="str">
            <v>BC88</v>
          </cell>
          <cell r="R644" t="str">
            <v>Europa</v>
          </cell>
          <cell r="S644" t="str">
            <v>Polska</v>
          </cell>
          <cell r="T644" t="str">
            <v>wielkopolskie</v>
          </cell>
          <cell r="U644" t="str">
            <v>poznański</v>
          </cell>
          <cell r="V644" t="str">
            <v>Suchy Las</v>
          </cell>
          <cell r="W644" t="str">
            <v>315.51 Pojezierze Poznańskie</v>
          </cell>
          <cell r="X644" t="str">
            <v>Continental Bio-geographical Region</v>
          </cell>
          <cell r="Y644" t="str">
            <v>Fraxino-Alnetum (=Circaeo-Alnetum)</v>
          </cell>
        </row>
        <row r="645">
          <cell r="A645" t="str">
            <v>POZG-B-0012169</v>
          </cell>
          <cell r="B645" t="str">
            <v>52.464071</v>
          </cell>
          <cell r="C645" t="str">
            <v>16.243346</v>
          </cell>
          <cell r="D645" t="str">
            <v>33UWU81</v>
          </cell>
          <cell r="E645" t="str">
            <v>BC94</v>
          </cell>
          <cell r="R645" t="str">
            <v>Europa</v>
          </cell>
          <cell r="S645" t="str">
            <v>Polska</v>
          </cell>
          <cell r="T645" t="str">
            <v>wielkopolskie</v>
          </cell>
          <cell r="U645" t="str">
            <v>nowotomyski</v>
          </cell>
          <cell r="V645" t="str">
            <v>Lwówek</v>
          </cell>
          <cell r="W645" t="str">
            <v>315.51 Pojezierze Poznańskie</v>
          </cell>
          <cell r="X645" t="str">
            <v>Continental Bio-geographical Region</v>
          </cell>
          <cell r="Y645" t="str">
            <v>Pino-Quercetum (=Querco-Pinetum + Serratulo-Pinetum)</v>
          </cell>
        </row>
        <row r="646">
          <cell r="A646" t="str">
            <v>POZG-B-0012170</v>
          </cell>
          <cell r="B646" t="str">
            <v>52.464071</v>
          </cell>
          <cell r="C646" t="str">
            <v>16.243346</v>
          </cell>
          <cell r="D646" t="str">
            <v>33UWU81</v>
          </cell>
          <cell r="E646" t="str">
            <v>BC94</v>
          </cell>
          <cell r="R646" t="str">
            <v>Europa</v>
          </cell>
          <cell r="S646" t="str">
            <v>Polska</v>
          </cell>
          <cell r="T646" t="str">
            <v>wielkopolskie</v>
          </cell>
          <cell r="U646" t="str">
            <v>nowotomyski</v>
          </cell>
          <cell r="V646" t="str">
            <v>Lwówek</v>
          </cell>
          <cell r="W646" t="str">
            <v>315.51 Pojezierze Poznańskie</v>
          </cell>
          <cell r="X646" t="str">
            <v>Continental Bio-geographical Region</v>
          </cell>
          <cell r="Y646" t="str">
            <v>Pino-Quercetum (=Querco-Pinetum + Serratulo-Pinetum)</v>
          </cell>
        </row>
        <row r="647">
          <cell r="A647" t="str">
            <v>POZG-B-0012171</v>
          </cell>
          <cell r="B647" t="str">
            <v>52.513392</v>
          </cell>
          <cell r="C647" t="str">
            <v>16.836381</v>
          </cell>
          <cell r="D647" t="str">
            <v>33UXU21</v>
          </cell>
          <cell r="E647" t="str">
            <v>BC98</v>
          </cell>
          <cell r="R647" t="str">
            <v>Europa</v>
          </cell>
          <cell r="S647" t="str">
            <v>Polska</v>
          </cell>
          <cell r="T647" t="str">
            <v>wielkopolskie</v>
          </cell>
          <cell r="U647" t="str">
            <v>poznański</v>
          </cell>
          <cell r="V647" t="str">
            <v>Suchy Las</v>
          </cell>
          <cell r="W647" t="str">
            <v>315.51 Pojezierze Poznańskie</v>
          </cell>
          <cell r="X647" t="str">
            <v>Continental Bio-geographical Region</v>
          </cell>
          <cell r="Y647" t="str">
            <v>Pino-Quercetum (=Querco-Pinetum + Serratulo-Pinetum)</v>
          </cell>
        </row>
        <row r="648">
          <cell r="A648" t="str">
            <v>POZG-B-0012172</v>
          </cell>
          <cell r="B648" t="str">
            <v>52.513392</v>
          </cell>
          <cell r="C648" t="str">
            <v>16.836381</v>
          </cell>
          <cell r="D648" t="str">
            <v>33UXU21</v>
          </cell>
          <cell r="E648" t="str">
            <v>BC98</v>
          </cell>
          <cell r="R648" t="str">
            <v>Europa</v>
          </cell>
          <cell r="S648" t="str">
            <v>Polska</v>
          </cell>
          <cell r="T648" t="str">
            <v>wielkopolskie</v>
          </cell>
          <cell r="U648" t="str">
            <v>poznański</v>
          </cell>
          <cell r="V648" t="str">
            <v>Suchy Las</v>
          </cell>
          <cell r="W648" t="str">
            <v>315.51 Pojezierze Poznańskie</v>
          </cell>
          <cell r="X648" t="str">
            <v>Continental Bio-geographical Region</v>
          </cell>
          <cell r="Y648" t="str">
            <v>Pino-Quercetum (=Querco-Pinetum + Serratulo-Pinetum)</v>
          </cell>
        </row>
        <row r="649">
          <cell r="A649" t="str">
            <v>POZG-B-0012173</v>
          </cell>
          <cell r="B649" t="str">
            <v>52.475497</v>
          </cell>
          <cell r="C649" t="str">
            <v>16.805073</v>
          </cell>
          <cell r="D649" t="str">
            <v>33UXU21</v>
          </cell>
          <cell r="E649" t="str">
            <v>BC98</v>
          </cell>
          <cell r="R649" t="str">
            <v>Europa</v>
          </cell>
          <cell r="S649" t="str">
            <v>Polska</v>
          </cell>
          <cell r="T649" t="str">
            <v>wielkopolskie</v>
          </cell>
          <cell r="U649" t="str">
            <v>Poznań</v>
          </cell>
          <cell r="V649" t="str">
            <v>Poznań</v>
          </cell>
          <cell r="W649" t="str">
            <v>315.51 Pojezierze Poznańskie</v>
          </cell>
          <cell r="X649" t="str">
            <v>Continental Bio-geographical Region</v>
          </cell>
          <cell r="Y649" t="str">
            <v>Galio-Carpinetum</v>
          </cell>
        </row>
        <row r="650">
          <cell r="A650" t="str">
            <v>POZG-B-0012174</v>
          </cell>
          <cell r="B650" t="str">
            <v>52.423296</v>
          </cell>
          <cell r="C650" t="str">
            <v>16.864024</v>
          </cell>
          <cell r="D650" t="str">
            <v>33UXU20</v>
          </cell>
          <cell r="E650" t="str">
            <v>BD08</v>
          </cell>
          <cell r="R650" t="str">
            <v>Europa</v>
          </cell>
          <cell r="S650" t="str">
            <v>Polska</v>
          </cell>
          <cell r="T650" t="str">
            <v>wielkopolskie</v>
          </cell>
          <cell r="U650" t="str">
            <v>Poznań</v>
          </cell>
          <cell r="V650" t="str">
            <v>Poznań</v>
          </cell>
          <cell r="W650" t="str">
            <v>315.51 Pojezierze Poznańskie</v>
          </cell>
          <cell r="X650" t="str">
            <v>Continental Bio-geographical Region</v>
          </cell>
          <cell r="Y650" t="str">
            <v>Pino-Quercetum (=Querco-Pinetum + Serratulo-Pinetum)</v>
          </cell>
        </row>
        <row r="651">
          <cell r="A651" t="str">
            <v>POZG-B-0012175</v>
          </cell>
          <cell r="B651" t="str">
            <v>52.436871</v>
          </cell>
          <cell r="C651" t="str">
            <v>16.823189</v>
          </cell>
          <cell r="D651" t="str">
            <v>33UXU21</v>
          </cell>
          <cell r="E651" t="str">
            <v>BC98</v>
          </cell>
          <cell r="R651" t="str">
            <v>Europa</v>
          </cell>
          <cell r="S651" t="str">
            <v>Polska</v>
          </cell>
          <cell r="T651" t="str">
            <v>wielkopolskie</v>
          </cell>
          <cell r="U651" t="str">
            <v>Poznań</v>
          </cell>
          <cell r="V651" t="str">
            <v>Poznań</v>
          </cell>
          <cell r="W651" t="str">
            <v>315.51 Pojezierze Poznańskie</v>
          </cell>
          <cell r="X651" t="str">
            <v>Continental Bio-geographical Region</v>
          </cell>
          <cell r="Y651" t="str">
            <v>Galio-Carpinetum</v>
          </cell>
        </row>
        <row r="652">
          <cell r="A652" t="str">
            <v>POZG-B-0012176</v>
          </cell>
          <cell r="B652" t="str">
            <v>52.424671</v>
          </cell>
          <cell r="C652" t="str">
            <v>16.927109</v>
          </cell>
          <cell r="D652" t="str">
            <v>33UXU31</v>
          </cell>
          <cell r="E652" t="str">
            <v>BD08</v>
          </cell>
          <cell r="R652" t="str">
            <v>Europa</v>
          </cell>
          <cell r="S652" t="str">
            <v>Polska</v>
          </cell>
          <cell r="T652" t="str">
            <v>wielkopolskie</v>
          </cell>
          <cell r="U652" t="str">
            <v>Poznań</v>
          </cell>
          <cell r="V652" t="str">
            <v>Poznań</v>
          </cell>
          <cell r="W652" t="str">
            <v>315.52 Poznański Przełom Warty</v>
          </cell>
          <cell r="X652" t="str">
            <v>Continental Bio-geographical Region</v>
          </cell>
          <cell r="Y652" t="str">
            <v>Galio-Carpinetum</v>
          </cell>
        </row>
        <row r="653">
          <cell r="A653" t="str">
            <v>POZG-B-0012180</v>
          </cell>
          <cell r="B653" t="str">
            <v>52.423296</v>
          </cell>
          <cell r="C653" t="str">
            <v>16.864024</v>
          </cell>
          <cell r="D653" t="str">
            <v>33UXU20</v>
          </cell>
          <cell r="E653" t="str">
            <v>BD08</v>
          </cell>
          <cell r="R653" t="str">
            <v>Europa</v>
          </cell>
          <cell r="S653" t="str">
            <v>Polska</v>
          </cell>
          <cell r="T653" t="str">
            <v>wielkopolskie</v>
          </cell>
          <cell r="U653" t="str">
            <v>Poznań</v>
          </cell>
          <cell r="V653" t="str">
            <v>Poznań</v>
          </cell>
          <cell r="W653" t="str">
            <v>315.51 Pojezierze Poznańskie</v>
          </cell>
          <cell r="X653" t="str">
            <v>Continental Bio-geographical Region</v>
          </cell>
          <cell r="Y653" t="str">
            <v>Pino-Quercetum (=Querco-Pinetum + Serratulo-Pinetum)</v>
          </cell>
        </row>
        <row r="654">
          <cell r="A654" t="str">
            <v>POZG-B-0012181</v>
          </cell>
          <cell r="B654" t="str">
            <v>52.666009</v>
          </cell>
          <cell r="C654" t="str">
            <v>16.625195</v>
          </cell>
          <cell r="D654" t="str">
            <v>33UXU03</v>
          </cell>
          <cell r="E654" t="str">
            <v>BC76</v>
          </cell>
          <cell r="R654" t="str">
            <v>Europa</v>
          </cell>
          <cell r="S654" t="str">
            <v>Polska</v>
          </cell>
          <cell r="T654" t="str">
            <v>wielkopolskie</v>
          </cell>
          <cell r="U654" t="str">
            <v>obornicki</v>
          </cell>
          <cell r="V654" t="str">
            <v>Oborniki</v>
          </cell>
          <cell r="W654" t="str">
            <v>315.33 Kotlina Gorzowska</v>
          </cell>
          <cell r="X654" t="str">
            <v>Continental Bio-geographical Region</v>
          </cell>
          <cell r="Y654" t="str">
            <v>Galio-Carpinetum</v>
          </cell>
        </row>
        <row r="655">
          <cell r="A655" t="str">
            <v>POZG-B-0012182</v>
          </cell>
          <cell r="B655" t="str">
            <v>52.409781</v>
          </cell>
          <cell r="C655" t="str">
            <v>16.676175</v>
          </cell>
          <cell r="D655" t="str">
            <v>33UXU10</v>
          </cell>
          <cell r="E655" t="str">
            <v>BD07</v>
          </cell>
          <cell r="R655" t="str">
            <v>Europa</v>
          </cell>
          <cell r="S655" t="str">
            <v>Polska</v>
          </cell>
          <cell r="T655" t="str">
            <v>wielkopolskie</v>
          </cell>
          <cell r="U655" t="str">
            <v>poznański</v>
          </cell>
          <cell r="V655" t="str">
            <v>Tarnowo Podgórne</v>
          </cell>
          <cell r="W655" t="str">
            <v>315.51 Pojezierze Poznańskie</v>
          </cell>
          <cell r="X655" t="str">
            <v>Continental Bio-geographical Region</v>
          </cell>
          <cell r="Y655" t="str">
            <v>Galio-Carpinetum</v>
          </cell>
        </row>
        <row r="656">
          <cell r="A656" t="str">
            <v>POZG-B-0012183</v>
          </cell>
          <cell r="B656" t="str">
            <v>52.414658</v>
          </cell>
          <cell r="C656" t="str">
            <v>16.938507</v>
          </cell>
          <cell r="D656" t="str">
            <v>33UXU30</v>
          </cell>
          <cell r="E656" t="str">
            <v>BD08</v>
          </cell>
          <cell r="R656" t="str">
            <v>Europa</v>
          </cell>
          <cell r="S656" t="str">
            <v>Polska</v>
          </cell>
          <cell r="T656" t="str">
            <v>wielkopolskie</v>
          </cell>
          <cell r="U656" t="str">
            <v>Poznań</v>
          </cell>
          <cell r="V656" t="str">
            <v>Poznań</v>
          </cell>
          <cell r="W656" t="str">
            <v>315.52 Poznański Przełom Warty</v>
          </cell>
          <cell r="X656" t="str">
            <v>Continental Bio-geographical Region</v>
          </cell>
          <cell r="Y656" t="str">
            <v>Galio-Carpinetum</v>
          </cell>
        </row>
        <row r="657">
          <cell r="A657" t="str">
            <v>POZG-B-0012184</v>
          </cell>
          <cell r="B657" t="str">
            <v>52.421439</v>
          </cell>
          <cell r="C657" t="str">
            <v>16.90855</v>
          </cell>
          <cell r="D657" t="str">
            <v>33UXU20</v>
          </cell>
          <cell r="E657" t="str">
            <v>BD08</v>
          </cell>
          <cell r="R657" t="str">
            <v>Europa</v>
          </cell>
          <cell r="S657" t="str">
            <v>Polska</v>
          </cell>
          <cell r="T657" t="str">
            <v>wielkopolskie</v>
          </cell>
          <cell r="U657" t="str">
            <v>Poznań</v>
          </cell>
          <cell r="V657" t="str">
            <v>Poznań</v>
          </cell>
          <cell r="W657" t="str">
            <v>315.52 Poznański Przełom Warty</v>
          </cell>
          <cell r="X657" t="str">
            <v>Continental Bio-geographical Region</v>
          </cell>
          <cell r="Y657" t="str">
            <v>Ficario-Ulmetum chrysosplenietosum</v>
          </cell>
        </row>
        <row r="658">
          <cell r="A658" t="str">
            <v>POZG-B-0012185</v>
          </cell>
          <cell r="B658" t="str">
            <v>52.418109</v>
          </cell>
          <cell r="C658" t="str">
            <v>16.925522</v>
          </cell>
          <cell r="D658" t="str">
            <v>33UXU30</v>
          </cell>
          <cell r="E658" t="str">
            <v>BD08</v>
          </cell>
          <cell r="R658" t="str">
            <v>Europa</v>
          </cell>
          <cell r="S658" t="str">
            <v>Polska</v>
          </cell>
          <cell r="T658" t="str">
            <v>wielkopolskie</v>
          </cell>
          <cell r="U658" t="str">
            <v>Poznań</v>
          </cell>
          <cell r="V658" t="str">
            <v>Poznań</v>
          </cell>
          <cell r="W658" t="str">
            <v>315.52 Poznański Przełom Warty</v>
          </cell>
          <cell r="X658" t="str">
            <v>Continental Bio-geographical Region</v>
          </cell>
          <cell r="Y658" t="str">
            <v>Galio-Carpinetum</v>
          </cell>
        </row>
        <row r="659">
          <cell r="A659" t="str">
            <v>POZG-B-0012186</v>
          </cell>
          <cell r="B659" t="str">
            <v>52.367239</v>
          </cell>
          <cell r="C659" t="str">
            <v>16.8853</v>
          </cell>
          <cell r="D659" t="str">
            <v>33UXU20</v>
          </cell>
          <cell r="E659" t="str">
            <v>BD08</v>
          </cell>
          <cell r="R659" t="str">
            <v>Europa</v>
          </cell>
          <cell r="S659" t="str">
            <v>Polska</v>
          </cell>
          <cell r="T659" t="str">
            <v>wielkopolskie</v>
          </cell>
          <cell r="U659" t="str">
            <v>Poznań</v>
          </cell>
          <cell r="V659" t="str">
            <v>Poznań</v>
          </cell>
          <cell r="W659" t="str">
            <v>315.52 Poznański Przełom Warty</v>
          </cell>
          <cell r="X659" t="str">
            <v>Continental Bio-geographical Region</v>
          </cell>
          <cell r="Y659" t="str">
            <v>Galio-Carpinetum</v>
          </cell>
        </row>
        <row r="660">
          <cell r="A660" t="str">
            <v>POZG-B-0012187</v>
          </cell>
          <cell r="B660" t="str">
            <v>52.426339</v>
          </cell>
          <cell r="C660" t="str">
            <v>16.879104</v>
          </cell>
          <cell r="D660" t="str">
            <v>33UXU21</v>
          </cell>
          <cell r="E660" t="str">
            <v>BD08</v>
          </cell>
          <cell r="R660" t="str">
            <v>Europa</v>
          </cell>
          <cell r="S660" t="str">
            <v>Polska</v>
          </cell>
          <cell r="T660" t="str">
            <v>wielkopolskie</v>
          </cell>
          <cell r="U660" t="str">
            <v>Poznań</v>
          </cell>
          <cell r="V660" t="str">
            <v>Poznań</v>
          </cell>
          <cell r="W660" t="str">
            <v>315.51 Pojezierze Poznańskie</v>
          </cell>
          <cell r="X660" t="str">
            <v>Continental Bio-geographical Region</v>
          </cell>
          <cell r="Y660" t="str">
            <v>Fraxino-Alnetum (=Circaeo-Alnetum)</v>
          </cell>
        </row>
        <row r="661">
          <cell r="A661" t="str">
            <v>POZG-B-0012188</v>
          </cell>
          <cell r="B661" t="str">
            <v>52.426339</v>
          </cell>
          <cell r="C661" t="str">
            <v>16.879104</v>
          </cell>
          <cell r="D661" t="str">
            <v>33UXU21</v>
          </cell>
          <cell r="E661" t="str">
            <v>BD08</v>
          </cell>
          <cell r="R661" t="str">
            <v>Europa</v>
          </cell>
          <cell r="S661" t="str">
            <v>Polska</v>
          </cell>
          <cell r="T661" t="str">
            <v>wielkopolskie</v>
          </cell>
          <cell r="U661" t="str">
            <v>Poznań</v>
          </cell>
          <cell r="V661" t="str">
            <v>Poznań</v>
          </cell>
          <cell r="W661" t="str">
            <v>315.51 Pojezierze Poznańskie</v>
          </cell>
          <cell r="X661" t="str">
            <v>Continental Bio-geographical Region</v>
          </cell>
          <cell r="Y661" t="str">
            <v>Fraxino-Alnetum (=Circaeo-Alnetum)</v>
          </cell>
        </row>
        <row r="662">
          <cell r="A662" t="str">
            <v>POZG-B-0012190</v>
          </cell>
          <cell r="B662" t="str">
            <v>52.258541</v>
          </cell>
          <cell r="C662" t="str">
            <v>16.768503</v>
          </cell>
          <cell r="D662" t="str">
            <v>33UXT29</v>
          </cell>
          <cell r="E662" t="str">
            <v>BD17</v>
          </cell>
          <cell r="I662" t="str">
            <v>Wielkopolski Park Narodowy</v>
          </cell>
          <cell r="P662" t="str">
            <v>PLB300017; PLH300010</v>
          </cell>
          <cell r="Q662" t="str">
            <v>Ostoja Rogalińska; Ostoja Wielkopolska</v>
          </cell>
          <cell r="R662" t="str">
            <v>Europa</v>
          </cell>
          <cell r="S662" t="str">
            <v>Polska</v>
          </cell>
          <cell r="T662" t="str">
            <v>wielkopolskie</v>
          </cell>
          <cell r="U662" t="str">
            <v>poznański</v>
          </cell>
          <cell r="V662" t="str">
            <v>Stęszew</v>
          </cell>
          <cell r="W662" t="str">
            <v>315.51 Pojezierze Poznańskie</v>
          </cell>
          <cell r="X662" t="str">
            <v>Continental Bio-geographical Region</v>
          </cell>
          <cell r="Y662" t="str">
            <v>Galio-Carpinetum</v>
          </cell>
        </row>
        <row r="663">
          <cell r="A663" t="str">
            <v>POZG-B-0012191</v>
          </cell>
          <cell r="B663" t="str">
            <v>52.267286</v>
          </cell>
          <cell r="C663" t="str">
            <v>16.784269</v>
          </cell>
          <cell r="D663" t="str">
            <v>33UXT29</v>
          </cell>
          <cell r="E663" t="str">
            <v>BD17</v>
          </cell>
          <cell r="I663" t="str">
            <v>Wielkopolski Park Narodowy</v>
          </cell>
          <cell r="P663" t="str">
            <v>PLB300017; PLH300010</v>
          </cell>
          <cell r="Q663" t="str">
            <v>Ostoja Rogalińska; Ostoja Wielkopolska</v>
          </cell>
          <cell r="R663" t="str">
            <v>Europa</v>
          </cell>
          <cell r="S663" t="str">
            <v>Polska</v>
          </cell>
          <cell r="T663" t="str">
            <v>wielkopolskie</v>
          </cell>
          <cell r="U663" t="str">
            <v>poznański</v>
          </cell>
          <cell r="V663" t="str">
            <v>Stęszew</v>
          </cell>
          <cell r="W663" t="str">
            <v>315.51 Pojezierze Poznańskie</v>
          </cell>
          <cell r="X663" t="str">
            <v>Continental Bio-geographical Region</v>
          </cell>
          <cell r="Y663">
            <v>0</v>
          </cell>
        </row>
        <row r="664">
          <cell r="A664" t="str">
            <v>POZG-B-0012192</v>
          </cell>
          <cell r="B664" t="str">
            <v>52.255553</v>
          </cell>
          <cell r="C664" t="str">
            <v>16.785472</v>
          </cell>
          <cell r="D664" t="str">
            <v>33UXT29</v>
          </cell>
          <cell r="E664" t="str">
            <v>BD17</v>
          </cell>
          <cell r="I664" t="str">
            <v>Wielkopolski Park Narodowy</v>
          </cell>
          <cell r="P664" t="str">
            <v>PLB300017; PLH300010</v>
          </cell>
          <cell r="Q664" t="str">
            <v>Ostoja Rogalińska; Ostoja Wielkopolska</v>
          </cell>
          <cell r="R664" t="str">
            <v>Europa</v>
          </cell>
          <cell r="S664" t="str">
            <v>Polska</v>
          </cell>
          <cell r="T664" t="str">
            <v>wielkopolskie</v>
          </cell>
          <cell r="U664" t="str">
            <v>poznański</v>
          </cell>
          <cell r="V664" t="str">
            <v>Stęszew</v>
          </cell>
          <cell r="W664" t="str">
            <v>315.64 Kotlina Śremska</v>
          </cell>
          <cell r="X664" t="str">
            <v>Continental Bio-geographical Region</v>
          </cell>
          <cell r="Y664" t="str">
            <v>Galio-Carpinetum</v>
          </cell>
        </row>
        <row r="665">
          <cell r="A665" t="str">
            <v>POZG-B-0012193</v>
          </cell>
          <cell r="B665" t="str">
            <v>52.267286</v>
          </cell>
          <cell r="C665" t="str">
            <v>16.784269</v>
          </cell>
          <cell r="D665" t="str">
            <v>33UXT29</v>
          </cell>
          <cell r="E665" t="str">
            <v>BD17</v>
          </cell>
          <cell r="I665" t="str">
            <v>Wielkopolski Park Narodowy</v>
          </cell>
          <cell r="P665" t="str">
            <v>PLB300017; PLH300010</v>
          </cell>
          <cell r="Q665" t="str">
            <v>Ostoja Rogalińska; Ostoja Wielkopolska</v>
          </cell>
          <cell r="R665" t="str">
            <v>Europa</v>
          </cell>
          <cell r="S665" t="str">
            <v>Polska</v>
          </cell>
          <cell r="T665" t="str">
            <v>wielkopolskie</v>
          </cell>
          <cell r="U665" t="str">
            <v>poznański</v>
          </cell>
          <cell r="V665" t="str">
            <v>Stęszew</v>
          </cell>
          <cell r="W665" t="str">
            <v>315.51 Pojezierze Poznańskie</v>
          </cell>
          <cell r="X665" t="str">
            <v>Continental Bio-geographical Region</v>
          </cell>
          <cell r="Y665">
            <v>0</v>
          </cell>
        </row>
        <row r="666">
          <cell r="A666" t="str">
            <v>POZG-B-0012194</v>
          </cell>
          <cell r="B666" t="str">
            <v>52.255553</v>
          </cell>
          <cell r="C666" t="str">
            <v>16.785472</v>
          </cell>
          <cell r="D666" t="str">
            <v>33UXT29</v>
          </cell>
          <cell r="E666" t="str">
            <v>BD17</v>
          </cell>
          <cell r="I666" t="str">
            <v>Wielkopolski Park Narodowy</v>
          </cell>
          <cell r="P666" t="str">
            <v>PLB300017; PLH300010</v>
          </cell>
          <cell r="Q666" t="str">
            <v>Ostoja Rogalińska; Ostoja Wielkopolska</v>
          </cell>
          <cell r="R666" t="str">
            <v>Europa</v>
          </cell>
          <cell r="S666" t="str">
            <v>Polska</v>
          </cell>
          <cell r="T666" t="str">
            <v>wielkopolskie</v>
          </cell>
          <cell r="U666" t="str">
            <v>poznański</v>
          </cell>
          <cell r="V666" t="str">
            <v>Stęszew</v>
          </cell>
          <cell r="W666" t="str">
            <v>315.64 Kotlina Śremska</v>
          </cell>
          <cell r="X666" t="str">
            <v>Continental Bio-geographical Region</v>
          </cell>
          <cell r="Y666" t="str">
            <v>Galio-Carpinetum</v>
          </cell>
        </row>
        <row r="667">
          <cell r="A667" t="str">
            <v>POZG-B-0012195</v>
          </cell>
          <cell r="B667" t="str">
            <v>52.255553</v>
          </cell>
          <cell r="C667" t="str">
            <v>16.785472</v>
          </cell>
          <cell r="D667" t="str">
            <v>33UXT29</v>
          </cell>
          <cell r="E667" t="str">
            <v>BD17</v>
          </cell>
          <cell r="I667" t="str">
            <v>Wielkopolski Park Narodowy</v>
          </cell>
          <cell r="P667" t="str">
            <v>PLB300017; PLH300010</v>
          </cell>
          <cell r="Q667" t="str">
            <v>Ostoja Rogalińska; Ostoja Wielkopolska</v>
          </cell>
          <cell r="R667" t="str">
            <v>Europa</v>
          </cell>
          <cell r="S667" t="str">
            <v>Polska</v>
          </cell>
          <cell r="T667" t="str">
            <v>wielkopolskie</v>
          </cell>
          <cell r="U667" t="str">
            <v>poznański</v>
          </cell>
          <cell r="V667" t="str">
            <v>Stęszew</v>
          </cell>
          <cell r="W667" t="str">
            <v>315.64 Kotlina Śremska</v>
          </cell>
          <cell r="X667" t="str">
            <v>Continental Bio-geographical Region</v>
          </cell>
          <cell r="Y667" t="str">
            <v>Galio-Carpinetum</v>
          </cell>
        </row>
        <row r="668">
          <cell r="A668" t="str">
            <v>POZG-B-0012196</v>
          </cell>
          <cell r="B668" t="str">
            <v>52.244334</v>
          </cell>
          <cell r="C668" t="str">
            <v>16.815961</v>
          </cell>
          <cell r="D668" t="str">
            <v>33UXT28</v>
          </cell>
          <cell r="E668" t="str">
            <v>BD28</v>
          </cell>
          <cell r="I668" t="str">
            <v>Wielkopolski Park Narodowy</v>
          </cell>
          <cell r="P668" t="str">
            <v>PLB300017; PLH300010</v>
          </cell>
          <cell r="Q668" t="str">
            <v>Ostoja Rogalińska; Ostoja Wielkopolska</v>
          </cell>
          <cell r="R668" t="str">
            <v>Europa</v>
          </cell>
          <cell r="S668" t="str">
            <v>Polska</v>
          </cell>
          <cell r="T668" t="str">
            <v>wielkopolskie</v>
          </cell>
          <cell r="U668" t="str">
            <v>poznański</v>
          </cell>
          <cell r="V668" t="str">
            <v>Mosina</v>
          </cell>
          <cell r="W668" t="str">
            <v>315.64 Kotlina Śremska</v>
          </cell>
          <cell r="X668" t="str">
            <v>Continental Bio-geographical Region</v>
          </cell>
          <cell r="Y668" t="str">
            <v>Calamagrostio arundinaceae-Quercetum</v>
          </cell>
        </row>
        <row r="669">
          <cell r="A669" t="str">
            <v>POZG-B-0012198</v>
          </cell>
          <cell r="B669" t="str">
            <v>52.948614</v>
          </cell>
          <cell r="C669" t="str">
            <v>17.084841</v>
          </cell>
          <cell r="D669" t="str">
            <v>33UXU46</v>
          </cell>
          <cell r="E669" t="str">
            <v>CC40</v>
          </cell>
          <cell r="M669" t="str">
            <v>Dolina Noteci</v>
          </cell>
          <cell r="R669" t="str">
            <v>Europa</v>
          </cell>
          <cell r="S669" t="str">
            <v>Polska</v>
          </cell>
          <cell r="T669" t="str">
            <v>wielkopolskie</v>
          </cell>
          <cell r="U669" t="str">
            <v>chodzieski</v>
          </cell>
          <cell r="V669" t="str">
            <v>Margonin</v>
          </cell>
          <cell r="W669" t="str">
            <v>315.53 Pojezierze Chodzieskie</v>
          </cell>
          <cell r="X669" t="str">
            <v>Continental Bio-geographical Region</v>
          </cell>
          <cell r="Y669">
            <v>0</v>
          </cell>
        </row>
        <row r="670">
          <cell r="A670" t="str">
            <v>POZG-B-0012199</v>
          </cell>
          <cell r="B670" t="str">
            <v>52.804096</v>
          </cell>
          <cell r="C670" t="str">
            <v>17.150753</v>
          </cell>
          <cell r="D670" t="str">
            <v>33UXU45</v>
          </cell>
          <cell r="E670" t="str">
            <v>CC50</v>
          </cell>
          <cell r="M670" t="str">
            <v>Dolina Wełny i Rynna Gołaniecko-Wągrowiecka</v>
          </cell>
          <cell r="R670" t="str">
            <v>Europa</v>
          </cell>
          <cell r="S670" t="str">
            <v>Polska</v>
          </cell>
          <cell r="T670" t="str">
            <v>wielkopolskie</v>
          </cell>
          <cell r="U670" t="str">
            <v>wągrowiecki</v>
          </cell>
          <cell r="V670" t="str">
            <v>Wągrowiec</v>
          </cell>
          <cell r="W670" t="str">
            <v>315.54 Pojezierze Gnieźnieńskie</v>
          </cell>
          <cell r="X670" t="str">
            <v>Continental Bio-geographical Region</v>
          </cell>
          <cell r="Y670" t="str">
            <v>Galio-Carpinetum</v>
          </cell>
        </row>
        <row r="671">
          <cell r="A671" t="str">
            <v>POZG-B-0012200</v>
          </cell>
          <cell r="B671" t="str">
            <v>52.702615</v>
          </cell>
          <cell r="C671" t="str">
            <v>16.913344</v>
          </cell>
          <cell r="D671" t="str">
            <v>33UXU24</v>
          </cell>
          <cell r="E671" t="str">
            <v>BC68</v>
          </cell>
          <cell r="R671" t="str">
            <v>Europa</v>
          </cell>
          <cell r="S671" t="str">
            <v>Polska</v>
          </cell>
          <cell r="T671" t="str">
            <v>wielkopolskie</v>
          </cell>
          <cell r="U671" t="str">
            <v>obornicki</v>
          </cell>
          <cell r="V671" t="str">
            <v>Rogoźno</v>
          </cell>
          <cell r="W671" t="str">
            <v>315.54 Pojezierze Gnieźnieńskie</v>
          </cell>
          <cell r="X671" t="str">
            <v>Continental Bio-geographical Region</v>
          </cell>
          <cell r="Y671" t="str">
            <v>Galio-Carpinetum</v>
          </cell>
        </row>
        <row r="672">
          <cell r="A672" t="str">
            <v>POZG-B-0012201</v>
          </cell>
          <cell r="B672" t="str">
            <v>52.702615</v>
          </cell>
          <cell r="C672" t="str">
            <v>16.913344</v>
          </cell>
          <cell r="D672" t="str">
            <v>33UXU24</v>
          </cell>
          <cell r="E672" t="str">
            <v>BC68</v>
          </cell>
          <cell r="R672" t="str">
            <v>Europa</v>
          </cell>
          <cell r="S672" t="str">
            <v>Polska</v>
          </cell>
          <cell r="T672" t="str">
            <v>wielkopolskie</v>
          </cell>
          <cell r="U672" t="str">
            <v>obornicki</v>
          </cell>
          <cell r="V672" t="str">
            <v>Rogoźno</v>
          </cell>
          <cell r="W672" t="str">
            <v>315.54 Pojezierze Gnieźnieńskie</v>
          </cell>
          <cell r="X672" t="str">
            <v>Continental Bio-geographical Region</v>
          </cell>
          <cell r="Y672" t="str">
            <v>Galio-Carpinetum</v>
          </cell>
        </row>
        <row r="673">
          <cell r="A673" t="str">
            <v>POZG-B-0012202</v>
          </cell>
          <cell r="B673" t="str">
            <v>52.48544</v>
          </cell>
          <cell r="C673" t="str">
            <v>17.028371</v>
          </cell>
          <cell r="D673" t="str">
            <v>33UXU31</v>
          </cell>
          <cell r="E673" t="str">
            <v>BC99</v>
          </cell>
          <cell r="J673" t="str">
            <v>Park Krajobrazowy Puszcza Zielonka</v>
          </cell>
          <cell r="R673" t="str">
            <v>Europa</v>
          </cell>
          <cell r="S673" t="str">
            <v>Polska</v>
          </cell>
          <cell r="T673" t="str">
            <v>wielkopolskie</v>
          </cell>
          <cell r="U673" t="str">
            <v>poznański</v>
          </cell>
          <cell r="V673" t="str">
            <v>Czerwonak</v>
          </cell>
          <cell r="W673" t="str">
            <v>315.54 Pojezierze Gnieźnieńskie</v>
          </cell>
          <cell r="X673" t="str">
            <v>Continental Bio-geographical Region</v>
          </cell>
          <cell r="Y673" t="str">
            <v>Pino-Quercetum (=Querco-Pinetum + Serratulo-Pinetum)</v>
          </cell>
        </row>
        <row r="674">
          <cell r="A674" t="str">
            <v>POZG-B-0012203</v>
          </cell>
          <cell r="B674" t="str">
            <v>52.554449</v>
          </cell>
          <cell r="C674" t="str">
            <v>17.112357</v>
          </cell>
          <cell r="D674" t="str">
            <v>33UXU42</v>
          </cell>
          <cell r="E674" t="str">
            <v>CC80</v>
          </cell>
          <cell r="J674" t="str">
            <v>Park Krajobrazowy Puszcza Zielonka</v>
          </cell>
          <cell r="R674" t="str">
            <v>Europa</v>
          </cell>
          <cell r="S674" t="str">
            <v>Polska</v>
          </cell>
          <cell r="T674" t="str">
            <v>wielkopolskie</v>
          </cell>
          <cell r="U674" t="str">
            <v>poznański</v>
          </cell>
          <cell r="V674" t="str">
            <v>Murowana Goślina</v>
          </cell>
          <cell r="W674" t="str">
            <v>315.54 Pojezierze Gnieźnieńskie</v>
          </cell>
          <cell r="X674" t="str">
            <v>Continental Bio-geographical Region</v>
          </cell>
          <cell r="Y674" t="str">
            <v>Pino-Quercetum (=Querco-Pinetum + Serratulo-Pinetum)</v>
          </cell>
        </row>
        <row r="675">
          <cell r="A675" t="str">
            <v>POZG-B-0012204</v>
          </cell>
          <cell r="B675" t="str">
            <v>52.554449</v>
          </cell>
          <cell r="C675" t="str">
            <v>17.112357</v>
          </cell>
          <cell r="D675" t="str">
            <v>33UXU42</v>
          </cell>
          <cell r="E675" t="str">
            <v>CC80</v>
          </cell>
          <cell r="J675" t="str">
            <v>Park Krajobrazowy Puszcza Zielonka</v>
          </cell>
          <cell r="R675" t="str">
            <v>Europa</v>
          </cell>
          <cell r="S675" t="str">
            <v>Polska</v>
          </cell>
          <cell r="T675" t="str">
            <v>wielkopolskie</v>
          </cell>
          <cell r="U675" t="str">
            <v>poznański</v>
          </cell>
          <cell r="V675" t="str">
            <v>Murowana Goślina</v>
          </cell>
          <cell r="W675" t="str">
            <v>315.54 Pojezierze Gnieźnieńskie</v>
          </cell>
          <cell r="X675" t="str">
            <v>Continental Bio-geographical Region</v>
          </cell>
          <cell r="Y675" t="str">
            <v>Pino-Quercetum (=Querco-Pinetum + Serratulo-Pinetum)</v>
          </cell>
        </row>
        <row r="676">
          <cell r="A676" t="str">
            <v>POZG-B-0012205</v>
          </cell>
          <cell r="B676" t="str">
            <v>52.48544</v>
          </cell>
          <cell r="C676" t="str">
            <v>17.028371</v>
          </cell>
          <cell r="D676" t="str">
            <v>33UXU31</v>
          </cell>
          <cell r="E676" t="str">
            <v>BC99</v>
          </cell>
          <cell r="J676" t="str">
            <v>Park Krajobrazowy Puszcza Zielonka</v>
          </cell>
          <cell r="R676" t="str">
            <v>Europa</v>
          </cell>
          <cell r="S676" t="str">
            <v>Polska</v>
          </cell>
          <cell r="T676" t="str">
            <v>wielkopolskie</v>
          </cell>
          <cell r="U676" t="str">
            <v>poznański</v>
          </cell>
          <cell r="V676" t="str">
            <v>Czerwonak</v>
          </cell>
          <cell r="W676" t="str">
            <v>315.54 Pojezierze Gnieźnieńskie</v>
          </cell>
          <cell r="X676" t="str">
            <v>Continental Bio-geographical Region</v>
          </cell>
          <cell r="Y676" t="str">
            <v>Pino-Quercetum (=Querco-Pinetum + Serratulo-Pinetum)</v>
          </cell>
        </row>
        <row r="677">
          <cell r="A677" t="str">
            <v>POZG-B-0012216</v>
          </cell>
          <cell r="B677" t="str">
            <v>52.64827</v>
          </cell>
          <cell r="C677" t="str">
            <v>17.113549</v>
          </cell>
          <cell r="D677" t="str">
            <v>33UXU43</v>
          </cell>
          <cell r="E677" t="str">
            <v>CC70</v>
          </cell>
          <cell r="R677" t="str">
            <v>Europa</v>
          </cell>
          <cell r="S677" t="str">
            <v>Polska</v>
          </cell>
          <cell r="T677" t="str">
            <v>wielkopolskie</v>
          </cell>
          <cell r="U677" t="str">
            <v>wągrowiecki</v>
          </cell>
          <cell r="V677" t="str">
            <v>Skoki</v>
          </cell>
          <cell r="W677" t="str">
            <v>315.54 Pojezierze Gnieźnieńskie</v>
          </cell>
          <cell r="X677" t="str">
            <v>Continental Bio-geographical Region</v>
          </cell>
          <cell r="Y677" t="str">
            <v>Luzulo pilosae-Fagetum</v>
          </cell>
        </row>
        <row r="678">
          <cell r="A678" t="str">
            <v>POZG-B-0012217</v>
          </cell>
          <cell r="B678" t="str">
            <v>52.64827</v>
          </cell>
          <cell r="C678" t="str">
            <v>17.113549</v>
          </cell>
          <cell r="D678" t="str">
            <v>33UXU43</v>
          </cell>
          <cell r="E678" t="str">
            <v>CC70</v>
          </cell>
          <cell r="R678" t="str">
            <v>Europa</v>
          </cell>
          <cell r="S678" t="str">
            <v>Polska</v>
          </cell>
          <cell r="T678" t="str">
            <v>wielkopolskie</v>
          </cell>
          <cell r="U678" t="str">
            <v>wągrowiecki</v>
          </cell>
          <cell r="V678" t="str">
            <v>Skoki</v>
          </cell>
          <cell r="W678" t="str">
            <v>315.54 Pojezierze Gnieźnieńskie</v>
          </cell>
          <cell r="X678" t="str">
            <v>Continental Bio-geographical Region</v>
          </cell>
          <cell r="Y678" t="str">
            <v>Luzulo pilosae-Fagetum</v>
          </cell>
        </row>
        <row r="679">
          <cell r="A679" t="str">
            <v>POZG-B-0012218</v>
          </cell>
          <cell r="B679" t="str">
            <v>52.64827</v>
          </cell>
          <cell r="C679" t="str">
            <v>17.113549</v>
          </cell>
          <cell r="D679" t="str">
            <v>33UXU43</v>
          </cell>
          <cell r="E679" t="str">
            <v>CC70</v>
          </cell>
          <cell r="R679" t="str">
            <v>Europa</v>
          </cell>
          <cell r="S679" t="str">
            <v>Polska</v>
          </cell>
          <cell r="T679" t="str">
            <v>wielkopolskie</v>
          </cell>
          <cell r="U679" t="str">
            <v>wągrowiecki</v>
          </cell>
          <cell r="V679" t="str">
            <v>Skoki</v>
          </cell>
          <cell r="W679" t="str">
            <v>315.54 Pojezierze Gnieźnieńskie</v>
          </cell>
          <cell r="X679" t="str">
            <v>Continental Bio-geographical Region</v>
          </cell>
          <cell r="Y679" t="str">
            <v>Luzulo pilosae-Fagetum</v>
          </cell>
        </row>
        <row r="680">
          <cell r="A680" t="str">
            <v>POZG-B-0012219</v>
          </cell>
          <cell r="B680" t="str">
            <v>52.64827</v>
          </cell>
          <cell r="C680" t="str">
            <v>17.113549</v>
          </cell>
          <cell r="D680" t="str">
            <v>33UXU43</v>
          </cell>
          <cell r="E680" t="str">
            <v>CC70</v>
          </cell>
          <cell r="R680" t="str">
            <v>Europa</v>
          </cell>
          <cell r="S680" t="str">
            <v>Polska</v>
          </cell>
          <cell r="T680" t="str">
            <v>wielkopolskie</v>
          </cell>
          <cell r="U680" t="str">
            <v>wągrowiecki</v>
          </cell>
          <cell r="V680" t="str">
            <v>Skoki</v>
          </cell>
          <cell r="W680" t="str">
            <v>315.54 Pojezierze Gnieźnieńskie</v>
          </cell>
          <cell r="X680" t="str">
            <v>Continental Bio-geographical Region</v>
          </cell>
          <cell r="Y680" t="str">
            <v>Luzulo pilosae-Fagetum</v>
          </cell>
        </row>
        <row r="681">
          <cell r="A681" t="str">
            <v>POZG-B-0012220</v>
          </cell>
          <cell r="B681" t="str">
            <v>52.646095</v>
          </cell>
          <cell r="C681" t="str">
            <v>17.464114</v>
          </cell>
          <cell r="D681" t="str">
            <v>33UXU63</v>
          </cell>
          <cell r="E681" t="str">
            <v>CC72</v>
          </cell>
          <cell r="R681" t="str">
            <v>Europa</v>
          </cell>
          <cell r="S681" t="str">
            <v>Polska</v>
          </cell>
          <cell r="T681" t="str">
            <v>wielkopolskie</v>
          </cell>
          <cell r="U681" t="str">
            <v>gnieźnieński</v>
          </cell>
          <cell r="V681" t="str">
            <v>Kłecko</v>
          </cell>
          <cell r="W681" t="str">
            <v>315.54 Pojezierze Gnieźnieńskie</v>
          </cell>
          <cell r="X681" t="str">
            <v>Continental Bio-geographical Region</v>
          </cell>
          <cell r="Y681" t="str">
            <v>Galio-Carpinetum</v>
          </cell>
        </row>
        <row r="682">
          <cell r="A682" t="str">
            <v>POZG-B-0012221</v>
          </cell>
          <cell r="B682" t="str">
            <v>52.646095</v>
          </cell>
          <cell r="C682" t="str">
            <v>17.464114</v>
          </cell>
          <cell r="D682" t="str">
            <v>33UXU63</v>
          </cell>
          <cell r="E682" t="str">
            <v>CC72</v>
          </cell>
          <cell r="R682" t="str">
            <v>Europa</v>
          </cell>
          <cell r="S682" t="str">
            <v>Polska</v>
          </cell>
          <cell r="T682" t="str">
            <v>wielkopolskie</v>
          </cell>
          <cell r="U682" t="str">
            <v>gnieźnieński</v>
          </cell>
          <cell r="V682" t="str">
            <v>Kłecko</v>
          </cell>
          <cell r="W682" t="str">
            <v>315.54 Pojezierze Gnieźnieńskie</v>
          </cell>
          <cell r="X682" t="str">
            <v>Continental Bio-geographical Region</v>
          </cell>
          <cell r="Y682" t="str">
            <v>Galio-Carpinetum</v>
          </cell>
        </row>
        <row r="683">
          <cell r="A683" t="str">
            <v>POZG-B-0012222</v>
          </cell>
          <cell r="B683" t="str">
            <v>52.641454</v>
          </cell>
          <cell r="C683" t="str">
            <v>17.750639</v>
          </cell>
          <cell r="D683" t="str">
            <v>33UXU83</v>
          </cell>
          <cell r="E683" t="str">
            <v>CC74</v>
          </cell>
          <cell r="R683" t="str">
            <v>Europa</v>
          </cell>
          <cell r="S683" t="str">
            <v>Polska</v>
          </cell>
          <cell r="T683" t="str">
            <v>wielkopolskie</v>
          </cell>
          <cell r="U683" t="str">
            <v>gnieźnieński</v>
          </cell>
          <cell r="V683" t="str">
            <v>Trzemeszno</v>
          </cell>
          <cell r="W683" t="str">
            <v>315.54 Pojezierze Gnieźnieńskie</v>
          </cell>
          <cell r="X683" t="str">
            <v>Continental Bio-geographical Region</v>
          </cell>
          <cell r="Y683" t="str">
            <v>Fraxino-Alnetum (=Circaeo-Alnetum)</v>
          </cell>
        </row>
        <row r="684">
          <cell r="A684" t="str">
            <v>POZG-B-0012223</v>
          </cell>
          <cell r="B684" t="str">
            <v>52.620041</v>
          </cell>
          <cell r="C684" t="str">
            <v>17.861999</v>
          </cell>
          <cell r="D684" t="str">
            <v>33UXU93</v>
          </cell>
          <cell r="E684" t="str">
            <v>CC85</v>
          </cell>
          <cell r="R684" t="str">
            <v>Europa</v>
          </cell>
          <cell r="S684" t="str">
            <v>Polska</v>
          </cell>
          <cell r="T684" t="str">
            <v>wielkopolskie</v>
          </cell>
          <cell r="U684" t="str">
            <v>gnieźnieński</v>
          </cell>
          <cell r="V684" t="str">
            <v>Trzemeszno</v>
          </cell>
          <cell r="W684" t="str">
            <v>315.54 Pojezierze Gnieźnieńskie</v>
          </cell>
          <cell r="X684" t="str">
            <v>Continental Bio-geographical Region</v>
          </cell>
          <cell r="Y684" t="str">
            <v>Galio-Carpinetum</v>
          </cell>
        </row>
        <row r="685">
          <cell r="A685" t="str">
            <v>POZG-B-0012224</v>
          </cell>
          <cell r="B685" t="str">
            <v>52.551644</v>
          </cell>
          <cell r="C685" t="str">
            <v>17.796445</v>
          </cell>
          <cell r="D685" t="str">
            <v>33UXU82</v>
          </cell>
          <cell r="E685" t="str">
            <v>CC84</v>
          </cell>
          <cell r="R685" t="str">
            <v>Europa</v>
          </cell>
          <cell r="S685" t="str">
            <v>Polska</v>
          </cell>
          <cell r="T685" t="str">
            <v>wielkopolskie</v>
          </cell>
          <cell r="U685" t="str">
            <v>gnieźnieński</v>
          </cell>
          <cell r="V685" t="str">
            <v>Trzemeszno</v>
          </cell>
          <cell r="W685" t="str">
            <v>315.54 Pojezierze Gnieźnieńskie</v>
          </cell>
          <cell r="X685" t="str">
            <v>Continental Bio-geographical Region</v>
          </cell>
          <cell r="Y685" t="str">
            <v>Galio-Carpinetum</v>
          </cell>
        </row>
        <row r="686">
          <cell r="A686" t="str">
            <v>POZG-B-0012225</v>
          </cell>
          <cell r="B686" t="str">
            <v>52.551644</v>
          </cell>
          <cell r="C686" t="str">
            <v>17.796445</v>
          </cell>
          <cell r="D686" t="str">
            <v>33UXU82</v>
          </cell>
          <cell r="E686" t="str">
            <v>CC84</v>
          </cell>
          <cell r="R686" t="str">
            <v>Europa</v>
          </cell>
          <cell r="S686" t="str">
            <v>Polska</v>
          </cell>
          <cell r="T686" t="str">
            <v>wielkopolskie</v>
          </cell>
          <cell r="U686" t="str">
            <v>gnieźnieński</v>
          </cell>
          <cell r="V686" t="str">
            <v>Trzemeszno</v>
          </cell>
          <cell r="W686" t="str">
            <v>315.54 Pojezierze Gnieźnieńskie</v>
          </cell>
          <cell r="X686" t="str">
            <v>Continental Bio-geographical Region</v>
          </cell>
          <cell r="Y686" t="str">
            <v>Galio-Carpinetum</v>
          </cell>
        </row>
        <row r="687">
          <cell r="A687" t="str">
            <v>POZG-B-0012226</v>
          </cell>
          <cell r="B687" t="str">
            <v>52.551644</v>
          </cell>
          <cell r="C687" t="str">
            <v>17.796445</v>
          </cell>
          <cell r="D687" t="str">
            <v>33UXU82</v>
          </cell>
          <cell r="E687" t="str">
            <v>CC84</v>
          </cell>
          <cell r="R687" t="str">
            <v>Europa</v>
          </cell>
          <cell r="S687" t="str">
            <v>Polska</v>
          </cell>
          <cell r="T687" t="str">
            <v>wielkopolskie</v>
          </cell>
          <cell r="U687" t="str">
            <v>gnieźnieński</v>
          </cell>
          <cell r="V687" t="str">
            <v>Trzemeszno</v>
          </cell>
          <cell r="W687" t="str">
            <v>315.54 Pojezierze Gnieźnieńskie</v>
          </cell>
          <cell r="X687" t="str">
            <v>Continental Bio-geographical Region</v>
          </cell>
          <cell r="Y687" t="str">
            <v>Galio-Carpinetum</v>
          </cell>
        </row>
        <row r="688">
          <cell r="A688" t="str">
            <v>POZG-B-0012227</v>
          </cell>
          <cell r="B688" t="str">
            <v>52.551644</v>
          </cell>
          <cell r="C688" t="str">
            <v>17.796445</v>
          </cell>
          <cell r="D688" t="str">
            <v>33UXU82</v>
          </cell>
          <cell r="E688" t="str">
            <v>CC84</v>
          </cell>
          <cell r="R688" t="str">
            <v>Europa</v>
          </cell>
          <cell r="S688" t="str">
            <v>Polska</v>
          </cell>
          <cell r="T688" t="str">
            <v>wielkopolskie</v>
          </cell>
          <cell r="U688" t="str">
            <v>gnieźnieński</v>
          </cell>
          <cell r="V688" t="str">
            <v>Trzemeszno</v>
          </cell>
          <cell r="W688" t="str">
            <v>315.54 Pojezierze Gnieźnieńskie</v>
          </cell>
          <cell r="X688" t="str">
            <v>Continental Bio-geographical Region</v>
          </cell>
          <cell r="Y688" t="str">
            <v>Galio-Carpinetum</v>
          </cell>
        </row>
        <row r="689">
          <cell r="A689" t="str">
            <v>POZG-B-0012228</v>
          </cell>
          <cell r="B689" t="str">
            <v>52.551644</v>
          </cell>
          <cell r="C689" t="str">
            <v>17.796445</v>
          </cell>
          <cell r="D689" t="str">
            <v>33UXU82</v>
          </cell>
          <cell r="E689" t="str">
            <v>CC84</v>
          </cell>
          <cell r="R689" t="str">
            <v>Europa</v>
          </cell>
          <cell r="S689" t="str">
            <v>Polska</v>
          </cell>
          <cell r="T689" t="str">
            <v>wielkopolskie</v>
          </cell>
          <cell r="U689" t="str">
            <v>gnieźnieński</v>
          </cell>
          <cell r="V689" t="str">
            <v>Trzemeszno</v>
          </cell>
          <cell r="W689" t="str">
            <v>315.54 Pojezierze Gnieźnieńskie</v>
          </cell>
          <cell r="X689" t="str">
            <v>Continental Bio-geographical Region</v>
          </cell>
          <cell r="Y689" t="str">
            <v>Galio-Carpinetum</v>
          </cell>
        </row>
        <row r="690">
          <cell r="A690" t="str">
            <v>POZG-B-0012229</v>
          </cell>
          <cell r="B690" t="str">
            <v>52.534675</v>
          </cell>
          <cell r="C690" t="str">
            <v>17.799847</v>
          </cell>
          <cell r="D690" t="str">
            <v>33UXU82</v>
          </cell>
          <cell r="E690" t="str">
            <v>CC84</v>
          </cell>
          <cell r="R690" t="str">
            <v>Europa</v>
          </cell>
          <cell r="S690" t="str">
            <v>Polska</v>
          </cell>
          <cell r="T690" t="str">
            <v>wielkopolskie</v>
          </cell>
          <cell r="U690" t="str">
            <v>gnieźnieński</v>
          </cell>
          <cell r="V690" t="str">
            <v>Trzemeszno</v>
          </cell>
          <cell r="W690" t="str">
            <v>315.54 Pojezierze Gnieźnieńskie</v>
          </cell>
          <cell r="X690" t="str">
            <v>Continental Bio-geographical Region</v>
          </cell>
          <cell r="Y690" t="str">
            <v>Galio-Carpinetum</v>
          </cell>
        </row>
        <row r="691">
          <cell r="A691" t="str">
            <v>POZG-B-0012230</v>
          </cell>
          <cell r="B691" t="str">
            <v>52.561179</v>
          </cell>
          <cell r="C691" t="str">
            <v>17.793301</v>
          </cell>
          <cell r="D691" t="str">
            <v>33UXU82</v>
          </cell>
          <cell r="E691" t="str">
            <v>CC84</v>
          </cell>
          <cell r="R691" t="str">
            <v>Europa</v>
          </cell>
          <cell r="S691" t="str">
            <v>Polska</v>
          </cell>
          <cell r="T691" t="str">
            <v>wielkopolskie</v>
          </cell>
          <cell r="U691" t="str">
            <v>gnieźnieński</v>
          </cell>
          <cell r="V691" t="str">
            <v>Trzemeszno</v>
          </cell>
          <cell r="W691" t="str">
            <v>315.54 Pojezierze Gnieźnieńskie</v>
          </cell>
          <cell r="X691" t="str">
            <v>Continental Bio-geographical Region</v>
          </cell>
          <cell r="Y691" t="str">
            <v>Galio-Carpinetum</v>
          </cell>
        </row>
        <row r="692">
          <cell r="A692" t="str">
            <v>POZG-B-0012231</v>
          </cell>
          <cell r="B692" t="str">
            <v>52.561179</v>
          </cell>
          <cell r="C692" t="str">
            <v>17.793301</v>
          </cell>
          <cell r="D692" t="str">
            <v>33UXU82</v>
          </cell>
          <cell r="E692" t="str">
            <v>CC84</v>
          </cell>
          <cell r="R692" t="str">
            <v>Europa</v>
          </cell>
          <cell r="S692" t="str">
            <v>Polska</v>
          </cell>
          <cell r="T692" t="str">
            <v>wielkopolskie</v>
          </cell>
          <cell r="U692" t="str">
            <v>gnieźnieński</v>
          </cell>
          <cell r="V692" t="str">
            <v>Trzemeszno</v>
          </cell>
          <cell r="W692" t="str">
            <v>315.54 Pojezierze Gnieźnieńskie</v>
          </cell>
          <cell r="X692" t="str">
            <v>Continental Bio-geographical Region</v>
          </cell>
          <cell r="Y692" t="str">
            <v>Galio-Carpinetum</v>
          </cell>
        </row>
        <row r="693">
          <cell r="A693" t="str">
            <v>POZG-B-0012232</v>
          </cell>
          <cell r="B693" t="str">
            <v>52.571506</v>
          </cell>
          <cell r="C693" t="str">
            <v>17.865091</v>
          </cell>
          <cell r="D693" t="str">
            <v>33UXU92</v>
          </cell>
          <cell r="E693" t="str">
            <v>CC85</v>
          </cell>
          <cell r="R693" t="str">
            <v>Europa</v>
          </cell>
          <cell r="S693" t="str">
            <v>Polska</v>
          </cell>
          <cell r="T693" t="str">
            <v>wielkopolskie</v>
          </cell>
          <cell r="U693" t="str">
            <v>gnieźnieński</v>
          </cell>
          <cell r="V693" t="str">
            <v>Trzemeszno</v>
          </cell>
          <cell r="W693" t="str">
            <v>315.54 Pojezierze Gnieźnieńskie</v>
          </cell>
          <cell r="X693" t="str">
            <v>Continental Bio-geographical Region</v>
          </cell>
          <cell r="Y693" t="str">
            <v>Galio-Carpinetum</v>
          </cell>
        </row>
        <row r="694">
          <cell r="A694" t="str">
            <v>POZG-B-0012233</v>
          </cell>
          <cell r="B694" t="str">
            <v>52.606653</v>
          </cell>
          <cell r="C694" t="str">
            <v>17.80966</v>
          </cell>
          <cell r="D694" t="str">
            <v>33UXU93</v>
          </cell>
          <cell r="E694" t="str">
            <v>CC84</v>
          </cell>
          <cell r="R694" t="str">
            <v>Europa</v>
          </cell>
          <cell r="S694" t="str">
            <v>Polska</v>
          </cell>
          <cell r="T694" t="str">
            <v>wielkopolskie</v>
          </cell>
          <cell r="U694" t="str">
            <v>gnieźnieński</v>
          </cell>
          <cell r="V694" t="str">
            <v>Trzemeszno</v>
          </cell>
          <cell r="W694" t="str">
            <v>315.54 Pojezierze Gnieźnieńskie</v>
          </cell>
          <cell r="X694" t="str">
            <v>Continental Bio-geographical Region</v>
          </cell>
          <cell r="Y694" t="str">
            <v>Galio-Carpinetum</v>
          </cell>
        </row>
        <row r="695">
          <cell r="A695" t="str">
            <v>POZG-B-0012234</v>
          </cell>
          <cell r="B695" t="str">
            <v>52.450822</v>
          </cell>
          <cell r="C695" t="str">
            <v>17.245294</v>
          </cell>
          <cell r="D695" t="str">
            <v>33UXU51</v>
          </cell>
          <cell r="E695" t="str">
            <v>CC91</v>
          </cell>
          <cell r="J695" t="str">
            <v>Park Krajobrazowy Promno - otulina</v>
          </cell>
          <cell r="R695" t="str">
            <v>Europa</v>
          </cell>
          <cell r="S695" t="str">
            <v>Polska</v>
          </cell>
          <cell r="T695" t="str">
            <v>wielkopolskie</v>
          </cell>
          <cell r="U695" t="str">
            <v>poznański</v>
          </cell>
          <cell r="V695" t="str">
            <v>Pobiedziska</v>
          </cell>
          <cell r="W695" t="str">
            <v>315.56 Równina Wrzesińska</v>
          </cell>
          <cell r="X695" t="str">
            <v>Continental Bio-geographical Region</v>
          </cell>
          <cell r="Y695" t="str">
            <v>Galio-Carpinetum</v>
          </cell>
        </row>
        <row r="696">
          <cell r="A696" t="str">
            <v>POZG-B-0012235</v>
          </cell>
          <cell r="B696" t="str">
            <v>52.450822</v>
          </cell>
          <cell r="C696" t="str">
            <v>17.245294</v>
          </cell>
          <cell r="D696" t="str">
            <v>33UXU51</v>
          </cell>
          <cell r="E696" t="str">
            <v>CC91</v>
          </cell>
          <cell r="J696" t="str">
            <v>Park Krajobrazowy Promno - otulina</v>
          </cell>
          <cell r="R696" t="str">
            <v>Europa</v>
          </cell>
          <cell r="S696" t="str">
            <v>Polska</v>
          </cell>
          <cell r="T696" t="str">
            <v>wielkopolskie</v>
          </cell>
          <cell r="U696" t="str">
            <v>poznański</v>
          </cell>
          <cell r="V696" t="str">
            <v>Pobiedziska</v>
          </cell>
          <cell r="W696" t="str">
            <v>315.56 Równina Wrzesińska</v>
          </cell>
          <cell r="X696" t="str">
            <v>Continental Bio-geographical Region</v>
          </cell>
          <cell r="Y696" t="str">
            <v>Galio-Carpinetum</v>
          </cell>
        </row>
        <row r="697">
          <cell r="A697" t="str">
            <v>POZG-B-0012236</v>
          </cell>
          <cell r="B697" t="str">
            <v>52.450822</v>
          </cell>
          <cell r="C697" t="str">
            <v>17.245294</v>
          </cell>
          <cell r="D697" t="str">
            <v>33UXU51</v>
          </cell>
          <cell r="E697" t="str">
            <v>CC91</v>
          </cell>
          <cell r="J697" t="str">
            <v>Park Krajobrazowy Promno - otulina</v>
          </cell>
          <cell r="R697" t="str">
            <v>Europa</v>
          </cell>
          <cell r="S697" t="str">
            <v>Polska</v>
          </cell>
          <cell r="T697" t="str">
            <v>wielkopolskie</v>
          </cell>
          <cell r="U697" t="str">
            <v>poznański</v>
          </cell>
          <cell r="V697" t="str">
            <v>Pobiedziska</v>
          </cell>
          <cell r="W697" t="str">
            <v>315.56 Równina Wrzesińska</v>
          </cell>
          <cell r="X697" t="str">
            <v>Continental Bio-geographical Region</v>
          </cell>
          <cell r="Y697" t="str">
            <v>Galio-Carpinetum</v>
          </cell>
        </row>
        <row r="698">
          <cell r="A698" t="str">
            <v>POZG-B-0012237</v>
          </cell>
          <cell r="B698" t="str">
            <v>52.450822</v>
          </cell>
          <cell r="C698" t="str">
            <v>17.245294</v>
          </cell>
          <cell r="D698" t="str">
            <v>33UXU51</v>
          </cell>
          <cell r="E698" t="str">
            <v>CC91</v>
          </cell>
          <cell r="J698" t="str">
            <v>Park Krajobrazowy Promno - otulina</v>
          </cell>
          <cell r="R698" t="str">
            <v>Europa</v>
          </cell>
          <cell r="S698" t="str">
            <v>Polska</v>
          </cell>
          <cell r="T698" t="str">
            <v>wielkopolskie</v>
          </cell>
          <cell r="U698" t="str">
            <v>poznański</v>
          </cell>
          <cell r="V698" t="str">
            <v>Pobiedziska</v>
          </cell>
          <cell r="W698" t="str">
            <v>315.56 Równina Wrzesińska</v>
          </cell>
          <cell r="X698" t="str">
            <v>Continental Bio-geographical Region</v>
          </cell>
          <cell r="Y698" t="str">
            <v>Galio-Carpinetum</v>
          </cell>
        </row>
        <row r="699">
          <cell r="A699" t="str">
            <v>POZG-B-0012238</v>
          </cell>
          <cell r="B699" t="str">
            <v>52.450822</v>
          </cell>
          <cell r="C699" t="str">
            <v>17.245294</v>
          </cell>
          <cell r="D699" t="str">
            <v>33UXU51</v>
          </cell>
          <cell r="E699" t="str">
            <v>CC91</v>
          </cell>
          <cell r="J699" t="str">
            <v>Park Krajobrazowy Promno - otulina</v>
          </cell>
          <cell r="R699" t="str">
            <v>Europa</v>
          </cell>
          <cell r="S699" t="str">
            <v>Polska</v>
          </cell>
          <cell r="T699" t="str">
            <v>wielkopolskie</v>
          </cell>
          <cell r="U699" t="str">
            <v>poznański</v>
          </cell>
          <cell r="V699" t="str">
            <v>Pobiedziska</v>
          </cell>
          <cell r="W699" t="str">
            <v>315.56 Równina Wrzesińska</v>
          </cell>
          <cell r="X699" t="str">
            <v>Continental Bio-geographical Region</v>
          </cell>
          <cell r="Y699" t="str">
            <v>Galio-Carpinetum</v>
          </cell>
        </row>
        <row r="700">
          <cell r="A700" t="str">
            <v>POZG-B-0012239</v>
          </cell>
          <cell r="B700" t="str">
            <v>52.450822</v>
          </cell>
          <cell r="C700" t="str">
            <v>17.245294</v>
          </cell>
          <cell r="D700" t="str">
            <v>33UXU51</v>
          </cell>
          <cell r="E700" t="str">
            <v>CC91</v>
          </cell>
          <cell r="J700" t="str">
            <v>Park Krajobrazowy Promno - otulina</v>
          </cell>
          <cell r="R700" t="str">
            <v>Europa</v>
          </cell>
          <cell r="S700" t="str">
            <v>Polska</v>
          </cell>
          <cell r="T700" t="str">
            <v>wielkopolskie</v>
          </cell>
          <cell r="U700" t="str">
            <v>poznański</v>
          </cell>
          <cell r="V700" t="str">
            <v>Pobiedziska</v>
          </cell>
          <cell r="W700" t="str">
            <v>315.56 Równina Wrzesińska</v>
          </cell>
          <cell r="X700" t="str">
            <v>Continental Bio-geographical Region</v>
          </cell>
          <cell r="Y700" t="str">
            <v>Galio-Carpinetum</v>
          </cell>
        </row>
        <row r="701">
          <cell r="A701" t="str">
            <v>POZG-B-0012241</v>
          </cell>
          <cell r="B701" t="str">
            <v>52.450822</v>
          </cell>
          <cell r="C701" t="str">
            <v>17.245294</v>
          </cell>
          <cell r="D701" t="str">
            <v>33UXU51</v>
          </cell>
          <cell r="E701" t="str">
            <v>CC91</v>
          </cell>
          <cell r="J701" t="str">
            <v>Park Krajobrazowy Promno - otulina</v>
          </cell>
          <cell r="R701" t="str">
            <v>Europa</v>
          </cell>
          <cell r="S701" t="str">
            <v>Polska</v>
          </cell>
          <cell r="T701" t="str">
            <v>wielkopolskie</v>
          </cell>
          <cell r="U701" t="str">
            <v>poznański</v>
          </cell>
          <cell r="V701" t="str">
            <v>Pobiedziska</v>
          </cell>
          <cell r="W701" t="str">
            <v>315.56 Równina Wrzesińska</v>
          </cell>
          <cell r="X701" t="str">
            <v>Continental Bio-geographical Region</v>
          </cell>
          <cell r="Y701" t="str">
            <v>Galio-Carpinetum</v>
          </cell>
        </row>
        <row r="702">
          <cell r="A702" t="str">
            <v>POZG-B-0012242</v>
          </cell>
          <cell r="B702" t="str">
            <v>52.450822</v>
          </cell>
          <cell r="C702" t="str">
            <v>17.245294</v>
          </cell>
          <cell r="D702" t="str">
            <v>33UXU51</v>
          </cell>
          <cell r="E702" t="str">
            <v>CC91</v>
          </cell>
          <cell r="J702" t="str">
            <v>Park Krajobrazowy Promno - otulina</v>
          </cell>
          <cell r="R702" t="str">
            <v>Europa</v>
          </cell>
          <cell r="S702" t="str">
            <v>Polska</v>
          </cell>
          <cell r="T702" t="str">
            <v>wielkopolskie</v>
          </cell>
          <cell r="U702" t="str">
            <v>poznański</v>
          </cell>
          <cell r="V702" t="str">
            <v>Pobiedziska</v>
          </cell>
          <cell r="W702" t="str">
            <v>315.56 Równina Wrzesińska</v>
          </cell>
          <cell r="X702" t="str">
            <v>Continental Bio-geographical Region</v>
          </cell>
          <cell r="Y702" t="str">
            <v>Galio-Carpinetum</v>
          </cell>
        </row>
        <row r="703">
          <cell r="A703" t="str">
            <v>POZG-B-0012244</v>
          </cell>
          <cell r="B703" t="str">
            <v>52.449913</v>
          </cell>
          <cell r="C703" t="str">
            <v>17.278673</v>
          </cell>
          <cell r="D703" t="str">
            <v>33UXU51</v>
          </cell>
          <cell r="E703" t="str">
            <v>CC91</v>
          </cell>
          <cell r="J703" t="str">
            <v>Park Krajobrazowy Promno - otulina</v>
          </cell>
          <cell r="K703" t="str">
            <v>Jezioro Drążynek</v>
          </cell>
          <cell r="L703" t="str">
            <v>torfowiskowy</v>
          </cell>
          <cell r="P703" t="str">
            <v>PLH300030</v>
          </cell>
          <cell r="Q703" t="str">
            <v>Ostoja koło Promna</v>
          </cell>
          <cell r="R703" t="str">
            <v>Europa</v>
          </cell>
          <cell r="S703" t="str">
            <v>Polska</v>
          </cell>
          <cell r="T703" t="str">
            <v>wielkopolskie</v>
          </cell>
          <cell r="U703" t="str">
            <v>poznański</v>
          </cell>
          <cell r="V703" t="str">
            <v>Pobiedziska</v>
          </cell>
          <cell r="W703" t="str">
            <v>315.56 Równina Wrzesińska</v>
          </cell>
          <cell r="X703" t="str">
            <v>Continental Bio-geographical Region</v>
          </cell>
          <cell r="Y703" t="str">
            <v>Galio-Carpinetum</v>
          </cell>
        </row>
        <row r="704">
          <cell r="A704" t="str">
            <v>POZG-B-0012245</v>
          </cell>
          <cell r="B704" t="str">
            <v>52.449913</v>
          </cell>
          <cell r="C704" t="str">
            <v>17.278673</v>
          </cell>
          <cell r="D704" t="str">
            <v>33UXU51</v>
          </cell>
          <cell r="E704" t="str">
            <v>CC91</v>
          </cell>
          <cell r="J704" t="str">
            <v>Park Krajobrazowy Promno - otulina</v>
          </cell>
          <cell r="K704" t="str">
            <v>Jezioro Drążynek</v>
          </cell>
          <cell r="L704" t="str">
            <v>torfowiskowy</v>
          </cell>
          <cell r="P704" t="str">
            <v>PLH300030</v>
          </cell>
          <cell r="Q704" t="str">
            <v>Ostoja koło Promna</v>
          </cell>
          <cell r="R704" t="str">
            <v>Europa</v>
          </cell>
          <cell r="S704" t="str">
            <v>Polska</v>
          </cell>
          <cell r="T704" t="str">
            <v>wielkopolskie</v>
          </cell>
          <cell r="U704" t="str">
            <v>poznański</v>
          </cell>
          <cell r="V704" t="str">
            <v>Pobiedziska</v>
          </cell>
          <cell r="W704" t="str">
            <v>315.56 Równina Wrzesińska</v>
          </cell>
          <cell r="X704" t="str">
            <v>Continental Bio-geographical Region</v>
          </cell>
          <cell r="Y704" t="str">
            <v>Galio-Carpinetum</v>
          </cell>
        </row>
        <row r="705">
          <cell r="A705" t="str">
            <v>POZG-B-0012246</v>
          </cell>
          <cell r="B705" t="str">
            <v>52.449913</v>
          </cell>
          <cell r="C705" t="str">
            <v>17.278673</v>
          </cell>
          <cell r="D705" t="str">
            <v>33UXU51</v>
          </cell>
          <cell r="E705" t="str">
            <v>CC91</v>
          </cell>
          <cell r="J705" t="str">
            <v>Park Krajobrazowy Promno - otulina</v>
          </cell>
          <cell r="K705" t="str">
            <v>Jezioro Drążynek</v>
          </cell>
          <cell r="L705" t="str">
            <v>torfowiskowy</v>
          </cell>
          <cell r="P705" t="str">
            <v>PLH300030</v>
          </cell>
          <cell r="Q705" t="str">
            <v>Ostoja koło Promna</v>
          </cell>
          <cell r="R705" t="str">
            <v>Europa</v>
          </cell>
          <cell r="S705" t="str">
            <v>Polska</v>
          </cell>
          <cell r="T705" t="str">
            <v>wielkopolskie</v>
          </cell>
          <cell r="U705" t="str">
            <v>poznański</v>
          </cell>
          <cell r="V705" t="str">
            <v>Pobiedziska</v>
          </cell>
          <cell r="W705" t="str">
            <v>315.56 Równina Wrzesińska</v>
          </cell>
          <cell r="X705" t="str">
            <v>Continental Bio-geographical Region</v>
          </cell>
          <cell r="Y705" t="str">
            <v>Galio-Carpinetum</v>
          </cell>
        </row>
        <row r="706">
          <cell r="A706" t="str">
            <v>POZG-B-0012247</v>
          </cell>
          <cell r="B706" t="str">
            <v>52.457534</v>
          </cell>
          <cell r="C706" t="str">
            <v>17.26721</v>
          </cell>
          <cell r="D706" t="str">
            <v>33UXU51</v>
          </cell>
          <cell r="E706" t="str">
            <v>CC91</v>
          </cell>
          <cell r="J706" t="str">
            <v>Park Krajobrazowy Promno - otulina</v>
          </cell>
          <cell r="P706" t="str">
            <v>PLH300030</v>
          </cell>
          <cell r="Q706" t="str">
            <v>Ostoja koło Promna</v>
          </cell>
          <cell r="R706" t="str">
            <v>Europa</v>
          </cell>
          <cell r="S706" t="str">
            <v>Polska</v>
          </cell>
          <cell r="T706" t="str">
            <v>wielkopolskie</v>
          </cell>
          <cell r="U706" t="str">
            <v>poznański</v>
          </cell>
          <cell r="V706" t="str">
            <v>Pobiedziska</v>
          </cell>
          <cell r="W706" t="str">
            <v>315.56 Równina Wrzesińska</v>
          </cell>
          <cell r="X706" t="str">
            <v>Continental Bio-geographical Region</v>
          </cell>
          <cell r="Y706" t="str">
            <v>Fraxino-Alnetum (=Circaeo-Alnetum)</v>
          </cell>
        </row>
        <row r="707">
          <cell r="A707" t="str">
            <v>POZG-B-0012248</v>
          </cell>
          <cell r="B707" t="str">
            <v>52.457534</v>
          </cell>
          <cell r="C707" t="str">
            <v>17.26721</v>
          </cell>
          <cell r="D707" t="str">
            <v>33UXU51</v>
          </cell>
          <cell r="E707" t="str">
            <v>CC91</v>
          </cell>
          <cell r="J707" t="str">
            <v>Park Krajobrazowy Promno - otulina</v>
          </cell>
          <cell r="P707" t="str">
            <v>PLH300030</v>
          </cell>
          <cell r="Q707" t="str">
            <v>Ostoja koło Promna</v>
          </cell>
          <cell r="R707" t="str">
            <v>Europa</v>
          </cell>
          <cell r="S707" t="str">
            <v>Polska</v>
          </cell>
          <cell r="T707" t="str">
            <v>wielkopolskie</v>
          </cell>
          <cell r="U707" t="str">
            <v>poznański</v>
          </cell>
          <cell r="V707" t="str">
            <v>Pobiedziska</v>
          </cell>
          <cell r="W707" t="str">
            <v>315.56 Równina Wrzesińska</v>
          </cell>
          <cell r="X707" t="str">
            <v>Continental Bio-geographical Region</v>
          </cell>
          <cell r="Y707" t="str">
            <v>Fraxino-Alnetum (=Circaeo-Alnetum)</v>
          </cell>
        </row>
        <row r="708">
          <cell r="A708" t="str">
            <v>POZG-B-0012249</v>
          </cell>
          <cell r="B708" t="str">
            <v>52.450822</v>
          </cell>
          <cell r="C708" t="str">
            <v>17.245294</v>
          </cell>
          <cell r="D708" t="str">
            <v>33UXU51</v>
          </cell>
          <cell r="E708" t="str">
            <v>CC91</v>
          </cell>
          <cell r="J708" t="str">
            <v>Park Krajobrazowy Promno - otulina</v>
          </cell>
          <cell r="R708" t="str">
            <v>Europa</v>
          </cell>
          <cell r="S708" t="str">
            <v>Polska</v>
          </cell>
          <cell r="T708" t="str">
            <v>wielkopolskie</v>
          </cell>
          <cell r="U708" t="str">
            <v>poznański</v>
          </cell>
          <cell r="V708" t="str">
            <v>Pobiedziska</v>
          </cell>
          <cell r="W708" t="str">
            <v>315.56 Równina Wrzesińska</v>
          </cell>
          <cell r="X708" t="str">
            <v>Continental Bio-geographical Region</v>
          </cell>
          <cell r="Y708" t="str">
            <v>Galio-Carpinetum</v>
          </cell>
        </row>
        <row r="709">
          <cell r="A709" t="str">
            <v>POZG-B-0012250</v>
          </cell>
          <cell r="B709" t="str">
            <v>52.507622</v>
          </cell>
          <cell r="C709" t="str">
            <v>17.365304</v>
          </cell>
          <cell r="D709" t="str">
            <v>33UXU62</v>
          </cell>
          <cell r="E709" t="str">
            <v>CC91</v>
          </cell>
          <cell r="J709" t="str">
            <v>Lednicki Park Krajobrazowy</v>
          </cell>
          <cell r="R709" t="str">
            <v>Europa</v>
          </cell>
          <cell r="S709" t="str">
            <v>Polska</v>
          </cell>
          <cell r="T709" t="str">
            <v>wielkopolskie</v>
          </cell>
          <cell r="U709" t="str">
            <v>gnieźnieński</v>
          </cell>
          <cell r="V709" t="str">
            <v>Łubowo</v>
          </cell>
          <cell r="W709" t="str">
            <v>315.54 Pojezierze Gnieźnieńskie</v>
          </cell>
          <cell r="X709" t="str">
            <v>Continental Bio-geographical Region</v>
          </cell>
          <cell r="Y709" t="str">
            <v>Fraxino-Alnetum (=Circaeo-Alnetum)</v>
          </cell>
        </row>
        <row r="710">
          <cell r="A710" t="str">
            <v>POZG-B-0012251</v>
          </cell>
          <cell r="B710" t="str">
            <v>52.507622</v>
          </cell>
          <cell r="C710" t="str">
            <v>17.365304</v>
          </cell>
          <cell r="D710" t="str">
            <v>33UXU62</v>
          </cell>
          <cell r="E710" t="str">
            <v>CC91</v>
          </cell>
          <cell r="J710" t="str">
            <v>Lednicki Park Krajobrazowy</v>
          </cell>
          <cell r="R710" t="str">
            <v>Europa</v>
          </cell>
          <cell r="S710" t="str">
            <v>Polska</v>
          </cell>
          <cell r="T710" t="str">
            <v>wielkopolskie</v>
          </cell>
          <cell r="U710" t="str">
            <v>gnieźnieński</v>
          </cell>
          <cell r="V710" t="str">
            <v>Łubowo</v>
          </cell>
          <cell r="W710" t="str">
            <v>315.54 Pojezierze Gnieźnieńskie</v>
          </cell>
          <cell r="X710" t="str">
            <v>Continental Bio-geographical Region</v>
          </cell>
          <cell r="Y710" t="str">
            <v>Fraxino-Alnetum (=Circaeo-Alnetum)</v>
          </cell>
        </row>
        <row r="711">
          <cell r="A711" t="str">
            <v>POZG-B-0012252</v>
          </cell>
          <cell r="B711" t="str">
            <v>52.507622</v>
          </cell>
          <cell r="C711" t="str">
            <v>17.365304</v>
          </cell>
          <cell r="D711" t="str">
            <v>33UXU62</v>
          </cell>
          <cell r="E711" t="str">
            <v>CC91</v>
          </cell>
          <cell r="J711" t="str">
            <v>Lednicki Park Krajobrazowy</v>
          </cell>
          <cell r="R711" t="str">
            <v>Europa</v>
          </cell>
          <cell r="S711" t="str">
            <v>Polska</v>
          </cell>
          <cell r="T711" t="str">
            <v>wielkopolskie</v>
          </cell>
          <cell r="U711" t="str">
            <v>gnieźnieński</v>
          </cell>
          <cell r="V711" t="str">
            <v>Łubowo</v>
          </cell>
          <cell r="W711" t="str">
            <v>315.54 Pojezierze Gnieźnieńskie</v>
          </cell>
          <cell r="X711" t="str">
            <v>Continental Bio-geographical Region</v>
          </cell>
          <cell r="Y711" t="str">
            <v>Fraxino-Alnetum (=Circaeo-Alnetum)</v>
          </cell>
        </row>
        <row r="712">
          <cell r="A712" t="str">
            <v>POZG-B-0012253</v>
          </cell>
          <cell r="B712" t="str">
            <v>52.521609</v>
          </cell>
          <cell r="C712" t="str">
            <v>17.843612</v>
          </cell>
          <cell r="D712" t="str">
            <v>33UXU92</v>
          </cell>
          <cell r="E712" t="str">
            <v>CC95</v>
          </cell>
          <cell r="R712" t="str">
            <v>Europa</v>
          </cell>
          <cell r="S712" t="str">
            <v>Polska</v>
          </cell>
          <cell r="T712" t="str">
            <v>wielkopolskie</v>
          </cell>
          <cell r="U712" t="str">
            <v>gnieźnieński</v>
          </cell>
          <cell r="V712" t="str">
            <v>Trzemeszno</v>
          </cell>
          <cell r="W712" t="str">
            <v>315.54 Pojezierze Gnieźnieńskie</v>
          </cell>
          <cell r="X712" t="str">
            <v>Continental Bio-geographical Region</v>
          </cell>
          <cell r="Y712">
            <v>0</v>
          </cell>
        </row>
        <row r="713">
          <cell r="A713" t="str">
            <v>POZG-B-0012254</v>
          </cell>
          <cell r="B713" t="str">
            <v>52.521609</v>
          </cell>
          <cell r="C713" t="str">
            <v>17.843612</v>
          </cell>
          <cell r="D713" t="str">
            <v>33UXU92</v>
          </cell>
          <cell r="E713" t="str">
            <v>CC95</v>
          </cell>
          <cell r="R713" t="str">
            <v>Europa</v>
          </cell>
          <cell r="S713" t="str">
            <v>Polska</v>
          </cell>
          <cell r="T713" t="str">
            <v>wielkopolskie</v>
          </cell>
          <cell r="U713" t="str">
            <v>gnieźnieński</v>
          </cell>
          <cell r="V713" t="str">
            <v>Trzemeszno</v>
          </cell>
          <cell r="W713" t="str">
            <v>315.54 Pojezierze Gnieźnieńskie</v>
          </cell>
          <cell r="X713" t="str">
            <v>Continental Bio-geographical Region</v>
          </cell>
          <cell r="Y713">
            <v>0</v>
          </cell>
        </row>
        <row r="714">
          <cell r="A714" t="str">
            <v>POZG-B-0012255</v>
          </cell>
          <cell r="B714" t="str">
            <v>52.463922</v>
          </cell>
          <cell r="C714" t="str">
            <v>17.857031</v>
          </cell>
          <cell r="D714" t="str">
            <v>33UXU91</v>
          </cell>
          <cell r="E714" t="str">
            <v>CC95</v>
          </cell>
          <cell r="J714" t="str">
            <v>Powidzki Park Krajobrazowy</v>
          </cell>
          <cell r="M714" t="str">
            <v>Powidzko-Bieniszewski</v>
          </cell>
          <cell r="R714" t="str">
            <v>Europa</v>
          </cell>
          <cell r="S714" t="str">
            <v>Polska</v>
          </cell>
          <cell r="T714" t="str">
            <v>wielkopolskie</v>
          </cell>
          <cell r="U714" t="str">
            <v>gnieźnieński</v>
          </cell>
          <cell r="V714" t="str">
            <v>Witkowo</v>
          </cell>
          <cell r="W714" t="str">
            <v>315.56 Równina Wrzesińska</v>
          </cell>
          <cell r="X714" t="str">
            <v>Continental Bio-geographical Region</v>
          </cell>
          <cell r="Y714" t="str">
            <v>Fraxino-Alnetum (=Circaeo-Alnetum)</v>
          </cell>
        </row>
        <row r="715">
          <cell r="A715" t="str">
            <v>POZG-B-0012256</v>
          </cell>
          <cell r="B715" t="str">
            <v>52.463922</v>
          </cell>
          <cell r="C715" t="str">
            <v>17.857031</v>
          </cell>
          <cell r="D715" t="str">
            <v>33UXU91</v>
          </cell>
          <cell r="E715" t="str">
            <v>CC95</v>
          </cell>
          <cell r="J715" t="str">
            <v>Powidzki Park Krajobrazowy</v>
          </cell>
          <cell r="M715" t="str">
            <v>Powidzko-Bieniszewski</v>
          </cell>
          <cell r="R715" t="str">
            <v>Europa</v>
          </cell>
          <cell r="S715" t="str">
            <v>Polska</v>
          </cell>
          <cell r="T715" t="str">
            <v>wielkopolskie</v>
          </cell>
          <cell r="U715" t="str">
            <v>gnieźnieński</v>
          </cell>
          <cell r="V715" t="str">
            <v>Witkowo</v>
          </cell>
          <cell r="W715" t="str">
            <v>315.56 Równina Wrzesińska</v>
          </cell>
          <cell r="X715" t="str">
            <v>Continental Bio-geographical Region</v>
          </cell>
          <cell r="Y715" t="str">
            <v>Fraxino-Alnetum (=Circaeo-Alnetum)</v>
          </cell>
        </row>
        <row r="716">
          <cell r="A716" t="str">
            <v>POZG-B-0012257</v>
          </cell>
          <cell r="B716" t="str">
            <v>52.284016</v>
          </cell>
          <cell r="C716" t="str">
            <v>18.182648</v>
          </cell>
          <cell r="D716" t="str">
            <v>34UCC09</v>
          </cell>
          <cell r="E716" t="str">
            <v>CD17</v>
          </cell>
          <cell r="M716" t="str">
            <v>Powidzko-Bieniszewski</v>
          </cell>
          <cell r="P716" t="str">
            <v>PLH300011</v>
          </cell>
          <cell r="Q716" t="str">
            <v>Puszcza Bieniszewska</v>
          </cell>
          <cell r="R716" t="str">
            <v>Europa</v>
          </cell>
          <cell r="S716" t="str">
            <v>Polska</v>
          </cell>
          <cell r="T716" t="str">
            <v>wielkopolskie</v>
          </cell>
          <cell r="U716" t="str">
            <v>koniński</v>
          </cell>
          <cell r="V716" t="str">
            <v>Kazimierz Biskupi</v>
          </cell>
          <cell r="W716" t="str">
            <v>315.54 Pojezierze Gnieźnieńskie</v>
          </cell>
          <cell r="X716" t="str">
            <v>Continental Bio-geographical Region</v>
          </cell>
          <cell r="Y716" t="str">
            <v>Galio-Carpinetum</v>
          </cell>
        </row>
        <row r="717">
          <cell r="A717" t="str">
            <v>POZG-B-0012258</v>
          </cell>
          <cell r="B717" t="str">
            <v>52.285313</v>
          </cell>
          <cell r="C717" t="str">
            <v>18.207576</v>
          </cell>
          <cell r="D717" t="str">
            <v>34UCC09</v>
          </cell>
          <cell r="E717" t="str">
            <v>CD17</v>
          </cell>
          <cell r="M717" t="str">
            <v>Powidzko-Bieniszewski</v>
          </cell>
          <cell r="R717" t="str">
            <v>Europa</v>
          </cell>
          <cell r="S717" t="str">
            <v>Polska</v>
          </cell>
          <cell r="T717" t="str">
            <v>wielkopolskie</v>
          </cell>
          <cell r="U717" t="str">
            <v>koniński</v>
          </cell>
          <cell r="V717" t="str">
            <v>Kazimierz Biskupi</v>
          </cell>
          <cell r="W717" t="str">
            <v>315.54 Pojezierze Gnieźnieńskie</v>
          </cell>
          <cell r="X717" t="str">
            <v>Continental Bio-geographical Region</v>
          </cell>
          <cell r="Y717" t="str">
            <v>Fraxino-Alnetum (=Circaeo-Alnetum)</v>
          </cell>
        </row>
        <row r="718">
          <cell r="A718" t="str">
            <v>POZG-B-0012259</v>
          </cell>
          <cell r="B718" t="str">
            <v>52.257003</v>
          </cell>
          <cell r="C718" t="str">
            <v>18.314322</v>
          </cell>
          <cell r="D718" t="str">
            <v>34UCC19</v>
          </cell>
          <cell r="E718" t="str">
            <v>CD28</v>
          </cell>
          <cell r="M718" t="str">
            <v>Goplańsko-Kujawski</v>
          </cell>
          <cell r="R718" t="str">
            <v>Europa</v>
          </cell>
          <cell r="S718" t="str">
            <v>Polska</v>
          </cell>
          <cell r="T718" t="str">
            <v>wielkopolskie</v>
          </cell>
          <cell r="U718" t="str">
            <v>koniński</v>
          </cell>
          <cell r="V718" t="str">
            <v>Kramsk</v>
          </cell>
          <cell r="W718" t="str">
            <v>318.14 Kotlina Kolska</v>
          </cell>
          <cell r="X718" t="str">
            <v>Continental Bio-geographical Region</v>
          </cell>
          <cell r="Y718" t="str">
            <v>Galio-Carpinetum</v>
          </cell>
        </row>
        <row r="719">
          <cell r="A719" t="str">
            <v>POZG-B-0012261</v>
          </cell>
          <cell r="B719" t="str">
            <v>52.449087</v>
          </cell>
          <cell r="C719" t="str">
            <v>17.092483</v>
          </cell>
          <cell r="D719" t="str">
            <v>33UXU41</v>
          </cell>
          <cell r="E719" t="str">
            <v>CC90</v>
          </cell>
          <cell r="R719" t="str">
            <v>Europa</v>
          </cell>
          <cell r="S719" t="str">
            <v>Polska</v>
          </cell>
          <cell r="T719" t="str">
            <v>wielkopolskie</v>
          </cell>
          <cell r="U719" t="str">
            <v>poznański</v>
          </cell>
          <cell r="V719" t="str">
            <v>Swarzędz</v>
          </cell>
          <cell r="W719" t="str">
            <v>315.56 Równina Wrzesińska</v>
          </cell>
          <cell r="X719" t="str">
            <v>Continental Bio-geographical Region</v>
          </cell>
          <cell r="Y719" t="str">
            <v>Galio-Carpinetum</v>
          </cell>
        </row>
        <row r="720">
          <cell r="A720" t="str">
            <v>POZG-B-0012262</v>
          </cell>
          <cell r="B720" t="str">
            <v>52.409685</v>
          </cell>
          <cell r="C720" t="str">
            <v>17.0283</v>
          </cell>
          <cell r="D720" t="str">
            <v>33UXU30</v>
          </cell>
          <cell r="E720" t="str">
            <v>BD09</v>
          </cell>
          <cell r="R720" t="str">
            <v>Europa</v>
          </cell>
          <cell r="S720" t="str">
            <v>Polska</v>
          </cell>
          <cell r="T720" t="str">
            <v>wielkopolskie</v>
          </cell>
          <cell r="U720" t="str">
            <v>Poznań</v>
          </cell>
          <cell r="V720" t="str">
            <v>Poznań</v>
          </cell>
          <cell r="W720" t="str">
            <v>315.56 Równina Wrzesińska</v>
          </cell>
          <cell r="X720" t="str">
            <v>Continental Bio-geographical Region</v>
          </cell>
          <cell r="Y720" t="str">
            <v>Leucobryo-Pinetum</v>
          </cell>
        </row>
        <row r="721">
          <cell r="A721" t="str">
            <v>POZG-B-0012263</v>
          </cell>
          <cell r="B721" t="str">
            <v>52.409685</v>
          </cell>
          <cell r="C721" t="str">
            <v>17.0283</v>
          </cell>
          <cell r="D721" t="str">
            <v>33UXU30</v>
          </cell>
          <cell r="E721" t="str">
            <v>BD09</v>
          </cell>
          <cell r="R721" t="str">
            <v>Europa</v>
          </cell>
          <cell r="S721" t="str">
            <v>Polska</v>
          </cell>
          <cell r="T721" t="str">
            <v>wielkopolskie</v>
          </cell>
          <cell r="U721" t="str">
            <v>Poznań</v>
          </cell>
          <cell r="V721" t="str">
            <v>Poznań</v>
          </cell>
          <cell r="W721" t="str">
            <v>315.56 Równina Wrzesińska</v>
          </cell>
          <cell r="X721" t="str">
            <v>Continental Bio-geographical Region</v>
          </cell>
          <cell r="Y721" t="str">
            <v>Leucobryo-Pinetum</v>
          </cell>
        </row>
        <row r="722">
          <cell r="A722" t="str">
            <v>POZG-B-0012264</v>
          </cell>
          <cell r="B722" t="str">
            <v>52.404657</v>
          </cell>
          <cell r="C722" t="str">
            <v>16.97657</v>
          </cell>
          <cell r="D722" t="str">
            <v>33UXU30</v>
          </cell>
          <cell r="E722" t="str">
            <v>BD09</v>
          </cell>
          <cell r="R722" t="str">
            <v>Europa</v>
          </cell>
          <cell r="S722" t="str">
            <v>Polska</v>
          </cell>
          <cell r="T722" t="str">
            <v>wielkopolskie</v>
          </cell>
          <cell r="U722" t="str">
            <v>Poznań</v>
          </cell>
          <cell r="V722" t="str">
            <v>Poznań</v>
          </cell>
          <cell r="W722" t="str">
            <v>315.56 Równina Wrzesińska</v>
          </cell>
          <cell r="X722" t="str">
            <v>Continental Bio-geographical Region</v>
          </cell>
          <cell r="Y722" t="str">
            <v>Galio-Carpinetum</v>
          </cell>
        </row>
        <row r="723">
          <cell r="A723" t="str">
            <v>POZG-B-0012265</v>
          </cell>
          <cell r="B723" t="str">
            <v>52.404657</v>
          </cell>
          <cell r="C723" t="str">
            <v>16.97657</v>
          </cell>
          <cell r="D723" t="str">
            <v>33UXU30</v>
          </cell>
          <cell r="E723" t="str">
            <v>BD09</v>
          </cell>
          <cell r="R723" t="str">
            <v>Europa</v>
          </cell>
          <cell r="S723" t="str">
            <v>Polska</v>
          </cell>
          <cell r="T723" t="str">
            <v>wielkopolskie</v>
          </cell>
          <cell r="U723" t="str">
            <v>Poznań</v>
          </cell>
          <cell r="V723" t="str">
            <v>Poznań</v>
          </cell>
          <cell r="W723" t="str">
            <v>315.56 Równina Wrzesińska</v>
          </cell>
          <cell r="X723" t="str">
            <v>Continental Bio-geographical Region</v>
          </cell>
          <cell r="Y723" t="str">
            <v>Galio-Carpinetum</v>
          </cell>
        </row>
        <row r="724">
          <cell r="A724" t="str">
            <v>POZG-B-0012266</v>
          </cell>
          <cell r="B724" t="str">
            <v>52.404657</v>
          </cell>
          <cell r="C724" t="str">
            <v>16.97657</v>
          </cell>
          <cell r="D724" t="str">
            <v>33UXU30</v>
          </cell>
          <cell r="E724" t="str">
            <v>BD09</v>
          </cell>
          <cell r="R724" t="str">
            <v>Europa</v>
          </cell>
          <cell r="S724" t="str">
            <v>Polska</v>
          </cell>
          <cell r="T724" t="str">
            <v>wielkopolskie</v>
          </cell>
          <cell r="U724" t="str">
            <v>Poznań</v>
          </cell>
          <cell r="V724" t="str">
            <v>Poznań</v>
          </cell>
          <cell r="W724" t="str">
            <v>315.56 Równina Wrzesińska</v>
          </cell>
          <cell r="X724" t="str">
            <v>Continental Bio-geographical Region</v>
          </cell>
          <cell r="Y724" t="str">
            <v>Galio-Carpinetum</v>
          </cell>
        </row>
        <row r="725">
          <cell r="A725" t="str">
            <v>POZG-B-0012267</v>
          </cell>
          <cell r="B725" t="str">
            <v>52.424671</v>
          </cell>
          <cell r="C725" t="str">
            <v>16.927109</v>
          </cell>
          <cell r="D725" t="str">
            <v>33UXU31</v>
          </cell>
          <cell r="E725" t="str">
            <v>BD08</v>
          </cell>
          <cell r="R725" t="str">
            <v>Europa</v>
          </cell>
          <cell r="S725" t="str">
            <v>Polska</v>
          </cell>
          <cell r="T725" t="str">
            <v>wielkopolskie</v>
          </cell>
          <cell r="U725" t="str">
            <v>Poznań</v>
          </cell>
          <cell r="V725" t="str">
            <v>Poznań</v>
          </cell>
          <cell r="W725" t="str">
            <v>315.52 Poznański Przełom Warty</v>
          </cell>
          <cell r="X725" t="str">
            <v>Continental Bio-geographical Region</v>
          </cell>
          <cell r="Y725" t="str">
            <v>Galio-Carpinetum</v>
          </cell>
        </row>
        <row r="726">
          <cell r="A726" t="str">
            <v>POZG-B-0012268</v>
          </cell>
          <cell r="B726" t="str">
            <v>52.387983</v>
          </cell>
          <cell r="C726" t="str">
            <v>16.988181</v>
          </cell>
          <cell r="D726" t="str">
            <v>33UXU30</v>
          </cell>
          <cell r="E726" t="str">
            <v>BD09</v>
          </cell>
          <cell r="R726" t="str">
            <v>Europa</v>
          </cell>
          <cell r="S726" t="str">
            <v>Polska</v>
          </cell>
          <cell r="T726" t="str">
            <v>wielkopolskie</v>
          </cell>
          <cell r="U726" t="str">
            <v>Poznań</v>
          </cell>
          <cell r="V726" t="str">
            <v>Poznań</v>
          </cell>
          <cell r="W726" t="str">
            <v>315.56 Równina Wrzesińska</v>
          </cell>
          <cell r="X726" t="str">
            <v>Continental Bio-geographical Region</v>
          </cell>
          <cell r="Y726" t="str">
            <v>Galio-Carpinetum</v>
          </cell>
        </row>
        <row r="727">
          <cell r="A727" t="str">
            <v>POZG-B-0012269</v>
          </cell>
          <cell r="B727" t="str">
            <v>52.387983</v>
          </cell>
          <cell r="C727" t="str">
            <v>16.988181</v>
          </cell>
          <cell r="D727" t="str">
            <v>33UXU30</v>
          </cell>
          <cell r="E727" t="str">
            <v>BD09</v>
          </cell>
          <cell r="R727" t="str">
            <v>Europa</v>
          </cell>
          <cell r="S727" t="str">
            <v>Polska</v>
          </cell>
          <cell r="T727" t="str">
            <v>wielkopolskie</v>
          </cell>
          <cell r="U727" t="str">
            <v>Poznań</v>
          </cell>
          <cell r="V727" t="str">
            <v>Poznań</v>
          </cell>
          <cell r="W727" t="str">
            <v>315.56 Równina Wrzesińska</v>
          </cell>
          <cell r="X727" t="str">
            <v>Continental Bio-geographical Region</v>
          </cell>
          <cell r="Y727" t="str">
            <v>Galio-Carpinetum</v>
          </cell>
        </row>
        <row r="728">
          <cell r="A728" t="str">
            <v>POZG-B-0012272</v>
          </cell>
          <cell r="B728" t="str">
            <v>52.268693</v>
          </cell>
          <cell r="C728" t="str">
            <v>16.797235</v>
          </cell>
          <cell r="D728" t="str">
            <v>33UXT29</v>
          </cell>
          <cell r="E728" t="str">
            <v>BD17</v>
          </cell>
          <cell r="I728" t="str">
            <v>Wielkopolski Park Narodowy</v>
          </cell>
          <cell r="P728" t="str">
            <v>PLB300017; PLH300010</v>
          </cell>
          <cell r="Q728" t="str">
            <v>Ostoja Rogalińska; Ostoja Wielkopolska</v>
          </cell>
          <cell r="R728" t="str">
            <v>Europa</v>
          </cell>
          <cell r="S728" t="str">
            <v>Polska</v>
          </cell>
          <cell r="T728" t="str">
            <v>wielkopolskie</v>
          </cell>
          <cell r="U728" t="str">
            <v>poznański</v>
          </cell>
          <cell r="V728" t="str">
            <v>Stęszew</v>
          </cell>
          <cell r="W728" t="str">
            <v>315.51 Pojezierze Poznańskie</v>
          </cell>
          <cell r="X728" t="str">
            <v>Continental Bio-geographical Region</v>
          </cell>
          <cell r="Y728">
            <v>0</v>
          </cell>
        </row>
        <row r="729">
          <cell r="A729" t="str">
            <v>POZG-B-0012273</v>
          </cell>
          <cell r="B729" t="str">
            <v>52.280008</v>
          </cell>
          <cell r="C729" t="str">
            <v>17.042272</v>
          </cell>
          <cell r="D729" t="str">
            <v>33UXT39</v>
          </cell>
          <cell r="E729" t="str">
            <v>BD19</v>
          </cell>
          <cell r="M729" t="str">
            <v>Obszar Chronionego Krajobrazu w gminie Kórnik</v>
          </cell>
          <cell r="R729" t="str">
            <v>Europa</v>
          </cell>
          <cell r="S729" t="str">
            <v>Polska</v>
          </cell>
          <cell r="T729" t="str">
            <v>wielkopolskie</v>
          </cell>
          <cell r="U729" t="str">
            <v>poznański</v>
          </cell>
          <cell r="V729" t="str">
            <v>Kórnik</v>
          </cell>
          <cell r="W729" t="str">
            <v>315.56 Równina Wrzesińska</v>
          </cell>
          <cell r="X729" t="str">
            <v>Continental Bio-geographical Region</v>
          </cell>
          <cell r="Y729" t="str">
            <v>Leucobryo-Pinetum</v>
          </cell>
        </row>
        <row r="730">
          <cell r="A730" t="str">
            <v>POZG-B-0012274</v>
          </cell>
          <cell r="B730" t="str">
            <v>52.280008</v>
          </cell>
          <cell r="C730" t="str">
            <v>17.042272</v>
          </cell>
          <cell r="D730" t="str">
            <v>33UXT39</v>
          </cell>
          <cell r="E730" t="str">
            <v>BD19</v>
          </cell>
          <cell r="M730" t="str">
            <v>Obszar Chronionego Krajobrazu w gminie Kórnik</v>
          </cell>
          <cell r="R730" t="str">
            <v>Europa</v>
          </cell>
          <cell r="S730" t="str">
            <v>Polska</v>
          </cell>
          <cell r="T730" t="str">
            <v>wielkopolskie</v>
          </cell>
          <cell r="U730" t="str">
            <v>poznański</v>
          </cell>
          <cell r="V730" t="str">
            <v>Kórnik</v>
          </cell>
          <cell r="W730" t="str">
            <v>315.56 Równina Wrzesińska</v>
          </cell>
          <cell r="X730" t="str">
            <v>Continental Bio-geographical Region</v>
          </cell>
          <cell r="Y730" t="str">
            <v>Leucobryo-Pinetum</v>
          </cell>
        </row>
        <row r="731">
          <cell r="A731" t="str">
            <v>POZG-B-0012275</v>
          </cell>
          <cell r="B731" t="str">
            <v>52.369979</v>
          </cell>
          <cell r="C731" t="str">
            <v>17.490126</v>
          </cell>
          <cell r="D731" t="str">
            <v>33UXU60</v>
          </cell>
          <cell r="E731" t="str">
            <v>CD02</v>
          </cell>
          <cell r="R731" t="str">
            <v>Europa</v>
          </cell>
          <cell r="S731" t="str">
            <v>Polska</v>
          </cell>
          <cell r="T731" t="str">
            <v>wielkopolskie</v>
          </cell>
          <cell r="U731" t="str">
            <v>wrzesiński</v>
          </cell>
          <cell r="V731" t="str">
            <v>Września</v>
          </cell>
          <cell r="W731" t="str">
            <v>315.56 Równina Wrzesińska</v>
          </cell>
          <cell r="X731" t="str">
            <v>Continental Bio-geographical Region</v>
          </cell>
          <cell r="Y731" t="str">
            <v>Galio-Carpinetum</v>
          </cell>
        </row>
        <row r="732">
          <cell r="A732" t="str">
            <v>POZG-B-0012276</v>
          </cell>
          <cell r="B732" t="str">
            <v>52.43488</v>
          </cell>
          <cell r="C732" t="str">
            <v>17.406232</v>
          </cell>
          <cell r="D732" t="str">
            <v>33UXU61</v>
          </cell>
          <cell r="E732" t="str">
            <v>CD02</v>
          </cell>
          <cell r="R732" t="str">
            <v>Europa</v>
          </cell>
          <cell r="S732" t="str">
            <v>Polska</v>
          </cell>
          <cell r="T732" t="str">
            <v>wielkopolskie</v>
          </cell>
          <cell r="U732" t="str">
            <v>gnieźnieński</v>
          </cell>
          <cell r="V732" t="str">
            <v>Czerniejewo</v>
          </cell>
          <cell r="W732" t="str">
            <v>315.56 Równina Wrzesińska</v>
          </cell>
          <cell r="X732" t="str">
            <v>Continental Bio-geographical Region</v>
          </cell>
          <cell r="Y732" t="str">
            <v>Pino-Quercetum (=Querco-Pinetum + Serratulo-Pinetum)</v>
          </cell>
        </row>
        <row r="733">
          <cell r="A733" t="str">
            <v>POZG-B-0012277</v>
          </cell>
          <cell r="B733" t="str">
            <v>52.43488</v>
          </cell>
          <cell r="C733" t="str">
            <v>17.406232</v>
          </cell>
          <cell r="D733" t="str">
            <v>33UXU61</v>
          </cell>
          <cell r="E733" t="str">
            <v>CD02</v>
          </cell>
          <cell r="R733" t="str">
            <v>Europa</v>
          </cell>
          <cell r="S733" t="str">
            <v>Polska</v>
          </cell>
          <cell r="T733" t="str">
            <v>wielkopolskie</v>
          </cell>
          <cell r="U733" t="str">
            <v>gnieźnieński</v>
          </cell>
          <cell r="V733" t="str">
            <v>Czerniejewo</v>
          </cell>
          <cell r="W733" t="str">
            <v>315.56 Równina Wrzesińska</v>
          </cell>
          <cell r="X733" t="str">
            <v>Continental Bio-geographical Region</v>
          </cell>
          <cell r="Y733" t="str">
            <v>Pino-Quercetum (=Querco-Pinetum + Serratulo-Pinetum)</v>
          </cell>
        </row>
        <row r="734">
          <cell r="A734" t="str">
            <v>POZG-B-0012278</v>
          </cell>
          <cell r="B734" t="str">
            <v>52.269124</v>
          </cell>
          <cell r="C734" t="str">
            <v>17.245964</v>
          </cell>
          <cell r="D734" t="str">
            <v>33UXT59</v>
          </cell>
          <cell r="E734" t="str">
            <v>CD11</v>
          </cell>
          <cell r="R734" t="str">
            <v>Europa</v>
          </cell>
          <cell r="S734" t="str">
            <v>Polska</v>
          </cell>
          <cell r="T734" t="str">
            <v>wielkopolskie</v>
          </cell>
          <cell r="U734" t="str">
            <v>średzki</v>
          </cell>
          <cell r="V734" t="str">
            <v>Środa Wielkopolska</v>
          </cell>
          <cell r="W734" t="str">
            <v>315.56 Równina Wrzesińska</v>
          </cell>
          <cell r="X734" t="str">
            <v>Continental Bio-geographical Region</v>
          </cell>
          <cell r="Y734" t="str">
            <v>Galio-Carpinetum</v>
          </cell>
        </row>
        <row r="735">
          <cell r="A735" t="str">
            <v>POZG-B-0012279</v>
          </cell>
          <cell r="B735" t="str">
            <v>52.192733</v>
          </cell>
          <cell r="C735" t="str">
            <v>17.395766</v>
          </cell>
          <cell r="D735" t="str">
            <v>33UXT68</v>
          </cell>
          <cell r="E735" t="str">
            <v>CD22</v>
          </cell>
          <cell r="R735" t="str">
            <v>Europa</v>
          </cell>
          <cell r="S735" t="str">
            <v>Polska</v>
          </cell>
          <cell r="T735" t="str">
            <v>wielkopolskie</v>
          </cell>
          <cell r="U735" t="str">
            <v>średzki</v>
          </cell>
          <cell r="V735" t="str">
            <v>Środa Wielkopolska</v>
          </cell>
          <cell r="W735" t="str">
            <v>315.64 Kotlina Śremska</v>
          </cell>
          <cell r="X735" t="str">
            <v>Continental Bio-geographical Region</v>
          </cell>
          <cell r="Y735" t="str">
            <v>Galio-Carpinetum</v>
          </cell>
        </row>
        <row r="736">
          <cell r="A736" t="str">
            <v>POZG-B-0012284</v>
          </cell>
          <cell r="B736" t="str">
            <v>52.114715</v>
          </cell>
          <cell r="C736" t="str">
            <v>16.365328</v>
          </cell>
          <cell r="D736" t="str">
            <v>33UWT97</v>
          </cell>
          <cell r="E736" t="str">
            <v>BD34</v>
          </cell>
          <cell r="R736" t="str">
            <v>Europa</v>
          </cell>
          <cell r="S736" t="str">
            <v>Polska</v>
          </cell>
          <cell r="T736" t="str">
            <v>wielkopolskie</v>
          </cell>
          <cell r="U736" t="str">
            <v>grodziski</v>
          </cell>
          <cell r="V736" t="str">
            <v>Wielichowo</v>
          </cell>
          <cell r="W736" t="str">
            <v>315.63 Dolina Środkowej Obry</v>
          </cell>
          <cell r="X736" t="str">
            <v>Continental Bio-geographical Region</v>
          </cell>
          <cell r="Y736" t="str">
            <v>Galio-Carpinetum</v>
          </cell>
        </row>
        <row r="737">
          <cell r="A737" t="str">
            <v>POZG-B-0012285</v>
          </cell>
          <cell r="B737" t="str">
            <v>52.114715</v>
          </cell>
          <cell r="C737" t="str">
            <v>16.365328</v>
          </cell>
          <cell r="D737" t="str">
            <v>33UWT97</v>
          </cell>
          <cell r="E737" t="str">
            <v>BD34</v>
          </cell>
          <cell r="R737" t="str">
            <v>Europa</v>
          </cell>
          <cell r="S737" t="str">
            <v>Polska</v>
          </cell>
          <cell r="T737" t="str">
            <v>wielkopolskie</v>
          </cell>
          <cell r="U737" t="str">
            <v>grodziski</v>
          </cell>
          <cell r="V737" t="str">
            <v>Wielichowo</v>
          </cell>
          <cell r="W737" t="str">
            <v>315.63 Dolina Środkowej Obry</v>
          </cell>
          <cell r="X737" t="str">
            <v>Continental Bio-geographical Region</v>
          </cell>
          <cell r="Y737" t="str">
            <v>Galio-Carpinetum</v>
          </cell>
        </row>
        <row r="738">
          <cell r="A738" t="str">
            <v>POZG-B-0012286</v>
          </cell>
          <cell r="B738" t="str">
            <v>52.114715</v>
          </cell>
          <cell r="C738" t="str">
            <v>16.365328</v>
          </cell>
          <cell r="D738" t="str">
            <v>33UWT97</v>
          </cell>
          <cell r="E738" t="str">
            <v>BD34</v>
          </cell>
          <cell r="R738" t="str">
            <v>Europa</v>
          </cell>
          <cell r="S738" t="str">
            <v>Polska</v>
          </cell>
          <cell r="T738" t="str">
            <v>wielkopolskie</v>
          </cell>
          <cell r="U738" t="str">
            <v>grodziski</v>
          </cell>
          <cell r="V738" t="str">
            <v>Wielichowo</v>
          </cell>
          <cell r="W738" t="str">
            <v>315.63 Dolina Środkowej Obry</v>
          </cell>
          <cell r="X738" t="str">
            <v>Continental Bio-geographical Region</v>
          </cell>
          <cell r="Y738" t="str">
            <v>Galio-Carpinetum</v>
          </cell>
        </row>
        <row r="739">
          <cell r="A739" t="str">
            <v>POZG-B-0012287</v>
          </cell>
          <cell r="B739" t="str">
            <v>52.114715</v>
          </cell>
          <cell r="C739" t="str">
            <v>16.365328</v>
          </cell>
          <cell r="D739" t="str">
            <v>33UWT97</v>
          </cell>
          <cell r="E739" t="str">
            <v>BD34</v>
          </cell>
          <cell r="R739" t="str">
            <v>Europa</v>
          </cell>
          <cell r="S739" t="str">
            <v>Polska</v>
          </cell>
          <cell r="T739" t="str">
            <v>wielkopolskie</v>
          </cell>
          <cell r="U739" t="str">
            <v>grodziski</v>
          </cell>
          <cell r="V739" t="str">
            <v>Wielichowo</v>
          </cell>
          <cell r="W739" t="str">
            <v>315.63 Dolina Środkowej Obry</v>
          </cell>
          <cell r="X739" t="str">
            <v>Continental Bio-geographical Region</v>
          </cell>
          <cell r="Y739" t="str">
            <v>Galio-Carpinetum</v>
          </cell>
        </row>
        <row r="740">
          <cell r="A740" t="str">
            <v>POZG-B-0012288</v>
          </cell>
          <cell r="B740" t="str">
            <v>51.924156</v>
          </cell>
          <cell r="C740" t="str">
            <v>16.213836</v>
          </cell>
          <cell r="D740" t="str">
            <v>33UWT85</v>
          </cell>
          <cell r="E740" t="str">
            <v>BD53</v>
          </cell>
          <cell r="J740" t="str">
            <v>Przemęcki Park Krajobrazowy</v>
          </cell>
          <cell r="M740" t="str">
            <v>Przemęcko-Wschowski i kompleks leśny Włoszakowice</v>
          </cell>
          <cell r="P740" t="str">
            <v>PLB300011</v>
          </cell>
          <cell r="Q740" t="str">
            <v>Pojezierze Sławskie</v>
          </cell>
          <cell r="R740" t="str">
            <v>Europa</v>
          </cell>
          <cell r="S740" t="str">
            <v>Polska</v>
          </cell>
          <cell r="T740" t="str">
            <v>wielkopolskie</v>
          </cell>
          <cell r="U740" t="str">
            <v>leszczyński</v>
          </cell>
          <cell r="V740" t="str">
            <v>Wijewo</v>
          </cell>
          <cell r="W740" t="str">
            <v>315.81 Pojezierze Sławskie</v>
          </cell>
          <cell r="X740" t="str">
            <v>Continental Bio-geographical Region</v>
          </cell>
          <cell r="Y740" t="str">
            <v>Fraxino-Alnetum (=Circaeo-Alnetum)</v>
          </cell>
        </row>
        <row r="741">
          <cell r="A741" t="str">
            <v>POZG-B-0012289</v>
          </cell>
          <cell r="B741" t="str">
            <v>51.970252</v>
          </cell>
          <cell r="C741" t="str">
            <v>16.752293</v>
          </cell>
          <cell r="D741" t="str">
            <v>33UXT25</v>
          </cell>
          <cell r="E741" t="str">
            <v>BD57</v>
          </cell>
          <cell r="M741" t="str">
            <v>Krzywińsko-Osiecki wraz z zadrzewieniami generała Dezyderego Chłapowskiego i kompleksem leśnym Osieczna-Góra</v>
          </cell>
          <cell r="R741" t="str">
            <v>Europa</v>
          </cell>
          <cell r="S741" t="str">
            <v>Polska</v>
          </cell>
          <cell r="T741" t="str">
            <v>wielkopolskie</v>
          </cell>
          <cell r="U741" t="str">
            <v>kościański</v>
          </cell>
          <cell r="V741" t="str">
            <v>Krzywiń</v>
          </cell>
          <cell r="W741" t="str">
            <v>315.82 Pojezierze Krzywińskie</v>
          </cell>
          <cell r="X741" t="str">
            <v>Continental Bio-geographical Region</v>
          </cell>
          <cell r="Y741" t="str">
            <v>Fraxino-Alnetum (=Circaeo-Alnetum)</v>
          </cell>
        </row>
        <row r="742">
          <cell r="A742" t="str">
            <v>POZG-B-0012290</v>
          </cell>
          <cell r="B742" t="str">
            <v>52.013207</v>
          </cell>
          <cell r="C742" t="str">
            <v>16.944645</v>
          </cell>
          <cell r="D742" t="str">
            <v>33UXT36</v>
          </cell>
          <cell r="E742" t="str">
            <v>BD48</v>
          </cell>
          <cell r="M742" t="str">
            <v>Krzywińsko-Osiecki wraz z zadrzewieniami generała Dezyderego Chłapowskiego i kompleksem leśnym Osieczna-Góra</v>
          </cell>
          <cell r="R742" t="str">
            <v>Europa</v>
          </cell>
          <cell r="S742" t="str">
            <v>Polska</v>
          </cell>
          <cell r="T742" t="str">
            <v>wielkopolskie</v>
          </cell>
          <cell r="U742" t="str">
            <v>kościański</v>
          </cell>
          <cell r="V742" t="str">
            <v>Krzywiń</v>
          </cell>
          <cell r="W742" t="str">
            <v>315.82 Pojezierze Krzywińskie</v>
          </cell>
          <cell r="X742" t="str">
            <v>Continental Bio-geographical Region</v>
          </cell>
          <cell r="Y742" t="str">
            <v>Ficario-Ulmetum chrysosplenietosum</v>
          </cell>
        </row>
        <row r="743">
          <cell r="A743" t="str">
            <v>POZG-B-0012291</v>
          </cell>
          <cell r="B743" t="str">
            <v>52.024559</v>
          </cell>
          <cell r="C743" t="str">
            <v>16.922622</v>
          </cell>
          <cell r="D743" t="str">
            <v>33UXT36</v>
          </cell>
          <cell r="E743" t="str">
            <v>BD48</v>
          </cell>
          <cell r="R743" t="str">
            <v>Europa</v>
          </cell>
          <cell r="S743" t="str">
            <v>Polska</v>
          </cell>
          <cell r="T743" t="str">
            <v>wielkopolskie</v>
          </cell>
          <cell r="U743" t="str">
            <v>śremski</v>
          </cell>
          <cell r="V743" t="str">
            <v>Śrem</v>
          </cell>
          <cell r="W743" t="str">
            <v>315.82 Pojezierze Krzywińskie</v>
          </cell>
          <cell r="X743" t="str">
            <v>Continental Bio-geographical Region</v>
          </cell>
          <cell r="Y743" t="str">
            <v>Fraxino-Alnetum (=Circaeo-Alnetum)</v>
          </cell>
        </row>
        <row r="744">
          <cell r="A744" t="str">
            <v>POZG-B-0012292</v>
          </cell>
          <cell r="B744" t="str">
            <v>51.987226</v>
          </cell>
          <cell r="C744" t="str">
            <v>17.065698</v>
          </cell>
          <cell r="D744" t="str">
            <v>33UXT46</v>
          </cell>
          <cell r="E744" t="str">
            <v>BD49</v>
          </cell>
          <cell r="R744" t="str">
            <v>Europa</v>
          </cell>
          <cell r="S744" t="str">
            <v>Polska</v>
          </cell>
          <cell r="T744" t="str">
            <v>wielkopolskie</v>
          </cell>
          <cell r="U744" t="str">
            <v>śremski</v>
          </cell>
          <cell r="V744" t="str">
            <v>Dolsk</v>
          </cell>
          <cell r="W744" t="str">
            <v>315.84 Wał Żerkowski</v>
          </cell>
          <cell r="X744" t="str">
            <v>Continental Bio-geographical Region</v>
          </cell>
          <cell r="Y744" t="str">
            <v>Galio-Carpinetum</v>
          </cell>
        </row>
        <row r="745">
          <cell r="A745" t="str">
            <v>POZG-B-0012293</v>
          </cell>
          <cell r="B745" t="str">
            <v>51.98283</v>
          </cell>
          <cell r="C745" t="str">
            <v>17.040937</v>
          </cell>
          <cell r="D745" t="str">
            <v>33UXT46</v>
          </cell>
          <cell r="E745" t="str">
            <v>BD59</v>
          </cell>
          <cell r="R745" t="str">
            <v>Europa</v>
          </cell>
          <cell r="S745" t="str">
            <v>Polska</v>
          </cell>
          <cell r="T745" t="str">
            <v>wielkopolskie</v>
          </cell>
          <cell r="U745" t="str">
            <v>śremski</v>
          </cell>
          <cell r="V745" t="str">
            <v>Dolsk</v>
          </cell>
          <cell r="W745" t="str">
            <v>315.82 Pojezierze Krzywińskie</v>
          </cell>
          <cell r="X745" t="str">
            <v>Continental Bio-geographical Region</v>
          </cell>
          <cell r="Y745">
            <v>0</v>
          </cell>
        </row>
        <row r="746">
          <cell r="A746" t="str">
            <v>POZG-B-0012294</v>
          </cell>
          <cell r="B746" t="str">
            <v>51.98283</v>
          </cell>
          <cell r="C746" t="str">
            <v>17.040937</v>
          </cell>
          <cell r="D746" t="str">
            <v>33UXT46</v>
          </cell>
          <cell r="E746" t="str">
            <v>BD59</v>
          </cell>
          <cell r="R746" t="str">
            <v>Europa</v>
          </cell>
          <cell r="S746" t="str">
            <v>Polska</v>
          </cell>
          <cell r="T746" t="str">
            <v>wielkopolskie</v>
          </cell>
          <cell r="U746" t="str">
            <v>śremski</v>
          </cell>
          <cell r="V746" t="str">
            <v>Dolsk</v>
          </cell>
          <cell r="W746" t="str">
            <v>315.82 Pojezierze Krzywińskie</v>
          </cell>
          <cell r="X746" t="str">
            <v>Continental Bio-geographical Region</v>
          </cell>
          <cell r="Y746">
            <v>0</v>
          </cell>
        </row>
        <row r="747">
          <cell r="A747" t="str">
            <v>POZG-B-0012295</v>
          </cell>
          <cell r="B747" t="str">
            <v>51.98283</v>
          </cell>
          <cell r="C747" t="str">
            <v>17.040937</v>
          </cell>
          <cell r="D747" t="str">
            <v>33UXT46</v>
          </cell>
          <cell r="E747" t="str">
            <v>BD59</v>
          </cell>
          <cell r="R747" t="str">
            <v>Europa</v>
          </cell>
          <cell r="S747" t="str">
            <v>Polska</v>
          </cell>
          <cell r="T747" t="str">
            <v>wielkopolskie</v>
          </cell>
          <cell r="U747" t="str">
            <v>śremski</v>
          </cell>
          <cell r="V747" t="str">
            <v>Dolsk</v>
          </cell>
          <cell r="W747" t="str">
            <v>315.82 Pojezierze Krzywińskie</v>
          </cell>
          <cell r="X747" t="str">
            <v>Continental Bio-geographical Region</v>
          </cell>
          <cell r="Y747">
            <v>0</v>
          </cell>
        </row>
        <row r="748">
          <cell r="A748" t="str">
            <v>POZG-B-0012296</v>
          </cell>
          <cell r="B748" t="str">
            <v>51.96641</v>
          </cell>
          <cell r="C748" t="str">
            <v>16.898904</v>
          </cell>
          <cell r="D748" t="str">
            <v>33UXT35</v>
          </cell>
          <cell r="E748" t="str">
            <v>BD58</v>
          </cell>
          <cell r="M748" t="str">
            <v>Krzywińsko-Osiecki wraz z zadrzewieniami generała Dezyderego Chłapowskiego i kompleksem leśnym Osieczna-Góra</v>
          </cell>
          <cell r="R748" t="str">
            <v>Europa</v>
          </cell>
          <cell r="S748" t="str">
            <v>Polska</v>
          </cell>
          <cell r="T748" t="str">
            <v>wielkopolskie</v>
          </cell>
          <cell r="U748" t="str">
            <v>kościański</v>
          </cell>
          <cell r="V748" t="str">
            <v>Krzywiń</v>
          </cell>
          <cell r="W748" t="str">
            <v>315.82 Pojezierze Krzywińskie</v>
          </cell>
          <cell r="X748" t="str">
            <v>Continental Bio-geographical Region</v>
          </cell>
          <cell r="Y748" t="str">
            <v>Galio-Carpinetum</v>
          </cell>
        </row>
        <row r="749">
          <cell r="A749" t="str">
            <v>POZG-B-0012297</v>
          </cell>
          <cell r="B749" t="str">
            <v>51.96641</v>
          </cell>
          <cell r="C749" t="str">
            <v>16.898904</v>
          </cell>
          <cell r="D749" t="str">
            <v>33UXT35</v>
          </cell>
          <cell r="E749" t="str">
            <v>BD58</v>
          </cell>
          <cell r="M749" t="str">
            <v>Krzywińsko-Osiecki wraz z zadrzewieniami generała Dezyderego Chłapowskiego i kompleksem leśnym Osieczna-Góra</v>
          </cell>
          <cell r="R749" t="str">
            <v>Europa</v>
          </cell>
          <cell r="S749" t="str">
            <v>Polska</v>
          </cell>
          <cell r="T749" t="str">
            <v>wielkopolskie</v>
          </cell>
          <cell r="U749" t="str">
            <v>kościański</v>
          </cell>
          <cell r="V749" t="str">
            <v>Krzywiń</v>
          </cell>
          <cell r="W749" t="str">
            <v>315.82 Pojezierze Krzywińskie</v>
          </cell>
          <cell r="X749" t="str">
            <v>Continental Bio-geographical Region</v>
          </cell>
          <cell r="Y749" t="str">
            <v>Galio-Carpinetum</v>
          </cell>
        </row>
        <row r="750">
          <cell r="A750" t="str">
            <v>POZG-B-0012298</v>
          </cell>
          <cell r="B750" t="str">
            <v>51.950729</v>
          </cell>
          <cell r="C750" t="str">
            <v>16.934936</v>
          </cell>
          <cell r="D750" t="str">
            <v>33UXT35</v>
          </cell>
          <cell r="E750" t="str">
            <v>BD58</v>
          </cell>
          <cell r="M750" t="str">
            <v>Krzywińsko-Osiecki wraz z zadrzewieniami generała Dezyderego Chłapowskiego i kompleksem leśnym Osieczna-Góra</v>
          </cell>
          <cell r="R750" t="str">
            <v>Europa</v>
          </cell>
          <cell r="S750" t="str">
            <v>Polska</v>
          </cell>
          <cell r="T750" t="str">
            <v>wielkopolskie</v>
          </cell>
          <cell r="U750" t="str">
            <v>kościański</v>
          </cell>
          <cell r="V750" t="str">
            <v>Krzywiń</v>
          </cell>
          <cell r="W750" t="str">
            <v>315.82 Pojezierze Krzywińskie</v>
          </cell>
          <cell r="X750" t="str">
            <v>Continental Bio-geographical Region</v>
          </cell>
          <cell r="Y750" t="str">
            <v>Galio-Carpinetum</v>
          </cell>
        </row>
        <row r="751">
          <cell r="A751" t="str">
            <v>POZG-B-0012299</v>
          </cell>
          <cell r="B751" t="str">
            <v>51.950729</v>
          </cell>
          <cell r="C751" t="str">
            <v>16.934936</v>
          </cell>
          <cell r="D751" t="str">
            <v>33UXT35</v>
          </cell>
          <cell r="E751" t="str">
            <v>BD58</v>
          </cell>
          <cell r="M751" t="str">
            <v>Krzywińsko-Osiecki wraz z zadrzewieniami generała Dezyderego Chłapowskiego i kompleksem leśnym Osieczna-Góra</v>
          </cell>
          <cell r="R751" t="str">
            <v>Europa</v>
          </cell>
          <cell r="S751" t="str">
            <v>Polska</v>
          </cell>
          <cell r="T751" t="str">
            <v>wielkopolskie</v>
          </cell>
          <cell r="U751" t="str">
            <v>kościański</v>
          </cell>
          <cell r="V751" t="str">
            <v>Krzywiń</v>
          </cell>
          <cell r="W751" t="str">
            <v>315.82 Pojezierze Krzywińskie</v>
          </cell>
          <cell r="X751" t="str">
            <v>Continental Bio-geographical Region</v>
          </cell>
          <cell r="Y751" t="str">
            <v>Galio-Carpinetum</v>
          </cell>
        </row>
        <row r="752">
          <cell r="A752" t="str">
            <v>POZG-B-0012300</v>
          </cell>
          <cell r="B752" t="str">
            <v>51.902703</v>
          </cell>
          <cell r="C752" t="str">
            <v>16.958846</v>
          </cell>
          <cell r="D752" t="str">
            <v>33UXT35</v>
          </cell>
          <cell r="E752" t="str">
            <v>BD58</v>
          </cell>
          <cell r="M752" t="str">
            <v>Krzywińsko-Osiecki wraz z zadrzewieniami generała Dezyderego Chłapowskiego i kompleksem leśnym Osieczna-Góra</v>
          </cell>
          <cell r="R752" t="str">
            <v>Europa</v>
          </cell>
          <cell r="S752" t="str">
            <v>Polska</v>
          </cell>
          <cell r="T752" t="str">
            <v>wielkopolskie</v>
          </cell>
          <cell r="U752" t="str">
            <v>gostyński</v>
          </cell>
          <cell r="V752" t="str">
            <v>Gostyń</v>
          </cell>
          <cell r="W752" t="str">
            <v>318.11 Wysoczyzna Leszczyńska</v>
          </cell>
          <cell r="X752" t="str">
            <v>Continental Bio-geographical Region</v>
          </cell>
          <cell r="Y752" t="str">
            <v>Ficario-Ulmetum chrysosplenietosum</v>
          </cell>
        </row>
        <row r="753">
          <cell r="A753" t="str">
            <v>POZG-B-0012301</v>
          </cell>
          <cell r="B753" t="str">
            <v>51.902703</v>
          </cell>
          <cell r="C753" t="str">
            <v>16.958846</v>
          </cell>
          <cell r="D753" t="str">
            <v>33UXT35</v>
          </cell>
          <cell r="E753" t="str">
            <v>BD58</v>
          </cell>
          <cell r="M753" t="str">
            <v>Krzywińsko-Osiecki wraz z zadrzewieniami generała Dezyderego Chłapowskiego i kompleksem leśnym Osieczna-Góra</v>
          </cell>
          <cell r="R753" t="str">
            <v>Europa</v>
          </cell>
          <cell r="S753" t="str">
            <v>Polska</v>
          </cell>
          <cell r="T753" t="str">
            <v>wielkopolskie</v>
          </cell>
          <cell r="U753" t="str">
            <v>gostyński</v>
          </cell>
          <cell r="V753" t="str">
            <v>Gostyń</v>
          </cell>
          <cell r="W753" t="str">
            <v>318.11 Wysoczyzna Leszczyńska</v>
          </cell>
          <cell r="X753" t="str">
            <v>Continental Bio-geographical Region</v>
          </cell>
          <cell r="Y753" t="str">
            <v>Ficario-Ulmetum chrysosplenietosum</v>
          </cell>
        </row>
        <row r="754">
          <cell r="A754" t="str">
            <v>POZG-B-0012302</v>
          </cell>
          <cell r="B754" t="str">
            <v>51.902703</v>
          </cell>
          <cell r="C754" t="str">
            <v>16.958846</v>
          </cell>
          <cell r="D754" t="str">
            <v>33UXT35</v>
          </cell>
          <cell r="E754" t="str">
            <v>BD58</v>
          </cell>
          <cell r="M754" t="str">
            <v>Krzywińsko-Osiecki wraz z zadrzewieniami generała Dezyderego Chłapowskiego i kompleksem leśnym Osieczna-Góra</v>
          </cell>
          <cell r="R754" t="str">
            <v>Europa</v>
          </cell>
          <cell r="S754" t="str">
            <v>Polska</v>
          </cell>
          <cell r="T754" t="str">
            <v>wielkopolskie</v>
          </cell>
          <cell r="U754" t="str">
            <v>gostyński</v>
          </cell>
          <cell r="V754" t="str">
            <v>Gostyń</v>
          </cell>
          <cell r="W754" t="str">
            <v>318.11 Wysoczyzna Leszczyńska</v>
          </cell>
          <cell r="X754" t="str">
            <v>Continental Bio-geographical Region</v>
          </cell>
          <cell r="Y754" t="str">
            <v>Ficario-Ulmetum chrysosplenietosum</v>
          </cell>
        </row>
        <row r="755">
          <cell r="A755" t="str">
            <v>POZG-B-0012303</v>
          </cell>
          <cell r="B755" t="str">
            <v>51.902703</v>
          </cell>
          <cell r="C755" t="str">
            <v>16.958846</v>
          </cell>
          <cell r="D755" t="str">
            <v>33UXT35</v>
          </cell>
          <cell r="E755" t="str">
            <v>BD58</v>
          </cell>
          <cell r="M755" t="str">
            <v>Krzywińsko-Osiecki wraz z zadrzewieniami generała Dezyderego Chłapowskiego i kompleksem leśnym Osieczna-Góra</v>
          </cell>
          <cell r="R755" t="str">
            <v>Europa</v>
          </cell>
          <cell r="S755" t="str">
            <v>Polska</v>
          </cell>
          <cell r="T755" t="str">
            <v>wielkopolskie</v>
          </cell>
          <cell r="U755" t="str">
            <v>gostyński</v>
          </cell>
          <cell r="V755" t="str">
            <v>Gostyń</v>
          </cell>
          <cell r="W755" t="str">
            <v>318.11 Wysoczyzna Leszczyńska</v>
          </cell>
          <cell r="X755" t="str">
            <v>Continental Bio-geographical Region</v>
          </cell>
          <cell r="Y755" t="str">
            <v>Ficario-Ulmetum chrysosplenietosum</v>
          </cell>
        </row>
        <row r="756">
          <cell r="A756" t="str">
            <v>POZG-B-0012304</v>
          </cell>
          <cell r="B756" t="str">
            <v>51.909341</v>
          </cell>
          <cell r="C756" t="str">
            <v>17.419874</v>
          </cell>
          <cell r="D756" t="str">
            <v>33UXT65</v>
          </cell>
          <cell r="E756" t="str">
            <v>CD52</v>
          </cell>
          <cell r="R756" t="str">
            <v>Europa</v>
          </cell>
          <cell r="S756" t="str">
            <v>Polska</v>
          </cell>
          <cell r="T756" t="str">
            <v>wielkopolskie</v>
          </cell>
          <cell r="U756" t="str">
            <v>jarociński</v>
          </cell>
          <cell r="V756" t="str">
            <v>Jarocin</v>
          </cell>
          <cell r="W756" t="str">
            <v>318.12 Wysoczyzna Kaliska</v>
          </cell>
          <cell r="X756" t="str">
            <v>Continental Bio-geographical Region</v>
          </cell>
          <cell r="Y756" t="str">
            <v>Galio-Carpinetum</v>
          </cell>
        </row>
        <row r="757">
          <cell r="A757" t="str">
            <v>POZG-B-0012305</v>
          </cell>
          <cell r="B757" t="str">
            <v>51.828837</v>
          </cell>
          <cell r="C757" t="str">
            <v>17.451338</v>
          </cell>
          <cell r="D757" t="str">
            <v>33UXT64</v>
          </cell>
          <cell r="E757" t="str">
            <v>CD62</v>
          </cell>
          <cell r="R757" t="str">
            <v>Europa</v>
          </cell>
          <cell r="S757" t="str">
            <v>Polska</v>
          </cell>
          <cell r="T757" t="str">
            <v>wielkopolskie</v>
          </cell>
          <cell r="U757" t="str">
            <v>krotoszyński</v>
          </cell>
          <cell r="V757" t="str">
            <v>Koźmin Wielkopolski</v>
          </cell>
          <cell r="W757" t="str">
            <v>318.12 Wysoczyzna Kaliska</v>
          </cell>
          <cell r="X757" t="str">
            <v>Continental Bio-geographical Region</v>
          </cell>
          <cell r="Y757" t="str">
            <v>Galio-Carpinetum</v>
          </cell>
        </row>
        <row r="758">
          <cell r="A758" t="str">
            <v>POZG-B-0012306</v>
          </cell>
          <cell r="B758" t="str">
            <v>51.828837</v>
          </cell>
          <cell r="C758" t="str">
            <v>17.451338</v>
          </cell>
          <cell r="D758" t="str">
            <v>33UXT64</v>
          </cell>
          <cell r="E758" t="str">
            <v>CD62</v>
          </cell>
          <cell r="R758" t="str">
            <v>Europa</v>
          </cell>
          <cell r="S758" t="str">
            <v>Polska</v>
          </cell>
          <cell r="T758" t="str">
            <v>wielkopolskie</v>
          </cell>
          <cell r="U758" t="str">
            <v>krotoszyński</v>
          </cell>
          <cell r="V758" t="str">
            <v>Koźmin Wielkopolski</v>
          </cell>
          <cell r="W758" t="str">
            <v>318.12 Wysoczyzna Kaliska</v>
          </cell>
          <cell r="X758" t="str">
            <v>Continental Bio-geographical Region</v>
          </cell>
          <cell r="Y758" t="str">
            <v>Galio-Carpinetum</v>
          </cell>
        </row>
        <row r="759">
          <cell r="A759" t="str">
            <v>POZG-B-0012309</v>
          </cell>
          <cell r="B759" t="str">
            <v>51.606298</v>
          </cell>
          <cell r="C759" t="str">
            <v>17.527172</v>
          </cell>
          <cell r="D759" t="str">
            <v>33UXT72</v>
          </cell>
          <cell r="E759" t="str">
            <v>CD92</v>
          </cell>
          <cell r="R759" t="str">
            <v>Europa</v>
          </cell>
          <cell r="S759" t="str">
            <v>Polska</v>
          </cell>
          <cell r="T759" t="str">
            <v>wielkopolskie</v>
          </cell>
          <cell r="U759" t="str">
            <v>krotoszyński</v>
          </cell>
          <cell r="V759" t="str">
            <v>Sulmierzyce</v>
          </cell>
          <cell r="W759" t="str">
            <v>318.12 Wysoczyzna Kaliska</v>
          </cell>
          <cell r="X759" t="str">
            <v>Continental Bio-geographical Region</v>
          </cell>
          <cell r="Y759" t="str">
            <v>Galio-Carpinetum</v>
          </cell>
        </row>
        <row r="760">
          <cell r="A760" t="str">
            <v>POZG-B-0012310</v>
          </cell>
          <cell r="B760" t="str">
            <v>52.208467</v>
          </cell>
          <cell r="C760" t="str">
            <v>18.189379</v>
          </cell>
          <cell r="D760" t="str">
            <v>34UCC08</v>
          </cell>
          <cell r="E760" t="str">
            <v>CD27</v>
          </cell>
          <cell r="P760" t="str">
            <v>PLB300002; PLH300009</v>
          </cell>
          <cell r="Q760" t="str">
            <v>Dolina Środkowej Warty; Ostoja Nadwarciańska</v>
          </cell>
          <cell r="R760" t="str">
            <v>Europa</v>
          </cell>
          <cell r="S760" t="str">
            <v>Polska</v>
          </cell>
          <cell r="T760" t="str">
            <v>wielkopolskie</v>
          </cell>
          <cell r="U760" t="str">
            <v>koniński</v>
          </cell>
          <cell r="V760" t="str">
            <v>Stare Miasto</v>
          </cell>
          <cell r="W760" t="str">
            <v>318.13 Dolina Konińska</v>
          </cell>
          <cell r="X760" t="str">
            <v>Continental Bio-geographical Region</v>
          </cell>
          <cell r="Y760" t="str">
            <v>Salici-Populetum (=Salicetum albo-fragilis + Populetum albae)</v>
          </cell>
        </row>
        <row r="761">
          <cell r="A761" t="str">
            <v>POZG-B-0012311</v>
          </cell>
          <cell r="B761" t="str">
            <v>52.181375</v>
          </cell>
          <cell r="C761" t="str">
            <v>18.215249</v>
          </cell>
          <cell r="D761" t="str">
            <v>34UCC08</v>
          </cell>
          <cell r="E761" t="str">
            <v>CD27</v>
          </cell>
          <cell r="R761" t="str">
            <v>Europa</v>
          </cell>
          <cell r="S761" t="str">
            <v>Polska</v>
          </cell>
          <cell r="T761" t="str">
            <v>wielkopolskie</v>
          </cell>
          <cell r="U761" t="str">
            <v>koniński</v>
          </cell>
          <cell r="V761" t="str">
            <v>Stare Miasto</v>
          </cell>
          <cell r="W761" t="str">
            <v>318.16 Równina Rychwalska</v>
          </cell>
          <cell r="X761" t="str">
            <v>Continental Bio-geographical Region</v>
          </cell>
          <cell r="Y761" t="str">
            <v>Fraxino-Alnetum (=Circaeo-Alnetum)</v>
          </cell>
        </row>
        <row r="762">
          <cell r="A762" t="str">
            <v>POZG-B-0012313</v>
          </cell>
          <cell r="B762" t="str">
            <v>51.167222</v>
          </cell>
          <cell r="C762" t="str">
            <v>18.004962</v>
          </cell>
          <cell r="D762" t="str">
            <v>34UBB97</v>
          </cell>
          <cell r="E762" t="str">
            <v>CE46</v>
          </cell>
          <cell r="R762" t="str">
            <v>Europa</v>
          </cell>
          <cell r="S762" t="str">
            <v>Polska</v>
          </cell>
          <cell r="T762" t="str">
            <v>wielkopolskie</v>
          </cell>
          <cell r="U762" t="str">
            <v>kępiński</v>
          </cell>
          <cell r="V762" t="str">
            <v>Trzcinica</v>
          </cell>
          <cell r="W762" t="str">
            <v>318.24 Wysoczyzna Wieruszowska</v>
          </cell>
          <cell r="X762" t="str">
            <v>Continental Bio-geographical Region</v>
          </cell>
          <cell r="Y762" t="str">
            <v>Galio odorati-Fagetum (=Melico-Fagetum)</v>
          </cell>
        </row>
        <row r="763">
          <cell r="A763" t="str">
            <v>POZG-B-0012314</v>
          </cell>
          <cell r="B763" t="str">
            <v>51.167222</v>
          </cell>
          <cell r="C763" t="str">
            <v>18.004962</v>
          </cell>
          <cell r="D763" t="str">
            <v>34UBB97</v>
          </cell>
          <cell r="E763" t="str">
            <v>CE46</v>
          </cell>
          <cell r="R763" t="str">
            <v>Europa</v>
          </cell>
          <cell r="S763" t="str">
            <v>Polska</v>
          </cell>
          <cell r="T763" t="str">
            <v>wielkopolskie</v>
          </cell>
          <cell r="U763" t="str">
            <v>kępiński</v>
          </cell>
          <cell r="V763" t="str">
            <v>Trzcinica</v>
          </cell>
          <cell r="W763" t="str">
            <v>318.24 Wysoczyzna Wieruszowska</v>
          </cell>
          <cell r="X763" t="str">
            <v>Continental Bio-geographical Region</v>
          </cell>
          <cell r="Y763" t="str">
            <v>Galio odorati-Fagetum (=Melico-Fagetum)</v>
          </cell>
        </row>
        <row r="764">
          <cell r="A764" t="str">
            <v>POZG-B-0012315</v>
          </cell>
          <cell r="B764" t="str">
            <v>51.551842</v>
          </cell>
          <cell r="C764" t="str">
            <v>17.923261</v>
          </cell>
          <cell r="D764" t="str">
            <v>33UYT01</v>
          </cell>
          <cell r="E764" t="str">
            <v>CD95</v>
          </cell>
          <cell r="M764" t="str">
            <v>Wzgórza Ostrzeszowskie i Kotlina Odolanowska (woj. wielkopolskie)</v>
          </cell>
          <cell r="R764" t="str">
            <v>Europa</v>
          </cell>
          <cell r="S764" t="str">
            <v>Polska</v>
          </cell>
          <cell r="T764" t="str">
            <v>wielkopolskie</v>
          </cell>
          <cell r="U764" t="str">
            <v>ostrowski</v>
          </cell>
          <cell r="V764" t="str">
            <v>Przygodzice</v>
          </cell>
          <cell r="W764" t="str">
            <v>318.46 Wzgórza Ostrzeszowskie</v>
          </cell>
          <cell r="X764" t="str">
            <v>Continental Bio-geographical Region</v>
          </cell>
          <cell r="Y764" t="str">
            <v>Leucobryo-Pinetum</v>
          </cell>
        </row>
        <row r="765">
          <cell r="A765" t="str">
            <v>POZG-B-0012319</v>
          </cell>
          <cell r="B765" t="str">
            <v>51.551842</v>
          </cell>
          <cell r="C765" t="str">
            <v>17.923261</v>
          </cell>
          <cell r="D765" t="str">
            <v>33UYT01</v>
          </cell>
          <cell r="E765" t="str">
            <v>CD95</v>
          </cell>
          <cell r="M765" t="str">
            <v>Wzgórza Ostrzeszowskie i Kotlina Odolanowska (woj. wielkopolskie)</v>
          </cell>
          <cell r="R765" t="str">
            <v>Europa</v>
          </cell>
          <cell r="S765" t="str">
            <v>Polska</v>
          </cell>
          <cell r="T765" t="str">
            <v>wielkopolskie</v>
          </cell>
          <cell r="U765" t="str">
            <v>ostrowski</v>
          </cell>
          <cell r="V765" t="str">
            <v>Przygodzice</v>
          </cell>
          <cell r="W765" t="str">
            <v>318.46 Wzgórza Ostrzeszowskie</v>
          </cell>
          <cell r="X765" t="str">
            <v>Continental Bio-geographical Region</v>
          </cell>
          <cell r="Y765" t="str">
            <v>Leucobryo-Pinetum</v>
          </cell>
        </row>
        <row r="766">
          <cell r="A766" t="str">
            <v>POZG-B-0012320</v>
          </cell>
          <cell r="B766" t="str">
            <v>51.350044</v>
          </cell>
          <cell r="C766" t="str">
            <v>17.846959</v>
          </cell>
          <cell r="D766" t="str">
            <v>33UXS99</v>
          </cell>
          <cell r="E766" t="str">
            <v>CE24</v>
          </cell>
          <cell r="M766" t="str">
            <v>Wzgórza Ostrzeszowskie i Kotlina Odolanowska (woj. wielkopolskie)</v>
          </cell>
          <cell r="R766" t="str">
            <v>Europa</v>
          </cell>
          <cell r="S766" t="str">
            <v>Polska</v>
          </cell>
          <cell r="T766" t="str">
            <v>wielkopolskie</v>
          </cell>
          <cell r="U766" t="str">
            <v>ostrzeszowski</v>
          </cell>
          <cell r="V766" t="str">
            <v>Kobyla Góra</v>
          </cell>
          <cell r="W766" t="str">
            <v>318.46 Wzgórza Ostrzeszowskie</v>
          </cell>
          <cell r="X766" t="str">
            <v>Continental Bio-geographical Region</v>
          </cell>
          <cell r="Y766" t="str">
            <v>Pino-Quercetum (=Querco-Pinetum + Serratulo-Pinetum)</v>
          </cell>
        </row>
        <row r="767">
          <cell r="A767" t="str">
            <v>POZG-B-0013428</v>
          </cell>
          <cell r="B767" t="str">
            <v>53.152905</v>
          </cell>
          <cell r="C767" t="str">
            <v>17.267674</v>
          </cell>
          <cell r="D767" t="str">
            <v>33UXU59</v>
          </cell>
          <cell r="E767" t="str">
            <v>CC21</v>
          </cell>
          <cell r="M767" t="str">
            <v>Dolina Noteci</v>
          </cell>
          <cell r="R767" t="str">
            <v>Europa</v>
          </cell>
          <cell r="S767" t="str">
            <v>Polska</v>
          </cell>
          <cell r="T767" t="str">
            <v>wielkopolskie</v>
          </cell>
          <cell r="U767" t="str">
            <v>pilski</v>
          </cell>
          <cell r="V767" t="str">
            <v>Wyrzysk</v>
          </cell>
          <cell r="W767" t="str">
            <v>314.69 Pojezierze Krajeńskie</v>
          </cell>
          <cell r="X767" t="str">
            <v>Continental Bio-geographical Region</v>
          </cell>
          <cell r="Y767" t="str">
            <v>Potentillo albae-Quercetum typicum</v>
          </cell>
        </row>
        <row r="768">
          <cell r="A768" t="str">
            <v>POZG-B-0013433</v>
          </cell>
          <cell r="B768" t="str">
            <v>52.730719</v>
          </cell>
          <cell r="C768" t="str">
            <v>16.736963</v>
          </cell>
          <cell r="D768" t="str">
            <v>33UXU14</v>
          </cell>
          <cell r="E768" t="str">
            <v>BC67</v>
          </cell>
          <cell r="M768" t="str">
            <v>Puszcza Notecka</v>
          </cell>
          <cell r="P768" t="str">
            <v>PLB300015; PLH300016</v>
          </cell>
          <cell r="Q768" t="str">
            <v>Puszcza Notecka; Bagno Chlebowo</v>
          </cell>
          <cell r="R768" t="str">
            <v>Europa</v>
          </cell>
          <cell r="S768" t="str">
            <v>Polska</v>
          </cell>
          <cell r="T768" t="str">
            <v>wielkopolskie</v>
          </cell>
          <cell r="U768" t="str">
            <v>czarnkowsko-trzcianecki</v>
          </cell>
          <cell r="V768" t="str">
            <v>Połajewo</v>
          </cell>
          <cell r="W768" t="str">
            <v>315.33 Kotlina Gorzowska</v>
          </cell>
          <cell r="X768" t="str">
            <v>Continental Bio-geographical Region</v>
          </cell>
          <cell r="Y768" t="str">
            <v>Vaccinio uliginosi-Pinetum</v>
          </cell>
        </row>
        <row r="769">
          <cell r="A769" t="str">
            <v>POZG-B-0013434</v>
          </cell>
          <cell r="B769" t="str">
            <v>52.731551</v>
          </cell>
          <cell r="C769" t="str">
            <v>16.749994</v>
          </cell>
          <cell r="D769" t="str">
            <v>33UXU14</v>
          </cell>
          <cell r="E769" t="str">
            <v>BC67</v>
          </cell>
          <cell r="K769" t="str">
            <v>Bagno Chlebowo</v>
          </cell>
          <cell r="L769" t="str">
            <v>torfowiskowy</v>
          </cell>
          <cell r="M769" t="str">
            <v>Puszcza Notecka</v>
          </cell>
          <cell r="P769" t="str">
            <v>PLB300015; PLH300016</v>
          </cell>
          <cell r="Q769" t="str">
            <v>Puszcza Notecka; Bagno Chlebowo</v>
          </cell>
          <cell r="R769" t="str">
            <v>Europa</v>
          </cell>
          <cell r="S769" t="str">
            <v>Polska</v>
          </cell>
          <cell r="T769" t="str">
            <v>wielkopolskie</v>
          </cell>
          <cell r="U769" t="str">
            <v>obornicki</v>
          </cell>
          <cell r="V769" t="str">
            <v>Ryczywół</v>
          </cell>
          <cell r="W769" t="str">
            <v>315.33 Kotlina Gorzowska</v>
          </cell>
          <cell r="X769" t="str">
            <v>Continental Bio-geographical Region</v>
          </cell>
          <cell r="Y769" t="str">
            <v>Vaccinio uliginosi-Pinetum</v>
          </cell>
        </row>
        <row r="770">
          <cell r="A770" t="str">
            <v>POZG-B-0018627</v>
          </cell>
          <cell r="B770" t="str">
            <v>52.4361</v>
          </cell>
          <cell r="C770" t="str">
            <v>18.0323</v>
          </cell>
          <cell r="D770" t="str">
            <v>34UBD91</v>
          </cell>
          <cell r="E770" t="str">
            <v>CD06</v>
          </cell>
          <cell r="J770" t="str">
            <v>Powidzki Park Krajobrazowy</v>
          </cell>
          <cell r="M770" t="str">
            <v>Powidzko-Bieniszewski</v>
          </cell>
          <cell r="R770" t="str">
            <v>Europa</v>
          </cell>
          <cell r="S770" t="str">
            <v>Polska</v>
          </cell>
          <cell r="T770" t="str">
            <v>wielkopolskie</v>
          </cell>
          <cell r="U770" t="str">
            <v>słupecki</v>
          </cell>
          <cell r="V770" t="str">
            <v>Ostrowite</v>
          </cell>
          <cell r="W770" t="str">
            <v>315.54 Pojezierze Gnieźnieńskie</v>
          </cell>
          <cell r="X770" t="str">
            <v>Continental Bio-geographical Region</v>
          </cell>
          <cell r="Y770" t="str">
            <v>Pino-Quercetum (=Querco-Pinetum + Serratulo-Pinetum)</v>
          </cell>
        </row>
        <row r="771">
          <cell r="A771" t="str">
            <v>POZG-B-0018628</v>
          </cell>
          <cell r="B771" t="str">
            <v>52.4361</v>
          </cell>
          <cell r="C771" t="str">
            <v>18.0323</v>
          </cell>
          <cell r="D771" t="str">
            <v>34UBD91</v>
          </cell>
          <cell r="E771" t="str">
            <v>CD06</v>
          </cell>
          <cell r="J771" t="str">
            <v>Powidzki Park Krajobrazowy</v>
          </cell>
          <cell r="M771" t="str">
            <v>Powidzko-Bieniszewski</v>
          </cell>
          <cell r="R771" t="str">
            <v>Europa</v>
          </cell>
          <cell r="S771" t="str">
            <v>Polska</v>
          </cell>
          <cell r="T771" t="str">
            <v>wielkopolskie</v>
          </cell>
          <cell r="U771" t="str">
            <v>słupecki</v>
          </cell>
          <cell r="V771" t="str">
            <v>Ostrowite</v>
          </cell>
          <cell r="W771" t="str">
            <v>315.54 Pojezierze Gnieźnieńskie</v>
          </cell>
          <cell r="X771" t="str">
            <v>Continental Bio-geographical Region</v>
          </cell>
          <cell r="Y771" t="str">
            <v>Pino-Quercetum (=Querco-Pinetum + Serratulo-Pinetum)</v>
          </cell>
        </row>
        <row r="772">
          <cell r="A772" t="str">
            <v>POZG-B-0018629</v>
          </cell>
          <cell r="B772" t="str">
            <v>52.4361</v>
          </cell>
          <cell r="C772" t="str">
            <v>18.0323</v>
          </cell>
          <cell r="D772" t="str">
            <v>34UBD91</v>
          </cell>
          <cell r="E772" t="str">
            <v>CD06</v>
          </cell>
          <cell r="J772" t="str">
            <v>Powidzki Park Krajobrazowy</v>
          </cell>
          <cell r="M772" t="str">
            <v>Powidzko-Bieniszewski</v>
          </cell>
          <cell r="R772" t="str">
            <v>Europa</v>
          </cell>
          <cell r="S772" t="str">
            <v>Polska</v>
          </cell>
          <cell r="T772" t="str">
            <v>wielkopolskie</v>
          </cell>
          <cell r="U772" t="str">
            <v>słupecki</v>
          </cell>
          <cell r="V772" t="str">
            <v>Ostrowite</v>
          </cell>
          <cell r="W772" t="str">
            <v>315.54 Pojezierze Gnieźnieńskie</v>
          </cell>
          <cell r="X772" t="str">
            <v>Continental Bio-geographical Region</v>
          </cell>
          <cell r="Y772" t="str">
            <v>Pino-Quercetum (=Querco-Pinetum + Serratulo-Pinetum)</v>
          </cell>
        </row>
        <row r="773">
          <cell r="A773" t="str">
            <v>POZG-B-0018630</v>
          </cell>
          <cell r="B773" t="str">
            <v>52.4361</v>
          </cell>
          <cell r="C773" t="str">
            <v>18.0323</v>
          </cell>
          <cell r="D773" t="str">
            <v>34UBD91</v>
          </cell>
          <cell r="E773" t="str">
            <v>CD06</v>
          </cell>
          <cell r="J773" t="str">
            <v>Powidzki Park Krajobrazowy</v>
          </cell>
          <cell r="M773" t="str">
            <v>Powidzko-Bieniszewski</v>
          </cell>
          <cell r="R773" t="str">
            <v>Europa</v>
          </cell>
          <cell r="S773" t="str">
            <v>Polska</v>
          </cell>
          <cell r="T773" t="str">
            <v>wielkopolskie</v>
          </cell>
          <cell r="U773" t="str">
            <v>słupecki</v>
          </cell>
          <cell r="V773" t="str">
            <v>Ostrowite</v>
          </cell>
          <cell r="W773" t="str">
            <v>315.54 Pojezierze Gnieźnieńskie</v>
          </cell>
          <cell r="X773" t="str">
            <v>Continental Bio-geographical Region</v>
          </cell>
          <cell r="Y773" t="str">
            <v>Pino-Quercetum (=Querco-Pinetum + Serratulo-Pinetum)</v>
          </cell>
        </row>
        <row r="774">
          <cell r="A774" t="str">
            <v>POZG-B-0018631</v>
          </cell>
          <cell r="B774" t="str">
            <v>52.4361</v>
          </cell>
          <cell r="C774" t="str">
            <v>18.0323</v>
          </cell>
          <cell r="D774" t="str">
            <v>34UBD91</v>
          </cell>
          <cell r="E774" t="str">
            <v>CD06</v>
          </cell>
          <cell r="J774" t="str">
            <v>Powidzki Park Krajobrazowy</v>
          </cell>
          <cell r="M774" t="str">
            <v>Powidzko-Bieniszewski</v>
          </cell>
          <cell r="R774" t="str">
            <v>Europa</v>
          </cell>
          <cell r="S774" t="str">
            <v>Polska</v>
          </cell>
          <cell r="T774" t="str">
            <v>wielkopolskie</v>
          </cell>
          <cell r="U774" t="str">
            <v>słupecki</v>
          </cell>
          <cell r="V774" t="str">
            <v>Ostrowite</v>
          </cell>
          <cell r="W774" t="str">
            <v>315.54 Pojezierze Gnieźnieńskie</v>
          </cell>
          <cell r="X774" t="str">
            <v>Continental Bio-geographical Region</v>
          </cell>
          <cell r="Y774" t="str">
            <v>Pino-Quercetum (=Querco-Pinetum + Serratulo-Pinetum)</v>
          </cell>
        </row>
        <row r="775">
          <cell r="A775" t="str">
            <v>POZG-B-0018632</v>
          </cell>
          <cell r="B775" t="str">
            <v>52.4361</v>
          </cell>
          <cell r="C775" t="str">
            <v>18.0323</v>
          </cell>
          <cell r="D775" t="str">
            <v>34UBD91</v>
          </cell>
          <cell r="E775" t="str">
            <v>CD06</v>
          </cell>
          <cell r="J775" t="str">
            <v>Powidzki Park Krajobrazowy</v>
          </cell>
          <cell r="M775" t="str">
            <v>Powidzko-Bieniszewski</v>
          </cell>
          <cell r="R775" t="str">
            <v>Europa</v>
          </cell>
          <cell r="S775" t="str">
            <v>Polska</v>
          </cell>
          <cell r="T775" t="str">
            <v>wielkopolskie</v>
          </cell>
          <cell r="U775" t="str">
            <v>słupecki</v>
          </cell>
          <cell r="V775" t="str">
            <v>Ostrowite</v>
          </cell>
          <cell r="W775" t="str">
            <v>315.54 Pojezierze Gnieźnieńskie</v>
          </cell>
          <cell r="X775" t="str">
            <v>Continental Bio-geographical Region</v>
          </cell>
          <cell r="Y775" t="str">
            <v>Pino-Quercetum (=Querco-Pinetum + Serratulo-Pinetum)</v>
          </cell>
        </row>
        <row r="776">
          <cell r="A776" t="str">
            <v>POZG-B-0018633</v>
          </cell>
          <cell r="B776" t="str">
            <v>52.4361</v>
          </cell>
          <cell r="C776" t="str">
            <v>18.0323</v>
          </cell>
          <cell r="D776" t="str">
            <v>34UBD91</v>
          </cell>
          <cell r="E776" t="str">
            <v>CD06</v>
          </cell>
          <cell r="J776" t="str">
            <v>Powidzki Park Krajobrazowy</v>
          </cell>
          <cell r="M776" t="str">
            <v>Powidzko-Bieniszewski</v>
          </cell>
          <cell r="R776" t="str">
            <v>Europa</v>
          </cell>
          <cell r="S776" t="str">
            <v>Polska</v>
          </cell>
          <cell r="T776" t="str">
            <v>wielkopolskie</v>
          </cell>
          <cell r="U776" t="str">
            <v>słupecki</v>
          </cell>
          <cell r="V776" t="str">
            <v>Ostrowite</v>
          </cell>
          <cell r="W776" t="str">
            <v>315.54 Pojezierze Gnieźnieńskie</v>
          </cell>
          <cell r="X776" t="str">
            <v>Continental Bio-geographical Region</v>
          </cell>
          <cell r="Y776" t="str">
            <v>Pino-Quercetum (=Querco-Pinetum + Serratulo-Pinetum)</v>
          </cell>
        </row>
        <row r="777">
          <cell r="A777" t="str">
            <v>POZG-B-0018634</v>
          </cell>
          <cell r="B777" t="str">
            <v>52.4361</v>
          </cell>
          <cell r="C777" t="str">
            <v>18.0323</v>
          </cell>
          <cell r="D777" t="str">
            <v>34UBD91</v>
          </cell>
          <cell r="E777" t="str">
            <v>CD06</v>
          </cell>
          <cell r="J777" t="str">
            <v>Powidzki Park Krajobrazowy</v>
          </cell>
          <cell r="M777" t="str">
            <v>Powidzko-Bieniszewski</v>
          </cell>
          <cell r="R777" t="str">
            <v>Europa</v>
          </cell>
          <cell r="S777" t="str">
            <v>Polska</v>
          </cell>
          <cell r="T777" t="str">
            <v>wielkopolskie</v>
          </cell>
          <cell r="U777" t="str">
            <v>słupecki</v>
          </cell>
          <cell r="V777" t="str">
            <v>Ostrowite</v>
          </cell>
          <cell r="W777" t="str">
            <v>315.54 Pojezierze Gnieźnieńskie</v>
          </cell>
          <cell r="X777" t="str">
            <v>Continental Bio-geographical Region</v>
          </cell>
          <cell r="Y777" t="str">
            <v>Pino-Quercetum (=Querco-Pinetum + Serratulo-Pinetum)</v>
          </cell>
        </row>
        <row r="778">
          <cell r="A778" t="str">
            <v>POZ-V-0000256</v>
          </cell>
          <cell r="B778" t="str">
            <v>52.1783</v>
          </cell>
          <cell r="C778" t="str">
            <v>16.8041</v>
          </cell>
          <cell r="D778" t="str">
            <v>33UXT28</v>
          </cell>
          <cell r="E778" t="str">
            <v>BD27</v>
          </cell>
          <cell r="P778" t="str">
            <v>PLB300017; PLH300012</v>
          </cell>
          <cell r="Q778" t="str">
            <v>Ostoja Rogalińska; Rogalińska Dolina Warty</v>
          </cell>
          <cell r="R778" t="str">
            <v>Europa</v>
          </cell>
          <cell r="S778" t="str">
            <v>Polska</v>
          </cell>
          <cell r="T778" t="str">
            <v>wielkopolskie</v>
          </cell>
          <cell r="U778" t="str">
            <v>poznański</v>
          </cell>
          <cell r="V778" t="str">
            <v>Mosina</v>
          </cell>
          <cell r="W778" t="str">
            <v>315.64 Kotlina Śremska</v>
          </cell>
          <cell r="X778" t="str">
            <v>Continental Bio-geographical Region</v>
          </cell>
          <cell r="Y778" t="str">
            <v>Galio-Carpinetum</v>
          </cell>
        </row>
        <row r="779">
          <cell r="A779" t="str">
            <v>POZ-V-0000258</v>
          </cell>
          <cell r="B779" t="str">
            <v>51.5211</v>
          </cell>
          <cell r="C779" t="str">
            <v>17.8511</v>
          </cell>
          <cell r="D779" t="str">
            <v>33UXT91</v>
          </cell>
          <cell r="E779" t="str">
            <v>CE05</v>
          </cell>
          <cell r="J779" t="str">
            <v>Park Krajobrazowy Dolina Baryczy</v>
          </cell>
          <cell r="K779" t="str">
            <v>Wydymacz</v>
          </cell>
          <cell r="L779" t="str">
            <v>leśny</v>
          </cell>
          <cell r="P779" t="str">
            <v>PLB020001; PLH020041</v>
          </cell>
          <cell r="Q779" t="str">
            <v>Dolina Baryczy; Ostoja nad Baryczą</v>
          </cell>
          <cell r="R779" t="str">
            <v>Europa</v>
          </cell>
          <cell r="S779" t="str">
            <v>Polska</v>
          </cell>
          <cell r="T779" t="str">
            <v>wielkopolskie</v>
          </cell>
          <cell r="U779" t="str">
            <v>ostrowski</v>
          </cell>
          <cell r="V779" t="str">
            <v>Przygodzice</v>
          </cell>
          <cell r="W779" t="str">
            <v>318.34 Kotlina Milicka</v>
          </cell>
          <cell r="X779" t="str">
            <v>Continental Bio-geographical Region</v>
          </cell>
          <cell r="Y779" t="str">
            <v>Pino-Quercetum (=Querco-Pinetum + Serratulo-Pinetum)</v>
          </cell>
        </row>
        <row r="780">
          <cell r="A780" t="str">
            <v>POZ-V-0000276</v>
          </cell>
          <cell r="B780" t="str">
            <v>52.3825</v>
          </cell>
          <cell r="C780" t="str">
            <v>17.0183</v>
          </cell>
          <cell r="D780" t="str">
            <v>33UXU30</v>
          </cell>
          <cell r="E780" t="str">
            <v>BD09</v>
          </cell>
          <cell r="R780" t="str">
            <v>Europa</v>
          </cell>
          <cell r="S780" t="str">
            <v>Polska</v>
          </cell>
          <cell r="T780" t="str">
            <v>wielkopolskie</v>
          </cell>
          <cell r="U780" t="str">
            <v>Poznań</v>
          </cell>
          <cell r="V780" t="str">
            <v>Poznań</v>
          </cell>
          <cell r="W780" t="str">
            <v>315.56 Równina Wrzesińska</v>
          </cell>
          <cell r="X780" t="str">
            <v>Continental Bio-geographical Region</v>
          </cell>
          <cell r="Y780" t="str">
            <v>Galio-Carpinetum</v>
          </cell>
        </row>
        <row r="781">
          <cell r="A781" t="str">
            <v>POZ-V-0000283</v>
          </cell>
          <cell r="B781" t="str">
            <v>51.1419</v>
          </cell>
          <cell r="C781" t="str">
            <v>17.8465</v>
          </cell>
          <cell r="D781" t="str">
            <v>33UXS96</v>
          </cell>
          <cell r="E781" t="str">
            <v>CE44</v>
          </cell>
          <cell r="R781" t="str">
            <v>Europa</v>
          </cell>
          <cell r="S781" t="str">
            <v>Polska</v>
          </cell>
          <cell r="T781" t="str">
            <v>wielkopolskie</v>
          </cell>
          <cell r="U781" t="str">
            <v>kępiński</v>
          </cell>
          <cell r="V781" t="str">
            <v>Rychtal</v>
          </cell>
          <cell r="W781" t="str">
            <v>318.56 Równina Oleśnicka</v>
          </cell>
          <cell r="X781" t="str">
            <v>Continental Bio-geographical Region</v>
          </cell>
          <cell r="Y781" t="str">
            <v>Fraxino-Alnetum (=Circaeo-Alnetum)</v>
          </cell>
        </row>
        <row r="782">
          <cell r="A782" t="str">
            <v>POZ-V-0000291</v>
          </cell>
          <cell r="B782" t="str">
            <v>51.649447</v>
          </cell>
          <cell r="C782" t="str">
            <v>17.816616</v>
          </cell>
          <cell r="D782" t="str">
            <v>33UXT92</v>
          </cell>
          <cell r="E782" t="str">
            <v>CD84</v>
          </cell>
          <cell r="R782" t="str">
            <v>Europa</v>
          </cell>
          <cell r="S782" t="str">
            <v>Polska</v>
          </cell>
          <cell r="T782" t="str">
            <v>wielkopolskie</v>
          </cell>
          <cell r="U782" t="str">
            <v>ostrowski</v>
          </cell>
          <cell r="V782" t="str">
            <v>Ostrów Wielkopolski</v>
          </cell>
          <cell r="W782" t="str">
            <v>318.12 Wysoczyzna Kaliska</v>
          </cell>
          <cell r="X782" t="str">
            <v>Continental Bio-geographical Region</v>
          </cell>
          <cell r="Y782" t="str">
            <v>Galio-Carpinetum</v>
          </cell>
        </row>
        <row r="783">
          <cell r="A783" t="str">
            <v>POZ-V-0000292</v>
          </cell>
          <cell r="B783" t="str">
            <v>52.7042</v>
          </cell>
          <cell r="C783" t="str">
            <v>16.5249</v>
          </cell>
          <cell r="D783" t="str">
            <v>33UXU04</v>
          </cell>
          <cell r="E783" t="str">
            <v>BC66</v>
          </cell>
          <cell r="R783" t="str">
            <v>Europa</v>
          </cell>
          <cell r="S783" t="str">
            <v>Polska</v>
          </cell>
          <cell r="T783" t="str">
            <v>wielkopolskie</v>
          </cell>
          <cell r="U783" t="str">
            <v>szamotulski</v>
          </cell>
          <cell r="V783" t="str">
            <v>Obrzycko</v>
          </cell>
          <cell r="W783" t="str">
            <v>315.33 Kotlina Gorzowska</v>
          </cell>
          <cell r="X783" t="str">
            <v>Continental Bio-geographical Region</v>
          </cell>
          <cell r="Y783" t="str">
            <v>Pino-Quercetum (=Querco-Pinetum + Serratulo-Pinetum)</v>
          </cell>
        </row>
        <row r="784">
          <cell r="A784" t="str">
            <v>POZ-V-0000294</v>
          </cell>
          <cell r="B784" t="str">
            <v>51.649447</v>
          </cell>
          <cell r="C784" t="str">
            <v>17.816616</v>
          </cell>
          <cell r="D784" t="str">
            <v>33UXT92</v>
          </cell>
          <cell r="E784" t="str">
            <v>CD84</v>
          </cell>
          <cell r="R784" t="str">
            <v>Europa</v>
          </cell>
          <cell r="S784" t="str">
            <v>Polska</v>
          </cell>
          <cell r="T784" t="str">
            <v>wielkopolskie</v>
          </cell>
          <cell r="U784" t="str">
            <v>ostrowski</v>
          </cell>
          <cell r="V784" t="str">
            <v>Ostrów Wielkopolski</v>
          </cell>
          <cell r="W784" t="str">
            <v>318.12 Wysoczyzna Kaliska</v>
          </cell>
          <cell r="X784" t="str">
            <v>Continental Bio-geographical Region</v>
          </cell>
          <cell r="Y784" t="str">
            <v>Galio-Carpinetum</v>
          </cell>
        </row>
        <row r="785">
          <cell r="A785" t="str">
            <v>POZ-V-0000296</v>
          </cell>
          <cell r="B785" t="str">
            <v>52.5551</v>
          </cell>
          <cell r="C785" t="str">
            <v>17.6268</v>
          </cell>
          <cell r="D785" t="str">
            <v>33UXU72</v>
          </cell>
          <cell r="E785" t="str">
            <v>CC83</v>
          </cell>
          <cell r="R785" t="str">
            <v>Europa</v>
          </cell>
          <cell r="S785" t="str">
            <v>Polska</v>
          </cell>
          <cell r="T785" t="str">
            <v>wielkopolskie</v>
          </cell>
          <cell r="U785" t="str">
            <v>gnieźnieński</v>
          </cell>
          <cell r="V785" t="str">
            <v>Gniezno</v>
          </cell>
          <cell r="W785" t="str">
            <v>315.54 Pojezierze Gnieźnieńskie</v>
          </cell>
          <cell r="X785" t="str">
            <v>Continental Bio-geographical Region</v>
          </cell>
          <cell r="Y785" t="str">
            <v>Galio-Carpinetum</v>
          </cell>
        </row>
        <row r="786">
          <cell r="A786" t="str">
            <v>POZ-V-0000325</v>
          </cell>
          <cell r="B786" t="str">
            <v>51.6472</v>
          </cell>
          <cell r="C786" t="str">
            <v>17.8123</v>
          </cell>
          <cell r="D786" t="str">
            <v>33UXT92</v>
          </cell>
          <cell r="E786" t="str">
            <v>CD84</v>
          </cell>
          <cell r="R786" t="str">
            <v>Europa</v>
          </cell>
          <cell r="S786" t="str">
            <v>Polska</v>
          </cell>
          <cell r="T786" t="str">
            <v>wielkopolskie</v>
          </cell>
          <cell r="U786" t="str">
            <v>ostrowski</v>
          </cell>
          <cell r="V786" t="str">
            <v>Ostrów Wielkopolski</v>
          </cell>
          <cell r="W786" t="str">
            <v>318.12 Wysoczyzna Kaliska</v>
          </cell>
          <cell r="X786" t="str">
            <v>Continental Bio-geographical Region</v>
          </cell>
          <cell r="Y786" t="str">
            <v>Fraxino-Alnetum (=Circaeo-Alnetum)</v>
          </cell>
        </row>
        <row r="787">
          <cell r="A787" t="str">
            <v>POZ-V-0000335</v>
          </cell>
          <cell r="B787" t="str">
            <v>52.7065</v>
          </cell>
          <cell r="C787" t="str">
            <v>16.5256</v>
          </cell>
          <cell r="D787" t="str">
            <v>33UXU04</v>
          </cell>
          <cell r="E787" t="str">
            <v>BC66</v>
          </cell>
          <cell r="R787" t="str">
            <v>Europa</v>
          </cell>
          <cell r="S787" t="str">
            <v>Polska</v>
          </cell>
          <cell r="T787" t="str">
            <v>wielkopolskie</v>
          </cell>
          <cell r="U787" t="str">
            <v>szamotulski</v>
          </cell>
          <cell r="V787" t="str">
            <v>Obrzycko</v>
          </cell>
          <cell r="W787" t="str">
            <v>315.33 Kotlina Gorzowska</v>
          </cell>
          <cell r="X787" t="str">
            <v>Continental Bio-geographical Region</v>
          </cell>
          <cell r="Y787" t="str">
            <v>Pino-Quercetum (=Querco-Pinetum + Serratulo-Pinetum)</v>
          </cell>
        </row>
        <row r="788">
          <cell r="A788" t="str">
            <v>POZ-V-0000347</v>
          </cell>
          <cell r="B788" t="str">
            <v>51.6472</v>
          </cell>
          <cell r="C788" t="str">
            <v>17.8123</v>
          </cell>
          <cell r="D788" t="str">
            <v>33UXT92</v>
          </cell>
          <cell r="E788" t="str">
            <v>CD84</v>
          </cell>
          <cell r="R788" t="str">
            <v>Europa</v>
          </cell>
          <cell r="S788" t="str">
            <v>Polska</v>
          </cell>
          <cell r="T788" t="str">
            <v>wielkopolskie</v>
          </cell>
          <cell r="U788" t="str">
            <v>ostrowski</v>
          </cell>
          <cell r="V788" t="str">
            <v>Ostrów Wielkopolski</v>
          </cell>
          <cell r="W788" t="str">
            <v>318.12 Wysoczyzna Kaliska</v>
          </cell>
          <cell r="X788" t="str">
            <v>Continental Bio-geographical Region</v>
          </cell>
          <cell r="Y788" t="str">
            <v>Fraxino-Alnetum (=Circaeo-Alnetum)</v>
          </cell>
        </row>
        <row r="789">
          <cell r="A789" t="str">
            <v>POZ-V-0000352</v>
          </cell>
          <cell r="B789" t="str">
            <v>52.7065</v>
          </cell>
          <cell r="C789" t="str">
            <v>16.5256</v>
          </cell>
          <cell r="D789" t="str">
            <v>33UXU04</v>
          </cell>
          <cell r="E789" t="str">
            <v>BC66</v>
          </cell>
          <cell r="R789" t="str">
            <v>Europa</v>
          </cell>
          <cell r="S789" t="str">
            <v>Polska</v>
          </cell>
          <cell r="T789" t="str">
            <v>wielkopolskie</v>
          </cell>
          <cell r="U789" t="str">
            <v>szamotulski</v>
          </cell>
          <cell r="V789" t="str">
            <v>Obrzycko</v>
          </cell>
          <cell r="W789" t="str">
            <v>315.33 Kotlina Gorzowska</v>
          </cell>
          <cell r="X789" t="str">
            <v>Continental Bio-geographical Region</v>
          </cell>
          <cell r="Y789" t="str">
            <v>Pino-Quercetum (=Querco-Pinetum + Serratulo-Pinetum)</v>
          </cell>
        </row>
        <row r="790">
          <cell r="A790" t="str">
            <v>POZ-V-0000355</v>
          </cell>
          <cell r="B790" t="str">
            <v>52.7505</v>
          </cell>
          <cell r="C790" t="str">
            <v>16.9999</v>
          </cell>
          <cell r="D790" t="str">
            <v>33UXU34</v>
          </cell>
          <cell r="E790" t="str">
            <v>BC69</v>
          </cell>
          <cell r="R790" t="str">
            <v>Europa</v>
          </cell>
          <cell r="S790" t="str">
            <v>Polska</v>
          </cell>
          <cell r="T790" t="str">
            <v>wielkopolskie</v>
          </cell>
          <cell r="U790" t="str">
            <v>obornicki</v>
          </cell>
          <cell r="V790" t="str">
            <v>Rogoźno</v>
          </cell>
          <cell r="W790" t="str">
            <v>315.54 Pojezierze Gnieźnieńskie</v>
          </cell>
          <cell r="X790" t="str">
            <v>Continental Bio-geographical Region</v>
          </cell>
          <cell r="Y790" t="str">
            <v>Galio-Carpinetum</v>
          </cell>
        </row>
        <row r="791">
          <cell r="A791" t="str">
            <v>POZ-V-0000357</v>
          </cell>
          <cell r="B791" t="str">
            <v>51.6472</v>
          </cell>
          <cell r="C791" t="str">
            <v>17.8123</v>
          </cell>
          <cell r="D791" t="str">
            <v>33UXT92</v>
          </cell>
          <cell r="E791" t="str">
            <v>CD84</v>
          </cell>
          <cell r="R791" t="str">
            <v>Europa</v>
          </cell>
          <cell r="S791" t="str">
            <v>Polska</v>
          </cell>
          <cell r="T791" t="str">
            <v>wielkopolskie</v>
          </cell>
          <cell r="U791" t="str">
            <v>ostrowski</v>
          </cell>
          <cell r="V791" t="str">
            <v>Ostrów Wielkopolski</v>
          </cell>
          <cell r="W791" t="str">
            <v>318.12 Wysoczyzna Kaliska</v>
          </cell>
          <cell r="X791" t="str">
            <v>Continental Bio-geographical Region</v>
          </cell>
          <cell r="Y791" t="str">
            <v>Fraxino-Alnetum (=Circaeo-Alnetum)</v>
          </cell>
        </row>
        <row r="792">
          <cell r="A792" t="str">
            <v>POZ-V-0000361</v>
          </cell>
          <cell r="B792" t="str">
            <v>51.5023</v>
          </cell>
          <cell r="C792" t="str">
            <v>17.9677</v>
          </cell>
          <cell r="D792" t="str">
            <v>33UYT00</v>
          </cell>
          <cell r="E792" t="str">
            <v>CE05</v>
          </cell>
          <cell r="M792" t="str">
            <v>Wzgórza Ostrzeszowskie i Kotlina Odolanowska (woj. wielkopolskie)</v>
          </cell>
          <cell r="R792" t="str">
            <v>Europa</v>
          </cell>
          <cell r="S792" t="str">
            <v>Polska</v>
          </cell>
          <cell r="T792" t="str">
            <v>wielkopolskie</v>
          </cell>
          <cell r="U792" t="str">
            <v>ostrzeszowski</v>
          </cell>
          <cell r="V792" t="str">
            <v>Mikstat</v>
          </cell>
          <cell r="W792" t="str">
            <v>318.46 Wzgórza Ostrzeszowskie</v>
          </cell>
          <cell r="X792" t="str">
            <v>Continental Bio-geographical Region</v>
          </cell>
          <cell r="Y792" t="str">
            <v>Pino-Quercetum (=Querco-Pinetum + Serratulo-Pinetum)</v>
          </cell>
        </row>
        <row r="793">
          <cell r="A793" t="str">
            <v>POZ-V-0000371</v>
          </cell>
          <cell r="B793" t="str">
            <v>52.2174</v>
          </cell>
          <cell r="C793" t="str">
            <v>16.106</v>
          </cell>
          <cell r="D793" t="str">
            <v>33UWT78</v>
          </cell>
          <cell r="E793" t="str">
            <v>BD23</v>
          </cell>
          <cell r="M793" t="str">
            <v>Obszar Chronionego Krajobrazu Pojezierze Sławskie, Pradolina Obry i Rynna Zbąszyńska</v>
          </cell>
          <cell r="R793" t="str">
            <v>Europa</v>
          </cell>
          <cell r="S793" t="str">
            <v>Polska</v>
          </cell>
          <cell r="T793" t="str">
            <v>wielkopolskie</v>
          </cell>
          <cell r="U793" t="str">
            <v>grodziski</v>
          </cell>
          <cell r="V793" t="str">
            <v>Rakoniewice</v>
          </cell>
          <cell r="W793" t="str">
            <v>315.51 Pojezierze Poznańskie</v>
          </cell>
          <cell r="X793" t="str">
            <v>Continental Bio-geographical Region</v>
          </cell>
          <cell r="Y793" t="str">
            <v>Fraxino-Alnetum (=Circaeo-Alnetum)</v>
          </cell>
        </row>
        <row r="794">
          <cell r="A794" t="str">
            <v>POZ-V-0000372</v>
          </cell>
          <cell r="B794" t="str">
            <v>53.111</v>
          </cell>
          <cell r="C794" t="str">
            <v>17.0086</v>
          </cell>
          <cell r="D794" t="str">
            <v>33UXU38</v>
          </cell>
          <cell r="E794" t="str">
            <v>BC29</v>
          </cell>
          <cell r="R794" t="str">
            <v>Europa</v>
          </cell>
          <cell r="S794" t="str">
            <v>Polska</v>
          </cell>
          <cell r="T794" t="str">
            <v>wielkopolskie</v>
          </cell>
          <cell r="U794" t="str">
            <v>pilski</v>
          </cell>
          <cell r="V794" t="str">
            <v>Miasteczko Krajeńskie</v>
          </cell>
          <cell r="W794" t="str">
            <v>315.34 Dolina Środkowej Noteci</v>
          </cell>
          <cell r="X794" t="str">
            <v>Continental Bio-geographical Region</v>
          </cell>
          <cell r="Y794" t="str">
            <v>Galio-Carpinetum</v>
          </cell>
        </row>
        <row r="795">
          <cell r="A795" t="str">
            <v>POZ-V-0000373</v>
          </cell>
          <cell r="B795" t="str">
            <v>51.1448</v>
          </cell>
          <cell r="C795" t="str">
            <v>17.8492</v>
          </cell>
          <cell r="D795" t="str">
            <v>33UXS96</v>
          </cell>
          <cell r="E795" t="str">
            <v>CE44</v>
          </cell>
          <cell r="R795" t="str">
            <v>Europa</v>
          </cell>
          <cell r="S795" t="str">
            <v>Polska</v>
          </cell>
          <cell r="T795" t="str">
            <v>wielkopolskie</v>
          </cell>
          <cell r="U795" t="str">
            <v>kępiński</v>
          </cell>
          <cell r="V795" t="str">
            <v>Rychtal</v>
          </cell>
          <cell r="W795" t="str">
            <v>318.56 Równina Oleśnicka</v>
          </cell>
          <cell r="X795" t="str">
            <v>Continental Bio-geographical Region</v>
          </cell>
          <cell r="Y795" t="str">
            <v>Fraxino-Alnetum (=Circaeo-Alnetum)</v>
          </cell>
        </row>
        <row r="796">
          <cell r="A796" t="str">
            <v>POZ-V-0000374</v>
          </cell>
          <cell r="B796" t="str">
            <v>51.6056</v>
          </cell>
          <cell r="C796" t="str">
            <v>17.5293</v>
          </cell>
          <cell r="D796" t="str">
            <v>33UXT72</v>
          </cell>
          <cell r="E796" t="str">
            <v>CD92</v>
          </cell>
          <cell r="R796" t="str">
            <v>Europa</v>
          </cell>
          <cell r="S796" t="str">
            <v>Polska</v>
          </cell>
          <cell r="T796" t="str">
            <v>wielkopolskie</v>
          </cell>
          <cell r="U796" t="str">
            <v>krotoszyński</v>
          </cell>
          <cell r="V796" t="str">
            <v>Sulmierzyce</v>
          </cell>
          <cell r="W796" t="str">
            <v>318.12 Wysoczyzna Kaliska</v>
          </cell>
          <cell r="X796" t="str">
            <v>Continental Bio-geographical Region</v>
          </cell>
          <cell r="Y796" t="str">
            <v>Galio-Carpinetum</v>
          </cell>
        </row>
        <row r="797">
          <cell r="A797" t="str">
            <v>POZ-V-0000377</v>
          </cell>
          <cell r="B797" t="str">
            <v>52.3113</v>
          </cell>
          <cell r="C797" t="str">
            <v>16.7968</v>
          </cell>
          <cell r="D797" t="str">
            <v>33UXT29</v>
          </cell>
          <cell r="E797" t="str">
            <v>BD17</v>
          </cell>
          <cell r="I797" t="str">
            <v>Wielkopolski Park Narodowy</v>
          </cell>
          <cell r="P797" t="str">
            <v>PLB300017; PLH300010</v>
          </cell>
          <cell r="Q797" t="str">
            <v>Ostoja Rogalińska; Ostoja Wielkopolska</v>
          </cell>
          <cell r="R797" t="str">
            <v>Europa</v>
          </cell>
          <cell r="S797" t="str">
            <v>Polska</v>
          </cell>
          <cell r="T797" t="str">
            <v>wielkopolskie</v>
          </cell>
          <cell r="U797" t="str">
            <v>poznański</v>
          </cell>
          <cell r="V797" t="str">
            <v>Komorniki</v>
          </cell>
          <cell r="W797" t="str">
            <v>315.51 Pojezierze Poznańskie</v>
          </cell>
          <cell r="X797" t="str">
            <v>Continental Bio-geographical Region</v>
          </cell>
          <cell r="Y797" t="str">
            <v>Potentillo albae-Quercetum typicum</v>
          </cell>
        </row>
        <row r="798">
          <cell r="A798" t="str">
            <v>POZ-V-0000378</v>
          </cell>
          <cell r="B798" t="str">
            <v>52.3113</v>
          </cell>
          <cell r="C798" t="str">
            <v>16.7968</v>
          </cell>
          <cell r="D798" t="str">
            <v>33UXT29</v>
          </cell>
          <cell r="E798" t="str">
            <v>BD17</v>
          </cell>
          <cell r="I798" t="str">
            <v>Wielkopolski Park Narodowy</v>
          </cell>
          <cell r="P798" t="str">
            <v>PLB300017; PLH300010</v>
          </cell>
          <cell r="Q798" t="str">
            <v>Ostoja Rogalińska; Ostoja Wielkopolska</v>
          </cell>
          <cell r="R798" t="str">
            <v>Europa</v>
          </cell>
          <cell r="S798" t="str">
            <v>Polska</v>
          </cell>
          <cell r="T798" t="str">
            <v>wielkopolskie</v>
          </cell>
          <cell r="U798" t="str">
            <v>poznański</v>
          </cell>
          <cell r="V798" t="str">
            <v>Komorniki</v>
          </cell>
          <cell r="W798" t="str">
            <v>315.51 Pojezierze Poznańskie</v>
          </cell>
          <cell r="X798" t="str">
            <v>Continental Bio-geographical Region</v>
          </cell>
          <cell r="Y798" t="str">
            <v>Potentillo albae-Quercetum typicum</v>
          </cell>
        </row>
        <row r="799">
          <cell r="A799" t="str">
            <v>POZ-V-0000379</v>
          </cell>
          <cell r="B799" t="str">
            <v>51.52</v>
          </cell>
          <cell r="C799" t="str">
            <v>17.85</v>
          </cell>
          <cell r="D799" t="str">
            <v>33UXT91</v>
          </cell>
          <cell r="E799" t="str">
            <v>CE05</v>
          </cell>
          <cell r="J799" t="str">
            <v>Park Krajobrazowy Dolina Baryczy</v>
          </cell>
          <cell r="K799" t="str">
            <v>Wydymacz</v>
          </cell>
          <cell r="L799" t="str">
            <v>leśny</v>
          </cell>
          <cell r="P799" t="str">
            <v>PLB020001; PLH020041</v>
          </cell>
          <cell r="Q799" t="str">
            <v>Dolina Baryczy; Ostoja nad Baryczą</v>
          </cell>
          <cell r="R799" t="str">
            <v>Europa</v>
          </cell>
          <cell r="S799" t="str">
            <v>Polska</v>
          </cell>
          <cell r="T799" t="str">
            <v>wielkopolskie</v>
          </cell>
          <cell r="U799" t="str">
            <v>ostrowski</v>
          </cell>
          <cell r="V799" t="str">
            <v>Przygodzice</v>
          </cell>
          <cell r="W799" t="str">
            <v>318.34 Kotlina Milicka</v>
          </cell>
          <cell r="X799" t="str">
            <v>Continental Bio-geographical Region</v>
          </cell>
          <cell r="Y799" t="str">
            <v>Pino-Quercetum (=Querco-Pinetum + Serratulo-Pinetum)</v>
          </cell>
        </row>
        <row r="800">
          <cell r="A800" t="str">
            <v>POZ-V-0000380</v>
          </cell>
          <cell r="B800" t="str">
            <v>52.3076</v>
          </cell>
          <cell r="C800" t="str">
            <v>16.3523</v>
          </cell>
          <cell r="D800" t="str">
            <v>33UWT99</v>
          </cell>
          <cell r="E800" t="str">
            <v>BD14</v>
          </cell>
          <cell r="R800" t="str">
            <v>Europa</v>
          </cell>
          <cell r="S800" t="str">
            <v>Polska</v>
          </cell>
          <cell r="T800" t="str">
            <v>wielkopolskie</v>
          </cell>
          <cell r="U800" t="str">
            <v>nowotomyski</v>
          </cell>
          <cell r="V800" t="str">
            <v>Opalenica</v>
          </cell>
          <cell r="W800" t="str">
            <v>315.51 Pojezierze Poznańskie</v>
          </cell>
          <cell r="X800" t="str">
            <v>Continental Bio-geographical Region</v>
          </cell>
          <cell r="Y800" t="str">
            <v>Pino-Quercetum (=Querco-Pinetum + Serratulo-Pinetum)</v>
          </cell>
        </row>
        <row r="801">
          <cell r="A801" t="str">
            <v>POZ-V-0000381</v>
          </cell>
          <cell r="B801" t="str">
            <v>52.3113</v>
          </cell>
          <cell r="C801" t="str">
            <v>16.7968</v>
          </cell>
          <cell r="D801" t="str">
            <v>33UXT29</v>
          </cell>
          <cell r="E801" t="str">
            <v>BD17</v>
          </cell>
          <cell r="I801" t="str">
            <v>Wielkopolski Park Narodowy</v>
          </cell>
          <cell r="P801" t="str">
            <v>PLB300017; PLH300010</v>
          </cell>
          <cell r="Q801" t="str">
            <v>Ostoja Rogalińska; Ostoja Wielkopolska</v>
          </cell>
          <cell r="R801" t="str">
            <v>Europa</v>
          </cell>
          <cell r="S801" t="str">
            <v>Polska</v>
          </cell>
          <cell r="T801" t="str">
            <v>wielkopolskie</v>
          </cell>
          <cell r="U801" t="str">
            <v>poznański</v>
          </cell>
          <cell r="V801" t="str">
            <v>Komorniki</v>
          </cell>
          <cell r="W801" t="str">
            <v>315.51 Pojezierze Poznańskie</v>
          </cell>
          <cell r="X801" t="str">
            <v>Continental Bio-geographical Region</v>
          </cell>
          <cell r="Y801" t="str">
            <v>Potentillo albae-Quercetum typicum</v>
          </cell>
        </row>
        <row r="802">
          <cell r="A802" t="str">
            <v>POZ-V-0000449</v>
          </cell>
          <cell r="B802" t="str">
            <v>52.5527</v>
          </cell>
          <cell r="C802" t="str">
            <v>16.0859</v>
          </cell>
          <cell r="D802" t="str">
            <v>33UWU72</v>
          </cell>
          <cell r="E802" t="str">
            <v>BC83</v>
          </cell>
          <cell r="R802" t="str">
            <v>Europa</v>
          </cell>
          <cell r="S802" t="str">
            <v>Polska</v>
          </cell>
          <cell r="T802" t="str">
            <v>wielkopolskie</v>
          </cell>
          <cell r="U802" t="str">
            <v>międzychodzki</v>
          </cell>
          <cell r="V802" t="str">
            <v>Kwilcz</v>
          </cell>
          <cell r="W802" t="str">
            <v>315.51 Pojezierze Poznańskie</v>
          </cell>
          <cell r="X802" t="str">
            <v>Continental Bio-geographical Region</v>
          </cell>
          <cell r="Y802" t="str">
            <v>Galio odorati-Fagetum (=Melico-Fagetum)</v>
          </cell>
        </row>
        <row r="803">
          <cell r="A803" t="str">
            <v>POZ-V-0002414</v>
          </cell>
          <cell r="B803" t="str">
            <v>52.406376</v>
          </cell>
          <cell r="C803" t="str">
            <v>16.925167</v>
          </cell>
          <cell r="D803" t="str">
            <v>33UXU30</v>
          </cell>
          <cell r="E803" t="str">
            <v>BD08</v>
          </cell>
          <cell r="R803" t="str">
            <v>Europa</v>
          </cell>
          <cell r="S803" t="str">
            <v>Polska</v>
          </cell>
          <cell r="T803" t="str">
            <v>wielkopolskie</v>
          </cell>
          <cell r="U803" t="str">
            <v>Poznań</v>
          </cell>
          <cell r="V803" t="str">
            <v>Poznań</v>
          </cell>
          <cell r="W803" t="str">
            <v>315.52 Poznański Przełom Warty</v>
          </cell>
          <cell r="X803" t="str">
            <v>Continental Bio-geographical Region</v>
          </cell>
          <cell r="Y803" t="str">
            <v>Galio-Carpinetum</v>
          </cell>
        </row>
        <row r="804">
          <cell r="A804" t="str">
            <v>POZ-V-0002416</v>
          </cell>
          <cell r="B804" t="str">
            <v>52.406376</v>
          </cell>
          <cell r="C804" t="str">
            <v>16.925167</v>
          </cell>
          <cell r="D804" t="str">
            <v>33UXU30</v>
          </cell>
          <cell r="E804" t="str">
            <v>BD08</v>
          </cell>
          <cell r="R804" t="str">
            <v>Europa</v>
          </cell>
          <cell r="S804" t="str">
            <v>Polska</v>
          </cell>
          <cell r="T804" t="str">
            <v>wielkopolskie</v>
          </cell>
          <cell r="U804" t="str">
            <v>Poznań</v>
          </cell>
          <cell r="V804" t="str">
            <v>Poznań</v>
          </cell>
          <cell r="W804" t="str">
            <v>315.52 Poznański Przełom Warty</v>
          </cell>
          <cell r="X804" t="str">
            <v>Continental Bio-geographical Region</v>
          </cell>
          <cell r="Y804" t="str">
            <v>Galio-Carpinetum</v>
          </cell>
        </row>
        <row r="805">
          <cell r="A805" t="str">
            <v>POZ-V-0002435</v>
          </cell>
          <cell r="B805" t="str">
            <v>52.683</v>
          </cell>
          <cell r="C805" t="str">
            <v>16.8086</v>
          </cell>
          <cell r="D805" t="str">
            <v>33UXU23</v>
          </cell>
          <cell r="E805" t="str">
            <v>BC78</v>
          </cell>
          <cell r="P805" t="str">
            <v>PLB300015</v>
          </cell>
          <cell r="Q805" t="str">
            <v>Puszcza Notecka</v>
          </cell>
          <cell r="R805" t="str">
            <v>Europa</v>
          </cell>
          <cell r="S805" t="str">
            <v>Polska</v>
          </cell>
          <cell r="T805" t="str">
            <v>wielkopolskie</v>
          </cell>
          <cell r="U805" t="str">
            <v>obornicki</v>
          </cell>
          <cell r="V805" t="str">
            <v>Oborniki</v>
          </cell>
          <cell r="W805" t="str">
            <v>315.33 Kotlina Gorzowska</v>
          </cell>
          <cell r="X805" t="str">
            <v>Continental Bio-geographical Region</v>
          </cell>
          <cell r="Y805" t="str">
            <v>Pino-Quercetum (=Querco-Pinetum + Serratulo-Pinetum)</v>
          </cell>
        </row>
        <row r="806">
          <cell r="A806" t="str">
            <v>POZ-V-0002442</v>
          </cell>
          <cell r="B806" t="str">
            <v>52.404347</v>
          </cell>
          <cell r="C806" t="str">
            <v>16.925321</v>
          </cell>
          <cell r="D806" t="str">
            <v>33UXU30</v>
          </cell>
          <cell r="E806" t="str">
            <v>BD08</v>
          </cell>
          <cell r="R806" t="str">
            <v>Europa</v>
          </cell>
          <cell r="S806" t="str">
            <v>Polska</v>
          </cell>
          <cell r="T806" t="str">
            <v>wielkopolskie</v>
          </cell>
          <cell r="U806" t="str">
            <v>Poznań</v>
          </cell>
          <cell r="V806" t="str">
            <v>Poznań</v>
          </cell>
          <cell r="W806" t="str">
            <v>315.52 Poznański Przełom Warty</v>
          </cell>
          <cell r="X806" t="str">
            <v>Continental Bio-geographical Region</v>
          </cell>
          <cell r="Y806" t="str">
            <v>Galio-Carpinetum</v>
          </cell>
        </row>
        <row r="807">
          <cell r="A807" t="str">
            <v>POZ-V-0002443</v>
          </cell>
          <cell r="B807" t="str">
            <v>52.511598</v>
          </cell>
          <cell r="C807" t="str">
            <v>16.976066</v>
          </cell>
          <cell r="D807" t="str">
            <v>33UXU31</v>
          </cell>
          <cell r="E807" t="str">
            <v>BC99</v>
          </cell>
          <cell r="J807" t="str">
            <v>Park Krajobrazowy Puszcza Zielonka - otulina</v>
          </cell>
          <cell r="R807" t="str">
            <v>Europa</v>
          </cell>
          <cell r="S807" t="str">
            <v>Polska</v>
          </cell>
          <cell r="T807" t="str">
            <v>wielkopolskie</v>
          </cell>
          <cell r="U807" t="str">
            <v>poznański</v>
          </cell>
          <cell r="V807" t="str">
            <v>Czerwonak</v>
          </cell>
          <cell r="W807" t="str">
            <v>315.52 Poznański Przełom Warty</v>
          </cell>
          <cell r="X807" t="str">
            <v>Continental Bio-geographical Region</v>
          </cell>
          <cell r="Y807" t="str">
            <v>Galio-Carpinetum</v>
          </cell>
        </row>
        <row r="808">
          <cell r="A808" t="str">
            <v>POZ-V-0002462</v>
          </cell>
          <cell r="B808" t="str">
            <v>52.4189</v>
          </cell>
          <cell r="C808" t="str">
            <v>17.0014</v>
          </cell>
          <cell r="D808" t="str">
            <v>33UXU30</v>
          </cell>
          <cell r="E808" t="str">
            <v>BD09</v>
          </cell>
          <cell r="R808" t="str">
            <v>Europa</v>
          </cell>
          <cell r="S808" t="str">
            <v>Polska</v>
          </cell>
          <cell r="T808" t="str">
            <v>wielkopolskie</v>
          </cell>
          <cell r="U808" t="str">
            <v>Poznań</v>
          </cell>
          <cell r="V808" t="str">
            <v>Poznań</v>
          </cell>
          <cell r="W808" t="str">
            <v>315.56 Równina Wrzesińska</v>
          </cell>
          <cell r="X808" t="str">
            <v>Continental Bio-geographical Region</v>
          </cell>
          <cell r="Y808" t="str">
            <v>Leucobryo-Pinetum</v>
          </cell>
        </row>
        <row r="809">
          <cell r="A809" t="str">
            <v>POZ-V-0002477</v>
          </cell>
          <cell r="B809" t="str">
            <v>52.404347</v>
          </cell>
          <cell r="C809" t="str">
            <v>16.925321</v>
          </cell>
          <cell r="D809" t="str">
            <v>33UXU30</v>
          </cell>
          <cell r="E809" t="str">
            <v>BD08</v>
          </cell>
          <cell r="R809" t="str">
            <v>Europa</v>
          </cell>
          <cell r="S809" t="str">
            <v>Polska</v>
          </cell>
          <cell r="T809" t="str">
            <v>wielkopolskie</v>
          </cell>
          <cell r="U809" t="str">
            <v>Poznań</v>
          </cell>
          <cell r="V809" t="str">
            <v>Poznań</v>
          </cell>
          <cell r="W809" t="str">
            <v>315.52 Poznański Przełom Warty</v>
          </cell>
          <cell r="X809" t="str">
            <v>Continental Bio-geographical Region</v>
          </cell>
          <cell r="Y809" t="str">
            <v>Galio-Carpinetum</v>
          </cell>
        </row>
        <row r="810">
          <cell r="A810" t="str">
            <v>POZ-V-0002482</v>
          </cell>
          <cell r="B810" t="str">
            <v>52.3972</v>
          </cell>
          <cell r="C810" t="str">
            <v>16.9975</v>
          </cell>
          <cell r="D810" t="str">
            <v>33UXU30</v>
          </cell>
          <cell r="E810" t="str">
            <v>BD09</v>
          </cell>
          <cell r="R810" t="str">
            <v>Europa</v>
          </cell>
          <cell r="S810" t="str">
            <v>Polska</v>
          </cell>
          <cell r="T810" t="str">
            <v>wielkopolskie</v>
          </cell>
          <cell r="U810" t="str">
            <v>Poznań</v>
          </cell>
          <cell r="V810" t="str">
            <v>Poznań</v>
          </cell>
          <cell r="W810" t="str">
            <v>315.56 Równina Wrzesińska</v>
          </cell>
          <cell r="X810" t="str">
            <v>Continental Bio-geographical Region</v>
          </cell>
          <cell r="Y810" t="str">
            <v>Fraxino-Alnetum (=Circaeo-Alnetum)</v>
          </cell>
        </row>
        <row r="811">
          <cell r="A811" t="str">
            <v>POZ-V-0002483</v>
          </cell>
          <cell r="B811" t="str">
            <v>52.3972</v>
          </cell>
          <cell r="C811" t="str">
            <v>16.9975</v>
          </cell>
          <cell r="D811" t="str">
            <v>33UXU30</v>
          </cell>
          <cell r="E811" t="str">
            <v>BD09</v>
          </cell>
          <cell r="R811" t="str">
            <v>Europa</v>
          </cell>
          <cell r="S811" t="str">
            <v>Polska</v>
          </cell>
          <cell r="T811" t="str">
            <v>wielkopolskie</v>
          </cell>
          <cell r="U811" t="str">
            <v>Poznań</v>
          </cell>
          <cell r="V811" t="str">
            <v>Poznań</v>
          </cell>
          <cell r="W811" t="str">
            <v>315.56 Równina Wrzesińska</v>
          </cell>
          <cell r="X811" t="str">
            <v>Continental Bio-geographical Region</v>
          </cell>
          <cell r="Y811" t="str">
            <v>Fraxino-Alnetum (=Circaeo-Alnetum)</v>
          </cell>
        </row>
        <row r="812">
          <cell r="A812" t="str">
            <v>POZ-V-0002484</v>
          </cell>
          <cell r="B812" t="str">
            <v>52.4019</v>
          </cell>
          <cell r="C812" t="str">
            <v>17.0314</v>
          </cell>
          <cell r="D812" t="str">
            <v>33UXU30</v>
          </cell>
          <cell r="E812" t="str">
            <v>BD09</v>
          </cell>
          <cell r="M812" t="str">
            <v>Dolina Cybiny w Poznaniu</v>
          </cell>
          <cell r="R812" t="str">
            <v>Europa</v>
          </cell>
          <cell r="S812" t="str">
            <v>Polska</v>
          </cell>
          <cell r="T812" t="str">
            <v>wielkopolskie</v>
          </cell>
          <cell r="U812" t="str">
            <v>Poznań</v>
          </cell>
          <cell r="V812" t="str">
            <v>Poznań</v>
          </cell>
          <cell r="W812" t="str">
            <v>315.56 Równina Wrzesińska</v>
          </cell>
          <cell r="X812" t="str">
            <v>Continental Bio-geographical Region</v>
          </cell>
          <cell r="Y812" t="str">
            <v>Leucobryo-Pinetum</v>
          </cell>
        </row>
        <row r="813">
          <cell r="A813" t="str">
            <v>POZ-V-0002485</v>
          </cell>
          <cell r="B813" t="str">
            <v>52.405</v>
          </cell>
          <cell r="C813" t="str">
            <v>16.9686</v>
          </cell>
          <cell r="D813" t="str">
            <v>33UXU30</v>
          </cell>
          <cell r="E813" t="str">
            <v>BD09</v>
          </cell>
          <cell r="R813" t="str">
            <v>Europa</v>
          </cell>
          <cell r="S813" t="str">
            <v>Polska</v>
          </cell>
          <cell r="T813" t="str">
            <v>wielkopolskie</v>
          </cell>
          <cell r="U813" t="str">
            <v>Poznań</v>
          </cell>
          <cell r="V813" t="str">
            <v>Poznań</v>
          </cell>
          <cell r="W813" t="str">
            <v>315.56 Równina Wrzesińska</v>
          </cell>
          <cell r="X813" t="str">
            <v>Continental Bio-geographical Region</v>
          </cell>
          <cell r="Y813" t="str">
            <v>Fraxino-Alnetum (=Circaeo-Alnetum)</v>
          </cell>
        </row>
        <row r="814">
          <cell r="A814" t="str">
            <v>POZ-V-0002495</v>
          </cell>
          <cell r="B814" t="str">
            <v>52.7065</v>
          </cell>
          <cell r="C814" t="str">
            <v>16.5256</v>
          </cell>
          <cell r="D814" t="str">
            <v>33UXU04</v>
          </cell>
          <cell r="E814" t="str">
            <v>BC66</v>
          </cell>
          <cell r="R814" t="str">
            <v>Europa</v>
          </cell>
          <cell r="S814" t="str">
            <v>Polska</v>
          </cell>
          <cell r="T814" t="str">
            <v>wielkopolskie</v>
          </cell>
          <cell r="U814" t="str">
            <v>szamotulski</v>
          </cell>
          <cell r="V814" t="str">
            <v>Obrzycko</v>
          </cell>
          <cell r="W814" t="str">
            <v>315.33 Kotlina Gorzowska</v>
          </cell>
          <cell r="X814" t="str">
            <v>Continental Bio-geographical Region</v>
          </cell>
          <cell r="Y814" t="str">
            <v>Pino-Quercetum (=Querco-Pinetum + Serratulo-Pinetum)</v>
          </cell>
        </row>
        <row r="815">
          <cell r="A815" t="str">
            <v>POZ-V-0002514</v>
          </cell>
          <cell r="B815" t="str">
            <v>52.702982</v>
          </cell>
          <cell r="C815" t="str">
            <v>16.527066</v>
          </cell>
          <cell r="D815" t="str">
            <v>33UXU04</v>
          </cell>
          <cell r="E815" t="str">
            <v>BC66</v>
          </cell>
          <cell r="R815" t="str">
            <v>Europa</v>
          </cell>
          <cell r="S815" t="str">
            <v>Polska</v>
          </cell>
          <cell r="T815" t="str">
            <v>wielkopolskie</v>
          </cell>
          <cell r="U815" t="str">
            <v>szamotulski</v>
          </cell>
          <cell r="V815" t="str">
            <v>Obrzycko</v>
          </cell>
          <cell r="W815" t="str">
            <v>315.33 Kotlina Gorzowska</v>
          </cell>
          <cell r="X815" t="str">
            <v>Continental Bio-geographical Region</v>
          </cell>
          <cell r="Y815" t="str">
            <v>Pino-Quercetum (=Querco-Pinetum + Serratulo-Pinetum)</v>
          </cell>
        </row>
        <row r="816">
          <cell r="A816" t="str">
            <v>POZ-V-0003734</v>
          </cell>
          <cell r="B816" t="str">
            <v>51.68054</v>
          </cell>
          <cell r="C816" t="str">
            <v>17.294431</v>
          </cell>
          <cell r="D816" t="str">
            <v>33UXT52</v>
          </cell>
          <cell r="E816" t="str">
            <v>CD81</v>
          </cell>
          <cell r="R816" t="str">
            <v>Europa</v>
          </cell>
          <cell r="S816" t="str">
            <v>Polska</v>
          </cell>
          <cell r="T816" t="str">
            <v>wielkopolskie</v>
          </cell>
          <cell r="U816" t="str">
            <v>krotoszyński</v>
          </cell>
          <cell r="V816" t="str">
            <v>Zduny</v>
          </cell>
          <cell r="W816" t="str">
            <v>318.12 Wysoczyzna Kaliska</v>
          </cell>
          <cell r="X816" t="str">
            <v>Continental Bio-geographical Region</v>
          </cell>
          <cell r="Y816" t="str">
            <v>Galio-Carpinetum</v>
          </cell>
        </row>
        <row r="817">
          <cell r="A817" t="str">
            <v>POZ-V-0003735</v>
          </cell>
          <cell r="B817" t="str">
            <v>51.68054</v>
          </cell>
          <cell r="C817" t="str">
            <v>17.294431</v>
          </cell>
          <cell r="D817" t="str">
            <v>33UXT52</v>
          </cell>
          <cell r="E817" t="str">
            <v>CD81</v>
          </cell>
          <cell r="R817" t="str">
            <v>Europa</v>
          </cell>
          <cell r="S817" t="str">
            <v>Polska</v>
          </cell>
          <cell r="T817" t="str">
            <v>wielkopolskie</v>
          </cell>
          <cell r="U817" t="str">
            <v>krotoszyński</v>
          </cell>
          <cell r="V817" t="str">
            <v>Zduny</v>
          </cell>
          <cell r="W817" t="str">
            <v>318.12 Wysoczyzna Kaliska</v>
          </cell>
          <cell r="X817" t="str">
            <v>Continental Bio-geographical Region</v>
          </cell>
          <cell r="Y817" t="str">
            <v>Galio-Carpinetum</v>
          </cell>
        </row>
        <row r="818">
          <cell r="A818" t="str">
            <v>POZ-V-0003740</v>
          </cell>
          <cell r="B818" t="str">
            <v>51.68054</v>
          </cell>
          <cell r="C818" t="str">
            <v>17.294431</v>
          </cell>
          <cell r="D818" t="str">
            <v>33UXT52</v>
          </cell>
          <cell r="E818" t="str">
            <v>CD81</v>
          </cell>
          <cell r="R818" t="str">
            <v>Europa</v>
          </cell>
          <cell r="S818" t="str">
            <v>Polska</v>
          </cell>
          <cell r="T818" t="str">
            <v>wielkopolskie</v>
          </cell>
          <cell r="U818" t="str">
            <v>krotoszyński</v>
          </cell>
          <cell r="V818" t="str">
            <v>Zduny</v>
          </cell>
          <cell r="W818" t="str">
            <v>318.12 Wysoczyzna Kaliska</v>
          </cell>
          <cell r="X818" t="str">
            <v>Continental Bio-geographical Region</v>
          </cell>
          <cell r="Y818" t="str">
            <v>Galio-Carpinetum</v>
          </cell>
        </row>
        <row r="819">
          <cell r="A819" t="str">
            <v>POZ-V-0003750</v>
          </cell>
          <cell r="B819" t="str">
            <v>51.68054</v>
          </cell>
          <cell r="C819" t="str">
            <v>17.294431</v>
          </cell>
          <cell r="D819" t="str">
            <v>33UXT52</v>
          </cell>
          <cell r="E819" t="str">
            <v>CD81</v>
          </cell>
          <cell r="R819" t="str">
            <v>Europa</v>
          </cell>
          <cell r="S819" t="str">
            <v>Polska</v>
          </cell>
          <cell r="T819" t="str">
            <v>wielkopolskie</v>
          </cell>
          <cell r="U819" t="str">
            <v>krotoszyński</v>
          </cell>
          <cell r="V819" t="str">
            <v>Zduny</v>
          </cell>
          <cell r="W819" t="str">
            <v>318.12 Wysoczyzna Kaliska</v>
          </cell>
          <cell r="X819" t="str">
            <v>Continental Bio-geographical Region</v>
          </cell>
          <cell r="Y819" t="str">
            <v>Galio-Carpinetum</v>
          </cell>
        </row>
        <row r="820">
          <cell r="A820" t="str">
            <v>POZ-V-0003755</v>
          </cell>
          <cell r="B820" t="str">
            <v>51.68054</v>
          </cell>
          <cell r="C820" t="str">
            <v>17.294431</v>
          </cell>
          <cell r="D820" t="str">
            <v>33UXT52</v>
          </cell>
          <cell r="E820" t="str">
            <v>CD81</v>
          </cell>
          <cell r="R820" t="str">
            <v>Europa</v>
          </cell>
          <cell r="S820" t="str">
            <v>Polska</v>
          </cell>
          <cell r="T820" t="str">
            <v>wielkopolskie</v>
          </cell>
          <cell r="U820" t="str">
            <v>krotoszyński</v>
          </cell>
          <cell r="V820" t="str">
            <v>Zduny</v>
          </cell>
          <cell r="W820" t="str">
            <v>318.12 Wysoczyzna Kaliska</v>
          </cell>
          <cell r="X820" t="str">
            <v>Continental Bio-geographical Region</v>
          </cell>
          <cell r="Y820" t="str">
            <v>Galio-Carpinetum</v>
          </cell>
        </row>
        <row r="821">
          <cell r="A821" t="str">
            <v>POZ-V-0003771</v>
          </cell>
          <cell r="B821" t="str">
            <v>52.404347</v>
          </cell>
          <cell r="C821" t="str">
            <v>16.925321</v>
          </cell>
          <cell r="D821" t="str">
            <v>33UXU30</v>
          </cell>
          <cell r="E821" t="str">
            <v>BD08</v>
          </cell>
          <cell r="R821" t="str">
            <v>Europa</v>
          </cell>
          <cell r="S821" t="str">
            <v>Polska</v>
          </cell>
          <cell r="T821" t="str">
            <v>wielkopolskie</v>
          </cell>
          <cell r="U821" t="str">
            <v>Poznań</v>
          </cell>
          <cell r="V821" t="str">
            <v>Poznań</v>
          </cell>
          <cell r="W821" t="str">
            <v>315.52 Poznański Przełom Warty</v>
          </cell>
          <cell r="X821" t="str">
            <v>Continental Bio-geographical Region</v>
          </cell>
          <cell r="Y821" t="str">
            <v>Galio-Carpinetum</v>
          </cell>
        </row>
        <row r="822">
          <cell r="A822" t="str">
            <v>POZ-V-0004399</v>
          </cell>
          <cell r="B822" t="str">
            <v>51.57182</v>
          </cell>
          <cell r="C822" t="str">
            <v>17.77963</v>
          </cell>
          <cell r="D822" t="str">
            <v>33UXT91</v>
          </cell>
          <cell r="E822" t="str">
            <v>CD94</v>
          </cell>
          <cell r="J822" t="str">
            <v>Park Krajobrazowy Dolina Baryczy</v>
          </cell>
          <cell r="P822" t="str">
            <v>PLB020001; PLH020041</v>
          </cell>
          <cell r="Q822" t="str">
            <v>Dolina Baryczy; Ostoja nad Baryczą</v>
          </cell>
          <cell r="R822" t="str">
            <v>Europa</v>
          </cell>
          <cell r="S822" t="str">
            <v>Polska</v>
          </cell>
          <cell r="T822" t="str">
            <v>wielkopolskie</v>
          </cell>
          <cell r="U822" t="str">
            <v>ostrowski</v>
          </cell>
          <cell r="V822" t="str">
            <v>Odolanów</v>
          </cell>
          <cell r="W822" t="str">
            <v>318.34 Kotlina Milicka</v>
          </cell>
          <cell r="X822" t="str">
            <v>Continental Bio-geographical Region</v>
          </cell>
          <cell r="Y822" t="str">
            <v>Fraxino-Alnetum (=Circaeo-Alnetum)</v>
          </cell>
        </row>
        <row r="823">
          <cell r="A823" t="str">
            <v>POZ-V-0004414</v>
          </cell>
          <cell r="B823" t="str">
            <v>52.321013</v>
          </cell>
          <cell r="C823" t="str">
            <v>16.683124</v>
          </cell>
          <cell r="D823" t="str">
            <v>33UXT19</v>
          </cell>
          <cell r="E823" t="str">
            <v>BD17</v>
          </cell>
          <cell r="R823" t="str">
            <v>Europa</v>
          </cell>
          <cell r="S823" t="str">
            <v>Polska</v>
          </cell>
          <cell r="T823" t="str">
            <v>wielkopolskie</v>
          </cell>
          <cell r="U823" t="str">
            <v>poznański</v>
          </cell>
          <cell r="V823" t="str">
            <v>Dopiewo</v>
          </cell>
          <cell r="W823" t="str">
            <v>315.51 Pojezierze Poznańskie</v>
          </cell>
          <cell r="X823" t="str">
            <v>Continental Bio-geographical Region</v>
          </cell>
          <cell r="Y823" t="str">
            <v>Galio-Carpinetum</v>
          </cell>
        </row>
        <row r="824">
          <cell r="A824" t="str">
            <v>POZ-V-0004420</v>
          </cell>
          <cell r="B824" t="str">
            <v>52.321013</v>
          </cell>
          <cell r="C824" t="str">
            <v>16.683124</v>
          </cell>
          <cell r="D824" t="str">
            <v>33UXT19</v>
          </cell>
          <cell r="E824" t="str">
            <v>BD17</v>
          </cell>
          <cell r="R824" t="str">
            <v>Europa</v>
          </cell>
          <cell r="S824" t="str">
            <v>Polska</v>
          </cell>
          <cell r="T824" t="str">
            <v>wielkopolskie</v>
          </cell>
          <cell r="U824" t="str">
            <v>poznański</v>
          </cell>
          <cell r="V824" t="str">
            <v>Dopiewo</v>
          </cell>
          <cell r="W824" t="str">
            <v>315.51 Pojezierze Poznańskie</v>
          </cell>
          <cell r="X824" t="str">
            <v>Continental Bio-geographical Region</v>
          </cell>
          <cell r="Y824" t="str">
            <v>Galio-Carpinetum</v>
          </cell>
        </row>
        <row r="825">
          <cell r="A825" t="str">
            <v>POZ-V-0004839</v>
          </cell>
          <cell r="B825" t="str">
            <v>52.404347</v>
          </cell>
          <cell r="C825" t="str">
            <v>16.925321</v>
          </cell>
          <cell r="D825" t="str">
            <v>33UXU30</v>
          </cell>
          <cell r="E825" t="str">
            <v>BD08</v>
          </cell>
          <cell r="R825" t="str">
            <v>Europa</v>
          </cell>
          <cell r="S825" t="str">
            <v>Polska</v>
          </cell>
          <cell r="T825" t="str">
            <v>wielkopolskie</v>
          </cell>
          <cell r="U825" t="str">
            <v>Poznań</v>
          </cell>
          <cell r="V825" t="str">
            <v>Poznań</v>
          </cell>
          <cell r="W825" t="str">
            <v>315.52 Poznański Przełom Warty</v>
          </cell>
          <cell r="X825" t="str">
            <v>Continental Bio-geographical Region</v>
          </cell>
          <cell r="Y825" t="str">
            <v>Galio-Carpinetum</v>
          </cell>
        </row>
        <row r="826">
          <cell r="A826" t="str">
            <v>POZ-V-0004844</v>
          </cell>
          <cell r="B826" t="str">
            <v>52.3989</v>
          </cell>
          <cell r="C826" t="str">
            <v>16.8984</v>
          </cell>
          <cell r="D826" t="str">
            <v>33UXU20</v>
          </cell>
          <cell r="E826" t="str">
            <v>BD08</v>
          </cell>
          <cell r="R826" t="str">
            <v>Europa</v>
          </cell>
          <cell r="S826" t="str">
            <v>Polska</v>
          </cell>
          <cell r="T826" t="str">
            <v>wielkopolskie</v>
          </cell>
          <cell r="U826" t="str">
            <v>Poznań</v>
          </cell>
          <cell r="V826" t="str">
            <v>Poznań</v>
          </cell>
          <cell r="W826" t="str">
            <v>315.52 Poznański Przełom Warty</v>
          </cell>
          <cell r="X826" t="str">
            <v>Continental Bio-geographical Region</v>
          </cell>
          <cell r="Y826" t="str">
            <v>Galio-Carpinetum</v>
          </cell>
        </row>
        <row r="827">
          <cell r="A827" t="str">
            <v>POZ-V-0004845</v>
          </cell>
          <cell r="B827" t="str">
            <v>52.3989</v>
          </cell>
          <cell r="C827" t="str">
            <v>16.8984</v>
          </cell>
          <cell r="D827" t="str">
            <v>33UXU20</v>
          </cell>
          <cell r="E827" t="str">
            <v>BD08</v>
          </cell>
          <cell r="R827" t="str">
            <v>Europa</v>
          </cell>
          <cell r="S827" t="str">
            <v>Polska</v>
          </cell>
          <cell r="T827" t="str">
            <v>wielkopolskie</v>
          </cell>
          <cell r="U827" t="str">
            <v>Poznań</v>
          </cell>
          <cell r="V827" t="str">
            <v>Poznań</v>
          </cell>
          <cell r="W827" t="str">
            <v>315.52 Poznański Przełom Warty</v>
          </cell>
          <cell r="X827" t="str">
            <v>Continental Bio-geographical Region</v>
          </cell>
          <cell r="Y827" t="str">
            <v>Galio-Carpinetum</v>
          </cell>
        </row>
        <row r="828">
          <cell r="A828" t="str">
            <v>POZ-V-0004847</v>
          </cell>
          <cell r="B828" t="str">
            <v>52.903199</v>
          </cell>
          <cell r="C828" t="str">
            <v>16.691791</v>
          </cell>
          <cell r="D828" t="str">
            <v>33UXU16</v>
          </cell>
          <cell r="E828" t="str">
            <v>BC47</v>
          </cell>
          <cell r="R828" t="str">
            <v>Europa</v>
          </cell>
          <cell r="S828" t="str">
            <v>Polska</v>
          </cell>
          <cell r="T828" t="str">
            <v>wielkopolskie</v>
          </cell>
          <cell r="U828" t="str">
            <v>czarnkowsko-trzcianecki</v>
          </cell>
          <cell r="V828" t="str">
            <v>Czarnków</v>
          </cell>
          <cell r="W828" t="str">
            <v>315.53 Pojezierze Chodzieskie</v>
          </cell>
          <cell r="X828" t="str">
            <v>Continental Bio-geographical Region</v>
          </cell>
          <cell r="Y828" t="str">
            <v>Pino-Quercetum (=Querco-Pinetum + Serratulo-Pinetum)</v>
          </cell>
        </row>
        <row r="829">
          <cell r="A829" t="str">
            <v>POZ-V-0004849</v>
          </cell>
          <cell r="B829" t="str">
            <v>51.8263</v>
          </cell>
          <cell r="C829" t="str">
            <v>17.4537</v>
          </cell>
          <cell r="D829" t="str">
            <v>33UXT64</v>
          </cell>
          <cell r="E829" t="str">
            <v>CD62</v>
          </cell>
          <cell r="R829" t="str">
            <v>Europa</v>
          </cell>
          <cell r="S829" t="str">
            <v>Polska</v>
          </cell>
          <cell r="T829" t="str">
            <v>wielkopolskie</v>
          </cell>
          <cell r="U829" t="str">
            <v>krotoszyński</v>
          </cell>
          <cell r="V829" t="str">
            <v>Koźmin Wielkopolski</v>
          </cell>
          <cell r="W829" t="str">
            <v>318.12 Wysoczyzna Kaliska</v>
          </cell>
          <cell r="X829" t="str">
            <v>Continental Bio-geographical Region</v>
          </cell>
          <cell r="Y829" t="str">
            <v>Galio-Carpinetum</v>
          </cell>
        </row>
        <row r="830">
          <cell r="A830" t="str">
            <v>POZ-V-0004850</v>
          </cell>
          <cell r="B830" t="str">
            <v>52.903199</v>
          </cell>
          <cell r="C830" t="str">
            <v>16.691791</v>
          </cell>
          <cell r="D830" t="str">
            <v>33UXU16</v>
          </cell>
          <cell r="E830" t="str">
            <v>BC47</v>
          </cell>
          <cell r="R830" t="str">
            <v>Europa</v>
          </cell>
          <cell r="S830" t="str">
            <v>Polska</v>
          </cell>
          <cell r="T830" t="str">
            <v>wielkopolskie</v>
          </cell>
          <cell r="U830" t="str">
            <v>czarnkowsko-trzcianecki</v>
          </cell>
          <cell r="V830" t="str">
            <v>Czarnków</v>
          </cell>
          <cell r="W830" t="str">
            <v>315.53 Pojezierze Chodzieskie</v>
          </cell>
          <cell r="X830" t="str">
            <v>Continental Bio-geographical Region</v>
          </cell>
          <cell r="Y830" t="str">
            <v>Pino-Quercetum (=Querco-Pinetum + Serratulo-Pinetum)</v>
          </cell>
        </row>
        <row r="831">
          <cell r="A831" t="str">
            <v>POZ-V-0004855</v>
          </cell>
          <cell r="B831" t="str">
            <v>51.9718778</v>
          </cell>
          <cell r="C831" t="str">
            <v>17.4171404</v>
          </cell>
          <cell r="D831" t="str">
            <v>33UXT66</v>
          </cell>
          <cell r="E831" t="str">
            <v>CD52</v>
          </cell>
          <cell r="R831" t="str">
            <v>Europa</v>
          </cell>
          <cell r="S831" t="str">
            <v>Polska</v>
          </cell>
          <cell r="T831" t="str">
            <v>wielkopolskie</v>
          </cell>
          <cell r="U831" t="str">
            <v>jarociński</v>
          </cell>
          <cell r="V831" t="str">
            <v>Jaraczewo</v>
          </cell>
          <cell r="W831" t="str">
            <v>318.12 Wysoczyzna Kaliska</v>
          </cell>
          <cell r="X831" t="str">
            <v>Continental Bio-geographical Region</v>
          </cell>
          <cell r="Y831" t="str">
            <v>Fraxino-Alnetum (=Circaeo-Alnetum)</v>
          </cell>
        </row>
        <row r="832">
          <cell r="A832" t="str">
            <v>POZ-V-0006496</v>
          </cell>
          <cell r="B832" t="str">
            <v>53.0431</v>
          </cell>
          <cell r="C832" t="str">
            <v>16.9355</v>
          </cell>
          <cell r="D832" t="str">
            <v>33UXU27</v>
          </cell>
          <cell r="E832" t="str">
            <v>BC39</v>
          </cell>
          <cell r="M832" t="str">
            <v>Dolina Noteci</v>
          </cell>
          <cell r="P832" t="str">
            <v>PLB300001; PLH300004</v>
          </cell>
          <cell r="Q832" t="str">
            <v>Dolina Środkowej Noteci i Kanału Bydgoskiego; Dolina Noteci</v>
          </cell>
          <cell r="R832" t="str">
            <v>Europa</v>
          </cell>
          <cell r="S832" t="str">
            <v>Polska</v>
          </cell>
          <cell r="T832" t="str">
            <v>wielkopolskie</v>
          </cell>
          <cell r="U832" t="str">
            <v>chodzieski</v>
          </cell>
          <cell r="V832" t="str">
            <v>Chodzież</v>
          </cell>
          <cell r="W832" t="str">
            <v>315.34 Dolina Środkowej Noteci</v>
          </cell>
          <cell r="X832" t="str">
            <v>Continental Bio-geographical Region</v>
          </cell>
          <cell r="Y832" t="str">
            <v>Fraxino-Alnetum (=Circaeo-Alnetum)</v>
          </cell>
        </row>
        <row r="833">
          <cell r="A833" t="str">
            <v>POZ-V-0006498</v>
          </cell>
          <cell r="B833" t="str">
            <v>52.2873</v>
          </cell>
          <cell r="C833" t="str">
            <v>18.1952</v>
          </cell>
          <cell r="D833" t="str">
            <v>34UCC09</v>
          </cell>
          <cell r="E833" t="str">
            <v>CD17</v>
          </cell>
          <cell r="K833" t="str">
            <v>Mielno</v>
          </cell>
          <cell r="L833" t="str">
            <v>krajobrazowy</v>
          </cell>
          <cell r="M833" t="str">
            <v>Powidzko-Bieniszewski</v>
          </cell>
          <cell r="P833" t="str">
            <v>PLH300011</v>
          </cell>
          <cell r="Q833" t="str">
            <v>Puszcza Bieniszewska</v>
          </cell>
          <cell r="R833" t="str">
            <v>Europa</v>
          </cell>
          <cell r="S833" t="str">
            <v>Polska</v>
          </cell>
          <cell r="T833" t="str">
            <v>wielkopolskie</v>
          </cell>
          <cell r="U833" t="str">
            <v>koniński</v>
          </cell>
          <cell r="V833" t="str">
            <v>Kazimierz Biskupi</v>
          </cell>
          <cell r="W833" t="str">
            <v>315.54 Pojezierze Gnieźnieńskie</v>
          </cell>
          <cell r="X833" t="str">
            <v>Continental Bio-geographical Region</v>
          </cell>
          <cell r="Y833" t="str">
            <v>Fraxino-Alnetum (=Circaeo-Alnetum)</v>
          </cell>
        </row>
        <row r="834">
          <cell r="A834" t="str">
            <v>POZ-V-0006503</v>
          </cell>
          <cell r="B834" t="str">
            <v>53.43958</v>
          </cell>
          <cell r="C834" t="str">
            <v>16.85574</v>
          </cell>
          <cell r="D834" t="str">
            <v>33UXV22</v>
          </cell>
          <cell r="E834" t="str">
            <v>BB88</v>
          </cell>
          <cell r="K834" t="str">
            <v>Kozie Brody</v>
          </cell>
          <cell r="L834" t="str">
            <v>nie określono w akcie prawnym</v>
          </cell>
          <cell r="M834" t="str">
            <v>Pojezierze Wałeckie i Dolina Gwdy (woj. wielkopolskie)</v>
          </cell>
          <cell r="R834" t="str">
            <v>Europa</v>
          </cell>
          <cell r="S834" t="str">
            <v>Polska</v>
          </cell>
          <cell r="T834" t="str">
            <v>wielkopolskie</v>
          </cell>
          <cell r="U834" t="str">
            <v>złotowski</v>
          </cell>
          <cell r="V834" t="str">
            <v>Jastrowie</v>
          </cell>
          <cell r="W834" t="str">
            <v>314.68 Dolina Gwdy</v>
          </cell>
          <cell r="X834" t="str">
            <v>Continental Bio-geographical Region</v>
          </cell>
          <cell r="Y834" t="str">
            <v>Stellario-Carpinetum</v>
          </cell>
        </row>
        <row r="835">
          <cell r="A835" t="str">
            <v>POZ-V-0006506</v>
          </cell>
          <cell r="B835" t="str">
            <v>52.2873</v>
          </cell>
          <cell r="C835" t="str">
            <v>18.1952</v>
          </cell>
          <cell r="D835" t="str">
            <v>34UCC09</v>
          </cell>
          <cell r="E835" t="str">
            <v>CD17</v>
          </cell>
          <cell r="K835" t="str">
            <v>Mielno</v>
          </cell>
          <cell r="L835" t="str">
            <v>krajobrazowy</v>
          </cell>
          <cell r="M835" t="str">
            <v>Powidzko-Bieniszewski</v>
          </cell>
          <cell r="P835" t="str">
            <v>PLH300011</v>
          </cell>
          <cell r="Q835" t="str">
            <v>Puszcza Bieniszewska</v>
          </cell>
          <cell r="R835" t="str">
            <v>Europa</v>
          </cell>
          <cell r="S835" t="str">
            <v>Polska</v>
          </cell>
          <cell r="T835" t="str">
            <v>wielkopolskie</v>
          </cell>
          <cell r="U835" t="str">
            <v>koniński</v>
          </cell>
          <cell r="V835" t="str">
            <v>Kazimierz Biskupi</v>
          </cell>
          <cell r="W835" t="str">
            <v>315.54 Pojezierze Gnieźnieńskie</v>
          </cell>
          <cell r="X835" t="str">
            <v>Continental Bio-geographical Region</v>
          </cell>
          <cell r="Y835" t="str">
            <v>Fraxino-Alnetum (=Circaeo-Alnetum)</v>
          </cell>
        </row>
        <row r="836">
          <cell r="A836" t="str">
            <v>POZ-V-0006507</v>
          </cell>
          <cell r="B836" t="str">
            <v>53.0466</v>
          </cell>
          <cell r="C836" t="str">
            <v>16.8746</v>
          </cell>
          <cell r="D836" t="str">
            <v>33UXU27</v>
          </cell>
          <cell r="E836" t="str">
            <v>BC38</v>
          </cell>
          <cell r="M836" t="str">
            <v>Dolina Noteci</v>
          </cell>
          <cell r="P836" t="str">
            <v>PLB300001; PLH300004</v>
          </cell>
          <cell r="Q836" t="str">
            <v>Dolina Środkowej Noteci i Kanału Bydgoskiego; Dolina Noteci</v>
          </cell>
          <cell r="R836" t="str">
            <v>Europa</v>
          </cell>
          <cell r="S836" t="str">
            <v>Polska</v>
          </cell>
          <cell r="T836" t="str">
            <v>wielkopolskie</v>
          </cell>
          <cell r="U836" t="str">
            <v>chodzieski</v>
          </cell>
          <cell r="V836" t="str">
            <v>Chodzież</v>
          </cell>
          <cell r="W836" t="str">
            <v>315.34 Dolina Środkowej Noteci</v>
          </cell>
          <cell r="X836" t="str">
            <v>Continental Bio-geographical Region</v>
          </cell>
          <cell r="Y836" t="str">
            <v>Fraxino-Alnetum (=Circaeo-Alnetum)</v>
          </cell>
        </row>
        <row r="837">
          <cell r="A837" t="str">
            <v>POZ-V-0006512</v>
          </cell>
          <cell r="B837" t="str">
            <v>53.0466</v>
          </cell>
          <cell r="C837" t="str">
            <v>16.8746</v>
          </cell>
          <cell r="D837" t="str">
            <v>33UXU27</v>
          </cell>
          <cell r="E837" t="str">
            <v>BC38</v>
          </cell>
          <cell r="M837" t="str">
            <v>Dolina Noteci</v>
          </cell>
          <cell r="P837" t="str">
            <v>PLB300001; PLH300004</v>
          </cell>
          <cell r="Q837" t="str">
            <v>Dolina Środkowej Noteci i Kanału Bydgoskiego; Dolina Noteci</v>
          </cell>
          <cell r="R837" t="str">
            <v>Europa</v>
          </cell>
          <cell r="S837" t="str">
            <v>Polska</v>
          </cell>
          <cell r="T837" t="str">
            <v>wielkopolskie</v>
          </cell>
          <cell r="U837" t="str">
            <v>chodzieski</v>
          </cell>
          <cell r="V837" t="str">
            <v>Chodzież</v>
          </cell>
          <cell r="W837" t="str">
            <v>315.34 Dolina Środkowej Noteci</v>
          </cell>
          <cell r="X837" t="str">
            <v>Continental Bio-geographical Region</v>
          </cell>
          <cell r="Y837" t="str">
            <v>Fraxino-Alnetum (=Circaeo-Alnetum)</v>
          </cell>
        </row>
        <row r="838">
          <cell r="A838" t="str">
            <v>POZ-V-0006514</v>
          </cell>
          <cell r="B838" t="str">
            <v>52.2873</v>
          </cell>
          <cell r="C838" t="str">
            <v>18.1952</v>
          </cell>
          <cell r="D838" t="str">
            <v>34UCC09</v>
          </cell>
          <cell r="E838" t="str">
            <v>CD17</v>
          </cell>
          <cell r="K838" t="str">
            <v>Mielno</v>
          </cell>
          <cell r="L838" t="str">
            <v>krajobrazowy</v>
          </cell>
          <cell r="M838" t="str">
            <v>Powidzko-Bieniszewski</v>
          </cell>
          <cell r="P838" t="str">
            <v>PLH300011</v>
          </cell>
          <cell r="Q838" t="str">
            <v>Puszcza Bieniszewska</v>
          </cell>
          <cell r="R838" t="str">
            <v>Europa</v>
          </cell>
          <cell r="S838" t="str">
            <v>Polska</v>
          </cell>
          <cell r="T838" t="str">
            <v>wielkopolskie</v>
          </cell>
          <cell r="U838" t="str">
            <v>koniński</v>
          </cell>
          <cell r="V838" t="str">
            <v>Kazimierz Biskupi</v>
          </cell>
          <cell r="W838" t="str">
            <v>315.54 Pojezierze Gnieźnieńskie</v>
          </cell>
          <cell r="X838" t="str">
            <v>Continental Bio-geographical Region</v>
          </cell>
          <cell r="Y838" t="str">
            <v>Fraxino-Alnetum (=Circaeo-Alnetum)</v>
          </cell>
        </row>
        <row r="839">
          <cell r="A839" t="str">
            <v>POZ-V-0006515</v>
          </cell>
          <cell r="B839" t="str">
            <v>53.042551</v>
          </cell>
          <cell r="C839" t="str">
            <v>16.900389</v>
          </cell>
          <cell r="D839" t="str">
            <v>33UXU27</v>
          </cell>
          <cell r="E839" t="str">
            <v>BC38</v>
          </cell>
          <cell r="M839" t="str">
            <v>Dolina Noteci</v>
          </cell>
          <cell r="P839" t="str">
            <v>PLB300001; PLH300004</v>
          </cell>
          <cell r="Q839" t="str">
            <v>Dolina Środkowej Noteci i Kanału Bydgoskiego; Dolina Noteci</v>
          </cell>
          <cell r="R839" t="str">
            <v>Europa</v>
          </cell>
          <cell r="S839" t="str">
            <v>Polska</v>
          </cell>
          <cell r="T839" t="str">
            <v>wielkopolskie</v>
          </cell>
          <cell r="U839" t="str">
            <v>chodzieski</v>
          </cell>
          <cell r="V839" t="str">
            <v>Chodzież</v>
          </cell>
          <cell r="W839" t="str">
            <v>315.34 Dolina Środkowej Noteci</v>
          </cell>
          <cell r="X839" t="str">
            <v>Continental Bio-geographical Region</v>
          </cell>
          <cell r="Y839" t="str">
            <v>Fraxino-Alnetum (=Circaeo-Alnetum)</v>
          </cell>
        </row>
        <row r="840">
          <cell r="A840" t="str">
            <v>POZ-V-0006518</v>
          </cell>
          <cell r="B840" t="str">
            <v>53.43958</v>
          </cell>
          <cell r="C840" t="str">
            <v>16.85574</v>
          </cell>
          <cell r="D840" t="str">
            <v>33UXV22</v>
          </cell>
          <cell r="E840" t="str">
            <v>BB88</v>
          </cell>
          <cell r="K840" t="str">
            <v>Kozie Brody</v>
          </cell>
          <cell r="L840" t="str">
            <v>nie określono w akcie prawnym</v>
          </cell>
          <cell r="M840" t="str">
            <v>Pojezierze Wałeckie i Dolina Gwdy (woj. wielkopolskie)</v>
          </cell>
          <cell r="R840" t="str">
            <v>Europa</v>
          </cell>
          <cell r="S840" t="str">
            <v>Polska</v>
          </cell>
          <cell r="T840" t="str">
            <v>wielkopolskie</v>
          </cell>
          <cell r="U840" t="str">
            <v>złotowski</v>
          </cell>
          <cell r="V840" t="str">
            <v>Jastrowie</v>
          </cell>
          <cell r="W840" t="str">
            <v>314.68 Dolina Gwdy</v>
          </cell>
          <cell r="X840" t="str">
            <v>Continental Bio-geographical Region</v>
          </cell>
          <cell r="Y840" t="str">
            <v>Stellario-Carpinetum</v>
          </cell>
        </row>
        <row r="841">
          <cell r="A841" t="str">
            <v>POZ-V-0006521</v>
          </cell>
          <cell r="B841" t="str">
            <v>53.0446</v>
          </cell>
          <cell r="C841" t="str">
            <v>16.8995</v>
          </cell>
          <cell r="D841" t="str">
            <v>33UXU27</v>
          </cell>
          <cell r="E841" t="str">
            <v>BC38</v>
          </cell>
          <cell r="M841" t="str">
            <v>Dolina Noteci</v>
          </cell>
          <cell r="P841" t="str">
            <v>PLB300001; PLH300004</v>
          </cell>
          <cell r="Q841" t="str">
            <v>Dolina Środkowej Noteci i Kanału Bydgoskiego; Dolina Noteci</v>
          </cell>
          <cell r="R841" t="str">
            <v>Europa</v>
          </cell>
          <cell r="S841" t="str">
            <v>Polska</v>
          </cell>
          <cell r="T841" t="str">
            <v>wielkopolskie</v>
          </cell>
          <cell r="U841" t="str">
            <v>chodzieski</v>
          </cell>
          <cell r="V841" t="str">
            <v>Chodzież</v>
          </cell>
          <cell r="W841" t="str">
            <v>315.34 Dolina Środkowej Noteci</v>
          </cell>
          <cell r="X841" t="str">
            <v>Continental Bio-geographical Region</v>
          </cell>
          <cell r="Y841" t="str">
            <v>Fraxino-Alnetum (=Circaeo-Alnetum)</v>
          </cell>
        </row>
        <row r="842">
          <cell r="A842" t="str">
            <v>POZ-V-0006522</v>
          </cell>
          <cell r="B842" t="str">
            <v>52.285266</v>
          </cell>
          <cell r="C842" t="str">
            <v>18.204782</v>
          </cell>
          <cell r="D842" t="str">
            <v>34UCC09</v>
          </cell>
          <cell r="E842" t="str">
            <v>CD17</v>
          </cell>
          <cell r="K842" t="str">
            <v>Sokółki</v>
          </cell>
          <cell r="L842" t="str">
            <v>leśny</v>
          </cell>
          <cell r="M842" t="str">
            <v>Powidzko-Bieniszewski</v>
          </cell>
          <cell r="P842" t="str">
            <v>PLH300011</v>
          </cell>
          <cell r="Q842" t="str">
            <v>Puszcza Bieniszewska</v>
          </cell>
          <cell r="R842" t="str">
            <v>Europa</v>
          </cell>
          <cell r="S842" t="str">
            <v>Polska</v>
          </cell>
          <cell r="T842" t="str">
            <v>wielkopolskie</v>
          </cell>
          <cell r="U842" t="str">
            <v>koniński</v>
          </cell>
          <cell r="V842" t="str">
            <v>Kazimierz Biskupi</v>
          </cell>
          <cell r="W842" t="str">
            <v>315.54 Pojezierze Gnieźnieńskie</v>
          </cell>
          <cell r="X842" t="str">
            <v>Continental Bio-geographical Region</v>
          </cell>
          <cell r="Y842" t="str">
            <v>Fraxino-Alnetum (=Circaeo-Alnetum)</v>
          </cell>
        </row>
        <row r="843">
          <cell r="A843" t="str">
            <v>POZ-V-0006525</v>
          </cell>
          <cell r="B843" t="str">
            <v>52.285697</v>
          </cell>
          <cell r="C843" t="str">
            <v>18.193617</v>
          </cell>
          <cell r="D843" t="str">
            <v>34UCC09</v>
          </cell>
          <cell r="E843" t="str">
            <v>CD17</v>
          </cell>
          <cell r="K843" t="str">
            <v>Mielno</v>
          </cell>
          <cell r="L843" t="str">
            <v>krajobrazowy</v>
          </cell>
          <cell r="M843" t="str">
            <v>Powidzko-Bieniszewski</v>
          </cell>
          <cell r="P843" t="str">
            <v>PLH300011</v>
          </cell>
          <cell r="Q843" t="str">
            <v>Puszcza Bieniszewska</v>
          </cell>
          <cell r="R843" t="str">
            <v>Europa</v>
          </cell>
          <cell r="S843" t="str">
            <v>Polska</v>
          </cell>
          <cell r="T843" t="str">
            <v>wielkopolskie</v>
          </cell>
          <cell r="U843" t="str">
            <v>koniński</v>
          </cell>
          <cell r="V843" t="str">
            <v>Kazimierz Biskupi</v>
          </cell>
          <cell r="W843" t="str">
            <v>315.54 Pojezierze Gnieźnieńskie</v>
          </cell>
          <cell r="X843" t="str">
            <v>Continental Bio-geographical Region</v>
          </cell>
          <cell r="Y843" t="str">
            <v>Fraxino-Alnetum (=Circaeo-Alnetum)</v>
          </cell>
        </row>
        <row r="844">
          <cell r="A844" t="str">
            <v>POZ-V-0006531</v>
          </cell>
          <cell r="B844" t="str">
            <v>52.294274</v>
          </cell>
          <cell r="C844" t="str">
            <v>18.229038</v>
          </cell>
          <cell r="D844" t="str">
            <v>34UCC19</v>
          </cell>
          <cell r="E844" t="str">
            <v>CD17</v>
          </cell>
          <cell r="R844" t="str">
            <v>Europa</v>
          </cell>
          <cell r="S844" t="str">
            <v>Polska</v>
          </cell>
          <cell r="T844" t="str">
            <v>wielkopolskie</v>
          </cell>
          <cell r="U844" t="str">
            <v>Konin</v>
          </cell>
          <cell r="V844" t="str">
            <v>Konin</v>
          </cell>
          <cell r="W844" t="str">
            <v>315.54 Pojezierze Gnieźnieńskie</v>
          </cell>
          <cell r="X844" t="str">
            <v>Continental Bio-geographical Region</v>
          </cell>
          <cell r="Y844">
            <v>0</v>
          </cell>
        </row>
        <row r="845">
          <cell r="A845" t="str">
            <v>POZ-V-0006532</v>
          </cell>
          <cell r="B845" t="str">
            <v>52.294274</v>
          </cell>
          <cell r="C845" t="str">
            <v>18.229038</v>
          </cell>
          <cell r="D845" t="str">
            <v>34UCC19</v>
          </cell>
          <cell r="E845" t="str">
            <v>CD17</v>
          </cell>
          <cell r="R845" t="str">
            <v>Europa</v>
          </cell>
          <cell r="S845" t="str">
            <v>Polska</v>
          </cell>
          <cell r="T845" t="str">
            <v>wielkopolskie</v>
          </cell>
          <cell r="U845" t="str">
            <v>Konin</v>
          </cell>
          <cell r="V845" t="str">
            <v>Konin</v>
          </cell>
          <cell r="W845" t="str">
            <v>315.54 Pojezierze Gnieźnieńskie</v>
          </cell>
          <cell r="X845" t="str">
            <v>Continental Bio-geographical Region</v>
          </cell>
          <cell r="Y845">
            <v>0</v>
          </cell>
        </row>
        <row r="846">
          <cell r="A846" t="str">
            <v>POZ-V-0011856</v>
          </cell>
          <cell r="B846" t="str">
            <v>52.3413</v>
          </cell>
          <cell r="C846" t="str">
            <v>16.9257</v>
          </cell>
          <cell r="D846" t="str">
            <v>33UXU30</v>
          </cell>
          <cell r="E846" t="str">
            <v>BD08</v>
          </cell>
          <cell r="R846" t="str">
            <v>Europa</v>
          </cell>
          <cell r="S846" t="str">
            <v>Polska</v>
          </cell>
          <cell r="T846" t="str">
            <v>wielkopolskie</v>
          </cell>
          <cell r="U846" t="str">
            <v>Poznań</v>
          </cell>
          <cell r="V846" t="str">
            <v>Poznań</v>
          </cell>
          <cell r="W846" t="str">
            <v>315.56 Równina Wrzesińska</v>
          </cell>
          <cell r="X846" t="str">
            <v>Continental Bio-geographical Region</v>
          </cell>
          <cell r="Y846" t="str">
            <v>Galio-Carpinetum</v>
          </cell>
        </row>
        <row r="847">
          <cell r="A847" t="str">
            <v>POZ-V-0014538</v>
          </cell>
          <cell r="B847" t="str">
            <v>53.15217</v>
          </cell>
          <cell r="C847" t="str">
            <v>16.74499</v>
          </cell>
          <cell r="D847" t="str">
            <v>33UXU19</v>
          </cell>
          <cell r="E847" t="str">
            <v>BC17</v>
          </cell>
          <cell r="R847" t="str">
            <v>Europa</v>
          </cell>
          <cell r="S847" t="str">
            <v>Polska</v>
          </cell>
          <cell r="T847" t="str">
            <v>wielkopolskie</v>
          </cell>
          <cell r="U847" t="str">
            <v>pilski</v>
          </cell>
          <cell r="V847" t="str">
            <v>Piła</v>
          </cell>
          <cell r="W847" t="str">
            <v>314.68 Dolina Gwdy</v>
          </cell>
          <cell r="X847" t="str">
            <v>Continental Bio-geographical Region</v>
          </cell>
          <cell r="Y847" t="str">
            <v>Stellario-Carpinetum</v>
          </cell>
        </row>
        <row r="848">
          <cell r="A848" t="str">
            <v>POZ-V-0014539</v>
          </cell>
          <cell r="B848" t="str">
            <v>53.15217</v>
          </cell>
          <cell r="C848" t="str">
            <v>16.74499</v>
          </cell>
          <cell r="D848" t="str">
            <v>33UXU19</v>
          </cell>
          <cell r="E848" t="str">
            <v>BC17</v>
          </cell>
          <cell r="R848" t="str">
            <v>Europa</v>
          </cell>
          <cell r="S848" t="str">
            <v>Polska</v>
          </cell>
          <cell r="T848" t="str">
            <v>wielkopolskie</v>
          </cell>
          <cell r="U848" t="str">
            <v>pilski</v>
          </cell>
          <cell r="V848" t="str">
            <v>Piła</v>
          </cell>
          <cell r="W848" t="str">
            <v>314.68 Dolina Gwdy</v>
          </cell>
          <cell r="X848" t="str">
            <v>Continental Bio-geographical Region</v>
          </cell>
          <cell r="Y848" t="str">
            <v>Stellario-Carpinetum</v>
          </cell>
        </row>
        <row r="849">
          <cell r="A849" t="str">
            <v>POZ-V-0014540</v>
          </cell>
          <cell r="B849" t="str">
            <v>53.15217</v>
          </cell>
          <cell r="C849" t="str">
            <v>16.74499</v>
          </cell>
          <cell r="D849" t="str">
            <v>33UXU19</v>
          </cell>
          <cell r="E849" t="str">
            <v>BC17</v>
          </cell>
          <cell r="R849" t="str">
            <v>Europa</v>
          </cell>
          <cell r="S849" t="str">
            <v>Polska</v>
          </cell>
          <cell r="T849" t="str">
            <v>wielkopolskie</v>
          </cell>
          <cell r="U849" t="str">
            <v>pilski</v>
          </cell>
          <cell r="V849" t="str">
            <v>Piła</v>
          </cell>
          <cell r="W849" t="str">
            <v>314.68 Dolina Gwdy</v>
          </cell>
          <cell r="X849" t="str">
            <v>Continental Bio-geographical Region</v>
          </cell>
          <cell r="Y849" t="str">
            <v>Stellario-Carpinetum</v>
          </cell>
        </row>
        <row r="850">
          <cell r="A850" t="str">
            <v>POZ-V-0015867</v>
          </cell>
          <cell r="B850" t="str">
            <v>52.441853</v>
          </cell>
          <cell r="C850" t="str">
            <v>18.002568</v>
          </cell>
          <cell r="D850" t="str">
            <v>34UBD91</v>
          </cell>
          <cell r="E850" t="str">
            <v>CD06</v>
          </cell>
          <cell r="J850" t="str">
            <v>Powidzki Park Krajobrazowy</v>
          </cell>
          <cell r="M850" t="str">
            <v>Powidzko-Bieniszewski</v>
          </cell>
          <cell r="P850" t="str">
            <v>PLH300026</v>
          </cell>
          <cell r="Q850" t="str">
            <v>Pojezierze Gnieźnieńskie</v>
          </cell>
          <cell r="R850" t="str">
            <v>Europa</v>
          </cell>
          <cell r="S850" t="str">
            <v>Polska</v>
          </cell>
          <cell r="T850" t="str">
            <v>wielkopolskie</v>
          </cell>
          <cell r="U850" t="str">
            <v>słupecki</v>
          </cell>
          <cell r="V850" t="str">
            <v>Powidz</v>
          </cell>
          <cell r="W850" t="str">
            <v>315.54 Pojezierze Gnieźnieńskie</v>
          </cell>
          <cell r="X850" t="str">
            <v>Continental Bio-geographical Region</v>
          </cell>
          <cell r="Y850" t="str">
            <v>Leucobryo-Pinetum</v>
          </cell>
        </row>
        <row r="851">
          <cell r="A851" t="str">
            <v>POZ-V-0015868</v>
          </cell>
          <cell r="B851" t="str">
            <v>52.441853</v>
          </cell>
          <cell r="C851" t="str">
            <v>18.002568</v>
          </cell>
          <cell r="D851" t="str">
            <v>34UBD91</v>
          </cell>
          <cell r="E851" t="str">
            <v>CD06</v>
          </cell>
          <cell r="J851" t="str">
            <v>Powidzki Park Krajobrazowy</v>
          </cell>
          <cell r="M851" t="str">
            <v>Powidzko-Bieniszewski</v>
          </cell>
          <cell r="P851" t="str">
            <v>PLH300026</v>
          </cell>
          <cell r="Q851" t="str">
            <v>Pojezierze Gnieźnieńskie</v>
          </cell>
          <cell r="R851" t="str">
            <v>Europa</v>
          </cell>
          <cell r="S851" t="str">
            <v>Polska</v>
          </cell>
          <cell r="T851" t="str">
            <v>wielkopolskie</v>
          </cell>
          <cell r="U851" t="str">
            <v>słupecki</v>
          </cell>
          <cell r="V851" t="str">
            <v>Powidz</v>
          </cell>
          <cell r="W851" t="str">
            <v>315.54 Pojezierze Gnieźnieńskie</v>
          </cell>
          <cell r="X851" t="str">
            <v>Continental Bio-geographical Region</v>
          </cell>
          <cell r="Y851" t="str">
            <v>Leucobryo-Pinetum</v>
          </cell>
        </row>
        <row r="852">
          <cell r="A852" t="str">
            <v>POZ-V-0015869</v>
          </cell>
          <cell r="B852" t="str">
            <v>52.441853</v>
          </cell>
          <cell r="C852" t="str">
            <v>18.002568</v>
          </cell>
          <cell r="D852" t="str">
            <v>34UBD91</v>
          </cell>
          <cell r="E852" t="str">
            <v>CD06</v>
          </cell>
          <cell r="J852" t="str">
            <v>Powidzki Park Krajobrazowy</v>
          </cell>
          <cell r="M852" t="str">
            <v>Powidzko-Bieniszewski</v>
          </cell>
          <cell r="P852" t="str">
            <v>PLH300026</v>
          </cell>
          <cell r="Q852" t="str">
            <v>Pojezierze Gnieźnieńskie</v>
          </cell>
          <cell r="R852" t="str">
            <v>Europa</v>
          </cell>
          <cell r="S852" t="str">
            <v>Polska</v>
          </cell>
          <cell r="T852" t="str">
            <v>wielkopolskie</v>
          </cell>
          <cell r="U852" t="str">
            <v>słupecki</v>
          </cell>
          <cell r="V852" t="str">
            <v>Powidz</v>
          </cell>
          <cell r="W852" t="str">
            <v>315.54 Pojezierze Gnieźnieńskie</v>
          </cell>
          <cell r="X852" t="str">
            <v>Continental Bio-geographical Region</v>
          </cell>
          <cell r="Y852" t="str">
            <v>Leucobryo-Pinetum</v>
          </cell>
        </row>
        <row r="853">
          <cell r="A853" t="str">
            <v>POZ-V-0015870</v>
          </cell>
          <cell r="B853" t="str">
            <v>52.441853</v>
          </cell>
          <cell r="C853" t="str">
            <v>18.002568</v>
          </cell>
          <cell r="D853" t="str">
            <v>34UBD91</v>
          </cell>
          <cell r="E853" t="str">
            <v>CD06</v>
          </cell>
          <cell r="J853" t="str">
            <v>Powidzki Park Krajobrazowy</v>
          </cell>
          <cell r="M853" t="str">
            <v>Powidzko-Bieniszewski</v>
          </cell>
          <cell r="P853" t="str">
            <v>PLH300026</v>
          </cell>
          <cell r="Q853" t="str">
            <v>Pojezierze Gnieźnieńskie</v>
          </cell>
          <cell r="R853" t="str">
            <v>Europa</v>
          </cell>
          <cell r="S853" t="str">
            <v>Polska</v>
          </cell>
          <cell r="T853" t="str">
            <v>wielkopolskie</v>
          </cell>
          <cell r="U853" t="str">
            <v>słupecki</v>
          </cell>
          <cell r="V853" t="str">
            <v>Powidz</v>
          </cell>
          <cell r="W853" t="str">
            <v>315.54 Pojezierze Gnieźnieńskie</v>
          </cell>
          <cell r="X853" t="str">
            <v>Continental Bio-geographical Region</v>
          </cell>
          <cell r="Y853" t="str">
            <v>Leucobryo-Pinetum</v>
          </cell>
        </row>
        <row r="854">
          <cell r="A854" t="str">
            <v>POZ-V-0015871</v>
          </cell>
          <cell r="B854" t="str">
            <v>52.441853</v>
          </cell>
          <cell r="C854" t="str">
            <v>18.002568</v>
          </cell>
          <cell r="D854" t="str">
            <v>34UBD91</v>
          </cell>
          <cell r="E854" t="str">
            <v>CD06</v>
          </cell>
          <cell r="J854" t="str">
            <v>Powidzki Park Krajobrazowy</v>
          </cell>
          <cell r="M854" t="str">
            <v>Powidzko-Bieniszewski</v>
          </cell>
          <cell r="P854" t="str">
            <v>PLH300026</v>
          </cell>
          <cell r="Q854" t="str">
            <v>Pojezierze Gnieźnieńskie</v>
          </cell>
          <cell r="R854" t="str">
            <v>Europa</v>
          </cell>
          <cell r="S854" t="str">
            <v>Polska</v>
          </cell>
          <cell r="T854" t="str">
            <v>wielkopolskie</v>
          </cell>
          <cell r="U854" t="str">
            <v>słupecki</v>
          </cell>
          <cell r="V854" t="str">
            <v>Powidz</v>
          </cell>
          <cell r="W854" t="str">
            <v>315.54 Pojezierze Gnieźnieńskie</v>
          </cell>
          <cell r="X854" t="str">
            <v>Continental Bio-geographical Region</v>
          </cell>
          <cell r="Y854" t="str">
            <v>Leucobryo-Pinetum</v>
          </cell>
        </row>
        <row r="855">
          <cell r="A855" t="str">
            <v>POZ-V-0015872</v>
          </cell>
          <cell r="B855" t="str">
            <v>52.441853</v>
          </cell>
          <cell r="C855" t="str">
            <v>18.002568</v>
          </cell>
          <cell r="D855" t="str">
            <v>34UBD91</v>
          </cell>
          <cell r="E855" t="str">
            <v>CD06</v>
          </cell>
          <cell r="J855" t="str">
            <v>Powidzki Park Krajobrazowy</v>
          </cell>
          <cell r="M855" t="str">
            <v>Powidzko-Bieniszewski</v>
          </cell>
          <cell r="P855" t="str">
            <v>PLH300026</v>
          </cell>
          <cell r="Q855" t="str">
            <v>Pojezierze Gnieźnieńskie</v>
          </cell>
          <cell r="R855" t="str">
            <v>Europa</v>
          </cell>
          <cell r="S855" t="str">
            <v>Polska</v>
          </cell>
          <cell r="T855" t="str">
            <v>wielkopolskie</v>
          </cell>
          <cell r="U855" t="str">
            <v>słupecki</v>
          </cell>
          <cell r="V855" t="str">
            <v>Powidz</v>
          </cell>
          <cell r="W855" t="str">
            <v>315.54 Pojezierze Gnieźnieńskie</v>
          </cell>
          <cell r="X855" t="str">
            <v>Continental Bio-geographical Region</v>
          </cell>
          <cell r="Y855" t="str">
            <v>Leucobryo-Pinetum</v>
          </cell>
        </row>
        <row r="856">
          <cell r="A856" t="str">
            <v>POZ-V-0015873</v>
          </cell>
          <cell r="B856" t="str">
            <v>52.43974</v>
          </cell>
          <cell r="C856" t="str">
            <v>18.00288</v>
          </cell>
          <cell r="D856" t="str">
            <v>34UBD91</v>
          </cell>
          <cell r="E856" t="str">
            <v>CD06</v>
          </cell>
          <cell r="J856" t="str">
            <v>Powidzki Park Krajobrazowy</v>
          </cell>
          <cell r="M856" t="str">
            <v>Powidzko-Bieniszewski</v>
          </cell>
          <cell r="P856" t="str">
            <v>PLH300026</v>
          </cell>
          <cell r="Q856" t="str">
            <v>Pojezierze Gnieźnieńskie</v>
          </cell>
          <cell r="R856" t="str">
            <v>Europa</v>
          </cell>
          <cell r="S856" t="str">
            <v>Polska</v>
          </cell>
          <cell r="T856" t="str">
            <v>wielkopolskie</v>
          </cell>
          <cell r="U856" t="str">
            <v>słupecki</v>
          </cell>
          <cell r="V856" t="str">
            <v>Ostrowite</v>
          </cell>
          <cell r="W856" t="str">
            <v>315.54 Pojezierze Gnieźnieńskie</v>
          </cell>
          <cell r="X856" t="str">
            <v>Continental Bio-geographical Region</v>
          </cell>
          <cell r="Y856" t="str">
            <v>Leucobryo-Pinetum</v>
          </cell>
        </row>
        <row r="857">
          <cell r="A857" t="str">
            <v>POZ-V-0015874</v>
          </cell>
          <cell r="B857" t="str">
            <v>51.921844</v>
          </cell>
          <cell r="C857" t="str">
            <v>16.211296</v>
          </cell>
          <cell r="D857" t="str">
            <v>33UWT85</v>
          </cell>
          <cell r="E857" t="str">
            <v>BD53</v>
          </cell>
          <cell r="M857" t="str">
            <v>Przemęcko-Wschowski i kompleks leśny Włoszakowice</v>
          </cell>
          <cell r="P857" t="str">
            <v>PLB300011</v>
          </cell>
          <cell r="Q857" t="str">
            <v>Pojezierze Sławskie</v>
          </cell>
          <cell r="R857" t="str">
            <v>Europa</v>
          </cell>
          <cell r="S857" t="str">
            <v>Polska</v>
          </cell>
          <cell r="T857" t="str">
            <v>wielkopolskie</v>
          </cell>
          <cell r="U857" t="str">
            <v>leszczyński</v>
          </cell>
          <cell r="V857" t="str">
            <v>Wijewo</v>
          </cell>
          <cell r="W857" t="str">
            <v>315.81 Pojezierze Sławskie</v>
          </cell>
          <cell r="X857" t="str">
            <v>Continental Bio-geographical Region</v>
          </cell>
          <cell r="Y857" t="str">
            <v>Pino-Quercetum (=Querco-Pinetum + Serratulo-Pinetum)</v>
          </cell>
        </row>
        <row r="858">
          <cell r="A858" t="str">
            <v>POZ-V-0015918</v>
          </cell>
          <cell r="B858" t="str">
            <v>53.04464</v>
          </cell>
          <cell r="C858" t="str">
            <v>16.89937</v>
          </cell>
          <cell r="D858" t="str">
            <v>33UXU27</v>
          </cell>
          <cell r="E858" t="str">
            <v>BC38</v>
          </cell>
          <cell r="M858" t="str">
            <v>Dolina Noteci</v>
          </cell>
          <cell r="P858" t="str">
            <v>PLB300001; PLH300004</v>
          </cell>
          <cell r="Q858" t="str">
            <v>Dolina Środkowej Noteci i Kanału Bydgoskiego; Dolina Noteci</v>
          </cell>
          <cell r="R858" t="str">
            <v>Europa</v>
          </cell>
          <cell r="S858" t="str">
            <v>Polska</v>
          </cell>
          <cell r="T858" t="str">
            <v>wielkopolskie</v>
          </cell>
          <cell r="U858" t="str">
            <v>chodzieski</v>
          </cell>
          <cell r="V858" t="str">
            <v>Chodzież</v>
          </cell>
          <cell r="W858" t="str">
            <v>315.34 Dolina Środkowej Noteci</v>
          </cell>
          <cell r="X858" t="str">
            <v>Continental Bio-geographical Region</v>
          </cell>
          <cell r="Y858" t="str">
            <v>Fraxino-Alnetum (=Circaeo-Alnetum)</v>
          </cell>
        </row>
        <row r="859">
          <cell r="A859" t="str">
            <v>POZ-V-0016608</v>
          </cell>
          <cell r="B859" t="str">
            <v>51.983214</v>
          </cell>
          <cell r="C859" t="str">
            <v>17.04243</v>
          </cell>
          <cell r="D859" t="str">
            <v>33UXT46</v>
          </cell>
          <cell r="E859" t="str">
            <v>BD59</v>
          </cell>
          <cell r="R859" t="str">
            <v>Europa</v>
          </cell>
          <cell r="S859" t="str">
            <v>Polska</v>
          </cell>
          <cell r="T859" t="str">
            <v>wielkopolskie</v>
          </cell>
          <cell r="U859" t="str">
            <v>śremski</v>
          </cell>
          <cell r="V859" t="str">
            <v>Dolsk</v>
          </cell>
          <cell r="W859" t="str">
            <v>315.82 Pojezierze Krzywińskie</v>
          </cell>
          <cell r="X859" t="str">
            <v>Continental Bio-geographical Region</v>
          </cell>
          <cell r="Y859">
            <v>0</v>
          </cell>
        </row>
        <row r="860">
          <cell r="A860" t="str">
            <v>POZ-V-0016609</v>
          </cell>
          <cell r="B860" t="str">
            <v>52.4222</v>
          </cell>
          <cell r="C860" t="str">
            <v>18.3557</v>
          </cell>
          <cell r="D860" t="str">
            <v>34UCD21</v>
          </cell>
          <cell r="E860" t="str">
            <v>CD08</v>
          </cell>
          <cell r="M860" t="str">
            <v>Goplańsko-Kujawski</v>
          </cell>
          <cell r="R860" t="str">
            <v>Europa</v>
          </cell>
          <cell r="S860" t="str">
            <v>Polska</v>
          </cell>
          <cell r="T860" t="str">
            <v>wielkopolskie</v>
          </cell>
          <cell r="U860" t="str">
            <v>koniński</v>
          </cell>
          <cell r="V860" t="str">
            <v>Skulsk</v>
          </cell>
          <cell r="W860" t="str">
            <v>315.57 Pojezierze Kujawskie</v>
          </cell>
          <cell r="X860" t="str">
            <v>Continental Bio-geographical Region</v>
          </cell>
          <cell r="Y860" t="str">
            <v>Galio-Carpinetum</v>
          </cell>
        </row>
        <row r="861">
          <cell r="A861" t="str">
            <v>POZ-V-0016610</v>
          </cell>
          <cell r="B861" t="str">
            <v>52.404347</v>
          </cell>
          <cell r="C861" t="str">
            <v>16.925321</v>
          </cell>
          <cell r="D861" t="str">
            <v>33UXU30</v>
          </cell>
          <cell r="E861" t="str">
            <v>BD08</v>
          </cell>
          <cell r="R861" t="str">
            <v>Europa</v>
          </cell>
          <cell r="S861" t="str">
            <v>Polska</v>
          </cell>
          <cell r="T861" t="str">
            <v>wielkopolskie</v>
          </cell>
          <cell r="U861" t="str">
            <v>Poznań</v>
          </cell>
          <cell r="V861" t="str">
            <v>Poznań</v>
          </cell>
          <cell r="W861" t="str">
            <v>315.52 Poznański Przełom Warty</v>
          </cell>
          <cell r="X861" t="str">
            <v>Continental Bio-geographical Region</v>
          </cell>
          <cell r="Y861" t="str">
            <v>Galio-Carpinetum</v>
          </cell>
        </row>
        <row r="862">
          <cell r="A862" t="str">
            <v>POZ-V-0016611</v>
          </cell>
          <cell r="B862" t="str">
            <v>52.404347</v>
          </cell>
          <cell r="C862" t="str">
            <v>16.925321</v>
          </cell>
          <cell r="D862" t="str">
            <v>33UXU30</v>
          </cell>
          <cell r="E862" t="str">
            <v>BD08</v>
          </cell>
          <cell r="R862" t="str">
            <v>Europa</v>
          </cell>
          <cell r="S862" t="str">
            <v>Polska</v>
          </cell>
          <cell r="T862" t="str">
            <v>wielkopolskie</v>
          </cell>
          <cell r="U862" t="str">
            <v>Poznań</v>
          </cell>
          <cell r="V862" t="str">
            <v>Poznań</v>
          </cell>
          <cell r="W862" t="str">
            <v>315.52 Poznański Przełom Warty</v>
          </cell>
          <cell r="X862" t="str">
            <v>Continental Bio-geographical Region</v>
          </cell>
          <cell r="Y862" t="str">
            <v>Galio-Carpinetum</v>
          </cell>
        </row>
        <row r="863">
          <cell r="A863" t="str">
            <v>POZ-V-0016612</v>
          </cell>
          <cell r="B863" t="str">
            <v>52.404347</v>
          </cell>
          <cell r="C863" t="str">
            <v>16.925321</v>
          </cell>
          <cell r="D863" t="str">
            <v>33UXU30</v>
          </cell>
          <cell r="E863" t="str">
            <v>BD08</v>
          </cell>
          <cell r="R863" t="str">
            <v>Europa</v>
          </cell>
          <cell r="S863" t="str">
            <v>Polska</v>
          </cell>
          <cell r="T863" t="str">
            <v>wielkopolskie</v>
          </cell>
          <cell r="U863" t="str">
            <v>Poznań</v>
          </cell>
          <cell r="V863" t="str">
            <v>Poznań</v>
          </cell>
          <cell r="W863" t="str">
            <v>315.52 Poznański Przełom Warty</v>
          </cell>
          <cell r="X863" t="str">
            <v>Continental Bio-geographical Region</v>
          </cell>
          <cell r="Y863" t="str">
            <v>Galio-Carpinetum</v>
          </cell>
        </row>
        <row r="864">
          <cell r="A864" t="str">
            <v>POZ-V-0016613</v>
          </cell>
          <cell r="B864" t="str">
            <v>52.404347</v>
          </cell>
          <cell r="C864" t="str">
            <v>16.925321</v>
          </cell>
          <cell r="D864" t="str">
            <v>33UXU30</v>
          </cell>
          <cell r="E864" t="str">
            <v>BD08</v>
          </cell>
          <cell r="R864" t="str">
            <v>Europa</v>
          </cell>
          <cell r="S864" t="str">
            <v>Polska</v>
          </cell>
          <cell r="T864" t="str">
            <v>wielkopolskie</v>
          </cell>
          <cell r="U864" t="str">
            <v>Poznań</v>
          </cell>
          <cell r="V864" t="str">
            <v>Poznań</v>
          </cell>
          <cell r="W864" t="str">
            <v>315.52 Poznański Przełom Warty</v>
          </cell>
          <cell r="X864" t="str">
            <v>Continental Bio-geographical Region</v>
          </cell>
          <cell r="Y864" t="str">
            <v>Galio-Carpinetum</v>
          </cell>
        </row>
        <row r="865">
          <cell r="A865" t="str">
            <v>POZ-V-0016615</v>
          </cell>
          <cell r="B865" t="str">
            <v>52.4316</v>
          </cell>
          <cell r="C865" t="str">
            <v>16.8853</v>
          </cell>
          <cell r="D865" t="str">
            <v>33UXU21</v>
          </cell>
          <cell r="E865" t="str">
            <v>BC98</v>
          </cell>
          <cell r="R865" t="str">
            <v>Europa</v>
          </cell>
          <cell r="S865" t="str">
            <v>Polska</v>
          </cell>
          <cell r="T865" t="str">
            <v>wielkopolskie</v>
          </cell>
          <cell r="U865" t="str">
            <v>Poznań</v>
          </cell>
          <cell r="V865" t="str">
            <v>Poznań</v>
          </cell>
          <cell r="W865" t="str">
            <v>315.51 Pojezierze Poznańskie</v>
          </cell>
          <cell r="X865" t="str">
            <v>Continental Bio-geographical Region</v>
          </cell>
          <cell r="Y865" t="str">
            <v>Pino-Quercetum (=Querco-Pinetum + Serratulo-Pinetum)</v>
          </cell>
        </row>
        <row r="866">
          <cell r="A866" t="str">
            <v>POZ-V-0016616</v>
          </cell>
          <cell r="B866" t="str">
            <v>52.404347</v>
          </cell>
          <cell r="C866" t="str">
            <v>16.925321</v>
          </cell>
          <cell r="D866" t="str">
            <v>33UXU30</v>
          </cell>
          <cell r="E866" t="str">
            <v>BD08</v>
          </cell>
          <cell r="R866" t="str">
            <v>Europa</v>
          </cell>
          <cell r="S866" t="str">
            <v>Polska</v>
          </cell>
          <cell r="T866" t="str">
            <v>wielkopolskie</v>
          </cell>
          <cell r="U866" t="str">
            <v>Poznań</v>
          </cell>
          <cell r="V866" t="str">
            <v>Poznań</v>
          </cell>
          <cell r="W866" t="str">
            <v>315.52 Poznański Przełom Warty</v>
          </cell>
          <cell r="X866" t="str">
            <v>Continental Bio-geographical Region</v>
          </cell>
          <cell r="Y866" t="str">
            <v>Galio-Carpinetum</v>
          </cell>
        </row>
        <row r="867">
          <cell r="A867" t="str">
            <v>POZ-V-0018153</v>
          </cell>
          <cell r="B867" t="str">
            <v>52.26771</v>
          </cell>
          <cell r="C867" t="str">
            <v>16.80113</v>
          </cell>
          <cell r="D867" t="str">
            <v>33UXT29</v>
          </cell>
          <cell r="E867" t="str">
            <v>BD17</v>
          </cell>
          <cell r="I867" t="str">
            <v>Wielkopolski Park Narodowy</v>
          </cell>
          <cell r="P867" t="str">
            <v>PLB300017; PLH300010</v>
          </cell>
          <cell r="Q867" t="str">
            <v>Ostoja Rogalińska; Ostoja Wielkopolska</v>
          </cell>
          <cell r="R867" t="str">
            <v>Europa</v>
          </cell>
          <cell r="S867" t="str">
            <v>Polska</v>
          </cell>
          <cell r="T867" t="str">
            <v>wielkopolskie</v>
          </cell>
          <cell r="U867" t="str">
            <v>poznański</v>
          </cell>
          <cell r="V867" t="str">
            <v>Mosina</v>
          </cell>
          <cell r="W867" t="str">
            <v>315.51 Pojezierze Poznańskie</v>
          </cell>
          <cell r="X867" t="str">
            <v>Continental Bio-geographical Region</v>
          </cell>
          <cell r="Y867" t="str">
            <v>Potentillo albae-Quercetum typicum</v>
          </cell>
        </row>
        <row r="868">
          <cell r="A868" t="str">
            <v>POZ-V-0018154</v>
          </cell>
          <cell r="B868" t="str">
            <v>52.1998</v>
          </cell>
          <cell r="C868" t="str">
            <v>17.4549</v>
          </cell>
          <cell r="D868" t="str">
            <v>33UXT68</v>
          </cell>
          <cell r="E868" t="str">
            <v>CD22</v>
          </cell>
          <cell r="R868" t="str">
            <v>Europa</v>
          </cell>
          <cell r="S868" t="str">
            <v>Polska</v>
          </cell>
          <cell r="T868" t="str">
            <v>wielkopolskie</v>
          </cell>
          <cell r="U868" t="str">
            <v>średzki</v>
          </cell>
          <cell r="V868" t="str">
            <v>Środa Wielkopolska</v>
          </cell>
          <cell r="W868" t="str">
            <v>315.56 Równina Wrzesińska</v>
          </cell>
          <cell r="X868" t="str">
            <v>Continental Bio-geographical Region</v>
          </cell>
          <cell r="Y868" t="str">
            <v>Galio-Carpinetum</v>
          </cell>
        </row>
        <row r="869">
          <cell r="A869" t="str">
            <v>POZ-V-0018160</v>
          </cell>
          <cell r="B869" t="str">
            <v>52.439308</v>
          </cell>
          <cell r="C869" t="str">
            <v>16.954711</v>
          </cell>
          <cell r="D869" t="str">
            <v>33UXU31</v>
          </cell>
          <cell r="E869" t="str">
            <v>BC99</v>
          </cell>
          <cell r="R869" t="str">
            <v>Europa</v>
          </cell>
          <cell r="S869" t="str">
            <v>Polska</v>
          </cell>
          <cell r="T869" t="str">
            <v>wielkopolskie</v>
          </cell>
          <cell r="U869" t="str">
            <v>Poznań</v>
          </cell>
          <cell r="V869" t="str">
            <v>Poznań</v>
          </cell>
          <cell r="W869" t="str">
            <v>315.52 Poznański Przełom Warty</v>
          </cell>
          <cell r="X869" t="str">
            <v>Continental Bio-geographical Region</v>
          </cell>
          <cell r="Y869" t="str">
            <v>Galio-Carpinetum</v>
          </cell>
        </row>
        <row r="870">
          <cell r="A870" t="str">
            <v>POZ-V-0018161</v>
          </cell>
          <cell r="B870" t="str">
            <v>52.439308</v>
          </cell>
          <cell r="C870" t="str">
            <v>16.954711</v>
          </cell>
          <cell r="D870" t="str">
            <v>33UXU31</v>
          </cell>
          <cell r="E870" t="str">
            <v>BC99</v>
          </cell>
          <cell r="R870" t="str">
            <v>Europa</v>
          </cell>
          <cell r="S870" t="str">
            <v>Polska</v>
          </cell>
          <cell r="T870" t="str">
            <v>wielkopolskie</v>
          </cell>
          <cell r="U870" t="str">
            <v>Poznań</v>
          </cell>
          <cell r="V870" t="str">
            <v>Poznań</v>
          </cell>
          <cell r="W870" t="str">
            <v>315.52 Poznański Przełom Warty</v>
          </cell>
          <cell r="X870" t="str">
            <v>Continental Bio-geographical Region</v>
          </cell>
          <cell r="Y870" t="str">
            <v>Galio-Carpinetum</v>
          </cell>
        </row>
        <row r="871">
          <cell r="A871" t="str">
            <v>POZ-V-0018162</v>
          </cell>
          <cell r="B871" t="str">
            <v>52.0111</v>
          </cell>
          <cell r="C871" t="str">
            <v>16.7589</v>
          </cell>
          <cell r="D871" t="str">
            <v>33UXT26</v>
          </cell>
          <cell r="E871" t="str">
            <v>BD47</v>
          </cell>
          <cell r="J871" t="str">
            <v>Park Krajobrazowy im. Gen. Dezyderego Chłapowskiego</v>
          </cell>
          <cell r="M871" t="str">
            <v>Krzywińsko-Osiecki wraz z zadrzewieniami generała Dezyderego Chłapowskiego i kompleksem leśnym Osieczna-Góra</v>
          </cell>
          <cell r="R871" t="str">
            <v>Europa</v>
          </cell>
          <cell r="S871" t="str">
            <v>Polska</v>
          </cell>
          <cell r="T871" t="str">
            <v>wielkopolskie</v>
          </cell>
          <cell r="U871" t="str">
            <v>kościański</v>
          </cell>
          <cell r="V871" t="str">
            <v>Kościan</v>
          </cell>
          <cell r="W871" t="str">
            <v>315.82 Pojezierze Krzywińskie</v>
          </cell>
          <cell r="X871" t="str">
            <v>Continental Bio-geographical Region</v>
          </cell>
          <cell r="Y871" t="str">
            <v>Galio-Carpinetum</v>
          </cell>
        </row>
        <row r="872">
          <cell r="A872" t="str">
            <v>POZ-V-0018165</v>
          </cell>
          <cell r="B872" t="str">
            <v>52.24273</v>
          </cell>
          <cell r="C872" t="str">
            <v>16.81252</v>
          </cell>
          <cell r="D872" t="str">
            <v>33UXT28</v>
          </cell>
          <cell r="E872" t="str">
            <v>BD28</v>
          </cell>
          <cell r="I872" t="str">
            <v>Wielkopolski Park Narodowy</v>
          </cell>
          <cell r="P872" t="str">
            <v>PLB300017; PLH300010</v>
          </cell>
          <cell r="Q872" t="str">
            <v>Ostoja Rogalińska; Ostoja Wielkopolska</v>
          </cell>
          <cell r="R872" t="str">
            <v>Europa</v>
          </cell>
          <cell r="S872" t="str">
            <v>Polska</v>
          </cell>
          <cell r="T872" t="str">
            <v>wielkopolskie</v>
          </cell>
          <cell r="U872" t="str">
            <v>poznański</v>
          </cell>
          <cell r="V872" t="str">
            <v>Mosina</v>
          </cell>
          <cell r="W872" t="str">
            <v>315.64 Kotlina Śremska</v>
          </cell>
          <cell r="X872" t="str">
            <v>Continental Bio-geographical Region</v>
          </cell>
          <cell r="Y872" t="str">
            <v>Calamagrostio arundinaceae-Quercetum</v>
          </cell>
        </row>
        <row r="873">
          <cell r="A873" t="str">
            <v>POZ-V-0018166</v>
          </cell>
          <cell r="B873" t="str">
            <v>52.24273</v>
          </cell>
          <cell r="C873" t="str">
            <v>16.81252</v>
          </cell>
          <cell r="D873" t="str">
            <v>33UXT28</v>
          </cell>
          <cell r="E873" t="str">
            <v>BD28</v>
          </cell>
          <cell r="I873" t="str">
            <v>Wielkopolski Park Narodowy</v>
          </cell>
          <cell r="P873" t="str">
            <v>PLB300017; PLH300010</v>
          </cell>
          <cell r="Q873" t="str">
            <v>Ostoja Rogalińska; Ostoja Wielkopolska</v>
          </cell>
          <cell r="R873" t="str">
            <v>Europa</v>
          </cell>
          <cell r="S873" t="str">
            <v>Polska</v>
          </cell>
          <cell r="T873" t="str">
            <v>wielkopolskie</v>
          </cell>
          <cell r="U873" t="str">
            <v>poznański</v>
          </cell>
          <cell r="V873" t="str">
            <v>Mosina</v>
          </cell>
          <cell r="W873" t="str">
            <v>315.64 Kotlina Śremska</v>
          </cell>
          <cell r="X873" t="str">
            <v>Continental Bio-geographical Region</v>
          </cell>
          <cell r="Y873" t="str">
            <v>Calamagrostio arundinaceae-Quercetum</v>
          </cell>
        </row>
        <row r="874">
          <cell r="A874" t="str">
            <v>POZ-V-0018167</v>
          </cell>
          <cell r="B874" t="str">
            <v>52.24273</v>
          </cell>
          <cell r="C874" t="str">
            <v>16.81252</v>
          </cell>
          <cell r="D874" t="str">
            <v>33UXT28</v>
          </cell>
          <cell r="E874" t="str">
            <v>BD28</v>
          </cell>
          <cell r="I874" t="str">
            <v>Wielkopolski Park Narodowy</v>
          </cell>
          <cell r="P874" t="str">
            <v>PLB300017; PLH300010</v>
          </cell>
          <cell r="Q874" t="str">
            <v>Ostoja Rogalińska; Ostoja Wielkopolska</v>
          </cell>
          <cell r="R874" t="str">
            <v>Europa</v>
          </cell>
          <cell r="S874" t="str">
            <v>Polska</v>
          </cell>
          <cell r="T874" t="str">
            <v>wielkopolskie</v>
          </cell>
          <cell r="U874" t="str">
            <v>poznański</v>
          </cell>
          <cell r="V874" t="str">
            <v>Mosina</v>
          </cell>
          <cell r="W874" t="str">
            <v>315.64 Kotlina Śremska</v>
          </cell>
          <cell r="X874" t="str">
            <v>Continental Bio-geographical Region</v>
          </cell>
          <cell r="Y874" t="str">
            <v>Calamagrostio arundinaceae-Quercetum</v>
          </cell>
        </row>
        <row r="875">
          <cell r="A875" t="str">
            <v>POZ-V-0018168</v>
          </cell>
          <cell r="B875" t="str">
            <v>52.3009</v>
          </cell>
          <cell r="C875" t="str">
            <v>16.7645</v>
          </cell>
          <cell r="D875" t="str">
            <v>33UXT29</v>
          </cell>
          <cell r="E875" t="str">
            <v>BD17</v>
          </cell>
          <cell r="I875" t="str">
            <v>Wielkopolski Park Narodowy - otulina</v>
          </cell>
          <cell r="R875" t="str">
            <v>Europa</v>
          </cell>
          <cell r="S875" t="str">
            <v>Polska</v>
          </cell>
          <cell r="T875" t="str">
            <v>wielkopolskie</v>
          </cell>
          <cell r="U875" t="str">
            <v>poznański</v>
          </cell>
          <cell r="V875" t="str">
            <v>Komorniki</v>
          </cell>
          <cell r="W875" t="str">
            <v>315.51 Pojezierze Poznańskie</v>
          </cell>
          <cell r="X875" t="str">
            <v>Continental Bio-geographical Region</v>
          </cell>
          <cell r="Y875" t="str">
            <v>Potentillo albae-Quercetum typicum</v>
          </cell>
        </row>
        <row r="876">
          <cell r="A876" t="str">
            <v>POZ-V-0018957</v>
          </cell>
          <cell r="B876" t="str">
            <v>53.152237</v>
          </cell>
          <cell r="C876" t="str">
            <v>17.268049</v>
          </cell>
          <cell r="D876" t="str">
            <v>33UXU59</v>
          </cell>
          <cell r="E876" t="str">
            <v>CC21</v>
          </cell>
          <cell r="R876" t="str">
            <v>Europa</v>
          </cell>
          <cell r="S876" t="str">
            <v>Polska</v>
          </cell>
          <cell r="T876" t="str">
            <v>wielkopolskie</v>
          </cell>
          <cell r="U876" t="str">
            <v>pilski</v>
          </cell>
          <cell r="V876" t="str">
            <v>Wyrzysk</v>
          </cell>
          <cell r="W876" t="str">
            <v>314.69 Pojezierze Krajeńskie</v>
          </cell>
          <cell r="X876" t="str">
            <v>Continental Bio-geographical Region</v>
          </cell>
          <cell r="Y876" t="str">
            <v>Galio-Carpinetum</v>
          </cell>
        </row>
        <row r="877">
          <cell r="A877" t="str">
            <v>POZ-V-0018958</v>
          </cell>
          <cell r="B877" t="str">
            <v>52.088862</v>
          </cell>
          <cell r="C877" t="str">
            <v>17.015198</v>
          </cell>
          <cell r="D877" t="str">
            <v>33UXT37</v>
          </cell>
          <cell r="E877" t="str">
            <v>BD39</v>
          </cell>
          <cell r="R877" t="str">
            <v>Europa</v>
          </cell>
          <cell r="S877" t="str">
            <v>Polska</v>
          </cell>
          <cell r="T877" t="str">
            <v>wielkopolskie</v>
          </cell>
          <cell r="U877" t="str">
            <v>śremski</v>
          </cell>
          <cell r="V877" t="str">
            <v>Śrem</v>
          </cell>
          <cell r="W877" t="str">
            <v>315.64 Kotlina Śremska</v>
          </cell>
          <cell r="X877" t="str">
            <v>Continental Bio-geographical Region</v>
          </cell>
          <cell r="Y877" t="str">
            <v>Galio-Carpinetum</v>
          </cell>
        </row>
        <row r="878">
          <cell r="A878" t="str">
            <v>POZ-V-0018959</v>
          </cell>
          <cell r="B878" t="str">
            <v>52.40726</v>
          </cell>
          <cell r="C878" t="str">
            <v>17.02041</v>
          </cell>
          <cell r="D878" t="str">
            <v>33UXU30</v>
          </cell>
          <cell r="E878" t="str">
            <v>BD09</v>
          </cell>
          <cell r="R878" t="str">
            <v>Europa</v>
          </cell>
          <cell r="S878" t="str">
            <v>Polska</v>
          </cell>
          <cell r="T878" t="str">
            <v>wielkopolskie</v>
          </cell>
          <cell r="U878" t="str">
            <v>Poznań</v>
          </cell>
          <cell r="V878" t="str">
            <v>Poznań</v>
          </cell>
          <cell r="W878" t="str">
            <v>315.56 Równina Wrzesińska</v>
          </cell>
          <cell r="X878" t="str">
            <v>Continental Bio-geographical Region</v>
          </cell>
          <cell r="Y878" t="str">
            <v>Leucobryo-Pinetum</v>
          </cell>
        </row>
        <row r="879">
          <cell r="A879" t="str">
            <v>POZ-V-0018963</v>
          </cell>
          <cell r="B879" t="str">
            <v>52.40726</v>
          </cell>
          <cell r="C879" t="str">
            <v>17.02041</v>
          </cell>
          <cell r="D879" t="str">
            <v>33UXU30</v>
          </cell>
          <cell r="E879" t="str">
            <v>BD09</v>
          </cell>
          <cell r="R879" t="str">
            <v>Europa</v>
          </cell>
          <cell r="S879" t="str">
            <v>Polska</v>
          </cell>
          <cell r="T879" t="str">
            <v>wielkopolskie</v>
          </cell>
          <cell r="U879" t="str">
            <v>Poznań</v>
          </cell>
          <cell r="V879" t="str">
            <v>Poznań</v>
          </cell>
          <cell r="W879" t="str">
            <v>315.56 Równina Wrzesińska</v>
          </cell>
          <cell r="X879" t="str">
            <v>Continental Bio-geographical Region</v>
          </cell>
          <cell r="Y879" t="str">
            <v>Leucobryo-Pinetum</v>
          </cell>
        </row>
        <row r="880">
          <cell r="A880" t="str">
            <v>POZ-V-0020098</v>
          </cell>
          <cell r="B880" t="str">
            <v>52.169706</v>
          </cell>
          <cell r="C880" t="str">
            <v>16.806921</v>
          </cell>
          <cell r="D880" t="str">
            <v>33UXT28</v>
          </cell>
          <cell r="E880" t="str">
            <v>BD28</v>
          </cell>
          <cell r="R880" t="str">
            <v>Europa</v>
          </cell>
          <cell r="S880" t="str">
            <v>Polska</v>
          </cell>
          <cell r="T880" t="str">
            <v>wielkopolskie</v>
          </cell>
          <cell r="U880" t="str">
            <v>śremski</v>
          </cell>
          <cell r="V880" t="str">
            <v>Brodnica</v>
          </cell>
          <cell r="W880" t="str">
            <v>315.83 Równina Kościańska</v>
          </cell>
          <cell r="X880" t="str">
            <v>Continental Bio-geographical Region</v>
          </cell>
          <cell r="Y880" t="str">
            <v>Ficario-Ulmetum chrysosplenietosum</v>
          </cell>
        </row>
        <row r="881">
          <cell r="A881" t="str">
            <v>POZ-V-0020099</v>
          </cell>
          <cell r="B881" t="str">
            <v>52.169706</v>
          </cell>
          <cell r="C881" t="str">
            <v>16.806921</v>
          </cell>
          <cell r="D881" t="str">
            <v>33UXT28</v>
          </cell>
          <cell r="E881" t="str">
            <v>BD28</v>
          </cell>
          <cell r="R881" t="str">
            <v>Europa</v>
          </cell>
          <cell r="S881" t="str">
            <v>Polska</v>
          </cell>
          <cell r="T881" t="str">
            <v>wielkopolskie</v>
          </cell>
          <cell r="U881" t="str">
            <v>śremski</v>
          </cell>
          <cell r="V881" t="str">
            <v>Brodnica</v>
          </cell>
          <cell r="W881" t="str">
            <v>315.83 Równina Kościańska</v>
          </cell>
          <cell r="X881" t="str">
            <v>Continental Bio-geographical Region</v>
          </cell>
          <cell r="Y881" t="str">
            <v>Ficario-Ulmetum chrysosplenietosum</v>
          </cell>
        </row>
        <row r="882">
          <cell r="A882" t="str">
            <v>POZ-V-0020100</v>
          </cell>
          <cell r="B882" t="str">
            <v>52.169706</v>
          </cell>
          <cell r="C882" t="str">
            <v>16.806921</v>
          </cell>
          <cell r="D882" t="str">
            <v>33UXT28</v>
          </cell>
          <cell r="E882" t="str">
            <v>BD28</v>
          </cell>
          <cell r="R882" t="str">
            <v>Europa</v>
          </cell>
          <cell r="S882" t="str">
            <v>Polska</v>
          </cell>
          <cell r="T882" t="str">
            <v>wielkopolskie</v>
          </cell>
          <cell r="U882" t="str">
            <v>śremski</v>
          </cell>
          <cell r="V882" t="str">
            <v>Brodnica</v>
          </cell>
          <cell r="W882" t="str">
            <v>315.83 Równina Kościańska</v>
          </cell>
          <cell r="X882" t="str">
            <v>Continental Bio-geographical Region</v>
          </cell>
          <cell r="Y882" t="str">
            <v>Ficario-Ulmetum chrysosplenietosum</v>
          </cell>
        </row>
        <row r="883">
          <cell r="A883" t="str">
            <v>POZ-V-0020755</v>
          </cell>
          <cell r="B883" t="str">
            <v>53.152454</v>
          </cell>
          <cell r="C883" t="str">
            <v>17.267965</v>
          </cell>
          <cell r="D883" t="str">
            <v>33UXU59</v>
          </cell>
          <cell r="E883" t="str">
            <v>CC21</v>
          </cell>
          <cell r="R883" t="str">
            <v>Europa</v>
          </cell>
          <cell r="S883" t="str">
            <v>Polska</v>
          </cell>
          <cell r="T883" t="str">
            <v>wielkopolskie</v>
          </cell>
          <cell r="U883" t="str">
            <v>pilski</v>
          </cell>
          <cell r="V883" t="str">
            <v>Wyrzysk</v>
          </cell>
          <cell r="W883" t="str">
            <v>314.69 Pojezierze Krajeńskie</v>
          </cell>
          <cell r="X883" t="str">
            <v>Continental Bio-geographical Region</v>
          </cell>
          <cell r="Y883" t="str">
            <v>Potentillo albae-Quercetum typicum</v>
          </cell>
        </row>
        <row r="884">
          <cell r="A884" t="str">
            <v>POZ-V-0020758</v>
          </cell>
          <cell r="B884" t="str">
            <v>52.370389</v>
          </cell>
          <cell r="C884" t="str">
            <v>18.306404</v>
          </cell>
          <cell r="D884" t="str">
            <v>34UCD10</v>
          </cell>
          <cell r="E884" t="str">
            <v>CD08</v>
          </cell>
          <cell r="R884" t="str">
            <v>Europa</v>
          </cell>
          <cell r="S884" t="str">
            <v>Polska</v>
          </cell>
          <cell r="T884" t="str">
            <v>wielkopolskie</v>
          </cell>
          <cell r="U884" t="str">
            <v>koniński</v>
          </cell>
          <cell r="V884" t="str">
            <v>Ślesin</v>
          </cell>
          <cell r="W884" t="str">
            <v>315.54 Pojezierze Gnieźnieńskie</v>
          </cell>
          <cell r="X884" t="str">
            <v>Continental Bio-geographical Region</v>
          </cell>
          <cell r="Y884" t="str">
            <v>Pino-Quercetum (=Querco-Pinetum + Serratulo-Pinetum)</v>
          </cell>
        </row>
        <row r="885">
          <cell r="A885" t="str">
            <v>POZ-V-0020985</v>
          </cell>
          <cell r="B885" t="str">
            <v>52.6369</v>
          </cell>
          <cell r="C885" t="str">
            <v>17.1443</v>
          </cell>
          <cell r="D885" t="str">
            <v>33UXU43</v>
          </cell>
          <cell r="E885" t="str">
            <v>CC70</v>
          </cell>
          <cell r="R885" t="str">
            <v>Europa</v>
          </cell>
          <cell r="S885" t="str">
            <v>Polska</v>
          </cell>
          <cell r="T885" t="str">
            <v>wielkopolskie</v>
          </cell>
          <cell r="U885" t="str">
            <v>wągrowiecki</v>
          </cell>
          <cell r="V885" t="str">
            <v>Skoki</v>
          </cell>
          <cell r="W885" t="str">
            <v>315.54 Pojezierze Gnieźnieńskie</v>
          </cell>
          <cell r="X885" t="str">
            <v>Continental Bio-geographical Region</v>
          </cell>
          <cell r="Y885" t="str">
            <v>Pino-Quercetum (=Querco-Pinetum + Serratulo-Pinetum)</v>
          </cell>
        </row>
        <row r="886">
          <cell r="A886" t="str">
            <v>POZ-V-0020999</v>
          </cell>
          <cell r="B886" t="str">
            <v>53.119282</v>
          </cell>
          <cell r="C886" t="str">
            <v>17.292051</v>
          </cell>
          <cell r="D886" t="str">
            <v>33UXU58</v>
          </cell>
          <cell r="E886" t="str">
            <v>CC21</v>
          </cell>
          <cell r="M886" t="str">
            <v>Dolina Noteci</v>
          </cell>
          <cell r="R886" t="str">
            <v>Europa</v>
          </cell>
          <cell r="S886" t="str">
            <v>Polska</v>
          </cell>
          <cell r="T886" t="str">
            <v>wielkopolskie</v>
          </cell>
          <cell r="U886" t="str">
            <v>pilski</v>
          </cell>
          <cell r="V886" t="str">
            <v>Wyrzysk</v>
          </cell>
          <cell r="W886" t="str">
            <v>315.34 Dolina Środkowej Noteci</v>
          </cell>
          <cell r="X886" t="str">
            <v>Continental Bio-geographical Region</v>
          </cell>
          <cell r="Y886" t="str">
            <v>Galio-Carpinetum</v>
          </cell>
        </row>
        <row r="887">
          <cell r="A887" t="str">
            <v>POZ-V-0021042</v>
          </cell>
          <cell r="B887" t="str">
            <v>52.419747</v>
          </cell>
          <cell r="C887" t="str">
            <v>16.882412</v>
          </cell>
          <cell r="D887" t="str">
            <v>33UXU20</v>
          </cell>
          <cell r="E887" t="str">
            <v>BD08</v>
          </cell>
          <cell r="R887" t="str">
            <v>Europa</v>
          </cell>
          <cell r="S887" t="str">
            <v>Polska</v>
          </cell>
          <cell r="T887" t="str">
            <v>wielkopolskie</v>
          </cell>
          <cell r="U887" t="str">
            <v>Poznań</v>
          </cell>
          <cell r="V887" t="str">
            <v>Poznań</v>
          </cell>
          <cell r="W887" t="str">
            <v>315.51 Pojezierze Poznańskie</v>
          </cell>
          <cell r="X887" t="str">
            <v>Continental Bio-geographical Region</v>
          </cell>
          <cell r="Y887" t="str">
            <v>Galio-Carpinetum</v>
          </cell>
        </row>
        <row r="888">
          <cell r="A888" t="str">
            <v>POZ-V-0021056</v>
          </cell>
          <cell r="B888" t="str">
            <v>52.48003</v>
          </cell>
          <cell r="C888" t="str">
            <v>17.01115</v>
          </cell>
          <cell r="D888" t="str">
            <v>33UXU31</v>
          </cell>
          <cell r="E888" t="str">
            <v>BC99</v>
          </cell>
          <cell r="J888" t="str">
            <v>Park Krajobrazowy Puszcza Zielonka</v>
          </cell>
          <cell r="P888" t="str">
            <v>PLH300058</v>
          </cell>
          <cell r="Q888" t="str">
            <v>Uroczyska Puszczy Zielonki</v>
          </cell>
          <cell r="R888" t="str">
            <v>Europa</v>
          </cell>
          <cell r="S888" t="str">
            <v>Polska</v>
          </cell>
          <cell r="T888" t="str">
            <v>wielkopolskie</v>
          </cell>
          <cell r="U888" t="str">
            <v>poznański</v>
          </cell>
          <cell r="V888" t="str">
            <v>Czerwonak</v>
          </cell>
          <cell r="W888" t="str">
            <v>315.56 Równina Wrzesińska</v>
          </cell>
          <cell r="X888" t="str">
            <v>Continental Bio-geographical Region</v>
          </cell>
          <cell r="Y888" t="str">
            <v>Potentillo albae-Quercetum typicum</v>
          </cell>
        </row>
        <row r="889">
          <cell r="A889" t="str">
            <v>POZ-V-0023204</v>
          </cell>
          <cell r="B889" t="str">
            <v>52.24524</v>
          </cell>
          <cell r="C889" t="str">
            <v>16.84705</v>
          </cell>
          <cell r="D889" t="str">
            <v>33UXT28</v>
          </cell>
          <cell r="E889" t="str">
            <v>BD28</v>
          </cell>
          <cell r="I889" t="str">
            <v>Wielkopolski Park Narodowy - otulina</v>
          </cell>
          <cell r="R889" t="str">
            <v>Europa</v>
          </cell>
          <cell r="S889" t="str">
            <v>Polska</v>
          </cell>
          <cell r="T889" t="str">
            <v>wielkopolskie</v>
          </cell>
          <cell r="U889" t="str">
            <v>poznański</v>
          </cell>
          <cell r="V889" t="str">
            <v>Mosina</v>
          </cell>
          <cell r="W889" t="str">
            <v>315.64 Kotlina Śremska</v>
          </cell>
          <cell r="X889" t="str">
            <v>Continental Bio-geographical Region</v>
          </cell>
          <cell r="Y889" t="str">
            <v>Fraxino-Alnetum (=Circaeo-Alnetum)</v>
          </cell>
        </row>
        <row r="890">
          <cell r="A890" t="str">
            <v>POZ-V-0023222</v>
          </cell>
          <cell r="B890" t="str">
            <v>52.48003</v>
          </cell>
          <cell r="C890" t="str">
            <v>17.01115</v>
          </cell>
          <cell r="D890" t="str">
            <v>33UXU31</v>
          </cell>
          <cell r="E890" t="str">
            <v>BC99</v>
          </cell>
          <cell r="J890" t="str">
            <v>Park Krajobrazowy Puszcza Zielonka</v>
          </cell>
          <cell r="P890" t="str">
            <v>PLH300058</v>
          </cell>
          <cell r="Q890" t="str">
            <v>Uroczyska Puszczy Zielonki</v>
          </cell>
          <cell r="R890" t="str">
            <v>Europa</v>
          </cell>
          <cell r="S890" t="str">
            <v>Polska</v>
          </cell>
          <cell r="T890" t="str">
            <v>wielkopolskie</v>
          </cell>
          <cell r="U890" t="str">
            <v>poznański</v>
          </cell>
          <cell r="V890" t="str">
            <v>Czerwonak</v>
          </cell>
          <cell r="W890" t="str">
            <v>315.56 Równina Wrzesińska</v>
          </cell>
          <cell r="X890" t="str">
            <v>Continental Bio-geographical Region</v>
          </cell>
          <cell r="Y890" t="str">
            <v>Potentillo albae-Quercetum typicum</v>
          </cell>
        </row>
        <row r="891">
          <cell r="A891" t="str">
            <v>POZ-V-0026871</v>
          </cell>
          <cell r="B891" t="str">
            <v>52.773363</v>
          </cell>
          <cell r="C891" t="str">
            <v>16.641758</v>
          </cell>
          <cell r="D891" t="str">
            <v>33UXU14</v>
          </cell>
          <cell r="E891" t="str">
            <v>BC67</v>
          </cell>
          <cell r="R891" t="str">
            <v>Europa</v>
          </cell>
          <cell r="S891" t="str">
            <v>Polska</v>
          </cell>
          <cell r="T891" t="str">
            <v>wielkopolskie</v>
          </cell>
          <cell r="U891" t="str">
            <v>czarnkowsko-trzcianecki</v>
          </cell>
          <cell r="V891" t="str">
            <v>Połajewo</v>
          </cell>
          <cell r="W891" t="str">
            <v>315.33 Kotlina Gorzowska</v>
          </cell>
          <cell r="X891" t="str">
            <v>Continental Bio-geographical Region</v>
          </cell>
          <cell r="Y891" t="str">
            <v>Pino-Quercetum (=Querco-Pinetum + Serratulo-Pinetum)</v>
          </cell>
        </row>
        <row r="892">
          <cell r="A892" t="str">
            <v>POZ-V-0026872</v>
          </cell>
          <cell r="B892" t="str">
            <v>52.272126</v>
          </cell>
          <cell r="C892" t="str">
            <v>16.863685</v>
          </cell>
          <cell r="D892" t="str">
            <v>33UXT29</v>
          </cell>
          <cell r="E892" t="str">
            <v>BD18</v>
          </cell>
          <cell r="I892" t="str">
            <v>Wielkopolski Park Narodowy - otulina</v>
          </cell>
          <cell r="R892" t="str">
            <v>Europa</v>
          </cell>
          <cell r="S892" t="str">
            <v>Polska</v>
          </cell>
          <cell r="T892" t="str">
            <v>wielkopolskie</v>
          </cell>
          <cell r="U892" t="str">
            <v>poznański</v>
          </cell>
          <cell r="V892" t="str">
            <v>Puszczykowo</v>
          </cell>
          <cell r="W892" t="str">
            <v>315.52 Poznański Przełom Warty</v>
          </cell>
          <cell r="X892" t="str">
            <v>Continental Bio-geographical Region</v>
          </cell>
          <cell r="Y892" t="str">
            <v>Pino-Quercetum (=Querco-Pinetum + Serratulo-Pinetum)</v>
          </cell>
        </row>
        <row r="893">
          <cell r="A893" t="str">
            <v>POZ-V-0026873</v>
          </cell>
          <cell r="B893" t="str">
            <v>52.309</v>
          </cell>
          <cell r="C893" t="str">
            <v>16.8855</v>
          </cell>
          <cell r="D893" t="str">
            <v>33UXT29</v>
          </cell>
          <cell r="E893" t="str">
            <v>BD18</v>
          </cell>
          <cell r="I893" t="str">
            <v>Wielkopolski Park Narodowy</v>
          </cell>
          <cell r="P893" t="str">
            <v>PLH300010</v>
          </cell>
          <cell r="Q893" t="str">
            <v>Ostoja Wielkopolska</v>
          </cell>
          <cell r="R893" t="str">
            <v>Europa</v>
          </cell>
          <cell r="S893" t="str">
            <v>Polska</v>
          </cell>
          <cell r="T893" t="str">
            <v>wielkopolskie</v>
          </cell>
          <cell r="U893" t="str">
            <v>poznański</v>
          </cell>
          <cell r="V893" t="str">
            <v>Komorniki</v>
          </cell>
          <cell r="W893" t="str">
            <v>315.52 Poznański Przełom Warty</v>
          </cell>
          <cell r="X893" t="str">
            <v>Continental Bio-geographical Region</v>
          </cell>
          <cell r="Y893" t="str">
            <v>Fraxino-Alnetum (=Circaeo-Alnetum)</v>
          </cell>
        </row>
        <row r="894">
          <cell r="A894" t="str">
            <v>POZ-V-0026876</v>
          </cell>
          <cell r="B894" t="str">
            <v>52.4644</v>
          </cell>
          <cell r="C894" t="str">
            <v>17.8568</v>
          </cell>
          <cell r="D894" t="str">
            <v>33UXU91</v>
          </cell>
          <cell r="E894" t="str">
            <v>CC95</v>
          </cell>
          <cell r="J894" t="str">
            <v>Powidzki Park Krajobrazowy</v>
          </cell>
          <cell r="M894" t="str">
            <v>Powidzko-Bieniszewski</v>
          </cell>
          <cell r="R894" t="str">
            <v>Europa</v>
          </cell>
          <cell r="S894" t="str">
            <v>Polska</v>
          </cell>
          <cell r="T894" t="str">
            <v>wielkopolskie</v>
          </cell>
          <cell r="U894" t="str">
            <v>gnieźnieński</v>
          </cell>
          <cell r="V894" t="str">
            <v>Witkowo</v>
          </cell>
          <cell r="W894" t="str">
            <v>315.56 Równina Wrzesińska</v>
          </cell>
          <cell r="X894" t="str">
            <v>Continental Bio-geographical Region</v>
          </cell>
          <cell r="Y894" t="str">
            <v>Fraxino-Alnetum (=Circaeo-Alnetum)</v>
          </cell>
        </row>
        <row r="895">
          <cell r="A895" t="str">
            <v>POZ-V-0026878</v>
          </cell>
          <cell r="B895" t="str">
            <v>52.333294</v>
          </cell>
          <cell r="C895" t="str">
            <v>16.629009</v>
          </cell>
          <cell r="D895" t="str">
            <v>33UXT19</v>
          </cell>
          <cell r="E895" t="str">
            <v>BD16</v>
          </cell>
          <cell r="R895" t="str">
            <v>Europa</v>
          </cell>
          <cell r="S895" t="str">
            <v>Polska</v>
          </cell>
          <cell r="T895" t="str">
            <v>wielkopolskie</v>
          </cell>
          <cell r="U895" t="str">
            <v>poznański</v>
          </cell>
          <cell r="V895" t="str">
            <v>Dopiewo</v>
          </cell>
          <cell r="W895" t="str">
            <v>315.51 Pojezierze Poznańskie</v>
          </cell>
          <cell r="X895" t="str">
            <v>Continental Bio-geographical Region</v>
          </cell>
          <cell r="Y895" t="str">
            <v>Fraxino-Alnetum (=Circaeo-Alnetum)</v>
          </cell>
        </row>
        <row r="896">
          <cell r="A896" t="str">
            <v>POZ-V-0026879</v>
          </cell>
          <cell r="B896" t="str">
            <v>52.23</v>
          </cell>
          <cell r="C896" t="str">
            <v>16.7762</v>
          </cell>
          <cell r="D896" t="str">
            <v>33UXT28</v>
          </cell>
          <cell r="E896" t="str">
            <v>BD27</v>
          </cell>
          <cell r="I896" t="str">
            <v>Wielkopolski Park Narodowy - otulina</v>
          </cell>
          <cell r="R896" t="str">
            <v>Europa</v>
          </cell>
          <cell r="S896" t="str">
            <v>Polska</v>
          </cell>
          <cell r="T896" t="str">
            <v>wielkopolskie</v>
          </cell>
          <cell r="U896" t="str">
            <v>poznański</v>
          </cell>
          <cell r="V896" t="str">
            <v>Mosina</v>
          </cell>
          <cell r="W896" t="str">
            <v>315.64 Kotlina Śremska</v>
          </cell>
          <cell r="X896" t="str">
            <v>Continental Bio-geographical Region</v>
          </cell>
          <cell r="Y896" t="str">
            <v>Pino-Quercetum (=Querco-Pinetum + Serratulo-Pinetum)</v>
          </cell>
        </row>
        <row r="897">
          <cell r="A897" t="str">
            <v>POZ-V-0026880</v>
          </cell>
          <cell r="B897" t="str">
            <v>52.23658</v>
          </cell>
          <cell r="C897" t="str">
            <v>16.81444</v>
          </cell>
          <cell r="D897" t="str">
            <v>33UXT28</v>
          </cell>
          <cell r="E897" t="str">
            <v>BD28</v>
          </cell>
          <cell r="I897" t="str">
            <v>Wielkopolski Park Narodowy</v>
          </cell>
          <cell r="P897" t="str">
            <v>PLB300017; PLH300010</v>
          </cell>
          <cell r="Q897" t="str">
            <v>Ostoja Rogalińska; Ostoja Wielkopolska</v>
          </cell>
          <cell r="R897" t="str">
            <v>Europa</v>
          </cell>
          <cell r="S897" t="str">
            <v>Polska</v>
          </cell>
          <cell r="T897" t="str">
            <v>wielkopolskie</v>
          </cell>
          <cell r="U897" t="str">
            <v>poznański</v>
          </cell>
          <cell r="V897" t="str">
            <v>Mosina</v>
          </cell>
          <cell r="W897" t="str">
            <v>315.64 Kotlina Śremska</v>
          </cell>
          <cell r="X897" t="str">
            <v>Continental Bio-geographical Region</v>
          </cell>
          <cell r="Y897" t="str">
            <v>Pino-Quercetum (=Querco-Pinetum + Serratulo-Pinetum)</v>
          </cell>
        </row>
        <row r="898">
          <cell r="A898" t="str">
            <v>POZ-V-0026881</v>
          </cell>
          <cell r="B898" t="str">
            <v>51.532623</v>
          </cell>
          <cell r="C898" t="str">
            <v>18.050784</v>
          </cell>
          <cell r="D898" t="str">
            <v>34UBC91</v>
          </cell>
          <cell r="E898" t="str">
            <v>CE06</v>
          </cell>
          <cell r="R898" t="str">
            <v>Europa</v>
          </cell>
          <cell r="S898" t="str">
            <v>Polska</v>
          </cell>
          <cell r="T898" t="str">
            <v>wielkopolskie</v>
          </cell>
          <cell r="U898" t="str">
            <v>ostrzeszowski</v>
          </cell>
          <cell r="V898" t="str">
            <v>Mikstat</v>
          </cell>
          <cell r="W898" t="str">
            <v>318.21 Kotlina Grabowska</v>
          </cell>
          <cell r="X898" t="str">
            <v>Continental Bio-geographical Region</v>
          </cell>
          <cell r="Y898" t="str">
            <v>Pino-Quercetum (=Querco-Pinetum + Serratulo-Pinetum)</v>
          </cell>
        </row>
        <row r="899">
          <cell r="A899" t="str">
            <v>POZ-V-0026882</v>
          </cell>
          <cell r="B899" t="str">
            <v>52.8319</v>
          </cell>
          <cell r="C899" t="str">
            <v>17.2098</v>
          </cell>
          <cell r="D899" t="str">
            <v>33UXU45</v>
          </cell>
          <cell r="E899" t="str">
            <v>CC50</v>
          </cell>
          <cell r="M899" t="str">
            <v>Dolina Wełny i Rynna Gołaniecko-Wągrowiecka</v>
          </cell>
          <cell r="R899" t="str">
            <v>Europa</v>
          </cell>
          <cell r="S899" t="str">
            <v>Polska</v>
          </cell>
          <cell r="T899" t="str">
            <v>wielkopolskie</v>
          </cell>
          <cell r="U899" t="str">
            <v>wągrowiecki</v>
          </cell>
          <cell r="V899" t="str">
            <v>Wągrowiec</v>
          </cell>
          <cell r="W899" t="str">
            <v>315.54 Pojezierze Gnieźnieńskie</v>
          </cell>
          <cell r="X899" t="str">
            <v>Continental Bio-geographical Region</v>
          </cell>
          <cell r="Y899" t="str">
            <v>Galio-Carpinetum</v>
          </cell>
        </row>
        <row r="900">
          <cell r="A900" t="str">
            <v>POZ-V-0026884</v>
          </cell>
          <cell r="B900" t="str">
            <v>52.008819</v>
          </cell>
          <cell r="C900" t="str">
            <v>16.050949</v>
          </cell>
          <cell r="D900" t="str">
            <v>33UWT76</v>
          </cell>
          <cell r="E900" t="str">
            <v>BD42</v>
          </cell>
          <cell r="M900" t="str">
            <v>Obszar Chronionego Krajobrazu Pojezierze Sławskie, Pradolina Obry i Rynna Zbąszyńska</v>
          </cell>
          <cell r="R900" t="str">
            <v>Europa</v>
          </cell>
          <cell r="S900" t="str">
            <v>Polska</v>
          </cell>
          <cell r="T900" t="str">
            <v>wielkopolskie</v>
          </cell>
          <cell r="U900" t="str">
            <v>wolsztyński</v>
          </cell>
          <cell r="V900" t="str">
            <v>Wolsztyn</v>
          </cell>
          <cell r="W900" t="str">
            <v>315.62 Kotlina Kargowska</v>
          </cell>
          <cell r="X900" t="str">
            <v>Continental Bio-geographical Region</v>
          </cell>
          <cell r="Y900" t="str">
            <v>Pino-Quercetum (=Querco-Pinetum + Serratulo-Pinetum)</v>
          </cell>
        </row>
        <row r="901">
          <cell r="A901" t="str">
            <v>POZ-V-0026885</v>
          </cell>
          <cell r="B901" t="str">
            <v>51.968964</v>
          </cell>
          <cell r="C901" t="str">
            <v>17.328011</v>
          </cell>
          <cell r="D901" t="str">
            <v>33UXT56</v>
          </cell>
          <cell r="E901" t="str">
            <v>CD51</v>
          </cell>
          <cell r="R901" t="str">
            <v>Europa</v>
          </cell>
          <cell r="S901" t="str">
            <v>Polska</v>
          </cell>
          <cell r="T901" t="str">
            <v>wielkopolskie</v>
          </cell>
          <cell r="U901" t="str">
            <v>jarociński</v>
          </cell>
          <cell r="V901" t="str">
            <v>Jaraczewo</v>
          </cell>
          <cell r="W901" t="str">
            <v>318.12 Wysoczyzna Kaliska</v>
          </cell>
          <cell r="X901" t="str">
            <v>Continental Bio-geographical Region</v>
          </cell>
          <cell r="Y901" t="str">
            <v>Galio-Carpinetum</v>
          </cell>
        </row>
        <row r="902">
          <cell r="A902" t="str">
            <v>POZ-V-0026886</v>
          </cell>
          <cell r="B902" t="str">
            <v>52.19707</v>
          </cell>
          <cell r="C902" t="str">
            <v>18.633173</v>
          </cell>
          <cell r="D902" t="str">
            <v>34UCC38</v>
          </cell>
          <cell r="E902" t="str">
            <v>DD20</v>
          </cell>
          <cell r="M902" t="str">
            <v>Goplańsko-Kujawski</v>
          </cell>
          <cell r="R902" t="str">
            <v>Europa</v>
          </cell>
          <cell r="S902" t="str">
            <v>Polska</v>
          </cell>
          <cell r="T902" t="str">
            <v>wielkopolskie</v>
          </cell>
          <cell r="U902" t="str">
            <v>kolski</v>
          </cell>
          <cell r="V902" t="str">
            <v>Koło</v>
          </cell>
          <cell r="W902" t="str">
            <v>318.14 Kotlina Kolska</v>
          </cell>
          <cell r="X902" t="str">
            <v>Continental Bio-geographical Region</v>
          </cell>
          <cell r="Y902" t="str">
            <v>Salici-Populetum (=Salicetum albo-fragilis + Populetum albae)</v>
          </cell>
        </row>
        <row r="903">
          <cell r="A903" t="str">
            <v>POZ-V-0026887</v>
          </cell>
          <cell r="B903" t="str">
            <v>52.42011</v>
          </cell>
          <cell r="C903" t="str">
            <v>16.968514</v>
          </cell>
          <cell r="D903" t="str">
            <v>33UXU30</v>
          </cell>
          <cell r="E903" t="str">
            <v>BD09</v>
          </cell>
          <cell r="R903" t="str">
            <v>Europa</v>
          </cell>
          <cell r="S903" t="str">
            <v>Polska</v>
          </cell>
          <cell r="T903" t="str">
            <v>wielkopolskie</v>
          </cell>
          <cell r="U903" t="str">
            <v>Poznań</v>
          </cell>
          <cell r="V903" t="str">
            <v>Poznań</v>
          </cell>
          <cell r="W903" t="str">
            <v>315.52 Poznański Przełom Warty</v>
          </cell>
          <cell r="X903" t="str">
            <v>Continental Bio-geographical Region</v>
          </cell>
          <cell r="Y903" t="str">
            <v>Galio-Carpinetum</v>
          </cell>
        </row>
        <row r="904">
          <cell r="A904" t="str">
            <v>POZ-V-0026888</v>
          </cell>
          <cell r="B904" t="str">
            <v>52.645415</v>
          </cell>
          <cell r="C904" t="str">
            <v>16.810421</v>
          </cell>
          <cell r="D904" t="str">
            <v>33UXU23</v>
          </cell>
          <cell r="E904" t="str">
            <v>BC78</v>
          </cell>
          <cell r="R904" t="str">
            <v>Europa</v>
          </cell>
          <cell r="S904" t="str">
            <v>Polska</v>
          </cell>
          <cell r="T904" t="str">
            <v>wielkopolskie</v>
          </cell>
          <cell r="U904" t="str">
            <v>obornicki</v>
          </cell>
          <cell r="V904" t="str">
            <v>Oborniki</v>
          </cell>
          <cell r="W904" t="str">
            <v>315.33 Kotlina Gorzowska</v>
          </cell>
          <cell r="X904" t="str">
            <v>Continental Bio-geographical Region</v>
          </cell>
          <cell r="Y904" t="str">
            <v>Leucobryo-Pinetum</v>
          </cell>
        </row>
        <row r="905">
          <cell r="A905" t="str">
            <v>POZ-V-0026889</v>
          </cell>
          <cell r="B905" t="str">
            <v>52.6794242</v>
          </cell>
          <cell r="C905" t="str">
            <v>16.6724978</v>
          </cell>
          <cell r="D905" t="str">
            <v>33UXU13</v>
          </cell>
          <cell r="E905" t="str">
            <v>BC77</v>
          </cell>
          <cell r="R905" t="str">
            <v>Europa</v>
          </cell>
          <cell r="S905" t="str">
            <v>Polska</v>
          </cell>
          <cell r="T905" t="str">
            <v>wielkopolskie</v>
          </cell>
          <cell r="U905" t="str">
            <v>obornicki</v>
          </cell>
          <cell r="V905" t="str">
            <v>Oborniki</v>
          </cell>
          <cell r="W905" t="str">
            <v>315.33 Kotlina Gorzowska</v>
          </cell>
          <cell r="X905" t="str">
            <v>Continental Bio-geographical Region</v>
          </cell>
          <cell r="Y905" t="str">
            <v>Pino-Quercetum (=Querco-Pinetum + Serratulo-Pinetum)</v>
          </cell>
        </row>
        <row r="906">
          <cell r="A906" t="str">
            <v>POZ-V-0026890</v>
          </cell>
          <cell r="B906" t="str">
            <v>52.219865</v>
          </cell>
          <cell r="C906" t="str">
            <v>18.590831</v>
          </cell>
          <cell r="D906" t="str">
            <v>34UCC38</v>
          </cell>
          <cell r="E906" t="str">
            <v>DD20</v>
          </cell>
          <cell r="M906" t="str">
            <v>Goplańsko-Kujawski</v>
          </cell>
          <cell r="P906" t="str">
            <v>PLB300002</v>
          </cell>
          <cell r="Q906" t="str">
            <v>Dolina Środkowej Warty</v>
          </cell>
          <cell r="R906" t="str">
            <v>Europa</v>
          </cell>
          <cell r="S906" t="str">
            <v>Polska</v>
          </cell>
          <cell r="T906" t="str">
            <v>wielkopolskie</v>
          </cell>
          <cell r="U906" t="str">
            <v>kolski</v>
          </cell>
          <cell r="V906" t="str">
            <v>Koło</v>
          </cell>
          <cell r="W906" t="str">
            <v>318.14 Kotlina Kolska</v>
          </cell>
          <cell r="X906" t="str">
            <v>Continental Bio-geographical Region</v>
          </cell>
          <cell r="Y906" t="str">
            <v>Pino-Quercetum (=Querco-Pinetum + Serratulo-Pinetum)</v>
          </cell>
        </row>
        <row r="907">
          <cell r="A907" t="str">
            <v>POZ-V-0026891</v>
          </cell>
          <cell r="B907" t="str">
            <v>52.4489</v>
          </cell>
          <cell r="C907" t="str">
            <v>16.4052</v>
          </cell>
          <cell r="D907" t="str">
            <v>33UWU91</v>
          </cell>
          <cell r="E907" t="str">
            <v>BC95</v>
          </cell>
          <cell r="R907" t="str">
            <v>Europa</v>
          </cell>
          <cell r="S907" t="str">
            <v>Polska</v>
          </cell>
          <cell r="T907" t="str">
            <v>wielkopolskie</v>
          </cell>
          <cell r="U907" t="str">
            <v>szamotulski</v>
          </cell>
          <cell r="V907" t="str">
            <v>Duszniki</v>
          </cell>
          <cell r="W907" t="str">
            <v>315.51 Pojezierze Poznańskie</v>
          </cell>
          <cell r="X907" t="str">
            <v>Continental Bio-geographical Region</v>
          </cell>
          <cell r="Y907" t="str">
            <v>Galio-Carpinetum</v>
          </cell>
        </row>
        <row r="908">
          <cell r="A908" t="str">
            <v>POZ-V-0026893</v>
          </cell>
          <cell r="B908" t="str">
            <v>52.24504</v>
          </cell>
          <cell r="C908" t="str">
            <v>16.82738</v>
          </cell>
          <cell r="D908" t="str">
            <v>33UXT28</v>
          </cell>
          <cell r="E908" t="str">
            <v>BD28</v>
          </cell>
          <cell r="I908" t="str">
            <v>Wielkopolski Park Narodowy</v>
          </cell>
          <cell r="P908" t="str">
            <v>PLB300017; PLH300010</v>
          </cell>
          <cell r="Q908" t="str">
            <v>Ostoja Rogalińska; Ostoja Wielkopolska</v>
          </cell>
          <cell r="R908" t="str">
            <v>Europa</v>
          </cell>
          <cell r="S908" t="str">
            <v>Polska</v>
          </cell>
          <cell r="T908" t="str">
            <v>wielkopolskie</v>
          </cell>
          <cell r="U908" t="str">
            <v>poznański</v>
          </cell>
          <cell r="V908" t="str">
            <v>Mosina</v>
          </cell>
          <cell r="W908" t="str">
            <v>315.64 Kotlina Śremska</v>
          </cell>
          <cell r="X908" t="str">
            <v>Continental Bio-geographical Region</v>
          </cell>
          <cell r="Y908" t="str">
            <v>Galio-Carpinetum</v>
          </cell>
        </row>
        <row r="909">
          <cell r="A909" t="str">
            <v>POZ-V-0026913</v>
          </cell>
          <cell r="B909" t="str">
            <v>52.24273</v>
          </cell>
          <cell r="C909" t="str">
            <v>16.81252</v>
          </cell>
          <cell r="D909" t="str">
            <v>33UXT28</v>
          </cell>
          <cell r="E909" t="str">
            <v>BD28</v>
          </cell>
          <cell r="I909" t="str">
            <v>Wielkopolski Park Narodowy</v>
          </cell>
          <cell r="P909" t="str">
            <v>PLB300017; PLH300010</v>
          </cell>
          <cell r="Q909" t="str">
            <v>Ostoja Rogalińska; Ostoja Wielkopolska</v>
          </cell>
          <cell r="R909" t="str">
            <v>Europa</v>
          </cell>
          <cell r="S909" t="str">
            <v>Polska</v>
          </cell>
          <cell r="T909" t="str">
            <v>wielkopolskie</v>
          </cell>
          <cell r="U909" t="str">
            <v>poznański</v>
          </cell>
          <cell r="V909" t="str">
            <v>Mosina</v>
          </cell>
          <cell r="W909" t="str">
            <v>315.64 Kotlina Śremska</v>
          </cell>
          <cell r="X909" t="str">
            <v>Continental Bio-geographical Region</v>
          </cell>
          <cell r="Y909" t="str">
            <v>Calamagrostio arundinaceae-Quercetum</v>
          </cell>
        </row>
        <row r="910">
          <cell r="A910" t="str">
            <v>POZ-V-0026914</v>
          </cell>
          <cell r="B910" t="str">
            <v>52.6104</v>
          </cell>
          <cell r="C910" t="str">
            <v>16.5798</v>
          </cell>
          <cell r="D910" t="str">
            <v>33UXU03</v>
          </cell>
          <cell r="E910" t="str">
            <v>BC76</v>
          </cell>
          <cell r="R910" t="str">
            <v>Europa</v>
          </cell>
          <cell r="S910" t="str">
            <v>Polska</v>
          </cell>
          <cell r="T910" t="str">
            <v>wielkopolskie</v>
          </cell>
          <cell r="U910" t="str">
            <v>szamotulski</v>
          </cell>
          <cell r="V910" t="str">
            <v>Szamotuły</v>
          </cell>
          <cell r="W910" t="str">
            <v>315.51 Pojezierze Poznańskie</v>
          </cell>
          <cell r="X910" t="str">
            <v>Continental Bio-geographical Region</v>
          </cell>
          <cell r="Y910" t="str">
            <v>Galio-Carpinetum</v>
          </cell>
        </row>
        <row r="911">
          <cell r="A911" t="str">
            <v>POZ-V-0026915</v>
          </cell>
          <cell r="B911" t="str">
            <v>52.012283</v>
          </cell>
          <cell r="C911" t="str">
            <v>16.215347</v>
          </cell>
          <cell r="D911" t="str">
            <v>33UWT86</v>
          </cell>
          <cell r="E911" t="str">
            <v>BD43</v>
          </cell>
          <cell r="M911" t="str">
            <v>Przemęcko-Wschowski i kompleks leśny Włoszakowice</v>
          </cell>
          <cell r="R911" t="str">
            <v>Europa</v>
          </cell>
          <cell r="S911" t="str">
            <v>Polska</v>
          </cell>
          <cell r="T911" t="str">
            <v>wielkopolskie</v>
          </cell>
          <cell r="U911" t="str">
            <v>wolsztyński</v>
          </cell>
          <cell r="V911" t="str">
            <v>Przemęt</v>
          </cell>
          <cell r="W911" t="str">
            <v>315.81 Pojezierze Sławskie</v>
          </cell>
          <cell r="X911" t="str">
            <v>Continental Bio-geographical Region</v>
          </cell>
          <cell r="Y911" t="str">
            <v>Leucobryo-Pinetum</v>
          </cell>
        </row>
        <row r="912">
          <cell r="A912" t="str">
            <v>POZ-V-0026916</v>
          </cell>
          <cell r="B912" t="str">
            <v>52.749941</v>
          </cell>
          <cell r="C912" t="str">
            <v>17.325851</v>
          </cell>
          <cell r="D912" t="str">
            <v>33UXU54</v>
          </cell>
          <cell r="E912" t="str">
            <v>CC61</v>
          </cell>
          <cell r="R912" t="str">
            <v>Europa</v>
          </cell>
          <cell r="S912" t="str">
            <v>Polska</v>
          </cell>
          <cell r="T912" t="str">
            <v>wielkopolskie</v>
          </cell>
          <cell r="U912" t="str">
            <v>wągrowiecki</v>
          </cell>
          <cell r="V912" t="str">
            <v>Mieścisko</v>
          </cell>
          <cell r="W912" t="str">
            <v>315.54 Pojezierze Gnieźnieńskie</v>
          </cell>
          <cell r="X912" t="str">
            <v>Continental Bio-geographical Region</v>
          </cell>
          <cell r="Y912" t="str">
            <v>Galio-Carpinetum</v>
          </cell>
        </row>
        <row r="913">
          <cell r="A913" t="str">
            <v>POZ-V-0026917</v>
          </cell>
          <cell r="B913" t="str">
            <v>52.012283</v>
          </cell>
          <cell r="C913" t="str">
            <v>16.215347</v>
          </cell>
          <cell r="D913" t="str">
            <v>33UWT86</v>
          </cell>
          <cell r="E913" t="str">
            <v>BD43</v>
          </cell>
          <cell r="M913" t="str">
            <v>Przemęcko-Wschowski i kompleks leśny Włoszakowice</v>
          </cell>
          <cell r="R913" t="str">
            <v>Europa</v>
          </cell>
          <cell r="S913" t="str">
            <v>Polska</v>
          </cell>
          <cell r="T913" t="str">
            <v>wielkopolskie</v>
          </cell>
          <cell r="U913" t="str">
            <v>wolsztyński</v>
          </cell>
          <cell r="V913" t="str">
            <v>Przemęt</v>
          </cell>
          <cell r="W913" t="str">
            <v>315.81 Pojezierze Sławskie</v>
          </cell>
          <cell r="X913" t="str">
            <v>Continental Bio-geographical Region</v>
          </cell>
          <cell r="Y913" t="str">
            <v>Leucobryo-Pinetum</v>
          </cell>
        </row>
        <row r="914">
          <cell r="A914" t="str">
            <v>POZ-V-0026918</v>
          </cell>
          <cell r="B914" t="str">
            <v>51.9718778</v>
          </cell>
          <cell r="C914" t="str">
            <v>17.4171404</v>
          </cell>
          <cell r="D914" t="str">
            <v>33UXT66</v>
          </cell>
          <cell r="E914" t="str">
            <v>CD52</v>
          </cell>
          <cell r="R914" t="str">
            <v>Europa</v>
          </cell>
          <cell r="S914" t="str">
            <v>Polska</v>
          </cell>
          <cell r="T914" t="str">
            <v>wielkopolskie</v>
          </cell>
          <cell r="U914" t="str">
            <v>jarociński</v>
          </cell>
          <cell r="V914" t="str">
            <v>Jaraczewo</v>
          </cell>
          <cell r="W914" t="str">
            <v>318.12 Wysoczyzna Kaliska</v>
          </cell>
          <cell r="X914" t="str">
            <v>Continental Bio-geographical Region</v>
          </cell>
          <cell r="Y914" t="str">
            <v>Fraxino-Alnetum (=Circaeo-Alnetum)</v>
          </cell>
        </row>
        <row r="915">
          <cell r="A915" t="str">
            <v>POZ-V-0026919</v>
          </cell>
          <cell r="B915" t="str">
            <v>52.00195</v>
          </cell>
          <cell r="C915" t="str">
            <v>16.169564</v>
          </cell>
          <cell r="D915" t="str">
            <v>33UWT86</v>
          </cell>
          <cell r="E915" t="str">
            <v>BD43</v>
          </cell>
          <cell r="M915" t="str">
            <v>Przemęcko-Wschowski i kompleks leśny Włoszakowice</v>
          </cell>
          <cell r="R915" t="str">
            <v>Europa</v>
          </cell>
          <cell r="S915" t="str">
            <v>Polska</v>
          </cell>
          <cell r="T915" t="str">
            <v>wielkopolskie</v>
          </cell>
          <cell r="U915" t="str">
            <v>wolsztyński</v>
          </cell>
          <cell r="V915" t="str">
            <v>Przemęt</v>
          </cell>
          <cell r="W915" t="str">
            <v>315.81 Pojezierze Sławskie</v>
          </cell>
          <cell r="X915" t="str">
            <v>Continental Bio-geographical Region</v>
          </cell>
          <cell r="Y915" t="str">
            <v>Leucobryo-Pinetum</v>
          </cell>
        </row>
        <row r="916">
          <cell r="A916" t="str">
            <v>POZ-V-0026920</v>
          </cell>
          <cell r="B916" t="str">
            <v>52.369163</v>
          </cell>
          <cell r="C916" t="str">
            <v>16.733786</v>
          </cell>
          <cell r="D916" t="str">
            <v>33UXU10</v>
          </cell>
          <cell r="E916" t="str">
            <v>BD07</v>
          </cell>
          <cell r="R916" t="str">
            <v>Europa</v>
          </cell>
          <cell r="S916" t="str">
            <v>Polska</v>
          </cell>
          <cell r="T916" t="str">
            <v>wielkopolskie</v>
          </cell>
          <cell r="U916" t="str">
            <v>poznański</v>
          </cell>
          <cell r="V916" t="str">
            <v>Dopiewo</v>
          </cell>
          <cell r="W916" t="str">
            <v>315.51 Pojezierze Poznańskie</v>
          </cell>
          <cell r="X916" t="str">
            <v>Continental Bio-geographical Region</v>
          </cell>
          <cell r="Y916" t="str">
            <v>Galio-Carpinetum</v>
          </cell>
        </row>
        <row r="917">
          <cell r="A917" t="str">
            <v>POZ-V-0026921</v>
          </cell>
          <cell r="B917" t="str">
            <v>52.422978</v>
          </cell>
          <cell r="C917" t="str">
            <v>16.900445</v>
          </cell>
          <cell r="D917" t="str">
            <v>33UXU20</v>
          </cell>
          <cell r="E917" t="str">
            <v>BD08</v>
          </cell>
          <cell r="R917" t="str">
            <v>Europa</v>
          </cell>
          <cell r="S917" t="str">
            <v>Polska</v>
          </cell>
          <cell r="T917" t="str">
            <v>wielkopolskie</v>
          </cell>
          <cell r="U917" t="str">
            <v>Poznań</v>
          </cell>
          <cell r="V917" t="str">
            <v>Poznań</v>
          </cell>
          <cell r="W917" t="str">
            <v>315.51 Pojezierze Poznańskie</v>
          </cell>
          <cell r="X917" t="str">
            <v>Continental Bio-geographical Region</v>
          </cell>
          <cell r="Y917" t="str">
            <v>Ficario-Ulmetum chrysosplenietosum</v>
          </cell>
        </row>
        <row r="918">
          <cell r="A918" t="str">
            <v>POZ-V-0026923</v>
          </cell>
          <cell r="B918" t="str">
            <v>52.499935</v>
          </cell>
          <cell r="C918" t="str">
            <v>17.636335</v>
          </cell>
          <cell r="D918" t="str">
            <v>33UXU71</v>
          </cell>
          <cell r="E918" t="str">
            <v>CC93</v>
          </cell>
          <cell r="R918" t="str">
            <v>Europa</v>
          </cell>
          <cell r="S918" t="str">
            <v>Polska</v>
          </cell>
          <cell r="T918" t="str">
            <v>wielkopolskie</v>
          </cell>
          <cell r="U918" t="str">
            <v>gnieźnieński</v>
          </cell>
          <cell r="V918" t="str">
            <v>Niechanowo</v>
          </cell>
          <cell r="W918" t="str">
            <v>315.56 Równina Wrzesińska</v>
          </cell>
          <cell r="X918" t="str">
            <v>Continental Bio-geographical Region</v>
          </cell>
          <cell r="Y918" t="str">
            <v>Galio-Carpinetum</v>
          </cell>
        </row>
        <row r="919">
          <cell r="A919" t="str">
            <v>POZ-V-0026926</v>
          </cell>
          <cell r="B919" t="str">
            <v>52.4039</v>
          </cell>
          <cell r="C919" t="str">
            <v>17.2722</v>
          </cell>
          <cell r="D919" t="str">
            <v>33UXU50</v>
          </cell>
          <cell r="E919" t="str">
            <v>CD01</v>
          </cell>
          <cell r="R919" t="str">
            <v>Europa</v>
          </cell>
          <cell r="S919" t="str">
            <v>Polska</v>
          </cell>
          <cell r="T919" t="str">
            <v>wielkopolskie</v>
          </cell>
          <cell r="U919" t="str">
            <v>poznański</v>
          </cell>
          <cell r="V919" t="str">
            <v>Kostrzyn</v>
          </cell>
          <cell r="W919" t="str">
            <v>315.56 Równina Wrzesińska</v>
          </cell>
          <cell r="X919" t="str">
            <v>Continental Bio-geographical Region</v>
          </cell>
          <cell r="Y919" t="str">
            <v>Galio-Carpinetum</v>
          </cell>
        </row>
        <row r="920">
          <cell r="A920" t="str">
            <v>POZ-V-0026927</v>
          </cell>
          <cell r="B920" t="str">
            <v>52.481935</v>
          </cell>
          <cell r="C920" t="str">
            <v>17.00606</v>
          </cell>
          <cell r="D920" t="str">
            <v>33UXU31</v>
          </cell>
          <cell r="E920" t="str">
            <v>BC99</v>
          </cell>
          <cell r="J920" t="str">
            <v>Park Krajobrazowy Puszcza Zielonka</v>
          </cell>
          <cell r="P920" t="str">
            <v>PLH300058</v>
          </cell>
          <cell r="Q920" t="str">
            <v>Uroczyska Puszczy Zielonki</v>
          </cell>
          <cell r="R920" t="str">
            <v>Europa</v>
          </cell>
          <cell r="S920" t="str">
            <v>Polska</v>
          </cell>
          <cell r="T920" t="str">
            <v>wielkopolskie</v>
          </cell>
          <cell r="U920" t="str">
            <v>poznański</v>
          </cell>
          <cell r="V920" t="str">
            <v>Czerwonak</v>
          </cell>
          <cell r="W920" t="str">
            <v>315.56 Równina Wrzesińska</v>
          </cell>
          <cell r="X920" t="str">
            <v>Continental Bio-geographical Region</v>
          </cell>
          <cell r="Y920" t="str">
            <v>Potentillo albae-Quercetum typicum</v>
          </cell>
        </row>
        <row r="921">
          <cell r="A921" t="str">
            <v>POZ-V-0026929</v>
          </cell>
          <cell r="B921" t="str">
            <v>52.404467</v>
          </cell>
          <cell r="C921" t="str">
            <v>16.978673</v>
          </cell>
          <cell r="D921" t="str">
            <v>33UXU30</v>
          </cell>
          <cell r="E921" t="str">
            <v>BD09</v>
          </cell>
          <cell r="R921" t="str">
            <v>Europa</v>
          </cell>
          <cell r="S921" t="str">
            <v>Polska</v>
          </cell>
          <cell r="T921" t="str">
            <v>wielkopolskie</v>
          </cell>
          <cell r="U921" t="str">
            <v>Poznań</v>
          </cell>
          <cell r="V921" t="str">
            <v>Poznań</v>
          </cell>
          <cell r="W921" t="str">
            <v>315.56 Równina Wrzesińska</v>
          </cell>
          <cell r="X921" t="str">
            <v>Continental Bio-geographical Region</v>
          </cell>
          <cell r="Y921" t="str">
            <v>Pino-Quercetum (=Querco-Pinetum + Serratulo-Pinetum)</v>
          </cell>
        </row>
        <row r="922">
          <cell r="A922" t="str">
            <v>POZ-V-0030695</v>
          </cell>
          <cell r="B922" t="str">
            <v>52.75585</v>
          </cell>
          <cell r="C922" t="str">
            <v>16.819361</v>
          </cell>
          <cell r="D922" t="str">
            <v>33UXU24</v>
          </cell>
          <cell r="E922" t="str">
            <v>BC68</v>
          </cell>
          <cell r="R922" t="str">
            <v>Europa</v>
          </cell>
          <cell r="S922" t="str">
            <v>Polska</v>
          </cell>
          <cell r="T922" t="str">
            <v>wielkopolskie</v>
          </cell>
          <cell r="U922" t="str">
            <v>obornicki</v>
          </cell>
          <cell r="V922" t="str">
            <v>Ryczywół</v>
          </cell>
          <cell r="W922" t="str">
            <v>315.33 Kotlina Gorzowska</v>
          </cell>
          <cell r="X922" t="str">
            <v>Continental Bio-geographical Region</v>
          </cell>
          <cell r="Y922" t="str">
            <v>Galio-Carpinetum</v>
          </cell>
        </row>
        <row r="923">
          <cell r="A923" t="str">
            <v>POZ-V-0030697</v>
          </cell>
          <cell r="B923" t="str">
            <v>52.481935</v>
          </cell>
          <cell r="C923" t="str">
            <v>17.00606</v>
          </cell>
          <cell r="D923" t="str">
            <v>33UXU31</v>
          </cell>
          <cell r="E923" t="str">
            <v>BC99</v>
          </cell>
          <cell r="J923" t="str">
            <v>Park Krajobrazowy Puszcza Zielonka</v>
          </cell>
          <cell r="P923" t="str">
            <v>PLH300058</v>
          </cell>
          <cell r="Q923" t="str">
            <v>Uroczyska Puszczy Zielonki</v>
          </cell>
          <cell r="R923" t="str">
            <v>Europa</v>
          </cell>
          <cell r="S923" t="str">
            <v>Polska</v>
          </cell>
          <cell r="T923" t="str">
            <v>wielkopolskie</v>
          </cell>
          <cell r="U923" t="str">
            <v>poznański</v>
          </cell>
          <cell r="V923" t="str">
            <v>Czerwonak</v>
          </cell>
          <cell r="W923" t="str">
            <v>315.56 Równina Wrzesińska</v>
          </cell>
          <cell r="X923" t="str">
            <v>Continental Bio-geographical Region</v>
          </cell>
          <cell r="Y923" t="str">
            <v>Potentillo albae-Quercetum typicum</v>
          </cell>
        </row>
        <row r="924">
          <cell r="A924" t="str">
            <v>POZ-V-0030717</v>
          </cell>
          <cell r="B924" t="str">
            <v>52.282672</v>
          </cell>
          <cell r="C924" t="str">
            <v>16.700832</v>
          </cell>
          <cell r="D924" t="str">
            <v>33UXT19</v>
          </cell>
          <cell r="E924" t="str">
            <v>BD17</v>
          </cell>
          <cell r="I924" t="str">
            <v>Wielkopolski Park Narodowy - otulina</v>
          </cell>
          <cell r="R924" t="str">
            <v>Europa</v>
          </cell>
          <cell r="S924" t="str">
            <v>Polska</v>
          </cell>
          <cell r="T924" t="str">
            <v>wielkopolskie</v>
          </cell>
          <cell r="U924" t="str">
            <v>poznański</v>
          </cell>
          <cell r="V924" t="str">
            <v>Stęszew</v>
          </cell>
          <cell r="W924" t="str">
            <v>315.51 Pojezierze Poznańskie</v>
          </cell>
          <cell r="X924" t="str">
            <v>Continental Bio-geographical Region</v>
          </cell>
          <cell r="Y924" t="str">
            <v>Fraxino-Alnetum (=Circaeo-Alnetum)</v>
          </cell>
        </row>
        <row r="925">
          <cell r="A925" t="str">
            <v>POZ-V-0030718</v>
          </cell>
          <cell r="B925" t="str">
            <v>52.282672</v>
          </cell>
          <cell r="C925" t="str">
            <v>16.700832</v>
          </cell>
          <cell r="D925" t="str">
            <v>33UXT19</v>
          </cell>
          <cell r="E925" t="str">
            <v>BD17</v>
          </cell>
          <cell r="I925" t="str">
            <v>Wielkopolski Park Narodowy - otulina</v>
          </cell>
          <cell r="R925" t="str">
            <v>Europa</v>
          </cell>
          <cell r="S925" t="str">
            <v>Polska</v>
          </cell>
          <cell r="T925" t="str">
            <v>wielkopolskie</v>
          </cell>
          <cell r="U925" t="str">
            <v>poznański</v>
          </cell>
          <cell r="V925" t="str">
            <v>Stęszew</v>
          </cell>
          <cell r="W925" t="str">
            <v>315.51 Pojezierze Poznańskie</v>
          </cell>
          <cell r="X925" t="str">
            <v>Continental Bio-geographical Region</v>
          </cell>
          <cell r="Y925" t="str">
            <v>Fraxino-Alnetum (=Circaeo-Alnetum)</v>
          </cell>
        </row>
        <row r="926">
          <cell r="A926" t="str">
            <v>POZ-V-0030719</v>
          </cell>
          <cell r="B926" t="str">
            <v>52.24373</v>
          </cell>
          <cell r="C926" t="str">
            <v>16.8475</v>
          </cell>
          <cell r="D926" t="str">
            <v>33UXT28</v>
          </cell>
          <cell r="E926" t="str">
            <v>BD28</v>
          </cell>
          <cell r="R926" t="str">
            <v>Europa</v>
          </cell>
          <cell r="S926" t="str">
            <v>Polska</v>
          </cell>
          <cell r="T926" t="str">
            <v>wielkopolskie</v>
          </cell>
          <cell r="U926" t="str">
            <v>poznański</v>
          </cell>
          <cell r="V926" t="str">
            <v>Mosina</v>
          </cell>
          <cell r="W926" t="str">
            <v>315.64 Kotlina Śremska</v>
          </cell>
          <cell r="X926" t="str">
            <v>Continental Bio-geographical Region</v>
          </cell>
          <cell r="Y926" t="str">
            <v>Pino-Quercetum (=Querco-Pinetum + Serratulo-Pinetum)</v>
          </cell>
        </row>
        <row r="927">
          <cell r="A927" t="str">
            <v>POZ-V-0030721</v>
          </cell>
          <cell r="B927" t="str">
            <v>52.3113</v>
          </cell>
          <cell r="C927" t="str">
            <v>16.7968</v>
          </cell>
          <cell r="D927" t="str">
            <v>33UXT29</v>
          </cell>
          <cell r="E927" t="str">
            <v>BD17</v>
          </cell>
          <cell r="I927" t="str">
            <v>Wielkopolski Park Narodowy</v>
          </cell>
          <cell r="P927" t="str">
            <v>PLB300017; PLH300010</v>
          </cell>
          <cell r="Q927" t="str">
            <v>Ostoja Rogalińska; Ostoja Wielkopolska</v>
          </cell>
          <cell r="R927" t="str">
            <v>Europa</v>
          </cell>
          <cell r="S927" t="str">
            <v>Polska</v>
          </cell>
          <cell r="T927" t="str">
            <v>wielkopolskie</v>
          </cell>
          <cell r="U927" t="str">
            <v>poznański</v>
          </cell>
          <cell r="V927" t="str">
            <v>Komorniki</v>
          </cell>
          <cell r="W927" t="str">
            <v>315.51 Pojezierze Poznańskie</v>
          </cell>
          <cell r="X927" t="str">
            <v>Continental Bio-geographical Region</v>
          </cell>
          <cell r="Y927" t="str">
            <v>Potentillo albae-Quercetum typicum</v>
          </cell>
        </row>
        <row r="928">
          <cell r="A928" t="str">
            <v>POZ-V-0030722</v>
          </cell>
          <cell r="B928" t="str">
            <v>52.3113</v>
          </cell>
          <cell r="C928" t="str">
            <v>16.7968</v>
          </cell>
          <cell r="D928" t="str">
            <v>33UXT29</v>
          </cell>
          <cell r="E928" t="str">
            <v>BD17</v>
          </cell>
          <cell r="I928" t="str">
            <v>Wielkopolski Park Narodowy</v>
          </cell>
          <cell r="P928" t="str">
            <v>PLB300017; PLH300010</v>
          </cell>
          <cell r="Q928" t="str">
            <v>Ostoja Rogalińska; Ostoja Wielkopolska</v>
          </cell>
          <cell r="R928" t="str">
            <v>Europa</v>
          </cell>
          <cell r="S928" t="str">
            <v>Polska</v>
          </cell>
          <cell r="T928" t="str">
            <v>wielkopolskie</v>
          </cell>
          <cell r="U928" t="str">
            <v>poznański</v>
          </cell>
          <cell r="V928" t="str">
            <v>Komorniki</v>
          </cell>
          <cell r="W928" t="str">
            <v>315.51 Pojezierze Poznańskie</v>
          </cell>
          <cell r="X928" t="str">
            <v>Continental Bio-geographical Region</v>
          </cell>
          <cell r="Y928" t="str">
            <v>Potentillo albae-Quercetum typicum</v>
          </cell>
        </row>
        <row r="929">
          <cell r="A929" t="str">
            <v>POZ-V-0030723</v>
          </cell>
          <cell r="B929" t="str">
            <v>52.26532</v>
          </cell>
          <cell r="C929" t="str">
            <v>16.80039</v>
          </cell>
          <cell r="D929" t="str">
            <v>33UXT29</v>
          </cell>
          <cell r="E929" t="str">
            <v>BD17</v>
          </cell>
          <cell r="I929" t="str">
            <v>Wielkopolski Park Narodowy</v>
          </cell>
          <cell r="P929" t="str">
            <v>PLB300017; PLH300010</v>
          </cell>
          <cell r="Q929" t="str">
            <v>Ostoja Rogalińska; Ostoja Wielkopolska</v>
          </cell>
          <cell r="R929" t="str">
            <v>Europa</v>
          </cell>
          <cell r="S929" t="str">
            <v>Polska</v>
          </cell>
          <cell r="T929" t="str">
            <v>wielkopolskie</v>
          </cell>
          <cell r="U929" t="str">
            <v>poznański</v>
          </cell>
          <cell r="V929" t="str">
            <v>Mosina</v>
          </cell>
          <cell r="W929" t="str">
            <v>315.51 Pojezierze Poznańskie</v>
          </cell>
          <cell r="X929" t="str">
            <v>Continental Bio-geographical Region</v>
          </cell>
          <cell r="Y929">
            <v>0</v>
          </cell>
        </row>
        <row r="930">
          <cell r="A930" t="str">
            <v>POZ-V-0030724</v>
          </cell>
          <cell r="B930" t="str">
            <v>51.897676</v>
          </cell>
          <cell r="C930" t="str">
            <v>17.027945</v>
          </cell>
          <cell r="D930" t="str">
            <v>33UXT35</v>
          </cell>
          <cell r="E930" t="str">
            <v>BD59</v>
          </cell>
          <cell r="M930" t="str">
            <v>Krzywińsko-Osiecki wraz z zadrzewieniami generała Dezyderego Chłapowskiego i kompleksem leśnym Osieczna-Góra</v>
          </cell>
          <cell r="R930" t="str">
            <v>Europa</v>
          </cell>
          <cell r="S930" t="str">
            <v>Polska</v>
          </cell>
          <cell r="T930" t="str">
            <v>wielkopolskie</v>
          </cell>
          <cell r="U930" t="str">
            <v>gostyński</v>
          </cell>
          <cell r="V930" t="str">
            <v>Gostyń</v>
          </cell>
          <cell r="W930" t="str">
            <v>318.11 Wysoczyzna Leszczyńska</v>
          </cell>
          <cell r="X930" t="str">
            <v>Continental Bio-geographical Region</v>
          </cell>
          <cell r="Y930" t="str">
            <v>Galio-Carpinetum</v>
          </cell>
        </row>
        <row r="931">
          <cell r="A931" t="str">
            <v>POZ-V-0030725</v>
          </cell>
          <cell r="B931" t="str">
            <v>51.897676</v>
          </cell>
          <cell r="C931" t="str">
            <v>17.027945</v>
          </cell>
          <cell r="D931" t="str">
            <v>33UXT35</v>
          </cell>
          <cell r="E931" t="str">
            <v>BD59</v>
          </cell>
          <cell r="M931" t="str">
            <v>Krzywińsko-Osiecki wraz z zadrzewieniami generała Dezyderego Chłapowskiego i kompleksem leśnym Osieczna-Góra</v>
          </cell>
          <cell r="R931" t="str">
            <v>Europa</v>
          </cell>
          <cell r="S931" t="str">
            <v>Polska</v>
          </cell>
          <cell r="T931" t="str">
            <v>wielkopolskie</v>
          </cell>
          <cell r="U931" t="str">
            <v>gostyński</v>
          </cell>
          <cell r="V931" t="str">
            <v>Gostyń</v>
          </cell>
          <cell r="W931" t="str">
            <v>318.11 Wysoczyzna Leszczyńska</v>
          </cell>
          <cell r="X931" t="str">
            <v>Continental Bio-geographical Region</v>
          </cell>
          <cell r="Y931" t="str">
            <v>Galio-Carpinetum</v>
          </cell>
        </row>
        <row r="932">
          <cell r="A932" t="str">
            <v>POZ-V-0030726</v>
          </cell>
          <cell r="B932" t="str">
            <v>51.897676</v>
          </cell>
          <cell r="C932" t="str">
            <v>17.027945</v>
          </cell>
          <cell r="D932" t="str">
            <v>33UXT35</v>
          </cell>
          <cell r="E932" t="str">
            <v>BD59</v>
          </cell>
          <cell r="M932" t="str">
            <v>Krzywińsko-Osiecki wraz z zadrzewieniami generała Dezyderego Chłapowskiego i kompleksem leśnym Osieczna-Góra</v>
          </cell>
          <cell r="R932" t="str">
            <v>Europa</v>
          </cell>
          <cell r="S932" t="str">
            <v>Polska</v>
          </cell>
          <cell r="T932" t="str">
            <v>wielkopolskie</v>
          </cell>
          <cell r="U932" t="str">
            <v>gostyński</v>
          </cell>
          <cell r="V932" t="str">
            <v>Gostyń</v>
          </cell>
          <cell r="W932" t="str">
            <v>318.11 Wysoczyzna Leszczyńska</v>
          </cell>
          <cell r="X932" t="str">
            <v>Continental Bio-geographical Region</v>
          </cell>
          <cell r="Y932" t="str">
            <v>Galio-Carpinetum</v>
          </cell>
        </row>
        <row r="933">
          <cell r="A933" t="str">
            <v>POZ-V-0030727</v>
          </cell>
          <cell r="B933" t="str">
            <v>52.0879</v>
          </cell>
          <cell r="C933" t="str">
            <v>17.0159</v>
          </cell>
          <cell r="D933" t="str">
            <v>33UXT37</v>
          </cell>
          <cell r="E933" t="str">
            <v>BD39</v>
          </cell>
          <cell r="R933" t="str">
            <v>Europa</v>
          </cell>
          <cell r="S933" t="str">
            <v>Polska</v>
          </cell>
          <cell r="T933" t="str">
            <v>wielkopolskie</v>
          </cell>
          <cell r="U933" t="str">
            <v>śremski</v>
          </cell>
          <cell r="V933" t="str">
            <v>Śrem</v>
          </cell>
          <cell r="W933" t="str">
            <v>315.64 Kotlina Śremska</v>
          </cell>
          <cell r="X933" t="str">
            <v>Continental Bio-geographical Region</v>
          </cell>
          <cell r="Y933" t="str">
            <v>Galio-Carpinetum</v>
          </cell>
        </row>
        <row r="934">
          <cell r="A934" t="str">
            <v>POZ-V-0030728</v>
          </cell>
          <cell r="B934" t="str">
            <v>52.24273</v>
          </cell>
          <cell r="C934" t="str">
            <v>16.81252</v>
          </cell>
          <cell r="D934" t="str">
            <v>33UXT28</v>
          </cell>
          <cell r="E934" t="str">
            <v>BD28</v>
          </cell>
          <cell r="I934" t="str">
            <v>Wielkopolski Park Narodowy</v>
          </cell>
          <cell r="P934" t="str">
            <v>PLB300017; PLH300010</v>
          </cell>
          <cell r="Q934" t="str">
            <v>Ostoja Rogalińska; Ostoja Wielkopolska</v>
          </cell>
          <cell r="R934" t="str">
            <v>Europa</v>
          </cell>
          <cell r="S934" t="str">
            <v>Polska</v>
          </cell>
          <cell r="T934" t="str">
            <v>wielkopolskie</v>
          </cell>
          <cell r="U934" t="str">
            <v>poznański</v>
          </cell>
          <cell r="V934" t="str">
            <v>Mosina</v>
          </cell>
          <cell r="W934" t="str">
            <v>315.64 Kotlina Śremska</v>
          </cell>
          <cell r="X934" t="str">
            <v>Continental Bio-geographical Region</v>
          </cell>
          <cell r="Y934" t="str">
            <v>Calamagrostio arundinaceae-Quercetum</v>
          </cell>
        </row>
        <row r="935">
          <cell r="A935" t="str">
            <v>POZ-V-0030729</v>
          </cell>
          <cell r="B935" t="str">
            <v>52.673681</v>
          </cell>
          <cell r="C935" t="str">
            <v>16.853283</v>
          </cell>
          <cell r="D935" t="str">
            <v>33UXU23</v>
          </cell>
          <cell r="E935" t="str">
            <v>BC78</v>
          </cell>
          <cell r="R935" t="str">
            <v>Europa</v>
          </cell>
          <cell r="S935" t="str">
            <v>Polska</v>
          </cell>
          <cell r="T935" t="str">
            <v>wielkopolskie</v>
          </cell>
          <cell r="U935" t="str">
            <v>obornicki</v>
          </cell>
          <cell r="V935" t="str">
            <v>Oborniki</v>
          </cell>
          <cell r="W935" t="str">
            <v>315.33 Kotlina Gorzowska</v>
          </cell>
          <cell r="X935" t="str">
            <v>Continental Bio-geographical Region</v>
          </cell>
          <cell r="Y935" t="str">
            <v>Galio-Carpinetum</v>
          </cell>
        </row>
        <row r="936">
          <cell r="A936" t="str">
            <v>POZ-V-0030733</v>
          </cell>
          <cell r="B936" t="str">
            <v>52.534268</v>
          </cell>
          <cell r="C936" t="str">
            <v>17.600015</v>
          </cell>
          <cell r="D936" t="str">
            <v>33UXU72</v>
          </cell>
          <cell r="E936" t="str">
            <v>CC83</v>
          </cell>
          <cell r="R936" t="str">
            <v>Europa</v>
          </cell>
          <cell r="S936" t="str">
            <v>Polska</v>
          </cell>
          <cell r="T936" t="str">
            <v>wielkopolskie</v>
          </cell>
          <cell r="U936" t="str">
            <v>gnieźnieński</v>
          </cell>
          <cell r="V936" t="str">
            <v>Gniezno</v>
          </cell>
          <cell r="W936" t="str">
            <v>315.54 Pojezierze Gnieźnieńskie</v>
          </cell>
          <cell r="X936" t="str">
            <v>Continental Bio-geographical Region</v>
          </cell>
          <cell r="Y936" t="str">
            <v>Galio-Carpinetum</v>
          </cell>
        </row>
        <row r="937">
          <cell r="A937" t="str">
            <v>POZ-V-0030734</v>
          </cell>
          <cell r="B937" t="str">
            <v>52.5117</v>
          </cell>
          <cell r="C937" t="str">
            <v>16.939</v>
          </cell>
          <cell r="D937" t="str">
            <v>33UXU31</v>
          </cell>
          <cell r="E937" t="str">
            <v>BC99</v>
          </cell>
          <cell r="M937" t="str">
            <v>Biedrusko</v>
          </cell>
          <cell r="P937" t="str">
            <v>PLH300001</v>
          </cell>
          <cell r="Q937" t="str">
            <v>Biedrusko</v>
          </cell>
          <cell r="R937" t="str">
            <v>Europa</v>
          </cell>
          <cell r="S937" t="str">
            <v>Polska</v>
          </cell>
          <cell r="T937" t="str">
            <v>wielkopolskie</v>
          </cell>
          <cell r="U937" t="str">
            <v>poznański</v>
          </cell>
          <cell r="V937" t="str">
            <v>Suchy Las</v>
          </cell>
          <cell r="W937" t="str">
            <v>315.52 Poznański Przełom Warty</v>
          </cell>
          <cell r="X937" t="str">
            <v>Continental Bio-geographical Region</v>
          </cell>
          <cell r="Y937" t="str">
            <v>Potentillo albae-Quercetum typicum</v>
          </cell>
        </row>
        <row r="938">
          <cell r="A938" t="str">
            <v>POZ-V-0030735</v>
          </cell>
          <cell r="B938" t="str">
            <v>52.3972</v>
          </cell>
          <cell r="C938" t="str">
            <v>16.9975</v>
          </cell>
          <cell r="D938" t="str">
            <v>33UXU30</v>
          </cell>
          <cell r="E938" t="str">
            <v>BD09</v>
          </cell>
          <cell r="R938" t="str">
            <v>Europa</v>
          </cell>
          <cell r="S938" t="str">
            <v>Polska</v>
          </cell>
          <cell r="T938" t="str">
            <v>wielkopolskie</v>
          </cell>
          <cell r="U938" t="str">
            <v>Poznań</v>
          </cell>
          <cell r="V938" t="str">
            <v>Poznań</v>
          </cell>
          <cell r="W938" t="str">
            <v>315.56 Równina Wrzesińska</v>
          </cell>
          <cell r="X938" t="str">
            <v>Continental Bio-geographical Region</v>
          </cell>
          <cell r="Y938" t="str">
            <v>Fraxino-Alnetum (=Circaeo-Alnetum)</v>
          </cell>
        </row>
        <row r="939">
          <cell r="A939" t="str">
            <v>POZ-V-0030736</v>
          </cell>
          <cell r="B939" t="str">
            <v>52.61011</v>
          </cell>
          <cell r="C939" t="str">
            <v>16.5784</v>
          </cell>
          <cell r="D939" t="str">
            <v>33UXU03</v>
          </cell>
          <cell r="E939" t="str">
            <v>BC76</v>
          </cell>
          <cell r="R939" t="str">
            <v>Europa</v>
          </cell>
          <cell r="S939" t="str">
            <v>Polska</v>
          </cell>
          <cell r="T939" t="str">
            <v>wielkopolskie</v>
          </cell>
          <cell r="U939" t="str">
            <v>szamotulski</v>
          </cell>
          <cell r="V939" t="str">
            <v>Szamotuły</v>
          </cell>
          <cell r="W939" t="str">
            <v>315.51 Pojezierze Poznańskie</v>
          </cell>
          <cell r="X939" t="str">
            <v>Continental Bio-geographical Region</v>
          </cell>
          <cell r="Y939" t="str">
            <v>Galio-Carpinetum</v>
          </cell>
        </row>
        <row r="940">
          <cell r="A940" t="str">
            <v>POZ-V-0030740</v>
          </cell>
          <cell r="B940" t="str">
            <v>52.702953</v>
          </cell>
          <cell r="C940" t="str">
            <v>16.527076</v>
          </cell>
          <cell r="D940" t="str">
            <v>33UXU04</v>
          </cell>
          <cell r="E940" t="str">
            <v>BC66</v>
          </cell>
          <cell r="R940" t="str">
            <v>Europa</v>
          </cell>
          <cell r="S940" t="str">
            <v>Polska</v>
          </cell>
          <cell r="T940" t="str">
            <v>wielkopolskie</v>
          </cell>
          <cell r="U940" t="str">
            <v>szamotulski</v>
          </cell>
          <cell r="V940" t="str">
            <v>Obrzycko</v>
          </cell>
          <cell r="W940" t="str">
            <v>315.33 Kotlina Gorzowska</v>
          </cell>
          <cell r="X940" t="str">
            <v>Continental Bio-geographical Region</v>
          </cell>
          <cell r="Y940" t="str">
            <v>Pino-Quercetum (=Querco-Pinetum + Serratulo-Pinetum)</v>
          </cell>
        </row>
        <row r="941">
          <cell r="A941" t="str">
            <v>POZ-V-0033733</v>
          </cell>
          <cell r="B941" t="str">
            <v>52.4644</v>
          </cell>
          <cell r="C941" t="str">
            <v>17.8568</v>
          </cell>
          <cell r="D941" t="str">
            <v>33UXU91</v>
          </cell>
          <cell r="E941" t="str">
            <v>CC95</v>
          </cell>
          <cell r="J941" t="str">
            <v>Powidzki Park Krajobrazowy</v>
          </cell>
          <cell r="M941" t="str">
            <v>Powidzko-Bieniszewski</v>
          </cell>
          <cell r="R941" t="str">
            <v>Europa</v>
          </cell>
          <cell r="S941" t="str">
            <v>Polska</v>
          </cell>
          <cell r="T941" t="str">
            <v>wielkopolskie</v>
          </cell>
          <cell r="U941" t="str">
            <v>gnieźnieński</v>
          </cell>
          <cell r="V941" t="str">
            <v>Witkowo</v>
          </cell>
          <cell r="W941" t="str">
            <v>315.56 Równina Wrzesińska</v>
          </cell>
          <cell r="X941" t="str">
            <v>Continental Bio-geographical Region</v>
          </cell>
          <cell r="Y941" t="str">
            <v>Fraxino-Alnetum (=Circaeo-Alnetum)</v>
          </cell>
        </row>
        <row r="942">
          <cell r="A942" t="str">
            <v>POZ-V-0033734</v>
          </cell>
          <cell r="B942" t="str">
            <v>52.999317</v>
          </cell>
          <cell r="C942" t="str">
            <v>16.086337</v>
          </cell>
          <cell r="D942" t="str">
            <v>33UWU77</v>
          </cell>
          <cell r="E942" t="str">
            <v>BC33</v>
          </cell>
          <cell r="M942" t="str">
            <v>Puszcza nad Drawą (woj. wielkopolskie)</v>
          </cell>
          <cell r="P942" t="str">
            <v>PLB320016</v>
          </cell>
          <cell r="Q942" t="str">
            <v>Lasy Puszczy nad Drawą</v>
          </cell>
          <cell r="R942" t="str">
            <v>Europa</v>
          </cell>
          <cell r="S942" t="str">
            <v>Polska</v>
          </cell>
          <cell r="T942" t="str">
            <v>wielkopolskie</v>
          </cell>
          <cell r="U942" t="str">
            <v>czarnkowsko-trzcianecki</v>
          </cell>
          <cell r="V942" t="str">
            <v>Krzyż Wielkopolski</v>
          </cell>
          <cell r="W942" t="str">
            <v>314.64 Pojezierze Wałeckie</v>
          </cell>
          <cell r="X942" t="str">
            <v>Continental Bio-geographical Region</v>
          </cell>
          <cell r="Y942" t="str">
            <v>Leucobryo-Pinetum</v>
          </cell>
        </row>
        <row r="943">
          <cell r="A943" t="str">
            <v>POZ-V-0033735</v>
          </cell>
          <cell r="B943" t="str">
            <v>52.999317</v>
          </cell>
          <cell r="C943" t="str">
            <v>16.086337</v>
          </cell>
          <cell r="D943" t="str">
            <v>33UWU77</v>
          </cell>
          <cell r="E943" t="str">
            <v>BC33</v>
          </cell>
          <cell r="M943" t="str">
            <v>Puszcza nad Drawą (woj. wielkopolskie)</v>
          </cell>
          <cell r="P943" t="str">
            <v>PLB320016</v>
          </cell>
          <cell r="Q943" t="str">
            <v>Lasy Puszczy nad Drawą</v>
          </cell>
          <cell r="R943" t="str">
            <v>Europa</v>
          </cell>
          <cell r="S943" t="str">
            <v>Polska</v>
          </cell>
          <cell r="T943" t="str">
            <v>wielkopolskie</v>
          </cell>
          <cell r="U943" t="str">
            <v>czarnkowsko-trzcianecki</v>
          </cell>
          <cell r="V943" t="str">
            <v>Krzyż Wielkopolski</v>
          </cell>
          <cell r="W943" t="str">
            <v>314.64 Pojezierze Wałeckie</v>
          </cell>
          <cell r="X943" t="str">
            <v>Continental Bio-geographical Region</v>
          </cell>
          <cell r="Y943" t="str">
            <v>Leucobryo-Pinetum</v>
          </cell>
        </row>
        <row r="944">
          <cell r="A944" t="str">
            <v>POZ-V-0033736</v>
          </cell>
          <cell r="B944" t="str">
            <v>52.911</v>
          </cell>
          <cell r="C944" t="str">
            <v>16.4171</v>
          </cell>
          <cell r="D944" t="str">
            <v>33UWU96</v>
          </cell>
          <cell r="E944" t="str">
            <v>BC45</v>
          </cell>
          <cell r="M944" t="str">
            <v>Dolina Noteci</v>
          </cell>
          <cell r="R944" t="str">
            <v>Europa</v>
          </cell>
          <cell r="S944" t="str">
            <v>Polska</v>
          </cell>
          <cell r="T944" t="str">
            <v>wielkopolskie</v>
          </cell>
          <cell r="U944" t="str">
            <v>czarnkowsko-trzcianecki</v>
          </cell>
          <cell r="V944" t="str">
            <v>Czarnków</v>
          </cell>
          <cell r="W944" t="str">
            <v>315.33 Kotlina Gorzowska</v>
          </cell>
          <cell r="X944" t="str">
            <v>Continental Bio-geographical Region</v>
          </cell>
          <cell r="Y944" t="str">
            <v>Galio-Carpinetum</v>
          </cell>
        </row>
        <row r="945">
          <cell r="A945" t="str">
            <v>POZ-V-0033737</v>
          </cell>
          <cell r="B945" t="str">
            <v>52.911</v>
          </cell>
          <cell r="C945" t="str">
            <v>16.4171</v>
          </cell>
          <cell r="D945" t="str">
            <v>33UWU96</v>
          </cell>
          <cell r="E945" t="str">
            <v>BC45</v>
          </cell>
          <cell r="M945" t="str">
            <v>Dolina Noteci</v>
          </cell>
          <cell r="R945" t="str">
            <v>Europa</v>
          </cell>
          <cell r="S945" t="str">
            <v>Polska</v>
          </cell>
          <cell r="T945" t="str">
            <v>wielkopolskie</v>
          </cell>
          <cell r="U945" t="str">
            <v>czarnkowsko-trzcianecki</v>
          </cell>
          <cell r="V945" t="str">
            <v>Czarnków</v>
          </cell>
          <cell r="W945" t="str">
            <v>315.33 Kotlina Gorzowska</v>
          </cell>
          <cell r="X945" t="str">
            <v>Continental Bio-geographical Region</v>
          </cell>
          <cell r="Y945" t="str">
            <v>Galio-Carpinetum</v>
          </cell>
        </row>
        <row r="946">
          <cell r="A946" t="str">
            <v>POZ-V-0033738</v>
          </cell>
          <cell r="B946" t="str">
            <v>52.911</v>
          </cell>
          <cell r="C946" t="str">
            <v>16.4171</v>
          </cell>
          <cell r="D946" t="str">
            <v>33UWU96</v>
          </cell>
          <cell r="E946" t="str">
            <v>BC45</v>
          </cell>
          <cell r="M946" t="str">
            <v>Dolina Noteci</v>
          </cell>
          <cell r="R946" t="str">
            <v>Europa</v>
          </cell>
          <cell r="S946" t="str">
            <v>Polska</v>
          </cell>
          <cell r="T946" t="str">
            <v>wielkopolskie</v>
          </cell>
          <cell r="U946" t="str">
            <v>czarnkowsko-trzcianecki</v>
          </cell>
          <cell r="V946" t="str">
            <v>Czarnków</v>
          </cell>
          <cell r="W946" t="str">
            <v>315.33 Kotlina Gorzowska</v>
          </cell>
          <cell r="X946" t="str">
            <v>Continental Bio-geographical Region</v>
          </cell>
          <cell r="Y946" t="str">
            <v>Galio-Carpinetum</v>
          </cell>
        </row>
        <row r="947">
          <cell r="A947" t="str">
            <v>POZ-V-0033740</v>
          </cell>
          <cell r="B947" t="str">
            <v>52.22771</v>
          </cell>
          <cell r="C947" t="str">
            <v>18.251689</v>
          </cell>
          <cell r="D947" t="str">
            <v>34UCC18</v>
          </cell>
          <cell r="E947" t="str">
            <v>CD27</v>
          </cell>
          <cell r="R947" t="str">
            <v>Europa</v>
          </cell>
          <cell r="S947" t="str">
            <v>Polska</v>
          </cell>
          <cell r="T947" t="str">
            <v>wielkopolskie</v>
          </cell>
          <cell r="U947" t="str">
            <v>Konin</v>
          </cell>
          <cell r="V947" t="str">
            <v>Konin</v>
          </cell>
          <cell r="W947" t="str">
            <v>318.13 Dolina Konińska</v>
          </cell>
          <cell r="X947" t="str">
            <v>Continental Bio-geographical Region</v>
          </cell>
          <cell r="Y947" t="str">
            <v>Galio-Carpinetum</v>
          </cell>
        </row>
        <row r="948">
          <cell r="A948" t="str">
            <v>POZ-V-0033741</v>
          </cell>
          <cell r="B948" t="str">
            <v>52.2295</v>
          </cell>
          <cell r="C948" t="str">
            <v>18.2525</v>
          </cell>
          <cell r="D948" t="str">
            <v>34UCC19</v>
          </cell>
          <cell r="E948" t="str">
            <v>CD27</v>
          </cell>
          <cell r="R948" t="str">
            <v>Europa</v>
          </cell>
          <cell r="S948" t="str">
            <v>Polska</v>
          </cell>
          <cell r="T948" t="str">
            <v>wielkopolskie</v>
          </cell>
          <cell r="U948" t="str">
            <v>Konin</v>
          </cell>
          <cell r="V948" t="str">
            <v>Konin</v>
          </cell>
          <cell r="W948" t="str">
            <v>318.13 Dolina Konińska</v>
          </cell>
          <cell r="X948" t="str">
            <v>Continental Bio-geographical Region</v>
          </cell>
          <cell r="Y948" t="str">
            <v>Galio-Carpinetum</v>
          </cell>
        </row>
        <row r="949">
          <cell r="A949" t="str">
            <v>POZ-V-0033742</v>
          </cell>
          <cell r="B949" t="str">
            <v>52.13956</v>
          </cell>
          <cell r="C949" t="str">
            <v>17.814546</v>
          </cell>
          <cell r="D949" t="str">
            <v>33UXT98</v>
          </cell>
          <cell r="E949" t="str">
            <v>CD34</v>
          </cell>
          <cell r="M949" t="str">
            <v>Pyzdrski</v>
          </cell>
          <cell r="P949" t="str">
            <v>PLH300009</v>
          </cell>
          <cell r="Q949" t="str">
            <v>Ostoja Nadwarciańska</v>
          </cell>
          <cell r="R949" t="str">
            <v>Europa</v>
          </cell>
          <cell r="S949" t="str">
            <v>Polska</v>
          </cell>
          <cell r="T949" t="str">
            <v>wielkopolskie</v>
          </cell>
          <cell r="U949" t="str">
            <v>słupecki</v>
          </cell>
          <cell r="V949" t="str">
            <v>Zagórów</v>
          </cell>
          <cell r="W949" t="str">
            <v>318.16 Równina Rychwalska</v>
          </cell>
          <cell r="X949" t="str">
            <v>Continental Bio-geographical Region</v>
          </cell>
          <cell r="Y949" t="str">
            <v>Pino-Quercetum (=Querco-Pinetum + Serratulo-Pinetum)</v>
          </cell>
        </row>
        <row r="950">
          <cell r="A950" t="str">
            <v>POZ-V-0033743</v>
          </cell>
          <cell r="B950" t="str">
            <v>52.718791</v>
          </cell>
          <cell r="C950" t="str">
            <v>16.785031</v>
          </cell>
          <cell r="D950" t="str">
            <v>33UXU24</v>
          </cell>
          <cell r="E950" t="str">
            <v>BC68</v>
          </cell>
          <cell r="P950" t="str">
            <v>PLB300015</v>
          </cell>
          <cell r="Q950" t="str">
            <v>Puszcza Notecka</v>
          </cell>
          <cell r="R950" t="str">
            <v>Europa</v>
          </cell>
          <cell r="S950" t="str">
            <v>Polska</v>
          </cell>
          <cell r="T950" t="str">
            <v>wielkopolskie</v>
          </cell>
          <cell r="U950" t="str">
            <v>obornicki</v>
          </cell>
          <cell r="V950" t="str">
            <v>Oborniki</v>
          </cell>
          <cell r="W950" t="str">
            <v>315.33 Kotlina Gorzowska</v>
          </cell>
          <cell r="X950" t="str">
            <v>Continental Bio-geographical Region</v>
          </cell>
          <cell r="Y950" t="str">
            <v>Pino-Quercetum (=Querco-Pinetum + Serratulo-Pinetum)</v>
          </cell>
        </row>
        <row r="951">
          <cell r="A951" t="str">
            <v>POZ-V-0033744</v>
          </cell>
          <cell r="B951" t="str">
            <v>52.1828</v>
          </cell>
          <cell r="C951" t="str">
            <v>18.2045</v>
          </cell>
          <cell r="D951" t="str">
            <v>34UCC08</v>
          </cell>
          <cell r="E951" t="str">
            <v>CD27</v>
          </cell>
          <cell r="R951" t="str">
            <v>Europa</v>
          </cell>
          <cell r="S951" t="str">
            <v>Polska</v>
          </cell>
          <cell r="T951" t="str">
            <v>wielkopolskie</v>
          </cell>
          <cell r="U951" t="str">
            <v>koniński</v>
          </cell>
          <cell r="V951" t="str">
            <v>Stare Miasto</v>
          </cell>
          <cell r="W951" t="str">
            <v>318.16 Równina Rychwalska</v>
          </cell>
          <cell r="X951" t="str">
            <v>Continental Bio-geographical Region</v>
          </cell>
          <cell r="Y951" t="str">
            <v>Pino-Quercetum (=Querco-Pinetum + Serratulo-Pinetum)</v>
          </cell>
        </row>
        <row r="952">
          <cell r="A952" t="str">
            <v>POZ-V-0033745</v>
          </cell>
          <cell r="B952" t="str">
            <v>52.2669</v>
          </cell>
          <cell r="C952" t="str">
            <v>16.0022</v>
          </cell>
          <cell r="D952" t="str">
            <v>33UWT69</v>
          </cell>
          <cell r="E952" t="str">
            <v>BD12</v>
          </cell>
          <cell r="R952" t="str">
            <v>Europa</v>
          </cell>
          <cell r="S952" t="str">
            <v>Polska</v>
          </cell>
          <cell r="T952" t="str">
            <v>wielkopolskie</v>
          </cell>
          <cell r="U952" t="str">
            <v>nowotomyski</v>
          </cell>
          <cell r="V952" t="str">
            <v>Zbąszyń</v>
          </cell>
          <cell r="W952" t="str">
            <v>315.51 Pojezierze Poznańskie</v>
          </cell>
          <cell r="X952" t="str">
            <v>Continental Bio-geographical Region</v>
          </cell>
          <cell r="Y952" t="str">
            <v>Leucobryo-Pinetum</v>
          </cell>
        </row>
        <row r="953">
          <cell r="A953" t="str">
            <v>POZ-V-0033746</v>
          </cell>
          <cell r="B953" t="str">
            <v>52.2669</v>
          </cell>
          <cell r="C953" t="str">
            <v>16.0022</v>
          </cell>
          <cell r="D953" t="str">
            <v>33UWT69</v>
          </cell>
          <cell r="E953" t="str">
            <v>BD12</v>
          </cell>
          <cell r="R953" t="str">
            <v>Europa</v>
          </cell>
          <cell r="S953" t="str">
            <v>Polska</v>
          </cell>
          <cell r="T953" t="str">
            <v>wielkopolskie</v>
          </cell>
          <cell r="U953" t="str">
            <v>nowotomyski</v>
          </cell>
          <cell r="V953" t="str">
            <v>Zbąszyń</v>
          </cell>
          <cell r="W953" t="str">
            <v>315.51 Pojezierze Poznańskie</v>
          </cell>
          <cell r="X953" t="str">
            <v>Continental Bio-geographical Region</v>
          </cell>
          <cell r="Y953" t="str">
            <v>Leucobryo-Pinetum</v>
          </cell>
        </row>
        <row r="954">
          <cell r="A954" t="str">
            <v>POZ-V-0033751</v>
          </cell>
          <cell r="B954" t="str">
            <v>52.6681</v>
          </cell>
          <cell r="C954" t="str">
            <v>15.8962</v>
          </cell>
          <cell r="D954" t="str">
            <v>33UWU63</v>
          </cell>
          <cell r="E954" t="str">
            <v>BC72</v>
          </cell>
          <cell r="M954" t="str">
            <v>H (Międzychód)</v>
          </cell>
          <cell r="P954" t="str">
            <v>PLB300015</v>
          </cell>
          <cell r="Q954" t="str">
            <v>Puszcza Notecka</v>
          </cell>
          <cell r="R954" t="str">
            <v>Europa</v>
          </cell>
          <cell r="S954" t="str">
            <v>Polska</v>
          </cell>
          <cell r="T954" t="str">
            <v>wielkopolskie</v>
          </cell>
          <cell r="U954" t="str">
            <v>międzychodzki</v>
          </cell>
          <cell r="V954" t="str">
            <v>Międzychód</v>
          </cell>
          <cell r="W954" t="str">
            <v>315.33 Kotlina Gorzowska</v>
          </cell>
          <cell r="X954" t="str">
            <v>Continental Bio-geographical Region</v>
          </cell>
          <cell r="Y954" t="str">
            <v>Leucobryo-Pinetum</v>
          </cell>
        </row>
        <row r="955">
          <cell r="A955" t="str">
            <v>POZ-V-0033752</v>
          </cell>
          <cell r="B955" t="str">
            <v>52.911</v>
          </cell>
          <cell r="C955" t="str">
            <v>16.4171</v>
          </cell>
          <cell r="D955" t="str">
            <v>33UWU96</v>
          </cell>
          <cell r="E955" t="str">
            <v>BC45</v>
          </cell>
          <cell r="M955" t="str">
            <v>Dolina Noteci</v>
          </cell>
          <cell r="R955" t="str">
            <v>Europa</v>
          </cell>
          <cell r="S955" t="str">
            <v>Polska</v>
          </cell>
          <cell r="T955" t="str">
            <v>wielkopolskie</v>
          </cell>
          <cell r="U955" t="str">
            <v>czarnkowsko-trzcianecki</v>
          </cell>
          <cell r="V955" t="str">
            <v>Czarnków</v>
          </cell>
          <cell r="W955" t="str">
            <v>315.33 Kotlina Gorzowska</v>
          </cell>
          <cell r="X955" t="str">
            <v>Continental Bio-geographical Region</v>
          </cell>
          <cell r="Y955" t="str">
            <v>Galio-Carpinetum</v>
          </cell>
        </row>
        <row r="956">
          <cell r="A956" t="str">
            <v>POZ-V-0033778</v>
          </cell>
          <cell r="B956" t="str">
            <v>51.946</v>
          </cell>
          <cell r="C956" t="str">
            <v>18.3594</v>
          </cell>
          <cell r="D956" t="str">
            <v>34UCC15</v>
          </cell>
          <cell r="E956" t="str">
            <v>CD58</v>
          </cell>
          <cell r="R956" t="str">
            <v>Europa</v>
          </cell>
          <cell r="S956" t="str">
            <v>Polska</v>
          </cell>
          <cell r="T956" t="str">
            <v>wielkopolskie</v>
          </cell>
          <cell r="U956" t="str">
            <v>turecki</v>
          </cell>
          <cell r="V956" t="str">
            <v>Malanów</v>
          </cell>
          <cell r="W956" t="str">
            <v>318.17 Wysoczyzna Turecka</v>
          </cell>
          <cell r="X956" t="str">
            <v>Continental Bio-geographical Region</v>
          </cell>
          <cell r="Y956" t="str">
            <v>Pino-Quercetum (=Querco-Pinetum + Serratulo-Pinetum)</v>
          </cell>
        </row>
        <row r="957">
          <cell r="A957" t="str">
            <v>POZ-V-0033779</v>
          </cell>
          <cell r="B957" t="str">
            <v>52.718791</v>
          </cell>
          <cell r="C957" t="str">
            <v>16.785031</v>
          </cell>
          <cell r="D957" t="str">
            <v>33UXU24</v>
          </cell>
          <cell r="E957" t="str">
            <v>BC68</v>
          </cell>
          <cell r="P957" t="str">
            <v>PLB300015</v>
          </cell>
          <cell r="Q957" t="str">
            <v>Puszcza Notecka</v>
          </cell>
          <cell r="R957" t="str">
            <v>Europa</v>
          </cell>
          <cell r="S957" t="str">
            <v>Polska</v>
          </cell>
          <cell r="T957" t="str">
            <v>wielkopolskie</v>
          </cell>
          <cell r="U957" t="str">
            <v>obornicki</v>
          </cell>
          <cell r="V957" t="str">
            <v>Oborniki</v>
          </cell>
          <cell r="W957" t="str">
            <v>315.33 Kotlina Gorzowska</v>
          </cell>
          <cell r="X957" t="str">
            <v>Continental Bio-geographical Region</v>
          </cell>
          <cell r="Y957" t="str">
            <v>Pino-Quercetum (=Querco-Pinetum + Serratulo-Pinetum)</v>
          </cell>
        </row>
        <row r="958">
          <cell r="A958" t="str">
            <v>POZ-V-0033780</v>
          </cell>
          <cell r="B958" t="str">
            <v>52.718791</v>
          </cell>
          <cell r="C958" t="str">
            <v>16.785031</v>
          </cell>
          <cell r="D958" t="str">
            <v>33UXU24</v>
          </cell>
          <cell r="E958" t="str">
            <v>BC68</v>
          </cell>
          <cell r="P958" t="str">
            <v>PLB300015</v>
          </cell>
          <cell r="Q958" t="str">
            <v>Puszcza Notecka</v>
          </cell>
          <cell r="R958" t="str">
            <v>Europa</v>
          </cell>
          <cell r="S958" t="str">
            <v>Polska</v>
          </cell>
          <cell r="T958" t="str">
            <v>wielkopolskie</v>
          </cell>
          <cell r="U958" t="str">
            <v>obornicki</v>
          </cell>
          <cell r="V958" t="str">
            <v>Oborniki</v>
          </cell>
          <cell r="W958" t="str">
            <v>315.33 Kotlina Gorzowska</v>
          </cell>
          <cell r="X958" t="str">
            <v>Continental Bio-geographical Region</v>
          </cell>
          <cell r="Y958" t="str">
            <v>Pino-Quercetum (=Querco-Pinetum + Serratulo-Pinetum)</v>
          </cell>
        </row>
        <row r="959">
          <cell r="A959" t="str">
            <v>POZ-V-0033781</v>
          </cell>
          <cell r="B959" t="str">
            <v>52.718791</v>
          </cell>
          <cell r="C959" t="str">
            <v>16.785031</v>
          </cell>
          <cell r="D959" t="str">
            <v>33UXU24</v>
          </cell>
          <cell r="E959" t="str">
            <v>BC68</v>
          </cell>
          <cell r="P959" t="str">
            <v>PLB300015</v>
          </cell>
          <cell r="Q959" t="str">
            <v>Puszcza Notecka</v>
          </cell>
          <cell r="R959" t="str">
            <v>Europa</v>
          </cell>
          <cell r="S959" t="str">
            <v>Polska</v>
          </cell>
          <cell r="T959" t="str">
            <v>wielkopolskie</v>
          </cell>
          <cell r="U959" t="str">
            <v>obornicki</v>
          </cell>
          <cell r="V959" t="str">
            <v>Oborniki</v>
          </cell>
          <cell r="W959" t="str">
            <v>315.33 Kotlina Gorzowska</v>
          </cell>
          <cell r="X959" t="str">
            <v>Continental Bio-geographical Region</v>
          </cell>
          <cell r="Y959" t="str">
            <v>Pino-Quercetum (=Querco-Pinetum + Serratulo-Pinetum)</v>
          </cell>
        </row>
        <row r="960">
          <cell r="A960" t="str">
            <v>POZ-V-0033782</v>
          </cell>
          <cell r="B960" t="str">
            <v>52.5981</v>
          </cell>
          <cell r="C960" t="str">
            <v>15.9464</v>
          </cell>
          <cell r="D960" t="str">
            <v>33UWU62</v>
          </cell>
          <cell r="E960" t="str">
            <v>BC72</v>
          </cell>
          <cell r="K960" t="str">
            <v>Kolno Międzychodzkie</v>
          </cell>
          <cell r="L960" t="str">
            <v>leśny</v>
          </cell>
          <cell r="M960" t="str">
            <v>H (Międzychód)</v>
          </cell>
          <cell r="P960" t="str">
            <v>PLB300015; PLH300032</v>
          </cell>
          <cell r="Q960" t="str">
            <v>Puszcza Notecka; Ostoja Międzychodzko-Sierakowska</v>
          </cell>
          <cell r="R960" t="str">
            <v>Europa</v>
          </cell>
          <cell r="S960" t="str">
            <v>Polska</v>
          </cell>
          <cell r="T960" t="str">
            <v>wielkopolskie</v>
          </cell>
          <cell r="U960" t="str">
            <v>międzychodzki</v>
          </cell>
          <cell r="V960" t="str">
            <v>Międzychód</v>
          </cell>
          <cell r="W960" t="str">
            <v>315.51 Pojezierze Poznańskie</v>
          </cell>
          <cell r="X960" t="str">
            <v>Continental Bio-geographical Region</v>
          </cell>
          <cell r="Y960" t="str">
            <v>Galio-Carpinetum</v>
          </cell>
        </row>
        <row r="961">
          <cell r="A961" t="str">
            <v>POZ-V-0033784</v>
          </cell>
          <cell r="B961" t="str">
            <v>53.030632</v>
          </cell>
          <cell r="C961" t="str">
            <v>17.125</v>
          </cell>
          <cell r="D961" t="str">
            <v>33UXU47</v>
          </cell>
          <cell r="E961" t="str">
            <v>CC30</v>
          </cell>
          <cell r="R961" t="str">
            <v>Europa</v>
          </cell>
          <cell r="S961" t="str">
            <v>Polska</v>
          </cell>
          <cell r="T961" t="str">
            <v>wielkopolskie</v>
          </cell>
          <cell r="U961" t="str">
            <v>chodzieski</v>
          </cell>
          <cell r="V961" t="str">
            <v>Szamocin</v>
          </cell>
          <cell r="W961" t="str">
            <v>315.53 Pojezierze Chodzieskie</v>
          </cell>
          <cell r="X961" t="str">
            <v>Continental Bio-geographical Region</v>
          </cell>
          <cell r="Y961" t="str">
            <v>Galio-Carpinetum</v>
          </cell>
        </row>
        <row r="962">
          <cell r="A962" t="str">
            <v>POZ-V-0033794</v>
          </cell>
          <cell r="B962" t="str">
            <v>52.9029</v>
          </cell>
          <cell r="C962" t="str">
            <v>16.566</v>
          </cell>
          <cell r="D962" t="str">
            <v>33UXU06</v>
          </cell>
          <cell r="E962" t="str">
            <v>BC46</v>
          </cell>
          <cell r="R962" t="str">
            <v>Europa</v>
          </cell>
          <cell r="S962" t="str">
            <v>Polska</v>
          </cell>
          <cell r="T962" t="str">
            <v>wielkopolskie</v>
          </cell>
          <cell r="U962" t="str">
            <v>czarnkowsko-trzcianecki</v>
          </cell>
          <cell r="V962" t="str">
            <v>Czarnków</v>
          </cell>
          <cell r="W962" t="str">
            <v>315.33 Kotlina Gorzowska</v>
          </cell>
          <cell r="X962" t="str">
            <v>Continental Bio-geographical Region</v>
          </cell>
          <cell r="Y962" t="str">
            <v>Pino-Quercetum (=Querco-Pinetum + Serratulo-Pinetum)</v>
          </cell>
        </row>
        <row r="963">
          <cell r="A963" t="str">
            <v>POZ-V-0033795</v>
          </cell>
          <cell r="B963" t="str">
            <v>52.806117</v>
          </cell>
          <cell r="C963" t="str">
            <v>17.19932</v>
          </cell>
          <cell r="D963" t="str">
            <v>33UXU45</v>
          </cell>
          <cell r="E963" t="str">
            <v>CC50</v>
          </cell>
          <cell r="M963" t="str">
            <v>Dolina Wełny i Rynna Gołaniecko-Wągrowiecka</v>
          </cell>
          <cell r="R963" t="str">
            <v>Europa</v>
          </cell>
          <cell r="S963" t="str">
            <v>Polska</v>
          </cell>
          <cell r="T963" t="str">
            <v>wielkopolskie</v>
          </cell>
          <cell r="U963" t="str">
            <v>wągrowiecki</v>
          </cell>
          <cell r="V963" t="str">
            <v>Wągrowiec</v>
          </cell>
          <cell r="W963" t="str">
            <v>315.54 Pojezierze Gnieźnieńskie</v>
          </cell>
          <cell r="X963" t="str">
            <v>Continental Bio-geographical Region</v>
          </cell>
          <cell r="Y963" t="str">
            <v>Fraxino-Alnetum (=Circaeo-Alnetum)</v>
          </cell>
        </row>
        <row r="964">
          <cell r="A964" t="str">
            <v>POZ-V-0033796</v>
          </cell>
          <cell r="B964" t="str">
            <v>52.806117</v>
          </cell>
          <cell r="C964" t="str">
            <v>17.19932</v>
          </cell>
          <cell r="D964" t="str">
            <v>33UXU45</v>
          </cell>
          <cell r="E964" t="str">
            <v>CC50</v>
          </cell>
          <cell r="M964" t="str">
            <v>Dolina Wełny i Rynna Gołaniecko-Wągrowiecka</v>
          </cell>
          <cell r="R964" t="str">
            <v>Europa</v>
          </cell>
          <cell r="S964" t="str">
            <v>Polska</v>
          </cell>
          <cell r="T964" t="str">
            <v>wielkopolskie</v>
          </cell>
          <cell r="U964" t="str">
            <v>wągrowiecki</v>
          </cell>
          <cell r="V964" t="str">
            <v>Wągrowiec</v>
          </cell>
          <cell r="W964" t="str">
            <v>315.54 Pojezierze Gnieźnieńskie</v>
          </cell>
          <cell r="X964" t="str">
            <v>Continental Bio-geographical Region</v>
          </cell>
          <cell r="Y964" t="str">
            <v>Fraxino-Alnetum (=Circaeo-Alnetum)</v>
          </cell>
        </row>
        <row r="965">
          <cell r="A965" t="str">
            <v>POZ-V-0033802</v>
          </cell>
          <cell r="B965" t="str">
            <v>52.702955</v>
          </cell>
          <cell r="C965" t="str">
            <v>16.526089</v>
          </cell>
          <cell r="D965" t="str">
            <v>33UXU04</v>
          </cell>
          <cell r="E965" t="str">
            <v>BC66</v>
          </cell>
          <cell r="R965" t="str">
            <v>Europa</v>
          </cell>
          <cell r="S965" t="str">
            <v>Polska</v>
          </cell>
          <cell r="T965" t="str">
            <v>wielkopolskie</v>
          </cell>
          <cell r="U965" t="str">
            <v>szamotulski</v>
          </cell>
          <cell r="V965" t="str">
            <v>Obrzycko</v>
          </cell>
          <cell r="W965" t="str">
            <v>315.33 Kotlina Gorzowska</v>
          </cell>
          <cell r="X965" t="str">
            <v>Continental Bio-geographical Region</v>
          </cell>
          <cell r="Y965" t="str">
            <v>Pino-Quercetum (=Querco-Pinetum + Serratulo-Pinetum)</v>
          </cell>
        </row>
        <row r="966">
          <cell r="A966" t="str">
            <v>POZ-V-0033803</v>
          </cell>
          <cell r="B966" t="str">
            <v>52.3997</v>
          </cell>
          <cell r="C966" t="str">
            <v>17.0334</v>
          </cell>
          <cell r="D966" t="str">
            <v>33UXU30</v>
          </cell>
          <cell r="E966" t="str">
            <v>BD09</v>
          </cell>
          <cell r="M966" t="str">
            <v>Dolina Cybiny w Poznaniu</v>
          </cell>
          <cell r="R966" t="str">
            <v>Europa</v>
          </cell>
          <cell r="S966" t="str">
            <v>Polska</v>
          </cell>
          <cell r="T966" t="str">
            <v>wielkopolskie</v>
          </cell>
          <cell r="U966" t="str">
            <v>Poznań</v>
          </cell>
          <cell r="V966" t="str">
            <v>Poznań</v>
          </cell>
          <cell r="W966" t="str">
            <v>315.56 Równina Wrzesińska</v>
          </cell>
          <cell r="X966" t="str">
            <v>Continental Bio-geographical Region</v>
          </cell>
          <cell r="Y966" t="str">
            <v>Leucobryo-Pinetum</v>
          </cell>
        </row>
        <row r="967">
          <cell r="A967" t="str">
            <v>POZ-V-0033804</v>
          </cell>
          <cell r="B967" t="str">
            <v>52.404347</v>
          </cell>
          <cell r="C967" t="str">
            <v>16.925321</v>
          </cell>
          <cell r="D967" t="str">
            <v>33UXU30</v>
          </cell>
          <cell r="E967" t="str">
            <v>BD08</v>
          </cell>
          <cell r="R967" t="str">
            <v>Europa</v>
          </cell>
          <cell r="S967" t="str">
            <v>Polska</v>
          </cell>
          <cell r="T967" t="str">
            <v>wielkopolskie</v>
          </cell>
          <cell r="U967" t="str">
            <v>Poznań</v>
          </cell>
          <cell r="V967" t="str">
            <v>Poznań</v>
          </cell>
          <cell r="W967" t="str">
            <v>315.52 Poznański Przełom Warty</v>
          </cell>
          <cell r="X967" t="str">
            <v>Continental Bio-geographical Region</v>
          </cell>
          <cell r="Y967" t="str">
            <v>Galio-Carpinetum</v>
          </cell>
        </row>
        <row r="968">
          <cell r="A968" t="str">
            <v>POZ-V-0033818</v>
          </cell>
          <cell r="B968" t="str">
            <v>53.468693</v>
          </cell>
          <cell r="C968" t="str">
            <v>16.605794</v>
          </cell>
          <cell r="D968" t="str">
            <v>33UXV02</v>
          </cell>
          <cell r="E968" t="str">
            <v>BB87</v>
          </cell>
          <cell r="R968" t="str">
            <v>Europa</v>
          </cell>
          <cell r="S968" t="str">
            <v>Polska</v>
          </cell>
          <cell r="T968" t="str">
            <v>wielkopolskie</v>
          </cell>
          <cell r="U968" t="str">
            <v>złotowski</v>
          </cell>
          <cell r="V968" t="str">
            <v>Jastrowie</v>
          </cell>
          <cell r="W968" t="str">
            <v>314.66 Pojezierze Szczecineckie</v>
          </cell>
          <cell r="X968" t="str">
            <v>Continental Bio-geographical Region</v>
          </cell>
          <cell r="Y968" t="str">
            <v>Fago-Quercetum petraeae</v>
          </cell>
        </row>
        <row r="969">
          <cell r="A969" t="str">
            <v>POZ-V-0033819</v>
          </cell>
          <cell r="B969" t="str">
            <v>52.390934</v>
          </cell>
          <cell r="C969" t="str">
            <v>17.018712</v>
          </cell>
          <cell r="D969" t="str">
            <v>33UXU30</v>
          </cell>
          <cell r="E969" t="str">
            <v>BD09</v>
          </cell>
          <cell r="R969" t="str">
            <v>Europa</v>
          </cell>
          <cell r="S969" t="str">
            <v>Polska</v>
          </cell>
          <cell r="T969" t="str">
            <v>wielkopolskie</v>
          </cell>
          <cell r="U969" t="str">
            <v>Poznań</v>
          </cell>
          <cell r="V969" t="str">
            <v>Poznań</v>
          </cell>
          <cell r="W969" t="str">
            <v>315.56 Równina Wrzesińska</v>
          </cell>
          <cell r="X969" t="str">
            <v>Continental Bio-geographical Region</v>
          </cell>
          <cell r="Y969" t="str">
            <v>Galio-Carpinetum</v>
          </cell>
        </row>
        <row r="970">
          <cell r="A970" t="str">
            <v>POZ-V-0033820</v>
          </cell>
          <cell r="B970" t="str">
            <v>52.390934</v>
          </cell>
          <cell r="C970" t="str">
            <v>17.018712</v>
          </cell>
          <cell r="D970" t="str">
            <v>33UXU30</v>
          </cell>
          <cell r="E970" t="str">
            <v>BD09</v>
          </cell>
          <cell r="R970" t="str">
            <v>Europa</v>
          </cell>
          <cell r="S970" t="str">
            <v>Polska</v>
          </cell>
          <cell r="T970" t="str">
            <v>wielkopolskie</v>
          </cell>
          <cell r="U970" t="str">
            <v>Poznań</v>
          </cell>
          <cell r="V970" t="str">
            <v>Poznań</v>
          </cell>
          <cell r="W970" t="str">
            <v>315.56 Równina Wrzesińska</v>
          </cell>
          <cell r="X970" t="str">
            <v>Continental Bio-geographical Region</v>
          </cell>
          <cell r="Y970" t="str">
            <v>Galio-Carpinetum</v>
          </cell>
        </row>
        <row r="971">
          <cell r="A971" t="str">
            <v>POZ-V-0033825</v>
          </cell>
          <cell r="B971" t="str">
            <v>52.24273</v>
          </cell>
          <cell r="C971" t="str">
            <v>16.81252</v>
          </cell>
          <cell r="D971" t="str">
            <v>33UXT28</v>
          </cell>
          <cell r="E971" t="str">
            <v>BD28</v>
          </cell>
          <cell r="I971" t="str">
            <v>Wielkopolski Park Narodowy</v>
          </cell>
          <cell r="P971" t="str">
            <v>PLB300017; PLH300010</v>
          </cell>
          <cell r="Q971" t="str">
            <v>Ostoja Rogalińska; Ostoja Wielkopolska</v>
          </cell>
          <cell r="R971" t="str">
            <v>Europa</v>
          </cell>
          <cell r="S971" t="str">
            <v>Polska</v>
          </cell>
          <cell r="T971" t="str">
            <v>wielkopolskie</v>
          </cell>
          <cell r="U971" t="str">
            <v>poznański</v>
          </cell>
          <cell r="V971" t="str">
            <v>Mosina</v>
          </cell>
          <cell r="W971" t="str">
            <v>315.64 Kotlina Śremska</v>
          </cell>
          <cell r="X971" t="str">
            <v>Continental Bio-geographical Region</v>
          </cell>
          <cell r="Y971" t="str">
            <v>Calamagrostio arundinaceae-Quercetum</v>
          </cell>
        </row>
        <row r="972">
          <cell r="A972" t="str">
            <v>POZ-V-0033826</v>
          </cell>
          <cell r="B972" t="str">
            <v>52.24273</v>
          </cell>
          <cell r="C972" t="str">
            <v>16.81252</v>
          </cell>
          <cell r="D972" t="str">
            <v>33UXT28</v>
          </cell>
          <cell r="E972" t="str">
            <v>BD28</v>
          </cell>
          <cell r="I972" t="str">
            <v>Wielkopolski Park Narodowy</v>
          </cell>
          <cell r="P972" t="str">
            <v>PLB300017; PLH300010</v>
          </cell>
          <cell r="Q972" t="str">
            <v>Ostoja Rogalińska; Ostoja Wielkopolska</v>
          </cell>
          <cell r="R972" t="str">
            <v>Europa</v>
          </cell>
          <cell r="S972" t="str">
            <v>Polska</v>
          </cell>
          <cell r="T972" t="str">
            <v>wielkopolskie</v>
          </cell>
          <cell r="U972" t="str">
            <v>poznański</v>
          </cell>
          <cell r="V972" t="str">
            <v>Mosina</v>
          </cell>
          <cell r="W972" t="str">
            <v>315.64 Kotlina Śremska</v>
          </cell>
          <cell r="X972" t="str">
            <v>Continental Bio-geographical Region</v>
          </cell>
          <cell r="Y972" t="str">
            <v>Calamagrostio arundinaceae-Quercetum</v>
          </cell>
        </row>
        <row r="973">
          <cell r="A973" t="str">
            <v>POZ-V-0033828</v>
          </cell>
          <cell r="B973" t="str">
            <v>51.9952</v>
          </cell>
          <cell r="C973" t="str">
            <v>16.5848</v>
          </cell>
          <cell r="D973" t="str">
            <v>33UXT06</v>
          </cell>
          <cell r="E973" t="str">
            <v>BD46</v>
          </cell>
          <cell r="R973" t="str">
            <v>Europa</v>
          </cell>
          <cell r="S973" t="str">
            <v>Polska</v>
          </cell>
          <cell r="T973" t="str">
            <v>wielkopolskie</v>
          </cell>
          <cell r="U973" t="str">
            <v>kościański</v>
          </cell>
          <cell r="V973" t="str">
            <v>Śmigiel</v>
          </cell>
          <cell r="W973" t="str">
            <v>315.82 Pojezierze Krzywińskie</v>
          </cell>
          <cell r="X973" t="str">
            <v>Continental Bio-geographical Region</v>
          </cell>
          <cell r="Y973" t="str">
            <v>Galio-Carpinetum</v>
          </cell>
        </row>
        <row r="974">
          <cell r="A974" t="str">
            <v>POZ-V-0033829</v>
          </cell>
          <cell r="B974" t="str">
            <v>51.839421</v>
          </cell>
          <cell r="C974" t="str">
            <v>17.389811</v>
          </cell>
          <cell r="D974" t="str">
            <v>33UXT64</v>
          </cell>
          <cell r="E974" t="str">
            <v>CD61</v>
          </cell>
          <cell r="R974" t="str">
            <v>Europa</v>
          </cell>
          <cell r="S974" t="str">
            <v>Polska</v>
          </cell>
          <cell r="T974" t="str">
            <v>wielkopolskie</v>
          </cell>
          <cell r="U974" t="str">
            <v>krotoszyński</v>
          </cell>
          <cell r="V974" t="str">
            <v>Koźmin Wielkopolski</v>
          </cell>
          <cell r="W974" t="str">
            <v>318.12 Wysoczyzna Kaliska</v>
          </cell>
          <cell r="X974" t="str">
            <v>Continental Bio-geographical Region</v>
          </cell>
          <cell r="Y974" t="str">
            <v>Galio-Carpinetum</v>
          </cell>
        </row>
        <row r="975">
          <cell r="A975" t="str">
            <v>POZ-V-0033830</v>
          </cell>
          <cell r="B975" t="str">
            <v>52.25557</v>
          </cell>
          <cell r="C975" t="str">
            <v>16.78536</v>
          </cell>
          <cell r="D975" t="str">
            <v>33UXT29</v>
          </cell>
          <cell r="E975" t="str">
            <v>BD17</v>
          </cell>
          <cell r="I975" t="str">
            <v>Wielkopolski Park Narodowy</v>
          </cell>
          <cell r="P975" t="str">
            <v>PLB300017; PLH300010</v>
          </cell>
          <cell r="Q975" t="str">
            <v>Ostoja Rogalińska; Ostoja Wielkopolska</v>
          </cell>
          <cell r="R975" t="str">
            <v>Europa</v>
          </cell>
          <cell r="S975" t="str">
            <v>Polska</v>
          </cell>
          <cell r="T975" t="str">
            <v>wielkopolskie</v>
          </cell>
          <cell r="U975" t="str">
            <v>poznański</v>
          </cell>
          <cell r="V975" t="str">
            <v>Stęszew</v>
          </cell>
          <cell r="W975" t="str">
            <v>315.64 Kotlina Śremska</v>
          </cell>
          <cell r="X975" t="str">
            <v>Continental Bio-geographical Region</v>
          </cell>
          <cell r="Y975" t="str">
            <v>Galio-Carpinetum</v>
          </cell>
        </row>
        <row r="976">
          <cell r="A976" t="str">
            <v>POZ-V-0033831</v>
          </cell>
          <cell r="B976" t="str">
            <v>51.6223</v>
          </cell>
          <cell r="C976" t="str">
            <v>17.8252</v>
          </cell>
          <cell r="D976" t="str">
            <v>33UXT92</v>
          </cell>
          <cell r="E976" t="str">
            <v>CD94</v>
          </cell>
          <cell r="R976" t="str">
            <v>Europa</v>
          </cell>
          <cell r="S976" t="str">
            <v>Polska</v>
          </cell>
          <cell r="T976" t="str">
            <v>wielkopolskie</v>
          </cell>
          <cell r="U976" t="str">
            <v>ostrowski</v>
          </cell>
          <cell r="V976" t="str">
            <v>Ostrów Wielkopolski</v>
          </cell>
          <cell r="W976" t="str">
            <v>318.34 Kotlina Milicka</v>
          </cell>
          <cell r="X976" t="str">
            <v>Continental Bio-geographical Region</v>
          </cell>
          <cell r="Y976" t="str">
            <v>Galio-Carpinetum</v>
          </cell>
        </row>
        <row r="977">
          <cell r="A977" t="str">
            <v>POZ-V-0033832</v>
          </cell>
          <cell r="B977" t="str">
            <v>52.24479</v>
          </cell>
          <cell r="C977" t="str">
            <v>16.84703</v>
          </cell>
          <cell r="D977" t="str">
            <v>33UXT28</v>
          </cell>
          <cell r="E977" t="str">
            <v>BD28</v>
          </cell>
          <cell r="I977" t="str">
            <v>Wielkopolski Park Narodowy - otulina</v>
          </cell>
          <cell r="R977" t="str">
            <v>Europa</v>
          </cell>
          <cell r="S977" t="str">
            <v>Polska</v>
          </cell>
          <cell r="T977" t="str">
            <v>wielkopolskie</v>
          </cell>
          <cell r="U977" t="str">
            <v>poznański</v>
          </cell>
          <cell r="V977" t="str">
            <v>Mosina</v>
          </cell>
          <cell r="W977" t="str">
            <v>315.64 Kotlina Śremska</v>
          </cell>
          <cell r="X977" t="str">
            <v>Continental Bio-geographical Region</v>
          </cell>
          <cell r="Y977" t="str">
            <v>Fraxino-Alnetum (=Circaeo-Alnetum)</v>
          </cell>
        </row>
        <row r="978">
          <cell r="A978" t="str">
            <v>POZ-V-0033833</v>
          </cell>
          <cell r="B978" t="str">
            <v>51.6077</v>
          </cell>
          <cell r="C978" t="str">
            <v>17.8374</v>
          </cell>
          <cell r="D978" t="str">
            <v>33UXT92</v>
          </cell>
          <cell r="E978" t="str">
            <v>CD94</v>
          </cell>
          <cell r="M978" t="str">
            <v>Wzgórza Ostrzeszowskie i Kotlina Odolanowska (woj. wielkopolskie)</v>
          </cell>
          <cell r="R978" t="str">
            <v>Europa</v>
          </cell>
          <cell r="S978" t="str">
            <v>Polska</v>
          </cell>
          <cell r="T978" t="str">
            <v>wielkopolskie</v>
          </cell>
          <cell r="U978" t="str">
            <v>ostrowski</v>
          </cell>
          <cell r="V978" t="str">
            <v>Przygodzice</v>
          </cell>
          <cell r="W978" t="str">
            <v>318.34 Kotlina Milicka</v>
          </cell>
          <cell r="X978" t="str">
            <v>Continental Bio-geographical Region</v>
          </cell>
          <cell r="Y978" t="str">
            <v>Galio-Carpinetum</v>
          </cell>
        </row>
        <row r="979">
          <cell r="A979" t="str">
            <v>POZ-V-0033835</v>
          </cell>
          <cell r="B979" t="str">
            <v>52.24479</v>
          </cell>
          <cell r="C979" t="str">
            <v>16.84703</v>
          </cell>
          <cell r="D979" t="str">
            <v>33UXT28</v>
          </cell>
          <cell r="E979" t="str">
            <v>BD28</v>
          </cell>
          <cell r="I979" t="str">
            <v>Wielkopolski Park Narodowy - otulina</v>
          </cell>
          <cell r="R979" t="str">
            <v>Europa</v>
          </cell>
          <cell r="S979" t="str">
            <v>Polska</v>
          </cell>
          <cell r="T979" t="str">
            <v>wielkopolskie</v>
          </cell>
          <cell r="U979" t="str">
            <v>poznański</v>
          </cell>
          <cell r="V979" t="str">
            <v>Mosina</v>
          </cell>
          <cell r="W979" t="str">
            <v>315.64 Kotlina Śremska</v>
          </cell>
          <cell r="X979" t="str">
            <v>Continental Bio-geographical Region</v>
          </cell>
          <cell r="Y979" t="str">
            <v>Fraxino-Alnetum (=Circaeo-Alnetum)</v>
          </cell>
        </row>
        <row r="980">
          <cell r="A980" t="str">
            <v>POZ-V-0034295</v>
          </cell>
          <cell r="B980" t="str">
            <v>52.772064</v>
          </cell>
          <cell r="C980" t="str">
            <v>16.641491</v>
          </cell>
          <cell r="D980" t="str">
            <v>33UXU14</v>
          </cell>
          <cell r="E980" t="str">
            <v>BC67</v>
          </cell>
          <cell r="R980" t="str">
            <v>Europa</v>
          </cell>
          <cell r="S980" t="str">
            <v>Polska</v>
          </cell>
          <cell r="T980" t="str">
            <v>wielkopolskie</v>
          </cell>
          <cell r="U980" t="str">
            <v>czarnkowsko-trzcianecki</v>
          </cell>
          <cell r="V980" t="str">
            <v>Połajewo</v>
          </cell>
          <cell r="W980" t="str">
            <v>315.33 Kotlina Gorzowska</v>
          </cell>
          <cell r="X980" t="str">
            <v>Continental Bio-geographical Region</v>
          </cell>
          <cell r="Y980" t="str">
            <v>Pino-Quercetum (=Querco-Pinetum + Serratulo-Pinetum)</v>
          </cell>
        </row>
        <row r="981">
          <cell r="A981" t="str">
            <v>POZ-V-0034296</v>
          </cell>
          <cell r="B981" t="str">
            <v>52.456799</v>
          </cell>
          <cell r="C981" t="str">
            <v>17.895045</v>
          </cell>
          <cell r="D981" t="str">
            <v>33UXU91</v>
          </cell>
          <cell r="E981" t="str">
            <v>CC95</v>
          </cell>
          <cell r="J981" t="str">
            <v>Powidzki Park Krajobrazowy</v>
          </cell>
          <cell r="M981" t="str">
            <v>Powidzko-Bieniszewski</v>
          </cell>
          <cell r="P981" t="str">
            <v>PLH300026</v>
          </cell>
          <cell r="Q981" t="str">
            <v>Pojezierze Gnieźnieńskie</v>
          </cell>
          <cell r="R981" t="str">
            <v>Europa</v>
          </cell>
          <cell r="S981" t="str">
            <v>Polska</v>
          </cell>
          <cell r="T981" t="str">
            <v>wielkopolskie</v>
          </cell>
          <cell r="U981" t="str">
            <v>gnieźnieński</v>
          </cell>
          <cell r="V981" t="str">
            <v>Witkowo</v>
          </cell>
          <cell r="W981" t="str">
            <v>315.56 Równina Wrzesińska</v>
          </cell>
          <cell r="X981" t="str">
            <v>Continental Bio-geographical Region</v>
          </cell>
          <cell r="Y981" t="str">
            <v>Galio-Carpinetum</v>
          </cell>
        </row>
        <row r="982">
          <cell r="A982" t="str">
            <v>POZ-V-0034298</v>
          </cell>
          <cell r="B982" t="str">
            <v>52.242314</v>
          </cell>
          <cell r="C982" t="str">
            <v>16.759963</v>
          </cell>
          <cell r="D982" t="str">
            <v>33UXT28</v>
          </cell>
          <cell r="E982" t="str">
            <v>BD27</v>
          </cell>
          <cell r="I982" t="str">
            <v>Wielkopolski Park Narodowy</v>
          </cell>
          <cell r="P982" t="str">
            <v>PLB300017; PLH300010</v>
          </cell>
          <cell r="Q982" t="str">
            <v>Ostoja Rogalińska; Ostoja Wielkopolska</v>
          </cell>
          <cell r="R982" t="str">
            <v>Europa</v>
          </cell>
          <cell r="S982" t="str">
            <v>Polska</v>
          </cell>
          <cell r="T982" t="str">
            <v>wielkopolskie</v>
          </cell>
          <cell r="U982" t="str">
            <v>poznański</v>
          </cell>
          <cell r="V982" t="str">
            <v>Stęszew</v>
          </cell>
          <cell r="W982" t="str">
            <v>315.64 Kotlina Śremska</v>
          </cell>
          <cell r="X982" t="str">
            <v>Continental Bio-geographical Region</v>
          </cell>
          <cell r="Y982" t="str">
            <v>Pino-Quercetum (=Querco-Pinetum + Serratulo-Pinetum)</v>
          </cell>
        </row>
        <row r="983">
          <cell r="A983" t="str">
            <v>POZ-V-0034299</v>
          </cell>
          <cell r="B983" t="str">
            <v>53.15094</v>
          </cell>
          <cell r="C983" t="str">
            <v>16.994438</v>
          </cell>
          <cell r="D983" t="str">
            <v>33UXU39</v>
          </cell>
          <cell r="E983" t="str">
            <v>BC19</v>
          </cell>
          <cell r="M983" t="str">
            <v>Dolina Noteci</v>
          </cell>
          <cell r="R983" t="str">
            <v>Europa</v>
          </cell>
          <cell r="S983" t="str">
            <v>Polska</v>
          </cell>
          <cell r="T983" t="str">
            <v>wielkopolskie</v>
          </cell>
          <cell r="U983" t="str">
            <v>pilski</v>
          </cell>
          <cell r="V983" t="str">
            <v>Wysoka</v>
          </cell>
          <cell r="W983" t="str">
            <v>314.69 Pojezierze Krajeńskie</v>
          </cell>
          <cell r="X983" t="str">
            <v>Continental Bio-geographical Region</v>
          </cell>
          <cell r="Y983" t="str">
            <v>Galio-Carpinetum</v>
          </cell>
        </row>
        <row r="984">
          <cell r="A984" t="str">
            <v>POZ-V-0034300</v>
          </cell>
          <cell r="B984" t="str">
            <v>52.376027</v>
          </cell>
          <cell r="C984" t="str">
            <v>18.065325</v>
          </cell>
          <cell r="D984" t="str">
            <v>34UCD00</v>
          </cell>
          <cell r="E984" t="str">
            <v>CD06</v>
          </cell>
          <cell r="M984" t="str">
            <v>Powidzko-Bieniszewski</v>
          </cell>
          <cell r="R984" t="str">
            <v>Europa</v>
          </cell>
          <cell r="S984" t="str">
            <v>Polska</v>
          </cell>
          <cell r="T984" t="str">
            <v>wielkopolskie</v>
          </cell>
          <cell r="U984" t="str">
            <v>słupecki</v>
          </cell>
          <cell r="V984" t="str">
            <v>Ostrowite</v>
          </cell>
          <cell r="W984" t="str">
            <v>315.54 Pojezierze Gnieźnieńskie</v>
          </cell>
          <cell r="X984" t="str">
            <v>Continental Bio-geographical Region</v>
          </cell>
          <cell r="Y984" t="str">
            <v>Galio-Carpinetum</v>
          </cell>
        </row>
        <row r="985">
          <cell r="A985" t="str">
            <v>POZ-V-0034301</v>
          </cell>
          <cell r="B985" t="str">
            <v>52.378114</v>
          </cell>
          <cell r="C985" t="str">
            <v>18.034959</v>
          </cell>
          <cell r="D985" t="str">
            <v>34UBD90</v>
          </cell>
          <cell r="E985" t="str">
            <v>CD06</v>
          </cell>
          <cell r="M985" t="str">
            <v>Powidzko-Bieniszewski</v>
          </cell>
          <cell r="R985" t="str">
            <v>Europa</v>
          </cell>
          <cell r="S985" t="str">
            <v>Polska</v>
          </cell>
          <cell r="T985" t="str">
            <v>wielkopolskie</v>
          </cell>
          <cell r="U985" t="str">
            <v>słupecki</v>
          </cell>
          <cell r="V985" t="str">
            <v>Ostrowite</v>
          </cell>
          <cell r="W985" t="str">
            <v>315.54 Pojezierze Gnieźnieńskie</v>
          </cell>
          <cell r="X985" t="str">
            <v>Continental Bio-geographical Region</v>
          </cell>
          <cell r="Y985" t="str">
            <v>Galio-Carpinetum</v>
          </cell>
        </row>
        <row r="986">
          <cell r="A986" t="str">
            <v>POZ-V-0034302</v>
          </cell>
          <cell r="B986" t="str">
            <v>51.976917</v>
          </cell>
          <cell r="C986" t="str">
            <v>17.219843</v>
          </cell>
          <cell r="D986" t="str">
            <v>33UXT56</v>
          </cell>
          <cell r="E986" t="str">
            <v>CD50</v>
          </cell>
          <cell r="R986" t="str">
            <v>Europa</v>
          </cell>
          <cell r="S986" t="str">
            <v>Polska</v>
          </cell>
          <cell r="T986" t="str">
            <v>wielkopolskie</v>
          </cell>
          <cell r="U986" t="str">
            <v>jarociński</v>
          </cell>
          <cell r="V986" t="str">
            <v>Jaraczewo</v>
          </cell>
          <cell r="W986" t="str">
            <v>318.12 Wysoczyzna Kaliska</v>
          </cell>
          <cell r="X986" t="str">
            <v>Continental Bio-geographical Region</v>
          </cell>
          <cell r="Y986" t="str">
            <v>Leucobryo-Pinetum</v>
          </cell>
        </row>
        <row r="987">
          <cell r="A987" t="str">
            <v>POZ-V-0034303</v>
          </cell>
          <cell r="B987" t="str">
            <v>51.880153</v>
          </cell>
          <cell r="C987" t="str">
            <v>17.011735</v>
          </cell>
          <cell r="D987" t="str">
            <v>33UXT34</v>
          </cell>
          <cell r="E987" t="str">
            <v>BD69</v>
          </cell>
          <cell r="R987" t="str">
            <v>Europa</v>
          </cell>
          <cell r="S987" t="str">
            <v>Polska</v>
          </cell>
          <cell r="T987" t="str">
            <v>wielkopolskie</v>
          </cell>
          <cell r="U987" t="str">
            <v>gostyński</v>
          </cell>
          <cell r="V987" t="str">
            <v>Gostyń</v>
          </cell>
          <cell r="W987" t="str">
            <v>318.11 Wysoczyzna Leszczyńska</v>
          </cell>
          <cell r="X987" t="str">
            <v>Continental Bio-geographical Region</v>
          </cell>
          <cell r="Y987" t="str">
            <v>Ficario-Ulmetum chrysosplenietosum</v>
          </cell>
        </row>
        <row r="988">
          <cell r="A988" t="str">
            <v>POZ-V-0034304</v>
          </cell>
          <cell r="B988" t="str">
            <v>52.450304</v>
          </cell>
          <cell r="C988" t="str">
            <v>17.124242</v>
          </cell>
          <cell r="D988" t="str">
            <v>33UXU41</v>
          </cell>
          <cell r="E988" t="str">
            <v>CC90</v>
          </cell>
          <cell r="R988" t="str">
            <v>Europa</v>
          </cell>
          <cell r="S988" t="str">
            <v>Polska</v>
          </cell>
          <cell r="T988" t="str">
            <v>wielkopolskie</v>
          </cell>
          <cell r="U988" t="str">
            <v>poznański</v>
          </cell>
          <cell r="V988" t="str">
            <v>Swarzędz</v>
          </cell>
          <cell r="W988" t="str">
            <v>315.56 Równina Wrzesińska</v>
          </cell>
          <cell r="X988" t="str">
            <v>Continental Bio-geographical Region</v>
          </cell>
          <cell r="Y988" t="str">
            <v>Fraxino-Alnetum (=Circaeo-Alnetum)</v>
          </cell>
        </row>
        <row r="989">
          <cell r="A989" t="str">
            <v>POZ-V-0034305</v>
          </cell>
          <cell r="B989" t="str">
            <v>52.145069</v>
          </cell>
          <cell r="C989" t="str">
            <v>17.163153</v>
          </cell>
          <cell r="D989" t="str">
            <v>33UXT47</v>
          </cell>
          <cell r="E989" t="str">
            <v>CD30</v>
          </cell>
          <cell r="R989" t="str">
            <v>Europa</v>
          </cell>
          <cell r="S989" t="str">
            <v>Polska</v>
          </cell>
          <cell r="T989" t="str">
            <v>wielkopolskie</v>
          </cell>
          <cell r="U989" t="str">
            <v>średzki</v>
          </cell>
          <cell r="V989" t="str">
            <v>Zaniemyśl</v>
          </cell>
          <cell r="W989" t="str">
            <v>315.64 Kotlina Śremska</v>
          </cell>
          <cell r="X989" t="str">
            <v>Continental Bio-geographical Region</v>
          </cell>
          <cell r="Y989" t="str">
            <v>Pino-Quercetum (=Querco-Pinetum + Serratulo-Pinetum)</v>
          </cell>
        </row>
        <row r="990">
          <cell r="A990" t="str">
            <v>POZ-V-0034306</v>
          </cell>
          <cell r="B990" t="str">
            <v>52.537581</v>
          </cell>
          <cell r="C990" t="str">
            <v>17.728476</v>
          </cell>
          <cell r="D990" t="str">
            <v>33UXU82</v>
          </cell>
          <cell r="E990" t="str">
            <v>CC84</v>
          </cell>
          <cell r="R990" t="str">
            <v>Europa</v>
          </cell>
          <cell r="S990" t="str">
            <v>Polska</v>
          </cell>
          <cell r="T990" t="str">
            <v>wielkopolskie</v>
          </cell>
          <cell r="U990" t="str">
            <v>gnieźnieński</v>
          </cell>
          <cell r="V990" t="str">
            <v>Gniezno</v>
          </cell>
          <cell r="W990" t="str">
            <v>315.54 Pojezierze Gnieźnieńskie</v>
          </cell>
          <cell r="X990" t="str">
            <v>Continental Bio-geographical Region</v>
          </cell>
          <cell r="Y990" t="str">
            <v>Pino-Quercetum (=Querco-Pinetum + Serratulo-Pinetum)</v>
          </cell>
        </row>
        <row r="991">
          <cell r="A991" t="str">
            <v>POZ-V-0034307</v>
          </cell>
          <cell r="B991" t="str">
            <v>52.810281</v>
          </cell>
          <cell r="C991" t="str">
            <v>17.205635</v>
          </cell>
          <cell r="D991" t="str">
            <v>33UXU45</v>
          </cell>
          <cell r="E991" t="str">
            <v>CC50</v>
          </cell>
          <cell r="M991" t="str">
            <v>Dolina Wełny i Rynna Gołaniecko-Wągrowiecka</v>
          </cell>
          <cell r="R991" t="str">
            <v>Europa</v>
          </cell>
          <cell r="S991" t="str">
            <v>Polska</v>
          </cell>
          <cell r="T991" t="str">
            <v>wielkopolskie</v>
          </cell>
          <cell r="U991" t="str">
            <v>wągrowiecki</v>
          </cell>
          <cell r="V991" t="str">
            <v>Wągrowiec</v>
          </cell>
          <cell r="W991" t="str">
            <v>315.54 Pojezierze Gnieźnieńskie</v>
          </cell>
          <cell r="X991" t="str">
            <v>Continental Bio-geographical Region</v>
          </cell>
          <cell r="Y991" t="str">
            <v>Galio-Carpinetum</v>
          </cell>
        </row>
        <row r="992">
          <cell r="A992" t="str">
            <v>POZ-V-0034308</v>
          </cell>
          <cell r="B992" t="str">
            <v>52.622255</v>
          </cell>
          <cell r="C992" t="str">
            <v>15.996743</v>
          </cell>
          <cell r="D992" t="str">
            <v>33UWU63</v>
          </cell>
          <cell r="E992" t="str">
            <v>BC72</v>
          </cell>
          <cell r="J992" t="str">
            <v>Sierakowski Park Krajobrazowy</v>
          </cell>
          <cell r="P992" t="str">
            <v>PLB300015; PLH300032</v>
          </cell>
          <cell r="Q992" t="str">
            <v>Puszcza Notecka; Ostoja Międzychodzko-Sierakowska</v>
          </cell>
          <cell r="R992" t="str">
            <v>Europa</v>
          </cell>
          <cell r="S992" t="str">
            <v>Polska</v>
          </cell>
          <cell r="T992" t="str">
            <v>wielkopolskie</v>
          </cell>
          <cell r="U992" t="str">
            <v>międzychodzki</v>
          </cell>
          <cell r="V992" t="str">
            <v>Sieraków</v>
          </cell>
          <cell r="W992" t="str">
            <v>315.51 Pojezierze Poznańskie</v>
          </cell>
          <cell r="X992" t="str">
            <v>Continental Bio-geographical Region</v>
          </cell>
          <cell r="Y992" t="str">
            <v>Luzulo pilosae-Fagetum</v>
          </cell>
        </row>
        <row r="993">
          <cell r="A993" t="str">
            <v>POZ-V-0034309</v>
          </cell>
          <cell r="B993" t="str">
            <v>52.313138</v>
          </cell>
          <cell r="C993" t="str">
            <v>16.131175</v>
          </cell>
          <cell r="D993" t="str">
            <v>33UWT79</v>
          </cell>
          <cell r="E993" t="str">
            <v>BD13</v>
          </cell>
          <cell r="R993" t="str">
            <v>Europa</v>
          </cell>
          <cell r="S993" t="str">
            <v>Polska</v>
          </cell>
          <cell r="T993" t="str">
            <v>wielkopolskie</v>
          </cell>
          <cell r="U993" t="str">
            <v>nowotomyski</v>
          </cell>
          <cell r="V993" t="str">
            <v>Nowy Tomyśl</v>
          </cell>
          <cell r="W993" t="str">
            <v>315.51 Pojezierze Poznańskie</v>
          </cell>
          <cell r="X993" t="str">
            <v>Continental Bio-geographical Region</v>
          </cell>
          <cell r="Y993" t="str">
            <v>Pino-Quercetum (=Querco-Pinetum + Serratulo-Pinetum)</v>
          </cell>
        </row>
        <row r="994">
          <cell r="A994" t="str">
            <v>POZ-V-0034310</v>
          </cell>
          <cell r="B994" t="str">
            <v>52.203672</v>
          </cell>
          <cell r="C994" t="str">
            <v>18.631199</v>
          </cell>
          <cell r="D994" t="str">
            <v>34UCC38</v>
          </cell>
          <cell r="E994" t="str">
            <v>DD20</v>
          </cell>
          <cell r="R994" t="str">
            <v>Europa</v>
          </cell>
          <cell r="S994" t="str">
            <v>Polska</v>
          </cell>
          <cell r="T994" t="str">
            <v>wielkopolskie</v>
          </cell>
          <cell r="U994" t="str">
            <v>kolski</v>
          </cell>
          <cell r="V994" t="str">
            <v>Koło</v>
          </cell>
          <cell r="W994" t="str">
            <v>318.14 Kotlina Kolska</v>
          </cell>
          <cell r="X994" t="str">
            <v>Continental Bio-geographical Region</v>
          </cell>
          <cell r="Y994" t="str">
            <v>Galio-Carpinetum</v>
          </cell>
        </row>
        <row r="995">
          <cell r="A995" t="str">
            <v>POZ-V-0034311</v>
          </cell>
          <cell r="B995" t="str">
            <v>52.708719</v>
          </cell>
          <cell r="C995" t="str">
            <v>16.605861</v>
          </cell>
          <cell r="D995" t="str">
            <v>33UXU04</v>
          </cell>
          <cell r="E995" t="str">
            <v>BC66</v>
          </cell>
          <cell r="P995" t="str">
            <v>PLB300015</v>
          </cell>
          <cell r="Q995" t="str">
            <v>Puszcza Notecka</v>
          </cell>
          <cell r="R995" t="str">
            <v>Europa</v>
          </cell>
          <cell r="S995" t="str">
            <v>Polska</v>
          </cell>
          <cell r="T995" t="str">
            <v>wielkopolskie</v>
          </cell>
          <cell r="U995" t="str">
            <v>obornicki</v>
          </cell>
          <cell r="V995" t="str">
            <v>Oborniki</v>
          </cell>
          <cell r="W995" t="str">
            <v>315.33 Kotlina Gorzowska</v>
          </cell>
          <cell r="X995" t="str">
            <v>Continental Bio-geographical Region</v>
          </cell>
          <cell r="Y995" t="str">
            <v>Pino-Quercetum (=Querco-Pinetum + Serratulo-Pinetum)</v>
          </cell>
        </row>
        <row r="996">
          <cell r="A996" t="str">
            <v>POZ-V-0034312</v>
          </cell>
          <cell r="B996" t="str">
            <v>52.24406</v>
          </cell>
          <cell r="C996" t="str">
            <v>18.086302</v>
          </cell>
          <cell r="D996" t="str">
            <v>34UCC09</v>
          </cell>
          <cell r="E996" t="str">
            <v>CD26</v>
          </cell>
          <cell r="R996" t="str">
            <v>Europa</v>
          </cell>
          <cell r="S996" t="str">
            <v>Polska</v>
          </cell>
          <cell r="T996" t="str">
            <v>wielkopolskie</v>
          </cell>
          <cell r="U996" t="str">
            <v>koniński</v>
          </cell>
          <cell r="V996" t="str">
            <v>Golina</v>
          </cell>
          <cell r="W996" t="str">
            <v>318.13 Dolina Konińska</v>
          </cell>
          <cell r="X996" t="str">
            <v>Continental Bio-geographical Region</v>
          </cell>
          <cell r="Y996" t="str">
            <v>Galio-Carpinetum</v>
          </cell>
        </row>
        <row r="997">
          <cell r="A997" t="str">
            <v>POZ-V-0034313</v>
          </cell>
          <cell r="B997" t="str">
            <v>52.48133</v>
          </cell>
          <cell r="C997" t="str">
            <v>17.905376</v>
          </cell>
          <cell r="D997" t="str">
            <v>33UXU91</v>
          </cell>
          <cell r="E997" t="str">
            <v>CC95</v>
          </cell>
          <cell r="J997" t="str">
            <v>Powidzki Park Krajobrazowy</v>
          </cell>
          <cell r="M997" t="str">
            <v>Powidzko-Bieniszewski</v>
          </cell>
          <cell r="P997" t="str">
            <v>PLH300026</v>
          </cell>
          <cell r="Q997" t="str">
            <v>Pojezierze Gnieźnieńskie</v>
          </cell>
          <cell r="R997" t="str">
            <v>Europa</v>
          </cell>
          <cell r="S997" t="str">
            <v>Polska</v>
          </cell>
          <cell r="T997" t="str">
            <v>wielkopolskie</v>
          </cell>
          <cell r="U997" t="str">
            <v>gnieźnieński</v>
          </cell>
          <cell r="V997" t="str">
            <v>Witkowo</v>
          </cell>
          <cell r="W997" t="str">
            <v>315.56 Równina Wrzesińska</v>
          </cell>
          <cell r="X997" t="str">
            <v>Continental Bio-geographical Region</v>
          </cell>
          <cell r="Y997" t="str">
            <v>Pino-Quercetum (=Querco-Pinetum + Serratulo-Pinetum)</v>
          </cell>
        </row>
        <row r="998">
          <cell r="A998" t="str">
            <v>POZ-V-0034314</v>
          </cell>
          <cell r="B998" t="str">
            <v>52.202423</v>
          </cell>
          <cell r="C998" t="str">
            <v>17.485895</v>
          </cell>
          <cell r="D998" t="str">
            <v>33UXT68</v>
          </cell>
          <cell r="E998" t="str">
            <v>CD22</v>
          </cell>
          <cell r="R998" t="str">
            <v>Europa</v>
          </cell>
          <cell r="S998" t="str">
            <v>Polska</v>
          </cell>
          <cell r="T998" t="str">
            <v>wielkopolskie</v>
          </cell>
          <cell r="U998" t="str">
            <v>wrzesiński</v>
          </cell>
          <cell r="V998" t="str">
            <v>Miłosław</v>
          </cell>
          <cell r="W998" t="str">
            <v>315.56 Równina Wrzesińska</v>
          </cell>
          <cell r="X998" t="str">
            <v>Continental Bio-geographical Region</v>
          </cell>
          <cell r="Y998" t="str">
            <v>Fraxino-Alnetum (=Circaeo-Alnetum)</v>
          </cell>
        </row>
        <row r="999">
          <cell r="A999" t="str">
            <v>POZ-V-0034315</v>
          </cell>
          <cell r="B999" t="str">
            <v>51.984062</v>
          </cell>
          <cell r="C999" t="str">
            <v>17.065836</v>
          </cell>
          <cell r="D999" t="str">
            <v>33UXT46</v>
          </cell>
          <cell r="E999" t="str">
            <v>BD59</v>
          </cell>
          <cell r="R999" t="str">
            <v>Europa</v>
          </cell>
          <cell r="S999" t="str">
            <v>Polska</v>
          </cell>
          <cell r="T999" t="str">
            <v>wielkopolskie</v>
          </cell>
          <cell r="U999" t="str">
            <v>śremski</v>
          </cell>
          <cell r="V999" t="str">
            <v>Dolsk</v>
          </cell>
          <cell r="W999" t="str">
            <v>315.84 Wał Żerkowski</v>
          </cell>
          <cell r="X999" t="str">
            <v>Continental Bio-geographical Region</v>
          </cell>
          <cell r="Y999" t="str">
            <v>Fraxino-Alnetum (=Circaeo-Alnetum)</v>
          </cell>
        </row>
        <row r="1000">
          <cell r="A1000" t="str">
            <v>POZ-V-0034316</v>
          </cell>
          <cell r="B1000" t="str">
            <v>52.012471</v>
          </cell>
          <cell r="C1000" t="str">
            <v>16.946149</v>
          </cell>
          <cell r="D1000" t="str">
            <v>33UXT36</v>
          </cell>
          <cell r="E1000" t="str">
            <v>BD48</v>
          </cell>
          <cell r="M1000" t="str">
            <v>Krzywińsko-Osiecki wraz z zadrzewieniami generała Dezyderego Chłapowskiego i kompleksem leśnym Osieczna-Góra</v>
          </cell>
          <cell r="R1000" t="str">
            <v>Europa</v>
          </cell>
          <cell r="S1000" t="str">
            <v>Polska</v>
          </cell>
          <cell r="T1000" t="str">
            <v>wielkopolskie</v>
          </cell>
          <cell r="U1000" t="str">
            <v>kościański</v>
          </cell>
          <cell r="V1000" t="str">
            <v>Krzywiń</v>
          </cell>
          <cell r="W1000" t="str">
            <v>315.82 Pojezierze Krzywińskie</v>
          </cell>
          <cell r="X1000" t="str">
            <v>Continental Bio-geographical Region</v>
          </cell>
          <cell r="Y1000" t="str">
            <v>Ficario-Ulmetum chrysosplenietosum</v>
          </cell>
        </row>
        <row r="1001">
          <cell r="A1001" t="str">
            <v>POZ-V-0034317</v>
          </cell>
          <cell r="B1001" t="str">
            <v>52.085714</v>
          </cell>
          <cell r="C1001" t="str">
            <v>17.018942</v>
          </cell>
          <cell r="D1001" t="str">
            <v>33UXT37</v>
          </cell>
          <cell r="E1001" t="str">
            <v>BD39</v>
          </cell>
          <cell r="R1001" t="str">
            <v>Europa</v>
          </cell>
          <cell r="S1001" t="str">
            <v>Polska</v>
          </cell>
          <cell r="T1001" t="str">
            <v>wielkopolskie</v>
          </cell>
          <cell r="U1001" t="str">
            <v>śremski</v>
          </cell>
          <cell r="V1001" t="str">
            <v>Śrem</v>
          </cell>
          <cell r="W1001" t="str">
            <v>315.64 Kotlina Śremska</v>
          </cell>
          <cell r="X1001" t="str">
            <v>Continental Bio-geographical Region</v>
          </cell>
          <cell r="Y1001" t="str">
            <v>Galio-Carpinetum</v>
          </cell>
        </row>
        <row r="1002">
          <cell r="A1002" t="str">
            <v>POZ-V-0034318</v>
          </cell>
          <cell r="B1002" t="str">
            <v>52.368221</v>
          </cell>
          <cell r="C1002" t="str">
            <v>18.177511</v>
          </cell>
          <cell r="D1002" t="str">
            <v>34UCD00</v>
          </cell>
          <cell r="E1002" t="str">
            <v>CD07</v>
          </cell>
          <cell r="R1002" t="str">
            <v>Europa</v>
          </cell>
          <cell r="S1002" t="str">
            <v>Polska</v>
          </cell>
          <cell r="T1002" t="str">
            <v>wielkopolskie</v>
          </cell>
          <cell r="U1002" t="str">
            <v>koniński</v>
          </cell>
          <cell r="V1002" t="str">
            <v>Kleczew</v>
          </cell>
          <cell r="W1002" t="str">
            <v>315.54 Pojezierze Gnieźnieńskie</v>
          </cell>
          <cell r="X1002" t="str">
            <v>Continental Bio-geographical Region</v>
          </cell>
          <cell r="Y1002" t="str">
            <v>Fraxino-Alnetum (=Circaeo-Alnetum)</v>
          </cell>
        </row>
        <row r="1003">
          <cell r="A1003" t="str">
            <v>POZ-V-0034320</v>
          </cell>
          <cell r="B1003" t="str">
            <v>52.399853</v>
          </cell>
          <cell r="C1003" t="str">
            <v>16.90578</v>
          </cell>
          <cell r="D1003" t="str">
            <v>33UXU20</v>
          </cell>
          <cell r="E1003" t="str">
            <v>BD08</v>
          </cell>
          <cell r="R1003" t="str">
            <v>Europa</v>
          </cell>
          <cell r="S1003" t="str">
            <v>Polska</v>
          </cell>
          <cell r="T1003" t="str">
            <v>wielkopolskie</v>
          </cell>
          <cell r="U1003" t="str">
            <v>Poznań</v>
          </cell>
          <cell r="V1003" t="str">
            <v>Poznań</v>
          </cell>
          <cell r="W1003" t="str">
            <v>315.52 Poznański Przełom Warty</v>
          </cell>
          <cell r="X1003" t="str">
            <v>Continental Bio-geographical Region</v>
          </cell>
          <cell r="Y1003" t="str">
            <v>Galio-Carpinetum</v>
          </cell>
        </row>
        <row r="1004">
          <cell r="A1004" t="str">
            <v>POZ-V-0034321</v>
          </cell>
          <cell r="B1004" t="str">
            <v>52.249992</v>
          </cell>
          <cell r="C1004" t="str">
            <v>16.7855</v>
          </cell>
          <cell r="D1004" t="str">
            <v>33UXT29</v>
          </cell>
          <cell r="E1004" t="str">
            <v>BD17</v>
          </cell>
          <cell r="I1004" t="str">
            <v>Wielkopolski Park Narodowy</v>
          </cell>
          <cell r="P1004" t="str">
            <v>PLB300017; PLH300010</v>
          </cell>
          <cell r="Q1004" t="str">
            <v>Ostoja Rogalińska; Ostoja Wielkopolska</v>
          </cell>
          <cell r="R1004" t="str">
            <v>Europa</v>
          </cell>
          <cell r="S1004" t="str">
            <v>Polska</v>
          </cell>
          <cell r="T1004" t="str">
            <v>wielkopolskie</v>
          </cell>
          <cell r="U1004" t="str">
            <v>poznański</v>
          </cell>
          <cell r="V1004" t="str">
            <v>Stęszew</v>
          </cell>
          <cell r="W1004" t="str">
            <v>315.64 Kotlina Śremska</v>
          </cell>
          <cell r="X1004" t="str">
            <v>Continental Bio-geographical Region</v>
          </cell>
          <cell r="Y1004" t="str">
            <v>Potentillo albae-Quercetum typicum</v>
          </cell>
        </row>
        <row r="1005">
          <cell r="A1005" t="str">
            <v>POZ-V-0034329</v>
          </cell>
          <cell r="B1005" t="str">
            <v>51.790139</v>
          </cell>
          <cell r="C1005" t="str">
            <v>16.662656</v>
          </cell>
          <cell r="D1005" t="str">
            <v>33UXT13</v>
          </cell>
          <cell r="E1005" t="str">
            <v>BD76</v>
          </cell>
          <cell r="R1005" t="str">
            <v>Europa</v>
          </cell>
          <cell r="S1005" t="str">
            <v>Polska</v>
          </cell>
          <cell r="T1005" t="str">
            <v>wielkopolskie</v>
          </cell>
          <cell r="U1005" t="str">
            <v>leszczyński</v>
          </cell>
          <cell r="V1005" t="str">
            <v>Rydzyna</v>
          </cell>
          <cell r="W1005" t="str">
            <v>318.11 Wysoczyzna Leszczyńska</v>
          </cell>
          <cell r="X1005" t="str">
            <v>Continental Bio-geographical Region</v>
          </cell>
          <cell r="Y1005" t="str">
            <v>Fraxino-Alnetum (=Circaeo-Alnetum)</v>
          </cell>
        </row>
        <row r="1006">
          <cell r="A1006" t="str">
            <v>POZ-V-0034339</v>
          </cell>
          <cell r="B1006" t="str">
            <v>52.461999</v>
          </cell>
          <cell r="C1006" t="str">
            <v>16.794261</v>
          </cell>
          <cell r="D1006" t="str">
            <v>33UXU21</v>
          </cell>
          <cell r="E1006" t="str">
            <v>BC98</v>
          </cell>
          <cell r="R1006" t="str">
            <v>Europa</v>
          </cell>
          <cell r="S1006" t="str">
            <v>Polska</v>
          </cell>
          <cell r="T1006" t="str">
            <v>wielkopolskie</v>
          </cell>
          <cell r="U1006" t="str">
            <v>Poznań</v>
          </cell>
          <cell r="V1006" t="str">
            <v>Poznań</v>
          </cell>
          <cell r="W1006" t="str">
            <v>315.51 Pojezierze Poznańskie</v>
          </cell>
          <cell r="X1006" t="str">
            <v>Continental Bio-geographical Region</v>
          </cell>
          <cell r="Y1006" t="str">
            <v>Galio-Carpinetum</v>
          </cell>
        </row>
        <row r="1007">
          <cell r="A1007" t="str">
            <v>POZ-V-0034340</v>
          </cell>
          <cell r="B1007" t="str">
            <v>52.399853</v>
          </cell>
          <cell r="C1007" t="str">
            <v>16.90578</v>
          </cell>
          <cell r="D1007" t="str">
            <v>33UXU20</v>
          </cell>
          <cell r="E1007" t="str">
            <v>BD08</v>
          </cell>
          <cell r="R1007" t="str">
            <v>Europa</v>
          </cell>
          <cell r="S1007" t="str">
            <v>Polska</v>
          </cell>
          <cell r="T1007" t="str">
            <v>wielkopolskie</v>
          </cell>
          <cell r="U1007" t="str">
            <v>Poznań</v>
          </cell>
          <cell r="V1007" t="str">
            <v>Poznań</v>
          </cell>
          <cell r="W1007" t="str">
            <v>315.52 Poznański Przełom Warty</v>
          </cell>
          <cell r="X1007" t="str">
            <v>Continental Bio-geographical Region</v>
          </cell>
          <cell r="Y1007" t="str">
            <v>Galio-Carpinetum</v>
          </cell>
        </row>
        <row r="1008">
          <cell r="A1008" t="str">
            <v>POZ-V-0034341</v>
          </cell>
          <cell r="B1008" t="str">
            <v>52.399853</v>
          </cell>
          <cell r="C1008" t="str">
            <v>16.90578</v>
          </cell>
          <cell r="D1008" t="str">
            <v>33UXU20</v>
          </cell>
          <cell r="E1008" t="str">
            <v>BD08</v>
          </cell>
          <cell r="R1008" t="str">
            <v>Europa</v>
          </cell>
          <cell r="S1008" t="str">
            <v>Polska</v>
          </cell>
          <cell r="T1008" t="str">
            <v>wielkopolskie</v>
          </cell>
          <cell r="U1008" t="str">
            <v>Poznań</v>
          </cell>
          <cell r="V1008" t="str">
            <v>Poznań</v>
          </cell>
          <cell r="W1008" t="str">
            <v>315.52 Poznański Przełom Warty</v>
          </cell>
          <cell r="X1008" t="str">
            <v>Continental Bio-geographical Region</v>
          </cell>
          <cell r="Y1008" t="str">
            <v>Galio-Carpinetum</v>
          </cell>
        </row>
        <row r="1009">
          <cell r="A1009" t="str">
            <v>POZ-V-0034343</v>
          </cell>
          <cell r="B1009" t="str">
            <v>52.168895</v>
          </cell>
          <cell r="C1009" t="str">
            <v>16.807882</v>
          </cell>
          <cell r="D1009" t="str">
            <v>33UXT28</v>
          </cell>
          <cell r="E1009" t="str">
            <v>BD28</v>
          </cell>
          <cell r="R1009" t="str">
            <v>Europa</v>
          </cell>
          <cell r="S1009" t="str">
            <v>Polska</v>
          </cell>
          <cell r="T1009" t="str">
            <v>wielkopolskie</v>
          </cell>
          <cell r="U1009" t="str">
            <v>śremski</v>
          </cell>
          <cell r="V1009" t="str">
            <v>Brodnica</v>
          </cell>
          <cell r="W1009" t="str">
            <v>315.83 Równina Kościańska</v>
          </cell>
          <cell r="X1009" t="str">
            <v>Continental Bio-geographical Region</v>
          </cell>
          <cell r="Y1009" t="str">
            <v>Ficario-Ulmetum chrysosplenietosum</v>
          </cell>
        </row>
        <row r="1010">
          <cell r="A1010" t="str">
            <v>POZ-V-0034345</v>
          </cell>
          <cell r="B1010" t="str">
            <v>52.300986</v>
          </cell>
          <cell r="C1010" t="str">
            <v>16.772532</v>
          </cell>
          <cell r="D1010" t="str">
            <v>33UXT29</v>
          </cell>
          <cell r="E1010" t="str">
            <v>BD17</v>
          </cell>
          <cell r="I1010" t="str">
            <v>Wielkopolski Park Narodowy - otulina</v>
          </cell>
          <cell r="R1010" t="str">
            <v>Europa</v>
          </cell>
          <cell r="S1010" t="str">
            <v>Polska</v>
          </cell>
          <cell r="T1010" t="str">
            <v>wielkopolskie</v>
          </cell>
          <cell r="U1010" t="str">
            <v>poznański</v>
          </cell>
          <cell r="V1010" t="str">
            <v>Komorniki</v>
          </cell>
          <cell r="W1010" t="str">
            <v>315.51 Pojezierze Poznańskie</v>
          </cell>
          <cell r="X1010" t="str">
            <v>Continental Bio-geographical Region</v>
          </cell>
          <cell r="Y1010" t="str">
            <v>Fraxino-Alnetum (=Circaeo-Alnetum)</v>
          </cell>
        </row>
        <row r="1011">
          <cell r="A1011" t="str">
            <v>POZ-V-0034346</v>
          </cell>
          <cell r="B1011" t="str">
            <v>52.415076</v>
          </cell>
          <cell r="C1011" t="str">
            <v>16.824231</v>
          </cell>
          <cell r="D1011" t="str">
            <v>33UXU20</v>
          </cell>
          <cell r="E1011" t="str">
            <v>BD08</v>
          </cell>
          <cell r="R1011" t="str">
            <v>Europa</v>
          </cell>
          <cell r="S1011" t="str">
            <v>Polska</v>
          </cell>
          <cell r="T1011" t="str">
            <v>wielkopolskie</v>
          </cell>
          <cell r="U1011" t="str">
            <v>Poznań</v>
          </cell>
          <cell r="V1011" t="str">
            <v>Poznań</v>
          </cell>
          <cell r="W1011" t="str">
            <v>315.51 Pojezierze Poznańskie</v>
          </cell>
          <cell r="X1011" t="str">
            <v>Continental Bio-geographical Region</v>
          </cell>
          <cell r="Y1011" t="str">
            <v>Leucobryo-Pinetum</v>
          </cell>
        </row>
        <row r="1012">
          <cell r="A1012" t="str">
            <v>POZ-V-0034347</v>
          </cell>
          <cell r="B1012" t="str">
            <v>52.461999</v>
          </cell>
          <cell r="C1012" t="str">
            <v>16.794261</v>
          </cell>
          <cell r="D1012" t="str">
            <v>33UXU21</v>
          </cell>
          <cell r="E1012" t="str">
            <v>BC98</v>
          </cell>
          <cell r="R1012" t="str">
            <v>Europa</v>
          </cell>
          <cell r="S1012" t="str">
            <v>Polska</v>
          </cell>
          <cell r="T1012" t="str">
            <v>wielkopolskie</v>
          </cell>
          <cell r="U1012" t="str">
            <v>Poznań</v>
          </cell>
          <cell r="V1012" t="str">
            <v>Poznań</v>
          </cell>
          <cell r="W1012" t="str">
            <v>315.51 Pojezierze Poznańskie</v>
          </cell>
          <cell r="X1012" t="str">
            <v>Continental Bio-geographical Region</v>
          </cell>
          <cell r="Y1012" t="str">
            <v>Galio-Carpinetum</v>
          </cell>
        </row>
        <row r="1013">
          <cell r="A1013" t="str">
            <v>POZ-V-0034348</v>
          </cell>
          <cell r="B1013" t="str">
            <v>52.399853</v>
          </cell>
          <cell r="C1013" t="str">
            <v>16.90578</v>
          </cell>
          <cell r="D1013" t="str">
            <v>33UXU20</v>
          </cell>
          <cell r="E1013" t="str">
            <v>BD08</v>
          </cell>
          <cell r="R1013" t="str">
            <v>Europa</v>
          </cell>
          <cell r="S1013" t="str">
            <v>Polska</v>
          </cell>
          <cell r="T1013" t="str">
            <v>wielkopolskie</v>
          </cell>
          <cell r="U1013" t="str">
            <v>Poznań</v>
          </cell>
          <cell r="V1013" t="str">
            <v>Poznań</v>
          </cell>
          <cell r="W1013" t="str">
            <v>315.52 Poznański Przełom Warty</v>
          </cell>
          <cell r="X1013" t="str">
            <v>Continental Bio-geographical Region</v>
          </cell>
          <cell r="Y1013" t="str">
            <v>Galio-Carpinetum</v>
          </cell>
        </row>
        <row r="1014">
          <cell r="A1014" t="str">
            <v>POZ-V-0034349</v>
          </cell>
          <cell r="B1014" t="str">
            <v>52.24351</v>
          </cell>
          <cell r="C1014" t="str">
            <v>16.81519</v>
          </cell>
          <cell r="D1014" t="str">
            <v>33UXT28</v>
          </cell>
          <cell r="E1014" t="str">
            <v>BD28</v>
          </cell>
          <cell r="I1014" t="str">
            <v>Wielkopolski Park Narodowy</v>
          </cell>
          <cell r="P1014" t="str">
            <v>PLB300017; PLH300010</v>
          </cell>
          <cell r="Q1014" t="str">
            <v>Ostoja Rogalińska; Ostoja Wielkopolska</v>
          </cell>
          <cell r="R1014" t="str">
            <v>Europa</v>
          </cell>
          <cell r="S1014" t="str">
            <v>Polska</v>
          </cell>
          <cell r="T1014" t="str">
            <v>wielkopolskie</v>
          </cell>
          <cell r="U1014" t="str">
            <v>poznański</v>
          </cell>
          <cell r="V1014" t="str">
            <v>Mosina</v>
          </cell>
          <cell r="W1014" t="str">
            <v>315.64 Kotlina Śremska</v>
          </cell>
          <cell r="X1014" t="str">
            <v>Continental Bio-geographical Region</v>
          </cell>
          <cell r="Y1014" t="str">
            <v>Calamagrostio arundinaceae-Quercetum</v>
          </cell>
        </row>
        <row r="1015">
          <cell r="A1015" t="str">
            <v>POZ-V-0034356</v>
          </cell>
          <cell r="B1015" t="str">
            <v>52.40406</v>
          </cell>
          <cell r="C1015" t="str">
            <v>17.272411</v>
          </cell>
          <cell r="D1015" t="str">
            <v>33UXU50</v>
          </cell>
          <cell r="E1015" t="str">
            <v>CD01</v>
          </cell>
          <cell r="R1015" t="str">
            <v>Europa</v>
          </cell>
          <cell r="S1015" t="str">
            <v>Polska</v>
          </cell>
          <cell r="T1015" t="str">
            <v>wielkopolskie</v>
          </cell>
          <cell r="U1015" t="str">
            <v>poznański</v>
          </cell>
          <cell r="V1015" t="str">
            <v>Kostrzyn</v>
          </cell>
          <cell r="W1015" t="str">
            <v>315.56 Równina Wrzesińska</v>
          </cell>
          <cell r="X1015" t="str">
            <v>Continental Bio-geographical Region</v>
          </cell>
          <cell r="Y1015" t="str">
            <v>Galio-Carpinetum</v>
          </cell>
        </row>
        <row r="1016">
          <cell r="A1016" t="str">
            <v>POZ-V-0034357</v>
          </cell>
          <cell r="B1016" t="str">
            <v>52.481141</v>
          </cell>
          <cell r="C1016" t="str">
            <v>17.008252</v>
          </cell>
          <cell r="D1016" t="str">
            <v>33UXU31</v>
          </cell>
          <cell r="E1016" t="str">
            <v>BC99</v>
          </cell>
          <cell r="J1016" t="str">
            <v>Park Krajobrazowy Puszcza Zielonka</v>
          </cell>
          <cell r="P1016" t="str">
            <v>PLH300058</v>
          </cell>
          <cell r="Q1016" t="str">
            <v>Uroczyska Puszczy Zielonki</v>
          </cell>
          <cell r="R1016" t="str">
            <v>Europa</v>
          </cell>
          <cell r="S1016" t="str">
            <v>Polska</v>
          </cell>
          <cell r="T1016" t="str">
            <v>wielkopolskie</v>
          </cell>
          <cell r="U1016" t="str">
            <v>poznański</v>
          </cell>
          <cell r="V1016" t="str">
            <v>Czerwonak</v>
          </cell>
          <cell r="W1016" t="str">
            <v>315.56 Równina Wrzesińska</v>
          </cell>
          <cell r="X1016" t="str">
            <v>Continental Bio-geographical Region</v>
          </cell>
          <cell r="Y1016" t="str">
            <v>Potentillo albae-Quercetum typicum</v>
          </cell>
        </row>
        <row r="1017">
          <cell r="A1017" t="str">
            <v>POZ-V-0034359</v>
          </cell>
          <cell r="B1017" t="str">
            <v>52.680647</v>
          </cell>
          <cell r="C1017" t="str">
            <v>16.719238</v>
          </cell>
          <cell r="D1017" t="str">
            <v>33UXU13</v>
          </cell>
          <cell r="E1017" t="str">
            <v>BC77</v>
          </cell>
          <cell r="P1017" t="str">
            <v>PLB300015</v>
          </cell>
          <cell r="Q1017" t="str">
            <v>Puszcza Notecka</v>
          </cell>
          <cell r="R1017" t="str">
            <v>Europa</v>
          </cell>
          <cell r="S1017" t="str">
            <v>Polska</v>
          </cell>
          <cell r="T1017" t="str">
            <v>wielkopolskie</v>
          </cell>
          <cell r="U1017" t="str">
            <v>obornicki</v>
          </cell>
          <cell r="V1017" t="str">
            <v>Oborniki</v>
          </cell>
          <cell r="W1017" t="str">
            <v>315.33 Kotlina Gorzowska</v>
          </cell>
          <cell r="X1017" t="str">
            <v>Continental Bio-geographical Region</v>
          </cell>
          <cell r="Y1017" t="str">
            <v>Galio-Carpinetum</v>
          </cell>
        </row>
        <row r="1018">
          <cell r="A1018" t="str">
            <v>POZ-V-0034368</v>
          </cell>
          <cell r="B1018" t="str">
            <v>52.536547</v>
          </cell>
          <cell r="C1018" t="str">
            <v>17.597741</v>
          </cell>
          <cell r="D1018" t="str">
            <v>33UXU72</v>
          </cell>
          <cell r="E1018" t="str">
            <v>CC83</v>
          </cell>
          <cell r="R1018" t="str">
            <v>Europa</v>
          </cell>
          <cell r="S1018" t="str">
            <v>Polska</v>
          </cell>
          <cell r="T1018" t="str">
            <v>wielkopolskie</v>
          </cell>
          <cell r="U1018" t="str">
            <v>gnieźnieński</v>
          </cell>
          <cell r="V1018" t="str">
            <v>Gniezno</v>
          </cell>
          <cell r="W1018" t="str">
            <v>315.54 Pojezierze Gnieźnieńskie</v>
          </cell>
          <cell r="X1018" t="str">
            <v>Continental Bio-geographical Region</v>
          </cell>
          <cell r="Y1018" t="str">
            <v>Galio-Carpinetum</v>
          </cell>
        </row>
        <row r="1019">
          <cell r="A1019" t="str">
            <v>POZ-V-0034380</v>
          </cell>
          <cell r="B1019" t="str">
            <v>52.42052</v>
          </cell>
          <cell r="C1019" t="str">
            <v>16.881782</v>
          </cell>
          <cell r="D1019" t="str">
            <v>33UXU20</v>
          </cell>
          <cell r="E1019" t="str">
            <v>BD08</v>
          </cell>
          <cell r="R1019" t="str">
            <v>Europa</v>
          </cell>
          <cell r="S1019" t="str">
            <v>Polska</v>
          </cell>
          <cell r="T1019" t="str">
            <v>wielkopolskie</v>
          </cell>
          <cell r="U1019" t="str">
            <v>Poznań</v>
          </cell>
          <cell r="V1019" t="str">
            <v>Poznań</v>
          </cell>
          <cell r="W1019" t="str">
            <v>315.51 Pojezierze Poznańskie</v>
          </cell>
          <cell r="X1019" t="str">
            <v>Continental Bio-geographical Region</v>
          </cell>
          <cell r="Y1019" t="str">
            <v>Galio-Carpinetum</v>
          </cell>
        </row>
        <row r="1020">
          <cell r="A1020" t="str">
            <v>POZ-V-0034636</v>
          </cell>
          <cell r="B1020" t="str">
            <v>52.23</v>
          </cell>
          <cell r="C1020" t="str">
            <v>16.7762</v>
          </cell>
          <cell r="D1020" t="str">
            <v>33UXT28</v>
          </cell>
          <cell r="E1020" t="str">
            <v>BD27</v>
          </cell>
          <cell r="I1020" t="str">
            <v>Wielkopolski Park Narodowy - otulina</v>
          </cell>
          <cell r="R1020" t="str">
            <v>Europa</v>
          </cell>
          <cell r="S1020" t="str">
            <v>Polska</v>
          </cell>
          <cell r="T1020" t="str">
            <v>wielkopolskie</v>
          </cell>
          <cell r="U1020" t="str">
            <v>poznański</v>
          </cell>
          <cell r="V1020" t="str">
            <v>Mosina</v>
          </cell>
          <cell r="W1020" t="str">
            <v>315.64 Kotlina Śremska</v>
          </cell>
          <cell r="X1020" t="str">
            <v>Continental Bio-geographical Region</v>
          </cell>
          <cell r="Y1020" t="str">
            <v>Pino-Quercetum (=Querco-Pinetum + Serratulo-Pinetum)</v>
          </cell>
        </row>
        <row r="1021">
          <cell r="A1021" t="str">
            <v>POZ-V-0034637</v>
          </cell>
          <cell r="B1021" t="str">
            <v>52.201</v>
          </cell>
          <cell r="C1021" t="str">
            <v>18.6382</v>
          </cell>
          <cell r="D1021" t="str">
            <v>34UCC38</v>
          </cell>
          <cell r="E1021" t="str">
            <v>DD20</v>
          </cell>
          <cell r="R1021" t="str">
            <v>Europa</v>
          </cell>
          <cell r="S1021" t="str">
            <v>Polska</v>
          </cell>
          <cell r="T1021" t="str">
            <v>wielkopolskie</v>
          </cell>
          <cell r="U1021" t="str">
            <v>kolski</v>
          </cell>
          <cell r="V1021" t="str">
            <v>Koło</v>
          </cell>
          <cell r="W1021" t="str">
            <v>318.14 Kotlina Kolska</v>
          </cell>
          <cell r="X1021" t="str">
            <v>Continental Bio-geographical Region</v>
          </cell>
          <cell r="Y1021" t="str">
            <v>Galio-Carpinetum</v>
          </cell>
        </row>
        <row r="1022">
          <cell r="A1022" t="str">
            <v>POZ-V-0034638</v>
          </cell>
          <cell r="B1022" t="str">
            <v>52.201</v>
          </cell>
          <cell r="C1022" t="str">
            <v>18.6382</v>
          </cell>
          <cell r="D1022" t="str">
            <v>34UCC38</v>
          </cell>
          <cell r="E1022" t="str">
            <v>DD20</v>
          </cell>
          <cell r="R1022" t="str">
            <v>Europa</v>
          </cell>
          <cell r="S1022" t="str">
            <v>Polska</v>
          </cell>
          <cell r="T1022" t="str">
            <v>wielkopolskie</v>
          </cell>
          <cell r="U1022" t="str">
            <v>kolski</v>
          </cell>
          <cell r="V1022" t="str">
            <v>Koło</v>
          </cell>
          <cell r="W1022" t="str">
            <v>318.14 Kotlina Kolska</v>
          </cell>
          <cell r="X1022" t="str">
            <v>Continental Bio-geographical Region</v>
          </cell>
          <cell r="Y1022" t="str">
            <v>Galio-Carpinetum</v>
          </cell>
        </row>
        <row r="1023">
          <cell r="A1023" t="str">
            <v>POZ-V-0034639</v>
          </cell>
          <cell r="B1023" t="str">
            <v>52.6547</v>
          </cell>
          <cell r="C1023" t="str">
            <v>17.1969</v>
          </cell>
          <cell r="D1023" t="str">
            <v>33UXU43</v>
          </cell>
          <cell r="E1023" t="str">
            <v>CC70</v>
          </cell>
          <cell r="R1023" t="str">
            <v>Europa</v>
          </cell>
          <cell r="S1023" t="str">
            <v>Polska</v>
          </cell>
          <cell r="T1023" t="str">
            <v>wielkopolskie</v>
          </cell>
          <cell r="U1023" t="str">
            <v>wągrowiecki</v>
          </cell>
          <cell r="V1023" t="str">
            <v>Skoki</v>
          </cell>
          <cell r="W1023" t="str">
            <v>315.54 Pojezierze Gnieźnieńskie</v>
          </cell>
          <cell r="X1023" t="str">
            <v>Continental Bio-geographical Region</v>
          </cell>
          <cell r="Y1023" t="str">
            <v>Pino-Quercetum (=Querco-Pinetum + Serratulo-Pinetum)</v>
          </cell>
        </row>
        <row r="1024">
          <cell r="A1024" t="str">
            <v>POZ-V-0034647</v>
          </cell>
          <cell r="B1024" t="str">
            <v>52.48003</v>
          </cell>
          <cell r="C1024" t="str">
            <v>17.01115</v>
          </cell>
          <cell r="D1024" t="str">
            <v>33UXU31</v>
          </cell>
          <cell r="E1024" t="str">
            <v>BC99</v>
          </cell>
          <cell r="J1024" t="str">
            <v>Park Krajobrazowy Puszcza Zielonka</v>
          </cell>
          <cell r="P1024" t="str">
            <v>PLH300058</v>
          </cell>
          <cell r="Q1024" t="str">
            <v>Uroczyska Puszczy Zielonki</v>
          </cell>
          <cell r="R1024" t="str">
            <v>Europa</v>
          </cell>
          <cell r="S1024" t="str">
            <v>Polska</v>
          </cell>
          <cell r="T1024" t="str">
            <v>wielkopolskie</v>
          </cell>
          <cell r="U1024" t="str">
            <v>poznański</v>
          </cell>
          <cell r="V1024" t="str">
            <v>Czerwonak</v>
          </cell>
          <cell r="W1024" t="str">
            <v>315.56 Równina Wrzesińska</v>
          </cell>
          <cell r="X1024" t="str">
            <v>Continental Bio-geographical Region</v>
          </cell>
          <cell r="Y1024" t="str">
            <v>Potentillo albae-Quercetum typicum</v>
          </cell>
        </row>
        <row r="1025">
          <cell r="A1025" t="str">
            <v>POZ-V-0043216</v>
          </cell>
          <cell r="B1025" t="str">
            <v>52.7323</v>
          </cell>
          <cell r="C1025" t="str">
            <v>16.7514</v>
          </cell>
          <cell r="D1025" t="str">
            <v>33UXU14</v>
          </cell>
          <cell r="E1025" t="str">
            <v>BC67</v>
          </cell>
          <cell r="K1025" t="str">
            <v>Bagno Chlebowo</v>
          </cell>
          <cell r="L1025" t="str">
            <v>torfowiskowy</v>
          </cell>
          <cell r="M1025" t="str">
            <v>Puszcza Notecka</v>
          </cell>
          <cell r="P1025" t="str">
            <v>PLB300015; PLH300016</v>
          </cell>
          <cell r="Q1025" t="str">
            <v>Puszcza Notecka; Bagno Chlebowo</v>
          </cell>
          <cell r="R1025" t="str">
            <v>Europa</v>
          </cell>
          <cell r="S1025" t="str">
            <v>Polska</v>
          </cell>
          <cell r="T1025" t="str">
            <v>wielkopolskie</v>
          </cell>
          <cell r="U1025" t="str">
            <v>obornicki</v>
          </cell>
          <cell r="V1025" t="str">
            <v>Ryczywół</v>
          </cell>
          <cell r="W1025" t="str">
            <v>315.33 Kotlina Gorzowska</v>
          </cell>
          <cell r="X1025" t="str">
            <v>Continental Bio-geographical Region</v>
          </cell>
          <cell r="Y1025" t="str">
            <v>Vaccinio uliginosi-Pinetum</v>
          </cell>
        </row>
        <row r="1026">
          <cell r="A1026" t="str">
            <v>POZ-V-0043217</v>
          </cell>
          <cell r="B1026" t="str">
            <v>52.7323</v>
          </cell>
          <cell r="C1026" t="str">
            <v>16.7513</v>
          </cell>
          <cell r="D1026" t="str">
            <v>33UXU14</v>
          </cell>
          <cell r="E1026" t="str">
            <v>BC67</v>
          </cell>
          <cell r="K1026" t="str">
            <v>Bagno Chlebowo</v>
          </cell>
          <cell r="L1026" t="str">
            <v>torfowiskowy</v>
          </cell>
          <cell r="M1026" t="str">
            <v>Puszcza Notecka</v>
          </cell>
          <cell r="P1026" t="str">
            <v>PLB300015; PLH300016</v>
          </cell>
          <cell r="Q1026" t="str">
            <v>Puszcza Notecka; Bagno Chlebowo</v>
          </cell>
          <cell r="R1026" t="str">
            <v>Europa</v>
          </cell>
          <cell r="S1026" t="str">
            <v>Polska</v>
          </cell>
          <cell r="T1026" t="str">
            <v>wielkopolskie</v>
          </cell>
          <cell r="U1026" t="str">
            <v>obornicki</v>
          </cell>
          <cell r="V1026" t="str">
            <v>Ryczywół</v>
          </cell>
          <cell r="W1026" t="str">
            <v>315.33 Kotlina Gorzowska</v>
          </cell>
          <cell r="X1026" t="str">
            <v>Continental Bio-geographical Region</v>
          </cell>
          <cell r="Y1026" t="str">
            <v>Vaccinio uliginosi-Pinetum</v>
          </cell>
        </row>
        <row r="1027">
          <cell r="A1027" t="str">
            <v>POZ-V-0043218</v>
          </cell>
          <cell r="B1027" t="str">
            <v>52.7323</v>
          </cell>
          <cell r="C1027" t="str">
            <v>16.7513</v>
          </cell>
          <cell r="D1027" t="str">
            <v>33UXU14</v>
          </cell>
          <cell r="E1027" t="str">
            <v>BC67</v>
          </cell>
          <cell r="K1027" t="str">
            <v>Bagno Chlebowo</v>
          </cell>
          <cell r="L1027" t="str">
            <v>torfowiskowy</v>
          </cell>
          <cell r="M1027" t="str">
            <v>Puszcza Notecka</v>
          </cell>
          <cell r="P1027" t="str">
            <v>PLB300015; PLH300016</v>
          </cell>
          <cell r="Q1027" t="str">
            <v>Puszcza Notecka; Bagno Chlebowo</v>
          </cell>
          <cell r="R1027" t="str">
            <v>Europa</v>
          </cell>
          <cell r="S1027" t="str">
            <v>Polska</v>
          </cell>
          <cell r="T1027" t="str">
            <v>wielkopolskie</v>
          </cell>
          <cell r="U1027" t="str">
            <v>obornicki</v>
          </cell>
          <cell r="V1027" t="str">
            <v>Ryczywół</v>
          </cell>
          <cell r="W1027" t="str">
            <v>315.33 Kotlina Gorzowska</v>
          </cell>
          <cell r="X1027" t="str">
            <v>Continental Bio-geographical Region</v>
          </cell>
          <cell r="Y1027" t="str">
            <v>Vaccinio uliginosi-Pinetum</v>
          </cell>
        </row>
        <row r="1028">
          <cell r="A1028" t="str">
            <v>POZ-V-0043219</v>
          </cell>
          <cell r="B1028" t="str">
            <v>52.7322</v>
          </cell>
          <cell r="C1028" t="str">
            <v>16.7515</v>
          </cell>
          <cell r="D1028" t="str">
            <v>33UXU14</v>
          </cell>
          <cell r="E1028" t="str">
            <v>BC67</v>
          </cell>
          <cell r="K1028" t="str">
            <v>Bagno Chlebowo</v>
          </cell>
          <cell r="L1028" t="str">
            <v>torfowiskowy</v>
          </cell>
          <cell r="M1028" t="str">
            <v>Puszcza Notecka</v>
          </cell>
          <cell r="P1028" t="str">
            <v>PLB300015; PLH300016</v>
          </cell>
          <cell r="Q1028" t="str">
            <v>Puszcza Notecka; Bagno Chlebowo</v>
          </cell>
          <cell r="R1028" t="str">
            <v>Europa</v>
          </cell>
          <cell r="S1028" t="str">
            <v>Polska</v>
          </cell>
          <cell r="T1028" t="str">
            <v>wielkopolskie</v>
          </cell>
          <cell r="U1028" t="str">
            <v>obornicki</v>
          </cell>
          <cell r="V1028" t="str">
            <v>Ryczywół</v>
          </cell>
          <cell r="W1028" t="str">
            <v>315.33 Kotlina Gorzowska</v>
          </cell>
          <cell r="X1028" t="str">
            <v>Continental Bio-geographical Region</v>
          </cell>
          <cell r="Y1028" t="str">
            <v>Vaccinio uliginosi-Pinetum</v>
          </cell>
        </row>
        <row r="1029">
          <cell r="A1029" t="str">
            <v>POZ-V-0043220</v>
          </cell>
          <cell r="B1029" t="str">
            <v>52.72063</v>
          </cell>
          <cell r="C1029" t="str">
            <v>17.098056</v>
          </cell>
          <cell r="D1029" t="str">
            <v>33UXU44</v>
          </cell>
          <cell r="E1029" t="str">
            <v>CC60</v>
          </cell>
          <cell r="M1029" t="str">
            <v>Dolina Wełny i Rynna Gołaniecko-Wągrowiecka</v>
          </cell>
          <cell r="R1029" t="str">
            <v>Europa</v>
          </cell>
          <cell r="S1029" t="str">
            <v>Polska</v>
          </cell>
          <cell r="T1029" t="str">
            <v>wielkopolskie</v>
          </cell>
          <cell r="U1029" t="str">
            <v>obornicki</v>
          </cell>
          <cell r="V1029" t="str">
            <v>Rogoźno</v>
          </cell>
          <cell r="W1029" t="str">
            <v>315.54 Pojezierze Gnieźnieńskie</v>
          </cell>
          <cell r="X1029" t="str">
            <v>Continental Bio-geographical Region</v>
          </cell>
          <cell r="Y1029" t="str">
            <v>Leucobryo-Pinetum</v>
          </cell>
        </row>
        <row r="1030">
          <cell r="A1030" t="str">
            <v>POZ-V-0043221</v>
          </cell>
          <cell r="B1030" t="str">
            <v>52.7322</v>
          </cell>
          <cell r="C1030" t="str">
            <v>16.7515</v>
          </cell>
          <cell r="D1030" t="str">
            <v>33UXU14</v>
          </cell>
          <cell r="E1030" t="str">
            <v>BC67</v>
          </cell>
          <cell r="K1030" t="str">
            <v>Bagno Chlebowo</v>
          </cell>
          <cell r="L1030" t="str">
            <v>torfowiskowy</v>
          </cell>
          <cell r="M1030" t="str">
            <v>Puszcza Notecka</v>
          </cell>
          <cell r="P1030" t="str">
            <v>PLB300015; PLH300016</v>
          </cell>
          <cell r="Q1030" t="str">
            <v>Puszcza Notecka; Bagno Chlebowo</v>
          </cell>
          <cell r="R1030" t="str">
            <v>Europa</v>
          </cell>
          <cell r="S1030" t="str">
            <v>Polska</v>
          </cell>
          <cell r="T1030" t="str">
            <v>wielkopolskie</v>
          </cell>
          <cell r="U1030" t="str">
            <v>obornicki</v>
          </cell>
          <cell r="V1030" t="str">
            <v>Ryczywół</v>
          </cell>
          <cell r="W1030" t="str">
            <v>315.33 Kotlina Gorzowska</v>
          </cell>
          <cell r="X1030" t="str">
            <v>Continental Bio-geographical Region</v>
          </cell>
          <cell r="Y1030" t="str">
            <v>Vaccinio uliginosi-Pinetum</v>
          </cell>
        </row>
        <row r="1031">
          <cell r="A1031" t="str">
            <v>POZ-V-0043276</v>
          </cell>
          <cell r="B1031" t="str">
            <v>52.7322</v>
          </cell>
          <cell r="C1031" t="str">
            <v>16.7515</v>
          </cell>
          <cell r="D1031" t="str">
            <v>33UXU14</v>
          </cell>
          <cell r="E1031" t="str">
            <v>BC67</v>
          </cell>
          <cell r="K1031" t="str">
            <v>Bagno Chlebowo</v>
          </cell>
          <cell r="L1031" t="str">
            <v>torfowiskowy</v>
          </cell>
          <cell r="M1031" t="str">
            <v>Puszcza Notecka</v>
          </cell>
          <cell r="P1031" t="str">
            <v>PLB300015; PLH300016</v>
          </cell>
          <cell r="Q1031" t="str">
            <v>Puszcza Notecka; Bagno Chlebowo</v>
          </cell>
          <cell r="R1031" t="str">
            <v>Europa</v>
          </cell>
          <cell r="S1031" t="str">
            <v>Polska</v>
          </cell>
          <cell r="T1031" t="str">
            <v>wielkopolskie</v>
          </cell>
          <cell r="U1031" t="str">
            <v>obornicki</v>
          </cell>
          <cell r="V1031" t="str">
            <v>Ryczywół</v>
          </cell>
          <cell r="W1031" t="str">
            <v>315.33 Kotlina Gorzowska</v>
          </cell>
          <cell r="X1031" t="str">
            <v>Continental Bio-geographical Region</v>
          </cell>
          <cell r="Y1031" t="str">
            <v>Vaccinio uliginosi-Pinetum</v>
          </cell>
        </row>
        <row r="1032">
          <cell r="A1032" t="str">
            <v>POZ-V-0043277</v>
          </cell>
          <cell r="B1032" t="str">
            <v>52.7322</v>
          </cell>
          <cell r="C1032" t="str">
            <v>16.7515</v>
          </cell>
          <cell r="D1032" t="str">
            <v>33UXU14</v>
          </cell>
          <cell r="E1032" t="str">
            <v>BC67</v>
          </cell>
          <cell r="K1032" t="str">
            <v>Bagno Chlebowo</v>
          </cell>
          <cell r="L1032" t="str">
            <v>torfowiskowy</v>
          </cell>
          <cell r="M1032" t="str">
            <v>Puszcza Notecka</v>
          </cell>
          <cell r="P1032" t="str">
            <v>PLB300015; PLH300016</v>
          </cell>
          <cell r="Q1032" t="str">
            <v>Puszcza Notecka; Bagno Chlebowo</v>
          </cell>
          <cell r="R1032" t="str">
            <v>Europa</v>
          </cell>
          <cell r="S1032" t="str">
            <v>Polska</v>
          </cell>
          <cell r="T1032" t="str">
            <v>wielkopolskie</v>
          </cell>
          <cell r="U1032" t="str">
            <v>obornicki</v>
          </cell>
          <cell r="V1032" t="str">
            <v>Ryczywół</v>
          </cell>
          <cell r="W1032" t="str">
            <v>315.33 Kotlina Gorzowska</v>
          </cell>
          <cell r="X1032" t="str">
            <v>Continental Bio-geographical Region</v>
          </cell>
          <cell r="Y1032" t="str">
            <v>Vaccinio uliginosi-Pinetum</v>
          </cell>
        </row>
        <row r="1033">
          <cell r="A1033" t="str">
            <v>POZ-V-0043279</v>
          </cell>
          <cell r="B1033" t="str">
            <v>52.576435</v>
          </cell>
          <cell r="C1033" t="str">
            <v>15.853848</v>
          </cell>
          <cell r="D1033" t="str">
            <v>33UWU52</v>
          </cell>
          <cell r="E1033" t="str">
            <v>BC81</v>
          </cell>
          <cell r="M1033" t="str">
            <v>H (Międzychód)</v>
          </cell>
          <cell r="P1033" t="str">
            <v>PLB300015</v>
          </cell>
          <cell r="Q1033" t="str">
            <v>Puszcza Notecka</v>
          </cell>
          <cell r="R1033" t="str">
            <v>Europa</v>
          </cell>
          <cell r="S1033" t="str">
            <v>Polska</v>
          </cell>
          <cell r="T1033" t="str">
            <v>wielkopolskie</v>
          </cell>
          <cell r="U1033" t="str">
            <v>międzychodzki</v>
          </cell>
          <cell r="V1033" t="str">
            <v>Międzychód</v>
          </cell>
          <cell r="W1033" t="str">
            <v>315.51 Pojezierze Poznańskie</v>
          </cell>
          <cell r="X1033" t="str">
            <v>Continental Bio-geographical Region</v>
          </cell>
          <cell r="Y1033" t="str">
            <v>Galio odorati-Fagetum (=Melico-Fagetum)</v>
          </cell>
        </row>
        <row r="1034">
          <cell r="A1034" t="str">
            <v>POZ-V-0043280</v>
          </cell>
          <cell r="B1034" t="str">
            <v>51.506236</v>
          </cell>
          <cell r="C1034" t="str">
            <v>17.767379</v>
          </cell>
          <cell r="D1034" t="str">
            <v>33UXT90</v>
          </cell>
          <cell r="E1034" t="str">
            <v>CE04</v>
          </cell>
          <cell r="M1034" t="str">
            <v>Wzgórza Ostrzeszowskie i Kotlina Odolanowska (woj. wielkopolskie)</v>
          </cell>
          <cell r="R1034" t="str">
            <v>Europa</v>
          </cell>
          <cell r="S1034" t="str">
            <v>Polska</v>
          </cell>
          <cell r="T1034" t="str">
            <v>wielkopolskie</v>
          </cell>
          <cell r="U1034" t="str">
            <v>ostrowski</v>
          </cell>
          <cell r="V1034" t="str">
            <v>Przygodzice</v>
          </cell>
          <cell r="W1034" t="str">
            <v>318.34 Kotlina Milicka</v>
          </cell>
          <cell r="X1034" t="str">
            <v>Continental Bio-geographical Region</v>
          </cell>
          <cell r="Y1034" t="str">
            <v>Pino-Quercetum (=Querco-Pinetum + Serratulo-Pinetum)</v>
          </cell>
        </row>
        <row r="1035">
          <cell r="A1035" t="str">
            <v>POZ-V-0043281</v>
          </cell>
          <cell r="B1035" t="str">
            <v>52.5981</v>
          </cell>
          <cell r="C1035" t="str">
            <v>15.9464</v>
          </cell>
          <cell r="D1035" t="str">
            <v>33UWU62</v>
          </cell>
          <cell r="E1035" t="str">
            <v>BC72</v>
          </cell>
          <cell r="K1035" t="str">
            <v>Kolno Międzychodzkie</v>
          </cell>
          <cell r="L1035" t="str">
            <v>leśny</v>
          </cell>
          <cell r="M1035" t="str">
            <v>H (Międzychód)</v>
          </cell>
          <cell r="P1035" t="str">
            <v>PLB300015; PLH300032</v>
          </cell>
          <cell r="Q1035" t="str">
            <v>Puszcza Notecka; Ostoja Międzychodzko-Sierakowska</v>
          </cell>
          <cell r="R1035" t="str">
            <v>Europa</v>
          </cell>
          <cell r="S1035" t="str">
            <v>Polska</v>
          </cell>
          <cell r="T1035" t="str">
            <v>wielkopolskie</v>
          </cell>
          <cell r="U1035" t="str">
            <v>międzychodzki</v>
          </cell>
          <cell r="V1035" t="str">
            <v>Międzychód</v>
          </cell>
          <cell r="W1035" t="str">
            <v>315.51 Pojezierze Poznańskie</v>
          </cell>
          <cell r="X1035" t="str">
            <v>Continental Bio-geographical Region</v>
          </cell>
          <cell r="Y1035" t="str">
            <v>Galio-Carpinetum</v>
          </cell>
        </row>
        <row r="1036">
          <cell r="A1036" t="str">
            <v>POZ-V-0043352</v>
          </cell>
          <cell r="B1036" t="str">
            <v>52.7923</v>
          </cell>
          <cell r="C1036" t="str">
            <v>16.1093</v>
          </cell>
          <cell r="D1036" t="str">
            <v>33UWU74</v>
          </cell>
          <cell r="E1036" t="str">
            <v>BC53</v>
          </cell>
          <cell r="M1036" t="str">
            <v>Puszcza Notecka</v>
          </cell>
          <cell r="P1036" t="str">
            <v>PLB300015</v>
          </cell>
          <cell r="Q1036" t="str">
            <v>Puszcza Notecka</v>
          </cell>
          <cell r="R1036" t="str">
            <v>Europa</v>
          </cell>
          <cell r="S1036" t="str">
            <v>Polska</v>
          </cell>
          <cell r="T1036" t="str">
            <v>wielkopolskie</v>
          </cell>
          <cell r="U1036" t="str">
            <v>czarnkowsko-trzcianecki</v>
          </cell>
          <cell r="V1036" t="str">
            <v>Drawsko</v>
          </cell>
          <cell r="W1036" t="str">
            <v>315.33 Kotlina Gorzowska</v>
          </cell>
          <cell r="X1036" t="str">
            <v>Continental Bio-geographical Region</v>
          </cell>
          <cell r="Y1036" t="str">
            <v>Pino-Quercetum (=Querco-Pinetum + Serratulo-Pinetum)</v>
          </cell>
        </row>
        <row r="1037">
          <cell r="A1037" t="str">
            <v>POZ-V-0043353</v>
          </cell>
          <cell r="B1037" t="str">
            <v>52.819583</v>
          </cell>
          <cell r="C1037" t="str">
            <v>16.252778</v>
          </cell>
          <cell r="D1037" t="str">
            <v>33UWU85</v>
          </cell>
          <cell r="E1037" t="str">
            <v>BC54</v>
          </cell>
          <cell r="M1037" t="str">
            <v>Puszcza Notecka</v>
          </cell>
          <cell r="P1037" t="str">
            <v>PLB300015</v>
          </cell>
          <cell r="Q1037" t="str">
            <v>Puszcza Notecka</v>
          </cell>
          <cell r="R1037" t="str">
            <v>Europa</v>
          </cell>
          <cell r="S1037" t="str">
            <v>Polska</v>
          </cell>
          <cell r="T1037" t="str">
            <v>wielkopolskie</v>
          </cell>
          <cell r="U1037" t="str">
            <v>czarnkowsko-trzcianecki</v>
          </cell>
          <cell r="V1037" t="str">
            <v>Wieleń</v>
          </cell>
          <cell r="W1037" t="str">
            <v>315.33 Kotlina Gorzowska</v>
          </cell>
          <cell r="X1037" t="str">
            <v>Continental Bio-geographical Region</v>
          </cell>
          <cell r="Y1037" t="str">
            <v>Leucobryo-Pinetum</v>
          </cell>
        </row>
        <row r="1038">
          <cell r="A1038" t="str">
            <v>POZ-V-0043354</v>
          </cell>
          <cell r="B1038" t="str">
            <v>52.024202</v>
          </cell>
          <cell r="C1038" t="str">
            <v>15.974556</v>
          </cell>
          <cell r="D1038" t="str">
            <v>33UWT66</v>
          </cell>
          <cell r="E1038" t="str">
            <v>BD42</v>
          </cell>
          <cell r="M1038" t="str">
            <v>Obszar Chronionego Krajobrazu Pojezierze Sławskie, Pradolina Obry i Rynna Zbąszyńska</v>
          </cell>
          <cell r="R1038" t="str">
            <v>Europa</v>
          </cell>
          <cell r="S1038" t="str">
            <v>Polska</v>
          </cell>
          <cell r="T1038" t="str">
            <v>wielkopolskie</v>
          </cell>
          <cell r="U1038" t="str">
            <v>wolsztyński</v>
          </cell>
          <cell r="V1038" t="str">
            <v>Wolsztyn</v>
          </cell>
          <cell r="W1038" t="str">
            <v>315.62 Kotlina Kargowska</v>
          </cell>
          <cell r="X1038" t="str">
            <v>Continental Bio-geographical Region</v>
          </cell>
          <cell r="Y1038">
            <v>0</v>
          </cell>
        </row>
        <row r="1039">
          <cell r="A1039" t="str">
            <v>POZ-V-0043355</v>
          </cell>
          <cell r="B1039" t="str">
            <v>52.0151</v>
          </cell>
          <cell r="C1039" t="str">
            <v>18.5018</v>
          </cell>
          <cell r="D1039" t="str">
            <v>34UCC26</v>
          </cell>
          <cell r="E1039" t="str">
            <v>CD49</v>
          </cell>
          <cell r="R1039" t="str">
            <v>Europa</v>
          </cell>
          <cell r="S1039" t="str">
            <v>Polska</v>
          </cell>
          <cell r="T1039" t="str">
            <v>wielkopolskie</v>
          </cell>
          <cell r="U1039" t="str">
            <v>turecki</v>
          </cell>
          <cell r="V1039" t="str">
            <v>Turek</v>
          </cell>
          <cell r="W1039" t="str">
            <v>318.17 Wysoczyzna Turecka</v>
          </cell>
          <cell r="X1039" t="str">
            <v>Continental Bio-geographical Region</v>
          </cell>
          <cell r="Y1039" t="str">
            <v>Galio-Carpinetum</v>
          </cell>
        </row>
        <row r="1040">
          <cell r="A1040" t="str">
            <v>POZ-V-0043361</v>
          </cell>
          <cell r="B1040" t="str">
            <v>53.3649</v>
          </cell>
          <cell r="C1040" t="str">
            <v>16.7845</v>
          </cell>
          <cell r="D1040" t="str">
            <v>33UXV11</v>
          </cell>
          <cell r="E1040" t="str">
            <v>BB98</v>
          </cell>
          <cell r="M1040" t="str">
            <v>Pojezierze Wałeckie i Dolina Gwdy (woj. wielkopolskie)</v>
          </cell>
          <cell r="R1040" t="str">
            <v>Europa</v>
          </cell>
          <cell r="S1040" t="str">
            <v>Polska</v>
          </cell>
          <cell r="T1040" t="str">
            <v>wielkopolskie</v>
          </cell>
          <cell r="U1040" t="str">
            <v>złotowski</v>
          </cell>
          <cell r="V1040" t="str">
            <v>Tarnówka</v>
          </cell>
          <cell r="W1040" t="str">
            <v>314.68 Dolina Gwdy</v>
          </cell>
          <cell r="X1040" t="str">
            <v>Continental Bio-geographical Region</v>
          </cell>
          <cell r="Y1040" t="str">
            <v>Leucobryo-Pinetum</v>
          </cell>
        </row>
        <row r="1041">
          <cell r="A1041" t="str">
            <v>POZ-V-0043362</v>
          </cell>
          <cell r="B1041" t="str">
            <v>53.3649</v>
          </cell>
          <cell r="C1041" t="str">
            <v>16.7845</v>
          </cell>
          <cell r="D1041" t="str">
            <v>33UXV11</v>
          </cell>
          <cell r="E1041" t="str">
            <v>BB98</v>
          </cell>
          <cell r="M1041" t="str">
            <v>Pojezierze Wałeckie i Dolina Gwdy (woj. wielkopolskie)</v>
          </cell>
          <cell r="R1041" t="str">
            <v>Europa</v>
          </cell>
          <cell r="S1041" t="str">
            <v>Polska</v>
          </cell>
          <cell r="T1041" t="str">
            <v>wielkopolskie</v>
          </cell>
          <cell r="U1041" t="str">
            <v>złotowski</v>
          </cell>
          <cell r="V1041" t="str">
            <v>Tarnówka</v>
          </cell>
          <cell r="W1041" t="str">
            <v>314.68 Dolina Gwdy</v>
          </cell>
          <cell r="X1041" t="str">
            <v>Continental Bio-geographical Region</v>
          </cell>
          <cell r="Y1041" t="str">
            <v>Leucobryo-Pinetum</v>
          </cell>
        </row>
        <row r="1042">
          <cell r="A1042" t="str">
            <v>POZ-V-0043389</v>
          </cell>
          <cell r="B1042" t="str">
            <v>53.5357</v>
          </cell>
          <cell r="C1042" t="str">
            <v>16.9559</v>
          </cell>
          <cell r="D1042" t="str">
            <v>33UXV23</v>
          </cell>
          <cell r="E1042" t="str">
            <v>BB79</v>
          </cell>
          <cell r="M1042" t="str">
            <v>Pojezierze Wałeckie i Dolina Gwdy (woj. wielkopolskie)</v>
          </cell>
          <cell r="R1042" t="str">
            <v>Europa</v>
          </cell>
          <cell r="S1042" t="str">
            <v>Polska</v>
          </cell>
          <cell r="T1042" t="str">
            <v>wielkopolskie</v>
          </cell>
          <cell r="U1042" t="str">
            <v>złotowski</v>
          </cell>
          <cell r="V1042" t="str">
            <v>Okonek</v>
          </cell>
          <cell r="W1042" t="str">
            <v>314.68 Dolina Gwdy</v>
          </cell>
          <cell r="X1042" t="str">
            <v>Continental Bio-geographical Region</v>
          </cell>
          <cell r="Y1042" t="str">
            <v>Stellario-Carpinetum</v>
          </cell>
        </row>
        <row r="1043">
          <cell r="A1043" t="str">
            <v>POZ-V-0043391</v>
          </cell>
          <cell r="B1043" t="str">
            <v>51.6545</v>
          </cell>
          <cell r="C1043" t="str">
            <v>17.8467</v>
          </cell>
          <cell r="D1043" t="str">
            <v>33UXT92</v>
          </cell>
          <cell r="E1043" t="str">
            <v>CD85</v>
          </cell>
          <cell r="R1043" t="str">
            <v>Europa</v>
          </cell>
          <cell r="S1043" t="str">
            <v>Polska</v>
          </cell>
          <cell r="T1043" t="str">
            <v>wielkopolskie</v>
          </cell>
          <cell r="U1043" t="str">
            <v>ostrowski</v>
          </cell>
          <cell r="V1043" t="str">
            <v>Ostrów Wielkopolski</v>
          </cell>
          <cell r="W1043" t="str">
            <v>318.12 Wysoczyzna Kaliska</v>
          </cell>
          <cell r="X1043" t="str">
            <v>Continental Bio-geographical Region</v>
          </cell>
          <cell r="Y1043" t="str">
            <v>Fraxino-Alnetum (=Circaeo-Alnetum)</v>
          </cell>
        </row>
        <row r="1044">
          <cell r="A1044" t="str">
            <v>POZ-V-0043393</v>
          </cell>
          <cell r="B1044" t="str">
            <v>52.661943</v>
          </cell>
          <cell r="C1044" t="str">
            <v>17.610207</v>
          </cell>
          <cell r="D1044" t="str">
            <v>33UXU73</v>
          </cell>
          <cell r="E1044" t="str">
            <v>CC73</v>
          </cell>
          <cell r="R1044" t="str">
            <v>Europa</v>
          </cell>
          <cell r="S1044" t="str">
            <v>Polska</v>
          </cell>
          <cell r="T1044" t="str">
            <v>wielkopolskie</v>
          </cell>
          <cell r="U1044" t="str">
            <v>gnieźnieński</v>
          </cell>
          <cell r="V1044" t="str">
            <v>Mieleszyn</v>
          </cell>
          <cell r="W1044" t="str">
            <v>315.54 Pojezierze Gnieźnieńskie</v>
          </cell>
          <cell r="X1044" t="str">
            <v>Continental Bio-geographical Region</v>
          </cell>
          <cell r="Y1044" t="str">
            <v>Galio-Carpinetum</v>
          </cell>
        </row>
        <row r="1045">
          <cell r="A1045" t="str">
            <v>POZ-V-0043394</v>
          </cell>
          <cell r="B1045" t="str">
            <v>52.2877</v>
          </cell>
          <cell r="C1045" t="str">
            <v>16.8536</v>
          </cell>
          <cell r="D1045" t="str">
            <v>33UXT29</v>
          </cell>
          <cell r="E1045" t="str">
            <v>BD18</v>
          </cell>
          <cell r="I1045" t="str">
            <v>Wielkopolski Park Narodowy</v>
          </cell>
          <cell r="R1045" t="str">
            <v>Europa</v>
          </cell>
          <cell r="S1045" t="str">
            <v>Polska</v>
          </cell>
          <cell r="T1045" t="str">
            <v>wielkopolskie</v>
          </cell>
          <cell r="U1045" t="str">
            <v>poznański</v>
          </cell>
          <cell r="V1045" t="str">
            <v>Puszczykowo</v>
          </cell>
          <cell r="W1045" t="str">
            <v>315.52 Poznański Przełom Warty</v>
          </cell>
          <cell r="X1045" t="str">
            <v>Continental Bio-geographical Region</v>
          </cell>
          <cell r="Y1045" t="str">
            <v>Galio-Carpinetum</v>
          </cell>
        </row>
        <row r="1046">
          <cell r="A1046" t="str">
            <v>POZ-V-0043395</v>
          </cell>
          <cell r="B1046" t="str">
            <v>52.2877</v>
          </cell>
          <cell r="C1046" t="str">
            <v>16.8536</v>
          </cell>
          <cell r="D1046" t="str">
            <v>33UXT29</v>
          </cell>
          <cell r="E1046" t="str">
            <v>BD18</v>
          </cell>
          <cell r="I1046" t="str">
            <v>Wielkopolski Park Narodowy</v>
          </cell>
          <cell r="R1046" t="str">
            <v>Europa</v>
          </cell>
          <cell r="S1046" t="str">
            <v>Polska</v>
          </cell>
          <cell r="T1046" t="str">
            <v>wielkopolskie</v>
          </cell>
          <cell r="U1046" t="str">
            <v>poznański</v>
          </cell>
          <cell r="V1046" t="str">
            <v>Puszczykowo</v>
          </cell>
          <cell r="W1046" t="str">
            <v>315.52 Poznański Przełom Warty</v>
          </cell>
          <cell r="X1046" t="str">
            <v>Continental Bio-geographical Region</v>
          </cell>
          <cell r="Y1046" t="str">
            <v>Galio-Carpinetum</v>
          </cell>
        </row>
        <row r="1047">
          <cell r="A1047" t="str">
            <v>POZ-V-0043397</v>
          </cell>
          <cell r="B1047" t="str">
            <v>52.299467</v>
          </cell>
          <cell r="C1047" t="str">
            <v>16.061133</v>
          </cell>
          <cell r="D1047" t="str">
            <v>33UWT79</v>
          </cell>
          <cell r="E1047" t="str">
            <v>BD12</v>
          </cell>
          <cell r="R1047" t="str">
            <v>Europa</v>
          </cell>
          <cell r="S1047" t="str">
            <v>Polska</v>
          </cell>
          <cell r="T1047" t="str">
            <v>wielkopolskie</v>
          </cell>
          <cell r="U1047" t="str">
            <v>nowotomyski</v>
          </cell>
          <cell r="V1047" t="str">
            <v>Nowy Tomyśl</v>
          </cell>
          <cell r="W1047" t="str">
            <v>315.51 Pojezierze Poznańskie</v>
          </cell>
          <cell r="X1047" t="str">
            <v>Continental Bio-geographical Region</v>
          </cell>
          <cell r="Y1047" t="str">
            <v>Pino-Quercetum (=Querco-Pinetum + Serratulo-Pinetum)</v>
          </cell>
        </row>
        <row r="1048">
          <cell r="A1048" t="str">
            <v>POZ-V-0043398</v>
          </cell>
          <cell r="B1048" t="str">
            <v>52.645415</v>
          </cell>
          <cell r="C1048" t="str">
            <v>16.810421</v>
          </cell>
          <cell r="D1048" t="str">
            <v>33UXU23</v>
          </cell>
          <cell r="E1048" t="str">
            <v>BC78</v>
          </cell>
          <cell r="R1048" t="str">
            <v>Europa</v>
          </cell>
          <cell r="S1048" t="str">
            <v>Polska</v>
          </cell>
          <cell r="T1048" t="str">
            <v>wielkopolskie</v>
          </cell>
          <cell r="U1048" t="str">
            <v>obornicki</v>
          </cell>
          <cell r="V1048" t="str">
            <v>Oborniki</v>
          </cell>
          <cell r="W1048" t="str">
            <v>315.33 Kotlina Gorzowska</v>
          </cell>
          <cell r="X1048" t="str">
            <v>Continental Bio-geographical Region</v>
          </cell>
          <cell r="Y1048" t="str">
            <v>Leucobryo-Pinetum</v>
          </cell>
        </row>
        <row r="1049">
          <cell r="A1049" t="str">
            <v>POZ-V-0043399</v>
          </cell>
          <cell r="B1049" t="str">
            <v>52.299467</v>
          </cell>
          <cell r="C1049" t="str">
            <v>16.061133</v>
          </cell>
          <cell r="D1049" t="str">
            <v>33UWT79</v>
          </cell>
          <cell r="E1049" t="str">
            <v>BD12</v>
          </cell>
          <cell r="R1049" t="str">
            <v>Europa</v>
          </cell>
          <cell r="S1049" t="str">
            <v>Polska</v>
          </cell>
          <cell r="T1049" t="str">
            <v>wielkopolskie</v>
          </cell>
          <cell r="U1049" t="str">
            <v>nowotomyski</v>
          </cell>
          <cell r="V1049" t="str">
            <v>Nowy Tomyśl</v>
          </cell>
          <cell r="W1049" t="str">
            <v>315.51 Pojezierze Poznańskie</v>
          </cell>
          <cell r="X1049" t="str">
            <v>Continental Bio-geographical Region</v>
          </cell>
          <cell r="Y1049" t="str">
            <v>Pino-Quercetum (=Querco-Pinetum + Serratulo-Pinetum)</v>
          </cell>
        </row>
        <row r="1050">
          <cell r="A1050" t="str">
            <v>POZ-V-0043401</v>
          </cell>
          <cell r="B1050" t="str">
            <v>52.707293</v>
          </cell>
          <cell r="C1050" t="str">
            <v>16.38139</v>
          </cell>
          <cell r="D1050" t="str">
            <v>33UWU94</v>
          </cell>
          <cell r="E1050" t="str">
            <v>BC65</v>
          </cell>
          <cell r="R1050" t="str">
            <v>Europa</v>
          </cell>
          <cell r="S1050" t="str">
            <v>Polska</v>
          </cell>
          <cell r="T1050" t="str">
            <v>wielkopolskie</v>
          </cell>
          <cell r="U1050" t="str">
            <v>szamotulski</v>
          </cell>
          <cell r="V1050" t="str">
            <v>Wronki</v>
          </cell>
          <cell r="W1050" t="str">
            <v>315.33 Kotlina Gorzowska</v>
          </cell>
          <cell r="X1050" t="str">
            <v>Continental Bio-geographical Region</v>
          </cell>
          <cell r="Y1050" t="str">
            <v>Galio-Carpinetum</v>
          </cell>
        </row>
        <row r="1051">
          <cell r="A1051" t="str">
            <v>POZ-V-0043402</v>
          </cell>
          <cell r="B1051" t="str">
            <v>52.299467</v>
          </cell>
          <cell r="C1051" t="str">
            <v>16.061133</v>
          </cell>
          <cell r="D1051" t="str">
            <v>33UWT79</v>
          </cell>
          <cell r="E1051" t="str">
            <v>BD12</v>
          </cell>
          <cell r="R1051" t="str">
            <v>Europa</v>
          </cell>
          <cell r="S1051" t="str">
            <v>Polska</v>
          </cell>
          <cell r="T1051" t="str">
            <v>wielkopolskie</v>
          </cell>
          <cell r="U1051" t="str">
            <v>nowotomyski</v>
          </cell>
          <cell r="V1051" t="str">
            <v>Nowy Tomyśl</v>
          </cell>
          <cell r="W1051" t="str">
            <v>315.51 Pojezierze Poznańskie</v>
          </cell>
          <cell r="X1051" t="str">
            <v>Continental Bio-geographical Region</v>
          </cell>
          <cell r="Y1051" t="str">
            <v>Pino-Quercetum (=Querco-Pinetum + Serratulo-Pinetum)</v>
          </cell>
        </row>
        <row r="1052">
          <cell r="A1052" t="str">
            <v>POZ-V-0043403</v>
          </cell>
          <cell r="B1052" t="str">
            <v>51.506236</v>
          </cell>
          <cell r="C1052" t="str">
            <v>17.767379</v>
          </cell>
          <cell r="D1052" t="str">
            <v>33UXT90</v>
          </cell>
          <cell r="E1052" t="str">
            <v>CE04</v>
          </cell>
          <cell r="M1052" t="str">
            <v>Wzgórza Ostrzeszowskie i Kotlina Odolanowska (woj. wielkopolskie)</v>
          </cell>
          <cell r="R1052" t="str">
            <v>Europa</v>
          </cell>
          <cell r="S1052" t="str">
            <v>Polska</v>
          </cell>
          <cell r="T1052" t="str">
            <v>wielkopolskie</v>
          </cell>
          <cell r="U1052" t="str">
            <v>ostrowski</v>
          </cell>
          <cell r="V1052" t="str">
            <v>Przygodzice</v>
          </cell>
          <cell r="W1052" t="str">
            <v>318.34 Kotlina Milicka</v>
          </cell>
          <cell r="X1052" t="str">
            <v>Continental Bio-geographical Region</v>
          </cell>
          <cell r="Y1052" t="str">
            <v>Pino-Quercetum (=Querco-Pinetum + Serratulo-Pinetum)</v>
          </cell>
        </row>
        <row r="1053">
          <cell r="A1053" t="str">
            <v>POZ-V-0043411</v>
          </cell>
          <cell r="B1053" t="str">
            <v>51.576828</v>
          </cell>
          <cell r="C1053" t="str">
            <v>17.668963</v>
          </cell>
          <cell r="D1053" t="str">
            <v>33UXT81</v>
          </cell>
          <cell r="E1053" t="str">
            <v>CD93</v>
          </cell>
          <cell r="M1053" t="str">
            <v>Wzgórza Ostrzeszowskie i Kotlina Odolanowska (woj. wielkopolskie)</v>
          </cell>
          <cell r="R1053" t="str">
            <v>Europa</v>
          </cell>
          <cell r="S1053" t="str">
            <v>Polska</v>
          </cell>
          <cell r="T1053" t="str">
            <v>wielkopolskie</v>
          </cell>
          <cell r="U1053" t="str">
            <v>ostrowski</v>
          </cell>
          <cell r="V1053" t="str">
            <v>Odolanów</v>
          </cell>
          <cell r="W1053" t="str">
            <v>318.34 Kotlina Milicka</v>
          </cell>
          <cell r="X1053" t="str">
            <v>Continental Bio-geographical Region</v>
          </cell>
          <cell r="Y1053" t="str">
            <v>Fraxino-Alnetum (=Circaeo-Alnetum)</v>
          </cell>
        </row>
        <row r="1054">
          <cell r="A1054" t="str">
            <v>POZ-V-0043412</v>
          </cell>
          <cell r="B1054" t="str">
            <v>52.4509</v>
          </cell>
          <cell r="C1054" t="str">
            <v>17.2453</v>
          </cell>
          <cell r="D1054" t="str">
            <v>33UXU51</v>
          </cell>
          <cell r="E1054" t="str">
            <v>CC91</v>
          </cell>
          <cell r="J1054" t="str">
            <v>Park Krajobrazowy Promno - otulina</v>
          </cell>
          <cell r="R1054" t="str">
            <v>Europa</v>
          </cell>
          <cell r="S1054" t="str">
            <v>Polska</v>
          </cell>
          <cell r="T1054" t="str">
            <v>wielkopolskie</v>
          </cell>
          <cell r="U1054" t="str">
            <v>poznański</v>
          </cell>
          <cell r="V1054" t="str">
            <v>Pobiedziska</v>
          </cell>
          <cell r="W1054" t="str">
            <v>315.56 Równina Wrzesińska</v>
          </cell>
          <cell r="X1054" t="str">
            <v>Continental Bio-geographical Region</v>
          </cell>
          <cell r="Y1054" t="str">
            <v>Galio-Carpinetum</v>
          </cell>
        </row>
        <row r="1055">
          <cell r="A1055" t="str">
            <v>POZ-V-0043417</v>
          </cell>
          <cell r="B1055" t="str">
            <v>51.5199</v>
          </cell>
          <cell r="C1055" t="str">
            <v>17.8493</v>
          </cell>
          <cell r="D1055" t="str">
            <v>33UXT91</v>
          </cell>
          <cell r="E1055" t="str">
            <v>CE05</v>
          </cell>
          <cell r="J1055" t="str">
            <v>Park Krajobrazowy Dolina Baryczy</v>
          </cell>
          <cell r="K1055" t="str">
            <v>Wydymacz</v>
          </cell>
          <cell r="L1055" t="str">
            <v>leśny</v>
          </cell>
          <cell r="P1055" t="str">
            <v>PLB020001; PLH020041</v>
          </cell>
          <cell r="Q1055" t="str">
            <v>Dolina Baryczy; Ostoja nad Baryczą</v>
          </cell>
          <cell r="R1055" t="str">
            <v>Europa</v>
          </cell>
          <cell r="S1055" t="str">
            <v>Polska</v>
          </cell>
          <cell r="T1055" t="str">
            <v>wielkopolskie</v>
          </cell>
          <cell r="U1055" t="str">
            <v>ostrowski</v>
          </cell>
          <cell r="V1055" t="str">
            <v>Przygodzice</v>
          </cell>
          <cell r="W1055" t="str">
            <v>318.34 Kotlina Milicka</v>
          </cell>
          <cell r="X1055" t="str">
            <v>Continental Bio-geographical Region</v>
          </cell>
          <cell r="Y1055" t="str">
            <v>Pino-Quercetum (=Querco-Pinetum + Serratulo-Pinetum)</v>
          </cell>
        </row>
        <row r="1056">
          <cell r="A1056" t="str">
            <v>POZ-V-0043419</v>
          </cell>
          <cell r="B1056" t="str">
            <v>52.3071</v>
          </cell>
          <cell r="C1056" t="str">
            <v>15.9636</v>
          </cell>
          <cell r="D1056" t="str">
            <v>33UWT69</v>
          </cell>
          <cell r="E1056" t="str">
            <v>BD12</v>
          </cell>
          <cell r="R1056" t="str">
            <v>Europa</v>
          </cell>
          <cell r="S1056" t="str">
            <v>Polska</v>
          </cell>
          <cell r="T1056" t="str">
            <v>wielkopolskie</v>
          </cell>
          <cell r="U1056" t="str">
            <v>nowotomyski</v>
          </cell>
          <cell r="V1056" t="str">
            <v>Zbąszyń</v>
          </cell>
          <cell r="W1056" t="str">
            <v>315.51 Pojezierze Poznańskie</v>
          </cell>
          <cell r="X1056" t="str">
            <v>Continental Bio-geographical Region</v>
          </cell>
          <cell r="Y1056" t="str">
            <v>Pino-Quercetum (=Querco-Pinetum + Serratulo-Pinetum)</v>
          </cell>
        </row>
        <row r="1057">
          <cell r="A1057" t="str">
            <v>POZ-V-0043421</v>
          </cell>
          <cell r="B1057" t="str">
            <v>51.646373</v>
          </cell>
          <cell r="C1057" t="str">
            <v>17.810265</v>
          </cell>
          <cell r="D1057" t="str">
            <v>33UXT92</v>
          </cell>
          <cell r="E1057" t="str">
            <v>CD84</v>
          </cell>
          <cell r="R1057" t="str">
            <v>Europa</v>
          </cell>
          <cell r="S1057" t="str">
            <v>Polska</v>
          </cell>
          <cell r="T1057" t="str">
            <v>wielkopolskie</v>
          </cell>
          <cell r="U1057" t="str">
            <v>ostrowski</v>
          </cell>
          <cell r="V1057" t="str">
            <v>Ostrów Wielkopolski</v>
          </cell>
          <cell r="W1057" t="str">
            <v>318.12 Wysoczyzna Kaliska</v>
          </cell>
          <cell r="X1057" t="str">
            <v>Continental Bio-geographical Region</v>
          </cell>
          <cell r="Y1057" t="str">
            <v>Galio-Carpinetum</v>
          </cell>
        </row>
        <row r="1058">
          <cell r="A1058" t="str">
            <v>POZ-V-0043422</v>
          </cell>
          <cell r="B1058" t="str">
            <v>51.4756</v>
          </cell>
          <cell r="C1058" t="str">
            <v>17.75</v>
          </cell>
          <cell r="D1058" t="str">
            <v>33UXT90</v>
          </cell>
          <cell r="E1058" t="str">
            <v>CE04</v>
          </cell>
          <cell r="M1058" t="str">
            <v>Wzgórza Ostrzeszowskie i Kotlina Odolanowska (woj. wielkopolskie)</v>
          </cell>
          <cell r="R1058" t="str">
            <v>Europa</v>
          </cell>
          <cell r="S1058" t="str">
            <v>Polska</v>
          </cell>
          <cell r="T1058" t="str">
            <v>wielkopolskie</v>
          </cell>
          <cell r="U1058" t="str">
            <v>ostrzeszowski</v>
          </cell>
          <cell r="V1058" t="str">
            <v>Ostrzeszów</v>
          </cell>
          <cell r="W1058" t="str">
            <v>318.34 Kotlina Milicka</v>
          </cell>
          <cell r="X1058" t="str">
            <v>Continental Bio-geographical Region</v>
          </cell>
          <cell r="Y1058" t="str">
            <v>Fraxino-Alnetum (=Circaeo-Alnetum)</v>
          </cell>
        </row>
        <row r="1059">
          <cell r="A1059" t="str">
            <v>POZ-V-0043424</v>
          </cell>
          <cell r="B1059" t="str">
            <v>52.720303</v>
          </cell>
          <cell r="C1059" t="str">
            <v>16.533419</v>
          </cell>
          <cell r="D1059" t="str">
            <v>33UXU04</v>
          </cell>
          <cell r="E1059" t="str">
            <v>BC66</v>
          </cell>
          <cell r="P1059" t="str">
            <v>PLB300015</v>
          </cell>
          <cell r="Q1059" t="str">
            <v>Puszcza Notecka</v>
          </cell>
          <cell r="R1059" t="str">
            <v>Europa</v>
          </cell>
          <cell r="S1059" t="str">
            <v>Polska</v>
          </cell>
          <cell r="T1059" t="str">
            <v>wielkopolskie</v>
          </cell>
          <cell r="U1059" t="str">
            <v>szamotulski</v>
          </cell>
          <cell r="V1059" t="str">
            <v>Obrzycko</v>
          </cell>
          <cell r="W1059" t="str">
            <v>315.33 Kotlina Gorzowska</v>
          </cell>
          <cell r="X1059" t="str">
            <v>Continental Bio-geographical Region</v>
          </cell>
          <cell r="Y1059" t="str">
            <v>Pino-Quercetum (=Querco-Pinetum + Serratulo-Pinetum)</v>
          </cell>
        </row>
        <row r="1060">
          <cell r="A1060" t="str">
            <v>POZ-V-0043425</v>
          </cell>
          <cell r="B1060" t="str">
            <v>52.702955</v>
          </cell>
          <cell r="C1060" t="str">
            <v>16.526089</v>
          </cell>
          <cell r="D1060" t="str">
            <v>33UXU04</v>
          </cell>
          <cell r="E1060" t="str">
            <v>BC66</v>
          </cell>
          <cell r="R1060" t="str">
            <v>Europa</v>
          </cell>
          <cell r="S1060" t="str">
            <v>Polska</v>
          </cell>
          <cell r="T1060" t="str">
            <v>wielkopolskie</v>
          </cell>
          <cell r="U1060" t="str">
            <v>szamotulski</v>
          </cell>
          <cell r="V1060" t="str">
            <v>Obrzycko</v>
          </cell>
          <cell r="W1060" t="str">
            <v>315.33 Kotlina Gorzowska</v>
          </cell>
          <cell r="X1060" t="str">
            <v>Continental Bio-geographical Region</v>
          </cell>
          <cell r="Y1060" t="str">
            <v>Pino-Quercetum (=Querco-Pinetum + Serratulo-Pinetum)</v>
          </cell>
        </row>
        <row r="1061">
          <cell r="A1061" t="str">
            <v>POZ-V-0043929</v>
          </cell>
          <cell r="B1061" t="str">
            <v>52.645961</v>
          </cell>
          <cell r="C1061" t="str">
            <v>16.812174</v>
          </cell>
          <cell r="D1061" t="str">
            <v>33UXU23</v>
          </cell>
          <cell r="E1061" t="str">
            <v>BC78</v>
          </cell>
          <cell r="R1061" t="str">
            <v>Europa</v>
          </cell>
          <cell r="S1061" t="str">
            <v>Polska</v>
          </cell>
          <cell r="T1061" t="str">
            <v>wielkopolskie</v>
          </cell>
          <cell r="U1061" t="str">
            <v>obornicki</v>
          </cell>
          <cell r="V1061" t="str">
            <v>Oborniki</v>
          </cell>
          <cell r="W1061" t="str">
            <v>315.33 Kotlina Gorzowska</v>
          </cell>
          <cell r="X1061" t="str">
            <v>Continental Bio-geographical Region</v>
          </cell>
          <cell r="Y1061" t="str">
            <v>Leucobryo-Pinetum</v>
          </cell>
        </row>
        <row r="1062">
          <cell r="A1062" t="str">
            <v>POZ-V-0043930</v>
          </cell>
          <cell r="B1062" t="str">
            <v>52.645961</v>
          </cell>
          <cell r="C1062" t="str">
            <v>16.812174</v>
          </cell>
          <cell r="D1062" t="str">
            <v>33UXU23</v>
          </cell>
          <cell r="E1062" t="str">
            <v>BC78</v>
          </cell>
          <cell r="R1062" t="str">
            <v>Europa</v>
          </cell>
          <cell r="S1062" t="str">
            <v>Polska</v>
          </cell>
          <cell r="T1062" t="str">
            <v>wielkopolskie</v>
          </cell>
          <cell r="U1062" t="str">
            <v>obornicki</v>
          </cell>
          <cell r="V1062" t="str">
            <v>Oborniki</v>
          </cell>
          <cell r="W1062" t="str">
            <v>315.33 Kotlina Gorzowska</v>
          </cell>
          <cell r="X1062" t="str">
            <v>Continental Bio-geographical Region</v>
          </cell>
          <cell r="Y1062" t="str">
            <v>Leucobryo-Pinetum</v>
          </cell>
        </row>
        <row r="1063">
          <cell r="A1063" t="str">
            <v>POZ-V-0043931</v>
          </cell>
          <cell r="B1063" t="str">
            <v>52.644785</v>
          </cell>
          <cell r="C1063" t="str">
            <v>16.813933</v>
          </cell>
          <cell r="D1063" t="str">
            <v>33UXU23</v>
          </cell>
          <cell r="E1063" t="str">
            <v>BC78</v>
          </cell>
          <cell r="R1063" t="str">
            <v>Europa</v>
          </cell>
          <cell r="S1063" t="str">
            <v>Polska</v>
          </cell>
          <cell r="T1063" t="str">
            <v>wielkopolskie</v>
          </cell>
          <cell r="U1063" t="str">
            <v>obornicki</v>
          </cell>
          <cell r="V1063" t="str">
            <v>Oborniki</v>
          </cell>
          <cell r="W1063" t="str">
            <v>315.52 Poznański Przełom Warty</v>
          </cell>
          <cell r="X1063" t="str">
            <v>Continental Bio-geographical Region</v>
          </cell>
          <cell r="Y1063" t="str">
            <v>Leucobryo-Pinetum</v>
          </cell>
        </row>
        <row r="1064">
          <cell r="A1064" t="str">
            <v>POZ-V-0043934</v>
          </cell>
          <cell r="B1064" t="str">
            <v>52.73233</v>
          </cell>
          <cell r="C1064" t="str">
            <v>16.7515</v>
          </cell>
          <cell r="D1064" t="str">
            <v>33UXU14</v>
          </cell>
          <cell r="E1064" t="str">
            <v>BC67</v>
          </cell>
          <cell r="K1064" t="str">
            <v>Bagno Chlebowo</v>
          </cell>
          <cell r="L1064" t="str">
            <v>torfowiskowy</v>
          </cell>
          <cell r="M1064" t="str">
            <v>Puszcza Notecka</v>
          </cell>
          <cell r="P1064" t="str">
            <v>PLB300015; PLH300016</v>
          </cell>
          <cell r="Q1064" t="str">
            <v>Puszcza Notecka; Bagno Chlebowo</v>
          </cell>
          <cell r="R1064" t="str">
            <v>Europa</v>
          </cell>
          <cell r="S1064" t="str">
            <v>Polska</v>
          </cell>
          <cell r="T1064" t="str">
            <v>wielkopolskie</v>
          </cell>
          <cell r="U1064" t="str">
            <v>obornicki</v>
          </cell>
          <cell r="V1064" t="str">
            <v>Ryczywół</v>
          </cell>
          <cell r="W1064" t="str">
            <v>315.33 Kotlina Gorzowska</v>
          </cell>
          <cell r="X1064" t="str">
            <v>Continental Bio-geographical Region</v>
          </cell>
          <cell r="Y1064" t="str">
            <v>Vaccinio uliginosi-Pinetum</v>
          </cell>
        </row>
        <row r="1065">
          <cell r="A1065" t="str">
            <v>POZ-V-0043936</v>
          </cell>
          <cell r="B1065" t="str">
            <v>51.574601</v>
          </cell>
          <cell r="C1065" t="str">
            <v>17.671646</v>
          </cell>
          <cell r="D1065" t="str">
            <v>33UXT81</v>
          </cell>
          <cell r="E1065" t="str">
            <v>CD93</v>
          </cell>
          <cell r="M1065" t="str">
            <v>Wzgórza Ostrzeszowskie i Kotlina Odolanowska (woj. wielkopolskie)</v>
          </cell>
          <cell r="R1065" t="str">
            <v>Europa</v>
          </cell>
          <cell r="S1065" t="str">
            <v>Polska</v>
          </cell>
          <cell r="T1065" t="str">
            <v>wielkopolskie</v>
          </cell>
          <cell r="U1065" t="str">
            <v>ostrowski</v>
          </cell>
          <cell r="V1065" t="str">
            <v>Odolanów</v>
          </cell>
          <cell r="W1065" t="str">
            <v>318.34 Kotlina Milicka</v>
          </cell>
          <cell r="X1065" t="str">
            <v>Continental Bio-geographical Region</v>
          </cell>
          <cell r="Y1065" t="str">
            <v>Fraxino-Alnetum (=Circaeo-Alnetum)</v>
          </cell>
        </row>
        <row r="1066">
          <cell r="A1066" t="str">
            <v>POZ-V-0043939</v>
          </cell>
          <cell r="B1066" t="str">
            <v>52.674478</v>
          </cell>
          <cell r="C1066" t="str">
            <v>16.027344</v>
          </cell>
          <cell r="D1066" t="str">
            <v>33UWU63</v>
          </cell>
          <cell r="E1066" t="str">
            <v>BC72</v>
          </cell>
          <cell r="J1066" t="str">
            <v>Sierakowski Park Krajobrazowy</v>
          </cell>
          <cell r="P1066" t="str">
            <v>PLB300015</v>
          </cell>
          <cell r="Q1066" t="str">
            <v>Puszcza Notecka</v>
          </cell>
          <cell r="R1066" t="str">
            <v>Europa</v>
          </cell>
          <cell r="S1066" t="str">
            <v>Polska</v>
          </cell>
          <cell r="T1066" t="str">
            <v>wielkopolskie</v>
          </cell>
          <cell r="U1066" t="str">
            <v>międzychodzki</v>
          </cell>
          <cell r="V1066" t="str">
            <v>Sieraków</v>
          </cell>
          <cell r="W1066" t="str">
            <v>315.33 Kotlina Gorzowska</v>
          </cell>
          <cell r="X1066" t="str">
            <v>Continental Bio-geographical Region</v>
          </cell>
          <cell r="Y1066" t="str">
            <v>Leucobryo-Pinetum</v>
          </cell>
        </row>
        <row r="1067">
          <cell r="A1067" t="str">
            <v>POZ-V-0043940</v>
          </cell>
          <cell r="B1067" t="str">
            <v>52.57696</v>
          </cell>
          <cell r="C1067" t="str">
            <v>15.853958</v>
          </cell>
          <cell r="D1067" t="str">
            <v>33UWU52</v>
          </cell>
          <cell r="E1067" t="str">
            <v>BC81</v>
          </cell>
          <cell r="M1067" t="str">
            <v>H (Międzychód)</v>
          </cell>
          <cell r="P1067" t="str">
            <v>PLB300015</v>
          </cell>
          <cell r="Q1067" t="str">
            <v>Puszcza Notecka</v>
          </cell>
          <cell r="R1067" t="str">
            <v>Europa</v>
          </cell>
          <cell r="S1067" t="str">
            <v>Polska</v>
          </cell>
          <cell r="T1067" t="str">
            <v>wielkopolskie</v>
          </cell>
          <cell r="U1067" t="str">
            <v>międzychodzki</v>
          </cell>
          <cell r="V1067" t="str">
            <v>Międzychód</v>
          </cell>
          <cell r="W1067" t="str">
            <v>315.51 Pojezierze Poznańskie</v>
          </cell>
          <cell r="X1067" t="str">
            <v>Continental Bio-geographical Region</v>
          </cell>
          <cell r="Y1067" t="str">
            <v>Galio odorati-Fagetum (=Melico-Fagetum)</v>
          </cell>
        </row>
        <row r="1068">
          <cell r="A1068" t="str">
            <v>POZ-V-0048079</v>
          </cell>
          <cell r="B1068" t="str">
            <v>52.145898</v>
          </cell>
          <cell r="C1068" t="str">
            <v>17.735774</v>
          </cell>
          <cell r="D1068" t="str">
            <v>33UXT88</v>
          </cell>
          <cell r="E1068" t="str">
            <v>CD34</v>
          </cell>
          <cell r="J1068" t="str">
            <v>Nadwarciański Park Krajobrazowy</v>
          </cell>
          <cell r="M1068" t="str">
            <v>Pyzdrski</v>
          </cell>
          <cell r="P1068" t="str">
            <v>PLH300009</v>
          </cell>
          <cell r="Q1068" t="str">
            <v>Ostoja Nadwarciańska</v>
          </cell>
          <cell r="R1068" t="str">
            <v>Europa</v>
          </cell>
          <cell r="S1068" t="str">
            <v>Polska</v>
          </cell>
          <cell r="T1068" t="str">
            <v>wielkopolskie</v>
          </cell>
          <cell r="U1068" t="str">
            <v>wrzesiński</v>
          </cell>
          <cell r="V1068" t="str">
            <v>Pyzdry</v>
          </cell>
          <cell r="W1068" t="str">
            <v>318.16 Równina Rychwalska</v>
          </cell>
          <cell r="X1068" t="str">
            <v>Continental Bio-geographical Region</v>
          </cell>
          <cell r="Y1068" t="str">
            <v>Pino-Quercetum (=Querco-Pinetum + Serratulo-Pinetum)</v>
          </cell>
        </row>
        <row r="1069">
          <cell r="A1069" t="str">
            <v>POZ-V-0048080</v>
          </cell>
          <cell r="B1069" t="str">
            <v>52.145898</v>
          </cell>
          <cell r="C1069" t="str">
            <v>17.735774</v>
          </cell>
          <cell r="D1069" t="str">
            <v>33UXT88</v>
          </cell>
          <cell r="E1069" t="str">
            <v>CD34</v>
          </cell>
          <cell r="J1069" t="str">
            <v>Nadwarciański Park Krajobrazowy</v>
          </cell>
          <cell r="M1069" t="str">
            <v>Pyzdrski</v>
          </cell>
          <cell r="P1069" t="str">
            <v>PLH300009</v>
          </cell>
          <cell r="Q1069" t="str">
            <v>Ostoja Nadwarciańska</v>
          </cell>
          <cell r="R1069" t="str">
            <v>Europa</v>
          </cell>
          <cell r="S1069" t="str">
            <v>Polska</v>
          </cell>
          <cell r="T1069" t="str">
            <v>wielkopolskie</v>
          </cell>
          <cell r="U1069" t="str">
            <v>wrzesiński</v>
          </cell>
          <cell r="V1069" t="str">
            <v>Pyzdry</v>
          </cell>
          <cell r="W1069" t="str">
            <v>318.16 Równina Rychwalska</v>
          </cell>
          <cell r="X1069" t="str">
            <v>Continental Bio-geographical Region</v>
          </cell>
          <cell r="Y1069" t="str">
            <v>Pino-Quercetum (=Querco-Pinetum + Serratulo-Pinetum)</v>
          </cell>
        </row>
        <row r="1070">
          <cell r="A1070" t="str">
            <v>POZ-V-0048081</v>
          </cell>
          <cell r="B1070" t="str">
            <v>52.136019</v>
          </cell>
          <cell r="C1070" t="str">
            <v>17.514585</v>
          </cell>
          <cell r="D1070" t="str">
            <v>33UXT77</v>
          </cell>
          <cell r="E1070" t="str">
            <v>CD32</v>
          </cell>
          <cell r="J1070" t="str">
            <v>Żerkowsko-Czeszewski Park Krajobrazowy</v>
          </cell>
          <cell r="K1070" t="str">
            <v>Czeszewski Las</v>
          </cell>
          <cell r="L1070" t="str">
            <v>krajobrazowy</v>
          </cell>
          <cell r="M1070" t="str">
            <v>Szwajcaria Żerkowska</v>
          </cell>
          <cell r="P1070" t="str">
            <v>PLB300002; PLH300053</v>
          </cell>
          <cell r="Q1070" t="str">
            <v>Dolina Środkowej Warty; Lasy Żerkowsko-Czeszewskie</v>
          </cell>
          <cell r="R1070" t="str">
            <v>Europa</v>
          </cell>
          <cell r="S1070" t="str">
            <v>Polska</v>
          </cell>
          <cell r="T1070" t="str">
            <v>wielkopolskie</v>
          </cell>
          <cell r="U1070" t="str">
            <v>wrzesiński</v>
          </cell>
          <cell r="V1070" t="str">
            <v>Miłosław</v>
          </cell>
          <cell r="W1070" t="str">
            <v>315.64 Kotlina Śremska</v>
          </cell>
          <cell r="X1070" t="str">
            <v>Continental Bio-geographical Region</v>
          </cell>
          <cell r="Y1070" t="str">
            <v>Salici-Populetum (=Salicetum albo-fragilis + Populetum albae)</v>
          </cell>
        </row>
        <row r="1071">
          <cell r="A1071" t="str">
            <v>POZ-V-0048082</v>
          </cell>
          <cell r="B1071" t="str">
            <v>52.007333</v>
          </cell>
          <cell r="C1071" t="str">
            <v>17.128004</v>
          </cell>
          <cell r="D1071" t="str">
            <v>33UXT46</v>
          </cell>
          <cell r="E1071" t="str">
            <v>CD40</v>
          </cell>
          <cell r="R1071" t="str">
            <v>Europa</v>
          </cell>
          <cell r="S1071" t="str">
            <v>Polska</v>
          </cell>
          <cell r="T1071" t="str">
            <v>wielkopolskie</v>
          </cell>
          <cell r="U1071" t="str">
            <v>śremski</v>
          </cell>
          <cell r="V1071" t="str">
            <v>Dolsk</v>
          </cell>
          <cell r="W1071" t="str">
            <v>315.84 Wał Żerkowski</v>
          </cell>
          <cell r="X1071" t="str">
            <v>Continental Bio-geographical Region</v>
          </cell>
          <cell r="Y1071" t="str">
            <v>Fraxino-Alnetum (=Circaeo-Alnetum)</v>
          </cell>
        </row>
        <row r="1072">
          <cell r="A1072" t="str">
            <v>POZ-V-0048083</v>
          </cell>
          <cell r="B1072" t="str">
            <v>52.007333</v>
          </cell>
          <cell r="C1072" t="str">
            <v>17.128004</v>
          </cell>
          <cell r="D1072" t="str">
            <v>33UXT46</v>
          </cell>
          <cell r="E1072" t="str">
            <v>CD40</v>
          </cell>
          <cell r="R1072" t="str">
            <v>Europa</v>
          </cell>
          <cell r="S1072" t="str">
            <v>Polska</v>
          </cell>
          <cell r="T1072" t="str">
            <v>wielkopolskie</v>
          </cell>
          <cell r="U1072" t="str">
            <v>śremski</v>
          </cell>
          <cell r="V1072" t="str">
            <v>Dolsk</v>
          </cell>
          <cell r="W1072" t="str">
            <v>315.84 Wał Żerkowski</v>
          </cell>
          <cell r="X1072" t="str">
            <v>Continental Bio-geographical Region</v>
          </cell>
          <cell r="Y1072" t="str">
            <v>Fraxino-Alnetum (=Circaeo-Alnetum)</v>
          </cell>
        </row>
        <row r="1073">
          <cell r="A1073" t="str">
            <v>POZ-V-0048084</v>
          </cell>
          <cell r="B1073" t="str">
            <v>52.007333</v>
          </cell>
          <cell r="C1073" t="str">
            <v>17.128004</v>
          </cell>
          <cell r="D1073" t="str">
            <v>33UXT46</v>
          </cell>
          <cell r="E1073" t="str">
            <v>CD40</v>
          </cell>
          <cell r="R1073" t="str">
            <v>Europa</v>
          </cell>
          <cell r="S1073" t="str">
            <v>Polska</v>
          </cell>
          <cell r="T1073" t="str">
            <v>wielkopolskie</v>
          </cell>
          <cell r="U1073" t="str">
            <v>śremski</v>
          </cell>
          <cell r="V1073" t="str">
            <v>Dolsk</v>
          </cell>
          <cell r="W1073" t="str">
            <v>315.84 Wał Żerkowski</v>
          </cell>
          <cell r="X1073" t="str">
            <v>Continental Bio-geographical Region</v>
          </cell>
          <cell r="Y1073" t="str">
            <v>Fraxino-Alnetum (=Circaeo-Alnetum)</v>
          </cell>
        </row>
        <row r="1074">
          <cell r="A1074" t="str">
            <v>POZ-V-0048085</v>
          </cell>
          <cell r="B1074" t="str">
            <v>52.007333</v>
          </cell>
          <cell r="C1074" t="str">
            <v>17.128004</v>
          </cell>
          <cell r="D1074" t="str">
            <v>33UXT46</v>
          </cell>
          <cell r="E1074" t="str">
            <v>CD40</v>
          </cell>
          <cell r="R1074" t="str">
            <v>Europa</v>
          </cell>
          <cell r="S1074" t="str">
            <v>Polska</v>
          </cell>
          <cell r="T1074" t="str">
            <v>wielkopolskie</v>
          </cell>
          <cell r="U1074" t="str">
            <v>śremski</v>
          </cell>
          <cell r="V1074" t="str">
            <v>Dolsk</v>
          </cell>
          <cell r="W1074" t="str">
            <v>315.84 Wał Żerkowski</v>
          </cell>
          <cell r="X1074" t="str">
            <v>Continental Bio-geographical Region</v>
          </cell>
          <cell r="Y1074" t="str">
            <v>Fraxino-Alnetum (=Circaeo-Alnetum)</v>
          </cell>
        </row>
        <row r="1075">
          <cell r="A1075" t="str">
            <v>POZ-V-0048086</v>
          </cell>
          <cell r="B1075" t="str">
            <v>52.007333</v>
          </cell>
          <cell r="C1075" t="str">
            <v>17.128004</v>
          </cell>
          <cell r="D1075" t="str">
            <v>33UXT46</v>
          </cell>
          <cell r="E1075" t="str">
            <v>CD40</v>
          </cell>
          <cell r="R1075" t="str">
            <v>Europa</v>
          </cell>
          <cell r="S1075" t="str">
            <v>Polska</v>
          </cell>
          <cell r="T1075" t="str">
            <v>wielkopolskie</v>
          </cell>
          <cell r="U1075" t="str">
            <v>śremski</v>
          </cell>
          <cell r="V1075" t="str">
            <v>Dolsk</v>
          </cell>
          <cell r="W1075" t="str">
            <v>315.84 Wał Żerkowski</v>
          </cell>
          <cell r="X1075" t="str">
            <v>Continental Bio-geographical Region</v>
          </cell>
          <cell r="Y1075" t="str">
            <v>Fraxino-Alnetum (=Circaeo-Alnetum)</v>
          </cell>
        </row>
        <row r="1076">
          <cell r="A1076" t="str">
            <v>POZ-V-0048087</v>
          </cell>
          <cell r="B1076" t="str">
            <v>52.089395</v>
          </cell>
          <cell r="C1076" t="str">
            <v>17.233982</v>
          </cell>
          <cell r="D1076" t="str">
            <v>33UXT57</v>
          </cell>
          <cell r="E1076" t="str">
            <v>CD30</v>
          </cell>
          <cell r="R1076" t="str">
            <v>Europa</v>
          </cell>
          <cell r="S1076" t="str">
            <v>Polska</v>
          </cell>
          <cell r="T1076" t="str">
            <v>wielkopolskie</v>
          </cell>
          <cell r="U1076" t="str">
            <v>śremski</v>
          </cell>
          <cell r="V1076" t="str">
            <v>Książ Wielkopolski</v>
          </cell>
          <cell r="W1076" t="str">
            <v>315.64 Kotlina Śremska</v>
          </cell>
          <cell r="X1076" t="str">
            <v>Continental Bio-geographical Region</v>
          </cell>
          <cell r="Y1076" t="str">
            <v>Ficario-Ulmetum chrysosplenietosum</v>
          </cell>
        </row>
        <row r="1077">
          <cell r="A1077" t="str">
            <v>POZ-V-0048088</v>
          </cell>
          <cell r="B1077" t="str">
            <v>52.065811</v>
          </cell>
          <cell r="C1077" t="str">
            <v>17.129045</v>
          </cell>
          <cell r="D1077" t="str">
            <v>33UXT47</v>
          </cell>
          <cell r="E1077" t="str">
            <v>CD40</v>
          </cell>
          <cell r="R1077" t="str">
            <v>Europa</v>
          </cell>
          <cell r="S1077" t="str">
            <v>Polska</v>
          </cell>
          <cell r="T1077" t="str">
            <v>wielkopolskie</v>
          </cell>
          <cell r="U1077" t="str">
            <v>śremski</v>
          </cell>
          <cell r="V1077" t="str">
            <v>Książ Wielkopolski</v>
          </cell>
          <cell r="W1077" t="str">
            <v>315.64 Kotlina Śremska</v>
          </cell>
          <cell r="X1077" t="str">
            <v>Continental Bio-geographical Region</v>
          </cell>
          <cell r="Y1077" t="str">
            <v>Galio-Carpinetum</v>
          </cell>
        </row>
        <row r="1078">
          <cell r="A1078" t="str">
            <v>POZ-V-0048089</v>
          </cell>
          <cell r="B1078" t="str">
            <v>52.089395</v>
          </cell>
          <cell r="C1078" t="str">
            <v>17.233982</v>
          </cell>
          <cell r="D1078" t="str">
            <v>33UXT57</v>
          </cell>
          <cell r="E1078" t="str">
            <v>CD30</v>
          </cell>
          <cell r="R1078" t="str">
            <v>Europa</v>
          </cell>
          <cell r="S1078" t="str">
            <v>Polska</v>
          </cell>
          <cell r="T1078" t="str">
            <v>wielkopolskie</v>
          </cell>
          <cell r="U1078" t="str">
            <v>śremski</v>
          </cell>
          <cell r="V1078" t="str">
            <v>Książ Wielkopolski</v>
          </cell>
          <cell r="W1078" t="str">
            <v>315.64 Kotlina Śremska</v>
          </cell>
          <cell r="X1078" t="str">
            <v>Continental Bio-geographical Region</v>
          </cell>
          <cell r="Y1078" t="str">
            <v>Ficario-Ulmetum chrysosplenietosum</v>
          </cell>
        </row>
        <row r="1079">
          <cell r="A1079" t="str">
            <v>POZ-V-0048090</v>
          </cell>
          <cell r="B1079" t="str">
            <v>52.09096</v>
          </cell>
          <cell r="C1079" t="str">
            <v>17.257582</v>
          </cell>
          <cell r="D1079" t="str">
            <v>33UXT57</v>
          </cell>
          <cell r="E1079" t="str">
            <v>CD31</v>
          </cell>
          <cell r="R1079" t="str">
            <v>Europa</v>
          </cell>
          <cell r="S1079" t="str">
            <v>Polska</v>
          </cell>
          <cell r="T1079" t="str">
            <v>wielkopolskie</v>
          </cell>
          <cell r="U1079" t="str">
            <v>śremski</v>
          </cell>
          <cell r="V1079" t="str">
            <v>Książ Wielkopolski</v>
          </cell>
          <cell r="W1079" t="str">
            <v>315.64 Kotlina Śremska</v>
          </cell>
          <cell r="X1079" t="str">
            <v>Continental Bio-geographical Region</v>
          </cell>
          <cell r="Y1079" t="str">
            <v>Pino-Quercetum (=Querco-Pinetum + Serratulo-Pinetum)</v>
          </cell>
        </row>
        <row r="1080">
          <cell r="A1080" t="str">
            <v>POZ-V-0048091</v>
          </cell>
          <cell r="B1080" t="str">
            <v>52.008383</v>
          </cell>
          <cell r="C1080" t="str">
            <v>16.984219</v>
          </cell>
          <cell r="D1080" t="str">
            <v>33UXT36</v>
          </cell>
          <cell r="E1080" t="str">
            <v>BD49</v>
          </cell>
          <cell r="R1080" t="str">
            <v>Europa</v>
          </cell>
          <cell r="S1080" t="str">
            <v>Polska</v>
          </cell>
          <cell r="T1080" t="str">
            <v>wielkopolskie</v>
          </cell>
          <cell r="U1080" t="str">
            <v>śremski</v>
          </cell>
          <cell r="V1080" t="str">
            <v>Dolsk</v>
          </cell>
          <cell r="W1080" t="str">
            <v>315.82 Pojezierze Krzywińskie</v>
          </cell>
          <cell r="X1080" t="str">
            <v>Continental Bio-geographical Region</v>
          </cell>
          <cell r="Y1080" t="str">
            <v>Fraxino-Alnetum (=Circaeo-Alnetum)</v>
          </cell>
        </row>
        <row r="1081">
          <cell r="A1081" t="str">
            <v>POZ-V-0048092</v>
          </cell>
          <cell r="B1081" t="str">
            <v>52.07765</v>
          </cell>
          <cell r="C1081" t="str">
            <v>17.138981</v>
          </cell>
          <cell r="D1081" t="str">
            <v>33UXT47</v>
          </cell>
          <cell r="E1081" t="str">
            <v>CD30</v>
          </cell>
          <cell r="R1081" t="str">
            <v>Europa</v>
          </cell>
          <cell r="S1081" t="str">
            <v>Polska</v>
          </cell>
          <cell r="T1081" t="str">
            <v>wielkopolskie</v>
          </cell>
          <cell r="U1081" t="str">
            <v>śremski</v>
          </cell>
          <cell r="V1081" t="str">
            <v>Książ Wielkopolski</v>
          </cell>
          <cell r="W1081" t="str">
            <v>315.64 Kotlina Śremska</v>
          </cell>
          <cell r="X1081" t="str">
            <v>Continental Bio-geographical Region</v>
          </cell>
          <cell r="Y1081" t="str">
            <v>Fraxino-Alnetum (=Circaeo-Alnetum)</v>
          </cell>
        </row>
        <row r="1082">
          <cell r="A1082" t="str">
            <v>POZ-V-0048093</v>
          </cell>
          <cell r="B1082" t="str">
            <v>52.463097</v>
          </cell>
          <cell r="C1082" t="str">
            <v>17.854754</v>
          </cell>
          <cell r="D1082" t="str">
            <v>33UXU91</v>
          </cell>
          <cell r="E1082" t="str">
            <v>CC95</v>
          </cell>
          <cell r="J1082" t="str">
            <v>Powidzki Park Krajobrazowy</v>
          </cell>
          <cell r="M1082" t="str">
            <v>Powidzko-Bieniszewski</v>
          </cell>
          <cell r="R1082" t="str">
            <v>Europa</v>
          </cell>
          <cell r="S1082" t="str">
            <v>Polska</v>
          </cell>
          <cell r="T1082" t="str">
            <v>wielkopolskie</v>
          </cell>
          <cell r="U1082" t="str">
            <v>gnieźnieński</v>
          </cell>
          <cell r="V1082" t="str">
            <v>Witkowo</v>
          </cell>
          <cell r="W1082" t="str">
            <v>315.56 Równina Wrzesińska</v>
          </cell>
          <cell r="X1082" t="str">
            <v>Continental Bio-geographical Region</v>
          </cell>
          <cell r="Y1082" t="str">
            <v>Galio-Carpinetum</v>
          </cell>
        </row>
        <row r="1083">
          <cell r="A1083" t="str">
            <v>POZ-V-0048094</v>
          </cell>
          <cell r="B1083" t="str">
            <v>52.35175</v>
          </cell>
          <cell r="C1083" t="str">
            <v>17.052402</v>
          </cell>
          <cell r="D1083" t="str">
            <v>33UXU30</v>
          </cell>
          <cell r="E1083" t="str">
            <v>BD09</v>
          </cell>
          <cell r="N1083" t="str">
            <v>Darzybór</v>
          </cell>
          <cell r="R1083" t="str">
            <v>Europa</v>
          </cell>
          <cell r="S1083" t="str">
            <v>Polska</v>
          </cell>
          <cell r="T1083" t="str">
            <v>wielkopolskie</v>
          </cell>
          <cell r="U1083" t="str">
            <v>Poznań</v>
          </cell>
          <cell r="V1083" t="str">
            <v>Poznań</v>
          </cell>
          <cell r="W1083" t="str">
            <v>315.56 Równina Wrzesińska</v>
          </cell>
          <cell r="X1083" t="str">
            <v>Continental Bio-geographical Region</v>
          </cell>
          <cell r="Y1083" t="str">
            <v>Ficario-Ulmetum chrysosplenietosum</v>
          </cell>
        </row>
        <row r="1084">
          <cell r="A1084" t="str">
            <v>POZ-V-0048095</v>
          </cell>
          <cell r="B1084" t="str">
            <v>51.944246</v>
          </cell>
          <cell r="C1084" t="str">
            <v>16.200806</v>
          </cell>
          <cell r="D1084" t="str">
            <v>33UWT85</v>
          </cell>
          <cell r="E1084" t="str">
            <v>BD53</v>
          </cell>
          <cell r="J1084" t="str">
            <v>Przemęcki Park Krajobrazowy</v>
          </cell>
          <cell r="M1084" t="str">
            <v>Przemęcko-Wschowski i kompleks leśny Włoszakowice</v>
          </cell>
          <cell r="P1084" t="str">
            <v>PLB300011; PLH300041</v>
          </cell>
          <cell r="Q1084" t="str">
            <v>Pojezierze Sławskie; Ostoja Przemęcka</v>
          </cell>
          <cell r="R1084" t="str">
            <v>Europa</v>
          </cell>
          <cell r="S1084" t="str">
            <v>Polska</v>
          </cell>
          <cell r="T1084" t="str">
            <v>wielkopolskie</v>
          </cell>
          <cell r="U1084" t="str">
            <v>wolsztyński</v>
          </cell>
          <cell r="V1084" t="str">
            <v>Przemęt</v>
          </cell>
          <cell r="W1084" t="str">
            <v>315.81 Pojezierze Sławskie</v>
          </cell>
          <cell r="X1084" t="str">
            <v>Continental Bio-geographical Region</v>
          </cell>
          <cell r="Y1084">
            <v>0</v>
          </cell>
        </row>
        <row r="1085">
          <cell r="A1085" t="str">
            <v>POZ-V-0048096</v>
          </cell>
          <cell r="B1085" t="str">
            <v>51.944246</v>
          </cell>
          <cell r="C1085" t="str">
            <v>16.200806</v>
          </cell>
          <cell r="D1085" t="str">
            <v>33UWT85</v>
          </cell>
          <cell r="E1085" t="str">
            <v>BD53</v>
          </cell>
          <cell r="J1085" t="str">
            <v>Przemęcki Park Krajobrazowy</v>
          </cell>
          <cell r="M1085" t="str">
            <v>Przemęcko-Wschowski i kompleks leśny Włoszakowice</v>
          </cell>
          <cell r="P1085" t="str">
            <v>PLB300011; PLH300041</v>
          </cell>
          <cell r="Q1085" t="str">
            <v>Pojezierze Sławskie; Ostoja Przemęcka</v>
          </cell>
          <cell r="R1085" t="str">
            <v>Europa</v>
          </cell>
          <cell r="S1085" t="str">
            <v>Polska</v>
          </cell>
          <cell r="T1085" t="str">
            <v>wielkopolskie</v>
          </cell>
          <cell r="U1085" t="str">
            <v>wolsztyński</v>
          </cell>
          <cell r="V1085" t="str">
            <v>Przemęt</v>
          </cell>
          <cell r="W1085" t="str">
            <v>315.81 Pojezierze Sławskie</v>
          </cell>
          <cell r="X1085" t="str">
            <v>Continental Bio-geographical Region</v>
          </cell>
          <cell r="Y1085">
            <v>0</v>
          </cell>
        </row>
        <row r="1086">
          <cell r="A1086" t="str">
            <v>POZ-V-0048097</v>
          </cell>
          <cell r="B1086" t="str">
            <v>52.681686</v>
          </cell>
          <cell r="C1086" t="str">
            <v>17.19768</v>
          </cell>
          <cell r="D1086" t="str">
            <v>33UXU43</v>
          </cell>
          <cell r="E1086" t="str">
            <v>CC70</v>
          </cell>
          <cell r="R1086" t="str">
            <v>Europa</v>
          </cell>
          <cell r="S1086" t="str">
            <v>Polska</v>
          </cell>
          <cell r="T1086" t="str">
            <v>wielkopolskie</v>
          </cell>
          <cell r="U1086" t="str">
            <v>wągrowiecki</v>
          </cell>
          <cell r="V1086" t="str">
            <v>Skoki</v>
          </cell>
          <cell r="W1086" t="str">
            <v>315.54 Pojezierze Gnieźnieńskie</v>
          </cell>
          <cell r="X1086" t="str">
            <v>Continental Bio-geographical Region</v>
          </cell>
          <cell r="Y1086" t="str">
            <v>Fraxino-Alnetum (=Circaeo-Alnetum)</v>
          </cell>
        </row>
        <row r="1087">
          <cell r="A1087" t="str">
            <v>POZ-V-0048098</v>
          </cell>
          <cell r="B1087" t="str">
            <v>52.427263</v>
          </cell>
          <cell r="C1087" t="str">
            <v>16.650432</v>
          </cell>
          <cell r="D1087" t="str">
            <v>33UXU10</v>
          </cell>
          <cell r="E1087" t="str">
            <v>BC97</v>
          </cell>
          <cell r="M1087" t="str">
            <v>Rynny Jeziora Lusowskiego i Doliny Samy</v>
          </cell>
          <cell r="R1087" t="str">
            <v>Europa</v>
          </cell>
          <cell r="S1087" t="str">
            <v>Polska</v>
          </cell>
          <cell r="T1087" t="str">
            <v>wielkopolskie</v>
          </cell>
          <cell r="U1087" t="str">
            <v>poznański</v>
          </cell>
          <cell r="V1087" t="str">
            <v>Tarnowo Podgórne</v>
          </cell>
          <cell r="W1087" t="str">
            <v>315.51 Pojezierze Poznańskie</v>
          </cell>
          <cell r="X1087" t="str">
            <v>Continental Bio-geographical Region</v>
          </cell>
          <cell r="Y1087" t="str">
            <v>Galio-Carpinetum</v>
          </cell>
        </row>
        <row r="1088">
          <cell r="A1088" t="str">
            <v>POZ-V-0048099</v>
          </cell>
          <cell r="B1088" t="str">
            <v>52.374844</v>
          </cell>
          <cell r="C1088" t="str">
            <v>17.070628</v>
          </cell>
          <cell r="D1088" t="str">
            <v>33UXU40</v>
          </cell>
          <cell r="E1088" t="str">
            <v>BD09</v>
          </cell>
          <cell r="R1088" t="str">
            <v>Europa</v>
          </cell>
          <cell r="S1088" t="str">
            <v>Polska</v>
          </cell>
          <cell r="T1088" t="str">
            <v>wielkopolskie</v>
          </cell>
          <cell r="U1088" t="str">
            <v>poznański</v>
          </cell>
          <cell r="V1088" t="str">
            <v>Swarzędz</v>
          </cell>
          <cell r="W1088" t="str">
            <v>315.56 Równina Wrzesińska</v>
          </cell>
          <cell r="X1088" t="str">
            <v>Continental Bio-geographical Region</v>
          </cell>
          <cell r="Y1088" t="str">
            <v>Galio-Carpinetum</v>
          </cell>
        </row>
        <row r="1089">
          <cell r="A1089" t="str">
            <v>POZ-V-0048100</v>
          </cell>
          <cell r="B1089" t="str">
            <v>52.371406</v>
          </cell>
          <cell r="C1089" t="str">
            <v>17.018057</v>
          </cell>
          <cell r="D1089" t="str">
            <v>33UXU30</v>
          </cell>
          <cell r="E1089" t="str">
            <v>BD09</v>
          </cell>
          <cell r="R1089" t="str">
            <v>Europa</v>
          </cell>
          <cell r="S1089" t="str">
            <v>Polska</v>
          </cell>
          <cell r="T1089" t="str">
            <v>wielkopolskie</v>
          </cell>
          <cell r="U1089" t="str">
            <v>Poznań</v>
          </cell>
          <cell r="V1089" t="str">
            <v>Poznań</v>
          </cell>
          <cell r="W1089" t="str">
            <v>315.56 Równina Wrzesińska</v>
          </cell>
          <cell r="X1089" t="str">
            <v>Continental Bio-geographical Region</v>
          </cell>
          <cell r="Y1089" t="str">
            <v>Galio-Carpinetum</v>
          </cell>
        </row>
        <row r="1090">
          <cell r="A1090" t="str">
            <v>POZ-V-0048101</v>
          </cell>
          <cell r="B1090" t="str">
            <v>51.884656</v>
          </cell>
          <cell r="C1090" t="str">
            <v>16.453416</v>
          </cell>
          <cell r="D1090" t="str">
            <v>33UXT04</v>
          </cell>
          <cell r="E1090" t="str">
            <v>BD55</v>
          </cell>
          <cell r="M1090" t="str">
            <v>Przemęcko-Wschowski i kompleks leśny Włoszakowice</v>
          </cell>
          <cell r="R1090" t="str">
            <v>Europa</v>
          </cell>
          <cell r="S1090" t="str">
            <v>Polska</v>
          </cell>
          <cell r="T1090" t="str">
            <v>wielkopolskie</v>
          </cell>
          <cell r="U1090" t="str">
            <v>leszczyński</v>
          </cell>
          <cell r="V1090" t="str">
            <v>Święciechowa</v>
          </cell>
          <cell r="W1090" t="str">
            <v>315.82 Pojezierze Krzywińskie</v>
          </cell>
          <cell r="X1090" t="str">
            <v>Continental Bio-geographical Region</v>
          </cell>
          <cell r="Y1090" t="str">
            <v>Galio-Carpinetum</v>
          </cell>
        </row>
        <row r="1091">
          <cell r="A1091" t="str">
            <v>POZ-V-0048102</v>
          </cell>
          <cell r="B1091" t="str">
            <v>51.987211</v>
          </cell>
          <cell r="C1091" t="str">
            <v>17.063578</v>
          </cell>
          <cell r="D1091" t="str">
            <v>33UXT46</v>
          </cell>
          <cell r="E1091" t="str">
            <v>BD49</v>
          </cell>
          <cell r="R1091" t="str">
            <v>Europa</v>
          </cell>
          <cell r="S1091" t="str">
            <v>Polska</v>
          </cell>
          <cell r="T1091" t="str">
            <v>wielkopolskie</v>
          </cell>
          <cell r="U1091" t="str">
            <v>śremski</v>
          </cell>
          <cell r="V1091" t="str">
            <v>Dolsk</v>
          </cell>
          <cell r="W1091" t="str">
            <v>315.84 Wał Żerkowski</v>
          </cell>
          <cell r="X1091" t="str">
            <v>Continental Bio-geographical Region</v>
          </cell>
          <cell r="Y1091" t="str">
            <v>Galio-Carpinetum</v>
          </cell>
        </row>
        <row r="1092">
          <cell r="A1092" t="str">
            <v>POZ-V-0048103</v>
          </cell>
          <cell r="B1092" t="str">
            <v>51.984786</v>
          </cell>
          <cell r="C1092" t="str">
            <v>17.061461</v>
          </cell>
          <cell r="D1092" t="str">
            <v>33UXT46</v>
          </cell>
          <cell r="E1092" t="str">
            <v>BD49</v>
          </cell>
          <cell r="R1092" t="str">
            <v>Europa</v>
          </cell>
          <cell r="S1092" t="str">
            <v>Polska</v>
          </cell>
          <cell r="T1092" t="str">
            <v>wielkopolskie</v>
          </cell>
          <cell r="U1092" t="str">
            <v>śremski</v>
          </cell>
          <cell r="V1092" t="str">
            <v>Dolsk</v>
          </cell>
          <cell r="W1092" t="str">
            <v>315.84 Wał Żerkowski</v>
          </cell>
          <cell r="X1092" t="str">
            <v>Continental Bio-geographical Region</v>
          </cell>
          <cell r="Y1092" t="str">
            <v>Galio-Carpinetum</v>
          </cell>
        </row>
        <row r="1093">
          <cell r="A1093" t="str">
            <v>POZ-V-0048104</v>
          </cell>
          <cell r="B1093" t="str">
            <v>52.008812</v>
          </cell>
          <cell r="C1093" t="str">
            <v>16.986033</v>
          </cell>
          <cell r="D1093" t="str">
            <v>33UXT36</v>
          </cell>
          <cell r="E1093" t="str">
            <v>BD49</v>
          </cell>
          <cell r="R1093" t="str">
            <v>Europa</v>
          </cell>
          <cell r="S1093" t="str">
            <v>Polska</v>
          </cell>
          <cell r="T1093" t="str">
            <v>wielkopolskie</v>
          </cell>
          <cell r="U1093" t="str">
            <v>śremski</v>
          </cell>
          <cell r="V1093" t="str">
            <v>Dolsk</v>
          </cell>
          <cell r="W1093" t="str">
            <v>315.82 Pojezierze Krzywińskie</v>
          </cell>
          <cell r="X1093" t="str">
            <v>Continental Bio-geographical Region</v>
          </cell>
          <cell r="Y1093" t="str">
            <v>Fraxino-Alnetum (=Circaeo-Alnetum)</v>
          </cell>
        </row>
        <row r="1094">
          <cell r="A1094" t="str">
            <v>POZ-V-0048124</v>
          </cell>
          <cell r="B1094" t="str">
            <v>52.507671</v>
          </cell>
          <cell r="C1094" t="str">
            <v>17.365549</v>
          </cell>
          <cell r="D1094" t="str">
            <v>33UXU62</v>
          </cell>
          <cell r="E1094" t="str">
            <v>CC91</v>
          </cell>
          <cell r="J1094" t="str">
            <v>Lednicki Park Krajobrazowy</v>
          </cell>
          <cell r="R1094" t="str">
            <v>Europa</v>
          </cell>
          <cell r="S1094" t="str">
            <v>Polska</v>
          </cell>
          <cell r="T1094" t="str">
            <v>wielkopolskie</v>
          </cell>
          <cell r="U1094" t="str">
            <v>gnieźnieński</v>
          </cell>
          <cell r="V1094" t="str">
            <v>Łubowo</v>
          </cell>
          <cell r="W1094" t="str">
            <v>315.54 Pojezierze Gnieźnieńskie</v>
          </cell>
          <cell r="X1094" t="str">
            <v>Continental Bio-geographical Region</v>
          </cell>
          <cell r="Y1094" t="str">
            <v>Fraxino-Alnetum (=Circaeo-Alnetum)</v>
          </cell>
        </row>
        <row r="1095">
          <cell r="A1095" t="str">
            <v>POZ-V-0048125</v>
          </cell>
          <cell r="B1095" t="str">
            <v>52.429675</v>
          </cell>
          <cell r="C1095" t="str">
            <v>16.704983</v>
          </cell>
          <cell r="D1095" t="str">
            <v>33UXU11</v>
          </cell>
          <cell r="E1095" t="str">
            <v>BC97</v>
          </cell>
          <cell r="M1095" t="str">
            <v>Rynny Jeziora Lusowskiego i Doliny Samy</v>
          </cell>
          <cell r="R1095" t="str">
            <v>Europa</v>
          </cell>
          <cell r="S1095" t="str">
            <v>Polska</v>
          </cell>
          <cell r="T1095" t="str">
            <v>wielkopolskie</v>
          </cell>
          <cell r="U1095" t="str">
            <v>poznański</v>
          </cell>
          <cell r="V1095" t="str">
            <v>Tarnowo Podgórne</v>
          </cell>
          <cell r="W1095" t="str">
            <v>315.51 Pojezierze Poznańskie</v>
          </cell>
          <cell r="X1095" t="str">
            <v>Continental Bio-geographical Region</v>
          </cell>
          <cell r="Y1095" t="str">
            <v>Galio-Carpinetum</v>
          </cell>
        </row>
        <row r="1096">
          <cell r="A1096" t="str">
            <v>POZ-V-0048126</v>
          </cell>
          <cell r="B1096" t="str">
            <v>52.58423</v>
          </cell>
          <cell r="C1096" t="str">
            <v>16.32194</v>
          </cell>
          <cell r="D1096" t="str">
            <v>33UWU82</v>
          </cell>
          <cell r="E1096" t="str">
            <v>BC84</v>
          </cell>
          <cell r="R1096" t="str">
            <v>Europa</v>
          </cell>
          <cell r="S1096" t="str">
            <v>Polska</v>
          </cell>
          <cell r="T1096" t="str">
            <v>wielkopolskie</v>
          </cell>
          <cell r="U1096" t="str">
            <v>szamotulski</v>
          </cell>
          <cell r="V1096" t="str">
            <v>Pniewy</v>
          </cell>
          <cell r="W1096" t="str">
            <v>315.51 Pojezierze Poznańskie</v>
          </cell>
          <cell r="X1096" t="str">
            <v>Continental Bio-geographical Region</v>
          </cell>
          <cell r="Y1096" t="str">
            <v>Fraxino-Alnetum (=Circaeo-Alnetum)</v>
          </cell>
        </row>
        <row r="1097">
          <cell r="A1097" t="str">
            <v>POZ-V-0048127</v>
          </cell>
          <cell r="B1097" t="str">
            <v>52.362199</v>
          </cell>
          <cell r="C1097" t="str">
            <v>16.909988</v>
          </cell>
          <cell r="D1097" t="str">
            <v>33UXU30</v>
          </cell>
          <cell r="E1097" t="str">
            <v>BD08</v>
          </cell>
          <cell r="R1097" t="str">
            <v>Europa</v>
          </cell>
          <cell r="S1097" t="str">
            <v>Polska</v>
          </cell>
          <cell r="T1097" t="str">
            <v>wielkopolskie</v>
          </cell>
          <cell r="U1097" t="str">
            <v>Poznań</v>
          </cell>
          <cell r="V1097" t="str">
            <v>Poznań</v>
          </cell>
          <cell r="W1097" t="str">
            <v>315.52 Poznański Przełom Warty</v>
          </cell>
          <cell r="X1097" t="str">
            <v>Continental Bio-geographical Region</v>
          </cell>
          <cell r="Y1097" t="str">
            <v>Galio-Carpinetum</v>
          </cell>
        </row>
        <row r="1098">
          <cell r="A1098" t="str">
            <v>POZ-V-0048128</v>
          </cell>
          <cell r="B1098" t="str">
            <v>52.40728</v>
          </cell>
          <cell r="C1098" t="str">
            <v>16.677635</v>
          </cell>
          <cell r="D1098" t="str">
            <v>33UXU10</v>
          </cell>
          <cell r="E1098" t="str">
            <v>BD07</v>
          </cell>
          <cell r="R1098" t="str">
            <v>Europa</v>
          </cell>
          <cell r="S1098" t="str">
            <v>Polska</v>
          </cell>
          <cell r="T1098" t="str">
            <v>wielkopolskie</v>
          </cell>
          <cell r="U1098" t="str">
            <v>poznański</v>
          </cell>
          <cell r="V1098" t="str">
            <v>Tarnowo Podgórne</v>
          </cell>
          <cell r="W1098" t="str">
            <v>315.51 Pojezierze Poznańskie</v>
          </cell>
          <cell r="X1098" t="str">
            <v>Continental Bio-geographical Region</v>
          </cell>
          <cell r="Y1098" t="str">
            <v>Galio-Carpinetum</v>
          </cell>
        </row>
        <row r="1099">
          <cell r="A1099" t="str">
            <v>POZ-V-0048129</v>
          </cell>
          <cell r="B1099" t="str">
            <v>52.239572</v>
          </cell>
          <cell r="C1099" t="str">
            <v>17.091917</v>
          </cell>
          <cell r="D1099" t="str">
            <v>33UXT48</v>
          </cell>
          <cell r="E1099" t="str">
            <v>BD29</v>
          </cell>
          <cell r="M1099" t="str">
            <v>Obszar Chronionego Krajobrazu w gminie Kórnik</v>
          </cell>
          <cell r="R1099" t="str">
            <v>Europa</v>
          </cell>
          <cell r="S1099" t="str">
            <v>Polska</v>
          </cell>
          <cell r="T1099" t="str">
            <v>wielkopolskie</v>
          </cell>
          <cell r="U1099" t="str">
            <v>poznański</v>
          </cell>
          <cell r="V1099" t="str">
            <v>Kórnik</v>
          </cell>
          <cell r="W1099" t="str">
            <v>315.56 Równina Wrzesińska</v>
          </cell>
          <cell r="X1099" t="str">
            <v>Continental Bio-geographical Region</v>
          </cell>
          <cell r="Y1099" t="str">
            <v>Ficario-Ulmetum chrysosplenietosum</v>
          </cell>
        </row>
        <row r="1100">
          <cell r="A1100" t="str">
            <v>POZ-V-0048131</v>
          </cell>
          <cell r="B1100" t="str">
            <v>52.369098</v>
          </cell>
          <cell r="C1100" t="str">
            <v>16.920413</v>
          </cell>
          <cell r="D1100" t="str">
            <v>33UXU30</v>
          </cell>
          <cell r="E1100" t="str">
            <v>BD08</v>
          </cell>
          <cell r="N1100" t="str">
            <v>Dębina II</v>
          </cell>
          <cell r="R1100" t="str">
            <v>Europa</v>
          </cell>
          <cell r="S1100" t="str">
            <v>Polska</v>
          </cell>
          <cell r="T1100" t="str">
            <v>wielkopolskie</v>
          </cell>
          <cell r="U1100" t="str">
            <v>Poznań</v>
          </cell>
          <cell r="V1100" t="str">
            <v>Poznań</v>
          </cell>
          <cell r="W1100" t="str">
            <v>315.52 Poznański Przełom Warty</v>
          </cell>
          <cell r="X1100" t="str">
            <v>Continental Bio-geographical Region</v>
          </cell>
          <cell r="Y1100" t="str">
            <v>Ficario-Ulmetum typicum</v>
          </cell>
        </row>
        <row r="1101">
          <cell r="A1101" t="str">
            <v>POZ-V-0048132</v>
          </cell>
          <cell r="B1101" t="str">
            <v>52.428394</v>
          </cell>
          <cell r="C1101" t="str">
            <v>16.657378</v>
          </cell>
          <cell r="D1101" t="str">
            <v>33UXU10</v>
          </cell>
          <cell r="E1101" t="str">
            <v>BC97</v>
          </cell>
          <cell r="M1101" t="str">
            <v>Rynny Jeziora Lusowskiego i Doliny Samy</v>
          </cell>
          <cell r="R1101" t="str">
            <v>Europa</v>
          </cell>
          <cell r="S1101" t="str">
            <v>Polska</v>
          </cell>
          <cell r="T1101" t="str">
            <v>wielkopolskie</v>
          </cell>
          <cell r="U1101" t="str">
            <v>poznański</v>
          </cell>
          <cell r="V1101" t="str">
            <v>Tarnowo Podgórne</v>
          </cell>
          <cell r="W1101" t="str">
            <v>315.51 Pojezierze Poznańskie</v>
          </cell>
          <cell r="X1101" t="str">
            <v>Continental Bio-geographical Region</v>
          </cell>
          <cell r="Y1101">
            <v>0</v>
          </cell>
        </row>
        <row r="1102">
          <cell r="A1102" t="str">
            <v>POZ-V-0048133</v>
          </cell>
          <cell r="B1102" t="str">
            <v>52.476049</v>
          </cell>
          <cell r="C1102" t="str">
            <v>16.798854</v>
          </cell>
          <cell r="D1102" t="str">
            <v>33UXU21</v>
          </cell>
          <cell r="E1102" t="str">
            <v>BC98</v>
          </cell>
          <cell r="P1102" t="str">
            <v>PLB300013</v>
          </cell>
          <cell r="Q1102" t="str">
            <v>Dolina Samicy</v>
          </cell>
          <cell r="R1102" t="str">
            <v>Europa</v>
          </cell>
          <cell r="S1102" t="str">
            <v>Polska</v>
          </cell>
          <cell r="T1102" t="str">
            <v>wielkopolskie</v>
          </cell>
          <cell r="U1102" t="str">
            <v>Poznań</v>
          </cell>
          <cell r="V1102" t="str">
            <v>Poznań</v>
          </cell>
          <cell r="W1102" t="str">
            <v>315.51 Pojezierze Poznańskie</v>
          </cell>
          <cell r="X1102" t="str">
            <v>Continental Bio-geographical Region</v>
          </cell>
          <cell r="Y1102" t="str">
            <v>Fraxino-Alnetum (=Circaeo-Alnetum)</v>
          </cell>
        </row>
        <row r="1103">
          <cell r="A1103" t="str">
            <v>POZ-V-0048134</v>
          </cell>
          <cell r="B1103" t="str">
            <v>52.511069</v>
          </cell>
          <cell r="C1103" t="str">
            <v>16.970933</v>
          </cell>
          <cell r="D1103" t="str">
            <v>33UXU31</v>
          </cell>
          <cell r="E1103" t="str">
            <v>BC99</v>
          </cell>
          <cell r="J1103" t="str">
            <v>Park Krajobrazowy Puszcza Zielonka - otulina</v>
          </cell>
          <cell r="R1103" t="str">
            <v>Europa</v>
          </cell>
          <cell r="S1103" t="str">
            <v>Polska</v>
          </cell>
          <cell r="T1103" t="str">
            <v>wielkopolskie</v>
          </cell>
          <cell r="U1103" t="str">
            <v>poznański</v>
          </cell>
          <cell r="V1103" t="str">
            <v>Czerwonak</v>
          </cell>
          <cell r="W1103" t="str">
            <v>315.52 Poznański Przełom Warty</v>
          </cell>
          <cell r="X1103" t="str">
            <v>Continental Bio-geographical Region</v>
          </cell>
          <cell r="Y1103" t="str">
            <v>Galio-Carpinetum</v>
          </cell>
        </row>
        <row r="1104">
          <cell r="A1104" t="str">
            <v>POZ-V-0048135</v>
          </cell>
          <cell r="B1104" t="str">
            <v>52.511069</v>
          </cell>
          <cell r="C1104" t="str">
            <v>16.970933</v>
          </cell>
          <cell r="D1104" t="str">
            <v>33UXU31</v>
          </cell>
          <cell r="E1104" t="str">
            <v>BC99</v>
          </cell>
          <cell r="J1104" t="str">
            <v>Park Krajobrazowy Puszcza Zielonka - otulina</v>
          </cell>
          <cell r="R1104" t="str">
            <v>Europa</v>
          </cell>
          <cell r="S1104" t="str">
            <v>Polska</v>
          </cell>
          <cell r="T1104" t="str">
            <v>wielkopolskie</v>
          </cell>
          <cell r="U1104" t="str">
            <v>poznański</v>
          </cell>
          <cell r="V1104" t="str">
            <v>Czerwonak</v>
          </cell>
          <cell r="W1104" t="str">
            <v>315.52 Poznański Przełom Warty</v>
          </cell>
          <cell r="X1104" t="str">
            <v>Continental Bio-geographical Region</v>
          </cell>
          <cell r="Y1104" t="str">
            <v>Galio-Carpinetum</v>
          </cell>
        </row>
        <row r="1105">
          <cell r="A1105" t="str">
            <v>POZ-V-0048136</v>
          </cell>
          <cell r="B1105" t="str">
            <v>52.378807</v>
          </cell>
          <cell r="C1105" t="str">
            <v>16.925724</v>
          </cell>
          <cell r="D1105" t="str">
            <v>33UXU30</v>
          </cell>
          <cell r="E1105" t="str">
            <v>BD08</v>
          </cell>
          <cell r="R1105" t="str">
            <v>Europa</v>
          </cell>
          <cell r="S1105" t="str">
            <v>Polska</v>
          </cell>
          <cell r="T1105" t="str">
            <v>wielkopolskie</v>
          </cell>
          <cell r="U1105" t="str">
            <v>Poznań</v>
          </cell>
          <cell r="V1105" t="str">
            <v>Poznań</v>
          </cell>
          <cell r="W1105" t="str">
            <v>315.52 Poznański Przełom Warty</v>
          </cell>
          <cell r="X1105" t="str">
            <v>Continental Bio-geographical Region</v>
          </cell>
          <cell r="Y1105" t="str">
            <v>Ficario-Ulmetum typicum</v>
          </cell>
        </row>
        <row r="1106">
          <cell r="A1106" t="str">
            <v>POZ-V-0048137</v>
          </cell>
          <cell r="B1106" t="str">
            <v>52.405362</v>
          </cell>
          <cell r="C1106" t="str">
            <v>16.945983</v>
          </cell>
          <cell r="D1106" t="str">
            <v>33UXU30</v>
          </cell>
          <cell r="E1106" t="str">
            <v>BD09</v>
          </cell>
          <cell r="R1106" t="str">
            <v>Europa</v>
          </cell>
          <cell r="S1106" t="str">
            <v>Polska</v>
          </cell>
          <cell r="T1106" t="str">
            <v>wielkopolskie</v>
          </cell>
          <cell r="U1106" t="str">
            <v>Poznań</v>
          </cell>
          <cell r="V1106" t="str">
            <v>Poznań</v>
          </cell>
          <cell r="W1106" t="str">
            <v>315.52 Poznański Przełom Warty</v>
          </cell>
          <cell r="X1106" t="str">
            <v>Continental Bio-geographical Region</v>
          </cell>
          <cell r="Y1106" t="str">
            <v>Salici-Populetum (=Salicetum albo-fragilis + Populetum albae)</v>
          </cell>
        </row>
        <row r="1107">
          <cell r="A1107" t="str">
            <v>POZ-V-0048138</v>
          </cell>
          <cell r="B1107" t="str">
            <v>52.673311</v>
          </cell>
          <cell r="C1107" t="str">
            <v>16.854194</v>
          </cell>
          <cell r="D1107" t="str">
            <v>33UXU23</v>
          </cell>
          <cell r="E1107" t="str">
            <v>BC78</v>
          </cell>
          <cell r="R1107" t="str">
            <v>Europa</v>
          </cell>
          <cell r="S1107" t="str">
            <v>Polska</v>
          </cell>
          <cell r="T1107" t="str">
            <v>wielkopolskie</v>
          </cell>
          <cell r="U1107" t="str">
            <v>obornicki</v>
          </cell>
          <cell r="V1107" t="str">
            <v>Oborniki</v>
          </cell>
          <cell r="W1107" t="str">
            <v>315.33 Kotlina Gorzowska</v>
          </cell>
          <cell r="X1107" t="str">
            <v>Continental Bio-geographical Region</v>
          </cell>
          <cell r="Y1107" t="str">
            <v>Galio-Carpinetum</v>
          </cell>
        </row>
        <row r="1108">
          <cell r="A1108" t="str">
            <v>POZ-V-0048141</v>
          </cell>
          <cell r="B1108" t="str">
            <v>52.118831</v>
          </cell>
          <cell r="C1108" t="str">
            <v>15.873502</v>
          </cell>
          <cell r="D1108" t="str">
            <v>33UWT57</v>
          </cell>
          <cell r="E1108" t="str">
            <v>BD31</v>
          </cell>
          <cell r="M1108" t="str">
            <v>Obszar Chronionego Krajobrazu Pojezierze Sławskie, Pradolina Obry i Rynna Zbąszyńska</v>
          </cell>
          <cell r="R1108" t="str">
            <v>Europa</v>
          </cell>
          <cell r="S1108" t="str">
            <v>Polska</v>
          </cell>
          <cell r="T1108" t="str">
            <v>wielkopolskie</v>
          </cell>
          <cell r="U1108" t="str">
            <v>wolsztyński</v>
          </cell>
          <cell r="V1108" t="str">
            <v>Siedlec</v>
          </cell>
          <cell r="W1108" t="str">
            <v>315.44 Bruzda Zbąszyńska</v>
          </cell>
          <cell r="X1108" t="str">
            <v>Continental Bio-geographical Region</v>
          </cell>
          <cell r="Y1108" t="str">
            <v>Pino-Quercetum (=Querco-Pinetum + Serratulo-Pinetum)</v>
          </cell>
        </row>
        <row r="1109">
          <cell r="A1109" t="str">
            <v>POZ-V-0048148</v>
          </cell>
          <cell r="B1109" t="str">
            <v>52.597557</v>
          </cell>
          <cell r="C1109" t="str">
            <v>16.56484</v>
          </cell>
          <cell r="D1109" t="str">
            <v>33UXU02</v>
          </cell>
          <cell r="E1109" t="str">
            <v>BC86</v>
          </cell>
          <cell r="R1109" t="str">
            <v>Europa</v>
          </cell>
          <cell r="S1109" t="str">
            <v>Polska</v>
          </cell>
          <cell r="T1109" t="str">
            <v>wielkopolskie</v>
          </cell>
          <cell r="U1109" t="str">
            <v>szamotulski</v>
          </cell>
          <cell r="V1109" t="str">
            <v>Szamotuły</v>
          </cell>
          <cell r="W1109" t="str">
            <v>315.51 Pojezierze Poznańskie</v>
          </cell>
          <cell r="X1109" t="str">
            <v>Continental Bio-geographical Region</v>
          </cell>
          <cell r="Y1109" t="str">
            <v>Galio-Carpinetum</v>
          </cell>
        </row>
        <row r="1110">
          <cell r="A1110" t="str">
            <v>POZ-V-0048149</v>
          </cell>
          <cell r="B1110" t="str">
            <v>52.384544</v>
          </cell>
          <cell r="C1110" t="str">
            <v>16.929573</v>
          </cell>
          <cell r="D1110" t="str">
            <v>33UXU30</v>
          </cell>
          <cell r="E1110" t="str">
            <v>BD08</v>
          </cell>
          <cell r="R1110" t="str">
            <v>Europa</v>
          </cell>
          <cell r="S1110" t="str">
            <v>Polska</v>
          </cell>
          <cell r="T1110" t="str">
            <v>wielkopolskie</v>
          </cell>
          <cell r="U1110" t="str">
            <v>Poznań</v>
          </cell>
          <cell r="V1110" t="str">
            <v>Poznań</v>
          </cell>
          <cell r="W1110" t="str">
            <v>315.52 Poznański Przełom Warty</v>
          </cell>
          <cell r="X1110" t="str">
            <v>Continental Bio-geographical Region</v>
          </cell>
          <cell r="Y1110" t="str">
            <v>Ficario-Ulmetum typicum</v>
          </cell>
        </row>
        <row r="1111">
          <cell r="A1111" t="str">
            <v>POZ-V-0048151</v>
          </cell>
          <cell r="B1111" t="str">
            <v>52.399439</v>
          </cell>
          <cell r="C1111" t="str">
            <v>17.020142</v>
          </cell>
          <cell r="D1111" t="str">
            <v>33UXU30</v>
          </cell>
          <cell r="E1111" t="str">
            <v>BD09</v>
          </cell>
          <cell r="M1111" t="str">
            <v>Dolina Cybiny w Poznaniu</v>
          </cell>
          <cell r="R1111" t="str">
            <v>Europa</v>
          </cell>
          <cell r="S1111" t="str">
            <v>Polska</v>
          </cell>
          <cell r="T1111" t="str">
            <v>wielkopolskie</v>
          </cell>
          <cell r="U1111" t="str">
            <v>Poznań</v>
          </cell>
          <cell r="V1111" t="str">
            <v>Poznań</v>
          </cell>
          <cell r="W1111" t="str">
            <v>315.56 Równina Wrzesińska</v>
          </cell>
          <cell r="X1111" t="str">
            <v>Continental Bio-geographical Region</v>
          </cell>
          <cell r="Y1111" t="str">
            <v>Galio-Carpinetum</v>
          </cell>
        </row>
        <row r="1112">
          <cell r="A1112" t="str">
            <v>POZ-V-0048152</v>
          </cell>
          <cell r="B1112" t="str">
            <v>52.226931</v>
          </cell>
          <cell r="C1112" t="str">
            <v>17.275137</v>
          </cell>
          <cell r="D1112" t="str">
            <v>33UXT58</v>
          </cell>
          <cell r="E1112" t="str">
            <v>CD21</v>
          </cell>
          <cell r="R1112" t="str">
            <v>Europa</v>
          </cell>
          <cell r="S1112" t="str">
            <v>Polska</v>
          </cell>
          <cell r="T1112" t="str">
            <v>wielkopolskie</v>
          </cell>
          <cell r="U1112" t="str">
            <v>średzki</v>
          </cell>
          <cell r="V1112" t="str">
            <v>Środa Wielkopolska</v>
          </cell>
          <cell r="W1112" t="str">
            <v>315.56 Równina Wrzesińska</v>
          </cell>
          <cell r="X1112" t="str">
            <v>Continental Bio-geographical Region</v>
          </cell>
          <cell r="Y1112" t="str">
            <v>Galio-Carpinetum</v>
          </cell>
        </row>
        <row r="1113">
          <cell r="A1113" t="str">
            <v>POZ-V-0048184</v>
          </cell>
          <cell r="B1113" t="str">
            <v>51.77592</v>
          </cell>
          <cell r="C1113" t="str">
            <v>17.66011</v>
          </cell>
          <cell r="D1113" t="str">
            <v>33UXT83</v>
          </cell>
          <cell r="E1113" t="str">
            <v>CD73</v>
          </cell>
          <cell r="M1113" t="str">
            <v>Dąbrowy Krotoszyńskie Baszków-Rochy</v>
          </cell>
          <cell r="P1113" t="str">
            <v>PLB300007; PLH300002</v>
          </cell>
          <cell r="Q1113" t="str">
            <v>Dąbrowy Krotoszyńskie; Uroczyska Płyty Krotoszyńskiej</v>
          </cell>
          <cell r="R1113" t="str">
            <v>Europa</v>
          </cell>
          <cell r="S1113" t="str">
            <v>Polska</v>
          </cell>
          <cell r="T1113" t="str">
            <v>wielkopolskie</v>
          </cell>
          <cell r="U1113" t="str">
            <v>krotoszyński</v>
          </cell>
          <cell r="V1113" t="str">
            <v>Krotoszyn</v>
          </cell>
          <cell r="W1113" t="str">
            <v>318.12 Wysoczyzna Kaliska</v>
          </cell>
          <cell r="X1113" t="str">
            <v>Continental Bio-geographical Region</v>
          </cell>
          <cell r="Y1113" t="str">
            <v>Galio-Carpinetum</v>
          </cell>
        </row>
        <row r="1114">
          <cell r="A1114" t="str">
            <v>POZ-V-0050157</v>
          </cell>
          <cell r="B1114" t="str">
            <v>52.7357</v>
          </cell>
          <cell r="C1114" t="str">
            <v>17.2524</v>
          </cell>
          <cell r="D1114" t="str">
            <v>33UXU54</v>
          </cell>
          <cell r="E1114" t="str">
            <v>CC61</v>
          </cell>
          <cell r="R1114" t="str">
            <v>Europa</v>
          </cell>
          <cell r="S1114" t="str">
            <v>Polska</v>
          </cell>
          <cell r="T1114" t="str">
            <v>wielkopolskie</v>
          </cell>
          <cell r="U1114" t="str">
            <v>wągrowiecki</v>
          </cell>
          <cell r="V1114" t="str">
            <v>Mieścisko</v>
          </cell>
          <cell r="W1114" t="str">
            <v>315.54 Pojezierze Gnieźnieńskie</v>
          </cell>
          <cell r="X1114" t="str">
            <v>Continental Bio-geographical Region</v>
          </cell>
          <cell r="Y1114" t="str">
            <v>Galio-Carpinetum</v>
          </cell>
        </row>
        <row r="1115">
          <cell r="A1115" t="str">
            <v>POZ-V-0050181</v>
          </cell>
          <cell r="B1115" t="str">
            <v>51.903318</v>
          </cell>
          <cell r="C1115" t="str">
            <v>16.676504</v>
          </cell>
          <cell r="D1115" t="str">
            <v>33UXT15</v>
          </cell>
          <cell r="E1115" t="str">
            <v>BD57</v>
          </cell>
          <cell r="M1115" t="str">
            <v>Krzywińsko-Osiecki wraz z zadrzewieniami generała Dezyderego Chłapowskiego i kompleksem leśnym Osieczna-Góra</v>
          </cell>
          <cell r="R1115" t="str">
            <v>Europa</v>
          </cell>
          <cell r="S1115" t="str">
            <v>Polska</v>
          </cell>
          <cell r="T1115" t="str">
            <v>wielkopolskie</v>
          </cell>
          <cell r="U1115" t="str">
            <v>leszczyński</v>
          </cell>
          <cell r="V1115" t="str">
            <v>Osieczna</v>
          </cell>
          <cell r="W1115" t="str">
            <v>315.82 Pojezierze Krzywińskie</v>
          </cell>
          <cell r="X1115" t="str">
            <v>Continental Bio-geographical Region</v>
          </cell>
          <cell r="Y1115" t="str">
            <v>Fraxino-Alnetum (=Circaeo-Alnetum)</v>
          </cell>
        </row>
        <row r="1116">
          <cell r="A1116" t="str">
            <v>POZ-V-0050220</v>
          </cell>
          <cell r="B1116" t="str">
            <v>52.304679</v>
          </cell>
          <cell r="C1116" t="str">
            <v>16.886415</v>
          </cell>
          <cell r="D1116" t="str">
            <v>33UXT29</v>
          </cell>
          <cell r="E1116" t="str">
            <v>BD18</v>
          </cell>
          <cell r="I1116" t="str">
            <v>Wielkopolski Park Narodowy</v>
          </cell>
          <cell r="P1116" t="str">
            <v>PLH300010</v>
          </cell>
          <cell r="Q1116" t="str">
            <v>Ostoja Wielkopolska</v>
          </cell>
          <cell r="R1116" t="str">
            <v>Europa</v>
          </cell>
          <cell r="S1116" t="str">
            <v>Polska</v>
          </cell>
          <cell r="T1116" t="str">
            <v>wielkopolskie</v>
          </cell>
          <cell r="U1116" t="str">
            <v>poznański</v>
          </cell>
          <cell r="V1116" t="str">
            <v>Komorniki</v>
          </cell>
          <cell r="W1116" t="str">
            <v>315.52 Poznański Przełom Warty</v>
          </cell>
          <cell r="X1116" t="str">
            <v>Continental Bio-geographical Region</v>
          </cell>
          <cell r="Y1116" t="str">
            <v>Salici-Populetum (=Salicetum albo-fragilis + Populetum albae)</v>
          </cell>
        </row>
        <row r="1117">
          <cell r="A1117" t="str">
            <v>POZ-V-0050221</v>
          </cell>
          <cell r="B1117" t="str">
            <v>52.352463</v>
          </cell>
          <cell r="C1117" t="str">
            <v>16.669781</v>
          </cell>
          <cell r="D1117" t="str">
            <v>33UXU10</v>
          </cell>
          <cell r="E1117" t="str">
            <v>BD07</v>
          </cell>
          <cell r="R1117" t="str">
            <v>Europa</v>
          </cell>
          <cell r="S1117" t="str">
            <v>Polska</v>
          </cell>
          <cell r="T1117" t="str">
            <v>wielkopolskie</v>
          </cell>
          <cell r="U1117" t="str">
            <v>poznański</v>
          </cell>
          <cell r="V1117" t="str">
            <v>Dopiewo</v>
          </cell>
          <cell r="W1117" t="str">
            <v>315.51 Pojezierze Poznańskie</v>
          </cell>
          <cell r="X1117" t="str">
            <v>Continental Bio-geographical Region</v>
          </cell>
          <cell r="Y1117" t="str">
            <v>Galio-Carpinetum</v>
          </cell>
        </row>
        <row r="1118">
          <cell r="A1118" t="str">
            <v>POZ-V-0050222</v>
          </cell>
          <cell r="B1118" t="str">
            <v>52.23</v>
          </cell>
          <cell r="C1118" t="str">
            <v>16.7762</v>
          </cell>
          <cell r="D1118" t="str">
            <v>33UXT28</v>
          </cell>
          <cell r="E1118" t="str">
            <v>BD27</v>
          </cell>
          <cell r="I1118" t="str">
            <v>Wielkopolski Park Narodowy - otulina</v>
          </cell>
          <cell r="R1118" t="str">
            <v>Europa</v>
          </cell>
          <cell r="S1118" t="str">
            <v>Polska</v>
          </cell>
          <cell r="T1118" t="str">
            <v>wielkopolskie</v>
          </cell>
          <cell r="U1118" t="str">
            <v>poznański</v>
          </cell>
          <cell r="V1118" t="str">
            <v>Mosina</v>
          </cell>
          <cell r="W1118" t="str">
            <v>315.64 Kotlina Śremska</v>
          </cell>
          <cell r="X1118" t="str">
            <v>Continental Bio-geographical Region</v>
          </cell>
          <cell r="Y1118" t="str">
            <v>Pino-Quercetum (=Querco-Pinetum + Serratulo-Pinetum)</v>
          </cell>
        </row>
        <row r="1119">
          <cell r="A1119" t="str">
            <v>POZ-V-0050223</v>
          </cell>
          <cell r="B1119" t="str">
            <v>51.884961</v>
          </cell>
          <cell r="C1119" t="str">
            <v>16.534208</v>
          </cell>
          <cell r="D1119" t="str">
            <v>33UXT04</v>
          </cell>
          <cell r="E1119" t="str">
            <v>BD56</v>
          </cell>
          <cell r="R1119" t="str">
            <v>Europa</v>
          </cell>
          <cell r="S1119" t="str">
            <v>Polska</v>
          </cell>
          <cell r="T1119" t="str">
            <v>wielkopolskie</v>
          </cell>
          <cell r="U1119" t="str">
            <v>leszczyński</v>
          </cell>
          <cell r="V1119" t="str">
            <v>Lipno</v>
          </cell>
          <cell r="W1119" t="str">
            <v>315.82 Pojezierze Krzywińskie</v>
          </cell>
          <cell r="X1119" t="str">
            <v>Continental Bio-geographical Region</v>
          </cell>
          <cell r="Y1119" t="str">
            <v>Galio-Carpinetum</v>
          </cell>
        </row>
        <row r="1120">
          <cell r="A1120" t="str">
            <v>POZ-V-0050224</v>
          </cell>
          <cell r="B1120" t="str">
            <v>52.802558</v>
          </cell>
          <cell r="C1120" t="str">
            <v>17.143041</v>
          </cell>
          <cell r="D1120" t="str">
            <v>33UXU45</v>
          </cell>
          <cell r="E1120" t="str">
            <v>CC50</v>
          </cell>
          <cell r="K1120" t="str">
            <v>Dębina</v>
          </cell>
          <cell r="L1120" t="str">
            <v>leśny</v>
          </cell>
          <cell r="M1120" t="str">
            <v>Dolina Wełny i Rynna Gołaniecko-Wągrowiecka</v>
          </cell>
          <cell r="R1120" t="str">
            <v>Europa</v>
          </cell>
          <cell r="S1120" t="str">
            <v>Polska</v>
          </cell>
          <cell r="T1120" t="str">
            <v>wielkopolskie</v>
          </cell>
          <cell r="U1120" t="str">
            <v>wągrowiecki</v>
          </cell>
          <cell r="V1120" t="str">
            <v>Wągrowiec</v>
          </cell>
          <cell r="W1120" t="str">
            <v>315.54 Pojezierze Gnieźnieńskie</v>
          </cell>
          <cell r="X1120" t="str">
            <v>Continental Bio-geographical Region</v>
          </cell>
          <cell r="Y1120" t="str">
            <v>Galio-Carpinetum</v>
          </cell>
        </row>
        <row r="1121">
          <cell r="A1121" t="str">
            <v>POZ-V-0050225</v>
          </cell>
          <cell r="B1121" t="str">
            <v>52.645415</v>
          </cell>
          <cell r="C1121" t="str">
            <v>16.810421</v>
          </cell>
          <cell r="D1121" t="str">
            <v>33UXU23</v>
          </cell>
          <cell r="E1121" t="str">
            <v>BC78</v>
          </cell>
          <cell r="R1121" t="str">
            <v>Europa</v>
          </cell>
          <cell r="S1121" t="str">
            <v>Polska</v>
          </cell>
          <cell r="T1121" t="str">
            <v>wielkopolskie</v>
          </cell>
          <cell r="U1121" t="str">
            <v>obornicki</v>
          </cell>
          <cell r="V1121" t="str">
            <v>Oborniki</v>
          </cell>
          <cell r="W1121" t="str">
            <v>315.33 Kotlina Gorzowska</v>
          </cell>
          <cell r="X1121" t="str">
            <v>Continental Bio-geographical Region</v>
          </cell>
          <cell r="Y1121" t="str">
            <v>Leucobryo-Pinetum</v>
          </cell>
        </row>
        <row r="1122">
          <cell r="A1122" t="str">
            <v>POZ-V-0050259</v>
          </cell>
          <cell r="B1122" t="str">
            <v>52.24273</v>
          </cell>
          <cell r="C1122" t="str">
            <v>16.81252</v>
          </cell>
          <cell r="D1122" t="str">
            <v>33UXT28</v>
          </cell>
          <cell r="E1122" t="str">
            <v>BD28</v>
          </cell>
          <cell r="I1122" t="str">
            <v>Wielkopolski Park Narodowy</v>
          </cell>
          <cell r="P1122" t="str">
            <v>PLB300017; PLH300010</v>
          </cell>
          <cell r="Q1122" t="str">
            <v>Ostoja Rogalińska; Ostoja Wielkopolska</v>
          </cell>
          <cell r="R1122" t="str">
            <v>Europa</v>
          </cell>
          <cell r="S1122" t="str">
            <v>Polska</v>
          </cell>
          <cell r="T1122" t="str">
            <v>wielkopolskie</v>
          </cell>
          <cell r="U1122" t="str">
            <v>poznański</v>
          </cell>
          <cell r="V1122" t="str">
            <v>Mosina</v>
          </cell>
          <cell r="W1122" t="str">
            <v>315.64 Kotlina Śremska</v>
          </cell>
          <cell r="X1122" t="str">
            <v>Continental Bio-geographical Region</v>
          </cell>
          <cell r="Y1122" t="str">
            <v>Calamagrostio arundinaceae-Quercetum</v>
          </cell>
        </row>
        <row r="1123">
          <cell r="A1123" t="str">
            <v>POZ-V-0050260</v>
          </cell>
          <cell r="B1123" t="str">
            <v>52.24273</v>
          </cell>
          <cell r="C1123" t="str">
            <v>16.81252</v>
          </cell>
          <cell r="D1123" t="str">
            <v>33UXT28</v>
          </cell>
          <cell r="E1123" t="str">
            <v>BD28</v>
          </cell>
          <cell r="I1123" t="str">
            <v>Wielkopolski Park Narodowy</v>
          </cell>
          <cell r="P1123" t="str">
            <v>PLB300017; PLH300010</v>
          </cell>
          <cell r="Q1123" t="str">
            <v>Ostoja Rogalińska; Ostoja Wielkopolska</v>
          </cell>
          <cell r="R1123" t="str">
            <v>Europa</v>
          </cell>
          <cell r="S1123" t="str">
            <v>Polska</v>
          </cell>
          <cell r="T1123" t="str">
            <v>wielkopolskie</v>
          </cell>
          <cell r="U1123" t="str">
            <v>poznański</v>
          </cell>
          <cell r="V1123" t="str">
            <v>Mosina</v>
          </cell>
          <cell r="W1123" t="str">
            <v>315.64 Kotlina Śremska</v>
          </cell>
          <cell r="X1123" t="str">
            <v>Continental Bio-geographical Region</v>
          </cell>
          <cell r="Y1123" t="str">
            <v>Calamagrostio arundinaceae-Quercetum</v>
          </cell>
        </row>
        <row r="1124">
          <cell r="A1124" t="str">
            <v>POZ-V-0050262</v>
          </cell>
          <cell r="B1124" t="str">
            <v>52.3682</v>
          </cell>
          <cell r="C1124" t="str">
            <v>16.9221</v>
          </cell>
          <cell r="D1124" t="str">
            <v>33UXU30</v>
          </cell>
          <cell r="E1124" t="str">
            <v>BD08</v>
          </cell>
          <cell r="N1124" t="str">
            <v>Dębina II</v>
          </cell>
          <cell r="R1124" t="str">
            <v>Europa</v>
          </cell>
          <cell r="S1124" t="str">
            <v>Polska</v>
          </cell>
          <cell r="T1124" t="str">
            <v>wielkopolskie</v>
          </cell>
          <cell r="U1124" t="str">
            <v>Poznań</v>
          </cell>
          <cell r="V1124" t="str">
            <v>Poznań</v>
          </cell>
          <cell r="W1124" t="str">
            <v>315.52 Poznański Przełom Warty</v>
          </cell>
          <cell r="X1124" t="str">
            <v>Continental Bio-geographical Region</v>
          </cell>
          <cell r="Y1124" t="str">
            <v>Ficario-Ulmetum typicum</v>
          </cell>
        </row>
        <row r="1125">
          <cell r="A1125" t="str">
            <v>POZ-V-0050263</v>
          </cell>
          <cell r="B1125" t="str">
            <v>52.481935</v>
          </cell>
          <cell r="C1125" t="str">
            <v>17.00606</v>
          </cell>
          <cell r="D1125" t="str">
            <v>33UXU31</v>
          </cell>
          <cell r="E1125" t="str">
            <v>BC99</v>
          </cell>
          <cell r="J1125" t="str">
            <v>Park Krajobrazowy Puszcza Zielonka</v>
          </cell>
          <cell r="P1125" t="str">
            <v>PLH300058</v>
          </cell>
          <cell r="Q1125" t="str">
            <v>Uroczyska Puszczy Zielonki</v>
          </cell>
          <cell r="R1125" t="str">
            <v>Europa</v>
          </cell>
          <cell r="S1125" t="str">
            <v>Polska</v>
          </cell>
          <cell r="T1125" t="str">
            <v>wielkopolskie</v>
          </cell>
          <cell r="U1125" t="str">
            <v>poznański</v>
          </cell>
          <cell r="V1125" t="str">
            <v>Czerwonak</v>
          </cell>
          <cell r="W1125" t="str">
            <v>315.56 Równina Wrzesińska</v>
          </cell>
          <cell r="X1125" t="str">
            <v>Continental Bio-geographical Region</v>
          </cell>
          <cell r="Y1125" t="str">
            <v>Potentillo albae-Quercetum typicum</v>
          </cell>
        </row>
        <row r="1126">
          <cell r="A1126" t="str">
            <v>POZ-V-0050264</v>
          </cell>
          <cell r="B1126" t="str">
            <v>52.433282</v>
          </cell>
          <cell r="C1126" t="str">
            <v>17.289853</v>
          </cell>
          <cell r="D1126" t="str">
            <v>33UXU51</v>
          </cell>
          <cell r="E1126" t="str">
            <v>CD01</v>
          </cell>
          <cell r="J1126" t="str">
            <v>Park Krajobrazowy Promno - otulina</v>
          </cell>
          <cell r="R1126" t="str">
            <v>Europa</v>
          </cell>
          <cell r="S1126" t="str">
            <v>Polska</v>
          </cell>
          <cell r="T1126" t="str">
            <v>wielkopolskie</v>
          </cell>
          <cell r="U1126" t="str">
            <v>poznański</v>
          </cell>
          <cell r="V1126" t="str">
            <v>Pobiedziska</v>
          </cell>
          <cell r="W1126" t="str">
            <v>315.56 Równina Wrzesińska</v>
          </cell>
          <cell r="X1126" t="str">
            <v>Continental Bio-geographical Region</v>
          </cell>
          <cell r="Y1126" t="str">
            <v>Galio-Carpinetum</v>
          </cell>
        </row>
        <row r="1127">
          <cell r="A1127" t="str">
            <v>POZ-V-0050265</v>
          </cell>
          <cell r="B1127" t="str">
            <v>52.3931</v>
          </cell>
          <cell r="C1127" t="str">
            <v>17.0107</v>
          </cell>
          <cell r="D1127" t="str">
            <v>33UXU30</v>
          </cell>
          <cell r="E1127" t="str">
            <v>BD09</v>
          </cell>
          <cell r="R1127" t="str">
            <v>Europa</v>
          </cell>
          <cell r="S1127" t="str">
            <v>Polska</v>
          </cell>
          <cell r="T1127" t="str">
            <v>wielkopolskie</v>
          </cell>
          <cell r="U1127" t="str">
            <v>Poznań</v>
          </cell>
          <cell r="V1127" t="str">
            <v>Poznań</v>
          </cell>
          <cell r="W1127" t="str">
            <v>315.56 Równina Wrzesińska</v>
          </cell>
          <cell r="X1127" t="str">
            <v>Continental Bio-geographical Region</v>
          </cell>
          <cell r="Y1127" t="str">
            <v>Galio-Carpinetum</v>
          </cell>
        </row>
        <row r="1128">
          <cell r="A1128" t="str">
            <v>POZ-V-0050266</v>
          </cell>
          <cell r="B1128" t="str">
            <v>52.423078</v>
          </cell>
          <cell r="C1128" t="str">
            <v>16.949295</v>
          </cell>
          <cell r="D1128" t="str">
            <v>33UXU30</v>
          </cell>
          <cell r="E1128" t="str">
            <v>BD09</v>
          </cell>
          <cell r="R1128" t="str">
            <v>Europa</v>
          </cell>
          <cell r="S1128" t="str">
            <v>Polska</v>
          </cell>
          <cell r="T1128" t="str">
            <v>wielkopolskie</v>
          </cell>
          <cell r="U1128" t="str">
            <v>Poznań</v>
          </cell>
          <cell r="V1128" t="str">
            <v>Poznań</v>
          </cell>
          <cell r="W1128" t="str">
            <v>315.52 Poznański Przełom Warty</v>
          </cell>
          <cell r="X1128" t="str">
            <v>Continental Bio-geographical Region</v>
          </cell>
          <cell r="Y1128" t="str">
            <v>Galio-Carpinetum</v>
          </cell>
        </row>
        <row r="1129">
          <cell r="A1129" t="str">
            <v>POZ-V-0050267</v>
          </cell>
          <cell r="B1129" t="str">
            <v>52.372038</v>
          </cell>
          <cell r="C1129" t="str">
            <v>16.923281</v>
          </cell>
          <cell r="D1129" t="str">
            <v>33UXU30</v>
          </cell>
          <cell r="E1129" t="str">
            <v>BD08</v>
          </cell>
          <cell r="N1129" t="str">
            <v>Dębina I</v>
          </cell>
          <cell r="R1129" t="str">
            <v>Europa</v>
          </cell>
          <cell r="S1129" t="str">
            <v>Polska</v>
          </cell>
          <cell r="T1129" t="str">
            <v>wielkopolskie</v>
          </cell>
          <cell r="U1129" t="str">
            <v>Poznań</v>
          </cell>
          <cell r="V1129" t="str">
            <v>Poznań</v>
          </cell>
          <cell r="W1129" t="str">
            <v>315.52 Poznański Przełom Warty</v>
          </cell>
          <cell r="X1129" t="str">
            <v>Continental Bio-geographical Region</v>
          </cell>
          <cell r="Y1129" t="str">
            <v>Galio-Carpinetum</v>
          </cell>
        </row>
        <row r="1130">
          <cell r="A1130" t="str">
            <v>POZ-V-0050268</v>
          </cell>
          <cell r="B1130" t="str">
            <v>52.429012</v>
          </cell>
          <cell r="C1130" t="str">
            <v>16.885347</v>
          </cell>
          <cell r="D1130" t="str">
            <v>33UXU21</v>
          </cell>
          <cell r="E1130" t="str">
            <v>BD08</v>
          </cell>
          <cell r="R1130" t="str">
            <v>Europa</v>
          </cell>
          <cell r="S1130" t="str">
            <v>Polska</v>
          </cell>
          <cell r="T1130" t="str">
            <v>wielkopolskie</v>
          </cell>
          <cell r="U1130" t="str">
            <v>Poznań</v>
          </cell>
          <cell r="V1130" t="str">
            <v>Poznań</v>
          </cell>
          <cell r="W1130" t="str">
            <v>315.51 Pojezierze Poznańskie</v>
          </cell>
          <cell r="X1130" t="str">
            <v>Continental Bio-geographical Region</v>
          </cell>
          <cell r="Y1130" t="str">
            <v>Pino-Quercetum (=Querco-Pinetum + Serratulo-Pinetum)</v>
          </cell>
        </row>
        <row r="1131">
          <cell r="A1131" t="str">
            <v>POZ-V-0050269</v>
          </cell>
          <cell r="B1131" t="str">
            <v>52.473713</v>
          </cell>
          <cell r="C1131" t="str">
            <v>16.777844</v>
          </cell>
          <cell r="D1131" t="str">
            <v>33UXU21</v>
          </cell>
          <cell r="E1131" t="str">
            <v>BC97</v>
          </cell>
          <cell r="R1131" t="str">
            <v>Europa</v>
          </cell>
          <cell r="S1131" t="str">
            <v>Polska</v>
          </cell>
          <cell r="T1131" t="str">
            <v>wielkopolskie</v>
          </cell>
          <cell r="U1131" t="str">
            <v>Poznań</v>
          </cell>
          <cell r="V1131" t="str">
            <v>Poznań</v>
          </cell>
          <cell r="W1131" t="str">
            <v>315.51 Pojezierze Poznańskie</v>
          </cell>
          <cell r="X1131" t="str">
            <v>Continental Bio-geographical Region</v>
          </cell>
          <cell r="Y1131" t="str">
            <v>Galio-Carpinetum</v>
          </cell>
        </row>
        <row r="1132">
          <cell r="A1132" t="str">
            <v>POZ-V-0050270</v>
          </cell>
          <cell r="B1132" t="str">
            <v>52.367328</v>
          </cell>
          <cell r="C1132" t="str">
            <v>16.849397</v>
          </cell>
          <cell r="D1132" t="str">
            <v>33UXU20</v>
          </cell>
          <cell r="E1132" t="str">
            <v>BD08</v>
          </cell>
          <cell r="R1132" t="str">
            <v>Europa</v>
          </cell>
          <cell r="S1132" t="str">
            <v>Polska</v>
          </cell>
          <cell r="T1132" t="str">
            <v>wielkopolskie</v>
          </cell>
          <cell r="U1132" t="str">
            <v>Poznań</v>
          </cell>
          <cell r="V1132" t="str">
            <v>Poznań</v>
          </cell>
          <cell r="W1132" t="str">
            <v>315.51 Pojezierze Poznańskie</v>
          </cell>
          <cell r="X1132" t="str">
            <v>Continental Bio-geographical Region</v>
          </cell>
          <cell r="Y1132" t="str">
            <v>Galio-Carpinetum</v>
          </cell>
        </row>
        <row r="1133">
          <cell r="A1133" t="str">
            <v>POZ-V-0050271</v>
          </cell>
          <cell r="B1133" t="str">
            <v>52.367328</v>
          </cell>
          <cell r="C1133" t="str">
            <v>16.849397</v>
          </cell>
          <cell r="D1133" t="str">
            <v>33UXU20</v>
          </cell>
          <cell r="E1133" t="str">
            <v>BD08</v>
          </cell>
          <cell r="R1133" t="str">
            <v>Europa</v>
          </cell>
          <cell r="S1133" t="str">
            <v>Polska</v>
          </cell>
          <cell r="T1133" t="str">
            <v>wielkopolskie</v>
          </cell>
          <cell r="U1133" t="str">
            <v>Poznań</v>
          </cell>
          <cell r="V1133" t="str">
            <v>Poznań</v>
          </cell>
          <cell r="W1133" t="str">
            <v>315.51 Pojezierze Poznańskie</v>
          </cell>
          <cell r="X1133" t="str">
            <v>Continental Bio-geographical Region</v>
          </cell>
          <cell r="Y1133" t="str">
            <v>Galio-Carpinetum</v>
          </cell>
        </row>
        <row r="1134">
          <cell r="A1134" t="str">
            <v>POZ-V-0050272</v>
          </cell>
          <cell r="B1134" t="str">
            <v>52.390934</v>
          </cell>
          <cell r="C1134" t="str">
            <v>17.018712</v>
          </cell>
          <cell r="D1134" t="str">
            <v>33UXU30</v>
          </cell>
          <cell r="E1134" t="str">
            <v>BD09</v>
          </cell>
          <cell r="R1134" t="str">
            <v>Europa</v>
          </cell>
          <cell r="S1134" t="str">
            <v>Polska</v>
          </cell>
          <cell r="T1134" t="str">
            <v>wielkopolskie</v>
          </cell>
          <cell r="U1134" t="str">
            <v>Poznań</v>
          </cell>
          <cell r="V1134" t="str">
            <v>Poznań</v>
          </cell>
          <cell r="W1134" t="str">
            <v>315.56 Równina Wrzesińska</v>
          </cell>
          <cell r="X1134" t="str">
            <v>Continental Bio-geographical Region</v>
          </cell>
          <cell r="Y1134" t="str">
            <v>Galio-Carpinetum</v>
          </cell>
        </row>
        <row r="1135">
          <cell r="A1135" t="str">
            <v>POZ-V-0050273</v>
          </cell>
          <cell r="B1135" t="str">
            <v>52.473713</v>
          </cell>
          <cell r="C1135" t="str">
            <v>16.777844</v>
          </cell>
          <cell r="D1135" t="str">
            <v>33UXU21</v>
          </cell>
          <cell r="E1135" t="str">
            <v>BC97</v>
          </cell>
          <cell r="R1135" t="str">
            <v>Europa</v>
          </cell>
          <cell r="S1135" t="str">
            <v>Polska</v>
          </cell>
          <cell r="T1135" t="str">
            <v>wielkopolskie</v>
          </cell>
          <cell r="U1135" t="str">
            <v>Poznań</v>
          </cell>
          <cell r="V1135" t="str">
            <v>Poznań</v>
          </cell>
          <cell r="W1135" t="str">
            <v>315.51 Pojezierze Poznańskie</v>
          </cell>
          <cell r="X1135" t="str">
            <v>Continental Bio-geographical Region</v>
          </cell>
          <cell r="Y1135" t="str">
            <v>Galio-Carpinetum</v>
          </cell>
        </row>
        <row r="1136">
          <cell r="A1136" t="str">
            <v>POZ-V-0050275</v>
          </cell>
          <cell r="B1136" t="str">
            <v>52.7065</v>
          </cell>
          <cell r="C1136" t="str">
            <v>16.5256</v>
          </cell>
          <cell r="D1136" t="str">
            <v>33UXU04</v>
          </cell>
          <cell r="E1136" t="str">
            <v>BC66</v>
          </cell>
          <cell r="R1136" t="str">
            <v>Europa</v>
          </cell>
          <cell r="S1136" t="str">
            <v>Polska</v>
          </cell>
          <cell r="T1136" t="str">
            <v>wielkopolskie</v>
          </cell>
          <cell r="U1136" t="str">
            <v>szamotulski</v>
          </cell>
          <cell r="V1136" t="str">
            <v>Obrzycko</v>
          </cell>
          <cell r="W1136" t="str">
            <v>315.33 Kotlina Gorzowska</v>
          </cell>
          <cell r="X1136" t="str">
            <v>Continental Bio-geographical Region</v>
          </cell>
          <cell r="Y1136" t="str">
            <v>Pino-Quercetum (=Querco-Pinetum + Serratulo-Pinetum)</v>
          </cell>
        </row>
        <row r="1137">
          <cell r="A1137" t="str">
            <v>POZ-V-0050277</v>
          </cell>
          <cell r="B1137" t="str">
            <v>52.600278</v>
          </cell>
          <cell r="C1137" t="str">
            <v>16.817333</v>
          </cell>
          <cell r="D1137" t="str">
            <v>33UXU22</v>
          </cell>
          <cell r="E1137" t="str">
            <v>BC88</v>
          </cell>
          <cell r="R1137" t="str">
            <v>Europa</v>
          </cell>
          <cell r="S1137" t="str">
            <v>Polska</v>
          </cell>
          <cell r="T1137" t="str">
            <v>wielkopolskie</v>
          </cell>
          <cell r="U1137" t="str">
            <v>obornicki</v>
          </cell>
          <cell r="V1137" t="str">
            <v>Oborniki</v>
          </cell>
          <cell r="W1137" t="str">
            <v>315.51 Pojezierze Poznańskie</v>
          </cell>
          <cell r="X1137" t="str">
            <v>Continental Bio-geographical Region</v>
          </cell>
          <cell r="Y1137" t="str">
            <v>Galio-Carpinetum</v>
          </cell>
        </row>
        <row r="1138">
          <cell r="A1138" t="str">
            <v>POZ-V-0050279</v>
          </cell>
          <cell r="B1138" t="str">
            <v>52.220167</v>
          </cell>
          <cell r="C1138" t="str">
            <v>17.303333</v>
          </cell>
          <cell r="D1138" t="str">
            <v>33UXT58</v>
          </cell>
          <cell r="E1138" t="str">
            <v>CD21</v>
          </cell>
          <cell r="R1138" t="str">
            <v>Europa</v>
          </cell>
          <cell r="S1138" t="str">
            <v>Polska</v>
          </cell>
          <cell r="T1138" t="str">
            <v>wielkopolskie</v>
          </cell>
          <cell r="U1138" t="str">
            <v>średzki</v>
          </cell>
          <cell r="V1138" t="str">
            <v>Środa Wielkopolska</v>
          </cell>
          <cell r="W1138" t="str">
            <v>315.56 Równina Wrzesińska</v>
          </cell>
          <cell r="X1138" t="str">
            <v>Continental Bio-geographical Region</v>
          </cell>
          <cell r="Y1138" t="str">
            <v>Fraxino-Alnetum (=Circaeo-Alnetum)</v>
          </cell>
        </row>
        <row r="1139">
          <cell r="A1139" t="str">
            <v>POZ-V-0050282</v>
          </cell>
          <cell r="B1139" t="str">
            <v>52.611207</v>
          </cell>
          <cell r="C1139" t="str">
            <v>16.578014</v>
          </cell>
          <cell r="D1139" t="str">
            <v>33UXU03</v>
          </cell>
          <cell r="E1139" t="str">
            <v>BC76</v>
          </cell>
          <cell r="R1139" t="str">
            <v>Europa</v>
          </cell>
          <cell r="S1139" t="str">
            <v>Polska</v>
          </cell>
          <cell r="T1139" t="str">
            <v>wielkopolskie</v>
          </cell>
          <cell r="U1139" t="str">
            <v>szamotulski</v>
          </cell>
          <cell r="V1139" t="str">
            <v>Szamotuły</v>
          </cell>
          <cell r="W1139" t="str">
            <v>315.51 Pojezierze Poznańskie</v>
          </cell>
          <cell r="X1139" t="str">
            <v>Continental Bio-geographical Region</v>
          </cell>
          <cell r="Y1139" t="str">
            <v>Fraxino-Alnetum (=Circaeo-Alnetum)</v>
          </cell>
        </row>
        <row r="1140">
          <cell r="A1140" t="str">
            <v>POZ-V-0050283</v>
          </cell>
          <cell r="B1140" t="str">
            <v>52.404347</v>
          </cell>
          <cell r="C1140" t="str">
            <v>16.925321</v>
          </cell>
          <cell r="D1140" t="str">
            <v>33UXU30</v>
          </cell>
          <cell r="E1140" t="str">
            <v>BD08</v>
          </cell>
          <cell r="R1140" t="str">
            <v>Europa</v>
          </cell>
          <cell r="S1140" t="str">
            <v>Polska</v>
          </cell>
          <cell r="T1140" t="str">
            <v>wielkopolskie</v>
          </cell>
          <cell r="U1140" t="str">
            <v>Poznań</v>
          </cell>
          <cell r="V1140" t="str">
            <v>Poznań</v>
          </cell>
          <cell r="W1140" t="str">
            <v>315.52 Poznański Przełom Warty</v>
          </cell>
          <cell r="X1140" t="str">
            <v>Continental Bio-geographical Region</v>
          </cell>
          <cell r="Y1140" t="str">
            <v>Galio-Carpinetum</v>
          </cell>
        </row>
        <row r="1141">
          <cell r="A1141" t="str">
            <v>POZ-V-0050284</v>
          </cell>
          <cell r="B1141" t="str">
            <v>52.377718</v>
          </cell>
          <cell r="C1141" t="str">
            <v>16.91707</v>
          </cell>
          <cell r="D1141" t="str">
            <v>33UXU30</v>
          </cell>
          <cell r="E1141" t="str">
            <v>BD08</v>
          </cell>
          <cell r="R1141" t="str">
            <v>Europa</v>
          </cell>
          <cell r="S1141" t="str">
            <v>Polska</v>
          </cell>
          <cell r="T1141" t="str">
            <v>wielkopolskie</v>
          </cell>
          <cell r="U1141" t="str">
            <v>Poznań</v>
          </cell>
          <cell r="V1141" t="str">
            <v>Poznań</v>
          </cell>
          <cell r="W1141" t="str">
            <v>315.52 Poznański Przełom Warty</v>
          </cell>
          <cell r="X1141" t="str">
            <v>Continental Bio-geographical Region</v>
          </cell>
          <cell r="Y1141" t="str">
            <v>Galio-Carpinetum</v>
          </cell>
        </row>
        <row r="1142">
          <cell r="A1142" t="str">
            <v>POZ-V-0050285</v>
          </cell>
          <cell r="B1142" t="str">
            <v>52.4269</v>
          </cell>
          <cell r="C1142" t="str">
            <v>16.9661</v>
          </cell>
          <cell r="D1142" t="str">
            <v>33UXU31</v>
          </cell>
          <cell r="E1142" t="str">
            <v>BD09</v>
          </cell>
          <cell r="R1142" t="str">
            <v>Europa</v>
          </cell>
          <cell r="S1142" t="str">
            <v>Polska</v>
          </cell>
          <cell r="T1142" t="str">
            <v>wielkopolskie</v>
          </cell>
          <cell r="U1142" t="str">
            <v>Poznań</v>
          </cell>
          <cell r="V1142" t="str">
            <v>Poznań</v>
          </cell>
          <cell r="W1142" t="str">
            <v>315.52 Poznański Przełom Warty</v>
          </cell>
          <cell r="X1142" t="str">
            <v>Continental Bio-geographical Region</v>
          </cell>
          <cell r="Y1142" t="str">
            <v>Salici-Populetum (=Salicetum albo-fragilis + Populetum albae)</v>
          </cell>
        </row>
        <row r="1143">
          <cell r="A1143" t="str">
            <v>POZ-V-0050286</v>
          </cell>
          <cell r="B1143" t="str">
            <v>52.437532</v>
          </cell>
          <cell r="C1143" t="str">
            <v>17.773234</v>
          </cell>
          <cell r="D1143" t="str">
            <v>33UXU81</v>
          </cell>
          <cell r="E1143" t="str">
            <v>CD04</v>
          </cell>
          <cell r="R1143" t="str">
            <v>Europa</v>
          </cell>
          <cell r="S1143" t="str">
            <v>Polska</v>
          </cell>
          <cell r="T1143" t="str">
            <v>wielkopolskie</v>
          </cell>
          <cell r="U1143" t="str">
            <v>gnieźnieński</v>
          </cell>
          <cell r="V1143" t="str">
            <v>Witkowo</v>
          </cell>
          <cell r="W1143" t="str">
            <v>315.56 Równina Wrzesińska</v>
          </cell>
          <cell r="X1143" t="str">
            <v>Continental Bio-geographical Region</v>
          </cell>
          <cell r="Y1143" t="str">
            <v>Galio-Carpinetum</v>
          </cell>
        </row>
        <row r="1144">
          <cell r="A1144" t="str">
            <v>POZ-V-0050288</v>
          </cell>
          <cell r="B1144" t="str">
            <v>51.883944</v>
          </cell>
          <cell r="C1144" t="str">
            <v>17.072578</v>
          </cell>
          <cell r="D1144" t="str">
            <v>33UXT45</v>
          </cell>
          <cell r="E1144" t="str">
            <v>BD69</v>
          </cell>
          <cell r="R1144" t="str">
            <v>Europa</v>
          </cell>
          <cell r="S1144" t="str">
            <v>Polska</v>
          </cell>
          <cell r="T1144" t="str">
            <v>wielkopolskie</v>
          </cell>
          <cell r="U1144" t="str">
            <v>gostyński</v>
          </cell>
          <cell r="V1144" t="str">
            <v>Piaski</v>
          </cell>
          <cell r="W1144" t="str">
            <v>318.12 Wysoczyzna Kaliska</v>
          </cell>
          <cell r="X1144" t="str">
            <v>Continental Bio-geographical Region</v>
          </cell>
          <cell r="Y1144" t="str">
            <v>Galio-Carpinetum</v>
          </cell>
        </row>
        <row r="1145">
          <cell r="A1145" t="str">
            <v>POZ-V-0050289</v>
          </cell>
          <cell r="B1145" t="str">
            <v>51.880153</v>
          </cell>
          <cell r="C1145" t="str">
            <v>17.011735</v>
          </cell>
          <cell r="D1145" t="str">
            <v>33UXT34</v>
          </cell>
          <cell r="E1145" t="str">
            <v>BD69</v>
          </cell>
          <cell r="R1145" t="str">
            <v>Europa</v>
          </cell>
          <cell r="S1145" t="str">
            <v>Polska</v>
          </cell>
          <cell r="T1145" t="str">
            <v>wielkopolskie</v>
          </cell>
          <cell r="U1145" t="str">
            <v>gostyński</v>
          </cell>
          <cell r="V1145" t="str">
            <v>Gostyń</v>
          </cell>
          <cell r="W1145" t="str">
            <v>318.11 Wysoczyzna Leszczyńska</v>
          </cell>
          <cell r="X1145" t="str">
            <v>Continental Bio-geographical Region</v>
          </cell>
          <cell r="Y1145" t="str">
            <v>Ficario-Ulmetum chrysosplenietosum</v>
          </cell>
        </row>
        <row r="1146">
          <cell r="A1146" t="str">
            <v>POZ-V-0050290</v>
          </cell>
          <cell r="B1146" t="str">
            <v>52.4785</v>
          </cell>
          <cell r="C1146" t="str">
            <v>17.3203</v>
          </cell>
          <cell r="D1146" t="str">
            <v>33UXU51</v>
          </cell>
          <cell r="E1146" t="str">
            <v>CC91</v>
          </cell>
          <cell r="R1146" t="str">
            <v>Europa</v>
          </cell>
          <cell r="S1146" t="str">
            <v>Polska</v>
          </cell>
          <cell r="T1146" t="str">
            <v>wielkopolskie</v>
          </cell>
          <cell r="U1146" t="str">
            <v>poznański</v>
          </cell>
          <cell r="V1146" t="str">
            <v>Pobiedziska</v>
          </cell>
          <cell r="W1146" t="str">
            <v>315.56 Równina Wrzesińska</v>
          </cell>
          <cell r="X1146" t="str">
            <v>Continental Bio-geographical Region</v>
          </cell>
          <cell r="Y1146" t="str">
            <v>Galio-Carpinetum</v>
          </cell>
        </row>
        <row r="1147">
          <cell r="A1147" t="str">
            <v>POZ-V-0050293</v>
          </cell>
          <cell r="B1147" t="str">
            <v>52.4911</v>
          </cell>
          <cell r="C1147" t="str">
            <v>17.3355</v>
          </cell>
          <cell r="D1147" t="str">
            <v>33UXU51</v>
          </cell>
          <cell r="E1147" t="str">
            <v>CC91</v>
          </cell>
          <cell r="R1147" t="str">
            <v>Europa</v>
          </cell>
          <cell r="S1147" t="str">
            <v>Polska</v>
          </cell>
          <cell r="T1147" t="str">
            <v>wielkopolskie</v>
          </cell>
          <cell r="U1147" t="str">
            <v>poznański</v>
          </cell>
          <cell r="V1147" t="str">
            <v>Pobiedziska</v>
          </cell>
          <cell r="W1147" t="str">
            <v>315.56 Równina Wrzesińska</v>
          </cell>
          <cell r="X1147" t="str">
            <v>Continental Bio-geographical Region</v>
          </cell>
          <cell r="Y1147" t="str">
            <v>Galio-Carpinetum</v>
          </cell>
        </row>
        <row r="1148">
          <cell r="A1148" t="str">
            <v>POZ-V-0050295</v>
          </cell>
          <cell r="B1148" t="str">
            <v>52.384905</v>
          </cell>
          <cell r="C1148" t="str">
            <v>16.842876</v>
          </cell>
          <cell r="D1148" t="str">
            <v>33UXU20</v>
          </cell>
          <cell r="E1148" t="str">
            <v>BD08</v>
          </cell>
          <cell r="R1148" t="str">
            <v>Europa</v>
          </cell>
          <cell r="S1148" t="str">
            <v>Polska</v>
          </cell>
          <cell r="T1148" t="str">
            <v>wielkopolskie</v>
          </cell>
          <cell r="U1148" t="str">
            <v>Poznań</v>
          </cell>
          <cell r="V1148" t="str">
            <v>Poznań</v>
          </cell>
          <cell r="W1148" t="str">
            <v>315.51 Pojezierze Poznańskie</v>
          </cell>
          <cell r="X1148" t="str">
            <v>Continental Bio-geographical Region</v>
          </cell>
          <cell r="Y1148" t="str">
            <v>Fraxino-Alnetum (=Circaeo-Alnetum)</v>
          </cell>
        </row>
        <row r="1149">
          <cell r="A1149" t="str">
            <v>POZ-V-0050296</v>
          </cell>
          <cell r="B1149" t="str">
            <v>52.5121</v>
          </cell>
          <cell r="C1149" t="str">
            <v>17.366</v>
          </cell>
          <cell r="D1149" t="str">
            <v>33UXU62</v>
          </cell>
          <cell r="E1149" t="str">
            <v>CC91</v>
          </cell>
          <cell r="J1149" t="str">
            <v>Lednicki Park Krajobrazowy</v>
          </cell>
          <cell r="R1149" t="str">
            <v>Europa</v>
          </cell>
          <cell r="S1149" t="str">
            <v>Polska</v>
          </cell>
          <cell r="T1149" t="str">
            <v>wielkopolskie</v>
          </cell>
          <cell r="U1149" t="str">
            <v>gnieźnieński</v>
          </cell>
          <cell r="V1149" t="str">
            <v>Łubowo</v>
          </cell>
          <cell r="W1149" t="str">
            <v>315.54 Pojezierze Gnieźnieńskie</v>
          </cell>
          <cell r="X1149" t="str">
            <v>Continental Bio-geographical Region</v>
          </cell>
          <cell r="Y1149" t="str">
            <v>Fraxino-Alnetum (=Circaeo-Alnetum)</v>
          </cell>
        </row>
        <row r="1150">
          <cell r="A1150" t="str">
            <v>POZ-V-0050297</v>
          </cell>
          <cell r="B1150" t="str">
            <v>52.373817</v>
          </cell>
          <cell r="C1150" t="str">
            <v>16.909664</v>
          </cell>
          <cell r="D1150" t="str">
            <v>33UXU20</v>
          </cell>
          <cell r="E1150" t="str">
            <v>BD08</v>
          </cell>
          <cell r="R1150" t="str">
            <v>Europa</v>
          </cell>
          <cell r="S1150" t="str">
            <v>Polska</v>
          </cell>
          <cell r="T1150" t="str">
            <v>wielkopolskie</v>
          </cell>
          <cell r="U1150" t="str">
            <v>Poznań</v>
          </cell>
          <cell r="V1150" t="str">
            <v>Poznań</v>
          </cell>
          <cell r="W1150" t="str">
            <v>315.52 Poznański Przełom Warty</v>
          </cell>
          <cell r="X1150" t="str">
            <v>Continental Bio-geographical Region</v>
          </cell>
          <cell r="Y1150" t="str">
            <v>Galio-Carpinetum</v>
          </cell>
        </row>
        <row r="1151">
          <cell r="A1151" t="str">
            <v>POZ-V-0050298</v>
          </cell>
          <cell r="B1151" t="str">
            <v>52.5984</v>
          </cell>
          <cell r="C1151" t="str">
            <v>15.8822</v>
          </cell>
          <cell r="D1151" t="str">
            <v>33UWU52</v>
          </cell>
          <cell r="E1151" t="str">
            <v>BC71</v>
          </cell>
          <cell r="R1151" t="str">
            <v>Europa</v>
          </cell>
          <cell r="S1151" t="str">
            <v>Polska</v>
          </cell>
          <cell r="T1151" t="str">
            <v>wielkopolskie</v>
          </cell>
          <cell r="U1151" t="str">
            <v>międzychodzki</v>
          </cell>
          <cell r="V1151" t="str">
            <v>Międzychód</v>
          </cell>
          <cell r="W1151" t="str">
            <v>315.51 Pojezierze Poznańskie</v>
          </cell>
          <cell r="X1151" t="str">
            <v>Continental Bio-geographical Region</v>
          </cell>
          <cell r="Y1151" t="str">
            <v>Galio odorati-Fagetum (=Melico-Fagetum)</v>
          </cell>
        </row>
        <row r="1152">
          <cell r="A1152" t="str">
            <v>POZ-V-0050627</v>
          </cell>
          <cell r="B1152" t="str">
            <v>52.6552</v>
          </cell>
          <cell r="C1152" t="str">
            <v>16.015</v>
          </cell>
          <cell r="D1152" t="str">
            <v>33UWU63</v>
          </cell>
          <cell r="E1152" t="str">
            <v>BC72</v>
          </cell>
          <cell r="J1152" t="str">
            <v>Sierakowski Park Krajobrazowy</v>
          </cell>
          <cell r="P1152" t="str">
            <v>PLB300015</v>
          </cell>
          <cell r="Q1152" t="str">
            <v>Puszcza Notecka</v>
          </cell>
          <cell r="R1152" t="str">
            <v>Europa</v>
          </cell>
          <cell r="S1152" t="str">
            <v>Polska</v>
          </cell>
          <cell r="T1152" t="str">
            <v>wielkopolskie</v>
          </cell>
          <cell r="U1152" t="str">
            <v>międzychodzki</v>
          </cell>
          <cell r="V1152" t="str">
            <v>Sieraków</v>
          </cell>
          <cell r="W1152" t="str">
            <v>315.33 Kotlina Gorzowska</v>
          </cell>
          <cell r="X1152" t="str">
            <v>Continental Bio-geographical Region</v>
          </cell>
          <cell r="Y1152">
            <v>0</v>
          </cell>
        </row>
        <row r="1153">
          <cell r="A1153" t="str">
            <v>POZ-V-0050630</v>
          </cell>
          <cell r="B1153" t="str">
            <v>52.653821</v>
          </cell>
          <cell r="C1153" t="str">
            <v>16.060668</v>
          </cell>
          <cell r="D1153" t="str">
            <v>33UWU73</v>
          </cell>
          <cell r="E1153" t="str">
            <v>BC73</v>
          </cell>
          <cell r="J1153" t="str">
            <v>Sierakowski Park Krajobrazowy</v>
          </cell>
          <cell r="P1153" t="str">
            <v>PLB300015</v>
          </cell>
          <cell r="Q1153" t="str">
            <v>Puszcza Notecka</v>
          </cell>
          <cell r="R1153" t="str">
            <v>Europa</v>
          </cell>
          <cell r="S1153" t="str">
            <v>Polska</v>
          </cell>
          <cell r="T1153" t="str">
            <v>wielkopolskie</v>
          </cell>
          <cell r="U1153" t="str">
            <v>międzychodzki</v>
          </cell>
          <cell r="V1153" t="str">
            <v>Sieraków</v>
          </cell>
          <cell r="W1153" t="str">
            <v>315.33 Kotlina Gorzowska</v>
          </cell>
          <cell r="X1153" t="str">
            <v>Continental Bio-geographical Region</v>
          </cell>
          <cell r="Y1153" t="str">
            <v>Salici-Populetum (=Salicetum albo-fragilis + Populetum albae)</v>
          </cell>
        </row>
        <row r="1154">
          <cell r="A1154" t="str">
            <v>POZ-V-0050631</v>
          </cell>
          <cell r="B1154" t="str">
            <v>52.653821</v>
          </cell>
          <cell r="C1154" t="str">
            <v>16.060668</v>
          </cell>
          <cell r="D1154" t="str">
            <v>33UWU73</v>
          </cell>
          <cell r="E1154" t="str">
            <v>BC73</v>
          </cell>
          <cell r="J1154" t="str">
            <v>Sierakowski Park Krajobrazowy</v>
          </cell>
          <cell r="P1154" t="str">
            <v>PLB300015</v>
          </cell>
          <cell r="Q1154" t="str">
            <v>Puszcza Notecka</v>
          </cell>
          <cell r="R1154" t="str">
            <v>Europa</v>
          </cell>
          <cell r="S1154" t="str">
            <v>Polska</v>
          </cell>
          <cell r="T1154" t="str">
            <v>wielkopolskie</v>
          </cell>
          <cell r="U1154" t="str">
            <v>międzychodzki</v>
          </cell>
          <cell r="V1154" t="str">
            <v>Sieraków</v>
          </cell>
          <cell r="W1154" t="str">
            <v>315.33 Kotlina Gorzowska</v>
          </cell>
          <cell r="X1154" t="str">
            <v>Continental Bio-geographical Region</v>
          </cell>
          <cell r="Y1154" t="str">
            <v>Salici-Populetum (=Salicetum albo-fragilis + Populetum albae)</v>
          </cell>
        </row>
        <row r="1155">
          <cell r="A1155" t="str">
            <v>POZ-V-0055420</v>
          </cell>
          <cell r="B1155" t="str">
            <v>51.9718778</v>
          </cell>
          <cell r="C1155" t="str">
            <v>17.4171404</v>
          </cell>
          <cell r="D1155" t="str">
            <v>33UXT66</v>
          </cell>
          <cell r="E1155" t="str">
            <v>CD52</v>
          </cell>
          <cell r="R1155" t="str">
            <v>Europa</v>
          </cell>
          <cell r="S1155" t="str">
            <v>Polska</v>
          </cell>
          <cell r="T1155" t="str">
            <v>wielkopolskie</v>
          </cell>
          <cell r="U1155" t="str">
            <v>jarociński</v>
          </cell>
          <cell r="V1155" t="str">
            <v>Jaraczewo</v>
          </cell>
          <cell r="W1155" t="str">
            <v>318.12 Wysoczyzna Kaliska</v>
          </cell>
          <cell r="X1155" t="str">
            <v>Continental Bio-geographical Region</v>
          </cell>
          <cell r="Y1155" t="str">
            <v>Fraxino-Alnetum (=Circaeo-Alnetum)</v>
          </cell>
        </row>
        <row r="1156">
          <cell r="A1156" t="str">
            <v>POZ-V-0055637</v>
          </cell>
          <cell r="B1156" t="str">
            <v>52.364</v>
          </cell>
          <cell r="C1156" t="str">
            <v>17.4123</v>
          </cell>
          <cell r="D1156" t="str">
            <v>33UXU60</v>
          </cell>
          <cell r="E1156" t="str">
            <v>CD02</v>
          </cell>
          <cell r="R1156" t="str">
            <v>Europa</v>
          </cell>
          <cell r="S1156" t="str">
            <v>Polska</v>
          </cell>
          <cell r="T1156" t="str">
            <v>wielkopolskie</v>
          </cell>
          <cell r="U1156" t="str">
            <v>wrzesiński</v>
          </cell>
          <cell r="V1156" t="str">
            <v>Nekla</v>
          </cell>
          <cell r="W1156" t="str">
            <v>315.56 Równina Wrzesińska</v>
          </cell>
          <cell r="X1156" t="str">
            <v>Continental Bio-geographical Region</v>
          </cell>
          <cell r="Y1156" t="str">
            <v>Galio-Carpinetum</v>
          </cell>
        </row>
        <row r="1157">
          <cell r="A1157" t="str">
            <v>POZ-V-0055638</v>
          </cell>
          <cell r="B1157" t="str">
            <v>52.364</v>
          </cell>
          <cell r="C1157" t="str">
            <v>17.4123</v>
          </cell>
          <cell r="D1157" t="str">
            <v>33UXU60</v>
          </cell>
          <cell r="E1157" t="str">
            <v>CD02</v>
          </cell>
          <cell r="R1157" t="str">
            <v>Europa</v>
          </cell>
          <cell r="S1157" t="str">
            <v>Polska</v>
          </cell>
          <cell r="T1157" t="str">
            <v>wielkopolskie</v>
          </cell>
          <cell r="U1157" t="str">
            <v>wrzesiński</v>
          </cell>
          <cell r="V1157" t="str">
            <v>Nekla</v>
          </cell>
          <cell r="W1157" t="str">
            <v>315.56 Równina Wrzesińska</v>
          </cell>
          <cell r="X1157" t="str">
            <v>Continental Bio-geographical Region</v>
          </cell>
          <cell r="Y1157" t="str">
            <v>Galio-Carpinetum</v>
          </cell>
        </row>
        <row r="1158">
          <cell r="A1158" t="str">
            <v>POZ-V-0055639</v>
          </cell>
          <cell r="B1158" t="str">
            <v>52.364</v>
          </cell>
          <cell r="C1158" t="str">
            <v>17.4123</v>
          </cell>
          <cell r="D1158" t="str">
            <v>33UXU60</v>
          </cell>
          <cell r="E1158" t="str">
            <v>CD02</v>
          </cell>
          <cell r="R1158" t="str">
            <v>Europa</v>
          </cell>
          <cell r="S1158" t="str">
            <v>Polska</v>
          </cell>
          <cell r="T1158" t="str">
            <v>wielkopolskie</v>
          </cell>
          <cell r="U1158" t="str">
            <v>wrzesiński</v>
          </cell>
          <cell r="V1158" t="str">
            <v>Nekla</v>
          </cell>
          <cell r="W1158" t="str">
            <v>315.56 Równina Wrzesińska</v>
          </cell>
          <cell r="X1158" t="str">
            <v>Continental Bio-geographical Region</v>
          </cell>
          <cell r="Y1158" t="str">
            <v>Galio-Carpinetum</v>
          </cell>
        </row>
        <row r="1159">
          <cell r="A1159" t="str">
            <v>POZ-V-0055641</v>
          </cell>
          <cell r="B1159" t="str">
            <v>52.24273</v>
          </cell>
          <cell r="C1159" t="str">
            <v>16.81252</v>
          </cell>
          <cell r="D1159" t="str">
            <v>33UXT28</v>
          </cell>
          <cell r="E1159" t="str">
            <v>BD28</v>
          </cell>
          <cell r="I1159" t="str">
            <v>Wielkopolski Park Narodowy</v>
          </cell>
          <cell r="P1159" t="str">
            <v>PLB300017; PLH300010</v>
          </cell>
          <cell r="Q1159" t="str">
            <v>Ostoja Rogalińska; Ostoja Wielkopolska</v>
          </cell>
          <cell r="R1159" t="str">
            <v>Europa</v>
          </cell>
          <cell r="S1159" t="str">
            <v>Polska</v>
          </cell>
          <cell r="T1159" t="str">
            <v>wielkopolskie</v>
          </cell>
          <cell r="U1159" t="str">
            <v>poznański</v>
          </cell>
          <cell r="V1159" t="str">
            <v>Mosina</v>
          </cell>
          <cell r="W1159" t="str">
            <v>315.64 Kotlina Śremska</v>
          </cell>
          <cell r="X1159" t="str">
            <v>Continental Bio-geographical Region</v>
          </cell>
          <cell r="Y1159" t="str">
            <v>Calamagrostio arundinaceae-Quercetum</v>
          </cell>
        </row>
        <row r="1160">
          <cell r="A1160" t="str">
            <v>POZ-V-0055656</v>
          </cell>
          <cell r="B1160" t="str">
            <v>52.24273</v>
          </cell>
          <cell r="C1160" t="str">
            <v>16.81252</v>
          </cell>
          <cell r="D1160" t="str">
            <v>33UXT28</v>
          </cell>
          <cell r="E1160" t="str">
            <v>BD28</v>
          </cell>
          <cell r="I1160" t="str">
            <v>Wielkopolski Park Narodowy</v>
          </cell>
          <cell r="P1160" t="str">
            <v>PLB300017; PLH300010</v>
          </cell>
          <cell r="Q1160" t="str">
            <v>Ostoja Rogalińska; Ostoja Wielkopolska</v>
          </cell>
          <cell r="R1160" t="str">
            <v>Europa</v>
          </cell>
          <cell r="S1160" t="str">
            <v>Polska</v>
          </cell>
          <cell r="T1160" t="str">
            <v>wielkopolskie</v>
          </cell>
          <cell r="U1160" t="str">
            <v>poznański</v>
          </cell>
          <cell r="V1160" t="str">
            <v>Mosina</v>
          </cell>
          <cell r="W1160" t="str">
            <v>315.64 Kotlina Śremska</v>
          </cell>
          <cell r="X1160" t="str">
            <v>Continental Bio-geographical Region</v>
          </cell>
          <cell r="Y1160" t="str">
            <v>Calamagrostio arundinaceae-Quercetum</v>
          </cell>
        </row>
        <row r="1161">
          <cell r="A1161" t="str">
            <v>POZ-V-0055818</v>
          </cell>
          <cell r="B1161" t="str">
            <v>52.40728</v>
          </cell>
          <cell r="C1161" t="str">
            <v>16.677635</v>
          </cell>
          <cell r="D1161" t="str">
            <v>33UXU10</v>
          </cell>
          <cell r="E1161" t="str">
            <v>BD07</v>
          </cell>
          <cell r="R1161" t="str">
            <v>Europa</v>
          </cell>
          <cell r="S1161" t="str">
            <v>Polska</v>
          </cell>
          <cell r="T1161" t="str">
            <v>wielkopolskie</v>
          </cell>
          <cell r="U1161" t="str">
            <v>poznański</v>
          </cell>
          <cell r="V1161" t="str">
            <v>Tarnowo Podgórne</v>
          </cell>
          <cell r="W1161" t="str">
            <v>315.51 Pojezierze Poznańskie</v>
          </cell>
          <cell r="X1161" t="str">
            <v>Continental Bio-geographical Region</v>
          </cell>
          <cell r="Y1161" t="str">
            <v>Galio-Carpinetum</v>
          </cell>
        </row>
        <row r="1162">
          <cell r="A1162" t="str">
            <v>POZ-V-0055819</v>
          </cell>
          <cell r="B1162" t="str">
            <v>52.4409</v>
          </cell>
          <cell r="C1162" t="str">
            <v>16.8449</v>
          </cell>
          <cell r="D1162" t="str">
            <v>33UXU21</v>
          </cell>
          <cell r="E1162" t="str">
            <v>BC98</v>
          </cell>
          <cell r="N1162" t="str">
            <v>Bogdanka I</v>
          </cell>
          <cell r="R1162" t="str">
            <v>Europa</v>
          </cell>
          <cell r="S1162" t="str">
            <v>Polska</v>
          </cell>
          <cell r="T1162" t="str">
            <v>wielkopolskie</v>
          </cell>
          <cell r="U1162" t="str">
            <v>Poznań</v>
          </cell>
          <cell r="V1162" t="str">
            <v>Poznań</v>
          </cell>
          <cell r="W1162" t="str">
            <v>315.51 Pojezierze Poznańskie</v>
          </cell>
          <cell r="X1162" t="str">
            <v>Continental Bio-geographical Region</v>
          </cell>
          <cell r="Y1162" t="str">
            <v>Fraxino-Alnetum (=Circaeo-Alnetum)</v>
          </cell>
        </row>
        <row r="1163">
          <cell r="A1163" t="str">
            <v>POZ-V-0060917</v>
          </cell>
          <cell r="B1163" t="str">
            <v>52.3528</v>
          </cell>
          <cell r="C1163" t="str">
            <v>18.7312</v>
          </cell>
          <cell r="D1163" t="str">
            <v>34UCD40</v>
          </cell>
          <cell r="E1163" t="str">
            <v>DD11</v>
          </cell>
          <cell r="M1163" t="str">
            <v>Goplańsko-Kujawski</v>
          </cell>
          <cell r="R1163" t="str">
            <v>Europa</v>
          </cell>
          <cell r="S1163" t="str">
            <v>Polska</v>
          </cell>
          <cell r="T1163" t="str">
            <v>wielkopolskie</v>
          </cell>
          <cell r="U1163" t="str">
            <v>kolski</v>
          </cell>
          <cell r="V1163" t="str">
            <v>Babiak</v>
          </cell>
          <cell r="W1163" t="str">
            <v>315.57 Pojezierze Kujawskie</v>
          </cell>
          <cell r="X1163" t="str">
            <v>Continental Bio-geographical Region</v>
          </cell>
          <cell r="Y1163" t="str">
            <v>Galio-Carpinetum</v>
          </cell>
        </row>
        <row r="1164">
          <cell r="A1164" t="str">
            <v>POZ-V-0060918</v>
          </cell>
          <cell r="B1164" t="str">
            <v>52.3528</v>
          </cell>
          <cell r="C1164" t="str">
            <v>18.7312</v>
          </cell>
          <cell r="D1164" t="str">
            <v>34UCD40</v>
          </cell>
          <cell r="E1164" t="str">
            <v>DD11</v>
          </cell>
          <cell r="M1164" t="str">
            <v>Goplańsko-Kujawski</v>
          </cell>
          <cell r="R1164" t="str">
            <v>Europa</v>
          </cell>
          <cell r="S1164" t="str">
            <v>Polska</v>
          </cell>
          <cell r="T1164" t="str">
            <v>wielkopolskie</v>
          </cell>
          <cell r="U1164" t="str">
            <v>kolski</v>
          </cell>
          <cell r="V1164" t="str">
            <v>Babiak</v>
          </cell>
          <cell r="W1164" t="str">
            <v>315.57 Pojezierze Kujawskie</v>
          </cell>
          <cell r="X1164" t="str">
            <v>Continental Bio-geographical Region</v>
          </cell>
          <cell r="Y1164" t="str">
            <v>Galio-Carpinetum</v>
          </cell>
        </row>
        <row r="1165">
          <cell r="A1165" t="str">
            <v>POZ-V-0060919</v>
          </cell>
          <cell r="B1165" t="str">
            <v>52.45112</v>
          </cell>
          <cell r="C1165" t="str">
            <v>17.2484</v>
          </cell>
          <cell r="D1165" t="str">
            <v>33UXU51</v>
          </cell>
          <cell r="E1165" t="str">
            <v>CC91</v>
          </cell>
          <cell r="J1165" t="str">
            <v>Park Krajobrazowy Promno - otulina</v>
          </cell>
          <cell r="P1165" t="str">
            <v>PLH300030</v>
          </cell>
          <cell r="Q1165" t="str">
            <v>Ostoja koło Promna</v>
          </cell>
          <cell r="R1165" t="str">
            <v>Europa</v>
          </cell>
          <cell r="S1165" t="str">
            <v>Polska</v>
          </cell>
          <cell r="T1165" t="str">
            <v>wielkopolskie</v>
          </cell>
          <cell r="U1165" t="str">
            <v>poznański</v>
          </cell>
          <cell r="V1165" t="str">
            <v>Pobiedziska</v>
          </cell>
          <cell r="W1165" t="str">
            <v>315.56 Równina Wrzesińska</v>
          </cell>
          <cell r="X1165" t="str">
            <v>Continental Bio-geographical Region</v>
          </cell>
          <cell r="Y1165" t="str">
            <v>Galio-Carpinetum</v>
          </cell>
        </row>
        <row r="1166">
          <cell r="A1166" t="str">
            <v>POZ-V-0060920</v>
          </cell>
          <cell r="B1166" t="str">
            <v>52.450399</v>
          </cell>
          <cell r="C1166" t="str">
            <v>17.248123</v>
          </cell>
          <cell r="D1166" t="str">
            <v>33UXU51</v>
          </cell>
          <cell r="E1166" t="str">
            <v>CC91</v>
          </cell>
          <cell r="J1166" t="str">
            <v>Park Krajobrazowy Promno - otulina</v>
          </cell>
          <cell r="R1166" t="str">
            <v>Europa</v>
          </cell>
          <cell r="S1166" t="str">
            <v>Polska</v>
          </cell>
          <cell r="T1166" t="str">
            <v>wielkopolskie</v>
          </cell>
          <cell r="U1166" t="str">
            <v>poznański</v>
          </cell>
          <cell r="V1166" t="str">
            <v>Pobiedziska</v>
          </cell>
          <cell r="W1166" t="str">
            <v>315.56 Równina Wrzesińska</v>
          </cell>
          <cell r="X1166" t="str">
            <v>Continental Bio-geographical Region</v>
          </cell>
          <cell r="Y1166" t="str">
            <v>Galio-Carpinetum</v>
          </cell>
        </row>
        <row r="1167">
          <cell r="A1167" t="str">
            <v>POZ-V-0060939</v>
          </cell>
          <cell r="B1167" t="str">
            <v>51.1447</v>
          </cell>
          <cell r="C1167" t="str">
            <v>17.8485</v>
          </cell>
          <cell r="D1167" t="str">
            <v>33UXS96</v>
          </cell>
          <cell r="E1167" t="str">
            <v>CE44</v>
          </cell>
          <cell r="R1167" t="str">
            <v>Europa</v>
          </cell>
          <cell r="S1167" t="str">
            <v>Polska</v>
          </cell>
          <cell r="T1167" t="str">
            <v>wielkopolskie</v>
          </cell>
          <cell r="U1167" t="str">
            <v>kępiński</v>
          </cell>
          <cell r="V1167" t="str">
            <v>Rychtal</v>
          </cell>
          <cell r="W1167" t="str">
            <v>318.56 Równina Oleśnicka</v>
          </cell>
          <cell r="X1167" t="str">
            <v>Continental Bio-geographical Region</v>
          </cell>
          <cell r="Y1167" t="str">
            <v>Fraxino-Alnetum (=Circaeo-Alnetum)</v>
          </cell>
        </row>
        <row r="1168">
          <cell r="A1168" t="str">
            <v>POZ-V-0060940</v>
          </cell>
          <cell r="B1168" t="str">
            <v>51.1447</v>
          </cell>
          <cell r="C1168" t="str">
            <v>17.8485</v>
          </cell>
          <cell r="D1168" t="str">
            <v>33UXS96</v>
          </cell>
          <cell r="E1168" t="str">
            <v>CE44</v>
          </cell>
          <cell r="R1168" t="str">
            <v>Europa</v>
          </cell>
          <cell r="S1168" t="str">
            <v>Polska</v>
          </cell>
          <cell r="T1168" t="str">
            <v>wielkopolskie</v>
          </cell>
          <cell r="U1168" t="str">
            <v>kępiński</v>
          </cell>
          <cell r="V1168" t="str">
            <v>Rychtal</v>
          </cell>
          <cell r="W1168" t="str">
            <v>318.56 Równina Oleśnicka</v>
          </cell>
          <cell r="X1168" t="str">
            <v>Continental Bio-geographical Region</v>
          </cell>
          <cell r="Y1168" t="str">
            <v>Fraxino-Alnetum (=Circaeo-Alnetum)</v>
          </cell>
        </row>
        <row r="1169">
          <cell r="A1169" t="str">
            <v>POZ-V-0060945</v>
          </cell>
          <cell r="B1169" t="str">
            <v>52.433282</v>
          </cell>
          <cell r="C1169" t="str">
            <v>17.289853</v>
          </cell>
          <cell r="D1169" t="str">
            <v>33UXU51</v>
          </cell>
          <cell r="E1169" t="str">
            <v>CD01</v>
          </cell>
          <cell r="J1169" t="str">
            <v>Park Krajobrazowy Promno - otulina</v>
          </cell>
          <cell r="R1169" t="str">
            <v>Europa</v>
          </cell>
          <cell r="S1169" t="str">
            <v>Polska</v>
          </cell>
          <cell r="T1169" t="str">
            <v>wielkopolskie</v>
          </cell>
          <cell r="U1169" t="str">
            <v>poznański</v>
          </cell>
          <cell r="V1169" t="str">
            <v>Pobiedziska</v>
          </cell>
          <cell r="W1169" t="str">
            <v>315.56 Równina Wrzesińska</v>
          </cell>
          <cell r="X1169" t="str">
            <v>Continental Bio-geographical Region</v>
          </cell>
          <cell r="Y1169" t="str">
            <v>Galio-Carpinetum</v>
          </cell>
        </row>
        <row r="1170">
          <cell r="A1170" t="str">
            <v>POZ-V-0064669</v>
          </cell>
          <cell r="B1170" t="str">
            <v>52.4603</v>
          </cell>
          <cell r="C1170" t="str">
            <v>16.2443</v>
          </cell>
          <cell r="D1170" t="str">
            <v>33UWU81</v>
          </cell>
          <cell r="E1170" t="str">
            <v>BC94</v>
          </cell>
          <cell r="K1170" t="str">
            <v>Rezerwat na Jeziorze Zgierzynieckim im. Bolesława Papi</v>
          </cell>
          <cell r="L1170" t="str">
            <v>faunistyczny</v>
          </cell>
          <cell r="P1170" t="str">
            <v>PLB300009; PLH300007</v>
          </cell>
          <cell r="Q1170" t="str">
            <v>Jezioro Zgierzynieckie; Ostoja Zgierzyniecka</v>
          </cell>
          <cell r="R1170" t="str">
            <v>Europa</v>
          </cell>
          <cell r="S1170" t="str">
            <v>Polska</v>
          </cell>
          <cell r="T1170" t="str">
            <v>wielkopolskie</v>
          </cell>
          <cell r="U1170" t="str">
            <v>nowotomyski</v>
          </cell>
          <cell r="V1170" t="str">
            <v>Lwówek</v>
          </cell>
          <cell r="W1170" t="str">
            <v>315.51 Pojezierze Poznańskie</v>
          </cell>
          <cell r="X1170" t="str">
            <v>Continental Bio-geographical Region</v>
          </cell>
          <cell r="Y1170" t="str">
            <v>Fraxino-Alnetum (=Circaeo-Alnetum)</v>
          </cell>
        </row>
        <row r="1171">
          <cell r="A1171" t="str">
            <v>POZ-V-0064670</v>
          </cell>
          <cell r="B1171" t="str">
            <v>52.4618</v>
          </cell>
          <cell r="C1171" t="str">
            <v>16.2542</v>
          </cell>
          <cell r="D1171" t="str">
            <v>33UWU81</v>
          </cell>
          <cell r="E1171" t="str">
            <v>BC94</v>
          </cell>
          <cell r="R1171" t="str">
            <v>Europa</v>
          </cell>
          <cell r="S1171" t="str">
            <v>Polska</v>
          </cell>
          <cell r="T1171" t="str">
            <v>wielkopolskie</v>
          </cell>
          <cell r="U1171" t="str">
            <v>nowotomyski</v>
          </cell>
          <cell r="V1171" t="str">
            <v>Lwówek</v>
          </cell>
          <cell r="W1171" t="str">
            <v>315.51 Pojezierze Poznańskie</v>
          </cell>
          <cell r="X1171" t="str">
            <v>Continental Bio-geographical Region</v>
          </cell>
          <cell r="Y1171" t="str">
            <v>Pino-Quercetum (=Querco-Pinetum + Serratulo-Pinetum)</v>
          </cell>
        </row>
        <row r="1172">
          <cell r="A1172" t="str">
            <v>POZ-V-0064682</v>
          </cell>
          <cell r="B1172" t="str">
            <v>52.4038</v>
          </cell>
          <cell r="C1172" t="str">
            <v>16.675</v>
          </cell>
          <cell r="D1172" t="str">
            <v>33UXU10</v>
          </cell>
          <cell r="E1172" t="str">
            <v>BD07</v>
          </cell>
          <cell r="R1172" t="str">
            <v>Europa</v>
          </cell>
          <cell r="S1172" t="str">
            <v>Polska</v>
          </cell>
          <cell r="T1172" t="str">
            <v>wielkopolskie</v>
          </cell>
          <cell r="U1172" t="str">
            <v>poznański</v>
          </cell>
          <cell r="V1172" t="str">
            <v>Tarnowo Podgórne</v>
          </cell>
          <cell r="W1172" t="str">
            <v>315.51 Pojezierze Poznańskie</v>
          </cell>
          <cell r="X1172" t="str">
            <v>Continental Bio-geographical Region</v>
          </cell>
          <cell r="Y1172" t="str">
            <v>Pino-Quercetum (=Querco-Pinetum + Serratulo-Pinetum)</v>
          </cell>
        </row>
        <row r="1173">
          <cell r="A1173" t="str">
            <v>POZ-V-0064683</v>
          </cell>
          <cell r="B1173" t="str">
            <v>52.40728</v>
          </cell>
          <cell r="C1173" t="str">
            <v>16.677635</v>
          </cell>
          <cell r="D1173" t="str">
            <v>33UXU10</v>
          </cell>
          <cell r="E1173" t="str">
            <v>BD07</v>
          </cell>
          <cell r="R1173" t="str">
            <v>Europa</v>
          </cell>
          <cell r="S1173" t="str">
            <v>Polska</v>
          </cell>
          <cell r="T1173" t="str">
            <v>wielkopolskie</v>
          </cell>
          <cell r="U1173" t="str">
            <v>poznański</v>
          </cell>
          <cell r="V1173" t="str">
            <v>Tarnowo Podgórne</v>
          </cell>
          <cell r="W1173" t="str">
            <v>315.51 Pojezierze Poznańskie</v>
          </cell>
          <cell r="X1173" t="str">
            <v>Continental Bio-geographical Region</v>
          </cell>
          <cell r="Y1173" t="str">
            <v>Galio-Carpinetum</v>
          </cell>
        </row>
        <row r="1174">
          <cell r="A1174" t="str">
            <v>POZ-V-0064684</v>
          </cell>
          <cell r="B1174" t="str">
            <v>51.90093</v>
          </cell>
          <cell r="C1174" t="str">
            <v>16.94772</v>
          </cell>
          <cell r="D1174" t="str">
            <v>33UXT35</v>
          </cell>
          <cell r="E1174" t="str">
            <v>BD58</v>
          </cell>
          <cell r="K1174" t="str">
            <v>Torfowisko Źródliskowe w Gostyniu Starym</v>
          </cell>
          <cell r="L1174" t="str">
            <v>nie określono w akcie prawnym</v>
          </cell>
          <cell r="M1174" t="str">
            <v>Krzywińsko-Osiecki wraz z zadrzewieniami generała Dezyderego Chłapowskiego i kompleksem leśnym Osieczna-Góra</v>
          </cell>
          <cell r="R1174" t="str">
            <v>Europa</v>
          </cell>
          <cell r="S1174" t="str">
            <v>Polska</v>
          </cell>
          <cell r="T1174" t="str">
            <v>wielkopolskie</v>
          </cell>
          <cell r="U1174" t="str">
            <v>gostyński</v>
          </cell>
          <cell r="V1174" t="str">
            <v>Gostyń</v>
          </cell>
          <cell r="W1174" t="str">
            <v>318.11 Wysoczyzna Leszczyńska</v>
          </cell>
          <cell r="X1174" t="str">
            <v>Continental Bio-geographical Region</v>
          </cell>
          <cell r="Y1174" t="str">
            <v>Galio-Carpinetum</v>
          </cell>
        </row>
        <row r="1175">
          <cell r="A1175" t="str">
            <v>POZ-V-0064685</v>
          </cell>
          <cell r="B1175" t="str">
            <v>52.115988</v>
          </cell>
          <cell r="C1175" t="str">
            <v>16.351044</v>
          </cell>
          <cell r="D1175" t="str">
            <v>33UWT97</v>
          </cell>
          <cell r="E1175" t="str">
            <v>BD34</v>
          </cell>
          <cell r="R1175" t="str">
            <v>Europa</v>
          </cell>
          <cell r="S1175" t="str">
            <v>Polska</v>
          </cell>
          <cell r="T1175" t="str">
            <v>wielkopolskie</v>
          </cell>
          <cell r="U1175" t="str">
            <v>grodziski</v>
          </cell>
          <cell r="V1175" t="str">
            <v>Wielichowo</v>
          </cell>
          <cell r="W1175" t="str">
            <v>315.63 Dolina Środkowej Obry</v>
          </cell>
          <cell r="X1175" t="str">
            <v>Continental Bio-geographical Region</v>
          </cell>
          <cell r="Y1175" t="str">
            <v>Galio-Carpinetum</v>
          </cell>
        </row>
        <row r="1176">
          <cell r="A1176" t="str">
            <v>POZ-V-0064753</v>
          </cell>
          <cell r="B1176" t="str">
            <v>52.0007</v>
          </cell>
          <cell r="C1176" t="str">
            <v>17.1605</v>
          </cell>
          <cell r="D1176" t="str">
            <v>33UXT46</v>
          </cell>
          <cell r="E1176" t="str">
            <v>CD40</v>
          </cell>
          <cell r="R1176" t="str">
            <v>Europa</v>
          </cell>
          <cell r="S1176" t="str">
            <v>Polska</v>
          </cell>
          <cell r="T1176" t="str">
            <v>wielkopolskie</v>
          </cell>
          <cell r="U1176" t="str">
            <v>śremski</v>
          </cell>
          <cell r="V1176" t="str">
            <v>Dolsk</v>
          </cell>
          <cell r="W1176" t="str">
            <v>315.84 Wał Żerkowski</v>
          </cell>
          <cell r="X1176" t="str">
            <v>Continental Bio-geographical Region</v>
          </cell>
          <cell r="Y1176" t="str">
            <v>Galio-Carpinetum</v>
          </cell>
        </row>
        <row r="1177">
          <cell r="A1177" t="str">
            <v>POZ-V-0064754</v>
          </cell>
          <cell r="B1177" t="str">
            <v>51.979</v>
          </cell>
          <cell r="C1177" t="str">
            <v>17.1136</v>
          </cell>
          <cell r="D1177" t="str">
            <v>33UXT46</v>
          </cell>
          <cell r="E1177" t="str">
            <v>CD50</v>
          </cell>
          <cell r="R1177" t="str">
            <v>Europa</v>
          </cell>
          <cell r="S1177" t="str">
            <v>Polska</v>
          </cell>
          <cell r="T1177" t="str">
            <v>wielkopolskie</v>
          </cell>
          <cell r="U1177" t="str">
            <v>śremski</v>
          </cell>
          <cell r="V1177" t="str">
            <v>Dolsk</v>
          </cell>
          <cell r="W1177" t="str">
            <v>315.84 Wał Żerkowski</v>
          </cell>
          <cell r="X1177" t="str">
            <v>Continental Bio-geographical Region</v>
          </cell>
          <cell r="Y1177" t="str">
            <v>Galio-Carpinetum</v>
          </cell>
        </row>
        <row r="1178">
          <cell r="A1178" t="str">
            <v>POZ-V-0064755</v>
          </cell>
          <cell r="B1178" t="str">
            <v>51.979</v>
          </cell>
          <cell r="C1178" t="str">
            <v>17.1136</v>
          </cell>
          <cell r="D1178" t="str">
            <v>33UXT46</v>
          </cell>
          <cell r="E1178" t="str">
            <v>CD50</v>
          </cell>
          <cell r="R1178" t="str">
            <v>Europa</v>
          </cell>
          <cell r="S1178" t="str">
            <v>Polska</v>
          </cell>
          <cell r="T1178" t="str">
            <v>wielkopolskie</v>
          </cell>
          <cell r="U1178" t="str">
            <v>śremski</v>
          </cell>
          <cell r="V1178" t="str">
            <v>Dolsk</v>
          </cell>
          <cell r="W1178" t="str">
            <v>315.84 Wał Żerkowski</v>
          </cell>
          <cell r="X1178" t="str">
            <v>Continental Bio-geographical Region</v>
          </cell>
          <cell r="Y1178" t="str">
            <v>Galio-Carpinetum</v>
          </cell>
        </row>
        <row r="1179">
          <cell r="A1179" t="str">
            <v>POZ-V-0064756</v>
          </cell>
          <cell r="B1179" t="str">
            <v>51.9754</v>
          </cell>
          <cell r="C1179" t="str">
            <v>17.15</v>
          </cell>
          <cell r="D1179" t="str">
            <v>33UXT46</v>
          </cell>
          <cell r="E1179" t="str">
            <v>CD50</v>
          </cell>
          <cell r="R1179" t="str">
            <v>Europa</v>
          </cell>
          <cell r="S1179" t="str">
            <v>Polska</v>
          </cell>
          <cell r="T1179" t="str">
            <v>wielkopolskie</v>
          </cell>
          <cell r="U1179" t="str">
            <v>śremski</v>
          </cell>
          <cell r="V1179" t="str">
            <v>Dolsk</v>
          </cell>
          <cell r="W1179" t="str">
            <v>318.12 Wysoczyzna Kaliska</v>
          </cell>
          <cell r="X1179" t="str">
            <v>Continental Bio-geographical Region</v>
          </cell>
          <cell r="Y1179" t="str">
            <v>Galio-Carpinetum</v>
          </cell>
        </row>
        <row r="1180">
          <cell r="A1180" t="str">
            <v>POZ-V-0064757</v>
          </cell>
          <cell r="B1180" t="str">
            <v>51.979</v>
          </cell>
          <cell r="C1180" t="str">
            <v>17.1136</v>
          </cell>
          <cell r="D1180" t="str">
            <v>33UXT46</v>
          </cell>
          <cell r="E1180" t="str">
            <v>CD50</v>
          </cell>
          <cell r="R1180" t="str">
            <v>Europa</v>
          </cell>
          <cell r="S1180" t="str">
            <v>Polska</v>
          </cell>
          <cell r="T1180" t="str">
            <v>wielkopolskie</v>
          </cell>
          <cell r="U1180" t="str">
            <v>śremski</v>
          </cell>
          <cell r="V1180" t="str">
            <v>Dolsk</v>
          </cell>
          <cell r="W1180" t="str">
            <v>315.84 Wał Żerkowski</v>
          </cell>
          <cell r="X1180" t="str">
            <v>Continental Bio-geographical Region</v>
          </cell>
          <cell r="Y1180" t="str">
            <v>Galio-Carpinetum</v>
          </cell>
        </row>
        <row r="1181">
          <cell r="A1181" t="str">
            <v>POZ-V-0064758</v>
          </cell>
          <cell r="B1181" t="str">
            <v>51.9754</v>
          </cell>
          <cell r="C1181" t="str">
            <v>17.15</v>
          </cell>
          <cell r="D1181" t="str">
            <v>33UXT46</v>
          </cell>
          <cell r="E1181" t="str">
            <v>CD50</v>
          </cell>
          <cell r="R1181" t="str">
            <v>Europa</v>
          </cell>
          <cell r="S1181" t="str">
            <v>Polska</v>
          </cell>
          <cell r="T1181" t="str">
            <v>wielkopolskie</v>
          </cell>
          <cell r="U1181" t="str">
            <v>śremski</v>
          </cell>
          <cell r="V1181" t="str">
            <v>Dolsk</v>
          </cell>
          <cell r="W1181" t="str">
            <v>318.12 Wysoczyzna Kaliska</v>
          </cell>
          <cell r="X1181" t="str">
            <v>Continental Bio-geographical Region</v>
          </cell>
          <cell r="Y1181" t="str">
            <v>Galio-Carpinetum</v>
          </cell>
        </row>
        <row r="1182">
          <cell r="A1182" t="str">
            <v>POZ-V-0064759</v>
          </cell>
          <cell r="B1182" t="str">
            <v>51.9754</v>
          </cell>
          <cell r="C1182" t="str">
            <v>17.15</v>
          </cell>
          <cell r="D1182" t="str">
            <v>33UXT46</v>
          </cell>
          <cell r="E1182" t="str">
            <v>CD50</v>
          </cell>
          <cell r="R1182" t="str">
            <v>Europa</v>
          </cell>
          <cell r="S1182" t="str">
            <v>Polska</v>
          </cell>
          <cell r="T1182" t="str">
            <v>wielkopolskie</v>
          </cell>
          <cell r="U1182" t="str">
            <v>śremski</v>
          </cell>
          <cell r="V1182" t="str">
            <v>Dolsk</v>
          </cell>
          <cell r="W1182" t="str">
            <v>318.12 Wysoczyzna Kaliska</v>
          </cell>
          <cell r="X1182" t="str">
            <v>Continental Bio-geographical Region</v>
          </cell>
          <cell r="Y1182" t="str">
            <v>Galio-Carpinetum</v>
          </cell>
        </row>
        <row r="1183">
          <cell r="A1183" t="str">
            <v>POZ-V-0064760</v>
          </cell>
          <cell r="B1183" t="str">
            <v>51.9754</v>
          </cell>
          <cell r="C1183" t="str">
            <v>17.15</v>
          </cell>
          <cell r="D1183" t="str">
            <v>33UXT46</v>
          </cell>
          <cell r="E1183" t="str">
            <v>CD50</v>
          </cell>
          <cell r="R1183" t="str">
            <v>Europa</v>
          </cell>
          <cell r="S1183" t="str">
            <v>Polska</v>
          </cell>
          <cell r="T1183" t="str">
            <v>wielkopolskie</v>
          </cell>
          <cell r="U1183" t="str">
            <v>śremski</v>
          </cell>
          <cell r="V1183" t="str">
            <v>Dolsk</v>
          </cell>
          <cell r="W1183" t="str">
            <v>318.12 Wysoczyzna Kaliska</v>
          </cell>
          <cell r="X1183" t="str">
            <v>Continental Bio-geographical Region</v>
          </cell>
          <cell r="Y1183" t="str">
            <v>Galio-Carpinetum</v>
          </cell>
        </row>
        <row r="1184">
          <cell r="A1184" t="str">
            <v>POZ-V-0064761</v>
          </cell>
          <cell r="B1184" t="str">
            <v>51.979</v>
          </cell>
          <cell r="C1184" t="str">
            <v>17.1136</v>
          </cell>
          <cell r="D1184" t="str">
            <v>33UXT46</v>
          </cell>
          <cell r="E1184" t="str">
            <v>CD50</v>
          </cell>
          <cell r="R1184" t="str">
            <v>Europa</v>
          </cell>
          <cell r="S1184" t="str">
            <v>Polska</v>
          </cell>
          <cell r="T1184" t="str">
            <v>wielkopolskie</v>
          </cell>
          <cell r="U1184" t="str">
            <v>śremski</v>
          </cell>
          <cell r="V1184" t="str">
            <v>Dolsk</v>
          </cell>
          <cell r="W1184" t="str">
            <v>315.84 Wał Żerkowski</v>
          </cell>
          <cell r="X1184" t="str">
            <v>Continental Bio-geographical Region</v>
          </cell>
          <cell r="Y1184" t="str">
            <v>Galio-Carpinetum</v>
          </cell>
        </row>
        <row r="1185">
          <cell r="A1185" t="str">
            <v>POZ-V-0064762</v>
          </cell>
          <cell r="B1185" t="str">
            <v>51.979</v>
          </cell>
          <cell r="C1185" t="str">
            <v>17.1136</v>
          </cell>
          <cell r="D1185" t="str">
            <v>33UXT46</v>
          </cell>
          <cell r="E1185" t="str">
            <v>CD50</v>
          </cell>
          <cell r="R1185" t="str">
            <v>Europa</v>
          </cell>
          <cell r="S1185" t="str">
            <v>Polska</v>
          </cell>
          <cell r="T1185" t="str">
            <v>wielkopolskie</v>
          </cell>
          <cell r="U1185" t="str">
            <v>śremski</v>
          </cell>
          <cell r="V1185" t="str">
            <v>Dolsk</v>
          </cell>
          <cell r="W1185" t="str">
            <v>315.84 Wał Żerkowski</v>
          </cell>
          <cell r="X1185" t="str">
            <v>Continental Bio-geographical Region</v>
          </cell>
          <cell r="Y1185" t="str">
            <v>Galio-Carpinetum</v>
          </cell>
        </row>
        <row r="1186">
          <cell r="A1186" t="str">
            <v>POZ-V-0064763</v>
          </cell>
          <cell r="B1186" t="str">
            <v>51.979</v>
          </cell>
          <cell r="C1186" t="str">
            <v>17.1136</v>
          </cell>
          <cell r="D1186" t="str">
            <v>33UXT46</v>
          </cell>
          <cell r="E1186" t="str">
            <v>CD50</v>
          </cell>
          <cell r="R1186" t="str">
            <v>Europa</v>
          </cell>
          <cell r="S1186" t="str">
            <v>Polska</v>
          </cell>
          <cell r="T1186" t="str">
            <v>wielkopolskie</v>
          </cell>
          <cell r="U1186" t="str">
            <v>śremski</v>
          </cell>
          <cell r="V1186" t="str">
            <v>Dolsk</v>
          </cell>
          <cell r="W1186" t="str">
            <v>315.84 Wał Żerkowski</v>
          </cell>
          <cell r="X1186" t="str">
            <v>Continental Bio-geographical Region</v>
          </cell>
          <cell r="Y1186" t="str">
            <v>Galio-Carpinetum</v>
          </cell>
        </row>
        <row r="1187">
          <cell r="A1187" t="str">
            <v>POZ-V-0064764</v>
          </cell>
          <cell r="B1187" t="str">
            <v>51.979</v>
          </cell>
          <cell r="C1187" t="str">
            <v>17.1136</v>
          </cell>
          <cell r="D1187" t="str">
            <v>33UXT46</v>
          </cell>
          <cell r="E1187" t="str">
            <v>CD50</v>
          </cell>
          <cell r="R1187" t="str">
            <v>Europa</v>
          </cell>
          <cell r="S1187" t="str">
            <v>Polska</v>
          </cell>
          <cell r="T1187" t="str">
            <v>wielkopolskie</v>
          </cell>
          <cell r="U1187" t="str">
            <v>śremski</v>
          </cell>
          <cell r="V1187" t="str">
            <v>Dolsk</v>
          </cell>
          <cell r="W1187" t="str">
            <v>315.84 Wał Żerkowski</v>
          </cell>
          <cell r="X1187" t="str">
            <v>Continental Bio-geographical Region</v>
          </cell>
          <cell r="Y1187" t="str">
            <v>Galio-Carpinetum</v>
          </cell>
        </row>
        <row r="1188">
          <cell r="A1188" t="str">
            <v>POZ-V-0064765</v>
          </cell>
          <cell r="B1188" t="str">
            <v>51.979</v>
          </cell>
          <cell r="C1188" t="str">
            <v>17.1136</v>
          </cell>
          <cell r="D1188" t="str">
            <v>33UXT46</v>
          </cell>
          <cell r="E1188" t="str">
            <v>CD50</v>
          </cell>
          <cell r="R1188" t="str">
            <v>Europa</v>
          </cell>
          <cell r="S1188" t="str">
            <v>Polska</v>
          </cell>
          <cell r="T1188" t="str">
            <v>wielkopolskie</v>
          </cell>
          <cell r="U1188" t="str">
            <v>śremski</v>
          </cell>
          <cell r="V1188" t="str">
            <v>Dolsk</v>
          </cell>
          <cell r="W1188" t="str">
            <v>315.84 Wał Żerkowski</v>
          </cell>
          <cell r="X1188" t="str">
            <v>Continental Bio-geographical Region</v>
          </cell>
          <cell r="Y1188" t="str">
            <v>Galio-Carpinetum</v>
          </cell>
        </row>
        <row r="1189">
          <cell r="A1189" t="str">
            <v>POZ-V-0064766</v>
          </cell>
          <cell r="B1189" t="str">
            <v>51.979</v>
          </cell>
          <cell r="C1189" t="str">
            <v>17.1136</v>
          </cell>
          <cell r="D1189" t="str">
            <v>33UXT46</v>
          </cell>
          <cell r="E1189" t="str">
            <v>CD50</v>
          </cell>
          <cell r="R1189" t="str">
            <v>Europa</v>
          </cell>
          <cell r="S1189" t="str">
            <v>Polska</v>
          </cell>
          <cell r="T1189" t="str">
            <v>wielkopolskie</v>
          </cell>
          <cell r="U1189" t="str">
            <v>śremski</v>
          </cell>
          <cell r="V1189" t="str">
            <v>Dolsk</v>
          </cell>
          <cell r="W1189" t="str">
            <v>315.84 Wał Żerkowski</v>
          </cell>
          <cell r="X1189" t="str">
            <v>Continental Bio-geographical Region</v>
          </cell>
          <cell r="Y1189" t="str">
            <v>Galio-Carpinetum</v>
          </cell>
        </row>
        <row r="1190">
          <cell r="A1190" t="str">
            <v>POZ-V-0064767</v>
          </cell>
          <cell r="B1190" t="str">
            <v>51.979</v>
          </cell>
          <cell r="C1190" t="str">
            <v>17.1136</v>
          </cell>
          <cell r="D1190" t="str">
            <v>33UXT46</v>
          </cell>
          <cell r="E1190" t="str">
            <v>CD50</v>
          </cell>
          <cell r="R1190" t="str">
            <v>Europa</v>
          </cell>
          <cell r="S1190" t="str">
            <v>Polska</v>
          </cell>
          <cell r="T1190" t="str">
            <v>wielkopolskie</v>
          </cell>
          <cell r="U1190" t="str">
            <v>śremski</v>
          </cell>
          <cell r="V1190" t="str">
            <v>Dolsk</v>
          </cell>
          <cell r="W1190" t="str">
            <v>315.84 Wał Żerkowski</v>
          </cell>
          <cell r="X1190" t="str">
            <v>Continental Bio-geographical Region</v>
          </cell>
          <cell r="Y1190" t="str">
            <v>Galio-Carpinetum</v>
          </cell>
        </row>
        <row r="1191">
          <cell r="A1191" t="str">
            <v>POZ-V-0064768</v>
          </cell>
          <cell r="B1191" t="str">
            <v>51.979</v>
          </cell>
          <cell r="C1191" t="str">
            <v>17.1136</v>
          </cell>
          <cell r="D1191" t="str">
            <v>33UXT46</v>
          </cell>
          <cell r="E1191" t="str">
            <v>CD50</v>
          </cell>
          <cell r="R1191" t="str">
            <v>Europa</v>
          </cell>
          <cell r="S1191" t="str">
            <v>Polska</v>
          </cell>
          <cell r="T1191" t="str">
            <v>wielkopolskie</v>
          </cell>
          <cell r="U1191" t="str">
            <v>śremski</v>
          </cell>
          <cell r="V1191" t="str">
            <v>Dolsk</v>
          </cell>
          <cell r="W1191" t="str">
            <v>315.84 Wał Żerkowski</v>
          </cell>
          <cell r="X1191" t="str">
            <v>Continental Bio-geographical Region</v>
          </cell>
          <cell r="Y1191" t="str">
            <v>Galio-Carpinetum</v>
          </cell>
        </row>
        <row r="1192">
          <cell r="A1192" t="str">
            <v>POZ-V-0064770</v>
          </cell>
          <cell r="B1192" t="str">
            <v>52.72063</v>
          </cell>
          <cell r="C1192" t="str">
            <v>17.098056</v>
          </cell>
          <cell r="D1192" t="str">
            <v>33UXU44</v>
          </cell>
          <cell r="E1192" t="str">
            <v>CC60</v>
          </cell>
          <cell r="M1192" t="str">
            <v>Dolina Wełny i Rynna Gołaniecko-Wągrowiecka</v>
          </cell>
          <cell r="R1192" t="str">
            <v>Europa</v>
          </cell>
          <cell r="S1192" t="str">
            <v>Polska</v>
          </cell>
          <cell r="T1192" t="str">
            <v>wielkopolskie</v>
          </cell>
          <cell r="U1192" t="str">
            <v>obornicki</v>
          </cell>
          <cell r="V1192" t="str">
            <v>Rogoźno</v>
          </cell>
          <cell r="W1192" t="str">
            <v>315.54 Pojezierze Gnieźnieńskie</v>
          </cell>
          <cell r="X1192" t="str">
            <v>Continental Bio-geographical Region</v>
          </cell>
          <cell r="Y1192" t="str">
            <v>Leucobryo-Pinetum</v>
          </cell>
        </row>
        <row r="1193">
          <cell r="A1193" t="str">
            <v>POZ-V-0064771</v>
          </cell>
          <cell r="B1193" t="str">
            <v>52.4126</v>
          </cell>
          <cell r="C1193" t="str">
            <v>17.9348</v>
          </cell>
          <cell r="D1193" t="str">
            <v>33UXU91</v>
          </cell>
          <cell r="E1193" t="str">
            <v>CD05</v>
          </cell>
          <cell r="J1193" t="str">
            <v>Powidzki Park Krajobrazowy</v>
          </cell>
          <cell r="M1193" t="str">
            <v>Powidzko-Bieniszewski</v>
          </cell>
          <cell r="P1193" t="str">
            <v>PLH300026</v>
          </cell>
          <cell r="Q1193" t="str">
            <v>Pojezierze Gnieźnieńskie</v>
          </cell>
          <cell r="R1193" t="str">
            <v>Europa</v>
          </cell>
          <cell r="S1193" t="str">
            <v>Polska</v>
          </cell>
          <cell r="T1193" t="str">
            <v>wielkopolskie</v>
          </cell>
          <cell r="U1193" t="str">
            <v>słupecki</v>
          </cell>
          <cell r="V1193" t="str">
            <v>Powidz</v>
          </cell>
          <cell r="W1193" t="str">
            <v>315.54 Pojezierze Gnieźnieńskie</v>
          </cell>
          <cell r="X1193" t="str">
            <v>Continental Bio-geographical Region</v>
          </cell>
          <cell r="Y1193">
            <v>0</v>
          </cell>
        </row>
        <row r="1194">
          <cell r="A1194" t="str">
            <v>POZ-V-0064772</v>
          </cell>
          <cell r="B1194" t="str">
            <v>51.941</v>
          </cell>
          <cell r="C1194" t="str">
            <v>16.7057</v>
          </cell>
          <cell r="D1194" t="str">
            <v>33UXT15</v>
          </cell>
          <cell r="E1194" t="str">
            <v>BD57</v>
          </cell>
          <cell r="M1194" t="str">
            <v>Krzywińsko-Osiecki wraz z zadrzewieniami generała Dezyderego Chłapowskiego i kompleksem leśnym Osieczna-Góra</v>
          </cell>
          <cell r="P1194" t="str">
            <v>PLB300005; PLH300014</v>
          </cell>
          <cell r="Q1194" t="str">
            <v>Zbiornik Wonieść; Zachodnie Pojezierze Krzywińskie</v>
          </cell>
          <cell r="R1194" t="str">
            <v>Europa</v>
          </cell>
          <cell r="S1194" t="str">
            <v>Polska</v>
          </cell>
          <cell r="T1194" t="str">
            <v>wielkopolskie</v>
          </cell>
          <cell r="U1194" t="str">
            <v>leszczyński</v>
          </cell>
          <cell r="V1194" t="str">
            <v>Osieczna</v>
          </cell>
          <cell r="W1194" t="str">
            <v>315.82 Pojezierze Krzywińskie</v>
          </cell>
          <cell r="X1194" t="str">
            <v>Continental Bio-geographical Region</v>
          </cell>
          <cell r="Y1194" t="str">
            <v>Fraxino-Alnetum (=Circaeo-Alnetum)</v>
          </cell>
        </row>
        <row r="1195">
          <cell r="A1195" t="str">
            <v>POZ-V-0064773</v>
          </cell>
          <cell r="B1195" t="str">
            <v>51.941</v>
          </cell>
          <cell r="C1195" t="str">
            <v>16.7057</v>
          </cell>
          <cell r="D1195" t="str">
            <v>33UXT15</v>
          </cell>
          <cell r="E1195" t="str">
            <v>BD57</v>
          </cell>
          <cell r="M1195" t="str">
            <v>Krzywińsko-Osiecki wraz z zadrzewieniami generała Dezyderego Chłapowskiego i kompleksem leśnym Osieczna-Góra</v>
          </cell>
          <cell r="P1195" t="str">
            <v>PLB300005; PLH300014</v>
          </cell>
          <cell r="Q1195" t="str">
            <v>Zbiornik Wonieść; Zachodnie Pojezierze Krzywińskie</v>
          </cell>
          <cell r="R1195" t="str">
            <v>Europa</v>
          </cell>
          <cell r="S1195" t="str">
            <v>Polska</v>
          </cell>
          <cell r="T1195" t="str">
            <v>wielkopolskie</v>
          </cell>
          <cell r="U1195" t="str">
            <v>leszczyński</v>
          </cell>
          <cell r="V1195" t="str">
            <v>Osieczna</v>
          </cell>
          <cell r="W1195" t="str">
            <v>315.82 Pojezierze Krzywińskie</v>
          </cell>
          <cell r="X1195" t="str">
            <v>Continental Bio-geographical Region</v>
          </cell>
          <cell r="Y1195" t="str">
            <v>Fraxino-Alnetum (=Circaeo-Alnetum)</v>
          </cell>
        </row>
        <row r="1196">
          <cell r="A1196" t="str">
            <v>POZ-V-0064814</v>
          </cell>
          <cell r="B1196" t="str">
            <v>52.4509</v>
          </cell>
          <cell r="C1196" t="str">
            <v>17.2453</v>
          </cell>
          <cell r="D1196" t="str">
            <v>33UXU51</v>
          </cell>
          <cell r="E1196" t="str">
            <v>CC91</v>
          </cell>
          <cell r="J1196" t="str">
            <v>Park Krajobrazowy Promno - otulina</v>
          </cell>
          <cell r="R1196" t="str">
            <v>Europa</v>
          </cell>
          <cell r="S1196" t="str">
            <v>Polska</v>
          </cell>
          <cell r="T1196" t="str">
            <v>wielkopolskie</v>
          </cell>
          <cell r="U1196" t="str">
            <v>poznański</v>
          </cell>
          <cell r="V1196" t="str">
            <v>Pobiedziska</v>
          </cell>
          <cell r="W1196" t="str">
            <v>315.56 Równina Wrzesińska</v>
          </cell>
          <cell r="X1196" t="str">
            <v>Continental Bio-geographical Region</v>
          </cell>
          <cell r="Y1196" t="str">
            <v>Galio-Carpinetum</v>
          </cell>
        </row>
        <row r="1197">
          <cell r="A1197" t="str">
            <v>POZ-V-0064825</v>
          </cell>
          <cell r="B1197" t="str">
            <v>51.979</v>
          </cell>
          <cell r="C1197" t="str">
            <v>17.1136</v>
          </cell>
          <cell r="D1197" t="str">
            <v>33UXT46</v>
          </cell>
          <cell r="E1197" t="str">
            <v>CD50</v>
          </cell>
          <cell r="R1197" t="str">
            <v>Europa</v>
          </cell>
          <cell r="S1197" t="str">
            <v>Polska</v>
          </cell>
          <cell r="T1197" t="str">
            <v>wielkopolskie</v>
          </cell>
          <cell r="U1197" t="str">
            <v>śremski</v>
          </cell>
          <cell r="V1197" t="str">
            <v>Dolsk</v>
          </cell>
          <cell r="W1197" t="str">
            <v>315.84 Wał Żerkowski</v>
          </cell>
          <cell r="X1197" t="str">
            <v>Continental Bio-geographical Region</v>
          </cell>
          <cell r="Y1197" t="str">
            <v>Galio-Carpinetum</v>
          </cell>
        </row>
        <row r="1198">
          <cell r="A1198" t="str">
            <v>POZ-V-0064826</v>
          </cell>
          <cell r="B1198" t="str">
            <v>51.979</v>
          </cell>
          <cell r="C1198" t="str">
            <v>17.1136</v>
          </cell>
          <cell r="D1198" t="str">
            <v>33UXT46</v>
          </cell>
          <cell r="E1198" t="str">
            <v>CD50</v>
          </cell>
          <cell r="R1198" t="str">
            <v>Europa</v>
          </cell>
          <cell r="S1198" t="str">
            <v>Polska</v>
          </cell>
          <cell r="T1198" t="str">
            <v>wielkopolskie</v>
          </cell>
          <cell r="U1198" t="str">
            <v>śremski</v>
          </cell>
          <cell r="V1198" t="str">
            <v>Dolsk</v>
          </cell>
          <cell r="W1198" t="str">
            <v>315.84 Wał Żerkowski</v>
          </cell>
          <cell r="X1198" t="str">
            <v>Continental Bio-geographical Region</v>
          </cell>
          <cell r="Y1198" t="str">
            <v>Galio-Carpinetum</v>
          </cell>
        </row>
        <row r="1199">
          <cell r="A1199" t="str">
            <v>POZ-V-0064827</v>
          </cell>
          <cell r="B1199" t="str">
            <v>51.979</v>
          </cell>
          <cell r="C1199" t="str">
            <v>17.1136</v>
          </cell>
          <cell r="D1199" t="str">
            <v>33UXT46</v>
          </cell>
          <cell r="E1199" t="str">
            <v>CD50</v>
          </cell>
          <cell r="R1199" t="str">
            <v>Europa</v>
          </cell>
          <cell r="S1199" t="str">
            <v>Polska</v>
          </cell>
          <cell r="T1199" t="str">
            <v>wielkopolskie</v>
          </cell>
          <cell r="U1199" t="str">
            <v>śremski</v>
          </cell>
          <cell r="V1199" t="str">
            <v>Dolsk</v>
          </cell>
          <cell r="W1199" t="str">
            <v>315.84 Wał Żerkowski</v>
          </cell>
          <cell r="X1199" t="str">
            <v>Continental Bio-geographical Region</v>
          </cell>
          <cell r="Y1199" t="str">
            <v>Galio-Carpinetum</v>
          </cell>
        </row>
        <row r="1200">
          <cell r="A1200" t="str">
            <v>POZ-V-0064828</v>
          </cell>
          <cell r="B1200" t="str">
            <v>51.979</v>
          </cell>
          <cell r="C1200" t="str">
            <v>17.1136</v>
          </cell>
          <cell r="D1200" t="str">
            <v>33UXT46</v>
          </cell>
          <cell r="E1200" t="str">
            <v>CD50</v>
          </cell>
          <cell r="R1200" t="str">
            <v>Europa</v>
          </cell>
          <cell r="S1200" t="str">
            <v>Polska</v>
          </cell>
          <cell r="T1200" t="str">
            <v>wielkopolskie</v>
          </cell>
          <cell r="U1200" t="str">
            <v>śremski</v>
          </cell>
          <cell r="V1200" t="str">
            <v>Dolsk</v>
          </cell>
          <cell r="W1200" t="str">
            <v>315.84 Wał Żerkowski</v>
          </cell>
          <cell r="X1200" t="str">
            <v>Continental Bio-geographical Region</v>
          </cell>
          <cell r="Y1200" t="str">
            <v>Galio-Carpinetum</v>
          </cell>
        </row>
        <row r="1201">
          <cell r="A1201" t="str">
            <v>POZ-V-0064829</v>
          </cell>
          <cell r="B1201" t="str">
            <v>51.9754</v>
          </cell>
          <cell r="C1201" t="str">
            <v>17.15</v>
          </cell>
          <cell r="D1201" t="str">
            <v>33UXT46</v>
          </cell>
          <cell r="E1201" t="str">
            <v>CD50</v>
          </cell>
          <cell r="R1201" t="str">
            <v>Europa</v>
          </cell>
          <cell r="S1201" t="str">
            <v>Polska</v>
          </cell>
          <cell r="T1201" t="str">
            <v>wielkopolskie</v>
          </cell>
          <cell r="U1201" t="str">
            <v>śremski</v>
          </cell>
          <cell r="V1201" t="str">
            <v>Dolsk</v>
          </cell>
          <cell r="W1201" t="str">
            <v>318.12 Wysoczyzna Kaliska</v>
          </cell>
          <cell r="X1201" t="str">
            <v>Continental Bio-geographical Region</v>
          </cell>
          <cell r="Y1201" t="str">
            <v>Galio-Carpinetum</v>
          </cell>
        </row>
        <row r="1202">
          <cell r="A1202" t="str">
            <v>POZ-V-0064830</v>
          </cell>
          <cell r="B1202" t="str">
            <v>51.979</v>
          </cell>
          <cell r="C1202" t="str">
            <v>17.1136</v>
          </cell>
          <cell r="D1202" t="str">
            <v>33UXT46</v>
          </cell>
          <cell r="E1202" t="str">
            <v>CD50</v>
          </cell>
          <cell r="R1202" t="str">
            <v>Europa</v>
          </cell>
          <cell r="S1202" t="str">
            <v>Polska</v>
          </cell>
          <cell r="T1202" t="str">
            <v>wielkopolskie</v>
          </cell>
          <cell r="U1202" t="str">
            <v>śremski</v>
          </cell>
          <cell r="V1202" t="str">
            <v>Dolsk</v>
          </cell>
          <cell r="W1202" t="str">
            <v>315.84 Wał Żerkowski</v>
          </cell>
          <cell r="X1202" t="str">
            <v>Continental Bio-geographical Region</v>
          </cell>
          <cell r="Y1202" t="str">
            <v>Galio-Carpinetum</v>
          </cell>
        </row>
        <row r="1203">
          <cell r="A1203" t="str">
            <v>POZ-V-0064831</v>
          </cell>
          <cell r="B1203" t="str">
            <v>51.979</v>
          </cell>
          <cell r="C1203" t="str">
            <v>17.1136</v>
          </cell>
          <cell r="D1203" t="str">
            <v>33UXT46</v>
          </cell>
          <cell r="E1203" t="str">
            <v>CD50</v>
          </cell>
          <cell r="R1203" t="str">
            <v>Europa</v>
          </cell>
          <cell r="S1203" t="str">
            <v>Polska</v>
          </cell>
          <cell r="T1203" t="str">
            <v>wielkopolskie</v>
          </cell>
          <cell r="U1203" t="str">
            <v>śremski</v>
          </cell>
          <cell r="V1203" t="str">
            <v>Dolsk</v>
          </cell>
          <cell r="W1203" t="str">
            <v>315.84 Wał Żerkowski</v>
          </cell>
          <cell r="X1203" t="str">
            <v>Continental Bio-geographical Region</v>
          </cell>
          <cell r="Y1203" t="str">
            <v>Galio-Carpinetum</v>
          </cell>
        </row>
        <row r="1204">
          <cell r="A1204" t="str">
            <v>POZ-V-0064832</v>
          </cell>
          <cell r="B1204" t="str">
            <v>52.4731</v>
          </cell>
          <cell r="C1204" t="str">
            <v>17.8896</v>
          </cell>
          <cell r="D1204" t="str">
            <v>33UXU91</v>
          </cell>
          <cell r="E1204" t="str">
            <v>CC95</v>
          </cell>
          <cell r="J1204" t="str">
            <v>Powidzki Park Krajobrazowy</v>
          </cell>
          <cell r="M1204" t="str">
            <v>Powidzko-Bieniszewski</v>
          </cell>
          <cell r="N1204" t="str">
            <v>Jezioro Czarne</v>
          </cell>
          <cell r="P1204" t="str">
            <v>PLH300026</v>
          </cell>
          <cell r="Q1204" t="str">
            <v>Pojezierze Gnieźnieńskie</v>
          </cell>
          <cell r="R1204" t="str">
            <v>Europa</v>
          </cell>
          <cell r="S1204" t="str">
            <v>Polska</v>
          </cell>
          <cell r="T1204" t="str">
            <v>wielkopolskie</v>
          </cell>
          <cell r="U1204" t="str">
            <v>gnieźnieński</v>
          </cell>
          <cell r="V1204" t="str">
            <v>Witkowo</v>
          </cell>
          <cell r="W1204" t="str">
            <v>315.56 Równina Wrzesińska</v>
          </cell>
          <cell r="X1204" t="str">
            <v>Continental Bio-geographical Region</v>
          </cell>
          <cell r="Y1204" t="str">
            <v>Fraxino-Alnetum (=Circaeo-Alnetum)</v>
          </cell>
        </row>
        <row r="1205">
          <cell r="A1205" t="str">
            <v>POZ-V-0064833</v>
          </cell>
          <cell r="B1205" t="str">
            <v>52.4734</v>
          </cell>
          <cell r="C1205" t="str">
            <v>17.8891</v>
          </cell>
          <cell r="D1205" t="str">
            <v>33UXU91</v>
          </cell>
          <cell r="E1205" t="str">
            <v>CC95</v>
          </cell>
          <cell r="J1205" t="str">
            <v>Powidzki Park Krajobrazowy</v>
          </cell>
          <cell r="M1205" t="str">
            <v>Powidzko-Bieniszewski</v>
          </cell>
          <cell r="N1205" t="str">
            <v>Jezioro Czarne</v>
          </cell>
          <cell r="P1205" t="str">
            <v>PLH300026</v>
          </cell>
          <cell r="Q1205" t="str">
            <v>Pojezierze Gnieźnieńskie</v>
          </cell>
          <cell r="R1205" t="str">
            <v>Europa</v>
          </cell>
          <cell r="S1205" t="str">
            <v>Polska</v>
          </cell>
          <cell r="T1205" t="str">
            <v>wielkopolskie</v>
          </cell>
          <cell r="U1205" t="str">
            <v>gnieźnieński</v>
          </cell>
          <cell r="V1205" t="str">
            <v>Witkowo</v>
          </cell>
          <cell r="W1205" t="str">
            <v>315.56 Równina Wrzesińska</v>
          </cell>
          <cell r="X1205" t="str">
            <v>Continental Bio-geographical Region</v>
          </cell>
          <cell r="Y1205" t="str">
            <v>Fraxino-Alnetum (=Circaeo-Alnetum)</v>
          </cell>
        </row>
        <row r="1206">
          <cell r="A1206" t="str">
            <v>POZ-V-0064834</v>
          </cell>
          <cell r="B1206" t="str">
            <v>52.436</v>
          </cell>
          <cell r="C1206" t="str">
            <v>18.0244</v>
          </cell>
          <cell r="D1206" t="str">
            <v>34UBD91</v>
          </cell>
          <cell r="E1206" t="str">
            <v>CD06</v>
          </cell>
          <cell r="J1206" t="str">
            <v>Powidzki Park Krajobrazowy</v>
          </cell>
          <cell r="M1206" t="str">
            <v>Powidzko-Bieniszewski</v>
          </cell>
          <cell r="P1206" t="str">
            <v>PLH300026</v>
          </cell>
          <cell r="Q1206" t="str">
            <v>Pojezierze Gnieźnieńskie</v>
          </cell>
          <cell r="R1206" t="str">
            <v>Europa</v>
          </cell>
          <cell r="S1206" t="str">
            <v>Polska</v>
          </cell>
          <cell r="T1206" t="str">
            <v>wielkopolskie</v>
          </cell>
          <cell r="U1206" t="str">
            <v>słupecki</v>
          </cell>
          <cell r="V1206" t="str">
            <v>Ostrowite</v>
          </cell>
          <cell r="W1206" t="str">
            <v>315.54 Pojezierze Gnieźnieńskie</v>
          </cell>
          <cell r="X1206" t="str">
            <v>Continental Bio-geographical Region</v>
          </cell>
          <cell r="Y1206" t="str">
            <v>Pino-Quercetum (=Querco-Pinetum + Serratulo-Pinetum)</v>
          </cell>
        </row>
        <row r="1207">
          <cell r="A1207" t="str">
            <v>POZ-V-0064835</v>
          </cell>
          <cell r="B1207" t="str">
            <v>52.1801</v>
          </cell>
          <cell r="C1207" t="str">
            <v>18.1981</v>
          </cell>
          <cell r="D1207" t="str">
            <v>34UCC08</v>
          </cell>
          <cell r="E1207" t="str">
            <v>CD27</v>
          </cell>
          <cell r="P1207" t="str">
            <v>PLH300009</v>
          </cell>
          <cell r="Q1207" t="str">
            <v>Ostoja Nadwarciańska</v>
          </cell>
          <cell r="R1207" t="str">
            <v>Europa</v>
          </cell>
          <cell r="S1207" t="str">
            <v>Polska</v>
          </cell>
          <cell r="T1207" t="str">
            <v>wielkopolskie</v>
          </cell>
          <cell r="U1207" t="str">
            <v>koniński</v>
          </cell>
          <cell r="V1207" t="str">
            <v>Stare Miasto</v>
          </cell>
          <cell r="W1207" t="str">
            <v>318.16 Równina Rychwalska</v>
          </cell>
          <cell r="X1207" t="str">
            <v>Continental Bio-geographical Region</v>
          </cell>
          <cell r="Y1207" t="str">
            <v>Pino-Quercetum (=Querco-Pinetum + Serratulo-Pinetum)</v>
          </cell>
        </row>
        <row r="1208">
          <cell r="A1208" t="str">
            <v>POZ-V-0064836</v>
          </cell>
          <cell r="B1208" t="str">
            <v>51.941</v>
          </cell>
          <cell r="C1208" t="str">
            <v>16.7057</v>
          </cell>
          <cell r="D1208" t="str">
            <v>33UXT15</v>
          </cell>
          <cell r="E1208" t="str">
            <v>BD57</v>
          </cell>
          <cell r="M1208" t="str">
            <v>Krzywińsko-Osiecki wraz z zadrzewieniami generała Dezyderego Chłapowskiego i kompleksem leśnym Osieczna-Góra</v>
          </cell>
          <cell r="P1208" t="str">
            <v>PLB300005; PLH300014</v>
          </cell>
          <cell r="Q1208" t="str">
            <v>Zbiornik Wonieść; Zachodnie Pojezierze Krzywińskie</v>
          </cell>
          <cell r="R1208" t="str">
            <v>Europa</v>
          </cell>
          <cell r="S1208" t="str">
            <v>Polska</v>
          </cell>
          <cell r="T1208" t="str">
            <v>wielkopolskie</v>
          </cell>
          <cell r="U1208" t="str">
            <v>leszczyński</v>
          </cell>
          <cell r="V1208" t="str">
            <v>Osieczna</v>
          </cell>
          <cell r="W1208" t="str">
            <v>315.82 Pojezierze Krzywińskie</v>
          </cell>
          <cell r="X1208" t="str">
            <v>Continental Bio-geographical Region</v>
          </cell>
          <cell r="Y1208" t="str">
            <v>Fraxino-Alnetum (=Circaeo-Alnetum)</v>
          </cell>
        </row>
        <row r="1209">
          <cell r="A1209" t="str">
            <v>POZ-V-0064837</v>
          </cell>
          <cell r="B1209" t="str">
            <v>52.060626</v>
          </cell>
          <cell r="C1209" t="str">
            <v>17.159162</v>
          </cell>
          <cell r="D1209" t="str">
            <v>33UXT46</v>
          </cell>
          <cell r="E1209" t="str">
            <v>CD40</v>
          </cell>
          <cell r="R1209" t="str">
            <v>Europa</v>
          </cell>
          <cell r="S1209" t="str">
            <v>Polska</v>
          </cell>
          <cell r="T1209" t="str">
            <v>wielkopolskie</v>
          </cell>
          <cell r="U1209" t="str">
            <v>śremski</v>
          </cell>
          <cell r="V1209" t="str">
            <v>Książ Wielkopolski</v>
          </cell>
          <cell r="W1209" t="str">
            <v>315.64 Kotlina Śremska</v>
          </cell>
          <cell r="X1209" t="str">
            <v>Continental Bio-geographical Region</v>
          </cell>
          <cell r="Y1209" t="str">
            <v>Galio-Carpinetum</v>
          </cell>
        </row>
        <row r="1210">
          <cell r="A1210" t="str">
            <v>POZ-V-0064838</v>
          </cell>
          <cell r="B1210" t="str">
            <v>51.968947</v>
          </cell>
          <cell r="C1210" t="str">
            <v>16.726762</v>
          </cell>
          <cell r="D1210" t="str">
            <v>33UXT15</v>
          </cell>
          <cell r="E1210" t="str">
            <v>BD57</v>
          </cell>
          <cell r="M1210" t="str">
            <v>Krzywińsko-Osiecki wraz z zadrzewieniami generała Dezyderego Chłapowskiego i kompleksem leśnym Osieczna-Góra</v>
          </cell>
          <cell r="R1210" t="str">
            <v>Europa</v>
          </cell>
          <cell r="S1210" t="str">
            <v>Polska</v>
          </cell>
          <cell r="T1210" t="str">
            <v>wielkopolskie</v>
          </cell>
          <cell r="U1210" t="str">
            <v>kościański</v>
          </cell>
          <cell r="V1210" t="str">
            <v>Krzywiń</v>
          </cell>
          <cell r="W1210" t="str">
            <v>315.82 Pojezierze Krzywińskie</v>
          </cell>
          <cell r="X1210" t="str">
            <v>Continental Bio-geographical Region</v>
          </cell>
          <cell r="Y1210" t="str">
            <v>Pino-Quercetum (=Querco-Pinetum + Serratulo-Pinetum)</v>
          </cell>
        </row>
        <row r="1211">
          <cell r="A1211" t="str">
            <v>POZ-V-0064839</v>
          </cell>
          <cell r="B1211" t="str">
            <v>52.04631</v>
          </cell>
          <cell r="C1211" t="str">
            <v>17.17139</v>
          </cell>
          <cell r="D1211" t="str">
            <v>33UXT46</v>
          </cell>
          <cell r="E1211" t="str">
            <v>CD40</v>
          </cell>
          <cell r="R1211" t="str">
            <v>Europa</v>
          </cell>
          <cell r="S1211" t="str">
            <v>Polska</v>
          </cell>
          <cell r="T1211" t="str">
            <v>wielkopolskie</v>
          </cell>
          <cell r="U1211" t="str">
            <v>śremski</v>
          </cell>
          <cell r="V1211" t="str">
            <v>Książ Wielkopolski</v>
          </cell>
          <cell r="W1211" t="str">
            <v>315.84 Wał Żerkowski</v>
          </cell>
          <cell r="X1211" t="str">
            <v>Continental Bio-geographical Region</v>
          </cell>
          <cell r="Y1211" t="str">
            <v>Galio-Carpinetum</v>
          </cell>
        </row>
        <row r="1212">
          <cell r="A1212" t="str">
            <v>POZ-V-0064840</v>
          </cell>
          <cell r="B1212" t="str">
            <v>52.060626</v>
          </cell>
          <cell r="C1212" t="str">
            <v>17.159162</v>
          </cell>
          <cell r="D1212" t="str">
            <v>33UXT46</v>
          </cell>
          <cell r="E1212" t="str">
            <v>CD40</v>
          </cell>
          <cell r="R1212" t="str">
            <v>Europa</v>
          </cell>
          <cell r="S1212" t="str">
            <v>Polska</v>
          </cell>
          <cell r="T1212" t="str">
            <v>wielkopolskie</v>
          </cell>
          <cell r="U1212" t="str">
            <v>śremski</v>
          </cell>
          <cell r="V1212" t="str">
            <v>Książ Wielkopolski</v>
          </cell>
          <cell r="W1212" t="str">
            <v>315.64 Kotlina Śremska</v>
          </cell>
          <cell r="X1212" t="str">
            <v>Continental Bio-geographical Region</v>
          </cell>
          <cell r="Y1212" t="str">
            <v>Galio-Carpinetum</v>
          </cell>
        </row>
        <row r="1213">
          <cell r="A1213" t="str">
            <v>POZ-V-0064841</v>
          </cell>
          <cell r="B1213" t="str">
            <v>51.901996</v>
          </cell>
          <cell r="C1213" t="str">
            <v>16.959916</v>
          </cell>
          <cell r="D1213" t="str">
            <v>33UXT35</v>
          </cell>
          <cell r="E1213" t="str">
            <v>BD58</v>
          </cell>
          <cell r="M1213" t="str">
            <v>Krzywińsko-Osiecki wraz z zadrzewieniami generała Dezyderego Chłapowskiego i kompleksem leśnym Osieczna-Góra</v>
          </cell>
          <cell r="R1213" t="str">
            <v>Europa</v>
          </cell>
          <cell r="S1213" t="str">
            <v>Polska</v>
          </cell>
          <cell r="T1213" t="str">
            <v>wielkopolskie</v>
          </cell>
          <cell r="U1213" t="str">
            <v>gostyński</v>
          </cell>
          <cell r="V1213" t="str">
            <v>Gostyń</v>
          </cell>
          <cell r="W1213" t="str">
            <v>318.11 Wysoczyzna Leszczyńska</v>
          </cell>
          <cell r="X1213" t="str">
            <v>Continental Bio-geographical Region</v>
          </cell>
          <cell r="Y1213" t="str">
            <v>Galio-Carpinetum</v>
          </cell>
        </row>
        <row r="1214">
          <cell r="A1214" t="str">
            <v>POZ-V-0064842</v>
          </cell>
          <cell r="B1214" t="str">
            <v>51.994681</v>
          </cell>
          <cell r="C1214" t="str">
            <v>16.977366</v>
          </cell>
          <cell r="D1214" t="str">
            <v>33UXT36</v>
          </cell>
          <cell r="E1214" t="str">
            <v>BD49</v>
          </cell>
          <cell r="M1214" t="str">
            <v>Krzywińsko-Osiecki wraz z zadrzewieniami generała Dezyderego Chłapowskiego i kompleksem leśnym Osieczna-Góra</v>
          </cell>
          <cell r="R1214" t="str">
            <v>Europa</v>
          </cell>
          <cell r="S1214" t="str">
            <v>Polska</v>
          </cell>
          <cell r="T1214" t="str">
            <v>wielkopolskie</v>
          </cell>
          <cell r="U1214" t="str">
            <v>kościański</v>
          </cell>
          <cell r="V1214" t="str">
            <v>Krzywiń</v>
          </cell>
          <cell r="W1214" t="str">
            <v>315.82 Pojezierze Krzywińskie</v>
          </cell>
          <cell r="X1214" t="str">
            <v>Continental Bio-geographical Region</v>
          </cell>
          <cell r="Y1214">
            <v>0</v>
          </cell>
        </row>
        <row r="1215">
          <cell r="A1215" t="str">
            <v>POZ-V-0064843</v>
          </cell>
          <cell r="B1215" t="str">
            <v>51.90093</v>
          </cell>
          <cell r="C1215" t="str">
            <v>16.94772</v>
          </cell>
          <cell r="D1215" t="str">
            <v>33UXT35</v>
          </cell>
          <cell r="E1215" t="str">
            <v>BD58</v>
          </cell>
          <cell r="K1215" t="str">
            <v>Torfowisko Źródliskowe w Gostyniu Starym</v>
          </cell>
          <cell r="L1215" t="str">
            <v>nie określono w akcie prawnym</v>
          </cell>
          <cell r="M1215" t="str">
            <v>Krzywińsko-Osiecki wraz z zadrzewieniami generała Dezyderego Chłapowskiego i kompleksem leśnym Osieczna-Góra</v>
          </cell>
          <cell r="R1215" t="str">
            <v>Europa</v>
          </cell>
          <cell r="S1215" t="str">
            <v>Polska</v>
          </cell>
          <cell r="T1215" t="str">
            <v>wielkopolskie</v>
          </cell>
          <cell r="U1215" t="str">
            <v>gostyński</v>
          </cell>
          <cell r="V1215" t="str">
            <v>Gostyń</v>
          </cell>
          <cell r="W1215" t="str">
            <v>318.11 Wysoczyzna Leszczyńska</v>
          </cell>
          <cell r="X1215" t="str">
            <v>Continental Bio-geographical Region</v>
          </cell>
          <cell r="Y1215" t="str">
            <v>Galio-Carpinetum</v>
          </cell>
        </row>
        <row r="1216">
          <cell r="A1216" t="str">
            <v>POZ-V-0064844</v>
          </cell>
          <cell r="B1216" t="str">
            <v>51.9914</v>
          </cell>
          <cell r="C1216" t="str">
            <v>17.0994</v>
          </cell>
          <cell r="D1216" t="str">
            <v>33UXT46</v>
          </cell>
          <cell r="E1216" t="str">
            <v>BD49</v>
          </cell>
          <cell r="R1216" t="str">
            <v>Europa</v>
          </cell>
          <cell r="S1216" t="str">
            <v>Polska</v>
          </cell>
          <cell r="T1216" t="str">
            <v>wielkopolskie</v>
          </cell>
          <cell r="U1216" t="str">
            <v>śremski</v>
          </cell>
          <cell r="V1216" t="str">
            <v>Dolsk</v>
          </cell>
          <cell r="W1216" t="str">
            <v>315.84 Wał Żerkowski</v>
          </cell>
          <cell r="X1216" t="str">
            <v>Continental Bio-geographical Region</v>
          </cell>
          <cell r="Y1216" t="str">
            <v>Galio-Carpinetum</v>
          </cell>
        </row>
        <row r="1217">
          <cell r="A1217" t="str">
            <v>POZ-V-0064846</v>
          </cell>
          <cell r="B1217" t="str">
            <v>51.90093</v>
          </cell>
          <cell r="C1217" t="str">
            <v>16.94772</v>
          </cell>
          <cell r="D1217" t="str">
            <v>33UXT35</v>
          </cell>
          <cell r="E1217" t="str">
            <v>BD58</v>
          </cell>
          <cell r="K1217" t="str">
            <v>Torfowisko Źródliskowe w Gostyniu Starym</v>
          </cell>
          <cell r="L1217" t="str">
            <v>nie określono w akcie prawnym</v>
          </cell>
          <cell r="M1217" t="str">
            <v>Krzywińsko-Osiecki wraz z zadrzewieniami generała Dezyderego Chłapowskiego i kompleksem leśnym Osieczna-Góra</v>
          </cell>
          <cell r="R1217" t="str">
            <v>Europa</v>
          </cell>
          <cell r="S1217" t="str">
            <v>Polska</v>
          </cell>
          <cell r="T1217" t="str">
            <v>wielkopolskie</v>
          </cell>
          <cell r="U1217" t="str">
            <v>gostyński</v>
          </cell>
          <cell r="V1217" t="str">
            <v>Gostyń</v>
          </cell>
          <cell r="W1217" t="str">
            <v>318.11 Wysoczyzna Leszczyńska</v>
          </cell>
          <cell r="X1217" t="str">
            <v>Continental Bio-geographical Region</v>
          </cell>
          <cell r="Y1217" t="str">
            <v>Galio-Carpinetum</v>
          </cell>
        </row>
        <row r="1218">
          <cell r="A1218" t="str">
            <v>POZ-V-0064847</v>
          </cell>
          <cell r="B1218" t="str">
            <v>51.90093</v>
          </cell>
          <cell r="C1218" t="str">
            <v>16.94772</v>
          </cell>
          <cell r="D1218" t="str">
            <v>33UXT35</v>
          </cell>
          <cell r="E1218" t="str">
            <v>BD58</v>
          </cell>
          <cell r="K1218" t="str">
            <v>Torfowisko Źródliskowe w Gostyniu Starym</v>
          </cell>
          <cell r="L1218" t="str">
            <v>nie określono w akcie prawnym</v>
          </cell>
          <cell r="M1218" t="str">
            <v>Krzywińsko-Osiecki wraz z zadrzewieniami generała Dezyderego Chłapowskiego i kompleksem leśnym Osieczna-Góra</v>
          </cell>
          <cell r="R1218" t="str">
            <v>Europa</v>
          </cell>
          <cell r="S1218" t="str">
            <v>Polska</v>
          </cell>
          <cell r="T1218" t="str">
            <v>wielkopolskie</v>
          </cell>
          <cell r="U1218" t="str">
            <v>gostyński</v>
          </cell>
          <cell r="V1218" t="str">
            <v>Gostyń</v>
          </cell>
          <cell r="W1218" t="str">
            <v>318.11 Wysoczyzna Leszczyńska</v>
          </cell>
          <cell r="X1218" t="str">
            <v>Continental Bio-geographical Region</v>
          </cell>
          <cell r="Y1218" t="str">
            <v>Galio-Carpinetum</v>
          </cell>
        </row>
        <row r="1219">
          <cell r="A1219" t="str">
            <v>POZ-V-0064848</v>
          </cell>
          <cell r="B1219" t="str">
            <v>52.528043</v>
          </cell>
          <cell r="C1219" t="str">
            <v>17.102986</v>
          </cell>
          <cell r="D1219" t="str">
            <v>33UXU42</v>
          </cell>
          <cell r="E1219" t="str">
            <v>CC80</v>
          </cell>
          <cell r="J1219" t="str">
            <v>Park Krajobrazowy Puszcza Zielonka</v>
          </cell>
          <cell r="K1219" t="str">
            <v>Jezioro Czarne</v>
          </cell>
          <cell r="L1219" t="str">
            <v>wodny</v>
          </cell>
          <cell r="P1219" t="str">
            <v>PLH300058</v>
          </cell>
          <cell r="Q1219" t="str">
            <v>Uroczyska Puszczy Zielonki</v>
          </cell>
          <cell r="R1219" t="str">
            <v>Europa</v>
          </cell>
          <cell r="S1219" t="str">
            <v>Polska</v>
          </cell>
          <cell r="T1219" t="str">
            <v>wielkopolskie</v>
          </cell>
          <cell r="U1219" t="str">
            <v>poznański</v>
          </cell>
          <cell r="V1219" t="str">
            <v>Murowana Goślina</v>
          </cell>
          <cell r="W1219" t="str">
            <v>315.54 Pojezierze Gnieźnieńskie</v>
          </cell>
          <cell r="X1219" t="str">
            <v>Continental Bio-geographical Region</v>
          </cell>
          <cell r="Y1219" t="str">
            <v>Pino-Quercetum (=Querco-Pinetum + Serratulo-Pinetum)</v>
          </cell>
        </row>
        <row r="1220">
          <cell r="A1220" t="str">
            <v>POZ-V-0064907</v>
          </cell>
          <cell r="B1220" t="str">
            <v>53.379887</v>
          </cell>
          <cell r="C1220" t="str">
            <v>17.075967</v>
          </cell>
          <cell r="D1220" t="str">
            <v>33UXV31</v>
          </cell>
          <cell r="E1220" t="str">
            <v>CB90</v>
          </cell>
          <cell r="K1220" t="str">
            <v>Czarci Staw</v>
          </cell>
          <cell r="L1220" t="str">
            <v>torfowiskowy</v>
          </cell>
          <cell r="R1220" t="str">
            <v>Europa</v>
          </cell>
          <cell r="S1220" t="str">
            <v>Polska</v>
          </cell>
          <cell r="T1220" t="str">
            <v>wielkopolskie</v>
          </cell>
          <cell r="U1220" t="str">
            <v>złotowski</v>
          </cell>
          <cell r="V1220" t="str">
            <v>Złotów</v>
          </cell>
          <cell r="W1220" t="str">
            <v>314.69 Pojezierze Krajeńskie</v>
          </cell>
          <cell r="X1220" t="str">
            <v>Continental Bio-geographical Region</v>
          </cell>
          <cell r="Y1220" t="str">
            <v>Galio-Carpinetum</v>
          </cell>
        </row>
        <row r="1221">
          <cell r="A1221" t="str">
            <v>POZ-V-0064908</v>
          </cell>
          <cell r="B1221" t="str">
            <v>52.0078</v>
          </cell>
          <cell r="C1221" t="str">
            <v>16.300392</v>
          </cell>
          <cell r="D1221" t="str">
            <v>33UWT86</v>
          </cell>
          <cell r="E1221" t="str">
            <v>BD44</v>
          </cell>
          <cell r="J1221" t="str">
            <v>Przemęcki Park Krajobrazowy</v>
          </cell>
          <cell r="M1221" t="str">
            <v>Przemęcko-Wschowski i kompleks leśny Włoszakowice</v>
          </cell>
          <cell r="P1221" t="str">
            <v>PLB300011</v>
          </cell>
          <cell r="Q1221" t="str">
            <v>Pojezierze Sławskie</v>
          </cell>
          <cell r="R1221" t="str">
            <v>Europa</v>
          </cell>
          <cell r="S1221" t="str">
            <v>Polska</v>
          </cell>
          <cell r="T1221" t="str">
            <v>wielkopolskie</v>
          </cell>
          <cell r="U1221" t="str">
            <v>wolsztyński</v>
          </cell>
          <cell r="V1221" t="str">
            <v>Przemęt</v>
          </cell>
          <cell r="W1221" t="str">
            <v>315.83 Równina Kościańska</v>
          </cell>
          <cell r="X1221" t="str">
            <v>Continental Bio-geographical Region</v>
          </cell>
          <cell r="Y1221" t="str">
            <v>Galio-Carpinetum</v>
          </cell>
        </row>
        <row r="1222">
          <cell r="A1222" t="str">
            <v>POZ-V-0064909</v>
          </cell>
          <cell r="B1222" t="str">
            <v>52.4675</v>
          </cell>
          <cell r="C1222" t="str">
            <v>17.223</v>
          </cell>
          <cell r="D1222" t="str">
            <v>33UXU51</v>
          </cell>
          <cell r="E1222" t="str">
            <v>CC90</v>
          </cell>
          <cell r="J1222" t="str">
            <v>Park Krajobrazowy Promno - otulina</v>
          </cell>
          <cell r="K1222" t="str">
            <v>Jezioro Dębiniec</v>
          </cell>
          <cell r="L1222" t="str">
            <v>krajobrazowy</v>
          </cell>
          <cell r="P1222" t="str">
            <v>PLH300030</v>
          </cell>
          <cell r="Q1222" t="str">
            <v>Ostoja koło Promna</v>
          </cell>
          <cell r="R1222" t="str">
            <v>Europa</v>
          </cell>
          <cell r="S1222" t="str">
            <v>Polska</v>
          </cell>
          <cell r="T1222" t="str">
            <v>wielkopolskie</v>
          </cell>
          <cell r="U1222" t="str">
            <v>poznański</v>
          </cell>
          <cell r="V1222" t="str">
            <v>Pobiedziska</v>
          </cell>
          <cell r="W1222" t="str">
            <v>315.56 Równina Wrzesińska</v>
          </cell>
          <cell r="X1222" t="str">
            <v>Continental Bio-geographical Region</v>
          </cell>
          <cell r="Y1222" t="str">
            <v>Galio-Carpinetum</v>
          </cell>
        </row>
        <row r="1223">
          <cell r="A1223" t="str">
            <v>POZ-V-0064910</v>
          </cell>
          <cell r="B1223" t="str">
            <v>52.04631</v>
          </cell>
          <cell r="C1223" t="str">
            <v>17.17139</v>
          </cell>
          <cell r="D1223" t="str">
            <v>33UXT46</v>
          </cell>
          <cell r="E1223" t="str">
            <v>CD40</v>
          </cell>
          <cell r="R1223" t="str">
            <v>Europa</v>
          </cell>
          <cell r="S1223" t="str">
            <v>Polska</v>
          </cell>
          <cell r="T1223" t="str">
            <v>wielkopolskie</v>
          </cell>
          <cell r="U1223" t="str">
            <v>śremski</v>
          </cell>
          <cell r="V1223" t="str">
            <v>Książ Wielkopolski</v>
          </cell>
          <cell r="W1223" t="str">
            <v>315.84 Wał Żerkowski</v>
          </cell>
          <cell r="X1223" t="str">
            <v>Continental Bio-geographical Region</v>
          </cell>
          <cell r="Y1223" t="str">
            <v>Galio-Carpinetum</v>
          </cell>
        </row>
        <row r="1224">
          <cell r="A1224" t="str">
            <v>POZ-V-0064913</v>
          </cell>
          <cell r="B1224" t="str">
            <v>52.648592</v>
          </cell>
          <cell r="C1224" t="str">
            <v>16.809241</v>
          </cell>
          <cell r="D1224" t="str">
            <v>33UXU23</v>
          </cell>
          <cell r="E1224" t="str">
            <v>BC78</v>
          </cell>
          <cell r="R1224" t="str">
            <v>Europa</v>
          </cell>
          <cell r="S1224" t="str">
            <v>Polska</v>
          </cell>
          <cell r="T1224" t="str">
            <v>wielkopolskie</v>
          </cell>
          <cell r="U1224" t="str">
            <v>obornicki</v>
          </cell>
          <cell r="V1224" t="str">
            <v>Oborniki</v>
          </cell>
          <cell r="W1224" t="str">
            <v>315.33 Kotlina Gorzowska</v>
          </cell>
          <cell r="X1224" t="str">
            <v>Continental Bio-geographical Region</v>
          </cell>
          <cell r="Y1224" t="str">
            <v>Leucobryo-Pinetum</v>
          </cell>
        </row>
        <row r="1225">
          <cell r="A1225" t="str">
            <v>POZ-V-0065064</v>
          </cell>
          <cell r="B1225" t="str">
            <v>52.6613538</v>
          </cell>
          <cell r="C1225" t="str">
            <v>16.0285967</v>
          </cell>
          <cell r="D1225" t="str">
            <v>33UWU63</v>
          </cell>
          <cell r="E1225" t="str">
            <v>BC72</v>
          </cell>
          <cell r="J1225" t="str">
            <v>Sierakowski Park Krajobrazowy</v>
          </cell>
          <cell r="K1225" t="str">
            <v>Cegliniec</v>
          </cell>
          <cell r="L1225" t="str">
            <v>leśny</v>
          </cell>
          <cell r="P1225" t="str">
            <v>PLB300015; PLH300029</v>
          </cell>
          <cell r="Q1225" t="str">
            <v>Puszcza Notecka; Jezioro Mnich</v>
          </cell>
          <cell r="R1225" t="str">
            <v>Europa</v>
          </cell>
          <cell r="S1225" t="str">
            <v>Polska</v>
          </cell>
          <cell r="T1225" t="str">
            <v>wielkopolskie</v>
          </cell>
          <cell r="U1225" t="str">
            <v>międzychodzki</v>
          </cell>
          <cell r="V1225" t="str">
            <v>Sieraków</v>
          </cell>
          <cell r="W1225" t="str">
            <v>315.33 Kotlina Gorzowska</v>
          </cell>
          <cell r="X1225" t="str">
            <v>Continental Bio-geographical Region</v>
          </cell>
          <cell r="Y1225" t="str">
            <v>Pino-Quercetum (=Querco-Pinetum + Serratulo-Pinetum)</v>
          </cell>
        </row>
        <row r="1226">
          <cell r="A1226" t="str">
            <v>POZ-V-0065084</v>
          </cell>
          <cell r="B1226" t="str">
            <v>52.673</v>
          </cell>
          <cell r="C1226" t="str">
            <v>16.0005</v>
          </cell>
          <cell r="D1226" t="str">
            <v>33UWU63</v>
          </cell>
          <cell r="E1226" t="str">
            <v>BC72</v>
          </cell>
          <cell r="J1226" t="str">
            <v>Sierakowski Park Krajobrazowy</v>
          </cell>
          <cell r="P1226" t="str">
            <v>PLB300015</v>
          </cell>
          <cell r="Q1226" t="str">
            <v>Puszcza Notecka</v>
          </cell>
          <cell r="R1226" t="str">
            <v>Europa</v>
          </cell>
          <cell r="S1226" t="str">
            <v>Polska</v>
          </cell>
          <cell r="T1226" t="str">
            <v>wielkopolskie</v>
          </cell>
          <cell r="U1226" t="str">
            <v>międzychodzki</v>
          </cell>
          <cell r="V1226" t="str">
            <v>Sieraków</v>
          </cell>
          <cell r="W1226" t="str">
            <v>315.33 Kotlina Gorzowska</v>
          </cell>
          <cell r="X1226" t="str">
            <v>Continental Bio-geographical Region</v>
          </cell>
          <cell r="Y1226" t="str">
            <v>Leucobryo-Pinetum</v>
          </cell>
        </row>
        <row r="1227">
          <cell r="A1227" t="str">
            <v>POZ-V-0065172</v>
          </cell>
          <cell r="B1227" t="str">
            <v>52.23508</v>
          </cell>
          <cell r="C1227" t="str">
            <v>18.24081</v>
          </cell>
          <cell r="D1227" t="str">
            <v>34UCC19</v>
          </cell>
          <cell r="E1227" t="str">
            <v>CD27</v>
          </cell>
          <cell r="R1227" t="str">
            <v>Europa</v>
          </cell>
          <cell r="S1227" t="str">
            <v>Polska</v>
          </cell>
          <cell r="T1227" t="str">
            <v>wielkopolskie</v>
          </cell>
          <cell r="U1227" t="str">
            <v>Konin</v>
          </cell>
          <cell r="V1227" t="str">
            <v>Konin</v>
          </cell>
          <cell r="W1227" t="str">
            <v>318.13 Dolina Konińska</v>
          </cell>
          <cell r="X1227" t="str">
            <v>Continental Bio-geographical Region</v>
          </cell>
          <cell r="Y1227" t="str">
            <v>Galio-Carpinetum</v>
          </cell>
        </row>
        <row r="1228">
          <cell r="A1228" t="str">
            <v>POZ-V-0065464</v>
          </cell>
          <cell r="B1228" t="str">
            <v>52.2126</v>
          </cell>
          <cell r="C1228" t="str">
            <v>16.7767</v>
          </cell>
          <cell r="D1228" t="str">
            <v>33UXT28</v>
          </cell>
          <cell r="E1228" t="str">
            <v>BD27</v>
          </cell>
          <cell r="R1228" t="str">
            <v>Europa</v>
          </cell>
          <cell r="S1228" t="str">
            <v>Polska</v>
          </cell>
          <cell r="T1228" t="str">
            <v>wielkopolskie</v>
          </cell>
          <cell r="U1228" t="str">
            <v>poznański</v>
          </cell>
          <cell r="V1228" t="str">
            <v>Mosina</v>
          </cell>
          <cell r="W1228" t="str">
            <v>315.64 Kotlina Śremska</v>
          </cell>
          <cell r="X1228" t="str">
            <v>Continental Bio-geographical Region</v>
          </cell>
          <cell r="Y1228" t="str">
            <v>Galio-Carpinetum</v>
          </cell>
        </row>
        <row r="1229">
          <cell r="A1229" t="str">
            <v>POZ-V-0065814</v>
          </cell>
          <cell r="B1229" t="str">
            <v>52.4489</v>
          </cell>
          <cell r="C1229" t="str">
            <v>16.4052</v>
          </cell>
          <cell r="D1229" t="str">
            <v>33UWU91</v>
          </cell>
          <cell r="E1229" t="str">
            <v>BC95</v>
          </cell>
          <cell r="R1229" t="str">
            <v>Europa</v>
          </cell>
          <cell r="S1229" t="str">
            <v>Polska</v>
          </cell>
          <cell r="T1229" t="str">
            <v>wielkopolskie</v>
          </cell>
          <cell r="U1229" t="str">
            <v>szamotulski</v>
          </cell>
          <cell r="V1229" t="str">
            <v>Duszniki</v>
          </cell>
          <cell r="W1229" t="str">
            <v>315.51 Pojezierze Poznańskie</v>
          </cell>
          <cell r="X1229" t="str">
            <v>Continental Bio-geographical Region</v>
          </cell>
          <cell r="Y1229" t="str">
            <v>Galio-Carpinetum</v>
          </cell>
        </row>
        <row r="1230">
          <cell r="A1230" t="str">
            <v>POZ-V-0065815</v>
          </cell>
          <cell r="B1230" t="str">
            <v>52.4489</v>
          </cell>
          <cell r="C1230" t="str">
            <v>16.4052</v>
          </cell>
          <cell r="D1230" t="str">
            <v>33UWU91</v>
          </cell>
          <cell r="E1230" t="str">
            <v>BC95</v>
          </cell>
          <cell r="R1230" t="str">
            <v>Europa</v>
          </cell>
          <cell r="S1230" t="str">
            <v>Polska</v>
          </cell>
          <cell r="T1230" t="str">
            <v>wielkopolskie</v>
          </cell>
          <cell r="U1230" t="str">
            <v>szamotulski</v>
          </cell>
          <cell r="V1230" t="str">
            <v>Duszniki</v>
          </cell>
          <cell r="W1230" t="str">
            <v>315.51 Pojezierze Poznańskie</v>
          </cell>
          <cell r="X1230" t="str">
            <v>Continental Bio-geographical Region</v>
          </cell>
          <cell r="Y1230" t="str">
            <v>Galio-Carpinetum</v>
          </cell>
        </row>
        <row r="1231">
          <cell r="A1231" t="str">
            <v>POZ-V-0066690</v>
          </cell>
          <cell r="B1231" t="str">
            <v>52.4644</v>
          </cell>
          <cell r="C1231" t="str">
            <v>17.8568</v>
          </cell>
          <cell r="D1231" t="str">
            <v>33UXU91</v>
          </cell>
          <cell r="E1231" t="str">
            <v>CC95</v>
          </cell>
          <cell r="J1231" t="str">
            <v>Powidzki Park Krajobrazowy</v>
          </cell>
          <cell r="M1231" t="str">
            <v>Powidzko-Bieniszewski</v>
          </cell>
          <cell r="R1231" t="str">
            <v>Europa</v>
          </cell>
          <cell r="S1231" t="str">
            <v>Polska</v>
          </cell>
          <cell r="T1231" t="str">
            <v>wielkopolskie</v>
          </cell>
          <cell r="U1231" t="str">
            <v>gnieźnieński</v>
          </cell>
          <cell r="V1231" t="str">
            <v>Witkowo</v>
          </cell>
          <cell r="W1231" t="str">
            <v>315.56 Równina Wrzesińska</v>
          </cell>
          <cell r="X1231" t="str">
            <v>Continental Bio-geographical Region</v>
          </cell>
          <cell r="Y1231" t="str">
            <v>Fraxino-Alnetum (=Circaeo-Alnetum)</v>
          </cell>
        </row>
        <row r="1232">
          <cell r="A1232" t="str">
            <v>POZ-V-0066691</v>
          </cell>
          <cell r="B1232" t="str">
            <v>51.756463</v>
          </cell>
          <cell r="C1232" t="str">
            <v>16.620967</v>
          </cell>
          <cell r="D1232" t="str">
            <v>33UXT13</v>
          </cell>
          <cell r="E1232" t="str">
            <v>BD76</v>
          </cell>
          <cell r="M1232" t="str">
            <v>Krzywińsko-Osiecki wraz z zadrzewieniami generała Dezyderego Chłapowskiego i kompleksem leśnym Osieczna-Góra</v>
          </cell>
          <cell r="R1232" t="str">
            <v>Europa</v>
          </cell>
          <cell r="S1232" t="str">
            <v>Polska</v>
          </cell>
          <cell r="T1232" t="str">
            <v>wielkopolskie</v>
          </cell>
          <cell r="U1232" t="str">
            <v>leszczyński</v>
          </cell>
          <cell r="V1232" t="str">
            <v>Rydzyna</v>
          </cell>
          <cell r="W1232" t="str">
            <v>318.11 Wysoczyzna Leszczyńska</v>
          </cell>
          <cell r="X1232" t="str">
            <v>Continental Bio-geographical Region</v>
          </cell>
          <cell r="Y1232" t="str">
            <v>Galio-Carpinetum</v>
          </cell>
        </row>
        <row r="1233">
          <cell r="A1233" t="str">
            <v>POZ-V-0066692</v>
          </cell>
          <cell r="B1233" t="str">
            <v>52.852758</v>
          </cell>
          <cell r="C1233" t="str">
            <v>17.215417</v>
          </cell>
          <cell r="D1233" t="str">
            <v>33UXU45</v>
          </cell>
          <cell r="E1233" t="str">
            <v>CC50</v>
          </cell>
          <cell r="M1233" t="str">
            <v>Dolina Wełny i Rynna Gołaniecko-Wągrowiecka</v>
          </cell>
          <cell r="R1233" t="str">
            <v>Europa</v>
          </cell>
          <cell r="S1233" t="str">
            <v>Polska</v>
          </cell>
          <cell r="T1233" t="str">
            <v>wielkopolskie</v>
          </cell>
          <cell r="U1233" t="str">
            <v>wągrowiecki</v>
          </cell>
          <cell r="V1233" t="str">
            <v>Wągrowiec</v>
          </cell>
          <cell r="W1233" t="str">
            <v>315.53 Pojezierze Chodzieskie</v>
          </cell>
          <cell r="X1233" t="str">
            <v>Continental Bio-geographical Region</v>
          </cell>
          <cell r="Y1233" t="str">
            <v>Pino-Quercetum (=Querco-Pinetum + Serratulo-Pinetum)</v>
          </cell>
        </row>
        <row r="1234">
          <cell r="A1234" t="str">
            <v>POZ-V-0066693</v>
          </cell>
          <cell r="B1234" t="str">
            <v>52.7154</v>
          </cell>
          <cell r="C1234" t="str">
            <v>16.5695</v>
          </cell>
          <cell r="D1234" t="str">
            <v>33UXU04</v>
          </cell>
          <cell r="E1234" t="str">
            <v>BC66</v>
          </cell>
          <cell r="P1234" t="str">
            <v>PLB300015</v>
          </cell>
          <cell r="Q1234" t="str">
            <v>Puszcza Notecka</v>
          </cell>
          <cell r="R1234" t="str">
            <v>Europa</v>
          </cell>
          <cell r="S1234" t="str">
            <v>Polska</v>
          </cell>
          <cell r="T1234" t="str">
            <v>wielkopolskie</v>
          </cell>
          <cell r="U1234" t="str">
            <v>szamotulski</v>
          </cell>
          <cell r="V1234" t="str">
            <v>Obrzycko</v>
          </cell>
          <cell r="W1234" t="str">
            <v>315.33 Kotlina Gorzowska</v>
          </cell>
          <cell r="X1234" t="str">
            <v>Continental Bio-geographical Region</v>
          </cell>
          <cell r="Y1234" t="str">
            <v>Galio-Carpinetum</v>
          </cell>
        </row>
        <row r="1235">
          <cell r="A1235" t="str">
            <v>POZ-V-0066696</v>
          </cell>
          <cell r="B1235" t="str">
            <v>52.255578</v>
          </cell>
          <cell r="C1235" t="str">
            <v>16.785504</v>
          </cell>
          <cell r="D1235" t="str">
            <v>33UXT29</v>
          </cell>
          <cell r="E1235" t="str">
            <v>BD17</v>
          </cell>
          <cell r="I1235" t="str">
            <v>Wielkopolski Park Narodowy</v>
          </cell>
          <cell r="P1235" t="str">
            <v>PLB300017; PLH300010</v>
          </cell>
          <cell r="Q1235" t="str">
            <v>Ostoja Rogalińska; Ostoja Wielkopolska</v>
          </cell>
          <cell r="R1235" t="str">
            <v>Europa</v>
          </cell>
          <cell r="S1235" t="str">
            <v>Polska</v>
          </cell>
          <cell r="T1235" t="str">
            <v>wielkopolskie</v>
          </cell>
          <cell r="U1235" t="str">
            <v>poznański</v>
          </cell>
          <cell r="V1235" t="str">
            <v>Stęszew</v>
          </cell>
          <cell r="W1235" t="str">
            <v>315.64 Kotlina Śremska</v>
          </cell>
          <cell r="X1235" t="str">
            <v>Continental Bio-geographical Region</v>
          </cell>
          <cell r="Y1235" t="str">
            <v>Galio-Carpinetum</v>
          </cell>
        </row>
        <row r="1236">
          <cell r="A1236" t="str">
            <v>POZ-V-0066697</v>
          </cell>
          <cell r="B1236" t="str">
            <v>52.266088</v>
          </cell>
          <cell r="C1236" t="str">
            <v>16.796097</v>
          </cell>
          <cell r="D1236" t="str">
            <v>33UXT29</v>
          </cell>
          <cell r="E1236" t="str">
            <v>BD17</v>
          </cell>
          <cell r="I1236" t="str">
            <v>Wielkopolski Park Narodowy</v>
          </cell>
          <cell r="P1236" t="str">
            <v>PLB300017; PLH300010</v>
          </cell>
          <cell r="Q1236" t="str">
            <v>Ostoja Rogalińska; Ostoja Wielkopolska</v>
          </cell>
          <cell r="R1236" t="str">
            <v>Europa</v>
          </cell>
          <cell r="S1236" t="str">
            <v>Polska</v>
          </cell>
          <cell r="T1236" t="str">
            <v>wielkopolskie</v>
          </cell>
          <cell r="U1236" t="str">
            <v>poznański</v>
          </cell>
          <cell r="V1236" t="str">
            <v>Stęszew</v>
          </cell>
          <cell r="W1236" t="str">
            <v>315.51 Pojezierze Poznańskie</v>
          </cell>
          <cell r="X1236" t="str">
            <v>Continental Bio-geographical Region</v>
          </cell>
          <cell r="Y1236" t="str">
            <v>Calamagrostio arundinaceae-Quercetum</v>
          </cell>
        </row>
        <row r="1237">
          <cell r="A1237" t="str">
            <v>POZ-V-0066698</v>
          </cell>
          <cell r="B1237" t="str">
            <v>52.3026</v>
          </cell>
          <cell r="C1237" t="str">
            <v>16.97</v>
          </cell>
          <cell r="D1237" t="str">
            <v>33UXT39</v>
          </cell>
          <cell r="E1237" t="str">
            <v>BD19</v>
          </cell>
          <cell r="R1237" t="str">
            <v>Europa</v>
          </cell>
          <cell r="S1237" t="str">
            <v>Polska</v>
          </cell>
          <cell r="T1237" t="str">
            <v>wielkopolskie</v>
          </cell>
          <cell r="U1237" t="str">
            <v>poznański</v>
          </cell>
          <cell r="V1237" t="str">
            <v>Mosina</v>
          </cell>
          <cell r="W1237" t="str">
            <v>315.56 Równina Wrzesińska</v>
          </cell>
          <cell r="X1237" t="str">
            <v>Continental Bio-geographical Region</v>
          </cell>
          <cell r="Y1237" t="str">
            <v>Leucobryo-Pinetum</v>
          </cell>
        </row>
        <row r="1238">
          <cell r="A1238" t="str">
            <v>POZ-V-0066699</v>
          </cell>
          <cell r="B1238" t="str">
            <v>52.45112</v>
          </cell>
          <cell r="C1238" t="str">
            <v>17.2484</v>
          </cell>
          <cell r="D1238" t="str">
            <v>33UXU51</v>
          </cell>
          <cell r="E1238" t="str">
            <v>CC91</v>
          </cell>
          <cell r="J1238" t="str">
            <v>Park Krajobrazowy Promno - otulina</v>
          </cell>
          <cell r="P1238" t="str">
            <v>PLH300030</v>
          </cell>
          <cell r="Q1238" t="str">
            <v>Ostoja koło Promna</v>
          </cell>
          <cell r="R1238" t="str">
            <v>Europa</v>
          </cell>
          <cell r="S1238" t="str">
            <v>Polska</v>
          </cell>
          <cell r="T1238" t="str">
            <v>wielkopolskie</v>
          </cell>
          <cell r="U1238" t="str">
            <v>poznański</v>
          </cell>
          <cell r="V1238" t="str">
            <v>Pobiedziska</v>
          </cell>
          <cell r="W1238" t="str">
            <v>315.56 Równina Wrzesińska</v>
          </cell>
          <cell r="X1238" t="str">
            <v>Continental Bio-geographical Region</v>
          </cell>
          <cell r="Y1238" t="str">
            <v>Galio-Carpinetum</v>
          </cell>
        </row>
        <row r="1239">
          <cell r="A1239" t="str">
            <v>POZ-V-0066720</v>
          </cell>
          <cell r="B1239" t="str">
            <v>52.431214</v>
          </cell>
          <cell r="C1239" t="str">
            <v>16.677709</v>
          </cell>
          <cell r="D1239" t="str">
            <v>33UXU11</v>
          </cell>
          <cell r="E1239" t="str">
            <v>BC97</v>
          </cell>
          <cell r="M1239" t="str">
            <v>Rynny Jeziora Lusowskiego i Doliny Samy</v>
          </cell>
          <cell r="R1239" t="str">
            <v>Europa</v>
          </cell>
          <cell r="S1239" t="str">
            <v>Polska</v>
          </cell>
          <cell r="T1239" t="str">
            <v>wielkopolskie</v>
          </cell>
          <cell r="U1239" t="str">
            <v>poznański</v>
          </cell>
          <cell r="V1239" t="str">
            <v>Tarnowo Podgórne</v>
          </cell>
          <cell r="W1239" t="str">
            <v>315.51 Pojezierze Poznańskie</v>
          </cell>
          <cell r="X1239" t="str">
            <v>Continental Bio-geographical Region</v>
          </cell>
          <cell r="Y1239">
            <v>0</v>
          </cell>
        </row>
        <row r="1240">
          <cell r="A1240" t="str">
            <v>POZ-V-0066721</v>
          </cell>
          <cell r="B1240" t="str">
            <v>52.431214</v>
          </cell>
          <cell r="C1240" t="str">
            <v>16.677709</v>
          </cell>
          <cell r="D1240" t="str">
            <v>33UXU11</v>
          </cell>
          <cell r="E1240" t="str">
            <v>BC97</v>
          </cell>
          <cell r="M1240" t="str">
            <v>Rynny Jeziora Lusowskiego i Doliny Samy</v>
          </cell>
          <cell r="R1240" t="str">
            <v>Europa</v>
          </cell>
          <cell r="S1240" t="str">
            <v>Polska</v>
          </cell>
          <cell r="T1240" t="str">
            <v>wielkopolskie</v>
          </cell>
          <cell r="U1240" t="str">
            <v>poznański</v>
          </cell>
          <cell r="V1240" t="str">
            <v>Tarnowo Podgórne</v>
          </cell>
          <cell r="W1240" t="str">
            <v>315.51 Pojezierze Poznańskie</v>
          </cell>
          <cell r="X1240" t="str">
            <v>Continental Bio-geographical Region</v>
          </cell>
          <cell r="Y1240">
            <v>0</v>
          </cell>
        </row>
        <row r="1241">
          <cell r="A1241" t="str">
            <v>POZ-V-0066722</v>
          </cell>
          <cell r="B1241" t="str">
            <v>52.467677</v>
          </cell>
          <cell r="C1241" t="str">
            <v>17.222889</v>
          </cell>
          <cell r="D1241" t="str">
            <v>33UXU51</v>
          </cell>
          <cell r="E1241" t="str">
            <v>CC90</v>
          </cell>
          <cell r="J1241" t="str">
            <v>Park Krajobrazowy Promno - otulina</v>
          </cell>
          <cell r="K1241" t="str">
            <v>Jezioro Dębiniec</v>
          </cell>
          <cell r="L1241" t="str">
            <v>krajobrazowy</v>
          </cell>
          <cell r="P1241" t="str">
            <v>PLH300030</v>
          </cell>
          <cell r="Q1241" t="str">
            <v>Ostoja koło Promna</v>
          </cell>
          <cell r="R1241" t="str">
            <v>Europa</v>
          </cell>
          <cell r="S1241" t="str">
            <v>Polska</v>
          </cell>
          <cell r="T1241" t="str">
            <v>wielkopolskie</v>
          </cell>
          <cell r="U1241" t="str">
            <v>poznański</v>
          </cell>
          <cell r="V1241" t="str">
            <v>Pobiedziska</v>
          </cell>
          <cell r="W1241" t="str">
            <v>315.56 Równina Wrzesińska</v>
          </cell>
          <cell r="X1241" t="str">
            <v>Continental Bio-geographical Region</v>
          </cell>
          <cell r="Y1241" t="str">
            <v>Galio-Carpinetum</v>
          </cell>
        </row>
        <row r="1242">
          <cell r="A1242" t="str">
            <v>POZ-V-0066723</v>
          </cell>
          <cell r="B1242" t="str">
            <v>52.3986</v>
          </cell>
          <cell r="C1242" t="str">
            <v>16.9817</v>
          </cell>
          <cell r="D1242" t="str">
            <v>33UXU30</v>
          </cell>
          <cell r="E1242" t="str">
            <v>BD09</v>
          </cell>
          <cell r="R1242" t="str">
            <v>Europa</v>
          </cell>
          <cell r="S1242" t="str">
            <v>Polska</v>
          </cell>
          <cell r="T1242" t="str">
            <v>wielkopolskie</v>
          </cell>
          <cell r="U1242" t="str">
            <v>Poznań</v>
          </cell>
          <cell r="V1242" t="str">
            <v>Poznań</v>
          </cell>
          <cell r="W1242" t="str">
            <v>315.56 Równina Wrzesińska</v>
          </cell>
          <cell r="X1242" t="str">
            <v>Continental Bio-geographical Region</v>
          </cell>
          <cell r="Y1242" t="str">
            <v>Pino-Quercetum (=Querco-Pinetum + Serratulo-Pinetum)</v>
          </cell>
        </row>
        <row r="1243">
          <cell r="A1243" t="str">
            <v>POZ-V-0066724</v>
          </cell>
          <cell r="B1243" t="str">
            <v>52.402254</v>
          </cell>
          <cell r="C1243" t="str">
            <v>16.969687</v>
          </cell>
          <cell r="D1243" t="str">
            <v>33UXU30</v>
          </cell>
          <cell r="E1243" t="str">
            <v>BD09</v>
          </cell>
          <cell r="R1243" t="str">
            <v>Europa</v>
          </cell>
          <cell r="S1243" t="str">
            <v>Polska</v>
          </cell>
          <cell r="T1243" t="str">
            <v>wielkopolskie</v>
          </cell>
          <cell r="U1243" t="str">
            <v>Poznań</v>
          </cell>
          <cell r="V1243" t="str">
            <v>Poznań</v>
          </cell>
          <cell r="W1243" t="str">
            <v>315.56 Równina Wrzesińska</v>
          </cell>
          <cell r="X1243" t="str">
            <v>Continental Bio-geographical Region</v>
          </cell>
          <cell r="Y1243" t="str">
            <v>Galio-Carpinetum</v>
          </cell>
        </row>
        <row r="1244">
          <cell r="A1244" t="str">
            <v>POZ-V-0066725</v>
          </cell>
          <cell r="B1244" t="str">
            <v>52.0096</v>
          </cell>
          <cell r="C1244" t="str">
            <v>16.1603</v>
          </cell>
          <cell r="D1244" t="str">
            <v>33UWT76</v>
          </cell>
          <cell r="E1244" t="str">
            <v>BD43</v>
          </cell>
          <cell r="M1244" t="str">
            <v>Przemęcko-Wschowski i kompleks leśny Włoszakowice</v>
          </cell>
          <cell r="R1244" t="str">
            <v>Europa</v>
          </cell>
          <cell r="S1244" t="str">
            <v>Polska</v>
          </cell>
          <cell r="T1244" t="str">
            <v>wielkopolskie</v>
          </cell>
          <cell r="U1244" t="str">
            <v>wolsztyński</v>
          </cell>
          <cell r="V1244" t="str">
            <v>Przemęt</v>
          </cell>
          <cell r="W1244" t="str">
            <v>315.81 Pojezierze Sławskie</v>
          </cell>
          <cell r="X1244" t="str">
            <v>Continental Bio-geographical Region</v>
          </cell>
          <cell r="Y1244" t="str">
            <v>Leucobryo-Pinetum</v>
          </cell>
        </row>
        <row r="1245">
          <cell r="A1245" t="str">
            <v>POZ-V-0066726</v>
          </cell>
          <cell r="B1245" t="str">
            <v>52.446026</v>
          </cell>
          <cell r="C1245" t="str">
            <v>16.841978</v>
          </cell>
          <cell r="D1245" t="str">
            <v>33UXU21</v>
          </cell>
          <cell r="E1245" t="str">
            <v>BC98</v>
          </cell>
          <cell r="N1245" t="str">
            <v>Bogdanka I</v>
          </cell>
          <cell r="R1245" t="str">
            <v>Europa</v>
          </cell>
          <cell r="S1245" t="str">
            <v>Polska</v>
          </cell>
          <cell r="T1245" t="str">
            <v>wielkopolskie</v>
          </cell>
          <cell r="U1245" t="str">
            <v>Poznań</v>
          </cell>
          <cell r="V1245" t="str">
            <v>Poznań</v>
          </cell>
          <cell r="W1245" t="str">
            <v>315.51 Pojezierze Poznańskie</v>
          </cell>
          <cell r="X1245" t="str">
            <v>Continental Bio-geographical Region</v>
          </cell>
          <cell r="Y1245" t="str">
            <v>Fraxino-Alnetum (=Circaeo-Alnetum)</v>
          </cell>
        </row>
        <row r="1246">
          <cell r="A1246" t="str">
            <v>POZ-V-0066727</v>
          </cell>
          <cell r="B1246" t="str">
            <v>52.481935</v>
          </cell>
          <cell r="C1246" t="str">
            <v>17.00606</v>
          </cell>
          <cell r="D1246" t="str">
            <v>33UXU31</v>
          </cell>
          <cell r="E1246" t="str">
            <v>BC99</v>
          </cell>
          <cell r="J1246" t="str">
            <v>Park Krajobrazowy Puszcza Zielonka</v>
          </cell>
          <cell r="P1246" t="str">
            <v>PLH300058</v>
          </cell>
          <cell r="Q1246" t="str">
            <v>Uroczyska Puszczy Zielonki</v>
          </cell>
          <cell r="R1246" t="str">
            <v>Europa</v>
          </cell>
          <cell r="S1246" t="str">
            <v>Polska</v>
          </cell>
          <cell r="T1246" t="str">
            <v>wielkopolskie</v>
          </cell>
          <cell r="U1246" t="str">
            <v>poznański</v>
          </cell>
          <cell r="V1246" t="str">
            <v>Czerwonak</v>
          </cell>
          <cell r="W1246" t="str">
            <v>315.56 Równina Wrzesińska</v>
          </cell>
          <cell r="X1246" t="str">
            <v>Continental Bio-geographical Region</v>
          </cell>
          <cell r="Y1246" t="str">
            <v>Potentillo albae-Quercetum typicum</v>
          </cell>
        </row>
        <row r="1247">
          <cell r="A1247" t="str">
            <v>POZ-V-0066731</v>
          </cell>
          <cell r="B1247" t="str">
            <v>52.25557</v>
          </cell>
          <cell r="C1247" t="str">
            <v>16.78544</v>
          </cell>
          <cell r="D1247" t="str">
            <v>33UXT29</v>
          </cell>
          <cell r="E1247" t="str">
            <v>BD17</v>
          </cell>
          <cell r="I1247" t="str">
            <v>Wielkopolski Park Narodowy</v>
          </cell>
          <cell r="P1247" t="str">
            <v>PLB300017; PLH300010</v>
          </cell>
          <cell r="Q1247" t="str">
            <v>Ostoja Rogalińska; Ostoja Wielkopolska</v>
          </cell>
          <cell r="R1247" t="str">
            <v>Europa</v>
          </cell>
          <cell r="S1247" t="str">
            <v>Polska</v>
          </cell>
          <cell r="T1247" t="str">
            <v>wielkopolskie</v>
          </cell>
          <cell r="U1247" t="str">
            <v>poznański</v>
          </cell>
          <cell r="V1247" t="str">
            <v>Stęszew</v>
          </cell>
          <cell r="W1247" t="str">
            <v>315.64 Kotlina Śremska</v>
          </cell>
          <cell r="X1247" t="str">
            <v>Continental Bio-geographical Region</v>
          </cell>
          <cell r="Y1247" t="str">
            <v>Galio-Carpinetum</v>
          </cell>
        </row>
        <row r="1248">
          <cell r="A1248" t="str">
            <v>POZ-V-0066733</v>
          </cell>
          <cell r="B1248" t="str">
            <v>52.266088</v>
          </cell>
          <cell r="C1248" t="str">
            <v>16.796097</v>
          </cell>
          <cell r="D1248" t="str">
            <v>33UXT29</v>
          </cell>
          <cell r="E1248" t="str">
            <v>BD17</v>
          </cell>
          <cell r="I1248" t="str">
            <v>Wielkopolski Park Narodowy</v>
          </cell>
          <cell r="P1248" t="str">
            <v>PLB300017; PLH300010</v>
          </cell>
          <cell r="Q1248" t="str">
            <v>Ostoja Rogalińska; Ostoja Wielkopolska</v>
          </cell>
          <cell r="R1248" t="str">
            <v>Europa</v>
          </cell>
          <cell r="S1248" t="str">
            <v>Polska</v>
          </cell>
          <cell r="T1248" t="str">
            <v>wielkopolskie</v>
          </cell>
          <cell r="U1248" t="str">
            <v>poznański</v>
          </cell>
          <cell r="V1248" t="str">
            <v>Stęszew</v>
          </cell>
          <cell r="W1248" t="str">
            <v>315.51 Pojezierze Poznańskie</v>
          </cell>
          <cell r="X1248" t="str">
            <v>Continental Bio-geographical Region</v>
          </cell>
          <cell r="Y1248" t="str">
            <v>Calamagrostio arundinaceae-Quercetum</v>
          </cell>
        </row>
        <row r="1249">
          <cell r="A1249" t="str">
            <v>POZ-V-0067115</v>
          </cell>
          <cell r="B1249" t="str">
            <v>52.457043</v>
          </cell>
          <cell r="C1249" t="str">
            <v>17.267202</v>
          </cell>
          <cell r="D1249" t="str">
            <v>33UXU51</v>
          </cell>
          <cell r="E1249" t="str">
            <v>CC91</v>
          </cell>
          <cell r="J1249" t="str">
            <v>Park Krajobrazowy Promno - otulina</v>
          </cell>
          <cell r="P1249" t="str">
            <v>PLH300030</v>
          </cell>
          <cell r="Q1249" t="str">
            <v>Ostoja koło Promna</v>
          </cell>
          <cell r="R1249" t="str">
            <v>Europa</v>
          </cell>
          <cell r="S1249" t="str">
            <v>Polska</v>
          </cell>
          <cell r="T1249" t="str">
            <v>wielkopolskie</v>
          </cell>
          <cell r="U1249" t="str">
            <v>poznański</v>
          </cell>
          <cell r="V1249" t="str">
            <v>Pobiedziska</v>
          </cell>
          <cell r="W1249" t="str">
            <v>315.56 Równina Wrzesińska</v>
          </cell>
          <cell r="X1249" t="str">
            <v>Continental Bio-geographical Region</v>
          </cell>
          <cell r="Y1249" t="str">
            <v>Fraxino-Alnetum (=Circaeo-Alnetum)</v>
          </cell>
        </row>
        <row r="1250">
          <cell r="A1250" t="str">
            <v>POZ-V-0067116</v>
          </cell>
          <cell r="B1250" t="str">
            <v>52.684008</v>
          </cell>
          <cell r="C1250" t="str">
            <v>16.033586</v>
          </cell>
          <cell r="D1250" t="str">
            <v>33UWU63</v>
          </cell>
          <cell r="E1250" t="str">
            <v>BC62</v>
          </cell>
          <cell r="J1250" t="str">
            <v>Sierakowski Park Krajobrazowy</v>
          </cell>
          <cell r="P1250" t="str">
            <v>PLB300015</v>
          </cell>
          <cell r="Q1250" t="str">
            <v>Puszcza Notecka</v>
          </cell>
          <cell r="R1250" t="str">
            <v>Europa</v>
          </cell>
          <cell r="S1250" t="str">
            <v>Polska</v>
          </cell>
          <cell r="T1250" t="str">
            <v>wielkopolskie</v>
          </cell>
          <cell r="U1250" t="str">
            <v>międzychodzki</v>
          </cell>
          <cell r="V1250" t="str">
            <v>Sieraków</v>
          </cell>
          <cell r="W1250" t="str">
            <v>315.33 Kotlina Gorzowska</v>
          </cell>
          <cell r="X1250" t="str">
            <v>Continental Bio-geographical Region</v>
          </cell>
          <cell r="Y1250" t="str">
            <v>Leucobryo-Pinetum</v>
          </cell>
        </row>
        <row r="1251">
          <cell r="A1251" t="str">
            <v>POZ-V-0067117</v>
          </cell>
          <cell r="B1251" t="str">
            <v>52.255578</v>
          </cell>
          <cell r="C1251" t="str">
            <v>16.785504</v>
          </cell>
          <cell r="D1251" t="str">
            <v>33UXT29</v>
          </cell>
          <cell r="E1251" t="str">
            <v>BD17</v>
          </cell>
          <cell r="I1251" t="str">
            <v>Wielkopolski Park Narodowy</v>
          </cell>
          <cell r="P1251" t="str">
            <v>PLB300017; PLH300010</v>
          </cell>
          <cell r="Q1251" t="str">
            <v>Ostoja Rogalińska; Ostoja Wielkopolska</v>
          </cell>
          <cell r="R1251" t="str">
            <v>Europa</v>
          </cell>
          <cell r="S1251" t="str">
            <v>Polska</v>
          </cell>
          <cell r="T1251" t="str">
            <v>wielkopolskie</v>
          </cell>
          <cell r="U1251" t="str">
            <v>poznański</v>
          </cell>
          <cell r="V1251" t="str">
            <v>Stęszew</v>
          </cell>
          <cell r="W1251" t="str">
            <v>315.64 Kotlina Śremska</v>
          </cell>
          <cell r="X1251" t="str">
            <v>Continental Bio-geographical Region</v>
          </cell>
          <cell r="Y1251" t="str">
            <v>Galio-Carpinetum</v>
          </cell>
        </row>
        <row r="1252">
          <cell r="A1252" t="str">
            <v>POZ-V-0067227</v>
          </cell>
          <cell r="B1252" t="str">
            <v>52.5954</v>
          </cell>
          <cell r="C1252" t="str">
            <v>15.9566</v>
          </cell>
          <cell r="D1252" t="str">
            <v>33UWU62</v>
          </cell>
          <cell r="E1252" t="str">
            <v>BC72</v>
          </cell>
          <cell r="R1252" t="str">
            <v>Europa</v>
          </cell>
          <cell r="S1252" t="str">
            <v>Polska</v>
          </cell>
          <cell r="T1252" t="str">
            <v>wielkopolskie</v>
          </cell>
          <cell r="U1252" t="str">
            <v>międzychodzki</v>
          </cell>
          <cell r="V1252" t="str">
            <v>Międzychód</v>
          </cell>
          <cell r="W1252" t="str">
            <v>315.51 Pojezierze Poznańskie</v>
          </cell>
          <cell r="X1252" t="str">
            <v>Continental Bio-geographical Region</v>
          </cell>
          <cell r="Y1252" t="str">
            <v>Galio-Carpinetum</v>
          </cell>
        </row>
        <row r="1253">
          <cell r="A1253" t="str">
            <v>POZ-V-0067228</v>
          </cell>
          <cell r="B1253" t="str">
            <v>52.565127</v>
          </cell>
          <cell r="C1253" t="str">
            <v>15.895368</v>
          </cell>
          <cell r="D1253" t="str">
            <v>33UWU62</v>
          </cell>
          <cell r="E1253" t="str">
            <v>BC81</v>
          </cell>
          <cell r="M1253" t="str">
            <v>H (Międzychód)</v>
          </cell>
          <cell r="R1253" t="str">
            <v>Europa</v>
          </cell>
          <cell r="S1253" t="str">
            <v>Polska</v>
          </cell>
          <cell r="T1253" t="str">
            <v>wielkopolskie</v>
          </cell>
          <cell r="U1253" t="str">
            <v>międzychodzki</v>
          </cell>
          <cell r="V1253" t="str">
            <v>Międzychód</v>
          </cell>
          <cell r="W1253" t="str">
            <v>315.51 Pojezierze Poznańskie</v>
          </cell>
          <cell r="X1253" t="str">
            <v>Continental Bio-geographical Region</v>
          </cell>
          <cell r="Y1253" t="str">
            <v>Galio odorati-Fagetum (=Melico-Fagetum)</v>
          </cell>
        </row>
        <row r="1254">
          <cell r="A1254" t="str">
            <v>POZ-V-0067231</v>
          </cell>
          <cell r="B1254" t="str">
            <v>52.578393</v>
          </cell>
          <cell r="C1254" t="str">
            <v>15.931581</v>
          </cell>
          <cell r="D1254" t="str">
            <v>33UWU62</v>
          </cell>
          <cell r="E1254" t="str">
            <v>BC82</v>
          </cell>
          <cell r="M1254" t="str">
            <v>H (Międzychód)</v>
          </cell>
          <cell r="R1254" t="str">
            <v>Europa</v>
          </cell>
          <cell r="S1254" t="str">
            <v>Polska</v>
          </cell>
          <cell r="T1254" t="str">
            <v>wielkopolskie</v>
          </cell>
          <cell r="U1254" t="str">
            <v>międzychodzki</v>
          </cell>
          <cell r="V1254" t="str">
            <v>Międzychód</v>
          </cell>
          <cell r="W1254" t="str">
            <v>315.51 Pojezierze Poznańskie</v>
          </cell>
          <cell r="X1254" t="str">
            <v>Continental Bio-geographical Region</v>
          </cell>
          <cell r="Y1254" t="str">
            <v>Fraxino-Alnetum (=Circaeo-Alnetum)</v>
          </cell>
        </row>
        <row r="1255">
          <cell r="A1255" t="str">
            <v>POZ-V-0067232</v>
          </cell>
          <cell r="B1255" t="str">
            <v>52.577408</v>
          </cell>
          <cell r="C1255" t="str">
            <v>15.860361</v>
          </cell>
          <cell r="D1255" t="str">
            <v>33UWU52</v>
          </cell>
          <cell r="E1255" t="str">
            <v>BC81</v>
          </cell>
          <cell r="M1255" t="str">
            <v>H (Międzychód)</v>
          </cell>
          <cell r="P1255" t="str">
            <v>PLB300015</v>
          </cell>
          <cell r="Q1255" t="str">
            <v>Puszcza Notecka</v>
          </cell>
          <cell r="R1255" t="str">
            <v>Europa</v>
          </cell>
          <cell r="S1255" t="str">
            <v>Polska</v>
          </cell>
          <cell r="T1255" t="str">
            <v>wielkopolskie</v>
          </cell>
          <cell r="U1255" t="str">
            <v>międzychodzki</v>
          </cell>
          <cell r="V1255" t="str">
            <v>Międzychód</v>
          </cell>
          <cell r="W1255" t="str">
            <v>315.51 Pojezierze Poznańskie</v>
          </cell>
          <cell r="X1255" t="str">
            <v>Continental Bio-geographical Region</v>
          </cell>
          <cell r="Y1255" t="str">
            <v>Galio odorati-Fagetum (=Melico-Fagetum)</v>
          </cell>
        </row>
        <row r="1256">
          <cell r="A1256" t="str">
            <v>POZ-V-0067233</v>
          </cell>
          <cell r="B1256" t="str">
            <v>52.577408</v>
          </cell>
          <cell r="C1256" t="str">
            <v>15.860361</v>
          </cell>
          <cell r="D1256" t="str">
            <v>33UWU52</v>
          </cell>
          <cell r="E1256" t="str">
            <v>BC81</v>
          </cell>
          <cell r="M1256" t="str">
            <v>H (Międzychód)</v>
          </cell>
          <cell r="P1256" t="str">
            <v>PLB300015</v>
          </cell>
          <cell r="Q1256" t="str">
            <v>Puszcza Notecka</v>
          </cell>
          <cell r="R1256" t="str">
            <v>Europa</v>
          </cell>
          <cell r="S1256" t="str">
            <v>Polska</v>
          </cell>
          <cell r="T1256" t="str">
            <v>wielkopolskie</v>
          </cell>
          <cell r="U1256" t="str">
            <v>międzychodzki</v>
          </cell>
          <cell r="V1256" t="str">
            <v>Międzychód</v>
          </cell>
          <cell r="W1256" t="str">
            <v>315.51 Pojezierze Poznańskie</v>
          </cell>
          <cell r="X1256" t="str">
            <v>Continental Bio-geographical Region</v>
          </cell>
          <cell r="Y1256" t="str">
            <v>Galio odorati-Fagetum (=Melico-Fagetum)</v>
          </cell>
        </row>
        <row r="1257">
          <cell r="A1257" t="str">
            <v>POZ-V-0067235</v>
          </cell>
          <cell r="B1257" t="str">
            <v>52.69596</v>
          </cell>
          <cell r="C1257" t="str">
            <v>17.110642</v>
          </cell>
          <cell r="D1257" t="str">
            <v>33UXU44</v>
          </cell>
          <cell r="E1257" t="str">
            <v>CC70</v>
          </cell>
          <cell r="M1257" t="str">
            <v>Dolina Wełny i Rynna Gołaniecko-Wągrowiecka</v>
          </cell>
          <cell r="R1257" t="str">
            <v>Europa</v>
          </cell>
          <cell r="S1257" t="str">
            <v>Polska</v>
          </cell>
          <cell r="T1257" t="str">
            <v>wielkopolskie</v>
          </cell>
          <cell r="U1257" t="str">
            <v>obornicki</v>
          </cell>
          <cell r="V1257" t="str">
            <v>Rogoźno</v>
          </cell>
          <cell r="W1257" t="str">
            <v>315.54 Pojezierze Gnieźnieńskie</v>
          </cell>
          <cell r="X1257" t="str">
            <v>Continental Bio-geographical Region</v>
          </cell>
          <cell r="Y1257">
            <v>0</v>
          </cell>
        </row>
        <row r="1258">
          <cell r="A1258" t="str">
            <v>POZ-V-0067236</v>
          </cell>
          <cell r="B1258" t="str">
            <v>52.25549</v>
          </cell>
          <cell r="C1258" t="str">
            <v>16.785256</v>
          </cell>
          <cell r="D1258" t="str">
            <v>33UXT29</v>
          </cell>
          <cell r="E1258" t="str">
            <v>BD17</v>
          </cell>
          <cell r="I1258" t="str">
            <v>Wielkopolski Park Narodowy</v>
          </cell>
          <cell r="P1258" t="str">
            <v>PLB300017; PLH300010</v>
          </cell>
          <cell r="Q1258" t="str">
            <v>Ostoja Rogalińska; Ostoja Wielkopolska</v>
          </cell>
          <cell r="R1258" t="str">
            <v>Europa</v>
          </cell>
          <cell r="S1258" t="str">
            <v>Polska</v>
          </cell>
          <cell r="T1258" t="str">
            <v>wielkopolskie</v>
          </cell>
          <cell r="U1258" t="str">
            <v>poznański</v>
          </cell>
          <cell r="V1258" t="str">
            <v>Stęszew</v>
          </cell>
          <cell r="W1258" t="str">
            <v>315.64 Kotlina Śremska</v>
          </cell>
          <cell r="X1258" t="str">
            <v>Continental Bio-geographical Region</v>
          </cell>
          <cell r="Y1258" t="str">
            <v>Galio-Carpinetum</v>
          </cell>
        </row>
        <row r="1259">
          <cell r="A1259" t="str">
            <v>POZ-V-0067237</v>
          </cell>
          <cell r="B1259" t="str">
            <v>52.452671</v>
          </cell>
          <cell r="C1259" t="str">
            <v>17.257261</v>
          </cell>
          <cell r="D1259" t="str">
            <v>33UXU51</v>
          </cell>
          <cell r="E1259" t="str">
            <v>CC91</v>
          </cell>
          <cell r="J1259" t="str">
            <v>Park Krajobrazowy Promno - otulina</v>
          </cell>
          <cell r="P1259" t="str">
            <v>PLH300030</v>
          </cell>
          <cell r="Q1259" t="str">
            <v>Ostoja koło Promna</v>
          </cell>
          <cell r="R1259" t="str">
            <v>Europa</v>
          </cell>
          <cell r="S1259" t="str">
            <v>Polska</v>
          </cell>
          <cell r="T1259" t="str">
            <v>wielkopolskie</v>
          </cell>
          <cell r="U1259" t="str">
            <v>poznański</v>
          </cell>
          <cell r="V1259" t="str">
            <v>Pobiedziska</v>
          </cell>
          <cell r="W1259" t="str">
            <v>315.56 Równina Wrzesińska</v>
          </cell>
          <cell r="X1259" t="str">
            <v>Continental Bio-geographical Region</v>
          </cell>
          <cell r="Y1259" t="str">
            <v>Galio-Carpinetum</v>
          </cell>
        </row>
        <row r="1260">
          <cell r="A1260" t="str">
            <v>POZ-V-0067238</v>
          </cell>
          <cell r="B1260" t="str">
            <v>52.4673</v>
          </cell>
          <cell r="C1260" t="str">
            <v>17.2232</v>
          </cell>
          <cell r="D1260" t="str">
            <v>33UXU51</v>
          </cell>
          <cell r="E1260" t="str">
            <v>CC90</v>
          </cell>
          <cell r="J1260" t="str">
            <v>Park Krajobrazowy Promno - otulina</v>
          </cell>
          <cell r="K1260" t="str">
            <v>Jezioro Dębiniec</v>
          </cell>
          <cell r="L1260" t="str">
            <v>krajobrazowy</v>
          </cell>
          <cell r="P1260" t="str">
            <v>PLH300030</v>
          </cell>
          <cell r="Q1260" t="str">
            <v>Ostoja koło Promna</v>
          </cell>
          <cell r="R1260" t="str">
            <v>Europa</v>
          </cell>
          <cell r="S1260" t="str">
            <v>Polska</v>
          </cell>
          <cell r="T1260" t="str">
            <v>wielkopolskie</v>
          </cell>
          <cell r="U1260" t="str">
            <v>poznański</v>
          </cell>
          <cell r="V1260" t="str">
            <v>Pobiedziska</v>
          </cell>
          <cell r="W1260" t="str">
            <v>315.56 Równina Wrzesińska</v>
          </cell>
          <cell r="X1260" t="str">
            <v>Continental Bio-geographical Region</v>
          </cell>
          <cell r="Y1260" t="str">
            <v>Galio-Carpinetum</v>
          </cell>
        </row>
        <row r="1261">
          <cell r="A1261" t="str">
            <v>POZ-V-0067239</v>
          </cell>
          <cell r="B1261" t="str">
            <v>52.001643</v>
          </cell>
          <cell r="C1261" t="str">
            <v>16.169587</v>
          </cell>
          <cell r="D1261" t="str">
            <v>33UWT86</v>
          </cell>
          <cell r="E1261" t="str">
            <v>BD43</v>
          </cell>
          <cell r="M1261" t="str">
            <v>Przemęcko-Wschowski i kompleks leśny Włoszakowice</v>
          </cell>
          <cell r="R1261" t="str">
            <v>Europa</v>
          </cell>
          <cell r="S1261" t="str">
            <v>Polska</v>
          </cell>
          <cell r="T1261" t="str">
            <v>wielkopolskie</v>
          </cell>
          <cell r="U1261" t="str">
            <v>wolsztyński</v>
          </cell>
          <cell r="V1261" t="str">
            <v>Przemęt</v>
          </cell>
          <cell r="W1261" t="str">
            <v>315.81 Pojezierze Sławskie</v>
          </cell>
          <cell r="X1261" t="str">
            <v>Continental Bio-geographical Region</v>
          </cell>
          <cell r="Y1261" t="str">
            <v>Pino-Quercetum (=Querco-Pinetum + Serratulo-Pinetum)</v>
          </cell>
        </row>
        <row r="1262">
          <cell r="A1262" t="str">
            <v>POZ-V-0067240</v>
          </cell>
          <cell r="B1262" t="str">
            <v>52.416008</v>
          </cell>
          <cell r="C1262" t="str">
            <v>17.044918</v>
          </cell>
          <cell r="D1262" t="str">
            <v>33UXU30</v>
          </cell>
          <cell r="E1262" t="str">
            <v>BD09</v>
          </cell>
          <cell r="R1262" t="str">
            <v>Europa</v>
          </cell>
          <cell r="S1262" t="str">
            <v>Polska</v>
          </cell>
          <cell r="T1262" t="str">
            <v>wielkopolskie</v>
          </cell>
          <cell r="U1262" t="str">
            <v>Poznań</v>
          </cell>
          <cell r="V1262" t="str">
            <v>Poznań</v>
          </cell>
          <cell r="W1262" t="str">
            <v>315.56 Równina Wrzesińska</v>
          </cell>
          <cell r="X1262" t="str">
            <v>Continental Bio-geographical Region</v>
          </cell>
          <cell r="Y1262" t="str">
            <v>Pino-Quercetum (=Querco-Pinetum + Serratulo-Pinetum)</v>
          </cell>
        </row>
        <row r="1263">
          <cell r="A1263" t="str">
            <v>POZ-V-0067241</v>
          </cell>
          <cell r="B1263" t="str">
            <v>52.44007</v>
          </cell>
          <cell r="C1263" t="str">
            <v>16.84743</v>
          </cell>
          <cell r="D1263" t="str">
            <v>33UXU21</v>
          </cell>
          <cell r="E1263" t="str">
            <v>BC98</v>
          </cell>
          <cell r="N1263" t="str">
            <v>Bogdanka I</v>
          </cell>
          <cell r="R1263" t="str">
            <v>Europa</v>
          </cell>
          <cell r="S1263" t="str">
            <v>Polska</v>
          </cell>
          <cell r="T1263" t="str">
            <v>wielkopolskie</v>
          </cell>
          <cell r="U1263" t="str">
            <v>Poznań</v>
          </cell>
          <cell r="V1263" t="str">
            <v>Poznań</v>
          </cell>
          <cell r="W1263" t="str">
            <v>315.51 Pojezierze Poznańskie</v>
          </cell>
          <cell r="X1263" t="str">
            <v>Continental Bio-geographical Region</v>
          </cell>
          <cell r="Y1263" t="str">
            <v>Fraxino-Alnetum (=Circaeo-Alnetum)</v>
          </cell>
        </row>
        <row r="1264">
          <cell r="A1264" t="str">
            <v>POZ-V-0067243</v>
          </cell>
          <cell r="B1264" t="str">
            <v>52.450431</v>
          </cell>
          <cell r="C1264" t="str">
            <v>17.247909</v>
          </cell>
          <cell r="D1264" t="str">
            <v>33UXU51</v>
          </cell>
          <cell r="E1264" t="str">
            <v>CC91</v>
          </cell>
          <cell r="J1264" t="str">
            <v>Park Krajobrazowy Promno - otulina</v>
          </cell>
          <cell r="R1264" t="str">
            <v>Europa</v>
          </cell>
          <cell r="S1264" t="str">
            <v>Polska</v>
          </cell>
          <cell r="T1264" t="str">
            <v>wielkopolskie</v>
          </cell>
          <cell r="U1264" t="str">
            <v>poznański</v>
          </cell>
          <cell r="V1264" t="str">
            <v>Pobiedziska</v>
          </cell>
          <cell r="W1264" t="str">
            <v>315.56 Równina Wrzesińska</v>
          </cell>
          <cell r="X1264" t="str">
            <v>Continental Bio-geographical Region</v>
          </cell>
          <cell r="Y1264" t="str">
            <v>Galio-Carpinetum</v>
          </cell>
        </row>
        <row r="1265">
          <cell r="A1265" t="str">
            <v>POZ-V-0067246</v>
          </cell>
          <cell r="B1265" t="str">
            <v>52.404347</v>
          </cell>
          <cell r="C1265" t="str">
            <v>16.925321</v>
          </cell>
          <cell r="D1265" t="str">
            <v>33UXU30</v>
          </cell>
          <cell r="E1265" t="str">
            <v>BD08</v>
          </cell>
          <cell r="R1265" t="str">
            <v>Europa</v>
          </cell>
          <cell r="S1265" t="str">
            <v>Polska</v>
          </cell>
          <cell r="T1265" t="str">
            <v>wielkopolskie</v>
          </cell>
          <cell r="U1265" t="str">
            <v>Poznań</v>
          </cell>
          <cell r="V1265" t="str">
            <v>Poznań</v>
          </cell>
          <cell r="W1265" t="str">
            <v>315.52 Poznański Przełom Warty</v>
          </cell>
          <cell r="X1265" t="str">
            <v>Continental Bio-geographical Region</v>
          </cell>
          <cell r="Y1265" t="str">
            <v>Galio-Carpinetum</v>
          </cell>
        </row>
        <row r="1266">
          <cell r="A1266" t="str">
            <v>POZ-V-0067247</v>
          </cell>
          <cell r="B1266" t="str">
            <v>51.6472</v>
          </cell>
          <cell r="C1266" t="str">
            <v>17.8123</v>
          </cell>
          <cell r="D1266" t="str">
            <v>33UXT92</v>
          </cell>
          <cell r="E1266" t="str">
            <v>CD84</v>
          </cell>
          <cell r="R1266" t="str">
            <v>Europa</v>
          </cell>
          <cell r="S1266" t="str">
            <v>Polska</v>
          </cell>
          <cell r="T1266" t="str">
            <v>wielkopolskie</v>
          </cell>
          <cell r="U1266" t="str">
            <v>ostrowski</v>
          </cell>
          <cell r="V1266" t="str">
            <v>Ostrów Wielkopolski</v>
          </cell>
          <cell r="W1266" t="str">
            <v>318.12 Wysoczyzna Kaliska</v>
          </cell>
          <cell r="X1266" t="str">
            <v>Continental Bio-geographical Region</v>
          </cell>
          <cell r="Y1266" t="str">
            <v>Fraxino-Alnetum (=Circaeo-Alnetum)</v>
          </cell>
        </row>
        <row r="1267">
          <cell r="A1267" t="str">
            <v>POZ-V-0067249</v>
          </cell>
          <cell r="B1267" t="str">
            <v>52.404347</v>
          </cell>
          <cell r="C1267" t="str">
            <v>16.925321</v>
          </cell>
          <cell r="D1267" t="str">
            <v>33UXU30</v>
          </cell>
          <cell r="E1267" t="str">
            <v>BD08</v>
          </cell>
          <cell r="R1267" t="str">
            <v>Europa</v>
          </cell>
          <cell r="S1267" t="str">
            <v>Polska</v>
          </cell>
          <cell r="T1267" t="str">
            <v>wielkopolskie</v>
          </cell>
          <cell r="U1267" t="str">
            <v>Poznań</v>
          </cell>
          <cell r="V1267" t="str">
            <v>Poznań</v>
          </cell>
          <cell r="W1267" t="str">
            <v>315.52 Poznański Przełom Warty</v>
          </cell>
          <cell r="X1267" t="str">
            <v>Continental Bio-geographical Region</v>
          </cell>
          <cell r="Y1267" t="str">
            <v>Galio-Carpinetum</v>
          </cell>
        </row>
        <row r="1268">
          <cell r="A1268" t="str">
            <v>POZ-V-0067257</v>
          </cell>
          <cell r="B1268" t="str">
            <v>52.481935</v>
          </cell>
          <cell r="C1268" t="str">
            <v>17.00606</v>
          </cell>
          <cell r="D1268" t="str">
            <v>33UXU31</v>
          </cell>
          <cell r="E1268" t="str">
            <v>BC99</v>
          </cell>
          <cell r="J1268" t="str">
            <v>Park Krajobrazowy Puszcza Zielonka</v>
          </cell>
          <cell r="P1268" t="str">
            <v>PLH300058</v>
          </cell>
          <cell r="Q1268" t="str">
            <v>Uroczyska Puszczy Zielonki</v>
          </cell>
          <cell r="R1268" t="str">
            <v>Europa</v>
          </cell>
          <cell r="S1268" t="str">
            <v>Polska</v>
          </cell>
          <cell r="T1268" t="str">
            <v>wielkopolskie</v>
          </cell>
          <cell r="U1268" t="str">
            <v>poznański</v>
          </cell>
          <cell r="V1268" t="str">
            <v>Czerwonak</v>
          </cell>
          <cell r="W1268" t="str">
            <v>315.56 Równina Wrzesińska</v>
          </cell>
          <cell r="X1268" t="str">
            <v>Continental Bio-geographical Region</v>
          </cell>
          <cell r="Y1268" t="str">
            <v>Potentillo albae-Quercetum typicum</v>
          </cell>
        </row>
        <row r="1269">
          <cell r="A1269" t="str">
            <v>POZ-V-0069637</v>
          </cell>
          <cell r="B1269" t="str">
            <v>52.4799196</v>
          </cell>
          <cell r="C1269" t="str">
            <v>17.0115159</v>
          </cell>
          <cell r="D1269" t="str">
            <v>33UXU31</v>
          </cell>
          <cell r="E1269" t="str">
            <v>BC99</v>
          </cell>
          <cell r="J1269" t="str">
            <v>Park Krajobrazowy Puszcza Zielonka</v>
          </cell>
          <cell r="P1269" t="str">
            <v>PLH300058</v>
          </cell>
          <cell r="Q1269" t="str">
            <v>Uroczyska Puszczy Zielonki</v>
          </cell>
          <cell r="R1269" t="str">
            <v>Europa</v>
          </cell>
          <cell r="S1269" t="str">
            <v>Polska</v>
          </cell>
          <cell r="T1269" t="str">
            <v>wielkopolskie</v>
          </cell>
          <cell r="U1269" t="str">
            <v>poznański</v>
          </cell>
          <cell r="V1269" t="str">
            <v>Czerwonak</v>
          </cell>
          <cell r="W1269" t="str">
            <v>315.56 Równina Wrzesińska</v>
          </cell>
          <cell r="X1269" t="str">
            <v>Continental Bio-geographical Region</v>
          </cell>
          <cell r="Y1269" t="str">
            <v>Pino-Quercetum (=Querco-Pinetum + Serratulo-Pinetum)</v>
          </cell>
        </row>
        <row r="1270">
          <cell r="A1270" t="str">
            <v>POZ-V-0070352</v>
          </cell>
          <cell r="B1270" t="str">
            <v>51.925531</v>
          </cell>
          <cell r="C1270" t="str">
            <v>17.354505</v>
          </cell>
          <cell r="D1270" t="str">
            <v>33UXT65</v>
          </cell>
          <cell r="E1270" t="str">
            <v>CD51</v>
          </cell>
          <cell r="R1270" t="str">
            <v>Europa</v>
          </cell>
          <cell r="S1270" t="str">
            <v>Polska</v>
          </cell>
          <cell r="T1270" t="str">
            <v>wielkopolskie</v>
          </cell>
          <cell r="U1270" t="str">
            <v>jarociński</v>
          </cell>
          <cell r="V1270" t="str">
            <v>Jaraczewo</v>
          </cell>
          <cell r="W1270" t="str">
            <v>318.12 Wysoczyzna Kaliska</v>
          </cell>
          <cell r="X1270" t="str">
            <v>Continental Bio-geographical Region</v>
          </cell>
          <cell r="Y1270" t="str">
            <v>Galio-Carpinetum</v>
          </cell>
        </row>
        <row r="1271">
          <cell r="A1271" t="str">
            <v>POZ-V-0070353</v>
          </cell>
          <cell r="B1271" t="str">
            <v>51.925531</v>
          </cell>
          <cell r="C1271" t="str">
            <v>17.354505</v>
          </cell>
          <cell r="D1271" t="str">
            <v>33UXT65</v>
          </cell>
          <cell r="E1271" t="str">
            <v>CD51</v>
          </cell>
          <cell r="R1271" t="str">
            <v>Europa</v>
          </cell>
          <cell r="S1271" t="str">
            <v>Polska</v>
          </cell>
          <cell r="T1271" t="str">
            <v>wielkopolskie</v>
          </cell>
          <cell r="U1271" t="str">
            <v>jarociński</v>
          </cell>
          <cell r="V1271" t="str">
            <v>Jaraczewo</v>
          </cell>
          <cell r="W1271" t="str">
            <v>318.12 Wysoczyzna Kaliska</v>
          </cell>
          <cell r="X1271" t="str">
            <v>Continental Bio-geographical Region</v>
          </cell>
          <cell r="Y1271" t="str">
            <v>Galio-Carpinetum</v>
          </cell>
        </row>
        <row r="1272">
          <cell r="A1272" t="str">
            <v>POZ-V-0070354</v>
          </cell>
          <cell r="B1272" t="str">
            <v>51.944193</v>
          </cell>
          <cell r="C1272" t="str">
            <v>17.257398</v>
          </cell>
          <cell r="D1272" t="str">
            <v>33UXT55</v>
          </cell>
          <cell r="E1272" t="str">
            <v>CD51</v>
          </cell>
          <cell r="M1272" t="str">
            <v>Krzywińsko-Osiecki wraz z zadrzewieniami generała Dezyderego Chłapowskiego i kompleksem leśnym Osieczna-Góra</v>
          </cell>
          <cell r="R1272" t="str">
            <v>Europa</v>
          </cell>
          <cell r="S1272" t="str">
            <v>Polska</v>
          </cell>
          <cell r="T1272" t="str">
            <v>wielkopolskie</v>
          </cell>
          <cell r="U1272" t="str">
            <v>gostyński</v>
          </cell>
          <cell r="V1272" t="str">
            <v>Borek Wielkopolski</v>
          </cell>
          <cell r="W1272" t="str">
            <v>318.12 Wysoczyzna Kaliska</v>
          </cell>
          <cell r="X1272" t="str">
            <v>Continental Bio-geographical Region</v>
          </cell>
          <cell r="Y1272" t="str">
            <v>Galio-Carpinetum</v>
          </cell>
        </row>
        <row r="1273">
          <cell r="A1273" t="str">
            <v>POZ-V-0070355</v>
          </cell>
          <cell r="B1273" t="str">
            <v>51.910823</v>
          </cell>
          <cell r="C1273" t="str">
            <v>17.290796</v>
          </cell>
          <cell r="D1273" t="str">
            <v>33UXT55</v>
          </cell>
          <cell r="E1273" t="str">
            <v>CD51</v>
          </cell>
          <cell r="R1273" t="str">
            <v>Europa</v>
          </cell>
          <cell r="S1273" t="str">
            <v>Polska</v>
          </cell>
          <cell r="T1273" t="str">
            <v>wielkopolskie</v>
          </cell>
          <cell r="U1273" t="str">
            <v>gostyński</v>
          </cell>
          <cell r="V1273" t="str">
            <v>Borek Wielkopolski</v>
          </cell>
          <cell r="W1273" t="str">
            <v>318.12 Wysoczyzna Kaliska</v>
          </cell>
          <cell r="X1273" t="str">
            <v>Continental Bio-geographical Region</v>
          </cell>
          <cell r="Y1273" t="str">
            <v>Fraxino-Alnetum (=Circaeo-Alnetum)</v>
          </cell>
        </row>
        <row r="1274">
          <cell r="A1274" t="str">
            <v>POZ-V-0070356</v>
          </cell>
          <cell r="B1274" t="str">
            <v>51.910823</v>
          </cell>
          <cell r="C1274" t="str">
            <v>17.290796</v>
          </cell>
          <cell r="D1274" t="str">
            <v>33UXT55</v>
          </cell>
          <cell r="E1274" t="str">
            <v>CD51</v>
          </cell>
          <cell r="R1274" t="str">
            <v>Europa</v>
          </cell>
          <cell r="S1274" t="str">
            <v>Polska</v>
          </cell>
          <cell r="T1274" t="str">
            <v>wielkopolskie</v>
          </cell>
          <cell r="U1274" t="str">
            <v>gostyński</v>
          </cell>
          <cell r="V1274" t="str">
            <v>Borek Wielkopolski</v>
          </cell>
          <cell r="W1274" t="str">
            <v>318.12 Wysoczyzna Kaliska</v>
          </cell>
          <cell r="X1274" t="str">
            <v>Continental Bio-geographical Region</v>
          </cell>
          <cell r="Y1274" t="str">
            <v>Fraxino-Alnetum (=Circaeo-Alnetum)</v>
          </cell>
        </row>
        <row r="1275">
          <cell r="A1275" t="str">
            <v>POZ-V-0070357</v>
          </cell>
          <cell r="B1275" t="str">
            <v>51.910823</v>
          </cell>
          <cell r="C1275" t="str">
            <v>17.290796</v>
          </cell>
          <cell r="D1275" t="str">
            <v>33UXT55</v>
          </cell>
          <cell r="E1275" t="str">
            <v>CD51</v>
          </cell>
          <cell r="R1275" t="str">
            <v>Europa</v>
          </cell>
          <cell r="S1275" t="str">
            <v>Polska</v>
          </cell>
          <cell r="T1275" t="str">
            <v>wielkopolskie</v>
          </cell>
          <cell r="U1275" t="str">
            <v>gostyński</v>
          </cell>
          <cell r="V1275" t="str">
            <v>Borek Wielkopolski</v>
          </cell>
          <cell r="W1275" t="str">
            <v>318.12 Wysoczyzna Kaliska</v>
          </cell>
          <cell r="X1275" t="str">
            <v>Continental Bio-geographical Region</v>
          </cell>
          <cell r="Y1275" t="str">
            <v>Fraxino-Alnetum (=Circaeo-Alnetum)</v>
          </cell>
        </row>
        <row r="1276">
          <cell r="A1276" t="str">
            <v>POZ-V-0070358</v>
          </cell>
          <cell r="B1276" t="str">
            <v>51.944193</v>
          </cell>
          <cell r="C1276" t="str">
            <v>17.257398</v>
          </cell>
          <cell r="D1276" t="str">
            <v>33UXT55</v>
          </cell>
          <cell r="E1276" t="str">
            <v>CD51</v>
          </cell>
          <cell r="M1276" t="str">
            <v>Krzywińsko-Osiecki wraz z zadrzewieniami generała Dezyderego Chłapowskiego i kompleksem leśnym Osieczna-Góra</v>
          </cell>
          <cell r="R1276" t="str">
            <v>Europa</v>
          </cell>
          <cell r="S1276" t="str">
            <v>Polska</v>
          </cell>
          <cell r="T1276" t="str">
            <v>wielkopolskie</v>
          </cell>
          <cell r="U1276" t="str">
            <v>gostyński</v>
          </cell>
          <cell r="V1276" t="str">
            <v>Borek Wielkopolski</v>
          </cell>
          <cell r="W1276" t="str">
            <v>318.12 Wysoczyzna Kaliska</v>
          </cell>
          <cell r="X1276" t="str">
            <v>Continental Bio-geographical Region</v>
          </cell>
          <cell r="Y1276" t="str">
            <v>Galio-Carpinetum</v>
          </cell>
        </row>
        <row r="1277">
          <cell r="A1277" t="str">
            <v>POZ-V-0070359</v>
          </cell>
          <cell r="B1277" t="str">
            <v>51.944193</v>
          </cell>
          <cell r="C1277" t="str">
            <v>17.257398</v>
          </cell>
          <cell r="D1277" t="str">
            <v>33UXT55</v>
          </cell>
          <cell r="E1277" t="str">
            <v>CD51</v>
          </cell>
          <cell r="M1277" t="str">
            <v>Krzywińsko-Osiecki wraz z zadrzewieniami generała Dezyderego Chłapowskiego i kompleksem leśnym Osieczna-Góra</v>
          </cell>
          <cell r="R1277" t="str">
            <v>Europa</v>
          </cell>
          <cell r="S1277" t="str">
            <v>Polska</v>
          </cell>
          <cell r="T1277" t="str">
            <v>wielkopolskie</v>
          </cell>
          <cell r="U1277" t="str">
            <v>gostyński</v>
          </cell>
          <cell r="V1277" t="str">
            <v>Borek Wielkopolski</v>
          </cell>
          <cell r="W1277" t="str">
            <v>318.12 Wysoczyzna Kaliska</v>
          </cell>
          <cell r="X1277" t="str">
            <v>Continental Bio-geographical Region</v>
          </cell>
          <cell r="Y1277" t="str">
            <v>Galio-Carpinetum</v>
          </cell>
        </row>
        <row r="1278">
          <cell r="A1278" t="str">
            <v>POZ-V-0070360</v>
          </cell>
          <cell r="B1278" t="str">
            <v>51.944193</v>
          </cell>
          <cell r="C1278" t="str">
            <v>17.257398</v>
          </cell>
          <cell r="D1278" t="str">
            <v>33UXT55</v>
          </cell>
          <cell r="E1278" t="str">
            <v>CD51</v>
          </cell>
          <cell r="M1278" t="str">
            <v>Krzywińsko-Osiecki wraz z zadrzewieniami generała Dezyderego Chłapowskiego i kompleksem leśnym Osieczna-Góra</v>
          </cell>
          <cell r="R1278" t="str">
            <v>Europa</v>
          </cell>
          <cell r="S1278" t="str">
            <v>Polska</v>
          </cell>
          <cell r="T1278" t="str">
            <v>wielkopolskie</v>
          </cell>
          <cell r="U1278" t="str">
            <v>gostyński</v>
          </cell>
          <cell r="V1278" t="str">
            <v>Borek Wielkopolski</v>
          </cell>
          <cell r="W1278" t="str">
            <v>318.12 Wysoczyzna Kaliska</v>
          </cell>
          <cell r="X1278" t="str">
            <v>Continental Bio-geographical Region</v>
          </cell>
          <cell r="Y1278" t="str">
            <v>Galio-Carpinetum</v>
          </cell>
        </row>
        <row r="1279">
          <cell r="A1279" t="str">
            <v>POZ-V-0070361</v>
          </cell>
          <cell r="B1279" t="str">
            <v>51.944193</v>
          </cell>
          <cell r="C1279" t="str">
            <v>17.257398</v>
          </cell>
          <cell r="D1279" t="str">
            <v>33UXT55</v>
          </cell>
          <cell r="E1279" t="str">
            <v>CD51</v>
          </cell>
          <cell r="M1279" t="str">
            <v>Krzywińsko-Osiecki wraz z zadrzewieniami generała Dezyderego Chłapowskiego i kompleksem leśnym Osieczna-Góra</v>
          </cell>
          <cell r="R1279" t="str">
            <v>Europa</v>
          </cell>
          <cell r="S1279" t="str">
            <v>Polska</v>
          </cell>
          <cell r="T1279" t="str">
            <v>wielkopolskie</v>
          </cell>
          <cell r="U1279" t="str">
            <v>gostyński</v>
          </cell>
          <cell r="V1279" t="str">
            <v>Borek Wielkopolski</v>
          </cell>
          <cell r="W1279" t="str">
            <v>318.12 Wysoczyzna Kaliska</v>
          </cell>
          <cell r="X1279" t="str">
            <v>Continental Bio-geographical Region</v>
          </cell>
          <cell r="Y1279" t="str">
            <v>Galio-Carpinetum</v>
          </cell>
        </row>
        <row r="1280">
          <cell r="A1280" t="str">
            <v>POZ-V-0070362</v>
          </cell>
          <cell r="B1280" t="str">
            <v>51.944193</v>
          </cell>
          <cell r="C1280" t="str">
            <v>17.257398</v>
          </cell>
          <cell r="D1280" t="str">
            <v>33UXT55</v>
          </cell>
          <cell r="E1280" t="str">
            <v>CD51</v>
          </cell>
          <cell r="M1280" t="str">
            <v>Krzywińsko-Osiecki wraz z zadrzewieniami generała Dezyderego Chłapowskiego i kompleksem leśnym Osieczna-Góra</v>
          </cell>
          <cell r="R1280" t="str">
            <v>Europa</v>
          </cell>
          <cell r="S1280" t="str">
            <v>Polska</v>
          </cell>
          <cell r="T1280" t="str">
            <v>wielkopolskie</v>
          </cell>
          <cell r="U1280" t="str">
            <v>gostyński</v>
          </cell>
          <cell r="V1280" t="str">
            <v>Borek Wielkopolski</v>
          </cell>
          <cell r="W1280" t="str">
            <v>318.12 Wysoczyzna Kaliska</v>
          </cell>
          <cell r="X1280" t="str">
            <v>Continental Bio-geographical Region</v>
          </cell>
          <cell r="Y1280" t="str">
            <v>Galio-Carpinetum</v>
          </cell>
        </row>
        <row r="1281">
          <cell r="A1281" t="str">
            <v>POZ-V-0070363</v>
          </cell>
          <cell r="B1281" t="str">
            <v>51.964969</v>
          </cell>
          <cell r="C1281" t="str">
            <v>17.214013</v>
          </cell>
          <cell r="D1281" t="str">
            <v>33UXT55</v>
          </cell>
          <cell r="E1281" t="str">
            <v>CD50</v>
          </cell>
          <cell r="M1281" t="str">
            <v>Krzywińsko-Osiecki wraz z zadrzewieniami generała Dezyderego Chłapowskiego i kompleksem leśnym Osieczna-Góra</v>
          </cell>
          <cell r="R1281" t="str">
            <v>Europa</v>
          </cell>
          <cell r="S1281" t="str">
            <v>Polska</v>
          </cell>
          <cell r="T1281" t="str">
            <v>wielkopolskie</v>
          </cell>
          <cell r="U1281" t="str">
            <v>gostyński</v>
          </cell>
          <cell r="V1281" t="str">
            <v>Borek Wielkopolski</v>
          </cell>
          <cell r="W1281" t="str">
            <v>318.12 Wysoczyzna Kaliska</v>
          </cell>
          <cell r="X1281" t="str">
            <v>Continental Bio-geographical Region</v>
          </cell>
          <cell r="Y1281" t="str">
            <v>Leucobryo-Pinetum</v>
          </cell>
        </row>
        <row r="1282">
          <cell r="A1282" t="str">
            <v>POZ-V-0070364</v>
          </cell>
          <cell r="B1282" t="str">
            <v>51.964969</v>
          </cell>
          <cell r="C1282" t="str">
            <v>17.214013</v>
          </cell>
          <cell r="D1282" t="str">
            <v>33UXT55</v>
          </cell>
          <cell r="E1282" t="str">
            <v>CD50</v>
          </cell>
          <cell r="M1282" t="str">
            <v>Krzywińsko-Osiecki wraz z zadrzewieniami generała Dezyderego Chłapowskiego i kompleksem leśnym Osieczna-Góra</v>
          </cell>
          <cell r="R1282" t="str">
            <v>Europa</v>
          </cell>
          <cell r="S1282" t="str">
            <v>Polska</v>
          </cell>
          <cell r="T1282" t="str">
            <v>wielkopolskie</v>
          </cell>
          <cell r="U1282" t="str">
            <v>gostyński</v>
          </cell>
          <cell r="V1282" t="str">
            <v>Borek Wielkopolski</v>
          </cell>
          <cell r="W1282" t="str">
            <v>318.12 Wysoczyzna Kaliska</v>
          </cell>
          <cell r="X1282" t="str">
            <v>Continental Bio-geographical Region</v>
          </cell>
          <cell r="Y1282" t="str">
            <v>Leucobryo-Pinetum</v>
          </cell>
        </row>
        <row r="1283">
          <cell r="A1283" t="str">
            <v>POZ-V-0070365</v>
          </cell>
          <cell r="B1283" t="str">
            <v>51.964969</v>
          </cell>
          <cell r="C1283" t="str">
            <v>17.214013</v>
          </cell>
          <cell r="D1283" t="str">
            <v>33UXT55</v>
          </cell>
          <cell r="E1283" t="str">
            <v>CD50</v>
          </cell>
          <cell r="M1283" t="str">
            <v>Krzywińsko-Osiecki wraz z zadrzewieniami generała Dezyderego Chłapowskiego i kompleksem leśnym Osieczna-Góra</v>
          </cell>
          <cell r="R1283" t="str">
            <v>Europa</v>
          </cell>
          <cell r="S1283" t="str">
            <v>Polska</v>
          </cell>
          <cell r="T1283" t="str">
            <v>wielkopolskie</v>
          </cell>
          <cell r="U1283" t="str">
            <v>gostyński</v>
          </cell>
          <cell r="V1283" t="str">
            <v>Borek Wielkopolski</v>
          </cell>
          <cell r="W1283" t="str">
            <v>318.12 Wysoczyzna Kaliska</v>
          </cell>
          <cell r="X1283" t="str">
            <v>Continental Bio-geographical Region</v>
          </cell>
          <cell r="Y1283" t="str">
            <v>Leucobryo-Pinetum</v>
          </cell>
        </row>
        <row r="1284">
          <cell r="A1284" t="str">
            <v>POZ-V-0070366</v>
          </cell>
          <cell r="B1284" t="str">
            <v>51.964969</v>
          </cell>
          <cell r="C1284" t="str">
            <v>17.214013</v>
          </cell>
          <cell r="D1284" t="str">
            <v>33UXT55</v>
          </cell>
          <cell r="E1284" t="str">
            <v>CD50</v>
          </cell>
          <cell r="M1284" t="str">
            <v>Krzywińsko-Osiecki wraz z zadrzewieniami generała Dezyderego Chłapowskiego i kompleksem leśnym Osieczna-Góra</v>
          </cell>
          <cell r="R1284" t="str">
            <v>Europa</v>
          </cell>
          <cell r="S1284" t="str">
            <v>Polska</v>
          </cell>
          <cell r="T1284" t="str">
            <v>wielkopolskie</v>
          </cell>
          <cell r="U1284" t="str">
            <v>gostyński</v>
          </cell>
          <cell r="V1284" t="str">
            <v>Borek Wielkopolski</v>
          </cell>
          <cell r="W1284" t="str">
            <v>318.12 Wysoczyzna Kaliska</v>
          </cell>
          <cell r="X1284" t="str">
            <v>Continental Bio-geographical Region</v>
          </cell>
          <cell r="Y1284" t="str">
            <v>Leucobryo-Pinetum</v>
          </cell>
        </row>
        <row r="1285">
          <cell r="A1285" t="str">
            <v>POZ-V-0070367</v>
          </cell>
          <cell r="B1285" t="str">
            <v>51.9542964</v>
          </cell>
          <cell r="C1285" t="str">
            <v>17.3718478</v>
          </cell>
          <cell r="D1285" t="str">
            <v>33UXT65</v>
          </cell>
          <cell r="E1285" t="str">
            <v>CD51</v>
          </cell>
          <cell r="R1285" t="str">
            <v>Europa</v>
          </cell>
          <cell r="S1285" t="str">
            <v>Polska</v>
          </cell>
          <cell r="T1285" t="str">
            <v>wielkopolskie</v>
          </cell>
          <cell r="U1285" t="str">
            <v>jarociński</v>
          </cell>
          <cell r="V1285" t="str">
            <v>Jaraczewo</v>
          </cell>
          <cell r="W1285" t="str">
            <v>318.12 Wysoczyzna Kaliska</v>
          </cell>
          <cell r="X1285" t="str">
            <v>Continental Bio-geographical Region</v>
          </cell>
          <cell r="Y1285" t="str">
            <v>Galio-Carpinetum</v>
          </cell>
        </row>
        <row r="1286">
          <cell r="A1286" t="str">
            <v>POZ-V-0070368</v>
          </cell>
          <cell r="B1286" t="str">
            <v>51.9542964</v>
          </cell>
          <cell r="C1286" t="str">
            <v>17.3718478</v>
          </cell>
          <cell r="D1286" t="str">
            <v>33UXT65</v>
          </cell>
          <cell r="E1286" t="str">
            <v>CD51</v>
          </cell>
          <cell r="R1286" t="str">
            <v>Europa</v>
          </cell>
          <cell r="S1286" t="str">
            <v>Polska</v>
          </cell>
          <cell r="T1286" t="str">
            <v>wielkopolskie</v>
          </cell>
          <cell r="U1286" t="str">
            <v>jarociński</v>
          </cell>
          <cell r="V1286" t="str">
            <v>Jaraczewo</v>
          </cell>
          <cell r="W1286" t="str">
            <v>318.12 Wysoczyzna Kaliska</v>
          </cell>
          <cell r="X1286" t="str">
            <v>Continental Bio-geographical Region</v>
          </cell>
          <cell r="Y1286" t="str">
            <v>Galio-Carpinetum</v>
          </cell>
        </row>
        <row r="1287">
          <cell r="A1287" t="str">
            <v>POZ-V-0070369</v>
          </cell>
          <cell r="B1287" t="str">
            <v>52.101243</v>
          </cell>
          <cell r="C1287" t="str">
            <v>16.987761</v>
          </cell>
          <cell r="D1287" t="str">
            <v>33UXT37</v>
          </cell>
          <cell r="E1287" t="str">
            <v>BD39</v>
          </cell>
          <cell r="R1287" t="str">
            <v>Europa</v>
          </cell>
          <cell r="S1287" t="str">
            <v>Polska</v>
          </cell>
          <cell r="T1287" t="str">
            <v>wielkopolskie</v>
          </cell>
          <cell r="U1287" t="str">
            <v>śremski</v>
          </cell>
          <cell r="V1287" t="str">
            <v>Śrem</v>
          </cell>
          <cell r="W1287" t="str">
            <v>315.64 Kotlina Śremska</v>
          </cell>
          <cell r="X1287" t="str">
            <v>Continental Bio-geographical Region</v>
          </cell>
          <cell r="Y1287" t="str">
            <v>Ficario-Ulmetum chrysosplenietosum</v>
          </cell>
        </row>
        <row r="1288">
          <cell r="A1288" t="str">
            <v>POZ-V-0070370</v>
          </cell>
          <cell r="B1288" t="str">
            <v>52.101243</v>
          </cell>
          <cell r="C1288" t="str">
            <v>16.987761</v>
          </cell>
          <cell r="D1288" t="str">
            <v>33UXT37</v>
          </cell>
          <cell r="E1288" t="str">
            <v>BD39</v>
          </cell>
          <cell r="R1288" t="str">
            <v>Europa</v>
          </cell>
          <cell r="S1288" t="str">
            <v>Polska</v>
          </cell>
          <cell r="T1288" t="str">
            <v>wielkopolskie</v>
          </cell>
          <cell r="U1288" t="str">
            <v>śremski</v>
          </cell>
          <cell r="V1288" t="str">
            <v>Śrem</v>
          </cell>
          <cell r="W1288" t="str">
            <v>315.64 Kotlina Śremska</v>
          </cell>
          <cell r="X1288" t="str">
            <v>Continental Bio-geographical Region</v>
          </cell>
          <cell r="Y1288" t="str">
            <v>Ficario-Ulmetum chrysosplenietosum</v>
          </cell>
        </row>
        <row r="1289">
          <cell r="A1289" t="str">
            <v>POZ-V-0070371</v>
          </cell>
          <cell r="B1289" t="str">
            <v>52.101243</v>
          </cell>
          <cell r="C1289" t="str">
            <v>16.987761</v>
          </cell>
          <cell r="D1289" t="str">
            <v>33UXT37</v>
          </cell>
          <cell r="E1289" t="str">
            <v>BD39</v>
          </cell>
          <cell r="R1289" t="str">
            <v>Europa</v>
          </cell>
          <cell r="S1289" t="str">
            <v>Polska</v>
          </cell>
          <cell r="T1289" t="str">
            <v>wielkopolskie</v>
          </cell>
          <cell r="U1289" t="str">
            <v>śremski</v>
          </cell>
          <cell r="V1289" t="str">
            <v>Śrem</v>
          </cell>
          <cell r="W1289" t="str">
            <v>315.64 Kotlina Śremska</v>
          </cell>
          <cell r="X1289" t="str">
            <v>Continental Bio-geographical Region</v>
          </cell>
          <cell r="Y1289" t="str">
            <v>Ficario-Ulmetum chrysosplenietosum</v>
          </cell>
        </row>
        <row r="1290">
          <cell r="A1290" t="str">
            <v>POZ-V-0070372</v>
          </cell>
          <cell r="B1290" t="str">
            <v>52.101243</v>
          </cell>
          <cell r="C1290" t="str">
            <v>16.987761</v>
          </cell>
          <cell r="D1290" t="str">
            <v>33UXT37</v>
          </cell>
          <cell r="E1290" t="str">
            <v>BD39</v>
          </cell>
          <cell r="R1290" t="str">
            <v>Europa</v>
          </cell>
          <cell r="S1290" t="str">
            <v>Polska</v>
          </cell>
          <cell r="T1290" t="str">
            <v>wielkopolskie</v>
          </cell>
          <cell r="U1290" t="str">
            <v>śremski</v>
          </cell>
          <cell r="V1290" t="str">
            <v>Śrem</v>
          </cell>
          <cell r="W1290" t="str">
            <v>315.64 Kotlina Śremska</v>
          </cell>
          <cell r="X1290" t="str">
            <v>Continental Bio-geographical Region</v>
          </cell>
          <cell r="Y1290" t="str">
            <v>Ficario-Ulmetum chrysosplenietosum</v>
          </cell>
        </row>
        <row r="1291">
          <cell r="A1291" t="str">
            <v>POZ-V-0070373</v>
          </cell>
          <cell r="B1291" t="str">
            <v>51.966743</v>
          </cell>
          <cell r="C1291" t="str">
            <v>17.501773</v>
          </cell>
          <cell r="D1291" t="str">
            <v>33UXT76</v>
          </cell>
          <cell r="E1291" t="str">
            <v>CD52</v>
          </cell>
          <cell r="R1291" t="str">
            <v>Europa</v>
          </cell>
          <cell r="S1291" t="str">
            <v>Polska</v>
          </cell>
          <cell r="T1291" t="str">
            <v>wielkopolskie</v>
          </cell>
          <cell r="U1291" t="str">
            <v>jarociński</v>
          </cell>
          <cell r="V1291" t="str">
            <v>Jarocin</v>
          </cell>
          <cell r="W1291" t="str">
            <v>318.12 Wysoczyzna Kaliska</v>
          </cell>
          <cell r="X1291" t="str">
            <v>Continental Bio-geographical Region</v>
          </cell>
          <cell r="Y1291" t="str">
            <v>Fraxino-Alnetum (=Circaeo-Alnetum)</v>
          </cell>
        </row>
        <row r="1292">
          <cell r="A1292" t="str">
            <v>POZ-V-0070374</v>
          </cell>
          <cell r="B1292" t="str">
            <v>51.966743</v>
          </cell>
          <cell r="C1292" t="str">
            <v>17.501773</v>
          </cell>
          <cell r="D1292" t="str">
            <v>33UXT76</v>
          </cell>
          <cell r="E1292" t="str">
            <v>CD52</v>
          </cell>
          <cell r="R1292" t="str">
            <v>Europa</v>
          </cell>
          <cell r="S1292" t="str">
            <v>Polska</v>
          </cell>
          <cell r="T1292" t="str">
            <v>wielkopolskie</v>
          </cell>
          <cell r="U1292" t="str">
            <v>jarociński</v>
          </cell>
          <cell r="V1292" t="str">
            <v>Jarocin</v>
          </cell>
          <cell r="W1292" t="str">
            <v>318.12 Wysoczyzna Kaliska</v>
          </cell>
          <cell r="X1292" t="str">
            <v>Continental Bio-geographical Region</v>
          </cell>
          <cell r="Y1292" t="str">
            <v>Fraxino-Alnetum (=Circaeo-Alnetum)</v>
          </cell>
        </row>
        <row r="1293">
          <cell r="A1293" t="str">
            <v>POZ-V-0070375</v>
          </cell>
          <cell r="B1293" t="str">
            <v>51.966743</v>
          </cell>
          <cell r="C1293" t="str">
            <v>17.501773</v>
          </cell>
          <cell r="D1293" t="str">
            <v>33UXT76</v>
          </cell>
          <cell r="E1293" t="str">
            <v>CD52</v>
          </cell>
          <cell r="R1293" t="str">
            <v>Europa</v>
          </cell>
          <cell r="S1293" t="str">
            <v>Polska</v>
          </cell>
          <cell r="T1293" t="str">
            <v>wielkopolskie</v>
          </cell>
          <cell r="U1293" t="str">
            <v>jarociński</v>
          </cell>
          <cell r="V1293" t="str">
            <v>Jarocin</v>
          </cell>
          <cell r="W1293" t="str">
            <v>318.12 Wysoczyzna Kaliska</v>
          </cell>
          <cell r="X1293" t="str">
            <v>Continental Bio-geographical Region</v>
          </cell>
          <cell r="Y1293" t="str">
            <v>Fraxino-Alnetum (=Circaeo-Alnetum)</v>
          </cell>
        </row>
        <row r="1294">
          <cell r="A1294" t="str">
            <v>POZ-V-0070376</v>
          </cell>
          <cell r="B1294" t="str">
            <v>51.966743</v>
          </cell>
          <cell r="C1294" t="str">
            <v>17.501773</v>
          </cell>
          <cell r="D1294" t="str">
            <v>33UXT76</v>
          </cell>
          <cell r="E1294" t="str">
            <v>CD52</v>
          </cell>
          <cell r="R1294" t="str">
            <v>Europa</v>
          </cell>
          <cell r="S1294" t="str">
            <v>Polska</v>
          </cell>
          <cell r="T1294" t="str">
            <v>wielkopolskie</v>
          </cell>
          <cell r="U1294" t="str">
            <v>jarociński</v>
          </cell>
          <cell r="V1294" t="str">
            <v>Jarocin</v>
          </cell>
          <cell r="W1294" t="str">
            <v>318.12 Wysoczyzna Kaliska</v>
          </cell>
          <cell r="X1294" t="str">
            <v>Continental Bio-geographical Region</v>
          </cell>
          <cell r="Y1294" t="str">
            <v>Fraxino-Alnetum (=Circaeo-Alnetum)</v>
          </cell>
        </row>
        <row r="1295">
          <cell r="A1295" t="str">
            <v>POZ-V-0070377</v>
          </cell>
          <cell r="B1295" t="str">
            <v>51.966743</v>
          </cell>
          <cell r="C1295" t="str">
            <v>17.501773</v>
          </cell>
          <cell r="D1295" t="str">
            <v>33UXT76</v>
          </cell>
          <cell r="E1295" t="str">
            <v>CD52</v>
          </cell>
          <cell r="R1295" t="str">
            <v>Europa</v>
          </cell>
          <cell r="S1295" t="str">
            <v>Polska</v>
          </cell>
          <cell r="T1295" t="str">
            <v>wielkopolskie</v>
          </cell>
          <cell r="U1295" t="str">
            <v>jarociński</v>
          </cell>
          <cell r="V1295" t="str">
            <v>Jarocin</v>
          </cell>
          <cell r="W1295" t="str">
            <v>318.12 Wysoczyzna Kaliska</v>
          </cell>
          <cell r="X1295" t="str">
            <v>Continental Bio-geographical Region</v>
          </cell>
          <cell r="Y1295" t="str">
            <v>Fraxino-Alnetum (=Circaeo-Alnetum)</v>
          </cell>
        </row>
        <row r="1296">
          <cell r="A1296" t="str">
            <v>POZ-V-0070378</v>
          </cell>
          <cell r="B1296" t="str">
            <v>51.966743</v>
          </cell>
          <cell r="C1296" t="str">
            <v>17.501773</v>
          </cell>
          <cell r="D1296" t="str">
            <v>33UXT76</v>
          </cell>
          <cell r="E1296" t="str">
            <v>CD52</v>
          </cell>
          <cell r="R1296" t="str">
            <v>Europa</v>
          </cell>
          <cell r="S1296" t="str">
            <v>Polska</v>
          </cell>
          <cell r="T1296" t="str">
            <v>wielkopolskie</v>
          </cell>
          <cell r="U1296" t="str">
            <v>jarociński</v>
          </cell>
          <cell r="V1296" t="str">
            <v>Jarocin</v>
          </cell>
          <cell r="W1296" t="str">
            <v>318.12 Wysoczyzna Kaliska</v>
          </cell>
          <cell r="X1296" t="str">
            <v>Continental Bio-geographical Region</v>
          </cell>
          <cell r="Y1296" t="str">
            <v>Fraxino-Alnetum (=Circaeo-Alnetum)</v>
          </cell>
        </row>
        <row r="1297">
          <cell r="A1297" t="str">
            <v>POZ-V-0070379</v>
          </cell>
          <cell r="B1297" t="str">
            <v>51.966743</v>
          </cell>
          <cell r="C1297" t="str">
            <v>17.501773</v>
          </cell>
          <cell r="D1297" t="str">
            <v>33UXT76</v>
          </cell>
          <cell r="E1297" t="str">
            <v>CD52</v>
          </cell>
          <cell r="R1297" t="str">
            <v>Europa</v>
          </cell>
          <cell r="S1297" t="str">
            <v>Polska</v>
          </cell>
          <cell r="T1297" t="str">
            <v>wielkopolskie</v>
          </cell>
          <cell r="U1297" t="str">
            <v>jarociński</v>
          </cell>
          <cell r="V1297" t="str">
            <v>Jarocin</v>
          </cell>
          <cell r="W1297" t="str">
            <v>318.12 Wysoczyzna Kaliska</v>
          </cell>
          <cell r="X1297" t="str">
            <v>Continental Bio-geographical Region</v>
          </cell>
          <cell r="Y1297" t="str">
            <v>Fraxino-Alnetum (=Circaeo-Alnetum)</v>
          </cell>
        </row>
        <row r="1298">
          <cell r="A1298" t="str">
            <v>POZ-V-0070380</v>
          </cell>
          <cell r="B1298" t="str">
            <v>51.966743</v>
          </cell>
          <cell r="C1298" t="str">
            <v>17.501773</v>
          </cell>
          <cell r="D1298" t="str">
            <v>33UXT76</v>
          </cell>
          <cell r="E1298" t="str">
            <v>CD52</v>
          </cell>
          <cell r="R1298" t="str">
            <v>Europa</v>
          </cell>
          <cell r="S1298" t="str">
            <v>Polska</v>
          </cell>
          <cell r="T1298" t="str">
            <v>wielkopolskie</v>
          </cell>
          <cell r="U1298" t="str">
            <v>jarociński</v>
          </cell>
          <cell r="V1298" t="str">
            <v>Jarocin</v>
          </cell>
          <cell r="W1298" t="str">
            <v>318.12 Wysoczyzna Kaliska</v>
          </cell>
          <cell r="X1298" t="str">
            <v>Continental Bio-geographical Region</v>
          </cell>
          <cell r="Y1298" t="str">
            <v>Fraxino-Alnetum (=Circaeo-Alnetum)</v>
          </cell>
        </row>
        <row r="1299">
          <cell r="A1299" t="str">
            <v>POZ-V-0070381</v>
          </cell>
          <cell r="B1299" t="str">
            <v>51.966743</v>
          </cell>
          <cell r="C1299" t="str">
            <v>17.501773</v>
          </cell>
          <cell r="D1299" t="str">
            <v>33UXT76</v>
          </cell>
          <cell r="E1299" t="str">
            <v>CD52</v>
          </cell>
          <cell r="R1299" t="str">
            <v>Europa</v>
          </cell>
          <cell r="S1299" t="str">
            <v>Polska</v>
          </cell>
          <cell r="T1299" t="str">
            <v>wielkopolskie</v>
          </cell>
          <cell r="U1299" t="str">
            <v>jarociński</v>
          </cell>
          <cell r="V1299" t="str">
            <v>Jarocin</v>
          </cell>
          <cell r="W1299" t="str">
            <v>318.12 Wysoczyzna Kaliska</v>
          </cell>
          <cell r="X1299" t="str">
            <v>Continental Bio-geographical Region</v>
          </cell>
          <cell r="Y1299" t="str">
            <v>Fraxino-Alnetum (=Circaeo-Alnetum)</v>
          </cell>
        </row>
        <row r="1300">
          <cell r="A1300" t="str">
            <v>POZ-V-0070382</v>
          </cell>
          <cell r="B1300" t="str">
            <v>51.966743</v>
          </cell>
          <cell r="C1300" t="str">
            <v>17.501773</v>
          </cell>
          <cell r="D1300" t="str">
            <v>33UXT76</v>
          </cell>
          <cell r="E1300" t="str">
            <v>CD52</v>
          </cell>
          <cell r="R1300" t="str">
            <v>Europa</v>
          </cell>
          <cell r="S1300" t="str">
            <v>Polska</v>
          </cell>
          <cell r="T1300" t="str">
            <v>wielkopolskie</v>
          </cell>
          <cell r="U1300" t="str">
            <v>jarociński</v>
          </cell>
          <cell r="V1300" t="str">
            <v>Jarocin</v>
          </cell>
          <cell r="W1300" t="str">
            <v>318.12 Wysoczyzna Kaliska</v>
          </cell>
          <cell r="X1300" t="str">
            <v>Continental Bio-geographical Region</v>
          </cell>
          <cell r="Y1300" t="str">
            <v>Fraxino-Alnetum (=Circaeo-Alnetum)</v>
          </cell>
        </row>
        <row r="1301">
          <cell r="A1301" t="str">
            <v>POZ-V-0070383</v>
          </cell>
          <cell r="B1301" t="str">
            <v>51.966743</v>
          </cell>
          <cell r="C1301" t="str">
            <v>17.501773</v>
          </cell>
          <cell r="D1301" t="str">
            <v>33UXT76</v>
          </cell>
          <cell r="E1301" t="str">
            <v>CD52</v>
          </cell>
          <cell r="R1301" t="str">
            <v>Europa</v>
          </cell>
          <cell r="S1301" t="str">
            <v>Polska</v>
          </cell>
          <cell r="T1301" t="str">
            <v>wielkopolskie</v>
          </cell>
          <cell r="U1301" t="str">
            <v>jarociński</v>
          </cell>
          <cell r="V1301" t="str">
            <v>Jarocin</v>
          </cell>
          <cell r="W1301" t="str">
            <v>318.12 Wysoczyzna Kaliska</v>
          </cell>
          <cell r="X1301" t="str">
            <v>Continental Bio-geographical Region</v>
          </cell>
          <cell r="Y1301" t="str">
            <v>Fraxino-Alnetum (=Circaeo-Alnetum)</v>
          </cell>
        </row>
        <row r="1302">
          <cell r="A1302" t="str">
            <v>POZ-V-0070453</v>
          </cell>
          <cell r="B1302" t="str">
            <v>52.609436</v>
          </cell>
          <cell r="C1302" t="str">
            <v>16.953165</v>
          </cell>
          <cell r="D1302" t="str">
            <v>33UXU33</v>
          </cell>
          <cell r="E1302" t="str">
            <v>BC89</v>
          </cell>
          <cell r="R1302" t="str">
            <v>Europa</v>
          </cell>
          <cell r="S1302" t="str">
            <v>Polska</v>
          </cell>
          <cell r="T1302" t="str">
            <v>wielkopolskie</v>
          </cell>
          <cell r="U1302" t="str">
            <v>poznański</v>
          </cell>
          <cell r="V1302" t="str">
            <v>Murowana Goślina</v>
          </cell>
          <cell r="W1302" t="str">
            <v>315.54 Pojezierze Gnieźnieńskie</v>
          </cell>
          <cell r="X1302" t="str">
            <v>Continental Bio-geographical Region</v>
          </cell>
          <cell r="Y1302" t="str">
            <v>Galio odorati-Fagetum (=Melico-Fagetum)</v>
          </cell>
        </row>
        <row r="1303">
          <cell r="A1303" t="str">
            <v>POZ-V-0070454</v>
          </cell>
          <cell r="B1303" t="str">
            <v>52.645415</v>
          </cell>
          <cell r="C1303" t="str">
            <v>16.810421</v>
          </cell>
          <cell r="D1303" t="str">
            <v>33UXU23</v>
          </cell>
          <cell r="E1303" t="str">
            <v>BC78</v>
          </cell>
          <cell r="R1303" t="str">
            <v>Europa</v>
          </cell>
          <cell r="S1303" t="str">
            <v>Polska</v>
          </cell>
          <cell r="T1303" t="str">
            <v>wielkopolskie</v>
          </cell>
          <cell r="U1303" t="str">
            <v>obornicki</v>
          </cell>
          <cell r="V1303" t="str">
            <v>Oborniki</v>
          </cell>
          <cell r="W1303" t="str">
            <v>315.33 Kotlina Gorzowska</v>
          </cell>
          <cell r="X1303" t="str">
            <v>Continental Bio-geographical Region</v>
          </cell>
          <cell r="Y1303" t="str">
            <v>Leucobryo-Pinetum</v>
          </cell>
        </row>
        <row r="1304">
          <cell r="A1304" t="str">
            <v>POZ-V-0071078</v>
          </cell>
          <cell r="B1304" t="str">
            <v>53.3649</v>
          </cell>
          <cell r="C1304" t="str">
            <v>16.7845</v>
          </cell>
          <cell r="D1304" t="str">
            <v>33UXV11</v>
          </cell>
          <cell r="E1304" t="str">
            <v>BB98</v>
          </cell>
          <cell r="M1304" t="str">
            <v>Pojezierze Wałeckie i Dolina Gwdy (woj. wielkopolskie)</v>
          </cell>
          <cell r="R1304" t="str">
            <v>Europa</v>
          </cell>
          <cell r="S1304" t="str">
            <v>Polska</v>
          </cell>
          <cell r="T1304" t="str">
            <v>wielkopolskie</v>
          </cell>
          <cell r="U1304" t="str">
            <v>złotowski</v>
          </cell>
          <cell r="V1304" t="str">
            <v>Tarnówka</v>
          </cell>
          <cell r="W1304" t="str">
            <v>314.68 Dolina Gwdy</v>
          </cell>
          <cell r="X1304" t="str">
            <v>Continental Bio-geographical Region</v>
          </cell>
          <cell r="Y1304" t="str">
            <v>Leucobryo-Pinetum</v>
          </cell>
        </row>
        <row r="1305">
          <cell r="A1305" t="str">
            <v>POZ-V-0071079</v>
          </cell>
          <cell r="B1305" t="str">
            <v>52.682786</v>
          </cell>
          <cell r="C1305" t="str">
            <v>16.808524</v>
          </cell>
          <cell r="D1305" t="str">
            <v>33UXU23</v>
          </cell>
          <cell r="E1305" t="str">
            <v>BC78</v>
          </cell>
          <cell r="P1305" t="str">
            <v>PLB300015</v>
          </cell>
          <cell r="Q1305" t="str">
            <v>Puszcza Notecka</v>
          </cell>
          <cell r="R1305" t="str">
            <v>Europa</v>
          </cell>
          <cell r="S1305" t="str">
            <v>Polska</v>
          </cell>
          <cell r="T1305" t="str">
            <v>wielkopolskie</v>
          </cell>
          <cell r="U1305" t="str">
            <v>obornicki</v>
          </cell>
          <cell r="V1305" t="str">
            <v>Oborniki</v>
          </cell>
          <cell r="W1305" t="str">
            <v>315.33 Kotlina Gorzowska</v>
          </cell>
          <cell r="X1305" t="str">
            <v>Continental Bio-geographical Region</v>
          </cell>
          <cell r="Y1305" t="str">
            <v>Pino-Quercetum (=Querco-Pinetum + Serratulo-Pinetum)</v>
          </cell>
        </row>
        <row r="1306">
          <cell r="A1306" t="str">
            <v>POZ-V-0071087</v>
          </cell>
          <cell r="B1306" t="str">
            <v>53.5201</v>
          </cell>
          <cell r="C1306" t="str">
            <v>16.8308</v>
          </cell>
          <cell r="D1306" t="str">
            <v>33UXV23</v>
          </cell>
          <cell r="E1306" t="str">
            <v>BB78</v>
          </cell>
          <cell r="R1306" t="str">
            <v>Europa</v>
          </cell>
          <cell r="S1306" t="str">
            <v>Polska</v>
          </cell>
          <cell r="T1306" t="str">
            <v>wielkopolskie</v>
          </cell>
          <cell r="U1306" t="str">
            <v>złotowski</v>
          </cell>
          <cell r="V1306" t="str">
            <v>Okonek</v>
          </cell>
          <cell r="W1306" t="str">
            <v>314.66 Pojezierze Szczecineckie</v>
          </cell>
          <cell r="X1306" t="str">
            <v>Continental Bio-geographical Region</v>
          </cell>
          <cell r="Y1306" t="str">
            <v>Fraxino-Alnetum (=Circaeo-Alnetum)</v>
          </cell>
        </row>
        <row r="1307">
          <cell r="A1307" t="str">
            <v>POZ-V-0071103</v>
          </cell>
          <cell r="B1307" t="str">
            <v>53.5198</v>
          </cell>
          <cell r="C1307" t="str">
            <v>16.8304</v>
          </cell>
          <cell r="D1307" t="str">
            <v>33UXV23</v>
          </cell>
          <cell r="E1307" t="str">
            <v>BB78</v>
          </cell>
          <cell r="R1307" t="str">
            <v>Europa</v>
          </cell>
          <cell r="S1307" t="str">
            <v>Polska</v>
          </cell>
          <cell r="T1307" t="str">
            <v>wielkopolskie</v>
          </cell>
          <cell r="U1307" t="str">
            <v>złotowski</v>
          </cell>
          <cell r="V1307" t="str">
            <v>Okonek</v>
          </cell>
          <cell r="W1307" t="str">
            <v>314.66 Pojezierze Szczecineckie</v>
          </cell>
          <cell r="X1307" t="str">
            <v>Continental Bio-geographical Region</v>
          </cell>
          <cell r="Y1307" t="str">
            <v>Pino-Quercetum (=Querco-Pinetum + Serratulo-Pinetum)</v>
          </cell>
        </row>
        <row r="1308">
          <cell r="A1308" t="str">
            <v>POZ-V-0071109</v>
          </cell>
          <cell r="B1308" t="str">
            <v>51.592</v>
          </cell>
          <cell r="C1308" t="str">
            <v>18.2659</v>
          </cell>
          <cell r="D1308" t="str">
            <v>34UCC11</v>
          </cell>
          <cell r="E1308" t="str">
            <v>CD97</v>
          </cell>
          <cell r="K1308" t="str">
            <v>Brzeziny</v>
          </cell>
          <cell r="L1308" t="str">
            <v>florystyczny</v>
          </cell>
          <cell r="M1308" t="str">
            <v>Dolina Rzeki Prosny</v>
          </cell>
          <cell r="R1308" t="str">
            <v>Europa</v>
          </cell>
          <cell r="S1308" t="str">
            <v>Polska</v>
          </cell>
          <cell r="T1308" t="str">
            <v>wielkopolskie</v>
          </cell>
          <cell r="U1308" t="str">
            <v>kaliski</v>
          </cell>
          <cell r="V1308" t="str">
            <v>Brzeziny</v>
          </cell>
          <cell r="W1308" t="str">
            <v>318.21 Kotlina Grabowska</v>
          </cell>
          <cell r="X1308" t="str">
            <v>Continental Bio-geographical Region</v>
          </cell>
          <cell r="Y1308" t="str">
            <v>Pino-Quercetum (=Querco-Pinetum + Serratulo-Pinetum)</v>
          </cell>
        </row>
        <row r="1309">
          <cell r="A1309" t="str">
            <v>POZ-V-0071110</v>
          </cell>
          <cell r="B1309" t="str">
            <v>52.24373</v>
          </cell>
          <cell r="C1309" t="str">
            <v>16.8475</v>
          </cell>
          <cell r="D1309" t="str">
            <v>33UXT28</v>
          </cell>
          <cell r="E1309" t="str">
            <v>BD28</v>
          </cell>
          <cell r="R1309" t="str">
            <v>Europa</v>
          </cell>
          <cell r="S1309" t="str">
            <v>Polska</v>
          </cell>
          <cell r="T1309" t="str">
            <v>wielkopolskie</v>
          </cell>
          <cell r="U1309" t="str">
            <v>poznański</v>
          </cell>
          <cell r="V1309" t="str">
            <v>Mosina</v>
          </cell>
          <cell r="W1309" t="str">
            <v>315.64 Kotlina Śremska</v>
          </cell>
          <cell r="X1309" t="str">
            <v>Continental Bio-geographical Region</v>
          </cell>
          <cell r="Y1309" t="str">
            <v>Pino-Quercetum (=Querco-Pinetum + Serratulo-Pinetum)</v>
          </cell>
        </row>
        <row r="1310">
          <cell r="A1310" t="str">
            <v>POZ-V-0071111</v>
          </cell>
          <cell r="B1310" t="str">
            <v>52.178353</v>
          </cell>
          <cell r="C1310" t="str">
            <v>16.891678</v>
          </cell>
          <cell r="D1310" t="str">
            <v>33UXT28</v>
          </cell>
          <cell r="E1310" t="str">
            <v>BD28</v>
          </cell>
          <cell r="R1310" t="str">
            <v>Europa</v>
          </cell>
          <cell r="S1310" t="str">
            <v>Polska</v>
          </cell>
          <cell r="T1310" t="str">
            <v>wielkopolskie</v>
          </cell>
          <cell r="U1310" t="str">
            <v>śremski</v>
          </cell>
          <cell r="V1310" t="str">
            <v>Brodnica</v>
          </cell>
          <cell r="W1310" t="str">
            <v>315.64 Kotlina Śremska</v>
          </cell>
          <cell r="X1310" t="str">
            <v>Continental Bio-geographical Region</v>
          </cell>
          <cell r="Y1310" t="str">
            <v>Galio-Carpinetum</v>
          </cell>
        </row>
        <row r="1311">
          <cell r="A1311" t="str">
            <v>POZ-V-0071112</v>
          </cell>
          <cell r="B1311" t="str">
            <v>52.272126</v>
          </cell>
          <cell r="C1311" t="str">
            <v>16.863685</v>
          </cell>
          <cell r="D1311" t="str">
            <v>33UXT29</v>
          </cell>
          <cell r="E1311" t="str">
            <v>BD18</v>
          </cell>
          <cell r="I1311" t="str">
            <v>Wielkopolski Park Narodowy - otulina</v>
          </cell>
          <cell r="R1311" t="str">
            <v>Europa</v>
          </cell>
          <cell r="S1311" t="str">
            <v>Polska</v>
          </cell>
          <cell r="T1311" t="str">
            <v>wielkopolskie</v>
          </cell>
          <cell r="U1311" t="str">
            <v>poznański</v>
          </cell>
          <cell r="V1311" t="str">
            <v>Puszczykowo</v>
          </cell>
          <cell r="W1311" t="str">
            <v>315.52 Poznański Przełom Warty</v>
          </cell>
          <cell r="X1311" t="str">
            <v>Continental Bio-geographical Region</v>
          </cell>
          <cell r="Y1311" t="str">
            <v>Pino-Quercetum (=Querco-Pinetum + Serratulo-Pinetum)</v>
          </cell>
        </row>
        <row r="1312">
          <cell r="A1312" t="str">
            <v>POZ-V-0071113</v>
          </cell>
          <cell r="B1312" t="str">
            <v>51.1447</v>
          </cell>
          <cell r="C1312" t="str">
            <v>17.8485</v>
          </cell>
          <cell r="D1312" t="str">
            <v>33UXS96</v>
          </cell>
          <cell r="E1312" t="str">
            <v>CE44</v>
          </cell>
          <cell r="R1312" t="str">
            <v>Europa</v>
          </cell>
          <cell r="S1312" t="str">
            <v>Polska</v>
          </cell>
          <cell r="T1312" t="str">
            <v>wielkopolskie</v>
          </cell>
          <cell r="U1312" t="str">
            <v>kępiński</v>
          </cell>
          <cell r="V1312" t="str">
            <v>Rychtal</v>
          </cell>
          <cell r="W1312" t="str">
            <v>318.56 Równina Oleśnicka</v>
          </cell>
          <cell r="X1312" t="str">
            <v>Continental Bio-geographical Region</v>
          </cell>
          <cell r="Y1312" t="str">
            <v>Fraxino-Alnetum (=Circaeo-Alnetum)</v>
          </cell>
        </row>
        <row r="1313">
          <cell r="A1313" t="str">
            <v>POZ-V-0071115</v>
          </cell>
          <cell r="B1313" t="str">
            <v>52.299467</v>
          </cell>
          <cell r="C1313" t="str">
            <v>16.061133</v>
          </cell>
          <cell r="D1313" t="str">
            <v>33UWT79</v>
          </cell>
          <cell r="E1313" t="str">
            <v>BD12</v>
          </cell>
          <cell r="R1313" t="str">
            <v>Europa</v>
          </cell>
          <cell r="S1313" t="str">
            <v>Polska</v>
          </cell>
          <cell r="T1313" t="str">
            <v>wielkopolskie</v>
          </cell>
          <cell r="U1313" t="str">
            <v>nowotomyski</v>
          </cell>
          <cell r="V1313" t="str">
            <v>Nowy Tomyśl</v>
          </cell>
          <cell r="W1313" t="str">
            <v>315.51 Pojezierze Poznańskie</v>
          </cell>
          <cell r="X1313" t="str">
            <v>Continental Bio-geographical Region</v>
          </cell>
          <cell r="Y1313" t="str">
            <v>Pino-Quercetum (=Querco-Pinetum + Serratulo-Pinetum)</v>
          </cell>
        </row>
        <row r="1314">
          <cell r="A1314" t="str">
            <v>POZ-V-0071119</v>
          </cell>
          <cell r="B1314" t="str">
            <v>52.266088</v>
          </cell>
          <cell r="C1314" t="str">
            <v>16.796097</v>
          </cell>
          <cell r="D1314" t="str">
            <v>33UXT29</v>
          </cell>
          <cell r="E1314" t="str">
            <v>BD17</v>
          </cell>
          <cell r="I1314" t="str">
            <v>Wielkopolski Park Narodowy</v>
          </cell>
          <cell r="P1314" t="str">
            <v>PLB300017; PLH300010</v>
          </cell>
          <cell r="Q1314" t="str">
            <v>Ostoja Rogalińska; Ostoja Wielkopolska</v>
          </cell>
          <cell r="R1314" t="str">
            <v>Europa</v>
          </cell>
          <cell r="S1314" t="str">
            <v>Polska</v>
          </cell>
          <cell r="T1314" t="str">
            <v>wielkopolskie</v>
          </cell>
          <cell r="U1314" t="str">
            <v>poznański</v>
          </cell>
          <cell r="V1314" t="str">
            <v>Stęszew</v>
          </cell>
          <cell r="W1314" t="str">
            <v>315.51 Pojezierze Poznańskie</v>
          </cell>
          <cell r="X1314" t="str">
            <v>Continental Bio-geographical Region</v>
          </cell>
          <cell r="Y1314" t="str">
            <v>Calamagrostio arundinaceae-Quercetum</v>
          </cell>
        </row>
        <row r="1315">
          <cell r="A1315" t="str">
            <v>POZ-V-0071120</v>
          </cell>
          <cell r="B1315" t="str">
            <v>52.343834</v>
          </cell>
          <cell r="C1315" t="str">
            <v>18.477451</v>
          </cell>
          <cell r="D1315" t="str">
            <v>34UCD20</v>
          </cell>
          <cell r="E1315" t="str">
            <v>CD19</v>
          </cell>
          <cell r="M1315" t="str">
            <v>Goplańsko-Kujawski</v>
          </cell>
          <cell r="R1315" t="str">
            <v>Europa</v>
          </cell>
          <cell r="S1315" t="str">
            <v>Polska</v>
          </cell>
          <cell r="T1315" t="str">
            <v>wielkopolskie</v>
          </cell>
          <cell r="U1315" t="str">
            <v>koniński</v>
          </cell>
          <cell r="V1315" t="str">
            <v>Sompolno</v>
          </cell>
          <cell r="W1315" t="str">
            <v>315.57 Pojezierze Kujawskie</v>
          </cell>
          <cell r="X1315" t="str">
            <v>Continental Bio-geographical Region</v>
          </cell>
          <cell r="Y1315" t="str">
            <v>Galio-Carpinetum</v>
          </cell>
        </row>
        <row r="1316">
          <cell r="A1316" t="str">
            <v>POZ-V-0071125</v>
          </cell>
          <cell r="B1316" t="str">
            <v>51.975502</v>
          </cell>
          <cell r="C1316" t="str">
            <v>17.495988</v>
          </cell>
          <cell r="D1316" t="str">
            <v>33UXT76</v>
          </cell>
          <cell r="E1316" t="str">
            <v>CD52</v>
          </cell>
          <cell r="R1316" t="str">
            <v>Europa</v>
          </cell>
          <cell r="S1316" t="str">
            <v>Polska</v>
          </cell>
          <cell r="T1316" t="str">
            <v>wielkopolskie</v>
          </cell>
          <cell r="U1316" t="str">
            <v>jarociński</v>
          </cell>
          <cell r="V1316" t="str">
            <v>Jarocin</v>
          </cell>
          <cell r="W1316" t="str">
            <v>318.12 Wysoczyzna Kaliska</v>
          </cell>
          <cell r="X1316" t="str">
            <v>Continental Bio-geographical Region</v>
          </cell>
          <cell r="Y1316" t="str">
            <v>Galio-Carpinetum</v>
          </cell>
        </row>
        <row r="1317">
          <cell r="A1317" t="str">
            <v>POZ-V-0071126</v>
          </cell>
          <cell r="B1317" t="str">
            <v>52.2877</v>
          </cell>
          <cell r="C1317" t="str">
            <v>16.8536</v>
          </cell>
          <cell r="D1317" t="str">
            <v>33UXT29</v>
          </cell>
          <cell r="E1317" t="str">
            <v>BD18</v>
          </cell>
          <cell r="I1317" t="str">
            <v>Wielkopolski Park Narodowy</v>
          </cell>
          <cell r="R1317" t="str">
            <v>Europa</v>
          </cell>
          <cell r="S1317" t="str">
            <v>Polska</v>
          </cell>
          <cell r="T1317" t="str">
            <v>wielkopolskie</v>
          </cell>
          <cell r="U1317" t="str">
            <v>poznański</v>
          </cell>
          <cell r="V1317" t="str">
            <v>Puszczykowo</v>
          </cell>
          <cell r="W1317" t="str">
            <v>315.52 Poznański Przełom Warty</v>
          </cell>
          <cell r="X1317" t="str">
            <v>Continental Bio-geographical Region</v>
          </cell>
          <cell r="Y1317" t="str">
            <v>Galio-Carpinetum</v>
          </cell>
        </row>
        <row r="1318">
          <cell r="A1318" t="str">
            <v>POZ-V-0071131</v>
          </cell>
          <cell r="B1318" t="str">
            <v>51.550502</v>
          </cell>
          <cell r="C1318" t="str">
            <v>18.175665</v>
          </cell>
          <cell r="D1318" t="str">
            <v>34UCC01</v>
          </cell>
          <cell r="E1318" t="str">
            <v>CD97</v>
          </cell>
          <cell r="M1318" t="str">
            <v>Dolina Rzeki Prosny</v>
          </cell>
          <cell r="R1318" t="str">
            <v>Europa</v>
          </cell>
          <cell r="S1318" t="str">
            <v>Polska</v>
          </cell>
          <cell r="T1318" t="str">
            <v>wielkopolskie</v>
          </cell>
          <cell r="U1318" t="str">
            <v>ostrowski</v>
          </cell>
          <cell r="V1318" t="str">
            <v>Sieroszewice</v>
          </cell>
          <cell r="W1318" t="str">
            <v>318.21 Kotlina Grabowska</v>
          </cell>
          <cell r="X1318" t="str">
            <v>Continental Bio-geographical Region</v>
          </cell>
          <cell r="Y1318" t="str">
            <v>Pino-Quercetum (=Querco-Pinetum + Serratulo-Pinetum)</v>
          </cell>
        </row>
        <row r="1319">
          <cell r="A1319" t="str">
            <v>POZ-V-0071139</v>
          </cell>
          <cell r="B1319" t="str">
            <v>51.84337</v>
          </cell>
          <cell r="C1319" t="str">
            <v>16.574489</v>
          </cell>
          <cell r="D1319" t="str">
            <v>33UXT04</v>
          </cell>
          <cell r="E1319" t="str">
            <v>BD66</v>
          </cell>
          <cell r="R1319" t="str">
            <v>Europa</v>
          </cell>
          <cell r="S1319" t="str">
            <v>Polska</v>
          </cell>
          <cell r="T1319" t="str">
            <v>wielkopolskie</v>
          </cell>
          <cell r="U1319" t="str">
            <v>Leszno</v>
          </cell>
          <cell r="V1319" t="str">
            <v>Leszno</v>
          </cell>
          <cell r="W1319" t="str">
            <v>318.11 Wysoczyzna Leszczyńska</v>
          </cell>
          <cell r="X1319" t="str">
            <v>Continental Bio-geographical Region</v>
          </cell>
          <cell r="Y1319" t="str">
            <v>Galio-Carpinetum</v>
          </cell>
        </row>
        <row r="1320">
          <cell r="A1320" t="str">
            <v>POZ-V-0071140</v>
          </cell>
          <cell r="B1320" t="str">
            <v>53.152237</v>
          </cell>
          <cell r="C1320" t="str">
            <v>17.268049</v>
          </cell>
          <cell r="D1320" t="str">
            <v>33UXU59</v>
          </cell>
          <cell r="E1320" t="str">
            <v>CC21</v>
          </cell>
          <cell r="R1320" t="str">
            <v>Europa</v>
          </cell>
          <cell r="S1320" t="str">
            <v>Polska</v>
          </cell>
          <cell r="T1320" t="str">
            <v>wielkopolskie</v>
          </cell>
          <cell r="U1320" t="str">
            <v>pilski</v>
          </cell>
          <cell r="V1320" t="str">
            <v>Wyrzysk</v>
          </cell>
          <cell r="W1320" t="str">
            <v>314.69 Pojezierze Krajeńskie</v>
          </cell>
          <cell r="X1320" t="str">
            <v>Continental Bio-geographical Region</v>
          </cell>
          <cell r="Y1320" t="str">
            <v>Galio-Carpinetum</v>
          </cell>
        </row>
        <row r="1321">
          <cell r="A1321" t="str">
            <v>POZ-V-0071142</v>
          </cell>
          <cell r="B1321" t="str">
            <v>51.84337</v>
          </cell>
          <cell r="C1321" t="str">
            <v>16.574489</v>
          </cell>
          <cell r="D1321" t="str">
            <v>33UXT04</v>
          </cell>
          <cell r="E1321" t="str">
            <v>BD66</v>
          </cell>
          <cell r="R1321" t="str">
            <v>Europa</v>
          </cell>
          <cell r="S1321" t="str">
            <v>Polska</v>
          </cell>
          <cell r="T1321" t="str">
            <v>wielkopolskie</v>
          </cell>
          <cell r="U1321" t="str">
            <v>Leszno</v>
          </cell>
          <cell r="V1321" t="str">
            <v>Leszno</v>
          </cell>
          <cell r="W1321" t="str">
            <v>318.11 Wysoczyzna Leszczyńska</v>
          </cell>
          <cell r="X1321" t="str">
            <v>Continental Bio-geographical Region</v>
          </cell>
          <cell r="Y1321" t="str">
            <v>Galio-Carpinetum</v>
          </cell>
        </row>
        <row r="1322">
          <cell r="A1322" t="str">
            <v>POZ-V-0071146</v>
          </cell>
          <cell r="B1322" t="str">
            <v>52.404347</v>
          </cell>
          <cell r="C1322" t="str">
            <v>16.925321</v>
          </cell>
          <cell r="D1322" t="str">
            <v>33UXU30</v>
          </cell>
          <cell r="E1322" t="str">
            <v>BD08</v>
          </cell>
          <cell r="R1322" t="str">
            <v>Europa</v>
          </cell>
          <cell r="S1322" t="str">
            <v>Polska</v>
          </cell>
          <cell r="T1322" t="str">
            <v>wielkopolskie</v>
          </cell>
          <cell r="U1322" t="str">
            <v>Poznań</v>
          </cell>
          <cell r="V1322" t="str">
            <v>Poznań</v>
          </cell>
          <cell r="W1322" t="str">
            <v>315.52 Poznański Przełom Warty</v>
          </cell>
          <cell r="X1322" t="str">
            <v>Continental Bio-geographical Region</v>
          </cell>
          <cell r="Y1322" t="str">
            <v>Galio-Carpinetum</v>
          </cell>
        </row>
        <row r="1323">
          <cell r="A1323" t="str">
            <v>POZ-V-0071147</v>
          </cell>
          <cell r="B1323" t="str">
            <v>51.5911062</v>
          </cell>
          <cell r="C1323" t="str">
            <v>17.8250752</v>
          </cell>
          <cell r="D1323" t="str">
            <v>33UXT91</v>
          </cell>
          <cell r="E1323" t="str">
            <v>CD94</v>
          </cell>
          <cell r="M1323" t="str">
            <v>Wzgórza Ostrzeszowskie i Kotlina Odolanowska (woj. wielkopolskie)</v>
          </cell>
          <cell r="R1323" t="str">
            <v>Europa</v>
          </cell>
          <cell r="S1323" t="str">
            <v>Polska</v>
          </cell>
          <cell r="T1323" t="str">
            <v>wielkopolskie</v>
          </cell>
          <cell r="U1323" t="str">
            <v>ostrowski</v>
          </cell>
          <cell r="V1323" t="str">
            <v>Przygodzice</v>
          </cell>
          <cell r="W1323" t="str">
            <v>318.34 Kotlina Milicka</v>
          </cell>
          <cell r="X1323" t="str">
            <v>Continental Bio-geographical Region</v>
          </cell>
          <cell r="Y1323" t="str">
            <v>Galio-Carpinetum</v>
          </cell>
        </row>
        <row r="1324">
          <cell r="A1324" t="str">
            <v>POZ-V-0071152</v>
          </cell>
          <cell r="B1324" t="str">
            <v>52.48003</v>
          </cell>
          <cell r="C1324" t="str">
            <v>17.01115</v>
          </cell>
          <cell r="D1324" t="str">
            <v>33UXU31</v>
          </cell>
          <cell r="E1324" t="str">
            <v>BC99</v>
          </cell>
          <cell r="J1324" t="str">
            <v>Park Krajobrazowy Puszcza Zielonka</v>
          </cell>
          <cell r="P1324" t="str">
            <v>PLH300058</v>
          </cell>
          <cell r="Q1324" t="str">
            <v>Uroczyska Puszczy Zielonki</v>
          </cell>
          <cell r="R1324" t="str">
            <v>Europa</v>
          </cell>
          <cell r="S1324" t="str">
            <v>Polska</v>
          </cell>
          <cell r="T1324" t="str">
            <v>wielkopolskie</v>
          </cell>
          <cell r="U1324" t="str">
            <v>poznański</v>
          </cell>
          <cell r="V1324" t="str">
            <v>Czerwonak</v>
          </cell>
          <cell r="W1324" t="str">
            <v>315.56 Równina Wrzesińska</v>
          </cell>
          <cell r="X1324" t="str">
            <v>Continental Bio-geographical Region</v>
          </cell>
          <cell r="Y1324" t="str">
            <v>Potentillo albae-Quercetum typicum</v>
          </cell>
        </row>
        <row r="1325">
          <cell r="A1325" t="str">
            <v>POZ-V-0071155</v>
          </cell>
          <cell r="B1325" t="str">
            <v>52.61011</v>
          </cell>
          <cell r="C1325" t="str">
            <v>16.5784</v>
          </cell>
          <cell r="D1325" t="str">
            <v>33UXU03</v>
          </cell>
          <cell r="E1325" t="str">
            <v>BC76</v>
          </cell>
          <cell r="R1325" t="str">
            <v>Europa</v>
          </cell>
          <cell r="S1325" t="str">
            <v>Polska</v>
          </cell>
          <cell r="T1325" t="str">
            <v>wielkopolskie</v>
          </cell>
          <cell r="U1325" t="str">
            <v>szamotulski</v>
          </cell>
          <cell r="V1325" t="str">
            <v>Szamotuły</v>
          </cell>
          <cell r="W1325" t="str">
            <v>315.51 Pojezierze Poznańskie</v>
          </cell>
          <cell r="X1325" t="str">
            <v>Continental Bio-geographical Region</v>
          </cell>
          <cell r="Y1325" t="str">
            <v>Galio-Carpinetum</v>
          </cell>
        </row>
        <row r="1326">
          <cell r="A1326" t="str">
            <v>POZ-V-0072936</v>
          </cell>
          <cell r="B1326" t="str">
            <v>52.420199</v>
          </cell>
          <cell r="C1326" t="str">
            <v>16.882022</v>
          </cell>
          <cell r="D1326" t="str">
            <v>33UXU20</v>
          </cell>
          <cell r="E1326" t="str">
            <v>BD08</v>
          </cell>
          <cell r="R1326" t="str">
            <v>Europa</v>
          </cell>
          <cell r="S1326" t="str">
            <v>Polska</v>
          </cell>
          <cell r="T1326" t="str">
            <v>wielkopolskie</v>
          </cell>
          <cell r="U1326" t="str">
            <v>Poznań</v>
          </cell>
          <cell r="V1326" t="str">
            <v>Poznań</v>
          </cell>
          <cell r="W1326" t="str">
            <v>315.51 Pojezierze Poznańskie</v>
          </cell>
          <cell r="X1326" t="str">
            <v>Continental Bio-geographical Region</v>
          </cell>
          <cell r="Y1326" t="str">
            <v>Galio-Carpinetum</v>
          </cell>
        </row>
        <row r="1327">
          <cell r="A1327" t="str">
            <v>POZ-V-0076363</v>
          </cell>
          <cell r="B1327" t="str">
            <v>52.150765</v>
          </cell>
          <cell r="C1327" t="str">
            <v>17.730303</v>
          </cell>
          <cell r="D1327" t="str">
            <v>33UXT88</v>
          </cell>
          <cell r="E1327" t="str">
            <v>CD34</v>
          </cell>
          <cell r="J1327" t="str">
            <v>Nadwarciański Park Krajobrazowy</v>
          </cell>
          <cell r="M1327" t="str">
            <v>Pyzdrski</v>
          </cell>
          <cell r="P1327" t="str">
            <v>PLH300009</v>
          </cell>
          <cell r="Q1327" t="str">
            <v>Ostoja Nadwarciańska</v>
          </cell>
          <cell r="R1327" t="str">
            <v>Europa</v>
          </cell>
          <cell r="S1327" t="str">
            <v>Polska</v>
          </cell>
          <cell r="T1327" t="str">
            <v>wielkopolskie</v>
          </cell>
          <cell r="U1327" t="str">
            <v>wrzesiński</v>
          </cell>
          <cell r="V1327" t="str">
            <v>Pyzdry</v>
          </cell>
          <cell r="W1327" t="str">
            <v>318.16 Równina Rychwalska</v>
          </cell>
          <cell r="X1327" t="str">
            <v>Continental Bio-geographical Region</v>
          </cell>
          <cell r="Y1327" t="str">
            <v>Pino-Quercetum (=Querco-Pinetum + Serratulo-Pinetum)</v>
          </cell>
        </row>
        <row r="1328">
          <cell r="A1328" t="str">
            <v>POZ-V-0076364</v>
          </cell>
          <cell r="B1328" t="str">
            <v>52.150765</v>
          </cell>
          <cell r="C1328" t="str">
            <v>17.730303</v>
          </cell>
          <cell r="D1328" t="str">
            <v>33UXT88</v>
          </cell>
          <cell r="E1328" t="str">
            <v>CD34</v>
          </cell>
          <cell r="J1328" t="str">
            <v>Nadwarciański Park Krajobrazowy</v>
          </cell>
          <cell r="M1328" t="str">
            <v>Pyzdrski</v>
          </cell>
          <cell r="P1328" t="str">
            <v>PLH300009</v>
          </cell>
          <cell r="Q1328" t="str">
            <v>Ostoja Nadwarciańska</v>
          </cell>
          <cell r="R1328" t="str">
            <v>Europa</v>
          </cell>
          <cell r="S1328" t="str">
            <v>Polska</v>
          </cell>
          <cell r="T1328" t="str">
            <v>wielkopolskie</v>
          </cell>
          <cell r="U1328" t="str">
            <v>wrzesiński</v>
          </cell>
          <cell r="V1328" t="str">
            <v>Pyzdry</v>
          </cell>
          <cell r="W1328" t="str">
            <v>318.16 Równina Rychwalska</v>
          </cell>
          <cell r="X1328" t="str">
            <v>Continental Bio-geographical Region</v>
          </cell>
          <cell r="Y1328" t="str">
            <v>Pino-Quercetum (=Querco-Pinetum + Serratulo-Pinetum)</v>
          </cell>
        </row>
        <row r="1329">
          <cell r="A1329" t="str">
            <v>POZ-V-0076365</v>
          </cell>
          <cell r="B1329" t="str">
            <v>52.185037</v>
          </cell>
          <cell r="C1329" t="str">
            <v>17.819481</v>
          </cell>
          <cell r="D1329" t="str">
            <v>33UXT98</v>
          </cell>
          <cell r="E1329" t="str">
            <v>CD24</v>
          </cell>
          <cell r="J1329" t="str">
            <v>Nadwarciański Park Krajobrazowy</v>
          </cell>
          <cell r="M1329" t="str">
            <v>Pyzdrski</v>
          </cell>
          <cell r="P1329" t="str">
            <v>PLB300002; PLH300009</v>
          </cell>
          <cell r="Q1329" t="str">
            <v>Dolina Środkowej Warty; Ostoja Nadwarciańska</v>
          </cell>
          <cell r="R1329" t="str">
            <v>Europa</v>
          </cell>
          <cell r="S1329" t="str">
            <v>Polska</v>
          </cell>
          <cell r="T1329" t="str">
            <v>wielkopolskie</v>
          </cell>
          <cell r="U1329" t="str">
            <v>wrzesiński</v>
          </cell>
          <cell r="V1329" t="str">
            <v>Pyzdry</v>
          </cell>
          <cell r="W1329" t="str">
            <v>318.13 Dolina Konińska</v>
          </cell>
          <cell r="X1329" t="str">
            <v>Continental Bio-geographical Region</v>
          </cell>
          <cell r="Y1329" t="str">
            <v>Salici-Populetum (=Salicetum albo-fragilis + Populetum albae)</v>
          </cell>
        </row>
        <row r="1330">
          <cell r="A1330" t="str">
            <v>POZ-V-0076366</v>
          </cell>
          <cell r="B1330" t="str">
            <v>52.185037</v>
          </cell>
          <cell r="C1330" t="str">
            <v>17.819481</v>
          </cell>
          <cell r="D1330" t="str">
            <v>33UXT98</v>
          </cell>
          <cell r="E1330" t="str">
            <v>CD24</v>
          </cell>
          <cell r="J1330" t="str">
            <v>Nadwarciański Park Krajobrazowy</v>
          </cell>
          <cell r="M1330" t="str">
            <v>Pyzdrski</v>
          </cell>
          <cell r="P1330" t="str">
            <v>PLB300002; PLH300009</v>
          </cell>
          <cell r="Q1330" t="str">
            <v>Dolina Środkowej Warty; Ostoja Nadwarciańska</v>
          </cell>
          <cell r="R1330" t="str">
            <v>Europa</v>
          </cell>
          <cell r="S1330" t="str">
            <v>Polska</v>
          </cell>
          <cell r="T1330" t="str">
            <v>wielkopolskie</v>
          </cell>
          <cell r="U1330" t="str">
            <v>wrzesiński</v>
          </cell>
          <cell r="V1330" t="str">
            <v>Pyzdry</v>
          </cell>
          <cell r="W1330" t="str">
            <v>318.13 Dolina Konińska</v>
          </cell>
          <cell r="X1330" t="str">
            <v>Continental Bio-geographical Region</v>
          </cell>
          <cell r="Y1330" t="str">
            <v>Salici-Populetum (=Salicetum albo-fragilis + Populetum albae)</v>
          </cell>
        </row>
        <row r="1331">
          <cell r="A1331" t="str">
            <v>POZ-V-0077039</v>
          </cell>
          <cell r="B1331" t="str">
            <v>52.404347</v>
          </cell>
          <cell r="C1331" t="str">
            <v>16.925321</v>
          </cell>
          <cell r="D1331" t="str">
            <v>33UXU30</v>
          </cell>
          <cell r="E1331" t="str">
            <v>BD08</v>
          </cell>
          <cell r="R1331" t="str">
            <v>Europa</v>
          </cell>
          <cell r="S1331" t="str">
            <v>Polska</v>
          </cell>
          <cell r="T1331" t="str">
            <v>wielkopolskie</v>
          </cell>
          <cell r="U1331" t="str">
            <v>Poznań</v>
          </cell>
          <cell r="V1331" t="str">
            <v>Poznań</v>
          </cell>
          <cell r="W1331" t="str">
            <v>315.52 Poznański Przełom Warty</v>
          </cell>
          <cell r="X1331" t="str">
            <v>Continental Bio-geographical Region</v>
          </cell>
          <cell r="Y1331" t="str">
            <v>Galio-Carpinetum</v>
          </cell>
        </row>
        <row r="1332">
          <cell r="A1332" t="str">
            <v>POZ-V-0077050</v>
          </cell>
          <cell r="B1332" t="str">
            <v>52.58619</v>
          </cell>
          <cell r="C1332" t="str">
            <v>16.50649</v>
          </cell>
          <cell r="D1332" t="str">
            <v>33UXU02</v>
          </cell>
          <cell r="E1332" t="str">
            <v>BC86</v>
          </cell>
          <cell r="R1332" t="str">
            <v>Europa</v>
          </cell>
          <cell r="S1332" t="str">
            <v>Polska</v>
          </cell>
          <cell r="T1332" t="str">
            <v>wielkopolskie</v>
          </cell>
          <cell r="U1332" t="str">
            <v>szamotulski</v>
          </cell>
          <cell r="V1332" t="str">
            <v>Szamotuły</v>
          </cell>
          <cell r="W1332" t="str">
            <v>315.51 Pojezierze Poznańskie</v>
          </cell>
          <cell r="X1332" t="str">
            <v>Continental Bio-geographical Region</v>
          </cell>
          <cell r="Y1332" t="str">
            <v>Galio-Carpinetum</v>
          </cell>
        </row>
        <row r="1333">
          <cell r="A1333" t="str">
            <v>POZ-V-0077446</v>
          </cell>
          <cell r="B1333" t="str">
            <v>52.145747</v>
          </cell>
          <cell r="C1333" t="str">
            <v>17.736187</v>
          </cell>
          <cell r="D1333" t="str">
            <v>33UXT88</v>
          </cell>
          <cell r="E1333" t="str">
            <v>CD34</v>
          </cell>
          <cell r="J1333" t="str">
            <v>Nadwarciański Park Krajobrazowy</v>
          </cell>
          <cell r="M1333" t="str">
            <v>Pyzdrski</v>
          </cell>
          <cell r="P1333" t="str">
            <v>PLH300009</v>
          </cell>
          <cell r="Q1333" t="str">
            <v>Ostoja Nadwarciańska</v>
          </cell>
          <cell r="R1333" t="str">
            <v>Europa</v>
          </cell>
          <cell r="S1333" t="str">
            <v>Polska</v>
          </cell>
          <cell r="T1333" t="str">
            <v>wielkopolskie</v>
          </cell>
          <cell r="U1333" t="str">
            <v>wrzesiński</v>
          </cell>
          <cell r="V1333" t="str">
            <v>Pyzdry</v>
          </cell>
          <cell r="W1333" t="str">
            <v>318.16 Równina Rychwalska</v>
          </cell>
          <cell r="X1333" t="str">
            <v>Continental Bio-geographical Region</v>
          </cell>
          <cell r="Y1333" t="str">
            <v>Pino-Quercetum (=Querco-Pinetum + Serratulo-Pinetum)</v>
          </cell>
        </row>
        <row r="1334">
          <cell r="A1334" t="str">
            <v>POZ-V-0077865</v>
          </cell>
          <cell r="B1334" t="str">
            <v>52.422978</v>
          </cell>
          <cell r="C1334" t="str">
            <v>16.900445</v>
          </cell>
          <cell r="D1334" t="str">
            <v>33UXU20</v>
          </cell>
          <cell r="E1334" t="str">
            <v>BD08</v>
          </cell>
          <cell r="R1334" t="str">
            <v>Europa</v>
          </cell>
          <cell r="S1334" t="str">
            <v>Polska</v>
          </cell>
          <cell r="T1334" t="str">
            <v>wielkopolskie</v>
          </cell>
          <cell r="U1334" t="str">
            <v>Poznań</v>
          </cell>
          <cell r="V1334" t="str">
            <v>Poznań</v>
          </cell>
          <cell r="W1334" t="str">
            <v>315.51 Pojezierze Poznańskie</v>
          </cell>
          <cell r="X1334" t="str">
            <v>Continental Bio-geographical Region</v>
          </cell>
          <cell r="Y1334" t="str">
            <v>Ficario-Ulmetum chrysosplenietosum</v>
          </cell>
        </row>
        <row r="1335">
          <cell r="A1335" t="str">
            <v>POZ-V-0078498</v>
          </cell>
          <cell r="B1335" t="str">
            <v>52.702953</v>
          </cell>
          <cell r="C1335" t="str">
            <v>16.527076</v>
          </cell>
          <cell r="D1335" t="str">
            <v>33UXU04</v>
          </cell>
          <cell r="E1335" t="str">
            <v>BC66</v>
          </cell>
          <cell r="R1335" t="str">
            <v>Europa</v>
          </cell>
          <cell r="S1335" t="str">
            <v>Polska</v>
          </cell>
          <cell r="T1335" t="str">
            <v>wielkopolskie</v>
          </cell>
          <cell r="U1335" t="str">
            <v>szamotulski</v>
          </cell>
          <cell r="V1335" t="str">
            <v>Obrzycko</v>
          </cell>
          <cell r="W1335" t="str">
            <v>315.33 Kotlina Gorzowska</v>
          </cell>
          <cell r="X1335" t="str">
            <v>Continental Bio-geographical Region</v>
          </cell>
          <cell r="Y1335" t="str">
            <v>Pino-Quercetum (=Querco-Pinetum + Serratulo-Pinetum)</v>
          </cell>
        </row>
        <row r="1336">
          <cell r="A1336" t="str">
            <v>POZ-V-0078590</v>
          </cell>
          <cell r="B1336" t="str">
            <v>52.2979</v>
          </cell>
          <cell r="C1336" t="str">
            <v>16.7624</v>
          </cell>
          <cell r="D1336" t="str">
            <v>33UXT29</v>
          </cell>
          <cell r="E1336" t="str">
            <v>BD17</v>
          </cell>
          <cell r="I1336" t="str">
            <v>Wielkopolski Park Narodowy</v>
          </cell>
          <cell r="P1336" t="str">
            <v>PLB300017; PLH300010</v>
          </cell>
          <cell r="Q1336" t="str">
            <v>Ostoja Rogalińska; Ostoja Wielkopolska</v>
          </cell>
          <cell r="R1336" t="str">
            <v>Europa</v>
          </cell>
          <cell r="S1336" t="str">
            <v>Polska</v>
          </cell>
          <cell r="T1336" t="str">
            <v>wielkopolskie</v>
          </cell>
          <cell r="U1336" t="str">
            <v>poznański</v>
          </cell>
          <cell r="V1336" t="str">
            <v>Stęszew</v>
          </cell>
          <cell r="W1336" t="str">
            <v>315.51 Pojezierze Poznańskie</v>
          </cell>
          <cell r="X1336" t="str">
            <v>Continental Bio-geographical Region</v>
          </cell>
          <cell r="Y1336" t="str">
            <v>Potentillo albae-Quercetum typicum</v>
          </cell>
        </row>
        <row r="1337">
          <cell r="A1337" t="str">
            <v>POZ-V-0078593</v>
          </cell>
          <cell r="B1337" t="str">
            <v>52.378539</v>
          </cell>
          <cell r="C1337" t="str">
            <v>16.968644</v>
          </cell>
          <cell r="D1337" t="str">
            <v>33UXU30</v>
          </cell>
          <cell r="E1337" t="str">
            <v>BD09</v>
          </cell>
          <cell r="R1337" t="str">
            <v>Europa</v>
          </cell>
          <cell r="S1337" t="str">
            <v>Polska</v>
          </cell>
          <cell r="T1337" t="str">
            <v>wielkopolskie</v>
          </cell>
          <cell r="U1337" t="str">
            <v>Poznań</v>
          </cell>
          <cell r="V1337" t="str">
            <v>Poznań</v>
          </cell>
          <cell r="W1337" t="str">
            <v>315.56 Równina Wrzesińska</v>
          </cell>
          <cell r="X1337" t="str">
            <v>Continental Bio-geographical Region</v>
          </cell>
          <cell r="Y1337" t="str">
            <v>Galio-Carpinetum</v>
          </cell>
        </row>
        <row r="1338">
          <cell r="A1338" t="str">
            <v>POZ-V-0078596</v>
          </cell>
          <cell r="B1338" t="str">
            <v>52.481935</v>
          </cell>
          <cell r="C1338" t="str">
            <v>17.00606</v>
          </cell>
          <cell r="D1338" t="str">
            <v>33UXU31</v>
          </cell>
          <cell r="E1338" t="str">
            <v>BC99</v>
          </cell>
          <cell r="J1338" t="str">
            <v>Park Krajobrazowy Puszcza Zielonka</v>
          </cell>
          <cell r="P1338" t="str">
            <v>PLH300058</v>
          </cell>
          <cell r="Q1338" t="str">
            <v>Uroczyska Puszczy Zielonki</v>
          </cell>
          <cell r="R1338" t="str">
            <v>Europa</v>
          </cell>
          <cell r="S1338" t="str">
            <v>Polska</v>
          </cell>
          <cell r="T1338" t="str">
            <v>wielkopolskie</v>
          </cell>
          <cell r="U1338" t="str">
            <v>poznański</v>
          </cell>
          <cell r="V1338" t="str">
            <v>Czerwonak</v>
          </cell>
          <cell r="W1338" t="str">
            <v>315.56 Równina Wrzesińska</v>
          </cell>
          <cell r="X1338" t="str">
            <v>Continental Bio-geographical Region</v>
          </cell>
          <cell r="Y1338" t="str">
            <v>Potentillo albae-Quercetum typicum</v>
          </cell>
        </row>
        <row r="1339">
          <cell r="A1339" t="str">
            <v>POZ-V-0078599</v>
          </cell>
          <cell r="B1339" t="str">
            <v>52.267047</v>
          </cell>
          <cell r="C1339" t="str">
            <v>16.793914</v>
          </cell>
          <cell r="D1339" t="str">
            <v>33UXT29</v>
          </cell>
          <cell r="E1339" t="str">
            <v>BD17</v>
          </cell>
          <cell r="I1339" t="str">
            <v>Wielkopolski Park Narodowy</v>
          </cell>
          <cell r="P1339" t="str">
            <v>PLB300017; PLH300010</v>
          </cell>
          <cell r="Q1339" t="str">
            <v>Ostoja Rogalińska; Ostoja Wielkopolska</v>
          </cell>
          <cell r="R1339" t="str">
            <v>Europa</v>
          </cell>
          <cell r="S1339" t="str">
            <v>Polska</v>
          </cell>
          <cell r="T1339" t="str">
            <v>wielkopolskie</v>
          </cell>
          <cell r="U1339" t="str">
            <v>poznański</v>
          </cell>
          <cell r="V1339" t="str">
            <v>Stęszew</v>
          </cell>
          <cell r="W1339" t="str">
            <v>315.51 Pojezierze Poznańskie</v>
          </cell>
          <cell r="X1339" t="str">
            <v>Continental Bio-geographical Region</v>
          </cell>
          <cell r="Y1339" t="str">
            <v>Calamagrostio arundinaceae-Quercetum</v>
          </cell>
        </row>
        <row r="1340">
          <cell r="A1340" t="str">
            <v>POZ-V-0078600</v>
          </cell>
          <cell r="B1340" t="str">
            <v>52.51044</v>
          </cell>
          <cell r="C1340" t="str">
            <v>16.97597</v>
          </cell>
          <cell r="D1340" t="str">
            <v>33UXU31</v>
          </cell>
          <cell r="E1340" t="str">
            <v>BC99</v>
          </cell>
          <cell r="J1340" t="str">
            <v>Park Krajobrazowy Puszcza Zielonka - otulina</v>
          </cell>
          <cell r="R1340" t="str">
            <v>Europa</v>
          </cell>
          <cell r="S1340" t="str">
            <v>Polska</v>
          </cell>
          <cell r="T1340" t="str">
            <v>wielkopolskie</v>
          </cell>
          <cell r="U1340" t="str">
            <v>poznański</v>
          </cell>
          <cell r="V1340" t="str">
            <v>Czerwonak</v>
          </cell>
          <cell r="W1340" t="str">
            <v>315.52 Poznański Przełom Warty</v>
          </cell>
          <cell r="X1340" t="str">
            <v>Continental Bio-geographical Region</v>
          </cell>
          <cell r="Y1340" t="str">
            <v>Galio-Carpinetum</v>
          </cell>
        </row>
        <row r="1341">
          <cell r="A1341" t="str">
            <v>POZ-V-0078601</v>
          </cell>
          <cell r="B1341" t="str">
            <v>52.70379</v>
          </cell>
          <cell r="C1341" t="str">
            <v>16.917132</v>
          </cell>
          <cell r="D1341" t="str">
            <v>33UXU24</v>
          </cell>
          <cell r="E1341" t="str">
            <v>BC68</v>
          </cell>
          <cell r="R1341" t="str">
            <v>Europa</v>
          </cell>
          <cell r="S1341" t="str">
            <v>Polska</v>
          </cell>
          <cell r="T1341" t="str">
            <v>wielkopolskie</v>
          </cell>
          <cell r="U1341" t="str">
            <v>obornicki</v>
          </cell>
          <cell r="V1341" t="str">
            <v>Rogoźno</v>
          </cell>
          <cell r="W1341" t="str">
            <v>315.54 Pojezierze Gnieźnieńskie</v>
          </cell>
          <cell r="X1341" t="str">
            <v>Continental Bio-geographical Region</v>
          </cell>
          <cell r="Y1341" t="str">
            <v>Galio-Carpinetum</v>
          </cell>
        </row>
        <row r="1342">
          <cell r="A1342" t="str">
            <v>POZ-V-0078668</v>
          </cell>
          <cell r="B1342" t="str">
            <v>52.904641</v>
          </cell>
          <cell r="C1342" t="str">
            <v>16.565421</v>
          </cell>
          <cell r="D1342" t="str">
            <v>33UXU06</v>
          </cell>
          <cell r="E1342" t="str">
            <v>BC46</v>
          </cell>
          <cell r="R1342" t="str">
            <v>Europa</v>
          </cell>
          <cell r="S1342" t="str">
            <v>Polska</v>
          </cell>
          <cell r="T1342" t="str">
            <v>wielkopolskie</v>
          </cell>
          <cell r="U1342" t="str">
            <v>czarnkowsko-trzcianecki</v>
          </cell>
          <cell r="V1342" t="str">
            <v>Czarnków</v>
          </cell>
          <cell r="W1342" t="str">
            <v>315.33 Kotlina Gorzowska</v>
          </cell>
          <cell r="X1342" t="str">
            <v>Continental Bio-geographical Region</v>
          </cell>
          <cell r="Y1342" t="str">
            <v>Pino-Quercetum (=Querco-Pinetum + Serratulo-Pinetum)</v>
          </cell>
        </row>
        <row r="1343">
          <cell r="A1343" t="str">
            <v>POZ-V-0078673</v>
          </cell>
          <cell r="B1343" t="str">
            <v>52.002271</v>
          </cell>
          <cell r="C1343" t="str">
            <v>17.155793</v>
          </cell>
          <cell r="D1343" t="str">
            <v>33UXT46</v>
          </cell>
          <cell r="E1343" t="str">
            <v>CD40</v>
          </cell>
          <cell r="R1343" t="str">
            <v>Europa</v>
          </cell>
          <cell r="S1343" t="str">
            <v>Polska</v>
          </cell>
          <cell r="T1343" t="str">
            <v>wielkopolskie</v>
          </cell>
          <cell r="U1343" t="str">
            <v>śremski</v>
          </cell>
          <cell r="V1343" t="str">
            <v>Dolsk</v>
          </cell>
          <cell r="W1343" t="str">
            <v>315.84 Wał Żerkowski</v>
          </cell>
          <cell r="X1343" t="str">
            <v>Continental Bio-geographical Region</v>
          </cell>
          <cell r="Y1343" t="str">
            <v>Galio-Carpinetum</v>
          </cell>
        </row>
        <row r="1344">
          <cell r="A1344" t="str">
            <v>POZ-V-0078674</v>
          </cell>
          <cell r="B1344" t="str">
            <v>52.169291</v>
          </cell>
          <cell r="C1344" t="str">
            <v>17.686652</v>
          </cell>
          <cell r="D1344" t="str">
            <v>33UXT88</v>
          </cell>
          <cell r="E1344" t="str">
            <v>CD34</v>
          </cell>
          <cell r="R1344" t="str">
            <v>Europa</v>
          </cell>
          <cell r="S1344" t="str">
            <v>Polska</v>
          </cell>
          <cell r="T1344" t="str">
            <v>wielkopolskie</v>
          </cell>
          <cell r="U1344" t="str">
            <v>wrzesiński</v>
          </cell>
          <cell r="V1344" t="str">
            <v>Pyzdry</v>
          </cell>
          <cell r="W1344" t="str">
            <v>318.13 Dolina Konińska</v>
          </cell>
          <cell r="X1344" t="str">
            <v>Continental Bio-geographical Region</v>
          </cell>
          <cell r="Y1344" t="str">
            <v>Galio-Carpinetum</v>
          </cell>
        </row>
        <row r="1345">
          <cell r="A1345" t="str">
            <v>POZ-V-0078675</v>
          </cell>
          <cell r="B1345" t="str">
            <v>52.1795</v>
          </cell>
          <cell r="C1345" t="str">
            <v>17.786185</v>
          </cell>
          <cell r="D1345" t="str">
            <v>33UXT98</v>
          </cell>
          <cell r="E1345" t="str">
            <v>CD24</v>
          </cell>
          <cell r="J1345" t="str">
            <v>Nadwarciański Park Krajobrazowy</v>
          </cell>
          <cell r="M1345" t="str">
            <v>Pyzdrski</v>
          </cell>
          <cell r="P1345" t="str">
            <v>PLB300002; PLH300009</v>
          </cell>
          <cell r="Q1345" t="str">
            <v>Dolina Środkowej Warty; Ostoja Nadwarciańska</v>
          </cell>
          <cell r="R1345" t="str">
            <v>Europa</v>
          </cell>
          <cell r="S1345" t="str">
            <v>Polska</v>
          </cell>
          <cell r="T1345" t="str">
            <v>wielkopolskie</v>
          </cell>
          <cell r="U1345" t="str">
            <v>wrzesiński</v>
          </cell>
          <cell r="V1345" t="str">
            <v>Pyzdry</v>
          </cell>
          <cell r="W1345" t="str">
            <v>318.13 Dolina Konińska</v>
          </cell>
          <cell r="X1345" t="str">
            <v>Continental Bio-geographical Region</v>
          </cell>
          <cell r="Y1345" t="str">
            <v>Fraxino-Alnetum (=Circaeo-Alnetum)</v>
          </cell>
        </row>
        <row r="1346">
          <cell r="A1346" t="str">
            <v>POZ-V-0078676</v>
          </cell>
          <cell r="B1346" t="str">
            <v>52.024013</v>
          </cell>
          <cell r="C1346" t="str">
            <v>16.917591</v>
          </cell>
          <cell r="D1346" t="str">
            <v>33UXT36</v>
          </cell>
          <cell r="E1346" t="str">
            <v>BD48</v>
          </cell>
          <cell r="R1346" t="str">
            <v>Europa</v>
          </cell>
          <cell r="S1346" t="str">
            <v>Polska</v>
          </cell>
          <cell r="T1346" t="str">
            <v>wielkopolskie</v>
          </cell>
          <cell r="U1346" t="str">
            <v>śremski</v>
          </cell>
          <cell r="V1346" t="str">
            <v>Śrem</v>
          </cell>
          <cell r="W1346" t="str">
            <v>315.82 Pojezierze Krzywińskie</v>
          </cell>
          <cell r="X1346" t="str">
            <v>Continental Bio-geographical Region</v>
          </cell>
          <cell r="Y1346" t="str">
            <v>Fraxino-Alnetum (=Circaeo-Alnetum)</v>
          </cell>
        </row>
        <row r="1347">
          <cell r="A1347" t="str">
            <v>POZ-V-0078677</v>
          </cell>
          <cell r="B1347" t="str">
            <v>52.159241</v>
          </cell>
          <cell r="C1347" t="str">
            <v>17.428239</v>
          </cell>
          <cell r="D1347" t="str">
            <v>33UXT68</v>
          </cell>
          <cell r="E1347" t="str">
            <v>CD32</v>
          </cell>
          <cell r="R1347" t="str">
            <v>Europa</v>
          </cell>
          <cell r="S1347" t="str">
            <v>Polska</v>
          </cell>
          <cell r="T1347" t="str">
            <v>wielkopolskie</v>
          </cell>
          <cell r="U1347" t="str">
            <v>średzki</v>
          </cell>
          <cell r="V1347" t="str">
            <v>Krzykosy</v>
          </cell>
          <cell r="W1347" t="str">
            <v>315.64 Kotlina Śremska</v>
          </cell>
          <cell r="X1347" t="str">
            <v>Continental Bio-geographical Region</v>
          </cell>
          <cell r="Y1347" t="str">
            <v>Pino-Quercetum (=Querco-Pinetum + Serratulo-Pinetum)</v>
          </cell>
        </row>
        <row r="1348">
          <cell r="A1348" t="str">
            <v>POZ-V-0079378</v>
          </cell>
          <cell r="B1348" t="str">
            <v>52.3896</v>
          </cell>
          <cell r="C1348" t="str">
            <v>16.9173</v>
          </cell>
          <cell r="D1348" t="str">
            <v>33UXU30</v>
          </cell>
          <cell r="E1348" t="str">
            <v>BD08</v>
          </cell>
          <cell r="R1348" t="str">
            <v>Europa</v>
          </cell>
          <cell r="S1348" t="str">
            <v>Polska</v>
          </cell>
          <cell r="T1348" t="str">
            <v>wielkopolskie</v>
          </cell>
          <cell r="U1348" t="str">
            <v>Poznań</v>
          </cell>
          <cell r="V1348" t="str">
            <v>Poznań</v>
          </cell>
          <cell r="W1348" t="str">
            <v>315.52 Poznański Przełom Warty</v>
          </cell>
          <cell r="X1348" t="str">
            <v>Continental Bio-geographical Region</v>
          </cell>
          <cell r="Y1348" t="str">
            <v>Galio-Carpinetum</v>
          </cell>
        </row>
        <row r="1349">
          <cell r="A1349" t="str">
            <v>POZ-V-0079887</v>
          </cell>
          <cell r="B1349" t="str">
            <v>52.24373</v>
          </cell>
          <cell r="C1349" t="str">
            <v>16.8475</v>
          </cell>
          <cell r="D1349" t="str">
            <v>33UXT28</v>
          </cell>
          <cell r="E1349" t="str">
            <v>BD28</v>
          </cell>
          <cell r="R1349" t="str">
            <v>Europa</v>
          </cell>
          <cell r="S1349" t="str">
            <v>Polska</v>
          </cell>
          <cell r="T1349" t="str">
            <v>wielkopolskie</v>
          </cell>
          <cell r="U1349" t="str">
            <v>poznański</v>
          </cell>
          <cell r="V1349" t="str">
            <v>Mosina</v>
          </cell>
          <cell r="W1349" t="str">
            <v>315.64 Kotlina Śremska</v>
          </cell>
          <cell r="X1349" t="str">
            <v>Continental Bio-geographical Region</v>
          </cell>
          <cell r="Y1349" t="str">
            <v>Pino-Quercetum (=Querco-Pinetum + Serratulo-Pinetum)</v>
          </cell>
        </row>
        <row r="1350">
          <cell r="A1350" t="str">
            <v>POZ-V-0079888</v>
          </cell>
          <cell r="B1350" t="str">
            <v>52.661943</v>
          </cell>
          <cell r="C1350" t="str">
            <v>17.610207</v>
          </cell>
          <cell r="D1350" t="str">
            <v>33UXU73</v>
          </cell>
          <cell r="E1350" t="str">
            <v>CC73</v>
          </cell>
          <cell r="R1350" t="str">
            <v>Europa</v>
          </cell>
          <cell r="S1350" t="str">
            <v>Polska</v>
          </cell>
          <cell r="T1350" t="str">
            <v>wielkopolskie</v>
          </cell>
          <cell r="U1350" t="str">
            <v>gnieźnieński</v>
          </cell>
          <cell r="V1350" t="str">
            <v>Mieleszyn</v>
          </cell>
          <cell r="W1350" t="str">
            <v>315.54 Pojezierze Gnieźnieńskie</v>
          </cell>
          <cell r="X1350" t="str">
            <v>Continental Bio-geographical Region</v>
          </cell>
          <cell r="Y1350" t="str">
            <v>Galio-Carpinetum</v>
          </cell>
        </row>
        <row r="1351">
          <cell r="A1351" t="str">
            <v>POZ-V-0079890</v>
          </cell>
          <cell r="B1351" t="str">
            <v>52.313062</v>
          </cell>
          <cell r="C1351" t="str">
            <v>16.905635</v>
          </cell>
          <cell r="D1351" t="str">
            <v>33UXT29</v>
          </cell>
          <cell r="E1351" t="str">
            <v>BD18</v>
          </cell>
          <cell r="I1351" t="str">
            <v>Wielkopolski Park Narodowy</v>
          </cell>
          <cell r="P1351" t="str">
            <v>PLH300010</v>
          </cell>
          <cell r="Q1351" t="str">
            <v>Ostoja Wielkopolska</v>
          </cell>
          <cell r="R1351" t="str">
            <v>Europa</v>
          </cell>
          <cell r="S1351" t="str">
            <v>Polska</v>
          </cell>
          <cell r="T1351" t="str">
            <v>wielkopolskie</v>
          </cell>
          <cell r="U1351" t="str">
            <v>poznański</v>
          </cell>
          <cell r="V1351" t="str">
            <v>Komorniki</v>
          </cell>
          <cell r="W1351" t="str">
            <v>315.52 Poznański Przełom Warty</v>
          </cell>
          <cell r="X1351" t="str">
            <v>Continental Bio-geographical Region</v>
          </cell>
          <cell r="Y1351" t="str">
            <v>Pino-Quercetum (=Querco-Pinetum + Serratulo-Pinetum)</v>
          </cell>
        </row>
        <row r="1352">
          <cell r="A1352" t="str">
            <v>POZ-V-0079893</v>
          </cell>
          <cell r="B1352" t="str">
            <v>52.313062</v>
          </cell>
          <cell r="C1352" t="str">
            <v>16.905635</v>
          </cell>
          <cell r="D1352" t="str">
            <v>33UXT29</v>
          </cell>
          <cell r="E1352" t="str">
            <v>BD18</v>
          </cell>
          <cell r="I1352" t="str">
            <v>Wielkopolski Park Narodowy</v>
          </cell>
          <cell r="P1352" t="str">
            <v>PLH300010</v>
          </cell>
          <cell r="Q1352" t="str">
            <v>Ostoja Wielkopolska</v>
          </cell>
          <cell r="R1352" t="str">
            <v>Europa</v>
          </cell>
          <cell r="S1352" t="str">
            <v>Polska</v>
          </cell>
          <cell r="T1352" t="str">
            <v>wielkopolskie</v>
          </cell>
          <cell r="U1352" t="str">
            <v>poznański</v>
          </cell>
          <cell r="V1352" t="str">
            <v>Komorniki</v>
          </cell>
          <cell r="W1352" t="str">
            <v>315.52 Poznański Przełom Warty</v>
          </cell>
          <cell r="X1352" t="str">
            <v>Continental Bio-geographical Region</v>
          </cell>
          <cell r="Y1352" t="str">
            <v>Pino-Quercetum (=Querco-Pinetum + Serratulo-Pinetum)</v>
          </cell>
        </row>
        <row r="1353">
          <cell r="A1353" t="str">
            <v>POZ-V-0079894</v>
          </cell>
          <cell r="B1353" t="str">
            <v>52.707293</v>
          </cell>
          <cell r="C1353" t="str">
            <v>16.38139</v>
          </cell>
          <cell r="D1353" t="str">
            <v>33UWU94</v>
          </cell>
          <cell r="E1353" t="str">
            <v>BC65</v>
          </cell>
          <cell r="R1353" t="str">
            <v>Europa</v>
          </cell>
          <cell r="S1353" t="str">
            <v>Polska</v>
          </cell>
          <cell r="T1353" t="str">
            <v>wielkopolskie</v>
          </cell>
          <cell r="U1353" t="str">
            <v>szamotulski</v>
          </cell>
          <cell r="V1353" t="str">
            <v>Wronki</v>
          </cell>
          <cell r="W1353" t="str">
            <v>315.33 Kotlina Gorzowska</v>
          </cell>
          <cell r="X1353" t="str">
            <v>Continental Bio-geographical Region</v>
          </cell>
          <cell r="Y1353" t="str">
            <v>Galio-Carpinetum</v>
          </cell>
        </row>
        <row r="1354">
          <cell r="A1354" t="str">
            <v>POZ-V-0079895</v>
          </cell>
          <cell r="B1354" t="str">
            <v>52.318152</v>
          </cell>
          <cell r="C1354" t="str">
            <v>16.12815</v>
          </cell>
          <cell r="D1354" t="str">
            <v>33UWT79</v>
          </cell>
          <cell r="E1354" t="str">
            <v>BD13</v>
          </cell>
          <cell r="R1354" t="str">
            <v>Europa</v>
          </cell>
          <cell r="S1354" t="str">
            <v>Polska</v>
          </cell>
          <cell r="T1354" t="str">
            <v>wielkopolskie</v>
          </cell>
          <cell r="U1354" t="str">
            <v>nowotomyski</v>
          </cell>
          <cell r="V1354" t="str">
            <v>Nowy Tomyśl</v>
          </cell>
          <cell r="W1354" t="str">
            <v>315.51 Pojezierze Poznańskie</v>
          </cell>
          <cell r="X1354" t="str">
            <v>Continental Bio-geographical Region</v>
          </cell>
          <cell r="Y1354" t="str">
            <v>Pino-Quercetum (=Querco-Pinetum + Serratulo-Pinetum)</v>
          </cell>
        </row>
        <row r="1355">
          <cell r="A1355" t="str">
            <v>POZ-V-0079897</v>
          </cell>
          <cell r="B1355" t="str">
            <v>52.313062</v>
          </cell>
          <cell r="C1355" t="str">
            <v>16.905635</v>
          </cell>
          <cell r="D1355" t="str">
            <v>33UXT29</v>
          </cell>
          <cell r="E1355" t="str">
            <v>BD18</v>
          </cell>
          <cell r="I1355" t="str">
            <v>Wielkopolski Park Narodowy</v>
          </cell>
          <cell r="P1355" t="str">
            <v>PLH300010</v>
          </cell>
          <cell r="Q1355" t="str">
            <v>Ostoja Wielkopolska</v>
          </cell>
          <cell r="R1355" t="str">
            <v>Europa</v>
          </cell>
          <cell r="S1355" t="str">
            <v>Polska</v>
          </cell>
          <cell r="T1355" t="str">
            <v>wielkopolskie</v>
          </cell>
          <cell r="U1355" t="str">
            <v>poznański</v>
          </cell>
          <cell r="V1355" t="str">
            <v>Komorniki</v>
          </cell>
          <cell r="W1355" t="str">
            <v>315.52 Poznański Przełom Warty</v>
          </cell>
          <cell r="X1355" t="str">
            <v>Continental Bio-geographical Region</v>
          </cell>
          <cell r="Y1355" t="str">
            <v>Pino-Quercetum (=Querco-Pinetum + Serratulo-Pinetum)</v>
          </cell>
        </row>
        <row r="1356">
          <cell r="A1356" t="str">
            <v>POZ-V-0079898</v>
          </cell>
          <cell r="B1356" t="str">
            <v>52.313062</v>
          </cell>
          <cell r="C1356" t="str">
            <v>16.905635</v>
          </cell>
          <cell r="D1356" t="str">
            <v>33UXT29</v>
          </cell>
          <cell r="E1356" t="str">
            <v>BD18</v>
          </cell>
          <cell r="I1356" t="str">
            <v>Wielkopolski Park Narodowy</v>
          </cell>
          <cell r="P1356" t="str">
            <v>PLH300010</v>
          </cell>
          <cell r="Q1356" t="str">
            <v>Ostoja Wielkopolska</v>
          </cell>
          <cell r="R1356" t="str">
            <v>Europa</v>
          </cell>
          <cell r="S1356" t="str">
            <v>Polska</v>
          </cell>
          <cell r="T1356" t="str">
            <v>wielkopolskie</v>
          </cell>
          <cell r="U1356" t="str">
            <v>poznański</v>
          </cell>
          <cell r="V1356" t="str">
            <v>Komorniki</v>
          </cell>
          <cell r="W1356" t="str">
            <v>315.52 Poznański Przełom Warty</v>
          </cell>
          <cell r="X1356" t="str">
            <v>Continental Bio-geographical Region</v>
          </cell>
          <cell r="Y1356" t="str">
            <v>Pino-Quercetum (=Querco-Pinetum + Serratulo-Pinetum)</v>
          </cell>
        </row>
        <row r="1357">
          <cell r="A1357" t="str">
            <v>POZ-V-0079899</v>
          </cell>
          <cell r="B1357" t="str">
            <v>52.645415</v>
          </cell>
          <cell r="C1357" t="str">
            <v>16.810421</v>
          </cell>
          <cell r="D1357" t="str">
            <v>33UXU23</v>
          </cell>
          <cell r="E1357" t="str">
            <v>BC78</v>
          </cell>
          <cell r="R1357" t="str">
            <v>Europa</v>
          </cell>
          <cell r="S1357" t="str">
            <v>Polska</v>
          </cell>
          <cell r="T1357" t="str">
            <v>wielkopolskie</v>
          </cell>
          <cell r="U1357" t="str">
            <v>obornicki</v>
          </cell>
          <cell r="V1357" t="str">
            <v>Oborniki</v>
          </cell>
          <cell r="W1357" t="str">
            <v>315.33 Kotlina Gorzowska</v>
          </cell>
          <cell r="X1357" t="str">
            <v>Continental Bio-geographical Region</v>
          </cell>
          <cell r="Y1357" t="str">
            <v>Leucobryo-Pinetum</v>
          </cell>
        </row>
        <row r="1358">
          <cell r="A1358" t="str">
            <v>POZ-V-0079900</v>
          </cell>
          <cell r="B1358" t="str">
            <v>52.524902</v>
          </cell>
          <cell r="C1358" t="str">
            <v>17.75409</v>
          </cell>
          <cell r="D1358" t="str">
            <v>33UXU82</v>
          </cell>
          <cell r="E1358" t="str">
            <v>CC94</v>
          </cell>
          <cell r="P1358" t="str">
            <v>PLH300026</v>
          </cell>
          <cell r="Q1358" t="str">
            <v>Pojezierze Gnieźnieńskie</v>
          </cell>
          <cell r="R1358" t="str">
            <v>Europa</v>
          </cell>
          <cell r="S1358" t="str">
            <v>Polska</v>
          </cell>
          <cell r="T1358" t="str">
            <v>wielkopolskie</v>
          </cell>
          <cell r="U1358" t="str">
            <v>gnieźnieński</v>
          </cell>
          <cell r="V1358" t="str">
            <v>Gniezno</v>
          </cell>
          <cell r="W1358" t="str">
            <v>315.56 Równina Wrzesińska</v>
          </cell>
          <cell r="X1358" t="str">
            <v>Continental Bio-geographical Region</v>
          </cell>
          <cell r="Y1358" t="str">
            <v>Pino-Quercetum (=Querco-Pinetum + Serratulo-Pinetum)</v>
          </cell>
        </row>
        <row r="1359">
          <cell r="A1359" t="str">
            <v>POZ-V-0079901</v>
          </cell>
          <cell r="B1359" t="str">
            <v>52.645445</v>
          </cell>
          <cell r="C1359" t="str">
            <v>16.810281</v>
          </cell>
          <cell r="D1359" t="str">
            <v>33UXU23</v>
          </cell>
          <cell r="E1359" t="str">
            <v>BC78</v>
          </cell>
          <cell r="R1359" t="str">
            <v>Europa</v>
          </cell>
          <cell r="S1359" t="str">
            <v>Polska</v>
          </cell>
          <cell r="T1359" t="str">
            <v>wielkopolskie</v>
          </cell>
          <cell r="U1359" t="str">
            <v>obornicki</v>
          </cell>
          <cell r="V1359" t="str">
            <v>Oborniki</v>
          </cell>
          <cell r="W1359" t="str">
            <v>315.33 Kotlina Gorzowska</v>
          </cell>
          <cell r="X1359" t="str">
            <v>Continental Bio-geographical Region</v>
          </cell>
          <cell r="Y1359" t="str">
            <v>Leucobryo-Pinetum</v>
          </cell>
        </row>
        <row r="1360">
          <cell r="A1360" t="str">
            <v>POZ-V-0079902</v>
          </cell>
          <cell r="B1360" t="str">
            <v>52.645445</v>
          </cell>
          <cell r="C1360" t="str">
            <v>16.810281</v>
          </cell>
          <cell r="D1360" t="str">
            <v>33UXU23</v>
          </cell>
          <cell r="E1360" t="str">
            <v>BC78</v>
          </cell>
          <cell r="R1360" t="str">
            <v>Europa</v>
          </cell>
          <cell r="S1360" t="str">
            <v>Polska</v>
          </cell>
          <cell r="T1360" t="str">
            <v>wielkopolskie</v>
          </cell>
          <cell r="U1360" t="str">
            <v>obornicki</v>
          </cell>
          <cell r="V1360" t="str">
            <v>Oborniki</v>
          </cell>
          <cell r="W1360" t="str">
            <v>315.33 Kotlina Gorzowska</v>
          </cell>
          <cell r="X1360" t="str">
            <v>Continental Bio-geographical Region</v>
          </cell>
          <cell r="Y1360" t="str">
            <v>Leucobryo-Pinetum</v>
          </cell>
        </row>
        <row r="1361">
          <cell r="A1361" t="str">
            <v>POZ-V-0079903</v>
          </cell>
          <cell r="B1361" t="str">
            <v>52.480067</v>
          </cell>
          <cell r="C1361" t="str">
            <v>17.011153</v>
          </cell>
          <cell r="D1361" t="str">
            <v>33UXU31</v>
          </cell>
          <cell r="E1361" t="str">
            <v>BC99</v>
          </cell>
          <cell r="J1361" t="str">
            <v>Park Krajobrazowy Puszcza Zielonka</v>
          </cell>
          <cell r="P1361" t="str">
            <v>PLH300058</v>
          </cell>
          <cell r="Q1361" t="str">
            <v>Uroczyska Puszczy Zielonki</v>
          </cell>
          <cell r="R1361" t="str">
            <v>Europa</v>
          </cell>
          <cell r="S1361" t="str">
            <v>Polska</v>
          </cell>
          <cell r="T1361" t="str">
            <v>wielkopolskie</v>
          </cell>
          <cell r="U1361" t="str">
            <v>poznański</v>
          </cell>
          <cell r="V1361" t="str">
            <v>Czerwonak</v>
          </cell>
          <cell r="W1361" t="str">
            <v>315.56 Równina Wrzesińska</v>
          </cell>
          <cell r="X1361" t="str">
            <v>Continental Bio-geographical Region</v>
          </cell>
          <cell r="Y1361" t="str">
            <v>Potentillo albae-Quercetum typicum</v>
          </cell>
        </row>
        <row r="1362">
          <cell r="A1362" t="str">
            <v>POZ-V-0079911</v>
          </cell>
          <cell r="B1362" t="str">
            <v>52.535973</v>
          </cell>
          <cell r="C1362" t="str">
            <v>17.595889</v>
          </cell>
          <cell r="D1362" t="str">
            <v>33UXU72</v>
          </cell>
          <cell r="E1362" t="str">
            <v>CC83</v>
          </cell>
          <cell r="R1362" t="str">
            <v>Europa</v>
          </cell>
          <cell r="S1362" t="str">
            <v>Polska</v>
          </cell>
          <cell r="T1362" t="str">
            <v>wielkopolskie</v>
          </cell>
          <cell r="U1362" t="str">
            <v>gnieźnieński</v>
          </cell>
          <cell r="V1362" t="str">
            <v>Gniezno</v>
          </cell>
          <cell r="W1362" t="str">
            <v>315.54 Pojezierze Gnieźnieńskie</v>
          </cell>
          <cell r="X1362" t="str">
            <v>Continental Bio-geographical Region</v>
          </cell>
          <cell r="Y1362" t="str">
            <v>Galio-Carpinetum</v>
          </cell>
        </row>
        <row r="1363">
          <cell r="A1363" t="str">
            <v>POZ-V-0079912</v>
          </cell>
          <cell r="B1363" t="str">
            <v>52.8319</v>
          </cell>
          <cell r="C1363" t="str">
            <v>17.211727</v>
          </cell>
          <cell r="D1363" t="str">
            <v>33UXU45</v>
          </cell>
          <cell r="E1363" t="str">
            <v>CC50</v>
          </cell>
          <cell r="M1363" t="str">
            <v>Dolina Wełny i Rynna Gołaniecko-Wągrowiecka</v>
          </cell>
          <cell r="R1363" t="str">
            <v>Europa</v>
          </cell>
          <cell r="S1363" t="str">
            <v>Polska</v>
          </cell>
          <cell r="T1363" t="str">
            <v>wielkopolskie</v>
          </cell>
          <cell r="U1363" t="str">
            <v>wągrowiecki</v>
          </cell>
          <cell r="V1363" t="str">
            <v>Wągrowiec</v>
          </cell>
          <cell r="W1363" t="str">
            <v>315.54 Pojezierze Gnieźnieńskie</v>
          </cell>
          <cell r="X1363" t="str">
            <v>Continental Bio-geographical Region</v>
          </cell>
          <cell r="Y1363" t="str">
            <v>Galio-Carpinetum</v>
          </cell>
        </row>
        <row r="1364">
          <cell r="A1364" t="str">
            <v>POZ-V-0079913</v>
          </cell>
          <cell r="B1364" t="str">
            <v>52.673681</v>
          </cell>
          <cell r="C1364" t="str">
            <v>16.853283</v>
          </cell>
          <cell r="D1364" t="str">
            <v>33UXU23</v>
          </cell>
          <cell r="E1364" t="str">
            <v>BC78</v>
          </cell>
          <cell r="R1364" t="str">
            <v>Europa</v>
          </cell>
          <cell r="S1364" t="str">
            <v>Polska</v>
          </cell>
          <cell r="T1364" t="str">
            <v>wielkopolskie</v>
          </cell>
          <cell r="U1364" t="str">
            <v>obornicki</v>
          </cell>
          <cell r="V1364" t="str">
            <v>Oborniki</v>
          </cell>
          <cell r="W1364" t="str">
            <v>315.33 Kotlina Gorzowska</v>
          </cell>
          <cell r="X1364" t="str">
            <v>Continental Bio-geographical Region</v>
          </cell>
          <cell r="Y1364" t="str">
            <v>Galio-Carpinetum</v>
          </cell>
        </row>
        <row r="1365">
          <cell r="A1365" t="str">
            <v>POZ-V-0079921</v>
          </cell>
          <cell r="B1365" t="str">
            <v>51.516506</v>
          </cell>
          <cell r="C1365" t="str">
            <v>17.85351</v>
          </cell>
          <cell r="D1365" t="str">
            <v>33UXT91</v>
          </cell>
          <cell r="E1365" t="str">
            <v>CE05</v>
          </cell>
          <cell r="M1365" t="str">
            <v>Wzgórza Ostrzeszowskie i Kotlina Odolanowska (woj. wielkopolskie)</v>
          </cell>
          <cell r="P1365" t="str">
            <v>PLB020001; PLH020041</v>
          </cell>
          <cell r="Q1365" t="str">
            <v>Dolina Baryczy; Ostoja nad Baryczą</v>
          </cell>
          <cell r="R1365" t="str">
            <v>Europa</v>
          </cell>
          <cell r="S1365" t="str">
            <v>Polska</v>
          </cell>
          <cell r="T1365" t="str">
            <v>wielkopolskie</v>
          </cell>
          <cell r="U1365" t="str">
            <v>ostrowski</v>
          </cell>
          <cell r="V1365" t="str">
            <v>Przygodzice</v>
          </cell>
          <cell r="W1365" t="str">
            <v>318.34 Kotlina Milicka</v>
          </cell>
          <cell r="X1365" t="str">
            <v>Continental Bio-geographical Region</v>
          </cell>
          <cell r="Y1365" t="str">
            <v>Pino-Quercetum (=Querco-Pinetum + Serratulo-Pinetum)</v>
          </cell>
        </row>
        <row r="1366">
          <cell r="A1366" t="str">
            <v>POZ-V-0079924</v>
          </cell>
          <cell r="B1366" t="str">
            <v>51.6472</v>
          </cell>
          <cell r="C1366" t="str">
            <v>17.8123</v>
          </cell>
          <cell r="D1366" t="str">
            <v>33UXT92</v>
          </cell>
          <cell r="E1366" t="str">
            <v>CD84</v>
          </cell>
          <cell r="R1366" t="str">
            <v>Europa</v>
          </cell>
          <cell r="S1366" t="str">
            <v>Polska</v>
          </cell>
          <cell r="T1366" t="str">
            <v>wielkopolskie</v>
          </cell>
          <cell r="U1366" t="str">
            <v>ostrowski</v>
          </cell>
          <cell r="V1366" t="str">
            <v>Ostrów Wielkopolski</v>
          </cell>
          <cell r="W1366" t="str">
            <v>318.12 Wysoczyzna Kaliska</v>
          </cell>
          <cell r="X1366" t="str">
            <v>Continental Bio-geographical Region</v>
          </cell>
          <cell r="Y1366" t="str">
            <v>Fraxino-Alnetum (=Circaeo-Alnetum)</v>
          </cell>
        </row>
        <row r="1367">
          <cell r="A1367" t="str">
            <v>POZ-V-0079927</v>
          </cell>
          <cell r="B1367" t="str">
            <v>52.48003</v>
          </cell>
          <cell r="C1367" t="str">
            <v>17.01115</v>
          </cell>
          <cell r="D1367" t="str">
            <v>33UXU31</v>
          </cell>
          <cell r="E1367" t="str">
            <v>BC99</v>
          </cell>
          <cell r="J1367" t="str">
            <v>Park Krajobrazowy Puszcza Zielonka</v>
          </cell>
          <cell r="P1367" t="str">
            <v>PLH300058</v>
          </cell>
          <cell r="Q1367" t="str">
            <v>Uroczyska Puszczy Zielonki</v>
          </cell>
          <cell r="R1367" t="str">
            <v>Europa</v>
          </cell>
          <cell r="S1367" t="str">
            <v>Polska</v>
          </cell>
          <cell r="T1367" t="str">
            <v>wielkopolskie</v>
          </cell>
          <cell r="U1367" t="str">
            <v>poznański</v>
          </cell>
          <cell r="V1367" t="str">
            <v>Czerwonak</v>
          </cell>
          <cell r="W1367" t="str">
            <v>315.56 Równina Wrzesińska</v>
          </cell>
          <cell r="X1367" t="str">
            <v>Continental Bio-geographical Region</v>
          </cell>
          <cell r="Y1367" t="str">
            <v>Potentillo albae-Quercetum typicum</v>
          </cell>
        </row>
        <row r="1368">
          <cell r="A1368" t="str">
            <v>POZ-V-0079960</v>
          </cell>
          <cell r="B1368" t="str">
            <v>52.661943</v>
          </cell>
          <cell r="C1368" t="str">
            <v>17.610207</v>
          </cell>
          <cell r="D1368" t="str">
            <v>33UXU73</v>
          </cell>
          <cell r="E1368" t="str">
            <v>CC73</v>
          </cell>
          <cell r="R1368" t="str">
            <v>Europa</v>
          </cell>
          <cell r="S1368" t="str">
            <v>Polska</v>
          </cell>
          <cell r="T1368" t="str">
            <v>wielkopolskie</v>
          </cell>
          <cell r="U1368" t="str">
            <v>gnieźnieński</v>
          </cell>
          <cell r="V1368" t="str">
            <v>Mieleszyn</v>
          </cell>
          <cell r="W1368" t="str">
            <v>315.54 Pojezierze Gnieźnieńskie</v>
          </cell>
          <cell r="X1368" t="str">
            <v>Continental Bio-geographical Region</v>
          </cell>
          <cell r="Y1368" t="str">
            <v>Galio-Carpinetum</v>
          </cell>
        </row>
        <row r="1369">
          <cell r="A1369" t="str">
            <v>POZ-V-0079962</v>
          </cell>
          <cell r="B1369" t="str">
            <v>52.5249</v>
          </cell>
          <cell r="C1369" t="str">
            <v>17.754034</v>
          </cell>
          <cell r="D1369" t="str">
            <v>33UXU82</v>
          </cell>
          <cell r="E1369" t="str">
            <v>CC94</v>
          </cell>
          <cell r="R1369" t="str">
            <v>Europa</v>
          </cell>
          <cell r="S1369" t="str">
            <v>Polska</v>
          </cell>
          <cell r="T1369" t="str">
            <v>wielkopolskie</v>
          </cell>
          <cell r="U1369" t="str">
            <v>gnieźnieński</v>
          </cell>
          <cell r="V1369" t="str">
            <v>Gniezno</v>
          </cell>
          <cell r="W1369" t="str">
            <v>315.56 Równina Wrzesińska</v>
          </cell>
          <cell r="X1369" t="str">
            <v>Continental Bio-geographical Region</v>
          </cell>
          <cell r="Y1369" t="str">
            <v>Pino-Quercetum (=Querco-Pinetum + Serratulo-Pinetum)</v>
          </cell>
        </row>
        <row r="1370">
          <cell r="A1370" t="str">
            <v>POZ-V-0079964</v>
          </cell>
          <cell r="B1370" t="str">
            <v>52.318152</v>
          </cell>
          <cell r="C1370" t="str">
            <v>16.12815</v>
          </cell>
          <cell r="D1370" t="str">
            <v>33UWT79</v>
          </cell>
          <cell r="E1370" t="str">
            <v>BD13</v>
          </cell>
          <cell r="R1370" t="str">
            <v>Europa</v>
          </cell>
          <cell r="S1370" t="str">
            <v>Polska</v>
          </cell>
          <cell r="T1370" t="str">
            <v>wielkopolskie</v>
          </cell>
          <cell r="U1370" t="str">
            <v>nowotomyski</v>
          </cell>
          <cell r="V1370" t="str">
            <v>Nowy Tomyśl</v>
          </cell>
          <cell r="W1370" t="str">
            <v>315.51 Pojezierze Poznańskie</v>
          </cell>
          <cell r="X1370" t="str">
            <v>Continental Bio-geographical Region</v>
          </cell>
          <cell r="Y1370" t="str">
            <v>Pino-Quercetum (=Querco-Pinetum + Serratulo-Pinetum)</v>
          </cell>
        </row>
        <row r="1371">
          <cell r="A1371" t="str">
            <v>POZ-V-0079965</v>
          </cell>
          <cell r="B1371" t="str">
            <v>52.4957967</v>
          </cell>
          <cell r="C1371" t="str">
            <v>17.6029116</v>
          </cell>
          <cell r="D1371" t="str">
            <v>33UXU71</v>
          </cell>
          <cell r="E1371" t="str">
            <v>CC93</v>
          </cell>
          <cell r="R1371" t="str">
            <v>Europa</v>
          </cell>
          <cell r="S1371" t="str">
            <v>Polska</v>
          </cell>
          <cell r="T1371" t="str">
            <v>wielkopolskie</v>
          </cell>
          <cell r="U1371" t="str">
            <v>gnieźnieński</v>
          </cell>
          <cell r="V1371" t="str">
            <v>Gniezno</v>
          </cell>
          <cell r="W1371" t="str">
            <v>315.56 Równina Wrzesińska</v>
          </cell>
          <cell r="X1371" t="str">
            <v>Continental Bio-geographical Region</v>
          </cell>
          <cell r="Y1371" t="str">
            <v>Pino-Quercetum (=Querco-Pinetum + Serratulo-Pinetum)</v>
          </cell>
        </row>
        <row r="1372">
          <cell r="A1372" t="str">
            <v>POZ-V-0079966</v>
          </cell>
          <cell r="B1372" t="str">
            <v>52.4957967</v>
          </cell>
          <cell r="C1372" t="str">
            <v>17.6029116</v>
          </cell>
          <cell r="D1372" t="str">
            <v>33UXU71</v>
          </cell>
          <cell r="E1372" t="str">
            <v>CC93</v>
          </cell>
          <cell r="R1372" t="str">
            <v>Europa</v>
          </cell>
          <cell r="S1372" t="str">
            <v>Polska</v>
          </cell>
          <cell r="T1372" t="str">
            <v>wielkopolskie</v>
          </cell>
          <cell r="U1372" t="str">
            <v>gnieźnieński</v>
          </cell>
          <cell r="V1372" t="str">
            <v>Gniezno</v>
          </cell>
          <cell r="W1372" t="str">
            <v>315.56 Równina Wrzesińska</v>
          </cell>
          <cell r="X1372" t="str">
            <v>Continental Bio-geographical Region</v>
          </cell>
          <cell r="Y1372" t="str">
            <v>Pino-Quercetum (=Querco-Pinetum + Serratulo-Pinetum)</v>
          </cell>
        </row>
        <row r="1373">
          <cell r="A1373" t="str">
            <v>POZ-V-0079967</v>
          </cell>
          <cell r="B1373" t="str">
            <v>52.313062</v>
          </cell>
          <cell r="C1373" t="str">
            <v>16.905635</v>
          </cell>
          <cell r="D1373" t="str">
            <v>33UXT29</v>
          </cell>
          <cell r="E1373" t="str">
            <v>BD18</v>
          </cell>
          <cell r="I1373" t="str">
            <v>Wielkopolski Park Narodowy</v>
          </cell>
          <cell r="P1373" t="str">
            <v>PLH300010</v>
          </cell>
          <cell r="Q1373" t="str">
            <v>Ostoja Wielkopolska</v>
          </cell>
          <cell r="R1373" t="str">
            <v>Europa</v>
          </cell>
          <cell r="S1373" t="str">
            <v>Polska</v>
          </cell>
          <cell r="T1373" t="str">
            <v>wielkopolskie</v>
          </cell>
          <cell r="U1373" t="str">
            <v>poznański</v>
          </cell>
          <cell r="V1373" t="str">
            <v>Komorniki</v>
          </cell>
          <cell r="W1373" t="str">
            <v>315.52 Poznański Przełom Warty</v>
          </cell>
          <cell r="X1373" t="str">
            <v>Continental Bio-geographical Region</v>
          </cell>
          <cell r="Y1373" t="str">
            <v>Pino-Quercetum (=Querco-Pinetum + Serratulo-Pinetum)</v>
          </cell>
        </row>
        <row r="1374">
          <cell r="A1374" t="str">
            <v>POZ-V-0079969</v>
          </cell>
          <cell r="B1374" t="str">
            <v>52.4466</v>
          </cell>
          <cell r="C1374" t="str">
            <v>17.0801</v>
          </cell>
          <cell r="D1374" t="str">
            <v>33UXU41</v>
          </cell>
          <cell r="E1374" t="str">
            <v>BC99</v>
          </cell>
          <cell r="R1374" t="str">
            <v>Europa</v>
          </cell>
          <cell r="S1374" t="str">
            <v>Polska</v>
          </cell>
          <cell r="T1374" t="str">
            <v>wielkopolskie</v>
          </cell>
          <cell r="U1374" t="str">
            <v>poznański</v>
          </cell>
          <cell r="V1374" t="str">
            <v>Swarzędz</v>
          </cell>
          <cell r="W1374" t="str">
            <v>315.56 Równina Wrzesińska</v>
          </cell>
          <cell r="X1374" t="str">
            <v>Continental Bio-geographical Region</v>
          </cell>
          <cell r="Y1374" t="str">
            <v>Galio-Carpinetum</v>
          </cell>
        </row>
        <row r="1375">
          <cell r="A1375" t="str">
            <v>POZ-V-0079972</v>
          </cell>
          <cell r="B1375" t="str">
            <v>52.001643</v>
          </cell>
          <cell r="C1375" t="str">
            <v>16.169587</v>
          </cell>
          <cell r="D1375" t="str">
            <v>33UWT86</v>
          </cell>
          <cell r="E1375" t="str">
            <v>BD43</v>
          </cell>
          <cell r="M1375" t="str">
            <v>Przemęcko-Wschowski i kompleks leśny Włoszakowice</v>
          </cell>
          <cell r="R1375" t="str">
            <v>Europa</v>
          </cell>
          <cell r="S1375" t="str">
            <v>Polska</v>
          </cell>
          <cell r="T1375" t="str">
            <v>wielkopolskie</v>
          </cell>
          <cell r="U1375" t="str">
            <v>wolsztyński</v>
          </cell>
          <cell r="V1375" t="str">
            <v>Przemęt</v>
          </cell>
          <cell r="W1375" t="str">
            <v>315.81 Pojezierze Sławskie</v>
          </cell>
          <cell r="X1375" t="str">
            <v>Continental Bio-geographical Region</v>
          </cell>
          <cell r="Y1375" t="str">
            <v>Pino-Quercetum (=Querco-Pinetum + Serratulo-Pinetum)</v>
          </cell>
        </row>
        <row r="1376">
          <cell r="A1376" t="str">
            <v>POZ-V-0079973</v>
          </cell>
          <cell r="B1376" t="str">
            <v>52.285266</v>
          </cell>
          <cell r="C1376" t="str">
            <v>18.204782</v>
          </cell>
          <cell r="D1376" t="str">
            <v>34UCC09</v>
          </cell>
          <cell r="E1376" t="str">
            <v>CD17</v>
          </cell>
          <cell r="K1376" t="str">
            <v>Sokółki</v>
          </cell>
          <cell r="L1376" t="str">
            <v>leśny</v>
          </cell>
          <cell r="M1376" t="str">
            <v>Powidzko-Bieniszewski</v>
          </cell>
          <cell r="P1376" t="str">
            <v>PLH300011</v>
          </cell>
          <cell r="Q1376" t="str">
            <v>Puszcza Bieniszewska</v>
          </cell>
          <cell r="R1376" t="str">
            <v>Europa</v>
          </cell>
          <cell r="S1376" t="str">
            <v>Polska</v>
          </cell>
          <cell r="T1376" t="str">
            <v>wielkopolskie</v>
          </cell>
          <cell r="U1376" t="str">
            <v>koniński</v>
          </cell>
          <cell r="V1376" t="str">
            <v>Kazimierz Biskupi</v>
          </cell>
          <cell r="W1376" t="str">
            <v>315.54 Pojezierze Gnieźnieńskie</v>
          </cell>
          <cell r="X1376" t="str">
            <v>Continental Bio-geographical Region</v>
          </cell>
          <cell r="Y1376" t="str">
            <v>Fraxino-Alnetum (=Circaeo-Alnetum)</v>
          </cell>
        </row>
        <row r="1377">
          <cell r="A1377" t="str">
            <v>POZ-V-0079974</v>
          </cell>
          <cell r="B1377" t="str">
            <v>51.897676</v>
          </cell>
          <cell r="C1377" t="str">
            <v>17.027945</v>
          </cell>
          <cell r="D1377" t="str">
            <v>33UXT35</v>
          </cell>
          <cell r="E1377" t="str">
            <v>BD59</v>
          </cell>
          <cell r="M1377" t="str">
            <v>Krzywińsko-Osiecki wraz z zadrzewieniami generała Dezyderego Chłapowskiego i kompleksem leśnym Osieczna-Góra</v>
          </cell>
          <cell r="R1377" t="str">
            <v>Europa</v>
          </cell>
          <cell r="S1377" t="str">
            <v>Polska</v>
          </cell>
          <cell r="T1377" t="str">
            <v>wielkopolskie</v>
          </cell>
          <cell r="U1377" t="str">
            <v>gostyński</v>
          </cell>
          <cell r="V1377" t="str">
            <v>Gostyń</v>
          </cell>
          <cell r="W1377" t="str">
            <v>318.11 Wysoczyzna Leszczyńska</v>
          </cell>
          <cell r="X1377" t="str">
            <v>Continental Bio-geographical Region</v>
          </cell>
          <cell r="Y1377" t="str">
            <v>Galio-Carpinetum</v>
          </cell>
        </row>
        <row r="1378">
          <cell r="A1378" t="str">
            <v>POZ-V-0079975</v>
          </cell>
          <cell r="B1378" t="str">
            <v>52.4957967</v>
          </cell>
          <cell r="C1378" t="str">
            <v>17.6029116</v>
          </cell>
          <cell r="D1378" t="str">
            <v>33UXU71</v>
          </cell>
          <cell r="E1378" t="str">
            <v>CC93</v>
          </cell>
          <cell r="R1378" t="str">
            <v>Europa</v>
          </cell>
          <cell r="S1378" t="str">
            <v>Polska</v>
          </cell>
          <cell r="T1378" t="str">
            <v>wielkopolskie</v>
          </cell>
          <cell r="U1378" t="str">
            <v>gnieźnieński</v>
          </cell>
          <cell r="V1378" t="str">
            <v>Gniezno</v>
          </cell>
          <cell r="W1378" t="str">
            <v>315.56 Równina Wrzesińska</v>
          </cell>
          <cell r="X1378" t="str">
            <v>Continental Bio-geographical Region</v>
          </cell>
          <cell r="Y1378" t="str">
            <v>Pino-Quercetum (=Querco-Pinetum + Serratulo-Pinetum)</v>
          </cell>
        </row>
        <row r="1379">
          <cell r="A1379" t="str">
            <v>POZ-V-0079976</v>
          </cell>
          <cell r="B1379" t="str">
            <v>52.393218</v>
          </cell>
          <cell r="C1379" t="str">
            <v>17.003778</v>
          </cell>
          <cell r="D1379" t="str">
            <v>33UXU30</v>
          </cell>
          <cell r="E1379" t="str">
            <v>BD09</v>
          </cell>
          <cell r="R1379" t="str">
            <v>Europa</v>
          </cell>
          <cell r="S1379" t="str">
            <v>Polska</v>
          </cell>
          <cell r="T1379" t="str">
            <v>wielkopolskie</v>
          </cell>
          <cell r="U1379" t="str">
            <v>Poznań</v>
          </cell>
          <cell r="V1379" t="str">
            <v>Poznań</v>
          </cell>
          <cell r="W1379" t="str">
            <v>315.56 Równina Wrzesińska</v>
          </cell>
          <cell r="X1379" t="str">
            <v>Continental Bio-geographical Region</v>
          </cell>
          <cell r="Y1379" t="str">
            <v>Galio-Carpinetum</v>
          </cell>
        </row>
        <row r="1380">
          <cell r="A1380" t="str">
            <v>POZ-V-0079977</v>
          </cell>
          <cell r="B1380" t="str">
            <v>52.4714</v>
          </cell>
          <cell r="C1380" t="str">
            <v>17.2148</v>
          </cell>
          <cell r="D1380" t="str">
            <v>33UXU51</v>
          </cell>
          <cell r="E1380" t="str">
            <v>CC90</v>
          </cell>
          <cell r="J1380" t="str">
            <v>Park Krajobrazowy Promno - otulina</v>
          </cell>
          <cell r="R1380" t="str">
            <v>Europa</v>
          </cell>
          <cell r="S1380" t="str">
            <v>Polska</v>
          </cell>
          <cell r="T1380" t="str">
            <v>wielkopolskie</v>
          </cell>
          <cell r="U1380" t="str">
            <v>poznański</v>
          </cell>
          <cell r="V1380" t="str">
            <v>Pobiedziska</v>
          </cell>
          <cell r="W1380" t="str">
            <v>315.56 Równina Wrzesińska</v>
          </cell>
          <cell r="X1380" t="str">
            <v>Continental Bio-geographical Region</v>
          </cell>
          <cell r="Y1380" t="str">
            <v>Fraxino-Alnetum (=Circaeo-Alnetum)</v>
          </cell>
        </row>
        <row r="1381">
          <cell r="A1381" t="str">
            <v>POZ-V-0079978</v>
          </cell>
          <cell r="B1381" t="str">
            <v>52.4714</v>
          </cell>
          <cell r="C1381" t="str">
            <v>17.2148</v>
          </cell>
          <cell r="D1381" t="str">
            <v>33UXU51</v>
          </cell>
          <cell r="E1381" t="str">
            <v>CC90</v>
          </cell>
          <cell r="J1381" t="str">
            <v>Park Krajobrazowy Promno - otulina</v>
          </cell>
          <cell r="R1381" t="str">
            <v>Europa</v>
          </cell>
          <cell r="S1381" t="str">
            <v>Polska</v>
          </cell>
          <cell r="T1381" t="str">
            <v>wielkopolskie</v>
          </cell>
          <cell r="U1381" t="str">
            <v>poznański</v>
          </cell>
          <cell r="V1381" t="str">
            <v>Pobiedziska</v>
          </cell>
          <cell r="W1381" t="str">
            <v>315.56 Równina Wrzesińska</v>
          </cell>
          <cell r="X1381" t="str">
            <v>Continental Bio-geographical Region</v>
          </cell>
          <cell r="Y1381" t="str">
            <v>Fraxino-Alnetum (=Circaeo-Alnetum)</v>
          </cell>
        </row>
        <row r="1382">
          <cell r="A1382" t="str">
            <v>POZ-V-0079984</v>
          </cell>
          <cell r="B1382" t="str">
            <v>52.2695</v>
          </cell>
          <cell r="C1382" t="str">
            <v>16.7782</v>
          </cell>
          <cell r="D1382" t="str">
            <v>33UXT29</v>
          </cell>
          <cell r="E1382" t="str">
            <v>BD17</v>
          </cell>
          <cell r="I1382" t="str">
            <v>Wielkopolski Park Narodowy</v>
          </cell>
          <cell r="P1382" t="str">
            <v>PLB300017; PLH300010</v>
          </cell>
          <cell r="Q1382" t="str">
            <v>Ostoja Rogalińska; Ostoja Wielkopolska</v>
          </cell>
          <cell r="R1382" t="str">
            <v>Europa</v>
          </cell>
          <cell r="S1382" t="str">
            <v>Polska</v>
          </cell>
          <cell r="T1382" t="str">
            <v>wielkopolskie</v>
          </cell>
          <cell r="U1382" t="str">
            <v>poznański</v>
          </cell>
          <cell r="V1382" t="str">
            <v>Stęszew</v>
          </cell>
          <cell r="W1382" t="str">
            <v>315.51 Pojezierze Poznańskie</v>
          </cell>
          <cell r="X1382" t="str">
            <v>Continental Bio-geographical Region</v>
          </cell>
          <cell r="Y1382" t="str">
            <v>Ficario-Ulmetum chrysosplenietosum</v>
          </cell>
        </row>
        <row r="1383">
          <cell r="A1383" t="str">
            <v>POZ-V-0079985</v>
          </cell>
          <cell r="B1383" t="str">
            <v>51.7992</v>
          </cell>
          <cell r="C1383" t="str">
            <v>16.8455</v>
          </cell>
          <cell r="D1383" t="str">
            <v>33UXT24</v>
          </cell>
          <cell r="E1383" t="str">
            <v>BD78</v>
          </cell>
          <cell r="R1383" t="str">
            <v>Europa</v>
          </cell>
          <cell r="S1383" t="str">
            <v>Polska</v>
          </cell>
          <cell r="T1383" t="str">
            <v>wielkopolskie</v>
          </cell>
          <cell r="U1383" t="str">
            <v>leszczyński</v>
          </cell>
          <cell r="V1383" t="str">
            <v>Krzemieniewo</v>
          </cell>
          <cell r="W1383" t="str">
            <v>318.11 Wysoczyzna Leszczyńska</v>
          </cell>
          <cell r="X1383" t="str">
            <v>Continental Bio-geographical Region</v>
          </cell>
          <cell r="Y1383" t="str">
            <v>Fraxino-Alnetum (=Circaeo-Alnetum)</v>
          </cell>
        </row>
        <row r="1384">
          <cell r="A1384" t="str">
            <v>POZ-V-0079987</v>
          </cell>
          <cell r="B1384" t="str">
            <v>52.717062</v>
          </cell>
          <cell r="C1384" t="str">
            <v>16.853442</v>
          </cell>
          <cell r="D1384" t="str">
            <v>33UXU24</v>
          </cell>
          <cell r="E1384" t="str">
            <v>BC68</v>
          </cell>
          <cell r="M1384" t="str">
            <v>Dolina Wełny i Rynna Gołaniecko-Wągrowiecka</v>
          </cell>
          <cell r="P1384" t="str">
            <v>PLB300015</v>
          </cell>
          <cell r="Q1384" t="str">
            <v>Puszcza Notecka</v>
          </cell>
          <cell r="R1384" t="str">
            <v>Europa</v>
          </cell>
          <cell r="S1384" t="str">
            <v>Polska</v>
          </cell>
          <cell r="T1384" t="str">
            <v>wielkopolskie</v>
          </cell>
          <cell r="U1384" t="str">
            <v>obornicki</v>
          </cell>
          <cell r="V1384" t="str">
            <v>Rogoźno</v>
          </cell>
          <cell r="W1384" t="str">
            <v>315.33 Kotlina Gorzowska</v>
          </cell>
          <cell r="X1384" t="str">
            <v>Continental Bio-geographical Region</v>
          </cell>
          <cell r="Y1384" t="str">
            <v>Leucobryo-Pinetum</v>
          </cell>
        </row>
        <row r="1385">
          <cell r="A1385" t="str">
            <v>POZ-V-0079992</v>
          </cell>
          <cell r="B1385" t="str">
            <v>52.654914</v>
          </cell>
          <cell r="C1385" t="str">
            <v>15.977195</v>
          </cell>
          <cell r="D1385" t="str">
            <v>33UWU63</v>
          </cell>
          <cell r="E1385" t="str">
            <v>BC72</v>
          </cell>
          <cell r="J1385" t="str">
            <v>Sierakowski Park Krajobrazowy</v>
          </cell>
          <cell r="P1385" t="str">
            <v>PLB300015</v>
          </cell>
          <cell r="Q1385" t="str">
            <v>Puszcza Notecka</v>
          </cell>
          <cell r="R1385" t="str">
            <v>Europa</v>
          </cell>
          <cell r="S1385" t="str">
            <v>Polska</v>
          </cell>
          <cell r="T1385" t="str">
            <v>wielkopolskie</v>
          </cell>
          <cell r="U1385" t="str">
            <v>międzychodzki</v>
          </cell>
          <cell r="V1385" t="str">
            <v>Sieraków</v>
          </cell>
          <cell r="W1385" t="str">
            <v>315.33 Kotlina Gorzowska</v>
          </cell>
          <cell r="X1385" t="str">
            <v>Continental Bio-geographical Region</v>
          </cell>
          <cell r="Y1385" t="str">
            <v>Leucobryo-Pinetum</v>
          </cell>
        </row>
        <row r="1386">
          <cell r="A1386" t="str">
            <v>POZ-V-0079996</v>
          </cell>
          <cell r="B1386" t="str">
            <v>52.534268</v>
          </cell>
          <cell r="C1386" t="str">
            <v>17.600015</v>
          </cell>
          <cell r="D1386" t="str">
            <v>33UXU72</v>
          </cell>
          <cell r="E1386" t="str">
            <v>CC83</v>
          </cell>
          <cell r="R1386" t="str">
            <v>Europa</v>
          </cell>
          <cell r="S1386" t="str">
            <v>Polska</v>
          </cell>
          <cell r="T1386" t="str">
            <v>wielkopolskie</v>
          </cell>
          <cell r="U1386" t="str">
            <v>gnieźnieński</v>
          </cell>
          <cell r="V1386" t="str">
            <v>Gniezno</v>
          </cell>
          <cell r="W1386" t="str">
            <v>315.54 Pojezierze Gnieźnieńskie</v>
          </cell>
          <cell r="X1386" t="str">
            <v>Continental Bio-geographical Region</v>
          </cell>
          <cell r="Y1386" t="str">
            <v>Galio-Carpinetum</v>
          </cell>
        </row>
        <row r="1387">
          <cell r="A1387" t="str">
            <v>POZ-V-0079998</v>
          </cell>
          <cell r="B1387" t="str">
            <v>52.390934</v>
          </cell>
          <cell r="C1387" t="str">
            <v>17.018712</v>
          </cell>
          <cell r="D1387" t="str">
            <v>33UXU30</v>
          </cell>
          <cell r="E1387" t="str">
            <v>BD09</v>
          </cell>
          <cell r="R1387" t="str">
            <v>Europa</v>
          </cell>
          <cell r="S1387" t="str">
            <v>Polska</v>
          </cell>
          <cell r="T1387" t="str">
            <v>wielkopolskie</v>
          </cell>
          <cell r="U1387" t="str">
            <v>Poznań</v>
          </cell>
          <cell r="V1387" t="str">
            <v>Poznań</v>
          </cell>
          <cell r="W1387" t="str">
            <v>315.56 Równina Wrzesińska</v>
          </cell>
          <cell r="X1387" t="str">
            <v>Continental Bio-geographical Region</v>
          </cell>
          <cell r="Y1387" t="str">
            <v>Galio-Carpinetum</v>
          </cell>
        </row>
        <row r="1388">
          <cell r="A1388" t="str">
            <v>POZ-V-0079999</v>
          </cell>
          <cell r="B1388" t="str">
            <v>51.6516</v>
          </cell>
          <cell r="C1388" t="str">
            <v>17.8442</v>
          </cell>
          <cell r="D1388" t="str">
            <v>33UXT92</v>
          </cell>
          <cell r="E1388" t="str">
            <v>CD85</v>
          </cell>
          <cell r="R1388" t="str">
            <v>Europa</v>
          </cell>
          <cell r="S1388" t="str">
            <v>Polska</v>
          </cell>
          <cell r="T1388" t="str">
            <v>wielkopolskie</v>
          </cell>
          <cell r="U1388" t="str">
            <v>ostrowski</v>
          </cell>
          <cell r="V1388" t="str">
            <v>Ostrów Wielkopolski</v>
          </cell>
          <cell r="W1388" t="str">
            <v>318.12 Wysoczyzna Kaliska</v>
          </cell>
          <cell r="X1388" t="str">
            <v>Continental Bio-geographical Region</v>
          </cell>
          <cell r="Y1388" t="str">
            <v>Fraxino-Alnetum (=Circaeo-Alnetum)</v>
          </cell>
        </row>
        <row r="1389">
          <cell r="A1389" t="str">
            <v>POZ-V-0080000</v>
          </cell>
          <cell r="B1389" t="str">
            <v>52.48003</v>
          </cell>
          <cell r="C1389" t="str">
            <v>17.01115</v>
          </cell>
          <cell r="D1389" t="str">
            <v>33UXU31</v>
          </cell>
          <cell r="E1389" t="str">
            <v>BC99</v>
          </cell>
          <cell r="J1389" t="str">
            <v>Park Krajobrazowy Puszcza Zielonka</v>
          </cell>
          <cell r="P1389" t="str">
            <v>PLH300058</v>
          </cell>
          <cell r="Q1389" t="str">
            <v>Uroczyska Puszczy Zielonki</v>
          </cell>
          <cell r="R1389" t="str">
            <v>Europa</v>
          </cell>
          <cell r="S1389" t="str">
            <v>Polska</v>
          </cell>
          <cell r="T1389" t="str">
            <v>wielkopolskie</v>
          </cell>
          <cell r="U1389" t="str">
            <v>poznański</v>
          </cell>
          <cell r="V1389" t="str">
            <v>Czerwonak</v>
          </cell>
          <cell r="W1389" t="str">
            <v>315.56 Równina Wrzesińska</v>
          </cell>
          <cell r="X1389" t="str">
            <v>Continental Bio-geographical Region</v>
          </cell>
          <cell r="Y1389" t="str">
            <v>Potentillo albae-Quercetum typicum</v>
          </cell>
        </row>
        <row r="1390">
          <cell r="A1390" t="str">
            <v>POZ-V-0080001</v>
          </cell>
          <cell r="B1390" t="str">
            <v>52.766229</v>
          </cell>
          <cell r="C1390" t="str">
            <v>16.492323</v>
          </cell>
          <cell r="D1390" t="str">
            <v>33UXU04</v>
          </cell>
          <cell r="E1390" t="str">
            <v>BC66</v>
          </cell>
          <cell r="M1390" t="str">
            <v>Puszcza Notecka</v>
          </cell>
          <cell r="P1390" t="str">
            <v>PLB300015</v>
          </cell>
          <cell r="Q1390" t="str">
            <v>Puszcza Notecka</v>
          </cell>
          <cell r="R1390" t="str">
            <v>Europa</v>
          </cell>
          <cell r="S1390" t="str">
            <v>Polska</v>
          </cell>
          <cell r="T1390" t="str">
            <v>wielkopolskie</v>
          </cell>
          <cell r="U1390" t="str">
            <v>czarnkowsko-trzcianecki</v>
          </cell>
          <cell r="V1390" t="str">
            <v>Lubasz</v>
          </cell>
          <cell r="W1390" t="str">
            <v>315.33 Kotlina Gorzowska</v>
          </cell>
          <cell r="X1390" t="str">
            <v>Continental Bio-geographical Region</v>
          </cell>
          <cell r="Y1390" t="str">
            <v>Pino-Quercetum (=Querco-Pinetum + Serratulo-Pinetum)</v>
          </cell>
        </row>
        <row r="1391">
          <cell r="A1391" t="str">
            <v>POZ-V-0080002</v>
          </cell>
          <cell r="B1391" t="str">
            <v>51.5911062</v>
          </cell>
          <cell r="C1391" t="str">
            <v>17.8250752</v>
          </cell>
          <cell r="D1391" t="str">
            <v>33UXT91</v>
          </cell>
          <cell r="E1391" t="str">
            <v>CD94</v>
          </cell>
          <cell r="M1391" t="str">
            <v>Wzgórza Ostrzeszowskie i Kotlina Odolanowska (woj. wielkopolskie)</v>
          </cell>
          <cell r="R1391" t="str">
            <v>Europa</v>
          </cell>
          <cell r="S1391" t="str">
            <v>Polska</v>
          </cell>
          <cell r="T1391" t="str">
            <v>wielkopolskie</v>
          </cell>
          <cell r="U1391" t="str">
            <v>ostrowski</v>
          </cell>
          <cell r="V1391" t="str">
            <v>Przygodzice</v>
          </cell>
          <cell r="W1391" t="str">
            <v>318.34 Kotlina Milicka</v>
          </cell>
          <cell r="X1391" t="str">
            <v>Continental Bio-geographical Region</v>
          </cell>
          <cell r="Y1391" t="str">
            <v>Galio-Carpinetum</v>
          </cell>
        </row>
        <row r="1392">
          <cell r="A1392" t="str">
            <v>POZ-V-0080003</v>
          </cell>
          <cell r="B1392" t="str">
            <v>51.676133</v>
          </cell>
          <cell r="C1392" t="str">
            <v>17.875758</v>
          </cell>
          <cell r="D1392" t="str">
            <v>33UXT92</v>
          </cell>
          <cell r="E1392" t="str">
            <v>CD85</v>
          </cell>
          <cell r="R1392" t="str">
            <v>Europa</v>
          </cell>
          <cell r="S1392" t="str">
            <v>Polska</v>
          </cell>
          <cell r="T1392" t="str">
            <v>wielkopolskie</v>
          </cell>
          <cell r="U1392" t="str">
            <v>ostrowski</v>
          </cell>
          <cell r="V1392" t="str">
            <v>Ostrów Wielkopolski</v>
          </cell>
          <cell r="W1392" t="str">
            <v>318.12 Wysoczyzna Kaliska</v>
          </cell>
          <cell r="X1392" t="str">
            <v>Continental Bio-geographical Region</v>
          </cell>
          <cell r="Y1392" t="str">
            <v>Galio-Carpinetum</v>
          </cell>
        </row>
        <row r="1393">
          <cell r="A1393" t="str">
            <v>POZ-V-0080005</v>
          </cell>
          <cell r="B1393" t="str">
            <v>51.57182</v>
          </cell>
          <cell r="C1393" t="str">
            <v>17.77963</v>
          </cell>
          <cell r="D1393" t="str">
            <v>33UXT91</v>
          </cell>
          <cell r="E1393" t="str">
            <v>CD94</v>
          </cell>
          <cell r="J1393" t="str">
            <v>Park Krajobrazowy Dolina Baryczy</v>
          </cell>
          <cell r="P1393" t="str">
            <v>PLB020001; PLH020041</v>
          </cell>
          <cell r="Q1393" t="str">
            <v>Dolina Baryczy; Ostoja nad Baryczą</v>
          </cell>
          <cell r="R1393" t="str">
            <v>Europa</v>
          </cell>
          <cell r="S1393" t="str">
            <v>Polska</v>
          </cell>
          <cell r="T1393" t="str">
            <v>wielkopolskie</v>
          </cell>
          <cell r="U1393" t="str">
            <v>ostrowski</v>
          </cell>
          <cell r="V1393" t="str">
            <v>Odolanów</v>
          </cell>
          <cell r="W1393" t="str">
            <v>318.34 Kotlina Milicka</v>
          </cell>
          <cell r="X1393" t="str">
            <v>Continental Bio-geographical Region</v>
          </cell>
          <cell r="Y1393" t="str">
            <v>Fraxino-Alnetum (=Circaeo-Alnetum)</v>
          </cell>
        </row>
        <row r="1394">
          <cell r="A1394" t="str">
            <v>POZ-V-0080033</v>
          </cell>
          <cell r="B1394" t="str">
            <v>51.897676</v>
          </cell>
          <cell r="C1394" t="str">
            <v>17.027945</v>
          </cell>
          <cell r="D1394" t="str">
            <v>33UXT35</v>
          </cell>
          <cell r="E1394" t="str">
            <v>BD59</v>
          </cell>
          <cell r="M1394" t="str">
            <v>Krzywińsko-Osiecki wraz z zadrzewieniami generała Dezyderego Chłapowskiego i kompleksem leśnym Osieczna-Góra</v>
          </cell>
          <cell r="R1394" t="str">
            <v>Europa</v>
          </cell>
          <cell r="S1394" t="str">
            <v>Polska</v>
          </cell>
          <cell r="T1394" t="str">
            <v>wielkopolskie</v>
          </cell>
          <cell r="U1394" t="str">
            <v>gostyński</v>
          </cell>
          <cell r="V1394" t="str">
            <v>Gostyń</v>
          </cell>
          <cell r="W1394" t="str">
            <v>318.11 Wysoczyzna Leszczyńska</v>
          </cell>
          <cell r="X1394" t="str">
            <v>Continental Bio-geographical Region</v>
          </cell>
          <cell r="Y1394" t="str">
            <v>Galio-Carpinetum</v>
          </cell>
        </row>
        <row r="1395">
          <cell r="A1395" t="str">
            <v>POZ-V-0080034</v>
          </cell>
          <cell r="B1395" t="str">
            <v>52.8319</v>
          </cell>
          <cell r="C1395" t="str">
            <v>17.211727</v>
          </cell>
          <cell r="D1395" t="str">
            <v>33UXU45</v>
          </cell>
          <cell r="E1395" t="str">
            <v>CC50</v>
          </cell>
          <cell r="M1395" t="str">
            <v>Dolina Wełny i Rynna Gołaniecko-Wągrowiecka</v>
          </cell>
          <cell r="R1395" t="str">
            <v>Europa</v>
          </cell>
          <cell r="S1395" t="str">
            <v>Polska</v>
          </cell>
          <cell r="T1395" t="str">
            <v>wielkopolskie</v>
          </cell>
          <cell r="U1395" t="str">
            <v>wągrowiecki</v>
          </cell>
          <cell r="V1395" t="str">
            <v>Wągrowiec</v>
          </cell>
          <cell r="W1395" t="str">
            <v>315.54 Pojezierze Gnieźnieńskie</v>
          </cell>
          <cell r="X1395" t="str">
            <v>Continental Bio-geographical Region</v>
          </cell>
          <cell r="Y1395" t="str">
            <v>Galio-Carpinetum</v>
          </cell>
        </row>
        <row r="1396">
          <cell r="A1396" t="str">
            <v>POZ-V-0080054</v>
          </cell>
          <cell r="B1396" t="str">
            <v>52.743772</v>
          </cell>
          <cell r="C1396" t="str">
            <v>16.273368</v>
          </cell>
          <cell r="D1396" t="str">
            <v>33UWU84</v>
          </cell>
          <cell r="E1396" t="str">
            <v>BC64</v>
          </cell>
          <cell r="M1396" t="str">
            <v>Puszcza Notecka</v>
          </cell>
          <cell r="P1396" t="str">
            <v>PLB300015</v>
          </cell>
          <cell r="Q1396" t="str">
            <v>Puszcza Notecka</v>
          </cell>
          <cell r="R1396" t="str">
            <v>Europa</v>
          </cell>
          <cell r="S1396" t="str">
            <v>Polska</v>
          </cell>
          <cell r="T1396" t="str">
            <v>wielkopolskie</v>
          </cell>
          <cell r="U1396" t="str">
            <v>szamotulski</v>
          </cell>
          <cell r="V1396" t="str">
            <v>Wronki</v>
          </cell>
          <cell r="W1396" t="str">
            <v>315.33 Kotlina Gorzowska</v>
          </cell>
          <cell r="X1396" t="str">
            <v>Continental Bio-geographical Region</v>
          </cell>
          <cell r="Y1396" t="str">
            <v>Leucobryo-Pinetum</v>
          </cell>
        </row>
        <row r="1397">
          <cell r="A1397" t="str">
            <v>POZ-V-0080056</v>
          </cell>
          <cell r="B1397" t="str">
            <v>51.59543</v>
          </cell>
          <cell r="C1397" t="str">
            <v>18.255256</v>
          </cell>
          <cell r="D1397" t="str">
            <v>34UCC01</v>
          </cell>
          <cell r="E1397" t="str">
            <v>CD97</v>
          </cell>
          <cell r="M1397" t="str">
            <v>Dolina Rzeki Prosny</v>
          </cell>
          <cell r="R1397" t="str">
            <v>Europa</v>
          </cell>
          <cell r="S1397" t="str">
            <v>Polska</v>
          </cell>
          <cell r="T1397" t="str">
            <v>wielkopolskie</v>
          </cell>
          <cell r="U1397" t="str">
            <v>kaliski</v>
          </cell>
          <cell r="V1397" t="str">
            <v>Brzeziny</v>
          </cell>
          <cell r="W1397" t="str">
            <v>318.21 Kotlina Grabowska</v>
          </cell>
          <cell r="X1397" t="str">
            <v>Continental Bio-geographical Region</v>
          </cell>
          <cell r="Y1397" t="str">
            <v>Pino-Quercetum (=Querco-Pinetum + Serratulo-Pinetum)</v>
          </cell>
        </row>
        <row r="1398">
          <cell r="A1398" t="str">
            <v>POZ-V-0080058</v>
          </cell>
          <cell r="B1398" t="str">
            <v>52.299467</v>
          </cell>
          <cell r="C1398" t="str">
            <v>16.061133</v>
          </cell>
          <cell r="D1398" t="str">
            <v>33UWT79</v>
          </cell>
          <cell r="E1398" t="str">
            <v>BD12</v>
          </cell>
          <cell r="R1398" t="str">
            <v>Europa</v>
          </cell>
          <cell r="S1398" t="str">
            <v>Polska</v>
          </cell>
          <cell r="T1398" t="str">
            <v>wielkopolskie</v>
          </cell>
          <cell r="U1398" t="str">
            <v>nowotomyski</v>
          </cell>
          <cell r="V1398" t="str">
            <v>Nowy Tomyśl</v>
          </cell>
          <cell r="W1398" t="str">
            <v>315.51 Pojezierze Poznańskie</v>
          </cell>
          <cell r="X1398" t="str">
            <v>Continental Bio-geographical Region</v>
          </cell>
          <cell r="Y1398" t="str">
            <v>Pino-Quercetum (=Querco-Pinetum + Serratulo-Pinetum)</v>
          </cell>
        </row>
        <row r="1399">
          <cell r="A1399" t="str">
            <v>POZ-V-0080059</v>
          </cell>
          <cell r="B1399" t="str">
            <v>52.299467</v>
          </cell>
          <cell r="C1399" t="str">
            <v>16.061133</v>
          </cell>
          <cell r="D1399" t="str">
            <v>33UWT79</v>
          </cell>
          <cell r="E1399" t="str">
            <v>BD12</v>
          </cell>
          <cell r="R1399" t="str">
            <v>Europa</v>
          </cell>
          <cell r="S1399" t="str">
            <v>Polska</v>
          </cell>
          <cell r="T1399" t="str">
            <v>wielkopolskie</v>
          </cell>
          <cell r="U1399" t="str">
            <v>nowotomyski</v>
          </cell>
          <cell r="V1399" t="str">
            <v>Nowy Tomyśl</v>
          </cell>
          <cell r="W1399" t="str">
            <v>315.51 Pojezierze Poznańskie</v>
          </cell>
          <cell r="X1399" t="str">
            <v>Continental Bio-geographical Region</v>
          </cell>
          <cell r="Y1399" t="str">
            <v>Pino-Quercetum (=Querco-Pinetum + Serratulo-Pinetum)</v>
          </cell>
        </row>
        <row r="1400">
          <cell r="A1400" t="str">
            <v>POZ-V-0080060</v>
          </cell>
          <cell r="B1400" t="str">
            <v>52.75821</v>
          </cell>
          <cell r="C1400" t="str">
            <v>16.30955</v>
          </cell>
          <cell r="D1400" t="str">
            <v>33UWU84</v>
          </cell>
          <cell r="E1400" t="str">
            <v>BC64</v>
          </cell>
          <cell r="M1400" t="str">
            <v>Puszcza Notecka</v>
          </cell>
          <cell r="P1400" t="str">
            <v>PLB300015; PLH300019</v>
          </cell>
          <cell r="Q1400" t="str">
            <v>Puszcza Notecka; Torfowisko Rzecińskie</v>
          </cell>
          <cell r="R1400" t="str">
            <v>Europa</v>
          </cell>
          <cell r="S1400" t="str">
            <v>Polska</v>
          </cell>
          <cell r="T1400" t="str">
            <v>wielkopolskie</v>
          </cell>
          <cell r="U1400" t="str">
            <v>szamotulski</v>
          </cell>
          <cell r="V1400" t="str">
            <v>Wronki</v>
          </cell>
          <cell r="W1400" t="str">
            <v>315.33 Kotlina Gorzowska</v>
          </cell>
          <cell r="X1400" t="str">
            <v>Continental Bio-geographical Region</v>
          </cell>
          <cell r="Y1400" t="str">
            <v>Leucobryo-Pinetum</v>
          </cell>
        </row>
        <row r="1401">
          <cell r="A1401" t="str">
            <v>POZ-V-0080061</v>
          </cell>
          <cell r="B1401" t="str">
            <v>52.3554</v>
          </cell>
          <cell r="C1401" t="str">
            <v>16.0575</v>
          </cell>
          <cell r="D1401" t="str">
            <v>33UWU70</v>
          </cell>
          <cell r="E1401" t="str">
            <v>BD02</v>
          </cell>
          <cell r="R1401" t="str">
            <v>Europa</v>
          </cell>
          <cell r="S1401" t="str">
            <v>Polska</v>
          </cell>
          <cell r="T1401" t="str">
            <v>wielkopolskie</v>
          </cell>
          <cell r="U1401" t="str">
            <v>nowotomyski</v>
          </cell>
          <cell r="V1401" t="str">
            <v>Miedzichowo</v>
          </cell>
          <cell r="W1401" t="str">
            <v>315.51 Pojezierze Poznańskie</v>
          </cell>
          <cell r="X1401" t="str">
            <v>Continental Bio-geographical Region</v>
          </cell>
          <cell r="Y1401" t="str">
            <v>Leucobryo-Pinetum</v>
          </cell>
        </row>
        <row r="1402">
          <cell r="A1402" t="str">
            <v>POZ-V-0080065</v>
          </cell>
          <cell r="B1402" t="str">
            <v>53.15217</v>
          </cell>
          <cell r="C1402" t="str">
            <v>16.74499</v>
          </cell>
          <cell r="D1402" t="str">
            <v>33UXU19</v>
          </cell>
          <cell r="E1402" t="str">
            <v>BC17</v>
          </cell>
          <cell r="R1402" t="str">
            <v>Europa</v>
          </cell>
          <cell r="S1402" t="str">
            <v>Polska</v>
          </cell>
          <cell r="T1402" t="str">
            <v>wielkopolskie</v>
          </cell>
          <cell r="U1402" t="str">
            <v>pilski</v>
          </cell>
          <cell r="V1402" t="str">
            <v>Piła</v>
          </cell>
          <cell r="W1402" t="str">
            <v>314.68 Dolina Gwdy</v>
          </cell>
          <cell r="X1402" t="str">
            <v>Continental Bio-geographical Region</v>
          </cell>
          <cell r="Y1402" t="str">
            <v>Stellario-Carpinetum</v>
          </cell>
        </row>
        <row r="1403">
          <cell r="A1403" t="str">
            <v>POZ-V-0080067</v>
          </cell>
          <cell r="B1403" t="str">
            <v>53.15217</v>
          </cell>
          <cell r="C1403" t="str">
            <v>16.74499</v>
          </cell>
          <cell r="D1403" t="str">
            <v>33UXU19</v>
          </cell>
          <cell r="E1403" t="str">
            <v>BC17</v>
          </cell>
          <cell r="R1403" t="str">
            <v>Europa</v>
          </cell>
          <cell r="S1403" t="str">
            <v>Polska</v>
          </cell>
          <cell r="T1403" t="str">
            <v>wielkopolskie</v>
          </cell>
          <cell r="U1403" t="str">
            <v>pilski</v>
          </cell>
          <cell r="V1403" t="str">
            <v>Piła</v>
          </cell>
          <cell r="W1403" t="str">
            <v>314.68 Dolina Gwdy</v>
          </cell>
          <cell r="X1403" t="str">
            <v>Continental Bio-geographical Region</v>
          </cell>
          <cell r="Y1403" t="str">
            <v>Stellario-Carpinetum</v>
          </cell>
        </row>
        <row r="1404">
          <cell r="A1404" t="str">
            <v>POZ-V-0080068</v>
          </cell>
          <cell r="B1404" t="str">
            <v>53.15217</v>
          </cell>
          <cell r="C1404" t="str">
            <v>16.74499</v>
          </cell>
          <cell r="D1404" t="str">
            <v>33UXU19</v>
          </cell>
          <cell r="E1404" t="str">
            <v>BC17</v>
          </cell>
          <cell r="R1404" t="str">
            <v>Europa</v>
          </cell>
          <cell r="S1404" t="str">
            <v>Polska</v>
          </cell>
          <cell r="T1404" t="str">
            <v>wielkopolskie</v>
          </cell>
          <cell r="U1404" t="str">
            <v>pilski</v>
          </cell>
          <cell r="V1404" t="str">
            <v>Piła</v>
          </cell>
          <cell r="W1404" t="str">
            <v>314.68 Dolina Gwdy</v>
          </cell>
          <cell r="X1404" t="str">
            <v>Continental Bio-geographical Region</v>
          </cell>
          <cell r="Y1404" t="str">
            <v>Stellario-Carpinetum</v>
          </cell>
        </row>
        <row r="1405">
          <cell r="A1405" t="str">
            <v>POZ-V-0080072</v>
          </cell>
          <cell r="B1405" t="str">
            <v>52.134017</v>
          </cell>
          <cell r="C1405" t="str">
            <v>16.09305</v>
          </cell>
          <cell r="D1405" t="str">
            <v>33UWT77</v>
          </cell>
          <cell r="E1405" t="str">
            <v>BD33</v>
          </cell>
          <cell r="M1405" t="str">
            <v>Obszar Chronionego Krajobrazu Pojezierze Sławskie, Pradolina Obry i Rynna Zbąszyńska</v>
          </cell>
          <cell r="R1405" t="str">
            <v>Europa</v>
          </cell>
          <cell r="S1405" t="str">
            <v>Polska</v>
          </cell>
          <cell r="T1405" t="str">
            <v>wielkopolskie</v>
          </cell>
          <cell r="U1405" t="str">
            <v>wolsztyński</v>
          </cell>
          <cell r="V1405" t="str">
            <v>Wolsztyn</v>
          </cell>
          <cell r="W1405" t="str">
            <v>315.51 Pojezierze Poznańskie</v>
          </cell>
          <cell r="X1405" t="str">
            <v>Continental Bio-geographical Region</v>
          </cell>
          <cell r="Y1405" t="str">
            <v>Galio-Carpinetum</v>
          </cell>
        </row>
        <row r="1406">
          <cell r="A1406" t="str">
            <v>POZ-V-0080074</v>
          </cell>
          <cell r="B1406" t="str">
            <v>51.516506</v>
          </cell>
          <cell r="C1406" t="str">
            <v>17.85351</v>
          </cell>
          <cell r="D1406" t="str">
            <v>33UXT91</v>
          </cell>
          <cell r="E1406" t="str">
            <v>CE05</v>
          </cell>
          <cell r="M1406" t="str">
            <v>Wzgórza Ostrzeszowskie i Kotlina Odolanowska (woj. wielkopolskie)</v>
          </cell>
          <cell r="P1406" t="str">
            <v>PLB020001; PLH020041</v>
          </cell>
          <cell r="Q1406" t="str">
            <v>Dolina Baryczy; Ostoja nad Baryczą</v>
          </cell>
          <cell r="R1406" t="str">
            <v>Europa</v>
          </cell>
          <cell r="S1406" t="str">
            <v>Polska</v>
          </cell>
          <cell r="T1406" t="str">
            <v>wielkopolskie</v>
          </cell>
          <cell r="U1406" t="str">
            <v>ostrowski</v>
          </cell>
          <cell r="V1406" t="str">
            <v>Przygodzice</v>
          </cell>
          <cell r="W1406" t="str">
            <v>318.34 Kotlina Milicka</v>
          </cell>
          <cell r="X1406" t="str">
            <v>Continental Bio-geographical Region</v>
          </cell>
          <cell r="Y1406" t="str">
            <v>Pino-Quercetum (=Querco-Pinetum + Serratulo-Pinetum)</v>
          </cell>
        </row>
        <row r="1407">
          <cell r="A1407" t="str">
            <v>POZ-V-0080075</v>
          </cell>
          <cell r="B1407" t="str">
            <v>52.702953</v>
          </cell>
          <cell r="C1407" t="str">
            <v>16.527076</v>
          </cell>
          <cell r="D1407" t="str">
            <v>33UXU04</v>
          </cell>
          <cell r="E1407" t="str">
            <v>BC66</v>
          </cell>
          <cell r="R1407" t="str">
            <v>Europa</v>
          </cell>
          <cell r="S1407" t="str">
            <v>Polska</v>
          </cell>
          <cell r="T1407" t="str">
            <v>wielkopolskie</v>
          </cell>
          <cell r="U1407" t="str">
            <v>szamotulski</v>
          </cell>
          <cell r="V1407" t="str">
            <v>Obrzycko</v>
          </cell>
          <cell r="W1407" t="str">
            <v>315.33 Kotlina Gorzowska</v>
          </cell>
          <cell r="X1407" t="str">
            <v>Continental Bio-geographical Region</v>
          </cell>
          <cell r="Y1407" t="str">
            <v>Pino-Quercetum (=Querco-Pinetum + Serratulo-Pinetum)</v>
          </cell>
        </row>
        <row r="1408">
          <cell r="A1408" t="str">
            <v>POZ-V-0080076</v>
          </cell>
          <cell r="B1408" t="str">
            <v>52.766229</v>
          </cell>
          <cell r="C1408" t="str">
            <v>16.492323</v>
          </cell>
          <cell r="D1408" t="str">
            <v>33UXU04</v>
          </cell>
          <cell r="E1408" t="str">
            <v>BC66</v>
          </cell>
          <cell r="M1408" t="str">
            <v>Puszcza Notecka</v>
          </cell>
          <cell r="P1408" t="str">
            <v>PLB300015</v>
          </cell>
          <cell r="Q1408" t="str">
            <v>Puszcza Notecka</v>
          </cell>
          <cell r="R1408" t="str">
            <v>Europa</v>
          </cell>
          <cell r="S1408" t="str">
            <v>Polska</v>
          </cell>
          <cell r="T1408" t="str">
            <v>wielkopolskie</v>
          </cell>
          <cell r="U1408" t="str">
            <v>czarnkowsko-trzcianecki</v>
          </cell>
          <cell r="V1408" t="str">
            <v>Lubasz</v>
          </cell>
          <cell r="W1408" t="str">
            <v>315.33 Kotlina Gorzowska</v>
          </cell>
          <cell r="X1408" t="str">
            <v>Continental Bio-geographical Region</v>
          </cell>
          <cell r="Y1408" t="str">
            <v>Pino-Quercetum (=Querco-Pinetum + Serratulo-Pinetum)</v>
          </cell>
        </row>
        <row r="1409">
          <cell r="A1409" t="str">
            <v>POZ-V-0080089</v>
          </cell>
          <cell r="B1409" t="str">
            <v>52.8486</v>
          </cell>
          <cell r="C1409" t="str">
            <v>16.5219</v>
          </cell>
          <cell r="D1409" t="str">
            <v>33UXU05</v>
          </cell>
          <cell r="E1409" t="str">
            <v>BC56</v>
          </cell>
          <cell r="R1409" t="str">
            <v>Europa</v>
          </cell>
          <cell r="S1409" t="str">
            <v>Polska</v>
          </cell>
          <cell r="T1409" t="str">
            <v>wielkopolskie</v>
          </cell>
          <cell r="U1409" t="str">
            <v>czarnkowsko-trzcianecki</v>
          </cell>
          <cell r="V1409" t="str">
            <v>Lubasz</v>
          </cell>
          <cell r="W1409" t="str">
            <v>315.53 Pojezierze Chodzieskie</v>
          </cell>
          <cell r="X1409" t="str">
            <v>Continental Bio-geographical Region</v>
          </cell>
          <cell r="Y1409" t="str">
            <v>Galio-Carpinetum</v>
          </cell>
        </row>
        <row r="1410">
          <cell r="A1410" t="str">
            <v>POZ-V-0080096</v>
          </cell>
          <cell r="B1410" t="str">
            <v>51.8827</v>
          </cell>
          <cell r="C1410" t="str">
            <v>16.6496</v>
          </cell>
          <cell r="D1410" t="str">
            <v>33UXT14</v>
          </cell>
          <cell r="E1410" t="str">
            <v>BD66</v>
          </cell>
          <cell r="M1410" t="str">
            <v>Krzywińsko-Osiecki wraz z zadrzewieniami generała Dezyderego Chłapowskiego i kompleksem leśnym Osieczna-Góra</v>
          </cell>
          <cell r="R1410" t="str">
            <v>Europa</v>
          </cell>
          <cell r="S1410" t="str">
            <v>Polska</v>
          </cell>
          <cell r="T1410" t="str">
            <v>wielkopolskie</v>
          </cell>
          <cell r="U1410" t="str">
            <v>leszczyński</v>
          </cell>
          <cell r="V1410" t="str">
            <v>Osieczna</v>
          </cell>
          <cell r="W1410" t="str">
            <v>318.11 Wysoczyzna Leszczyńska</v>
          </cell>
          <cell r="X1410" t="str">
            <v>Continental Bio-geographical Region</v>
          </cell>
          <cell r="Y1410" t="str">
            <v>Fraxino-Alnetum (=Circaeo-Alnetum)</v>
          </cell>
        </row>
        <row r="1411">
          <cell r="A1411" t="str">
            <v>POZ-V-0080097</v>
          </cell>
          <cell r="B1411" t="str">
            <v>51.8827</v>
          </cell>
          <cell r="C1411" t="str">
            <v>16.6496</v>
          </cell>
          <cell r="D1411" t="str">
            <v>33UXT14</v>
          </cell>
          <cell r="E1411" t="str">
            <v>BD66</v>
          </cell>
          <cell r="M1411" t="str">
            <v>Krzywińsko-Osiecki wraz z zadrzewieniami generała Dezyderego Chłapowskiego i kompleksem leśnym Osieczna-Góra</v>
          </cell>
          <cell r="R1411" t="str">
            <v>Europa</v>
          </cell>
          <cell r="S1411" t="str">
            <v>Polska</v>
          </cell>
          <cell r="T1411" t="str">
            <v>wielkopolskie</v>
          </cell>
          <cell r="U1411" t="str">
            <v>leszczyński</v>
          </cell>
          <cell r="V1411" t="str">
            <v>Osieczna</v>
          </cell>
          <cell r="W1411" t="str">
            <v>318.11 Wysoczyzna Leszczyńska</v>
          </cell>
          <cell r="X1411" t="str">
            <v>Continental Bio-geographical Region</v>
          </cell>
          <cell r="Y1411" t="str">
            <v>Fraxino-Alnetum (=Circaeo-Alnetum)</v>
          </cell>
        </row>
        <row r="1412">
          <cell r="A1412" t="str">
            <v>POZ-V-0080098</v>
          </cell>
          <cell r="B1412" t="str">
            <v>52.318152</v>
          </cell>
          <cell r="C1412" t="str">
            <v>16.12815</v>
          </cell>
          <cell r="D1412" t="str">
            <v>33UWT79</v>
          </cell>
          <cell r="E1412" t="str">
            <v>BD13</v>
          </cell>
          <cell r="R1412" t="str">
            <v>Europa</v>
          </cell>
          <cell r="S1412" t="str">
            <v>Polska</v>
          </cell>
          <cell r="T1412" t="str">
            <v>wielkopolskie</v>
          </cell>
          <cell r="U1412" t="str">
            <v>nowotomyski</v>
          </cell>
          <cell r="V1412" t="str">
            <v>Nowy Tomyśl</v>
          </cell>
          <cell r="W1412" t="str">
            <v>315.51 Pojezierze Poznańskie</v>
          </cell>
          <cell r="X1412" t="str">
            <v>Continental Bio-geographical Region</v>
          </cell>
          <cell r="Y1412" t="str">
            <v>Pino-Quercetum (=Querco-Pinetum + Serratulo-Pinetum)</v>
          </cell>
        </row>
        <row r="1413">
          <cell r="A1413" t="str">
            <v>POZ-V-0080101</v>
          </cell>
          <cell r="B1413" t="str">
            <v>52.546243</v>
          </cell>
          <cell r="C1413" t="str">
            <v>16.989257</v>
          </cell>
          <cell r="D1413" t="str">
            <v>33UXU32</v>
          </cell>
          <cell r="E1413" t="str">
            <v>BC89</v>
          </cell>
          <cell r="R1413" t="str">
            <v>Europa</v>
          </cell>
          <cell r="S1413" t="str">
            <v>Polska</v>
          </cell>
          <cell r="T1413" t="str">
            <v>wielkopolskie</v>
          </cell>
          <cell r="U1413" t="str">
            <v>poznański</v>
          </cell>
          <cell r="V1413" t="str">
            <v>Czerwonak</v>
          </cell>
          <cell r="W1413" t="str">
            <v>315.54 Pojezierze Gnieźnieńskie</v>
          </cell>
          <cell r="X1413" t="str">
            <v>Continental Bio-geographical Region</v>
          </cell>
          <cell r="Y1413" t="str">
            <v>Galio-Carpinetum</v>
          </cell>
        </row>
        <row r="1414">
          <cell r="A1414" t="str">
            <v>POZ-V-0080102</v>
          </cell>
          <cell r="B1414" t="str">
            <v>52.318152</v>
          </cell>
          <cell r="C1414" t="str">
            <v>16.12815</v>
          </cell>
          <cell r="D1414" t="str">
            <v>33UWT79</v>
          </cell>
          <cell r="E1414" t="str">
            <v>BD13</v>
          </cell>
          <cell r="R1414" t="str">
            <v>Europa</v>
          </cell>
          <cell r="S1414" t="str">
            <v>Polska</v>
          </cell>
          <cell r="T1414" t="str">
            <v>wielkopolskie</v>
          </cell>
          <cell r="U1414" t="str">
            <v>nowotomyski</v>
          </cell>
          <cell r="V1414" t="str">
            <v>Nowy Tomyśl</v>
          </cell>
          <cell r="W1414" t="str">
            <v>315.51 Pojezierze Poznańskie</v>
          </cell>
          <cell r="X1414" t="str">
            <v>Continental Bio-geographical Region</v>
          </cell>
          <cell r="Y1414" t="str">
            <v>Pino-Quercetum (=Querco-Pinetum + Serratulo-Pinetum)</v>
          </cell>
        </row>
        <row r="1415">
          <cell r="A1415" t="str">
            <v>POZ-V-0080104</v>
          </cell>
          <cell r="B1415" t="str">
            <v>52.2991</v>
          </cell>
          <cell r="C1415" t="str">
            <v>16.0629</v>
          </cell>
          <cell r="D1415" t="str">
            <v>33UWT79</v>
          </cell>
          <cell r="E1415" t="str">
            <v>BD12</v>
          </cell>
          <cell r="R1415" t="str">
            <v>Europa</v>
          </cell>
          <cell r="S1415" t="str">
            <v>Polska</v>
          </cell>
          <cell r="T1415" t="str">
            <v>wielkopolskie</v>
          </cell>
          <cell r="U1415" t="str">
            <v>nowotomyski</v>
          </cell>
          <cell r="V1415" t="str">
            <v>Nowy Tomyśl</v>
          </cell>
          <cell r="W1415" t="str">
            <v>315.51 Pojezierze Poznańskie</v>
          </cell>
          <cell r="X1415" t="str">
            <v>Continental Bio-geographical Region</v>
          </cell>
          <cell r="Y1415" t="str">
            <v>Leucobryo-Pinetum</v>
          </cell>
        </row>
        <row r="1416">
          <cell r="A1416" t="str">
            <v>POZ-V-0080105</v>
          </cell>
          <cell r="B1416" t="str">
            <v>52.645415</v>
          </cell>
          <cell r="C1416" t="str">
            <v>16.810421</v>
          </cell>
          <cell r="D1416" t="str">
            <v>33UXU23</v>
          </cell>
          <cell r="E1416" t="str">
            <v>BC78</v>
          </cell>
          <cell r="R1416" t="str">
            <v>Europa</v>
          </cell>
          <cell r="S1416" t="str">
            <v>Polska</v>
          </cell>
          <cell r="T1416" t="str">
            <v>wielkopolskie</v>
          </cell>
          <cell r="U1416" t="str">
            <v>obornicki</v>
          </cell>
          <cell r="V1416" t="str">
            <v>Oborniki</v>
          </cell>
          <cell r="W1416" t="str">
            <v>315.33 Kotlina Gorzowska</v>
          </cell>
          <cell r="X1416" t="str">
            <v>Continental Bio-geographical Region</v>
          </cell>
          <cell r="Y1416" t="str">
            <v>Leucobryo-Pinetum</v>
          </cell>
        </row>
        <row r="1417">
          <cell r="A1417" t="str">
            <v>POZ-V-0080106</v>
          </cell>
          <cell r="B1417" t="str">
            <v>52.645415</v>
          </cell>
          <cell r="C1417" t="str">
            <v>16.810421</v>
          </cell>
          <cell r="D1417" t="str">
            <v>33UXU23</v>
          </cell>
          <cell r="E1417" t="str">
            <v>BC78</v>
          </cell>
          <cell r="R1417" t="str">
            <v>Europa</v>
          </cell>
          <cell r="S1417" t="str">
            <v>Polska</v>
          </cell>
          <cell r="T1417" t="str">
            <v>wielkopolskie</v>
          </cell>
          <cell r="U1417" t="str">
            <v>obornicki</v>
          </cell>
          <cell r="V1417" t="str">
            <v>Oborniki</v>
          </cell>
          <cell r="W1417" t="str">
            <v>315.33 Kotlina Gorzowska</v>
          </cell>
          <cell r="X1417" t="str">
            <v>Continental Bio-geographical Region</v>
          </cell>
          <cell r="Y1417" t="str">
            <v>Leucobryo-Pinetum</v>
          </cell>
        </row>
        <row r="1418">
          <cell r="A1418" t="str">
            <v>POZ-V-0080107</v>
          </cell>
          <cell r="B1418" t="str">
            <v>52.318152</v>
          </cell>
          <cell r="C1418" t="str">
            <v>16.12815</v>
          </cell>
          <cell r="D1418" t="str">
            <v>33UWT79</v>
          </cell>
          <cell r="E1418" t="str">
            <v>BD13</v>
          </cell>
          <cell r="R1418" t="str">
            <v>Europa</v>
          </cell>
          <cell r="S1418" t="str">
            <v>Polska</v>
          </cell>
          <cell r="T1418" t="str">
            <v>wielkopolskie</v>
          </cell>
          <cell r="U1418" t="str">
            <v>nowotomyski</v>
          </cell>
          <cell r="V1418" t="str">
            <v>Nowy Tomyśl</v>
          </cell>
          <cell r="W1418" t="str">
            <v>315.51 Pojezierze Poznańskie</v>
          </cell>
          <cell r="X1418" t="str">
            <v>Continental Bio-geographical Region</v>
          </cell>
          <cell r="Y1418" t="str">
            <v>Pino-Quercetum (=Querco-Pinetum + Serratulo-Pinetum)</v>
          </cell>
        </row>
        <row r="1419">
          <cell r="A1419" t="str">
            <v>POZ-V-0080109</v>
          </cell>
          <cell r="B1419" t="str">
            <v>52.992084</v>
          </cell>
          <cell r="C1419" t="str">
            <v>16.912875</v>
          </cell>
          <cell r="D1419" t="str">
            <v>33UXU27</v>
          </cell>
          <cell r="E1419" t="str">
            <v>BC38</v>
          </cell>
          <cell r="R1419" t="str">
            <v>Europa</v>
          </cell>
          <cell r="S1419" t="str">
            <v>Polska</v>
          </cell>
          <cell r="T1419" t="str">
            <v>wielkopolskie</v>
          </cell>
          <cell r="U1419" t="str">
            <v>chodzieski</v>
          </cell>
          <cell r="V1419" t="str">
            <v>Chodzież</v>
          </cell>
          <cell r="W1419" t="str">
            <v>315.53 Pojezierze Chodzieskie</v>
          </cell>
          <cell r="X1419" t="str">
            <v>Continental Bio-geographical Region</v>
          </cell>
          <cell r="Y1419" t="str">
            <v>Galio-Carpinetum</v>
          </cell>
        </row>
        <row r="1420">
          <cell r="A1420" t="str">
            <v>POZ-V-0080111</v>
          </cell>
          <cell r="B1420" t="str">
            <v>52.4463</v>
          </cell>
          <cell r="C1420" t="str">
            <v>17.0814</v>
          </cell>
          <cell r="D1420" t="str">
            <v>33UXU41</v>
          </cell>
          <cell r="E1420" t="str">
            <v>BC99</v>
          </cell>
          <cell r="R1420" t="str">
            <v>Europa</v>
          </cell>
          <cell r="S1420" t="str">
            <v>Polska</v>
          </cell>
          <cell r="T1420" t="str">
            <v>wielkopolskie</v>
          </cell>
          <cell r="U1420" t="str">
            <v>poznański</v>
          </cell>
          <cell r="V1420" t="str">
            <v>Swarzędz</v>
          </cell>
          <cell r="W1420" t="str">
            <v>315.56 Równina Wrzesińska</v>
          </cell>
          <cell r="X1420" t="str">
            <v>Continental Bio-geographical Region</v>
          </cell>
          <cell r="Y1420" t="str">
            <v>Galio-Carpinetum</v>
          </cell>
        </row>
        <row r="1421">
          <cell r="A1421" t="str">
            <v>POZ-V-0080112</v>
          </cell>
          <cell r="B1421" t="str">
            <v>52.992084</v>
          </cell>
          <cell r="C1421" t="str">
            <v>16.912875</v>
          </cell>
          <cell r="D1421" t="str">
            <v>33UXU27</v>
          </cell>
          <cell r="E1421" t="str">
            <v>BC38</v>
          </cell>
          <cell r="R1421" t="str">
            <v>Europa</v>
          </cell>
          <cell r="S1421" t="str">
            <v>Polska</v>
          </cell>
          <cell r="T1421" t="str">
            <v>wielkopolskie</v>
          </cell>
          <cell r="U1421" t="str">
            <v>chodzieski</v>
          </cell>
          <cell r="V1421" t="str">
            <v>Chodzież</v>
          </cell>
          <cell r="W1421" t="str">
            <v>315.53 Pojezierze Chodzieskie</v>
          </cell>
          <cell r="X1421" t="str">
            <v>Continental Bio-geographical Region</v>
          </cell>
          <cell r="Y1421" t="str">
            <v>Galio-Carpinetum</v>
          </cell>
        </row>
        <row r="1422">
          <cell r="A1422" t="str">
            <v>POZ-V-0080113</v>
          </cell>
          <cell r="B1422" t="str">
            <v>52.4463</v>
          </cell>
          <cell r="C1422" t="str">
            <v>17.0814</v>
          </cell>
          <cell r="D1422" t="str">
            <v>33UXU41</v>
          </cell>
          <cell r="E1422" t="str">
            <v>BC99</v>
          </cell>
          <cell r="R1422" t="str">
            <v>Europa</v>
          </cell>
          <cell r="S1422" t="str">
            <v>Polska</v>
          </cell>
          <cell r="T1422" t="str">
            <v>wielkopolskie</v>
          </cell>
          <cell r="U1422" t="str">
            <v>poznański</v>
          </cell>
          <cell r="V1422" t="str">
            <v>Swarzędz</v>
          </cell>
          <cell r="W1422" t="str">
            <v>315.56 Równina Wrzesińska</v>
          </cell>
          <cell r="X1422" t="str">
            <v>Continental Bio-geographical Region</v>
          </cell>
          <cell r="Y1422" t="str">
            <v>Galio-Carpinetum</v>
          </cell>
        </row>
        <row r="1423">
          <cell r="A1423" t="str">
            <v>POZ-V-0081296</v>
          </cell>
          <cell r="B1423" t="str">
            <v>52.878841</v>
          </cell>
          <cell r="C1423" t="str">
            <v>16.011369</v>
          </cell>
          <cell r="D1423" t="str">
            <v>33UWU65</v>
          </cell>
          <cell r="E1423" t="str">
            <v>BC42</v>
          </cell>
          <cell r="R1423" t="str">
            <v>Europa</v>
          </cell>
          <cell r="S1423" t="str">
            <v>Polska</v>
          </cell>
          <cell r="T1423" t="str">
            <v>wielkopolskie</v>
          </cell>
          <cell r="U1423" t="str">
            <v>czarnkowsko-trzcianecki</v>
          </cell>
          <cell r="V1423" t="str">
            <v>Krzyż Wielkopolski</v>
          </cell>
          <cell r="W1423" t="str">
            <v>315.33 Kotlina Gorzowska</v>
          </cell>
          <cell r="X1423" t="str">
            <v>Continental Bio-geographical Region</v>
          </cell>
          <cell r="Y1423" t="str">
            <v>Leucobryo-Pinetum</v>
          </cell>
        </row>
        <row r="1424">
          <cell r="A1424" t="str">
            <v>POZ-V-0081297</v>
          </cell>
          <cell r="B1424" t="str">
            <v>52.878841</v>
          </cell>
          <cell r="C1424" t="str">
            <v>16.011369</v>
          </cell>
          <cell r="D1424" t="str">
            <v>33UWU65</v>
          </cell>
          <cell r="E1424" t="str">
            <v>BC42</v>
          </cell>
          <cell r="R1424" t="str">
            <v>Europa</v>
          </cell>
          <cell r="S1424" t="str">
            <v>Polska</v>
          </cell>
          <cell r="T1424" t="str">
            <v>wielkopolskie</v>
          </cell>
          <cell r="U1424" t="str">
            <v>czarnkowsko-trzcianecki</v>
          </cell>
          <cell r="V1424" t="str">
            <v>Krzyż Wielkopolski</v>
          </cell>
          <cell r="W1424" t="str">
            <v>315.33 Kotlina Gorzowska</v>
          </cell>
          <cell r="X1424" t="str">
            <v>Continental Bio-geographical Region</v>
          </cell>
          <cell r="Y1424" t="str">
            <v>Leucobryo-Pinetum</v>
          </cell>
        </row>
        <row r="1425">
          <cell r="A1425" t="str">
            <v>POZ-V-0081307</v>
          </cell>
          <cell r="B1425" t="str">
            <v>53.152871</v>
          </cell>
          <cell r="C1425" t="str">
            <v>17.267958</v>
          </cell>
          <cell r="D1425" t="str">
            <v>33UXU59</v>
          </cell>
          <cell r="E1425" t="str">
            <v>CC21</v>
          </cell>
          <cell r="M1425" t="str">
            <v>Dolina Noteci</v>
          </cell>
          <cell r="R1425" t="str">
            <v>Europa</v>
          </cell>
          <cell r="S1425" t="str">
            <v>Polska</v>
          </cell>
          <cell r="T1425" t="str">
            <v>wielkopolskie</v>
          </cell>
          <cell r="U1425" t="str">
            <v>pilski</v>
          </cell>
          <cell r="V1425" t="str">
            <v>Wyrzysk</v>
          </cell>
          <cell r="W1425" t="str">
            <v>314.69 Pojezierze Krajeńskie</v>
          </cell>
          <cell r="X1425" t="str">
            <v>Continental Bio-geographical Region</v>
          </cell>
          <cell r="Y1425" t="str">
            <v>Potentillo albae-Quercetum typicum</v>
          </cell>
        </row>
        <row r="1426">
          <cell r="A1426" t="str">
            <v>POZ-V-0081308</v>
          </cell>
          <cell r="B1426" t="str">
            <v>53.152871</v>
          </cell>
          <cell r="C1426" t="str">
            <v>17.267958</v>
          </cell>
          <cell r="D1426" t="str">
            <v>33UXU59</v>
          </cell>
          <cell r="E1426" t="str">
            <v>CC21</v>
          </cell>
          <cell r="M1426" t="str">
            <v>Dolina Noteci</v>
          </cell>
          <cell r="R1426" t="str">
            <v>Europa</v>
          </cell>
          <cell r="S1426" t="str">
            <v>Polska</v>
          </cell>
          <cell r="T1426" t="str">
            <v>wielkopolskie</v>
          </cell>
          <cell r="U1426" t="str">
            <v>pilski</v>
          </cell>
          <cell r="V1426" t="str">
            <v>Wyrzysk</v>
          </cell>
          <cell r="W1426" t="str">
            <v>314.69 Pojezierze Krajeńskie</v>
          </cell>
          <cell r="X1426" t="str">
            <v>Continental Bio-geographical Region</v>
          </cell>
          <cell r="Y1426" t="str">
            <v>Potentillo albae-Quercetum typicum</v>
          </cell>
        </row>
        <row r="1427">
          <cell r="A1427" t="str">
            <v>POZ-V-0081309</v>
          </cell>
          <cell r="B1427" t="str">
            <v>53.152871</v>
          </cell>
          <cell r="C1427" t="str">
            <v>17.267958</v>
          </cell>
          <cell r="D1427" t="str">
            <v>33UXU59</v>
          </cell>
          <cell r="E1427" t="str">
            <v>CC21</v>
          </cell>
          <cell r="M1427" t="str">
            <v>Dolina Noteci</v>
          </cell>
          <cell r="R1427" t="str">
            <v>Europa</v>
          </cell>
          <cell r="S1427" t="str">
            <v>Polska</v>
          </cell>
          <cell r="T1427" t="str">
            <v>wielkopolskie</v>
          </cell>
          <cell r="U1427" t="str">
            <v>pilski</v>
          </cell>
          <cell r="V1427" t="str">
            <v>Wyrzysk</v>
          </cell>
          <cell r="W1427" t="str">
            <v>314.69 Pojezierze Krajeńskie</v>
          </cell>
          <cell r="X1427" t="str">
            <v>Continental Bio-geographical Region</v>
          </cell>
          <cell r="Y1427" t="str">
            <v>Potentillo albae-Quercetum typicum</v>
          </cell>
        </row>
        <row r="1428">
          <cell r="A1428" t="str">
            <v>POZ-V-0081310</v>
          </cell>
          <cell r="B1428" t="str">
            <v>53.152871</v>
          </cell>
          <cell r="C1428" t="str">
            <v>17.267958</v>
          </cell>
          <cell r="D1428" t="str">
            <v>33UXU59</v>
          </cell>
          <cell r="E1428" t="str">
            <v>CC21</v>
          </cell>
          <cell r="M1428" t="str">
            <v>Dolina Noteci</v>
          </cell>
          <cell r="R1428" t="str">
            <v>Europa</v>
          </cell>
          <cell r="S1428" t="str">
            <v>Polska</v>
          </cell>
          <cell r="T1428" t="str">
            <v>wielkopolskie</v>
          </cell>
          <cell r="U1428" t="str">
            <v>pilski</v>
          </cell>
          <cell r="V1428" t="str">
            <v>Wyrzysk</v>
          </cell>
          <cell r="W1428" t="str">
            <v>314.69 Pojezierze Krajeńskie</v>
          </cell>
          <cell r="X1428" t="str">
            <v>Continental Bio-geographical Region</v>
          </cell>
          <cell r="Y1428" t="str">
            <v>Potentillo albae-Quercetum typicum</v>
          </cell>
        </row>
        <row r="1429">
          <cell r="A1429" t="str">
            <v>POZ-V-0081311</v>
          </cell>
          <cell r="B1429" t="str">
            <v>53.152871</v>
          </cell>
          <cell r="C1429" t="str">
            <v>17.267958</v>
          </cell>
          <cell r="D1429" t="str">
            <v>33UXU59</v>
          </cell>
          <cell r="E1429" t="str">
            <v>CC21</v>
          </cell>
          <cell r="M1429" t="str">
            <v>Dolina Noteci</v>
          </cell>
          <cell r="R1429" t="str">
            <v>Europa</v>
          </cell>
          <cell r="S1429" t="str">
            <v>Polska</v>
          </cell>
          <cell r="T1429" t="str">
            <v>wielkopolskie</v>
          </cell>
          <cell r="U1429" t="str">
            <v>pilski</v>
          </cell>
          <cell r="V1429" t="str">
            <v>Wyrzysk</v>
          </cell>
          <cell r="W1429" t="str">
            <v>314.69 Pojezierze Krajeńskie</v>
          </cell>
          <cell r="X1429" t="str">
            <v>Continental Bio-geographical Region</v>
          </cell>
          <cell r="Y1429" t="str">
            <v>Potentillo albae-Quercetum typicum</v>
          </cell>
        </row>
        <row r="1430">
          <cell r="A1430" t="str">
            <v>POZ-V-0081323</v>
          </cell>
          <cell r="B1430" t="str">
            <v>51.937099</v>
          </cell>
          <cell r="C1430" t="str">
            <v>17.088089</v>
          </cell>
          <cell r="D1430" t="str">
            <v>33UXT45</v>
          </cell>
          <cell r="E1430" t="str">
            <v>BD59</v>
          </cell>
          <cell r="R1430" t="str">
            <v>Europa</v>
          </cell>
          <cell r="S1430" t="str">
            <v>Polska</v>
          </cell>
          <cell r="T1430" t="str">
            <v>wielkopolskie</v>
          </cell>
          <cell r="U1430" t="str">
            <v>śremski</v>
          </cell>
          <cell r="V1430" t="str">
            <v>Dolsk</v>
          </cell>
          <cell r="W1430" t="str">
            <v>318.12 Wysoczyzna Kaliska</v>
          </cell>
          <cell r="X1430" t="str">
            <v>Continental Bio-geographical Region</v>
          </cell>
          <cell r="Y1430" t="str">
            <v>Potentillo albae-Quercetum typicum</v>
          </cell>
        </row>
        <row r="1431">
          <cell r="A1431" t="str">
            <v>POZ-V-0081324</v>
          </cell>
          <cell r="B1431" t="str">
            <v>51.937099</v>
          </cell>
          <cell r="C1431" t="str">
            <v>17.088089</v>
          </cell>
          <cell r="D1431" t="str">
            <v>33UXT45</v>
          </cell>
          <cell r="E1431" t="str">
            <v>BD59</v>
          </cell>
          <cell r="R1431" t="str">
            <v>Europa</v>
          </cell>
          <cell r="S1431" t="str">
            <v>Polska</v>
          </cell>
          <cell r="T1431" t="str">
            <v>wielkopolskie</v>
          </cell>
          <cell r="U1431" t="str">
            <v>śremski</v>
          </cell>
          <cell r="V1431" t="str">
            <v>Dolsk</v>
          </cell>
          <cell r="W1431" t="str">
            <v>318.12 Wysoczyzna Kaliska</v>
          </cell>
          <cell r="X1431" t="str">
            <v>Continental Bio-geographical Region</v>
          </cell>
          <cell r="Y1431" t="str">
            <v>Potentillo albae-Quercetum typicum</v>
          </cell>
        </row>
        <row r="1432">
          <cell r="A1432" t="str">
            <v>POZ-V-0081327</v>
          </cell>
          <cell r="B1432" t="str">
            <v>52.702952</v>
          </cell>
          <cell r="C1432" t="str">
            <v>16.527076</v>
          </cell>
          <cell r="D1432" t="str">
            <v>33UXU04</v>
          </cell>
          <cell r="E1432" t="str">
            <v>BC66</v>
          </cell>
          <cell r="R1432" t="str">
            <v>Europa</v>
          </cell>
          <cell r="S1432" t="str">
            <v>Polska</v>
          </cell>
          <cell r="T1432" t="str">
            <v>wielkopolskie</v>
          </cell>
          <cell r="U1432" t="str">
            <v>szamotulski</v>
          </cell>
          <cell r="V1432" t="str">
            <v>Obrzycko</v>
          </cell>
          <cell r="W1432" t="str">
            <v>315.33 Kotlina Gorzowska</v>
          </cell>
          <cell r="X1432" t="str">
            <v>Continental Bio-geographical Region</v>
          </cell>
          <cell r="Y1432" t="str">
            <v>Pino-Quercetum (=Querco-Pinetum + Serratulo-Pinetum)</v>
          </cell>
        </row>
        <row r="1433">
          <cell r="A1433" t="str">
            <v>POZ-V-0081665</v>
          </cell>
          <cell r="B1433" t="str">
            <v>52.024346</v>
          </cell>
          <cell r="C1433" t="str">
            <v>16.917539</v>
          </cell>
          <cell r="D1433" t="str">
            <v>33UXT36</v>
          </cell>
          <cell r="E1433" t="str">
            <v>BD48</v>
          </cell>
          <cell r="R1433" t="str">
            <v>Europa</v>
          </cell>
          <cell r="S1433" t="str">
            <v>Polska</v>
          </cell>
          <cell r="T1433" t="str">
            <v>wielkopolskie</v>
          </cell>
          <cell r="U1433" t="str">
            <v>śremski</v>
          </cell>
          <cell r="V1433" t="str">
            <v>Śrem</v>
          </cell>
          <cell r="W1433" t="str">
            <v>315.82 Pojezierze Krzywińskie</v>
          </cell>
          <cell r="X1433" t="str">
            <v>Continental Bio-geographical Region</v>
          </cell>
          <cell r="Y1433" t="str">
            <v>Fraxino-Alnetum (=Circaeo-Alnetum)</v>
          </cell>
        </row>
        <row r="1434">
          <cell r="A1434" t="str">
            <v>POZ-V-0081666</v>
          </cell>
          <cell r="B1434" t="str">
            <v>51.978891</v>
          </cell>
          <cell r="C1434" t="str">
            <v>17.11349</v>
          </cell>
          <cell r="D1434" t="str">
            <v>33UXT46</v>
          </cell>
          <cell r="E1434" t="str">
            <v>CD50</v>
          </cell>
          <cell r="R1434" t="str">
            <v>Europa</v>
          </cell>
          <cell r="S1434" t="str">
            <v>Polska</v>
          </cell>
          <cell r="T1434" t="str">
            <v>wielkopolskie</v>
          </cell>
          <cell r="U1434" t="str">
            <v>śremski</v>
          </cell>
          <cell r="V1434" t="str">
            <v>Dolsk</v>
          </cell>
          <cell r="W1434" t="str">
            <v>315.84 Wał Żerkowski</v>
          </cell>
          <cell r="X1434" t="str">
            <v>Continental Bio-geographical Region</v>
          </cell>
          <cell r="Y1434" t="str">
            <v>Galio-Carpinetum</v>
          </cell>
        </row>
        <row r="1435">
          <cell r="A1435" t="str">
            <v>POZ-V-0081667</v>
          </cell>
          <cell r="B1435" t="str">
            <v>51.978891</v>
          </cell>
          <cell r="C1435" t="str">
            <v>17.11349</v>
          </cell>
          <cell r="D1435" t="str">
            <v>33UXT46</v>
          </cell>
          <cell r="E1435" t="str">
            <v>CD50</v>
          </cell>
          <cell r="R1435" t="str">
            <v>Europa</v>
          </cell>
          <cell r="S1435" t="str">
            <v>Polska</v>
          </cell>
          <cell r="T1435" t="str">
            <v>wielkopolskie</v>
          </cell>
          <cell r="U1435" t="str">
            <v>śremski</v>
          </cell>
          <cell r="V1435" t="str">
            <v>Dolsk</v>
          </cell>
          <cell r="W1435" t="str">
            <v>315.84 Wał Żerkowski</v>
          </cell>
          <cell r="X1435" t="str">
            <v>Continental Bio-geographical Region</v>
          </cell>
          <cell r="Y1435" t="str">
            <v>Galio-Carpinetum</v>
          </cell>
        </row>
        <row r="1436">
          <cell r="A1436" t="str">
            <v>POZ-V-0081668</v>
          </cell>
          <cell r="B1436" t="str">
            <v>52.066735</v>
          </cell>
          <cell r="C1436" t="str">
            <v>17.130046</v>
          </cell>
          <cell r="D1436" t="str">
            <v>33UXT47</v>
          </cell>
          <cell r="E1436" t="str">
            <v>CD40</v>
          </cell>
          <cell r="R1436" t="str">
            <v>Europa</v>
          </cell>
          <cell r="S1436" t="str">
            <v>Polska</v>
          </cell>
          <cell r="T1436" t="str">
            <v>wielkopolskie</v>
          </cell>
          <cell r="U1436" t="str">
            <v>śremski</v>
          </cell>
          <cell r="V1436" t="str">
            <v>Książ Wielkopolski</v>
          </cell>
          <cell r="W1436" t="str">
            <v>315.64 Kotlina Śremska</v>
          </cell>
          <cell r="X1436" t="str">
            <v>Continental Bio-geographical Region</v>
          </cell>
          <cell r="Y1436" t="str">
            <v>Galio-Carpinetum</v>
          </cell>
        </row>
        <row r="1437">
          <cell r="A1437" t="str">
            <v>POZ-V-0081669</v>
          </cell>
          <cell r="B1437" t="str">
            <v>52.0516</v>
          </cell>
          <cell r="C1437" t="str">
            <v>17.1923</v>
          </cell>
          <cell r="D1437" t="str">
            <v>33UXT56</v>
          </cell>
          <cell r="E1437" t="str">
            <v>CD40</v>
          </cell>
          <cell r="R1437" t="str">
            <v>Europa</v>
          </cell>
          <cell r="S1437" t="str">
            <v>Polska</v>
          </cell>
          <cell r="T1437" t="str">
            <v>wielkopolskie</v>
          </cell>
          <cell r="U1437" t="str">
            <v>śremski</v>
          </cell>
          <cell r="V1437" t="str">
            <v>Książ Wielkopolski</v>
          </cell>
          <cell r="W1437" t="str">
            <v>315.84 Wał Żerkowski</v>
          </cell>
          <cell r="X1437" t="str">
            <v>Continental Bio-geographical Region</v>
          </cell>
          <cell r="Y1437" t="str">
            <v>Fraxino-Alnetum (=Circaeo-Alnetum)</v>
          </cell>
        </row>
        <row r="1438">
          <cell r="A1438" t="str">
            <v>POZ-V-0081670</v>
          </cell>
          <cell r="B1438" t="str">
            <v>52.42231</v>
          </cell>
          <cell r="C1438" t="str">
            <v>18.35554</v>
          </cell>
          <cell r="D1438" t="str">
            <v>34UCD21</v>
          </cell>
          <cell r="E1438" t="str">
            <v>CD08</v>
          </cell>
          <cell r="M1438" t="str">
            <v>Goplańsko-Kujawski</v>
          </cell>
          <cell r="R1438" t="str">
            <v>Europa</v>
          </cell>
          <cell r="S1438" t="str">
            <v>Polska</v>
          </cell>
          <cell r="T1438" t="str">
            <v>wielkopolskie</v>
          </cell>
          <cell r="U1438" t="str">
            <v>koniński</v>
          </cell>
          <cell r="V1438" t="str">
            <v>Skulsk</v>
          </cell>
          <cell r="W1438" t="str">
            <v>315.57 Pojezierze Kujawskie</v>
          </cell>
          <cell r="X1438" t="str">
            <v>Continental Bio-geographical Region</v>
          </cell>
          <cell r="Y1438" t="str">
            <v>Galio-Carpinetum</v>
          </cell>
        </row>
        <row r="1439">
          <cell r="A1439" t="str">
            <v>POZ-V-0081671</v>
          </cell>
          <cell r="B1439" t="str">
            <v>52.464726</v>
          </cell>
          <cell r="C1439" t="str">
            <v>17.856368</v>
          </cell>
          <cell r="D1439" t="str">
            <v>33UXU91</v>
          </cell>
          <cell r="E1439" t="str">
            <v>CC95</v>
          </cell>
          <cell r="J1439" t="str">
            <v>Powidzki Park Krajobrazowy</v>
          </cell>
          <cell r="M1439" t="str">
            <v>Powidzko-Bieniszewski</v>
          </cell>
          <cell r="R1439" t="str">
            <v>Europa</v>
          </cell>
          <cell r="S1439" t="str">
            <v>Polska</v>
          </cell>
          <cell r="T1439" t="str">
            <v>wielkopolskie</v>
          </cell>
          <cell r="U1439" t="str">
            <v>gnieźnieński</v>
          </cell>
          <cell r="V1439" t="str">
            <v>Witkowo</v>
          </cell>
          <cell r="W1439" t="str">
            <v>315.56 Równina Wrzesińska</v>
          </cell>
          <cell r="X1439" t="str">
            <v>Continental Bio-geographical Region</v>
          </cell>
          <cell r="Y1439" t="str">
            <v>Galio-Carpinetum</v>
          </cell>
        </row>
        <row r="1440">
          <cell r="A1440" t="str">
            <v>POZ-V-0081672</v>
          </cell>
          <cell r="B1440" t="str">
            <v>51.757588</v>
          </cell>
          <cell r="C1440" t="str">
            <v>16.617185</v>
          </cell>
          <cell r="D1440" t="str">
            <v>33UXT13</v>
          </cell>
          <cell r="E1440" t="str">
            <v>BD76</v>
          </cell>
          <cell r="M1440" t="str">
            <v>Krzywińsko-Osiecki wraz z zadrzewieniami generała Dezyderego Chłapowskiego i kompleksem leśnym Osieczna-Góra</v>
          </cell>
          <cell r="R1440" t="str">
            <v>Europa</v>
          </cell>
          <cell r="S1440" t="str">
            <v>Polska</v>
          </cell>
          <cell r="T1440" t="str">
            <v>wielkopolskie</v>
          </cell>
          <cell r="U1440" t="str">
            <v>leszczyński</v>
          </cell>
          <cell r="V1440" t="str">
            <v>Rydzyna</v>
          </cell>
          <cell r="W1440" t="str">
            <v>318.11 Wysoczyzna Leszczyńska</v>
          </cell>
          <cell r="X1440" t="str">
            <v>Continental Bio-geographical Region</v>
          </cell>
          <cell r="Y1440" t="str">
            <v>Pino-Quercetum (=Querco-Pinetum + Serratulo-Pinetum)</v>
          </cell>
        </row>
        <row r="1441">
          <cell r="A1441" t="str">
            <v>POZ-V-0081673</v>
          </cell>
          <cell r="B1441" t="str">
            <v>52.28</v>
          </cell>
          <cell r="C1441" t="str">
            <v>17.042267</v>
          </cell>
          <cell r="D1441" t="str">
            <v>33UXT39</v>
          </cell>
          <cell r="E1441" t="str">
            <v>BD19</v>
          </cell>
          <cell r="M1441" t="str">
            <v>Obszar Chronionego Krajobrazu w gminie Kórnik</v>
          </cell>
          <cell r="R1441" t="str">
            <v>Europa</v>
          </cell>
          <cell r="S1441" t="str">
            <v>Polska</v>
          </cell>
          <cell r="T1441" t="str">
            <v>wielkopolskie</v>
          </cell>
          <cell r="U1441" t="str">
            <v>poznański</v>
          </cell>
          <cell r="V1441" t="str">
            <v>Kórnik</v>
          </cell>
          <cell r="W1441" t="str">
            <v>315.56 Równina Wrzesińska</v>
          </cell>
          <cell r="X1441" t="str">
            <v>Continental Bio-geographical Region</v>
          </cell>
          <cell r="Y1441" t="str">
            <v>Leucobryo-Pinetum</v>
          </cell>
        </row>
        <row r="1442">
          <cell r="A1442" t="str">
            <v>POZ-V-0081674</v>
          </cell>
          <cell r="B1442" t="str">
            <v>51.977805</v>
          </cell>
          <cell r="C1442" t="str">
            <v>17.219287</v>
          </cell>
          <cell r="D1442" t="str">
            <v>33UXT56</v>
          </cell>
          <cell r="E1442" t="str">
            <v>CD50</v>
          </cell>
          <cell r="R1442" t="str">
            <v>Europa</v>
          </cell>
          <cell r="S1442" t="str">
            <v>Polska</v>
          </cell>
          <cell r="T1442" t="str">
            <v>wielkopolskie</v>
          </cell>
          <cell r="U1442" t="str">
            <v>jarociński</v>
          </cell>
          <cell r="V1442" t="str">
            <v>Jaraczewo</v>
          </cell>
          <cell r="W1442" t="str">
            <v>318.12 Wysoczyzna Kaliska</v>
          </cell>
          <cell r="X1442" t="str">
            <v>Continental Bio-geographical Region</v>
          </cell>
          <cell r="Y1442" t="str">
            <v>Leucobryo-Pinetum</v>
          </cell>
        </row>
        <row r="1443">
          <cell r="A1443" t="str">
            <v>POZ-V-0081675</v>
          </cell>
          <cell r="B1443" t="str">
            <v>52.150976</v>
          </cell>
          <cell r="C1443" t="str">
            <v>17.72893</v>
          </cell>
          <cell r="D1443" t="str">
            <v>33UXT88</v>
          </cell>
          <cell r="E1443" t="str">
            <v>CD34</v>
          </cell>
          <cell r="J1443" t="str">
            <v>Nadwarciański Park Krajobrazowy</v>
          </cell>
          <cell r="M1443" t="str">
            <v>Pyzdrski</v>
          </cell>
          <cell r="P1443" t="str">
            <v>PLH300009</v>
          </cell>
          <cell r="Q1443" t="str">
            <v>Ostoja Nadwarciańska</v>
          </cell>
          <cell r="R1443" t="str">
            <v>Europa</v>
          </cell>
          <cell r="S1443" t="str">
            <v>Polska</v>
          </cell>
          <cell r="T1443" t="str">
            <v>wielkopolskie</v>
          </cell>
          <cell r="U1443" t="str">
            <v>wrzesiński</v>
          </cell>
          <cell r="V1443" t="str">
            <v>Pyzdry</v>
          </cell>
          <cell r="W1443" t="str">
            <v>318.16 Równina Rychwalska</v>
          </cell>
          <cell r="X1443" t="str">
            <v>Continental Bio-geographical Region</v>
          </cell>
          <cell r="Y1443" t="str">
            <v>Pino-Quercetum (=Querco-Pinetum + Serratulo-Pinetum)</v>
          </cell>
        </row>
        <row r="1444">
          <cell r="A1444" t="str">
            <v>POZ-V-0081676</v>
          </cell>
          <cell r="B1444" t="str">
            <v>52.308037</v>
          </cell>
          <cell r="C1444" t="str">
            <v>16.755447</v>
          </cell>
          <cell r="D1444" t="str">
            <v>33UXT19</v>
          </cell>
          <cell r="E1444" t="str">
            <v>BD17</v>
          </cell>
          <cell r="I1444" t="str">
            <v>Wielkopolski Park Narodowy</v>
          </cell>
          <cell r="P1444" t="str">
            <v>PLB300017; PLH300010</v>
          </cell>
          <cell r="Q1444" t="str">
            <v>Ostoja Rogalińska; Ostoja Wielkopolska</v>
          </cell>
          <cell r="R1444" t="str">
            <v>Europa</v>
          </cell>
          <cell r="S1444" t="str">
            <v>Polska</v>
          </cell>
          <cell r="T1444" t="str">
            <v>wielkopolskie</v>
          </cell>
          <cell r="U1444" t="str">
            <v>poznański</v>
          </cell>
          <cell r="V1444" t="str">
            <v>Komorniki</v>
          </cell>
          <cell r="W1444" t="str">
            <v>315.51 Pojezierze Poznańskie</v>
          </cell>
          <cell r="X1444" t="str">
            <v>Continental Bio-geographical Region</v>
          </cell>
          <cell r="Y1444" t="str">
            <v>Galio-Carpinetum</v>
          </cell>
        </row>
        <row r="1445">
          <cell r="A1445" t="str">
            <v>POZ-V-0081677</v>
          </cell>
          <cell r="B1445" t="str">
            <v>52.430838</v>
          </cell>
          <cell r="C1445" t="str">
            <v>16.67732</v>
          </cell>
          <cell r="D1445" t="str">
            <v>33UXU11</v>
          </cell>
          <cell r="E1445" t="str">
            <v>BC97</v>
          </cell>
          <cell r="M1445" t="str">
            <v>Rynny Jeziora Lusowskiego i Doliny Samy</v>
          </cell>
          <cell r="R1445" t="str">
            <v>Europa</v>
          </cell>
          <cell r="S1445" t="str">
            <v>Polska</v>
          </cell>
          <cell r="T1445" t="str">
            <v>wielkopolskie</v>
          </cell>
          <cell r="U1445" t="str">
            <v>poznański</v>
          </cell>
          <cell r="V1445" t="str">
            <v>Tarnowo Podgórne</v>
          </cell>
          <cell r="W1445" t="str">
            <v>315.51 Pojezierze Poznańskie</v>
          </cell>
          <cell r="X1445" t="str">
            <v>Continental Bio-geographical Region</v>
          </cell>
          <cell r="Y1445">
            <v>0</v>
          </cell>
        </row>
        <row r="1446">
          <cell r="A1446" t="str">
            <v>POZ-V-0081678</v>
          </cell>
          <cell r="B1446" t="str">
            <v>52.409805</v>
          </cell>
          <cell r="C1446" t="str">
            <v>16.67578</v>
          </cell>
          <cell r="D1446" t="str">
            <v>33UXU10</v>
          </cell>
          <cell r="E1446" t="str">
            <v>BD07</v>
          </cell>
          <cell r="R1446" t="str">
            <v>Europa</v>
          </cell>
          <cell r="S1446" t="str">
            <v>Polska</v>
          </cell>
          <cell r="T1446" t="str">
            <v>wielkopolskie</v>
          </cell>
          <cell r="U1446" t="str">
            <v>poznański</v>
          </cell>
          <cell r="V1446" t="str">
            <v>Tarnowo Podgórne</v>
          </cell>
          <cell r="W1446" t="str">
            <v>315.51 Pojezierze Poznańskie</v>
          </cell>
          <cell r="X1446" t="str">
            <v>Continental Bio-geographical Region</v>
          </cell>
          <cell r="Y1446" t="str">
            <v>Galio-Carpinetum</v>
          </cell>
        </row>
        <row r="1447">
          <cell r="A1447" t="str">
            <v>POZ-V-0081679</v>
          </cell>
          <cell r="B1447" t="str">
            <v>52.655338</v>
          </cell>
          <cell r="C1447" t="str">
            <v>17.143625</v>
          </cell>
          <cell r="D1447" t="str">
            <v>33UXU43</v>
          </cell>
          <cell r="E1447" t="str">
            <v>CC70</v>
          </cell>
          <cell r="R1447" t="str">
            <v>Europa</v>
          </cell>
          <cell r="S1447" t="str">
            <v>Polska</v>
          </cell>
          <cell r="T1447" t="str">
            <v>wielkopolskie</v>
          </cell>
          <cell r="U1447" t="str">
            <v>wągrowiecki</v>
          </cell>
          <cell r="V1447" t="str">
            <v>Skoki</v>
          </cell>
          <cell r="W1447" t="str">
            <v>315.54 Pojezierze Gnieźnieńskie</v>
          </cell>
          <cell r="X1447" t="str">
            <v>Continental Bio-geographical Region</v>
          </cell>
          <cell r="Y1447">
            <v>0</v>
          </cell>
        </row>
        <row r="1448">
          <cell r="A1448" t="str">
            <v>POZ-V-0081680</v>
          </cell>
          <cell r="B1448" t="str">
            <v>53.291664</v>
          </cell>
          <cell r="C1448" t="str">
            <v>17.231623</v>
          </cell>
          <cell r="D1448" t="str">
            <v>33UXV40</v>
          </cell>
          <cell r="E1448" t="str">
            <v>CC01</v>
          </cell>
          <cell r="M1448" t="str">
            <v>Dolina Łobżonki i Bory Kujańskie</v>
          </cell>
          <cell r="R1448" t="str">
            <v>Europa</v>
          </cell>
          <cell r="S1448" t="str">
            <v>Polska</v>
          </cell>
          <cell r="T1448" t="str">
            <v>wielkopolskie</v>
          </cell>
          <cell r="U1448" t="str">
            <v>pilski</v>
          </cell>
          <cell r="V1448" t="str">
            <v>Łobżenica</v>
          </cell>
          <cell r="W1448" t="str">
            <v>314.69 Pojezierze Krajeńskie</v>
          </cell>
          <cell r="X1448" t="str">
            <v>Continental Bio-geographical Region</v>
          </cell>
          <cell r="Y1448" t="str">
            <v>Pino-Quercetum (=Querco-Pinetum + Serratulo-Pinetum)</v>
          </cell>
        </row>
        <row r="1449">
          <cell r="A1449" t="str">
            <v>POZ-V-0081681</v>
          </cell>
          <cell r="B1449" t="str">
            <v>51.90093</v>
          </cell>
          <cell r="C1449" t="str">
            <v>16.94772</v>
          </cell>
          <cell r="D1449" t="str">
            <v>33UXT35</v>
          </cell>
          <cell r="E1449" t="str">
            <v>BD58</v>
          </cell>
          <cell r="K1449" t="str">
            <v>Torfowisko Źródliskowe w Gostyniu Starym</v>
          </cell>
          <cell r="L1449" t="str">
            <v>nie określono w akcie prawnym</v>
          </cell>
          <cell r="M1449" t="str">
            <v>Krzywińsko-Osiecki wraz z zadrzewieniami generała Dezyderego Chłapowskiego i kompleksem leśnym Osieczna-Góra</v>
          </cell>
          <cell r="R1449" t="str">
            <v>Europa</v>
          </cell>
          <cell r="S1449" t="str">
            <v>Polska</v>
          </cell>
          <cell r="T1449" t="str">
            <v>wielkopolskie</v>
          </cell>
          <cell r="U1449" t="str">
            <v>gostyński</v>
          </cell>
          <cell r="V1449" t="str">
            <v>Gostyń</v>
          </cell>
          <cell r="W1449" t="str">
            <v>318.11 Wysoczyzna Leszczyńska</v>
          </cell>
          <cell r="X1449" t="str">
            <v>Continental Bio-geographical Region</v>
          </cell>
          <cell r="Y1449" t="str">
            <v>Galio-Carpinetum</v>
          </cell>
        </row>
        <row r="1450">
          <cell r="A1450" t="str">
            <v>POZ-V-0081682</v>
          </cell>
          <cell r="B1450" t="str">
            <v>52.255578</v>
          </cell>
          <cell r="C1450" t="str">
            <v>16.785504</v>
          </cell>
          <cell r="D1450" t="str">
            <v>33UXT29</v>
          </cell>
          <cell r="E1450" t="str">
            <v>BD17</v>
          </cell>
          <cell r="I1450" t="str">
            <v>Wielkopolski Park Narodowy</v>
          </cell>
          <cell r="P1450" t="str">
            <v>PLB300017; PLH300010</v>
          </cell>
          <cell r="Q1450" t="str">
            <v>Ostoja Rogalińska; Ostoja Wielkopolska</v>
          </cell>
          <cell r="R1450" t="str">
            <v>Europa</v>
          </cell>
          <cell r="S1450" t="str">
            <v>Polska</v>
          </cell>
          <cell r="T1450" t="str">
            <v>wielkopolskie</v>
          </cell>
          <cell r="U1450" t="str">
            <v>poznański</v>
          </cell>
          <cell r="V1450" t="str">
            <v>Stęszew</v>
          </cell>
          <cell r="W1450" t="str">
            <v>315.64 Kotlina Śremska</v>
          </cell>
          <cell r="X1450" t="str">
            <v>Continental Bio-geographical Region</v>
          </cell>
          <cell r="Y1450" t="str">
            <v>Galio-Carpinetum</v>
          </cell>
        </row>
        <row r="1451">
          <cell r="A1451" t="str">
            <v>POZ-V-0081684</v>
          </cell>
          <cell r="B1451" t="str">
            <v>53.26555</v>
          </cell>
          <cell r="C1451" t="str">
            <v>17.169683</v>
          </cell>
          <cell r="D1451" t="str">
            <v>33UXV40</v>
          </cell>
          <cell r="E1451" t="str">
            <v>CC00</v>
          </cell>
          <cell r="R1451" t="str">
            <v>Europa</v>
          </cell>
          <cell r="S1451" t="str">
            <v>Polska</v>
          </cell>
          <cell r="T1451" t="str">
            <v>wielkopolskie</v>
          </cell>
          <cell r="U1451" t="str">
            <v>złotowski</v>
          </cell>
          <cell r="V1451" t="str">
            <v>Złotów</v>
          </cell>
          <cell r="W1451" t="str">
            <v>314.69 Pojezierze Krajeńskie</v>
          </cell>
          <cell r="X1451" t="str">
            <v>Continental Bio-geographical Region</v>
          </cell>
          <cell r="Y1451">
            <v>0</v>
          </cell>
        </row>
        <row r="1452">
          <cell r="A1452" t="str">
            <v>POZ-V-0081699</v>
          </cell>
          <cell r="B1452" t="str">
            <v>52.564378</v>
          </cell>
          <cell r="C1452" t="str">
            <v>15.958815</v>
          </cell>
          <cell r="D1452" t="str">
            <v>33UWU62</v>
          </cell>
          <cell r="E1452" t="str">
            <v>BC82</v>
          </cell>
          <cell r="J1452" t="str">
            <v>Pszczewski Park Krajobrazowy - otulina</v>
          </cell>
          <cell r="R1452" t="str">
            <v>Europa</v>
          </cell>
          <cell r="S1452" t="str">
            <v>Polska</v>
          </cell>
          <cell r="T1452" t="str">
            <v>wielkopolskie</v>
          </cell>
          <cell r="U1452" t="str">
            <v>międzychodzki</v>
          </cell>
          <cell r="V1452" t="str">
            <v>Międzychód</v>
          </cell>
          <cell r="W1452" t="str">
            <v>315.51 Pojezierze Poznańskie</v>
          </cell>
          <cell r="X1452" t="str">
            <v>Continental Bio-geographical Region</v>
          </cell>
          <cell r="Y1452" t="str">
            <v>Galio odorati-Fagetum (=Melico-Fagetum)</v>
          </cell>
        </row>
        <row r="1453">
          <cell r="A1453" t="str">
            <v>POZ-V-0081729</v>
          </cell>
          <cell r="B1453" t="str">
            <v>52.25</v>
          </cell>
          <cell r="C1453" t="str">
            <v>16.81247</v>
          </cell>
          <cell r="D1453" t="str">
            <v>33UXT29</v>
          </cell>
          <cell r="E1453" t="str">
            <v>BD18</v>
          </cell>
          <cell r="I1453" t="str">
            <v>Wielkopolski Park Narodowy</v>
          </cell>
          <cell r="P1453" t="str">
            <v>PLB300017; PLH300010</v>
          </cell>
          <cell r="Q1453" t="str">
            <v>Ostoja Rogalińska; Ostoja Wielkopolska</v>
          </cell>
          <cell r="R1453" t="str">
            <v>Europa</v>
          </cell>
          <cell r="S1453" t="str">
            <v>Polska</v>
          </cell>
          <cell r="T1453" t="str">
            <v>wielkopolskie</v>
          </cell>
          <cell r="U1453" t="str">
            <v>poznański</v>
          </cell>
          <cell r="V1453" t="str">
            <v>Mosina</v>
          </cell>
          <cell r="W1453" t="str">
            <v>315.64 Kotlina Śremska</v>
          </cell>
          <cell r="X1453" t="str">
            <v>Continental Bio-geographical Region</v>
          </cell>
          <cell r="Y1453" t="str">
            <v>Calamagrostio arundinaceae-Quercetum</v>
          </cell>
        </row>
        <row r="1454">
          <cell r="A1454" t="str">
            <v>POZ-V-0081730</v>
          </cell>
          <cell r="B1454" t="str">
            <v>52.365259</v>
          </cell>
          <cell r="C1454" t="str">
            <v>16.890385</v>
          </cell>
          <cell r="D1454" t="str">
            <v>33UXU20</v>
          </cell>
          <cell r="E1454" t="str">
            <v>BD08</v>
          </cell>
          <cell r="R1454" t="str">
            <v>Europa</v>
          </cell>
          <cell r="S1454" t="str">
            <v>Polska</v>
          </cell>
          <cell r="T1454" t="str">
            <v>wielkopolskie</v>
          </cell>
          <cell r="U1454" t="str">
            <v>Poznań</v>
          </cell>
          <cell r="V1454" t="str">
            <v>Poznań</v>
          </cell>
          <cell r="W1454" t="str">
            <v>315.52 Poznański Przełom Warty</v>
          </cell>
          <cell r="X1454" t="str">
            <v>Continental Bio-geographical Region</v>
          </cell>
          <cell r="Y1454" t="str">
            <v>Galio-Carpinetum</v>
          </cell>
        </row>
        <row r="1455">
          <cell r="A1455" t="str">
            <v>POZ-V-0081731</v>
          </cell>
          <cell r="B1455" t="str">
            <v>52.169973</v>
          </cell>
          <cell r="C1455" t="str">
            <v>16.806273</v>
          </cell>
          <cell r="D1455" t="str">
            <v>33UXT28</v>
          </cell>
          <cell r="E1455" t="str">
            <v>BD27</v>
          </cell>
          <cell r="R1455" t="str">
            <v>Europa</v>
          </cell>
          <cell r="S1455" t="str">
            <v>Polska</v>
          </cell>
          <cell r="T1455" t="str">
            <v>wielkopolskie</v>
          </cell>
          <cell r="U1455" t="str">
            <v>śremski</v>
          </cell>
          <cell r="V1455" t="str">
            <v>Brodnica</v>
          </cell>
          <cell r="W1455" t="str">
            <v>315.83 Równina Kościańska</v>
          </cell>
          <cell r="X1455" t="str">
            <v>Continental Bio-geographical Region</v>
          </cell>
          <cell r="Y1455" t="str">
            <v>Ficario-Ulmetum chrysosplenietosum</v>
          </cell>
        </row>
        <row r="1456">
          <cell r="A1456" t="str">
            <v>POZ-V-0081733</v>
          </cell>
          <cell r="B1456" t="str">
            <v>52.55357</v>
          </cell>
          <cell r="C1456" t="str">
            <v>16.084634</v>
          </cell>
          <cell r="D1456" t="str">
            <v>33UWU72</v>
          </cell>
          <cell r="E1456" t="str">
            <v>BC83</v>
          </cell>
          <cell r="R1456" t="str">
            <v>Europa</v>
          </cell>
          <cell r="S1456" t="str">
            <v>Polska</v>
          </cell>
          <cell r="T1456" t="str">
            <v>wielkopolskie</v>
          </cell>
          <cell r="U1456" t="str">
            <v>międzychodzki</v>
          </cell>
          <cell r="V1456" t="str">
            <v>Kwilcz</v>
          </cell>
          <cell r="W1456" t="str">
            <v>315.51 Pojezierze Poznańskie</v>
          </cell>
          <cell r="X1456" t="str">
            <v>Continental Bio-geographical Region</v>
          </cell>
          <cell r="Y1456" t="str">
            <v>Galio odorati-Fagetum (=Melico-Fagetum)</v>
          </cell>
        </row>
        <row r="1457">
          <cell r="A1457" t="str">
            <v>POZ-V-0081734</v>
          </cell>
          <cell r="B1457" t="str">
            <v>52.119326</v>
          </cell>
          <cell r="C1457" t="str">
            <v>15.872279</v>
          </cell>
          <cell r="D1457" t="str">
            <v>33UWT57</v>
          </cell>
          <cell r="E1457" t="str">
            <v>BD31</v>
          </cell>
          <cell r="M1457" t="str">
            <v>Obszar Chronionego Krajobrazu Pojezierze Sławskie, Pradolina Obry i Rynna Zbąszyńska</v>
          </cell>
          <cell r="R1457" t="str">
            <v>Europa</v>
          </cell>
          <cell r="S1457" t="str">
            <v>Polska</v>
          </cell>
          <cell r="T1457" t="str">
            <v>wielkopolskie</v>
          </cell>
          <cell r="U1457" t="str">
            <v>wolsztyński</v>
          </cell>
          <cell r="V1457" t="str">
            <v>Siedlec</v>
          </cell>
          <cell r="W1457" t="str">
            <v>315.44 Bruzda Zbąszyńska</v>
          </cell>
          <cell r="X1457" t="str">
            <v>Continental Bio-geographical Region</v>
          </cell>
          <cell r="Y1457" t="str">
            <v>Pino-Quercetum (=Querco-Pinetum + Serratulo-Pinetum)</v>
          </cell>
        </row>
        <row r="1458">
          <cell r="A1458" t="str">
            <v>POZ-V-0081736</v>
          </cell>
          <cell r="B1458" t="str">
            <v>52.284335</v>
          </cell>
          <cell r="C1458" t="str">
            <v>16.702462</v>
          </cell>
          <cell r="D1458" t="str">
            <v>33UXT19</v>
          </cell>
          <cell r="E1458" t="str">
            <v>BD17</v>
          </cell>
          <cell r="I1458" t="str">
            <v>Wielkopolski Park Narodowy - otulina</v>
          </cell>
          <cell r="R1458" t="str">
            <v>Europa</v>
          </cell>
          <cell r="S1458" t="str">
            <v>Polska</v>
          </cell>
          <cell r="T1458" t="str">
            <v>wielkopolskie</v>
          </cell>
          <cell r="U1458" t="str">
            <v>poznański</v>
          </cell>
          <cell r="V1458" t="str">
            <v>Stęszew</v>
          </cell>
          <cell r="W1458" t="str">
            <v>315.51 Pojezierze Poznańskie</v>
          </cell>
          <cell r="X1458" t="str">
            <v>Continental Bio-geographical Region</v>
          </cell>
          <cell r="Y1458" t="str">
            <v>Fraxino-Alnetum (=Circaeo-Alnetum)</v>
          </cell>
        </row>
        <row r="1459">
          <cell r="A1459" t="str">
            <v>POZ-V-0081737</v>
          </cell>
          <cell r="B1459" t="str">
            <v>52.298931</v>
          </cell>
          <cell r="C1459" t="str">
            <v>16.773093</v>
          </cell>
          <cell r="D1459" t="str">
            <v>33UXT29</v>
          </cell>
          <cell r="E1459" t="str">
            <v>BD17</v>
          </cell>
          <cell r="I1459" t="str">
            <v>Wielkopolski Park Narodowy - otulina</v>
          </cell>
          <cell r="R1459" t="str">
            <v>Europa</v>
          </cell>
          <cell r="S1459" t="str">
            <v>Polska</v>
          </cell>
          <cell r="T1459" t="str">
            <v>wielkopolskie</v>
          </cell>
          <cell r="U1459" t="str">
            <v>poznański</v>
          </cell>
          <cell r="V1459" t="str">
            <v>Komorniki</v>
          </cell>
          <cell r="W1459" t="str">
            <v>315.51 Pojezierze Poznańskie</v>
          </cell>
          <cell r="X1459" t="str">
            <v>Continental Bio-geographical Region</v>
          </cell>
          <cell r="Y1459" t="str">
            <v>Fraxino-Alnetum (=Circaeo-Alnetum)</v>
          </cell>
        </row>
        <row r="1460">
          <cell r="A1460" t="str">
            <v>POZ-V-0081738</v>
          </cell>
          <cell r="B1460" t="str">
            <v>52.267047</v>
          </cell>
          <cell r="C1460" t="str">
            <v>16.793914</v>
          </cell>
          <cell r="D1460" t="str">
            <v>33UXT29</v>
          </cell>
          <cell r="E1460" t="str">
            <v>BD17</v>
          </cell>
          <cell r="I1460" t="str">
            <v>Wielkopolski Park Narodowy</v>
          </cell>
          <cell r="P1460" t="str">
            <v>PLB300017; PLH300010</v>
          </cell>
          <cell r="Q1460" t="str">
            <v>Ostoja Rogalińska; Ostoja Wielkopolska</v>
          </cell>
          <cell r="R1460" t="str">
            <v>Europa</v>
          </cell>
          <cell r="S1460" t="str">
            <v>Polska</v>
          </cell>
          <cell r="T1460" t="str">
            <v>wielkopolskie</v>
          </cell>
          <cell r="U1460" t="str">
            <v>poznański</v>
          </cell>
          <cell r="V1460" t="str">
            <v>Stęszew</v>
          </cell>
          <cell r="W1460" t="str">
            <v>315.51 Pojezierze Poznańskie</v>
          </cell>
          <cell r="X1460" t="str">
            <v>Continental Bio-geographical Region</v>
          </cell>
          <cell r="Y1460" t="str">
            <v>Calamagrostio arundinaceae-Quercetum</v>
          </cell>
        </row>
        <row r="1461">
          <cell r="A1461" t="str">
            <v>POZ-V-0081742</v>
          </cell>
          <cell r="B1461" t="str">
            <v>52.125013</v>
          </cell>
          <cell r="C1461" t="str">
            <v>16.112546</v>
          </cell>
          <cell r="D1461" t="str">
            <v>33UWT77</v>
          </cell>
          <cell r="E1461" t="str">
            <v>BD33</v>
          </cell>
          <cell r="M1461" t="str">
            <v>Obszar Chronionego Krajobrazu Pojezierze Sławskie, Pradolina Obry i Rynna Zbąszyńska</v>
          </cell>
          <cell r="R1461" t="str">
            <v>Europa</v>
          </cell>
          <cell r="S1461" t="str">
            <v>Polska</v>
          </cell>
          <cell r="T1461" t="str">
            <v>wielkopolskie</v>
          </cell>
          <cell r="U1461" t="str">
            <v>wolsztyński</v>
          </cell>
          <cell r="V1461" t="str">
            <v>Wolsztyn</v>
          </cell>
          <cell r="W1461" t="str">
            <v>315.51 Pojezierze Poznańskie</v>
          </cell>
          <cell r="X1461" t="str">
            <v>Continental Bio-geographical Region</v>
          </cell>
          <cell r="Y1461">
            <v>0</v>
          </cell>
        </row>
        <row r="1462">
          <cell r="A1462" t="str">
            <v>POZ-V-0081743</v>
          </cell>
          <cell r="B1462" t="str">
            <v>52.125013</v>
          </cell>
          <cell r="C1462" t="str">
            <v>16.112546</v>
          </cell>
          <cell r="D1462" t="str">
            <v>33UWT77</v>
          </cell>
          <cell r="E1462" t="str">
            <v>BD33</v>
          </cell>
          <cell r="M1462" t="str">
            <v>Obszar Chronionego Krajobrazu Pojezierze Sławskie, Pradolina Obry i Rynna Zbąszyńska</v>
          </cell>
          <cell r="R1462" t="str">
            <v>Europa</v>
          </cell>
          <cell r="S1462" t="str">
            <v>Polska</v>
          </cell>
          <cell r="T1462" t="str">
            <v>wielkopolskie</v>
          </cell>
          <cell r="U1462" t="str">
            <v>wolsztyński</v>
          </cell>
          <cell r="V1462" t="str">
            <v>Wolsztyn</v>
          </cell>
          <cell r="W1462" t="str">
            <v>315.51 Pojezierze Poznańskie</v>
          </cell>
          <cell r="X1462" t="str">
            <v>Continental Bio-geographical Region</v>
          </cell>
          <cell r="Y1462">
            <v>0</v>
          </cell>
        </row>
        <row r="1463">
          <cell r="A1463" t="str">
            <v>POZ-V-0081745</v>
          </cell>
          <cell r="B1463" t="str">
            <v>52.504921</v>
          </cell>
          <cell r="C1463" t="str">
            <v>17.624667</v>
          </cell>
          <cell r="D1463" t="str">
            <v>33UXU72</v>
          </cell>
          <cell r="E1463" t="str">
            <v>CC93</v>
          </cell>
          <cell r="R1463" t="str">
            <v>Europa</v>
          </cell>
          <cell r="S1463" t="str">
            <v>Polska</v>
          </cell>
          <cell r="T1463" t="str">
            <v>wielkopolskie</v>
          </cell>
          <cell r="U1463" t="str">
            <v>gnieźnieński</v>
          </cell>
          <cell r="V1463" t="str">
            <v>Niechanowo</v>
          </cell>
          <cell r="W1463" t="str">
            <v>315.56 Równina Wrzesińska</v>
          </cell>
          <cell r="X1463" t="str">
            <v>Continental Bio-geographical Region</v>
          </cell>
          <cell r="Y1463" t="str">
            <v>Galio-Carpinetum</v>
          </cell>
        </row>
        <row r="1464">
          <cell r="A1464" t="str">
            <v>POZ-V-0081746</v>
          </cell>
          <cell r="B1464" t="str">
            <v>52.157325</v>
          </cell>
          <cell r="C1464" t="str">
            <v>17.16132</v>
          </cell>
          <cell r="D1464" t="str">
            <v>33UXT48</v>
          </cell>
          <cell r="E1464" t="str">
            <v>CD30</v>
          </cell>
          <cell r="R1464" t="str">
            <v>Europa</v>
          </cell>
          <cell r="S1464" t="str">
            <v>Polska</v>
          </cell>
          <cell r="T1464" t="str">
            <v>wielkopolskie</v>
          </cell>
          <cell r="U1464" t="str">
            <v>średzki</v>
          </cell>
          <cell r="V1464" t="str">
            <v>Zaniemyśl</v>
          </cell>
          <cell r="W1464" t="str">
            <v>315.56 Równina Wrzesińska</v>
          </cell>
          <cell r="X1464" t="str">
            <v>Continental Bio-geographical Region</v>
          </cell>
          <cell r="Y1464" t="str">
            <v>Pino-Quercetum (=Querco-Pinetum + Serratulo-Pinetum)</v>
          </cell>
        </row>
        <row r="1465">
          <cell r="A1465" t="str">
            <v>POZ-V-0081750</v>
          </cell>
          <cell r="B1465" t="str">
            <v>52.435481</v>
          </cell>
          <cell r="C1465" t="str">
            <v>16.697402</v>
          </cell>
          <cell r="D1465" t="str">
            <v>33UXU11</v>
          </cell>
          <cell r="E1465" t="str">
            <v>BC97</v>
          </cell>
          <cell r="R1465" t="str">
            <v>Europa</v>
          </cell>
          <cell r="S1465" t="str">
            <v>Polska</v>
          </cell>
          <cell r="T1465" t="str">
            <v>wielkopolskie</v>
          </cell>
          <cell r="U1465" t="str">
            <v>poznański</v>
          </cell>
          <cell r="V1465" t="str">
            <v>Tarnowo Podgórne</v>
          </cell>
          <cell r="W1465" t="str">
            <v>315.51 Pojezierze Poznańskie</v>
          </cell>
          <cell r="X1465" t="str">
            <v>Continental Bio-geographical Region</v>
          </cell>
          <cell r="Y1465" t="str">
            <v>Galio-Carpinetum</v>
          </cell>
        </row>
        <row r="1466">
          <cell r="A1466" t="str">
            <v>POZ-V-0081753</v>
          </cell>
          <cell r="B1466" t="str">
            <v>52.267047</v>
          </cell>
          <cell r="C1466" t="str">
            <v>16.793914</v>
          </cell>
          <cell r="D1466" t="str">
            <v>33UXT29</v>
          </cell>
          <cell r="E1466" t="str">
            <v>BD17</v>
          </cell>
          <cell r="I1466" t="str">
            <v>Wielkopolski Park Narodowy</v>
          </cell>
          <cell r="P1466" t="str">
            <v>PLB300017; PLH300010</v>
          </cell>
          <cell r="Q1466" t="str">
            <v>Ostoja Rogalińska; Ostoja Wielkopolska</v>
          </cell>
          <cell r="R1466" t="str">
            <v>Europa</v>
          </cell>
          <cell r="S1466" t="str">
            <v>Polska</v>
          </cell>
          <cell r="T1466" t="str">
            <v>wielkopolskie</v>
          </cell>
          <cell r="U1466" t="str">
            <v>poznański</v>
          </cell>
          <cell r="V1466" t="str">
            <v>Stęszew</v>
          </cell>
          <cell r="W1466" t="str">
            <v>315.51 Pojezierze Poznańskie</v>
          </cell>
          <cell r="X1466" t="str">
            <v>Continental Bio-geographical Region</v>
          </cell>
          <cell r="Y1466" t="str">
            <v>Calamagrostio arundinaceae-Quercetum</v>
          </cell>
        </row>
        <row r="1467">
          <cell r="A1467" t="str">
            <v>POZ-V-0081761</v>
          </cell>
          <cell r="B1467" t="str">
            <v>52.616667</v>
          </cell>
          <cell r="C1467" t="str">
            <v>16.224722</v>
          </cell>
          <cell r="D1467" t="str">
            <v>33UWU83</v>
          </cell>
          <cell r="E1467" t="str">
            <v>BC74</v>
          </cell>
          <cell r="J1467" t="str">
            <v>Sierakowski Park Krajobrazowy</v>
          </cell>
          <cell r="P1467" t="str">
            <v>PLB300015</v>
          </cell>
          <cell r="Q1467" t="str">
            <v>Puszcza Notecka</v>
          </cell>
          <cell r="R1467" t="str">
            <v>Europa</v>
          </cell>
          <cell r="S1467" t="str">
            <v>Polska</v>
          </cell>
          <cell r="T1467" t="str">
            <v>wielkopolskie</v>
          </cell>
          <cell r="U1467" t="str">
            <v>międzychodzki</v>
          </cell>
          <cell r="V1467" t="str">
            <v>Chrzypsko Wielkie</v>
          </cell>
          <cell r="W1467" t="str">
            <v>315.51 Pojezierze Poznańskie</v>
          </cell>
          <cell r="X1467" t="str">
            <v>Continental Bio-geographical Region</v>
          </cell>
          <cell r="Y1467">
            <v>0</v>
          </cell>
        </row>
        <row r="1468">
          <cell r="A1468" t="str">
            <v>POZ-V-0081762</v>
          </cell>
          <cell r="B1468" t="str">
            <v>52.253056</v>
          </cell>
          <cell r="C1468" t="str">
            <v>15.917778</v>
          </cell>
          <cell r="D1468" t="str">
            <v>33UWT68</v>
          </cell>
          <cell r="E1468" t="str">
            <v>BD11</v>
          </cell>
          <cell r="M1468" t="str">
            <v>Obszar Chronionego Krajobrazu Pojezierze Sławskie, Pradolina Obry i Rynna Zbąszyńska</v>
          </cell>
          <cell r="P1468" t="str">
            <v>PLB080005; PLH080002</v>
          </cell>
          <cell r="Q1468" t="str">
            <v>Jeziora Pszczewskie i Dolina Obry; Rynna Jezior Obrzańskich</v>
          </cell>
          <cell r="R1468" t="str">
            <v>Europa</v>
          </cell>
          <cell r="S1468" t="str">
            <v>Polska</v>
          </cell>
          <cell r="T1468" t="str">
            <v>wielkopolskie</v>
          </cell>
          <cell r="U1468" t="str">
            <v>nowotomyski</v>
          </cell>
          <cell r="V1468" t="str">
            <v>Zbąszyń</v>
          </cell>
          <cell r="W1468" t="str">
            <v>315.44 Bruzda Zbąszyńska</v>
          </cell>
          <cell r="X1468" t="str">
            <v>Continental Bio-geographical Region</v>
          </cell>
          <cell r="Y1468" t="str">
            <v>Fraxino-Alnetum (=Circaeo-Alnetum)</v>
          </cell>
        </row>
        <row r="1469">
          <cell r="A1469" t="str">
            <v>POZ-V-0081763</v>
          </cell>
          <cell r="B1469" t="str">
            <v>52.431584</v>
          </cell>
          <cell r="C1469" t="str">
            <v>17.072658</v>
          </cell>
          <cell r="D1469" t="str">
            <v>33UXU41</v>
          </cell>
          <cell r="E1469" t="str">
            <v>BD09</v>
          </cell>
          <cell r="R1469" t="str">
            <v>Europa</v>
          </cell>
          <cell r="S1469" t="str">
            <v>Polska</v>
          </cell>
          <cell r="T1469" t="str">
            <v>wielkopolskie</v>
          </cell>
          <cell r="U1469" t="str">
            <v>poznański</v>
          </cell>
          <cell r="V1469" t="str">
            <v>Swarzędz</v>
          </cell>
          <cell r="W1469" t="str">
            <v>315.56 Równina Wrzesińska</v>
          </cell>
          <cell r="X1469" t="str">
            <v>Continental Bio-geographical Region</v>
          </cell>
          <cell r="Y1469" t="str">
            <v>Galio-Carpinetum</v>
          </cell>
        </row>
        <row r="1470">
          <cell r="A1470" t="str">
            <v>POZ-V-0081764</v>
          </cell>
          <cell r="B1470" t="str">
            <v>52.402302</v>
          </cell>
          <cell r="C1470" t="str">
            <v>17.022396</v>
          </cell>
          <cell r="D1470" t="str">
            <v>33UXU30</v>
          </cell>
          <cell r="E1470" t="str">
            <v>BD09</v>
          </cell>
          <cell r="M1470" t="str">
            <v>Dolina Cybiny w Poznaniu</v>
          </cell>
          <cell r="R1470" t="str">
            <v>Europa</v>
          </cell>
          <cell r="S1470" t="str">
            <v>Polska</v>
          </cell>
          <cell r="T1470" t="str">
            <v>wielkopolskie</v>
          </cell>
          <cell r="U1470" t="str">
            <v>Poznań</v>
          </cell>
          <cell r="V1470" t="str">
            <v>Poznań</v>
          </cell>
          <cell r="W1470" t="str">
            <v>315.56 Równina Wrzesińska</v>
          </cell>
          <cell r="X1470" t="str">
            <v>Continental Bio-geographical Region</v>
          </cell>
          <cell r="Y1470" t="str">
            <v>Fraxino-Alnetum (=Circaeo-Alnetum)</v>
          </cell>
        </row>
        <row r="1471">
          <cell r="A1471" t="str">
            <v>POZ-V-0081765</v>
          </cell>
          <cell r="B1471" t="str">
            <v>52.61111</v>
          </cell>
          <cell r="C1471" t="str">
            <v>16.58198</v>
          </cell>
          <cell r="D1471" t="str">
            <v>33UXU03</v>
          </cell>
          <cell r="E1471" t="str">
            <v>BC76</v>
          </cell>
          <cell r="R1471" t="str">
            <v>Europa</v>
          </cell>
          <cell r="S1471" t="str">
            <v>Polska</v>
          </cell>
          <cell r="T1471" t="str">
            <v>wielkopolskie</v>
          </cell>
          <cell r="U1471" t="str">
            <v>szamotulski</v>
          </cell>
          <cell r="V1471" t="str">
            <v>Szamotuły</v>
          </cell>
          <cell r="W1471" t="str">
            <v>315.51 Pojezierze Poznańskie</v>
          </cell>
          <cell r="X1471" t="str">
            <v>Continental Bio-geographical Region</v>
          </cell>
          <cell r="Y1471" t="str">
            <v>Galio-Carpinetum</v>
          </cell>
        </row>
        <row r="1472">
          <cell r="A1472" t="str">
            <v>POZ-V-0081766</v>
          </cell>
          <cell r="B1472" t="str">
            <v>52.498859</v>
          </cell>
          <cell r="C1472" t="str">
            <v>17.639281</v>
          </cell>
          <cell r="D1472" t="str">
            <v>33UXU71</v>
          </cell>
          <cell r="E1472" t="str">
            <v>CC93</v>
          </cell>
          <cell r="R1472" t="str">
            <v>Europa</v>
          </cell>
          <cell r="S1472" t="str">
            <v>Polska</v>
          </cell>
          <cell r="T1472" t="str">
            <v>wielkopolskie</v>
          </cell>
          <cell r="U1472" t="str">
            <v>gnieźnieński</v>
          </cell>
          <cell r="V1472" t="str">
            <v>Niechanowo</v>
          </cell>
          <cell r="W1472" t="str">
            <v>315.56 Równina Wrzesińska</v>
          </cell>
          <cell r="X1472" t="str">
            <v>Continental Bio-geographical Region</v>
          </cell>
          <cell r="Y1472" t="str">
            <v>Galio-Carpinetum</v>
          </cell>
        </row>
        <row r="1473">
          <cell r="A1473" t="str">
            <v>POZ-V-0081767</v>
          </cell>
          <cell r="B1473" t="str">
            <v>51.7433202</v>
          </cell>
          <cell r="C1473" t="str">
            <v>17.8028698</v>
          </cell>
          <cell r="D1473" t="str">
            <v>33UXT93</v>
          </cell>
          <cell r="E1473" t="str">
            <v>CD74</v>
          </cell>
          <cell r="R1473" t="str">
            <v>Europa</v>
          </cell>
          <cell r="S1473" t="str">
            <v>Polska</v>
          </cell>
          <cell r="T1473" t="str">
            <v>wielkopolskie</v>
          </cell>
          <cell r="U1473" t="str">
            <v>ostrowski</v>
          </cell>
          <cell r="V1473" t="str">
            <v>Ostrów Wielkopolski</v>
          </cell>
          <cell r="W1473" t="str">
            <v>318.12 Wysoczyzna Kaliska</v>
          </cell>
          <cell r="X1473" t="str">
            <v>Continental Bio-geographical Region</v>
          </cell>
          <cell r="Y1473" t="str">
            <v>Galio-Carpinetum</v>
          </cell>
        </row>
        <row r="1474">
          <cell r="A1474" t="str">
            <v>POZ-V-0081769</v>
          </cell>
          <cell r="B1474" t="str">
            <v>52.400978</v>
          </cell>
          <cell r="C1474" t="str">
            <v>16.925952</v>
          </cell>
          <cell r="D1474" t="str">
            <v>33UXU30</v>
          </cell>
          <cell r="E1474" t="str">
            <v>BD08</v>
          </cell>
          <cell r="R1474" t="str">
            <v>Europa</v>
          </cell>
          <cell r="S1474" t="str">
            <v>Polska</v>
          </cell>
          <cell r="T1474" t="str">
            <v>wielkopolskie</v>
          </cell>
          <cell r="U1474" t="str">
            <v>Poznań</v>
          </cell>
          <cell r="V1474" t="str">
            <v>Poznań</v>
          </cell>
          <cell r="W1474" t="str">
            <v>315.52 Poznański Przełom Warty</v>
          </cell>
          <cell r="X1474" t="str">
            <v>Continental Bio-geographical Region</v>
          </cell>
          <cell r="Y1474" t="str">
            <v>Galio-Carpinetum</v>
          </cell>
        </row>
        <row r="1475">
          <cell r="A1475" t="str">
            <v>POZ-V-0083057</v>
          </cell>
          <cell r="B1475" t="str">
            <v>52.4888</v>
          </cell>
          <cell r="C1475" t="str">
            <v>16.9089</v>
          </cell>
          <cell r="D1475" t="str">
            <v>33UXU21</v>
          </cell>
          <cell r="E1475" t="str">
            <v>BC98</v>
          </cell>
          <cell r="R1475" t="str">
            <v>Europa</v>
          </cell>
          <cell r="S1475" t="str">
            <v>Polska</v>
          </cell>
          <cell r="T1475" t="str">
            <v>wielkopolskie</v>
          </cell>
          <cell r="U1475" t="str">
            <v>Poznań</v>
          </cell>
          <cell r="V1475" t="str">
            <v>Poznań</v>
          </cell>
          <cell r="W1475" t="str">
            <v>315.51 Pojezierze Poznańskie</v>
          </cell>
          <cell r="X1475" t="str">
            <v>Continental Bio-geographical Region</v>
          </cell>
          <cell r="Y1475" t="str">
            <v>Potentillo albae-Quercetum typicum</v>
          </cell>
        </row>
        <row r="1476">
          <cell r="A1476" t="str">
            <v>POZ-V-0083060</v>
          </cell>
          <cell r="B1476" t="str">
            <v>52.4673</v>
          </cell>
          <cell r="C1476" t="str">
            <v>17.2232</v>
          </cell>
          <cell r="D1476" t="str">
            <v>33UXU51</v>
          </cell>
          <cell r="E1476" t="str">
            <v>CC90</v>
          </cell>
          <cell r="J1476" t="str">
            <v>Park Krajobrazowy Promno - otulina</v>
          </cell>
          <cell r="K1476" t="str">
            <v>Jezioro Dębiniec</v>
          </cell>
          <cell r="L1476" t="str">
            <v>krajobrazowy</v>
          </cell>
          <cell r="P1476" t="str">
            <v>PLH300030</v>
          </cell>
          <cell r="Q1476" t="str">
            <v>Ostoja koło Promna</v>
          </cell>
          <cell r="R1476" t="str">
            <v>Europa</v>
          </cell>
          <cell r="S1476" t="str">
            <v>Polska</v>
          </cell>
          <cell r="T1476" t="str">
            <v>wielkopolskie</v>
          </cell>
          <cell r="U1476" t="str">
            <v>poznański</v>
          </cell>
          <cell r="V1476" t="str">
            <v>Pobiedziska</v>
          </cell>
          <cell r="W1476" t="str">
            <v>315.56 Równina Wrzesińska</v>
          </cell>
          <cell r="X1476" t="str">
            <v>Continental Bio-geographical Region</v>
          </cell>
          <cell r="Y1476" t="str">
            <v>Galio-Carpinetum</v>
          </cell>
        </row>
        <row r="1477">
          <cell r="A1477" t="str">
            <v>POZ-V-0083063</v>
          </cell>
          <cell r="B1477" t="str">
            <v>52.481935</v>
          </cell>
          <cell r="C1477" t="str">
            <v>17.00606</v>
          </cell>
          <cell r="D1477" t="str">
            <v>33UXU31</v>
          </cell>
          <cell r="E1477" t="str">
            <v>BC99</v>
          </cell>
          <cell r="J1477" t="str">
            <v>Park Krajobrazowy Puszcza Zielonka</v>
          </cell>
          <cell r="P1477" t="str">
            <v>PLH300058</v>
          </cell>
          <cell r="Q1477" t="str">
            <v>Uroczyska Puszczy Zielonki</v>
          </cell>
          <cell r="R1477" t="str">
            <v>Europa</v>
          </cell>
          <cell r="S1477" t="str">
            <v>Polska</v>
          </cell>
          <cell r="T1477" t="str">
            <v>wielkopolskie</v>
          </cell>
          <cell r="U1477" t="str">
            <v>poznański</v>
          </cell>
          <cell r="V1477" t="str">
            <v>Czerwonak</v>
          </cell>
          <cell r="W1477" t="str">
            <v>315.56 Równina Wrzesińska</v>
          </cell>
          <cell r="X1477" t="str">
            <v>Continental Bio-geographical Region</v>
          </cell>
          <cell r="Y1477" t="str">
            <v>Potentillo albae-Quercetum typicum</v>
          </cell>
        </row>
        <row r="1478">
          <cell r="A1478" t="str">
            <v>POZ-V-0083064</v>
          </cell>
          <cell r="B1478" t="str">
            <v>52.481935</v>
          </cell>
          <cell r="C1478" t="str">
            <v>17.00606</v>
          </cell>
          <cell r="D1478" t="str">
            <v>33UXU31</v>
          </cell>
          <cell r="E1478" t="str">
            <v>BC99</v>
          </cell>
          <cell r="J1478" t="str">
            <v>Park Krajobrazowy Puszcza Zielonka</v>
          </cell>
          <cell r="P1478" t="str">
            <v>PLH300058</v>
          </cell>
          <cell r="Q1478" t="str">
            <v>Uroczyska Puszczy Zielonki</v>
          </cell>
          <cell r="R1478" t="str">
            <v>Europa</v>
          </cell>
          <cell r="S1478" t="str">
            <v>Polska</v>
          </cell>
          <cell r="T1478" t="str">
            <v>wielkopolskie</v>
          </cell>
          <cell r="U1478" t="str">
            <v>poznański</v>
          </cell>
          <cell r="V1478" t="str">
            <v>Czerwonak</v>
          </cell>
          <cell r="W1478" t="str">
            <v>315.56 Równina Wrzesińska</v>
          </cell>
          <cell r="X1478" t="str">
            <v>Continental Bio-geographical Region</v>
          </cell>
          <cell r="Y1478" t="str">
            <v>Potentillo albae-Quercetum typicum</v>
          </cell>
        </row>
        <row r="1479">
          <cell r="A1479" t="str">
            <v>POZ-V-0083067</v>
          </cell>
          <cell r="B1479" t="str">
            <v>52.338494</v>
          </cell>
          <cell r="C1479" t="str">
            <v>16.878898</v>
          </cell>
          <cell r="D1479" t="str">
            <v>33UXU20</v>
          </cell>
          <cell r="E1479" t="str">
            <v>BD18</v>
          </cell>
          <cell r="R1479" t="str">
            <v>Europa</v>
          </cell>
          <cell r="S1479" t="str">
            <v>Polska</v>
          </cell>
          <cell r="T1479" t="str">
            <v>wielkopolskie</v>
          </cell>
          <cell r="U1479" t="str">
            <v>poznański</v>
          </cell>
          <cell r="V1479" t="str">
            <v>Luboń</v>
          </cell>
          <cell r="W1479" t="str">
            <v>315.52 Poznański Przełom Warty</v>
          </cell>
          <cell r="X1479" t="str">
            <v>Continental Bio-geographical Region</v>
          </cell>
          <cell r="Y1479" t="str">
            <v>Galio-Carpinetum</v>
          </cell>
        </row>
        <row r="1480">
          <cell r="A1480" t="str">
            <v>POZ-V-0083068</v>
          </cell>
          <cell r="B1480" t="str">
            <v>52.534268</v>
          </cell>
          <cell r="C1480" t="str">
            <v>17.600015</v>
          </cell>
          <cell r="D1480" t="str">
            <v>33UXU72</v>
          </cell>
          <cell r="E1480" t="str">
            <v>CC83</v>
          </cell>
          <cell r="R1480" t="str">
            <v>Europa</v>
          </cell>
          <cell r="S1480" t="str">
            <v>Polska</v>
          </cell>
          <cell r="T1480" t="str">
            <v>wielkopolskie</v>
          </cell>
          <cell r="U1480" t="str">
            <v>gnieźnieński</v>
          </cell>
          <cell r="V1480" t="str">
            <v>Gniezno</v>
          </cell>
          <cell r="W1480" t="str">
            <v>315.54 Pojezierze Gnieźnieńskie</v>
          </cell>
          <cell r="X1480" t="str">
            <v>Continental Bio-geographical Region</v>
          </cell>
          <cell r="Y1480" t="str">
            <v>Galio-Carpinetum</v>
          </cell>
        </row>
        <row r="1481">
          <cell r="A1481" t="str">
            <v>POZ-V-0083069</v>
          </cell>
          <cell r="B1481" t="str">
            <v>52.4665</v>
          </cell>
          <cell r="C1481" t="str">
            <v>16.4949</v>
          </cell>
          <cell r="D1481" t="str">
            <v>33UXU01</v>
          </cell>
          <cell r="E1481" t="str">
            <v>BC95</v>
          </cell>
          <cell r="P1481" t="str">
            <v>PLH300051</v>
          </cell>
          <cell r="Q1481" t="str">
            <v>Grądy Bytyńskie</v>
          </cell>
          <cell r="R1481" t="str">
            <v>Europa</v>
          </cell>
          <cell r="S1481" t="str">
            <v>Polska</v>
          </cell>
          <cell r="T1481" t="str">
            <v>wielkopolskie</v>
          </cell>
          <cell r="U1481" t="str">
            <v>szamotulski</v>
          </cell>
          <cell r="V1481" t="str">
            <v>Kaźmierz</v>
          </cell>
          <cell r="W1481" t="str">
            <v>315.51 Pojezierze Poznańskie</v>
          </cell>
          <cell r="X1481" t="str">
            <v>Continental Bio-geographical Region</v>
          </cell>
          <cell r="Y1481" t="str">
            <v>Galio-Carpinetum</v>
          </cell>
        </row>
        <row r="1482">
          <cell r="A1482" t="str">
            <v>POZ-V-0083070</v>
          </cell>
          <cell r="B1482" t="str">
            <v>52.4475</v>
          </cell>
          <cell r="C1482" t="str">
            <v>16.44543</v>
          </cell>
          <cell r="D1482" t="str">
            <v>33UWU91</v>
          </cell>
          <cell r="E1482" t="str">
            <v>BC95</v>
          </cell>
          <cell r="K1482" t="str">
            <v>Duszniczki</v>
          </cell>
          <cell r="L1482" t="str">
            <v>leśny</v>
          </cell>
          <cell r="P1482" t="str">
            <v>PLH300051</v>
          </cell>
          <cell r="Q1482" t="str">
            <v>Grądy Bytyńskie</v>
          </cell>
          <cell r="R1482" t="str">
            <v>Europa</v>
          </cell>
          <cell r="S1482" t="str">
            <v>Polska</v>
          </cell>
          <cell r="T1482" t="str">
            <v>wielkopolskie</v>
          </cell>
          <cell r="U1482" t="str">
            <v>szamotulski</v>
          </cell>
          <cell r="V1482" t="str">
            <v>Duszniki</v>
          </cell>
          <cell r="W1482" t="str">
            <v>315.51 Pojezierze Poznańskie</v>
          </cell>
          <cell r="X1482" t="str">
            <v>Continental Bio-geographical Region</v>
          </cell>
          <cell r="Y1482" t="str">
            <v>Galio-Carpinetum</v>
          </cell>
        </row>
        <row r="1483">
          <cell r="A1483" t="str">
            <v>POZ-V-0087623</v>
          </cell>
          <cell r="B1483" t="str">
            <v>52.676555</v>
          </cell>
          <cell r="C1483" t="str">
            <v>16.718291</v>
          </cell>
          <cell r="D1483" t="str">
            <v>33UXU13</v>
          </cell>
          <cell r="E1483" t="str">
            <v>BC77</v>
          </cell>
          <cell r="R1483" t="str">
            <v>Europa</v>
          </cell>
          <cell r="S1483" t="str">
            <v>Polska</v>
          </cell>
          <cell r="T1483" t="str">
            <v>wielkopolskie</v>
          </cell>
          <cell r="U1483" t="str">
            <v>obornicki</v>
          </cell>
          <cell r="V1483" t="str">
            <v>Oborniki</v>
          </cell>
          <cell r="W1483" t="str">
            <v>315.33 Kotlina Gorzowska</v>
          </cell>
          <cell r="X1483" t="str">
            <v>Continental Bio-geographical Region</v>
          </cell>
          <cell r="Y1483" t="str">
            <v>Galio-Carpinetum</v>
          </cell>
        </row>
        <row r="1484">
          <cell r="A1484" t="str">
            <v>POZ-V-0087624</v>
          </cell>
          <cell r="B1484" t="str">
            <v>52.430748</v>
          </cell>
          <cell r="C1484" t="str">
            <v>16.676381</v>
          </cell>
          <cell r="D1484" t="str">
            <v>33UXU11</v>
          </cell>
          <cell r="E1484" t="str">
            <v>BC97</v>
          </cell>
          <cell r="M1484" t="str">
            <v>Rynny Jeziora Lusowskiego i Doliny Samy</v>
          </cell>
          <cell r="R1484" t="str">
            <v>Europa</v>
          </cell>
          <cell r="S1484" t="str">
            <v>Polska</v>
          </cell>
          <cell r="T1484" t="str">
            <v>wielkopolskie</v>
          </cell>
          <cell r="U1484" t="str">
            <v>poznański</v>
          </cell>
          <cell r="V1484" t="str">
            <v>Tarnowo Podgórne</v>
          </cell>
          <cell r="W1484" t="str">
            <v>315.51 Pojezierze Poznańskie</v>
          </cell>
          <cell r="X1484" t="str">
            <v>Continental Bio-geographical Region</v>
          </cell>
          <cell r="Y1484">
            <v>0</v>
          </cell>
        </row>
        <row r="1485">
          <cell r="A1485" t="str">
            <v>POZ-V-0087625</v>
          </cell>
          <cell r="B1485" t="str">
            <v>52.173557</v>
          </cell>
          <cell r="C1485" t="str">
            <v>18.54505</v>
          </cell>
          <cell r="D1485" t="str">
            <v>34UCC38</v>
          </cell>
          <cell r="E1485" t="str">
            <v>CD39</v>
          </cell>
          <cell r="M1485" t="str">
            <v>Złotogórski</v>
          </cell>
          <cell r="R1485" t="str">
            <v>Europa</v>
          </cell>
          <cell r="S1485" t="str">
            <v>Polska</v>
          </cell>
          <cell r="T1485" t="str">
            <v>wielkopolskie</v>
          </cell>
          <cell r="U1485" t="str">
            <v>kolski</v>
          </cell>
          <cell r="V1485" t="str">
            <v>Kościelec</v>
          </cell>
          <cell r="W1485" t="str">
            <v>318.14 Kotlina Kolska</v>
          </cell>
          <cell r="X1485" t="str">
            <v>Continental Bio-geographical Region</v>
          </cell>
          <cell r="Y1485" t="str">
            <v>Galio-Carpinetum</v>
          </cell>
        </row>
        <row r="1486">
          <cell r="A1486" t="str">
            <v>POZ-V-0087626</v>
          </cell>
          <cell r="B1486" t="str">
            <v>52.173557</v>
          </cell>
          <cell r="C1486" t="str">
            <v>18.54505</v>
          </cell>
          <cell r="D1486" t="str">
            <v>34UCC38</v>
          </cell>
          <cell r="E1486" t="str">
            <v>CD39</v>
          </cell>
          <cell r="M1486" t="str">
            <v>Złotogórski</v>
          </cell>
          <cell r="R1486" t="str">
            <v>Europa</v>
          </cell>
          <cell r="S1486" t="str">
            <v>Polska</v>
          </cell>
          <cell r="T1486" t="str">
            <v>wielkopolskie</v>
          </cell>
          <cell r="U1486" t="str">
            <v>kolski</v>
          </cell>
          <cell r="V1486" t="str">
            <v>Kościelec</v>
          </cell>
          <cell r="W1486" t="str">
            <v>318.14 Kotlina Kolska</v>
          </cell>
          <cell r="X1486" t="str">
            <v>Continental Bio-geographical Region</v>
          </cell>
          <cell r="Y1486" t="str">
            <v>Galio-Carpinetum</v>
          </cell>
        </row>
        <row r="1487">
          <cell r="A1487" t="str">
            <v>POZ-V-0087627</v>
          </cell>
          <cell r="B1487" t="str">
            <v>52.173557</v>
          </cell>
          <cell r="C1487" t="str">
            <v>18.54505</v>
          </cell>
          <cell r="D1487" t="str">
            <v>34UCC38</v>
          </cell>
          <cell r="E1487" t="str">
            <v>CD39</v>
          </cell>
          <cell r="M1487" t="str">
            <v>Złotogórski</v>
          </cell>
          <cell r="R1487" t="str">
            <v>Europa</v>
          </cell>
          <cell r="S1487" t="str">
            <v>Polska</v>
          </cell>
          <cell r="T1487" t="str">
            <v>wielkopolskie</v>
          </cell>
          <cell r="U1487" t="str">
            <v>kolski</v>
          </cell>
          <cell r="V1487" t="str">
            <v>Kościelec</v>
          </cell>
          <cell r="W1487" t="str">
            <v>318.14 Kotlina Kolska</v>
          </cell>
          <cell r="X1487" t="str">
            <v>Continental Bio-geographical Region</v>
          </cell>
          <cell r="Y1487" t="str">
            <v>Galio-Carpinetum</v>
          </cell>
        </row>
        <row r="1488">
          <cell r="A1488" t="str">
            <v>POZ-V-0087628</v>
          </cell>
          <cell r="B1488" t="str">
            <v>52.804767</v>
          </cell>
          <cell r="C1488" t="str">
            <v>17.145284</v>
          </cell>
          <cell r="D1488" t="str">
            <v>33UXU45</v>
          </cell>
          <cell r="E1488" t="str">
            <v>CC50</v>
          </cell>
          <cell r="K1488" t="str">
            <v>Dębina</v>
          </cell>
          <cell r="L1488" t="str">
            <v>leśny</v>
          </cell>
          <cell r="M1488" t="str">
            <v>Dolina Wełny i Rynna Gołaniecko-Wągrowiecka</v>
          </cell>
          <cell r="R1488" t="str">
            <v>Europa</v>
          </cell>
          <cell r="S1488" t="str">
            <v>Polska</v>
          </cell>
          <cell r="T1488" t="str">
            <v>wielkopolskie</v>
          </cell>
          <cell r="U1488" t="str">
            <v>wągrowiecki</v>
          </cell>
          <cell r="V1488" t="str">
            <v>Wągrowiec</v>
          </cell>
          <cell r="W1488" t="str">
            <v>315.54 Pojezierze Gnieźnieńskie</v>
          </cell>
          <cell r="X1488" t="str">
            <v>Continental Bio-geographical Region</v>
          </cell>
          <cell r="Y1488" t="str">
            <v>Galio-Carpinetum</v>
          </cell>
        </row>
        <row r="1489">
          <cell r="A1489" t="str">
            <v>POZ-V-0087629</v>
          </cell>
          <cell r="B1489" t="str">
            <v>52.804767</v>
          </cell>
          <cell r="C1489" t="str">
            <v>17.145284</v>
          </cell>
          <cell r="D1489" t="str">
            <v>33UXU45</v>
          </cell>
          <cell r="E1489" t="str">
            <v>CC50</v>
          </cell>
          <cell r="K1489" t="str">
            <v>Dębina</v>
          </cell>
          <cell r="L1489" t="str">
            <v>leśny</v>
          </cell>
          <cell r="M1489" t="str">
            <v>Dolina Wełny i Rynna Gołaniecko-Wągrowiecka</v>
          </cell>
          <cell r="R1489" t="str">
            <v>Europa</v>
          </cell>
          <cell r="S1489" t="str">
            <v>Polska</v>
          </cell>
          <cell r="T1489" t="str">
            <v>wielkopolskie</v>
          </cell>
          <cell r="U1489" t="str">
            <v>wągrowiecki</v>
          </cell>
          <cell r="V1489" t="str">
            <v>Wągrowiec</v>
          </cell>
          <cell r="W1489" t="str">
            <v>315.54 Pojezierze Gnieźnieńskie</v>
          </cell>
          <cell r="X1489" t="str">
            <v>Continental Bio-geographical Region</v>
          </cell>
          <cell r="Y1489" t="str">
            <v>Galio-Carpinetum</v>
          </cell>
        </row>
        <row r="1490">
          <cell r="A1490" t="str">
            <v>POZ-V-0087630</v>
          </cell>
          <cell r="B1490" t="str">
            <v>52.438574</v>
          </cell>
          <cell r="C1490" t="str">
            <v>17.453771</v>
          </cell>
          <cell r="D1490" t="str">
            <v>33UXU61</v>
          </cell>
          <cell r="E1490" t="str">
            <v>CC92</v>
          </cell>
          <cell r="R1490" t="str">
            <v>Europa</v>
          </cell>
          <cell r="S1490" t="str">
            <v>Polska</v>
          </cell>
          <cell r="T1490" t="str">
            <v>wielkopolskie</v>
          </cell>
          <cell r="U1490" t="str">
            <v>gnieźnieński</v>
          </cell>
          <cell r="V1490" t="str">
            <v>Czerniejewo</v>
          </cell>
          <cell r="W1490" t="str">
            <v>315.56 Równina Wrzesińska</v>
          </cell>
          <cell r="X1490" t="str">
            <v>Continental Bio-geographical Region</v>
          </cell>
          <cell r="Y1490" t="str">
            <v>Galio-Carpinetum</v>
          </cell>
        </row>
        <row r="1491">
          <cell r="A1491" t="str">
            <v>POZ-V-0087631</v>
          </cell>
          <cell r="B1491" t="str">
            <v>52.4205</v>
          </cell>
          <cell r="C1491" t="str">
            <v>17.4133</v>
          </cell>
          <cell r="D1491" t="str">
            <v>33UXU61</v>
          </cell>
          <cell r="E1491" t="str">
            <v>CD02</v>
          </cell>
          <cell r="R1491" t="str">
            <v>Europa</v>
          </cell>
          <cell r="S1491" t="str">
            <v>Polska</v>
          </cell>
          <cell r="T1491" t="str">
            <v>wielkopolskie</v>
          </cell>
          <cell r="U1491" t="str">
            <v>gnieźnieński</v>
          </cell>
          <cell r="V1491" t="str">
            <v>Czerniejewo</v>
          </cell>
          <cell r="W1491" t="str">
            <v>315.56 Równina Wrzesińska</v>
          </cell>
          <cell r="X1491" t="str">
            <v>Continental Bio-geographical Region</v>
          </cell>
          <cell r="Y1491" t="str">
            <v>Pino-Quercetum (=Querco-Pinetum + Serratulo-Pinetum)</v>
          </cell>
        </row>
        <row r="1492">
          <cell r="A1492" t="str">
            <v>POZ-V-0087632</v>
          </cell>
          <cell r="B1492" t="str">
            <v>52.4205</v>
          </cell>
          <cell r="C1492" t="str">
            <v>17.4133</v>
          </cell>
          <cell r="D1492" t="str">
            <v>33UXU61</v>
          </cell>
          <cell r="E1492" t="str">
            <v>CD02</v>
          </cell>
          <cell r="R1492" t="str">
            <v>Europa</v>
          </cell>
          <cell r="S1492" t="str">
            <v>Polska</v>
          </cell>
          <cell r="T1492" t="str">
            <v>wielkopolskie</v>
          </cell>
          <cell r="U1492" t="str">
            <v>gnieźnieński</v>
          </cell>
          <cell r="V1492" t="str">
            <v>Czerniejewo</v>
          </cell>
          <cell r="W1492" t="str">
            <v>315.56 Równina Wrzesińska</v>
          </cell>
          <cell r="X1492" t="str">
            <v>Continental Bio-geographical Region</v>
          </cell>
          <cell r="Y1492" t="str">
            <v>Pino-Quercetum (=Querco-Pinetum + Serratulo-Pinetum)</v>
          </cell>
        </row>
        <row r="1493">
          <cell r="A1493" t="str">
            <v>POZ-V-0087639</v>
          </cell>
          <cell r="B1493" t="str">
            <v>52.564378</v>
          </cell>
          <cell r="C1493" t="str">
            <v>15.958815</v>
          </cell>
          <cell r="D1493" t="str">
            <v>33UWU62</v>
          </cell>
          <cell r="E1493" t="str">
            <v>BC82</v>
          </cell>
          <cell r="J1493" t="str">
            <v>Pszczewski Park Krajobrazowy - otulina</v>
          </cell>
          <cell r="R1493" t="str">
            <v>Europa</v>
          </cell>
          <cell r="S1493" t="str">
            <v>Polska</v>
          </cell>
          <cell r="T1493" t="str">
            <v>wielkopolskie</v>
          </cell>
          <cell r="U1493" t="str">
            <v>międzychodzki</v>
          </cell>
          <cell r="V1493" t="str">
            <v>Międzychód</v>
          </cell>
          <cell r="W1493" t="str">
            <v>315.51 Pojezierze Poznańskie</v>
          </cell>
          <cell r="X1493" t="str">
            <v>Continental Bio-geographical Region</v>
          </cell>
          <cell r="Y1493" t="str">
            <v>Galio odorati-Fagetum (=Melico-Fagetum)</v>
          </cell>
        </row>
        <row r="1494">
          <cell r="A1494" t="str">
            <v>POZ-V-0087645</v>
          </cell>
          <cell r="B1494" t="str">
            <v>52.450795</v>
          </cell>
          <cell r="C1494" t="str">
            <v>17.244483</v>
          </cell>
          <cell r="D1494" t="str">
            <v>33UXU51</v>
          </cell>
          <cell r="E1494" t="str">
            <v>CC91</v>
          </cell>
          <cell r="J1494" t="str">
            <v>Park Krajobrazowy Promno - otulina</v>
          </cell>
          <cell r="R1494" t="str">
            <v>Europa</v>
          </cell>
          <cell r="S1494" t="str">
            <v>Polska</v>
          </cell>
          <cell r="T1494" t="str">
            <v>wielkopolskie</v>
          </cell>
          <cell r="U1494" t="str">
            <v>poznański</v>
          </cell>
          <cell r="V1494" t="str">
            <v>Pobiedziska</v>
          </cell>
          <cell r="W1494" t="str">
            <v>315.56 Równina Wrzesińska</v>
          </cell>
          <cell r="X1494" t="str">
            <v>Continental Bio-geographical Region</v>
          </cell>
          <cell r="Y1494" t="str">
            <v>Galio-Carpinetum</v>
          </cell>
        </row>
        <row r="1495">
          <cell r="A1495" t="str">
            <v>POZ-V-0087646</v>
          </cell>
          <cell r="B1495" t="str">
            <v>52.24351</v>
          </cell>
          <cell r="C1495" t="str">
            <v>16.81519</v>
          </cell>
          <cell r="D1495" t="str">
            <v>33UXT28</v>
          </cell>
          <cell r="E1495" t="str">
            <v>BD28</v>
          </cell>
          <cell r="I1495" t="str">
            <v>Wielkopolski Park Narodowy</v>
          </cell>
          <cell r="P1495" t="str">
            <v>PLB300017; PLH300010</v>
          </cell>
          <cell r="Q1495" t="str">
            <v>Ostoja Rogalińska; Ostoja Wielkopolska</v>
          </cell>
          <cell r="R1495" t="str">
            <v>Europa</v>
          </cell>
          <cell r="S1495" t="str">
            <v>Polska</v>
          </cell>
          <cell r="T1495" t="str">
            <v>wielkopolskie</v>
          </cell>
          <cell r="U1495" t="str">
            <v>poznański</v>
          </cell>
          <cell r="V1495" t="str">
            <v>Mosina</v>
          </cell>
          <cell r="W1495" t="str">
            <v>315.64 Kotlina Śremska</v>
          </cell>
          <cell r="X1495" t="str">
            <v>Continental Bio-geographical Region</v>
          </cell>
          <cell r="Y1495" t="str">
            <v>Calamagrostio arundinaceae-Quercetum</v>
          </cell>
        </row>
        <row r="1496">
          <cell r="A1496" t="str">
            <v>POZ-V-0087647</v>
          </cell>
          <cell r="B1496" t="str">
            <v>52.24351</v>
          </cell>
          <cell r="C1496" t="str">
            <v>16.81519</v>
          </cell>
          <cell r="D1496" t="str">
            <v>33UXT28</v>
          </cell>
          <cell r="E1496" t="str">
            <v>BD28</v>
          </cell>
          <cell r="I1496" t="str">
            <v>Wielkopolski Park Narodowy</v>
          </cell>
          <cell r="P1496" t="str">
            <v>PLB300017; PLH300010</v>
          </cell>
          <cell r="Q1496" t="str">
            <v>Ostoja Rogalińska; Ostoja Wielkopolska</v>
          </cell>
          <cell r="R1496" t="str">
            <v>Europa</v>
          </cell>
          <cell r="S1496" t="str">
            <v>Polska</v>
          </cell>
          <cell r="T1496" t="str">
            <v>wielkopolskie</v>
          </cell>
          <cell r="U1496" t="str">
            <v>poznański</v>
          </cell>
          <cell r="V1496" t="str">
            <v>Mosina</v>
          </cell>
          <cell r="W1496" t="str">
            <v>315.64 Kotlina Śremska</v>
          </cell>
          <cell r="X1496" t="str">
            <v>Continental Bio-geographical Region</v>
          </cell>
          <cell r="Y1496" t="str">
            <v>Calamagrostio arundinaceae-Quercetum</v>
          </cell>
        </row>
        <row r="1497">
          <cell r="A1497" t="str">
            <v>POZ-V-0087648</v>
          </cell>
          <cell r="B1497" t="str">
            <v>52.24351</v>
          </cell>
          <cell r="C1497" t="str">
            <v>16.81519</v>
          </cell>
          <cell r="D1497" t="str">
            <v>33UXT28</v>
          </cell>
          <cell r="E1497" t="str">
            <v>BD28</v>
          </cell>
          <cell r="I1497" t="str">
            <v>Wielkopolski Park Narodowy</v>
          </cell>
          <cell r="P1497" t="str">
            <v>PLB300017; PLH300010</v>
          </cell>
          <cell r="Q1497" t="str">
            <v>Ostoja Rogalińska; Ostoja Wielkopolska</v>
          </cell>
          <cell r="R1497" t="str">
            <v>Europa</v>
          </cell>
          <cell r="S1497" t="str">
            <v>Polska</v>
          </cell>
          <cell r="T1497" t="str">
            <v>wielkopolskie</v>
          </cell>
          <cell r="U1497" t="str">
            <v>poznański</v>
          </cell>
          <cell r="V1497" t="str">
            <v>Mosina</v>
          </cell>
          <cell r="W1497" t="str">
            <v>315.64 Kotlina Śremska</v>
          </cell>
          <cell r="X1497" t="str">
            <v>Continental Bio-geographical Region</v>
          </cell>
          <cell r="Y1497" t="str">
            <v>Calamagrostio arundinaceae-Quercetum</v>
          </cell>
        </row>
        <row r="1498">
          <cell r="A1498" t="str">
            <v>POZ-V-0087649</v>
          </cell>
          <cell r="B1498" t="str">
            <v>52.313974</v>
          </cell>
          <cell r="C1498" t="str">
            <v>16.794755</v>
          </cell>
          <cell r="D1498" t="str">
            <v>33UXT29</v>
          </cell>
          <cell r="E1498" t="str">
            <v>BD17</v>
          </cell>
          <cell r="I1498" t="str">
            <v>Wielkopolski Park Narodowy - otulina</v>
          </cell>
          <cell r="R1498" t="str">
            <v>Europa</v>
          </cell>
          <cell r="S1498" t="str">
            <v>Polska</v>
          </cell>
          <cell r="T1498" t="str">
            <v>wielkopolskie</v>
          </cell>
          <cell r="U1498" t="str">
            <v>poznański</v>
          </cell>
          <cell r="V1498" t="str">
            <v>Komorniki</v>
          </cell>
          <cell r="W1498" t="str">
            <v>315.51 Pojezierze Poznańskie</v>
          </cell>
          <cell r="X1498" t="str">
            <v>Continental Bio-geographical Region</v>
          </cell>
          <cell r="Y1498" t="str">
            <v>Galio-Carpinetum</v>
          </cell>
        </row>
        <row r="1499">
          <cell r="A1499" t="str">
            <v>POZ-V-0087650</v>
          </cell>
          <cell r="B1499" t="str">
            <v>51.897676</v>
          </cell>
          <cell r="C1499" t="str">
            <v>17.027945</v>
          </cell>
          <cell r="D1499" t="str">
            <v>33UXT35</v>
          </cell>
          <cell r="E1499" t="str">
            <v>BD59</v>
          </cell>
          <cell r="M1499" t="str">
            <v>Krzywińsko-Osiecki wraz z zadrzewieniami generała Dezyderego Chłapowskiego i kompleksem leśnym Osieczna-Góra</v>
          </cell>
          <cell r="R1499" t="str">
            <v>Europa</v>
          </cell>
          <cell r="S1499" t="str">
            <v>Polska</v>
          </cell>
          <cell r="T1499" t="str">
            <v>wielkopolskie</v>
          </cell>
          <cell r="U1499" t="str">
            <v>gostyński</v>
          </cell>
          <cell r="V1499" t="str">
            <v>Gostyń</v>
          </cell>
          <cell r="W1499" t="str">
            <v>318.11 Wysoczyzna Leszczyńska</v>
          </cell>
          <cell r="X1499" t="str">
            <v>Continental Bio-geographical Region</v>
          </cell>
          <cell r="Y1499" t="str">
            <v>Galio-Carpinetum</v>
          </cell>
        </row>
        <row r="1500">
          <cell r="A1500" t="str">
            <v>POZ-V-0087651</v>
          </cell>
          <cell r="B1500" t="str">
            <v>51.647883</v>
          </cell>
          <cell r="C1500" t="str">
            <v>17.815349</v>
          </cell>
          <cell r="D1500" t="str">
            <v>33UXT92</v>
          </cell>
          <cell r="E1500" t="str">
            <v>CD84</v>
          </cell>
          <cell r="R1500" t="str">
            <v>Europa</v>
          </cell>
          <cell r="S1500" t="str">
            <v>Polska</v>
          </cell>
          <cell r="T1500" t="str">
            <v>wielkopolskie</v>
          </cell>
          <cell r="U1500" t="str">
            <v>ostrowski</v>
          </cell>
          <cell r="V1500" t="str">
            <v>Ostrów Wielkopolski</v>
          </cell>
          <cell r="W1500" t="str">
            <v>318.12 Wysoczyzna Kaliska</v>
          </cell>
          <cell r="X1500" t="str">
            <v>Continental Bio-geographical Region</v>
          </cell>
          <cell r="Y1500" t="str">
            <v>Galio-Carpinetum</v>
          </cell>
        </row>
        <row r="1501">
          <cell r="A1501" t="str">
            <v>POZ-V-0087652</v>
          </cell>
          <cell r="B1501" t="str">
            <v>52.498113</v>
          </cell>
          <cell r="C1501" t="str">
            <v>17.601792</v>
          </cell>
          <cell r="D1501" t="str">
            <v>33UXU71</v>
          </cell>
          <cell r="E1501" t="str">
            <v>CC93</v>
          </cell>
          <cell r="R1501" t="str">
            <v>Europa</v>
          </cell>
          <cell r="S1501" t="str">
            <v>Polska</v>
          </cell>
          <cell r="T1501" t="str">
            <v>wielkopolskie</v>
          </cell>
          <cell r="U1501" t="str">
            <v>gnieźnieński</v>
          </cell>
          <cell r="V1501" t="str">
            <v>Gniezno</v>
          </cell>
          <cell r="W1501" t="str">
            <v>315.56 Równina Wrzesińska</v>
          </cell>
          <cell r="X1501" t="str">
            <v>Continental Bio-geographical Region</v>
          </cell>
          <cell r="Y1501" t="str">
            <v>Pino-Quercetum (=Querco-Pinetum + Serratulo-Pinetum)</v>
          </cell>
        </row>
        <row r="1502">
          <cell r="A1502" t="str">
            <v>POZ-V-0087654</v>
          </cell>
          <cell r="B1502" t="str">
            <v>52.481929</v>
          </cell>
          <cell r="C1502" t="str">
            <v>17.005204</v>
          </cell>
          <cell r="D1502" t="str">
            <v>33UXU31</v>
          </cell>
          <cell r="E1502" t="str">
            <v>BC99</v>
          </cell>
          <cell r="J1502" t="str">
            <v>Park Krajobrazowy Puszcza Zielonka</v>
          </cell>
          <cell r="P1502" t="str">
            <v>PLH300058</v>
          </cell>
          <cell r="Q1502" t="str">
            <v>Uroczyska Puszczy Zielonki</v>
          </cell>
          <cell r="R1502" t="str">
            <v>Europa</v>
          </cell>
          <cell r="S1502" t="str">
            <v>Polska</v>
          </cell>
          <cell r="T1502" t="str">
            <v>wielkopolskie</v>
          </cell>
          <cell r="U1502" t="str">
            <v>poznański</v>
          </cell>
          <cell r="V1502" t="str">
            <v>Czerwonak</v>
          </cell>
          <cell r="W1502" t="str">
            <v>315.54 Pojezierze Gnieźnieńskie</v>
          </cell>
          <cell r="X1502" t="str">
            <v>Continental Bio-geographical Region</v>
          </cell>
          <cell r="Y1502" t="str">
            <v>Potentillo albae-Quercetum typicum</v>
          </cell>
        </row>
        <row r="1503">
          <cell r="A1503" t="str">
            <v>POZ-V-0087656</v>
          </cell>
          <cell r="B1503" t="str">
            <v>52.543068</v>
          </cell>
          <cell r="C1503" t="str">
            <v>16.945229</v>
          </cell>
          <cell r="D1503" t="str">
            <v>33UXU32</v>
          </cell>
          <cell r="E1503" t="str">
            <v>BC89</v>
          </cell>
          <cell r="R1503" t="str">
            <v>Europa</v>
          </cell>
          <cell r="S1503" t="str">
            <v>Polska</v>
          </cell>
          <cell r="T1503" t="str">
            <v>wielkopolskie</v>
          </cell>
          <cell r="U1503" t="str">
            <v>poznański</v>
          </cell>
          <cell r="V1503" t="str">
            <v>Suchy Las</v>
          </cell>
          <cell r="W1503" t="str">
            <v>315.52 Poznański Przełom Warty</v>
          </cell>
          <cell r="X1503" t="str">
            <v>Continental Bio-geographical Region</v>
          </cell>
          <cell r="Y1503" t="str">
            <v>Galio-Carpinetum</v>
          </cell>
        </row>
        <row r="1504">
          <cell r="A1504" t="str">
            <v>POZ-V-0087657</v>
          </cell>
          <cell r="B1504" t="str">
            <v>52.488284</v>
          </cell>
          <cell r="C1504" t="str">
            <v>16.500768</v>
          </cell>
          <cell r="D1504" t="str">
            <v>33UXU01</v>
          </cell>
          <cell r="E1504" t="str">
            <v>BC96</v>
          </cell>
          <cell r="R1504" t="str">
            <v>Europa</v>
          </cell>
          <cell r="S1504" t="str">
            <v>Polska</v>
          </cell>
          <cell r="T1504" t="str">
            <v>wielkopolskie</v>
          </cell>
          <cell r="U1504" t="str">
            <v>szamotulski</v>
          </cell>
          <cell r="V1504" t="str">
            <v>Kaźmierz</v>
          </cell>
          <cell r="W1504" t="str">
            <v>315.51 Pojezierze Poznańskie</v>
          </cell>
          <cell r="X1504" t="str">
            <v>Continental Bio-geographical Region</v>
          </cell>
          <cell r="Y1504" t="str">
            <v>Galio-Carpinetum</v>
          </cell>
        </row>
        <row r="1505">
          <cell r="A1505" t="str">
            <v>POZ-V-0087658</v>
          </cell>
          <cell r="B1505" t="str">
            <v>52.24273</v>
          </cell>
          <cell r="C1505" t="str">
            <v>16.81252</v>
          </cell>
          <cell r="D1505" t="str">
            <v>33UXT28</v>
          </cell>
          <cell r="E1505" t="str">
            <v>BD28</v>
          </cell>
          <cell r="I1505" t="str">
            <v>Wielkopolski Park Narodowy</v>
          </cell>
          <cell r="P1505" t="str">
            <v>PLB300017; PLH300010</v>
          </cell>
          <cell r="Q1505" t="str">
            <v>Ostoja Rogalińska; Ostoja Wielkopolska</v>
          </cell>
          <cell r="R1505" t="str">
            <v>Europa</v>
          </cell>
          <cell r="S1505" t="str">
            <v>Polska</v>
          </cell>
          <cell r="T1505" t="str">
            <v>wielkopolskie</v>
          </cell>
          <cell r="U1505" t="str">
            <v>poznański</v>
          </cell>
          <cell r="V1505" t="str">
            <v>Mosina</v>
          </cell>
          <cell r="W1505" t="str">
            <v>315.64 Kotlina Śremska</v>
          </cell>
          <cell r="X1505" t="str">
            <v>Continental Bio-geographical Region</v>
          </cell>
          <cell r="Y1505" t="str">
            <v>Calamagrostio arundinaceae-Quercetum</v>
          </cell>
        </row>
        <row r="1506">
          <cell r="A1506" t="str">
            <v>POZ-V-0087659</v>
          </cell>
          <cell r="B1506" t="str">
            <v>52.51161</v>
          </cell>
          <cell r="C1506" t="str">
            <v>16.975758</v>
          </cell>
          <cell r="D1506" t="str">
            <v>33UXU31</v>
          </cell>
          <cell r="E1506" t="str">
            <v>BC99</v>
          </cell>
          <cell r="J1506" t="str">
            <v>Park Krajobrazowy Puszcza Zielonka - otulina</v>
          </cell>
          <cell r="R1506" t="str">
            <v>Europa</v>
          </cell>
          <cell r="S1506" t="str">
            <v>Polska</v>
          </cell>
          <cell r="T1506" t="str">
            <v>wielkopolskie</v>
          </cell>
          <cell r="U1506" t="str">
            <v>poznański</v>
          </cell>
          <cell r="V1506" t="str">
            <v>Czerwonak</v>
          </cell>
          <cell r="W1506" t="str">
            <v>315.52 Poznański Przełom Warty</v>
          </cell>
          <cell r="X1506" t="str">
            <v>Continental Bio-geographical Region</v>
          </cell>
          <cell r="Y1506" t="str">
            <v>Galio-Carpinetum</v>
          </cell>
        </row>
        <row r="1507">
          <cell r="A1507" t="str">
            <v>POZ-V-0087660</v>
          </cell>
          <cell r="B1507" t="str">
            <v>52.644266</v>
          </cell>
          <cell r="C1507" t="str">
            <v>16.804718</v>
          </cell>
          <cell r="D1507" t="str">
            <v>33UXU23</v>
          </cell>
          <cell r="E1507" t="str">
            <v>BC78</v>
          </cell>
          <cell r="R1507" t="str">
            <v>Europa</v>
          </cell>
          <cell r="S1507" t="str">
            <v>Polska</v>
          </cell>
          <cell r="T1507" t="str">
            <v>wielkopolskie</v>
          </cell>
          <cell r="U1507" t="str">
            <v>obornicki</v>
          </cell>
          <cell r="V1507" t="str">
            <v>Oborniki</v>
          </cell>
          <cell r="W1507" t="str">
            <v>315.33 Kotlina Gorzowska</v>
          </cell>
          <cell r="X1507" t="str">
            <v>Continental Bio-geographical Region</v>
          </cell>
          <cell r="Y1507" t="str">
            <v>Pino-Quercetum (=Querco-Pinetum + Serratulo-Pinetum)</v>
          </cell>
        </row>
        <row r="1508">
          <cell r="A1508" t="str">
            <v>POZ-V-0087682</v>
          </cell>
          <cell r="B1508" t="str">
            <v>52.393956</v>
          </cell>
          <cell r="C1508" t="str">
            <v>16.681219</v>
          </cell>
          <cell r="D1508" t="str">
            <v>33UXU10</v>
          </cell>
          <cell r="E1508" t="str">
            <v>BD07</v>
          </cell>
          <cell r="R1508" t="str">
            <v>Europa</v>
          </cell>
          <cell r="S1508" t="str">
            <v>Polska</v>
          </cell>
          <cell r="T1508" t="str">
            <v>wielkopolskie</v>
          </cell>
          <cell r="U1508" t="str">
            <v>poznański</v>
          </cell>
          <cell r="V1508" t="str">
            <v>Dopiewo</v>
          </cell>
          <cell r="W1508" t="str">
            <v>315.51 Pojezierze Poznańskie</v>
          </cell>
          <cell r="X1508" t="str">
            <v>Continental Bio-geographical Region</v>
          </cell>
          <cell r="Y1508" t="str">
            <v>Galio-Carpinetum</v>
          </cell>
        </row>
        <row r="1509">
          <cell r="A1509" t="str">
            <v>POZ-V-0087683</v>
          </cell>
          <cell r="B1509" t="str">
            <v>52.416027</v>
          </cell>
          <cell r="C1509" t="str">
            <v>16.931181</v>
          </cell>
          <cell r="D1509" t="str">
            <v>33UXU30</v>
          </cell>
          <cell r="E1509" t="str">
            <v>BD08</v>
          </cell>
          <cell r="R1509" t="str">
            <v>Europa</v>
          </cell>
          <cell r="S1509" t="str">
            <v>Polska</v>
          </cell>
          <cell r="T1509" t="str">
            <v>wielkopolskie</v>
          </cell>
          <cell r="U1509" t="str">
            <v>Poznań</v>
          </cell>
          <cell r="V1509" t="str">
            <v>Poznań</v>
          </cell>
          <cell r="W1509" t="str">
            <v>315.52 Poznański Przełom Warty</v>
          </cell>
          <cell r="X1509" t="str">
            <v>Continental Bio-geographical Region</v>
          </cell>
          <cell r="Y1509" t="str">
            <v>Galio-Carpinetum</v>
          </cell>
        </row>
        <row r="1510">
          <cell r="A1510" t="str">
            <v>POZ-V-0087685</v>
          </cell>
          <cell r="B1510" t="str">
            <v>52.434057</v>
          </cell>
          <cell r="C1510" t="str">
            <v>17.29087</v>
          </cell>
          <cell r="D1510" t="str">
            <v>33UXU51</v>
          </cell>
          <cell r="E1510" t="str">
            <v>CD01</v>
          </cell>
          <cell r="J1510" t="str">
            <v>Park Krajobrazowy Promno - otulina</v>
          </cell>
          <cell r="R1510" t="str">
            <v>Europa</v>
          </cell>
          <cell r="S1510" t="str">
            <v>Polska</v>
          </cell>
          <cell r="T1510" t="str">
            <v>wielkopolskie</v>
          </cell>
          <cell r="U1510" t="str">
            <v>poznański</v>
          </cell>
          <cell r="V1510" t="str">
            <v>Pobiedziska</v>
          </cell>
          <cell r="W1510" t="str">
            <v>315.56 Równina Wrzesińska</v>
          </cell>
          <cell r="X1510" t="str">
            <v>Continental Bio-geographical Region</v>
          </cell>
          <cell r="Y1510" t="str">
            <v>Galio-Carpinetum</v>
          </cell>
        </row>
        <row r="1511">
          <cell r="A1511" t="str">
            <v>POZ-V-0087687</v>
          </cell>
          <cell r="B1511" t="str">
            <v>52.488284</v>
          </cell>
          <cell r="C1511" t="str">
            <v>16.500768</v>
          </cell>
          <cell r="D1511" t="str">
            <v>33UXU01</v>
          </cell>
          <cell r="E1511" t="str">
            <v>BC96</v>
          </cell>
          <cell r="R1511" t="str">
            <v>Europa</v>
          </cell>
          <cell r="S1511" t="str">
            <v>Polska</v>
          </cell>
          <cell r="T1511" t="str">
            <v>wielkopolskie</v>
          </cell>
          <cell r="U1511" t="str">
            <v>szamotulski</v>
          </cell>
          <cell r="V1511" t="str">
            <v>Kaźmierz</v>
          </cell>
          <cell r="W1511" t="str">
            <v>315.51 Pojezierze Poznańskie</v>
          </cell>
          <cell r="X1511" t="str">
            <v>Continental Bio-geographical Region</v>
          </cell>
          <cell r="Y1511" t="str">
            <v>Galio-Carpinetum</v>
          </cell>
        </row>
        <row r="1512">
          <cell r="A1512" t="str">
            <v>POZ-V-0087688</v>
          </cell>
          <cell r="B1512" t="str">
            <v>52.585476</v>
          </cell>
          <cell r="C1512" t="str">
            <v>16.502408</v>
          </cell>
          <cell r="D1512" t="str">
            <v>33UXU02</v>
          </cell>
          <cell r="E1512" t="str">
            <v>BC86</v>
          </cell>
          <cell r="R1512" t="str">
            <v>Europa</v>
          </cell>
          <cell r="S1512" t="str">
            <v>Polska</v>
          </cell>
          <cell r="T1512" t="str">
            <v>wielkopolskie</v>
          </cell>
          <cell r="U1512" t="str">
            <v>szamotulski</v>
          </cell>
          <cell r="V1512" t="str">
            <v>Szamotuły</v>
          </cell>
          <cell r="W1512" t="str">
            <v>315.51 Pojezierze Poznańskie</v>
          </cell>
          <cell r="X1512" t="str">
            <v>Continental Bio-geographical Region</v>
          </cell>
          <cell r="Y1512" t="str">
            <v>Galio-Carpinetum</v>
          </cell>
        </row>
        <row r="1513">
          <cell r="A1513" t="str">
            <v>POZ-V-0087689</v>
          </cell>
          <cell r="B1513" t="str">
            <v>52.529267</v>
          </cell>
          <cell r="C1513" t="str">
            <v>17.600494</v>
          </cell>
          <cell r="D1513" t="str">
            <v>33UXU72</v>
          </cell>
          <cell r="E1513" t="str">
            <v>CC93</v>
          </cell>
          <cell r="R1513" t="str">
            <v>Europa</v>
          </cell>
          <cell r="S1513" t="str">
            <v>Polska</v>
          </cell>
          <cell r="T1513" t="str">
            <v>wielkopolskie</v>
          </cell>
          <cell r="U1513" t="str">
            <v>gnieźnieński</v>
          </cell>
          <cell r="V1513" t="str">
            <v>Gniezno</v>
          </cell>
          <cell r="W1513" t="str">
            <v>315.54 Pojezierze Gnieźnieńskie</v>
          </cell>
          <cell r="X1513" t="str">
            <v>Continental Bio-geographical Region</v>
          </cell>
          <cell r="Y1513" t="str">
            <v>Galio-Carpinetum</v>
          </cell>
        </row>
        <row r="1514">
          <cell r="A1514" t="str">
            <v>POZ-V-0087690</v>
          </cell>
          <cell r="B1514" t="str">
            <v>52.529267</v>
          </cell>
          <cell r="C1514" t="str">
            <v>17.600494</v>
          </cell>
          <cell r="D1514" t="str">
            <v>33UXU72</v>
          </cell>
          <cell r="E1514" t="str">
            <v>CC93</v>
          </cell>
          <cell r="R1514" t="str">
            <v>Europa</v>
          </cell>
          <cell r="S1514" t="str">
            <v>Polska</v>
          </cell>
          <cell r="T1514" t="str">
            <v>wielkopolskie</v>
          </cell>
          <cell r="U1514" t="str">
            <v>gnieźnieński</v>
          </cell>
          <cell r="V1514" t="str">
            <v>Gniezno</v>
          </cell>
          <cell r="W1514" t="str">
            <v>315.54 Pojezierze Gnieźnieńskie</v>
          </cell>
          <cell r="X1514" t="str">
            <v>Continental Bio-geographical Region</v>
          </cell>
          <cell r="Y1514" t="str">
            <v>Galio-Carpinetum</v>
          </cell>
        </row>
        <row r="1515">
          <cell r="A1515" t="str">
            <v>POZ-V-0087691</v>
          </cell>
          <cell r="B1515" t="str">
            <v>52.511546</v>
          </cell>
          <cell r="C1515" t="str">
            <v>16.97609</v>
          </cell>
          <cell r="D1515" t="str">
            <v>33UXU31</v>
          </cell>
          <cell r="E1515" t="str">
            <v>BC99</v>
          </cell>
          <cell r="J1515" t="str">
            <v>Park Krajobrazowy Puszcza Zielonka - otulina</v>
          </cell>
          <cell r="R1515" t="str">
            <v>Europa</v>
          </cell>
          <cell r="S1515" t="str">
            <v>Polska</v>
          </cell>
          <cell r="T1515" t="str">
            <v>wielkopolskie</v>
          </cell>
          <cell r="U1515" t="str">
            <v>poznański</v>
          </cell>
          <cell r="V1515" t="str">
            <v>Czerwonak</v>
          </cell>
          <cell r="W1515" t="str">
            <v>315.52 Poznański Przełom Warty</v>
          </cell>
          <cell r="X1515" t="str">
            <v>Continental Bio-geographical Region</v>
          </cell>
          <cell r="Y1515" t="str">
            <v>Galio-Carpinetum</v>
          </cell>
        </row>
        <row r="1516">
          <cell r="A1516" t="str">
            <v>POZ-V-0087692</v>
          </cell>
          <cell r="B1516" t="str">
            <v>52.416027</v>
          </cell>
          <cell r="C1516" t="str">
            <v>16.931181</v>
          </cell>
          <cell r="D1516" t="str">
            <v>33UXU30</v>
          </cell>
          <cell r="E1516" t="str">
            <v>BD08</v>
          </cell>
          <cell r="R1516" t="str">
            <v>Europa</v>
          </cell>
          <cell r="S1516" t="str">
            <v>Polska</v>
          </cell>
          <cell r="T1516" t="str">
            <v>wielkopolskie</v>
          </cell>
          <cell r="U1516" t="str">
            <v>Poznań</v>
          </cell>
          <cell r="V1516" t="str">
            <v>Poznań</v>
          </cell>
          <cell r="W1516" t="str">
            <v>315.52 Poznański Przełom Warty</v>
          </cell>
          <cell r="X1516" t="str">
            <v>Continental Bio-geographical Region</v>
          </cell>
          <cell r="Y1516" t="str">
            <v>Galio-Carpinetum</v>
          </cell>
        </row>
        <row r="1517">
          <cell r="A1517" t="str">
            <v>POZ-V-0087693</v>
          </cell>
          <cell r="B1517" t="str">
            <v>52.416027</v>
          </cell>
          <cell r="C1517" t="str">
            <v>16.931181</v>
          </cell>
          <cell r="D1517" t="str">
            <v>33UXU30</v>
          </cell>
          <cell r="E1517" t="str">
            <v>BD08</v>
          </cell>
          <cell r="R1517" t="str">
            <v>Europa</v>
          </cell>
          <cell r="S1517" t="str">
            <v>Polska</v>
          </cell>
          <cell r="T1517" t="str">
            <v>wielkopolskie</v>
          </cell>
          <cell r="U1517" t="str">
            <v>Poznań</v>
          </cell>
          <cell r="V1517" t="str">
            <v>Poznań</v>
          </cell>
          <cell r="W1517" t="str">
            <v>315.52 Poznański Przełom Warty</v>
          </cell>
          <cell r="X1517" t="str">
            <v>Continental Bio-geographical Region</v>
          </cell>
          <cell r="Y1517" t="str">
            <v>Galio-Carpinetum</v>
          </cell>
        </row>
        <row r="1518">
          <cell r="A1518" t="str">
            <v>POZ-V-0087695</v>
          </cell>
          <cell r="B1518" t="str">
            <v>52.651435</v>
          </cell>
          <cell r="C1518" t="str">
            <v>16.808409</v>
          </cell>
          <cell r="D1518" t="str">
            <v>33UXU23</v>
          </cell>
          <cell r="E1518" t="str">
            <v>BC78</v>
          </cell>
          <cell r="R1518" t="str">
            <v>Europa</v>
          </cell>
          <cell r="S1518" t="str">
            <v>Polska</v>
          </cell>
          <cell r="T1518" t="str">
            <v>wielkopolskie</v>
          </cell>
          <cell r="U1518" t="str">
            <v>obornicki</v>
          </cell>
          <cell r="V1518" t="str">
            <v>Oborniki</v>
          </cell>
          <cell r="W1518" t="str">
            <v>315.33 Kotlina Gorzowska</v>
          </cell>
          <cell r="X1518" t="str">
            <v>Continental Bio-geographical Region</v>
          </cell>
          <cell r="Y1518" t="str">
            <v>Leucobryo-Pinetum</v>
          </cell>
        </row>
        <row r="1519">
          <cell r="A1519" t="str">
            <v>POZ-V-0087697</v>
          </cell>
          <cell r="B1519" t="str">
            <v>52.703636</v>
          </cell>
          <cell r="C1519" t="str">
            <v>16.526162</v>
          </cell>
          <cell r="D1519" t="str">
            <v>33UXU04</v>
          </cell>
          <cell r="E1519" t="str">
            <v>BC66</v>
          </cell>
          <cell r="R1519" t="str">
            <v>Europa</v>
          </cell>
          <cell r="S1519" t="str">
            <v>Polska</v>
          </cell>
          <cell r="T1519" t="str">
            <v>wielkopolskie</v>
          </cell>
          <cell r="U1519" t="str">
            <v>szamotulski</v>
          </cell>
          <cell r="V1519" t="str">
            <v>Obrzycko</v>
          </cell>
          <cell r="W1519" t="str">
            <v>315.33 Kotlina Gorzowska</v>
          </cell>
          <cell r="X1519" t="str">
            <v>Continental Bio-geographical Region</v>
          </cell>
          <cell r="Y1519" t="str">
            <v>Pino-Quercetum (=Querco-Pinetum + Serratulo-Pinetum)</v>
          </cell>
        </row>
        <row r="1520">
          <cell r="A1520" t="str">
            <v>POZ-V-0087698</v>
          </cell>
          <cell r="B1520" t="str">
            <v>52.703636</v>
          </cell>
          <cell r="C1520" t="str">
            <v>16.526162</v>
          </cell>
          <cell r="D1520" t="str">
            <v>33UXU04</v>
          </cell>
          <cell r="E1520" t="str">
            <v>BC66</v>
          </cell>
          <cell r="R1520" t="str">
            <v>Europa</v>
          </cell>
          <cell r="S1520" t="str">
            <v>Polska</v>
          </cell>
          <cell r="T1520" t="str">
            <v>wielkopolskie</v>
          </cell>
          <cell r="U1520" t="str">
            <v>szamotulski</v>
          </cell>
          <cell r="V1520" t="str">
            <v>Obrzycko</v>
          </cell>
          <cell r="W1520" t="str">
            <v>315.33 Kotlina Gorzowska</v>
          </cell>
          <cell r="X1520" t="str">
            <v>Continental Bio-geographical Region</v>
          </cell>
          <cell r="Y1520" t="str">
            <v>Pino-Quercetum (=Querco-Pinetum + Serratulo-Pinetum)</v>
          </cell>
        </row>
        <row r="1521">
          <cell r="A1521" t="str">
            <v>POZ-V-0087743</v>
          </cell>
          <cell r="B1521" t="str">
            <v>52.139426</v>
          </cell>
          <cell r="C1521" t="str">
            <v>16.94753</v>
          </cell>
          <cell r="D1521" t="str">
            <v>33UXT37</v>
          </cell>
          <cell r="E1521" t="str">
            <v>BD38</v>
          </cell>
          <cell r="J1521" t="str">
            <v>Rogaliński Park Krajobrazowy</v>
          </cell>
          <cell r="P1521" t="str">
            <v>PLB300017; PLH300012</v>
          </cell>
          <cell r="Q1521" t="str">
            <v>Ostoja Rogalińska; Rogalińska Dolina Warty</v>
          </cell>
          <cell r="R1521" t="str">
            <v>Europa</v>
          </cell>
          <cell r="S1521" t="str">
            <v>Polska</v>
          </cell>
          <cell r="T1521" t="str">
            <v>wielkopolskie</v>
          </cell>
          <cell r="U1521" t="str">
            <v>śremski</v>
          </cell>
          <cell r="V1521" t="str">
            <v>Brodnica</v>
          </cell>
          <cell r="W1521" t="str">
            <v>315.64 Kotlina Śremska</v>
          </cell>
          <cell r="X1521" t="str">
            <v>Continental Bio-geographical Region</v>
          </cell>
          <cell r="Y1521" t="str">
            <v>Galio-Carpinetum</v>
          </cell>
        </row>
        <row r="1522">
          <cell r="A1522" t="str">
            <v>POZ-V-0089048</v>
          </cell>
          <cell r="B1522" t="str">
            <v>51.80858</v>
          </cell>
          <cell r="C1522" t="str">
            <v>17.62382</v>
          </cell>
          <cell r="D1522" t="str">
            <v>33UXT84</v>
          </cell>
          <cell r="E1522" t="str">
            <v>CD73</v>
          </cell>
          <cell r="M1522" t="str">
            <v>Dąbrowy Krotoszyńskie Baszków-Rochy</v>
          </cell>
          <cell r="R1522" t="str">
            <v>Europa</v>
          </cell>
          <cell r="S1522" t="str">
            <v>Polska</v>
          </cell>
          <cell r="T1522" t="str">
            <v>wielkopolskie</v>
          </cell>
          <cell r="U1522" t="str">
            <v>pleszewski</v>
          </cell>
          <cell r="V1522" t="str">
            <v>Dobrzyca</v>
          </cell>
          <cell r="W1522" t="str">
            <v>318.12 Wysoczyzna Kaliska</v>
          </cell>
          <cell r="X1522" t="str">
            <v>Continental Bio-geographical Region</v>
          </cell>
          <cell r="Y1522" t="str">
            <v>Galio-Carpinetum</v>
          </cell>
        </row>
        <row r="1523">
          <cell r="A1523" t="str">
            <v>POZ-V-0091024</v>
          </cell>
          <cell r="B1523" t="str">
            <v>52.424207</v>
          </cell>
          <cell r="C1523" t="str">
            <v>16.903446</v>
          </cell>
          <cell r="D1523" t="str">
            <v>33UXU20</v>
          </cell>
          <cell r="E1523" t="str">
            <v>BD08</v>
          </cell>
          <cell r="R1523" t="str">
            <v>Europa</v>
          </cell>
          <cell r="S1523" t="str">
            <v>Polska</v>
          </cell>
          <cell r="T1523" t="str">
            <v>wielkopolskie</v>
          </cell>
          <cell r="U1523" t="str">
            <v>Poznań</v>
          </cell>
          <cell r="V1523" t="str">
            <v>Poznań</v>
          </cell>
          <cell r="W1523" t="str">
            <v>315.51 Pojezierze Poznańskie</v>
          </cell>
          <cell r="X1523" t="str">
            <v>Continental Bio-geographical Region</v>
          </cell>
          <cell r="Y1523" t="str">
            <v>Galio-Carpinetum</v>
          </cell>
        </row>
        <row r="1524">
          <cell r="A1524" t="str">
            <v>POZ-V-0091065</v>
          </cell>
          <cell r="B1524" t="str">
            <v>52.45006</v>
          </cell>
          <cell r="C1524" t="str">
            <v>17.277335</v>
          </cell>
          <cell r="D1524" t="str">
            <v>33UXU51</v>
          </cell>
          <cell r="E1524" t="str">
            <v>CC91</v>
          </cell>
          <cell r="J1524" t="str">
            <v>Park Krajobrazowy Promno - otulina</v>
          </cell>
          <cell r="K1524" t="str">
            <v>Jezioro Drążynek</v>
          </cell>
          <cell r="L1524" t="str">
            <v>torfowiskowy</v>
          </cell>
          <cell r="P1524" t="str">
            <v>PLH300030</v>
          </cell>
          <cell r="Q1524" t="str">
            <v>Ostoja koło Promna</v>
          </cell>
          <cell r="R1524" t="str">
            <v>Europa</v>
          </cell>
          <cell r="S1524" t="str">
            <v>Polska</v>
          </cell>
          <cell r="T1524" t="str">
            <v>wielkopolskie</v>
          </cell>
          <cell r="U1524" t="str">
            <v>poznański</v>
          </cell>
          <cell r="V1524" t="str">
            <v>Pobiedziska</v>
          </cell>
          <cell r="W1524" t="str">
            <v>315.56 Równina Wrzesińska</v>
          </cell>
          <cell r="X1524" t="str">
            <v>Continental Bio-geographical Region</v>
          </cell>
          <cell r="Y1524" t="str">
            <v>Galio-Carpinetum</v>
          </cell>
        </row>
        <row r="1525">
          <cell r="A1525" t="str">
            <v>POZ-V-0091067</v>
          </cell>
          <cell r="B1525" t="str">
            <v>52.397334</v>
          </cell>
          <cell r="C1525" t="str">
            <v>17.228015</v>
          </cell>
          <cell r="D1525" t="str">
            <v>33UXU50</v>
          </cell>
          <cell r="E1525" t="str">
            <v>CD00</v>
          </cell>
          <cell r="R1525" t="str">
            <v>Europa</v>
          </cell>
          <cell r="S1525" t="str">
            <v>Polska</v>
          </cell>
          <cell r="T1525" t="str">
            <v>wielkopolskie</v>
          </cell>
          <cell r="U1525" t="str">
            <v>poznański</v>
          </cell>
          <cell r="V1525" t="str">
            <v>Kostrzyn</v>
          </cell>
          <cell r="W1525" t="str">
            <v>315.56 Równina Wrzesińska</v>
          </cell>
          <cell r="X1525" t="str">
            <v>Continental Bio-geographical Region</v>
          </cell>
          <cell r="Y1525" t="str">
            <v>Ficario-Ulmetum chrysosplenietosum</v>
          </cell>
        </row>
        <row r="1526">
          <cell r="A1526" t="str">
            <v>POZ-V-0091068</v>
          </cell>
          <cell r="B1526" t="str">
            <v>52.488407</v>
          </cell>
          <cell r="C1526" t="str">
            <v>16.500598</v>
          </cell>
          <cell r="D1526" t="str">
            <v>33UXU01</v>
          </cell>
          <cell r="E1526" t="str">
            <v>BC96</v>
          </cell>
          <cell r="R1526" t="str">
            <v>Europa</v>
          </cell>
          <cell r="S1526" t="str">
            <v>Polska</v>
          </cell>
          <cell r="T1526" t="str">
            <v>wielkopolskie</v>
          </cell>
          <cell r="U1526" t="str">
            <v>szamotulski</v>
          </cell>
          <cell r="V1526" t="str">
            <v>Kaźmierz</v>
          </cell>
          <cell r="W1526" t="str">
            <v>315.51 Pojezierze Poznańskie</v>
          </cell>
          <cell r="X1526" t="str">
            <v>Continental Bio-geographical Region</v>
          </cell>
          <cell r="Y1526" t="str">
            <v>Galio-Carpinetum</v>
          </cell>
        </row>
        <row r="1527">
          <cell r="A1527" t="str">
            <v>POZ-V-0091069</v>
          </cell>
          <cell r="B1527" t="str">
            <v>52.488407</v>
          </cell>
          <cell r="C1527" t="str">
            <v>16.500598</v>
          </cell>
          <cell r="D1527" t="str">
            <v>33UXU01</v>
          </cell>
          <cell r="E1527" t="str">
            <v>BC96</v>
          </cell>
          <cell r="R1527" t="str">
            <v>Europa</v>
          </cell>
          <cell r="S1527" t="str">
            <v>Polska</v>
          </cell>
          <cell r="T1527" t="str">
            <v>wielkopolskie</v>
          </cell>
          <cell r="U1527" t="str">
            <v>szamotulski</v>
          </cell>
          <cell r="V1527" t="str">
            <v>Kaźmierz</v>
          </cell>
          <cell r="W1527" t="str">
            <v>315.51 Pojezierze Poznańskie</v>
          </cell>
          <cell r="X1527" t="str">
            <v>Continental Bio-geographical Region</v>
          </cell>
          <cell r="Y1527" t="str">
            <v>Galio-Carpinetum</v>
          </cell>
        </row>
        <row r="1528">
          <cell r="A1528" t="str">
            <v>POZ-V-0091070</v>
          </cell>
          <cell r="B1528" t="str">
            <v>51.817489</v>
          </cell>
          <cell r="C1528" t="str">
            <v>17.728873</v>
          </cell>
          <cell r="D1528" t="str">
            <v>33UXT84</v>
          </cell>
          <cell r="E1528" t="str">
            <v>CD64</v>
          </cell>
          <cell r="M1528" t="str">
            <v>Dąbrowy Krotoszyńskie Baszków-Rochy</v>
          </cell>
          <cell r="P1528" t="str">
            <v>PLB300007; PLH300002</v>
          </cell>
          <cell r="Q1528" t="str">
            <v>Dąbrowy Krotoszyńskie; Uroczyska Płyty Krotoszyńskiej</v>
          </cell>
          <cell r="R1528" t="str">
            <v>Europa</v>
          </cell>
          <cell r="S1528" t="str">
            <v>Polska</v>
          </cell>
          <cell r="T1528" t="str">
            <v>wielkopolskie</v>
          </cell>
          <cell r="U1528" t="str">
            <v>pleszewski</v>
          </cell>
          <cell r="V1528" t="str">
            <v>Dobrzyca</v>
          </cell>
          <cell r="W1528" t="str">
            <v>318.12 Wysoczyzna Kaliska</v>
          </cell>
          <cell r="X1528" t="str">
            <v>Continental Bio-geographical Region</v>
          </cell>
          <cell r="Y1528" t="str">
            <v>Galio-Carpinetum</v>
          </cell>
        </row>
        <row r="1529">
          <cell r="A1529" t="str">
            <v>POZ-V-0091071</v>
          </cell>
          <cell r="B1529" t="str">
            <v>52.488309</v>
          </cell>
          <cell r="C1529" t="str">
            <v>16.500572</v>
          </cell>
          <cell r="D1529" t="str">
            <v>33UXU01</v>
          </cell>
          <cell r="E1529" t="str">
            <v>BC96</v>
          </cell>
          <cell r="R1529" t="str">
            <v>Europa</v>
          </cell>
          <cell r="S1529" t="str">
            <v>Polska</v>
          </cell>
          <cell r="T1529" t="str">
            <v>wielkopolskie</v>
          </cell>
          <cell r="U1529" t="str">
            <v>szamotulski</v>
          </cell>
          <cell r="V1529" t="str">
            <v>Kaźmierz</v>
          </cell>
          <cell r="W1529" t="str">
            <v>315.51 Pojezierze Poznańskie</v>
          </cell>
          <cell r="X1529" t="str">
            <v>Continental Bio-geographical Region</v>
          </cell>
          <cell r="Y1529" t="str">
            <v>Galio-Carpinetum</v>
          </cell>
        </row>
        <row r="1530">
          <cell r="A1530" t="str">
            <v>POZ-V-0091073</v>
          </cell>
          <cell r="B1530" t="str">
            <v>52.2672</v>
          </cell>
          <cell r="C1530" t="str">
            <v>16.79449</v>
          </cell>
          <cell r="D1530" t="str">
            <v>33UXT29</v>
          </cell>
          <cell r="E1530" t="str">
            <v>BD17</v>
          </cell>
          <cell r="I1530" t="str">
            <v>Wielkopolski Park Narodowy</v>
          </cell>
          <cell r="P1530" t="str">
            <v>PLB300017; PLH300010</v>
          </cell>
          <cell r="Q1530" t="str">
            <v>Ostoja Rogalińska; Ostoja Wielkopolska</v>
          </cell>
          <cell r="R1530" t="str">
            <v>Europa</v>
          </cell>
          <cell r="S1530" t="str">
            <v>Polska</v>
          </cell>
          <cell r="T1530" t="str">
            <v>wielkopolskie</v>
          </cell>
          <cell r="U1530" t="str">
            <v>poznański</v>
          </cell>
          <cell r="V1530" t="str">
            <v>Stęszew</v>
          </cell>
          <cell r="W1530" t="str">
            <v>315.51 Pojezierze Poznańskie</v>
          </cell>
          <cell r="X1530" t="str">
            <v>Continental Bio-geographical Region</v>
          </cell>
          <cell r="Y1530" t="str">
            <v>Calamagrostio arundinaceae-Quercetum</v>
          </cell>
        </row>
        <row r="1531">
          <cell r="A1531" t="str">
            <v>POZ-V-0091075</v>
          </cell>
          <cell r="B1531" t="str">
            <v>52.488407</v>
          </cell>
          <cell r="C1531" t="str">
            <v>16.500598</v>
          </cell>
          <cell r="D1531" t="str">
            <v>33UXU01</v>
          </cell>
          <cell r="E1531" t="str">
            <v>BC96</v>
          </cell>
          <cell r="R1531" t="str">
            <v>Europa</v>
          </cell>
          <cell r="S1531" t="str">
            <v>Polska</v>
          </cell>
          <cell r="T1531" t="str">
            <v>wielkopolskie</v>
          </cell>
          <cell r="U1531" t="str">
            <v>szamotulski</v>
          </cell>
          <cell r="V1531" t="str">
            <v>Kaźmierz</v>
          </cell>
          <cell r="W1531" t="str">
            <v>315.51 Pojezierze Poznańskie</v>
          </cell>
          <cell r="X1531" t="str">
            <v>Continental Bio-geographical Region</v>
          </cell>
          <cell r="Y1531" t="str">
            <v>Galio-Carpinetum</v>
          </cell>
        </row>
        <row r="1532">
          <cell r="A1532" t="str">
            <v>POZ-V-0091081</v>
          </cell>
          <cell r="B1532" t="str">
            <v>53.152225</v>
          </cell>
          <cell r="C1532" t="str">
            <v>17.267944</v>
          </cell>
          <cell r="D1532" t="str">
            <v>33UXU59</v>
          </cell>
          <cell r="E1532" t="str">
            <v>CC21</v>
          </cell>
          <cell r="R1532" t="str">
            <v>Europa</v>
          </cell>
          <cell r="S1532" t="str">
            <v>Polska</v>
          </cell>
          <cell r="T1532" t="str">
            <v>wielkopolskie</v>
          </cell>
          <cell r="U1532" t="str">
            <v>pilski</v>
          </cell>
          <cell r="V1532" t="str">
            <v>Wyrzysk</v>
          </cell>
          <cell r="W1532" t="str">
            <v>314.69 Pojezierze Krajeńskie</v>
          </cell>
          <cell r="X1532" t="str">
            <v>Continental Bio-geographical Region</v>
          </cell>
          <cell r="Y1532" t="str">
            <v>Galio-Carpinetum</v>
          </cell>
        </row>
        <row r="1533">
          <cell r="A1533" t="str">
            <v>POZ-V-0091083</v>
          </cell>
          <cell r="B1533" t="str">
            <v>51.825611</v>
          </cell>
          <cell r="C1533" t="str">
            <v>17.453129</v>
          </cell>
          <cell r="D1533" t="str">
            <v>33UXT64</v>
          </cell>
          <cell r="E1533" t="str">
            <v>CD62</v>
          </cell>
          <cell r="R1533" t="str">
            <v>Europa</v>
          </cell>
          <cell r="S1533" t="str">
            <v>Polska</v>
          </cell>
          <cell r="T1533" t="str">
            <v>wielkopolskie</v>
          </cell>
          <cell r="U1533" t="str">
            <v>krotoszyński</v>
          </cell>
          <cell r="V1533" t="str">
            <v>Koźmin Wielkopolski</v>
          </cell>
          <cell r="W1533" t="str">
            <v>318.12 Wysoczyzna Kaliska</v>
          </cell>
          <cell r="X1533" t="str">
            <v>Continental Bio-geographical Region</v>
          </cell>
          <cell r="Y1533" t="str">
            <v>Galio-Carpinetum</v>
          </cell>
        </row>
        <row r="1534">
          <cell r="A1534" t="str">
            <v>POZ-V-0091084</v>
          </cell>
          <cell r="B1534" t="str">
            <v>52.433891</v>
          </cell>
          <cell r="C1534" t="str">
            <v>17.291197</v>
          </cell>
          <cell r="D1534" t="str">
            <v>33UXU51</v>
          </cell>
          <cell r="E1534" t="str">
            <v>CD01</v>
          </cell>
          <cell r="J1534" t="str">
            <v>Park Krajobrazowy Promno - otulina</v>
          </cell>
          <cell r="R1534" t="str">
            <v>Europa</v>
          </cell>
          <cell r="S1534" t="str">
            <v>Polska</v>
          </cell>
          <cell r="T1534" t="str">
            <v>wielkopolskie</v>
          </cell>
          <cell r="U1534" t="str">
            <v>poznański</v>
          </cell>
          <cell r="V1534" t="str">
            <v>Pobiedziska</v>
          </cell>
          <cell r="W1534" t="str">
            <v>315.56 Równina Wrzesińska</v>
          </cell>
          <cell r="X1534" t="str">
            <v>Continental Bio-geographical Region</v>
          </cell>
          <cell r="Y1534" t="str">
            <v>Galio-Carpinetum</v>
          </cell>
        </row>
        <row r="1535">
          <cell r="A1535" t="str">
            <v>POZ-V-0091229</v>
          </cell>
          <cell r="B1535" t="str">
            <v>52.272126</v>
          </cell>
          <cell r="C1535" t="str">
            <v>16.863685</v>
          </cell>
          <cell r="D1535" t="str">
            <v>33UXT29</v>
          </cell>
          <cell r="E1535" t="str">
            <v>BD18</v>
          </cell>
          <cell r="I1535" t="str">
            <v>Wielkopolski Park Narodowy - otulina</v>
          </cell>
          <cell r="R1535" t="str">
            <v>Europa</v>
          </cell>
          <cell r="S1535" t="str">
            <v>Polska</v>
          </cell>
          <cell r="T1535" t="str">
            <v>wielkopolskie</v>
          </cell>
          <cell r="U1535" t="str">
            <v>poznański</v>
          </cell>
          <cell r="V1535" t="str">
            <v>Puszczykowo</v>
          </cell>
          <cell r="W1535" t="str">
            <v>315.52 Poznański Przełom Warty</v>
          </cell>
          <cell r="X1535" t="str">
            <v>Continental Bio-geographical Region</v>
          </cell>
          <cell r="Y1535" t="str">
            <v>Pino-Quercetum (=Querco-Pinetum + Serratulo-Pinetum)</v>
          </cell>
        </row>
        <row r="1536">
          <cell r="A1536" t="str">
            <v>POZ-V-0091230</v>
          </cell>
          <cell r="B1536" t="str">
            <v>52.663676</v>
          </cell>
          <cell r="C1536" t="str">
            <v>17.018512</v>
          </cell>
          <cell r="D1536" t="str">
            <v>33UXU33</v>
          </cell>
          <cell r="E1536" t="str">
            <v>BC79</v>
          </cell>
          <cell r="R1536" t="str">
            <v>Europa</v>
          </cell>
          <cell r="S1536" t="str">
            <v>Polska</v>
          </cell>
          <cell r="T1536" t="str">
            <v>wielkopolskie</v>
          </cell>
          <cell r="U1536" t="str">
            <v>poznański</v>
          </cell>
          <cell r="V1536" t="str">
            <v>Murowana Goślina</v>
          </cell>
          <cell r="W1536" t="str">
            <v>315.54 Pojezierze Gnieźnieńskie</v>
          </cell>
          <cell r="X1536" t="str">
            <v>Continental Bio-geographical Region</v>
          </cell>
          <cell r="Y1536" t="str">
            <v>Fago-Quercetum petraeae</v>
          </cell>
        </row>
        <row r="1537">
          <cell r="A1537" t="str">
            <v>POZ-V-0091231</v>
          </cell>
          <cell r="B1537" t="str">
            <v>52.4225</v>
          </cell>
          <cell r="C1537" t="str">
            <v>16.90198</v>
          </cell>
          <cell r="D1537" t="str">
            <v>33UXU20</v>
          </cell>
          <cell r="E1537" t="str">
            <v>BD08</v>
          </cell>
          <cell r="R1537" t="str">
            <v>Europa</v>
          </cell>
          <cell r="S1537" t="str">
            <v>Polska</v>
          </cell>
          <cell r="T1537" t="str">
            <v>wielkopolskie</v>
          </cell>
          <cell r="U1537" t="str">
            <v>Poznań</v>
          </cell>
          <cell r="V1537" t="str">
            <v>Poznań</v>
          </cell>
          <cell r="W1537" t="str">
            <v>315.51 Pojezierze Poznańskie</v>
          </cell>
          <cell r="X1537" t="str">
            <v>Continental Bio-geographical Region</v>
          </cell>
          <cell r="Y1537" t="str">
            <v>Ficario-Ulmetum chrysosplenietosum</v>
          </cell>
        </row>
        <row r="1538">
          <cell r="A1538" t="str">
            <v>POZ-V-0092415</v>
          </cell>
          <cell r="B1538" t="str">
            <v>52.995189</v>
          </cell>
          <cell r="C1538" t="str">
            <v>16.919759</v>
          </cell>
          <cell r="D1538" t="str">
            <v>33UXU27</v>
          </cell>
          <cell r="E1538" t="str">
            <v>BC39</v>
          </cell>
          <cell r="R1538" t="str">
            <v>Europa</v>
          </cell>
          <cell r="S1538" t="str">
            <v>Polska</v>
          </cell>
          <cell r="T1538" t="str">
            <v>wielkopolskie</v>
          </cell>
          <cell r="U1538" t="str">
            <v>chodzieski</v>
          </cell>
          <cell r="V1538" t="str">
            <v>Chodzież</v>
          </cell>
          <cell r="W1538" t="str">
            <v>315.53 Pojezierze Chodzieskie</v>
          </cell>
          <cell r="X1538" t="str">
            <v>Continental Bio-geographical Region</v>
          </cell>
          <cell r="Y1538" t="str">
            <v>Galio-Carpinetum</v>
          </cell>
        </row>
        <row r="1539">
          <cell r="A1539" t="str">
            <v>POZ-V-0092416</v>
          </cell>
          <cell r="B1539" t="str">
            <v>52.995189</v>
          </cell>
          <cell r="C1539" t="str">
            <v>16.919759</v>
          </cell>
          <cell r="D1539" t="str">
            <v>33UXU27</v>
          </cell>
          <cell r="E1539" t="str">
            <v>BC39</v>
          </cell>
          <cell r="R1539" t="str">
            <v>Europa</v>
          </cell>
          <cell r="S1539" t="str">
            <v>Polska</v>
          </cell>
          <cell r="T1539" t="str">
            <v>wielkopolskie</v>
          </cell>
          <cell r="U1539" t="str">
            <v>chodzieski</v>
          </cell>
          <cell r="V1539" t="str">
            <v>Chodzież</v>
          </cell>
          <cell r="W1539" t="str">
            <v>315.53 Pojezierze Chodzieskie</v>
          </cell>
          <cell r="X1539" t="str">
            <v>Continental Bio-geographical Region</v>
          </cell>
          <cell r="Y1539" t="str">
            <v>Galio-Carpinetum</v>
          </cell>
        </row>
        <row r="1540">
          <cell r="A1540" t="str">
            <v>POZ-V-0092417</v>
          </cell>
          <cell r="B1540" t="str">
            <v>52.995189</v>
          </cell>
          <cell r="C1540" t="str">
            <v>16.919759</v>
          </cell>
          <cell r="D1540" t="str">
            <v>33UXU27</v>
          </cell>
          <cell r="E1540" t="str">
            <v>BC39</v>
          </cell>
          <cell r="R1540" t="str">
            <v>Europa</v>
          </cell>
          <cell r="S1540" t="str">
            <v>Polska</v>
          </cell>
          <cell r="T1540" t="str">
            <v>wielkopolskie</v>
          </cell>
          <cell r="U1540" t="str">
            <v>chodzieski</v>
          </cell>
          <cell r="V1540" t="str">
            <v>Chodzież</v>
          </cell>
          <cell r="W1540" t="str">
            <v>315.53 Pojezierze Chodzieskie</v>
          </cell>
          <cell r="X1540" t="str">
            <v>Continental Bio-geographical Region</v>
          </cell>
          <cell r="Y1540" t="str">
            <v>Galio-Carpinetum</v>
          </cell>
        </row>
        <row r="1541">
          <cell r="A1541" t="str">
            <v>POZ-V-0092418</v>
          </cell>
          <cell r="B1541" t="str">
            <v>52.995189</v>
          </cell>
          <cell r="C1541" t="str">
            <v>16.919759</v>
          </cell>
          <cell r="D1541" t="str">
            <v>33UXU27</v>
          </cell>
          <cell r="E1541" t="str">
            <v>BC39</v>
          </cell>
          <cell r="R1541" t="str">
            <v>Europa</v>
          </cell>
          <cell r="S1541" t="str">
            <v>Polska</v>
          </cell>
          <cell r="T1541" t="str">
            <v>wielkopolskie</v>
          </cell>
          <cell r="U1541" t="str">
            <v>chodzieski</v>
          </cell>
          <cell r="V1541" t="str">
            <v>Chodzież</v>
          </cell>
          <cell r="W1541" t="str">
            <v>315.53 Pojezierze Chodzieskie</v>
          </cell>
          <cell r="X1541" t="str">
            <v>Continental Bio-geographical Region</v>
          </cell>
          <cell r="Y1541" t="str">
            <v>Galio-Carpinetum</v>
          </cell>
        </row>
        <row r="1542">
          <cell r="A1542" t="str">
            <v>POZ-V-0092419</v>
          </cell>
          <cell r="B1542" t="str">
            <v>52.995189</v>
          </cell>
          <cell r="C1542" t="str">
            <v>16.919759</v>
          </cell>
          <cell r="D1542" t="str">
            <v>33UXU27</v>
          </cell>
          <cell r="E1542" t="str">
            <v>BC39</v>
          </cell>
          <cell r="R1542" t="str">
            <v>Europa</v>
          </cell>
          <cell r="S1542" t="str">
            <v>Polska</v>
          </cell>
          <cell r="T1542" t="str">
            <v>wielkopolskie</v>
          </cell>
          <cell r="U1542" t="str">
            <v>chodzieski</v>
          </cell>
          <cell r="V1542" t="str">
            <v>Chodzież</v>
          </cell>
          <cell r="W1542" t="str">
            <v>315.53 Pojezierze Chodzieskie</v>
          </cell>
          <cell r="X1542" t="str">
            <v>Continental Bio-geographical Region</v>
          </cell>
          <cell r="Y1542" t="str">
            <v>Galio-Carpinetum</v>
          </cell>
        </row>
        <row r="1543">
          <cell r="A1543" t="str">
            <v>POZ-V-0092420</v>
          </cell>
          <cell r="B1543" t="str">
            <v>52.995189</v>
          </cell>
          <cell r="C1543" t="str">
            <v>16.919759</v>
          </cell>
          <cell r="D1543" t="str">
            <v>33UXU27</v>
          </cell>
          <cell r="E1543" t="str">
            <v>BC39</v>
          </cell>
          <cell r="R1543" t="str">
            <v>Europa</v>
          </cell>
          <cell r="S1543" t="str">
            <v>Polska</v>
          </cell>
          <cell r="T1543" t="str">
            <v>wielkopolskie</v>
          </cell>
          <cell r="U1543" t="str">
            <v>chodzieski</v>
          </cell>
          <cell r="V1543" t="str">
            <v>Chodzież</v>
          </cell>
          <cell r="W1543" t="str">
            <v>315.53 Pojezierze Chodzieskie</v>
          </cell>
          <cell r="X1543" t="str">
            <v>Continental Bio-geographical Region</v>
          </cell>
          <cell r="Y1543" t="str">
            <v>Galio-Carpinetum</v>
          </cell>
        </row>
        <row r="1544">
          <cell r="A1544" t="str">
            <v>POZ-V-0093274</v>
          </cell>
          <cell r="B1544" t="str">
            <v>52.366508</v>
          </cell>
          <cell r="C1544" t="str">
            <v>16.809607</v>
          </cell>
          <cell r="D1544" t="str">
            <v>33UXU20</v>
          </cell>
          <cell r="E1544" t="str">
            <v>BD08</v>
          </cell>
          <cell r="R1544" t="str">
            <v>Europa</v>
          </cell>
          <cell r="S1544" t="str">
            <v>Polska</v>
          </cell>
          <cell r="T1544" t="str">
            <v>wielkopolskie</v>
          </cell>
          <cell r="U1544" t="str">
            <v>poznański</v>
          </cell>
          <cell r="V1544" t="str">
            <v>Komorniki</v>
          </cell>
          <cell r="W1544" t="str">
            <v>315.51 Pojezierze Poznańskie</v>
          </cell>
          <cell r="X1544" t="str">
            <v>Continental Bio-geographical Region</v>
          </cell>
          <cell r="Y1544" t="str">
            <v>Galio-Carpinetum</v>
          </cell>
        </row>
        <row r="1545">
          <cell r="A1545" t="str">
            <v>POZ-V-0094284</v>
          </cell>
          <cell r="B1545" t="str">
            <v>52.2429</v>
          </cell>
          <cell r="C1545" t="str">
            <v>17.103</v>
          </cell>
          <cell r="D1545" t="str">
            <v>33UXT49</v>
          </cell>
          <cell r="E1545" t="str">
            <v>CD20</v>
          </cell>
          <cell r="M1545" t="str">
            <v>Obszar Chronionego Krajobrazu w gminie Kórnik</v>
          </cell>
          <cell r="R1545" t="str">
            <v>Europa</v>
          </cell>
          <cell r="S1545" t="str">
            <v>Polska</v>
          </cell>
          <cell r="T1545" t="str">
            <v>wielkopolskie</v>
          </cell>
          <cell r="U1545" t="str">
            <v>poznański</v>
          </cell>
          <cell r="V1545" t="str">
            <v>Kórnik</v>
          </cell>
          <cell r="W1545" t="str">
            <v>315.56 Równina Wrzesińska</v>
          </cell>
          <cell r="X1545" t="str">
            <v>Continental Bio-geographical Region</v>
          </cell>
          <cell r="Y1545" t="str">
            <v>Galio-Carpinetum</v>
          </cell>
        </row>
        <row r="1546">
          <cell r="A1546" t="str">
            <v>POZ-V-0094285</v>
          </cell>
          <cell r="B1546" t="str">
            <v>52.2429</v>
          </cell>
          <cell r="C1546" t="str">
            <v>17.103</v>
          </cell>
          <cell r="D1546" t="str">
            <v>33UXT49</v>
          </cell>
          <cell r="E1546" t="str">
            <v>CD20</v>
          </cell>
          <cell r="M1546" t="str">
            <v>Obszar Chronionego Krajobrazu w gminie Kórnik</v>
          </cell>
          <cell r="R1546" t="str">
            <v>Europa</v>
          </cell>
          <cell r="S1546" t="str">
            <v>Polska</v>
          </cell>
          <cell r="T1546" t="str">
            <v>wielkopolskie</v>
          </cell>
          <cell r="U1546" t="str">
            <v>poznański</v>
          </cell>
          <cell r="V1546" t="str">
            <v>Kórnik</v>
          </cell>
          <cell r="W1546" t="str">
            <v>315.56 Równina Wrzesińska</v>
          </cell>
          <cell r="X1546" t="str">
            <v>Continental Bio-geographical Region</v>
          </cell>
          <cell r="Y1546" t="str">
            <v>Galio-Carpinetum</v>
          </cell>
        </row>
        <row r="1547">
          <cell r="A1547" t="str">
            <v>POZ-V-0095462</v>
          </cell>
          <cell r="B1547" t="str">
            <v>52.307235</v>
          </cell>
          <cell r="C1547" t="str">
            <v>16.353368</v>
          </cell>
          <cell r="D1547" t="str">
            <v>33UWT99</v>
          </cell>
          <cell r="E1547" t="str">
            <v>BD14</v>
          </cell>
          <cell r="R1547" t="str">
            <v>Europa</v>
          </cell>
          <cell r="S1547" t="str">
            <v>Polska</v>
          </cell>
          <cell r="T1547" t="str">
            <v>wielkopolskie</v>
          </cell>
          <cell r="U1547" t="str">
            <v>nowotomyski</v>
          </cell>
          <cell r="V1547" t="str">
            <v>Opalenica</v>
          </cell>
          <cell r="W1547" t="str">
            <v>315.51 Pojezierze Poznańskie</v>
          </cell>
          <cell r="X1547" t="str">
            <v>Continental Bio-geographical Region</v>
          </cell>
          <cell r="Y1547" t="str">
            <v>Pino-Quercetum (=Querco-Pinetum + Serratulo-Pinetum)</v>
          </cell>
        </row>
        <row r="1548">
          <cell r="A1548" t="str">
            <v>POZ-V-0095473</v>
          </cell>
          <cell r="B1548" t="str">
            <v>51.609297</v>
          </cell>
          <cell r="C1548" t="str">
            <v>16.858584</v>
          </cell>
          <cell r="D1548" t="str">
            <v>33UXT21</v>
          </cell>
          <cell r="E1548" t="str">
            <v>BD98</v>
          </cell>
          <cell r="R1548" t="str">
            <v>Europa</v>
          </cell>
          <cell r="S1548" t="str">
            <v>Polska</v>
          </cell>
          <cell r="T1548" t="str">
            <v>wielkopolskie</v>
          </cell>
          <cell r="U1548" t="str">
            <v>rawicki</v>
          </cell>
          <cell r="V1548" t="str">
            <v>Rawicz</v>
          </cell>
          <cell r="W1548" t="str">
            <v>318.33 Kotlina Żmigrodzka</v>
          </cell>
          <cell r="X1548" t="str">
            <v>Continental Bio-geographical Region</v>
          </cell>
          <cell r="Y1548" t="str">
            <v>Galio-Carpinetum</v>
          </cell>
        </row>
        <row r="1549">
          <cell r="A1549" t="str">
            <v>POZ-V-0095474</v>
          </cell>
          <cell r="B1549" t="str">
            <v>52.720749</v>
          </cell>
          <cell r="C1549" t="str">
            <v>16.533698</v>
          </cell>
          <cell r="D1549" t="str">
            <v>33UXU04</v>
          </cell>
          <cell r="E1549" t="str">
            <v>BC66</v>
          </cell>
          <cell r="P1549" t="str">
            <v>PLB300015</v>
          </cell>
          <cell r="Q1549" t="str">
            <v>Puszcza Notecka</v>
          </cell>
          <cell r="R1549" t="str">
            <v>Europa</v>
          </cell>
          <cell r="S1549" t="str">
            <v>Polska</v>
          </cell>
          <cell r="T1549" t="str">
            <v>wielkopolskie</v>
          </cell>
          <cell r="U1549" t="str">
            <v>szamotulski</v>
          </cell>
          <cell r="V1549" t="str">
            <v>Obrzycko</v>
          </cell>
          <cell r="W1549" t="str">
            <v>315.33 Kotlina Gorzowska</v>
          </cell>
          <cell r="X1549" t="str">
            <v>Continental Bio-geographical Region</v>
          </cell>
          <cell r="Y1549" t="str">
            <v>Pino-Quercetum (=Querco-Pinetum + Serratulo-Pinetum)</v>
          </cell>
        </row>
        <row r="1550">
          <cell r="A1550" t="str">
            <v>POZ-V-0095475</v>
          </cell>
          <cell r="B1550" t="str">
            <v>52.720749</v>
          </cell>
          <cell r="C1550" t="str">
            <v>16.533698</v>
          </cell>
          <cell r="D1550" t="str">
            <v>33UXU04</v>
          </cell>
          <cell r="E1550" t="str">
            <v>BC66</v>
          </cell>
          <cell r="P1550" t="str">
            <v>PLB300015</v>
          </cell>
          <cell r="Q1550" t="str">
            <v>Puszcza Notecka</v>
          </cell>
          <cell r="R1550" t="str">
            <v>Europa</v>
          </cell>
          <cell r="S1550" t="str">
            <v>Polska</v>
          </cell>
          <cell r="T1550" t="str">
            <v>wielkopolskie</v>
          </cell>
          <cell r="U1550" t="str">
            <v>szamotulski</v>
          </cell>
          <cell r="V1550" t="str">
            <v>Obrzycko</v>
          </cell>
          <cell r="W1550" t="str">
            <v>315.33 Kotlina Gorzowska</v>
          </cell>
          <cell r="X1550" t="str">
            <v>Continental Bio-geographical Region</v>
          </cell>
          <cell r="Y1550" t="str">
            <v>Pino-Quercetum (=Querco-Pinetum + Serratulo-Pinetum)</v>
          </cell>
        </row>
        <row r="1551">
          <cell r="A1551" t="str">
            <v>POZ-V-0095476</v>
          </cell>
          <cell r="B1551" t="str">
            <v>52.645415</v>
          </cell>
          <cell r="C1551" t="str">
            <v>16.810421</v>
          </cell>
          <cell r="D1551" t="str">
            <v>33UXU23</v>
          </cell>
          <cell r="E1551" t="str">
            <v>BC78</v>
          </cell>
          <cell r="R1551" t="str">
            <v>Europa</v>
          </cell>
          <cell r="S1551" t="str">
            <v>Polska</v>
          </cell>
          <cell r="T1551" t="str">
            <v>wielkopolskie</v>
          </cell>
          <cell r="U1551" t="str">
            <v>obornicki</v>
          </cell>
          <cell r="V1551" t="str">
            <v>Oborniki</v>
          </cell>
          <cell r="W1551" t="str">
            <v>315.33 Kotlina Gorzowska</v>
          </cell>
          <cell r="X1551" t="str">
            <v>Continental Bio-geographical Region</v>
          </cell>
          <cell r="Y1551" t="str">
            <v>Leucobryo-Pinetum</v>
          </cell>
        </row>
        <row r="1552">
          <cell r="A1552" t="str">
            <v>POZ-V-0095477</v>
          </cell>
          <cell r="B1552" t="str">
            <v>52.766229</v>
          </cell>
          <cell r="C1552" t="str">
            <v>16.492323</v>
          </cell>
          <cell r="D1552" t="str">
            <v>33UXU04</v>
          </cell>
          <cell r="E1552" t="str">
            <v>BC66</v>
          </cell>
          <cell r="M1552" t="str">
            <v>Puszcza Notecka</v>
          </cell>
          <cell r="P1552" t="str">
            <v>PLB300015</v>
          </cell>
          <cell r="Q1552" t="str">
            <v>Puszcza Notecka</v>
          </cell>
          <cell r="R1552" t="str">
            <v>Europa</v>
          </cell>
          <cell r="S1552" t="str">
            <v>Polska</v>
          </cell>
          <cell r="T1552" t="str">
            <v>wielkopolskie</v>
          </cell>
          <cell r="U1552" t="str">
            <v>czarnkowsko-trzcianecki</v>
          </cell>
          <cell r="V1552" t="str">
            <v>Lubasz</v>
          </cell>
          <cell r="W1552" t="str">
            <v>315.33 Kotlina Gorzowska</v>
          </cell>
          <cell r="X1552" t="str">
            <v>Continental Bio-geographical Region</v>
          </cell>
          <cell r="Y1552" t="str">
            <v>Pino-Quercetum (=Querco-Pinetum + Serratulo-Pinetum)</v>
          </cell>
        </row>
        <row r="1553">
          <cell r="A1553" t="str">
            <v>POZ-V-0095478</v>
          </cell>
          <cell r="B1553" t="str">
            <v>52.766229</v>
          </cell>
          <cell r="C1553" t="str">
            <v>16.492323</v>
          </cell>
          <cell r="D1553" t="str">
            <v>33UXU04</v>
          </cell>
          <cell r="E1553" t="str">
            <v>BC66</v>
          </cell>
          <cell r="M1553" t="str">
            <v>Puszcza Notecka</v>
          </cell>
          <cell r="P1553" t="str">
            <v>PLB300015</v>
          </cell>
          <cell r="Q1553" t="str">
            <v>Puszcza Notecka</v>
          </cell>
          <cell r="R1553" t="str">
            <v>Europa</v>
          </cell>
          <cell r="S1553" t="str">
            <v>Polska</v>
          </cell>
          <cell r="T1553" t="str">
            <v>wielkopolskie</v>
          </cell>
          <cell r="U1553" t="str">
            <v>czarnkowsko-trzcianecki</v>
          </cell>
          <cell r="V1553" t="str">
            <v>Lubasz</v>
          </cell>
          <cell r="W1553" t="str">
            <v>315.33 Kotlina Gorzowska</v>
          </cell>
          <cell r="X1553" t="str">
            <v>Continental Bio-geographical Region</v>
          </cell>
          <cell r="Y1553" t="str">
            <v>Pino-Quercetum (=Querco-Pinetum + Serratulo-Pinetum)</v>
          </cell>
        </row>
        <row r="1554">
          <cell r="A1554" t="str">
            <v>POZ-V-0097640</v>
          </cell>
          <cell r="B1554" t="str">
            <v>52.467904</v>
          </cell>
          <cell r="C1554" t="str">
            <v>17.222907</v>
          </cell>
          <cell r="D1554" t="str">
            <v>33UXU51</v>
          </cell>
          <cell r="E1554" t="str">
            <v>CC90</v>
          </cell>
          <cell r="J1554" t="str">
            <v>Park Krajobrazowy Promno - otulina</v>
          </cell>
          <cell r="K1554" t="str">
            <v>Jezioro Dębiniec</v>
          </cell>
          <cell r="L1554" t="str">
            <v>krajobrazowy</v>
          </cell>
          <cell r="P1554" t="str">
            <v>PLH300030</v>
          </cell>
          <cell r="Q1554" t="str">
            <v>Ostoja koło Promna</v>
          </cell>
          <cell r="R1554" t="str">
            <v>Europa</v>
          </cell>
          <cell r="S1554" t="str">
            <v>Polska</v>
          </cell>
          <cell r="T1554" t="str">
            <v>wielkopolskie</v>
          </cell>
          <cell r="U1554" t="str">
            <v>poznański</v>
          </cell>
          <cell r="V1554" t="str">
            <v>Pobiedziska</v>
          </cell>
          <cell r="W1554" t="str">
            <v>315.56 Równina Wrzesińska</v>
          </cell>
          <cell r="X1554" t="str">
            <v>Continental Bio-geographical Region</v>
          </cell>
          <cell r="Y1554" t="str">
            <v>Galio-Carpinetum</v>
          </cell>
        </row>
        <row r="1555">
          <cell r="A1555" t="str">
            <v>POZ-V-0097641</v>
          </cell>
          <cell r="B1555" t="str">
            <v>51.68054</v>
          </cell>
          <cell r="C1555" t="str">
            <v>17.294431</v>
          </cell>
          <cell r="D1555" t="str">
            <v>33UXT52</v>
          </cell>
          <cell r="E1555" t="str">
            <v>CD81</v>
          </cell>
          <cell r="R1555" t="str">
            <v>Europa</v>
          </cell>
          <cell r="S1555" t="str">
            <v>Polska</v>
          </cell>
          <cell r="T1555" t="str">
            <v>wielkopolskie</v>
          </cell>
          <cell r="U1555" t="str">
            <v>krotoszyński</v>
          </cell>
          <cell r="V1555" t="str">
            <v>Zduny</v>
          </cell>
          <cell r="W1555" t="str">
            <v>318.12 Wysoczyzna Kaliska</v>
          </cell>
          <cell r="X1555" t="str">
            <v>Continental Bio-geographical Region</v>
          </cell>
          <cell r="Y1555" t="str">
            <v>Galio-Carpinetum</v>
          </cell>
        </row>
        <row r="1556">
          <cell r="A1556" t="str">
            <v>POZ-V-0097643</v>
          </cell>
          <cell r="B1556" t="str">
            <v>52.24273</v>
          </cell>
          <cell r="C1556" t="str">
            <v>16.81252</v>
          </cell>
          <cell r="D1556" t="str">
            <v>33UXT28</v>
          </cell>
          <cell r="E1556" t="str">
            <v>BD28</v>
          </cell>
          <cell r="I1556" t="str">
            <v>Wielkopolski Park Narodowy</v>
          </cell>
          <cell r="P1556" t="str">
            <v>PLB300017; PLH300010</v>
          </cell>
          <cell r="Q1556" t="str">
            <v>Ostoja Rogalińska; Ostoja Wielkopolska</v>
          </cell>
          <cell r="R1556" t="str">
            <v>Europa</v>
          </cell>
          <cell r="S1556" t="str">
            <v>Polska</v>
          </cell>
          <cell r="T1556" t="str">
            <v>wielkopolskie</v>
          </cell>
          <cell r="U1556" t="str">
            <v>poznański</v>
          </cell>
          <cell r="V1556" t="str">
            <v>Mosina</v>
          </cell>
          <cell r="W1556" t="str">
            <v>315.64 Kotlina Śremska</v>
          </cell>
          <cell r="X1556" t="str">
            <v>Continental Bio-geographical Region</v>
          </cell>
          <cell r="Y1556" t="str">
            <v>Calamagrostio arundinaceae-Quercetum</v>
          </cell>
        </row>
        <row r="1557">
          <cell r="A1557" t="str">
            <v>POZ-V-0097645</v>
          </cell>
          <cell r="B1557" t="str">
            <v>52.20807</v>
          </cell>
          <cell r="C1557" t="str">
            <v>16.78648</v>
          </cell>
          <cell r="D1557" t="str">
            <v>33UXT28</v>
          </cell>
          <cell r="E1557" t="str">
            <v>BD27</v>
          </cell>
          <cell r="R1557" t="str">
            <v>Europa</v>
          </cell>
          <cell r="S1557" t="str">
            <v>Polska</v>
          </cell>
          <cell r="T1557" t="str">
            <v>wielkopolskie</v>
          </cell>
          <cell r="U1557" t="str">
            <v>poznański</v>
          </cell>
          <cell r="V1557" t="str">
            <v>Mosina</v>
          </cell>
          <cell r="W1557" t="str">
            <v>315.64 Kotlina Śremska</v>
          </cell>
          <cell r="X1557" t="str">
            <v>Continental Bio-geographical Region</v>
          </cell>
          <cell r="Y1557" t="str">
            <v>Galio-Carpinetum</v>
          </cell>
        </row>
        <row r="1558">
          <cell r="A1558" t="str">
            <v>POZ-V-0097646</v>
          </cell>
          <cell r="B1558" t="str">
            <v>52.266088</v>
          </cell>
          <cell r="C1558" t="str">
            <v>16.796097</v>
          </cell>
          <cell r="D1558" t="str">
            <v>33UXT29</v>
          </cell>
          <cell r="E1558" t="str">
            <v>BD17</v>
          </cell>
          <cell r="I1558" t="str">
            <v>Wielkopolski Park Narodowy</v>
          </cell>
          <cell r="P1558" t="str">
            <v>PLB300017; PLH300010</v>
          </cell>
          <cell r="Q1558" t="str">
            <v>Ostoja Rogalińska; Ostoja Wielkopolska</v>
          </cell>
          <cell r="R1558" t="str">
            <v>Europa</v>
          </cell>
          <cell r="S1558" t="str">
            <v>Polska</v>
          </cell>
          <cell r="T1558" t="str">
            <v>wielkopolskie</v>
          </cell>
          <cell r="U1558" t="str">
            <v>poznański</v>
          </cell>
          <cell r="V1558" t="str">
            <v>Stęszew</v>
          </cell>
          <cell r="W1558" t="str">
            <v>315.51 Pojezierze Poznańskie</v>
          </cell>
          <cell r="X1558" t="str">
            <v>Continental Bio-geographical Region</v>
          </cell>
          <cell r="Y1558" t="str">
            <v>Calamagrostio arundinaceae-Quercetum</v>
          </cell>
        </row>
        <row r="1559">
          <cell r="A1559" t="str">
            <v>POZ-V-0097650</v>
          </cell>
          <cell r="B1559" t="str">
            <v>52.499935</v>
          </cell>
          <cell r="C1559" t="str">
            <v>17.636335</v>
          </cell>
          <cell r="D1559" t="str">
            <v>33UXU71</v>
          </cell>
          <cell r="E1559" t="str">
            <v>CC93</v>
          </cell>
          <cell r="R1559" t="str">
            <v>Europa</v>
          </cell>
          <cell r="S1559" t="str">
            <v>Polska</v>
          </cell>
          <cell r="T1559" t="str">
            <v>wielkopolskie</v>
          </cell>
          <cell r="U1559" t="str">
            <v>gnieźnieński</v>
          </cell>
          <cell r="V1559" t="str">
            <v>Niechanowo</v>
          </cell>
          <cell r="W1559" t="str">
            <v>315.56 Równina Wrzesińska</v>
          </cell>
          <cell r="X1559" t="str">
            <v>Continental Bio-geographical Region</v>
          </cell>
          <cell r="Y1559" t="str">
            <v>Galio-Carpinetum</v>
          </cell>
        </row>
        <row r="1560">
          <cell r="A1560" t="str">
            <v>POZ-V-0097651</v>
          </cell>
          <cell r="B1560" t="str">
            <v>52.499935</v>
          </cell>
          <cell r="C1560" t="str">
            <v>17.636335</v>
          </cell>
          <cell r="D1560" t="str">
            <v>33UXU71</v>
          </cell>
          <cell r="E1560" t="str">
            <v>CC93</v>
          </cell>
          <cell r="R1560" t="str">
            <v>Europa</v>
          </cell>
          <cell r="S1560" t="str">
            <v>Polska</v>
          </cell>
          <cell r="T1560" t="str">
            <v>wielkopolskie</v>
          </cell>
          <cell r="U1560" t="str">
            <v>gnieźnieński</v>
          </cell>
          <cell r="V1560" t="str">
            <v>Niechanowo</v>
          </cell>
          <cell r="W1560" t="str">
            <v>315.56 Równina Wrzesińska</v>
          </cell>
          <cell r="X1560" t="str">
            <v>Continental Bio-geographical Region</v>
          </cell>
          <cell r="Y1560" t="str">
            <v>Galio-Carpinetum</v>
          </cell>
        </row>
        <row r="1561">
          <cell r="A1561" t="str">
            <v>POZ-V-0097652</v>
          </cell>
          <cell r="B1561" t="str">
            <v>52.433282</v>
          </cell>
          <cell r="C1561" t="str">
            <v>17.289853</v>
          </cell>
          <cell r="D1561" t="str">
            <v>33UXU51</v>
          </cell>
          <cell r="E1561" t="str">
            <v>CD01</v>
          </cell>
          <cell r="J1561" t="str">
            <v>Park Krajobrazowy Promno - otulina</v>
          </cell>
          <cell r="R1561" t="str">
            <v>Europa</v>
          </cell>
          <cell r="S1561" t="str">
            <v>Polska</v>
          </cell>
          <cell r="T1561" t="str">
            <v>wielkopolskie</v>
          </cell>
          <cell r="U1561" t="str">
            <v>poznański</v>
          </cell>
          <cell r="V1561" t="str">
            <v>Pobiedziska</v>
          </cell>
          <cell r="W1561" t="str">
            <v>315.56 Równina Wrzesińska</v>
          </cell>
          <cell r="X1561" t="str">
            <v>Continental Bio-geographical Region</v>
          </cell>
          <cell r="Y1561" t="str">
            <v>Galio-Carpinetum</v>
          </cell>
        </row>
        <row r="1562">
          <cell r="A1562" t="str">
            <v>POZ-V-0097653</v>
          </cell>
          <cell r="B1562" t="str">
            <v>52.481935</v>
          </cell>
          <cell r="C1562" t="str">
            <v>17.00606</v>
          </cell>
          <cell r="D1562" t="str">
            <v>33UXU31</v>
          </cell>
          <cell r="E1562" t="str">
            <v>BC99</v>
          </cell>
          <cell r="J1562" t="str">
            <v>Park Krajobrazowy Puszcza Zielonka</v>
          </cell>
          <cell r="P1562" t="str">
            <v>PLH300058</v>
          </cell>
          <cell r="Q1562" t="str">
            <v>Uroczyska Puszczy Zielonki</v>
          </cell>
          <cell r="R1562" t="str">
            <v>Europa</v>
          </cell>
          <cell r="S1562" t="str">
            <v>Polska</v>
          </cell>
          <cell r="T1562" t="str">
            <v>wielkopolskie</v>
          </cell>
          <cell r="U1562" t="str">
            <v>poznański</v>
          </cell>
          <cell r="V1562" t="str">
            <v>Czerwonak</v>
          </cell>
          <cell r="W1562" t="str">
            <v>315.56 Równina Wrzesińska</v>
          </cell>
          <cell r="X1562" t="str">
            <v>Continental Bio-geographical Region</v>
          </cell>
          <cell r="Y1562" t="str">
            <v>Potentillo albae-Quercetum typicum</v>
          </cell>
        </row>
        <row r="1563">
          <cell r="A1563" t="str">
            <v>POZ-V-0097700</v>
          </cell>
          <cell r="B1563" t="str">
            <v>52.462788</v>
          </cell>
          <cell r="C1563" t="str">
            <v>17.854642</v>
          </cell>
          <cell r="D1563" t="str">
            <v>33UXU91</v>
          </cell>
          <cell r="E1563" t="str">
            <v>CC95</v>
          </cell>
          <cell r="J1563" t="str">
            <v>Powidzki Park Krajobrazowy</v>
          </cell>
          <cell r="M1563" t="str">
            <v>Powidzko-Bieniszewski</v>
          </cell>
          <cell r="R1563" t="str">
            <v>Europa</v>
          </cell>
          <cell r="S1563" t="str">
            <v>Polska</v>
          </cell>
          <cell r="T1563" t="str">
            <v>wielkopolskie</v>
          </cell>
          <cell r="U1563" t="str">
            <v>gnieźnieński</v>
          </cell>
          <cell r="V1563" t="str">
            <v>Witkowo</v>
          </cell>
          <cell r="W1563" t="str">
            <v>315.56 Równina Wrzesińska</v>
          </cell>
          <cell r="X1563" t="str">
            <v>Continental Bio-geographical Region</v>
          </cell>
          <cell r="Y1563" t="str">
            <v>Fraxino-Alnetum (=Circaeo-Alnetum)</v>
          </cell>
        </row>
        <row r="1564">
          <cell r="A1564" t="str">
            <v>POZ-V-0097701</v>
          </cell>
          <cell r="B1564" t="str">
            <v>51.79868</v>
          </cell>
          <cell r="C1564" t="str">
            <v>18.192506</v>
          </cell>
          <cell r="D1564" t="str">
            <v>34UCC04</v>
          </cell>
          <cell r="E1564" t="str">
            <v>CD77</v>
          </cell>
          <cell r="M1564" t="str">
            <v>Dolina rzeki Swędrni w okolicach Kalisza</v>
          </cell>
          <cell r="R1564" t="str">
            <v>Europa</v>
          </cell>
          <cell r="S1564" t="str">
            <v>Polska</v>
          </cell>
          <cell r="T1564" t="str">
            <v>wielkopolskie</v>
          </cell>
          <cell r="U1564" t="str">
            <v>kaliski</v>
          </cell>
          <cell r="V1564" t="str">
            <v>Żelazków</v>
          </cell>
          <cell r="W1564" t="str">
            <v>318.12 Wysoczyzna Kaliska</v>
          </cell>
          <cell r="X1564" t="str">
            <v>Continental Bio-geographical Region</v>
          </cell>
          <cell r="Y1564" t="str">
            <v>Galio-Carpinetum</v>
          </cell>
        </row>
        <row r="1565">
          <cell r="A1565" t="str">
            <v>POZ-V-0097702</v>
          </cell>
          <cell r="B1565" t="str">
            <v>52.4607</v>
          </cell>
          <cell r="C1565" t="str">
            <v>16.5215</v>
          </cell>
          <cell r="D1565" t="str">
            <v>33UXU01</v>
          </cell>
          <cell r="E1565" t="str">
            <v>BC96</v>
          </cell>
          <cell r="P1565" t="str">
            <v>PLH300051</v>
          </cell>
          <cell r="Q1565" t="str">
            <v>Grądy Bytyńskie</v>
          </cell>
          <cell r="R1565" t="str">
            <v>Europa</v>
          </cell>
          <cell r="S1565" t="str">
            <v>Polska</v>
          </cell>
          <cell r="T1565" t="str">
            <v>wielkopolskie</v>
          </cell>
          <cell r="U1565" t="str">
            <v>szamotulski</v>
          </cell>
          <cell r="V1565" t="str">
            <v>Kaźmierz</v>
          </cell>
          <cell r="W1565" t="str">
            <v>315.51 Pojezierze Poznańskie</v>
          </cell>
          <cell r="X1565" t="str">
            <v>Continental Bio-geographical Region</v>
          </cell>
          <cell r="Y1565" t="str">
            <v>Galio-Carpinetum</v>
          </cell>
        </row>
        <row r="1566">
          <cell r="A1566" t="str">
            <v>POZ-V-0097703</v>
          </cell>
          <cell r="B1566" t="str">
            <v>52.083105</v>
          </cell>
          <cell r="C1566" t="str">
            <v>16.22952</v>
          </cell>
          <cell r="D1566" t="str">
            <v>33UWT87</v>
          </cell>
          <cell r="E1566" t="str">
            <v>BD34</v>
          </cell>
          <cell r="R1566" t="str">
            <v>Europa</v>
          </cell>
          <cell r="S1566" t="str">
            <v>Polska</v>
          </cell>
          <cell r="T1566" t="str">
            <v>wielkopolskie</v>
          </cell>
          <cell r="U1566" t="str">
            <v>wolsztyński</v>
          </cell>
          <cell r="V1566" t="str">
            <v>Wolsztyn</v>
          </cell>
          <cell r="W1566" t="str">
            <v>315.63 Dolina Środkowej Obry</v>
          </cell>
          <cell r="X1566" t="str">
            <v>Continental Bio-geographical Region</v>
          </cell>
          <cell r="Y1566" t="str">
            <v>Galio-Carpinetum</v>
          </cell>
        </row>
        <row r="1567">
          <cell r="A1567" t="str">
            <v>POZ-V-0097704</v>
          </cell>
          <cell r="B1567" t="str">
            <v>52.73232</v>
          </cell>
          <cell r="C1567" t="str">
            <v>16.7514</v>
          </cell>
          <cell r="D1567" t="str">
            <v>33UXU14</v>
          </cell>
          <cell r="E1567" t="str">
            <v>BC67</v>
          </cell>
          <cell r="K1567" t="str">
            <v>Bagno Chlebowo</v>
          </cell>
          <cell r="L1567" t="str">
            <v>torfowiskowy</v>
          </cell>
          <cell r="M1567" t="str">
            <v>Puszcza Notecka</v>
          </cell>
          <cell r="P1567" t="str">
            <v>PLB300015; PLH300016</v>
          </cell>
          <cell r="Q1567" t="str">
            <v>Puszcza Notecka; Bagno Chlebowo</v>
          </cell>
          <cell r="R1567" t="str">
            <v>Europa</v>
          </cell>
          <cell r="S1567" t="str">
            <v>Polska</v>
          </cell>
          <cell r="T1567" t="str">
            <v>wielkopolskie</v>
          </cell>
          <cell r="U1567" t="str">
            <v>obornicki</v>
          </cell>
          <cell r="V1567" t="str">
            <v>Ryczywół</v>
          </cell>
          <cell r="W1567" t="str">
            <v>315.33 Kotlina Gorzowska</v>
          </cell>
          <cell r="X1567" t="str">
            <v>Continental Bio-geographical Region</v>
          </cell>
          <cell r="Y1567" t="str">
            <v>Vaccinio uliginosi-Pinetum</v>
          </cell>
        </row>
        <row r="1568">
          <cell r="A1568" t="str">
            <v>POZ-V-0097705</v>
          </cell>
          <cell r="B1568" t="str">
            <v>52.426258</v>
          </cell>
          <cell r="C1568" t="str">
            <v>16.89484</v>
          </cell>
          <cell r="D1568" t="str">
            <v>33UXU21</v>
          </cell>
          <cell r="E1568" t="str">
            <v>BD08</v>
          </cell>
          <cell r="R1568" t="str">
            <v>Europa</v>
          </cell>
          <cell r="S1568" t="str">
            <v>Polska</v>
          </cell>
          <cell r="T1568" t="str">
            <v>wielkopolskie</v>
          </cell>
          <cell r="U1568" t="str">
            <v>Poznań</v>
          </cell>
          <cell r="V1568" t="str">
            <v>Poznań</v>
          </cell>
          <cell r="W1568" t="str">
            <v>315.51 Pojezierze Poznańskie</v>
          </cell>
          <cell r="X1568" t="str">
            <v>Continental Bio-geographical Region</v>
          </cell>
          <cell r="Y1568" t="str">
            <v>Pino-Quercetum (=Querco-Pinetum + Serratulo-Pinetum)</v>
          </cell>
        </row>
        <row r="1569">
          <cell r="A1569" t="str">
            <v>POZ-V-0097706</v>
          </cell>
          <cell r="B1569" t="str">
            <v>52.16913</v>
          </cell>
          <cell r="C1569" t="str">
            <v>17.55881</v>
          </cell>
          <cell r="D1569" t="str">
            <v>33UXT78</v>
          </cell>
          <cell r="E1569" t="str">
            <v>CD33</v>
          </cell>
          <cell r="J1569" t="str">
            <v>Żerkowsko-Czeszewski Park Krajobrazowy</v>
          </cell>
          <cell r="P1569" t="str">
            <v>PLB300002; PLH300053</v>
          </cell>
          <cell r="Q1569" t="str">
            <v>Dolina Środkowej Warty; Lasy Żerkowsko-Czeszewskie</v>
          </cell>
          <cell r="R1569" t="str">
            <v>Europa</v>
          </cell>
          <cell r="S1569" t="str">
            <v>Polska</v>
          </cell>
          <cell r="T1569" t="str">
            <v>wielkopolskie</v>
          </cell>
          <cell r="U1569" t="str">
            <v>wrzesiński</v>
          </cell>
          <cell r="V1569" t="str">
            <v>Miłosław</v>
          </cell>
          <cell r="W1569" t="str">
            <v>315.64 Kotlina Śremska</v>
          </cell>
          <cell r="X1569" t="str">
            <v>Continental Bio-geographical Region</v>
          </cell>
          <cell r="Y1569" t="str">
            <v>Galio-Carpinetum</v>
          </cell>
        </row>
        <row r="1570">
          <cell r="A1570" t="str">
            <v>POZ-V-0097707</v>
          </cell>
          <cell r="B1570" t="str">
            <v>52.1693</v>
          </cell>
          <cell r="C1570" t="str">
            <v>18.5104</v>
          </cell>
          <cell r="D1570" t="str">
            <v>34UCC28</v>
          </cell>
          <cell r="E1570" t="str">
            <v>CD39</v>
          </cell>
          <cell r="M1570" t="str">
            <v>Złotogórski</v>
          </cell>
          <cell r="R1570" t="str">
            <v>Europa</v>
          </cell>
          <cell r="S1570" t="str">
            <v>Polska</v>
          </cell>
          <cell r="T1570" t="str">
            <v>wielkopolskie</v>
          </cell>
          <cell r="U1570" t="str">
            <v>kolski</v>
          </cell>
          <cell r="V1570" t="str">
            <v>Kościelec</v>
          </cell>
          <cell r="W1570" t="str">
            <v>318.17 Wysoczyzna Turecka</v>
          </cell>
          <cell r="X1570" t="str">
            <v>Continental Bio-geographical Region</v>
          </cell>
          <cell r="Y1570" t="str">
            <v>Galio-Carpinetum</v>
          </cell>
        </row>
        <row r="1571">
          <cell r="A1571" t="str">
            <v>POZ-V-0097708</v>
          </cell>
          <cell r="B1571" t="str">
            <v>52.173794</v>
          </cell>
          <cell r="C1571" t="str">
            <v>18.570469</v>
          </cell>
          <cell r="D1571" t="str">
            <v>34UCC38</v>
          </cell>
          <cell r="E1571" t="str">
            <v>DD30</v>
          </cell>
          <cell r="M1571" t="str">
            <v>Złotogórski</v>
          </cell>
          <cell r="R1571" t="str">
            <v>Europa</v>
          </cell>
          <cell r="S1571" t="str">
            <v>Polska</v>
          </cell>
          <cell r="T1571" t="str">
            <v>wielkopolskie</v>
          </cell>
          <cell r="U1571" t="str">
            <v>kolski</v>
          </cell>
          <cell r="V1571" t="str">
            <v>Kościelec</v>
          </cell>
          <cell r="W1571" t="str">
            <v>318.14 Kotlina Kolska</v>
          </cell>
          <cell r="X1571" t="str">
            <v>Continental Bio-geographical Region</v>
          </cell>
          <cell r="Y1571" t="str">
            <v>Fraxino-Alnetum (=Circaeo-Alnetum)</v>
          </cell>
        </row>
        <row r="1572">
          <cell r="A1572" t="str">
            <v>POZ-V-0097718</v>
          </cell>
          <cell r="B1572" t="str">
            <v>52.3009</v>
          </cell>
          <cell r="C1572" t="str">
            <v>16.7645</v>
          </cell>
          <cell r="D1572" t="str">
            <v>33UXT29</v>
          </cell>
          <cell r="E1572" t="str">
            <v>BD17</v>
          </cell>
          <cell r="I1572" t="str">
            <v>Wielkopolski Park Narodowy - otulina</v>
          </cell>
          <cell r="R1572" t="str">
            <v>Europa</v>
          </cell>
          <cell r="S1572" t="str">
            <v>Polska</v>
          </cell>
          <cell r="T1572" t="str">
            <v>wielkopolskie</v>
          </cell>
          <cell r="U1572" t="str">
            <v>poznański</v>
          </cell>
          <cell r="V1572" t="str">
            <v>Komorniki</v>
          </cell>
          <cell r="W1572" t="str">
            <v>315.51 Pojezierze Poznańskie</v>
          </cell>
          <cell r="X1572" t="str">
            <v>Continental Bio-geographical Region</v>
          </cell>
          <cell r="Y1572" t="str">
            <v>Potentillo albae-Quercetum typicum</v>
          </cell>
        </row>
        <row r="1573">
          <cell r="A1573" t="str">
            <v>POZ-V-0097719</v>
          </cell>
          <cell r="B1573" t="str">
            <v>52.3009</v>
          </cell>
          <cell r="C1573" t="str">
            <v>16.7645</v>
          </cell>
          <cell r="D1573" t="str">
            <v>33UXT29</v>
          </cell>
          <cell r="E1573" t="str">
            <v>BD17</v>
          </cell>
          <cell r="I1573" t="str">
            <v>Wielkopolski Park Narodowy - otulina</v>
          </cell>
          <cell r="R1573" t="str">
            <v>Europa</v>
          </cell>
          <cell r="S1573" t="str">
            <v>Polska</v>
          </cell>
          <cell r="T1573" t="str">
            <v>wielkopolskie</v>
          </cell>
          <cell r="U1573" t="str">
            <v>poznański</v>
          </cell>
          <cell r="V1573" t="str">
            <v>Komorniki</v>
          </cell>
          <cell r="W1573" t="str">
            <v>315.51 Pojezierze Poznańskie</v>
          </cell>
          <cell r="X1573" t="str">
            <v>Continental Bio-geographical Region</v>
          </cell>
          <cell r="Y1573" t="str">
            <v>Potentillo albae-Quercetum typicum</v>
          </cell>
        </row>
        <row r="1574">
          <cell r="A1574" t="str">
            <v>POZ-V-0097720</v>
          </cell>
          <cell r="B1574" t="str">
            <v>52.481935</v>
          </cell>
          <cell r="C1574" t="str">
            <v>17.00606</v>
          </cell>
          <cell r="D1574" t="str">
            <v>33UXU31</v>
          </cell>
          <cell r="E1574" t="str">
            <v>BC99</v>
          </cell>
          <cell r="J1574" t="str">
            <v>Park Krajobrazowy Puszcza Zielonka</v>
          </cell>
          <cell r="P1574" t="str">
            <v>PLH300058</v>
          </cell>
          <cell r="Q1574" t="str">
            <v>Uroczyska Puszczy Zielonki</v>
          </cell>
          <cell r="R1574" t="str">
            <v>Europa</v>
          </cell>
          <cell r="S1574" t="str">
            <v>Polska</v>
          </cell>
          <cell r="T1574" t="str">
            <v>wielkopolskie</v>
          </cell>
          <cell r="U1574" t="str">
            <v>poznański</v>
          </cell>
          <cell r="V1574" t="str">
            <v>Czerwonak</v>
          </cell>
          <cell r="W1574" t="str">
            <v>315.56 Równina Wrzesińska</v>
          </cell>
          <cell r="X1574" t="str">
            <v>Continental Bio-geographical Region</v>
          </cell>
          <cell r="Y1574" t="str">
            <v>Potentillo albae-Quercetum typicum</v>
          </cell>
        </row>
        <row r="1575">
          <cell r="A1575" t="str">
            <v>POZ-V-0097721</v>
          </cell>
          <cell r="B1575" t="str">
            <v>52.45032</v>
          </cell>
          <cell r="C1575" t="str">
            <v>17.248124</v>
          </cell>
          <cell r="D1575" t="str">
            <v>33UXU51</v>
          </cell>
          <cell r="E1575" t="str">
            <v>CC91</v>
          </cell>
          <cell r="J1575" t="str">
            <v>Park Krajobrazowy Promno - otulina</v>
          </cell>
          <cell r="R1575" t="str">
            <v>Europa</v>
          </cell>
          <cell r="S1575" t="str">
            <v>Polska</v>
          </cell>
          <cell r="T1575" t="str">
            <v>wielkopolskie</v>
          </cell>
          <cell r="U1575" t="str">
            <v>poznański</v>
          </cell>
          <cell r="V1575" t="str">
            <v>Pobiedziska</v>
          </cell>
          <cell r="W1575" t="str">
            <v>315.56 Równina Wrzesińska</v>
          </cell>
          <cell r="X1575" t="str">
            <v>Continental Bio-geographical Region</v>
          </cell>
          <cell r="Y1575" t="str">
            <v>Galio-Carpinetum</v>
          </cell>
        </row>
        <row r="1576">
          <cell r="A1576" t="str">
            <v>POZ-V-0097722</v>
          </cell>
          <cell r="B1576" t="str">
            <v>51.911</v>
          </cell>
          <cell r="C1576" t="str">
            <v>17.023</v>
          </cell>
          <cell r="D1576" t="str">
            <v>33UXT35</v>
          </cell>
          <cell r="E1576" t="str">
            <v>BD59</v>
          </cell>
          <cell r="M1576" t="str">
            <v>Krzywińsko-Osiecki wraz z zadrzewieniami generała Dezyderego Chłapowskiego i kompleksem leśnym Osieczna-Góra</v>
          </cell>
          <cell r="R1576" t="str">
            <v>Europa</v>
          </cell>
          <cell r="S1576" t="str">
            <v>Polska</v>
          </cell>
          <cell r="T1576" t="str">
            <v>wielkopolskie</v>
          </cell>
          <cell r="U1576" t="str">
            <v>gostyński</v>
          </cell>
          <cell r="V1576" t="str">
            <v>Gostyń</v>
          </cell>
          <cell r="W1576" t="str">
            <v>318.11 Wysoczyzna Leszczyńska</v>
          </cell>
          <cell r="X1576" t="str">
            <v>Continental Bio-geographical Region</v>
          </cell>
          <cell r="Y1576" t="str">
            <v>Galio-Carpinetum</v>
          </cell>
        </row>
        <row r="1577">
          <cell r="A1577" t="str">
            <v>POZ-V-0097818</v>
          </cell>
          <cell r="B1577" t="str">
            <v>52.266088</v>
          </cell>
          <cell r="C1577" t="str">
            <v>16.796097</v>
          </cell>
          <cell r="D1577" t="str">
            <v>33UXT29</v>
          </cell>
          <cell r="E1577" t="str">
            <v>BD17</v>
          </cell>
          <cell r="I1577" t="str">
            <v>Wielkopolski Park Narodowy</v>
          </cell>
          <cell r="P1577" t="str">
            <v>PLB300017; PLH300010</v>
          </cell>
          <cell r="Q1577" t="str">
            <v>Ostoja Rogalińska; Ostoja Wielkopolska</v>
          </cell>
          <cell r="R1577" t="str">
            <v>Europa</v>
          </cell>
          <cell r="S1577" t="str">
            <v>Polska</v>
          </cell>
          <cell r="T1577" t="str">
            <v>wielkopolskie</v>
          </cell>
          <cell r="U1577" t="str">
            <v>poznański</v>
          </cell>
          <cell r="V1577" t="str">
            <v>Stęszew</v>
          </cell>
          <cell r="W1577" t="str">
            <v>315.51 Pojezierze Poznańskie</v>
          </cell>
          <cell r="X1577" t="str">
            <v>Continental Bio-geographical Region</v>
          </cell>
          <cell r="Y1577" t="str">
            <v>Calamagrostio arundinaceae-Quercetum</v>
          </cell>
        </row>
        <row r="1578">
          <cell r="A1578" t="str">
            <v>POZ-V-0098293</v>
          </cell>
          <cell r="B1578" t="str">
            <v>52.09096</v>
          </cell>
          <cell r="C1578" t="str">
            <v>17.257582</v>
          </cell>
          <cell r="D1578" t="str">
            <v>33UXT57</v>
          </cell>
          <cell r="E1578" t="str">
            <v>CD31</v>
          </cell>
          <cell r="R1578" t="str">
            <v>Europa</v>
          </cell>
          <cell r="S1578" t="str">
            <v>Polska</v>
          </cell>
          <cell r="T1578" t="str">
            <v>wielkopolskie</v>
          </cell>
          <cell r="U1578" t="str">
            <v>śremski</v>
          </cell>
          <cell r="V1578" t="str">
            <v>Książ Wielkopolski</v>
          </cell>
          <cell r="W1578" t="str">
            <v>315.64 Kotlina Śremska</v>
          </cell>
          <cell r="X1578" t="str">
            <v>Continental Bio-geographical Region</v>
          </cell>
          <cell r="Y1578" t="str">
            <v>Pino-Quercetum (=Querco-Pinetum + Serratulo-Pinetum)</v>
          </cell>
        </row>
        <row r="1579">
          <cell r="A1579" t="str">
            <v>POZ-V-0098294</v>
          </cell>
          <cell r="B1579" t="str">
            <v>52.09096</v>
          </cell>
          <cell r="C1579" t="str">
            <v>17.257582</v>
          </cell>
          <cell r="D1579" t="str">
            <v>33UXT57</v>
          </cell>
          <cell r="E1579" t="str">
            <v>CD31</v>
          </cell>
          <cell r="R1579" t="str">
            <v>Europa</v>
          </cell>
          <cell r="S1579" t="str">
            <v>Polska</v>
          </cell>
          <cell r="T1579" t="str">
            <v>wielkopolskie</v>
          </cell>
          <cell r="U1579" t="str">
            <v>śremski</v>
          </cell>
          <cell r="V1579" t="str">
            <v>Książ Wielkopolski</v>
          </cell>
          <cell r="W1579" t="str">
            <v>315.64 Kotlina Śremska</v>
          </cell>
          <cell r="X1579" t="str">
            <v>Continental Bio-geographical Region</v>
          </cell>
          <cell r="Y1579" t="str">
            <v>Pino-Quercetum (=Querco-Pinetum + Serratulo-Pinetum)</v>
          </cell>
        </row>
        <row r="1580">
          <cell r="A1580" t="str">
            <v>POZ-V-0098295</v>
          </cell>
          <cell r="B1580" t="str">
            <v>52.8319</v>
          </cell>
          <cell r="C1580" t="str">
            <v>17.2098</v>
          </cell>
          <cell r="D1580" t="str">
            <v>33UXU45</v>
          </cell>
          <cell r="E1580" t="str">
            <v>CC50</v>
          </cell>
          <cell r="M1580" t="str">
            <v>Dolina Wełny i Rynna Gołaniecko-Wągrowiecka</v>
          </cell>
          <cell r="R1580" t="str">
            <v>Europa</v>
          </cell>
          <cell r="S1580" t="str">
            <v>Polska</v>
          </cell>
          <cell r="T1580" t="str">
            <v>wielkopolskie</v>
          </cell>
          <cell r="U1580" t="str">
            <v>wągrowiecki</v>
          </cell>
          <cell r="V1580" t="str">
            <v>Wągrowiec</v>
          </cell>
          <cell r="W1580" t="str">
            <v>315.54 Pojezierze Gnieźnieńskie</v>
          </cell>
          <cell r="X1580" t="str">
            <v>Continental Bio-geographical Region</v>
          </cell>
          <cell r="Y1580" t="str">
            <v>Galio-Carpinetum</v>
          </cell>
        </row>
        <row r="1581">
          <cell r="A1581" t="str">
            <v>POZ-V-0098296</v>
          </cell>
          <cell r="B1581" t="str">
            <v>52.24966</v>
          </cell>
          <cell r="C1581" t="str">
            <v>16.90181</v>
          </cell>
          <cell r="D1581" t="str">
            <v>33UXT29</v>
          </cell>
          <cell r="E1581" t="str">
            <v>BD28</v>
          </cell>
          <cell r="J1581" t="str">
            <v>Rogaliński Park Krajobrazowy</v>
          </cell>
          <cell r="R1581" t="str">
            <v>Europa</v>
          </cell>
          <cell r="S1581" t="str">
            <v>Polska</v>
          </cell>
          <cell r="T1581" t="str">
            <v>wielkopolskie</v>
          </cell>
          <cell r="U1581" t="str">
            <v>poznański</v>
          </cell>
          <cell r="V1581" t="str">
            <v>Mosina</v>
          </cell>
          <cell r="W1581" t="str">
            <v>315.64 Kotlina Śremska</v>
          </cell>
          <cell r="X1581" t="str">
            <v>Continental Bio-geographical Region</v>
          </cell>
          <cell r="Y1581" t="str">
            <v>Pino-Quercetum (=Querco-Pinetum + Serratulo-Pinetum)</v>
          </cell>
        </row>
        <row r="1582">
          <cell r="A1582" t="str">
            <v>POZ-V-0098297</v>
          </cell>
          <cell r="B1582" t="str">
            <v>52.179137</v>
          </cell>
          <cell r="C1582" t="str">
            <v>17.785041</v>
          </cell>
          <cell r="D1582" t="str">
            <v>33UXT98</v>
          </cell>
          <cell r="E1582" t="str">
            <v>CD24</v>
          </cell>
          <cell r="J1582" t="str">
            <v>Nadwarciański Park Krajobrazowy</v>
          </cell>
          <cell r="M1582" t="str">
            <v>Pyzdrski</v>
          </cell>
          <cell r="P1582" t="str">
            <v>PLB300002; PLH300009</v>
          </cell>
          <cell r="Q1582" t="str">
            <v>Dolina Środkowej Warty; Ostoja Nadwarciańska</v>
          </cell>
          <cell r="R1582" t="str">
            <v>Europa</v>
          </cell>
          <cell r="S1582" t="str">
            <v>Polska</v>
          </cell>
          <cell r="T1582" t="str">
            <v>wielkopolskie</v>
          </cell>
          <cell r="U1582" t="str">
            <v>wrzesiński</v>
          </cell>
          <cell r="V1582" t="str">
            <v>Pyzdry</v>
          </cell>
          <cell r="W1582" t="str">
            <v>318.13 Dolina Konińska</v>
          </cell>
          <cell r="X1582" t="str">
            <v>Continental Bio-geographical Region</v>
          </cell>
          <cell r="Y1582" t="str">
            <v>Fraxino-Alnetum (=Circaeo-Alnetum)</v>
          </cell>
        </row>
        <row r="1583">
          <cell r="A1583" t="str">
            <v>POZ-V-0098298</v>
          </cell>
          <cell r="B1583" t="str">
            <v>52.179137</v>
          </cell>
          <cell r="C1583" t="str">
            <v>17.785041</v>
          </cell>
          <cell r="D1583" t="str">
            <v>33UXT98</v>
          </cell>
          <cell r="E1583" t="str">
            <v>CD24</v>
          </cell>
          <cell r="J1583" t="str">
            <v>Nadwarciański Park Krajobrazowy</v>
          </cell>
          <cell r="M1583" t="str">
            <v>Pyzdrski</v>
          </cell>
          <cell r="P1583" t="str">
            <v>PLB300002; PLH300009</v>
          </cell>
          <cell r="Q1583" t="str">
            <v>Dolina Środkowej Warty; Ostoja Nadwarciańska</v>
          </cell>
          <cell r="R1583" t="str">
            <v>Europa</v>
          </cell>
          <cell r="S1583" t="str">
            <v>Polska</v>
          </cell>
          <cell r="T1583" t="str">
            <v>wielkopolskie</v>
          </cell>
          <cell r="U1583" t="str">
            <v>wrzesiński</v>
          </cell>
          <cell r="V1583" t="str">
            <v>Pyzdry</v>
          </cell>
          <cell r="W1583" t="str">
            <v>318.13 Dolina Konińska</v>
          </cell>
          <cell r="X1583" t="str">
            <v>Continental Bio-geographical Region</v>
          </cell>
          <cell r="Y1583" t="str">
            <v>Fraxino-Alnetum (=Circaeo-Alnetum)</v>
          </cell>
        </row>
        <row r="1584">
          <cell r="A1584" t="str">
            <v>POZ-V-0098299</v>
          </cell>
          <cell r="B1584" t="str">
            <v>52.313</v>
          </cell>
          <cell r="C1584" t="str">
            <v>16.9054</v>
          </cell>
          <cell r="D1584" t="str">
            <v>33UXT29</v>
          </cell>
          <cell r="E1584" t="str">
            <v>BD18</v>
          </cell>
          <cell r="I1584" t="str">
            <v>Wielkopolski Park Narodowy</v>
          </cell>
          <cell r="P1584" t="str">
            <v>PLH300010</v>
          </cell>
          <cell r="Q1584" t="str">
            <v>Ostoja Wielkopolska</v>
          </cell>
          <cell r="R1584" t="str">
            <v>Europa</v>
          </cell>
          <cell r="S1584" t="str">
            <v>Polska</v>
          </cell>
          <cell r="T1584" t="str">
            <v>wielkopolskie</v>
          </cell>
          <cell r="U1584" t="str">
            <v>poznański</v>
          </cell>
          <cell r="V1584" t="str">
            <v>Komorniki</v>
          </cell>
          <cell r="W1584" t="str">
            <v>315.52 Poznański Przełom Warty</v>
          </cell>
          <cell r="X1584" t="str">
            <v>Continental Bio-geographical Region</v>
          </cell>
          <cell r="Y1584" t="str">
            <v>Pino-Quercetum (=Querco-Pinetum + Serratulo-Pinetum)</v>
          </cell>
        </row>
        <row r="1585">
          <cell r="A1585" t="str">
            <v>POZ-V-0098300</v>
          </cell>
          <cell r="B1585" t="str">
            <v>52.3685</v>
          </cell>
          <cell r="C1585" t="str">
            <v>16.8049</v>
          </cell>
          <cell r="D1585" t="str">
            <v>33UXU20</v>
          </cell>
          <cell r="E1585" t="str">
            <v>BD08</v>
          </cell>
          <cell r="R1585" t="str">
            <v>Europa</v>
          </cell>
          <cell r="S1585" t="str">
            <v>Polska</v>
          </cell>
          <cell r="T1585" t="str">
            <v>wielkopolskie</v>
          </cell>
          <cell r="U1585" t="str">
            <v>poznański</v>
          </cell>
          <cell r="V1585" t="str">
            <v>Komorniki</v>
          </cell>
          <cell r="W1585" t="str">
            <v>315.51 Pojezierze Poznańskie</v>
          </cell>
          <cell r="X1585" t="str">
            <v>Continental Bio-geographical Region</v>
          </cell>
          <cell r="Y1585" t="str">
            <v>Galio-Carpinetum</v>
          </cell>
        </row>
        <row r="1586">
          <cell r="A1586" t="str">
            <v>POZ-V-0098301</v>
          </cell>
          <cell r="B1586" t="str">
            <v>52.195729</v>
          </cell>
          <cell r="C1586" t="str">
            <v>17.77683</v>
          </cell>
          <cell r="D1586" t="str">
            <v>33UXT88</v>
          </cell>
          <cell r="E1586" t="str">
            <v>CD24</v>
          </cell>
          <cell r="J1586" t="str">
            <v>Nadwarciański Park Krajobrazowy</v>
          </cell>
          <cell r="M1586" t="str">
            <v>Pyzdrski</v>
          </cell>
          <cell r="P1586" t="str">
            <v>PLB300002; PLH300009</v>
          </cell>
          <cell r="Q1586" t="str">
            <v>Dolina Środkowej Warty; Ostoja Nadwarciańska</v>
          </cell>
          <cell r="R1586" t="str">
            <v>Europa</v>
          </cell>
          <cell r="S1586" t="str">
            <v>Polska</v>
          </cell>
          <cell r="T1586" t="str">
            <v>wielkopolskie</v>
          </cell>
          <cell r="U1586" t="str">
            <v>wrzesiński</v>
          </cell>
          <cell r="V1586" t="str">
            <v>Pyzdry</v>
          </cell>
          <cell r="W1586" t="str">
            <v>318.13 Dolina Konińska</v>
          </cell>
          <cell r="X1586" t="str">
            <v>Continental Bio-geographical Region</v>
          </cell>
          <cell r="Y1586" t="str">
            <v>Pino-Quercetum (=Querco-Pinetum + Serratulo-Pinetum)</v>
          </cell>
        </row>
        <row r="1587">
          <cell r="A1587" t="str">
            <v>POZ-V-0098302</v>
          </cell>
          <cell r="B1587" t="str">
            <v>52.195729</v>
          </cell>
          <cell r="C1587" t="str">
            <v>17.77683</v>
          </cell>
          <cell r="D1587" t="str">
            <v>33UXT88</v>
          </cell>
          <cell r="E1587" t="str">
            <v>CD24</v>
          </cell>
          <cell r="J1587" t="str">
            <v>Nadwarciański Park Krajobrazowy</v>
          </cell>
          <cell r="M1587" t="str">
            <v>Pyzdrski</v>
          </cell>
          <cell r="P1587" t="str">
            <v>PLB300002; PLH300009</v>
          </cell>
          <cell r="Q1587" t="str">
            <v>Dolina Środkowej Warty; Ostoja Nadwarciańska</v>
          </cell>
          <cell r="R1587" t="str">
            <v>Europa</v>
          </cell>
          <cell r="S1587" t="str">
            <v>Polska</v>
          </cell>
          <cell r="T1587" t="str">
            <v>wielkopolskie</v>
          </cell>
          <cell r="U1587" t="str">
            <v>wrzesiński</v>
          </cell>
          <cell r="V1587" t="str">
            <v>Pyzdry</v>
          </cell>
          <cell r="W1587" t="str">
            <v>318.13 Dolina Konińska</v>
          </cell>
          <cell r="X1587" t="str">
            <v>Continental Bio-geographical Region</v>
          </cell>
          <cell r="Y1587" t="str">
            <v>Pino-Quercetum (=Querco-Pinetum + Serratulo-Pinetum)</v>
          </cell>
        </row>
        <row r="1588">
          <cell r="A1588" t="str">
            <v>POZ-V-0098303</v>
          </cell>
          <cell r="B1588" t="str">
            <v>52.272126</v>
          </cell>
          <cell r="C1588" t="str">
            <v>16.863685</v>
          </cell>
          <cell r="D1588" t="str">
            <v>33UXT29</v>
          </cell>
          <cell r="E1588" t="str">
            <v>BD18</v>
          </cell>
          <cell r="I1588" t="str">
            <v>Wielkopolski Park Narodowy - otulina</v>
          </cell>
          <cell r="R1588" t="str">
            <v>Europa</v>
          </cell>
          <cell r="S1588" t="str">
            <v>Polska</v>
          </cell>
          <cell r="T1588" t="str">
            <v>wielkopolskie</v>
          </cell>
          <cell r="U1588" t="str">
            <v>poznański</v>
          </cell>
          <cell r="V1588" t="str">
            <v>Puszczykowo</v>
          </cell>
          <cell r="W1588" t="str">
            <v>315.52 Poznański Przełom Warty</v>
          </cell>
          <cell r="X1588" t="str">
            <v>Continental Bio-geographical Region</v>
          </cell>
          <cell r="Y1588" t="str">
            <v>Pino-Quercetum (=Querco-Pinetum + Serratulo-Pinetum)</v>
          </cell>
        </row>
        <row r="1589">
          <cell r="A1589" t="str">
            <v>POZ-V-0098304</v>
          </cell>
          <cell r="B1589" t="str">
            <v>52.2101</v>
          </cell>
          <cell r="C1589" t="str">
            <v>15.8913</v>
          </cell>
          <cell r="D1589" t="str">
            <v>33UWT68</v>
          </cell>
          <cell r="E1589" t="str">
            <v>BD21</v>
          </cell>
          <cell r="M1589" t="str">
            <v>Obszar Chronionego Krajobrazu Pojezierze Sławskie, Pradolina Obry i Rynna Zbąszyńska</v>
          </cell>
          <cell r="P1589" t="str">
            <v>PLB080005; PLH080002</v>
          </cell>
          <cell r="Q1589" t="str">
            <v>Jeziora Pszczewskie i Dolina Obry; Rynna Jezior Obrzańskich</v>
          </cell>
          <cell r="R1589" t="str">
            <v>Europa</v>
          </cell>
          <cell r="S1589" t="str">
            <v>Polska</v>
          </cell>
          <cell r="T1589" t="str">
            <v>wielkopolskie</v>
          </cell>
          <cell r="U1589" t="str">
            <v>nowotomyski</v>
          </cell>
          <cell r="V1589" t="str">
            <v>Zbąszyń</v>
          </cell>
          <cell r="W1589" t="str">
            <v>315.51 Pojezierze Poznańskie</v>
          </cell>
          <cell r="X1589" t="str">
            <v>Continental Bio-geographical Region</v>
          </cell>
          <cell r="Y1589" t="str">
            <v>Pino-Quercetum (=Querco-Pinetum + Serratulo-Pinetum)</v>
          </cell>
        </row>
        <row r="1590">
          <cell r="A1590" t="str">
            <v>POZ-V-0098309</v>
          </cell>
          <cell r="B1590" t="str">
            <v>52.633</v>
          </cell>
          <cell r="C1590" t="str">
            <v>15.9668</v>
          </cell>
          <cell r="D1590" t="str">
            <v>33UWU63</v>
          </cell>
          <cell r="E1590" t="str">
            <v>BC72</v>
          </cell>
          <cell r="P1590" t="str">
            <v>PLB300015</v>
          </cell>
          <cell r="Q1590" t="str">
            <v>Puszcza Notecka</v>
          </cell>
          <cell r="R1590" t="str">
            <v>Europa</v>
          </cell>
          <cell r="S1590" t="str">
            <v>Polska</v>
          </cell>
          <cell r="T1590" t="str">
            <v>wielkopolskie</v>
          </cell>
          <cell r="U1590" t="str">
            <v>międzychodzki</v>
          </cell>
          <cell r="V1590" t="str">
            <v>Międzychód</v>
          </cell>
          <cell r="W1590" t="str">
            <v>315.33 Kotlina Gorzowska</v>
          </cell>
          <cell r="X1590" t="str">
            <v>Continental Bio-geographical Region</v>
          </cell>
          <cell r="Y1590" t="str">
            <v>Pino-Quercetum (=Querco-Pinetum + Serratulo-Pinetum)</v>
          </cell>
        </row>
        <row r="1591">
          <cell r="A1591" t="str">
            <v>POZ-V-0098311</v>
          </cell>
          <cell r="B1591" t="str">
            <v>52.588634</v>
          </cell>
          <cell r="C1591" t="str">
            <v>15.851639</v>
          </cell>
          <cell r="D1591" t="str">
            <v>33UWU52</v>
          </cell>
          <cell r="E1591" t="str">
            <v>BC71</v>
          </cell>
          <cell r="M1591" t="str">
            <v>H (Międzychód)</v>
          </cell>
          <cell r="P1591" t="str">
            <v>PLB300015</v>
          </cell>
          <cell r="Q1591" t="str">
            <v>Puszcza Notecka</v>
          </cell>
          <cell r="R1591" t="str">
            <v>Europa</v>
          </cell>
          <cell r="S1591" t="str">
            <v>Polska</v>
          </cell>
          <cell r="T1591" t="str">
            <v>wielkopolskie</v>
          </cell>
          <cell r="U1591" t="str">
            <v>międzychodzki</v>
          </cell>
          <cell r="V1591" t="str">
            <v>Międzychód</v>
          </cell>
          <cell r="W1591" t="str">
            <v>315.51 Pojezierze Poznańskie</v>
          </cell>
          <cell r="X1591" t="str">
            <v>Continental Bio-geographical Region</v>
          </cell>
          <cell r="Y1591">
            <v>0</v>
          </cell>
        </row>
        <row r="1592">
          <cell r="A1592" t="str">
            <v>POZ-V-0098312</v>
          </cell>
          <cell r="B1592" t="str">
            <v>51.908974</v>
          </cell>
          <cell r="C1592" t="str">
            <v>17.440542</v>
          </cell>
          <cell r="D1592" t="str">
            <v>33UXT65</v>
          </cell>
          <cell r="E1592" t="str">
            <v>CD52</v>
          </cell>
          <cell r="R1592" t="str">
            <v>Europa</v>
          </cell>
          <cell r="S1592" t="str">
            <v>Polska</v>
          </cell>
          <cell r="T1592" t="str">
            <v>wielkopolskie</v>
          </cell>
          <cell r="U1592" t="str">
            <v>jarociński</v>
          </cell>
          <cell r="V1592" t="str">
            <v>Jarocin</v>
          </cell>
          <cell r="W1592" t="str">
            <v>318.12 Wysoczyzna Kaliska</v>
          </cell>
          <cell r="X1592" t="str">
            <v>Continental Bio-geographical Region</v>
          </cell>
          <cell r="Y1592" t="str">
            <v>Galio-Carpinetum</v>
          </cell>
        </row>
        <row r="1593">
          <cell r="A1593" t="str">
            <v>POZ-V-0098313</v>
          </cell>
          <cell r="B1593" t="str">
            <v>52.26559</v>
          </cell>
          <cell r="C1593" t="str">
            <v>16.87386</v>
          </cell>
          <cell r="D1593" t="str">
            <v>33UXT29</v>
          </cell>
          <cell r="E1593" t="str">
            <v>BD18</v>
          </cell>
          <cell r="I1593" t="str">
            <v>Wielkopolski Park Narodowy - otulina</v>
          </cell>
          <cell r="R1593" t="str">
            <v>Europa</v>
          </cell>
          <cell r="S1593" t="str">
            <v>Polska</v>
          </cell>
          <cell r="T1593" t="str">
            <v>wielkopolskie</v>
          </cell>
          <cell r="U1593" t="str">
            <v>poznański</v>
          </cell>
          <cell r="V1593" t="str">
            <v>Puszczykowo</v>
          </cell>
          <cell r="W1593" t="str">
            <v>315.64 Kotlina Śremska</v>
          </cell>
          <cell r="X1593" t="str">
            <v>Continental Bio-geographical Region</v>
          </cell>
          <cell r="Y1593" t="str">
            <v>Pino-Quercetum (=Querco-Pinetum + Serratulo-Pinetum)</v>
          </cell>
        </row>
        <row r="1594">
          <cell r="A1594" t="str">
            <v>POZ-V-0098314</v>
          </cell>
          <cell r="B1594" t="str">
            <v>52.26559</v>
          </cell>
          <cell r="C1594" t="str">
            <v>16.87386</v>
          </cell>
          <cell r="D1594" t="str">
            <v>33UXT29</v>
          </cell>
          <cell r="E1594" t="str">
            <v>BD18</v>
          </cell>
          <cell r="I1594" t="str">
            <v>Wielkopolski Park Narodowy - otulina</v>
          </cell>
          <cell r="R1594" t="str">
            <v>Europa</v>
          </cell>
          <cell r="S1594" t="str">
            <v>Polska</v>
          </cell>
          <cell r="T1594" t="str">
            <v>wielkopolskie</v>
          </cell>
          <cell r="U1594" t="str">
            <v>poznański</v>
          </cell>
          <cell r="V1594" t="str">
            <v>Puszczykowo</v>
          </cell>
          <cell r="W1594" t="str">
            <v>315.64 Kotlina Śremska</v>
          </cell>
          <cell r="X1594" t="str">
            <v>Continental Bio-geographical Region</v>
          </cell>
          <cell r="Y1594" t="str">
            <v>Pino-Quercetum (=Querco-Pinetum + Serratulo-Pinetum)</v>
          </cell>
        </row>
        <row r="1595">
          <cell r="A1595" t="str">
            <v>POZ-V-0098315</v>
          </cell>
          <cell r="B1595" t="str">
            <v>52.26559</v>
          </cell>
          <cell r="C1595" t="str">
            <v>16.87386</v>
          </cell>
          <cell r="D1595" t="str">
            <v>33UXT29</v>
          </cell>
          <cell r="E1595" t="str">
            <v>BD18</v>
          </cell>
          <cell r="I1595" t="str">
            <v>Wielkopolski Park Narodowy - otulina</v>
          </cell>
          <cell r="R1595" t="str">
            <v>Europa</v>
          </cell>
          <cell r="S1595" t="str">
            <v>Polska</v>
          </cell>
          <cell r="T1595" t="str">
            <v>wielkopolskie</v>
          </cell>
          <cell r="U1595" t="str">
            <v>poznański</v>
          </cell>
          <cell r="V1595" t="str">
            <v>Puszczykowo</v>
          </cell>
          <cell r="W1595" t="str">
            <v>315.64 Kotlina Śremska</v>
          </cell>
          <cell r="X1595" t="str">
            <v>Continental Bio-geographical Region</v>
          </cell>
          <cell r="Y1595" t="str">
            <v>Pino-Quercetum (=Querco-Pinetum + Serratulo-Pinetum)</v>
          </cell>
        </row>
        <row r="1596">
          <cell r="A1596" t="str">
            <v>POZ-V-0098316</v>
          </cell>
          <cell r="B1596" t="str">
            <v>52.3682</v>
          </cell>
          <cell r="C1596" t="str">
            <v>16.9221</v>
          </cell>
          <cell r="D1596" t="str">
            <v>33UXU30</v>
          </cell>
          <cell r="E1596" t="str">
            <v>BD08</v>
          </cell>
          <cell r="N1596" t="str">
            <v>Dębina II</v>
          </cell>
          <cell r="R1596" t="str">
            <v>Europa</v>
          </cell>
          <cell r="S1596" t="str">
            <v>Polska</v>
          </cell>
          <cell r="T1596" t="str">
            <v>wielkopolskie</v>
          </cell>
          <cell r="U1596" t="str">
            <v>Poznań</v>
          </cell>
          <cell r="V1596" t="str">
            <v>Poznań</v>
          </cell>
          <cell r="W1596" t="str">
            <v>315.52 Poznański Przełom Warty</v>
          </cell>
          <cell r="X1596" t="str">
            <v>Continental Bio-geographical Region</v>
          </cell>
          <cell r="Y1596" t="str">
            <v>Ficario-Ulmetum typicum</v>
          </cell>
        </row>
        <row r="1597">
          <cell r="A1597" t="str">
            <v>POZ-V-0098318</v>
          </cell>
          <cell r="B1597" t="str">
            <v>52.3682</v>
          </cell>
          <cell r="C1597" t="str">
            <v>16.9221</v>
          </cell>
          <cell r="D1597" t="str">
            <v>33UXU30</v>
          </cell>
          <cell r="E1597" t="str">
            <v>BD08</v>
          </cell>
          <cell r="N1597" t="str">
            <v>Dębina II</v>
          </cell>
          <cell r="R1597" t="str">
            <v>Europa</v>
          </cell>
          <cell r="S1597" t="str">
            <v>Polska</v>
          </cell>
          <cell r="T1597" t="str">
            <v>wielkopolskie</v>
          </cell>
          <cell r="U1597" t="str">
            <v>Poznań</v>
          </cell>
          <cell r="V1597" t="str">
            <v>Poznań</v>
          </cell>
          <cell r="W1597" t="str">
            <v>315.52 Poznański Przełom Warty</v>
          </cell>
          <cell r="X1597" t="str">
            <v>Continental Bio-geographical Region</v>
          </cell>
          <cell r="Y1597" t="str">
            <v>Ficario-Ulmetum typicum</v>
          </cell>
        </row>
        <row r="1598">
          <cell r="A1598" t="str">
            <v>POZ-V-0098319</v>
          </cell>
          <cell r="B1598" t="str">
            <v>52.546961</v>
          </cell>
          <cell r="C1598" t="str">
            <v>17.612606</v>
          </cell>
          <cell r="D1598" t="str">
            <v>33UXU72</v>
          </cell>
          <cell r="E1598" t="str">
            <v>CC83</v>
          </cell>
          <cell r="R1598" t="str">
            <v>Europa</v>
          </cell>
          <cell r="S1598" t="str">
            <v>Polska</v>
          </cell>
          <cell r="T1598" t="str">
            <v>wielkopolskie</v>
          </cell>
          <cell r="U1598" t="str">
            <v>gnieźnieński</v>
          </cell>
          <cell r="V1598" t="str">
            <v>Gniezno</v>
          </cell>
          <cell r="W1598" t="str">
            <v>315.54 Pojezierze Gnieźnieńskie</v>
          </cell>
          <cell r="X1598" t="str">
            <v>Continental Bio-geographical Region</v>
          </cell>
          <cell r="Y1598" t="str">
            <v>Galio-Carpinetum</v>
          </cell>
        </row>
        <row r="1599">
          <cell r="A1599" t="str">
            <v>POZ-V-0098338</v>
          </cell>
          <cell r="B1599" t="str">
            <v>52.46</v>
          </cell>
          <cell r="C1599" t="str">
            <v>16.9608</v>
          </cell>
          <cell r="D1599" t="str">
            <v>33UXU31</v>
          </cell>
          <cell r="E1599" t="str">
            <v>BC99</v>
          </cell>
          <cell r="R1599" t="str">
            <v>Europa</v>
          </cell>
          <cell r="S1599" t="str">
            <v>Polska</v>
          </cell>
          <cell r="T1599" t="str">
            <v>wielkopolskie</v>
          </cell>
          <cell r="U1599" t="str">
            <v>Poznań</v>
          </cell>
          <cell r="V1599" t="str">
            <v>Poznań</v>
          </cell>
          <cell r="W1599" t="str">
            <v>315.52 Poznański Przełom Warty</v>
          </cell>
          <cell r="X1599" t="str">
            <v>Continental Bio-geographical Region</v>
          </cell>
          <cell r="Y1599" t="str">
            <v>Galio-Carpinetum</v>
          </cell>
        </row>
        <row r="1600">
          <cell r="A1600" t="str">
            <v>POZ-V-0098339</v>
          </cell>
          <cell r="B1600" t="str">
            <v>52.404347</v>
          </cell>
          <cell r="C1600" t="str">
            <v>16.925321</v>
          </cell>
          <cell r="D1600" t="str">
            <v>33UXU30</v>
          </cell>
          <cell r="E1600" t="str">
            <v>BD08</v>
          </cell>
          <cell r="R1600" t="str">
            <v>Europa</v>
          </cell>
          <cell r="S1600" t="str">
            <v>Polska</v>
          </cell>
          <cell r="T1600" t="str">
            <v>wielkopolskie</v>
          </cell>
          <cell r="U1600" t="str">
            <v>Poznań</v>
          </cell>
          <cell r="V1600" t="str">
            <v>Poznań</v>
          </cell>
          <cell r="W1600" t="str">
            <v>315.52 Poznański Przełom Warty</v>
          </cell>
          <cell r="X1600" t="str">
            <v>Continental Bio-geographical Region</v>
          </cell>
          <cell r="Y1600" t="str">
            <v>Galio-Carpinetum</v>
          </cell>
        </row>
        <row r="1601">
          <cell r="A1601" t="str">
            <v>POZ-V-0098340</v>
          </cell>
          <cell r="B1601" t="str">
            <v>52.088862</v>
          </cell>
          <cell r="C1601" t="str">
            <v>17.015198</v>
          </cell>
          <cell r="D1601" t="str">
            <v>33UXT37</v>
          </cell>
          <cell r="E1601" t="str">
            <v>BD39</v>
          </cell>
          <cell r="R1601" t="str">
            <v>Europa</v>
          </cell>
          <cell r="S1601" t="str">
            <v>Polska</v>
          </cell>
          <cell r="T1601" t="str">
            <v>wielkopolskie</v>
          </cell>
          <cell r="U1601" t="str">
            <v>śremski</v>
          </cell>
          <cell r="V1601" t="str">
            <v>Śrem</v>
          </cell>
          <cell r="W1601" t="str">
            <v>315.64 Kotlina Śremska</v>
          </cell>
          <cell r="X1601" t="str">
            <v>Continental Bio-geographical Region</v>
          </cell>
          <cell r="Y1601" t="str">
            <v>Galio-Carpinetum</v>
          </cell>
        </row>
        <row r="1602">
          <cell r="A1602" t="str">
            <v>POZ-V-0098341</v>
          </cell>
          <cell r="B1602" t="str">
            <v>52.648</v>
          </cell>
          <cell r="C1602" t="str">
            <v>16.5384</v>
          </cell>
          <cell r="D1602" t="str">
            <v>33UXU03</v>
          </cell>
          <cell r="E1602" t="str">
            <v>BC76</v>
          </cell>
          <cell r="R1602" t="str">
            <v>Europa</v>
          </cell>
          <cell r="S1602" t="str">
            <v>Polska</v>
          </cell>
          <cell r="T1602" t="str">
            <v>wielkopolskie</v>
          </cell>
          <cell r="U1602" t="str">
            <v>szamotulski</v>
          </cell>
          <cell r="V1602" t="str">
            <v>Obrzycko</v>
          </cell>
          <cell r="W1602" t="str">
            <v>315.51 Pojezierze Poznańskie</v>
          </cell>
          <cell r="X1602" t="str">
            <v>Continental Bio-geographical Region</v>
          </cell>
          <cell r="Y1602" t="str">
            <v>Ficario-Ulmetum chrysosplenietosum</v>
          </cell>
        </row>
        <row r="1603">
          <cell r="A1603" t="str">
            <v>POZ-V-0098342</v>
          </cell>
          <cell r="B1603" t="str">
            <v>51.6472</v>
          </cell>
          <cell r="C1603" t="str">
            <v>17.8123</v>
          </cell>
          <cell r="D1603" t="str">
            <v>33UXT92</v>
          </cell>
          <cell r="E1603" t="str">
            <v>CD84</v>
          </cell>
          <cell r="R1603" t="str">
            <v>Europa</v>
          </cell>
          <cell r="S1603" t="str">
            <v>Polska</v>
          </cell>
          <cell r="T1603" t="str">
            <v>wielkopolskie</v>
          </cell>
          <cell r="U1603" t="str">
            <v>ostrowski</v>
          </cell>
          <cell r="V1603" t="str">
            <v>Ostrów Wielkopolski</v>
          </cell>
          <cell r="W1603" t="str">
            <v>318.12 Wysoczyzna Kaliska</v>
          </cell>
          <cell r="X1603" t="str">
            <v>Continental Bio-geographical Region</v>
          </cell>
          <cell r="Y1603" t="str">
            <v>Fraxino-Alnetum (=Circaeo-Alnetum)</v>
          </cell>
        </row>
        <row r="1604">
          <cell r="A1604" t="str">
            <v>POZ-V-0098343</v>
          </cell>
          <cell r="B1604" t="str">
            <v>52.3681</v>
          </cell>
          <cell r="C1604" t="str">
            <v>16.9221</v>
          </cell>
          <cell r="D1604" t="str">
            <v>33UXU30</v>
          </cell>
          <cell r="E1604" t="str">
            <v>BD08</v>
          </cell>
          <cell r="N1604" t="str">
            <v>Dębina II</v>
          </cell>
          <cell r="R1604" t="str">
            <v>Europa</v>
          </cell>
          <cell r="S1604" t="str">
            <v>Polska</v>
          </cell>
          <cell r="T1604" t="str">
            <v>wielkopolskie</v>
          </cell>
          <cell r="U1604" t="str">
            <v>Poznań</v>
          </cell>
          <cell r="V1604" t="str">
            <v>Poznań</v>
          </cell>
          <cell r="W1604" t="str">
            <v>315.52 Poznański Przełom Warty</v>
          </cell>
          <cell r="X1604" t="str">
            <v>Continental Bio-geographical Region</v>
          </cell>
          <cell r="Y1604" t="str">
            <v>Ficario-Ulmetum typicum</v>
          </cell>
        </row>
        <row r="1605">
          <cell r="A1605" t="str">
            <v>POZ-V-0098346</v>
          </cell>
          <cell r="B1605" t="str">
            <v>52.4316</v>
          </cell>
          <cell r="C1605" t="str">
            <v>16.8853</v>
          </cell>
          <cell r="D1605" t="str">
            <v>33UXU21</v>
          </cell>
          <cell r="E1605" t="str">
            <v>BC98</v>
          </cell>
          <cell r="R1605" t="str">
            <v>Europa</v>
          </cell>
          <cell r="S1605" t="str">
            <v>Polska</v>
          </cell>
          <cell r="T1605" t="str">
            <v>wielkopolskie</v>
          </cell>
          <cell r="U1605" t="str">
            <v>Poznań</v>
          </cell>
          <cell r="V1605" t="str">
            <v>Poznań</v>
          </cell>
          <cell r="W1605" t="str">
            <v>315.51 Pojezierze Poznańskie</v>
          </cell>
          <cell r="X1605" t="str">
            <v>Continental Bio-geographical Region</v>
          </cell>
          <cell r="Y1605" t="str">
            <v>Pino-Quercetum (=Querco-Pinetum + Serratulo-Pinetum)</v>
          </cell>
        </row>
        <row r="1606">
          <cell r="A1606" t="str">
            <v>POZ-V-0099098</v>
          </cell>
          <cell r="B1606" t="str">
            <v>52.1322</v>
          </cell>
          <cell r="C1606" t="str">
            <v>17.5222</v>
          </cell>
          <cell r="D1606" t="str">
            <v>33UXT77</v>
          </cell>
          <cell r="E1606" t="str">
            <v>CD32</v>
          </cell>
          <cell r="J1606" t="str">
            <v>Żerkowsko-Czeszewski Park Krajobrazowy</v>
          </cell>
          <cell r="K1606" t="str">
            <v>Czeszewski Las</v>
          </cell>
          <cell r="L1606" t="str">
            <v>krajobrazowy</v>
          </cell>
          <cell r="M1606" t="str">
            <v>Szwajcaria Żerkowska</v>
          </cell>
          <cell r="P1606" t="str">
            <v>PLB300002; PLH300053</v>
          </cell>
          <cell r="Q1606" t="str">
            <v>Dolina Środkowej Warty; Lasy Żerkowsko-Czeszewskie</v>
          </cell>
          <cell r="R1606" t="str">
            <v>Europa</v>
          </cell>
          <cell r="S1606" t="str">
            <v>Polska</v>
          </cell>
          <cell r="T1606" t="str">
            <v>wielkopolskie</v>
          </cell>
          <cell r="U1606" t="str">
            <v>wrzesiński</v>
          </cell>
          <cell r="V1606" t="str">
            <v>Miłosław</v>
          </cell>
          <cell r="W1606" t="str">
            <v>315.64 Kotlina Śremska</v>
          </cell>
          <cell r="X1606" t="str">
            <v>Continental Bio-geographical Region</v>
          </cell>
          <cell r="Y1606" t="str">
            <v>Galio-Carpinetum</v>
          </cell>
        </row>
        <row r="1607">
          <cell r="A1607" t="str">
            <v>POZ-V-0099099</v>
          </cell>
          <cell r="B1607" t="str">
            <v>52.2101</v>
          </cell>
          <cell r="C1607" t="str">
            <v>17.813</v>
          </cell>
          <cell r="D1607" t="str">
            <v>33UXT98</v>
          </cell>
          <cell r="E1607" t="str">
            <v>CD24</v>
          </cell>
          <cell r="R1607" t="str">
            <v>Europa</v>
          </cell>
          <cell r="S1607" t="str">
            <v>Polska</v>
          </cell>
          <cell r="T1607" t="str">
            <v>wielkopolskie</v>
          </cell>
          <cell r="U1607" t="str">
            <v>słupecki</v>
          </cell>
          <cell r="V1607" t="str">
            <v>Lądek</v>
          </cell>
          <cell r="W1607" t="str">
            <v>318.13 Dolina Konińska</v>
          </cell>
          <cell r="X1607" t="str">
            <v>Continental Bio-geographical Region</v>
          </cell>
          <cell r="Y1607" t="str">
            <v>Salici-Populetum (=Salicetum albo-fragilis + Populetum albae)</v>
          </cell>
        </row>
        <row r="1608">
          <cell r="A1608" t="str">
            <v>POZ-V-0099100</v>
          </cell>
          <cell r="B1608" t="str">
            <v>52.2101</v>
          </cell>
          <cell r="C1608" t="str">
            <v>17.813</v>
          </cell>
          <cell r="D1608" t="str">
            <v>33UXT98</v>
          </cell>
          <cell r="E1608" t="str">
            <v>CD24</v>
          </cell>
          <cell r="R1608" t="str">
            <v>Europa</v>
          </cell>
          <cell r="S1608" t="str">
            <v>Polska</v>
          </cell>
          <cell r="T1608" t="str">
            <v>wielkopolskie</v>
          </cell>
          <cell r="U1608" t="str">
            <v>słupecki</v>
          </cell>
          <cell r="V1608" t="str">
            <v>Lądek</v>
          </cell>
          <cell r="W1608" t="str">
            <v>318.13 Dolina Konińska</v>
          </cell>
          <cell r="X1608" t="str">
            <v>Continental Bio-geographical Region</v>
          </cell>
          <cell r="Y1608" t="str">
            <v>Salici-Populetum (=Salicetum albo-fragilis + Populetum albae)</v>
          </cell>
        </row>
        <row r="1609">
          <cell r="A1609" t="str">
            <v>POZ-V-0099101</v>
          </cell>
          <cell r="B1609" t="str">
            <v>52.2101</v>
          </cell>
          <cell r="C1609" t="str">
            <v>17.813</v>
          </cell>
          <cell r="D1609" t="str">
            <v>33UXT98</v>
          </cell>
          <cell r="E1609" t="str">
            <v>CD24</v>
          </cell>
          <cell r="R1609" t="str">
            <v>Europa</v>
          </cell>
          <cell r="S1609" t="str">
            <v>Polska</v>
          </cell>
          <cell r="T1609" t="str">
            <v>wielkopolskie</v>
          </cell>
          <cell r="U1609" t="str">
            <v>słupecki</v>
          </cell>
          <cell r="V1609" t="str">
            <v>Lądek</v>
          </cell>
          <cell r="W1609" t="str">
            <v>318.13 Dolina Konińska</v>
          </cell>
          <cell r="X1609" t="str">
            <v>Continental Bio-geographical Region</v>
          </cell>
          <cell r="Y1609" t="str">
            <v>Salici-Populetum (=Salicetum albo-fragilis + Populetum albae)</v>
          </cell>
        </row>
        <row r="1610">
          <cell r="A1610" t="str">
            <v>POZ-V-0099102</v>
          </cell>
          <cell r="B1610" t="str">
            <v>52.17094</v>
          </cell>
          <cell r="C1610" t="str">
            <v>17.85778</v>
          </cell>
          <cell r="D1610" t="str">
            <v>33UXT98</v>
          </cell>
          <cell r="E1610" t="str">
            <v>CD35</v>
          </cell>
          <cell r="J1610" t="str">
            <v>Nadwarciański Park Krajobrazowy</v>
          </cell>
          <cell r="M1610" t="str">
            <v>Pyzdrski</v>
          </cell>
          <cell r="P1610" t="str">
            <v>PLB300002; PLH300009</v>
          </cell>
          <cell r="Q1610" t="str">
            <v>Dolina Środkowej Warty; Ostoja Nadwarciańska</v>
          </cell>
          <cell r="R1610" t="str">
            <v>Europa</v>
          </cell>
          <cell r="S1610" t="str">
            <v>Polska</v>
          </cell>
          <cell r="T1610" t="str">
            <v>wielkopolskie</v>
          </cell>
          <cell r="U1610" t="str">
            <v>słupecki</v>
          </cell>
          <cell r="V1610" t="str">
            <v>Zagórów</v>
          </cell>
          <cell r="W1610" t="str">
            <v>318.13 Dolina Konińska</v>
          </cell>
          <cell r="X1610" t="str">
            <v>Continental Bio-geographical Region</v>
          </cell>
          <cell r="Y1610" t="str">
            <v>Galio-Carpinetum</v>
          </cell>
        </row>
        <row r="1611">
          <cell r="A1611" t="str">
            <v>POZ-V-0099103</v>
          </cell>
          <cell r="B1611" t="str">
            <v>52.17094</v>
          </cell>
          <cell r="C1611" t="str">
            <v>17.85778</v>
          </cell>
          <cell r="D1611" t="str">
            <v>33UXT98</v>
          </cell>
          <cell r="E1611" t="str">
            <v>CD35</v>
          </cell>
          <cell r="J1611" t="str">
            <v>Nadwarciański Park Krajobrazowy</v>
          </cell>
          <cell r="M1611" t="str">
            <v>Pyzdrski</v>
          </cell>
          <cell r="P1611" t="str">
            <v>PLB300002; PLH300009</v>
          </cell>
          <cell r="Q1611" t="str">
            <v>Dolina Środkowej Warty; Ostoja Nadwarciańska</v>
          </cell>
          <cell r="R1611" t="str">
            <v>Europa</v>
          </cell>
          <cell r="S1611" t="str">
            <v>Polska</v>
          </cell>
          <cell r="T1611" t="str">
            <v>wielkopolskie</v>
          </cell>
          <cell r="U1611" t="str">
            <v>słupecki</v>
          </cell>
          <cell r="V1611" t="str">
            <v>Zagórów</v>
          </cell>
          <cell r="W1611" t="str">
            <v>318.13 Dolina Konińska</v>
          </cell>
          <cell r="X1611" t="str">
            <v>Continental Bio-geographical Region</v>
          </cell>
          <cell r="Y1611" t="str">
            <v>Galio-Carpinetum</v>
          </cell>
        </row>
        <row r="1612">
          <cell r="A1612" t="str">
            <v>POZ-V-0099736</v>
          </cell>
          <cell r="B1612" t="str">
            <v>52.0206</v>
          </cell>
          <cell r="C1612" t="str">
            <v>16.9274</v>
          </cell>
          <cell r="D1612" t="str">
            <v>33UXT36</v>
          </cell>
          <cell r="E1612" t="str">
            <v>BD48</v>
          </cell>
          <cell r="R1612" t="str">
            <v>Europa</v>
          </cell>
          <cell r="S1612" t="str">
            <v>Polska</v>
          </cell>
          <cell r="T1612" t="str">
            <v>wielkopolskie</v>
          </cell>
          <cell r="U1612" t="str">
            <v>śremski</v>
          </cell>
          <cell r="V1612" t="str">
            <v>Śrem</v>
          </cell>
          <cell r="W1612" t="str">
            <v>315.82 Pojezierze Krzywińskie</v>
          </cell>
          <cell r="X1612" t="str">
            <v>Continental Bio-geographical Region</v>
          </cell>
          <cell r="Y1612" t="str">
            <v>Fraxino-Alnetum (=Circaeo-Alnetum)</v>
          </cell>
        </row>
        <row r="1613">
          <cell r="A1613" t="str">
            <v>POZ-V-0099737</v>
          </cell>
          <cell r="B1613" t="str">
            <v>52.0206</v>
          </cell>
          <cell r="C1613" t="str">
            <v>16.9274</v>
          </cell>
          <cell r="D1613" t="str">
            <v>33UXT36</v>
          </cell>
          <cell r="E1613" t="str">
            <v>BD48</v>
          </cell>
          <cell r="R1613" t="str">
            <v>Europa</v>
          </cell>
          <cell r="S1613" t="str">
            <v>Polska</v>
          </cell>
          <cell r="T1613" t="str">
            <v>wielkopolskie</v>
          </cell>
          <cell r="U1613" t="str">
            <v>śremski</v>
          </cell>
          <cell r="V1613" t="str">
            <v>Śrem</v>
          </cell>
          <cell r="W1613" t="str">
            <v>315.82 Pojezierze Krzywińskie</v>
          </cell>
          <cell r="X1613" t="str">
            <v>Continental Bio-geographical Region</v>
          </cell>
          <cell r="Y1613" t="str">
            <v>Fraxino-Alnetum (=Circaeo-Alnetum)</v>
          </cell>
        </row>
        <row r="1614">
          <cell r="A1614" t="str">
            <v>POZ-V-0099738</v>
          </cell>
          <cell r="B1614" t="str">
            <v>52.02289</v>
          </cell>
          <cell r="C1614" t="str">
            <v>16.91883</v>
          </cell>
          <cell r="D1614" t="str">
            <v>33UXT36</v>
          </cell>
          <cell r="E1614" t="str">
            <v>BD48</v>
          </cell>
          <cell r="R1614" t="str">
            <v>Europa</v>
          </cell>
          <cell r="S1614" t="str">
            <v>Polska</v>
          </cell>
          <cell r="T1614" t="str">
            <v>wielkopolskie</v>
          </cell>
          <cell r="U1614" t="str">
            <v>śremski</v>
          </cell>
          <cell r="V1614" t="str">
            <v>Śrem</v>
          </cell>
          <cell r="W1614" t="str">
            <v>315.82 Pojezierze Krzywińskie</v>
          </cell>
          <cell r="X1614" t="str">
            <v>Continental Bio-geographical Region</v>
          </cell>
          <cell r="Y1614" t="str">
            <v>Fraxino-Alnetum (=Circaeo-Alnetum)</v>
          </cell>
        </row>
        <row r="1615">
          <cell r="A1615" t="str">
            <v>POZ-V-0099739</v>
          </cell>
          <cell r="B1615" t="str">
            <v>52.02289</v>
          </cell>
          <cell r="C1615" t="str">
            <v>16.91883</v>
          </cell>
          <cell r="D1615" t="str">
            <v>33UXT36</v>
          </cell>
          <cell r="E1615" t="str">
            <v>BD48</v>
          </cell>
          <cell r="R1615" t="str">
            <v>Europa</v>
          </cell>
          <cell r="S1615" t="str">
            <v>Polska</v>
          </cell>
          <cell r="T1615" t="str">
            <v>wielkopolskie</v>
          </cell>
          <cell r="U1615" t="str">
            <v>śremski</v>
          </cell>
          <cell r="V1615" t="str">
            <v>Śrem</v>
          </cell>
          <cell r="W1615" t="str">
            <v>315.82 Pojezierze Krzywińskie</v>
          </cell>
          <cell r="X1615" t="str">
            <v>Continental Bio-geographical Region</v>
          </cell>
          <cell r="Y1615" t="str">
            <v>Fraxino-Alnetum (=Circaeo-Alnetum)</v>
          </cell>
        </row>
        <row r="1616">
          <cell r="A1616" t="str">
            <v>POZ-V-0099740</v>
          </cell>
          <cell r="B1616" t="str">
            <v>52.1659</v>
          </cell>
          <cell r="C1616" t="str">
            <v>17.6894</v>
          </cell>
          <cell r="D1616" t="str">
            <v>33UXT88</v>
          </cell>
          <cell r="E1616" t="str">
            <v>CD34</v>
          </cell>
          <cell r="J1616" t="str">
            <v>Nadwarciański Park Krajobrazowy</v>
          </cell>
          <cell r="M1616" t="str">
            <v>Pyzdrski</v>
          </cell>
          <cell r="R1616" t="str">
            <v>Europa</v>
          </cell>
          <cell r="S1616" t="str">
            <v>Polska</v>
          </cell>
          <cell r="T1616" t="str">
            <v>wielkopolskie</v>
          </cell>
          <cell r="U1616" t="str">
            <v>wrzesiński</v>
          </cell>
          <cell r="V1616" t="str">
            <v>Pyzdry</v>
          </cell>
          <cell r="W1616" t="str">
            <v>318.13 Dolina Konińska</v>
          </cell>
          <cell r="X1616" t="str">
            <v>Continental Bio-geographical Region</v>
          </cell>
          <cell r="Y1616" t="str">
            <v>Salici-Populetum (=Salicetum albo-fragilis + Populetum albae)</v>
          </cell>
        </row>
        <row r="1617">
          <cell r="A1617" t="str">
            <v>POZ-V-0099741</v>
          </cell>
          <cell r="B1617" t="str">
            <v>52.1659</v>
          </cell>
          <cell r="C1617" t="str">
            <v>17.6894</v>
          </cell>
          <cell r="D1617" t="str">
            <v>33UXT88</v>
          </cell>
          <cell r="E1617" t="str">
            <v>CD34</v>
          </cell>
          <cell r="J1617" t="str">
            <v>Nadwarciański Park Krajobrazowy</v>
          </cell>
          <cell r="M1617" t="str">
            <v>Pyzdrski</v>
          </cell>
          <cell r="R1617" t="str">
            <v>Europa</v>
          </cell>
          <cell r="S1617" t="str">
            <v>Polska</v>
          </cell>
          <cell r="T1617" t="str">
            <v>wielkopolskie</v>
          </cell>
          <cell r="U1617" t="str">
            <v>wrzesiński</v>
          </cell>
          <cell r="V1617" t="str">
            <v>Pyzdry</v>
          </cell>
          <cell r="W1617" t="str">
            <v>318.13 Dolina Konińska</v>
          </cell>
          <cell r="X1617" t="str">
            <v>Continental Bio-geographical Region</v>
          </cell>
          <cell r="Y1617" t="str">
            <v>Salici-Populetum (=Salicetum albo-fragilis + Populetum albae)</v>
          </cell>
        </row>
        <row r="1618">
          <cell r="A1618" t="str">
            <v>POZ-V-0099742</v>
          </cell>
          <cell r="B1618" t="str">
            <v>52.1659</v>
          </cell>
          <cell r="C1618" t="str">
            <v>17.6894</v>
          </cell>
          <cell r="D1618" t="str">
            <v>33UXT88</v>
          </cell>
          <cell r="E1618" t="str">
            <v>CD34</v>
          </cell>
          <cell r="J1618" t="str">
            <v>Nadwarciański Park Krajobrazowy</v>
          </cell>
          <cell r="M1618" t="str">
            <v>Pyzdrski</v>
          </cell>
          <cell r="R1618" t="str">
            <v>Europa</v>
          </cell>
          <cell r="S1618" t="str">
            <v>Polska</v>
          </cell>
          <cell r="T1618" t="str">
            <v>wielkopolskie</v>
          </cell>
          <cell r="U1618" t="str">
            <v>wrzesiński</v>
          </cell>
          <cell r="V1618" t="str">
            <v>Pyzdry</v>
          </cell>
          <cell r="W1618" t="str">
            <v>318.13 Dolina Konińska</v>
          </cell>
          <cell r="X1618" t="str">
            <v>Continental Bio-geographical Region</v>
          </cell>
          <cell r="Y1618" t="str">
            <v>Salici-Populetum (=Salicetum albo-fragilis + Populetum albae)</v>
          </cell>
        </row>
        <row r="1619">
          <cell r="A1619" t="str">
            <v>POZ-V-0099743</v>
          </cell>
          <cell r="B1619" t="str">
            <v>52.1659</v>
          </cell>
          <cell r="C1619" t="str">
            <v>17.6894</v>
          </cell>
          <cell r="D1619" t="str">
            <v>33UXT88</v>
          </cell>
          <cell r="E1619" t="str">
            <v>CD34</v>
          </cell>
          <cell r="J1619" t="str">
            <v>Nadwarciański Park Krajobrazowy</v>
          </cell>
          <cell r="M1619" t="str">
            <v>Pyzdrski</v>
          </cell>
          <cell r="R1619" t="str">
            <v>Europa</v>
          </cell>
          <cell r="S1619" t="str">
            <v>Polska</v>
          </cell>
          <cell r="T1619" t="str">
            <v>wielkopolskie</v>
          </cell>
          <cell r="U1619" t="str">
            <v>wrzesiński</v>
          </cell>
          <cell r="V1619" t="str">
            <v>Pyzdry</v>
          </cell>
          <cell r="W1619" t="str">
            <v>318.13 Dolina Konińska</v>
          </cell>
          <cell r="X1619" t="str">
            <v>Continental Bio-geographical Region</v>
          </cell>
          <cell r="Y1619" t="str">
            <v>Salici-Populetum (=Salicetum albo-fragilis + Populetum albae)</v>
          </cell>
        </row>
        <row r="1620">
          <cell r="A1620" t="str">
            <v>POZ-V-0099744</v>
          </cell>
          <cell r="B1620" t="str">
            <v>52.1659</v>
          </cell>
          <cell r="C1620" t="str">
            <v>17.6894</v>
          </cell>
          <cell r="D1620" t="str">
            <v>33UXT88</v>
          </cell>
          <cell r="E1620" t="str">
            <v>CD34</v>
          </cell>
          <cell r="J1620" t="str">
            <v>Nadwarciański Park Krajobrazowy</v>
          </cell>
          <cell r="M1620" t="str">
            <v>Pyzdrski</v>
          </cell>
          <cell r="R1620" t="str">
            <v>Europa</v>
          </cell>
          <cell r="S1620" t="str">
            <v>Polska</v>
          </cell>
          <cell r="T1620" t="str">
            <v>wielkopolskie</v>
          </cell>
          <cell r="U1620" t="str">
            <v>wrzesiński</v>
          </cell>
          <cell r="V1620" t="str">
            <v>Pyzdry</v>
          </cell>
          <cell r="W1620" t="str">
            <v>318.13 Dolina Konińska</v>
          </cell>
          <cell r="X1620" t="str">
            <v>Continental Bio-geographical Region</v>
          </cell>
          <cell r="Y1620" t="str">
            <v>Salici-Populetum (=Salicetum albo-fragilis + Populetum albae)</v>
          </cell>
        </row>
        <row r="1621">
          <cell r="A1621" t="str">
            <v>POZ-V-0099745</v>
          </cell>
          <cell r="B1621" t="str">
            <v>52.1682</v>
          </cell>
          <cell r="C1621" t="str">
            <v>17.6876</v>
          </cell>
          <cell r="D1621" t="str">
            <v>33UXT88</v>
          </cell>
          <cell r="E1621" t="str">
            <v>CD34</v>
          </cell>
          <cell r="R1621" t="str">
            <v>Europa</v>
          </cell>
          <cell r="S1621" t="str">
            <v>Polska</v>
          </cell>
          <cell r="T1621" t="str">
            <v>wielkopolskie</v>
          </cell>
          <cell r="U1621" t="str">
            <v>wrzesiński</v>
          </cell>
          <cell r="V1621" t="str">
            <v>Pyzdry</v>
          </cell>
          <cell r="W1621" t="str">
            <v>318.13 Dolina Konińska</v>
          </cell>
          <cell r="X1621" t="str">
            <v>Continental Bio-geographical Region</v>
          </cell>
          <cell r="Y1621" t="str">
            <v>Salici-Populetum (=Salicetum albo-fragilis + Populetum albae)</v>
          </cell>
        </row>
        <row r="1622">
          <cell r="A1622" t="str">
            <v>POZ-V-0099746</v>
          </cell>
          <cell r="B1622" t="str">
            <v>51.948331</v>
          </cell>
          <cell r="C1622" t="str">
            <v>16.194214</v>
          </cell>
          <cell r="D1622" t="str">
            <v>33UWT85</v>
          </cell>
          <cell r="E1622" t="str">
            <v>BD53</v>
          </cell>
          <cell r="J1622" t="str">
            <v>Przemęcki Park Krajobrazowy</v>
          </cell>
          <cell r="M1622" t="str">
            <v>Przemęcko-Wschowski i kompleks leśny Włoszakowice</v>
          </cell>
          <cell r="P1622" t="str">
            <v>PLB300011; PLH300041</v>
          </cell>
          <cell r="Q1622" t="str">
            <v>Pojezierze Sławskie; Ostoja Przemęcka</v>
          </cell>
          <cell r="R1622" t="str">
            <v>Europa</v>
          </cell>
          <cell r="S1622" t="str">
            <v>Polska</v>
          </cell>
          <cell r="T1622" t="str">
            <v>wielkopolskie</v>
          </cell>
          <cell r="U1622" t="str">
            <v>wolsztyński</v>
          </cell>
          <cell r="V1622" t="str">
            <v>Przemęt</v>
          </cell>
          <cell r="W1622" t="str">
            <v>315.81 Pojezierze Sławskie</v>
          </cell>
          <cell r="X1622" t="str">
            <v>Continental Bio-geographical Region</v>
          </cell>
          <cell r="Y1622">
            <v>0</v>
          </cell>
        </row>
        <row r="1623">
          <cell r="A1623" t="str">
            <v>POZ-V-0099747</v>
          </cell>
          <cell r="B1623" t="str">
            <v>52.65527</v>
          </cell>
          <cell r="C1623" t="str">
            <v>17.108537</v>
          </cell>
          <cell r="D1623" t="str">
            <v>33UXU43</v>
          </cell>
          <cell r="E1623" t="str">
            <v>CC70</v>
          </cell>
          <cell r="R1623" t="str">
            <v>Europa</v>
          </cell>
          <cell r="S1623" t="str">
            <v>Polska</v>
          </cell>
          <cell r="T1623" t="str">
            <v>wielkopolskie</v>
          </cell>
          <cell r="U1623" t="str">
            <v>wągrowiecki</v>
          </cell>
          <cell r="V1623" t="str">
            <v>Skoki</v>
          </cell>
          <cell r="W1623" t="str">
            <v>315.54 Pojezierze Gnieźnieńskie</v>
          </cell>
          <cell r="X1623" t="str">
            <v>Continental Bio-geographical Region</v>
          </cell>
          <cell r="Y1623" t="str">
            <v>Fraxino-Alnetum (=Circaeo-Alnetum)</v>
          </cell>
        </row>
        <row r="1624">
          <cell r="A1624" t="str">
            <v>POZ-V-0099748</v>
          </cell>
          <cell r="B1624" t="str">
            <v>52.653</v>
          </cell>
          <cell r="C1624" t="str">
            <v>16.6383</v>
          </cell>
          <cell r="D1624" t="str">
            <v>33UXU13</v>
          </cell>
          <cell r="E1624" t="str">
            <v>BC77</v>
          </cell>
          <cell r="R1624" t="str">
            <v>Europa</v>
          </cell>
          <cell r="S1624" t="str">
            <v>Polska</v>
          </cell>
          <cell r="T1624" t="str">
            <v>wielkopolskie</v>
          </cell>
          <cell r="U1624" t="str">
            <v>obornicki</v>
          </cell>
          <cell r="V1624" t="str">
            <v>Oborniki</v>
          </cell>
          <cell r="W1624" t="str">
            <v>315.51 Pojezierze Poznańskie</v>
          </cell>
          <cell r="X1624" t="str">
            <v>Continental Bio-geographical Region</v>
          </cell>
          <cell r="Y1624" t="str">
            <v>Galio-Carpinetum</v>
          </cell>
        </row>
        <row r="1625">
          <cell r="A1625" t="str">
            <v>POZ-V-0099749</v>
          </cell>
          <cell r="B1625" t="str">
            <v>52.653</v>
          </cell>
          <cell r="C1625" t="str">
            <v>16.6383</v>
          </cell>
          <cell r="D1625" t="str">
            <v>33UXU13</v>
          </cell>
          <cell r="E1625" t="str">
            <v>BC77</v>
          </cell>
          <cell r="R1625" t="str">
            <v>Europa</v>
          </cell>
          <cell r="S1625" t="str">
            <v>Polska</v>
          </cell>
          <cell r="T1625" t="str">
            <v>wielkopolskie</v>
          </cell>
          <cell r="U1625" t="str">
            <v>obornicki</v>
          </cell>
          <cell r="V1625" t="str">
            <v>Oborniki</v>
          </cell>
          <cell r="W1625" t="str">
            <v>315.51 Pojezierze Poznańskie</v>
          </cell>
          <cell r="X1625" t="str">
            <v>Continental Bio-geographical Region</v>
          </cell>
          <cell r="Y1625" t="str">
            <v>Galio-Carpinetum</v>
          </cell>
        </row>
        <row r="1626">
          <cell r="A1626" t="str">
            <v>POZ-V-0099750</v>
          </cell>
          <cell r="B1626" t="str">
            <v>53.2592</v>
          </cell>
          <cell r="C1626" t="str">
            <v>17.2433</v>
          </cell>
          <cell r="D1626" t="str">
            <v>33UXV40</v>
          </cell>
          <cell r="E1626" t="str">
            <v>CC01</v>
          </cell>
          <cell r="M1626" t="str">
            <v>Dolina Łobżonki i Bory Kujańskie</v>
          </cell>
          <cell r="R1626" t="str">
            <v>Europa</v>
          </cell>
          <cell r="S1626" t="str">
            <v>Polska</v>
          </cell>
          <cell r="T1626" t="str">
            <v>wielkopolskie</v>
          </cell>
          <cell r="U1626" t="str">
            <v>pilski</v>
          </cell>
          <cell r="V1626" t="str">
            <v>Łobżenica</v>
          </cell>
          <cell r="W1626" t="str">
            <v>314.69 Pojezierze Krajeńskie</v>
          </cell>
          <cell r="X1626" t="str">
            <v>Continental Bio-geographical Region</v>
          </cell>
          <cell r="Y1626" t="str">
            <v>Galio-Carpinetum</v>
          </cell>
        </row>
        <row r="1627">
          <cell r="A1627" t="str">
            <v>POZ-V-0099777</v>
          </cell>
          <cell r="B1627" t="str">
            <v>52.4673</v>
          </cell>
          <cell r="C1627" t="str">
            <v>17.2232</v>
          </cell>
          <cell r="D1627" t="str">
            <v>33UXU51</v>
          </cell>
          <cell r="E1627" t="str">
            <v>CC90</v>
          </cell>
          <cell r="J1627" t="str">
            <v>Park Krajobrazowy Promno - otulina</v>
          </cell>
          <cell r="K1627" t="str">
            <v>Jezioro Dębiniec</v>
          </cell>
          <cell r="L1627" t="str">
            <v>krajobrazowy</v>
          </cell>
          <cell r="P1627" t="str">
            <v>PLH300030</v>
          </cell>
          <cell r="Q1627" t="str">
            <v>Ostoja koło Promna</v>
          </cell>
          <cell r="R1627" t="str">
            <v>Europa</v>
          </cell>
          <cell r="S1627" t="str">
            <v>Polska</v>
          </cell>
          <cell r="T1627" t="str">
            <v>wielkopolskie</v>
          </cell>
          <cell r="U1627" t="str">
            <v>poznański</v>
          </cell>
          <cell r="V1627" t="str">
            <v>Pobiedziska</v>
          </cell>
          <cell r="W1627" t="str">
            <v>315.56 Równina Wrzesińska</v>
          </cell>
          <cell r="X1627" t="str">
            <v>Continental Bio-geographical Region</v>
          </cell>
          <cell r="Y1627" t="str">
            <v>Galio-Carpinetum</v>
          </cell>
        </row>
        <row r="1628">
          <cell r="A1628" t="str">
            <v>POZ-V-0099778</v>
          </cell>
          <cell r="B1628" t="str">
            <v>52.512559</v>
          </cell>
          <cell r="C1628" t="str">
            <v>16.832978</v>
          </cell>
          <cell r="D1628" t="str">
            <v>33UXU21</v>
          </cell>
          <cell r="E1628" t="str">
            <v>BC98</v>
          </cell>
          <cell r="R1628" t="str">
            <v>Europa</v>
          </cell>
          <cell r="S1628" t="str">
            <v>Polska</v>
          </cell>
          <cell r="T1628" t="str">
            <v>wielkopolskie</v>
          </cell>
          <cell r="U1628" t="str">
            <v>poznański</v>
          </cell>
          <cell r="V1628" t="str">
            <v>Suchy Las</v>
          </cell>
          <cell r="W1628" t="str">
            <v>315.51 Pojezierze Poznańskie</v>
          </cell>
          <cell r="X1628" t="str">
            <v>Continental Bio-geographical Region</v>
          </cell>
          <cell r="Y1628" t="str">
            <v>Galio-Carpinetum</v>
          </cell>
        </row>
        <row r="1629">
          <cell r="A1629" t="str">
            <v>POZ-V-0099780</v>
          </cell>
          <cell r="B1629" t="str">
            <v>52.4509</v>
          </cell>
          <cell r="C1629" t="str">
            <v>17.2453</v>
          </cell>
          <cell r="D1629" t="str">
            <v>33UXU51</v>
          </cell>
          <cell r="E1629" t="str">
            <v>CC91</v>
          </cell>
          <cell r="J1629" t="str">
            <v>Park Krajobrazowy Promno - otulina</v>
          </cell>
          <cell r="R1629" t="str">
            <v>Europa</v>
          </cell>
          <cell r="S1629" t="str">
            <v>Polska</v>
          </cell>
          <cell r="T1629" t="str">
            <v>wielkopolskie</v>
          </cell>
          <cell r="U1629" t="str">
            <v>poznański</v>
          </cell>
          <cell r="V1629" t="str">
            <v>Pobiedziska</v>
          </cell>
          <cell r="W1629" t="str">
            <v>315.56 Równina Wrzesińska</v>
          </cell>
          <cell r="X1629" t="str">
            <v>Continental Bio-geographical Region</v>
          </cell>
          <cell r="Y1629" t="str">
            <v>Galio-Carpinetum</v>
          </cell>
        </row>
        <row r="1630">
          <cell r="A1630" t="str">
            <v>POZ-V-0099781</v>
          </cell>
          <cell r="B1630" t="str">
            <v>52.4509</v>
          </cell>
          <cell r="C1630" t="str">
            <v>17.2453</v>
          </cell>
          <cell r="D1630" t="str">
            <v>33UXU51</v>
          </cell>
          <cell r="E1630" t="str">
            <v>CC91</v>
          </cell>
          <cell r="J1630" t="str">
            <v>Park Krajobrazowy Promno - otulina</v>
          </cell>
          <cell r="R1630" t="str">
            <v>Europa</v>
          </cell>
          <cell r="S1630" t="str">
            <v>Polska</v>
          </cell>
          <cell r="T1630" t="str">
            <v>wielkopolskie</v>
          </cell>
          <cell r="U1630" t="str">
            <v>poznański</v>
          </cell>
          <cell r="V1630" t="str">
            <v>Pobiedziska</v>
          </cell>
          <cell r="W1630" t="str">
            <v>315.56 Równina Wrzesińska</v>
          </cell>
          <cell r="X1630" t="str">
            <v>Continental Bio-geographical Region</v>
          </cell>
          <cell r="Y1630" t="str">
            <v>Galio-Carpinetum</v>
          </cell>
        </row>
        <row r="1631">
          <cell r="A1631" t="str">
            <v>POZ-V-0099782</v>
          </cell>
          <cell r="B1631" t="str">
            <v>52.51044</v>
          </cell>
          <cell r="C1631" t="str">
            <v>16.97597</v>
          </cell>
          <cell r="D1631" t="str">
            <v>33UXU31</v>
          </cell>
          <cell r="E1631" t="str">
            <v>BC99</v>
          </cell>
          <cell r="J1631" t="str">
            <v>Park Krajobrazowy Puszcza Zielonka - otulina</v>
          </cell>
          <cell r="R1631" t="str">
            <v>Europa</v>
          </cell>
          <cell r="S1631" t="str">
            <v>Polska</v>
          </cell>
          <cell r="T1631" t="str">
            <v>wielkopolskie</v>
          </cell>
          <cell r="U1631" t="str">
            <v>poznański</v>
          </cell>
          <cell r="V1631" t="str">
            <v>Czerwonak</v>
          </cell>
          <cell r="W1631" t="str">
            <v>315.52 Poznański Przełom Warty</v>
          </cell>
          <cell r="X1631" t="str">
            <v>Continental Bio-geographical Region</v>
          </cell>
          <cell r="Y1631" t="str">
            <v>Galio-Carpinetum</v>
          </cell>
        </row>
        <row r="1632">
          <cell r="A1632" t="str">
            <v>POZ-V-0099783</v>
          </cell>
          <cell r="B1632" t="str">
            <v>52.4509</v>
          </cell>
          <cell r="C1632" t="str">
            <v>17.2453</v>
          </cell>
          <cell r="D1632" t="str">
            <v>33UXU51</v>
          </cell>
          <cell r="E1632" t="str">
            <v>CC91</v>
          </cell>
          <cell r="J1632" t="str">
            <v>Park Krajobrazowy Promno - otulina</v>
          </cell>
          <cell r="R1632" t="str">
            <v>Europa</v>
          </cell>
          <cell r="S1632" t="str">
            <v>Polska</v>
          </cell>
          <cell r="T1632" t="str">
            <v>wielkopolskie</v>
          </cell>
          <cell r="U1632" t="str">
            <v>poznański</v>
          </cell>
          <cell r="V1632" t="str">
            <v>Pobiedziska</v>
          </cell>
          <cell r="W1632" t="str">
            <v>315.56 Równina Wrzesińska</v>
          </cell>
          <cell r="X1632" t="str">
            <v>Continental Bio-geographical Region</v>
          </cell>
          <cell r="Y1632" t="str">
            <v>Galio-Carpinetum</v>
          </cell>
        </row>
        <row r="1633">
          <cell r="A1633" t="str">
            <v>POZ-V-0099784</v>
          </cell>
          <cell r="B1633" t="str">
            <v>52.2463</v>
          </cell>
          <cell r="C1633" t="str">
            <v>17.0903</v>
          </cell>
          <cell r="D1633" t="str">
            <v>33UXT49</v>
          </cell>
          <cell r="E1633" t="str">
            <v>BD29</v>
          </cell>
          <cell r="M1633" t="str">
            <v>Obszar Chronionego Krajobrazu w gminie Kórnik</v>
          </cell>
          <cell r="R1633" t="str">
            <v>Europa</v>
          </cell>
          <cell r="S1633" t="str">
            <v>Polska</v>
          </cell>
          <cell r="T1633" t="str">
            <v>wielkopolskie</v>
          </cell>
          <cell r="U1633" t="str">
            <v>poznański</v>
          </cell>
          <cell r="V1633" t="str">
            <v>Kórnik</v>
          </cell>
          <cell r="W1633" t="str">
            <v>315.56 Równina Wrzesińska</v>
          </cell>
          <cell r="X1633" t="str">
            <v>Continental Bio-geographical Region</v>
          </cell>
          <cell r="Y1633" t="str">
            <v>Ficario-Ulmetum chrysosplenietosum</v>
          </cell>
        </row>
        <row r="1634">
          <cell r="A1634" t="str">
            <v>POZ-V-0099785</v>
          </cell>
          <cell r="B1634" t="str">
            <v>52.1191</v>
          </cell>
          <cell r="C1634" t="str">
            <v>15.8722</v>
          </cell>
          <cell r="D1634" t="str">
            <v>33UWT57</v>
          </cell>
          <cell r="E1634" t="str">
            <v>BD31</v>
          </cell>
          <cell r="M1634" t="str">
            <v>Obszar Chronionego Krajobrazu Pojezierze Sławskie, Pradolina Obry i Rynna Zbąszyńska</v>
          </cell>
          <cell r="R1634" t="str">
            <v>Europa</v>
          </cell>
          <cell r="S1634" t="str">
            <v>Polska</v>
          </cell>
          <cell r="T1634" t="str">
            <v>wielkopolskie</v>
          </cell>
          <cell r="U1634" t="str">
            <v>wolsztyński</v>
          </cell>
          <cell r="V1634" t="str">
            <v>Siedlec</v>
          </cell>
          <cell r="W1634" t="str">
            <v>315.44 Bruzda Zbąszyńska</v>
          </cell>
          <cell r="X1634" t="str">
            <v>Continental Bio-geographical Region</v>
          </cell>
          <cell r="Y1634" t="str">
            <v>Pino-Quercetum (=Querco-Pinetum + Serratulo-Pinetum)</v>
          </cell>
        </row>
        <row r="1635">
          <cell r="A1635" t="str">
            <v>POZ-V-0099786</v>
          </cell>
          <cell r="B1635" t="str">
            <v>52.25549</v>
          </cell>
          <cell r="C1635" t="str">
            <v>16.785256</v>
          </cell>
          <cell r="D1635" t="str">
            <v>33UXT29</v>
          </cell>
          <cell r="E1635" t="str">
            <v>BD17</v>
          </cell>
          <cell r="I1635" t="str">
            <v>Wielkopolski Park Narodowy</v>
          </cell>
          <cell r="P1635" t="str">
            <v>PLB300017; PLH300010</v>
          </cell>
          <cell r="Q1635" t="str">
            <v>Ostoja Rogalińska; Ostoja Wielkopolska</v>
          </cell>
          <cell r="R1635" t="str">
            <v>Europa</v>
          </cell>
          <cell r="S1635" t="str">
            <v>Polska</v>
          </cell>
          <cell r="T1635" t="str">
            <v>wielkopolskie</v>
          </cell>
          <cell r="U1635" t="str">
            <v>poznański</v>
          </cell>
          <cell r="V1635" t="str">
            <v>Stęszew</v>
          </cell>
          <cell r="W1635" t="str">
            <v>315.64 Kotlina Śremska</v>
          </cell>
          <cell r="X1635" t="str">
            <v>Continental Bio-geographical Region</v>
          </cell>
          <cell r="Y1635" t="str">
            <v>Galio-Carpinetum</v>
          </cell>
        </row>
        <row r="1636">
          <cell r="A1636" t="str">
            <v>POZ-V-0099787</v>
          </cell>
          <cell r="B1636" t="str">
            <v>52.4509</v>
          </cell>
          <cell r="C1636" t="str">
            <v>17.2453</v>
          </cell>
          <cell r="D1636" t="str">
            <v>33UXU51</v>
          </cell>
          <cell r="E1636" t="str">
            <v>CC91</v>
          </cell>
          <cell r="J1636" t="str">
            <v>Park Krajobrazowy Promno - otulina</v>
          </cell>
          <cell r="R1636" t="str">
            <v>Europa</v>
          </cell>
          <cell r="S1636" t="str">
            <v>Polska</v>
          </cell>
          <cell r="T1636" t="str">
            <v>wielkopolskie</v>
          </cell>
          <cell r="U1636" t="str">
            <v>poznański</v>
          </cell>
          <cell r="V1636" t="str">
            <v>Pobiedziska</v>
          </cell>
          <cell r="W1636" t="str">
            <v>315.56 Równina Wrzesińska</v>
          </cell>
          <cell r="X1636" t="str">
            <v>Continental Bio-geographical Region</v>
          </cell>
          <cell r="Y1636" t="str">
            <v>Galio-Carpinetum</v>
          </cell>
        </row>
        <row r="1637">
          <cell r="A1637" t="str">
            <v>POZ-V-0099790</v>
          </cell>
          <cell r="B1637" t="str">
            <v>52.481935</v>
          </cell>
          <cell r="C1637" t="str">
            <v>17.00606</v>
          </cell>
          <cell r="D1637" t="str">
            <v>33UXU31</v>
          </cell>
          <cell r="E1637" t="str">
            <v>BC99</v>
          </cell>
          <cell r="J1637" t="str">
            <v>Park Krajobrazowy Puszcza Zielonka</v>
          </cell>
          <cell r="P1637" t="str">
            <v>PLH300058</v>
          </cell>
          <cell r="Q1637" t="str">
            <v>Uroczyska Puszczy Zielonki</v>
          </cell>
          <cell r="R1637" t="str">
            <v>Europa</v>
          </cell>
          <cell r="S1637" t="str">
            <v>Polska</v>
          </cell>
          <cell r="T1637" t="str">
            <v>wielkopolskie</v>
          </cell>
          <cell r="U1637" t="str">
            <v>poznański</v>
          </cell>
          <cell r="V1637" t="str">
            <v>Czerwonak</v>
          </cell>
          <cell r="W1637" t="str">
            <v>315.56 Równina Wrzesińska</v>
          </cell>
          <cell r="X1637" t="str">
            <v>Continental Bio-geographical Region</v>
          </cell>
          <cell r="Y1637" t="str">
            <v>Potentillo albae-Quercetum typicum</v>
          </cell>
        </row>
        <row r="1638">
          <cell r="A1638" t="str">
            <v>POZ-V-0099791</v>
          </cell>
          <cell r="B1638" t="str">
            <v>52.481935</v>
          </cell>
          <cell r="C1638" t="str">
            <v>17.00606</v>
          </cell>
          <cell r="D1638" t="str">
            <v>33UXU31</v>
          </cell>
          <cell r="E1638" t="str">
            <v>BC99</v>
          </cell>
          <cell r="J1638" t="str">
            <v>Park Krajobrazowy Puszcza Zielonka</v>
          </cell>
          <cell r="P1638" t="str">
            <v>PLH300058</v>
          </cell>
          <cell r="Q1638" t="str">
            <v>Uroczyska Puszczy Zielonki</v>
          </cell>
          <cell r="R1638" t="str">
            <v>Europa</v>
          </cell>
          <cell r="S1638" t="str">
            <v>Polska</v>
          </cell>
          <cell r="T1638" t="str">
            <v>wielkopolskie</v>
          </cell>
          <cell r="U1638" t="str">
            <v>poznański</v>
          </cell>
          <cell r="V1638" t="str">
            <v>Czerwonak</v>
          </cell>
          <cell r="W1638" t="str">
            <v>315.56 Równina Wrzesińska</v>
          </cell>
          <cell r="X1638" t="str">
            <v>Continental Bio-geographical Region</v>
          </cell>
          <cell r="Y1638" t="str">
            <v>Potentillo albae-Quercetum typicum</v>
          </cell>
        </row>
        <row r="1639">
          <cell r="A1639" t="str">
            <v>POZ-V-0099792</v>
          </cell>
          <cell r="B1639" t="str">
            <v>52.4673</v>
          </cell>
          <cell r="C1639" t="str">
            <v>17.2232</v>
          </cell>
          <cell r="D1639" t="str">
            <v>33UXU51</v>
          </cell>
          <cell r="E1639" t="str">
            <v>CC90</v>
          </cell>
          <cell r="J1639" t="str">
            <v>Park Krajobrazowy Promno - otulina</v>
          </cell>
          <cell r="K1639" t="str">
            <v>Jezioro Dębiniec</v>
          </cell>
          <cell r="L1639" t="str">
            <v>krajobrazowy</v>
          </cell>
          <cell r="P1639" t="str">
            <v>PLH300030</v>
          </cell>
          <cell r="Q1639" t="str">
            <v>Ostoja koło Promna</v>
          </cell>
          <cell r="R1639" t="str">
            <v>Europa</v>
          </cell>
          <cell r="S1639" t="str">
            <v>Polska</v>
          </cell>
          <cell r="T1639" t="str">
            <v>wielkopolskie</v>
          </cell>
          <cell r="U1639" t="str">
            <v>poznański</v>
          </cell>
          <cell r="V1639" t="str">
            <v>Pobiedziska</v>
          </cell>
          <cell r="W1639" t="str">
            <v>315.56 Równina Wrzesińska</v>
          </cell>
          <cell r="X1639" t="str">
            <v>Continental Bio-geographical Region</v>
          </cell>
          <cell r="Y1639" t="str">
            <v>Galio-Carpinetum</v>
          </cell>
        </row>
        <row r="1640">
          <cell r="A1640" t="str">
            <v>POZ-V-0099797</v>
          </cell>
          <cell r="B1640" t="str">
            <v>52.450839</v>
          </cell>
          <cell r="C1640" t="str">
            <v>17.245258</v>
          </cell>
          <cell r="D1640" t="str">
            <v>33UXU51</v>
          </cell>
          <cell r="E1640" t="str">
            <v>CC91</v>
          </cell>
          <cell r="J1640" t="str">
            <v>Park Krajobrazowy Promno - otulina</v>
          </cell>
          <cell r="R1640" t="str">
            <v>Europa</v>
          </cell>
          <cell r="S1640" t="str">
            <v>Polska</v>
          </cell>
          <cell r="T1640" t="str">
            <v>wielkopolskie</v>
          </cell>
          <cell r="U1640" t="str">
            <v>poznański</v>
          </cell>
          <cell r="V1640" t="str">
            <v>Pobiedziska</v>
          </cell>
          <cell r="W1640" t="str">
            <v>315.56 Równina Wrzesińska</v>
          </cell>
          <cell r="X1640" t="str">
            <v>Continental Bio-geographical Region</v>
          </cell>
          <cell r="Y1640" t="str">
            <v>Galio-Carpinetum</v>
          </cell>
        </row>
        <row r="1641">
          <cell r="A1641" t="str">
            <v>POZ-V-0100691</v>
          </cell>
          <cell r="B1641" t="str">
            <v>52.246724</v>
          </cell>
          <cell r="C1641" t="str">
            <v>17.090034</v>
          </cell>
          <cell r="D1641" t="str">
            <v>33UXT49</v>
          </cell>
          <cell r="E1641" t="str">
            <v>BD29</v>
          </cell>
          <cell r="M1641" t="str">
            <v>Obszar Chronionego Krajobrazu w gminie Kórnik</v>
          </cell>
          <cell r="R1641" t="str">
            <v>Europa</v>
          </cell>
          <cell r="S1641" t="str">
            <v>Polska</v>
          </cell>
          <cell r="T1641" t="str">
            <v>wielkopolskie</v>
          </cell>
          <cell r="U1641" t="str">
            <v>poznański</v>
          </cell>
          <cell r="V1641" t="str">
            <v>Kórnik</v>
          </cell>
          <cell r="W1641" t="str">
            <v>315.56 Równina Wrzesińska</v>
          </cell>
          <cell r="X1641" t="str">
            <v>Continental Bio-geographical Region</v>
          </cell>
          <cell r="Y1641" t="str">
            <v>Ficario-Ulmetum chrysosplenietosum</v>
          </cell>
        </row>
        <row r="1642">
          <cell r="A1642" t="str">
            <v>POZ-V-0100692</v>
          </cell>
          <cell r="B1642" t="str">
            <v>51.825611</v>
          </cell>
          <cell r="C1642" t="str">
            <v>17.453129</v>
          </cell>
          <cell r="D1642" t="str">
            <v>33UXT64</v>
          </cell>
          <cell r="E1642" t="str">
            <v>CD62</v>
          </cell>
          <cell r="R1642" t="str">
            <v>Europa</v>
          </cell>
          <cell r="S1642" t="str">
            <v>Polska</v>
          </cell>
          <cell r="T1642" t="str">
            <v>wielkopolskie</v>
          </cell>
          <cell r="U1642" t="str">
            <v>krotoszyński</v>
          </cell>
          <cell r="V1642" t="str">
            <v>Koźmin Wielkopolski</v>
          </cell>
          <cell r="W1642" t="str">
            <v>318.12 Wysoczyzna Kaliska</v>
          </cell>
          <cell r="X1642" t="str">
            <v>Continental Bio-geographical Region</v>
          </cell>
          <cell r="Y1642" t="str">
            <v>Galio-Carpinetum</v>
          </cell>
        </row>
        <row r="1643">
          <cell r="A1643" t="str">
            <v>POZ-V-0100694</v>
          </cell>
          <cell r="B1643" t="str">
            <v>51.825611</v>
          </cell>
          <cell r="C1643" t="str">
            <v>17.453129</v>
          </cell>
          <cell r="D1643" t="str">
            <v>33UXT64</v>
          </cell>
          <cell r="E1643" t="str">
            <v>CD62</v>
          </cell>
          <cell r="R1643" t="str">
            <v>Europa</v>
          </cell>
          <cell r="S1643" t="str">
            <v>Polska</v>
          </cell>
          <cell r="T1643" t="str">
            <v>wielkopolskie</v>
          </cell>
          <cell r="U1643" t="str">
            <v>krotoszyński</v>
          </cell>
          <cell r="V1643" t="str">
            <v>Koźmin Wielkopolski</v>
          </cell>
          <cell r="W1643" t="str">
            <v>318.12 Wysoczyzna Kaliska</v>
          </cell>
          <cell r="X1643" t="str">
            <v>Continental Bio-geographical Region</v>
          </cell>
          <cell r="Y1643" t="str">
            <v>Galio-Carpinetum</v>
          </cell>
        </row>
        <row r="1644">
          <cell r="A1644" t="str">
            <v>POZ-V-0104284</v>
          </cell>
          <cell r="B1644" t="str">
            <v>52.426258</v>
          </cell>
          <cell r="C1644" t="str">
            <v>16.89484</v>
          </cell>
          <cell r="D1644" t="str">
            <v>33UXU21</v>
          </cell>
          <cell r="E1644" t="str">
            <v>BD08</v>
          </cell>
          <cell r="R1644" t="str">
            <v>Europa</v>
          </cell>
          <cell r="S1644" t="str">
            <v>Polska</v>
          </cell>
          <cell r="T1644" t="str">
            <v>wielkopolskie</v>
          </cell>
          <cell r="U1644" t="str">
            <v>Poznań</v>
          </cell>
          <cell r="V1644" t="str">
            <v>Poznań</v>
          </cell>
          <cell r="W1644" t="str">
            <v>315.51 Pojezierze Poznańskie</v>
          </cell>
          <cell r="X1644" t="str">
            <v>Continental Bio-geographical Region</v>
          </cell>
          <cell r="Y1644" t="str">
            <v>Pino-Quercetum (=Querco-Pinetum + Serratulo-Pinetum)</v>
          </cell>
        </row>
        <row r="1645">
          <cell r="A1645" t="str">
            <v>POZ-V-0104303</v>
          </cell>
          <cell r="B1645" t="str">
            <v>51.6472</v>
          </cell>
          <cell r="C1645" t="str">
            <v>17.8123</v>
          </cell>
          <cell r="D1645" t="str">
            <v>33UXT92</v>
          </cell>
          <cell r="E1645" t="str">
            <v>CD84</v>
          </cell>
          <cell r="R1645" t="str">
            <v>Europa</v>
          </cell>
          <cell r="S1645" t="str">
            <v>Polska</v>
          </cell>
          <cell r="T1645" t="str">
            <v>wielkopolskie</v>
          </cell>
          <cell r="U1645" t="str">
            <v>ostrowski</v>
          </cell>
          <cell r="V1645" t="str">
            <v>Ostrów Wielkopolski</v>
          </cell>
          <cell r="W1645" t="str">
            <v>318.12 Wysoczyzna Kaliska</v>
          </cell>
          <cell r="X1645" t="str">
            <v>Continental Bio-geographical Region</v>
          </cell>
          <cell r="Y1645" t="str">
            <v>Fraxino-Alnetum (=Circaeo-Alnetum)</v>
          </cell>
        </row>
        <row r="1646">
          <cell r="A1646" t="str">
            <v>POZ-V-0104475</v>
          </cell>
          <cell r="B1646" t="str">
            <v>52.661943</v>
          </cell>
          <cell r="C1646" t="str">
            <v>17.610207</v>
          </cell>
          <cell r="D1646" t="str">
            <v>33UXU73</v>
          </cell>
          <cell r="E1646" t="str">
            <v>CC73</v>
          </cell>
          <cell r="R1646" t="str">
            <v>Europa</v>
          </cell>
          <cell r="S1646" t="str">
            <v>Polska</v>
          </cell>
          <cell r="T1646" t="str">
            <v>wielkopolskie</v>
          </cell>
          <cell r="U1646" t="str">
            <v>gnieźnieński</v>
          </cell>
          <cell r="V1646" t="str">
            <v>Mieleszyn</v>
          </cell>
          <cell r="W1646" t="str">
            <v>315.54 Pojezierze Gnieźnieńskie</v>
          </cell>
          <cell r="X1646" t="str">
            <v>Continental Bio-geographical Region</v>
          </cell>
          <cell r="Y1646" t="str">
            <v>Galio-Carpinetum</v>
          </cell>
        </row>
        <row r="1647">
          <cell r="A1647" t="str">
            <v>POZ-V-0104476</v>
          </cell>
          <cell r="B1647" t="str">
            <v>52.17003</v>
          </cell>
          <cell r="C1647" t="str">
            <v>16.804935</v>
          </cell>
          <cell r="D1647" t="str">
            <v>33UXT28</v>
          </cell>
          <cell r="E1647" t="str">
            <v>BD27</v>
          </cell>
          <cell r="R1647" t="str">
            <v>Europa</v>
          </cell>
          <cell r="S1647" t="str">
            <v>Polska</v>
          </cell>
          <cell r="T1647" t="str">
            <v>wielkopolskie</v>
          </cell>
          <cell r="U1647" t="str">
            <v>śremski</v>
          </cell>
          <cell r="V1647" t="str">
            <v>Brodnica</v>
          </cell>
          <cell r="W1647" t="str">
            <v>315.83 Równina Kościańska</v>
          </cell>
          <cell r="X1647" t="str">
            <v>Continental Bio-geographical Region</v>
          </cell>
          <cell r="Y1647" t="str">
            <v>Ficario-Ulmetum chrysosplenietosum</v>
          </cell>
        </row>
        <row r="1648">
          <cell r="A1648" t="str">
            <v>POZ-V-0104477</v>
          </cell>
          <cell r="B1648" t="str">
            <v>53.0991</v>
          </cell>
          <cell r="C1648" t="str">
            <v>17.1221</v>
          </cell>
          <cell r="D1648" t="str">
            <v>33UXU48</v>
          </cell>
          <cell r="E1648" t="str">
            <v>CC20</v>
          </cell>
          <cell r="M1648" t="str">
            <v>Dolina Noteci</v>
          </cell>
          <cell r="R1648" t="str">
            <v>Europa</v>
          </cell>
          <cell r="S1648" t="str">
            <v>Polska</v>
          </cell>
          <cell r="T1648" t="str">
            <v>wielkopolskie</v>
          </cell>
          <cell r="U1648" t="str">
            <v>pilski</v>
          </cell>
          <cell r="V1648" t="str">
            <v>Białośliwie</v>
          </cell>
          <cell r="W1648" t="str">
            <v>315.34 Dolina Środkowej Noteci</v>
          </cell>
          <cell r="X1648" t="str">
            <v>Continental Bio-geographical Region</v>
          </cell>
          <cell r="Y1648" t="str">
            <v>Fraxino-Alnetum (=Circaeo-Alnetum)</v>
          </cell>
        </row>
        <row r="1649">
          <cell r="A1649" t="str">
            <v>POZ-V-0104479</v>
          </cell>
          <cell r="B1649" t="str">
            <v>51.1447</v>
          </cell>
          <cell r="C1649" t="str">
            <v>17.8485</v>
          </cell>
          <cell r="D1649" t="str">
            <v>33UXS96</v>
          </cell>
          <cell r="E1649" t="str">
            <v>CE44</v>
          </cell>
          <cell r="R1649" t="str">
            <v>Europa</v>
          </cell>
          <cell r="S1649" t="str">
            <v>Polska</v>
          </cell>
          <cell r="T1649" t="str">
            <v>wielkopolskie</v>
          </cell>
          <cell r="U1649" t="str">
            <v>kępiński</v>
          </cell>
          <cell r="V1649" t="str">
            <v>Rychtal</v>
          </cell>
          <cell r="W1649" t="str">
            <v>318.56 Równina Oleśnicka</v>
          </cell>
          <cell r="X1649" t="str">
            <v>Continental Bio-geographical Region</v>
          </cell>
          <cell r="Y1649" t="str">
            <v>Fraxino-Alnetum (=Circaeo-Alnetum)</v>
          </cell>
        </row>
        <row r="1650">
          <cell r="A1650" t="str">
            <v>POZ-V-0104480</v>
          </cell>
          <cell r="B1650" t="str">
            <v>52.1835</v>
          </cell>
          <cell r="C1650" t="str">
            <v>16.7993</v>
          </cell>
          <cell r="D1650" t="str">
            <v>33UXT28</v>
          </cell>
          <cell r="E1650" t="str">
            <v>BD27</v>
          </cell>
          <cell r="R1650" t="str">
            <v>Europa</v>
          </cell>
          <cell r="S1650" t="str">
            <v>Polska</v>
          </cell>
          <cell r="T1650" t="str">
            <v>wielkopolskie</v>
          </cell>
          <cell r="U1650" t="str">
            <v>poznański</v>
          </cell>
          <cell r="V1650" t="str">
            <v>Mosina</v>
          </cell>
          <cell r="W1650" t="str">
            <v>315.64 Kotlina Śremska</v>
          </cell>
          <cell r="X1650" t="str">
            <v>Continental Bio-geographical Region</v>
          </cell>
          <cell r="Y1650" t="str">
            <v>Pino-Quercetum (=Querco-Pinetum + Serratulo-Pinetum)</v>
          </cell>
        </row>
        <row r="1651">
          <cell r="A1651" t="str">
            <v>POZ-V-0104481</v>
          </cell>
          <cell r="B1651" t="str">
            <v>52.1835</v>
          </cell>
          <cell r="C1651" t="str">
            <v>16.7993</v>
          </cell>
          <cell r="D1651" t="str">
            <v>33UXT28</v>
          </cell>
          <cell r="E1651" t="str">
            <v>BD27</v>
          </cell>
          <cell r="R1651" t="str">
            <v>Europa</v>
          </cell>
          <cell r="S1651" t="str">
            <v>Polska</v>
          </cell>
          <cell r="T1651" t="str">
            <v>wielkopolskie</v>
          </cell>
          <cell r="U1651" t="str">
            <v>poznański</v>
          </cell>
          <cell r="V1651" t="str">
            <v>Mosina</v>
          </cell>
          <cell r="W1651" t="str">
            <v>315.64 Kotlina Śremska</v>
          </cell>
          <cell r="X1651" t="str">
            <v>Continental Bio-geographical Region</v>
          </cell>
          <cell r="Y1651" t="str">
            <v>Pino-Quercetum (=Querco-Pinetum + Serratulo-Pinetum)</v>
          </cell>
        </row>
        <row r="1652">
          <cell r="A1652" t="str">
            <v>POZ-V-0104482</v>
          </cell>
          <cell r="B1652" t="str">
            <v>52.169706</v>
          </cell>
          <cell r="C1652" t="str">
            <v>16.806921</v>
          </cell>
          <cell r="D1652" t="str">
            <v>33UXT28</v>
          </cell>
          <cell r="E1652" t="str">
            <v>BD28</v>
          </cell>
          <cell r="R1652" t="str">
            <v>Europa</v>
          </cell>
          <cell r="S1652" t="str">
            <v>Polska</v>
          </cell>
          <cell r="T1652" t="str">
            <v>wielkopolskie</v>
          </cell>
          <cell r="U1652" t="str">
            <v>śremski</v>
          </cell>
          <cell r="V1652" t="str">
            <v>Brodnica</v>
          </cell>
          <cell r="W1652" t="str">
            <v>315.83 Równina Kościańska</v>
          </cell>
          <cell r="X1652" t="str">
            <v>Continental Bio-geographical Region</v>
          </cell>
          <cell r="Y1652" t="str">
            <v>Ficario-Ulmetum chrysosplenietosum</v>
          </cell>
        </row>
        <row r="1653">
          <cell r="A1653" t="str">
            <v>POZ-V-0104483</v>
          </cell>
          <cell r="B1653" t="str">
            <v>52.4871</v>
          </cell>
          <cell r="C1653" t="str">
            <v>16.5052</v>
          </cell>
          <cell r="D1653" t="str">
            <v>33UXU01</v>
          </cell>
          <cell r="E1653" t="str">
            <v>BC96</v>
          </cell>
          <cell r="R1653" t="str">
            <v>Europa</v>
          </cell>
          <cell r="S1653" t="str">
            <v>Polska</v>
          </cell>
          <cell r="T1653" t="str">
            <v>wielkopolskie</v>
          </cell>
          <cell r="U1653" t="str">
            <v>szamotulski</v>
          </cell>
          <cell r="V1653" t="str">
            <v>Kaźmierz</v>
          </cell>
          <cell r="W1653" t="str">
            <v>315.51 Pojezierze Poznańskie</v>
          </cell>
          <cell r="X1653" t="str">
            <v>Continental Bio-geographical Region</v>
          </cell>
          <cell r="Y1653" t="str">
            <v>Galio-Carpinetum</v>
          </cell>
        </row>
        <row r="1654">
          <cell r="A1654" t="str">
            <v>POZ-V-0104487</v>
          </cell>
          <cell r="B1654" t="str">
            <v>52.5252</v>
          </cell>
          <cell r="C1654" t="str">
            <v>17.0514</v>
          </cell>
          <cell r="D1654" t="str">
            <v>33UXU32</v>
          </cell>
          <cell r="E1654" t="str">
            <v>BC89</v>
          </cell>
          <cell r="J1654" t="str">
            <v>Park Krajobrazowy Puszcza Zielonka</v>
          </cell>
          <cell r="R1654" t="str">
            <v>Europa</v>
          </cell>
          <cell r="S1654" t="str">
            <v>Polska</v>
          </cell>
          <cell r="T1654" t="str">
            <v>wielkopolskie</v>
          </cell>
          <cell r="U1654" t="str">
            <v>poznański</v>
          </cell>
          <cell r="V1654" t="str">
            <v>Czerwonak</v>
          </cell>
          <cell r="W1654" t="str">
            <v>315.54 Pojezierze Gnieźnieńskie</v>
          </cell>
          <cell r="X1654" t="str">
            <v>Continental Bio-geographical Region</v>
          </cell>
          <cell r="Y1654" t="str">
            <v>Potentillo albae-Quercetum typicum</v>
          </cell>
        </row>
        <row r="1655">
          <cell r="A1655" t="str">
            <v>POZ-V-0104490</v>
          </cell>
          <cell r="B1655" t="str">
            <v>52.481935</v>
          </cell>
          <cell r="C1655" t="str">
            <v>17.00606</v>
          </cell>
          <cell r="D1655" t="str">
            <v>33UXU31</v>
          </cell>
          <cell r="E1655" t="str">
            <v>BC99</v>
          </cell>
          <cell r="J1655" t="str">
            <v>Park Krajobrazowy Puszcza Zielonka</v>
          </cell>
          <cell r="P1655" t="str">
            <v>PLH300058</v>
          </cell>
          <cell r="Q1655" t="str">
            <v>Uroczyska Puszczy Zielonki</v>
          </cell>
          <cell r="R1655" t="str">
            <v>Europa</v>
          </cell>
          <cell r="S1655" t="str">
            <v>Polska</v>
          </cell>
          <cell r="T1655" t="str">
            <v>wielkopolskie</v>
          </cell>
          <cell r="U1655" t="str">
            <v>poznański</v>
          </cell>
          <cell r="V1655" t="str">
            <v>Czerwonak</v>
          </cell>
          <cell r="W1655" t="str">
            <v>315.56 Równina Wrzesińska</v>
          </cell>
          <cell r="X1655" t="str">
            <v>Continental Bio-geographical Region</v>
          </cell>
          <cell r="Y1655" t="str">
            <v>Potentillo albae-Quercetum typicum</v>
          </cell>
        </row>
        <row r="1656">
          <cell r="A1656" t="str">
            <v>POZ-V-0104491</v>
          </cell>
          <cell r="B1656" t="str">
            <v>52.169706</v>
          </cell>
          <cell r="C1656" t="str">
            <v>16.806921</v>
          </cell>
          <cell r="D1656" t="str">
            <v>33UXT28</v>
          </cell>
          <cell r="E1656" t="str">
            <v>BD28</v>
          </cell>
          <cell r="R1656" t="str">
            <v>Europa</v>
          </cell>
          <cell r="S1656" t="str">
            <v>Polska</v>
          </cell>
          <cell r="T1656" t="str">
            <v>wielkopolskie</v>
          </cell>
          <cell r="U1656" t="str">
            <v>śremski</v>
          </cell>
          <cell r="V1656" t="str">
            <v>Brodnica</v>
          </cell>
          <cell r="W1656" t="str">
            <v>315.83 Równina Kościańska</v>
          </cell>
          <cell r="X1656" t="str">
            <v>Continental Bio-geographical Region</v>
          </cell>
          <cell r="Y1656" t="str">
            <v>Ficario-Ulmetum chrysosplenietosum</v>
          </cell>
        </row>
        <row r="1657">
          <cell r="A1657" t="str">
            <v>POZ-V-0104492</v>
          </cell>
          <cell r="B1657" t="str">
            <v>52.444811</v>
          </cell>
          <cell r="C1657" t="str">
            <v>17.305953</v>
          </cell>
          <cell r="D1657" t="str">
            <v>33UXU51</v>
          </cell>
          <cell r="E1657" t="str">
            <v>CC91</v>
          </cell>
          <cell r="J1657" t="str">
            <v>Park Krajobrazowy Promno - otulina</v>
          </cell>
          <cell r="P1657" t="str">
            <v>PLH300030</v>
          </cell>
          <cell r="Q1657" t="str">
            <v>Ostoja koło Promna</v>
          </cell>
          <cell r="R1657" t="str">
            <v>Europa</v>
          </cell>
          <cell r="S1657" t="str">
            <v>Polska</v>
          </cell>
          <cell r="T1657" t="str">
            <v>wielkopolskie</v>
          </cell>
          <cell r="U1657" t="str">
            <v>poznański</v>
          </cell>
          <cell r="V1657" t="str">
            <v>Pobiedziska</v>
          </cell>
          <cell r="W1657" t="str">
            <v>315.56 Równina Wrzesińska</v>
          </cell>
          <cell r="X1657" t="str">
            <v>Continental Bio-geographical Region</v>
          </cell>
          <cell r="Y1657" t="str">
            <v>Galio-Carpinetum</v>
          </cell>
        </row>
        <row r="1658">
          <cell r="A1658" t="str">
            <v>POZ-V-0104494</v>
          </cell>
          <cell r="B1658" t="str">
            <v>52.481935</v>
          </cell>
          <cell r="C1658" t="str">
            <v>17.00606</v>
          </cell>
          <cell r="D1658" t="str">
            <v>33UXU31</v>
          </cell>
          <cell r="E1658" t="str">
            <v>BC99</v>
          </cell>
          <cell r="J1658" t="str">
            <v>Park Krajobrazowy Puszcza Zielonka</v>
          </cell>
          <cell r="P1658" t="str">
            <v>PLH300058</v>
          </cell>
          <cell r="Q1658" t="str">
            <v>Uroczyska Puszczy Zielonki</v>
          </cell>
          <cell r="R1658" t="str">
            <v>Europa</v>
          </cell>
          <cell r="S1658" t="str">
            <v>Polska</v>
          </cell>
          <cell r="T1658" t="str">
            <v>wielkopolskie</v>
          </cell>
          <cell r="U1658" t="str">
            <v>poznański</v>
          </cell>
          <cell r="V1658" t="str">
            <v>Czerwonak</v>
          </cell>
          <cell r="W1658" t="str">
            <v>315.56 Równina Wrzesińska</v>
          </cell>
          <cell r="X1658" t="str">
            <v>Continental Bio-geographical Region</v>
          </cell>
          <cell r="Y1658" t="str">
            <v>Potentillo albae-Quercetum typicum</v>
          </cell>
        </row>
        <row r="1659">
          <cell r="A1659" t="str">
            <v>POZ-V-0104495</v>
          </cell>
          <cell r="B1659" t="str">
            <v>52.404006</v>
          </cell>
          <cell r="C1659" t="str">
            <v>17.273105</v>
          </cell>
          <cell r="D1659" t="str">
            <v>33UXU50</v>
          </cell>
          <cell r="E1659" t="str">
            <v>CD01</v>
          </cell>
          <cell r="R1659" t="str">
            <v>Europa</v>
          </cell>
          <cell r="S1659" t="str">
            <v>Polska</v>
          </cell>
          <cell r="T1659" t="str">
            <v>wielkopolskie</v>
          </cell>
          <cell r="U1659" t="str">
            <v>poznański</v>
          </cell>
          <cell r="V1659" t="str">
            <v>Kostrzyn</v>
          </cell>
          <cell r="W1659" t="str">
            <v>315.56 Równina Wrzesińska</v>
          </cell>
          <cell r="X1659" t="str">
            <v>Continental Bio-geographical Region</v>
          </cell>
          <cell r="Y1659" t="str">
            <v>Galio-Carpinetum</v>
          </cell>
        </row>
        <row r="1660">
          <cell r="A1660" t="str">
            <v>POZ-V-0104502</v>
          </cell>
          <cell r="B1660" t="str">
            <v>52.4876</v>
          </cell>
          <cell r="C1660" t="str">
            <v>17.7085</v>
          </cell>
          <cell r="D1660" t="str">
            <v>33UXU81</v>
          </cell>
          <cell r="E1660" t="str">
            <v>CC94</v>
          </cell>
          <cell r="R1660" t="str">
            <v>Europa</v>
          </cell>
          <cell r="S1660" t="str">
            <v>Polska</v>
          </cell>
          <cell r="T1660" t="str">
            <v>wielkopolskie</v>
          </cell>
          <cell r="U1660" t="str">
            <v>gnieźnieński</v>
          </cell>
          <cell r="V1660" t="str">
            <v>Niechanowo</v>
          </cell>
          <cell r="W1660" t="str">
            <v>315.56 Równina Wrzesińska</v>
          </cell>
          <cell r="X1660" t="str">
            <v>Continental Bio-geographical Region</v>
          </cell>
          <cell r="Y1660" t="str">
            <v>Galio-Carpinetum</v>
          </cell>
        </row>
        <row r="1661">
          <cell r="A1661" t="str">
            <v>POZ-V-0107345</v>
          </cell>
          <cell r="B1661" t="str">
            <v>52.24273</v>
          </cell>
          <cell r="C1661" t="str">
            <v>16.81252</v>
          </cell>
          <cell r="D1661" t="str">
            <v>33UXT28</v>
          </cell>
          <cell r="E1661" t="str">
            <v>BD28</v>
          </cell>
          <cell r="I1661" t="str">
            <v>Wielkopolski Park Narodowy</v>
          </cell>
          <cell r="P1661" t="str">
            <v>PLB300017; PLH300010</v>
          </cell>
          <cell r="Q1661" t="str">
            <v>Ostoja Rogalińska; Ostoja Wielkopolska</v>
          </cell>
          <cell r="R1661" t="str">
            <v>Europa</v>
          </cell>
          <cell r="S1661" t="str">
            <v>Polska</v>
          </cell>
          <cell r="T1661" t="str">
            <v>wielkopolskie</v>
          </cell>
          <cell r="U1661" t="str">
            <v>poznański</v>
          </cell>
          <cell r="V1661" t="str">
            <v>Mosina</v>
          </cell>
          <cell r="W1661" t="str">
            <v>315.64 Kotlina Śremska</v>
          </cell>
          <cell r="X1661" t="str">
            <v>Continental Bio-geographical Region</v>
          </cell>
          <cell r="Y1661" t="str">
            <v>Calamagrostio arundinaceae-Quercetum</v>
          </cell>
        </row>
        <row r="1662">
          <cell r="A1662" t="str">
            <v>POZ-V-0107427</v>
          </cell>
          <cell r="B1662" t="str">
            <v>52.48021</v>
          </cell>
          <cell r="C1662" t="str">
            <v>16.47811</v>
          </cell>
          <cell r="D1662" t="str">
            <v>33UXU01</v>
          </cell>
          <cell r="E1662" t="str">
            <v>BC95</v>
          </cell>
          <cell r="P1662" t="str">
            <v>PLH300051</v>
          </cell>
          <cell r="Q1662" t="str">
            <v>Grądy Bytyńskie</v>
          </cell>
          <cell r="R1662" t="str">
            <v>Europa</v>
          </cell>
          <cell r="S1662" t="str">
            <v>Polska</v>
          </cell>
          <cell r="T1662" t="str">
            <v>wielkopolskie</v>
          </cell>
          <cell r="U1662" t="str">
            <v>szamotulski</v>
          </cell>
          <cell r="V1662" t="str">
            <v>Kaźmierz</v>
          </cell>
          <cell r="W1662" t="str">
            <v>315.51 Pojezierze Poznańskie</v>
          </cell>
          <cell r="X1662" t="str">
            <v>Continental Bio-geographical Region</v>
          </cell>
          <cell r="Y1662" t="str">
            <v>Galio-Carpinetum</v>
          </cell>
        </row>
        <row r="1663">
          <cell r="A1663" t="str">
            <v>POZ-V-0107428</v>
          </cell>
          <cell r="B1663" t="str">
            <v>52.48021</v>
          </cell>
          <cell r="C1663" t="str">
            <v>16.47811</v>
          </cell>
          <cell r="D1663" t="str">
            <v>33UXU01</v>
          </cell>
          <cell r="E1663" t="str">
            <v>BC95</v>
          </cell>
          <cell r="P1663" t="str">
            <v>PLH300051</v>
          </cell>
          <cell r="Q1663" t="str">
            <v>Grądy Bytyńskie</v>
          </cell>
          <cell r="R1663" t="str">
            <v>Europa</v>
          </cell>
          <cell r="S1663" t="str">
            <v>Polska</v>
          </cell>
          <cell r="T1663" t="str">
            <v>wielkopolskie</v>
          </cell>
          <cell r="U1663" t="str">
            <v>szamotulski</v>
          </cell>
          <cell r="V1663" t="str">
            <v>Kaźmierz</v>
          </cell>
          <cell r="W1663" t="str">
            <v>315.51 Pojezierze Poznańskie</v>
          </cell>
          <cell r="X1663" t="str">
            <v>Continental Bio-geographical Region</v>
          </cell>
          <cell r="Y1663" t="str">
            <v>Galio-Carpinetum</v>
          </cell>
        </row>
        <row r="1664">
          <cell r="A1664" t="str">
            <v>POZ-V-0107429</v>
          </cell>
          <cell r="B1664" t="str">
            <v>52.387518</v>
          </cell>
          <cell r="C1664" t="str">
            <v>16.931305</v>
          </cell>
          <cell r="D1664" t="str">
            <v>33UXU30</v>
          </cell>
          <cell r="E1664" t="str">
            <v>BD08</v>
          </cell>
          <cell r="R1664" t="str">
            <v>Europa</v>
          </cell>
          <cell r="S1664" t="str">
            <v>Polska</v>
          </cell>
          <cell r="T1664" t="str">
            <v>wielkopolskie</v>
          </cell>
          <cell r="U1664" t="str">
            <v>Poznań</v>
          </cell>
          <cell r="V1664" t="str">
            <v>Poznań</v>
          </cell>
          <cell r="W1664" t="str">
            <v>315.52 Poznański Przełom Warty</v>
          </cell>
          <cell r="X1664" t="str">
            <v>Continental Bio-geographical Region</v>
          </cell>
          <cell r="Y1664" t="str">
            <v>Ficario-Ulmetum typicum</v>
          </cell>
        </row>
        <row r="1665">
          <cell r="A1665" t="str">
            <v>POZ-V-0107432</v>
          </cell>
          <cell r="B1665" t="str">
            <v>52.3682</v>
          </cell>
          <cell r="C1665" t="str">
            <v>16.9221</v>
          </cell>
          <cell r="D1665" t="str">
            <v>33UXU30</v>
          </cell>
          <cell r="E1665" t="str">
            <v>BD08</v>
          </cell>
          <cell r="N1665" t="str">
            <v>Dębina II</v>
          </cell>
          <cell r="R1665" t="str">
            <v>Europa</v>
          </cell>
          <cell r="S1665" t="str">
            <v>Polska</v>
          </cell>
          <cell r="T1665" t="str">
            <v>wielkopolskie</v>
          </cell>
          <cell r="U1665" t="str">
            <v>Poznań</v>
          </cell>
          <cell r="V1665" t="str">
            <v>Poznań</v>
          </cell>
          <cell r="W1665" t="str">
            <v>315.52 Poznański Przełom Warty</v>
          </cell>
          <cell r="X1665" t="str">
            <v>Continental Bio-geographical Region</v>
          </cell>
          <cell r="Y1665" t="str">
            <v>Ficario-Ulmetum typicum</v>
          </cell>
        </row>
        <row r="1666">
          <cell r="A1666" t="str">
            <v>POZ-V-0107433</v>
          </cell>
          <cell r="B1666" t="str">
            <v>52.3682</v>
          </cell>
          <cell r="C1666" t="str">
            <v>16.9221</v>
          </cell>
          <cell r="D1666" t="str">
            <v>33UXU30</v>
          </cell>
          <cell r="E1666" t="str">
            <v>BD08</v>
          </cell>
          <cell r="N1666" t="str">
            <v>Dębina II</v>
          </cell>
          <cell r="R1666" t="str">
            <v>Europa</v>
          </cell>
          <cell r="S1666" t="str">
            <v>Polska</v>
          </cell>
          <cell r="T1666" t="str">
            <v>wielkopolskie</v>
          </cell>
          <cell r="U1666" t="str">
            <v>Poznań</v>
          </cell>
          <cell r="V1666" t="str">
            <v>Poznań</v>
          </cell>
          <cell r="W1666" t="str">
            <v>315.52 Poznański Przełom Warty</v>
          </cell>
          <cell r="X1666" t="str">
            <v>Continental Bio-geographical Region</v>
          </cell>
          <cell r="Y1666" t="str">
            <v>Ficario-Ulmetum typicum</v>
          </cell>
        </row>
        <row r="1667">
          <cell r="A1667" t="str">
            <v>POZ-V-0107434</v>
          </cell>
          <cell r="B1667" t="str">
            <v>52.3682</v>
          </cell>
          <cell r="C1667" t="str">
            <v>16.9221</v>
          </cell>
          <cell r="D1667" t="str">
            <v>33UXU30</v>
          </cell>
          <cell r="E1667" t="str">
            <v>BD08</v>
          </cell>
          <cell r="N1667" t="str">
            <v>Dębina II</v>
          </cell>
          <cell r="R1667" t="str">
            <v>Europa</v>
          </cell>
          <cell r="S1667" t="str">
            <v>Polska</v>
          </cell>
          <cell r="T1667" t="str">
            <v>wielkopolskie</v>
          </cell>
          <cell r="U1667" t="str">
            <v>Poznań</v>
          </cell>
          <cell r="V1667" t="str">
            <v>Poznań</v>
          </cell>
          <cell r="W1667" t="str">
            <v>315.52 Poznański Przełom Warty</v>
          </cell>
          <cell r="X1667" t="str">
            <v>Continental Bio-geographical Region</v>
          </cell>
          <cell r="Y1667" t="str">
            <v>Ficario-Ulmetum typicum</v>
          </cell>
        </row>
        <row r="1668">
          <cell r="A1668" t="str">
            <v>POZ-V-0107435</v>
          </cell>
          <cell r="B1668" t="str">
            <v>52.484439</v>
          </cell>
          <cell r="C1668" t="str">
            <v>16.893362</v>
          </cell>
          <cell r="D1668" t="str">
            <v>33UXU21</v>
          </cell>
          <cell r="E1668" t="str">
            <v>BC98</v>
          </cell>
          <cell r="K1668" t="str">
            <v>Meteoryt Morasko</v>
          </cell>
          <cell r="L1668" t="str">
            <v>krajobrazowy</v>
          </cell>
          <cell r="R1668" t="str">
            <v>Europa</v>
          </cell>
          <cell r="S1668" t="str">
            <v>Polska</v>
          </cell>
          <cell r="T1668" t="str">
            <v>wielkopolskie</v>
          </cell>
          <cell r="U1668" t="str">
            <v>Poznań</v>
          </cell>
          <cell r="V1668" t="str">
            <v>Poznań</v>
          </cell>
          <cell r="W1668" t="str">
            <v>315.51 Pojezierze Poznańskie</v>
          </cell>
          <cell r="X1668" t="str">
            <v>Continental Bio-geographical Region</v>
          </cell>
          <cell r="Y1668" t="str">
            <v>Pino-Quercetum (=Querco-Pinetum + Serratulo-Pinetum)</v>
          </cell>
        </row>
        <row r="1669">
          <cell r="A1669" t="str">
            <v>POZ-V-0107436</v>
          </cell>
          <cell r="B1669" t="str">
            <v>52.115593</v>
          </cell>
          <cell r="C1669" t="str">
            <v>16.351474</v>
          </cell>
          <cell r="D1669" t="str">
            <v>33UWT97</v>
          </cell>
          <cell r="E1669" t="str">
            <v>BD34</v>
          </cell>
          <cell r="R1669" t="str">
            <v>Europa</v>
          </cell>
          <cell r="S1669" t="str">
            <v>Polska</v>
          </cell>
          <cell r="T1669" t="str">
            <v>wielkopolskie</v>
          </cell>
          <cell r="U1669" t="str">
            <v>grodziski</v>
          </cell>
          <cell r="V1669" t="str">
            <v>Wielichowo</v>
          </cell>
          <cell r="W1669" t="str">
            <v>315.63 Dolina Środkowej Obry</v>
          </cell>
          <cell r="X1669" t="str">
            <v>Continental Bio-geographical Region</v>
          </cell>
          <cell r="Y1669" t="str">
            <v>Galio-Carpinetum</v>
          </cell>
        </row>
        <row r="1670">
          <cell r="A1670" t="str">
            <v>POZ-V-0107450</v>
          </cell>
          <cell r="B1670" t="str">
            <v>52.367</v>
          </cell>
          <cell r="C1670" t="str">
            <v>16.9076</v>
          </cell>
          <cell r="D1670" t="str">
            <v>33UXU20</v>
          </cell>
          <cell r="E1670" t="str">
            <v>BD08</v>
          </cell>
          <cell r="R1670" t="str">
            <v>Europa</v>
          </cell>
          <cell r="S1670" t="str">
            <v>Polska</v>
          </cell>
          <cell r="T1670" t="str">
            <v>wielkopolskie</v>
          </cell>
          <cell r="U1670" t="str">
            <v>Poznań</v>
          </cell>
          <cell r="V1670" t="str">
            <v>Poznań</v>
          </cell>
          <cell r="W1670" t="str">
            <v>315.52 Poznański Przełom Warty</v>
          </cell>
          <cell r="X1670" t="str">
            <v>Continental Bio-geographical Region</v>
          </cell>
          <cell r="Y1670" t="str">
            <v>Galio-Carpinetum</v>
          </cell>
        </row>
        <row r="1671">
          <cell r="A1671" t="str">
            <v>POZ-V-0107451</v>
          </cell>
          <cell r="B1671" t="str">
            <v>52.367</v>
          </cell>
          <cell r="C1671" t="str">
            <v>16.9076</v>
          </cell>
          <cell r="D1671" t="str">
            <v>33UXU20</v>
          </cell>
          <cell r="E1671" t="str">
            <v>BD08</v>
          </cell>
          <cell r="R1671" t="str">
            <v>Europa</v>
          </cell>
          <cell r="S1671" t="str">
            <v>Polska</v>
          </cell>
          <cell r="T1671" t="str">
            <v>wielkopolskie</v>
          </cell>
          <cell r="U1671" t="str">
            <v>Poznań</v>
          </cell>
          <cell r="V1671" t="str">
            <v>Poznań</v>
          </cell>
          <cell r="W1671" t="str">
            <v>315.52 Poznański Przełom Warty</v>
          </cell>
          <cell r="X1671" t="str">
            <v>Continental Bio-geographical Region</v>
          </cell>
          <cell r="Y1671" t="str">
            <v>Galio-Carpinetum</v>
          </cell>
        </row>
        <row r="1672">
          <cell r="A1672" t="str">
            <v>POZ-V-0107452</v>
          </cell>
          <cell r="B1672" t="str">
            <v>52.16305</v>
          </cell>
          <cell r="C1672" t="str">
            <v>17.85248</v>
          </cell>
          <cell r="D1672" t="str">
            <v>33UXT98</v>
          </cell>
          <cell r="E1672" t="str">
            <v>CD35</v>
          </cell>
          <cell r="M1672" t="str">
            <v>Pyzdrski</v>
          </cell>
          <cell r="P1672" t="str">
            <v>PLH300009</v>
          </cell>
          <cell r="Q1672" t="str">
            <v>Ostoja Nadwarciańska</v>
          </cell>
          <cell r="R1672" t="str">
            <v>Europa</v>
          </cell>
          <cell r="S1672" t="str">
            <v>Polska</v>
          </cell>
          <cell r="T1672" t="str">
            <v>wielkopolskie</v>
          </cell>
          <cell r="U1672" t="str">
            <v>słupecki</v>
          </cell>
          <cell r="V1672" t="str">
            <v>Zagórów</v>
          </cell>
          <cell r="W1672" t="str">
            <v>318.13 Dolina Konińska</v>
          </cell>
          <cell r="X1672" t="str">
            <v>Continental Bio-geographical Region</v>
          </cell>
          <cell r="Y1672" t="str">
            <v>Pino-Quercetum (=Querco-Pinetum + Serratulo-Pinetum)</v>
          </cell>
        </row>
        <row r="1673">
          <cell r="A1673" t="str">
            <v>POZ-V-0107453</v>
          </cell>
          <cell r="B1673" t="str">
            <v>51.817489</v>
          </cell>
          <cell r="C1673" t="str">
            <v>17.728873</v>
          </cell>
          <cell r="D1673" t="str">
            <v>33UXT84</v>
          </cell>
          <cell r="E1673" t="str">
            <v>CD64</v>
          </cell>
          <cell r="M1673" t="str">
            <v>Dąbrowy Krotoszyńskie Baszków-Rochy</v>
          </cell>
          <cell r="P1673" t="str">
            <v>PLB300007; PLH300002</v>
          </cell>
          <cell r="Q1673" t="str">
            <v>Dąbrowy Krotoszyńskie; Uroczyska Płyty Krotoszyńskiej</v>
          </cell>
          <cell r="R1673" t="str">
            <v>Europa</v>
          </cell>
          <cell r="S1673" t="str">
            <v>Polska</v>
          </cell>
          <cell r="T1673" t="str">
            <v>wielkopolskie</v>
          </cell>
          <cell r="U1673" t="str">
            <v>pleszewski</v>
          </cell>
          <cell r="V1673" t="str">
            <v>Dobrzyca</v>
          </cell>
          <cell r="W1673" t="str">
            <v>318.12 Wysoczyzna Kaliska</v>
          </cell>
          <cell r="X1673" t="str">
            <v>Continental Bio-geographical Region</v>
          </cell>
          <cell r="Y1673" t="str">
            <v>Galio-Carpinetum</v>
          </cell>
        </row>
        <row r="1674">
          <cell r="A1674" t="str">
            <v>POZ-V-0107454</v>
          </cell>
          <cell r="B1674" t="str">
            <v>51.97528</v>
          </cell>
          <cell r="C1674" t="str">
            <v>17.152896</v>
          </cell>
          <cell r="D1674" t="str">
            <v>33UXT46</v>
          </cell>
          <cell r="E1674" t="str">
            <v>CD50</v>
          </cell>
          <cell r="R1674" t="str">
            <v>Europa</v>
          </cell>
          <cell r="S1674" t="str">
            <v>Polska</v>
          </cell>
          <cell r="T1674" t="str">
            <v>wielkopolskie</v>
          </cell>
          <cell r="U1674" t="str">
            <v>śremski</v>
          </cell>
          <cell r="V1674" t="str">
            <v>Dolsk</v>
          </cell>
          <cell r="W1674" t="str">
            <v>318.12 Wysoczyzna Kaliska</v>
          </cell>
          <cell r="X1674" t="str">
            <v>Continental Bio-geographical Region</v>
          </cell>
          <cell r="Y1674" t="str">
            <v>Galio-Carpinetum</v>
          </cell>
        </row>
        <row r="1675">
          <cell r="A1675" t="str">
            <v>POZ-V-0107455</v>
          </cell>
          <cell r="B1675" t="str">
            <v>52.1331</v>
          </cell>
          <cell r="C1675" t="str">
            <v>17.5191</v>
          </cell>
          <cell r="D1675" t="str">
            <v>33UXT77</v>
          </cell>
          <cell r="E1675" t="str">
            <v>CD32</v>
          </cell>
          <cell r="J1675" t="str">
            <v>Żerkowsko-Czeszewski Park Krajobrazowy</v>
          </cell>
          <cell r="K1675" t="str">
            <v>Czeszewski Las</v>
          </cell>
          <cell r="L1675" t="str">
            <v>krajobrazowy</v>
          </cell>
          <cell r="M1675" t="str">
            <v>Szwajcaria Żerkowska</v>
          </cell>
          <cell r="P1675" t="str">
            <v>PLB300002; PLH300053</v>
          </cell>
          <cell r="Q1675" t="str">
            <v>Dolina Środkowej Warty; Lasy Żerkowsko-Czeszewskie</v>
          </cell>
          <cell r="R1675" t="str">
            <v>Europa</v>
          </cell>
          <cell r="S1675" t="str">
            <v>Polska</v>
          </cell>
          <cell r="T1675" t="str">
            <v>wielkopolskie</v>
          </cell>
          <cell r="U1675" t="str">
            <v>wrzesiński</v>
          </cell>
          <cell r="V1675" t="str">
            <v>Miłosław</v>
          </cell>
          <cell r="W1675" t="str">
            <v>315.64 Kotlina Śremska</v>
          </cell>
          <cell r="X1675" t="str">
            <v>Continental Bio-geographical Region</v>
          </cell>
          <cell r="Y1675" t="str">
            <v>Galio-Carpinetum</v>
          </cell>
        </row>
        <row r="1676">
          <cell r="A1676" t="str">
            <v>POZ-V-0107456</v>
          </cell>
          <cell r="B1676" t="str">
            <v>52.1331</v>
          </cell>
          <cell r="C1676" t="str">
            <v>17.5191</v>
          </cell>
          <cell r="D1676" t="str">
            <v>33UXT77</v>
          </cell>
          <cell r="E1676" t="str">
            <v>CD32</v>
          </cell>
          <cell r="J1676" t="str">
            <v>Żerkowsko-Czeszewski Park Krajobrazowy</v>
          </cell>
          <cell r="K1676" t="str">
            <v>Czeszewski Las</v>
          </cell>
          <cell r="L1676" t="str">
            <v>krajobrazowy</v>
          </cell>
          <cell r="M1676" t="str">
            <v>Szwajcaria Żerkowska</v>
          </cell>
          <cell r="P1676" t="str">
            <v>PLB300002; PLH300053</v>
          </cell>
          <cell r="Q1676" t="str">
            <v>Dolina Środkowej Warty; Lasy Żerkowsko-Czeszewskie</v>
          </cell>
          <cell r="R1676" t="str">
            <v>Europa</v>
          </cell>
          <cell r="S1676" t="str">
            <v>Polska</v>
          </cell>
          <cell r="T1676" t="str">
            <v>wielkopolskie</v>
          </cell>
          <cell r="U1676" t="str">
            <v>wrzesiński</v>
          </cell>
          <cell r="V1676" t="str">
            <v>Miłosław</v>
          </cell>
          <cell r="W1676" t="str">
            <v>315.64 Kotlina Śremska</v>
          </cell>
          <cell r="X1676" t="str">
            <v>Continental Bio-geographical Region</v>
          </cell>
          <cell r="Y1676" t="str">
            <v>Galio-Carpinetum</v>
          </cell>
        </row>
        <row r="1677">
          <cell r="A1677" t="str">
            <v>POZ-V-0107457</v>
          </cell>
          <cell r="B1677" t="str">
            <v>52.0776</v>
          </cell>
          <cell r="C1677" t="str">
            <v>17.1395</v>
          </cell>
          <cell r="D1677" t="str">
            <v>33UXT47</v>
          </cell>
          <cell r="E1677" t="str">
            <v>CD30</v>
          </cell>
          <cell r="R1677" t="str">
            <v>Europa</v>
          </cell>
          <cell r="S1677" t="str">
            <v>Polska</v>
          </cell>
          <cell r="T1677" t="str">
            <v>wielkopolskie</v>
          </cell>
          <cell r="U1677" t="str">
            <v>śremski</v>
          </cell>
          <cell r="V1677" t="str">
            <v>Książ Wielkopolski</v>
          </cell>
          <cell r="W1677" t="str">
            <v>315.64 Kotlina Śremska</v>
          </cell>
          <cell r="X1677" t="str">
            <v>Continental Bio-geographical Region</v>
          </cell>
          <cell r="Y1677" t="str">
            <v>Fraxino-Alnetum (=Circaeo-Alnetum)</v>
          </cell>
        </row>
        <row r="1678">
          <cell r="A1678" t="str">
            <v>POZ-V-0107458</v>
          </cell>
          <cell r="B1678" t="str">
            <v>52.125896</v>
          </cell>
          <cell r="C1678" t="str">
            <v>17.476877</v>
          </cell>
          <cell r="D1678" t="str">
            <v>33UXT67</v>
          </cell>
          <cell r="E1678" t="str">
            <v>CD32</v>
          </cell>
          <cell r="R1678" t="str">
            <v>Europa</v>
          </cell>
          <cell r="S1678" t="str">
            <v>Polska</v>
          </cell>
          <cell r="T1678" t="str">
            <v>wielkopolskie</v>
          </cell>
          <cell r="U1678" t="str">
            <v>wrzesiński</v>
          </cell>
          <cell r="V1678" t="str">
            <v>Miłosław</v>
          </cell>
          <cell r="W1678" t="str">
            <v>315.64 Kotlina Śremska</v>
          </cell>
          <cell r="X1678" t="str">
            <v>Continental Bio-geographical Region</v>
          </cell>
          <cell r="Y1678" t="str">
            <v>Salici-Populetum (=Salicetum albo-fragilis + Populetum albae)</v>
          </cell>
        </row>
        <row r="1679">
          <cell r="A1679" t="str">
            <v>POZ-V-0107459</v>
          </cell>
          <cell r="B1679" t="str">
            <v>52.125896</v>
          </cell>
          <cell r="C1679" t="str">
            <v>17.476877</v>
          </cell>
          <cell r="D1679" t="str">
            <v>33UXT67</v>
          </cell>
          <cell r="E1679" t="str">
            <v>CD32</v>
          </cell>
          <cell r="R1679" t="str">
            <v>Europa</v>
          </cell>
          <cell r="S1679" t="str">
            <v>Polska</v>
          </cell>
          <cell r="T1679" t="str">
            <v>wielkopolskie</v>
          </cell>
          <cell r="U1679" t="str">
            <v>wrzesiński</v>
          </cell>
          <cell r="V1679" t="str">
            <v>Miłosław</v>
          </cell>
          <cell r="W1679" t="str">
            <v>315.64 Kotlina Śremska</v>
          </cell>
          <cell r="X1679" t="str">
            <v>Continental Bio-geographical Region</v>
          </cell>
          <cell r="Y1679" t="str">
            <v>Salici-Populetum (=Salicetum albo-fragilis + Populetum albae)</v>
          </cell>
        </row>
        <row r="1680">
          <cell r="A1680" t="str">
            <v>POZ-V-0107460</v>
          </cell>
          <cell r="B1680" t="str">
            <v>52.125896</v>
          </cell>
          <cell r="C1680" t="str">
            <v>17.476877</v>
          </cell>
          <cell r="D1680" t="str">
            <v>33UXT67</v>
          </cell>
          <cell r="E1680" t="str">
            <v>CD32</v>
          </cell>
          <cell r="R1680" t="str">
            <v>Europa</v>
          </cell>
          <cell r="S1680" t="str">
            <v>Polska</v>
          </cell>
          <cell r="T1680" t="str">
            <v>wielkopolskie</v>
          </cell>
          <cell r="U1680" t="str">
            <v>wrzesiński</v>
          </cell>
          <cell r="V1680" t="str">
            <v>Miłosław</v>
          </cell>
          <cell r="W1680" t="str">
            <v>315.64 Kotlina Śremska</v>
          </cell>
          <cell r="X1680" t="str">
            <v>Continental Bio-geographical Region</v>
          </cell>
          <cell r="Y1680" t="str">
            <v>Salici-Populetum (=Salicetum albo-fragilis + Populetum albae)</v>
          </cell>
        </row>
        <row r="1681">
          <cell r="A1681" t="str">
            <v>POZ-V-0107461</v>
          </cell>
          <cell r="B1681" t="str">
            <v>52.125896</v>
          </cell>
          <cell r="C1681" t="str">
            <v>17.476877</v>
          </cell>
          <cell r="D1681" t="str">
            <v>33UXT67</v>
          </cell>
          <cell r="E1681" t="str">
            <v>CD32</v>
          </cell>
          <cell r="R1681" t="str">
            <v>Europa</v>
          </cell>
          <cell r="S1681" t="str">
            <v>Polska</v>
          </cell>
          <cell r="T1681" t="str">
            <v>wielkopolskie</v>
          </cell>
          <cell r="U1681" t="str">
            <v>wrzesiński</v>
          </cell>
          <cell r="V1681" t="str">
            <v>Miłosław</v>
          </cell>
          <cell r="W1681" t="str">
            <v>315.64 Kotlina Śremska</v>
          </cell>
          <cell r="X1681" t="str">
            <v>Continental Bio-geographical Region</v>
          </cell>
          <cell r="Y1681" t="str">
            <v>Salici-Populetum (=Salicetum albo-fragilis + Populetum albae)</v>
          </cell>
        </row>
        <row r="1682">
          <cell r="A1682" t="str">
            <v>POZ-V-0107462</v>
          </cell>
          <cell r="B1682" t="str">
            <v>52.125896</v>
          </cell>
          <cell r="C1682" t="str">
            <v>17.476877</v>
          </cell>
          <cell r="D1682" t="str">
            <v>33UXT67</v>
          </cell>
          <cell r="E1682" t="str">
            <v>CD32</v>
          </cell>
          <cell r="R1682" t="str">
            <v>Europa</v>
          </cell>
          <cell r="S1682" t="str">
            <v>Polska</v>
          </cell>
          <cell r="T1682" t="str">
            <v>wielkopolskie</v>
          </cell>
          <cell r="U1682" t="str">
            <v>wrzesiński</v>
          </cell>
          <cell r="V1682" t="str">
            <v>Miłosław</v>
          </cell>
          <cell r="W1682" t="str">
            <v>315.64 Kotlina Śremska</v>
          </cell>
          <cell r="X1682" t="str">
            <v>Continental Bio-geographical Region</v>
          </cell>
          <cell r="Y1682" t="str">
            <v>Salici-Populetum (=Salicetum albo-fragilis + Populetum albae)</v>
          </cell>
        </row>
        <row r="1683">
          <cell r="A1683" t="str">
            <v>POZ-V-0107463</v>
          </cell>
          <cell r="B1683" t="str">
            <v>52.090398</v>
          </cell>
          <cell r="C1683" t="str">
            <v>17.191753</v>
          </cell>
          <cell r="D1683" t="str">
            <v>33UXT57</v>
          </cell>
          <cell r="E1683" t="str">
            <v>CD30</v>
          </cell>
          <cell r="R1683" t="str">
            <v>Europa</v>
          </cell>
          <cell r="S1683" t="str">
            <v>Polska</v>
          </cell>
          <cell r="T1683" t="str">
            <v>wielkopolskie</v>
          </cell>
          <cell r="U1683" t="str">
            <v>śremski</v>
          </cell>
          <cell r="V1683" t="str">
            <v>Książ Wielkopolski</v>
          </cell>
          <cell r="W1683" t="str">
            <v>315.64 Kotlina Śremska</v>
          </cell>
          <cell r="X1683" t="str">
            <v>Continental Bio-geographical Region</v>
          </cell>
          <cell r="Y1683" t="str">
            <v>Galio-Carpinetum</v>
          </cell>
        </row>
        <row r="1684">
          <cell r="A1684" t="str">
            <v>POZ-V-0107464</v>
          </cell>
          <cell r="B1684" t="str">
            <v>52.002434</v>
          </cell>
          <cell r="C1684" t="str">
            <v>17.155428</v>
          </cell>
          <cell r="D1684" t="str">
            <v>33UXT46</v>
          </cell>
          <cell r="E1684" t="str">
            <v>CD40</v>
          </cell>
          <cell r="R1684" t="str">
            <v>Europa</v>
          </cell>
          <cell r="S1684" t="str">
            <v>Polska</v>
          </cell>
          <cell r="T1684" t="str">
            <v>wielkopolskie</v>
          </cell>
          <cell r="U1684" t="str">
            <v>śremski</v>
          </cell>
          <cell r="V1684" t="str">
            <v>Dolsk</v>
          </cell>
          <cell r="W1684" t="str">
            <v>315.84 Wał Żerkowski</v>
          </cell>
          <cell r="X1684" t="str">
            <v>Continental Bio-geographical Region</v>
          </cell>
          <cell r="Y1684" t="str">
            <v>Galio-Carpinetum</v>
          </cell>
        </row>
        <row r="1685">
          <cell r="A1685" t="str">
            <v>POZ-V-0107465</v>
          </cell>
          <cell r="B1685" t="str">
            <v>52.090398</v>
          </cell>
          <cell r="C1685" t="str">
            <v>17.191753</v>
          </cell>
          <cell r="D1685" t="str">
            <v>33UXT57</v>
          </cell>
          <cell r="E1685" t="str">
            <v>CD30</v>
          </cell>
          <cell r="R1685" t="str">
            <v>Europa</v>
          </cell>
          <cell r="S1685" t="str">
            <v>Polska</v>
          </cell>
          <cell r="T1685" t="str">
            <v>wielkopolskie</v>
          </cell>
          <cell r="U1685" t="str">
            <v>śremski</v>
          </cell>
          <cell r="V1685" t="str">
            <v>Książ Wielkopolski</v>
          </cell>
          <cell r="W1685" t="str">
            <v>315.64 Kotlina Śremska</v>
          </cell>
          <cell r="X1685" t="str">
            <v>Continental Bio-geographical Region</v>
          </cell>
          <cell r="Y1685" t="str">
            <v>Galio-Carpinetum</v>
          </cell>
        </row>
        <row r="1686">
          <cell r="A1686" t="str">
            <v>POZ-V-0107466</v>
          </cell>
          <cell r="B1686" t="str">
            <v>52.090398</v>
          </cell>
          <cell r="C1686" t="str">
            <v>17.191753</v>
          </cell>
          <cell r="D1686" t="str">
            <v>33UXT57</v>
          </cell>
          <cell r="E1686" t="str">
            <v>CD30</v>
          </cell>
          <cell r="R1686" t="str">
            <v>Europa</v>
          </cell>
          <cell r="S1686" t="str">
            <v>Polska</v>
          </cell>
          <cell r="T1686" t="str">
            <v>wielkopolskie</v>
          </cell>
          <cell r="U1686" t="str">
            <v>śremski</v>
          </cell>
          <cell r="V1686" t="str">
            <v>Książ Wielkopolski</v>
          </cell>
          <cell r="W1686" t="str">
            <v>315.64 Kotlina Śremska</v>
          </cell>
          <cell r="X1686" t="str">
            <v>Continental Bio-geographical Region</v>
          </cell>
          <cell r="Y1686" t="str">
            <v>Galio-Carpinetum</v>
          </cell>
        </row>
        <row r="1687">
          <cell r="A1687" t="str">
            <v>POZ-V-0107467</v>
          </cell>
          <cell r="B1687" t="str">
            <v>52.090398</v>
          </cell>
          <cell r="C1687" t="str">
            <v>17.191753</v>
          </cell>
          <cell r="D1687" t="str">
            <v>33UXT57</v>
          </cell>
          <cell r="E1687" t="str">
            <v>CD30</v>
          </cell>
          <cell r="R1687" t="str">
            <v>Europa</v>
          </cell>
          <cell r="S1687" t="str">
            <v>Polska</v>
          </cell>
          <cell r="T1687" t="str">
            <v>wielkopolskie</v>
          </cell>
          <cell r="U1687" t="str">
            <v>śremski</v>
          </cell>
          <cell r="V1687" t="str">
            <v>Książ Wielkopolski</v>
          </cell>
          <cell r="W1687" t="str">
            <v>315.64 Kotlina Śremska</v>
          </cell>
          <cell r="X1687" t="str">
            <v>Continental Bio-geographical Region</v>
          </cell>
          <cell r="Y1687" t="str">
            <v>Galio-Carpinetum</v>
          </cell>
        </row>
        <row r="1688">
          <cell r="A1688" t="str">
            <v>POZ-V-0107468</v>
          </cell>
          <cell r="B1688" t="str">
            <v>52.090398</v>
          </cell>
          <cell r="C1688" t="str">
            <v>17.191753</v>
          </cell>
          <cell r="D1688" t="str">
            <v>33UXT57</v>
          </cell>
          <cell r="E1688" t="str">
            <v>CD30</v>
          </cell>
          <cell r="R1688" t="str">
            <v>Europa</v>
          </cell>
          <cell r="S1688" t="str">
            <v>Polska</v>
          </cell>
          <cell r="T1688" t="str">
            <v>wielkopolskie</v>
          </cell>
          <cell r="U1688" t="str">
            <v>śremski</v>
          </cell>
          <cell r="V1688" t="str">
            <v>Książ Wielkopolski</v>
          </cell>
          <cell r="W1688" t="str">
            <v>315.64 Kotlina Śremska</v>
          </cell>
          <cell r="X1688" t="str">
            <v>Continental Bio-geographical Region</v>
          </cell>
          <cell r="Y1688" t="str">
            <v>Galio-Carpinetum</v>
          </cell>
        </row>
        <row r="1689">
          <cell r="A1689" t="str">
            <v>POZ-V-0107469</v>
          </cell>
          <cell r="B1689" t="str">
            <v>52.090398</v>
          </cell>
          <cell r="C1689" t="str">
            <v>17.191753</v>
          </cell>
          <cell r="D1689" t="str">
            <v>33UXT57</v>
          </cell>
          <cell r="E1689" t="str">
            <v>CD30</v>
          </cell>
          <cell r="R1689" t="str">
            <v>Europa</v>
          </cell>
          <cell r="S1689" t="str">
            <v>Polska</v>
          </cell>
          <cell r="T1689" t="str">
            <v>wielkopolskie</v>
          </cell>
          <cell r="U1689" t="str">
            <v>śremski</v>
          </cell>
          <cell r="V1689" t="str">
            <v>Książ Wielkopolski</v>
          </cell>
          <cell r="W1689" t="str">
            <v>315.64 Kotlina Śremska</v>
          </cell>
          <cell r="X1689" t="str">
            <v>Continental Bio-geographical Region</v>
          </cell>
          <cell r="Y1689" t="str">
            <v>Galio-Carpinetum</v>
          </cell>
        </row>
        <row r="1690">
          <cell r="A1690" t="str">
            <v>POZ-V-0107470</v>
          </cell>
          <cell r="B1690" t="str">
            <v>52.090398</v>
          </cell>
          <cell r="C1690" t="str">
            <v>17.191753</v>
          </cell>
          <cell r="D1690" t="str">
            <v>33UXT57</v>
          </cell>
          <cell r="E1690" t="str">
            <v>CD30</v>
          </cell>
          <cell r="R1690" t="str">
            <v>Europa</v>
          </cell>
          <cell r="S1690" t="str">
            <v>Polska</v>
          </cell>
          <cell r="T1690" t="str">
            <v>wielkopolskie</v>
          </cell>
          <cell r="U1690" t="str">
            <v>śremski</v>
          </cell>
          <cell r="V1690" t="str">
            <v>Książ Wielkopolski</v>
          </cell>
          <cell r="W1690" t="str">
            <v>315.64 Kotlina Śremska</v>
          </cell>
          <cell r="X1690" t="str">
            <v>Continental Bio-geographical Region</v>
          </cell>
          <cell r="Y1690" t="str">
            <v>Galio-Carpinetum</v>
          </cell>
        </row>
        <row r="1691">
          <cell r="A1691" t="str">
            <v>POZ-V-0107471</v>
          </cell>
          <cell r="B1691" t="str">
            <v>52.090398</v>
          </cell>
          <cell r="C1691" t="str">
            <v>17.191753</v>
          </cell>
          <cell r="D1691" t="str">
            <v>33UXT57</v>
          </cell>
          <cell r="E1691" t="str">
            <v>CD30</v>
          </cell>
          <cell r="R1691" t="str">
            <v>Europa</v>
          </cell>
          <cell r="S1691" t="str">
            <v>Polska</v>
          </cell>
          <cell r="T1691" t="str">
            <v>wielkopolskie</v>
          </cell>
          <cell r="U1691" t="str">
            <v>śremski</v>
          </cell>
          <cell r="V1691" t="str">
            <v>Książ Wielkopolski</v>
          </cell>
          <cell r="W1691" t="str">
            <v>315.64 Kotlina Śremska</v>
          </cell>
          <cell r="X1691" t="str">
            <v>Continental Bio-geographical Region</v>
          </cell>
          <cell r="Y1691" t="str">
            <v>Galio-Carpinetum</v>
          </cell>
        </row>
        <row r="1692">
          <cell r="A1692" t="str">
            <v>POZ-V-0107472</v>
          </cell>
          <cell r="B1692" t="str">
            <v>52.090398</v>
          </cell>
          <cell r="C1692" t="str">
            <v>17.191753</v>
          </cell>
          <cell r="D1692" t="str">
            <v>33UXT57</v>
          </cell>
          <cell r="E1692" t="str">
            <v>CD30</v>
          </cell>
          <cell r="R1692" t="str">
            <v>Europa</v>
          </cell>
          <cell r="S1692" t="str">
            <v>Polska</v>
          </cell>
          <cell r="T1692" t="str">
            <v>wielkopolskie</v>
          </cell>
          <cell r="U1692" t="str">
            <v>śremski</v>
          </cell>
          <cell r="V1692" t="str">
            <v>Książ Wielkopolski</v>
          </cell>
          <cell r="W1692" t="str">
            <v>315.64 Kotlina Śremska</v>
          </cell>
          <cell r="X1692" t="str">
            <v>Continental Bio-geographical Region</v>
          </cell>
          <cell r="Y1692" t="str">
            <v>Galio-Carpinetum</v>
          </cell>
        </row>
        <row r="1693">
          <cell r="A1693" t="str">
            <v>POZ-V-0107473</v>
          </cell>
          <cell r="B1693" t="str">
            <v>52.090398</v>
          </cell>
          <cell r="C1693" t="str">
            <v>17.191753</v>
          </cell>
          <cell r="D1693" t="str">
            <v>33UXT57</v>
          </cell>
          <cell r="E1693" t="str">
            <v>CD30</v>
          </cell>
          <cell r="R1693" t="str">
            <v>Europa</v>
          </cell>
          <cell r="S1693" t="str">
            <v>Polska</v>
          </cell>
          <cell r="T1693" t="str">
            <v>wielkopolskie</v>
          </cell>
          <cell r="U1693" t="str">
            <v>śremski</v>
          </cell>
          <cell r="V1693" t="str">
            <v>Książ Wielkopolski</v>
          </cell>
          <cell r="W1693" t="str">
            <v>315.64 Kotlina Śremska</v>
          </cell>
          <cell r="X1693" t="str">
            <v>Continental Bio-geographical Region</v>
          </cell>
          <cell r="Y1693" t="str">
            <v>Galio-Carpinetum</v>
          </cell>
        </row>
        <row r="1694">
          <cell r="A1694" t="str">
            <v>POZ-V-0107474</v>
          </cell>
          <cell r="B1694" t="str">
            <v>52.090398</v>
          </cell>
          <cell r="C1694" t="str">
            <v>17.191753</v>
          </cell>
          <cell r="D1694" t="str">
            <v>33UXT57</v>
          </cell>
          <cell r="E1694" t="str">
            <v>CD30</v>
          </cell>
          <cell r="R1694" t="str">
            <v>Europa</v>
          </cell>
          <cell r="S1694" t="str">
            <v>Polska</v>
          </cell>
          <cell r="T1694" t="str">
            <v>wielkopolskie</v>
          </cell>
          <cell r="U1694" t="str">
            <v>śremski</v>
          </cell>
          <cell r="V1694" t="str">
            <v>Książ Wielkopolski</v>
          </cell>
          <cell r="W1694" t="str">
            <v>315.64 Kotlina Śremska</v>
          </cell>
          <cell r="X1694" t="str">
            <v>Continental Bio-geographical Region</v>
          </cell>
          <cell r="Y1694" t="str">
            <v>Galio-Carpinetum</v>
          </cell>
        </row>
        <row r="1695">
          <cell r="A1695" t="str">
            <v>POZ-V-0107475</v>
          </cell>
          <cell r="B1695" t="str">
            <v>52.090398</v>
          </cell>
          <cell r="C1695" t="str">
            <v>17.191753</v>
          </cell>
          <cell r="D1695" t="str">
            <v>33UXT57</v>
          </cell>
          <cell r="E1695" t="str">
            <v>CD30</v>
          </cell>
          <cell r="R1695" t="str">
            <v>Europa</v>
          </cell>
          <cell r="S1695" t="str">
            <v>Polska</v>
          </cell>
          <cell r="T1695" t="str">
            <v>wielkopolskie</v>
          </cell>
          <cell r="U1695" t="str">
            <v>śremski</v>
          </cell>
          <cell r="V1695" t="str">
            <v>Książ Wielkopolski</v>
          </cell>
          <cell r="W1695" t="str">
            <v>315.64 Kotlina Śremska</v>
          </cell>
          <cell r="X1695" t="str">
            <v>Continental Bio-geographical Region</v>
          </cell>
          <cell r="Y1695" t="str">
            <v>Galio-Carpinetum</v>
          </cell>
        </row>
        <row r="1696">
          <cell r="A1696" t="str">
            <v>POZ-V-0107476</v>
          </cell>
          <cell r="B1696" t="str">
            <v>53.2549</v>
          </cell>
          <cell r="C1696" t="str">
            <v>17.1205</v>
          </cell>
          <cell r="D1696" t="str">
            <v>33UXV40</v>
          </cell>
          <cell r="E1696" t="str">
            <v>CC00</v>
          </cell>
          <cell r="R1696" t="str">
            <v>Europa</v>
          </cell>
          <cell r="S1696" t="str">
            <v>Polska</v>
          </cell>
          <cell r="T1696" t="str">
            <v>wielkopolskie</v>
          </cell>
          <cell r="U1696" t="str">
            <v>złotowski</v>
          </cell>
          <cell r="V1696" t="str">
            <v>Złotów</v>
          </cell>
          <cell r="W1696" t="str">
            <v>314.69 Pojezierze Krajeńskie</v>
          </cell>
          <cell r="X1696" t="str">
            <v>Continental Bio-geographical Region</v>
          </cell>
          <cell r="Y1696" t="str">
            <v>Galio-Carpinetum</v>
          </cell>
        </row>
        <row r="1697">
          <cell r="A1697" t="str">
            <v>POZ-V-0107479</v>
          </cell>
          <cell r="B1697" t="str">
            <v>52.3682</v>
          </cell>
          <cell r="C1697" t="str">
            <v>16.9221</v>
          </cell>
          <cell r="D1697" t="str">
            <v>33UXU30</v>
          </cell>
          <cell r="E1697" t="str">
            <v>BD08</v>
          </cell>
          <cell r="N1697" t="str">
            <v>Dębina II</v>
          </cell>
          <cell r="R1697" t="str">
            <v>Europa</v>
          </cell>
          <cell r="S1697" t="str">
            <v>Polska</v>
          </cell>
          <cell r="T1697" t="str">
            <v>wielkopolskie</v>
          </cell>
          <cell r="U1697" t="str">
            <v>Poznań</v>
          </cell>
          <cell r="V1697" t="str">
            <v>Poznań</v>
          </cell>
          <cell r="W1697" t="str">
            <v>315.52 Poznański Przełom Warty</v>
          </cell>
          <cell r="X1697" t="str">
            <v>Continental Bio-geographical Region</v>
          </cell>
          <cell r="Y1697" t="str">
            <v>Ficario-Ulmetum typicum</v>
          </cell>
        </row>
        <row r="1698">
          <cell r="A1698" t="str">
            <v>POZ-V-0107480</v>
          </cell>
          <cell r="B1698" t="str">
            <v>52.3682</v>
          </cell>
          <cell r="C1698" t="str">
            <v>16.9221</v>
          </cell>
          <cell r="D1698" t="str">
            <v>33UXU30</v>
          </cell>
          <cell r="E1698" t="str">
            <v>BD08</v>
          </cell>
          <cell r="N1698" t="str">
            <v>Dębina II</v>
          </cell>
          <cell r="R1698" t="str">
            <v>Europa</v>
          </cell>
          <cell r="S1698" t="str">
            <v>Polska</v>
          </cell>
          <cell r="T1698" t="str">
            <v>wielkopolskie</v>
          </cell>
          <cell r="U1698" t="str">
            <v>Poznań</v>
          </cell>
          <cell r="V1698" t="str">
            <v>Poznań</v>
          </cell>
          <cell r="W1698" t="str">
            <v>315.52 Poznański Przełom Warty</v>
          </cell>
          <cell r="X1698" t="str">
            <v>Continental Bio-geographical Region</v>
          </cell>
          <cell r="Y1698" t="str">
            <v>Ficario-Ulmetum typicum</v>
          </cell>
        </row>
        <row r="1699">
          <cell r="A1699" t="str">
            <v>POZ-V-0107481</v>
          </cell>
          <cell r="B1699" t="str">
            <v>52.3682</v>
          </cell>
          <cell r="C1699" t="str">
            <v>16.9221</v>
          </cell>
          <cell r="D1699" t="str">
            <v>33UXU30</v>
          </cell>
          <cell r="E1699" t="str">
            <v>BD08</v>
          </cell>
          <cell r="N1699" t="str">
            <v>Dębina II</v>
          </cell>
          <cell r="R1699" t="str">
            <v>Europa</v>
          </cell>
          <cell r="S1699" t="str">
            <v>Polska</v>
          </cell>
          <cell r="T1699" t="str">
            <v>wielkopolskie</v>
          </cell>
          <cell r="U1699" t="str">
            <v>Poznań</v>
          </cell>
          <cell r="V1699" t="str">
            <v>Poznań</v>
          </cell>
          <cell r="W1699" t="str">
            <v>315.52 Poznański Przełom Warty</v>
          </cell>
          <cell r="X1699" t="str">
            <v>Continental Bio-geographical Region</v>
          </cell>
          <cell r="Y1699" t="str">
            <v>Ficario-Ulmetum typicum</v>
          </cell>
        </row>
        <row r="1700">
          <cell r="A1700" t="str">
            <v>POZ-V-0108796</v>
          </cell>
          <cell r="B1700" t="str">
            <v>51.848333</v>
          </cell>
          <cell r="C1700" t="str">
            <v>17.930556</v>
          </cell>
          <cell r="D1700" t="str">
            <v>33UYT04</v>
          </cell>
          <cell r="E1700" t="str">
            <v>CD65</v>
          </cell>
          <cell r="M1700" t="str">
            <v>Dolina rzeki Ciemnej</v>
          </cell>
          <cell r="R1700" t="str">
            <v>Europa</v>
          </cell>
          <cell r="S1700" t="str">
            <v>Polska</v>
          </cell>
          <cell r="T1700" t="str">
            <v>wielkopolskie</v>
          </cell>
          <cell r="U1700" t="str">
            <v>pleszewski</v>
          </cell>
          <cell r="V1700" t="str">
            <v>Gołuchów</v>
          </cell>
          <cell r="W1700" t="str">
            <v>318.12 Wysoczyzna Kaliska</v>
          </cell>
          <cell r="X1700" t="str">
            <v>Continental Bio-geographical Region</v>
          </cell>
          <cell r="Y1700" t="str">
            <v>Fraxino-Alnetum (=Circaeo-Alnetum)</v>
          </cell>
        </row>
        <row r="1701">
          <cell r="A1701" t="str">
            <v>POZ-V-0108797</v>
          </cell>
          <cell r="B1701" t="str">
            <v>51.848333</v>
          </cell>
          <cell r="C1701" t="str">
            <v>17.930556</v>
          </cell>
          <cell r="D1701" t="str">
            <v>33UYT04</v>
          </cell>
          <cell r="E1701" t="str">
            <v>CD65</v>
          </cell>
          <cell r="M1701" t="str">
            <v>Dolina rzeki Ciemnej</v>
          </cell>
          <cell r="R1701" t="str">
            <v>Europa</v>
          </cell>
          <cell r="S1701" t="str">
            <v>Polska</v>
          </cell>
          <cell r="T1701" t="str">
            <v>wielkopolskie</v>
          </cell>
          <cell r="U1701" t="str">
            <v>pleszewski</v>
          </cell>
          <cell r="V1701" t="str">
            <v>Gołuchów</v>
          </cell>
          <cell r="W1701" t="str">
            <v>318.12 Wysoczyzna Kaliska</v>
          </cell>
          <cell r="X1701" t="str">
            <v>Continental Bio-geographical Region</v>
          </cell>
          <cell r="Y1701" t="str">
            <v>Fraxino-Alnetum (=Circaeo-Alnetum)</v>
          </cell>
        </row>
        <row r="1702">
          <cell r="A1702" t="str">
            <v>POZ-V-0109374</v>
          </cell>
          <cell r="B1702" t="str">
            <v>53.1274</v>
          </cell>
          <cell r="C1702" t="str">
            <v>16.8884</v>
          </cell>
          <cell r="D1702" t="str">
            <v>33UXU28</v>
          </cell>
          <cell r="E1702" t="str">
            <v>BC28</v>
          </cell>
          <cell r="M1702" t="str">
            <v>Dolina Noteci</v>
          </cell>
          <cell r="P1702" t="str">
            <v>PLB300012</v>
          </cell>
          <cell r="Q1702" t="str">
            <v>Puszcza nad Gwdą</v>
          </cell>
          <cell r="R1702" t="str">
            <v>Europa</v>
          </cell>
          <cell r="S1702" t="str">
            <v>Polska</v>
          </cell>
          <cell r="T1702" t="str">
            <v>wielkopolskie</v>
          </cell>
          <cell r="U1702" t="str">
            <v>pilski</v>
          </cell>
          <cell r="V1702" t="str">
            <v>Kaczory</v>
          </cell>
          <cell r="W1702" t="str">
            <v>314.68 Dolina Gwdy</v>
          </cell>
          <cell r="X1702" t="str">
            <v>Continental Bio-geographical Region</v>
          </cell>
          <cell r="Y1702" t="str">
            <v>Pino-Quercetum (=Querco-Pinetum + Serratulo-Pinetum)</v>
          </cell>
        </row>
        <row r="1703">
          <cell r="A1703" t="str">
            <v>POZ-V-0109629</v>
          </cell>
          <cell r="B1703" t="str">
            <v>52.650267</v>
          </cell>
          <cell r="C1703" t="str">
            <v>16.079006</v>
          </cell>
          <cell r="D1703" t="str">
            <v>33UWU73</v>
          </cell>
          <cell r="E1703" t="str">
            <v>BC73</v>
          </cell>
          <cell r="J1703" t="str">
            <v>Sierakowski Park Krajobrazowy</v>
          </cell>
          <cell r="P1703" t="str">
            <v>PLB300015</v>
          </cell>
          <cell r="Q1703" t="str">
            <v>Puszcza Notecka</v>
          </cell>
          <cell r="R1703" t="str">
            <v>Europa</v>
          </cell>
          <cell r="S1703" t="str">
            <v>Polska</v>
          </cell>
          <cell r="T1703" t="str">
            <v>wielkopolskie</v>
          </cell>
          <cell r="U1703" t="str">
            <v>międzychodzki</v>
          </cell>
          <cell r="V1703" t="str">
            <v>Sieraków</v>
          </cell>
          <cell r="W1703" t="str">
            <v>315.33 Kotlina Gorzowska</v>
          </cell>
          <cell r="X1703" t="str">
            <v>Continental Bio-geographical Region</v>
          </cell>
          <cell r="Y1703" t="str">
            <v>Pino-Quercetum (=Querco-Pinetum + Serratulo-Pinetum)</v>
          </cell>
        </row>
        <row r="1704">
          <cell r="A1704" t="str">
            <v>POZ-V-0109632</v>
          </cell>
          <cell r="B1704" t="str">
            <v>52.1191</v>
          </cell>
          <cell r="C1704" t="str">
            <v>15.8722</v>
          </cell>
          <cell r="D1704" t="str">
            <v>33UWT57</v>
          </cell>
          <cell r="E1704" t="str">
            <v>BD31</v>
          </cell>
          <cell r="M1704" t="str">
            <v>Obszar Chronionego Krajobrazu Pojezierze Sławskie, Pradolina Obry i Rynna Zbąszyńska</v>
          </cell>
          <cell r="R1704" t="str">
            <v>Europa</v>
          </cell>
          <cell r="S1704" t="str">
            <v>Polska</v>
          </cell>
          <cell r="T1704" t="str">
            <v>wielkopolskie</v>
          </cell>
          <cell r="U1704" t="str">
            <v>wolsztyński</v>
          </cell>
          <cell r="V1704" t="str">
            <v>Siedlec</v>
          </cell>
          <cell r="W1704" t="str">
            <v>315.44 Bruzda Zbąszyńska</v>
          </cell>
          <cell r="X1704" t="str">
            <v>Continental Bio-geographical Region</v>
          </cell>
          <cell r="Y1704" t="str">
            <v>Pino-Quercetum (=Querco-Pinetum + Serratulo-Pinetum)</v>
          </cell>
        </row>
        <row r="1705">
          <cell r="A1705" t="str">
            <v>POZ-V-0109636</v>
          </cell>
          <cell r="B1705" t="str">
            <v>52.001643</v>
          </cell>
          <cell r="C1705" t="str">
            <v>16.169587</v>
          </cell>
          <cell r="D1705" t="str">
            <v>33UWT86</v>
          </cell>
          <cell r="E1705" t="str">
            <v>BD43</v>
          </cell>
          <cell r="M1705" t="str">
            <v>Przemęcko-Wschowski i kompleks leśny Włoszakowice</v>
          </cell>
          <cell r="R1705" t="str">
            <v>Europa</v>
          </cell>
          <cell r="S1705" t="str">
            <v>Polska</v>
          </cell>
          <cell r="T1705" t="str">
            <v>wielkopolskie</v>
          </cell>
          <cell r="U1705" t="str">
            <v>wolsztyński</v>
          </cell>
          <cell r="V1705" t="str">
            <v>Przemęt</v>
          </cell>
          <cell r="W1705" t="str">
            <v>315.81 Pojezierze Sławskie</v>
          </cell>
          <cell r="X1705" t="str">
            <v>Continental Bio-geographical Region</v>
          </cell>
          <cell r="Y1705" t="str">
            <v>Pino-Quercetum (=Querco-Pinetum + Serratulo-Pinetum)</v>
          </cell>
        </row>
        <row r="1706">
          <cell r="A1706" t="str">
            <v>POZ-V-0109637</v>
          </cell>
          <cell r="B1706" t="str">
            <v>52.001643</v>
          </cell>
          <cell r="C1706" t="str">
            <v>16.169587</v>
          </cell>
          <cell r="D1706" t="str">
            <v>33UWT86</v>
          </cell>
          <cell r="E1706" t="str">
            <v>BD43</v>
          </cell>
          <cell r="M1706" t="str">
            <v>Przemęcko-Wschowski i kompleks leśny Włoszakowice</v>
          </cell>
          <cell r="R1706" t="str">
            <v>Europa</v>
          </cell>
          <cell r="S1706" t="str">
            <v>Polska</v>
          </cell>
          <cell r="T1706" t="str">
            <v>wielkopolskie</v>
          </cell>
          <cell r="U1706" t="str">
            <v>wolsztyński</v>
          </cell>
          <cell r="V1706" t="str">
            <v>Przemęt</v>
          </cell>
          <cell r="W1706" t="str">
            <v>315.81 Pojezierze Sławskie</v>
          </cell>
          <cell r="X1706" t="str">
            <v>Continental Bio-geographical Region</v>
          </cell>
          <cell r="Y1706" t="str">
            <v>Pino-Quercetum (=Querco-Pinetum + Serratulo-Pinetum)</v>
          </cell>
        </row>
        <row r="1707">
          <cell r="A1707" t="str">
            <v>POZ-V-0109638</v>
          </cell>
          <cell r="B1707" t="str">
            <v>52.001643</v>
          </cell>
          <cell r="C1707" t="str">
            <v>16.169587</v>
          </cell>
          <cell r="D1707" t="str">
            <v>33UWT86</v>
          </cell>
          <cell r="E1707" t="str">
            <v>BD43</v>
          </cell>
          <cell r="M1707" t="str">
            <v>Przemęcko-Wschowski i kompleks leśny Włoszakowice</v>
          </cell>
          <cell r="R1707" t="str">
            <v>Europa</v>
          </cell>
          <cell r="S1707" t="str">
            <v>Polska</v>
          </cell>
          <cell r="T1707" t="str">
            <v>wielkopolskie</v>
          </cell>
          <cell r="U1707" t="str">
            <v>wolsztyński</v>
          </cell>
          <cell r="V1707" t="str">
            <v>Przemęt</v>
          </cell>
          <cell r="W1707" t="str">
            <v>315.81 Pojezierze Sławskie</v>
          </cell>
          <cell r="X1707" t="str">
            <v>Continental Bio-geographical Region</v>
          </cell>
          <cell r="Y1707" t="str">
            <v>Pino-Quercetum (=Querco-Pinetum + Serratulo-Pinetum)</v>
          </cell>
        </row>
        <row r="1708">
          <cell r="A1708" t="str">
            <v>POZ-V-0109669</v>
          </cell>
          <cell r="B1708" t="str">
            <v>52.7065</v>
          </cell>
          <cell r="C1708" t="str">
            <v>16.5256</v>
          </cell>
          <cell r="D1708" t="str">
            <v>33UXU04</v>
          </cell>
          <cell r="E1708" t="str">
            <v>BC66</v>
          </cell>
          <cell r="R1708" t="str">
            <v>Europa</v>
          </cell>
          <cell r="S1708" t="str">
            <v>Polska</v>
          </cell>
          <cell r="T1708" t="str">
            <v>wielkopolskie</v>
          </cell>
          <cell r="U1708" t="str">
            <v>szamotulski</v>
          </cell>
          <cell r="V1708" t="str">
            <v>Obrzycko</v>
          </cell>
          <cell r="W1708" t="str">
            <v>315.33 Kotlina Gorzowska</v>
          </cell>
          <cell r="X1708" t="str">
            <v>Continental Bio-geographical Region</v>
          </cell>
          <cell r="Y1708" t="str">
            <v>Pino-Quercetum (=Querco-Pinetum + Serratulo-Pinetum)</v>
          </cell>
        </row>
        <row r="1709">
          <cell r="A1709" t="str">
            <v>POZ-V-0109670</v>
          </cell>
          <cell r="B1709" t="str">
            <v>52.7065</v>
          </cell>
          <cell r="C1709" t="str">
            <v>16.5256</v>
          </cell>
          <cell r="D1709" t="str">
            <v>33UXU04</v>
          </cell>
          <cell r="E1709" t="str">
            <v>BC66</v>
          </cell>
          <cell r="R1709" t="str">
            <v>Europa</v>
          </cell>
          <cell r="S1709" t="str">
            <v>Polska</v>
          </cell>
          <cell r="T1709" t="str">
            <v>wielkopolskie</v>
          </cell>
          <cell r="U1709" t="str">
            <v>szamotulski</v>
          </cell>
          <cell r="V1709" t="str">
            <v>Obrzycko</v>
          </cell>
          <cell r="W1709" t="str">
            <v>315.33 Kotlina Gorzowska</v>
          </cell>
          <cell r="X1709" t="str">
            <v>Continental Bio-geographical Region</v>
          </cell>
          <cell r="Y1709" t="str">
            <v>Pino-Quercetum (=Querco-Pinetum + Serratulo-Pinetum)</v>
          </cell>
        </row>
        <row r="1710">
          <cell r="A1710" t="str">
            <v>POZ-V-0109837</v>
          </cell>
          <cell r="B1710" t="str">
            <v>51.8199</v>
          </cell>
          <cell r="C1710" t="str">
            <v>17.7335</v>
          </cell>
          <cell r="D1710" t="str">
            <v>33UXT84</v>
          </cell>
          <cell r="E1710" t="str">
            <v>CD64</v>
          </cell>
          <cell r="M1710" t="str">
            <v>Dąbrowy Krotoszyńskie Baszków-Rochy</v>
          </cell>
          <cell r="P1710" t="str">
            <v>PLB300007; PLH300002</v>
          </cell>
          <cell r="Q1710" t="str">
            <v>Dąbrowy Krotoszyńskie; Uroczyska Płyty Krotoszyńskiej</v>
          </cell>
          <cell r="R1710" t="str">
            <v>Europa</v>
          </cell>
          <cell r="S1710" t="str">
            <v>Polska</v>
          </cell>
          <cell r="T1710" t="str">
            <v>wielkopolskie</v>
          </cell>
          <cell r="U1710" t="str">
            <v>pleszewski</v>
          </cell>
          <cell r="V1710" t="str">
            <v>Dobrzyca</v>
          </cell>
          <cell r="W1710" t="str">
            <v>318.12 Wysoczyzna Kaliska</v>
          </cell>
          <cell r="X1710" t="str">
            <v>Continental Bio-geographical Region</v>
          </cell>
          <cell r="Y1710" t="str">
            <v>Galio-Carpinetum</v>
          </cell>
        </row>
        <row r="1711">
          <cell r="A1711" t="str">
            <v>POZ-V-0110243</v>
          </cell>
          <cell r="B1711" t="str">
            <v>52.022883</v>
          </cell>
          <cell r="C1711" t="str">
            <v>16.918357</v>
          </cell>
          <cell r="D1711" t="str">
            <v>33UXT36</v>
          </cell>
          <cell r="E1711" t="str">
            <v>BD48</v>
          </cell>
          <cell r="R1711" t="str">
            <v>Europa</v>
          </cell>
          <cell r="S1711" t="str">
            <v>Polska</v>
          </cell>
          <cell r="T1711" t="str">
            <v>wielkopolskie</v>
          </cell>
          <cell r="U1711" t="str">
            <v>śremski</v>
          </cell>
          <cell r="V1711" t="str">
            <v>Śrem</v>
          </cell>
          <cell r="W1711" t="str">
            <v>315.82 Pojezierze Krzywińskie</v>
          </cell>
          <cell r="X1711" t="str">
            <v>Continental Bio-geographical Region</v>
          </cell>
          <cell r="Y1711" t="str">
            <v>Fraxino-Alnetum (=Circaeo-Alnetum)</v>
          </cell>
        </row>
        <row r="1712">
          <cell r="A1712" t="str">
            <v>POZ-V-0110244</v>
          </cell>
          <cell r="B1712" t="str">
            <v>51.989778</v>
          </cell>
          <cell r="C1712" t="str">
            <v>17.003223</v>
          </cell>
          <cell r="D1712" t="str">
            <v>33UXT36</v>
          </cell>
          <cell r="E1712" t="str">
            <v>BD49</v>
          </cell>
          <cell r="R1712" t="str">
            <v>Europa</v>
          </cell>
          <cell r="S1712" t="str">
            <v>Polska</v>
          </cell>
          <cell r="T1712" t="str">
            <v>wielkopolskie</v>
          </cell>
          <cell r="U1712" t="str">
            <v>śremski</v>
          </cell>
          <cell r="V1712" t="str">
            <v>Dolsk</v>
          </cell>
          <cell r="W1712" t="str">
            <v>315.82 Pojezierze Krzywińskie</v>
          </cell>
          <cell r="X1712" t="str">
            <v>Continental Bio-geographical Region</v>
          </cell>
          <cell r="Y1712" t="str">
            <v>Ficario-Ulmetum chrysosplenietosum</v>
          </cell>
        </row>
        <row r="1713">
          <cell r="A1713" t="str">
            <v>POZ-V-0110245</v>
          </cell>
          <cell r="B1713" t="str">
            <v>52.022883</v>
          </cell>
          <cell r="C1713" t="str">
            <v>16.918357</v>
          </cell>
          <cell r="D1713" t="str">
            <v>33UXT36</v>
          </cell>
          <cell r="E1713" t="str">
            <v>BD48</v>
          </cell>
          <cell r="R1713" t="str">
            <v>Europa</v>
          </cell>
          <cell r="S1713" t="str">
            <v>Polska</v>
          </cell>
          <cell r="T1713" t="str">
            <v>wielkopolskie</v>
          </cell>
          <cell r="U1713" t="str">
            <v>śremski</v>
          </cell>
          <cell r="V1713" t="str">
            <v>Śrem</v>
          </cell>
          <cell r="W1713" t="str">
            <v>315.82 Pojezierze Krzywińskie</v>
          </cell>
          <cell r="X1713" t="str">
            <v>Continental Bio-geographical Region</v>
          </cell>
          <cell r="Y1713" t="str">
            <v>Fraxino-Alnetum (=Circaeo-Alnetum)</v>
          </cell>
        </row>
        <row r="1714">
          <cell r="A1714" t="str">
            <v>POZ-V-0110246</v>
          </cell>
          <cell r="B1714" t="str">
            <v>52.022883</v>
          </cell>
          <cell r="C1714" t="str">
            <v>16.918357</v>
          </cell>
          <cell r="D1714" t="str">
            <v>33UXT36</v>
          </cell>
          <cell r="E1714" t="str">
            <v>BD48</v>
          </cell>
          <cell r="R1714" t="str">
            <v>Europa</v>
          </cell>
          <cell r="S1714" t="str">
            <v>Polska</v>
          </cell>
          <cell r="T1714" t="str">
            <v>wielkopolskie</v>
          </cell>
          <cell r="U1714" t="str">
            <v>śremski</v>
          </cell>
          <cell r="V1714" t="str">
            <v>Śrem</v>
          </cell>
          <cell r="W1714" t="str">
            <v>315.82 Pojezierze Krzywińskie</v>
          </cell>
          <cell r="X1714" t="str">
            <v>Continental Bio-geographical Region</v>
          </cell>
          <cell r="Y1714" t="str">
            <v>Fraxino-Alnetum (=Circaeo-Alnetum)</v>
          </cell>
        </row>
        <row r="1715">
          <cell r="A1715" t="str">
            <v>POZ-V-0110247</v>
          </cell>
          <cell r="B1715" t="str">
            <v>51.592316</v>
          </cell>
          <cell r="C1715" t="str">
            <v>17.707193</v>
          </cell>
          <cell r="D1715" t="str">
            <v>33UXT81</v>
          </cell>
          <cell r="E1715" t="str">
            <v>CD94</v>
          </cell>
          <cell r="M1715" t="str">
            <v>Wzgórza Ostrzeszowskie i Kotlina Odolanowska (woj. wielkopolskie)</v>
          </cell>
          <cell r="R1715" t="str">
            <v>Europa</v>
          </cell>
          <cell r="S1715" t="str">
            <v>Polska</v>
          </cell>
          <cell r="T1715" t="str">
            <v>wielkopolskie</v>
          </cell>
          <cell r="U1715" t="str">
            <v>ostrowski</v>
          </cell>
          <cell r="V1715" t="str">
            <v>Odolanów</v>
          </cell>
          <cell r="W1715" t="str">
            <v>318.34 Kotlina Milicka</v>
          </cell>
          <cell r="X1715" t="str">
            <v>Continental Bio-geographical Region</v>
          </cell>
          <cell r="Y1715" t="str">
            <v>Galio-Carpinetum</v>
          </cell>
        </row>
        <row r="1716">
          <cell r="A1716" t="str">
            <v>POZ-V-0110248</v>
          </cell>
          <cell r="B1716" t="str">
            <v>51.977191</v>
          </cell>
          <cell r="C1716" t="str">
            <v>17.019966</v>
          </cell>
          <cell r="D1716" t="str">
            <v>33UXT36</v>
          </cell>
          <cell r="E1716" t="str">
            <v>BD59</v>
          </cell>
          <cell r="K1716" t="str">
            <v>Miranowo</v>
          </cell>
          <cell r="L1716" t="str">
            <v>torfowiskowy</v>
          </cell>
          <cell r="R1716" t="str">
            <v>Europa</v>
          </cell>
          <cell r="S1716" t="str">
            <v>Polska</v>
          </cell>
          <cell r="T1716" t="str">
            <v>wielkopolskie</v>
          </cell>
          <cell r="U1716" t="str">
            <v>śremski</v>
          </cell>
          <cell r="V1716" t="str">
            <v>Dolsk</v>
          </cell>
          <cell r="W1716" t="str">
            <v>315.82 Pojezierze Krzywińskie</v>
          </cell>
          <cell r="X1716" t="str">
            <v>Continental Bio-geographical Region</v>
          </cell>
          <cell r="Y1716" t="str">
            <v>Fraxino-Alnetum (=Circaeo-Alnetum)</v>
          </cell>
        </row>
        <row r="1717">
          <cell r="A1717" t="str">
            <v>POZ-V-0110249</v>
          </cell>
          <cell r="B1717" t="str">
            <v>52.022883</v>
          </cell>
          <cell r="C1717" t="str">
            <v>16.918357</v>
          </cell>
          <cell r="D1717" t="str">
            <v>33UXT36</v>
          </cell>
          <cell r="E1717" t="str">
            <v>BD48</v>
          </cell>
          <cell r="R1717" t="str">
            <v>Europa</v>
          </cell>
          <cell r="S1717" t="str">
            <v>Polska</v>
          </cell>
          <cell r="T1717" t="str">
            <v>wielkopolskie</v>
          </cell>
          <cell r="U1717" t="str">
            <v>śremski</v>
          </cell>
          <cell r="V1717" t="str">
            <v>Śrem</v>
          </cell>
          <cell r="W1717" t="str">
            <v>315.82 Pojezierze Krzywińskie</v>
          </cell>
          <cell r="X1717" t="str">
            <v>Continental Bio-geographical Region</v>
          </cell>
          <cell r="Y1717" t="str">
            <v>Fraxino-Alnetum (=Circaeo-Alnetum)</v>
          </cell>
        </row>
        <row r="1718">
          <cell r="A1718" t="str">
            <v>POZ-V-0110250</v>
          </cell>
          <cell r="B1718" t="str">
            <v>52.10334</v>
          </cell>
          <cell r="C1718" t="str">
            <v>17.13392</v>
          </cell>
          <cell r="D1718" t="str">
            <v>33UXT47</v>
          </cell>
          <cell r="E1718" t="str">
            <v>CD30</v>
          </cell>
          <cell r="P1718" t="str">
            <v>PLB300017; PLH300012</v>
          </cell>
          <cell r="Q1718" t="str">
            <v>Ostoja Rogalińska; Rogalińska Dolina Warty</v>
          </cell>
          <cell r="R1718" t="str">
            <v>Europa</v>
          </cell>
          <cell r="S1718" t="str">
            <v>Polska</v>
          </cell>
          <cell r="T1718" t="str">
            <v>wielkopolskie</v>
          </cell>
          <cell r="U1718" t="str">
            <v>śremski</v>
          </cell>
          <cell r="V1718" t="str">
            <v>Śrem</v>
          </cell>
          <cell r="W1718" t="str">
            <v>315.64 Kotlina Śremska</v>
          </cell>
          <cell r="X1718" t="str">
            <v>Continental Bio-geographical Region</v>
          </cell>
          <cell r="Y1718" t="str">
            <v>Salici-Populetum (=Salicetum albo-fragilis + Populetum albae)</v>
          </cell>
        </row>
        <row r="1719">
          <cell r="A1719" t="str">
            <v>POZ-V-0110251</v>
          </cell>
          <cell r="B1719" t="str">
            <v>52.022883</v>
          </cell>
          <cell r="C1719" t="str">
            <v>16.918357</v>
          </cell>
          <cell r="D1719" t="str">
            <v>33UXT36</v>
          </cell>
          <cell r="E1719" t="str">
            <v>BD48</v>
          </cell>
          <cell r="R1719" t="str">
            <v>Europa</v>
          </cell>
          <cell r="S1719" t="str">
            <v>Polska</v>
          </cell>
          <cell r="T1719" t="str">
            <v>wielkopolskie</v>
          </cell>
          <cell r="U1719" t="str">
            <v>śremski</v>
          </cell>
          <cell r="V1719" t="str">
            <v>Śrem</v>
          </cell>
          <cell r="W1719" t="str">
            <v>315.82 Pojezierze Krzywińskie</v>
          </cell>
          <cell r="X1719" t="str">
            <v>Continental Bio-geographical Region</v>
          </cell>
          <cell r="Y1719" t="str">
            <v>Fraxino-Alnetum (=Circaeo-Alnetum)</v>
          </cell>
        </row>
        <row r="1720">
          <cell r="A1720" t="str">
            <v>POZ-V-0110252</v>
          </cell>
          <cell r="B1720" t="str">
            <v>51.984979</v>
          </cell>
          <cell r="C1720" t="str">
            <v>17.06318</v>
          </cell>
          <cell r="D1720" t="str">
            <v>33UXT46</v>
          </cell>
          <cell r="E1720" t="str">
            <v>BD49</v>
          </cell>
          <cell r="R1720" t="str">
            <v>Europa</v>
          </cell>
          <cell r="S1720" t="str">
            <v>Polska</v>
          </cell>
          <cell r="T1720" t="str">
            <v>wielkopolskie</v>
          </cell>
          <cell r="U1720" t="str">
            <v>śremski</v>
          </cell>
          <cell r="V1720" t="str">
            <v>Dolsk</v>
          </cell>
          <cell r="W1720" t="str">
            <v>315.84 Wał Żerkowski</v>
          </cell>
          <cell r="X1720" t="str">
            <v>Continental Bio-geographical Region</v>
          </cell>
          <cell r="Y1720" t="str">
            <v>Galio-Carpinetum</v>
          </cell>
        </row>
        <row r="1721">
          <cell r="A1721" t="str">
            <v>POZ-V-0110253</v>
          </cell>
          <cell r="B1721" t="str">
            <v>51.982658</v>
          </cell>
          <cell r="C1721" t="str">
            <v>17.043522</v>
          </cell>
          <cell r="D1721" t="str">
            <v>33UXT46</v>
          </cell>
          <cell r="E1721" t="str">
            <v>BD59</v>
          </cell>
          <cell r="R1721" t="str">
            <v>Europa</v>
          </cell>
          <cell r="S1721" t="str">
            <v>Polska</v>
          </cell>
          <cell r="T1721" t="str">
            <v>wielkopolskie</v>
          </cell>
          <cell r="U1721" t="str">
            <v>śremski</v>
          </cell>
          <cell r="V1721" t="str">
            <v>Dolsk</v>
          </cell>
          <cell r="W1721" t="str">
            <v>315.82 Pojezierze Krzywińskie</v>
          </cell>
          <cell r="X1721" t="str">
            <v>Continental Bio-geographical Region</v>
          </cell>
          <cell r="Y1721">
            <v>0</v>
          </cell>
        </row>
        <row r="1722">
          <cell r="A1722" t="str">
            <v>POZ-V-0110256</v>
          </cell>
          <cell r="B1722" t="str">
            <v>51.90093</v>
          </cell>
          <cell r="C1722" t="str">
            <v>16.94772</v>
          </cell>
          <cell r="D1722" t="str">
            <v>33UXT35</v>
          </cell>
          <cell r="E1722" t="str">
            <v>BD58</v>
          </cell>
          <cell r="K1722" t="str">
            <v>Torfowisko Źródliskowe w Gostyniu Starym</v>
          </cell>
          <cell r="L1722" t="str">
            <v>nie określono w akcie prawnym</v>
          </cell>
          <cell r="M1722" t="str">
            <v>Krzywińsko-Osiecki wraz z zadrzewieniami generała Dezyderego Chłapowskiego i kompleksem leśnym Osieczna-Góra</v>
          </cell>
          <cell r="R1722" t="str">
            <v>Europa</v>
          </cell>
          <cell r="S1722" t="str">
            <v>Polska</v>
          </cell>
          <cell r="T1722" t="str">
            <v>wielkopolskie</v>
          </cell>
          <cell r="U1722" t="str">
            <v>gostyński</v>
          </cell>
          <cell r="V1722" t="str">
            <v>Gostyń</v>
          </cell>
          <cell r="W1722" t="str">
            <v>318.11 Wysoczyzna Leszczyńska</v>
          </cell>
          <cell r="X1722" t="str">
            <v>Continental Bio-geographical Region</v>
          </cell>
          <cell r="Y1722" t="str">
            <v>Galio-Carpinetum</v>
          </cell>
        </row>
        <row r="1723">
          <cell r="A1723" t="str">
            <v>POZ-V-0110257</v>
          </cell>
          <cell r="B1723" t="str">
            <v>51.90093</v>
          </cell>
          <cell r="C1723" t="str">
            <v>16.94772</v>
          </cell>
          <cell r="D1723" t="str">
            <v>33UXT35</v>
          </cell>
          <cell r="E1723" t="str">
            <v>BD58</v>
          </cell>
          <cell r="K1723" t="str">
            <v>Torfowisko Źródliskowe w Gostyniu Starym</v>
          </cell>
          <cell r="L1723" t="str">
            <v>nie określono w akcie prawnym</v>
          </cell>
          <cell r="M1723" t="str">
            <v>Krzywińsko-Osiecki wraz z zadrzewieniami generała Dezyderego Chłapowskiego i kompleksem leśnym Osieczna-Góra</v>
          </cell>
          <cell r="R1723" t="str">
            <v>Europa</v>
          </cell>
          <cell r="S1723" t="str">
            <v>Polska</v>
          </cell>
          <cell r="T1723" t="str">
            <v>wielkopolskie</v>
          </cell>
          <cell r="U1723" t="str">
            <v>gostyński</v>
          </cell>
          <cell r="V1723" t="str">
            <v>Gostyń</v>
          </cell>
          <cell r="W1723" t="str">
            <v>318.11 Wysoczyzna Leszczyńska</v>
          </cell>
          <cell r="X1723" t="str">
            <v>Continental Bio-geographical Region</v>
          </cell>
          <cell r="Y1723" t="str">
            <v>Galio-Carpinetum</v>
          </cell>
        </row>
        <row r="1724">
          <cell r="A1724" t="str">
            <v>POZ-V-0110258</v>
          </cell>
          <cell r="B1724" t="str">
            <v>51.90093</v>
          </cell>
          <cell r="C1724" t="str">
            <v>16.94772</v>
          </cell>
          <cell r="D1724" t="str">
            <v>33UXT35</v>
          </cell>
          <cell r="E1724" t="str">
            <v>BD58</v>
          </cell>
          <cell r="K1724" t="str">
            <v>Torfowisko Źródliskowe w Gostyniu Starym</v>
          </cell>
          <cell r="L1724" t="str">
            <v>nie określono w akcie prawnym</v>
          </cell>
          <cell r="M1724" t="str">
            <v>Krzywińsko-Osiecki wraz z zadrzewieniami generała Dezyderego Chłapowskiego i kompleksem leśnym Osieczna-Góra</v>
          </cell>
          <cell r="R1724" t="str">
            <v>Europa</v>
          </cell>
          <cell r="S1724" t="str">
            <v>Polska</v>
          </cell>
          <cell r="T1724" t="str">
            <v>wielkopolskie</v>
          </cell>
          <cell r="U1724" t="str">
            <v>gostyński</v>
          </cell>
          <cell r="V1724" t="str">
            <v>Gostyń</v>
          </cell>
          <cell r="W1724" t="str">
            <v>318.11 Wysoczyzna Leszczyńska</v>
          </cell>
          <cell r="X1724" t="str">
            <v>Continental Bio-geographical Region</v>
          </cell>
          <cell r="Y1724" t="str">
            <v>Galio-Carpinetum</v>
          </cell>
        </row>
        <row r="1725">
          <cell r="A1725" t="str">
            <v>POZ-V-0110259</v>
          </cell>
          <cell r="B1725" t="str">
            <v>51.90093</v>
          </cell>
          <cell r="C1725" t="str">
            <v>16.94772</v>
          </cell>
          <cell r="D1725" t="str">
            <v>33UXT35</v>
          </cell>
          <cell r="E1725" t="str">
            <v>BD58</v>
          </cell>
          <cell r="K1725" t="str">
            <v>Torfowisko Źródliskowe w Gostyniu Starym</v>
          </cell>
          <cell r="L1725" t="str">
            <v>nie określono w akcie prawnym</v>
          </cell>
          <cell r="M1725" t="str">
            <v>Krzywińsko-Osiecki wraz z zadrzewieniami generała Dezyderego Chłapowskiego i kompleksem leśnym Osieczna-Góra</v>
          </cell>
          <cell r="R1725" t="str">
            <v>Europa</v>
          </cell>
          <cell r="S1725" t="str">
            <v>Polska</v>
          </cell>
          <cell r="T1725" t="str">
            <v>wielkopolskie</v>
          </cell>
          <cell r="U1725" t="str">
            <v>gostyński</v>
          </cell>
          <cell r="V1725" t="str">
            <v>Gostyń</v>
          </cell>
          <cell r="W1725" t="str">
            <v>318.11 Wysoczyzna Leszczyńska</v>
          </cell>
          <cell r="X1725" t="str">
            <v>Continental Bio-geographical Region</v>
          </cell>
          <cell r="Y1725" t="str">
            <v>Galio-Carpinetum</v>
          </cell>
        </row>
        <row r="1726">
          <cell r="A1726" t="str">
            <v>POZ-V-0110499</v>
          </cell>
          <cell r="B1726" t="str">
            <v>51.983214</v>
          </cell>
          <cell r="C1726" t="str">
            <v>17.04243</v>
          </cell>
          <cell r="D1726" t="str">
            <v>33UXT46</v>
          </cell>
          <cell r="E1726" t="str">
            <v>BD59</v>
          </cell>
          <cell r="R1726" t="str">
            <v>Europa</v>
          </cell>
          <cell r="S1726" t="str">
            <v>Polska</v>
          </cell>
          <cell r="T1726" t="str">
            <v>wielkopolskie</v>
          </cell>
          <cell r="U1726" t="str">
            <v>śremski</v>
          </cell>
          <cell r="V1726" t="str">
            <v>Dolsk</v>
          </cell>
          <cell r="W1726" t="str">
            <v>315.82 Pojezierze Krzywińskie</v>
          </cell>
          <cell r="X1726" t="str">
            <v>Continental Bio-geographical Region</v>
          </cell>
          <cell r="Y1726">
            <v>0</v>
          </cell>
        </row>
        <row r="1727">
          <cell r="A1727" t="str">
            <v>POZ-V-0110500</v>
          </cell>
          <cell r="B1727" t="str">
            <v>51.983214</v>
          </cell>
          <cell r="C1727" t="str">
            <v>17.04243</v>
          </cell>
          <cell r="D1727" t="str">
            <v>33UXT46</v>
          </cell>
          <cell r="E1727" t="str">
            <v>BD59</v>
          </cell>
          <cell r="R1727" t="str">
            <v>Europa</v>
          </cell>
          <cell r="S1727" t="str">
            <v>Polska</v>
          </cell>
          <cell r="T1727" t="str">
            <v>wielkopolskie</v>
          </cell>
          <cell r="U1727" t="str">
            <v>śremski</v>
          </cell>
          <cell r="V1727" t="str">
            <v>Dolsk</v>
          </cell>
          <cell r="W1727" t="str">
            <v>315.82 Pojezierze Krzywińskie</v>
          </cell>
          <cell r="X1727" t="str">
            <v>Continental Bio-geographical Region</v>
          </cell>
          <cell r="Y1727">
            <v>0</v>
          </cell>
        </row>
        <row r="1728">
          <cell r="A1728" t="str">
            <v>POZ-V-0110501</v>
          </cell>
          <cell r="B1728" t="str">
            <v>52.4362</v>
          </cell>
          <cell r="C1728" t="str">
            <v>18.0247</v>
          </cell>
          <cell r="D1728" t="str">
            <v>34UBD91</v>
          </cell>
          <cell r="E1728" t="str">
            <v>CD06</v>
          </cell>
          <cell r="J1728" t="str">
            <v>Powidzki Park Krajobrazowy</v>
          </cell>
          <cell r="M1728" t="str">
            <v>Powidzko-Bieniszewski</v>
          </cell>
          <cell r="P1728" t="str">
            <v>PLH300026</v>
          </cell>
          <cell r="Q1728" t="str">
            <v>Pojezierze Gnieźnieńskie</v>
          </cell>
          <cell r="R1728" t="str">
            <v>Europa</v>
          </cell>
          <cell r="S1728" t="str">
            <v>Polska</v>
          </cell>
          <cell r="T1728" t="str">
            <v>wielkopolskie</v>
          </cell>
          <cell r="U1728" t="str">
            <v>słupecki</v>
          </cell>
          <cell r="V1728" t="str">
            <v>Ostrowite</v>
          </cell>
          <cell r="W1728" t="str">
            <v>315.54 Pojezierze Gnieźnieńskie</v>
          </cell>
          <cell r="X1728" t="str">
            <v>Continental Bio-geographical Region</v>
          </cell>
          <cell r="Y1728" t="str">
            <v>Pino-Quercetum (=Querco-Pinetum + Serratulo-Pinetum)</v>
          </cell>
        </row>
        <row r="1729">
          <cell r="A1729" t="str">
            <v>POZ-V-0110503</v>
          </cell>
          <cell r="B1729" t="str">
            <v>52.4576</v>
          </cell>
          <cell r="C1729" t="str">
            <v>18.0359</v>
          </cell>
          <cell r="D1729" t="str">
            <v>34UBD91</v>
          </cell>
          <cell r="E1729" t="str">
            <v>CC96</v>
          </cell>
          <cell r="J1729" t="str">
            <v>Powidzki Park Krajobrazowy</v>
          </cell>
          <cell r="M1729" t="str">
            <v>Powidzko-Bieniszewski</v>
          </cell>
          <cell r="P1729" t="str">
            <v>PLH300026</v>
          </cell>
          <cell r="Q1729" t="str">
            <v>Pojezierze Gnieźnieńskie</v>
          </cell>
          <cell r="R1729" t="str">
            <v>Europa</v>
          </cell>
          <cell r="S1729" t="str">
            <v>Polska</v>
          </cell>
          <cell r="T1729" t="str">
            <v>wielkopolskie</v>
          </cell>
          <cell r="U1729" t="str">
            <v>słupecki</v>
          </cell>
          <cell r="V1729" t="str">
            <v>Powidz</v>
          </cell>
          <cell r="W1729" t="str">
            <v>315.54 Pojezierze Gnieźnieńskie</v>
          </cell>
          <cell r="X1729" t="str">
            <v>Continental Bio-geographical Region</v>
          </cell>
          <cell r="Y1729" t="str">
            <v>Pino-Quercetum (=Querco-Pinetum + Serratulo-Pinetum)</v>
          </cell>
        </row>
        <row r="1730">
          <cell r="A1730" t="str">
            <v>POZ-V-0110504</v>
          </cell>
          <cell r="B1730" t="str">
            <v>52.6604</v>
          </cell>
          <cell r="C1730" t="str">
            <v>16.0288</v>
          </cell>
          <cell r="D1730" t="str">
            <v>33UWU63</v>
          </cell>
          <cell r="E1730" t="str">
            <v>BC72</v>
          </cell>
          <cell r="J1730" t="str">
            <v>Sierakowski Park Krajobrazowy</v>
          </cell>
          <cell r="K1730" t="str">
            <v>Cegliniec</v>
          </cell>
          <cell r="L1730" t="str">
            <v>leśny</v>
          </cell>
          <cell r="P1730" t="str">
            <v>PLB300015; PLH300029</v>
          </cell>
          <cell r="Q1730" t="str">
            <v>Puszcza Notecka; Jezioro Mnich</v>
          </cell>
          <cell r="R1730" t="str">
            <v>Europa</v>
          </cell>
          <cell r="S1730" t="str">
            <v>Polska</v>
          </cell>
          <cell r="T1730" t="str">
            <v>wielkopolskie</v>
          </cell>
          <cell r="U1730" t="str">
            <v>międzychodzki</v>
          </cell>
          <cell r="V1730" t="str">
            <v>Sieraków</v>
          </cell>
          <cell r="W1730" t="str">
            <v>315.33 Kotlina Gorzowska</v>
          </cell>
          <cell r="X1730" t="str">
            <v>Continental Bio-geographical Region</v>
          </cell>
          <cell r="Y1730" t="str">
            <v>Pino-Quercetum (=Querco-Pinetum + Serratulo-Pinetum)</v>
          </cell>
        </row>
        <row r="1731">
          <cell r="A1731" t="str">
            <v>POZ-V-0110505</v>
          </cell>
          <cell r="B1731" t="str">
            <v>52.2873</v>
          </cell>
          <cell r="C1731" t="str">
            <v>18.1952</v>
          </cell>
          <cell r="D1731" t="str">
            <v>34UCC09</v>
          </cell>
          <cell r="E1731" t="str">
            <v>CD17</v>
          </cell>
          <cell r="K1731" t="str">
            <v>Mielno</v>
          </cell>
          <cell r="L1731" t="str">
            <v>krajobrazowy</v>
          </cell>
          <cell r="M1731" t="str">
            <v>Powidzko-Bieniszewski</v>
          </cell>
          <cell r="P1731" t="str">
            <v>PLH300011</v>
          </cell>
          <cell r="Q1731" t="str">
            <v>Puszcza Bieniszewska</v>
          </cell>
          <cell r="R1731" t="str">
            <v>Europa</v>
          </cell>
          <cell r="S1731" t="str">
            <v>Polska</v>
          </cell>
          <cell r="T1731" t="str">
            <v>wielkopolskie</v>
          </cell>
          <cell r="U1731" t="str">
            <v>koniński</v>
          </cell>
          <cell r="V1731" t="str">
            <v>Kazimierz Biskupi</v>
          </cell>
          <cell r="W1731" t="str">
            <v>315.54 Pojezierze Gnieźnieńskie</v>
          </cell>
          <cell r="X1731" t="str">
            <v>Continental Bio-geographical Region</v>
          </cell>
          <cell r="Y1731" t="str">
            <v>Fraxino-Alnetum (=Circaeo-Alnetum)</v>
          </cell>
        </row>
        <row r="1732">
          <cell r="A1732" t="str">
            <v>POZ-V-0110506</v>
          </cell>
          <cell r="B1732" t="str">
            <v>52.04631</v>
          </cell>
          <cell r="C1732" t="str">
            <v>17.17139</v>
          </cell>
          <cell r="D1732" t="str">
            <v>33UXT46</v>
          </cell>
          <cell r="E1732" t="str">
            <v>CD40</v>
          </cell>
          <cell r="R1732" t="str">
            <v>Europa</v>
          </cell>
          <cell r="S1732" t="str">
            <v>Polska</v>
          </cell>
          <cell r="T1732" t="str">
            <v>wielkopolskie</v>
          </cell>
          <cell r="U1732" t="str">
            <v>śremski</v>
          </cell>
          <cell r="V1732" t="str">
            <v>Książ Wielkopolski</v>
          </cell>
          <cell r="W1732" t="str">
            <v>315.84 Wał Żerkowski</v>
          </cell>
          <cell r="X1732" t="str">
            <v>Continental Bio-geographical Region</v>
          </cell>
          <cell r="Y1732" t="str">
            <v>Galio-Carpinetum</v>
          </cell>
        </row>
        <row r="1733">
          <cell r="A1733" t="str">
            <v>POZ-V-0110507</v>
          </cell>
          <cell r="B1733" t="str">
            <v>52.481935</v>
          </cell>
          <cell r="C1733" t="str">
            <v>17.00606</v>
          </cell>
          <cell r="D1733" t="str">
            <v>33UXU31</v>
          </cell>
          <cell r="E1733" t="str">
            <v>BC99</v>
          </cell>
          <cell r="J1733" t="str">
            <v>Park Krajobrazowy Puszcza Zielonka</v>
          </cell>
          <cell r="P1733" t="str">
            <v>PLH300058</v>
          </cell>
          <cell r="Q1733" t="str">
            <v>Uroczyska Puszczy Zielonki</v>
          </cell>
          <cell r="R1733" t="str">
            <v>Europa</v>
          </cell>
          <cell r="S1733" t="str">
            <v>Polska</v>
          </cell>
          <cell r="T1733" t="str">
            <v>wielkopolskie</v>
          </cell>
          <cell r="U1733" t="str">
            <v>poznański</v>
          </cell>
          <cell r="V1733" t="str">
            <v>Czerwonak</v>
          </cell>
          <cell r="W1733" t="str">
            <v>315.56 Równina Wrzesińska</v>
          </cell>
          <cell r="X1733" t="str">
            <v>Continental Bio-geographical Region</v>
          </cell>
          <cell r="Y1733" t="str">
            <v>Potentillo albae-Quercetum typicum</v>
          </cell>
        </row>
        <row r="1734">
          <cell r="A1734" t="str">
            <v>POZ-V-0110519</v>
          </cell>
          <cell r="B1734" t="str">
            <v>52.61466</v>
          </cell>
          <cell r="C1734" t="str">
            <v>15.94074</v>
          </cell>
          <cell r="D1734" t="str">
            <v>33UWU62</v>
          </cell>
          <cell r="E1734" t="str">
            <v>BC72</v>
          </cell>
          <cell r="M1734" t="str">
            <v>H (Międzychód)</v>
          </cell>
          <cell r="N1734" t="str">
            <v>Bagno Borek</v>
          </cell>
          <cell r="P1734" t="str">
            <v>PLB300015; PLH300032</v>
          </cell>
          <cell r="Q1734" t="str">
            <v>Puszcza Notecka; Ostoja Międzychodzko-Sierakowska</v>
          </cell>
          <cell r="R1734" t="str">
            <v>Europa</v>
          </cell>
          <cell r="S1734" t="str">
            <v>Polska</v>
          </cell>
          <cell r="T1734" t="str">
            <v>wielkopolskie</v>
          </cell>
          <cell r="U1734" t="str">
            <v>międzychodzki</v>
          </cell>
          <cell r="V1734" t="str">
            <v>Międzychód</v>
          </cell>
          <cell r="W1734" t="str">
            <v>315.33 Kotlina Gorzowska</v>
          </cell>
          <cell r="X1734" t="str">
            <v>Continental Bio-geographical Region</v>
          </cell>
          <cell r="Y1734" t="str">
            <v>Pino-Quercetum (=Querco-Pinetum + Serratulo-Pinetum)</v>
          </cell>
        </row>
        <row r="1735">
          <cell r="A1735" t="str">
            <v>POZ-V-0110523</v>
          </cell>
          <cell r="B1735" t="str">
            <v>52.4509</v>
          </cell>
          <cell r="C1735" t="str">
            <v>17.2453</v>
          </cell>
          <cell r="D1735" t="str">
            <v>33UXU51</v>
          </cell>
          <cell r="E1735" t="str">
            <v>CC91</v>
          </cell>
          <cell r="J1735" t="str">
            <v>Park Krajobrazowy Promno - otulina</v>
          </cell>
          <cell r="R1735" t="str">
            <v>Europa</v>
          </cell>
          <cell r="S1735" t="str">
            <v>Polska</v>
          </cell>
          <cell r="T1735" t="str">
            <v>wielkopolskie</v>
          </cell>
          <cell r="U1735" t="str">
            <v>poznański</v>
          </cell>
          <cell r="V1735" t="str">
            <v>Pobiedziska</v>
          </cell>
          <cell r="W1735" t="str">
            <v>315.56 Równina Wrzesińska</v>
          </cell>
          <cell r="X1735" t="str">
            <v>Continental Bio-geographical Region</v>
          </cell>
          <cell r="Y1735" t="str">
            <v>Galio-Carpinetum</v>
          </cell>
        </row>
        <row r="1736">
          <cell r="A1736" t="str">
            <v>POZ-V-0110524</v>
          </cell>
          <cell r="B1736" t="str">
            <v>52.4509</v>
          </cell>
          <cell r="C1736" t="str">
            <v>17.2453</v>
          </cell>
          <cell r="D1736" t="str">
            <v>33UXU51</v>
          </cell>
          <cell r="E1736" t="str">
            <v>CC91</v>
          </cell>
          <cell r="J1736" t="str">
            <v>Park Krajobrazowy Promno - otulina</v>
          </cell>
          <cell r="R1736" t="str">
            <v>Europa</v>
          </cell>
          <cell r="S1736" t="str">
            <v>Polska</v>
          </cell>
          <cell r="T1736" t="str">
            <v>wielkopolskie</v>
          </cell>
          <cell r="U1736" t="str">
            <v>poznański</v>
          </cell>
          <cell r="V1736" t="str">
            <v>Pobiedziska</v>
          </cell>
          <cell r="W1736" t="str">
            <v>315.56 Równina Wrzesińska</v>
          </cell>
          <cell r="X1736" t="str">
            <v>Continental Bio-geographical Region</v>
          </cell>
          <cell r="Y1736" t="str">
            <v>Galio-Carpinetum</v>
          </cell>
        </row>
        <row r="1737">
          <cell r="A1737" t="str">
            <v>POZ-V-0110525</v>
          </cell>
          <cell r="B1737" t="str">
            <v>52.673</v>
          </cell>
          <cell r="C1737" t="str">
            <v>16.0005</v>
          </cell>
          <cell r="D1737" t="str">
            <v>33UWU63</v>
          </cell>
          <cell r="E1737" t="str">
            <v>BC72</v>
          </cell>
          <cell r="J1737" t="str">
            <v>Sierakowski Park Krajobrazowy</v>
          </cell>
          <cell r="P1737" t="str">
            <v>PLB300015</v>
          </cell>
          <cell r="Q1737" t="str">
            <v>Puszcza Notecka</v>
          </cell>
          <cell r="R1737" t="str">
            <v>Europa</v>
          </cell>
          <cell r="S1737" t="str">
            <v>Polska</v>
          </cell>
          <cell r="T1737" t="str">
            <v>wielkopolskie</v>
          </cell>
          <cell r="U1737" t="str">
            <v>międzychodzki</v>
          </cell>
          <cell r="V1737" t="str">
            <v>Sieraków</v>
          </cell>
          <cell r="W1737" t="str">
            <v>315.33 Kotlina Gorzowska</v>
          </cell>
          <cell r="X1737" t="str">
            <v>Continental Bio-geographical Region</v>
          </cell>
          <cell r="Y1737" t="str">
            <v>Leucobryo-Pinetum</v>
          </cell>
        </row>
        <row r="1738">
          <cell r="A1738" t="str">
            <v>POZ-V-0110535</v>
          </cell>
          <cell r="B1738" t="str">
            <v>52.4019</v>
          </cell>
          <cell r="C1738" t="str">
            <v>17.0314</v>
          </cell>
          <cell r="D1738" t="str">
            <v>33UXU30</v>
          </cell>
          <cell r="E1738" t="str">
            <v>BD09</v>
          </cell>
          <cell r="M1738" t="str">
            <v>Dolina Cybiny w Poznaniu</v>
          </cell>
          <cell r="R1738" t="str">
            <v>Europa</v>
          </cell>
          <cell r="S1738" t="str">
            <v>Polska</v>
          </cell>
          <cell r="T1738" t="str">
            <v>wielkopolskie</v>
          </cell>
          <cell r="U1738" t="str">
            <v>Poznań</v>
          </cell>
          <cell r="V1738" t="str">
            <v>Poznań</v>
          </cell>
          <cell r="W1738" t="str">
            <v>315.56 Równina Wrzesińska</v>
          </cell>
          <cell r="X1738" t="str">
            <v>Continental Bio-geographical Region</v>
          </cell>
          <cell r="Y1738" t="str">
            <v>Leucobryo-Pinetum</v>
          </cell>
        </row>
        <row r="1739">
          <cell r="A1739" t="str">
            <v>POZ-V-0110536</v>
          </cell>
          <cell r="B1739" t="str">
            <v>52.25027</v>
          </cell>
          <cell r="C1739" t="str">
            <v>17.087763</v>
          </cell>
          <cell r="D1739" t="str">
            <v>33UXT49</v>
          </cell>
          <cell r="E1739" t="str">
            <v>BD29</v>
          </cell>
          <cell r="M1739" t="str">
            <v>Obszar Chronionego Krajobrazu w gminie Kórnik</v>
          </cell>
          <cell r="R1739" t="str">
            <v>Europa</v>
          </cell>
          <cell r="S1739" t="str">
            <v>Polska</v>
          </cell>
          <cell r="T1739" t="str">
            <v>wielkopolskie</v>
          </cell>
          <cell r="U1739" t="str">
            <v>poznański</v>
          </cell>
          <cell r="V1739" t="str">
            <v>Kórnik</v>
          </cell>
          <cell r="W1739" t="str">
            <v>315.56 Równina Wrzesińska</v>
          </cell>
          <cell r="X1739" t="str">
            <v>Continental Bio-geographical Region</v>
          </cell>
          <cell r="Y1739" t="str">
            <v>Galio-Carpinetum</v>
          </cell>
        </row>
        <row r="1740">
          <cell r="A1740" t="str">
            <v>POZ-V-0110537</v>
          </cell>
          <cell r="B1740" t="str">
            <v>52.461259</v>
          </cell>
          <cell r="C1740" t="str">
            <v>17.172536</v>
          </cell>
          <cell r="D1740" t="str">
            <v>33UXU41</v>
          </cell>
          <cell r="E1740" t="str">
            <v>CC90</v>
          </cell>
          <cell r="R1740" t="str">
            <v>Europa</v>
          </cell>
          <cell r="S1740" t="str">
            <v>Polska</v>
          </cell>
          <cell r="T1740" t="str">
            <v>wielkopolskie</v>
          </cell>
          <cell r="U1740" t="str">
            <v>poznański</v>
          </cell>
          <cell r="V1740" t="str">
            <v>Pobiedziska</v>
          </cell>
          <cell r="W1740" t="str">
            <v>315.56 Równina Wrzesińska</v>
          </cell>
          <cell r="X1740" t="str">
            <v>Continental Bio-geographical Region</v>
          </cell>
          <cell r="Y1740" t="str">
            <v>Galio-Carpinetum</v>
          </cell>
        </row>
        <row r="1741">
          <cell r="A1741" t="str">
            <v>POZ-V-0114450</v>
          </cell>
          <cell r="B1741" t="str">
            <v>51.901996</v>
          </cell>
          <cell r="C1741" t="str">
            <v>16.959916</v>
          </cell>
          <cell r="D1741" t="str">
            <v>33UXT35</v>
          </cell>
          <cell r="E1741" t="str">
            <v>BD58</v>
          </cell>
          <cell r="M1741" t="str">
            <v>Krzywińsko-Osiecki wraz z zadrzewieniami generała Dezyderego Chłapowskiego i kompleksem leśnym Osieczna-Góra</v>
          </cell>
          <cell r="R1741" t="str">
            <v>Europa</v>
          </cell>
          <cell r="S1741" t="str">
            <v>Polska</v>
          </cell>
          <cell r="T1741" t="str">
            <v>wielkopolskie</v>
          </cell>
          <cell r="U1741" t="str">
            <v>gostyński</v>
          </cell>
          <cell r="V1741" t="str">
            <v>Gostyń</v>
          </cell>
          <cell r="W1741" t="str">
            <v>318.11 Wysoczyzna Leszczyńska</v>
          </cell>
          <cell r="X1741" t="str">
            <v>Continental Bio-geographical Region</v>
          </cell>
          <cell r="Y1741" t="str">
            <v>Galio-Carpinetum</v>
          </cell>
        </row>
        <row r="1742">
          <cell r="A1742" t="str">
            <v>POZ-V-0114451</v>
          </cell>
          <cell r="B1742" t="str">
            <v>51.901996</v>
          </cell>
          <cell r="C1742" t="str">
            <v>16.959916</v>
          </cell>
          <cell r="D1742" t="str">
            <v>33UXT35</v>
          </cell>
          <cell r="E1742" t="str">
            <v>BD58</v>
          </cell>
          <cell r="M1742" t="str">
            <v>Krzywińsko-Osiecki wraz z zadrzewieniami generała Dezyderego Chłapowskiego i kompleksem leśnym Osieczna-Góra</v>
          </cell>
          <cell r="R1742" t="str">
            <v>Europa</v>
          </cell>
          <cell r="S1742" t="str">
            <v>Polska</v>
          </cell>
          <cell r="T1742" t="str">
            <v>wielkopolskie</v>
          </cell>
          <cell r="U1742" t="str">
            <v>gostyński</v>
          </cell>
          <cell r="V1742" t="str">
            <v>Gostyń</v>
          </cell>
          <cell r="W1742" t="str">
            <v>318.11 Wysoczyzna Leszczyńska</v>
          </cell>
          <cell r="X1742" t="str">
            <v>Continental Bio-geographical Region</v>
          </cell>
          <cell r="Y1742" t="str">
            <v>Galio-Carpinetum</v>
          </cell>
        </row>
        <row r="1743">
          <cell r="A1743" t="str">
            <v>POZ-V-0114452</v>
          </cell>
          <cell r="B1743" t="str">
            <v>51.901996</v>
          </cell>
          <cell r="C1743" t="str">
            <v>16.959916</v>
          </cell>
          <cell r="D1743" t="str">
            <v>33UXT35</v>
          </cell>
          <cell r="E1743" t="str">
            <v>BD58</v>
          </cell>
          <cell r="M1743" t="str">
            <v>Krzywińsko-Osiecki wraz z zadrzewieniami generała Dezyderego Chłapowskiego i kompleksem leśnym Osieczna-Góra</v>
          </cell>
          <cell r="R1743" t="str">
            <v>Europa</v>
          </cell>
          <cell r="S1743" t="str">
            <v>Polska</v>
          </cell>
          <cell r="T1743" t="str">
            <v>wielkopolskie</v>
          </cell>
          <cell r="U1743" t="str">
            <v>gostyński</v>
          </cell>
          <cell r="V1743" t="str">
            <v>Gostyń</v>
          </cell>
          <cell r="W1743" t="str">
            <v>318.11 Wysoczyzna Leszczyńska</v>
          </cell>
          <cell r="X1743" t="str">
            <v>Continental Bio-geographical Region</v>
          </cell>
          <cell r="Y1743" t="str">
            <v>Galio-Carpinetum</v>
          </cell>
        </row>
        <row r="1744">
          <cell r="A1744" t="str">
            <v>POZ-V-0114460</v>
          </cell>
          <cell r="B1744" t="str">
            <v>51.90093</v>
          </cell>
          <cell r="C1744" t="str">
            <v>16.94772</v>
          </cell>
          <cell r="D1744" t="str">
            <v>33UXT35</v>
          </cell>
          <cell r="E1744" t="str">
            <v>BD58</v>
          </cell>
          <cell r="K1744" t="str">
            <v>Torfowisko Źródliskowe w Gostyniu Starym</v>
          </cell>
          <cell r="L1744" t="str">
            <v>nie określono w akcie prawnym</v>
          </cell>
          <cell r="M1744" t="str">
            <v>Krzywińsko-Osiecki wraz z zadrzewieniami generała Dezyderego Chłapowskiego i kompleksem leśnym Osieczna-Góra</v>
          </cell>
          <cell r="R1744" t="str">
            <v>Europa</v>
          </cell>
          <cell r="S1744" t="str">
            <v>Polska</v>
          </cell>
          <cell r="T1744" t="str">
            <v>wielkopolskie</v>
          </cell>
          <cell r="U1744" t="str">
            <v>gostyński</v>
          </cell>
          <cell r="V1744" t="str">
            <v>Gostyń</v>
          </cell>
          <cell r="W1744" t="str">
            <v>318.11 Wysoczyzna Leszczyńska</v>
          </cell>
          <cell r="X1744" t="str">
            <v>Continental Bio-geographical Region</v>
          </cell>
          <cell r="Y1744" t="str">
            <v>Galio-Carpinetum</v>
          </cell>
        </row>
        <row r="1745">
          <cell r="A1745" t="str">
            <v>POZ-V-0114461</v>
          </cell>
          <cell r="B1745" t="str">
            <v>51.90093</v>
          </cell>
          <cell r="C1745" t="str">
            <v>16.94772</v>
          </cell>
          <cell r="D1745" t="str">
            <v>33UXT35</v>
          </cell>
          <cell r="E1745" t="str">
            <v>BD58</v>
          </cell>
          <cell r="K1745" t="str">
            <v>Torfowisko Źródliskowe w Gostyniu Starym</v>
          </cell>
          <cell r="L1745" t="str">
            <v>nie określono w akcie prawnym</v>
          </cell>
          <cell r="M1745" t="str">
            <v>Krzywińsko-Osiecki wraz z zadrzewieniami generała Dezyderego Chłapowskiego i kompleksem leśnym Osieczna-Góra</v>
          </cell>
          <cell r="R1745" t="str">
            <v>Europa</v>
          </cell>
          <cell r="S1745" t="str">
            <v>Polska</v>
          </cell>
          <cell r="T1745" t="str">
            <v>wielkopolskie</v>
          </cell>
          <cell r="U1745" t="str">
            <v>gostyński</v>
          </cell>
          <cell r="V1745" t="str">
            <v>Gostyń</v>
          </cell>
          <cell r="W1745" t="str">
            <v>318.11 Wysoczyzna Leszczyńska</v>
          </cell>
          <cell r="X1745" t="str">
            <v>Continental Bio-geographical Region</v>
          </cell>
          <cell r="Y1745" t="str">
            <v>Galio-Carpinetum</v>
          </cell>
        </row>
        <row r="1746">
          <cell r="A1746" t="str">
            <v>POZ-V-0114560</v>
          </cell>
          <cell r="B1746" t="str">
            <v>52.5981</v>
          </cell>
          <cell r="C1746" t="str">
            <v>15.9464</v>
          </cell>
          <cell r="D1746" t="str">
            <v>33UWU62</v>
          </cell>
          <cell r="E1746" t="str">
            <v>BC72</v>
          </cell>
          <cell r="K1746" t="str">
            <v>Kolno Międzychodzkie</v>
          </cell>
          <cell r="L1746" t="str">
            <v>leśny</v>
          </cell>
          <cell r="M1746" t="str">
            <v>H (Międzychód)</v>
          </cell>
          <cell r="P1746" t="str">
            <v>PLB300015; PLH300032</v>
          </cell>
          <cell r="Q1746" t="str">
            <v>Puszcza Notecka; Ostoja Międzychodzko-Sierakowska</v>
          </cell>
          <cell r="R1746" t="str">
            <v>Europa</v>
          </cell>
          <cell r="S1746" t="str">
            <v>Polska</v>
          </cell>
          <cell r="T1746" t="str">
            <v>wielkopolskie</v>
          </cell>
          <cell r="U1746" t="str">
            <v>międzychodzki</v>
          </cell>
          <cell r="V1746" t="str">
            <v>Międzychód</v>
          </cell>
          <cell r="W1746" t="str">
            <v>315.51 Pojezierze Poznańskie</v>
          </cell>
          <cell r="X1746" t="str">
            <v>Continental Bio-geographical Region</v>
          </cell>
          <cell r="Y1746" t="str">
            <v>Galio-Carpinetum</v>
          </cell>
        </row>
        <row r="1747">
          <cell r="A1747" t="str">
            <v>POZ-V-0114567</v>
          </cell>
          <cell r="B1747" t="str">
            <v>52.5981</v>
          </cell>
          <cell r="C1747" t="str">
            <v>15.9464</v>
          </cell>
          <cell r="D1747" t="str">
            <v>33UWU62</v>
          </cell>
          <cell r="E1747" t="str">
            <v>BC72</v>
          </cell>
          <cell r="K1747" t="str">
            <v>Kolno Międzychodzkie</v>
          </cell>
          <cell r="L1747" t="str">
            <v>leśny</v>
          </cell>
          <cell r="M1747" t="str">
            <v>H (Międzychód)</v>
          </cell>
          <cell r="P1747" t="str">
            <v>PLB300015; PLH300032</v>
          </cell>
          <cell r="Q1747" t="str">
            <v>Puszcza Notecka; Ostoja Międzychodzko-Sierakowska</v>
          </cell>
          <cell r="R1747" t="str">
            <v>Europa</v>
          </cell>
          <cell r="S1747" t="str">
            <v>Polska</v>
          </cell>
          <cell r="T1747" t="str">
            <v>wielkopolskie</v>
          </cell>
          <cell r="U1747" t="str">
            <v>międzychodzki</v>
          </cell>
          <cell r="V1747" t="str">
            <v>Międzychód</v>
          </cell>
          <cell r="W1747" t="str">
            <v>315.51 Pojezierze Poznańskie</v>
          </cell>
          <cell r="X1747" t="str">
            <v>Continental Bio-geographical Region</v>
          </cell>
          <cell r="Y1747" t="str">
            <v>Galio-Carpinetum</v>
          </cell>
        </row>
        <row r="1748">
          <cell r="A1748" t="str">
            <v>POZ-V-0114596</v>
          </cell>
          <cell r="B1748" t="str">
            <v>52.410741</v>
          </cell>
          <cell r="C1748" t="str">
            <v>16.778634</v>
          </cell>
          <cell r="D1748" t="str">
            <v>33UXU20</v>
          </cell>
          <cell r="E1748" t="str">
            <v>BD07</v>
          </cell>
          <cell r="R1748" t="str">
            <v>Europa</v>
          </cell>
          <cell r="S1748" t="str">
            <v>Polska</v>
          </cell>
          <cell r="T1748" t="str">
            <v>wielkopolskie</v>
          </cell>
          <cell r="U1748" t="str">
            <v>poznański</v>
          </cell>
          <cell r="V1748" t="str">
            <v>Tarnowo Podgórne</v>
          </cell>
          <cell r="W1748" t="str">
            <v>315.51 Pojezierze Poznańskie</v>
          </cell>
          <cell r="X1748" t="str">
            <v>Continental Bio-geographical Region</v>
          </cell>
          <cell r="Y1748" t="str">
            <v>Galio-Carpinetum</v>
          </cell>
        </row>
        <row r="1749">
          <cell r="A1749" t="str">
            <v>POZ-V-0114943</v>
          </cell>
          <cell r="B1749" t="str">
            <v>52.060626</v>
          </cell>
          <cell r="C1749" t="str">
            <v>17.159162</v>
          </cell>
          <cell r="D1749" t="str">
            <v>33UXT46</v>
          </cell>
          <cell r="E1749" t="str">
            <v>CD40</v>
          </cell>
          <cell r="R1749" t="str">
            <v>Europa</v>
          </cell>
          <cell r="S1749" t="str">
            <v>Polska</v>
          </cell>
          <cell r="T1749" t="str">
            <v>wielkopolskie</v>
          </cell>
          <cell r="U1749" t="str">
            <v>śremski</v>
          </cell>
          <cell r="V1749" t="str">
            <v>Książ Wielkopolski</v>
          </cell>
          <cell r="W1749" t="str">
            <v>315.64 Kotlina Śremska</v>
          </cell>
          <cell r="X1749" t="str">
            <v>Continental Bio-geographical Region</v>
          </cell>
          <cell r="Y1749" t="str">
            <v>Galio-Carpinetum</v>
          </cell>
        </row>
        <row r="1750">
          <cell r="A1750" t="str">
            <v>POZ-V-0114963</v>
          </cell>
          <cell r="B1750" t="str">
            <v>52.7065</v>
          </cell>
          <cell r="C1750" t="str">
            <v>16.5256</v>
          </cell>
          <cell r="D1750" t="str">
            <v>33UXU04</v>
          </cell>
          <cell r="E1750" t="str">
            <v>BC66</v>
          </cell>
          <cell r="R1750" t="str">
            <v>Europa</v>
          </cell>
          <cell r="S1750" t="str">
            <v>Polska</v>
          </cell>
          <cell r="T1750" t="str">
            <v>wielkopolskie</v>
          </cell>
          <cell r="U1750" t="str">
            <v>szamotulski</v>
          </cell>
          <cell r="V1750" t="str">
            <v>Obrzycko</v>
          </cell>
          <cell r="W1750" t="str">
            <v>315.33 Kotlina Gorzowska</v>
          </cell>
          <cell r="X1750" t="str">
            <v>Continental Bio-geographical Region</v>
          </cell>
          <cell r="Y1750" t="str">
            <v>Pino-Quercetum (=Querco-Pinetum + Serratulo-Pinetum)</v>
          </cell>
        </row>
        <row r="1751">
          <cell r="A1751" t="str">
            <v>POZ-V-0114964</v>
          </cell>
          <cell r="B1751" t="str">
            <v>52.476549</v>
          </cell>
          <cell r="C1751" t="str">
            <v>16.77565</v>
          </cell>
          <cell r="D1751" t="str">
            <v>33UXU21</v>
          </cell>
          <cell r="E1751" t="str">
            <v>BC97</v>
          </cell>
          <cell r="R1751" t="str">
            <v>Europa</v>
          </cell>
          <cell r="S1751" t="str">
            <v>Polska</v>
          </cell>
          <cell r="T1751" t="str">
            <v>wielkopolskie</v>
          </cell>
          <cell r="U1751" t="str">
            <v>Poznań</v>
          </cell>
          <cell r="V1751" t="str">
            <v>Poznań</v>
          </cell>
          <cell r="W1751" t="str">
            <v>315.51 Pojezierze Poznańskie</v>
          </cell>
          <cell r="X1751" t="str">
            <v>Continental Bio-geographical Region</v>
          </cell>
          <cell r="Y1751" t="str">
            <v>Galio-Carpinetum</v>
          </cell>
        </row>
        <row r="1752">
          <cell r="A1752" t="str">
            <v>POZ-V-0114965</v>
          </cell>
          <cell r="B1752" t="str">
            <v>52.24478</v>
          </cell>
          <cell r="C1752" t="str">
            <v>16.82749</v>
          </cell>
          <cell r="D1752" t="str">
            <v>33UXT28</v>
          </cell>
          <cell r="E1752" t="str">
            <v>BD28</v>
          </cell>
          <cell r="I1752" t="str">
            <v>Wielkopolski Park Narodowy</v>
          </cell>
          <cell r="P1752" t="str">
            <v>PLB300017; PLH300010</v>
          </cell>
          <cell r="Q1752" t="str">
            <v>Ostoja Rogalińska; Ostoja Wielkopolska</v>
          </cell>
          <cell r="R1752" t="str">
            <v>Europa</v>
          </cell>
          <cell r="S1752" t="str">
            <v>Polska</v>
          </cell>
          <cell r="T1752" t="str">
            <v>wielkopolskie</v>
          </cell>
          <cell r="U1752" t="str">
            <v>poznański</v>
          </cell>
          <cell r="V1752" t="str">
            <v>Mosina</v>
          </cell>
          <cell r="W1752" t="str">
            <v>315.64 Kotlina Śremska</v>
          </cell>
          <cell r="X1752" t="str">
            <v>Continental Bio-geographical Region</v>
          </cell>
          <cell r="Y1752" t="str">
            <v>Galio-Carpinetum</v>
          </cell>
        </row>
        <row r="1753">
          <cell r="A1753" t="str">
            <v>POZ-V-0114966</v>
          </cell>
          <cell r="B1753" t="str">
            <v>52.307517</v>
          </cell>
          <cell r="C1753" t="str">
            <v>17.132497</v>
          </cell>
          <cell r="D1753" t="str">
            <v>33UXT49</v>
          </cell>
          <cell r="E1753" t="str">
            <v>CD10</v>
          </cell>
          <cell r="R1753" t="str">
            <v>Europa</v>
          </cell>
          <cell r="S1753" t="str">
            <v>Polska</v>
          </cell>
          <cell r="T1753" t="str">
            <v>wielkopolskie</v>
          </cell>
          <cell r="U1753" t="str">
            <v>poznański</v>
          </cell>
          <cell r="V1753" t="str">
            <v>Kleszczewo</v>
          </cell>
          <cell r="W1753" t="str">
            <v>315.56 Równina Wrzesińska</v>
          </cell>
          <cell r="X1753" t="str">
            <v>Continental Bio-geographical Region</v>
          </cell>
          <cell r="Y1753" t="str">
            <v>Galio-Carpinetum</v>
          </cell>
        </row>
        <row r="1754">
          <cell r="A1754" t="str">
            <v>POZ-V-0114967</v>
          </cell>
          <cell r="B1754" t="str">
            <v>52.404347</v>
          </cell>
          <cell r="C1754" t="str">
            <v>16.925321</v>
          </cell>
          <cell r="D1754" t="str">
            <v>33UXU30</v>
          </cell>
          <cell r="E1754" t="str">
            <v>BD08</v>
          </cell>
          <cell r="R1754" t="str">
            <v>Europa</v>
          </cell>
          <cell r="S1754" t="str">
            <v>Polska</v>
          </cell>
          <cell r="T1754" t="str">
            <v>wielkopolskie</v>
          </cell>
          <cell r="U1754" t="str">
            <v>Poznań</v>
          </cell>
          <cell r="V1754" t="str">
            <v>Poznań</v>
          </cell>
          <cell r="W1754" t="str">
            <v>315.52 Poznański Przełom Warty</v>
          </cell>
          <cell r="X1754" t="str">
            <v>Continental Bio-geographical Region</v>
          </cell>
          <cell r="Y1754" t="str">
            <v>Galio-Carpinetum</v>
          </cell>
        </row>
        <row r="1755">
          <cell r="A1755" t="str">
            <v>POZ-V-0114968</v>
          </cell>
          <cell r="B1755" t="str">
            <v>51.5911062</v>
          </cell>
          <cell r="C1755" t="str">
            <v>17.8250752</v>
          </cell>
          <cell r="D1755" t="str">
            <v>33UXT91</v>
          </cell>
          <cell r="E1755" t="str">
            <v>CD94</v>
          </cell>
          <cell r="M1755" t="str">
            <v>Wzgórza Ostrzeszowskie i Kotlina Odolanowska (woj. wielkopolskie)</v>
          </cell>
          <cell r="R1755" t="str">
            <v>Europa</v>
          </cell>
          <cell r="S1755" t="str">
            <v>Polska</v>
          </cell>
          <cell r="T1755" t="str">
            <v>wielkopolskie</v>
          </cell>
          <cell r="U1755" t="str">
            <v>ostrowski</v>
          </cell>
          <cell r="V1755" t="str">
            <v>Przygodzice</v>
          </cell>
          <cell r="W1755" t="str">
            <v>318.34 Kotlina Milicka</v>
          </cell>
          <cell r="X1755" t="str">
            <v>Continental Bio-geographical Region</v>
          </cell>
          <cell r="Y1755" t="str">
            <v>Galio-Carpinetum</v>
          </cell>
        </row>
        <row r="1756">
          <cell r="A1756" t="str">
            <v>POZ-V-0114970</v>
          </cell>
          <cell r="B1756" t="str">
            <v>52.89439</v>
          </cell>
          <cell r="C1756" t="str">
            <v>16.171262</v>
          </cell>
          <cell r="D1756" t="str">
            <v>33UWU76</v>
          </cell>
          <cell r="E1756" t="str">
            <v>BC43</v>
          </cell>
          <cell r="R1756" t="str">
            <v>Europa</v>
          </cell>
          <cell r="S1756" t="str">
            <v>Polska</v>
          </cell>
          <cell r="T1756" t="str">
            <v>wielkopolskie</v>
          </cell>
          <cell r="U1756" t="str">
            <v>czarnkowsko-trzcianecki</v>
          </cell>
          <cell r="V1756" t="str">
            <v>Wieleń</v>
          </cell>
          <cell r="W1756" t="str">
            <v>315.33 Kotlina Gorzowska</v>
          </cell>
          <cell r="X1756" t="str">
            <v>Continental Bio-geographical Region</v>
          </cell>
          <cell r="Y1756" t="str">
            <v>Fraxino-Alnetum (=Circaeo-Alnetum)</v>
          </cell>
        </row>
        <row r="1757">
          <cell r="A1757" t="str">
            <v>POZ-V-0114972</v>
          </cell>
          <cell r="B1757" t="str">
            <v>52.404347</v>
          </cell>
          <cell r="C1757" t="str">
            <v>16.925321</v>
          </cell>
          <cell r="D1757" t="str">
            <v>33UXU30</v>
          </cell>
          <cell r="E1757" t="str">
            <v>BD08</v>
          </cell>
          <cell r="R1757" t="str">
            <v>Europa</v>
          </cell>
          <cell r="S1757" t="str">
            <v>Polska</v>
          </cell>
          <cell r="T1757" t="str">
            <v>wielkopolskie</v>
          </cell>
          <cell r="U1757" t="str">
            <v>Poznań</v>
          </cell>
          <cell r="V1757" t="str">
            <v>Poznań</v>
          </cell>
          <cell r="W1757" t="str">
            <v>315.52 Poznański Przełom Warty</v>
          </cell>
          <cell r="X1757" t="str">
            <v>Continental Bio-geographical Region</v>
          </cell>
          <cell r="Y1757" t="str">
            <v>Galio-Carpinetum</v>
          </cell>
        </row>
        <row r="1758">
          <cell r="A1758" t="str">
            <v>POZ-V-0116655</v>
          </cell>
          <cell r="B1758" t="str">
            <v>52.02292</v>
          </cell>
          <cell r="C1758" t="str">
            <v>16.91896</v>
          </cell>
          <cell r="D1758" t="str">
            <v>33UXT36</v>
          </cell>
          <cell r="E1758" t="str">
            <v>BD48</v>
          </cell>
          <cell r="R1758" t="str">
            <v>Europa</v>
          </cell>
          <cell r="S1758" t="str">
            <v>Polska</v>
          </cell>
          <cell r="T1758" t="str">
            <v>wielkopolskie</v>
          </cell>
          <cell r="U1758" t="str">
            <v>śremski</v>
          </cell>
          <cell r="V1758" t="str">
            <v>Śrem</v>
          </cell>
          <cell r="W1758" t="str">
            <v>315.82 Pojezierze Krzywińskie</v>
          </cell>
          <cell r="X1758" t="str">
            <v>Continental Bio-geographical Region</v>
          </cell>
          <cell r="Y1758" t="str">
            <v>Fraxino-Alnetum (=Circaeo-Alnetum)</v>
          </cell>
        </row>
        <row r="1759">
          <cell r="A1759" t="str">
            <v>POZ-V-0116656</v>
          </cell>
          <cell r="B1759" t="str">
            <v>52.02292</v>
          </cell>
          <cell r="C1759" t="str">
            <v>16.91896</v>
          </cell>
          <cell r="D1759" t="str">
            <v>33UXT36</v>
          </cell>
          <cell r="E1759" t="str">
            <v>BD48</v>
          </cell>
          <cell r="R1759" t="str">
            <v>Europa</v>
          </cell>
          <cell r="S1759" t="str">
            <v>Polska</v>
          </cell>
          <cell r="T1759" t="str">
            <v>wielkopolskie</v>
          </cell>
          <cell r="U1759" t="str">
            <v>śremski</v>
          </cell>
          <cell r="V1759" t="str">
            <v>Śrem</v>
          </cell>
          <cell r="W1759" t="str">
            <v>315.82 Pojezierze Krzywińskie</v>
          </cell>
          <cell r="X1759" t="str">
            <v>Continental Bio-geographical Region</v>
          </cell>
          <cell r="Y1759" t="str">
            <v>Fraxino-Alnetum (=Circaeo-Alnetum)</v>
          </cell>
        </row>
        <row r="1760">
          <cell r="A1760" t="str">
            <v>POZ-V-0116657</v>
          </cell>
          <cell r="B1760" t="str">
            <v>52.02292</v>
          </cell>
          <cell r="C1760" t="str">
            <v>16.91896</v>
          </cell>
          <cell r="D1760" t="str">
            <v>33UXT36</v>
          </cell>
          <cell r="E1760" t="str">
            <v>BD48</v>
          </cell>
          <cell r="R1760" t="str">
            <v>Europa</v>
          </cell>
          <cell r="S1760" t="str">
            <v>Polska</v>
          </cell>
          <cell r="T1760" t="str">
            <v>wielkopolskie</v>
          </cell>
          <cell r="U1760" t="str">
            <v>śremski</v>
          </cell>
          <cell r="V1760" t="str">
            <v>Śrem</v>
          </cell>
          <cell r="W1760" t="str">
            <v>315.82 Pojezierze Krzywińskie</v>
          </cell>
          <cell r="X1760" t="str">
            <v>Continental Bio-geographical Region</v>
          </cell>
          <cell r="Y1760" t="str">
            <v>Fraxino-Alnetum (=Circaeo-Alnetum)</v>
          </cell>
        </row>
        <row r="1761">
          <cell r="A1761" t="str">
            <v>POZ-V-0116658</v>
          </cell>
          <cell r="B1761" t="str">
            <v>51.90093</v>
          </cell>
          <cell r="C1761" t="str">
            <v>16.94772</v>
          </cell>
          <cell r="D1761" t="str">
            <v>33UXT35</v>
          </cell>
          <cell r="E1761" t="str">
            <v>BD58</v>
          </cell>
          <cell r="K1761" t="str">
            <v>Torfowisko Źródliskowe w Gostyniu Starym</v>
          </cell>
          <cell r="L1761" t="str">
            <v>nie określono w akcie prawnym</v>
          </cell>
          <cell r="M1761" t="str">
            <v>Krzywińsko-Osiecki wraz z zadrzewieniami generała Dezyderego Chłapowskiego i kompleksem leśnym Osieczna-Góra</v>
          </cell>
          <cell r="R1761" t="str">
            <v>Europa</v>
          </cell>
          <cell r="S1761" t="str">
            <v>Polska</v>
          </cell>
          <cell r="T1761" t="str">
            <v>wielkopolskie</v>
          </cell>
          <cell r="U1761" t="str">
            <v>gostyński</v>
          </cell>
          <cell r="V1761" t="str">
            <v>Gostyń</v>
          </cell>
          <cell r="W1761" t="str">
            <v>318.11 Wysoczyzna Leszczyńska</v>
          </cell>
          <cell r="X1761" t="str">
            <v>Continental Bio-geographical Region</v>
          </cell>
          <cell r="Y1761" t="str">
            <v>Galio-Carpinetum</v>
          </cell>
        </row>
        <row r="1762">
          <cell r="A1762" t="str">
            <v>POZ-V-0116659</v>
          </cell>
          <cell r="B1762" t="str">
            <v>51.90093</v>
          </cell>
          <cell r="C1762" t="str">
            <v>16.94772</v>
          </cell>
          <cell r="D1762" t="str">
            <v>33UXT35</v>
          </cell>
          <cell r="E1762" t="str">
            <v>BD58</v>
          </cell>
          <cell r="K1762" t="str">
            <v>Torfowisko Źródliskowe w Gostyniu Starym</v>
          </cell>
          <cell r="L1762" t="str">
            <v>nie określono w akcie prawnym</v>
          </cell>
          <cell r="M1762" t="str">
            <v>Krzywińsko-Osiecki wraz z zadrzewieniami generała Dezyderego Chłapowskiego i kompleksem leśnym Osieczna-Góra</v>
          </cell>
          <cell r="R1762" t="str">
            <v>Europa</v>
          </cell>
          <cell r="S1762" t="str">
            <v>Polska</v>
          </cell>
          <cell r="T1762" t="str">
            <v>wielkopolskie</v>
          </cell>
          <cell r="U1762" t="str">
            <v>gostyński</v>
          </cell>
          <cell r="V1762" t="str">
            <v>Gostyń</v>
          </cell>
          <cell r="W1762" t="str">
            <v>318.11 Wysoczyzna Leszczyńska</v>
          </cell>
          <cell r="X1762" t="str">
            <v>Continental Bio-geographical Region</v>
          </cell>
          <cell r="Y1762" t="str">
            <v>Galio-Carpinetum</v>
          </cell>
        </row>
        <row r="1763">
          <cell r="A1763" t="str">
            <v>POZ-V-0116660</v>
          </cell>
          <cell r="B1763" t="str">
            <v>51.90093</v>
          </cell>
          <cell r="C1763" t="str">
            <v>16.94772</v>
          </cell>
          <cell r="D1763" t="str">
            <v>33UXT35</v>
          </cell>
          <cell r="E1763" t="str">
            <v>BD58</v>
          </cell>
          <cell r="K1763" t="str">
            <v>Torfowisko Źródliskowe w Gostyniu Starym</v>
          </cell>
          <cell r="L1763" t="str">
            <v>nie określono w akcie prawnym</v>
          </cell>
          <cell r="M1763" t="str">
            <v>Krzywińsko-Osiecki wraz z zadrzewieniami generała Dezyderego Chłapowskiego i kompleksem leśnym Osieczna-Góra</v>
          </cell>
          <cell r="R1763" t="str">
            <v>Europa</v>
          </cell>
          <cell r="S1763" t="str">
            <v>Polska</v>
          </cell>
          <cell r="T1763" t="str">
            <v>wielkopolskie</v>
          </cell>
          <cell r="U1763" t="str">
            <v>gostyński</v>
          </cell>
          <cell r="V1763" t="str">
            <v>Gostyń</v>
          </cell>
          <cell r="W1763" t="str">
            <v>318.11 Wysoczyzna Leszczyńska</v>
          </cell>
          <cell r="X1763" t="str">
            <v>Continental Bio-geographical Region</v>
          </cell>
          <cell r="Y1763" t="str">
            <v>Galio-Carpinetum</v>
          </cell>
        </row>
        <row r="1764">
          <cell r="A1764" t="str">
            <v>POZ-V-0116661</v>
          </cell>
          <cell r="B1764" t="str">
            <v>51.90093</v>
          </cell>
          <cell r="C1764" t="str">
            <v>16.94772</v>
          </cell>
          <cell r="D1764" t="str">
            <v>33UXT35</v>
          </cell>
          <cell r="E1764" t="str">
            <v>BD58</v>
          </cell>
          <cell r="K1764" t="str">
            <v>Torfowisko Źródliskowe w Gostyniu Starym</v>
          </cell>
          <cell r="L1764" t="str">
            <v>nie określono w akcie prawnym</v>
          </cell>
          <cell r="M1764" t="str">
            <v>Krzywińsko-Osiecki wraz z zadrzewieniami generała Dezyderego Chłapowskiego i kompleksem leśnym Osieczna-Góra</v>
          </cell>
          <cell r="R1764" t="str">
            <v>Europa</v>
          </cell>
          <cell r="S1764" t="str">
            <v>Polska</v>
          </cell>
          <cell r="T1764" t="str">
            <v>wielkopolskie</v>
          </cell>
          <cell r="U1764" t="str">
            <v>gostyński</v>
          </cell>
          <cell r="V1764" t="str">
            <v>Gostyń</v>
          </cell>
          <cell r="W1764" t="str">
            <v>318.11 Wysoczyzna Leszczyńska</v>
          </cell>
          <cell r="X1764" t="str">
            <v>Continental Bio-geographical Region</v>
          </cell>
          <cell r="Y1764" t="str">
            <v>Galio-Carpinetum</v>
          </cell>
        </row>
        <row r="1765">
          <cell r="A1765" t="str">
            <v>POZ-V-0116662</v>
          </cell>
          <cell r="B1765" t="str">
            <v>52.022883</v>
          </cell>
          <cell r="C1765" t="str">
            <v>16.918357</v>
          </cell>
          <cell r="D1765" t="str">
            <v>33UXT36</v>
          </cell>
          <cell r="E1765" t="str">
            <v>BD48</v>
          </cell>
          <cell r="R1765" t="str">
            <v>Europa</v>
          </cell>
          <cell r="S1765" t="str">
            <v>Polska</v>
          </cell>
          <cell r="T1765" t="str">
            <v>wielkopolskie</v>
          </cell>
          <cell r="U1765" t="str">
            <v>śremski</v>
          </cell>
          <cell r="V1765" t="str">
            <v>Śrem</v>
          </cell>
          <cell r="W1765" t="str">
            <v>315.82 Pojezierze Krzywińskie</v>
          </cell>
          <cell r="X1765" t="str">
            <v>Continental Bio-geographical Region</v>
          </cell>
          <cell r="Y1765" t="str">
            <v>Fraxino-Alnetum (=Circaeo-Alnetum)</v>
          </cell>
        </row>
        <row r="1766">
          <cell r="A1766" t="str">
            <v>POZ-V-0116663</v>
          </cell>
          <cell r="B1766" t="str">
            <v>51.90093</v>
          </cell>
          <cell r="C1766" t="str">
            <v>16.94772</v>
          </cell>
          <cell r="D1766" t="str">
            <v>33UXT35</v>
          </cell>
          <cell r="E1766" t="str">
            <v>BD58</v>
          </cell>
          <cell r="K1766" t="str">
            <v>Torfowisko Źródliskowe w Gostyniu Starym</v>
          </cell>
          <cell r="L1766" t="str">
            <v>nie określono w akcie prawnym</v>
          </cell>
          <cell r="M1766" t="str">
            <v>Krzywińsko-Osiecki wraz z zadrzewieniami generała Dezyderego Chłapowskiego i kompleksem leśnym Osieczna-Góra</v>
          </cell>
          <cell r="R1766" t="str">
            <v>Europa</v>
          </cell>
          <cell r="S1766" t="str">
            <v>Polska</v>
          </cell>
          <cell r="T1766" t="str">
            <v>wielkopolskie</v>
          </cell>
          <cell r="U1766" t="str">
            <v>gostyński</v>
          </cell>
          <cell r="V1766" t="str">
            <v>Gostyń</v>
          </cell>
          <cell r="W1766" t="str">
            <v>318.11 Wysoczyzna Leszczyńska</v>
          </cell>
          <cell r="X1766" t="str">
            <v>Continental Bio-geographical Region</v>
          </cell>
          <cell r="Y1766" t="str">
            <v>Galio-Carpinetum</v>
          </cell>
        </row>
        <row r="1767">
          <cell r="A1767" t="str">
            <v>POZ-V-0116664</v>
          </cell>
          <cell r="B1767" t="str">
            <v>51.984979</v>
          </cell>
          <cell r="C1767" t="str">
            <v>17.06318</v>
          </cell>
          <cell r="D1767" t="str">
            <v>33UXT46</v>
          </cell>
          <cell r="E1767" t="str">
            <v>BD49</v>
          </cell>
          <cell r="R1767" t="str">
            <v>Europa</v>
          </cell>
          <cell r="S1767" t="str">
            <v>Polska</v>
          </cell>
          <cell r="T1767" t="str">
            <v>wielkopolskie</v>
          </cell>
          <cell r="U1767" t="str">
            <v>śremski</v>
          </cell>
          <cell r="V1767" t="str">
            <v>Dolsk</v>
          </cell>
          <cell r="W1767" t="str">
            <v>315.84 Wał Żerkowski</v>
          </cell>
          <cell r="X1767" t="str">
            <v>Continental Bio-geographical Region</v>
          </cell>
          <cell r="Y1767" t="str">
            <v>Galio-Carpinetum</v>
          </cell>
        </row>
        <row r="1768">
          <cell r="A1768" t="str">
            <v>POZ-V-0116665</v>
          </cell>
          <cell r="B1768" t="str">
            <v>51.982593</v>
          </cell>
          <cell r="C1768" t="str">
            <v>17.039852</v>
          </cell>
          <cell r="D1768" t="str">
            <v>33UXT46</v>
          </cell>
          <cell r="E1768" t="str">
            <v>BD59</v>
          </cell>
          <cell r="R1768" t="str">
            <v>Europa</v>
          </cell>
          <cell r="S1768" t="str">
            <v>Polska</v>
          </cell>
          <cell r="T1768" t="str">
            <v>wielkopolskie</v>
          </cell>
          <cell r="U1768" t="str">
            <v>śremski</v>
          </cell>
          <cell r="V1768" t="str">
            <v>Dolsk</v>
          </cell>
          <cell r="W1768" t="str">
            <v>315.82 Pojezierze Krzywińskie</v>
          </cell>
          <cell r="X1768" t="str">
            <v>Continental Bio-geographical Region</v>
          </cell>
          <cell r="Y1768">
            <v>0</v>
          </cell>
        </row>
        <row r="1769">
          <cell r="A1769" t="str">
            <v>POZ-V-0116666</v>
          </cell>
          <cell r="B1769" t="str">
            <v>51.982593</v>
          </cell>
          <cell r="C1769" t="str">
            <v>17.039852</v>
          </cell>
          <cell r="D1769" t="str">
            <v>33UXT46</v>
          </cell>
          <cell r="E1769" t="str">
            <v>BD59</v>
          </cell>
          <cell r="R1769" t="str">
            <v>Europa</v>
          </cell>
          <cell r="S1769" t="str">
            <v>Polska</v>
          </cell>
          <cell r="T1769" t="str">
            <v>wielkopolskie</v>
          </cell>
          <cell r="U1769" t="str">
            <v>śremski</v>
          </cell>
          <cell r="V1769" t="str">
            <v>Dolsk</v>
          </cell>
          <cell r="W1769" t="str">
            <v>315.82 Pojezierze Krzywińskie</v>
          </cell>
          <cell r="X1769" t="str">
            <v>Continental Bio-geographical Region</v>
          </cell>
          <cell r="Y1769">
            <v>0</v>
          </cell>
        </row>
        <row r="1770">
          <cell r="A1770" t="str">
            <v>POZ-V-0116667</v>
          </cell>
          <cell r="B1770" t="str">
            <v>51.90093</v>
          </cell>
          <cell r="C1770" t="str">
            <v>16.94772</v>
          </cell>
          <cell r="D1770" t="str">
            <v>33UXT35</v>
          </cell>
          <cell r="E1770" t="str">
            <v>BD58</v>
          </cell>
          <cell r="K1770" t="str">
            <v>Torfowisko Źródliskowe w Gostyniu Starym</v>
          </cell>
          <cell r="L1770" t="str">
            <v>nie określono w akcie prawnym</v>
          </cell>
          <cell r="M1770" t="str">
            <v>Krzywińsko-Osiecki wraz z zadrzewieniami generała Dezyderego Chłapowskiego i kompleksem leśnym Osieczna-Góra</v>
          </cell>
          <cell r="R1770" t="str">
            <v>Europa</v>
          </cell>
          <cell r="S1770" t="str">
            <v>Polska</v>
          </cell>
          <cell r="T1770" t="str">
            <v>wielkopolskie</v>
          </cell>
          <cell r="U1770" t="str">
            <v>gostyński</v>
          </cell>
          <cell r="V1770" t="str">
            <v>Gostyń</v>
          </cell>
          <cell r="W1770" t="str">
            <v>318.11 Wysoczyzna Leszczyńska</v>
          </cell>
          <cell r="X1770" t="str">
            <v>Continental Bio-geographical Region</v>
          </cell>
          <cell r="Y1770" t="str">
            <v>Galio-Carpinetum</v>
          </cell>
        </row>
        <row r="1771">
          <cell r="A1771" t="str">
            <v>POZ-V-0116668</v>
          </cell>
          <cell r="B1771" t="str">
            <v>51.982593</v>
          </cell>
          <cell r="C1771" t="str">
            <v>17.039852</v>
          </cell>
          <cell r="D1771" t="str">
            <v>33UXT46</v>
          </cell>
          <cell r="E1771" t="str">
            <v>BD59</v>
          </cell>
          <cell r="R1771" t="str">
            <v>Europa</v>
          </cell>
          <cell r="S1771" t="str">
            <v>Polska</v>
          </cell>
          <cell r="T1771" t="str">
            <v>wielkopolskie</v>
          </cell>
          <cell r="U1771" t="str">
            <v>śremski</v>
          </cell>
          <cell r="V1771" t="str">
            <v>Dolsk</v>
          </cell>
          <cell r="W1771" t="str">
            <v>315.82 Pojezierze Krzywińskie</v>
          </cell>
          <cell r="X1771" t="str">
            <v>Continental Bio-geographical Region</v>
          </cell>
          <cell r="Y1771">
            <v>0</v>
          </cell>
        </row>
        <row r="1772">
          <cell r="A1772" t="str">
            <v>POZ-V-0116669</v>
          </cell>
          <cell r="B1772" t="str">
            <v>51.978</v>
          </cell>
          <cell r="C1772" t="str">
            <v>17.0068</v>
          </cell>
          <cell r="D1772" t="str">
            <v>33UXT36</v>
          </cell>
          <cell r="E1772" t="str">
            <v>BD59</v>
          </cell>
          <cell r="M1772" t="str">
            <v>Krzywińsko-Osiecki wraz z zadrzewieniami generała Dezyderego Chłapowskiego i kompleksem leśnym Osieczna-Góra</v>
          </cell>
          <cell r="R1772" t="str">
            <v>Europa</v>
          </cell>
          <cell r="S1772" t="str">
            <v>Polska</v>
          </cell>
          <cell r="T1772" t="str">
            <v>wielkopolskie</v>
          </cell>
          <cell r="U1772" t="str">
            <v>gostyński</v>
          </cell>
          <cell r="V1772" t="str">
            <v>Gostyń</v>
          </cell>
          <cell r="W1772" t="str">
            <v>315.82 Pojezierze Krzywińskie</v>
          </cell>
          <cell r="X1772" t="str">
            <v>Continental Bio-geographical Region</v>
          </cell>
          <cell r="Y1772" t="str">
            <v>Fraxino-Alnetum (=Circaeo-Alnetum)</v>
          </cell>
        </row>
        <row r="1773">
          <cell r="A1773" t="str">
            <v>POZ-V-0116670</v>
          </cell>
          <cell r="B1773" t="str">
            <v>51.978</v>
          </cell>
          <cell r="C1773" t="str">
            <v>17.0181</v>
          </cell>
          <cell r="D1773" t="str">
            <v>33UXT36</v>
          </cell>
          <cell r="E1773" t="str">
            <v>BD59</v>
          </cell>
          <cell r="K1773" t="str">
            <v>Miranowo</v>
          </cell>
          <cell r="L1773" t="str">
            <v>torfowiskowy</v>
          </cell>
          <cell r="R1773" t="str">
            <v>Europa</v>
          </cell>
          <cell r="S1773" t="str">
            <v>Polska</v>
          </cell>
          <cell r="T1773" t="str">
            <v>wielkopolskie</v>
          </cell>
          <cell r="U1773" t="str">
            <v>śremski</v>
          </cell>
          <cell r="V1773" t="str">
            <v>Dolsk</v>
          </cell>
          <cell r="W1773" t="str">
            <v>315.82 Pojezierze Krzywińskie</v>
          </cell>
          <cell r="X1773" t="str">
            <v>Continental Bio-geographical Region</v>
          </cell>
          <cell r="Y1773" t="str">
            <v>Fraxino-Alnetum (=Circaeo-Alnetum)</v>
          </cell>
        </row>
        <row r="1774">
          <cell r="A1774" t="str">
            <v>POZ-V-0116671</v>
          </cell>
          <cell r="B1774" t="str">
            <v>51.982593</v>
          </cell>
          <cell r="C1774" t="str">
            <v>17.039852</v>
          </cell>
          <cell r="D1774" t="str">
            <v>33UXT46</v>
          </cell>
          <cell r="E1774" t="str">
            <v>BD59</v>
          </cell>
          <cell r="R1774" t="str">
            <v>Europa</v>
          </cell>
          <cell r="S1774" t="str">
            <v>Polska</v>
          </cell>
          <cell r="T1774" t="str">
            <v>wielkopolskie</v>
          </cell>
          <cell r="U1774" t="str">
            <v>śremski</v>
          </cell>
          <cell r="V1774" t="str">
            <v>Dolsk</v>
          </cell>
          <cell r="W1774" t="str">
            <v>315.82 Pojezierze Krzywińskie</v>
          </cell>
          <cell r="X1774" t="str">
            <v>Continental Bio-geographical Region</v>
          </cell>
          <cell r="Y1774">
            <v>0</v>
          </cell>
        </row>
        <row r="1775">
          <cell r="A1775" t="str">
            <v>POZ-V-0116672</v>
          </cell>
          <cell r="B1775" t="str">
            <v>52.022883</v>
          </cell>
          <cell r="C1775" t="str">
            <v>16.918357</v>
          </cell>
          <cell r="D1775" t="str">
            <v>33UXT36</v>
          </cell>
          <cell r="E1775" t="str">
            <v>BD48</v>
          </cell>
          <cell r="R1775" t="str">
            <v>Europa</v>
          </cell>
          <cell r="S1775" t="str">
            <v>Polska</v>
          </cell>
          <cell r="T1775" t="str">
            <v>wielkopolskie</v>
          </cell>
          <cell r="U1775" t="str">
            <v>śremski</v>
          </cell>
          <cell r="V1775" t="str">
            <v>Śrem</v>
          </cell>
          <cell r="W1775" t="str">
            <v>315.82 Pojezierze Krzywińskie</v>
          </cell>
          <cell r="X1775" t="str">
            <v>Continental Bio-geographical Region</v>
          </cell>
          <cell r="Y1775" t="str">
            <v>Fraxino-Alnetum (=Circaeo-Alnetum)</v>
          </cell>
        </row>
        <row r="1776">
          <cell r="A1776" t="str">
            <v>POZ-V-0116673</v>
          </cell>
          <cell r="B1776" t="str">
            <v>51.90093</v>
          </cell>
          <cell r="C1776" t="str">
            <v>16.94772</v>
          </cell>
          <cell r="D1776" t="str">
            <v>33UXT35</v>
          </cell>
          <cell r="E1776" t="str">
            <v>BD58</v>
          </cell>
          <cell r="K1776" t="str">
            <v>Torfowisko Źródliskowe w Gostyniu Starym</v>
          </cell>
          <cell r="L1776" t="str">
            <v>nie określono w akcie prawnym</v>
          </cell>
          <cell r="M1776" t="str">
            <v>Krzywińsko-Osiecki wraz z zadrzewieniami generała Dezyderego Chłapowskiego i kompleksem leśnym Osieczna-Góra</v>
          </cell>
          <cell r="R1776" t="str">
            <v>Europa</v>
          </cell>
          <cell r="S1776" t="str">
            <v>Polska</v>
          </cell>
          <cell r="T1776" t="str">
            <v>wielkopolskie</v>
          </cell>
          <cell r="U1776" t="str">
            <v>gostyński</v>
          </cell>
          <cell r="V1776" t="str">
            <v>Gostyń</v>
          </cell>
          <cell r="W1776" t="str">
            <v>318.11 Wysoczyzna Leszczyńska</v>
          </cell>
          <cell r="X1776" t="str">
            <v>Continental Bio-geographical Region</v>
          </cell>
          <cell r="Y1776" t="str">
            <v>Galio-Carpinetum</v>
          </cell>
        </row>
        <row r="1777">
          <cell r="A1777" t="str">
            <v>POZ-V-0116674</v>
          </cell>
          <cell r="B1777" t="str">
            <v>51.90093</v>
          </cell>
          <cell r="C1777" t="str">
            <v>16.94772</v>
          </cell>
          <cell r="D1777" t="str">
            <v>33UXT35</v>
          </cell>
          <cell r="E1777" t="str">
            <v>BD58</v>
          </cell>
          <cell r="K1777" t="str">
            <v>Torfowisko Źródliskowe w Gostyniu Starym</v>
          </cell>
          <cell r="L1777" t="str">
            <v>nie określono w akcie prawnym</v>
          </cell>
          <cell r="M1777" t="str">
            <v>Krzywińsko-Osiecki wraz z zadrzewieniami generała Dezyderego Chłapowskiego i kompleksem leśnym Osieczna-Góra</v>
          </cell>
          <cell r="R1777" t="str">
            <v>Europa</v>
          </cell>
          <cell r="S1777" t="str">
            <v>Polska</v>
          </cell>
          <cell r="T1777" t="str">
            <v>wielkopolskie</v>
          </cell>
          <cell r="U1777" t="str">
            <v>gostyński</v>
          </cell>
          <cell r="V1777" t="str">
            <v>Gostyń</v>
          </cell>
          <cell r="W1777" t="str">
            <v>318.11 Wysoczyzna Leszczyńska</v>
          </cell>
          <cell r="X1777" t="str">
            <v>Continental Bio-geographical Region</v>
          </cell>
          <cell r="Y1777" t="str">
            <v>Galio-Carpinetum</v>
          </cell>
        </row>
        <row r="1778">
          <cell r="A1778" t="str">
            <v>POZ-V-0116675</v>
          </cell>
          <cell r="B1778" t="str">
            <v>52.481935</v>
          </cell>
          <cell r="C1778" t="str">
            <v>17.00606</v>
          </cell>
          <cell r="D1778" t="str">
            <v>33UXU31</v>
          </cell>
          <cell r="E1778" t="str">
            <v>BC99</v>
          </cell>
          <cell r="J1778" t="str">
            <v>Park Krajobrazowy Puszcza Zielonka</v>
          </cell>
          <cell r="P1778" t="str">
            <v>PLH300058</v>
          </cell>
          <cell r="Q1778" t="str">
            <v>Uroczyska Puszczy Zielonki</v>
          </cell>
          <cell r="R1778" t="str">
            <v>Europa</v>
          </cell>
          <cell r="S1778" t="str">
            <v>Polska</v>
          </cell>
          <cell r="T1778" t="str">
            <v>wielkopolskie</v>
          </cell>
          <cell r="U1778" t="str">
            <v>poznański</v>
          </cell>
          <cell r="V1778" t="str">
            <v>Czerwonak</v>
          </cell>
          <cell r="W1778" t="str">
            <v>315.56 Równina Wrzesińska</v>
          </cell>
          <cell r="X1778" t="str">
            <v>Continental Bio-geographical Region</v>
          </cell>
          <cell r="Y1778" t="str">
            <v>Potentillo albae-Quercetum typicum</v>
          </cell>
        </row>
        <row r="1779">
          <cell r="A1779" t="str">
            <v>POZ-V-0116676</v>
          </cell>
          <cell r="B1779" t="str">
            <v>52.481935</v>
          </cell>
          <cell r="C1779" t="str">
            <v>17.00606</v>
          </cell>
          <cell r="D1779" t="str">
            <v>33UXU31</v>
          </cell>
          <cell r="E1779" t="str">
            <v>BC99</v>
          </cell>
          <cell r="J1779" t="str">
            <v>Park Krajobrazowy Puszcza Zielonka</v>
          </cell>
          <cell r="P1779" t="str">
            <v>PLH300058</v>
          </cell>
          <cell r="Q1779" t="str">
            <v>Uroczyska Puszczy Zielonki</v>
          </cell>
          <cell r="R1779" t="str">
            <v>Europa</v>
          </cell>
          <cell r="S1779" t="str">
            <v>Polska</v>
          </cell>
          <cell r="T1779" t="str">
            <v>wielkopolskie</v>
          </cell>
          <cell r="U1779" t="str">
            <v>poznański</v>
          </cell>
          <cell r="V1779" t="str">
            <v>Czerwonak</v>
          </cell>
          <cell r="W1779" t="str">
            <v>315.56 Równina Wrzesińska</v>
          </cell>
          <cell r="X1779" t="str">
            <v>Continental Bio-geographical Region</v>
          </cell>
          <cell r="Y1779" t="str">
            <v>Potentillo albae-Quercetum typicum</v>
          </cell>
        </row>
        <row r="1780">
          <cell r="A1780" t="str">
            <v>POZ-V-0116677</v>
          </cell>
          <cell r="B1780" t="str">
            <v>52.481935</v>
          </cell>
          <cell r="C1780" t="str">
            <v>17.00606</v>
          </cell>
          <cell r="D1780" t="str">
            <v>33UXU31</v>
          </cell>
          <cell r="E1780" t="str">
            <v>BC99</v>
          </cell>
          <cell r="J1780" t="str">
            <v>Park Krajobrazowy Puszcza Zielonka</v>
          </cell>
          <cell r="P1780" t="str">
            <v>PLH300058</v>
          </cell>
          <cell r="Q1780" t="str">
            <v>Uroczyska Puszczy Zielonki</v>
          </cell>
          <cell r="R1780" t="str">
            <v>Europa</v>
          </cell>
          <cell r="S1780" t="str">
            <v>Polska</v>
          </cell>
          <cell r="T1780" t="str">
            <v>wielkopolskie</v>
          </cell>
          <cell r="U1780" t="str">
            <v>poznański</v>
          </cell>
          <cell r="V1780" t="str">
            <v>Czerwonak</v>
          </cell>
          <cell r="W1780" t="str">
            <v>315.56 Równina Wrzesińska</v>
          </cell>
          <cell r="X1780" t="str">
            <v>Continental Bio-geographical Region</v>
          </cell>
          <cell r="Y1780" t="str">
            <v>Potentillo albae-Quercetum typicum</v>
          </cell>
        </row>
        <row r="1781">
          <cell r="A1781" t="str">
            <v>POZ-V-0116678</v>
          </cell>
          <cell r="B1781" t="str">
            <v>52.481935</v>
          </cell>
          <cell r="C1781" t="str">
            <v>17.00606</v>
          </cell>
          <cell r="D1781" t="str">
            <v>33UXU31</v>
          </cell>
          <cell r="E1781" t="str">
            <v>BC99</v>
          </cell>
          <cell r="J1781" t="str">
            <v>Park Krajobrazowy Puszcza Zielonka</v>
          </cell>
          <cell r="P1781" t="str">
            <v>PLH300058</v>
          </cell>
          <cell r="Q1781" t="str">
            <v>Uroczyska Puszczy Zielonki</v>
          </cell>
          <cell r="R1781" t="str">
            <v>Europa</v>
          </cell>
          <cell r="S1781" t="str">
            <v>Polska</v>
          </cell>
          <cell r="T1781" t="str">
            <v>wielkopolskie</v>
          </cell>
          <cell r="U1781" t="str">
            <v>poznański</v>
          </cell>
          <cell r="V1781" t="str">
            <v>Czerwonak</v>
          </cell>
          <cell r="W1781" t="str">
            <v>315.56 Równina Wrzesińska</v>
          </cell>
          <cell r="X1781" t="str">
            <v>Continental Bio-geographical Region</v>
          </cell>
          <cell r="Y1781" t="str">
            <v>Potentillo albae-Quercetum typicum</v>
          </cell>
        </row>
        <row r="1782">
          <cell r="A1782" t="str">
            <v>POZ-V-0116679</v>
          </cell>
          <cell r="B1782" t="str">
            <v>52.481935</v>
          </cell>
          <cell r="C1782" t="str">
            <v>17.00606</v>
          </cell>
          <cell r="D1782" t="str">
            <v>33UXU31</v>
          </cell>
          <cell r="E1782" t="str">
            <v>BC99</v>
          </cell>
          <cell r="J1782" t="str">
            <v>Park Krajobrazowy Puszcza Zielonka</v>
          </cell>
          <cell r="P1782" t="str">
            <v>PLH300058</v>
          </cell>
          <cell r="Q1782" t="str">
            <v>Uroczyska Puszczy Zielonki</v>
          </cell>
          <cell r="R1782" t="str">
            <v>Europa</v>
          </cell>
          <cell r="S1782" t="str">
            <v>Polska</v>
          </cell>
          <cell r="T1782" t="str">
            <v>wielkopolskie</v>
          </cell>
          <cell r="U1782" t="str">
            <v>poznański</v>
          </cell>
          <cell r="V1782" t="str">
            <v>Czerwonak</v>
          </cell>
          <cell r="W1782" t="str">
            <v>315.56 Równina Wrzesińska</v>
          </cell>
          <cell r="X1782" t="str">
            <v>Continental Bio-geographical Region</v>
          </cell>
          <cell r="Y1782" t="str">
            <v>Potentillo albae-Quercetum typicum</v>
          </cell>
        </row>
        <row r="1783">
          <cell r="A1783" t="str">
            <v>POZ-V-0116680</v>
          </cell>
          <cell r="B1783" t="str">
            <v>52.481935</v>
          </cell>
          <cell r="C1783" t="str">
            <v>17.00606</v>
          </cell>
          <cell r="D1783" t="str">
            <v>33UXU31</v>
          </cell>
          <cell r="E1783" t="str">
            <v>BC99</v>
          </cell>
          <cell r="J1783" t="str">
            <v>Park Krajobrazowy Puszcza Zielonka</v>
          </cell>
          <cell r="P1783" t="str">
            <v>PLH300058</v>
          </cell>
          <cell r="Q1783" t="str">
            <v>Uroczyska Puszczy Zielonki</v>
          </cell>
          <cell r="R1783" t="str">
            <v>Europa</v>
          </cell>
          <cell r="S1783" t="str">
            <v>Polska</v>
          </cell>
          <cell r="T1783" t="str">
            <v>wielkopolskie</v>
          </cell>
          <cell r="U1783" t="str">
            <v>poznański</v>
          </cell>
          <cell r="V1783" t="str">
            <v>Czerwonak</v>
          </cell>
          <cell r="W1783" t="str">
            <v>315.56 Równina Wrzesińska</v>
          </cell>
          <cell r="X1783" t="str">
            <v>Continental Bio-geographical Region</v>
          </cell>
          <cell r="Y1783" t="str">
            <v>Potentillo albae-Quercetum typicum</v>
          </cell>
        </row>
        <row r="1784">
          <cell r="A1784" t="str">
            <v>POZ-V-0116681</v>
          </cell>
          <cell r="B1784" t="str">
            <v>52.481935</v>
          </cell>
          <cell r="C1784" t="str">
            <v>17.00606</v>
          </cell>
          <cell r="D1784" t="str">
            <v>33UXU31</v>
          </cell>
          <cell r="E1784" t="str">
            <v>BC99</v>
          </cell>
          <cell r="J1784" t="str">
            <v>Park Krajobrazowy Puszcza Zielonka</v>
          </cell>
          <cell r="P1784" t="str">
            <v>PLH300058</v>
          </cell>
          <cell r="Q1784" t="str">
            <v>Uroczyska Puszczy Zielonki</v>
          </cell>
          <cell r="R1784" t="str">
            <v>Europa</v>
          </cell>
          <cell r="S1784" t="str">
            <v>Polska</v>
          </cell>
          <cell r="T1784" t="str">
            <v>wielkopolskie</v>
          </cell>
          <cell r="U1784" t="str">
            <v>poznański</v>
          </cell>
          <cell r="V1784" t="str">
            <v>Czerwonak</v>
          </cell>
          <cell r="W1784" t="str">
            <v>315.56 Równina Wrzesińska</v>
          </cell>
          <cell r="X1784" t="str">
            <v>Continental Bio-geographical Region</v>
          </cell>
          <cell r="Y1784" t="str">
            <v>Potentillo albae-Quercetum typicum</v>
          </cell>
        </row>
        <row r="1785">
          <cell r="A1785" t="str">
            <v>POZ-V-0116682</v>
          </cell>
          <cell r="B1785" t="str">
            <v>52.481935</v>
          </cell>
          <cell r="C1785" t="str">
            <v>17.00606</v>
          </cell>
          <cell r="D1785" t="str">
            <v>33UXU31</v>
          </cell>
          <cell r="E1785" t="str">
            <v>BC99</v>
          </cell>
          <cell r="J1785" t="str">
            <v>Park Krajobrazowy Puszcza Zielonka</v>
          </cell>
          <cell r="P1785" t="str">
            <v>PLH300058</v>
          </cell>
          <cell r="Q1785" t="str">
            <v>Uroczyska Puszczy Zielonki</v>
          </cell>
          <cell r="R1785" t="str">
            <v>Europa</v>
          </cell>
          <cell r="S1785" t="str">
            <v>Polska</v>
          </cell>
          <cell r="T1785" t="str">
            <v>wielkopolskie</v>
          </cell>
          <cell r="U1785" t="str">
            <v>poznański</v>
          </cell>
          <cell r="V1785" t="str">
            <v>Czerwonak</v>
          </cell>
          <cell r="W1785" t="str">
            <v>315.56 Równina Wrzesińska</v>
          </cell>
          <cell r="X1785" t="str">
            <v>Continental Bio-geographical Region</v>
          </cell>
          <cell r="Y1785" t="str">
            <v>Potentillo albae-Quercetum typicum</v>
          </cell>
        </row>
        <row r="1786">
          <cell r="A1786" t="str">
            <v>POZ-V-0116683</v>
          </cell>
          <cell r="B1786" t="str">
            <v>52.481935</v>
          </cell>
          <cell r="C1786" t="str">
            <v>17.00606</v>
          </cell>
          <cell r="D1786" t="str">
            <v>33UXU31</v>
          </cell>
          <cell r="E1786" t="str">
            <v>BC99</v>
          </cell>
          <cell r="J1786" t="str">
            <v>Park Krajobrazowy Puszcza Zielonka</v>
          </cell>
          <cell r="P1786" t="str">
            <v>PLH300058</v>
          </cell>
          <cell r="Q1786" t="str">
            <v>Uroczyska Puszczy Zielonki</v>
          </cell>
          <cell r="R1786" t="str">
            <v>Europa</v>
          </cell>
          <cell r="S1786" t="str">
            <v>Polska</v>
          </cell>
          <cell r="T1786" t="str">
            <v>wielkopolskie</v>
          </cell>
          <cell r="U1786" t="str">
            <v>poznański</v>
          </cell>
          <cell r="V1786" t="str">
            <v>Czerwonak</v>
          </cell>
          <cell r="W1786" t="str">
            <v>315.56 Równina Wrzesińska</v>
          </cell>
          <cell r="X1786" t="str">
            <v>Continental Bio-geographical Region</v>
          </cell>
          <cell r="Y1786" t="str">
            <v>Potentillo albae-Quercetum typicum</v>
          </cell>
        </row>
        <row r="1787">
          <cell r="A1787" t="str">
            <v>POZ-V-0116684</v>
          </cell>
          <cell r="B1787" t="str">
            <v>52.481935</v>
          </cell>
          <cell r="C1787" t="str">
            <v>17.00606</v>
          </cell>
          <cell r="D1787" t="str">
            <v>33UXU31</v>
          </cell>
          <cell r="E1787" t="str">
            <v>BC99</v>
          </cell>
          <cell r="J1787" t="str">
            <v>Park Krajobrazowy Puszcza Zielonka</v>
          </cell>
          <cell r="P1787" t="str">
            <v>PLH300058</v>
          </cell>
          <cell r="Q1787" t="str">
            <v>Uroczyska Puszczy Zielonki</v>
          </cell>
          <cell r="R1787" t="str">
            <v>Europa</v>
          </cell>
          <cell r="S1787" t="str">
            <v>Polska</v>
          </cell>
          <cell r="T1787" t="str">
            <v>wielkopolskie</v>
          </cell>
          <cell r="U1787" t="str">
            <v>poznański</v>
          </cell>
          <cell r="V1787" t="str">
            <v>Czerwonak</v>
          </cell>
          <cell r="W1787" t="str">
            <v>315.56 Równina Wrzesińska</v>
          </cell>
          <cell r="X1787" t="str">
            <v>Continental Bio-geographical Region</v>
          </cell>
          <cell r="Y1787" t="str">
            <v>Potentillo albae-Quercetum typicum</v>
          </cell>
        </row>
        <row r="1788">
          <cell r="A1788" t="str">
            <v>POZ-V-0116694</v>
          </cell>
          <cell r="B1788" t="str">
            <v>52.431475</v>
          </cell>
          <cell r="C1788" t="str">
            <v>16.885407</v>
          </cell>
          <cell r="D1788" t="str">
            <v>33UXU21</v>
          </cell>
          <cell r="E1788" t="str">
            <v>BC98</v>
          </cell>
          <cell r="R1788" t="str">
            <v>Europa</v>
          </cell>
          <cell r="S1788" t="str">
            <v>Polska</v>
          </cell>
          <cell r="T1788" t="str">
            <v>wielkopolskie</v>
          </cell>
          <cell r="U1788" t="str">
            <v>Poznań</v>
          </cell>
          <cell r="V1788" t="str">
            <v>Poznań</v>
          </cell>
          <cell r="W1788" t="str">
            <v>315.51 Pojezierze Poznańskie</v>
          </cell>
          <cell r="X1788" t="str">
            <v>Continental Bio-geographical Region</v>
          </cell>
          <cell r="Y1788" t="str">
            <v>Pino-Quercetum (=Querco-Pinetum + Serratulo-Pinetum)</v>
          </cell>
        </row>
        <row r="1789">
          <cell r="A1789" t="str">
            <v>POZ-V-0116700</v>
          </cell>
          <cell r="B1789" t="str">
            <v>51.982658</v>
          </cell>
          <cell r="C1789" t="str">
            <v>17.043522</v>
          </cell>
          <cell r="D1789" t="str">
            <v>33UXT46</v>
          </cell>
          <cell r="E1789" t="str">
            <v>BD59</v>
          </cell>
          <cell r="R1789" t="str">
            <v>Europa</v>
          </cell>
          <cell r="S1789" t="str">
            <v>Polska</v>
          </cell>
          <cell r="T1789" t="str">
            <v>wielkopolskie</v>
          </cell>
          <cell r="U1789" t="str">
            <v>śremski</v>
          </cell>
          <cell r="V1789" t="str">
            <v>Dolsk</v>
          </cell>
          <cell r="W1789" t="str">
            <v>315.82 Pojezierze Krzywińskie</v>
          </cell>
          <cell r="X1789" t="str">
            <v>Continental Bio-geographical Region</v>
          </cell>
          <cell r="Y1789">
            <v>0</v>
          </cell>
        </row>
        <row r="1790">
          <cell r="A1790" t="str">
            <v>POZ-V-0116701</v>
          </cell>
          <cell r="B1790" t="str">
            <v>51.982658</v>
          </cell>
          <cell r="C1790" t="str">
            <v>17.043522</v>
          </cell>
          <cell r="D1790" t="str">
            <v>33UXT46</v>
          </cell>
          <cell r="E1790" t="str">
            <v>BD59</v>
          </cell>
          <cell r="R1790" t="str">
            <v>Europa</v>
          </cell>
          <cell r="S1790" t="str">
            <v>Polska</v>
          </cell>
          <cell r="T1790" t="str">
            <v>wielkopolskie</v>
          </cell>
          <cell r="U1790" t="str">
            <v>śremski</v>
          </cell>
          <cell r="V1790" t="str">
            <v>Dolsk</v>
          </cell>
          <cell r="W1790" t="str">
            <v>315.82 Pojezierze Krzywińskie</v>
          </cell>
          <cell r="X1790" t="str">
            <v>Continental Bio-geographical Region</v>
          </cell>
          <cell r="Y1790">
            <v>0</v>
          </cell>
        </row>
        <row r="1791">
          <cell r="A1791" t="str">
            <v>POZ-V-0117551</v>
          </cell>
          <cell r="B1791" t="str">
            <v>52.1659</v>
          </cell>
          <cell r="C1791" t="str">
            <v>17.5218</v>
          </cell>
          <cell r="D1791" t="str">
            <v>33UXT78</v>
          </cell>
          <cell r="E1791" t="str">
            <v>CD32</v>
          </cell>
          <cell r="J1791" t="str">
            <v>Żerkowsko-Czeszewski Park Krajobrazowy</v>
          </cell>
          <cell r="K1791" t="str">
            <v>Dwunastak</v>
          </cell>
          <cell r="L1791" t="str">
            <v>leśny</v>
          </cell>
          <cell r="P1791" t="str">
            <v>PLB300002; PLH300053</v>
          </cell>
          <cell r="Q1791" t="str">
            <v>Dolina Środkowej Warty; Lasy Żerkowsko-Czeszewskie</v>
          </cell>
          <cell r="R1791" t="str">
            <v>Europa</v>
          </cell>
          <cell r="S1791" t="str">
            <v>Polska</v>
          </cell>
          <cell r="T1791" t="str">
            <v>wielkopolskie</v>
          </cell>
          <cell r="U1791" t="str">
            <v>wrzesiński</v>
          </cell>
          <cell r="V1791" t="str">
            <v>Miłosław</v>
          </cell>
          <cell r="W1791" t="str">
            <v>315.64 Kotlina Śremska</v>
          </cell>
          <cell r="X1791" t="str">
            <v>Continental Bio-geographical Region</v>
          </cell>
          <cell r="Y1791" t="str">
            <v>Galio-Carpinetum</v>
          </cell>
        </row>
        <row r="1792">
          <cell r="A1792" t="str">
            <v>POZ-V-0117552</v>
          </cell>
          <cell r="B1792" t="str">
            <v>51.759807</v>
          </cell>
          <cell r="C1792" t="str">
            <v>17.119434</v>
          </cell>
          <cell r="D1792" t="str">
            <v>33UXT43</v>
          </cell>
          <cell r="E1792" t="str">
            <v>CD70</v>
          </cell>
          <cell r="R1792" t="str">
            <v>Europa</v>
          </cell>
          <cell r="S1792" t="str">
            <v>Polska</v>
          </cell>
          <cell r="T1792" t="str">
            <v>wielkopolskie</v>
          </cell>
          <cell r="U1792" t="str">
            <v>gostyński</v>
          </cell>
          <cell r="V1792" t="str">
            <v>Pępowo</v>
          </cell>
          <cell r="W1792" t="str">
            <v>318.12 Wysoczyzna Kaliska</v>
          </cell>
          <cell r="X1792" t="str">
            <v>Continental Bio-geographical Region</v>
          </cell>
          <cell r="Y1792" t="str">
            <v>Ficario-Ulmetum chrysosplenietosum</v>
          </cell>
        </row>
        <row r="1793">
          <cell r="A1793" t="str">
            <v>POZ-V-0117553</v>
          </cell>
          <cell r="B1793" t="str">
            <v>51.759807</v>
          </cell>
          <cell r="C1793" t="str">
            <v>17.119434</v>
          </cell>
          <cell r="D1793" t="str">
            <v>33UXT43</v>
          </cell>
          <cell r="E1793" t="str">
            <v>CD70</v>
          </cell>
          <cell r="R1793" t="str">
            <v>Europa</v>
          </cell>
          <cell r="S1793" t="str">
            <v>Polska</v>
          </cell>
          <cell r="T1793" t="str">
            <v>wielkopolskie</v>
          </cell>
          <cell r="U1793" t="str">
            <v>gostyński</v>
          </cell>
          <cell r="V1793" t="str">
            <v>Pępowo</v>
          </cell>
          <cell r="W1793" t="str">
            <v>318.12 Wysoczyzna Kaliska</v>
          </cell>
          <cell r="X1793" t="str">
            <v>Continental Bio-geographical Region</v>
          </cell>
          <cell r="Y1793" t="str">
            <v>Ficario-Ulmetum chrysosplenietosum</v>
          </cell>
        </row>
        <row r="1794">
          <cell r="A1794" t="str">
            <v>POZ-V-0117561</v>
          </cell>
          <cell r="B1794" t="str">
            <v>51.909388</v>
          </cell>
          <cell r="C1794" t="str">
            <v>17.418857</v>
          </cell>
          <cell r="D1794" t="str">
            <v>33UXT65</v>
          </cell>
          <cell r="E1794" t="str">
            <v>CD52</v>
          </cell>
          <cell r="R1794" t="str">
            <v>Europa</v>
          </cell>
          <cell r="S1794" t="str">
            <v>Polska</v>
          </cell>
          <cell r="T1794" t="str">
            <v>wielkopolskie</v>
          </cell>
          <cell r="U1794" t="str">
            <v>jarociński</v>
          </cell>
          <cell r="V1794" t="str">
            <v>Jarocin</v>
          </cell>
          <cell r="W1794" t="str">
            <v>318.12 Wysoczyzna Kaliska</v>
          </cell>
          <cell r="X1794" t="str">
            <v>Continental Bio-geographical Region</v>
          </cell>
          <cell r="Y1794" t="str">
            <v>Galio-Carpinetum</v>
          </cell>
        </row>
        <row r="1795">
          <cell r="A1795" t="str">
            <v>POZ-V-0117562</v>
          </cell>
          <cell r="B1795" t="str">
            <v>52.169811</v>
          </cell>
          <cell r="C1795" t="str">
            <v>16.80672</v>
          </cell>
          <cell r="D1795" t="str">
            <v>33UXT28</v>
          </cell>
          <cell r="E1795" t="str">
            <v>BD27</v>
          </cell>
          <cell r="R1795" t="str">
            <v>Europa</v>
          </cell>
          <cell r="S1795" t="str">
            <v>Polska</v>
          </cell>
          <cell r="T1795" t="str">
            <v>wielkopolskie</v>
          </cell>
          <cell r="U1795" t="str">
            <v>śremski</v>
          </cell>
          <cell r="V1795" t="str">
            <v>Brodnica</v>
          </cell>
          <cell r="W1795" t="str">
            <v>315.83 Równina Kościańska</v>
          </cell>
          <cell r="X1795" t="str">
            <v>Continental Bio-geographical Region</v>
          </cell>
          <cell r="Y1795" t="str">
            <v>Ficario-Ulmetum chrysosplenietosum</v>
          </cell>
        </row>
        <row r="1796">
          <cell r="A1796" t="str">
            <v>POZ-V-0117563</v>
          </cell>
          <cell r="B1796" t="str">
            <v>52.1835</v>
          </cell>
          <cell r="C1796" t="str">
            <v>16.7993</v>
          </cell>
          <cell r="D1796" t="str">
            <v>33UXT28</v>
          </cell>
          <cell r="E1796" t="str">
            <v>BD27</v>
          </cell>
          <cell r="R1796" t="str">
            <v>Europa</v>
          </cell>
          <cell r="S1796" t="str">
            <v>Polska</v>
          </cell>
          <cell r="T1796" t="str">
            <v>wielkopolskie</v>
          </cell>
          <cell r="U1796" t="str">
            <v>poznański</v>
          </cell>
          <cell r="V1796" t="str">
            <v>Mosina</v>
          </cell>
          <cell r="W1796" t="str">
            <v>315.64 Kotlina Śremska</v>
          </cell>
          <cell r="X1796" t="str">
            <v>Continental Bio-geographical Region</v>
          </cell>
          <cell r="Y1796" t="str">
            <v>Pino-Quercetum (=Querco-Pinetum + Serratulo-Pinetum)</v>
          </cell>
        </row>
        <row r="1797">
          <cell r="A1797" t="str">
            <v>POZ-V-0117564</v>
          </cell>
          <cell r="B1797" t="str">
            <v>52.1835</v>
          </cell>
          <cell r="C1797" t="str">
            <v>16.7993</v>
          </cell>
          <cell r="D1797" t="str">
            <v>33UXT28</v>
          </cell>
          <cell r="E1797" t="str">
            <v>BD27</v>
          </cell>
          <cell r="R1797" t="str">
            <v>Europa</v>
          </cell>
          <cell r="S1797" t="str">
            <v>Polska</v>
          </cell>
          <cell r="T1797" t="str">
            <v>wielkopolskie</v>
          </cell>
          <cell r="U1797" t="str">
            <v>poznański</v>
          </cell>
          <cell r="V1797" t="str">
            <v>Mosina</v>
          </cell>
          <cell r="W1797" t="str">
            <v>315.64 Kotlina Śremska</v>
          </cell>
          <cell r="X1797" t="str">
            <v>Continental Bio-geographical Region</v>
          </cell>
          <cell r="Y1797" t="str">
            <v>Pino-Quercetum (=Querco-Pinetum + Serratulo-Pinetum)</v>
          </cell>
        </row>
        <row r="1798">
          <cell r="A1798" t="str">
            <v>POZ-V-0117576</v>
          </cell>
          <cell r="B1798" t="str">
            <v>52.477621</v>
          </cell>
          <cell r="C1798" t="str">
            <v>16.752712</v>
          </cell>
          <cell r="D1798" t="str">
            <v>33UXU11</v>
          </cell>
          <cell r="E1798" t="str">
            <v>BC97</v>
          </cell>
          <cell r="R1798" t="str">
            <v>Europa</v>
          </cell>
          <cell r="S1798" t="str">
            <v>Polska</v>
          </cell>
          <cell r="T1798" t="str">
            <v>wielkopolskie</v>
          </cell>
          <cell r="U1798" t="str">
            <v>poznański</v>
          </cell>
          <cell r="V1798" t="str">
            <v>Rokietnica</v>
          </cell>
          <cell r="W1798" t="str">
            <v>315.51 Pojezierze Poznańskie</v>
          </cell>
          <cell r="X1798" t="str">
            <v>Continental Bio-geographical Region</v>
          </cell>
          <cell r="Y1798" t="str">
            <v>Fraxino-Alnetum (=Circaeo-Alnetum)</v>
          </cell>
        </row>
        <row r="1799">
          <cell r="A1799" t="str">
            <v>POZ-V-0117609</v>
          </cell>
          <cell r="B1799" t="str">
            <v>52.169706</v>
          </cell>
          <cell r="C1799" t="str">
            <v>16.806921</v>
          </cell>
          <cell r="D1799" t="str">
            <v>33UXT28</v>
          </cell>
          <cell r="E1799" t="str">
            <v>BD28</v>
          </cell>
          <cell r="R1799" t="str">
            <v>Europa</v>
          </cell>
          <cell r="S1799" t="str">
            <v>Polska</v>
          </cell>
          <cell r="T1799" t="str">
            <v>wielkopolskie</v>
          </cell>
          <cell r="U1799" t="str">
            <v>śremski</v>
          </cell>
          <cell r="V1799" t="str">
            <v>Brodnica</v>
          </cell>
          <cell r="W1799" t="str">
            <v>315.83 Równina Kościańska</v>
          </cell>
          <cell r="X1799" t="str">
            <v>Continental Bio-geographical Region</v>
          </cell>
          <cell r="Y1799" t="str">
            <v>Ficario-Ulmetum chrysosplenietosum</v>
          </cell>
        </row>
        <row r="1800">
          <cell r="A1800" t="str">
            <v>POZ-V-0117727</v>
          </cell>
          <cell r="B1800" t="str">
            <v>52.52091</v>
          </cell>
          <cell r="C1800" t="str">
            <v>16.3781</v>
          </cell>
          <cell r="D1800" t="str">
            <v>33UWU91</v>
          </cell>
          <cell r="E1800" t="str">
            <v>BC85</v>
          </cell>
          <cell r="R1800" t="str">
            <v>Europa</v>
          </cell>
          <cell r="S1800" t="str">
            <v>Polska</v>
          </cell>
          <cell r="T1800" t="str">
            <v>wielkopolskie</v>
          </cell>
          <cell r="U1800" t="str">
            <v>szamotulski</v>
          </cell>
          <cell r="V1800" t="str">
            <v>Pniewy</v>
          </cell>
          <cell r="W1800" t="str">
            <v>315.51 Pojezierze Poznańskie</v>
          </cell>
          <cell r="X1800" t="str">
            <v>Continental Bio-geographical Region</v>
          </cell>
          <cell r="Y1800" t="str">
            <v>Galio-Carpinetum</v>
          </cell>
        </row>
        <row r="1801">
          <cell r="A1801" t="str">
            <v>POZ-V-0117728</v>
          </cell>
          <cell r="B1801" t="str">
            <v>52.17003</v>
          </cell>
          <cell r="C1801" t="str">
            <v>16.804935</v>
          </cell>
          <cell r="D1801" t="str">
            <v>33UXT28</v>
          </cell>
          <cell r="E1801" t="str">
            <v>BD27</v>
          </cell>
          <cell r="R1801" t="str">
            <v>Europa</v>
          </cell>
          <cell r="S1801" t="str">
            <v>Polska</v>
          </cell>
          <cell r="T1801" t="str">
            <v>wielkopolskie</v>
          </cell>
          <cell r="U1801" t="str">
            <v>śremski</v>
          </cell>
          <cell r="V1801" t="str">
            <v>Brodnica</v>
          </cell>
          <cell r="W1801" t="str">
            <v>315.83 Równina Kościańska</v>
          </cell>
          <cell r="X1801" t="str">
            <v>Continental Bio-geographical Region</v>
          </cell>
          <cell r="Y1801" t="str">
            <v>Ficario-Ulmetum chrysosplenietosum</v>
          </cell>
        </row>
        <row r="1802">
          <cell r="A1802" t="str">
            <v>POZ-V-0117729</v>
          </cell>
          <cell r="B1802" t="str">
            <v>52.17003</v>
          </cell>
          <cell r="C1802" t="str">
            <v>16.804935</v>
          </cell>
          <cell r="D1802" t="str">
            <v>33UXT28</v>
          </cell>
          <cell r="E1802" t="str">
            <v>BD27</v>
          </cell>
          <cell r="R1802" t="str">
            <v>Europa</v>
          </cell>
          <cell r="S1802" t="str">
            <v>Polska</v>
          </cell>
          <cell r="T1802" t="str">
            <v>wielkopolskie</v>
          </cell>
          <cell r="U1802" t="str">
            <v>śremski</v>
          </cell>
          <cell r="V1802" t="str">
            <v>Brodnica</v>
          </cell>
          <cell r="W1802" t="str">
            <v>315.83 Równina Kościańska</v>
          </cell>
          <cell r="X1802" t="str">
            <v>Continental Bio-geographical Region</v>
          </cell>
          <cell r="Y1802" t="str">
            <v>Ficario-Ulmetum chrysosplenietosum</v>
          </cell>
        </row>
        <row r="1803">
          <cell r="A1803" t="str">
            <v>POZ-V-0117730</v>
          </cell>
          <cell r="B1803" t="str">
            <v>51.909411</v>
          </cell>
          <cell r="C1803" t="str">
            <v>17.418927</v>
          </cell>
          <cell r="D1803" t="str">
            <v>33UXT65</v>
          </cell>
          <cell r="E1803" t="str">
            <v>CD52</v>
          </cell>
          <cell r="R1803" t="str">
            <v>Europa</v>
          </cell>
          <cell r="S1803" t="str">
            <v>Polska</v>
          </cell>
          <cell r="T1803" t="str">
            <v>wielkopolskie</v>
          </cell>
          <cell r="U1803" t="str">
            <v>jarociński</v>
          </cell>
          <cell r="V1803" t="str">
            <v>Jarocin</v>
          </cell>
          <cell r="W1803" t="str">
            <v>318.12 Wysoczyzna Kaliska</v>
          </cell>
          <cell r="X1803" t="str">
            <v>Continental Bio-geographical Region</v>
          </cell>
          <cell r="Y1803" t="str">
            <v>Galio-Carpinetum</v>
          </cell>
        </row>
        <row r="1804">
          <cell r="A1804" t="str">
            <v>POZ-V-0117731</v>
          </cell>
          <cell r="B1804" t="str">
            <v>51.909411</v>
          </cell>
          <cell r="C1804" t="str">
            <v>17.418927</v>
          </cell>
          <cell r="D1804" t="str">
            <v>33UXT65</v>
          </cell>
          <cell r="E1804" t="str">
            <v>CD52</v>
          </cell>
          <cell r="R1804" t="str">
            <v>Europa</v>
          </cell>
          <cell r="S1804" t="str">
            <v>Polska</v>
          </cell>
          <cell r="T1804" t="str">
            <v>wielkopolskie</v>
          </cell>
          <cell r="U1804" t="str">
            <v>jarociński</v>
          </cell>
          <cell r="V1804" t="str">
            <v>Jarocin</v>
          </cell>
          <cell r="W1804" t="str">
            <v>318.12 Wysoczyzna Kaliska</v>
          </cell>
          <cell r="X1804" t="str">
            <v>Continental Bio-geographical Region</v>
          </cell>
          <cell r="Y1804" t="str">
            <v>Galio-Carpinetum</v>
          </cell>
        </row>
        <row r="1805">
          <cell r="A1805" t="str">
            <v>POZ-V-0117732</v>
          </cell>
          <cell r="B1805" t="str">
            <v>52.1835</v>
          </cell>
          <cell r="C1805" t="str">
            <v>16.7993</v>
          </cell>
          <cell r="D1805" t="str">
            <v>33UXT28</v>
          </cell>
          <cell r="E1805" t="str">
            <v>BD27</v>
          </cell>
          <cell r="R1805" t="str">
            <v>Europa</v>
          </cell>
          <cell r="S1805" t="str">
            <v>Polska</v>
          </cell>
          <cell r="T1805" t="str">
            <v>wielkopolskie</v>
          </cell>
          <cell r="U1805" t="str">
            <v>poznański</v>
          </cell>
          <cell r="V1805" t="str">
            <v>Mosina</v>
          </cell>
          <cell r="W1805" t="str">
            <v>315.64 Kotlina Śremska</v>
          </cell>
          <cell r="X1805" t="str">
            <v>Continental Bio-geographical Region</v>
          </cell>
          <cell r="Y1805" t="str">
            <v>Pino-Quercetum (=Querco-Pinetum + Serratulo-Pinetum)</v>
          </cell>
        </row>
        <row r="1806">
          <cell r="A1806" t="str">
            <v>POZ-V-0117734</v>
          </cell>
          <cell r="B1806" t="str">
            <v>52.170029</v>
          </cell>
          <cell r="C1806" t="str">
            <v>16.806252</v>
          </cell>
          <cell r="D1806" t="str">
            <v>33UXT28</v>
          </cell>
          <cell r="E1806" t="str">
            <v>BD27</v>
          </cell>
          <cell r="R1806" t="str">
            <v>Europa</v>
          </cell>
          <cell r="S1806" t="str">
            <v>Polska</v>
          </cell>
          <cell r="T1806" t="str">
            <v>wielkopolskie</v>
          </cell>
          <cell r="U1806" t="str">
            <v>śremski</v>
          </cell>
          <cell r="V1806" t="str">
            <v>Brodnica</v>
          </cell>
          <cell r="W1806" t="str">
            <v>315.83 Równina Kościańska</v>
          </cell>
          <cell r="X1806" t="str">
            <v>Continental Bio-geographical Region</v>
          </cell>
          <cell r="Y1806" t="str">
            <v>Ficario-Ulmetum chrysosplenietosum</v>
          </cell>
        </row>
        <row r="1807">
          <cell r="A1807" t="str">
            <v>POZ-V-0117735</v>
          </cell>
          <cell r="B1807" t="str">
            <v>52.170029</v>
          </cell>
          <cell r="C1807" t="str">
            <v>16.806252</v>
          </cell>
          <cell r="D1807" t="str">
            <v>33UXT28</v>
          </cell>
          <cell r="E1807" t="str">
            <v>BD27</v>
          </cell>
          <cell r="R1807" t="str">
            <v>Europa</v>
          </cell>
          <cell r="S1807" t="str">
            <v>Polska</v>
          </cell>
          <cell r="T1807" t="str">
            <v>wielkopolskie</v>
          </cell>
          <cell r="U1807" t="str">
            <v>śremski</v>
          </cell>
          <cell r="V1807" t="str">
            <v>Brodnica</v>
          </cell>
          <cell r="W1807" t="str">
            <v>315.83 Równina Kościańska</v>
          </cell>
          <cell r="X1807" t="str">
            <v>Continental Bio-geographical Region</v>
          </cell>
          <cell r="Y1807" t="str">
            <v>Ficario-Ulmetum chrysosplenietosum</v>
          </cell>
        </row>
        <row r="1808">
          <cell r="A1808" t="str">
            <v>POZ-V-0119356</v>
          </cell>
          <cell r="B1808" t="str">
            <v>52.032034</v>
          </cell>
          <cell r="C1808" t="str">
            <v>17.207253</v>
          </cell>
          <cell r="D1808" t="str">
            <v>33UXT56</v>
          </cell>
          <cell r="E1808" t="str">
            <v>CD40</v>
          </cell>
          <cell r="R1808" t="str">
            <v>Europa</v>
          </cell>
          <cell r="S1808" t="str">
            <v>Polska</v>
          </cell>
          <cell r="T1808" t="str">
            <v>wielkopolskie</v>
          </cell>
          <cell r="U1808" t="str">
            <v>śremski</v>
          </cell>
          <cell r="V1808" t="str">
            <v>Książ Wielkopolski</v>
          </cell>
          <cell r="W1808" t="str">
            <v>315.84 Wał Żerkowski</v>
          </cell>
          <cell r="X1808" t="str">
            <v>Continental Bio-geographical Region</v>
          </cell>
          <cell r="Y1808" t="str">
            <v>Fraxino-Alnetum (=Circaeo-Alnetum)</v>
          </cell>
        </row>
        <row r="1809">
          <cell r="A1809" t="str">
            <v>POZ-V-0119357</v>
          </cell>
          <cell r="B1809" t="str">
            <v>52.032034</v>
          </cell>
          <cell r="C1809" t="str">
            <v>17.207253</v>
          </cell>
          <cell r="D1809" t="str">
            <v>33UXT56</v>
          </cell>
          <cell r="E1809" t="str">
            <v>CD40</v>
          </cell>
          <cell r="R1809" t="str">
            <v>Europa</v>
          </cell>
          <cell r="S1809" t="str">
            <v>Polska</v>
          </cell>
          <cell r="T1809" t="str">
            <v>wielkopolskie</v>
          </cell>
          <cell r="U1809" t="str">
            <v>śremski</v>
          </cell>
          <cell r="V1809" t="str">
            <v>Książ Wielkopolski</v>
          </cell>
          <cell r="W1809" t="str">
            <v>315.84 Wał Żerkowski</v>
          </cell>
          <cell r="X1809" t="str">
            <v>Continental Bio-geographical Region</v>
          </cell>
          <cell r="Y1809" t="str">
            <v>Fraxino-Alnetum (=Circaeo-Alnetum)</v>
          </cell>
        </row>
        <row r="1810">
          <cell r="A1810" t="str">
            <v>POZ-V-0119358</v>
          </cell>
          <cell r="B1810" t="str">
            <v>51.97796</v>
          </cell>
          <cell r="C1810" t="str">
            <v>17.01822</v>
          </cell>
          <cell r="D1810" t="str">
            <v>33UXT36</v>
          </cell>
          <cell r="E1810" t="str">
            <v>BD59</v>
          </cell>
          <cell r="K1810" t="str">
            <v>Miranowo</v>
          </cell>
          <cell r="L1810" t="str">
            <v>torfowiskowy</v>
          </cell>
          <cell r="R1810" t="str">
            <v>Europa</v>
          </cell>
          <cell r="S1810" t="str">
            <v>Polska</v>
          </cell>
          <cell r="T1810" t="str">
            <v>wielkopolskie</v>
          </cell>
          <cell r="U1810" t="str">
            <v>śremski</v>
          </cell>
          <cell r="V1810" t="str">
            <v>Dolsk</v>
          </cell>
          <cell r="W1810" t="str">
            <v>315.82 Pojezierze Krzywińskie</v>
          </cell>
          <cell r="X1810" t="str">
            <v>Continental Bio-geographical Region</v>
          </cell>
          <cell r="Y1810" t="str">
            <v>Fraxino-Alnetum (=Circaeo-Alnetum)</v>
          </cell>
        </row>
        <row r="1811">
          <cell r="A1811" t="str">
            <v>POZ-V-0119359</v>
          </cell>
          <cell r="B1811" t="str">
            <v>51.989716</v>
          </cell>
          <cell r="C1811" t="str">
            <v>17.003383</v>
          </cell>
          <cell r="D1811" t="str">
            <v>33UXT36</v>
          </cell>
          <cell r="E1811" t="str">
            <v>BD49</v>
          </cell>
          <cell r="R1811" t="str">
            <v>Europa</v>
          </cell>
          <cell r="S1811" t="str">
            <v>Polska</v>
          </cell>
          <cell r="T1811" t="str">
            <v>wielkopolskie</v>
          </cell>
          <cell r="U1811" t="str">
            <v>śremski</v>
          </cell>
          <cell r="V1811" t="str">
            <v>Dolsk</v>
          </cell>
          <cell r="W1811" t="str">
            <v>315.82 Pojezierze Krzywińskie</v>
          </cell>
          <cell r="X1811" t="str">
            <v>Continental Bio-geographical Region</v>
          </cell>
          <cell r="Y1811" t="str">
            <v>Ficario-Ulmetum chrysosplenietosum</v>
          </cell>
        </row>
        <row r="1812">
          <cell r="A1812" t="str">
            <v>POZ-V-0119360</v>
          </cell>
          <cell r="B1812" t="str">
            <v>51.9788</v>
          </cell>
          <cell r="C1812" t="str">
            <v>17.114</v>
          </cell>
          <cell r="D1812" t="str">
            <v>33UXT46</v>
          </cell>
          <cell r="E1812" t="str">
            <v>CD50</v>
          </cell>
          <cell r="R1812" t="str">
            <v>Europa</v>
          </cell>
          <cell r="S1812" t="str">
            <v>Polska</v>
          </cell>
          <cell r="T1812" t="str">
            <v>wielkopolskie</v>
          </cell>
          <cell r="U1812" t="str">
            <v>śremski</v>
          </cell>
          <cell r="V1812" t="str">
            <v>Dolsk</v>
          </cell>
          <cell r="W1812" t="str">
            <v>315.84 Wał Żerkowski</v>
          </cell>
          <cell r="X1812" t="str">
            <v>Continental Bio-geographical Region</v>
          </cell>
          <cell r="Y1812" t="str">
            <v>Galio-Carpinetum</v>
          </cell>
        </row>
        <row r="1813">
          <cell r="A1813" t="str">
            <v>POZ-V-0119361</v>
          </cell>
          <cell r="B1813" t="str">
            <v>51.9788</v>
          </cell>
          <cell r="C1813" t="str">
            <v>17.114</v>
          </cell>
          <cell r="D1813" t="str">
            <v>33UXT46</v>
          </cell>
          <cell r="E1813" t="str">
            <v>CD50</v>
          </cell>
          <cell r="R1813" t="str">
            <v>Europa</v>
          </cell>
          <cell r="S1813" t="str">
            <v>Polska</v>
          </cell>
          <cell r="T1813" t="str">
            <v>wielkopolskie</v>
          </cell>
          <cell r="U1813" t="str">
            <v>śremski</v>
          </cell>
          <cell r="V1813" t="str">
            <v>Dolsk</v>
          </cell>
          <cell r="W1813" t="str">
            <v>315.84 Wał Żerkowski</v>
          </cell>
          <cell r="X1813" t="str">
            <v>Continental Bio-geographical Region</v>
          </cell>
          <cell r="Y1813" t="str">
            <v>Galio-Carpinetum</v>
          </cell>
        </row>
        <row r="1814">
          <cell r="A1814" t="str">
            <v>POZ-V-0119362</v>
          </cell>
          <cell r="B1814" t="str">
            <v>52.014139</v>
          </cell>
          <cell r="C1814" t="str">
            <v>16.999147</v>
          </cell>
          <cell r="D1814" t="str">
            <v>33UXT36</v>
          </cell>
          <cell r="E1814" t="str">
            <v>BD49</v>
          </cell>
          <cell r="R1814" t="str">
            <v>Europa</v>
          </cell>
          <cell r="S1814" t="str">
            <v>Polska</v>
          </cell>
          <cell r="T1814" t="str">
            <v>wielkopolskie</v>
          </cell>
          <cell r="U1814" t="str">
            <v>śremski</v>
          </cell>
          <cell r="V1814" t="str">
            <v>Dolsk</v>
          </cell>
          <cell r="W1814" t="str">
            <v>315.82 Pojezierze Krzywińskie</v>
          </cell>
          <cell r="X1814" t="str">
            <v>Continental Bio-geographical Region</v>
          </cell>
          <cell r="Y1814" t="str">
            <v>Ficario-Ulmetum chrysosplenietosum</v>
          </cell>
        </row>
        <row r="1815">
          <cell r="A1815" t="str">
            <v>POZ-V-0119363</v>
          </cell>
          <cell r="B1815" t="str">
            <v>52.014139</v>
          </cell>
          <cell r="C1815" t="str">
            <v>16.999147</v>
          </cell>
          <cell r="D1815" t="str">
            <v>33UXT36</v>
          </cell>
          <cell r="E1815" t="str">
            <v>BD49</v>
          </cell>
          <cell r="R1815" t="str">
            <v>Europa</v>
          </cell>
          <cell r="S1815" t="str">
            <v>Polska</v>
          </cell>
          <cell r="T1815" t="str">
            <v>wielkopolskie</v>
          </cell>
          <cell r="U1815" t="str">
            <v>śremski</v>
          </cell>
          <cell r="V1815" t="str">
            <v>Dolsk</v>
          </cell>
          <cell r="W1815" t="str">
            <v>315.82 Pojezierze Krzywińskie</v>
          </cell>
          <cell r="X1815" t="str">
            <v>Continental Bio-geographical Region</v>
          </cell>
          <cell r="Y1815" t="str">
            <v>Ficario-Ulmetum chrysosplenietosum</v>
          </cell>
        </row>
        <row r="1816">
          <cell r="A1816" t="str">
            <v>POZ-V-0119364</v>
          </cell>
          <cell r="B1816" t="str">
            <v>51.97894</v>
          </cell>
          <cell r="C1816" t="str">
            <v>17.113337</v>
          </cell>
          <cell r="D1816" t="str">
            <v>33UXT46</v>
          </cell>
          <cell r="E1816" t="str">
            <v>CD50</v>
          </cell>
          <cell r="R1816" t="str">
            <v>Europa</v>
          </cell>
          <cell r="S1816" t="str">
            <v>Polska</v>
          </cell>
          <cell r="T1816" t="str">
            <v>wielkopolskie</v>
          </cell>
          <cell r="U1816" t="str">
            <v>śremski</v>
          </cell>
          <cell r="V1816" t="str">
            <v>Dolsk</v>
          </cell>
          <cell r="W1816" t="str">
            <v>315.84 Wał Żerkowski</v>
          </cell>
          <cell r="X1816" t="str">
            <v>Continental Bio-geographical Region</v>
          </cell>
          <cell r="Y1816" t="str">
            <v>Galio-Carpinetum</v>
          </cell>
        </row>
        <row r="1817">
          <cell r="A1817" t="str">
            <v>POZ-V-0119365</v>
          </cell>
          <cell r="B1817" t="str">
            <v>52.014139</v>
          </cell>
          <cell r="C1817" t="str">
            <v>16.999147</v>
          </cell>
          <cell r="D1817" t="str">
            <v>33UXT36</v>
          </cell>
          <cell r="E1817" t="str">
            <v>BD49</v>
          </cell>
          <cell r="R1817" t="str">
            <v>Europa</v>
          </cell>
          <cell r="S1817" t="str">
            <v>Polska</v>
          </cell>
          <cell r="T1817" t="str">
            <v>wielkopolskie</v>
          </cell>
          <cell r="U1817" t="str">
            <v>śremski</v>
          </cell>
          <cell r="V1817" t="str">
            <v>Dolsk</v>
          </cell>
          <cell r="W1817" t="str">
            <v>315.82 Pojezierze Krzywińskie</v>
          </cell>
          <cell r="X1817" t="str">
            <v>Continental Bio-geographical Region</v>
          </cell>
          <cell r="Y1817" t="str">
            <v>Ficario-Ulmetum chrysosplenietosum</v>
          </cell>
        </row>
        <row r="1818">
          <cell r="A1818" t="str">
            <v>POZ-V-0119366</v>
          </cell>
          <cell r="B1818" t="str">
            <v>51.934983</v>
          </cell>
          <cell r="C1818" t="str">
            <v>16.285574</v>
          </cell>
          <cell r="D1818" t="str">
            <v>33UWT85</v>
          </cell>
          <cell r="E1818" t="str">
            <v>BD54</v>
          </cell>
          <cell r="J1818" t="str">
            <v>Przemęcki Park Krajobrazowy</v>
          </cell>
          <cell r="M1818" t="str">
            <v>Przemęcko-Wschowski i kompleks leśny Włoszakowice</v>
          </cell>
          <cell r="P1818" t="str">
            <v>PLB300011; PLH300041</v>
          </cell>
          <cell r="Q1818" t="str">
            <v>Pojezierze Sławskie; Ostoja Przemęcka</v>
          </cell>
          <cell r="R1818" t="str">
            <v>Europa</v>
          </cell>
          <cell r="S1818" t="str">
            <v>Polska</v>
          </cell>
          <cell r="T1818" t="str">
            <v>wielkopolskie</v>
          </cell>
          <cell r="U1818" t="str">
            <v>leszczyński</v>
          </cell>
          <cell r="V1818" t="str">
            <v>Włoszakowice</v>
          </cell>
          <cell r="W1818" t="str">
            <v>315.81 Pojezierze Sławskie</v>
          </cell>
          <cell r="X1818" t="str">
            <v>Continental Bio-geographical Region</v>
          </cell>
          <cell r="Y1818" t="str">
            <v>Pino-Quercetum (=Querco-Pinetum + Serratulo-Pinetum)</v>
          </cell>
        </row>
        <row r="1819">
          <cell r="A1819" t="str">
            <v>POZ-V-0119368</v>
          </cell>
          <cell r="B1819" t="str">
            <v>51.936651</v>
          </cell>
          <cell r="C1819" t="str">
            <v>16.72578</v>
          </cell>
          <cell r="D1819" t="str">
            <v>33UXT15</v>
          </cell>
          <cell r="E1819" t="str">
            <v>BD57</v>
          </cell>
          <cell r="M1819" t="str">
            <v>Krzywińsko-Osiecki wraz z zadrzewieniami generała Dezyderego Chłapowskiego i kompleksem leśnym Osieczna-Góra</v>
          </cell>
          <cell r="P1819" t="str">
            <v>PLH300014</v>
          </cell>
          <cell r="Q1819" t="str">
            <v>Zachodnie Pojezierze Krzywińskie</v>
          </cell>
          <cell r="R1819" t="str">
            <v>Europa</v>
          </cell>
          <cell r="S1819" t="str">
            <v>Polska</v>
          </cell>
          <cell r="T1819" t="str">
            <v>wielkopolskie</v>
          </cell>
          <cell r="U1819" t="str">
            <v>leszczyński</v>
          </cell>
          <cell r="V1819" t="str">
            <v>Osieczna</v>
          </cell>
          <cell r="W1819" t="str">
            <v>315.82 Pojezierze Krzywińskie</v>
          </cell>
          <cell r="X1819" t="str">
            <v>Continental Bio-geographical Region</v>
          </cell>
          <cell r="Y1819" t="str">
            <v>Fraxino-Alnetum (=Circaeo-Alnetum)</v>
          </cell>
        </row>
        <row r="1820">
          <cell r="A1820" t="str">
            <v>POZ-V-0119369</v>
          </cell>
          <cell r="B1820" t="str">
            <v>51.924778</v>
          </cell>
          <cell r="C1820" t="str">
            <v>16.28659</v>
          </cell>
          <cell r="D1820" t="str">
            <v>33UWT85</v>
          </cell>
          <cell r="E1820" t="str">
            <v>BD54</v>
          </cell>
          <cell r="J1820" t="str">
            <v>Przemęcki Park Krajobrazowy</v>
          </cell>
          <cell r="M1820" t="str">
            <v>Przemęcko-Wschowski i kompleks leśny Włoszakowice</v>
          </cell>
          <cell r="P1820" t="str">
            <v>PLB300011; PLH300041</v>
          </cell>
          <cell r="Q1820" t="str">
            <v>Pojezierze Sławskie; Ostoja Przemęcka</v>
          </cell>
          <cell r="R1820" t="str">
            <v>Europa</v>
          </cell>
          <cell r="S1820" t="str">
            <v>Polska</v>
          </cell>
          <cell r="T1820" t="str">
            <v>wielkopolskie</v>
          </cell>
          <cell r="U1820" t="str">
            <v>leszczyński</v>
          </cell>
          <cell r="V1820" t="str">
            <v>Wijewo</v>
          </cell>
          <cell r="W1820" t="str">
            <v>315.81 Pojezierze Sławskie</v>
          </cell>
          <cell r="X1820" t="str">
            <v>Continental Bio-geographical Region</v>
          </cell>
          <cell r="Y1820" t="str">
            <v>Pino-Quercetum (=Querco-Pinetum + Serratulo-Pinetum)</v>
          </cell>
        </row>
        <row r="1821">
          <cell r="A1821" t="str">
            <v>POZ-V-0119370</v>
          </cell>
          <cell r="B1821" t="str">
            <v>51.986351</v>
          </cell>
          <cell r="C1821" t="str">
            <v>16.378216</v>
          </cell>
          <cell r="D1821" t="str">
            <v>33UWT96</v>
          </cell>
          <cell r="E1821" t="str">
            <v>BD44</v>
          </cell>
          <cell r="J1821" t="str">
            <v>Przemęcki Park Krajobrazowy</v>
          </cell>
          <cell r="K1821" t="str">
            <v>Jezioro Trzebidzkie</v>
          </cell>
          <cell r="L1821" t="str">
            <v>faunistyczny</v>
          </cell>
          <cell r="M1821" t="str">
            <v>Przemęcko-Wschowski i kompleks leśny Włoszakowice</v>
          </cell>
          <cell r="P1821" t="str">
            <v>PLB300011</v>
          </cell>
          <cell r="Q1821" t="str">
            <v>Pojezierze Sławskie</v>
          </cell>
          <cell r="R1821" t="str">
            <v>Europa</v>
          </cell>
          <cell r="S1821" t="str">
            <v>Polska</v>
          </cell>
          <cell r="T1821" t="str">
            <v>wielkopolskie</v>
          </cell>
          <cell r="U1821" t="str">
            <v>wolsztyński</v>
          </cell>
          <cell r="V1821" t="str">
            <v>Przemęt</v>
          </cell>
          <cell r="W1821" t="str">
            <v>315.83 Równina Kościańska</v>
          </cell>
          <cell r="X1821" t="str">
            <v>Continental Bio-geographical Region</v>
          </cell>
          <cell r="Y1821" t="str">
            <v>Galio-Carpinetum</v>
          </cell>
        </row>
        <row r="1822">
          <cell r="A1822" t="str">
            <v>POZ-V-0119371</v>
          </cell>
          <cell r="B1822" t="str">
            <v>51.914527</v>
          </cell>
          <cell r="C1822" t="str">
            <v>16.270418</v>
          </cell>
          <cell r="D1822" t="str">
            <v>33UWT85</v>
          </cell>
          <cell r="E1822" t="str">
            <v>BD54</v>
          </cell>
          <cell r="J1822" t="str">
            <v>Przemęcki Park Krajobrazowy</v>
          </cell>
          <cell r="M1822" t="str">
            <v>Przemęcko-Wschowski i kompleks leśny Włoszakowice</v>
          </cell>
          <cell r="P1822" t="str">
            <v>PLB300011</v>
          </cell>
          <cell r="Q1822" t="str">
            <v>Pojezierze Sławskie</v>
          </cell>
          <cell r="R1822" t="str">
            <v>Europa</v>
          </cell>
          <cell r="S1822" t="str">
            <v>Polska</v>
          </cell>
          <cell r="T1822" t="str">
            <v>wielkopolskie</v>
          </cell>
          <cell r="U1822" t="str">
            <v>leszczyński</v>
          </cell>
          <cell r="V1822" t="str">
            <v>Wijewo</v>
          </cell>
          <cell r="W1822" t="str">
            <v>315.81 Pojezierze Sławskie</v>
          </cell>
          <cell r="X1822" t="str">
            <v>Continental Bio-geographical Region</v>
          </cell>
          <cell r="Y1822" t="str">
            <v>Pino-Quercetum (=Querco-Pinetum + Serratulo-Pinetum)</v>
          </cell>
        </row>
        <row r="1823">
          <cell r="A1823" t="str">
            <v>POZ-V-0119372</v>
          </cell>
          <cell r="B1823" t="str">
            <v>51.914527</v>
          </cell>
          <cell r="C1823" t="str">
            <v>16.270418</v>
          </cell>
          <cell r="D1823" t="str">
            <v>33UWT85</v>
          </cell>
          <cell r="E1823" t="str">
            <v>BD54</v>
          </cell>
          <cell r="J1823" t="str">
            <v>Przemęcki Park Krajobrazowy</v>
          </cell>
          <cell r="M1823" t="str">
            <v>Przemęcko-Wschowski i kompleks leśny Włoszakowice</v>
          </cell>
          <cell r="P1823" t="str">
            <v>PLB300011</v>
          </cell>
          <cell r="Q1823" t="str">
            <v>Pojezierze Sławskie</v>
          </cell>
          <cell r="R1823" t="str">
            <v>Europa</v>
          </cell>
          <cell r="S1823" t="str">
            <v>Polska</v>
          </cell>
          <cell r="T1823" t="str">
            <v>wielkopolskie</v>
          </cell>
          <cell r="U1823" t="str">
            <v>leszczyński</v>
          </cell>
          <cell r="V1823" t="str">
            <v>Wijewo</v>
          </cell>
          <cell r="W1823" t="str">
            <v>315.81 Pojezierze Sławskie</v>
          </cell>
          <cell r="X1823" t="str">
            <v>Continental Bio-geographical Region</v>
          </cell>
          <cell r="Y1823" t="str">
            <v>Pino-Quercetum (=Querco-Pinetum + Serratulo-Pinetum)</v>
          </cell>
        </row>
        <row r="1824">
          <cell r="A1824" t="str">
            <v>POZ-V-0119374</v>
          </cell>
          <cell r="B1824" t="str">
            <v>51.934983</v>
          </cell>
          <cell r="C1824" t="str">
            <v>16.285574</v>
          </cell>
          <cell r="D1824" t="str">
            <v>33UWT85</v>
          </cell>
          <cell r="E1824" t="str">
            <v>BD54</v>
          </cell>
          <cell r="J1824" t="str">
            <v>Przemęcki Park Krajobrazowy</v>
          </cell>
          <cell r="M1824" t="str">
            <v>Przemęcko-Wschowski i kompleks leśny Włoszakowice</v>
          </cell>
          <cell r="P1824" t="str">
            <v>PLB300011; PLH300041</v>
          </cell>
          <cell r="Q1824" t="str">
            <v>Pojezierze Sławskie; Ostoja Przemęcka</v>
          </cell>
          <cell r="R1824" t="str">
            <v>Europa</v>
          </cell>
          <cell r="S1824" t="str">
            <v>Polska</v>
          </cell>
          <cell r="T1824" t="str">
            <v>wielkopolskie</v>
          </cell>
          <cell r="U1824" t="str">
            <v>leszczyński</v>
          </cell>
          <cell r="V1824" t="str">
            <v>Włoszakowice</v>
          </cell>
          <cell r="W1824" t="str">
            <v>315.81 Pojezierze Sławskie</v>
          </cell>
          <cell r="X1824" t="str">
            <v>Continental Bio-geographical Region</v>
          </cell>
          <cell r="Y1824" t="str">
            <v>Pino-Quercetum (=Querco-Pinetum + Serratulo-Pinetum)</v>
          </cell>
        </row>
        <row r="1825">
          <cell r="A1825" t="str">
            <v>POZ-V-0119375</v>
          </cell>
          <cell r="B1825" t="str">
            <v>51.946969</v>
          </cell>
          <cell r="C1825" t="str">
            <v>16.719888</v>
          </cell>
          <cell r="D1825" t="str">
            <v>33UXT15</v>
          </cell>
          <cell r="E1825" t="str">
            <v>BD57</v>
          </cell>
          <cell r="M1825" t="str">
            <v>Krzywińsko-Osiecki wraz z zadrzewieniami generała Dezyderego Chłapowskiego i kompleksem leśnym Osieczna-Góra</v>
          </cell>
          <cell r="P1825" t="str">
            <v>PLB300005; PLH300014</v>
          </cell>
          <cell r="Q1825" t="str">
            <v>Zbiornik Wonieść; Zachodnie Pojezierze Krzywińskie</v>
          </cell>
          <cell r="R1825" t="str">
            <v>Europa</v>
          </cell>
          <cell r="S1825" t="str">
            <v>Polska</v>
          </cell>
          <cell r="T1825" t="str">
            <v>wielkopolskie</v>
          </cell>
          <cell r="U1825" t="str">
            <v>leszczyński</v>
          </cell>
          <cell r="V1825" t="str">
            <v>Osieczna</v>
          </cell>
          <cell r="W1825" t="str">
            <v>315.82 Pojezierze Krzywińskie</v>
          </cell>
          <cell r="X1825" t="str">
            <v>Continental Bio-geographical Region</v>
          </cell>
          <cell r="Y1825" t="str">
            <v>Fraxino-Alnetum (=Circaeo-Alnetum)</v>
          </cell>
        </row>
        <row r="1826">
          <cell r="A1826" t="str">
            <v>POZ-V-0119376</v>
          </cell>
          <cell r="B1826" t="str">
            <v>52.0141</v>
          </cell>
          <cell r="C1826" t="str">
            <v>16.9921</v>
          </cell>
          <cell r="D1826" t="str">
            <v>33UXT36</v>
          </cell>
          <cell r="E1826" t="str">
            <v>BD49</v>
          </cell>
          <cell r="R1826" t="str">
            <v>Europa</v>
          </cell>
          <cell r="S1826" t="str">
            <v>Polska</v>
          </cell>
          <cell r="T1826" t="str">
            <v>wielkopolskie</v>
          </cell>
          <cell r="U1826" t="str">
            <v>śremski</v>
          </cell>
          <cell r="V1826" t="str">
            <v>Dolsk</v>
          </cell>
          <cell r="W1826" t="str">
            <v>315.82 Pojezierze Krzywińskie</v>
          </cell>
          <cell r="X1826" t="str">
            <v>Continental Bio-geographical Region</v>
          </cell>
          <cell r="Y1826" t="str">
            <v>Ficario-Ulmetum chrysosplenietosum</v>
          </cell>
        </row>
        <row r="1827">
          <cell r="A1827" t="str">
            <v>POZ-V-0119377</v>
          </cell>
          <cell r="B1827" t="str">
            <v>51.9231</v>
          </cell>
          <cell r="C1827" t="str">
            <v>16.7256</v>
          </cell>
          <cell r="D1827" t="str">
            <v>33UXT15</v>
          </cell>
          <cell r="E1827" t="str">
            <v>BD57</v>
          </cell>
          <cell r="M1827" t="str">
            <v>Krzywińsko-Osiecki wraz z zadrzewieniami generała Dezyderego Chłapowskiego i kompleksem leśnym Osieczna-Góra</v>
          </cell>
          <cell r="P1827" t="str">
            <v>PLH300014</v>
          </cell>
          <cell r="Q1827" t="str">
            <v>Zachodnie Pojezierze Krzywińskie</v>
          </cell>
          <cell r="R1827" t="str">
            <v>Europa</v>
          </cell>
          <cell r="S1827" t="str">
            <v>Polska</v>
          </cell>
          <cell r="T1827" t="str">
            <v>wielkopolskie</v>
          </cell>
          <cell r="U1827" t="str">
            <v>leszczyński</v>
          </cell>
          <cell r="V1827" t="str">
            <v>Osieczna</v>
          </cell>
          <cell r="W1827" t="str">
            <v>315.82 Pojezierze Krzywińskie</v>
          </cell>
          <cell r="X1827" t="str">
            <v>Continental Bio-geographical Region</v>
          </cell>
          <cell r="Y1827" t="str">
            <v>Fraxino-Alnetum (=Circaeo-Alnetum)</v>
          </cell>
        </row>
        <row r="1828">
          <cell r="A1828" t="str">
            <v>POZ-V-0119378</v>
          </cell>
          <cell r="B1828" t="str">
            <v>51.840912</v>
          </cell>
          <cell r="C1828" t="str">
            <v>16.575206</v>
          </cell>
          <cell r="D1828" t="str">
            <v>33UXT04</v>
          </cell>
          <cell r="E1828" t="str">
            <v>BD66</v>
          </cell>
          <cell r="R1828" t="str">
            <v>Europa</v>
          </cell>
          <cell r="S1828" t="str">
            <v>Polska</v>
          </cell>
          <cell r="T1828" t="str">
            <v>wielkopolskie</v>
          </cell>
          <cell r="U1828" t="str">
            <v>Leszno</v>
          </cell>
          <cell r="V1828" t="str">
            <v>Leszno</v>
          </cell>
          <cell r="W1828" t="str">
            <v>318.11 Wysoczyzna Leszczyńska</v>
          </cell>
          <cell r="X1828" t="str">
            <v>Continental Bio-geographical Region</v>
          </cell>
          <cell r="Y1828" t="str">
            <v>Galio-Carpinetum</v>
          </cell>
        </row>
        <row r="1829">
          <cell r="A1829" t="str">
            <v>POZ-V-0119379</v>
          </cell>
          <cell r="B1829" t="str">
            <v>51.984979</v>
          </cell>
          <cell r="C1829" t="str">
            <v>17.06318</v>
          </cell>
          <cell r="D1829" t="str">
            <v>33UXT46</v>
          </cell>
          <cell r="E1829" t="str">
            <v>BD49</v>
          </cell>
          <cell r="R1829" t="str">
            <v>Europa</v>
          </cell>
          <cell r="S1829" t="str">
            <v>Polska</v>
          </cell>
          <cell r="T1829" t="str">
            <v>wielkopolskie</v>
          </cell>
          <cell r="U1829" t="str">
            <v>śremski</v>
          </cell>
          <cell r="V1829" t="str">
            <v>Dolsk</v>
          </cell>
          <cell r="W1829" t="str">
            <v>315.84 Wał Żerkowski</v>
          </cell>
          <cell r="X1829" t="str">
            <v>Continental Bio-geographical Region</v>
          </cell>
          <cell r="Y1829" t="str">
            <v>Galio-Carpinetum</v>
          </cell>
        </row>
        <row r="1830">
          <cell r="A1830" t="str">
            <v>POZ-V-0119380</v>
          </cell>
          <cell r="B1830" t="str">
            <v>51.950782</v>
          </cell>
          <cell r="C1830" t="str">
            <v>16.934739</v>
          </cell>
          <cell r="D1830" t="str">
            <v>33UXT35</v>
          </cell>
          <cell r="E1830" t="str">
            <v>BD58</v>
          </cell>
          <cell r="M1830" t="str">
            <v>Krzywińsko-Osiecki wraz z zadrzewieniami generała Dezyderego Chłapowskiego i kompleksem leśnym Osieczna-Góra</v>
          </cell>
          <cell r="R1830" t="str">
            <v>Europa</v>
          </cell>
          <cell r="S1830" t="str">
            <v>Polska</v>
          </cell>
          <cell r="T1830" t="str">
            <v>wielkopolskie</v>
          </cell>
          <cell r="U1830" t="str">
            <v>kościański</v>
          </cell>
          <cell r="V1830" t="str">
            <v>Krzywiń</v>
          </cell>
          <cell r="W1830" t="str">
            <v>315.82 Pojezierze Krzywińskie</v>
          </cell>
          <cell r="X1830" t="str">
            <v>Continental Bio-geographical Region</v>
          </cell>
          <cell r="Y1830" t="str">
            <v>Galio-Carpinetum</v>
          </cell>
        </row>
        <row r="1831">
          <cell r="A1831" t="str">
            <v>POZ-V-0119381</v>
          </cell>
          <cell r="B1831" t="str">
            <v>51.984979</v>
          </cell>
          <cell r="C1831" t="str">
            <v>17.06318</v>
          </cell>
          <cell r="D1831" t="str">
            <v>33UXT46</v>
          </cell>
          <cell r="E1831" t="str">
            <v>BD49</v>
          </cell>
          <cell r="R1831" t="str">
            <v>Europa</v>
          </cell>
          <cell r="S1831" t="str">
            <v>Polska</v>
          </cell>
          <cell r="T1831" t="str">
            <v>wielkopolskie</v>
          </cell>
          <cell r="U1831" t="str">
            <v>śremski</v>
          </cell>
          <cell r="V1831" t="str">
            <v>Dolsk</v>
          </cell>
          <cell r="W1831" t="str">
            <v>315.84 Wał Żerkowski</v>
          </cell>
          <cell r="X1831" t="str">
            <v>Continental Bio-geographical Region</v>
          </cell>
          <cell r="Y1831" t="str">
            <v>Galio-Carpinetum</v>
          </cell>
        </row>
        <row r="1832">
          <cell r="A1832" t="str">
            <v>POZ-V-0119382</v>
          </cell>
          <cell r="B1832" t="str">
            <v>51.979351</v>
          </cell>
          <cell r="C1832" t="str">
            <v>16.9387</v>
          </cell>
          <cell r="D1832" t="str">
            <v>33UXT36</v>
          </cell>
          <cell r="E1832" t="str">
            <v>BD58</v>
          </cell>
          <cell r="M1832" t="str">
            <v>Krzywińsko-Osiecki wraz z zadrzewieniami generała Dezyderego Chłapowskiego i kompleksem leśnym Osieczna-Góra</v>
          </cell>
          <cell r="R1832" t="str">
            <v>Europa</v>
          </cell>
          <cell r="S1832" t="str">
            <v>Polska</v>
          </cell>
          <cell r="T1832" t="str">
            <v>wielkopolskie</v>
          </cell>
          <cell r="U1832" t="str">
            <v>kościański</v>
          </cell>
          <cell r="V1832" t="str">
            <v>Krzywiń</v>
          </cell>
          <cell r="W1832" t="str">
            <v>315.82 Pojezierze Krzywińskie</v>
          </cell>
          <cell r="X1832" t="str">
            <v>Continental Bio-geographical Region</v>
          </cell>
          <cell r="Y1832" t="str">
            <v>Fraxino-Alnetum (=Circaeo-Alnetum)</v>
          </cell>
        </row>
        <row r="1833">
          <cell r="A1833" t="str">
            <v>POZ-V-0119383</v>
          </cell>
          <cell r="B1833" t="str">
            <v>51.977471</v>
          </cell>
          <cell r="C1833" t="str">
            <v>17.000465</v>
          </cell>
          <cell r="D1833" t="str">
            <v>33UXT36</v>
          </cell>
          <cell r="E1833" t="str">
            <v>BD59</v>
          </cell>
          <cell r="M1833" t="str">
            <v>Krzywińsko-Osiecki wraz z zadrzewieniami generała Dezyderego Chłapowskiego i kompleksem leśnym Osieczna-Góra</v>
          </cell>
          <cell r="R1833" t="str">
            <v>Europa</v>
          </cell>
          <cell r="S1833" t="str">
            <v>Polska</v>
          </cell>
          <cell r="T1833" t="str">
            <v>wielkopolskie</v>
          </cell>
          <cell r="U1833" t="str">
            <v>kościański</v>
          </cell>
          <cell r="V1833" t="str">
            <v>Krzywiń</v>
          </cell>
          <cell r="W1833" t="str">
            <v>315.82 Pojezierze Krzywińskie</v>
          </cell>
          <cell r="X1833" t="str">
            <v>Continental Bio-geographical Region</v>
          </cell>
          <cell r="Y1833" t="str">
            <v>Fraxino-Alnetum (=Circaeo-Alnetum)</v>
          </cell>
        </row>
        <row r="1834">
          <cell r="A1834" t="str">
            <v>POZ-V-0119384</v>
          </cell>
          <cell r="B1834" t="str">
            <v>51.982593</v>
          </cell>
          <cell r="C1834" t="str">
            <v>17.039852</v>
          </cell>
          <cell r="D1834" t="str">
            <v>33UXT46</v>
          </cell>
          <cell r="E1834" t="str">
            <v>BD59</v>
          </cell>
          <cell r="R1834" t="str">
            <v>Europa</v>
          </cell>
          <cell r="S1834" t="str">
            <v>Polska</v>
          </cell>
          <cell r="T1834" t="str">
            <v>wielkopolskie</v>
          </cell>
          <cell r="U1834" t="str">
            <v>śremski</v>
          </cell>
          <cell r="V1834" t="str">
            <v>Dolsk</v>
          </cell>
          <cell r="W1834" t="str">
            <v>315.82 Pojezierze Krzywińskie</v>
          </cell>
          <cell r="X1834" t="str">
            <v>Continental Bio-geographical Region</v>
          </cell>
          <cell r="Y1834">
            <v>0</v>
          </cell>
        </row>
        <row r="1835">
          <cell r="A1835" t="str">
            <v>POZ-V-0119385</v>
          </cell>
          <cell r="B1835" t="str">
            <v>51.979351</v>
          </cell>
          <cell r="C1835" t="str">
            <v>16.9387</v>
          </cell>
          <cell r="D1835" t="str">
            <v>33UXT36</v>
          </cell>
          <cell r="E1835" t="str">
            <v>BD58</v>
          </cell>
          <cell r="M1835" t="str">
            <v>Krzywińsko-Osiecki wraz z zadrzewieniami generała Dezyderego Chłapowskiego i kompleksem leśnym Osieczna-Góra</v>
          </cell>
          <cell r="R1835" t="str">
            <v>Europa</v>
          </cell>
          <cell r="S1835" t="str">
            <v>Polska</v>
          </cell>
          <cell r="T1835" t="str">
            <v>wielkopolskie</v>
          </cell>
          <cell r="U1835" t="str">
            <v>kościański</v>
          </cell>
          <cell r="V1835" t="str">
            <v>Krzywiń</v>
          </cell>
          <cell r="W1835" t="str">
            <v>315.82 Pojezierze Krzywińskie</v>
          </cell>
          <cell r="X1835" t="str">
            <v>Continental Bio-geographical Region</v>
          </cell>
          <cell r="Y1835" t="str">
            <v>Fraxino-Alnetum (=Circaeo-Alnetum)</v>
          </cell>
        </row>
        <row r="1836">
          <cell r="A1836" t="str">
            <v>POZ-V-0119386</v>
          </cell>
          <cell r="B1836" t="str">
            <v>51.90093</v>
          </cell>
          <cell r="C1836" t="str">
            <v>16.94772</v>
          </cell>
          <cell r="D1836" t="str">
            <v>33UXT35</v>
          </cell>
          <cell r="E1836" t="str">
            <v>BD58</v>
          </cell>
          <cell r="K1836" t="str">
            <v>Torfowisko Źródliskowe w Gostyniu Starym</v>
          </cell>
          <cell r="L1836" t="str">
            <v>nie określono w akcie prawnym</v>
          </cell>
          <cell r="M1836" t="str">
            <v>Krzywińsko-Osiecki wraz z zadrzewieniami generała Dezyderego Chłapowskiego i kompleksem leśnym Osieczna-Góra</v>
          </cell>
          <cell r="R1836" t="str">
            <v>Europa</v>
          </cell>
          <cell r="S1836" t="str">
            <v>Polska</v>
          </cell>
          <cell r="T1836" t="str">
            <v>wielkopolskie</v>
          </cell>
          <cell r="U1836" t="str">
            <v>gostyński</v>
          </cell>
          <cell r="V1836" t="str">
            <v>Gostyń</v>
          </cell>
          <cell r="W1836" t="str">
            <v>318.11 Wysoczyzna Leszczyńska</v>
          </cell>
          <cell r="X1836" t="str">
            <v>Continental Bio-geographical Region</v>
          </cell>
          <cell r="Y1836" t="str">
            <v>Galio-Carpinetum</v>
          </cell>
        </row>
        <row r="1837">
          <cell r="A1837" t="str">
            <v>POZ-V-0119393</v>
          </cell>
          <cell r="B1837" t="str">
            <v>53.23193</v>
          </cell>
          <cell r="C1837" t="str">
            <v>16.7053</v>
          </cell>
          <cell r="D1837" t="str">
            <v>33UXU19</v>
          </cell>
          <cell r="E1837" t="str">
            <v>BC17</v>
          </cell>
          <cell r="M1837" t="str">
            <v>Pojezierze Wałeckie i Dolina Gwdy (woj. wielkopolskie)</v>
          </cell>
          <cell r="P1837" t="str">
            <v>PLB300012</v>
          </cell>
          <cell r="Q1837" t="str">
            <v>Puszcza nad Gwdą</v>
          </cell>
          <cell r="R1837" t="str">
            <v>Europa</v>
          </cell>
          <cell r="S1837" t="str">
            <v>Polska</v>
          </cell>
          <cell r="T1837" t="str">
            <v>wielkopolskie</v>
          </cell>
          <cell r="U1837" t="str">
            <v>pilski</v>
          </cell>
          <cell r="V1837" t="str">
            <v>Szydłowo</v>
          </cell>
          <cell r="W1837" t="str">
            <v>314.68 Dolina Gwdy</v>
          </cell>
          <cell r="X1837" t="str">
            <v>Continental Bio-geographical Region</v>
          </cell>
          <cell r="Y1837" t="str">
            <v>Leucobryo-Pinetum</v>
          </cell>
        </row>
        <row r="1838">
          <cell r="A1838" t="str">
            <v>POZ-V-0119394</v>
          </cell>
          <cell r="B1838" t="str">
            <v>53.23193</v>
          </cell>
          <cell r="C1838" t="str">
            <v>16.7053</v>
          </cell>
          <cell r="D1838" t="str">
            <v>33UXU19</v>
          </cell>
          <cell r="E1838" t="str">
            <v>BC17</v>
          </cell>
          <cell r="M1838" t="str">
            <v>Pojezierze Wałeckie i Dolina Gwdy (woj. wielkopolskie)</v>
          </cell>
          <cell r="P1838" t="str">
            <v>PLB300012</v>
          </cell>
          <cell r="Q1838" t="str">
            <v>Puszcza nad Gwdą</v>
          </cell>
          <cell r="R1838" t="str">
            <v>Europa</v>
          </cell>
          <cell r="S1838" t="str">
            <v>Polska</v>
          </cell>
          <cell r="T1838" t="str">
            <v>wielkopolskie</v>
          </cell>
          <cell r="U1838" t="str">
            <v>pilski</v>
          </cell>
          <cell r="V1838" t="str">
            <v>Szydłowo</v>
          </cell>
          <cell r="W1838" t="str">
            <v>314.68 Dolina Gwdy</v>
          </cell>
          <cell r="X1838" t="str">
            <v>Continental Bio-geographical Region</v>
          </cell>
          <cell r="Y1838" t="str">
            <v>Leucobryo-Pinetum</v>
          </cell>
        </row>
        <row r="1839">
          <cell r="A1839" t="str">
            <v>POZ-V-0119395</v>
          </cell>
          <cell r="B1839" t="str">
            <v>53.23193</v>
          </cell>
          <cell r="C1839" t="str">
            <v>16.7053</v>
          </cell>
          <cell r="D1839" t="str">
            <v>33UXU19</v>
          </cell>
          <cell r="E1839" t="str">
            <v>BC17</v>
          </cell>
          <cell r="M1839" t="str">
            <v>Pojezierze Wałeckie i Dolina Gwdy (woj. wielkopolskie)</v>
          </cell>
          <cell r="P1839" t="str">
            <v>PLB300012</v>
          </cell>
          <cell r="Q1839" t="str">
            <v>Puszcza nad Gwdą</v>
          </cell>
          <cell r="R1839" t="str">
            <v>Europa</v>
          </cell>
          <cell r="S1839" t="str">
            <v>Polska</v>
          </cell>
          <cell r="T1839" t="str">
            <v>wielkopolskie</v>
          </cell>
          <cell r="U1839" t="str">
            <v>pilski</v>
          </cell>
          <cell r="V1839" t="str">
            <v>Szydłowo</v>
          </cell>
          <cell r="W1839" t="str">
            <v>314.68 Dolina Gwdy</v>
          </cell>
          <cell r="X1839" t="str">
            <v>Continental Bio-geographical Region</v>
          </cell>
          <cell r="Y1839" t="str">
            <v>Leucobryo-Pinetum</v>
          </cell>
        </row>
        <row r="1840">
          <cell r="A1840" t="str">
            <v>POZ-V-0119396</v>
          </cell>
          <cell r="B1840" t="str">
            <v>53.23193</v>
          </cell>
          <cell r="C1840" t="str">
            <v>16.7053</v>
          </cell>
          <cell r="D1840" t="str">
            <v>33UXU19</v>
          </cell>
          <cell r="E1840" t="str">
            <v>BC17</v>
          </cell>
          <cell r="M1840" t="str">
            <v>Pojezierze Wałeckie i Dolina Gwdy (woj. wielkopolskie)</v>
          </cell>
          <cell r="P1840" t="str">
            <v>PLB300012</v>
          </cell>
          <cell r="Q1840" t="str">
            <v>Puszcza nad Gwdą</v>
          </cell>
          <cell r="R1840" t="str">
            <v>Europa</v>
          </cell>
          <cell r="S1840" t="str">
            <v>Polska</v>
          </cell>
          <cell r="T1840" t="str">
            <v>wielkopolskie</v>
          </cell>
          <cell r="U1840" t="str">
            <v>pilski</v>
          </cell>
          <cell r="V1840" t="str">
            <v>Szydłowo</v>
          </cell>
          <cell r="W1840" t="str">
            <v>314.68 Dolina Gwdy</v>
          </cell>
          <cell r="X1840" t="str">
            <v>Continental Bio-geographical Region</v>
          </cell>
          <cell r="Y1840" t="str">
            <v>Leucobryo-Pinetum</v>
          </cell>
        </row>
        <row r="1841">
          <cell r="A1841" t="str">
            <v>POZ-V-0119397</v>
          </cell>
          <cell r="B1841" t="str">
            <v>53.2945</v>
          </cell>
          <cell r="C1841" t="str">
            <v>16.7505</v>
          </cell>
          <cell r="D1841" t="str">
            <v>33UXV10</v>
          </cell>
          <cell r="E1841" t="str">
            <v>BC08</v>
          </cell>
          <cell r="M1841" t="str">
            <v>Pojezierze Wałeckie i Dolina Gwdy (woj. wielkopolskie)</v>
          </cell>
          <cell r="P1841" t="str">
            <v>PLB300012</v>
          </cell>
          <cell r="Q1841" t="str">
            <v>Puszcza nad Gwdą</v>
          </cell>
          <cell r="R1841" t="str">
            <v>Europa</v>
          </cell>
          <cell r="S1841" t="str">
            <v>Polska</v>
          </cell>
          <cell r="T1841" t="str">
            <v>wielkopolskie</v>
          </cell>
          <cell r="U1841" t="str">
            <v>złotowski</v>
          </cell>
          <cell r="V1841" t="str">
            <v>Jastrowie</v>
          </cell>
          <cell r="W1841" t="str">
            <v>314.65 Równina Wałecka</v>
          </cell>
          <cell r="X1841" t="str">
            <v>Continental Bio-geographical Region</v>
          </cell>
          <cell r="Y1841" t="str">
            <v>Leucobryo-Pinetum</v>
          </cell>
        </row>
        <row r="1842">
          <cell r="A1842" t="str">
            <v>POZ-V-0119398</v>
          </cell>
          <cell r="B1842" t="str">
            <v>53.2945</v>
          </cell>
          <cell r="C1842" t="str">
            <v>16.7505</v>
          </cell>
          <cell r="D1842" t="str">
            <v>33UXV10</v>
          </cell>
          <cell r="E1842" t="str">
            <v>BC08</v>
          </cell>
          <cell r="M1842" t="str">
            <v>Pojezierze Wałeckie i Dolina Gwdy (woj. wielkopolskie)</v>
          </cell>
          <cell r="P1842" t="str">
            <v>PLB300012</v>
          </cell>
          <cell r="Q1842" t="str">
            <v>Puszcza nad Gwdą</v>
          </cell>
          <cell r="R1842" t="str">
            <v>Europa</v>
          </cell>
          <cell r="S1842" t="str">
            <v>Polska</v>
          </cell>
          <cell r="T1842" t="str">
            <v>wielkopolskie</v>
          </cell>
          <cell r="U1842" t="str">
            <v>złotowski</v>
          </cell>
          <cell r="V1842" t="str">
            <v>Jastrowie</v>
          </cell>
          <cell r="W1842" t="str">
            <v>314.65 Równina Wałecka</v>
          </cell>
          <cell r="X1842" t="str">
            <v>Continental Bio-geographical Region</v>
          </cell>
          <cell r="Y1842" t="str">
            <v>Leucobryo-Pinetum</v>
          </cell>
        </row>
        <row r="1843">
          <cell r="A1843" t="str">
            <v>POZ-V-0119400</v>
          </cell>
          <cell r="B1843" t="str">
            <v>52.578393</v>
          </cell>
          <cell r="C1843" t="str">
            <v>15.931581</v>
          </cell>
          <cell r="D1843" t="str">
            <v>33UWU62</v>
          </cell>
          <cell r="E1843" t="str">
            <v>BC82</v>
          </cell>
          <cell r="M1843" t="str">
            <v>H (Międzychód)</v>
          </cell>
          <cell r="R1843" t="str">
            <v>Europa</v>
          </cell>
          <cell r="S1843" t="str">
            <v>Polska</v>
          </cell>
          <cell r="T1843" t="str">
            <v>wielkopolskie</v>
          </cell>
          <cell r="U1843" t="str">
            <v>międzychodzki</v>
          </cell>
          <cell r="V1843" t="str">
            <v>Międzychód</v>
          </cell>
          <cell r="W1843" t="str">
            <v>315.51 Pojezierze Poznańskie</v>
          </cell>
          <cell r="X1843" t="str">
            <v>Continental Bio-geographical Region</v>
          </cell>
          <cell r="Y1843" t="str">
            <v>Fraxino-Alnetum (=Circaeo-Alnetum)</v>
          </cell>
        </row>
        <row r="1844">
          <cell r="A1844" t="str">
            <v>POZ-V-0119401</v>
          </cell>
          <cell r="B1844" t="str">
            <v>52.578393</v>
          </cell>
          <cell r="C1844" t="str">
            <v>15.931581</v>
          </cell>
          <cell r="D1844" t="str">
            <v>33UWU62</v>
          </cell>
          <cell r="E1844" t="str">
            <v>BC82</v>
          </cell>
          <cell r="M1844" t="str">
            <v>H (Międzychód)</v>
          </cell>
          <cell r="R1844" t="str">
            <v>Europa</v>
          </cell>
          <cell r="S1844" t="str">
            <v>Polska</v>
          </cell>
          <cell r="T1844" t="str">
            <v>wielkopolskie</v>
          </cell>
          <cell r="U1844" t="str">
            <v>międzychodzki</v>
          </cell>
          <cell r="V1844" t="str">
            <v>Międzychód</v>
          </cell>
          <cell r="W1844" t="str">
            <v>315.51 Pojezierze Poznańskie</v>
          </cell>
          <cell r="X1844" t="str">
            <v>Continental Bio-geographical Region</v>
          </cell>
          <cell r="Y1844" t="str">
            <v>Fraxino-Alnetum (=Circaeo-Alnetum)</v>
          </cell>
        </row>
        <row r="1845">
          <cell r="A1845" t="str">
            <v>POZ-V-0119402</v>
          </cell>
          <cell r="B1845" t="str">
            <v>52.4622</v>
          </cell>
          <cell r="C1845" t="str">
            <v>16.829</v>
          </cell>
          <cell r="D1845" t="str">
            <v>33UXU21</v>
          </cell>
          <cell r="E1845" t="str">
            <v>BC98</v>
          </cell>
          <cell r="R1845" t="str">
            <v>Europa</v>
          </cell>
          <cell r="S1845" t="str">
            <v>Polska</v>
          </cell>
          <cell r="T1845" t="str">
            <v>wielkopolskie</v>
          </cell>
          <cell r="U1845" t="str">
            <v>Poznań</v>
          </cell>
          <cell r="V1845" t="str">
            <v>Poznań</v>
          </cell>
          <cell r="W1845" t="str">
            <v>315.51 Pojezierze Poznańskie</v>
          </cell>
          <cell r="X1845" t="str">
            <v>Continental Bio-geographical Region</v>
          </cell>
          <cell r="Y1845" t="str">
            <v>Galio-Carpinetum</v>
          </cell>
        </row>
        <row r="1846">
          <cell r="A1846" t="str">
            <v>POZ-V-0119403</v>
          </cell>
          <cell r="B1846" t="str">
            <v>51.90093</v>
          </cell>
          <cell r="C1846" t="str">
            <v>16.94772</v>
          </cell>
          <cell r="D1846" t="str">
            <v>33UXT35</v>
          </cell>
          <cell r="E1846" t="str">
            <v>BD58</v>
          </cell>
          <cell r="K1846" t="str">
            <v>Torfowisko Źródliskowe w Gostyniu Starym</v>
          </cell>
          <cell r="L1846" t="str">
            <v>nie określono w akcie prawnym</v>
          </cell>
          <cell r="M1846" t="str">
            <v>Krzywińsko-Osiecki wraz z zadrzewieniami generała Dezyderego Chłapowskiego i kompleksem leśnym Osieczna-Góra</v>
          </cell>
          <cell r="R1846" t="str">
            <v>Europa</v>
          </cell>
          <cell r="S1846" t="str">
            <v>Polska</v>
          </cell>
          <cell r="T1846" t="str">
            <v>wielkopolskie</v>
          </cell>
          <cell r="U1846" t="str">
            <v>gostyński</v>
          </cell>
          <cell r="V1846" t="str">
            <v>Gostyń</v>
          </cell>
          <cell r="W1846" t="str">
            <v>318.11 Wysoczyzna Leszczyńska</v>
          </cell>
          <cell r="X1846" t="str">
            <v>Continental Bio-geographical Region</v>
          </cell>
          <cell r="Y1846" t="str">
            <v>Galio-Carpinetum</v>
          </cell>
        </row>
        <row r="1847">
          <cell r="A1847" t="str">
            <v>POZ-V-0119404</v>
          </cell>
          <cell r="B1847" t="str">
            <v>51.901996</v>
          </cell>
          <cell r="C1847" t="str">
            <v>16.959916</v>
          </cell>
          <cell r="D1847" t="str">
            <v>33UXT35</v>
          </cell>
          <cell r="E1847" t="str">
            <v>BD58</v>
          </cell>
          <cell r="M1847" t="str">
            <v>Krzywińsko-Osiecki wraz z zadrzewieniami generała Dezyderego Chłapowskiego i kompleksem leśnym Osieczna-Góra</v>
          </cell>
          <cell r="R1847" t="str">
            <v>Europa</v>
          </cell>
          <cell r="S1847" t="str">
            <v>Polska</v>
          </cell>
          <cell r="T1847" t="str">
            <v>wielkopolskie</v>
          </cell>
          <cell r="U1847" t="str">
            <v>gostyński</v>
          </cell>
          <cell r="V1847" t="str">
            <v>Gostyń</v>
          </cell>
          <cell r="W1847" t="str">
            <v>318.11 Wysoczyzna Leszczyńska</v>
          </cell>
          <cell r="X1847" t="str">
            <v>Continental Bio-geographical Region</v>
          </cell>
          <cell r="Y1847" t="str">
            <v>Galio-Carpinetum</v>
          </cell>
        </row>
        <row r="1848">
          <cell r="A1848" t="str">
            <v>POZ-V-0120498</v>
          </cell>
          <cell r="B1848" t="str">
            <v>52.6783</v>
          </cell>
          <cell r="C1848" t="str">
            <v>17.2249</v>
          </cell>
          <cell r="D1848" t="str">
            <v>33UXU53</v>
          </cell>
          <cell r="E1848" t="str">
            <v>CC70</v>
          </cell>
          <cell r="R1848" t="str">
            <v>Europa</v>
          </cell>
          <cell r="S1848" t="str">
            <v>Polska</v>
          </cell>
          <cell r="T1848" t="str">
            <v>wielkopolskie</v>
          </cell>
          <cell r="U1848" t="str">
            <v>wągrowiecki</v>
          </cell>
          <cell r="V1848" t="str">
            <v>Skoki</v>
          </cell>
          <cell r="W1848" t="str">
            <v>315.54 Pojezierze Gnieźnieńskie</v>
          </cell>
          <cell r="X1848" t="str">
            <v>Continental Bio-geographical Region</v>
          </cell>
          <cell r="Y1848" t="str">
            <v>Pino-Quercetum (=Querco-Pinetum + Serratulo-Pinetum)</v>
          </cell>
        </row>
        <row r="1849">
          <cell r="A1849" t="str">
            <v>POZ-V-0120509</v>
          </cell>
          <cell r="B1849" t="str">
            <v>52.002556</v>
          </cell>
          <cell r="C1849" t="str">
            <v>17.155333</v>
          </cell>
          <cell r="D1849" t="str">
            <v>33UXT46</v>
          </cell>
          <cell r="E1849" t="str">
            <v>CD40</v>
          </cell>
          <cell r="R1849" t="str">
            <v>Europa</v>
          </cell>
          <cell r="S1849" t="str">
            <v>Polska</v>
          </cell>
          <cell r="T1849" t="str">
            <v>wielkopolskie</v>
          </cell>
          <cell r="U1849" t="str">
            <v>śremski</v>
          </cell>
          <cell r="V1849" t="str">
            <v>Dolsk</v>
          </cell>
          <cell r="W1849" t="str">
            <v>315.84 Wał Żerkowski</v>
          </cell>
          <cell r="X1849" t="str">
            <v>Continental Bio-geographical Region</v>
          </cell>
          <cell r="Y1849" t="str">
            <v>Galio-Carpinetum</v>
          </cell>
        </row>
        <row r="1850">
          <cell r="A1850" t="str">
            <v>POZ-V-0120882</v>
          </cell>
          <cell r="B1850" t="str">
            <v>52.7102</v>
          </cell>
          <cell r="C1850" t="str">
            <v>16.5088</v>
          </cell>
          <cell r="D1850" t="str">
            <v>33UXU04</v>
          </cell>
          <cell r="E1850" t="str">
            <v>BC66</v>
          </cell>
          <cell r="P1850" t="str">
            <v>PLB300015</v>
          </cell>
          <cell r="Q1850" t="str">
            <v>Puszcza Notecka</v>
          </cell>
          <cell r="R1850" t="str">
            <v>Europa</v>
          </cell>
          <cell r="S1850" t="str">
            <v>Polska</v>
          </cell>
          <cell r="T1850" t="str">
            <v>wielkopolskie</v>
          </cell>
          <cell r="U1850" t="str">
            <v>szamotulski</v>
          </cell>
          <cell r="V1850" t="str">
            <v>Obrzycko</v>
          </cell>
          <cell r="W1850" t="str">
            <v>315.33 Kotlina Gorzowska</v>
          </cell>
          <cell r="X1850" t="str">
            <v>Continental Bio-geographical Region</v>
          </cell>
          <cell r="Y1850" t="str">
            <v>Leucobryo-Pinetum</v>
          </cell>
        </row>
        <row r="1851">
          <cell r="A1851" t="str">
            <v>POZ-V-0121026</v>
          </cell>
          <cell r="B1851" t="str">
            <v>52.38219</v>
          </cell>
          <cell r="C1851" t="str">
            <v>17.006649</v>
          </cell>
          <cell r="D1851" t="str">
            <v>33UXU30</v>
          </cell>
          <cell r="E1851" t="str">
            <v>BD09</v>
          </cell>
          <cell r="R1851" t="str">
            <v>Europa</v>
          </cell>
          <cell r="S1851" t="str">
            <v>Polska</v>
          </cell>
          <cell r="T1851" t="str">
            <v>wielkopolskie</v>
          </cell>
          <cell r="U1851" t="str">
            <v>Poznań</v>
          </cell>
          <cell r="V1851" t="str">
            <v>Poznań</v>
          </cell>
          <cell r="W1851" t="str">
            <v>315.56 Równina Wrzesińska</v>
          </cell>
          <cell r="X1851" t="str">
            <v>Continental Bio-geographical Region</v>
          </cell>
          <cell r="Y1851" t="str">
            <v>Galio-Carpinetum</v>
          </cell>
        </row>
        <row r="1852">
          <cell r="A1852" t="str">
            <v>POZ-V-0121027</v>
          </cell>
          <cell r="B1852" t="str">
            <v>52.38219</v>
          </cell>
          <cell r="C1852" t="str">
            <v>17.006649</v>
          </cell>
          <cell r="D1852" t="str">
            <v>33UXU30</v>
          </cell>
          <cell r="E1852" t="str">
            <v>BD09</v>
          </cell>
          <cell r="R1852" t="str">
            <v>Europa</v>
          </cell>
          <cell r="S1852" t="str">
            <v>Polska</v>
          </cell>
          <cell r="T1852" t="str">
            <v>wielkopolskie</v>
          </cell>
          <cell r="U1852" t="str">
            <v>Poznań</v>
          </cell>
          <cell r="V1852" t="str">
            <v>Poznań</v>
          </cell>
          <cell r="W1852" t="str">
            <v>315.56 Równina Wrzesińska</v>
          </cell>
          <cell r="X1852" t="str">
            <v>Continental Bio-geographical Region</v>
          </cell>
          <cell r="Y1852" t="str">
            <v>Galio-Carpinetum</v>
          </cell>
        </row>
        <row r="1853">
          <cell r="A1853" t="str">
            <v>POZ-V-0121389</v>
          </cell>
          <cell r="B1853" t="str">
            <v>52.4982</v>
          </cell>
          <cell r="C1853" t="str">
            <v>17.0904</v>
          </cell>
          <cell r="D1853" t="str">
            <v>33UXU41</v>
          </cell>
          <cell r="E1853" t="str">
            <v>CC90</v>
          </cell>
          <cell r="J1853" t="str">
            <v>Park Krajobrazowy Puszcza Zielonka</v>
          </cell>
          <cell r="R1853" t="str">
            <v>Europa</v>
          </cell>
          <cell r="S1853" t="str">
            <v>Polska</v>
          </cell>
          <cell r="T1853" t="str">
            <v>wielkopolskie</v>
          </cell>
          <cell r="U1853" t="str">
            <v>poznański</v>
          </cell>
          <cell r="V1853" t="str">
            <v>Czerwonak</v>
          </cell>
          <cell r="W1853" t="str">
            <v>315.54 Pojezierze Gnieźnieńskie</v>
          </cell>
          <cell r="X1853" t="str">
            <v>Continental Bio-geographical Region</v>
          </cell>
          <cell r="Y1853" t="str">
            <v>Galio-Carpinetum</v>
          </cell>
        </row>
        <row r="1854">
          <cell r="A1854" t="str">
            <v>POZ-V-0121930</v>
          </cell>
          <cell r="B1854" t="str">
            <v>52.205376</v>
          </cell>
          <cell r="C1854" t="str">
            <v>17.447852</v>
          </cell>
          <cell r="D1854" t="str">
            <v>33UXT68</v>
          </cell>
          <cell r="E1854" t="str">
            <v>CD22</v>
          </cell>
          <cell r="R1854" t="str">
            <v>Europa</v>
          </cell>
          <cell r="S1854" t="str">
            <v>Polska</v>
          </cell>
          <cell r="T1854" t="str">
            <v>wielkopolskie</v>
          </cell>
          <cell r="U1854" t="str">
            <v>średzki</v>
          </cell>
          <cell r="V1854" t="str">
            <v>Środa Wielkopolska</v>
          </cell>
          <cell r="W1854" t="str">
            <v>315.56 Równina Wrzesińska</v>
          </cell>
          <cell r="X1854" t="str">
            <v>Continental Bio-geographical Region</v>
          </cell>
          <cell r="Y1854" t="str">
            <v>Fraxino-Alnetum (=Circaeo-Alnetum)</v>
          </cell>
        </row>
        <row r="1855">
          <cell r="A1855" t="str">
            <v>POZ-V-0121931</v>
          </cell>
          <cell r="B1855" t="str">
            <v>52.1998</v>
          </cell>
          <cell r="C1855" t="str">
            <v>17.4549</v>
          </cell>
          <cell r="D1855" t="str">
            <v>33UXT68</v>
          </cell>
          <cell r="E1855" t="str">
            <v>CD22</v>
          </cell>
          <cell r="R1855" t="str">
            <v>Europa</v>
          </cell>
          <cell r="S1855" t="str">
            <v>Polska</v>
          </cell>
          <cell r="T1855" t="str">
            <v>wielkopolskie</v>
          </cell>
          <cell r="U1855" t="str">
            <v>średzki</v>
          </cell>
          <cell r="V1855" t="str">
            <v>Środa Wielkopolska</v>
          </cell>
          <cell r="W1855" t="str">
            <v>315.56 Równina Wrzesińska</v>
          </cell>
          <cell r="X1855" t="str">
            <v>Continental Bio-geographical Region</v>
          </cell>
          <cell r="Y1855" t="str">
            <v>Galio-Carpinetum</v>
          </cell>
        </row>
        <row r="1856">
          <cell r="A1856" t="str">
            <v>POZ-V-0121984</v>
          </cell>
          <cell r="B1856" t="str">
            <v>52.661943</v>
          </cell>
          <cell r="C1856" t="str">
            <v>17.610207</v>
          </cell>
          <cell r="D1856" t="str">
            <v>33UXU73</v>
          </cell>
          <cell r="E1856" t="str">
            <v>CC73</v>
          </cell>
          <cell r="R1856" t="str">
            <v>Europa</v>
          </cell>
          <cell r="S1856" t="str">
            <v>Polska</v>
          </cell>
          <cell r="T1856" t="str">
            <v>wielkopolskie</v>
          </cell>
          <cell r="U1856" t="str">
            <v>gnieźnieński</v>
          </cell>
          <cell r="V1856" t="str">
            <v>Mieleszyn</v>
          </cell>
          <cell r="W1856" t="str">
            <v>315.54 Pojezierze Gnieźnieńskie</v>
          </cell>
          <cell r="X1856" t="str">
            <v>Continental Bio-geographical Region</v>
          </cell>
          <cell r="Y1856" t="str">
            <v>Galio-Carpinetum</v>
          </cell>
        </row>
        <row r="1857">
          <cell r="A1857" t="str">
            <v>POZ-V-0121986</v>
          </cell>
          <cell r="B1857" t="str">
            <v>52.17003</v>
          </cell>
          <cell r="C1857" t="str">
            <v>16.804935</v>
          </cell>
          <cell r="D1857" t="str">
            <v>33UXT28</v>
          </cell>
          <cell r="E1857" t="str">
            <v>BD27</v>
          </cell>
          <cell r="R1857" t="str">
            <v>Europa</v>
          </cell>
          <cell r="S1857" t="str">
            <v>Polska</v>
          </cell>
          <cell r="T1857" t="str">
            <v>wielkopolskie</v>
          </cell>
          <cell r="U1857" t="str">
            <v>śremski</v>
          </cell>
          <cell r="V1857" t="str">
            <v>Brodnica</v>
          </cell>
          <cell r="W1857" t="str">
            <v>315.83 Równina Kościańska</v>
          </cell>
          <cell r="X1857" t="str">
            <v>Continental Bio-geographical Region</v>
          </cell>
          <cell r="Y1857" t="str">
            <v>Ficario-Ulmetum chrysosplenietosum</v>
          </cell>
        </row>
        <row r="1858">
          <cell r="A1858" t="str">
            <v>POZ-V-0121987</v>
          </cell>
          <cell r="B1858" t="str">
            <v>52.744071</v>
          </cell>
          <cell r="C1858" t="str">
            <v>17.329485</v>
          </cell>
          <cell r="D1858" t="str">
            <v>33UXU54</v>
          </cell>
          <cell r="E1858" t="str">
            <v>CC61</v>
          </cell>
          <cell r="R1858" t="str">
            <v>Europa</v>
          </cell>
          <cell r="S1858" t="str">
            <v>Polska</v>
          </cell>
          <cell r="T1858" t="str">
            <v>wielkopolskie</v>
          </cell>
          <cell r="U1858" t="str">
            <v>wągrowiecki</v>
          </cell>
          <cell r="V1858" t="str">
            <v>Mieścisko</v>
          </cell>
          <cell r="W1858" t="str">
            <v>315.54 Pojezierze Gnieźnieńskie</v>
          </cell>
          <cell r="X1858" t="str">
            <v>Continental Bio-geographical Region</v>
          </cell>
          <cell r="Y1858" t="str">
            <v>Galio-Carpinetum</v>
          </cell>
        </row>
        <row r="1859">
          <cell r="A1859" t="str">
            <v>POZ-V-0121988</v>
          </cell>
          <cell r="B1859" t="str">
            <v>52.1835</v>
          </cell>
          <cell r="C1859" t="str">
            <v>16.7993</v>
          </cell>
          <cell r="D1859" t="str">
            <v>33UXT28</v>
          </cell>
          <cell r="E1859" t="str">
            <v>BD27</v>
          </cell>
          <cell r="R1859" t="str">
            <v>Europa</v>
          </cell>
          <cell r="S1859" t="str">
            <v>Polska</v>
          </cell>
          <cell r="T1859" t="str">
            <v>wielkopolskie</v>
          </cell>
          <cell r="U1859" t="str">
            <v>poznański</v>
          </cell>
          <cell r="V1859" t="str">
            <v>Mosina</v>
          </cell>
          <cell r="W1859" t="str">
            <v>315.64 Kotlina Śremska</v>
          </cell>
          <cell r="X1859" t="str">
            <v>Continental Bio-geographical Region</v>
          </cell>
          <cell r="Y1859" t="str">
            <v>Pino-Quercetum (=Querco-Pinetum + Serratulo-Pinetum)</v>
          </cell>
        </row>
        <row r="1860">
          <cell r="A1860" t="str">
            <v>POZ-V-0121990</v>
          </cell>
          <cell r="B1860" t="str">
            <v>52.266088</v>
          </cell>
          <cell r="C1860" t="str">
            <v>16.796097</v>
          </cell>
          <cell r="D1860" t="str">
            <v>33UXT29</v>
          </cell>
          <cell r="E1860" t="str">
            <v>BD17</v>
          </cell>
          <cell r="I1860" t="str">
            <v>Wielkopolski Park Narodowy</v>
          </cell>
          <cell r="P1860" t="str">
            <v>PLB300017; PLH300010</v>
          </cell>
          <cell r="Q1860" t="str">
            <v>Ostoja Rogalińska; Ostoja Wielkopolska</v>
          </cell>
          <cell r="R1860" t="str">
            <v>Europa</v>
          </cell>
          <cell r="S1860" t="str">
            <v>Polska</v>
          </cell>
          <cell r="T1860" t="str">
            <v>wielkopolskie</v>
          </cell>
          <cell r="U1860" t="str">
            <v>poznański</v>
          </cell>
          <cell r="V1860" t="str">
            <v>Stęszew</v>
          </cell>
          <cell r="W1860" t="str">
            <v>315.51 Pojezierze Poznańskie</v>
          </cell>
          <cell r="X1860" t="str">
            <v>Continental Bio-geographical Region</v>
          </cell>
          <cell r="Y1860" t="str">
            <v>Calamagrostio arundinaceae-Quercetum</v>
          </cell>
        </row>
        <row r="1861">
          <cell r="A1861" t="str">
            <v>POZ-V-0121991</v>
          </cell>
          <cell r="B1861" t="str">
            <v>52.266088</v>
          </cell>
          <cell r="C1861" t="str">
            <v>16.796097</v>
          </cell>
          <cell r="D1861" t="str">
            <v>33UXT29</v>
          </cell>
          <cell r="E1861" t="str">
            <v>BD17</v>
          </cell>
          <cell r="I1861" t="str">
            <v>Wielkopolski Park Narodowy</v>
          </cell>
          <cell r="P1861" t="str">
            <v>PLB300017; PLH300010</v>
          </cell>
          <cell r="Q1861" t="str">
            <v>Ostoja Rogalińska; Ostoja Wielkopolska</v>
          </cell>
          <cell r="R1861" t="str">
            <v>Europa</v>
          </cell>
          <cell r="S1861" t="str">
            <v>Polska</v>
          </cell>
          <cell r="T1861" t="str">
            <v>wielkopolskie</v>
          </cell>
          <cell r="U1861" t="str">
            <v>poznański</v>
          </cell>
          <cell r="V1861" t="str">
            <v>Stęszew</v>
          </cell>
          <cell r="W1861" t="str">
            <v>315.51 Pojezierze Poznańskie</v>
          </cell>
          <cell r="X1861" t="str">
            <v>Continental Bio-geographical Region</v>
          </cell>
          <cell r="Y1861" t="str">
            <v>Calamagrostio arundinaceae-Quercetum</v>
          </cell>
        </row>
        <row r="1862">
          <cell r="A1862" t="str">
            <v>POZ-V-0121992</v>
          </cell>
          <cell r="B1862" t="str">
            <v>52.266088</v>
          </cell>
          <cell r="C1862" t="str">
            <v>16.796097</v>
          </cell>
          <cell r="D1862" t="str">
            <v>33UXT29</v>
          </cell>
          <cell r="E1862" t="str">
            <v>BD17</v>
          </cell>
          <cell r="I1862" t="str">
            <v>Wielkopolski Park Narodowy</v>
          </cell>
          <cell r="P1862" t="str">
            <v>PLB300017; PLH300010</v>
          </cell>
          <cell r="Q1862" t="str">
            <v>Ostoja Rogalińska; Ostoja Wielkopolska</v>
          </cell>
          <cell r="R1862" t="str">
            <v>Europa</v>
          </cell>
          <cell r="S1862" t="str">
            <v>Polska</v>
          </cell>
          <cell r="T1862" t="str">
            <v>wielkopolskie</v>
          </cell>
          <cell r="U1862" t="str">
            <v>poznański</v>
          </cell>
          <cell r="V1862" t="str">
            <v>Stęszew</v>
          </cell>
          <cell r="W1862" t="str">
            <v>315.51 Pojezierze Poznańskie</v>
          </cell>
          <cell r="X1862" t="str">
            <v>Continental Bio-geographical Region</v>
          </cell>
          <cell r="Y1862" t="str">
            <v>Calamagrostio arundinaceae-Quercetum</v>
          </cell>
        </row>
        <row r="1863">
          <cell r="A1863" t="str">
            <v>POZ-V-0121993</v>
          </cell>
          <cell r="B1863" t="str">
            <v>52.266088</v>
          </cell>
          <cell r="C1863" t="str">
            <v>16.796097</v>
          </cell>
          <cell r="D1863" t="str">
            <v>33UXT29</v>
          </cell>
          <cell r="E1863" t="str">
            <v>BD17</v>
          </cell>
          <cell r="I1863" t="str">
            <v>Wielkopolski Park Narodowy</v>
          </cell>
          <cell r="P1863" t="str">
            <v>PLB300017; PLH300010</v>
          </cell>
          <cell r="Q1863" t="str">
            <v>Ostoja Rogalińska; Ostoja Wielkopolska</v>
          </cell>
          <cell r="R1863" t="str">
            <v>Europa</v>
          </cell>
          <cell r="S1863" t="str">
            <v>Polska</v>
          </cell>
          <cell r="T1863" t="str">
            <v>wielkopolskie</v>
          </cell>
          <cell r="U1863" t="str">
            <v>poznański</v>
          </cell>
          <cell r="V1863" t="str">
            <v>Stęszew</v>
          </cell>
          <cell r="W1863" t="str">
            <v>315.51 Pojezierze Poznańskie</v>
          </cell>
          <cell r="X1863" t="str">
            <v>Continental Bio-geographical Region</v>
          </cell>
          <cell r="Y1863" t="str">
            <v>Calamagrostio arundinaceae-Quercetum</v>
          </cell>
        </row>
        <row r="1864">
          <cell r="A1864" t="str">
            <v>POZ-V-0121994</v>
          </cell>
          <cell r="B1864" t="str">
            <v>52.169706</v>
          </cell>
          <cell r="C1864" t="str">
            <v>16.806921</v>
          </cell>
          <cell r="D1864" t="str">
            <v>33UXT28</v>
          </cell>
          <cell r="E1864" t="str">
            <v>BD28</v>
          </cell>
          <cell r="R1864" t="str">
            <v>Europa</v>
          </cell>
          <cell r="S1864" t="str">
            <v>Polska</v>
          </cell>
          <cell r="T1864" t="str">
            <v>wielkopolskie</v>
          </cell>
          <cell r="U1864" t="str">
            <v>śremski</v>
          </cell>
          <cell r="V1864" t="str">
            <v>Brodnica</v>
          </cell>
          <cell r="W1864" t="str">
            <v>315.83 Równina Kościańska</v>
          </cell>
          <cell r="X1864" t="str">
            <v>Continental Bio-geographical Region</v>
          </cell>
          <cell r="Y1864" t="str">
            <v>Ficario-Ulmetum chrysosplenietosum</v>
          </cell>
        </row>
        <row r="1865">
          <cell r="A1865" t="str">
            <v>POZ-V-0121995</v>
          </cell>
          <cell r="B1865" t="str">
            <v>52.285266</v>
          </cell>
          <cell r="C1865" t="str">
            <v>18.204782</v>
          </cell>
          <cell r="D1865" t="str">
            <v>34UCC09</v>
          </cell>
          <cell r="E1865" t="str">
            <v>CD17</v>
          </cell>
          <cell r="K1865" t="str">
            <v>Sokółki</v>
          </cell>
          <cell r="L1865" t="str">
            <v>leśny</v>
          </cell>
          <cell r="M1865" t="str">
            <v>Powidzko-Bieniszewski</v>
          </cell>
          <cell r="P1865" t="str">
            <v>PLH300011</v>
          </cell>
          <cell r="Q1865" t="str">
            <v>Puszcza Bieniszewska</v>
          </cell>
          <cell r="R1865" t="str">
            <v>Europa</v>
          </cell>
          <cell r="S1865" t="str">
            <v>Polska</v>
          </cell>
          <cell r="T1865" t="str">
            <v>wielkopolskie</v>
          </cell>
          <cell r="U1865" t="str">
            <v>koniński</v>
          </cell>
          <cell r="V1865" t="str">
            <v>Kazimierz Biskupi</v>
          </cell>
          <cell r="W1865" t="str">
            <v>315.54 Pojezierze Gnieźnieńskie</v>
          </cell>
          <cell r="X1865" t="str">
            <v>Continental Bio-geographical Region</v>
          </cell>
          <cell r="Y1865" t="str">
            <v>Fraxino-Alnetum (=Circaeo-Alnetum)</v>
          </cell>
        </row>
        <row r="1866">
          <cell r="A1866" t="str">
            <v>POZ-V-0121996</v>
          </cell>
          <cell r="B1866" t="str">
            <v>51.911</v>
          </cell>
          <cell r="C1866" t="str">
            <v>17.023</v>
          </cell>
          <cell r="D1866" t="str">
            <v>33UXT35</v>
          </cell>
          <cell r="E1866" t="str">
            <v>BD59</v>
          </cell>
          <cell r="M1866" t="str">
            <v>Krzywińsko-Osiecki wraz z zadrzewieniami generała Dezyderego Chłapowskiego i kompleksem leśnym Osieczna-Góra</v>
          </cell>
          <cell r="R1866" t="str">
            <v>Europa</v>
          </cell>
          <cell r="S1866" t="str">
            <v>Polska</v>
          </cell>
          <cell r="T1866" t="str">
            <v>wielkopolskie</v>
          </cell>
          <cell r="U1866" t="str">
            <v>gostyński</v>
          </cell>
          <cell r="V1866" t="str">
            <v>Gostyń</v>
          </cell>
          <cell r="W1866" t="str">
            <v>318.11 Wysoczyzna Leszczyńska</v>
          </cell>
          <cell r="X1866" t="str">
            <v>Continental Bio-geographical Region</v>
          </cell>
          <cell r="Y1866" t="str">
            <v>Galio-Carpinetum</v>
          </cell>
        </row>
        <row r="1867">
          <cell r="A1867" t="str">
            <v>POZ-V-0122001</v>
          </cell>
          <cell r="B1867" t="str">
            <v>52.499935</v>
          </cell>
          <cell r="C1867" t="str">
            <v>17.636335</v>
          </cell>
          <cell r="D1867" t="str">
            <v>33UXU71</v>
          </cell>
          <cell r="E1867" t="str">
            <v>CC93</v>
          </cell>
          <cell r="R1867" t="str">
            <v>Europa</v>
          </cell>
          <cell r="S1867" t="str">
            <v>Polska</v>
          </cell>
          <cell r="T1867" t="str">
            <v>wielkopolskie</v>
          </cell>
          <cell r="U1867" t="str">
            <v>gnieźnieński</v>
          </cell>
          <cell r="V1867" t="str">
            <v>Niechanowo</v>
          </cell>
          <cell r="W1867" t="str">
            <v>315.56 Równina Wrzesińska</v>
          </cell>
          <cell r="X1867" t="str">
            <v>Continental Bio-geographical Region</v>
          </cell>
          <cell r="Y1867" t="str">
            <v>Galio-Carpinetum</v>
          </cell>
        </row>
        <row r="1868">
          <cell r="A1868" t="str">
            <v>POZ-V-0122002</v>
          </cell>
          <cell r="B1868" t="str">
            <v>52.499935</v>
          </cell>
          <cell r="C1868" t="str">
            <v>17.636335</v>
          </cell>
          <cell r="D1868" t="str">
            <v>33UXU71</v>
          </cell>
          <cell r="E1868" t="str">
            <v>CC93</v>
          </cell>
          <cell r="R1868" t="str">
            <v>Europa</v>
          </cell>
          <cell r="S1868" t="str">
            <v>Polska</v>
          </cell>
          <cell r="T1868" t="str">
            <v>wielkopolskie</v>
          </cell>
          <cell r="U1868" t="str">
            <v>gnieźnieński</v>
          </cell>
          <cell r="V1868" t="str">
            <v>Niechanowo</v>
          </cell>
          <cell r="W1868" t="str">
            <v>315.56 Równina Wrzesińska</v>
          </cell>
          <cell r="X1868" t="str">
            <v>Continental Bio-geographical Region</v>
          </cell>
          <cell r="Y1868" t="str">
            <v>Galio-Carpinetum</v>
          </cell>
        </row>
        <row r="1869">
          <cell r="A1869" t="str">
            <v>POZ-V-0122003</v>
          </cell>
          <cell r="B1869" t="str">
            <v>52.499935</v>
          </cell>
          <cell r="C1869" t="str">
            <v>17.636335</v>
          </cell>
          <cell r="D1869" t="str">
            <v>33UXU71</v>
          </cell>
          <cell r="E1869" t="str">
            <v>CC93</v>
          </cell>
          <cell r="R1869" t="str">
            <v>Europa</v>
          </cell>
          <cell r="S1869" t="str">
            <v>Polska</v>
          </cell>
          <cell r="T1869" t="str">
            <v>wielkopolskie</v>
          </cell>
          <cell r="U1869" t="str">
            <v>gnieźnieński</v>
          </cell>
          <cell r="V1869" t="str">
            <v>Niechanowo</v>
          </cell>
          <cell r="W1869" t="str">
            <v>315.56 Równina Wrzesińska</v>
          </cell>
          <cell r="X1869" t="str">
            <v>Continental Bio-geographical Region</v>
          </cell>
          <cell r="Y1869" t="str">
            <v>Galio-Carpinetum</v>
          </cell>
        </row>
        <row r="1870">
          <cell r="A1870" t="str">
            <v>POZ-V-0122004</v>
          </cell>
          <cell r="B1870" t="str">
            <v>52.4039</v>
          </cell>
          <cell r="C1870" t="str">
            <v>17.2722</v>
          </cell>
          <cell r="D1870" t="str">
            <v>33UXU50</v>
          </cell>
          <cell r="E1870" t="str">
            <v>CD01</v>
          </cell>
          <cell r="R1870" t="str">
            <v>Europa</v>
          </cell>
          <cell r="S1870" t="str">
            <v>Polska</v>
          </cell>
          <cell r="T1870" t="str">
            <v>wielkopolskie</v>
          </cell>
          <cell r="U1870" t="str">
            <v>poznański</v>
          </cell>
          <cell r="V1870" t="str">
            <v>Kostrzyn</v>
          </cell>
          <cell r="W1870" t="str">
            <v>315.56 Równina Wrzesińska</v>
          </cell>
          <cell r="X1870" t="str">
            <v>Continental Bio-geographical Region</v>
          </cell>
          <cell r="Y1870" t="str">
            <v>Galio-Carpinetum</v>
          </cell>
        </row>
        <row r="1871">
          <cell r="A1871" t="str">
            <v>POZ-V-0122007</v>
          </cell>
          <cell r="B1871" t="str">
            <v>52.24273</v>
          </cell>
          <cell r="C1871" t="str">
            <v>16.81252</v>
          </cell>
          <cell r="D1871" t="str">
            <v>33UXT28</v>
          </cell>
          <cell r="E1871" t="str">
            <v>BD28</v>
          </cell>
          <cell r="I1871" t="str">
            <v>Wielkopolski Park Narodowy</v>
          </cell>
          <cell r="P1871" t="str">
            <v>PLB300017; PLH300010</v>
          </cell>
          <cell r="Q1871" t="str">
            <v>Ostoja Rogalińska; Ostoja Wielkopolska</v>
          </cell>
          <cell r="R1871" t="str">
            <v>Europa</v>
          </cell>
          <cell r="S1871" t="str">
            <v>Polska</v>
          </cell>
          <cell r="T1871" t="str">
            <v>wielkopolskie</v>
          </cell>
          <cell r="U1871" t="str">
            <v>poznański</v>
          </cell>
          <cell r="V1871" t="str">
            <v>Mosina</v>
          </cell>
          <cell r="W1871" t="str">
            <v>315.64 Kotlina Śremska</v>
          </cell>
          <cell r="X1871" t="str">
            <v>Continental Bio-geographical Region</v>
          </cell>
          <cell r="Y1871" t="str">
            <v>Calamagrostio arundinaceae-Quercetum</v>
          </cell>
        </row>
        <row r="1872">
          <cell r="A1872" t="str">
            <v>POZ-V-0122008</v>
          </cell>
          <cell r="B1872" t="str">
            <v>52.24273</v>
          </cell>
          <cell r="C1872" t="str">
            <v>16.81252</v>
          </cell>
          <cell r="D1872" t="str">
            <v>33UXT28</v>
          </cell>
          <cell r="E1872" t="str">
            <v>BD28</v>
          </cell>
          <cell r="I1872" t="str">
            <v>Wielkopolski Park Narodowy</v>
          </cell>
          <cell r="P1872" t="str">
            <v>PLB300017; PLH300010</v>
          </cell>
          <cell r="Q1872" t="str">
            <v>Ostoja Rogalińska; Ostoja Wielkopolska</v>
          </cell>
          <cell r="R1872" t="str">
            <v>Europa</v>
          </cell>
          <cell r="S1872" t="str">
            <v>Polska</v>
          </cell>
          <cell r="T1872" t="str">
            <v>wielkopolskie</v>
          </cell>
          <cell r="U1872" t="str">
            <v>poznański</v>
          </cell>
          <cell r="V1872" t="str">
            <v>Mosina</v>
          </cell>
          <cell r="W1872" t="str">
            <v>315.64 Kotlina Śremska</v>
          </cell>
          <cell r="X1872" t="str">
            <v>Continental Bio-geographical Region</v>
          </cell>
          <cell r="Y1872" t="str">
            <v>Calamagrostio arundinaceae-Quercetum</v>
          </cell>
        </row>
        <row r="1873">
          <cell r="A1873" t="str">
            <v>POZ-V-0122013</v>
          </cell>
          <cell r="B1873" t="str">
            <v>52.4895</v>
          </cell>
          <cell r="C1873" t="str">
            <v>17.5951</v>
          </cell>
          <cell r="D1873" t="str">
            <v>33UXU71</v>
          </cell>
          <cell r="E1873" t="str">
            <v>CC93</v>
          </cell>
          <cell r="R1873" t="str">
            <v>Europa</v>
          </cell>
          <cell r="S1873" t="str">
            <v>Polska</v>
          </cell>
          <cell r="T1873" t="str">
            <v>wielkopolskie</v>
          </cell>
          <cell r="U1873" t="str">
            <v>gnieźnieński</v>
          </cell>
          <cell r="V1873" t="str">
            <v>Gniezno</v>
          </cell>
          <cell r="W1873" t="str">
            <v>315.56 Równina Wrzesińska</v>
          </cell>
          <cell r="X1873" t="str">
            <v>Continental Bio-geographical Region</v>
          </cell>
          <cell r="Y1873" t="str">
            <v>Pino-Quercetum (=Querco-Pinetum + Serratulo-Pinetum)</v>
          </cell>
        </row>
        <row r="1874">
          <cell r="A1874" t="str">
            <v>POZ-V-0122179</v>
          </cell>
          <cell r="B1874" t="str">
            <v>52.620152</v>
          </cell>
          <cell r="C1874" t="str">
            <v>17.204387</v>
          </cell>
          <cell r="D1874" t="str">
            <v>33UXU43</v>
          </cell>
          <cell r="E1874" t="str">
            <v>CC70</v>
          </cell>
          <cell r="R1874" t="str">
            <v>Europa</v>
          </cell>
          <cell r="S1874" t="str">
            <v>Polska</v>
          </cell>
          <cell r="T1874" t="str">
            <v>wielkopolskie</v>
          </cell>
          <cell r="U1874" t="str">
            <v>wągrowiecki</v>
          </cell>
          <cell r="V1874" t="str">
            <v>Skoki</v>
          </cell>
          <cell r="W1874" t="str">
            <v>315.54 Pojezierze Gnieźnieńskie</v>
          </cell>
          <cell r="X1874" t="str">
            <v>Continental Bio-geographical Region</v>
          </cell>
          <cell r="Y1874" t="str">
            <v>Galio-Carpinetum</v>
          </cell>
        </row>
        <row r="1875">
          <cell r="A1875" t="str">
            <v>POZ-V-0122919</v>
          </cell>
          <cell r="B1875" t="str">
            <v>51.984979</v>
          </cell>
          <cell r="C1875" t="str">
            <v>17.06318</v>
          </cell>
          <cell r="D1875" t="str">
            <v>33UXT46</v>
          </cell>
          <cell r="E1875" t="str">
            <v>BD49</v>
          </cell>
          <cell r="R1875" t="str">
            <v>Europa</v>
          </cell>
          <cell r="S1875" t="str">
            <v>Polska</v>
          </cell>
          <cell r="T1875" t="str">
            <v>wielkopolskie</v>
          </cell>
          <cell r="U1875" t="str">
            <v>śremski</v>
          </cell>
          <cell r="V1875" t="str">
            <v>Dolsk</v>
          </cell>
          <cell r="W1875" t="str">
            <v>315.84 Wał Żerkowski</v>
          </cell>
          <cell r="X1875" t="str">
            <v>Continental Bio-geographical Region</v>
          </cell>
          <cell r="Y1875" t="str">
            <v>Galio-Carpinetum</v>
          </cell>
        </row>
        <row r="1876">
          <cell r="A1876" t="str">
            <v>POZ-V-0123165</v>
          </cell>
          <cell r="B1876" t="str">
            <v>51.526068</v>
          </cell>
          <cell r="C1876" t="str">
            <v>17.830522</v>
          </cell>
          <cell r="D1876" t="str">
            <v>33UXT91</v>
          </cell>
          <cell r="E1876" t="str">
            <v>CE04</v>
          </cell>
          <cell r="J1876" t="str">
            <v>Park Krajobrazowy Dolina Baryczy</v>
          </cell>
          <cell r="P1876" t="str">
            <v>PLB020001; PLH020041</v>
          </cell>
          <cell r="Q1876" t="str">
            <v>Dolina Baryczy; Ostoja nad Baryczą</v>
          </cell>
          <cell r="R1876" t="str">
            <v>Europa</v>
          </cell>
          <cell r="S1876" t="str">
            <v>Polska</v>
          </cell>
          <cell r="T1876" t="str">
            <v>wielkopolskie</v>
          </cell>
          <cell r="U1876" t="str">
            <v>ostrowski</v>
          </cell>
          <cell r="V1876" t="str">
            <v>Przygodzice</v>
          </cell>
          <cell r="W1876" t="str">
            <v>318.34 Kotlina Milicka</v>
          </cell>
          <cell r="X1876" t="str">
            <v>Continental Bio-geographical Region</v>
          </cell>
          <cell r="Y1876" t="str">
            <v>Pino-Quercetum (=Querco-Pinetum + Serratulo-Pinetum)</v>
          </cell>
        </row>
        <row r="1877">
          <cell r="A1877" t="str">
            <v>POZ-V-0123229</v>
          </cell>
          <cell r="B1877" t="str">
            <v>52.24442</v>
          </cell>
          <cell r="C1877" t="str">
            <v>16.81204</v>
          </cell>
          <cell r="D1877" t="str">
            <v>33UXT28</v>
          </cell>
          <cell r="E1877" t="str">
            <v>BD28</v>
          </cell>
          <cell r="I1877" t="str">
            <v>Wielkopolski Park Narodowy</v>
          </cell>
          <cell r="P1877" t="str">
            <v>PLB300017; PLH300010</v>
          </cell>
          <cell r="Q1877" t="str">
            <v>Ostoja Rogalińska; Ostoja Wielkopolska</v>
          </cell>
          <cell r="R1877" t="str">
            <v>Europa</v>
          </cell>
          <cell r="S1877" t="str">
            <v>Polska</v>
          </cell>
          <cell r="T1877" t="str">
            <v>wielkopolskie</v>
          </cell>
          <cell r="U1877" t="str">
            <v>poznański</v>
          </cell>
          <cell r="V1877" t="str">
            <v>Mosina</v>
          </cell>
          <cell r="W1877" t="str">
            <v>315.64 Kotlina Śremska</v>
          </cell>
          <cell r="X1877" t="str">
            <v>Continental Bio-geographical Region</v>
          </cell>
          <cell r="Y1877" t="str">
            <v>Calamagrostio arundinaceae-Quercetum</v>
          </cell>
        </row>
        <row r="1878">
          <cell r="A1878" t="str">
            <v>POZ-V-0123242</v>
          </cell>
          <cell r="B1878" t="str">
            <v>51.6516</v>
          </cell>
          <cell r="C1878" t="str">
            <v>17.8442</v>
          </cell>
          <cell r="D1878" t="str">
            <v>33UXT92</v>
          </cell>
          <cell r="E1878" t="str">
            <v>CD85</v>
          </cell>
          <cell r="R1878" t="str">
            <v>Europa</v>
          </cell>
          <cell r="S1878" t="str">
            <v>Polska</v>
          </cell>
          <cell r="T1878" t="str">
            <v>wielkopolskie</v>
          </cell>
          <cell r="U1878" t="str">
            <v>ostrowski</v>
          </cell>
          <cell r="V1878" t="str">
            <v>Ostrów Wielkopolski</v>
          </cell>
          <cell r="W1878" t="str">
            <v>318.12 Wysoczyzna Kaliska</v>
          </cell>
          <cell r="X1878" t="str">
            <v>Continental Bio-geographical Region</v>
          </cell>
          <cell r="Y1878" t="str">
            <v>Fraxino-Alnetum (=Circaeo-Alnetum)</v>
          </cell>
        </row>
        <row r="1879">
          <cell r="A1879" t="str">
            <v>POZ-V-0123247</v>
          </cell>
          <cell r="B1879" t="str">
            <v>52.48003</v>
          </cell>
          <cell r="C1879" t="str">
            <v>17.01115</v>
          </cell>
          <cell r="D1879" t="str">
            <v>33UXU31</v>
          </cell>
          <cell r="E1879" t="str">
            <v>BC99</v>
          </cell>
          <cell r="J1879" t="str">
            <v>Park Krajobrazowy Puszcza Zielonka</v>
          </cell>
          <cell r="P1879" t="str">
            <v>PLH300058</v>
          </cell>
          <cell r="Q1879" t="str">
            <v>Uroczyska Puszczy Zielonki</v>
          </cell>
          <cell r="R1879" t="str">
            <v>Europa</v>
          </cell>
          <cell r="S1879" t="str">
            <v>Polska</v>
          </cell>
          <cell r="T1879" t="str">
            <v>wielkopolskie</v>
          </cell>
          <cell r="U1879" t="str">
            <v>poznański</v>
          </cell>
          <cell r="V1879" t="str">
            <v>Czerwonak</v>
          </cell>
          <cell r="W1879" t="str">
            <v>315.56 Równina Wrzesińska</v>
          </cell>
          <cell r="X1879" t="str">
            <v>Continental Bio-geographical Region</v>
          </cell>
          <cell r="Y1879" t="str">
            <v>Potentillo albae-Quercetum typicum</v>
          </cell>
        </row>
        <row r="1880">
          <cell r="A1880" t="str">
            <v>POZ-V-0123258</v>
          </cell>
          <cell r="B1880" t="str">
            <v>52.7065</v>
          </cell>
          <cell r="C1880" t="str">
            <v>16.5256</v>
          </cell>
          <cell r="D1880" t="str">
            <v>33UXU04</v>
          </cell>
          <cell r="E1880" t="str">
            <v>BC66</v>
          </cell>
          <cell r="R1880" t="str">
            <v>Europa</v>
          </cell>
          <cell r="S1880" t="str">
            <v>Polska</v>
          </cell>
          <cell r="T1880" t="str">
            <v>wielkopolskie</v>
          </cell>
          <cell r="U1880" t="str">
            <v>szamotulski</v>
          </cell>
          <cell r="V1880" t="str">
            <v>Obrzycko</v>
          </cell>
          <cell r="W1880" t="str">
            <v>315.33 Kotlina Gorzowska</v>
          </cell>
          <cell r="X1880" t="str">
            <v>Continental Bio-geographical Region</v>
          </cell>
          <cell r="Y1880" t="str">
            <v>Pino-Quercetum (=Querco-Pinetum + Serratulo-Pinetum)</v>
          </cell>
        </row>
        <row r="1881">
          <cell r="A1881" t="str">
            <v>POZ-V-0123293</v>
          </cell>
          <cell r="B1881" t="str">
            <v>52.4677</v>
          </cell>
          <cell r="C1881" t="str">
            <v>17.2223</v>
          </cell>
          <cell r="D1881" t="str">
            <v>33UXU51</v>
          </cell>
          <cell r="E1881" t="str">
            <v>CC90</v>
          </cell>
          <cell r="J1881" t="str">
            <v>Park Krajobrazowy Promno - otulina</v>
          </cell>
          <cell r="K1881" t="str">
            <v>Jezioro Dębiniec</v>
          </cell>
          <cell r="L1881" t="str">
            <v>krajobrazowy</v>
          </cell>
          <cell r="P1881" t="str">
            <v>PLH300030</v>
          </cell>
          <cell r="Q1881" t="str">
            <v>Ostoja koło Promna</v>
          </cell>
          <cell r="R1881" t="str">
            <v>Europa</v>
          </cell>
          <cell r="S1881" t="str">
            <v>Polska</v>
          </cell>
          <cell r="T1881" t="str">
            <v>wielkopolskie</v>
          </cell>
          <cell r="U1881" t="str">
            <v>poznański</v>
          </cell>
          <cell r="V1881" t="str">
            <v>Pobiedziska</v>
          </cell>
          <cell r="W1881" t="str">
            <v>315.56 Równina Wrzesińska</v>
          </cell>
          <cell r="X1881" t="str">
            <v>Continental Bio-geographical Region</v>
          </cell>
          <cell r="Y1881" t="str">
            <v>Galio-Carpinetum</v>
          </cell>
        </row>
        <row r="1882">
          <cell r="A1882" t="str">
            <v>POZ-V-0123295</v>
          </cell>
          <cell r="B1882" t="str">
            <v>52.4677</v>
          </cell>
          <cell r="C1882" t="str">
            <v>17.2223</v>
          </cell>
          <cell r="D1882" t="str">
            <v>33UXU51</v>
          </cell>
          <cell r="E1882" t="str">
            <v>CC90</v>
          </cell>
          <cell r="J1882" t="str">
            <v>Park Krajobrazowy Promno - otulina</v>
          </cell>
          <cell r="K1882" t="str">
            <v>Jezioro Dębiniec</v>
          </cell>
          <cell r="L1882" t="str">
            <v>krajobrazowy</v>
          </cell>
          <cell r="P1882" t="str">
            <v>PLH300030</v>
          </cell>
          <cell r="Q1882" t="str">
            <v>Ostoja koło Promna</v>
          </cell>
          <cell r="R1882" t="str">
            <v>Europa</v>
          </cell>
          <cell r="S1882" t="str">
            <v>Polska</v>
          </cell>
          <cell r="T1882" t="str">
            <v>wielkopolskie</v>
          </cell>
          <cell r="U1882" t="str">
            <v>poznański</v>
          </cell>
          <cell r="V1882" t="str">
            <v>Pobiedziska</v>
          </cell>
          <cell r="W1882" t="str">
            <v>315.56 Równina Wrzesińska</v>
          </cell>
          <cell r="X1882" t="str">
            <v>Continental Bio-geographical Region</v>
          </cell>
          <cell r="Y1882" t="str">
            <v>Galio-Carpinetum</v>
          </cell>
        </row>
        <row r="1883">
          <cell r="A1883" t="str">
            <v>POZ-V-0123302</v>
          </cell>
          <cell r="B1883" t="str">
            <v>51.6472</v>
          </cell>
          <cell r="C1883" t="str">
            <v>17.8123</v>
          </cell>
          <cell r="D1883" t="str">
            <v>33UXT92</v>
          </cell>
          <cell r="E1883" t="str">
            <v>CD84</v>
          </cell>
          <cell r="R1883" t="str">
            <v>Europa</v>
          </cell>
          <cell r="S1883" t="str">
            <v>Polska</v>
          </cell>
          <cell r="T1883" t="str">
            <v>wielkopolskie</v>
          </cell>
          <cell r="U1883" t="str">
            <v>ostrowski</v>
          </cell>
          <cell r="V1883" t="str">
            <v>Ostrów Wielkopolski</v>
          </cell>
          <cell r="W1883" t="str">
            <v>318.12 Wysoczyzna Kaliska</v>
          </cell>
          <cell r="X1883" t="str">
            <v>Continental Bio-geographical Region</v>
          </cell>
          <cell r="Y1883" t="str">
            <v>Fraxino-Alnetum (=Circaeo-Alnetum)</v>
          </cell>
        </row>
        <row r="1884">
          <cell r="A1884" t="str">
            <v>POZ-V-0123310</v>
          </cell>
          <cell r="B1884" t="str">
            <v>52.989605</v>
          </cell>
          <cell r="C1884" t="str">
            <v>16.917776</v>
          </cell>
          <cell r="D1884" t="str">
            <v>33UXU27</v>
          </cell>
          <cell r="E1884" t="str">
            <v>BC39</v>
          </cell>
          <cell r="R1884" t="str">
            <v>Europa</v>
          </cell>
          <cell r="S1884" t="str">
            <v>Polska</v>
          </cell>
          <cell r="T1884" t="str">
            <v>wielkopolskie</v>
          </cell>
          <cell r="U1884" t="str">
            <v>chodzieski</v>
          </cell>
          <cell r="V1884" t="str">
            <v>Chodzież</v>
          </cell>
          <cell r="W1884" t="str">
            <v>315.53 Pojezierze Chodzieskie</v>
          </cell>
          <cell r="X1884" t="str">
            <v>Continental Bio-geographical Region</v>
          </cell>
          <cell r="Y1884" t="str">
            <v>Galio-Carpinetum</v>
          </cell>
        </row>
        <row r="1885">
          <cell r="A1885" t="str">
            <v>POZ-V-0123311</v>
          </cell>
          <cell r="B1885" t="str">
            <v>52.481935</v>
          </cell>
          <cell r="C1885" t="str">
            <v>17.00606</v>
          </cell>
          <cell r="D1885" t="str">
            <v>33UXU31</v>
          </cell>
          <cell r="E1885" t="str">
            <v>BC99</v>
          </cell>
          <cell r="J1885" t="str">
            <v>Park Krajobrazowy Puszcza Zielonka</v>
          </cell>
          <cell r="P1885" t="str">
            <v>PLH300058</v>
          </cell>
          <cell r="Q1885" t="str">
            <v>Uroczyska Puszczy Zielonki</v>
          </cell>
          <cell r="R1885" t="str">
            <v>Europa</v>
          </cell>
          <cell r="S1885" t="str">
            <v>Polska</v>
          </cell>
          <cell r="T1885" t="str">
            <v>wielkopolskie</v>
          </cell>
          <cell r="U1885" t="str">
            <v>poznański</v>
          </cell>
          <cell r="V1885" t="str">
            <v>Czerwonak</v>
          </cell>
          <cell r="W1885" t="str">
            <v>315.56 Równina Wrzesińska</v>
          </cell>
          <cell r="X1885" t="str">
            <v>Continental Bio-geographical Region</v>
          </cell>
          <cell r="Y1885" t="str">
            <v>Potentillo albae-Quercetum typicum</v>
          </cell>
        </row>
        <row r="1886">
          <cell r="A1886" t="str">
            <v>POZ-V-0123316</v>
          </cell>
          <cell r="B1886" t="str">
            <v>52.51044</v>
          </cell>
          <cell r="C1886" t="str">
            <v>16.97597</v>
          </cell>
          <cell r="D1886" t="str">
            <v>33UXU31</v>
          </cell>
          <cell r="E1886" t="str">
            <v>BC99</v>
          </cell>
          <cell r="J1886" t="str">
            <v>Park Krajobrazowy Puszcza Zielonka - otulina</v>
          </cell>
          <cell r="R1886" t="str">
            <v>Europa</v>
          </cell>
          <cell r="S1886" t="str">
            <v>Polska</v>
          </cell>
          <cell r="T1886" t="str">
            <v>wielkopolskie</v>
          </cell>
          <cell r="U1886" t="str">
            <v>poznański</v>
          </cell>
          <cell r="V1886" t="str">
            <v>Czerwonak</v>
          </cell>
          <cell r="W1886" t="str">
            <v>315.52 Poznański Przełom Warty</v>
          </cell>
          <cell r="X1886" t="str">
            <v>Continental Bio-geographical Region</v>
          </cell>
          <cell r="Y1886" t="str">
            <v>Galio-Carpinetum</v>
          </cell>
        </row>
        <row r="1887">
          <cell r="A1887" t="str">
            <v>POZ-V-0123324</v>
          </cell>
          <cell r="B1887" t="str">
            <v>52.8091</v>
          </cell>
          <cell r="C1887" t="str">
            <v>16.2185</v>
          </cell>
          <cell r="D1887" t="str">
            <v>33UWU85</v>
          </cell>
          <cell r="E1887" t="str">
            <v>BC54</v>
          </cell>
          <cell r="M1887" t="str">
            <v>Puszcza Notecka</v>
          </cell>
          <cell r="P1887" t="str">
            <v>PLB300015; PLH300042</v>
          </cell>
          <cell r="Q1887" t="str">
            <v>Puszcza Notecka; Dolina Miały</v>
          </cell>
          <cell r="R1887" t="str">
            <v>Europa</v>
          </cell>
          <cell r="S1887" t="str">
            <v>Polska</v>
          </cell>
          <cell r="T1887" t="str">
            <v>wielkopolskie</v>
          </cell>
          <cell r="U1887" t="str">
            <v>czarnkowsko-trzcianecki</v>
          </cell>
          <cell r="V1887" t="str">
            <v>Wieleń</v>
          </cell>
          <cell r="W1887" t="str">
            <v>315.33 Kotlina Gorzowska</v>
          </cell>
          <cell r="X1887" t="str">
            <v>Continental Bio-geographical Region</v>
          </cell>
          <cell r="Y1887" t="str">
            <v>Leucobryo-Pinetum</v>
          </cell>
        </row>
        <row r="1888">
          <cell r="A1888" t="str">
            <v>POZ-V-0123325</v>
          </cell>
          <cell r="B1888" t="str">
            <v>52.53236</v>
          </cell>
          <cell r="C1888" t="str">
            <v>17.717492</v>
          </cell>
          <cell r="D1888" t="str">
            <v>33UXU82</v>
          </cell>
          <cell r="E1888" t="str">
            <v>CC84</v>
          </cell>
          <cell r="P1888" t="str">
            <v>PLH300026</v>
          </cell>
          <cell r="Q1888" t="str">
            <v>Pojezierze Gnieźnieńskie</v>
          </cell>
          <cell r="R1888" t="str">
            <v>Europa</v>
          </cell>
          <cell r="S1888" t="str">
            <v>Polska</v>
          </cell>
          <cell r="T1888" t="str">
            <v>wielkopolskie</v>
          </cell>
          <cell r="U1888" t="str">
            <v>gnieźnieński</v>
          </cell>
          <cell r="V1888" t="str">
            <v>Gniezno</v>
          </cell>
          <cell r="W1888" t="str">
            <v>315.56 Równina Wrzesińska</v>
          </cell>
          <cell r="X1888" t="str">
            <v>Continental Bio-geographical Region</v>
          </cell>
          <cell r="Y1888">
            <v>0</v>
          </cell>
        </row>
        <row r="1889">
          <cell r="A1889" t="str">
            <v>POZ-V-0123326</v>
          </cell>
          <cell r="B1889" t="str">
            <v>52.5388</v>
          </cell>
          <cell r="C1889" t="str">
            <v>17.7196</v>
          </cell>
          <cell r="D1889" t="str">
            <v>33UXU82</v>
          </cell>
          <cell r="E1889" t="str">
            <v>CC84</v>
          </cell>
          <cell r="R1889" t="str">
            <v>Europa</v>
          </cell>
          <cell r="S1889" t="str">
            <v>Polska</v>
          </cell>
          <cell r="T1889" t="str">
            <v>wielkopolskie</v>
          </cell>
          <cell r="U1889" t="str">
            <v>gnieźnieński</v>
          </cell>
          <cell r="V1889" t="str">
            <v>Gniezno</v>
          </cell>
          <cell r="W1889" t="str">
            <v>315.54 Pojezierze Gnieźnieńskie</v>
          </cell>
          <cell r="X1889" t="str">
            <v>Continental Bio-geographical Region</v>
          </cell>
          <cell r="Y1889" t="str">
            <v>Pino-Quercetum (=Querco-Pinetum + Serratulo-Pinetum)</v>
          </cell>
        </row>
        <row r="1890">
          <cell r="A1890" t="str">
            <v>POZ-V-0123327</v>
          </cell>
          <cell r="B1890" t="str">
            <v>52.266088</v>
          </cell>
          <cell r="C1890" t="str">
            <v>16.796097</v>
          </cell>
          <cell r="D1890" t="str">
            <v>33UXT29</v>
          </cell>
          <cell r="E1890" t="str">
            <v>BD17</v>
          </cell>
          <cell r="I1890" t="str">
            <v>Wielkopolski Park Narodowy</v>
          </cell>
          <cell r="P1890" t="str">
            <v>PLB300017; PLH300010</v>
          </cell>
          <cell r="Q1890" t="str">
            <v>Ostoja Rogalińska; Ostoja Wielkopolska</v>
          </cell>
          <cell r="R1890" t="str">
            <v>Europa</v>
          </cell>
          <cell r="S1890" t="str">
            <v>Polska</v>
          </cell>
          <cell r="T1890" t="str">
            <v>wielkopolskie</v>
          </cell>
          <cell r="U1890" t="str">
            <v>poznański</v>
          </cell>
          <cell r="V1890" t="str">
            <v>Stęszew</v>
          </cell>
          <cell r="W1890" t="str">
            <v>315.51 Pojezierze Poznańskie</v>
          </cell>
          <cell r="X1890" t="str">
            <v>Continental Bio-geographical Region</v>
          </cell>
          <cell r="Y1890" t="str">
            <v>Calamagrostio arundinaceae-Quercetum</v>
          </cell>
        </row>
        <row r="1891">
          <cell r="A1891" t="str">
            <v>POZ-V-0123335</v>
          </cell>
          <cell r="B1891" t="str">
            <v>53.2846</v>
          </cell>
          <cell r="C1891" t="str">
            <v>17.2207</v>
          </cell>
          <cell r="D1891" t="str">
            <v>33UXV40</v>
          </cell>
          <cell r="E1891" t="str">
            <v>CC01</v>
          </cell>
          <cell r="M1891" t="str">
            <v>Dolina Łobżonki i Bory Kujańskie</v>
          </cell>
          <cell r="R1891" t="str">
            <v>Europa</v>
          </cell>
          <cell r="S1891" t="str">
            <v>Polska</v>
          </cell>
          <cell r="T1891" t="str">
            <v>wielkopolskie</v>
          </cell>
          <cell r="U1891" t="str">
            <v>pilski</v>
          </cell>
          <cell r="V1891" t="str">
            <v>Łobżenica</v>
          </cell>
          <cell r="W1891" t="str">
            <v>314.69 Pojezierze Krajeńskie</v>
          </cell>
          <cell r="X1891" t="str">
            <v>Continental Bio-geographical Region</v>
          </cell>
          <cell r="Y1891" t="str">
            <v>Fraxino-Alnetum (=Circaeo-Alnetum)</v>
          </cell>
        </row>
        <row r="1892">
          <cell r="A1892" t="str">
            <v>POZ-V-0123353</v>
          </cell>
          <cell r="B1892" t="str">
            <v>52.4622</v>
          </cell>
          <cell r="C1892" t="str">
            <v>16.829</v>
          </cell>
          <cell r="D1892" t="str">
            <v>33UXU21</v>
          </cell>
          <cell r="E1892" t="str">
            <v>BC98</v>
          </cell>
          <cell r="R1892" t="str">
            <v>Europa</v>
          </cell>
          <cell r="S1892" t="str">
            <v>Polska</v>
          </cell>
          <cell r="T1892" t="str">
            <v>wielkopolskie</v>
          </cell>
          <cell r="U1892" t="str">
            <v>Poznań</v>
          </cell>
          <cell r="V1892" t="str">
            <v>Poznań</v>
          </cell>
          <cell r="W1892" t="str">
            <v>315.51 Pojezierze Poznańskie</v>
          </cell>
          <cell r="X1892" t="str">
            <v>Continental Bio-geographical Region</v>
          </cell>
          <cell r="Y1892" t="str">
            <v>Galio-Carpinetum</v>
          </cell>
        </row>
        <row r="1893">
          <cell r="A1893" t="str">
            <v>POZ-V-0123354</v>
          </cell>
          <cell r="B1893" t="str">
            <v>52.40728</v>
          </cell>
          <cell r="C1893" t="str">
            <v>16.677635</v>
          </cell>
          <cell r="D1893" t="str">
            <v>33UXU10</v>
          </cell>
          <cell r="E1893" t="str">
            <v>BD07</v>
          </cell>
          <cell r="R1893" t="str">
            <v>Europa</v>
          </cell>
          <cell r="S1893" t="str">
            <v>Polska</v>
          </cell>
          <cell r="T1893" t="str">
            <v>wielkopolskie</v>
          </cell>
          <cell r="U1893" t="str">
            <v>poznański</v>
          </cell>
          <cell r="V1893" t="str">
            <v>Tarnowo Podgórne</v>
          </cell>
          <cell r="W1893" t="str">
            <v>315.51 Pojezierze Poznańskie</v>
          </cell>
          <cell r="X1893" t="str">
            <v>Continental Bio-geographical Region</v>
          </cell>
          <cell r="Y1893" t="str">
            <v>Galio-Carpinetum</v>
          </cell>
        </row>
        <row r="1894">
          <cell r="A1894" t="str">
            <v>POZ-V-0123355</v>
          </cell>
          <cell r="B1894" t="str">
            <v>53.152237</v>
          </cell>
          <cell r="C1894" t="str">
            <v>17.268049</v>
          </cell>
          <cell r="D1894" t="str">
            <v>33UXU59</v>
          </cell>
          <cell r="E1894" t="str">
            <v>CC21</v>
          </cell>
          <cell r="R1894" t="str">
            <v>Europa</v>
          </cell>
          <cell r="S1894" t="str">
            <v>Polska</v>
          </cell>
          <cell r="T1894" t="str">
            <v>wielkopolskie</v>
          </cell>
          <cell r="U1894" t="str">
            <v>pilski</v>
          </cell>
          <cell r="V1894" t="str">
            <v>Wyrzysk</v>
          </cell>
          <cell r="W1894" t="str">
            <v>314.69 Pojezierze Krajeńskie</v>
          </cell>
          <cell r="X1894" t="str">
            <v>Continental Bio-geographical Region</v>
          </cell>
          <cell r="Y1894" t="str">
            <v>Galio-Carpinetum</v>
          </cell>
        </row>
        <row r="1895">
          <cell r="A1895" t="str">
            <v>POZ-V-0123377</v>
          </cell>
          <cell r="B1895" t="str">
            <v>51.825611</v>
          </cell>
          <cell r="C1895" t="str">
            <v>17.453129</v>
          </cell>
          <cell r="D1895" t="str">
            <v>33UXT64</v>
          </cell>
          <cell r="E1895" t="str">
            <v>CD62</v>
          </cell>
          <cell r="R1895" t="str">
            <v>Europa</v>
          </cell>
          <cell r="S1895" t="str">
            <v>Polska</v>
          </cell>
          <cell r="T1895" t="str">
            <v>wielkopolskie</v>
          </cell>
          <cell r="U1895" t="str">
            <v>krotoszyński</v>
          </cell>
          <cell r="V1895" t="str">
            <v>Koźmin Wielkopolski</v>
          </cell>
          <cell r="W1895" t="str">
            <v>318.12 Wysoczyzna Kaliska</v>
          </cell>
          <cell r="X1895" t="str">
            <v>Continental Bio-geographical Region</v>
          </cell>
          <cell r="Y1895" t="str">
            <v>Galio-Carpinetum</v>
          </cell>
        </row>
        <row r="1896">
          <cell r="A1896" t="str">
            <v>POZ-V-0123378</v>
          </cell>
          <cell r="B1896" t="str">
            <v>51.825611</v>
          </cell>
          <cell r="C1896" t="str">
            <v>17.453129</v>
          </cell>
          <cell r="D1896" t="str">
            <v>33UXT64</v>
          </cell>
          <cell r="E1896" t="str">
            <v>CD62</v>
          </cell>
          <cell r="R1896" t="str">
            <v>Europa</v>
          </cell>
          <cell r="S1896" t="str">
            <v>Polska</v>
          </cell>
          <cell r="T1896" t="str">
            <v>wielkopolskie</v>
          </cell>
          <cell r="U1896" t="str">
            <v>krotoszyński</v>
          </cell>
          <cell r="V1896" t="str">
            <v>Koźmin Wielkopolski</v>
          </cell>
          <cell r="W1896" t="str">
            <v>318.12 Wysoczyzna Kaliska</v>
          </cell>
          <cell r="X1896" t="str">
            <v>Continental Bio-geographical Region</v>
          </cell>
          <cell r="Y1896" t="str">
            <v>Galio-Carpinetum</v>
          </cell>
        </row>
        <row r="1897">
          <cell r="A1897" t="str">
            <v>POZ-V-0123391</v>
          </cell>
          <cell r="B1897" t="str">
            <v>52.25346</v>
          </cell>
          <cell r="C1897" t="str">
            <v>16.83096</v>
          </cell>
          <cell r="D1897" t="str">
            <v>33UXT29</v>
          </cell>
          <cell r="E1897" t="str">
            <v>BD18</v>
          </cell>
          <cell r="I1897" t="str">
            <v>Wielkopolski Park Narodowy</v>
          </cell>
          <cell r="P1897" t="str">
            <v>PLB300017; PLH300010</v>
          </cell>
          <cell r="Q1897" t="str">
            <v>Ostoja Rogalińska; Ostoja Wielkopolska</v>
          </cell>
          <cell r="R1897" t="str">
            <v>Europa</v>
          </cell>
          <cell r="S1897" t="str">
            <v>Polska</v>
          </cell>
          <cell r="T1897" t="str">
            <v>wielkopolskie</v>
          </cell>
          <cell r="U1897" t="str">
            <v>poznański</v>
          </cell>
          <cell r="V1897" t="str">
            <v>Mosina</v>
          </cell>
          <cell r="W1897" t="str">
            <v>315.64 Kotlina Śremska</v>
          </cell>
          <cell r="X1897" t="str">
            <v>Continental Bio-geographical Region</v>
          </cell>
          <cell r="Y1897" t="str">
            <v>Potentillo albae-Quercetum typicum</v>
          </cell>
        </row>
        <row r="1898">
          <cell r="A1898" t="str">
            <v>POZ-V-0123392</v>
          </cell>
          <cell r="B1898" t="str">
            <v>52.93756</v>
          </cell>
          <cell r="C1898" t="str">
            <v>15.97946</v>
          </cell>
          <cell r="D1898" t="str">
            <v>33UWU66</v>
          </cell>
          <cell r="E1898" t="str">
            <v>BC42</v>
          </cell>
          <cell r="M1898" t="str">
            <v>Puszcza nad Drawą (woj. wielkopolskie)</v>
          </cell>
          <cell r="P1898" t="str">
            <v>PLB320016; PLH320046</v>
          </cell>
          <cell r="Q1898" t="str">
            <v>Lasy Puszczy nad Drawą; Uroczyska Puszczy Drawskiej</v>
          </cell>
          <cell r="R1898" t="str">
            <v>Europa</v>
          </cell>
          <cell r="S1898" t="str">
            <v>Polska</v>
          </cell>
          <cell r="T1898" t="str">
            <v>wielkopolskie</v>
          </cell>
          <cell r="U1898" t="str">
            <v>czarnkowsko-trzcianecki</v>
          </cell>
          <cell r="V1898" t="str">
            <v>Krzyż Wielkopolski</v>
          </cell>
          <cell r="W1898" t="str">
            <v>314.63 Równina Drawska</v>
          </cell>
          <cell r="X1898" t="str">
            <v>Continental Bio-geographical Region</v>
          </cell>
          <cell r="Y1898" t="str">
            <v>Leucobryo-Pinetum</v>
          </cell>
        </row>
        <row r="1899">
          <cell r="A1899" t="str">
            <v>POZ-V-0123393</v>
          </cell>
          <cell r="B1899" t="str">
            <v>52.1634</v>
          </cell>
          <cell r="C1899" t="str">
            <v>18.0617</v>
          </cell>
          <cell r="D1899" t="str">
            <v>34UBC98</v>
          </cell>
          <cell r="E1899" t="str">
            <v>CD36</v>
          </cell>
          <cell r="J1899" t="str">
            <v>Nadwarciański Park Krajobrazowy</v>
          </cell>
          <cell r="M1899" t="str">
            <v>Pyzdrski</v>
          </cell>
          <cell r="P1899" t="str">
            <v>PLB300002; PLH300009</v>
          </cell>
          <cell r="Q1899" t="str">
            <v>Dolina Środkowej Warty; Ostoja Nadwarciańska</v>
          </cell>
          <cell r="R1899" t="str">
            <v>Europa</v>
          </cell>
          <cell r="S1899" t="str">
            <v>Polska</v>
          </cell>
          <cell r="T1899" t="str">
            <v>wielkopolskie</v>
          </cell>
          <cell r="U1899" t="str">
            <v>koniński</v>
          </cell>
          <cell r="V1899" t="str">
            <v>Rzgów</v>
          </cell>
          <cell r="W1899" t="str">
            <v>318.16 Równina Rychwalska</v>
          </cell>
          <cell r="X1899" t="str">
            <v>Continental Bio-geographical Region</v>
          </cell>
          <cell r="Y1899" t="str">
            <v>Leucobryo-Pinetum</v>
          </cell>
        </row>
        <row r="1900">
          <cell r="A1900" t="str">
            <v>POZ-V-0123394</v>
          </cell>
          <cell r="B1900" t="str">
            <v>51.901996</v>
          </cell>
          <cell r="C1900" t="str">
            <v>16.959916</v>
          </cell>
          <cell r="D1900" t="str">
            <v>33UXT35</v>
          </cell>
          <cell r="E1900" t="str">
            <v>BD58</v>
          </cell>
          <cell r="M1900" t="str">
            <v>Krzywińsko-Osiecki wraz z zadrzewieniami generała Dezyderego Chłapowskiego i kompleksem leśnym Osieczna-Góra</v>
          </cell>
          <cell r="R1900" t="str">
            <v>Europa</v>
          </cell>
          <cell r="S1900" t="str">
            <v>Polska</v>
          </cell>
          <cell r="T1900" t="str">
            <v>wielkopolskie</v>
          </cell>
          <cell r="U1900" t="str">
            <v>gostyński</v>
          </cell>
          <cell r="V1900" t="str">
            <v>Gostyń</v>
          </cell>
          <cell r="W1900" t="str">
            <v>318.11 Wysoczyzna Leszczyńska</v>
          </cell>
          <cell r="X1900" t="str">
            <v>Continental Bio-geographical Region</v>
          </cell>
          <cell r="Y1900" t="str">
            <v>Galio-Carpinetum</v>
          </cell>
        </row>
        <row r="1901">
          <cell r="A1901" t="str">
            <v>POZ-V-0123395</v>
          </cell>
          <cell r="B1901" t="str">
            <v>52.645415</v>
          </cell>
          <cell r="C1901" t="str">
            <v>16.810421</v>
          </cell>
          <cell r="D1901" t="str">
            <v>33UXU23</v>
          </cell>
          <cell r="E1901" t="str">
            <v>BC78</v>
          </cell>
          <cell r="R1901" t="str">
            <v>Europa</v>
          </cell>
          <cell r="S1901" t="str">
            <v>Polska</v>
          </cell>
          <cell r="T1901" t="str">
            <v>wielkopolskie</v>
          </cell>
          <cell r="U1901" t="str">
            <v>obornicki</v>
          </cell>
          <cell r="V1901" t="str">
            <v>Oborniki</v>
          </cell>
          <cell r="W1901" t="str">
            <v>315.33 Kotlina Gorzowska</v>
          </cell>
          <cell r="X1901" t="str">
            <v>Continental Bio-geographical Region</v>
          </cell>
          <cell r="Y1901" t="str">
            <v>Leucobryo-Pinetum</v>
          </cell>
        </row>
        <row r="1902">
          <cell r="A1902" t="str">
            <v>POZ-V-0123396</v>
          </cell>
          <cell r="B1902" t="str">
            <v>52.120358</v>
          </cell>
          <cell r="C1902" t="str">
            <v>18.171554</v>
          </cell>
          <cell r="D1902" t="str">
            <v>34UCC07</v>
          </cell>
          <cell r="E1902" t="str">
            <v>CD37</v>
          </cell>
          <cell r="R1902" t="str">
            <v>Europa</v>
          </cell>
          <cell r="S1902" t="str">
            <v>Polska</v>
          </cell>
          <cell r="T1902" t="str">
            <v>wielkopolskie</v>
          </cell>
          <cell r="U1902" t="str">
            <v>koniński</v>
          </cell>
          <cell r="V1902" t="str">
            <v>Stare Miasto</v>
          </cell>
          <cell r="W1902" t="str">
            <v>318.16 Równina Rychwalska</v>
          </cell>
          <cell r="X1902" t="str">
            <v>Continental Bio-geographical Region</v>
          </cell>
          <cell r="Y1902" t="str">
            <v>Fraxino-Alnetum (=Circaeo-Alnetum)</v>
          </cell>
        </row>
        <row r="1903">
          <cell r="A1903" t="str">
            <v>POZ-V-0123397</v>
          </cell>
          <cell r="B1903" t="str">
            <v>52.4483</v>
          </cell>
          <cell r="C1903" t="str">
            <v>17.8878</v>
          </cell>
          <cell r="D1903" t="str">
            <v>33UXU91</v>
          </cell>
          <cell r="E1903" t="str">
            <v>CC95</v>
          </cell>
          <cell r="J1903" t="str">
            <v>Powidzki Park Krajobrazowy</v>
          </cell>
          <cell r="M1903" t="str">
            <v>Powidzko-Bieniszewski</v>
          </cell>
          <cell r="P1903" t="str">
            <v>PLH300026</v>
          </cell>
          <cell r="Q1903" t="str">
            <v>Pojezierze Gnieźnieńskie</v>
          </cell>
          <cell r="R1903" t="str">
            <v>Europa</v>
          </cell>
          <cell r="S1903" t="str">
            <v>Polska</v>
          </cell>
          <cell r="T1903" t="str">
            <v>wielkopolskie</v>
          </cell>
          <cell r="U1903" t="str">
            <v>gnieźnieński</v>
          </cell>
          <cell r="V1903" t="str">
            <v>Witkowo</v>
          </cell>
          <cell r="W1903" t="str">
            <v>315.56 Równina Wrzesińska</v>
          </cell>
          <cell r="X1903" t="str">
            <v>Continental Bio-geographical Region</v>
          </cell>
          <cell r="Y1903">
            <v>0</v>
          </cell>
        </row>
        <row r="1904">
          <cell r="A1904" t="str">
            <v>POZ-V-0123398</v>
          </cell>
          <cell r="B1904" t="str">
            <v>52.219865</v>
          </cell>
          <cell r="C1904" t="str">
            <v>18.590831</v>
          </cell>
          <cell r="D1904" t="str">
            <v>34UCC38</v>
          </cell>
          <cell r="E1904" t="str">
            <v>DD20</v>
          </cell>
          <cell r="M1904" t="str">
            <v>Goplańsko-Kujawski</v>
          </cell>
          <cell r="P1904" t="str">
            <v>PLB300002</v>
          </cell>
          <cell r="Q1904" t="str">
            <v>Dolina Środkowej Warty</v>
          </cell>
          <cell r="R1904" t="str">
            <v>Europa</v>
          </cell>
          <cell r="S1904" t="str">
            <v>Polska</v>
          </cell>
          <cell r="T1904" t="str">
            <v>wielkopolskie</v>
          </cell>
          <cell r="U1904" t="str">
            <v>kolski</v>
          </cell>
          <cell r="V1904" t="str">
            <v>Koło</v>
          </cell>
          <cell r="W1904" t="str">
            <v>318.14 Kotlina Kolska</v>
          </cell>
          <cell r="X1904" t="str">
            <v>Continental Bio-geographical Region</v>
          </cell>
          <cell r="Y1904" t="str">
            <v>Pino-Quercetum (=Querco-Pinetum + Serratulo-Pinetum)</v>
          </cell>
        </row>
        <row r="1905">
          <cell r="A1905" t="str">
            <v>POZ-V-0123401</v>
          </cell>
          <cell r="B1905" t="str">
            <v>53.253406</v>
          </cell>
          <cell r="C1905" t="str">
            <v>17.11952</v>
          </cell>
          <cell r="D1905" t="str">
            <v>33UXV40</v>
          </cell>
          <cell r="E1905" t="str">
            <v>CC00</v>
          </cell>
          <cell r="R1905" t="str">
            <v>Europa</v>
          </cell>
          <cell r="S1905" t="str">
            <v>Polska</v>
          </cell>
          <cell r="T1905" t="str">
            <v>wielkopolskie</v>
          </cell>
          <cell r="U1905" t="str">
            <v>złotowski</v>
          </cell>
          <cell r="V1905" t="str">
            <v>Złotów</v>
          </cell>
          <cell r="W1905" t="str">
            <v>314.69 Pojezierze Krajeńskie</v>
          </cell>
          <cell r="X1905" t="str">
            <v>Continental Bio-geographical Region</v>
          </cell>
          <cell r="Y1905" t="str">
            <v>Galio-Carpinetum</v>
          </cell>
        </row>
        <row r="1906">
          <cell r="A1906" t="str">
            <v>POZ-V-0123409</v>
          </cell>
          <cell r="B1906" t="str">
            <v>52.473713</v>
          </cell>
          <cell r="C1906" t="str">
            <v>16.777844</v>
          </cell>
          <cell r="D1906" t="str">
            <v>33UXU21</v>
          </cell>
          <cell r="E1906" t="str">
            <v>BC97</v>
          </cell>
          <cell r="R1906" t="str">
            <v>Europa</v>
          </cell>
          <cell r="S1906" t="str">
            <v>Polska</v>
          </cell>
          <cell r="T1906" t="str">
            <v>wielkopolskie</v>
          </cell>
          <cell r="U1906" t="str">
            <v>Poznań</v>
          </cell>
          <cell r="V1906" t="str">
            <v>Poznań</v>
          </cell>
          <cell r="W1906" t="str">
            <v>315.51 Pojezierze Poznańskie</v>
          </cell>
          <cell r="X1906" t="str">
            <v>Continental Bio-geographical Region</v>
          </cell>
          <cell r="Y1906" t="str">
            <v>Galio-Carpinetum</v>
          </cell>
        </row>
        <row r="1907">
          <cell r="A1907" t="str">
            <v>POZ-V-0123410</v>
          </cell>
          <cell r="B1907" t="str">
            <v>52.473713</v>
          </cell>
          <cell r="C1907" t="str">
            <v>16.777844</v>
          </cell>
          <cell r="D1907" t="str">
            <v>33UXU21</v>
          </cell>
          <cell r="E1907" t="str">
            <v>BC97</v>
          </cell>
          <cell r="R1907" t="str">
            <v>Europa</v>
          </cell>
          <cell r="S1907" t="str">
            <v>Polska</v>
          </cell>
          <cell r="T1907" t="str">
            <v>wielkopolskie</v>
          </cell>
          <cell r="U1907" t="str">
            <v>Poznań</v>
          </cell>
          <cell r="V1907" t="str">
            <v>Poznań</v>
          </cell>
          <cell r="W1907" t="str">
            <v>315.51 Pojezierze Poznańskie</v>
          </cell>
          <cell r="X1907" t="str">
            <v>Continental Bio-geographical Region</v>
          </cell>
          <cell r="Y1907" t="str">
            <v>Galio-Carpinetum</v>
          </cell>
        </row>
        <row r="1908">
          <cell r="A1908" t="str">
            <v>POZ-V-0123411</v>
          </cell>
          <cell r="B1908" t="str">
            <v>52.4622</v>
          </cell>
          <cell r="C1908" t="str">
            <v>16.829</v>
          </cell>
          <cell r="D1908" t="str">
            <v>33UXU21</v>
          </cell>
          <cell r="E1908" t="str">
            <v>BC98</v>
          </cell>
          <cell r="R1908" t="str">
            <v>Europa</v>
          </cell>
          <cell r="S1908" t="str">
            <v>Polska</v>
          </cell>
          <cell r="T1908" t="str">
            <v>wielkopolskie</v>
          </cell>
          <cell r="U1908" t="str">
            <v>Poznań</v>
          </cell>
          <cell r="V1908" t="str">
            <v>Poznań</v>
          </cell>
          <cell r="W1908" t="str">
            <v>315.51 Pojezierze Poznańskie</v>
          </cell>
          <cell r="X1908" t="str">
            <v>Continental Bio-geographical Region</v>
          </cell>
          <cell r="Y1908" t="str">
            <v>Galio-Carpinetum</v>
          </cell>
        </row>
        <row r="1909">
          <cell r="A1909" t="str">
            <v>POZ-V-0123412</v>
          </cell>
          <cell r="B1909" t="str">
            <v>52.4673</v>
          </cell>
          <cell r="C1909" t="str">
            <v>17.2232</v>
          </cell>
          <cell r="D1909" t="str">
            <v>33UXU51</v>
          </cell>
          <cell r="E1909" t="str">
            <v>CC90</v>
          </cell>
          <cell r="J1909" t="str">
            <v>Park Krajobrazowy Promno - otulina</v>
          </cell>
          <cell r="K1909" t="str">
            <v>Jezioro Dębiniec</v>
          </cell>
          <cell r="L1909" t="str">
            <v>krajobrazowy</v>
          </cell>
          <cell r="P1909" t="str">
            <v>PLH300030</v>
          </cell>
          <cell r="Q1909" t="str">
            <v>Ostoja koło Promna</v>
          </cell>
          <cell r="R1909" t="str">
            <v>Europa</v>
          </cell>
          <cell r="S1909" t="str">
            <v>Polska</v>
          </cell>
          <cell r="T1909" t="str">
            <v>wielkopolskie</v>
          </cell>
          <cell r="U1909" t="str">
            <v>poznański</v>
          </cell>
          <cell r="V1909" t="str">
            <v>Pobiedziska</v>
          </cell>
          <cell r="W1909" t="str">
            <v>315.56 Równina Wrzesińska</v>
          </cell>
          <cell r="X1909" t="str">
            <v>Continental Bio-geographical Region</v>
          </cell>
          <cell r="Y1909" t="str">
            <v>Galio-Carpinetum</v>
          </cell>
        </row>
        <row r="1910">
          <cell r="A1910" t="str">
            <v>POZ-V-0123413</v>
          </cell>
          <cell r="B1910" t="str">
            <v>52.25549</v>
          </cell>
          <cell r="C1910" t="str">
            <v>16.785256</v>
          </cell>
          <cell r="D1910" t="str">
            <v>33UXT29</v>
          </cell>
          <cell r="E1910" t="str">
            <v>BD17</v>
          </cell>
          <cell r="I1910" t="str">
            <v>Wielkopolski Park Narodowy</v>
          </cell>
          <cell r="P1910" t="str">
            <v>PLB300017; PLH300010</v>
          </cell>
          <cell r="Q1910" t="str">
            <v>Ostoja Rogalińska; Ostoja Wielkopolska</v>
          </cell>
          <cell r="R1910" t="str">
            <v>Europa</v>
          </cell>
          <cell r="S1910" t="str">
            <v>Polska</v>
          </cell>
          <cell r="T1910" t="str">
            <v>wielkopolskie</v>
          </cell>
          <cell r="U1910" t="str">
            <v>poznański</v>
          </cell>
          <cell r="V1910" t="str">
            <v>Stęszew</v>
          </cell>
          <cell r="W1910" t="str">
            <v>315.64 Kotlina Śremska</v>
          </cell>
          <cell r="X1910" t="str">
            <v>Continental Bio-geographical Region</v>
          </cell>
          <cell r="Y1910" t="str">
            <v>Galio-Carpinetum</v>
          </cell>
        </row>
        <row r="1911">
          <cell r="A1911" t="str">
            <v>POZ-V-0123417</v>
          </cell>
          <cell r="B1911" t="str">
            <v>51.6472</v>
          </cell>
          <cell r="C1911" t="str">
            <v>17.8123</v>
          </cell>
          <cell r="D1911" t="str">
            <v>33UXT92</v>
          </cell>
          <cell r="E1911" t="str">
            <v>CD84</v>
          </cell>
          <cell r="R1911" t="str">
            <v>Europa</v>
          </cell>
          <cell r="S1911" t="str">
            <v>Polska</v>
          </cell>
          <cell r="T1911" t="str">
            <v>wielkopolskie</v>
          </cell>
          <cell r="U1911" t="str">
            <v>ostrowski</v>
          </cell>
          <cell r="V1911" t="str">
            <v>Ostrów Wielkopolski</v>
          </cell>
          <cell r="W1911" t="str">
            <v>318.12 Wysoczyzna Kaliska</v>
          </cell>
          <cell r="X1911" t="str">
            <v>Continental Bio-geographical Region</v>
          </cell>
          <cell r="Y1911" t="str">
            <v>Fraxino-Alnetum (=Circaeo-Alnetum)</v>
          </cell>
        </row>
        <row r="1912">
          <cell r="A1912" t="str">
            <v>POZ-V-0123418</v>
          </cell>
          <cell r="B1912" t="str">
            <v>52.70379</v>
          </cell>
          <cell r="C1912" t="str">
            <v>16.917132</v>
          </cell>
          <cell r="D1912" t="str">
            <v>33UXU24</v>
          </cell>
          <cell r="E1912" t="str">
            <v>BC68</v>
          </cell>
          <cell r="R1912" t="str">
            <v>Europa</v>
          </cell>
          <cell r="S1912" t="str">
            <v>Polska</v>
          </cell>
          <cell r="T1912" t="str">
            <v>wielkopolskie</v>
          </cell>
          <cell r="U1912" t="str">
            <v>obornicki</v>
          </cell>
          <cell r="V1912" t="str">
            <v>Rogoźno</v>
          </cell>
          <cell r="W1912" t="str">
            <v>315.54 Pojezierze Gnieźnieńskie</v>
          </cell>
          <cell r="X1912" t="str">
            <v>Continental Bio-geographical Region</v>
          </cell>
          <cell r="Y1912" t="str">
            <v>Galio-Carpinetum</v>
          </cell>
        </row>
        <row r="1913">
          <cell r="A1913" t="str">
            <v>POZ-V-0123453</v>
          </cell>
          <cell r="B1913" t="str">
            <v>52.396083</v>
          </cell>
          <cell r="C1913" t="str">
            <v>16.118287</v>
          </cell>
          <cell r="D1913" t="str">
            <v>33UWU70</v>
          </cell>
          <cell r="E1913" t="str">
            <v>BD03</v>
          </cell>
          <cell r="R1913" t="str">
            <v>Europa</v>
          </cell>
          <cell r="S1913" t="str">
            <v>Polska</v>
          </cell>
          <cell r="T1913" t="str">
            <v>wielkopolskie</v>
          </cell>
          <cell r="U1913" t="str">
            <v>nowotomyski</v>
          </cell>
          <cell r="V1913" t="str">
            <v>Miedzichowo</v>
          </cell>
          <cell r="W1913" t="str">
            <v>315.51 Pojezierze Poznańskie</v>
          </cell>
          <cell r="X1913" t="str">
            <v>Continental Bio-geographical Region</v>
          </cell>
          <cell r="Y1913" t="str">
            <v>Galio-Carpinetum</v>
          </cell>
        </row>
        <row r="1914">
          <cell r="A1914" t="str">
            <v>POZ-V-0123481</v>
          </cell>
          <cell r="B1914" t="str">
            <v>52.499935</v>
          </cell>
          <cell r="C1914" t="str">
            <v>17.636335</v>
          </cell>
          <cell r="D1914" t="str">
            <v>33UXU71</v>
          </cell>
          <cell r="E1914" t="str">
            <v>CC93</v>
          </cell>
          <cell r="R1914" t="str">
            <v>Europa</v>
          </cell>
          <cell r="S1914" t="str">
            <v>Polska</v>
          </cell>
          <cell r="T1914" t="str">
            <v>wielkopolskie</v>
          </cell>
          <cell r="U1914" t="str">
            <v>gnieźnieński</v>
          </cell>
          <cell r="V1914" t="str">
            <v>Niechanowo</v>
          </cell>
          <cell r="W1914" t="str">
            <v>315.56 Równina Wrzesińska</v>
          </cell>
          <cell r="X1914" t="str">
            <v>Continental Bio-geographical Region</v>
          </cell>
          <cell r="Y1914" t="str">
            <v>Galio-Carpinetum</v>
          </cell>
        </row>
        <row r="1915">
          <cell r="A1915" t="str">
            <v>POZ-V-0123482</v>
          </cell>
          <cell r="B1915" t="str">
            <v>52.586</v>
          </cell>
          <cell r="C1915" t="str">
            <v>16.5062</v>
          </cell>
          <cell r="D1915" t="str">
            <v>33UXU02</v>
          </cell>
          <cell r="E1915" t="str">
            <v>BC86</v>
          </cell>
          <cell r="R1915" t="str">
            <v>Europa</v>
          </cell>
          <cell r="S1915" t="str">
            <v>Polska</v>
          </cell>
          <cell r="T1915" t="str">
            <v>wielkopolskie</v>
          </cell>
          <cell r="U1915" t="str">
            <v>szamotulski</v>
          </cell>
          <cell r="V1915" t="str">
            <v>Szamotuły</v>
          </cell>
          <cell r="W1915" t="str">
            <v>315.51 Pojezierze Poznańskie</v>
          </cell>
          <cell r="X1915" t="str">
            <v>Continental Bio-geographical Region</v>
          </cell>
          <cell r="Y1915" t="str">
            <v>Galio-Carpinetum</v>
          </cell>
        </row>
        <row r="1916">
          <cell r="A1916" t="str">
            <v>POZ-V-0123643</v>
          </cell>
          <cell r="B1916" t="str">
            <v>52.40728</v>
          </cell>
          <cell r="C1916" t="str">
            <v>16.677635</v>
          </cell>
          <cell r="D1916" t="str">
            <v>33UXU10</v>
          </cell>
          <cell r="E1916" t="str">
            <v>BD07</v>
          </cell>
          <cell r="R1916" t="str">
            <v>Europa</v>
          </cell>
          <cell r="S1916" t="str">
            <v>Polska</v>
          </cell>
          <cell r="T1916" t="str">
            <v>wielkopolskie</v>
          </cell>
          <cell r="U1916" t="str">
            <v>poznański</v>
          </cell>
          <cell r="V1916" t="str">
            <v>Tarnowo Podgórne</v>
          </cell>
          <cell r="W1916" t="str">
            <v>315.51 Pojezierze Poznańskie</v>
          </cell>
          <cell r="X1916" t="str">
            <v>Continental Bio-geographical Region</v>
          </cell>
          <cell r="Y1916" t="str">
            <v>Galio-Carpinetum</v>
          </cell>
        </row>
        <row r="1917">
          <cell r="A1917" t="str">
            <v>POZ-V-0123644</v>
          </cell>
          <cell r="B1917" t="str">
            <v>52.4695</v>
          </cell>
          <cell r="C1917" t="str">
            <v>16.8114</v>
          </cell>
          <cell r="D1917" t="str">
            <v>33UXU21</v>
          </cell>
          <cell r="E1917" t="str">
            <v>BC98</v>
          </cell>
          <cell r="R1917" t="str">
            <v>Europa</v>
          </cell>
          <cell r="S1917" t="str">
            <v>Polska</v>
          </cell>
          <cell r="T1917" t="str">
            <v>wielkopolskie</v>
          </cell>
          <cell r="U1917" t="str">
            <v>Poznań</v>
          </cell>
          <cell r="V1917" t="str">
            <v>Poznań</v>
          </cell>
          <cell r="W1917" t="str">
            <v>315.51 Pojezierze Poznańskie</v>
          </cell>
          <cell r="X1917" t="str">
            <v>Continental Bio-geographical Region</v>
          </cell>
          <cell r="Y1917" t="str">
            <v>Fraxino-Alnetum (=Circaeo-Alnetum)</v>
          </cell>
        </row>
        <row r="1918">
          <cell r="A1918" t="str">
            <v>POZ-V-0123645</v>
          </cell>
          <cell r="B1918" t="str">
            <v>52.3927</v>
          </cell>
          <cell r="C1918" t="str">
            <v>17.0202</v>
          </cell>
          <cell r="D1918" t="str">
            <v>33UXU30</v>
          </cell>
          <cell r="E1918" t="str">
            <v>BD09</v>
          </cell>
          <cell r="R1918" t="str">
            <v>Europa</v>
          </cell>
          <cell r="S1918" t="str">
            <v>Polska</v>
          </cell>
          <cell r="T1918" t="str">
            <v>wielkopolskie</v>
          </cell>
          <cell r="U1918" t="str">
            <v>Poznań</v>
          </cell>
          <cell r="V1918" t="str">
            <v>Poznań</v>
          </cell>
          <cell r="W1918" t="str">
            <v>315.56 Równina Wrzesińska</v>
          </cell>
          <cell r="X1918" t="str">
            <v>Continental Bio-geographical Region</v>
          </cell>
          <cell r="Y1918" t="str">
            <v>Galio-Carpinetum</v>
          </cell>
        </row>
        <row r="1919">
          <cell r="A1919" t="str">
            <v>POZ-V-0123646</v>
          </cell>
          <cell r="B1919" t="str">
            <v>52.41213</v>
          </cell>
          <cell r="C1919" t="str">
            <v>17.04553</v>
          </cell>
          <cell r="D1919" t="str">
            <v>33UXU30</v>
          </cell>
          <cell r="E1919" t="str">
            <v>BD09</v>
          </cell>
          <cell r="R1919" t="str">
            <v>Europa</v>
          </cell>
          <cell r="S1919" t="str">
            <v>Polska</v>
          </cell>
          <cell r="T1919" t="str">
            <v>wielkopolskie</v>
          </cell>
          <cell r="U1919" t="str">
            <v>Poznań</v>
          </cell>
          <cell r="V1919" t="str">
            <v>Poznań</v>
          </cell>
          <cell r="W1919" t="str">
            <v>315.56 Równina Wrzesińska</v>
          </cell>
          <cell r="X1919" t="str">
            <v>Continental Bio-geographical Region</v>
          </cell>
          <cell r="Y1919" t="str">
            <v>Pino-Quercetum (=Querco-Pinetum + Serratulo-Pinetum)</v>
          </cell>
        </row>
        <row r="1920">
          <cell r="A1920" t="str">
            <v>POZ-V-0123648</v>
          </cell>
          <cell r="B1920" t="str">
            <v>52.04631</v>
          </cell>
          <cell r="C1920" t="str">
            <v>17.17139</v>
          </cell>
          <cell r="D1920" t="str">
            <v>33UXT46</v>
          </cell>
          <cell r="E1920" t="str">
            <v>CD40</v>
          </cell>
          <cell r="R1920" t="str">
            <v>Europa</v>
          </cell>
          <cell r="S1920" t="str">
            <v>Polska</v>
          </cell>
          <cell r="T1920" t="str">
            <v>wielkopolskie</v>
          </cell>
          <cell r="U1920" t="str">
            <v>śremski</v>
          </cell>
          <cell r="V1920" t="str">
            <v>Książ Wielkopolski</v>
          </cell>
          <cell r="W1920" t="str">
            <v>315.84 Wał Żerkowski</v>
          </cell>
          <cell r="X1920" t="str">
            <v>Continental Bio-geographical Region</v>
          </cell>
          <cell r="Y1920" t="str">
            <v>Galio-Carpinetum</v>
          </cell>
        </row>
        <row r="1921">
          <cell r="A1921" t="str">
            <v>POZ-V-0123649</v>
          </cell>
          <cell r="B1921" t="str">
            <v>51.901996</v>
          </cell>
          <cell r="C1921" t="str">
            <v>16.959916</v>
          </cell>
          <cell r="D1921" t="str">
            <v>33UXT35</v>
          </cell>
          <cell r="E1921" t="str">
            <v>BD58</v>
          </cell>
          <cell r="M1921" t="str">
            <v>Krzywińsko-Osiecki wraz z zadrzewieniami generała Dezyderego Chłapowskiego i kompleksem leśnym Osieczna-Góra</v>
          </cell>
          <cell r="R1921" t="str">
            <v>Europa</v>
          </cell>
          <cell r="S1921" t="str">
            <v>Polska</v>
          </cell>
          <cell r="T1921" t="str">
            <v>wielkopolskie</v>
          </cell>
          <cell r="U1921" t="str">
            <v>gostyński</v>
          </cell>
          <cell r="V1921" t="str">
            <v>Gostyń</v>
          </cell>
          <cell r="W1921" t="str">
            <v>318.11 Wysoczyzna Leszczyńska</v>
          </cell>
          <cell r="X1921" t="str">
            <v>Continental Bio-geographical Region</v>
          </cell>
          <cell r="Y1921" t="str">
            <v>Galio-Carpinetum</v>
          </cell>
        </row>
        <row r="1922">
          <cell r="A1922" t="str">
            <v>POZ-V-0123652</v>
          </cell>
          <cell r="B1922" t="str">
            <v>52.481935</v>
          </cell>
          <cell r="C1922" t="str">
            <v>17.00606</v>
          </cell>
          <cell r="D1922" t="str">
            <v>33UXU31</v>
          </cell>
          <cell r="E1922" t="str">
            <v>BC99</v>
          </cell>
          <cell r="J1922" t="str">
            <v>Park Krajobrazowy Puszcza Zielonka</v>
          </cell>
          <cell r="P1922" t="str">
            <v>PLH300058</v>
          </cell>
          <cell r="Q1922" t="str">
            <v>Uroczyska Puszczy Zielonki</v>
          </cell>
          <cell r="R1922" t="str">
            <v>Europa</v>
          </cell>
          <cell r="S1922" t="str">
            <v>Polska</v>
          </cell>
          <cell r="T1922" t="str">
            <v>wielkopolskie</v>
          </cell>
          <cell r="U1922" t="str">
            <v>poznański</v>
          </cell>
          <cell r="V1922" t="str">
            <v>Czerwonak</v>
          </cell>
          <cell r="W1922" t="str">
            <v>315.56 Równina Wrzesińska</v>
          </cell>
          <cell r="X1922" t="str">
            <v>Continental Bio-geographical Region</v>
          </cell>
          <cell r="Y1922" t="str">
            <v>Potentillo albae-Quercetum typicum</v>
          </cell>
        </row>
        <row r="1923">
          <cell r="A1923" t="str">
            <v>POZ-V-0123654</v>
          </cell>
          <cell r="B1923" t="str">
            <v>52.4509</v>
          </cell>
          <cell r="C1923" t="str">
            <v>17.2453</v>
          </cell>
          <cell r="D1923" t="str">
            <v>33UXU51</v>
          </cell>
          <cell r="E1923" t="str">
            <v>CC91</v>
          </cell>
          <cell r="J1923" t="str">
            <v>Park Krajobrazowy Promno - otulina</v>
          </cell>
          <cell r="R1923" t="str">
            <v>Europa</v>
          </cell>
          <cell r="S1923" t="str">
            <v>Polska</v>
          </cell>
          <cell r="T1923" t="str">
            <v>wielkopolskie</v>
          </cell>
          <cell r="U1923" t="str">
            <v>poznański</v>
          </cell>
          <cell r="V1923" t="str">
            <v>Pobiedziska</v>
          </cell>
          <cell r="W1923" t="str">
            <v>315.56 Równina Wrzesińska</v>
          </cell>
          <cell r="X1923" t="str">
            <v>Continental Bio-geographical Region</v>
          </cell>
          <cell r="Y1923" t="str">
            <v>Galio-Carpinetum</v>
          </cell>
        </row>
        <row r="1924">
          <cell r="A1924" t="str">
            <v>POZ-V-0123658</v>
          </cell>
          <cell r="B1924" t="str">
            <v>52.528252</v>
          </cell>
          <cell r="C1924" t="str">
            <v>17.731853</v>
          </cell>
          <cell r="D1924" t="str">
            <v>33UXU82</v>
          </cell>
          <cell r="E1924" t="str">
            <v>CC94</v>
          </cell>
          <cell r="P1924" t="str">
            <v>PLH300026</v>
          </cell>
          <cell r="Q1924" t="str">
            <v>Pojezierze Gnieźnieńskie</v>
          </cell>
          <cell r="R1924" t="str">
            <v>Europa</v>
          </cell>
          <cell r="S1924" t="str">
            <v>Polska</v>
          </cell>
          <cell r="T1924" t="str">
            <v>wielkopolskie</v>
          </cell>
          <cell r="U1924" t="str">
            <v>gnieźnieński</v>
          </cell>
          <cell r="V1924" t="str">
            <v>Gniezno</v>
          </cell>
          <cell r="W1924" t="str">
            <v>315.56 Równina Wrzesińska</v>
          </cell>
          <cell r="X1924" t="str">
            <v>Continental Bio-geographical Region</v>
          </cell>
          <cell r="Y1924">
            <v>0</v>
          </cell>
        </row>
        <row r="1925">
          <cell r="A1925" t="str">
            <v>POZ-V-0123661</v>
          </cell>
          <cell r="B1925" t="str">
            <v>52.5497</v>
          </cell>
          <cell r="C1925" t="str">
            <v>17.5847</v>
          </cell>
          <cell r="D1925" t="str">
            <v>33UXU72</v>
          </cell>
          <cell r="E1925" t="str">
            <v>CC83</v>
          </cell>
          <cell r="R1925" t="str">
            <v>Europa</v>
          </cell>
          <cell r="S1925" t="str">
            <v>Polska</v>
          </cell>
          <cell r="T1925" t="str">
            <v>wielkopolskie</v>
          </cell>
          <cell r="U1925" t="str">
            <v>gnieźnieński</v>
          </cell>
          <cell r="V1925" t="str">
            <v>Gniezno</v>
          </cell>
          <cell r="W1925" t="str">
            <v>315.54 Pojezierze Gnieźnieńskie</v>
          </cell>
          <cell r="X1925" t="str">
            <v>Continental Bio-geographical Region</v>
          </cell>
          <cell r="Y1925" t="str">
            <v>Fraxino-Alnetum (=Circaeo-Alnetum)</v>
          </cell>
        </row>
        <row r="1926">
          <cell r="A1926" t="str">
            <v>POZ-V-0123662</v>
          </cell>
          <cell r="B1926" t="str">
            <v>52.534268</v>
          </cell>
          <cell r="C1926" t="str">
            <v>17.600015</v>
          </cell>
          <cell r="D1926" t="str">
            <v>33UXU72</v>
          </cell>
          <cell r="E1926" t="str">
            <v>CC83</v>
          </cell>
          <cell r="R1926" t="str">
            <v>Europa</v>
          </cell>
          <cell r="S1926" t="str">
            <v>Polska</v>
          </cell>
          <cell r="T1926" t="str">
            <v>wielkopolskie</v>
          </cell>
          <cell r="U1926" t="str">
            <v>gnieźnieński</v>
          </cell>
          <cell r="V1926" t="str">
            <v>Gniezno</v>
          </cell>
          <cell r="W1926" t="str">
            <v>315.54 Pojezierze Gnieźnieńskie</v>
          </cell>
          <cell r="X1926" t="str">
            <v>Continental Bio-geographical Region</v>
          </cell>
          <cell r="Y1926" t="str">
            <v>Galio-Carpinetum</v>
          </cell>
        </row>
        <row r="1927">
          <cell r="A1927" t="str">
            <v>POZ-V-0123663</v>
          </cell>
          <cell r="B1927" t="str">
            <v>52.534268</v>
          </cell>
          <cell r="C1927" t="str">
            <v>17.600015</v>
          </cell>
          <cell r="D1927" t="str">
            <v>33UXU72</v>
          </cell>
          <cell r="E1927" t="str">
            <v>CC83</v>
          </cell>
          <cell r="R1927" t="str">
            <v>Europa</v>
          </cell>
          <cell r="S1927" t="str">
            <v>Polska</v>
          </cell>
          <cell r="T1927" t="str">
            <v>wielkopolskie</v>
          </cell>
          <cell r="U1927" t="str">
            <v>gnieźnieński</v>
          </cell>
          <cell r="V1927" t="str">
            <v>Gniezno</v>
          </cell>
          <cell r="W1927" t="str">
            <v>315.54 Pojezierze Gnieźnieńskie</v>
          </cell>
          <cell r="X1927" t="str">
            <v>Continental Bio-geographical Region</v>
          </cell>
          <cell r="Y1927" t="str">
            <v>Galio-Carpinetum</v>
          </cell>
        </row>
        <row r="1928">
          <cell r="A1928" t="str">
            <v>POZ-V-0123665</v>
          </cell>
          <cell r="B1928" t="str">
            <v>52.673681</v>
          </cell>
          <cell r="C1928" t="str">
            <v>16.853283</v>
          </cell>
          <cell r="D1928" t="str">
            <v>33UXU23</v>
          </cell>
          <cell r="E1928" t="str">
            <v>BC78</v>
          </cell>
          <cell r="R1928" t="str">
            <v>Europa</v>
          </cell>
          <cell r="S1928" t="str">
            <v>Polska</v>
          </cell>
          <cell r="T1928" t="str">
            <v>wielkopolskie</v>
          </cell>
          <cell r="U1928" t="str">
            <v>obornicki</v>
          </cell>
          <cell r="V1928" t="str">
            <v>Oborniki</v>
          </cell>
          <cell r="W1928" t="str">
            <v>315.33 Kotlina Gorzowska</v>
          </cell>
          <cell r="X1928" t="str">
            <v>Continental Bio-geographical Region</v>
          </cell>
          <cell r="Y1928" t="str">
            <v>Galio-Carpinetum</v>
          </cell>
        </row>
        <row r="1929">
          <cell r="A1929" t="str">
            <v>POZ-V-0123670</v>
          </cell>
          <cell r="B1929" t="str">
            <v>53.152439</v>
          </cell>
          <cell r="C1929" t="str">
            <v>17.268021</v>
          </cell>
          <cell r="D1929" t="str">
            <v>33UXU59</v>
          </cell>
          <cell r="E1929" t="str">
            <v>CC21</v>
          </cell>
          <cell r="R1929" t="str">
            <v>Europa</v>
          </cell>
          <cell r="S1929" t="str">
            <v>Polska</v>
          </cell>
          <cell r="T1929" t="str">
            <v>wielkopolskie</v>
          </cell>
          <cell r="U1929" t="str">
            <v>pilski</v>
          </cell>
          <cell r="V1929" t="str">
            <v>Wyrzysk</v>
          </cell>
          <cell r="W1929" t="str">
            <v>314.69 Pojezierze Krajeńskie</v>
          </cell>
          <cell r="X1929" t="str">
            <v>Continental Bio-geographical Region</v>
          </cell>
          <cell r="Y1929" t="str">
            <v>Potentillo albae-Quercetum typicum</v>
          </cell>
        </row>
        <row r="1930">
          <cell r="A1930" t="str">
            <v>POZ-V-0123672</v>
          </cell>
          <cell r="B1930" t="str">
            <v>52.40244</v>
          </cell>
          <cell r="C1930" t="str">
            <v>16.91933</v>
          </cell>
          <cell r="D1930" t="str">
            <v>33UXU30</v>
          </cell>
          <cell r="E1930" t="str">
            <v>BD08</v>
          </cell>
          <cell r="R1930" t="str">
            <v>Europa</v>
          </cell>
          <cell r="S1930" t="str">
            <v>Polska</v>
          </cell>
          <cell r="T1930" t="str">
            <v>wielkopolskie</v>
          </cell>
          <cell r="U1930" t="str">
            <v>Poznań</v>
          </cell>
          <cell r="V1930" t="str">
            <v>Poznań</v>
          </cell>
          <cell r="W1930" t="str">
            <v>315.52 Poznański Przełom Warty</v>
          </cell>
          <cell r="X1930" t="str">
            <v>Continental Bio-geographical Region</v>
          </cell>
          <cell r="Y1930" t="str">
            <v>Galio-Carpinetum</v>
          </cell>
        </row>
        <row r="1931">
          <cell r="A1931" t="str">
            <v>POZ-V-0123674</v>
          </cell>
          <cell r="B1931" t="str">
            <v>52.6022</v>
          </cell>
          <cell r="C1931" t="str">
            <v>16.5877</v>
          </cell>
          <cell r="D1931" t="str">
            <v>33UXU02</v>
          </cell>
          <cell r="E1931" t="str">
            <v>BC86</v>
          </cell>
          <cell r="R1931" t="str">
            <v>Europa</v>
          </cell>
          <cell r="S1931" t="str">
            <v>Polska</v>
          </cell>
          <cell r="T1931" t="str">
            <v>wielkopolskie</v>
          </cell>
          <cell r="U1931" t="str">
            <v>szamotulski</v>
          </cell>
          <cell r="V1931" t="str">
            <v>Szamotuły</v>
          </cell>
          <cell r="W1931" t="str">
            <v>315.51 Pojezierze Poznańskie</v>
          </cell>
          <cell r="X1931" t="str">
            <v>Continental Bio-geographical Region</v>
          </cell>
          <cell r="Y1931" t="str">
            <v>Galio-Carpinetum</v>
          </cell>
        </row>
        <row r="1932">
          <cell r="A1932" t="str">
            <v>POZ-V-0123675</v>
          </cell>
          <cell r="B1932" t="str">
            <v>52.4019</v>
          </cell>
          <cell r="C1932" t="str">
            <v>17.0314</v>
          </cell>
          <cell r="D1932" t="str">
            <v>33UXU30</v>
          </cell>
          <cell r="E1932" t="str">
            <v>BD09</v>
          </cell>
          <cell r="M1932" t="str">
            <v>Dolina Cybiny w Poznaniu</v>
          </cell>
          <cell r="R1932" t="str">
            <v>Europa</v>
          </cell>
          <cell r="S1932" t="str">
            <v>Polska</v>
          </cell>
          <cell r="T1932" t="str">
            <v>wielkopolskie</v>
          </cell>
          <cell r="U1932" t="str">
            <v>Poznań</v>
          </cell>
          <cell r="V1932" t="str">
            <v>Poznań</v>
          </cell>
          <cell r="W1932" t="str">
            <v>315.56 Równina Wrzesińska</v>
          </cell>
          <cell r="X1932" t="str">
            <v>Continental Bio-geographical Region</v>
          </cell>
          <cell r="Y1932" t="str">
            <v>Leucobryo-Pinetum</v>
          </cell>
        </row>
        <row r="1933">
          <cell r="A1933" t="str">
            <v>POZ-V-0123676</v>
          </cell>
          <cell r="B1933" t="str">
            <v>52.42054</v>
          </cell>
          <cell r="C1933" t="str">
            <v>16.92661</v>
          </cell>
          <cell r="D1933" t="str">
            <v>33UXU30</v>
          </cell>
          <cell r="E1933" t="str">
            <v>BD08</v>
          </cell>
          <cell r="P1933" t="str">
            <v>PLH300005</v>
          </cell>
          <cell r="Q1933" t="str">
            <v>Fortyfikacje w Poznaniu</v>
          </cell>
          <cell r="R1933" t="str">
            <v>Europa</v>
          </cell>
          <cell r="S1933" t="str">
            <v>Polska</v>
          </cell>
          <cell r="T1933" t="str">
            <v>wielkopolskie</v>
          </cell>
          <cell r="U1933" t="str">
            <v>Poznań</v>
          </cell>
          <cell r="V1933" t="str">
            <v>Poznań</v>
          </cell>
          <cell r="W1933" t="str">
            <v>315.52 Poznański Przełom Warty</v>
          </cell>
          <cell r="X1933" t="str">
            <v>Continental Bio-geographical Region</v>
          </cell>
          <cell r="Y1933" t="str">
            <v>Galio-Carpinetum</v>
          </cell>
        </row>
        <row r="1934">
          <cell r="A1934" t="str">
            <v>POZ-V-0123679</v>
          </cell>
          <cell r="B1934" t="str">
            <v>52.3681</v>
          </cell>
          <cell r="C1934" t="str">
            <v>16.9221</v>
          </cell>
          <cell r="D1934" t="str">
            <v>33UXU30</v>
          </cell>
          <cell r="E1934" t="str">
            <v>BD08</v>
          </cell>
          <cell r="N1934" t="str">
            <v>Dębina II</v>
          </cell>
          <cell r="R1934" t="str">
            <v>Europa</v>
          </cell>
          <cell r="S1934" t="str">
            <v>Polska</v>
          </cell>
          <cell r="T1934" t="str">
            <v>wielkopolskie</v>
          </cell>
          <cell r="U1934" t="str">
            <v>Poznań</v>
          </cell>
          <cell r="V1934" t="str">
            <v>Poznań</v>
          </cell>
          <cell r="W1934" t="str">
            <v>315.52 Poznański Przełom Warty</v>
          </cell>
          <cell r="X1934" t="str">
            <v>Continental Bio-geographical Region</v>
          </cell>
          <cell r="Y1934" t="str">
            <v>Ficario-Ulmetum typicum</v>
          </cell>
        </row>
        <row r="1935">
          <cell r="A1935" t="str">
            <v>POZ-V-0123680</v>
          </cell>
          <cell r="B1935" t="str">
            <v>51.426037</v>
          </cell>
          <cell r="C1935" t="str">
            <v>17.930968</v>
          </cell>
          <cell r="D1935" t="str">
            <v>33UYT00</v>
          </cell>
          <cell r="E1935" t="str">
            <v>CE15</v>
          </cell>
          <cell r="M1935" t="str">
            <v>Wzgórza Ostrzeszowskie i Kotlina Odolanowska (woj. wielkopolskie)</v>
          </cell>
          <cell r="R1935" t="str">
            <v>Europa</v>
          </cell>
          <cell r="S1935" t="str">
            <v>Polska</v>
          </cell>
          <cell r="T1935" t="str">
            <v>wielkopolskie</v>
          </cell>
          <cell r="U1935" t="str">
            <v>ostrzeszowski</v>
          </cell>
          <cell r="V1935" t="str">
            <v>Ostrzeszów</v>
          </cell>
          <cell r="W1935" t="str">
            <v>318.46 Wzgórza Ostrzeszowskie</v>
          </cell>
          <cell r="X1935" t="str">
            <v>Continental Bio-geographical Region</v>
          </cell>
          <cell r="Y1935" t="str">
            <v>Galio-Carpinetum</v>
          </cell>
        </row>
        <row r="1936">
          <cell r="A1936" t="str">
            <v>POZ-V-0123684</v>
          </cell>
          <cell r="B1936" t="str">
            <v>52.60407</v>
          </cell>
          <cell r="C1936" t="str">
            <v>16.93071</v>
          </cell>
          <cell r="D1936" t="str">
            <v>33UXU32</v>
          </cell>
          <cell r="E1936" t="str">
            <v>BC88</v>
          </cell>
          <cell r="P1936" t="str">
            <v>PLH300001</v>
          </cell>
          <cell r="Q1936" t="str">
            <v>Biedrusko</v>
          </cell>
          <cell r="R1936" t="str">
            <v>Europa</v>
          </cell>
          <cell r="S1936" t="str">
            <v>Polska</v>
          </cell>
          <cell r="T1936" t="str">
            <v>wielkopolskie</v>
          </cell>
          <cell r="U1936" t="str">
            <v>obornicki</v>
          </cell>
          <cell r="V1936" t="str">
            <v>Oborniki</v>
          </cell>
          <cell r="W1936" t="str">
            <v>315.52 Poznański Przełom Warty</v>
          </cell>
          <cell r="X1936" t="str">
            <v>Continental Bio-geographical Region</v>
          </cell>
          <cell r="Y1936" t="str">
            <v>Leucobryo-Pinetum</v>
          </cell>
        </row>
        <row r="1937">
          <cell r="A1937" t="str">
            <v>POZ-V-0123699</v>
          </cell>
          <cell r="B1937" t="str">
            <v>52.21004</v>
          </cell>
          <cell r="C1937" t="str">
            <v>16.94205</v>
          </cell>
          <cell r="D1937" t="str">
            <v>33UXT38</v>
          </cell>
          <cell r="E1937" t="str">
            <v>BD28</v>
          </cell>
          <cell r="J1937" t="str">
            <v>Rogaliński Park Krajobrazowy</v>
          </cell>
          <cell r="P1937" t="str">
            <v>PLB300017; PLH300012</v>
          </cell>
          <cell r="Q1937" t="str">
            <v>Ostoja Rogalińska; Rogalińska Dolina Warty</v>
          </cell>
          <cell r="R1937" t="str">
            <v>Europa</v>
          </cell>
          <cell r="S1937" t="str">
            <v>Polska</v>
          </cell>
          <cell r="T1937" t="str">
            <v>wielkopolskie</v>
          </cell>
          <cell r="U1937" t="str">
            <v>poznański</v>
          </cell>
          <cell r="V1937" t="str">
            <v>Mosina</v>
          </cell>
          <cell r="W1937" t="str">
            <v>315.64 Kotlina Śremska</v>
          </cell>
          <cell r="X1937" t="str">
            <v>Continental Bio-geographical Region</v>
          </cell>
          <cell r="Y1937" t="str">
            <v>Pino-Quercetum (=Querco-Pinetum + Serratulo-Pinetum)</v>
          </cell>
        </row>
        <row r="1938">
          <cell r="A1938" t="str">
            <v>POZ-V-0123707</v>
          </cell>
          <cell r="B1938" t="str">
            <v>52.73907</v>
          </cell>
          <cell r="C1938" t="str">
            <v>16.814865</v>
          </cell>
          <cell r="D1938" t="str">
            <v>33UXU24</v>
          </cell>
          <cell r="E1938" t="str">
            <v>BC68</v>
          </cell>
          <cell r="R1938" t="str">
            <v>Europa</v>
          </cell>
          <cell r="S1938" t="str">
            <v>Polska</v>
          </cell>
          <cell r="T1938" t="str">
            <v>wielkopolskie</v>
          </cell>
          <cell r="U1938" t="str">
            <v>obornicki</v>
          </cell>
          <cell r="V1938" t="str">
            <v>Ryczywół</v>
          </cell>
          <cell r="W1938" t="str">
            <v>315.33 Kotlina Gorzowska</v>
          </cell>
          <cell r="X1938" t="str">
            <v>Continental Bio-geographical Region</v>
          </cell>
          <cell r="Y1938" t="str">
            <v>Galio-Carpinetum</v>
          </cell>
        </row>
        <row r="1939">
          <cell r="A1939" t="str">
            <v>POZ-V-0123725</v>
          </cell>
          <cell r="B1939" t="str">
            <v>52.169706</v>
          </cell>
          <cell r="C1939" t="str">
            <v>16.806921</v>
          </cell>
          <cell r="D1939" t="str">
            <v>33UXT28</v>
          </cell>
          <cell r="E1939" t="str">
            <v>BD28</v>
          </cell>
          <cell r="R1939" t="str">
            <v>Europa</v>
          </cell>
          <cell r="S1939" t="str">
            <v>Polska</v>
          </cell>
          <cell r="T1939" t="str">
            <v>wielkopolskie</v>
          </cell>
          <cell r="U1939" t="str">
            <v>śremski</v>
          </cell>
          <cell r="V1939" t="str">
            <v>Brodnica</v>
          </cell>
          <cell r="W1939" t="str">
            <v>315.83 Równina Kościańska</v>
          </cell>
          <cell r="X1939" t="str">
            <v>Continental Bio-geographical Region</v>
          </cell>
          <cell r="Y1939" t="str">
            <v>Ficario-Ulmetum chrysosplenietosum</v>
          </cell>
        </row>
        <row r="1940">
          <cell r="A1940" t="str">
            <v>POZ-V-0123726</v>
          </cell>
          <cell r="B1940" t="str">
            <v>52.488317</v>
          </cell>
          <cell r="C1940" t="str">
            <v>16.501059</v>
          </cell>
          <cell r="D1940" t="str">
            <v>33UXU01</v>
          </cell>
          <cell r="E1940" t="str">
            <v>BC96</v>
          </cell>
          <cell r="R1940" t="str">
            <v>Europa</v>
          </cell>
          <cell r="S1940" t="str">
            <v>Polska</v>
          </cell>
          <cell r="T1940" t="str">
            <v>wielkopolskie</v>
          </cell>
          <cell r="U1940" t="str">
            <v>szamotulski</v>
          </cell>
          <cell r="V1940" t="str">
            <v>Kaźmierz</v>
          </cell>
          <cell r="W1940" t="str">
            <v>315.51 Pojezierze Poznańskie</v>
          </cell>
          <cell r="X1940" t="str">
            <v>Continental Bio-geographical Region</v>
          </cell>
          <cell r="Y1940" t="str">
            <v>Galio-Carpinetum</v>
          </cell>
        </row>
        <row r="1941">
          <cell r="A1941" t="str">
            <v>POZ-V-0123727</v>
          </cell>
          <cell r="B1941" t="str">
            <v>52.426285</v>
          </cell>
          <cell r="C1941" t="str">
            <v>16.142527</v>
          </cell>
          <cell r="D1941" t="str">
            <v>33UWU70</v>
          </cell>
          <cell r="E1941" t="str">
            <v>BC93</v>
          </cell>
          <cell r="R1941" t="str">
            <v>Europa</v>
          </cell>
          <cell r="S1941" t="str">
            <v>Polska</v>
          </cell>
          <cell r="T1941" t="str">
            <v>wielkopolskie</v>
          </cell>
          <cell r="U1941" t="str">
            <v>nowotomyski</v>
          </cell>
          <cell r="V1941" t="str">
            <v>Lwówek</v>
          </cell>
          <cell r="W1941" t="str">
            <v>315.51 Pojezierze Poznańskie</v>
          </cell>
          <cell r="X1941" t="str">
            <v>Continental Bio-geographical Region</v>
          </cell>
          <cell r="Y1941" t="str">
            <v>Galio-Carpinetum</v>
          </cell>
        </row>
        <row r="1942">
          <cell r="A1942" t="str">
            <v>POZ-V-0123728</v>
          </cell>
          <cell r="B1942" t="str">
            <v>52.426285</v>
          </cell>
          <cell r="C1942" t="str">
            <v>16.142527</v>
          </cell>
          <cell r="D1942" t="str">
            <v>33UWU70</v>
          </cell>
          <cell r="E1942" t="str">
            <v>BC93</v>
          </cell>
          <cell r="R1942" t="str">
            <v>Europa</v>
          </cell>
          <cell r="S1942" t="str">
            <v>Polska</v>
          </cell>
          <cell r="T1942" t="str">
            <v>wielkopolskie</v>
          </cell>
          <cell r="U1942" t="str">
            <v>nowotomyski</v>
          </cell>
          <cell r="V1942" t="str">
            <v>Lwówek</v>
          </cell>
          <cell r="W1942" t="str">
            <v>315.51 Pojezierze Poznańskie</v>
          </cell>
          <cell r="X1942" t="str">
            <v>Continental Bio-geographical Region</v>
          </cell>
          <cell r="Y1942" t="str">
            <v>Galio-Carpinetum</v>
          </cell>
        </row>
        <row r="1943">
          <cell r="A1943" t="str">
            <v>POZ-V-0123730</v>
          </cell>
          <cell r="B1943" t="str">
            <v>52.2463</v>
          </cell>
          <cell r="C1943" t="str">
            <v>17.0903</v>
          </cell>
          <cell r="D1943" t="str">
            <v>33UXT49</v>
          </cell>
          <cell r="E1943" t="str">
            <v>BD29</v>
          </cell>
          <cell r="M1943" t="str">
            <v>Obszar Chronionego Krajobrazu w gminie Kórnik</v>
          </cell>
          <cell r="R1943" t="str">
            <v>Europa</v>
          </cell>
          <cell r="S1943" t="str">
            <v>Polska</v>
          </cell>
          <cell r="T1943" t="str">
            <v>wielkopolskie</v>
          </cell>
          <cell r="U1943" t="str">
            <v>poznański</v>
          </cell>
          <cell r="V1943" t="str">
            <v>Kórnik</v>
          </cell>
          <cell r="W1943" t="str">
            <v>315.56 Równina Wrzesińska</v>
          </cell>
          <cell r="X1943" t="str">
            <v>Continental Bio-geographical Region</v>
          </cell>
          <cell r="Y1943" t="str">
            <v>Ficario-Ulmetum chrysosplenietosum</v>
          </cell>
        </row>
        <row r="1944">
          <cell r="A1944" t="str">
            <v>POZ-V-0123732</v>
          </cell>
          <cell r="B1944" t="str">
            <v>53.1103</v>
          </cell>
          <cell r="C1944" t="str">
            <v>17.009</v>
          </cell>
          <cell r="D1944" t="str">
            <v>33UXU38</v>
          </cell>
          <cell r="E1944" t="str">
            <v>BC29</v>
          </cell>
          <cell r="M1944" t="str">
            <v>Dolina Noteci</v>
          </cell>
          <cell r="R1944" t="str">
            <v>Europa</v>
          </cell>
          <cell r="S1944" t="str">
            <v>Polska</v>
          </cell>
          <cell r="T1944" t="str">
            <v>wielkopolskie</v>
          </cell>
          <cell r="U1944" t="str">
            <v>pilski</v>
          </cell>
          <cell r="V1944" t="str">
            <v>Miasteczko Krajeńskie</v>
          </cell>
          <cell r="W1944" t="str">
            <v>315.34 Dolina Środkowej Noteci</v>
          </cell>
          <cell r="X1944" t="str">
            <v>Continental Bio-geographical Region</v>
          </cell>
          <cell r="Y1944" t="str">
            <v>Galio-Carpinetum</v>
          </cell>
        </row>
        <row r="1945">
          <cell r="A1945" t="str">
            <v>POZ-V-0123954</v>
          </cell>
          <cell r="B1945" t="str">
            <v>52.4509</v>
          </cell>
          <cell r="C1945" t="str">
            <v>17.2453</v>
          </cell>
          <cell r="D1945" t="str">
            <v>33UXU51</v>
          </cell>
          <cell r="E1945" t="str">
            <v>CC91</v>
          </cell>
          <cell r="J1945" t="str">
            <v>Park Krajobrazowy Promno - otulina</v>
          </cell>
          <cell r="R1945" t="str">
            <v>Europa</v>
          </cell>
          <cell r="S1945" t="str">
            <v>Polska</v>
          </cell>
          <cell r="T1945" t="str">
            <v>wielkopolskie</v>
          </cell>
          <cell r="U1945" t="str">
            <v>poznański</v>
          </cell>
          <cell r="V1945" t="str">
            <v>Pobiedziska</v>
          </cell>
          <cell r="W1945" t="str">
            <v>315.56 Równina Wrzesińska</v>
          </cell>
          <cell r="X1945" t="str">
            <v>Continental Bio-geographical Region</v>
          </cell>
          <cell r="Y1945" t="str">
            <v>Galio-Carpinetum</v>
          </cell>
        </row>
        <row r="1946">
          <cell r="A1946" t="str">
            <v>POZ-V-0123955</v>
          </cell>
          <cell r="B1946" t="str">
            <v>51.90093</v>
          </cell>
          <cell r="C1946" t="str">
            <v>16.94772</v>
          </cell>
          <cell r="D1946" t="str">
            <v>33UXT35</v>
          </cell>
          <cell r="E1946" t="str">
            <v>BD58</v>
          </cell>
          <cell r="K1946" t="str">
            <v>Torfowisko Źródliskowe w Gostyniu Starym</v>
          </cell>
          <cell r="L1946" t="str">
            <v>nie określono w akcie prawnym</v>
          </cell>
          <cell r="M1946" t="str">
            <v>Krzywińsko-Osiecki wraz z zadrzewieniami generała Dezyderego Chłapowskiego i kompleksem leśnym Osieczna-Góra</v>
          </cell>
          <cell r="R1946" t="str">
            <v>Europa</v>
          </cell>
          <cell r="S1946" t="str">
            <v>Polska</v>
          </cell>
          <cell r="T1946" t="str">
            <v>wielkopolskie</v>
          </cell>
          <cell r="U1946" t="str">
            <v>gostyński</v>
          </cell>
          <cell r="V1946" t="str">
            <v>Gostyń</v>
          </cell>
          <cell r="W1946" t="str">
            <v>318.11 Wysoczyzna Leszczyńska</v>
          </cell>
          <cell r="X1946" t="str">
            <v>Continental Bio-geographical Region</v>
          </cell>
          <cell r="Y1946" t="str">
            <v>Galio-Carpinetum</v>
          </cell>
        </row>
        <row r="1947">
          <cell r="A1947" t="str">
            <v>POZ-V-0123956</v>
          </cell>
          <cell r="B1947" t="str">
            <v>52.46938</v>
          </cell>
          <cell r="C1947" t="str">
            <v>16.81151</v>
          </cell>
          <cell r="D1947" t="str">
            <v>33UXU21</v>
          </cell>
          <cell r="E1947" t="str">
            <v>BC98</v>
          </cell>
          <cell r="R1947" t="str">
            <v>Europa</v>
          </cell>
          <cell r="S1947" t="str">
            <v>Polska</v>
          </cell>
          <cell r="T1947" t="str">
            <v>wielkopolskie</v>
          </cell>
          <cell r="U1947" t="str">
            <v>Poznań</v>
          </cell>
          <cell r="V1947" t="str">
            <v>Poznań</v>
          </cell>
          <cell r="W1947" t="str">
            <v>315.51 Pojezierze Poznańskie</v>
          </cell>
          <cell r="X1947" t="str">
            <v>Continental Bio-geographical Region</v>
          </cell>
          <cell r="Y1947" t="str">
            <v>Fraxino-Alnetum (=Circaeo-Alnetum)</v>
          </cell>
        </row>
        <row r="1948">
          <cell r="A1948" t="str">
            <v>POZ-V-0123958</v>
          </cell>
          <cell r="B1948" t="str">
            <v>52.4509</v>
          </cell>
          <cell r="C1948" t="str">
            <v>17.2453</v>
          </cell>
          <cell r="D1948" t="str">
            <v>33UXU51</v>
          </cell>
          <cell r="E1948" t="str">
            <v>CC91</v>
          </cell>
          <cell r="J1948" t="str">
            <v>Park Krajobrazowy Promno - otulina</v>
          </cell>
          <cell r="R1948" t="str">
            <v>Europa</v>
          </cell>
          <cell r="S1948" t="str">
            <v>Polska</v>
          </cell>
          <cell r="T1948" t="str">
            <v>wielkopolskie</v>
          </cell>
          <cell r="U1948" t="str">
            <v>poznański</v>
          </cell>
          <cell r="V1948" t="str">
            <v>Pobiedziska</v>
          </cell>
          <cell r="W1948" t="str">
            <v>315.56 Równina Wrzesińska</v>
          </cell>
          <cell r="X1948" t="str">
            <v>Continental Bio-geographical Region</v>
          </cell>
          <cell r="Y1948" t="str">
            <v>Galio-Carpinetum</v>
          </cell>
        </row>
        <row r="1949">
          <cell r="A1949" t="str">
            <v>POZ-V-0123959</v>
          </cell>
          <cell r="B1949" t="str">
            <v>52.393956</v>
          </cell>
          <cell r="C1949" t="str">
            <v>16.681219</v>
          </cell>
          <cell r="D1949" t="str">
            <v>33UXU10</v>
          </cell>
          <cell r="E1949" t="str">
            <v>BD07</v>
          </cell>
          <cell r="R1949" t="str">
            <v>Europa</v>
          </cell>
          <cell r="S1949" t="str">
            <v>Polska</v>
          </cell>
          <cell r="T1949" t="str">
            <v>wielkopolskie</v>
          </cell>
          <cell r="U1949" t="str">
            <v>poznański</v>
          </cell>
          <cell r="V1949" t="str">
            <v>Dopiewo</v>
          </cell>
          <cell r="W1949" t="str">
            <v>315.51 Pojezierze Poznańskie</v>
          </cell>
          <cell r="X1949" t="str">
            <v>Continental Bio-geographical Region</v>
          </cell>
          <cell r="Y1949" t="str">
            <v>Galio-Carpinetum</v>
          </cell>
        </row>
        <row r="1950">
          <cell r="A1950" t="str">
            <v>POZ-V-0123961</v>
          </cell>
          <cell r="B1950" t="str">
            <v>52.402885</v>
          </cell>
          <cell r="C1950" t="str">
            <v>16.916698</v>
          </cell>
          <cell r="D1950" t="str">
            <v>33UXU30</v>
          </cell>
          <cell r="E1950" t="str">
            <v>BD08</v>
          </cell>
          <cell r="R1950" t="str">
            <v>Europa</v>
          </cell>
          <cell r="S1950" t="str">
            <v>Polska</v>
          </cell>
          <cell r="T1950" t="str">
            <v>wielkopolskie</v>
          </cell>
          <cell r="U1950" t="str">
            <v>Poznań</v>
          </cell>
          <cell r="V1950" t="str">
            <v>Poznań</v>
          </cell>
          <cell r="W1950" t="str">
            <v>315.52 Poznański Przełom Warty</v>
          </cell>
          <cell r="X1950" t="str">
            <v>Continental Bio-geographical Region</v>
          </cell>
          <cell r="Y1950" t="str">
            <v>Galio-Carpinetum</v>
          </cell>
        </row>
        <row r="1951">
          <cell r="A1951" t="str">
            <v>POZ-V-0123962</v>
          </cell>
          <cell r="B1951" t="str">
            <v>52.4019</v>
          </cell>
          <cell r="C1951" t="str">
            <v>17.0314</v>
          </cell>
          <cell r="D1951" t="str">
            <v>33UXU30</v>
          </cell>
          <cell r="E1951" t="str">
            <v>BD09</v>
          </cell>
          <cell r="M1951" t="str">
            <v>Dolina Cybiny w Poznaniu</v>
          </cell>
          <cell r="R1951" t="str">
            <v>Europa</v>
          </cell>
          <cell r="S1951" t="str">
            <v>Polska</v>
          </cell>
          <cell r="T1951" t="str">
            <v>wielkopolskie</v>
          </cell>
          <cell r="U1951" t="str">
            <v>Poznań</v>
          </cell>
          <cell r="V1951" t="str">
            <v>Poznań</v>
          </cell>
          <cell r="W1951" t="str">
            <v>315.56 Równina Wrzesińska</v>
          </cell>
          <cell r="X1951" t="str">
            <v>Continental Bio-geographical Region</v>
          </cell>
          <cell r="Y1951" t="str">
            <v>Leucobryo-Pinetum</v>
          </cell>
        </row>
        <row r="1952">
          <cell r="A1952" t="str">
            <v>POZ-V-0123963</v>
          </cell>
          <cell r="B1952" t="str">
            <v>52.4019</v>
          </cell>
          <cell r="C1952" t="str">
            <v>17.0314</v>
          </cell>
          <cell r="D1952" t="str">
            <v>33UXU30</v>
          </cell>
          <cell r="E1952" t="str">
            <v>BD09</v>
          </cell>
          <cell r="M1952" t="str">
            <v>Dolina Cybiny w Poznaniu</v>
          </cell>
          <cell r="R1952" t="str">
            <v>Europa</v>
          </cell>
          <cell r="S1952" t="str">
            <v>Polska</v>
          </cell>
          <cell r="T1952" t="str">
            <v>wielkopolskie</v>
          </cell>
          <cell r="U1952" t="str">
            <v>Poznań</v>
          </cell>
          <cell r="V1952" t="str">
            <v>Poznań</v>
          </cell>
          <cell r="W1952" t="str">
            <v>315.56 Równina Wrzesińska</v>
          </cell>
          <cell r="X1952" t="str">
            <v>Continental Bio-geographical Region</v>
          </cell>
          <cell r="Y1952" t="str">
            <v>Leucobryo-Pinetum</v>
          </cell>
        </row>
        <row r="1953">
          <cell r="A1953" t="str">
            <v>POZ-V-0124036</v>
          </cell>
          <cell r="B1953" t="str">
            <v>52.169842</v>
          </cell>
          <cell r="C1953" t="str">
            <v>16.805964</v>
          </cell>
          <cell r="D1953" t="str">
            <v>33UXT28</v>
          </cell>
          <cell r="E1953" t="str">
            <v>BD27</v>
          </cell>
          <cell r="R1953" t="str">
            <v>Europa</v>
          </cell>
          <cell r="S1953" t="str">
            <v>Polska</v>
          </cell>
          <cell r="T1953" t="str">
            <v>wielkopolskie</v>
          </cell>
          <cell r="U1953" t="str">
            <v>śremski</v>
          </cell>
          <cell r="V1953" t="str">
            <v>Brodnica</v>
          </cell>
          <cell r="W1953" t="str">
            <v>315.83 Równina Kościańska</v>
          </cell>
          <cell r="X1953" t="str">
            <v>Continental Bio-geographical Region</v>
          </cell>
          <cell r="Y1953" t="str">
            <v>Ficario-Ulmetum chrysosplenietosum</v>
          </cell>
        </row>
        <row r="1954">
          <cell r="A1954" t="str">
            <v>POZ-V-0124037</v>
          </cell>
          <cell r="B1954" t="str">
            <v>51.899</v>
          </cell>
          <cell r="C1954" t="str">
            <v>17.45866</v>
          </cell>
          <cell r="D1954" t="str">
            <v>33UXT65</v>
          </cell>
          <cell r="E1954" t="str">
            <v>CD62</v>
          </cell>
          <cell r="R1954" t="str">
            <v>Europa</v>
          </cell>
          <cell r="S1954" t="str">
            <v>Polska</v>
          </cell>
          <cell r="T1954" t="str">
            <v>wielkopolskie</v>
          </cell>
          <cell r="U1954" t="str">
            <v>jarociński</v>
          </cell>
          <cell r="V1954" t="str">
            <v>Jarocin</v>
          </cell>
          <cell r="W1954" t="str">
            <v>318.12 Wysoczyzna Kaliska</v>
          </cell>
          <cell r="X1954" t="str">
            <v>Continental Bio-geographical Region</v>
          </cell>
          <cell r="Y1954" t="str">
            <v>Galio-Carpinetum</v>
          </cell>
        </row>
        <row r="1955">
          <cell r="A1955" t="str">
            <v>POZ-V-0124039</v>
          </cell>
          <cell r="B1955" t="str">
            <v>52.18644</v>
          </cell>
          <cell r="C1955" t="str">
            <v>16.79399</v>
          </cell>
          <cell r="D1955" t="str">
            <v>33UXT28</v>
          </cell>
          <cell r="E1955" t="str">
            <v>BD27</v>
          </cell>
          <cell r="R1955" t="str">
            <v>Europa</v>
          </cell>
          <cell r="S1955" t="str">
            <v>Polska</v>
          </cell>
          <cell r="T1955" t="str">
            <v>wielkopolskie</v>
          </cell>
          <cell r="U1955" t="str">
            <v>poznański</v>
          </cell>
          <cell r="V1955" t="str">
            <v>Mosina</v>
          </cell>
          <cell r="W1955" t="str">
            <v>315.64 Kotlina Śremska</v>
          </cell>
          <cell r="X1955" t="str">
            <v>Continental Bio-geographical Region</v>
          </cell>
          <cell r="Y1955" t="str">
            <v>Leucobryo-Pinetum</v>
          </cell>
        </row>
        <row r="1956">
          <cell r="A1956" t="str">
            <v>POZ-V-0124040</v>
          </cell>
          <cell r="B1956" t="str">
            <v>52.399413</v>
          </cell>
          <cell r="C1956" t="str">
            <v>17.020061</v>
          </cell>
          <cell r="D1956" t="str">
            <v>33UXU30</v>
          </cell>
          <cell r="E1956" t="str">
            <v>BD09</v>
          </cell>
          <cell r="M1956" t="str">
            <v>Dolina Cybiny w Poznaniu</v>
          </cell>
          <cell r="R1956" t="str">
            <v>Europa</v>
          </cell>
          <cell r="S1956" t="str">
            <v>Polska</v>
          </cell>
          <cell r="T1956" t="str">
            <v>wielkopolskie</v>
          </cell>
          <cell r="U1956" t="str">
            <v>Poznań</v>
          </cell>
          <cell r="V1956" t="str">
            <v>Poznań</v>
          </cell>
          <cell r="W1956" t="str">
            <v>315.56 Równina Wrzesińska</v>
          </cell>
          <cell r="X1956" t="str">
            <v>Continental Bio-geographical Region</v>
          </cell>
          <cell r="Y1956" t="str">
            <v>Galio-Carpinetum</v>
          </cell>
        </row>
        <row r="1957">
          <cell r="A1957" t="str">
            <v>POZ-V-0124041</v>
          </cell>
          <cell r="B1957" t="str">
            <v>52.24273</v>
          </cell>
          <cell r="C1957" t="str">
            <v>16.81252</v>
          </cell>
          <cell r="D1957" t="str">
            <v>33UXT28</v>
          </cell>
          <cell r="E1957" t="str">
            <v>BD28</v>
          </cell>
          <cell r="I1957" t="str">
            <v>Wielkopolski Park Narodowy</v>
          </cell>
          <cell r="P1957" t="str">
            <v>PLB300017; PLH300010</v>
          </cell>
          <cell r="Q1957" t="str">
            <v>Ostoja Rogalińska; Ostoja Wielkopolska</v>
          </cell>
          <cell r="R1957" t="str">
            <v>Europa</v>
          </cell>
          <cell r="S1957" t="str">
            <v>Polska</v>
          </cell>
          <cell r="T1957" t="str">
            <v>wielkopolskie</v>
          </cell>
          <cell r="U1957" t="str">
            <v>poznański</v>
          </cell>
          <cell r="V1957" t="str">
            <v>Mosina</v>
          </cell>
          <cell r="W1957" t="str">
            <v>315.64 Kotlina Śremska</v>
          </cell>
          <cell r="X1957" t="str">
            <v>Continental Bio-geographical Region</v>
          </cell>
          <cell r="Y1957" t="str">
            <v>Calamagrostio arundinaceae-Quercetum</v>
          </cell>
        </row>
        <row r="1958">
          <cell r="A1958" t="str">
            <v>POZ-V-0124046</v>
          </cell>
          <cell r="B1958" t="str">
            <v>52.480069</v>
          </cell>
          <cell r="C1958" t="str">
            <v>17.011555</v>
          </cell>
          <cell r="D1958" t="str">
            <v>33UXU31</v>
          </cell>
          <cell r="E1958" t="str">
            <v>BC99</v>
          </cell>
          <cell r="J1958" t="str">
            <v>Park Krajobrazowy Puszcza Zielonka</v>
          </cell>
          <cell r="P1958" t="str">
            <v>PLH300058</v>
          </cell>
          <cell r="Q1958" t="str">
            <v>Uroczyska Puszczy Zielonki</v>
          </cell>
          <cell r="R1958" t="str">
            <v>Europa</v>
          </cell>
          <cell r="S1958" t="str">
            <v>Polska</v>
          </cell>
          <cell r="T1958" t="str">
            <v>wielkopolskie</v>
          </cell>
          <cell r="U1958" t="str">
            <v>poznański</v>
          </cell>
          <cell r="V1958" t="str">
            <v>Czerwonak</v>
          </cell>
          <cell r="W1958" t="str">
            <v>315.56 Równina Wrzesińska</v>
          </cell>
          <cell r="X1958" t="str">
            <v>Continental Bio-geographical Region</v>
          </cell>
          <cell r="Y1958" t="str">
            <v>Pino-Quercetum (=Querco-Pinetum + Serratulo-Pinetum)</v>
          </cell>
        </row>
        <row r="1959">
          <cell r="A1959" t="str">
            <v>POZ-V-0124047</v>
          </cell>
          <cell r="B1959" t="str">
            <v>52.480069</v>
          </cell>
          <cell r="C1959" t="str">
            <v>17.011555</v>
          </cell>
          <cell r="D1959" t="str">
            <v>33UXU31</v>
          </cell>
          <cell r="E1959" t="str">
            <v>BC99</v>
          </cell>
          <cell r="J1959" t="str">
            <v>Park Krajobrazowy Puszcza Zielonka</v>
          </cell>
          <cell r="P1959" t="str">
            <v>PLH300058</v>
          </cell>
          <cell r="Q1959" t="str">
            <v>Uroczyska Puszczy Zielonki</v>
          </cell>
          <cell r="R1959" t="str">
            <v>Europa</v>
          </cell>
          <cell r="S1959" t="str">
            <v>Polska</v>
          </cell>
          <cell r="T1959" t="str">
            <v>wielkopolskie</v>
          </cell>
          <cell r="U1959" t="str">
            <v>poznański</v>
          </cell>
          <cell r="V1959" t="str">
            <v>Czerwonak</v>
          </cell>
          <cell r="W1959" t="str">
            <v>315.56 Równina Wrzesińska</v>
          </cell>
          <cell r="X1959" t="str">
            <v>Continental Bio-geographical Region</v>
          </cell>
          <cell r="Y1959" t="str">
            <v>Pino-Quercetum (=Querco-Pinetum + Serratulo-Pinetum)</v>
          </cell>
        </row>
        <row r="1960">
          <cell r="A1960" t="str">
            <v>POZ-V-0124053</v>
          </cell>
          <cell r="B1960" t="str">
            <v>52.345066</v>
          </cell>
          <cell r="C1960" t="str">
            <v>16.877788</v>
          </cell>
          <cell r="D1960" t="str">
            <v>33UXU20</v>
          </cell>
          <cell r="E1960" t="str">
            <v>BD08</v>
          </cell>
          <cell r="R1960" t="str">
            <v>Europa</v>
          </cell>
          <cell r="S1960" t="str">
            <v>Polska</v>
          </cell>
          <cell r="T1960" t="str">
            <v>wielkopolskie</v>
          </cell>
          <cell r="U1960" t="str">
            <v>poznański</v>
          </cell>
          <cell r="V1960" t="str">
            <v>Luboń</v>
          </cell>
          <cell r="W1960" t="str">
            <v>315.52 Poznański Przełom Warty</v>
          </cell>
          <cell r="X1960" t="str">
            <v>Continental Bio-geographical Region</v>
          </cell>
          <cell r="Y1960" t="str">
            <v>Galio-Carpinetum</v>
          </cell>
        </row>
        <row r="1961">
          <cell r="A1961" t="str">
            <v>POZ-V-0124054</v>
          </cell>
          <cell r="B1961" t="str">
            <v>52.246393</v>
          </cell>
          <cell r="C1961" t="str">
            <v>17.090045</v>
          </cell>
          <cell r="D1961" t="str">
            <v>33UXT49</v>
          </cell>
          <cell r="E1961" t="str">
            <v>BD29</v>
          </cell>
          <cell r="M1961" t="str">
            <v>Obszar Chronionego Krajobrazu w gminie Kórnik</v>
          </cell>
          <cell r="R1961" t="str">
            <v>Europa</v>
          </cell>
          <cell r="S1961" t="str">
            <v>Polska</v>
          </cell>
          <cell r="T1961" t="str">
            <v>wielkopolskie</v>
          </cell>
          <cell r="U1961" t="str">
            <v>poznański</v>
          </cell>
          <cell r="V1961" t="str">
            <v>Kórnik</v>
          </cell>
          <cell r="W1961" t="str">
            <v>315.56 Równina Wrzesińska</v>
          </cell>
          <cell r="X1961" t="str">
            <v>Continental Bio-geographical Region</v>
          </cell>
          <cell r="Y1961" t="str">
            <v>Ficario-Ulmetum chrysosplenietosum</v>
          </cell>
        </row>
        <row r="1962">
          <cell r="A1962" t="str">
            <v>POZ-V-0124055</v>
          </cell>
          <cell r="B1962" t="str">
            <v>52.421324</v>
          </cell>
          <cell r="C1962" t="str">
            <v>16.90724</v>
          </cell>
          <cell r="D1962" t="str">
            <v>33UXU20</v>
          </cell>
          <cell r="E1962" t="str">
            <v>BD08</v>
          </cell>
          <cell r="R1962" t="str">
            <v>Europa</v>
          </cell>
          <cell r="S1962" t="str">
            <v>Polska</v>
          </cell>
          <cell r="T1962" t="str">
            <v>wielkopolskie</v>
          </cell>
          <cell r="U1962" t="str">
            <v>Poznań</v>
          </cell>
          <cell r="V1962" t="str">
            <v>Poznań</v>
          </cell>
          <cell r="W1962" t="str">
            <v>315.52 Poznański Przełom Warty</v>
          </cell>
          <cell r="X1962" t="str">
            <v>Continental Bio-geographical Region</v>
          </cell>
          <cell r="Y1962" t="str">
            <v>Ficario-Ulmetum chrysosplenietosum</v>
          </cell>
        </row>
        <row r="1963">
          <cell r="A1963" t="str">
            <v>POZ-V-0124056</v>
          </cell>
          <cell r="B1963" t="str">
            <v>52.673677</v>
          </cell>
          <cell r="C1963" t="str">
            <v>16.853277</v>
          </cell>
          <cell r="D1963" t="str">
            <v>33UXU23</v>
          </cell>
          <cell r="E1963" t="str">
            <v>BC78</v>
          </cell>
          <cell r="R1963" t="str">
            <v>Europa</v>
          </cell>
          <cell r="S1963" t="str">
            <v>Polska</v>
          </cell>
          <cell r="T1963" t="str">
            <v>wielkopolskie</v>
          </cell>
          <cell r="U1963" t="str">
            <v>obornicki</v>
          </cell>
          <cell r="V1963" t="str">
            <v>Oborniki</v>
          </cell>
          <cell r="W1963" t="str">
            <v>315.33 Kotlina Gorzowska</v>
          </cell>
          <cell r="X1963" t="str">
            <v>Continental Bio-geographical Region</v>
          </cell>
          <cell r="Y1963" t="str">
            <v>Galio-Carpinetum</v>
          </cell>
        </row>
        <row r="1964">
          <cell r="A1964" t="str">
            <v>POZ-V-0124058</v>
          </cell>
          <cell r="B1964" t="str">
            <v>52.644304</v>
          </cell>
          <cell r="C1964" t="str">
            <v>16.804736</v>
          </cell>
          <cell r="D1964" t="str">
            <v>33UXU23</v>
          </cell>
          <cell r="E1964" t="str">
            <v>BC78</v>
          </cell>
          <cell r="K1964" t="str">
            <v>Słonawy</v>
          </cell>
          <cell r="L1964" t="str">
            <v>wodny</v>
          </cell>
          <cell r="R1964" t="str">
            <v>Europa</v>
          </cell>
          <cell r="S1964" t="str">
            <v>Polska</v>
          </cell>
          <cell r="T1964" t="str">
            <v>wielkopolskie</v>
          </cell>
          <cell r="U1964" t="str">
            <v>obornicki</v>
          </cell>
          <cell r="V1964" t="str">
            <v>Oborniki</v>
          </cell>
          <cell r="W1964" t="str">
            <v>315.33 Kotlina Gorzowska</v>
          </cell>
          <cell r="X1964" t="str">
            <v>Continental Bio-geographical Region</v>
          </cell>
          <cell r="Y1964" t="str">
            <v>Pino-Quercetum (=Querco-Pinetum + Serratulo-Pinetum)</v>
          </cell>
        </row>
        <row r="1965">
          <cell r="A1965" t="str">
            <v>POZ-V-0124132</v>
          </cell>
          <cell r="B1965" t="str">
            <v>52.24273</v>
          </cell>
          <cell r="C1965" t="str">
            <v>16.81252</v>
          </cell>
          <cell r="D1965" t="str">
            <v>33UXT28</v>
          </cell>
          <cell r="E1965" t="str">
            <v>BD28</v>
          </cell>
          <cell r="I1965" t="str">
            <v>Wielkopolski Park Narodowy</v>
          </cell>
          <cell r="P1965" t="str">
            <v>PLB300017; PLH300010</v>
          </cell>
          <cell r="Q1965" t="str">
            <v>Ostoja Rogalińska; Ostoja Wielkopolska</v>
          </cell>
          <cell r="R1965" t="str">
            <v>Europa</v>
          </cell>
          <cell r="S1965" t="str">
            <v>Polska</v>
          </cell>
          <cell r="T1965" t="str">
            <v>wielkopolskie</v>
          </cell>
          <cell r="U1965" t="str">
            <v>poznański</v>
          </cell>
          <cell r="V1965" t="str">
            <v>Mosina</v>
          </cell>
          <cell r="W1965" t="str">
            <v>315.64 Kotlina Śremska</v>
          </cell>
          <cell r="X1965" t="str">
            <v>Continental Bio-geographical Region</v>
          </cell>
          <cell r="Y1965" t="str">
            <v>Calamagrostio arundinaceae-Quercetum</v>
          </cell>
        </row>
        <row r="1966">
          <cell r="A1966" t="str">
            <v>POZ-V-0124133</v>
          </cell>
          <cell r="B1966" t="str">
            <v>52.87641</v>
          </cell>
          <cell r="C1966" t="str">
            <v>16.54299</v>
          </cell>
          <cell r="D1966" t="str">
            <v>33UXU05</v>
          </cell>
          <cell r="E1966" t="str">
            <v>BC46</v>
          </cell>
          <cell r="M1966" t="str">
            <v>Dolina Noteci</v>
          </cell>
          <cell r="R1966" t="str">
            <v>Europa</v>
          </cell>
          <cell r="S1966" t="str">
            <v>Polska</v>
          </cell>
          <cell r="T1966" t="str">
            <v>wielkopolskie</v>
          </cell>
          <cell r="U1966" t="str">
            <v>czarnkowsko-trzcianecki</v>
          </cell>
          <cell r="V1966" t="str">
            <v>Lubasz</v>
          </cell>
          <cell r="W1966" t="str">
            <v>315.53 Pojezierze Chodzieskie</v>
          </cell>
          <cell r="X1966" t="str">
            <v>Continental Bio-geographical Region</v>
          </cell>
          <cell r="Y1966" t="str">
            <v>Galio-Carpinetum</v>
          </cell>
        </row>
        <row r="1967">
          <cell r="A1967" t="str">
            <v>POZ-V-0124134</v>
          </cell>
          <cell r="B1967" t="str">
            <v>52.48021</v>
          </cell>
          <cell r="C1967" t="str">
            <v>16.47811</v>
          </cell>
          <cell r="D1967" t="str">
            <v>33UXU01</v>
          </cell>
          <cell r="E1967" t="str">
            <v>BC95</v>
          </cell>
          <cell r="P1967" t="str">
            <v>PLH300051</v>
          </cell>
          <cell r="Q1967" t="str">
            <v>Grądy Bytyńskie</v>
          </cell>
          <cell r="R1967" t="str">
            <v>Europa</v>
          </cell>
          <cell r="S1967" t="str">
            <v>Polska</v>
          </cell>
          <cell r="T1967" t="str">
            <v>wielkopolskie</v>
          </cell>
          <cell r="U1967" t="str">
            <v>szamotulski</v>
          </cell>
          <cell r="V1967" t="str">
            <v>Kaźmierz</v>
          </cell>
          <cell r="W1967" t="str">
            <v>315.51 Pojezierze Poznańskie</v>
          </cell>
          <cell r="X1967" t="str">
            <v>Continental Bio-geographical Region</v>
          </cell>
          <cell r="Y1967" t="str">
            <v>Galio-Carpinetum</v>
          </cell>
        </row>
        <row r="1968">
          <cell r="A1968" t="str">
            <v>POZ-V-0124135</v>
          </cell>
          <cell r="B1968" t="str">
            <v>52.4871</v>
          </cell>
          <cell r="C1968" t="str">
            <v>16.5052</v>
          </cell>
          <cell r="D1968" t="str">
            <v>33UXU01</v>
          </cell>
          <cell r="E1968" t="str">
            <v>BC96</v>
          </cell>
          <cell r="R1968" t="str">
            <v>Europa</v>
          </cell>
          <cell r="S1968" t="str">
            <v>Polska</v>
          </cell>
          <cell r="T1968" t="str">
            <v>wielkopolskie</v>
          </cell>
          <cell r="U1968" t="str">
            <v>szamotulski</v>
          </cell>
          <cell r="V1968" t="str">
            <v>Kaźmierz</v>
          </cell>
          <cell r="W1968" t="str">
            <v>315.51 Pojezierze Poznańskie</v>
          </cell>
          <cell r="X1968" t="str">
            <v>Continental Bio-geographical Region</v>
          </cell>
          <cell r="Y1968" t="str">
            <v>Galio-Carpinetum</v>
          </cell>
        </row>
        <row r="1969">
          <cell r="A1969" t="str">
            <v>POZ-V-0124138</v>
          </cell>
          <cell r="B1969" t="str">
            <v>53.119282</v>
          </cell>
          <cell r="C1969" t="str">
            <v>17.292051</v>
          </cell>
          <cell r="D1969" t="str">
            <v>33UXU58</v>
          </cell>
          <cell r="E1969" t="str">
            <v>CC21</v>
          </cell>
          <cell r="M1969" t="str">
            <v>Dolina Noteci</v>
          </cell>
          <cell r="R1969" t="str">
            <v>Europa</v>
          </cell>
          <cell r="S1969" t="str">
            <v>Polska</v>
          </cell>
          <cell r="T1969" t="str">
            <v>wielkopolskie</v>
          </cell>
          <cell r="U1969" t="str">
            <v>pilski</v>
          </cell>
          <cell r="V1969" t="str">
            <v>Wyrzysk</v>
          </cell>
          <cell r="W1969" t="str">
            <v>315.34 Dolina Środkowej Noteci</v>
          </cell>
          <cell r="X1969" t="str">
            <v>Continental Bio-geographical Region</v>
          </cell>
          <cell r="Y1969" t="str">
            <v>Galio-Carpinetum</v>
          </cell>
        </row>
        <row r="1970">
          <cell r="A1970" t="str">
            <v>POZ-V-0124156</v>
          </cell>
          <cell r="B1970" t="str">
            <v>53.152237</v>
          </cell>
          <cell r="C1970" t="str">
            <v>17.268049</v>
          </cell>
          <cell r="D1970" t="str">
            <v>33UXU59</v>
          </cell>
          <cell r="E1970" t="str">
            <v>CC21</v>
          </cell>
          <cell r="R1970" t="str">
            <v>Europa</v>
          </cell>
          <cell r="S1970" t="str">
            <v>Polska</v>
          </cell>
          <cell r="T1970" t="str">
            <v>wielkopolskie</v>
          </cell>
          <cell r="U1970" t="str">
            <v>pilski</v>
          </cell>
          <cell r="V1970" t="str">
            <v>Wyrzysk</v>
          </cell>
          <cell r="W1970" t="str">
            <v>314.69 Pojezierze Krajeńskie</v>
          </cell>
          <cell r="X1970" t="str">
            <v>Continental Bio-geographical Region</v>
          </cell>
          <cell r="Y1970" t="str">
            <v>Galio-Carpinetum</v>
          </cell>
        </row>
        <row r="1971">
          <cell r="A1971" t="str">
            <v>POZ-V-0124158</v>
          </cell>
          <cell r="B1971" t="str">
            <v>51.6472</v>
          </cell>
          <cell r="C1971" t="str">
            <v>17.8123</v>
          </cell>
          <cell r="D1971" t="str">
            <v>33UXT92</v>
          </cell>
          <cell r="E1971" t="str">
            <v>CD84</v>
          </cell>
          <cell r="R1971" t="str">
            <v>Europa</v>
          </cell>
          <cell r="S1971" t="str">
            <v>Polska</v>
          </cell>
          <cell r="T1971" t="str">
            <v>wielkopolskie</v>
          </cell>
          <cell r="U1971" t="str">
            <v>ostrowski</v>
          </cell>
          <cell r="V1971" t="str">
            <v>Ostrów Wielkopolski</v>
          </cell>
          <cell r="W1971" t="str">
            <v>318.12 Wysoczyzna Kaliska</v>
          </cell>
          <cell r="X1971" t="str">
            <v>Continental Bio-geographical Region</v>
          </cell>
          <cell r="Y1971" t="str">
            <v>Fraxino-Alnetum (=Circaeo-Alnetum)</v>
          </cell>
        </row>
        <row r="1972">
          <cell r="A1972" t="str">
            <v>POZ-V-0124159</v>
          </cell>
          <cell r="B1972" t="str">
            <v>52.5863</v>
          </cell>
          <cell r="C1972" t="str">
            <v>16.5062</v>
          </cell>
          <cell r="D1972" t="str">
            <v>33UXU02</v>
          </cell>
          <cell r="E1972" t="str">
            <v>BC86</v>
          </cell>
          <cell r="R1972" t="str">
            <v>Europa</v>
          </cell>
          <cell r="S1972" t="str">
            <v>Polska</v>
          </cell>
          <cell r="T1972" t="str">
            <v>wielkopolskie</v>
          </cell>
          <cell r="U1972" t="str">
            <v>szamotulski</v>
          </cell>
          <cell r="V1972" t="str">
            <v>Szamotuły</v>
          </cell>
          <cell r="W1972" t="str">
            <v>315.51 Pojezierze Poznańskie</v>
          </cell>
          <cell r="X1972" t="str">
            <v>Continental Bio-geographical Region</v>
          </cell>
          <cell r="Y1972" t="str">
            <v>Galio-Carpinetum</v>
          </cell>
        </row>
        <row r="1973">
          <cell r="A1973" t="str">
            <v>POZ-V-0124160</v>
          </cell>
          <cell r="B1973" t="str">
            <v>52.488324</v>
          </cell>
          <cell r="C1973" t="str">
            <v>16.500637</v>
          </cell>
          <cell r="D1973" t="str">
            <v>33UXU01</v>
          </cell>
          <cell r="E1973" t="str">
            <v>BC96</v>
          </cell>
          <cell r="R1973" t="str">
            <v>Europa</v>
          </cell>
          <cell r="S1973" t="str">
            <v>Polska</v>
          </cell>
          <cell r="T1973" t="str">
            <v>wielkopolskie</v>
          </cell>
          <cell r="U1973" t="str">
            <v>szamotulski</v>
          </cell>
          <cell r="V1973" t="str">
            <v>Kaźmierz</v>
          </cell>
          <cell r="W1973" t="str">
            <v>315.51 Pojezierze Poznańskie</v>
          </cell>
          <cell r="X1973" t="str">
            <v>Continental Bio-geographical Region</v>
          </cell>
          <cell r="Y1973" t="str">
            <v>Galio-Carpinetum</v>
          </cell>
        </row>
        <row r="1974">
          <cell r="A1974" t="str">
            <v>POZ-V-0124161</v>
          </cell>
          <cell r="B1974" t="str">
            <v>52.404347</v>
          </cell>
          <cell r="C1974" t="str">
            <v>16.925321</v>
          </cell>
          <cell r="D1974" t="str">
            <v>33UXU30</v>
          </cell>
          <cell r="E1974" t="str">
            <v>BD08</v>
          </cell>
          <cell r="R1974" t="str">
            <v>Europa</v>
          </cell>
          <cell r="S1974" t="str">
            <v>Polska</v>
          </cell>
          <cell r="T1974" t="str">
            <v>wielkopolskie</v>
          </cell>
          <cell r="U1974" t="str">
            <v>Poznań</v>
          </cell>
          <cell r="V1974" t="str">
            <v>Poznań</v>
          </cell>
          <cell r="W1974" t="str">
            <v>315.52 Poznański Przełom Warty</v>
          </cell>
          <cell r="X1974" t="str">
            <v>Continental Bio-geographical Region</v>
          </cell>
          <cell r="Y1974" t="str">
            <v>Galio-Carpinetum</v>
          </cell>
        </row>
        <row r="1975">
          <cell r="A1975" t="str">
            <v>POZ-V-0124162</v>
          </cell>
          <cell r="B1975" t="str">
            <v>52.226931</v>
          </cell>
          <cell r="C1975" t="str">
            <v>17.275137</v>
          </cell>
          <cell r="D1975" t="str">
            <v>33UXT58</v>
          </cell>
          <cell r="E1975" t="str">
            <v>CD21</v>
          </cell>
          <cell r="R1975" t="str">
            <v>Europa</v>
          </cell>
          <cell r="S1975" t="str">
            <v>Polska</v>
          </cell>
          <cell r="T1975" t="str">
            <v>wielkopolskie</v>
          </cell>
          <cell r="U1975" t="str">
            <v>średzki</v>
          </cell>
          <cell r="V1975" t="str">
            <v>Środa Wielkopolska</v>
          </cell>
          <cell r="W1975" t="str">
            <v>315.56 Równina Wrzesińska</v>
          </cell>
          <cell r="X1975" t="str">
            <v>Continental Bio-geographical Region</v>
          </cell>
          <cell r="Y1975" t="str">
            <v>Galio-Carpinetum</v>
          </cell>
        </row>
        <row r="1976">
          <cell r="A1976" t="str">
            <v>POZ-V-0124164</v>
          </cell>
          <cell r="B1976" t="str">
            <v>52.5863</v>
          </cell>
          <cell r="C1976" t="str">
            <v>16.5062</v>
          </cell>
          <cell r="D1976" t="str">
            <v>33UXU02</v>
          </cell>
          <cell r="E1976" t="str">
            <v>BC86</v>
          </cell>
          <cell r="R1976" t="str">
            <v>Europa</v>
          </cell>
          <cell r="S1976" t="str">
            <v>Polska</v>
          </cell>
          <cell r="T1976" t="str">
            <v>wielkopolskie</v>
          </cell>
          <cell r="U1976" t="str">
            <v>szamotulski</v>
          </cell>
          <cell r="V1976" t="str">
            <v>Szamotuły</v>
          </cell>
          <cell r="W1976" t="str">
            <v>315.51 Pojezierze Poznańskie</v>
          </cell>
          <cell r="X1976" t="str">
            <v>Continental Bio-geographical Region</v>
          </cell>
          <cell r="Y1976" t="str">
            <v>Galio-Carpinetum</v>
          </cell>
        </row>
        <row r="1977">
          <cell r="A1977" t="str">
            <v>POZ-V-0124165</v>
          </cell>
          <cell r="B1977" t="str">
            <v>51.6883</v>
          </cell>
          <cell r="C1977" t="str">
            <v>17.7612</v>
          </cell>
          <cell r="D1977" t="str">
            <v>33UXT92</v>
          </cell>
          <cell r="E1977" t="str">
            <v>CD84</v>
          </cell>
          <cell r="R1977" t="str">
            <v>Europa</v>
          </cell>
          <cell r="S1977" t="str">
            <v>Polska</v>
          </cell>
          <cell r="T1977" t="str">
            <v>wielkopolskie</v>
          </cell>
          <cell r="U1977" t="str">
            <v>ostrowski</v>
          </cell>
          <cell r="V1977" t="str">
            <v>Raszków</v>
          </cell>
          <cell r="W1977" t="str">
            <v>318.12 Wysoczyzna Kaliska</v>
          </cell>
          <cell r="X1977" t="str">
            <v>Continental Bio-geographical Region</v>
          </cell>
          <cell r="Y1977" t="str">
            <v>Galio-Carpinetum</v>
          </cell>
        </row>
        <row r="1978">
          <cell r="A1978" t="str">
            <v>POZ-V-0124166</v>
          </cell>
          <cell r="B1978" t="str">
            <v>51.72728</v>
          </cell>
          <cell r="C1978" t="str">
            <v>17.824348</v>
          </cell>
          <cell r="D1978" t="str">
            <v>33UXT93</v>
          </cell>
          <cell r="E1978" t="str">
            <v>CD74</v>
          </cell>
          <cell r="R1978" t="str">
            <v>Europa</v>
          </cell>
          <cell r="S1978" t="str">
            <v>Polska</v>
          </cell>
          <cell r="T1978" t="str">
            <v>wielkopolskie</v>
          </cell>
          <cell r="U1978" t="str">
            <v>ostrowski</v>
          </cell>
          <cell r="V1978" t="str">
            <v>Ostrów Wielkopolski</v>
          </cell>
          <cell r="W1978" t="str">
            <v>318.12 Wysoczyzna Kaliska</v>
          </cell>
          <cell r="X1978" t="str">
            <v>Continental Bio-geographical Region</v>
          </cell>
          <cell r="Y1978" t="str">
            <v>Galio-Carpinetum</v>
          </cell>
        </row>
        <row r="1979">
          <cell r="A1979" t="str">
            <v>POZ-V-0124171</v>
          </cell>
          <cell r="B1979" t="str">
            <v>52.48003</v>
          </cell>
          <cell r="C1979" t="str">
            <v>17.01115</v>
          </cell>
          <cell r="D1979" t="str">
            <v>33UXU31</v>
          </cell>
          <cell r="E1979" t="str">
            <v>BC99</v>
          </cell>
          <cell r="J1979" t="str">
            <v>Park Krajobrazowy Puszcza Zielonka</v>
          </cell>
          <cell r="P1979" t="str">
            <v>PLH300058</v>
          </cell>
          <cell r="Q1979" t="str">
            <v>Uroczyska Puszczy Zielonki</v>
          </cell>
          <cell r="R1979" t="str">
            <v>Europa</v>
          </cell>
          <cell r="S1979" t="str">
            <v>Polska</v>
          </cell>
          <cell r="T1979" t="str">
            <v>wielkopolskie</v>
          </cell>
          <cell r="U1979" t="str">
            <v>poznański</v>
          </cell>
          <cell r="V1979" t="str">
            <v>Czerwonak</v>
          </cell>
          <cell r="W1979" t="str">
            <v>315.56 Równina Wrzesińska</v>
          </cell>
          <cell r="X1979" t="str">
            <v>Continental Bio-geographical Region</v>
          </cell>
          <cell r="Y1979" t="str">
            <v>Potentillo albae-Quercetum typicum</v>
          </cell>
        </row>
        <row r="1980">
          <cell r="A1980" t="str">
            <v>POZ-V-0124289</v>
          </cell>
          <cell r="B1980" t="str">
            <v>52.431369</v>
          </cell>
          <cell r="C1980" t="str">
            <v>16.883948</v>
          </cell>
          <cell r="D1980" t="str">
            <v>33UXU21</v>
          </cell>
          <cell r="E1980" t="str">
            <v>BC98</v>
          </cell>
          <cell r="R1980" t="str">
            <v>Europa</v>
          </cell>
          <cell r="S1980" t="str">
            <v>Polska</v>
          </cell>
          <cell r="T1980" t="str">
            <v>wielkopolskie</v>
          </cell>
          <cell r="U1980" t="str">
            <v>Poznań</v>
          </cell>
          <cell r="V1980" t="str">
            <v>Poznań</v>
          </cell>
          <cell r="W1980" t="str">
            <v>315.51 Pojezierze Poznańskie</v>
          </cell>
          <cell r="X1980" t="str">
            <v>Continental Bio-geographical Region</v>
          </cell>
          <cell r="Y1980" t="str">
            <v>Pino-Quercetum (=Querco-Pinetum + Serratulo-Pinetum)</v>
          </cell>
        </row>
        <row r="1981">
          <cell r="A1981" t="str">
            <v>POZ-V-0124314</v>
          </cell>
          <cell r="B1981" t="str">
            <v>52.373858</v>
          </cell>
          <cell r="C1981" t="str">
            <v>17.072024</v>
          </cell>
          <cell r="D1981" t="str">
            <v>33UXU40</v>
          </cell>
          <cell r="E1981" t="str">
            <v>BD09</v>
          </cell>
          <cell r="R1981" t="str">
            <v>Europa</v>
          </cell>
          <cell r="S1981" t="str">
            <v>Polska</v>
          </cell>
          <cell r="T1981" t="str">
            <v>wielkopolskie</v>
          </cell>
          <cell r="U1981" t="str">
            <v>poznański</v>
          </cell>
          <cell r="V1981" t="str">
            <v>Swarzędz</v>
          </cell>
          <cell r="W1981" t="str">
            <v>315.56 Równina Wrzesińska</v>
          </cell>
          <cell r="X1981" t="str">
            <v>Continental Bio-geographical Region</v>
          </cell>
          <cell r="Y1981" t="str">
            <v>Galio-Carpinetum</v>
          </cell>
        </row>
        <row r="1982">
          <cell r="A1982" t="str">
            <v>POZ-V-0124315</v>
          </cell>
          <cell r="B1982" t="str">
            <v>52.3507</v>
          </cell>
          <cell r="C1982" t="str">
            <v>17.0246</v>
          </cell>
          <cell r="D1982" t="str">
            <v>33UXU30</v>
          </cell>
          <cell r="E1982" t="str">
            <v>BD09</v>
          </cell>
          <cell r="R1982" t="str">
            <v>Europa</v>
          </cell>
          <cell r="S1982" t="str">
            <v>Polska</v>
          </cell>
          <cell r="T1982" t="str">
            <v>wielkopolskie</v>
          </cell>
          <cell r="U1982" t="str">
            <v>Poznań</v>
          </cell>
          <cell r="V1982" t="str">
            <v>Poznań</v>
          </cell>
          <cell r="W1982" t="str">
            <v>315.56 Równina Wrzesińska</v>
          </cell>
          <cell r="X1982" t="str">
            <v>Continental Bio-geographical Region</v>
          </cell>
          <cell r="Y1982" t="str">
            <v>Galio-Carpinetum</v>
          </cell>
        </row>
        <row r="1983">
          <cell r="A1983" t="str">
            <v>POZ-V-0124321</v>
          </cell>
          <cell r="B1983" t="str">
            <v>53.379769</v>
          </cell>
          <cell r="C1983" t="str">
            <v>17.075432</v>
          </cell>
          <cell r="D1983" t="str">
            <v>33UXV31</v>
          </cell>
          <cell r="E1983" t="str">
            <v>CB90</v>
          </cell>
          <cell r="K1983" t="str">
            <v>Czarci Staw</v>
          </cell>
          <cell r="L1983" t="str">
            <v>torfowiskowy</v>
          </cell>
          <cell r="R1983" t="str">
            <v>Europa</v>
          </cell>
          <cell r="S1983" t="str">
            <v>Polska</v>
          </cell>
          <cell r="T1983" t="str">
            <v>wielkopolskie</v>
          </cell>
          <cell r="U1983" t="str">
            <v>złotowski</v>
          </cell>
          <cell r="V1983" t="str">
            <v>Złotów</v>
          </cell>
          <cell r="W1983" t="str">
            <v>314.69 Pojezierze Krajeńskie</v>
          </cell>
          <cell r="X1983" t="str">
            <v>Continental Bio-geographical Region</v>
          </cell>
          <cell r="Y1983" t="str">
            <v>Galio-Carpinetum</v>
          </cell>
        </row>
        <row r="1984">
          <cell r="A1984" t="str">
            <v>POZ-V-0124329</v>
          </cell>
          <cell r="B1984" t="str">
            <v>52.169811</v>
          </cell>
          <cell r="C1984" t="str">
            <v>16.80672</v>
          </cell>
          <cell r="D1984" t="str">
            <v>33UXT28</v>
          </cell>
          <cell r="E1984" t="str">
            <v>BD27</v>
          </cell>
          <cell r="R1984" t="str">
            <v>Europa</v>
          </cell>
          <cell r="S1984" t="str">
            <v>Polska</v>
          </cell>
          <cell r="T1984" t="str">
            <v>wielkopolskie</v>
          </cell>
          <cell r="U1984" t="str">
            <v>śremski</v>
          </cell>
          <cell r="V1984" t="str">
            <v>Brodnica</v>
          </cell>
          <cell r="W1984" t="str">
            <v>315.83 Równina Kościańska</v>
          </cell>
          <cell r="X1984" t="str">
            <v>Continental Bio-geographical Region</v>
          </cell>
          <cell r="Y1984" t="str">
            <v>Ficario-Ulmetum chrysosplenietosum</v>
          </cell>
        </row>
        <row r="1985">
          <cell r="A1985" t="str">
            <v>POZ-V-0124330</v>
          </cell>
          <cell r="B1985" t="str">
            <v>52.4509</v>
          </cell>
          <cell r="C1985" t="str">
            <v>17.2453</v>
          </cell>
          <cell r="D1985" t="str">
            <v>33UXU51</v>
          </cell>
          <cell r="E1985" t="str">
            <v>CC91</v>
          </cell>
          <cell r="J1985" t="str">
            <v>Park Krajobrazowy Promno - otulina</v>
          </cell>
          <cell r="R1985" t="str">
            <v>Europa</v>
          </cell>
          <cell r="S1985" t="str">
            <v>Polska</v>
          </cell>
          <cell r="T1985" t="str">
            <v>wielkopolskie</v>
          </cell>
          <cell r="U1985" t="str">
            <v>poznański</v>
          </cell>
          <cell r="V1985" t="str">
            <v>Pobiedziska</v>
          </cell>
          <cell r="W1985" t="str">
            <v>315.56 Równina Wrzesińska</v>
          </cell>
          <cell r="X1985" t="str">
            <v>Continental Bio-geographical Region</v>
          </cell>
          <cell r="Y1985" t="str">
            <v>Galio-Carpinetum</v>
          </cell>
        </row>
        <row r="1986">
          <cell r="A1986" t="str">
            <v>POZ-V-0124331</v>
          </cell>
          <cell r="B1986" t="str">
            <v>52.4509</v>
          </cell>
          <cell r="C1986" t="str">
            <v>17.2453</v>
          </cell>
          <cell r="D1986" t="str">
            <v>33UXU51</v>
          </cell>
          <cell r="E1986" t="str">
            <v>CC91</v>
          </cell>
          <cell r="J1986" t="str">
            <v>Park Krajobrazowy Promno - otulina</v>
          </cell>
          <cell r="R1986" t="str">
            <v>Europa</v>
          </cell>
          <cell r="S1986" t="str">
            <v>Polska</v>
          </cell>
          <cell r="T1986" t="str">
            <v>wielkopolskie</v>
          </cell>
          <cell r="U1986" t="str">
            <v>poznański</v>
          </cell>
          <cell r="V1986" t="str">
            <v>Pobiedziska</v>
          </cell>
          <cell r="W1986" t="str">
            <v>315.56 Równina Wrzesińska</v>
          </cell>
          <cell r="X1986" t="str">
            <v>Continental Bio-geographical Region</v>
          </cell>
          <cell r="Y1986" t="str">
            <v>Galio-Carpinetum</v>
          </cell>
        </row>
        <row r="1987">
          <cell r="A1987" t="str">
            <v>POZ-V-0124332</v>
          </cell>
          <cell r="B1987" t="str">
            <v>52.576435</v>
          </cell>
          <cell r="C1987" t="str">
            <v>15.853848</v>
          </cell>
          <cell r="D1987" t="str">
            <v>33UWU52</v>
          </cell>
          <cell r="E1987" t="str">
            <v>BC81</v>
          </cell>
          <cell r="M1987" t="str">
            <v>H (Międzychód)</v>
          </cell>
          <cell r="P1987" t="str">
            <v>PLB300015</v>
          </cell>
          <cell r="Q1987" t="str">
            <v>Puszcza Notecka</v>
          </cell>
          <cell r="R1987" t="str">
            <v>Europa</v>
          </cell>
          <cell r="S1987" t="str">
            <v>Polska</v>
          </cell>
          <cell r="T1987" t="str">
            <v>wielkopolskie</v>
          </cell>
          <cell r="U1987" t="str">
            <v>międzychodzki</v>
          </cell>
          <cell r="V1987" t="str">
            <v>Międzychód</v>
          </cell>
          <cell r="W1987" t="str">
            <v>315.51 Pojezierze Poznańskie</v>
          </cell>
          <cell r="X1987" t="str">
            <v>Continental Bio-geographical Region</v>
          </cell>
          <cell r="Y1987" t="str">
            <v>Galio odorati-Fagetum (=Melico-Fagetum)</v>
          </cell>
        </row>
        <row r="1988">
          <cell r="A1988" t="str">
            <v>POZ-V-0124333</v>
          </cell>
          <cell r="B1988" t="str">
            <v>52.2877</v>
          </cell>
          <cell r="C1988" t="str">
            <v>16.8536</v>
          </cell>
          <cell r="D1988" t="str">
            <v>33UXT29</v>
          </cell>
          <cell r="E1988" t="str">
            <v>BD18</v>
          </cell>
          <cell r="I1988" t="str">
            <v>Wielkopolski Park Narodowy</v>
          </cell>
          <cell r="R1988" t="str">
            <v>Europa</v>
          </cell>
          <cell r="S1988" t="str">
            <v>Polska</v>
          </cell>
          <cell r="T1988" t="str">
            <v>wielkopolskie</v>
          </cell>
          <cell r="U1988" t="str">
            <v>poznański</v>
          </cell>
          <cell r="V1988" t="str">
            <v>Puszczykowo</v>
          </cell>
          <cell r="W1988" t="str">
            <v>315.52 Poznański Przełom Warty</v>
          </cell>
          <cell r="X1988" t="str">
            <v>Continental Bio-geographical Region</v>
          </cell>
          <cell r="Y1988" t="str">
            <v>Galio-Carpinetum</v>
          </cell>
        </row>
        <row r="1989">
          <cell r="A1989" t="str">
            <v>POZ-V-0124339</v>
          </cell>
          <cell r="B1989" t="str">
            <v>52.48003</v>
          </cell>
          <cell r="C1989" t="str">
            <v>17.01115</v>
          </cell>
          <cell r="D1989" t="str">
            <v>33UXU31</v>
          </cell>
          <cell r="E1989" t="str">
            <v>BC99</v>
          </cell>
          <cell r="J1989" t="str">
            <v>Park Krajobrazowy Puszcza Zielonka</v>
          </cell>
          <cell r="P1989" t="str">
            <v>PLH300058</v>
          </cell>
          <cell r="Q1989" t="str">
            <v>Uroczyska Puszczy Zielonki</v>
          </cell>
          <cell r="R1989" t="str">
            <v>Europa</v>
          </cell>
          <cell r="S1989" t="str">
            <v>Polska</v>
          </cell>
          <cell r="T1989" t="str">
            <v>wielkopolskie</v>
          </cell>
          <cell r="U1989" t="str">
            <v>poznański</v>
          </cell>
          <cell r="V1989" t="str">
            <v>Czerwonak</v>
          </cell>
          <cell r="W1989" t="str">
            <v>315.56 Równina Wrzesińska</v>
          </cell>
          <cell r="X1989" t="str">
            <v>Continental Bio-geographical Region</v>
          </cell>
          <cell r="Y1989" t="str">
            <v>Potentillo albae-Quercetum typicum</v>
          </cell>
        </row>
        <row r="1990">
          <cell r="A1990" t="str">
            <v>POZ-V-0124341</v>
          </cell>
          <cell r="B1990" t="str">
            <v>51.881766</v>
          </cell>
          <cell r="C1990" t="str">
            <v>16.65091</v>
          </cell>
          <cell r="D1990" t="str">
            <v>33UXT14</v>
          </cell>
          <cell r="E1990" t="str">
            <v>BD66</v>
          </cell>
          <cell r="M1990" t="str">
            <v>Krzywińsko-Osiecki wraz z zadrzewieniami generała Dezyderego Chłapowskiego i kompleksem leśnym Osieczna-Góra</v>
          </cell>
          <cell r="R1990" t="str">
            <v>Europa</v>
          </cell>
          <cell r="S1990" t="str">
            <v>Polska</v>
          </cell>
          <cell r="T1990" t="str">
            <v>wielkopolskie</v>
          </cell>
          <cell r="U1990" t="str">
            <v>leszczyński</v>
          </cell>
          <cell r="V1990" t="str">
            <v>Osieczna</v>
          </cell>
          <cell r="W1990" t="str">
            <v>318.11 Wysoczyzna Leszczyńska</v>
          </cell>
          <cell r="X1990" t="str">
            <v>Continental Bio-geographical Region</v>
          </cell>
          <cell r="Y1990" t="str">
            <v>Fraxino-Alnetum (=Circaeo-Alnetum)</v>
          </cell>
        </row>
        <row r="1991">
          <cell r="A1991" t="str">
            <v>POZ-V-0124344</v>
          </cell>
          <cell r="B1991" t="str">
            <v>51.84187</v>
          </cell>
          <cell r="C1991" t="str">
            <v>16.571586</v>
          </cell>
          <cell r="D1991" t="str">
            <v>33UXT04</v>
          </cell>
          <cell r="E1991" t="str">
            <v>BD66</v>
          </cell>
          <cell r="R1991" t="str">
            <v>Europa</v>
          </cell>
          <cell r="S1991" t="str">
            <v>Polska</v>
          </cell>
          <cell r="T1991" t="str">
            <v>wielkopolskie</v>
          </cell>
          <cell r="U1991" t="str">
            <v>Leszno</v>
          </cell>
          <cell r="V1991" t="str">
            <v>Leszno</v>
          </cell>
          <cell r="W1991" t="str">
            <v>318.11 Wysoczyzna Leszczyńska</v>
          </cell>
          <cell r="X1991" t="str">
            <v>Continental Bio-geographical Region</v>
          </cell>
          <cell r="Y1991" t="str">
            <v>Galio-Carpinetum</v>
          </cell>
        </row>
        <row r="1992">
          <cell r="A1992" t="str">
            <v>POZ-V-0124469</v>
          </cell>
          <cell r="B1992" t="str">
            <v>52.170137</v>
          </cell>
          <cell r="C1992" t="str">
            <v>16.804869</v>
          </cell>
          <cell r="D1992" t="str">
            <v>33UXT28</v>
          </cell>
          <cell r="E1992" t="str">
            <v>BD27</v>
          </cell>
          <cell r="R1992" t="str">
            <v>Europa</v>
          </cell>
          <cell r="S1992" t="str">
            <v>Polska</v>
          </cell>
          <cell r="T1992" t="str">
            <v>wielkopolskie</v>
          </cell>
          <cell r="U1992" t="str">
            <v>śremski</v>
          </cell>
          <cell r="V1992" t="str">
            <v>Brodnica</v>
          </cell>
          <cell r="W1992" t="str">
            <v>315.83 Równina Kościańska</v>
          </cell>
          <cell r="X1992" t="str">
            <v>Continental Bio-geographical Region</v>
          </cell>
          <cell r="Y1992" t="str">
            <v>Ficario-Ulmetum chrysosplenietosum</v>
          </cell>
        </row>
        <row r="1993">
          <cell r="A1993" t="str">
            <v>POZ-V-0124470</v>
          </cell>
          <cell r="B1993" t="str">
            <v>52.1987</v>
          </cell>
          <cell r="C1993" t="str">
            <v>16.8258</v>
          </cell>
          <cell r="D1993" t="str">
            <v>33UXT28</v>
          </cell>
          <cell r="E1993" t="str">
            <v>BD28</v>
          </cell>
          <cell r="R1993" t="str">
            <v>Europa</v>
          </cell>
          <cell r="S1993" t="str">
            <v>Polska</v>
          </cell>
          <cell r="T1993" t="str">
            <v>wielkopolskie</v>
          </cell>
          <cell r="U1993" t="str">
            <v>poznański</v>
          </cell>
          <cell r="V1993" t="str">
            <v>Mosina</v>
          </cell>
          <cell r="W1993" t="str">
            <v>315.64 Kotlina Śremska</v>
          </cell>
          <cell r="X1993" t="str">
            <v>Continental Bio-geographical Region</v>
          </cell>
          <cell r="Y1993" t="str">
            <v>Pino-Quercetum (=Querco-Pinetum + Serratulo-Pinetum)</v>
          </cell>
        </row>
        <row r="1994">
          <cell r="A1994" t="str">
            <v>POZ-V-0124472</v>
          </cell>
          <cell r="B1994" t="str">
            <v>52.637798</v>
          </cell>
          <cell r="C1994" t="str">
            <v>16.878818</v>
          </cell>
          <cell r="D1994" t="str">
            <v>33UXU23</v>
          </cell>
          <cell r="E1994" t="str">
            <v>BC78</v>
          </cell>
          <cell r="R1994" t="str">
            <v>Europa</v>
          </cell>
          <cell r="S1994" t="str">
            <v>Polska</v>
          </cell>
          <cell r="T1994" t="str">
            <v>wielkopolskie</v>
          </cell>
          <cell r="U1994" t="str">
            <v>obornicki</v>
          </cell>
          <cell r="V1994" t="str">
            <v>Oborniki</v>
          </cell>
          <cell r="W1994" t="str">
            <v>315.54 Pojezierze Gnieźnieńskie</v>
          </cell>
          <cell r="X1994" t="str">
            <v>Continental Bio-geographical Region</v>
          </cell>
          <cell r="Y1994" t="str">
            <v>Galio-Carpinetum</v>
          </cell>
        </row>
        <row r="1995">
          <cell r="A1995" t="str">
            <v>POZ-V-0124479</v>
          </cell>
          <cell r="B1995" t="str">
            <v>52.121667</v>
          </cell>
          <cell r="C1995" t="str">
            <v>16.0525</v>
          </cell>
          <cell r="D1995" t="str">
            <v>33UWT77</v>
          </cell>
          <cell r="E1995" t="str">
            <v>BD32</v>
          </cell>
          <cell r="R1995" t="str">
            <v>Europa</v>
          </cell>
          <cell r="S1995" t="str">
            <v>Polska</v>
          </cell>
          <cell r="T1995" t="str">
            <v>wielkopolskie</v>
          </cell>
          <cell r="U1995" t="str">
            <v>wolsztyński</v>
          </cell>
          <cell r="V1995" t="str">
            <v>Wolsztyn</v>
          </cell>
          <cell r="W1995" t="str">
            <v>315.51 Pojezierze Poznańskie</v>
          </cell>
          <cell r="X1995" t="str">
            <v>Continental Bio-geographical Region</v>
          </cell>
          <cell r="Y1995" t="str">
            <v>Galio-Carpinetum</v>
          </cell>
        </row>
        <row r="1996">
          <cell r="A1996" t="str">
            <v>POZ-V-0124485</v>
          </cell>
          <cell r="B1996" t="str">
            <v>52.46506</v>
          </cell>
          <cell r="C1996" t="str">
            <v>17.020453</v>
          </cell>
          <cell r="D1996" t="str">
            <v>33UXU31</v>
          </cell>
          <cell r="E1996" t="str">
            <v>BC99</v>
          </cell>
          <cell r="J1996" t="str">
            <v>Park Krajobrazowy Puszcza Zielonka - otulina</v>
          </cell>
          <cell r="R1996" t="str">
            <v>Europa</v>
          </cell>
          <cell r="S1996" t="str">
            <v>Polska</v>
          </cell>
          <cell r="T1996" t="str">
            <v>wielkopolskie</v>
          </cell>
          <cell r="U1996" t="str">
            <v>poznański</v>
          </cell>
          <cell r="V1996" t="str">
            <v>Czerwonak</v>
          </cell>
          <cell r="W1996" t="str">
            <v>315.56 Równina Wrzesińska</v>
          </cell>
          <cell r="X1996" t="str">
            <v>Continental Bio-geographical Region</v>
          </cell>
          <cell r="Y1996" t="str">
            <v>Galio-Carpinetum</v>
          </cell>
        </row>
        <row r="1997">
          <cell r="A1997" t="str">
            <v>POZ-V-0124516</v>
          </cell>
          <cell r="B1997" t="str">
            <v>51.69559</v>
          </cell>
          <cell r="C1997" t="str">
            <v>17.43778</v>
          </cell>
          <cell r="D1997" t="str">
            <v>33UXT62</v>
          </cell>
          <cell r="E1997" t="str">
            <v>CD82</v>
          </cell>
          <cell r="R1997" t="str">
            <v>Europa</v>
          </cell>
          <cell r="S1997" t="str">
            <v>Polska</v>
          </cell>
          <cell r="T1997" t="str">
            <v>wielkopolskie</v>
          </cell>
          <cell r="U1997" t="str">
            <v>krotoszyński</v>
          </cell>
          <cell r="V1997" t="str">
            <v>Krotoszyn</v>
          </cell>
          <cell r="W1997" t="str">
            <v>318.12 Wysoczyzna Kaliska</v>
          </cell>
          <cell r="X1997" t="str">
            <v>Continental Bio-geographical Region</v>
          </cell>
          <cell r="Y1997" t="str">
            <v>Galio-Carpinetum</v>
          </cell>
        </row>
        <row r="1998">
          <cell r="A1998" t="str">
            <v>POZ-V-0124517</v>
          </cell>
          <cell r="B1998" t="str">
            <v>51.825611</v>
          </cell>
          <cell r="C1998" t="str">
            <v>17.453129</v>
          </cell>
          <cell r="D1998" t="str">
            <v>33UXT64</v>
          </cell>
          <cell r="E1998" t="str">
            <v>CD62</v>
          </cell>
          <cell r="R1998" t="str">
            <v>Europa</v>
          </cell>
          <cell r="S1998" t="str">
            <v>Polska</v>
          </cell>
          <cell r="T1998" t="str">
            <v>wielkopolskie</v>
          </cell>
          <cell r="U1998" t="str">
            <v>krotoszyński</v>
          </cell>
          <cell r="V1998" t="str">
            <v>Koźmin Wielkopolski</v>
          </cell>
          <cell r="W1998" t="str">
            <v>318.12 Wysoczyzna Kaliska</v>
          </cell>
          <cell r="X1998" t="str">
            <v>Continental Bio-geographical Region</v>
          </cell>
          <cell r="Y1998" t="str">
            <v>Galio-Carpinetum</v>
          </cell>
        </row>
        <row r="1999">
          <cell r="A1999" t="str">
            <v>POZ-V-0124523</v>
          </cell>
          <cell r="B1999" t="str">
            <v>52.429012</v>
          </cell>
          <cell r="C1999" t="str">
            <v>16.885436</v>
          </cell>
          <cell r="D1999" t="str">
            <v>33UXU21</v>
          </cell>
          <cell r="E1999" t="str">
            <v>BD08</v>
          </cell>
          <cell r="R1999" t="str">
            <v>Europa</v>
          </cell>
          <cell r="S1999" t="str">
            <v>Polska</v>
          </cell>
          <cell r="T1999" t="str">
            <v>wielkopolskie</v>
          </cell>
          <cell r="U1999" t="str">
            <v>Poznań</v>
          </cell>
          <cell r="V1999" t="str">
            <v>Poznań</v>
          </cell>
          <cell r="W1999" t="str">
            <v>315.51 Pojezierze Poznańskie</v>
          </cell>
          <cell r="X1999" t="str">
            <v>Continental Bio-geographical Region</v>
          </cell>
          <cell r="Y1999" t="str">
            <v>Pino-Quercetum (=Querco-Pinetum + Serratulo-Pinetum)</v>
          </cell>
        </row>
        <row r="2000">
          <cell r="A2000" t="str">
            <v>POZ-V-0124619</v>
          </cell>
          <cell r="B2000" t="str">
            <v>52.52067</v>
          </cell>
          <cell r="C2000" t="str">
            <v>17.57865</v>
          </cell>
          <cell r="D2000" t="str">
            <v>33UXU72</v>
          </cell>
          <cell r="E2000" t="str">
            <v>CC93</v>
          </cell>
          <cell r="R2000" t="str">
            <v>Europa</v>
          </cell>
          <cell r="S2000" t="str">
            <v>Polska</v>
          </cell>
          <cell r="T2000" t="str">
            <v>wielkopolskie</v>
          </cell>
          <cell r="U2000" t="str">
            <v>gnieźnieński</v>
          </cell>
          <cell r="V2000" t="str">
            <v>Gniezno</v>
          </cell>
          <cell r="W2000" t="str">
            <v>315.56 Równina Wrzesińska</v>
          </cell>
          <cell r="X2000" t="str">
            <v>Continental Bio-geographical Region</v>
          </cell>
          <cell r="Y2000" t="str">
            <v>Potentillo albae-Quercetum typicum</v>
          </cell>
        </row>
        <row r="2001">
          <cell r="A2001" t="str">
            <v>POZ-V-0124669</v>
          </cell>
          <cell r="B2001" t="str">
            <v>52.307235</v>
          </cell>
          <cell r="C2001" t="str">
            <v>16.353368</v>
          </cell>
          <cell r="D2001" t="str">
            <v>33UWT99</v>
          </cell>
          <cell r="E2001" t="str">
            <v>BD14</v>
          </cell>
          <cell r="R2001" t="str">
            <v>Europa</v>
          </cell>
          <cell r="S2001" t="str">
            <v>Polska</v>
          </cell>
          <cell r="T2001" t="str">
            <v>wielkopolskie</v>
          </cell>
          <cell r="U2001" t="str">
            <v>nowotomyski</v>
          </cell>
          <cell r="V2001" t="str">
            <v>Opalenica</v>
          </cell>
          <cell r="W2001" t="str">
            <v>315.51 Pojezierze Poznańskie</v>
          </cell>
          <cell r="X2001" t="str">
            <v>Continental Bio-geographical Region</v>
          </cell>
          <cell r="Y2001" t="str">
            <v>Pino-Quercetum (=Querco-Pinetum + Serratulo-Pinetum)</v>
          </cell>
        </row>
        <row r="2002">
          <cell r="A2002" t="str">
            <v>POZ-V-0124670</v>
          </cell>
          <cell r="B2002" t="str">
            <v>51.9088</v>
          </cell>
          <cell r="C2002" t="str">
            <v>17.4187</v>
          </cell>
          <cell r="D2002" t="str">
            <v>33UXT65</v>
          </cell>
          <cell r="E2002" t="str">
            <v>CD52</v>
          </cell>
          <cell r="R2002" t="str">
            <v>Europa</v>
          </cell>
          <cell r="S2002" t="str">
            <v>Polska</v>
          </cell>
          <cell r="T2002" t="str">
            <v>wielkopolskie</v>
          </cell>
          <cell r="U2002" t="str">
            <v>jarociński</v>
          </cell>
          <cell r="V2002" t="str">
            <v>Jarocin</v>
          </cell>
          <cell r="W2002" t="str">
            <v>318.12 Wysoczyzna Kaliska</v>
          </cell>
          <cell r="X2002" t="str">
            <v>Continental Bio-geographical Region</v>
          </cell>
          <cell r="Y2002" t="str">
            <v>Galio-Carpinetum</v>
          </cell>
        </row>
        <row r="2003">
          <cell r="A2003" t="str">
            <v>POZ-V-0124672</v>
          </cell>
          <cell r="B2003" t="str">
            <v>52.2877</v>
          </cell>
          <cell r="C2003" t="str">
            <v>16.8536</v>
          </cell>
          <cell r="D2003" t="str">
            <v>33UXT29</v>
          </cell>
          <cell r="E2003" t="str">
            <v>BD18</v>
          </cell>
          <cell r="I2003" t="str">
            <v>Wielkopolski Park Narodowy</v>
          </cell>
          <cell r="R2003" t="str">
            <v>Europa</v>
          </cell>
          <cell r="S2003" t="str">
            <v>Polska</v>
          </cell>
          <cell r="T2003" t="str">
            <v>wielkopolskie</v>
          </cell>
          <cell r="U2003" t="str">
            <v>poznański</v>
          </cell>
          <cell r="V2003" t="str">
            <v>Puszczykowo</v>
          </cell>
          <cell r="W2003" t="str">
            <v>315.52 Poznański Przełom Warty</v>
          </cell>
          <cell r="X2003" t="str">
            <v>Continental Bio-geographical Region</v>
          </cell>
          <cell r="Y2003" t="str">
            <v>Galio-Carpinetum</v>
          </cell>
        </row>
        <row r="2004">
          <cell r="A2004" t="str">
            <v>POZ-V-0124673</v>
          </cell>
          <cell r="B2004" t="str">
            <v>51.8199</v>
          </cell>
          <cell r="C2004" t="str">
            <v>17.7335</v>
          </cell>
          <cell r="D2004" t="str">
            <v>33UXT84</v>
          </cell>
          <cell r="E2004" t="str">
            <v>CD64</v>
          </cell>
          <cell r="M2004" t="str">
            <v>Dąbrowy Krotoszyńskie Baszków-Rochy</v>
          </cell>
          <cell r="P2004" t="str">
            <v>PLB300007; PLH300002</v>
          </cell>
          <cell r="Q2004" t="str">
            <v>Dąbrowy Krotoszyńskie; Uroczyska Płyty Krotoszyńskiej</v>
          </cell>
          <cell r="R2004" t="str">
            <v>Europa</v>
          </cell>
          <cell r="S2004" t="str">
            <v>Polska</v>
          </cell>
          <cell r="T2004" t="str">
            <v>wielkopolskie</v>
          </cell>
          <cell r="U2004" t="str">
            <v>pleszewski</v>
          </cell>
          <cell r="V2004" t="str">
            <v>Dobrzyca</v>
          </cell>
          <cell r="W2004" t="str">
            <v>318.12 Wysoczyzna Kaliska</v>
          </cell>
          <cell r="X2004" t="str">
            <v>Continental Bio-geographical Region</v>
          </cell>
          <cell r="Y2004" t="str">
            <v>Galio-Carpinetum</v>
          </cell>
        </row>
        <row r="2005">
          <cell r="A2005" t="str">
            <v>POZ-V-0124674</v>
          </cell>
          <cell r="B2005" t="str">
            <v>51.84328</v>
          </cell>
          <cell r="C2005" t="str">
            <v>16.574136</v>
          </cell>
          <cell r="D2005" t="str">
            <v>33UXT04</v>
          </cell>
          <cell r="E2005" t="str">
            <v>BD66</v>
          </cell>
          <cell r="R2005" t="str">
            <v>Europa</v>
          </cell>
          <cell r="S2005" t="str">
            <v>Polska</v>
          </cell>
          <cell r="T2005" t="str">
            <v>wielkopolskie</v>
          </cell>
          <cell r="U2005" t="str">
            <v>Leszno</v>
          </cell>
          <cell r="V2005" t="str">
            <v>Leszno</v>
          </cell>
          <cell r="W2005" t="str">
            <v>318.11 Wysoczyzna Leszczyńska</v>
          </cell>
          <cell r="X2005" t="str">
            <v>Continental Bio-geographical Region</v>
          </cell>
          <cell r="Y2005" t="str">
            <v>Galio-Carpinetum</v>
          </cell>
        </row>
        <row r="2006">
          <cell r="A2006" t="str">
            <v>POZ-V-0124676</v>
          </cell>
          <cell r="B2006" t="str">
            <v>52.25549</v>
          </cell>
          <cell r="C2006" t="str">
            <v>16.785256</v>
          </cell>
          <cell r="D2006" t="str">
            <v>33UXT29</v>
          </cell>
          <cell r="E2006" t="str">
            <v>BD17</v>
          </cell>
          <cell r="I2006" t="str">
            <v>Wielkopolski Park Narodowy</v>
          </cell>
          <cell r="P2006" t="str">
            <v>PLB300017; PLH300010</v>
          </cell>
          <cell r="Q2006" t="str">
            <v>Ostoja Rogalińska; Ostoja Wielkopolska</v>
          </cell>
          <cell r="R2006" t="str">
            <v>Europa</v>
          </cell>
          <cell r="S2006" t="str">
            <v>Polska</v>
          </cell>
          <cell r="T2006" t="str">
            <v>wielkopolskie</v>
          </cell>
          <cell r="U2006" t="str">
            <v>poznański</v>
          </cell>
          <cell r="V2006" t="str">
            <v>Stęszew</v>
          </cell>
          <cell r="W2006" t="str">
            <v>315.64 Kotlina Śremska</v>
          </cell>
          <cell r="X2006" t="str">
            <v>Continental Bio-geographical Region</v>
          </cell>
          <cell r="Y2006" t="str">
            <v>Galio-Carpinetum</v>
          </cell>
        </row>
        <row r="2007">
          <cell r="A2007" t="str">
            <v>POZ-V-0124677</v>
          </cell>
          <cell r="B2007" t="str">
            <v>52.3113</v>
          </cell>
          <cell r="C2007" t="str">
            <v>16.7968</v>
          </cell>
          <cell r="D2007" t="str">
            <v>33UXT29</v>
          </cell>
          <cell r="E2007" t="str">
            <v>BD17</v>
          </cell>
          <cell r="I2007" t="str">
            <v>Wielkopolski Park Narodowy</v>
          </cell>
          <cell r="P2007" t="str">
            <v>PLB300017; PLH300010</v>
          </cell>
          <cell r="Q2007" t="str">
            <v>Ostoja Rogalińska; Ostoja Wielkopolska</v>
          </cell>
          <cell r="R2007" t="str">
            <v>Europa</v>
          </cell>
          <cell r="S2007" t="str">
            <v>Polska</v>
          </cell>
          <cell r="T2007" t="str">
            <v>wielkopolskie</v>
          </cell>
          <cell r="U2007" t="str">
            <v>poznański</v>
          </cell>
          <cell r="V2007" t="str">
            <v>Komorniki</v>
          </cell>
          <cell r="W2007" t="str">
            <v>315.51 Pojezierze Poznańskie</v>
          </cell>
          <cell r="X2007" t="str">
            <v>Continental Bio-geographical Region</v>
          </cell>
          <cell r="Y2007" t="str">
            <v>Potentillo albae-Quercetum typicum</v>
          </cell>
        </row>
        <row r="2008">
          <cell r="A2008" t="str">
            <v>POZ-V-0124679</v>
          </cell>
          <cell r="B2008" t="str">
            <v>51.897676</v>
          </cell>
          <cell r="C2008" t="str">
            <v>17.027945</v>
          </cell>
          <cell r="D2008" t="str">
            <v>33UXT35</v>
          </cell>
          <cell r="E2008" t="str">
            <v>BD59</v>
          </cell>
          <cell r="M2008" t="str">
            <v>Krzywińsko-Osiecki wraz z zadrzewieniami generała Dezyderego Chłapowskiego i kompleksem leśnym Osieczna-Góra</v>
          </cell>
          <cell r="R2008" t="str">
            <v>Europa</v>
          </cell>
          <cell r="S2008" t="str">
            <v>Polska</v>
          </cell>
          <cell r="T2008" t="str">
            <v>wielkopolskie</v>
          </cell>
          <cell r="U2008" t="str">
            <v>gostyński</v>
          </cell>
          <cell r="V2008" t="str">
            <v>Gostyń</v>
          </cell>
          <cell r="W2008" t="str">
            <v>318.11 Wysoczyzna Leszczyńska</v>
          </cell>
          <cell r="X2008" t="str">
            <v>Continental Bio-geographical Region</v>
          </cell>
          <cell r="Y2008" t="str">
            <v>Galio-Carpinetum</v>
          </cell>
        </row>
        <row r="2009">
          <cell r="A2009" t="str">
            <v>POZ-V-0124680</v>
          </cell>
          <cell r="B2009" t="str">
            <v>51.911</v>
          </cell>
          <cell r="C2009" t="str">
            <v>17.023</v>
          </cell>
          <cell r="D2009" t="str">
            <v>33UXT35</v>
          </cell>
          <cell r="E2009" t="str">
            <v>BD59</v>
          </cell>
          <cell r="M2009" t="str">
            <v>Krzywińsko-Osiecki wraz z zadrzewieniami generała Dezyderego Chłapowskiego i kompleksem leśnym Osieczna-Góra</v>
          </cell>
          <cell r="R2009" t="str">
            <v>Europa</v>
          </cell>
          <cell r="S2009" t="str">
            <v>Polska</v>
          </cell>
          <cell r="T2009" t="str">
            <v>wielkopolskie</v>
          </cell>
          <cell r="U2009" t="str">
            <v>gostyński</v>
          </cell>
          <cell r="V2009" t="str">
            <v>Gostyń</v>
          </cell>
          <cell r="W2009" t="str">
            <v>318.11 Wysoczyzna Leszczyńska</v>
          </cell>
          <cell r="X2009" t="str">
            <v>Continental Bio-geographical Region</v>
          </cell>
          <cell r="Y2009" t="str">
            <v>Galio-Carpinetum</v>
          </cell>
        </row>
        <row r="2010">
          <cell r="A2010" t="str">
            <v>POZ-V-0124691</v>
          </cell>
          <cell r="B2010" t="str">
            <v>52.2877</v>
          </cell>
          <cell r="C2010" t="str">
            <v>16.8536</v>
          </cell>
          <cell r="D2010" t="str">
            <v>33UXT29</v>
          </cell>
          <cell r="E2010" t="str">
            <v>BD18</v>
          </cell>
          <cell r="I2010" t="str">
            <v>Wielkopolski Park Narodowy</v>
          </cell>
          <cell r="R2010" t="str">
            <v>Europa</v>
          </cell>
          <cell r="S2010" t="str">
            <v>Polska</v>
          </cell>
          <cell r="T2010" t="str">
            <v>wielkopolskie</v>
          </cell>
          <cell r="U2010" t="str">
            <v>poznański</v>
          </cell>
          <cell r="V2010" t="str">
            <v>Puszczykowo</v>
          </cell>
          <cell r="W2010" t="str">
            <v>315.52 Poznański Przełom Warty</v>
          </cell>
          <cell r="X2010" t="str">
            <v>Continental Bio-geographical Region</v>
          </cell>
          <cell r="Y2010" t="str">
            <v>Galio-Carpinetum</v>
          </cell>
        </row>
        <row r="2011">
          <cell r="A2011" t="str">
            <v>POZ-V-0124726</v>
          </cell>
          <cell r="B2011" t="str">
            <v>52.24273</v>
          </cell>
          <cell r="C2011" t="str">
            <v>16.81252</v>
          </cell>
          <cell r="D2011" t="str">
            <v>33UXT28</v>
          </cell>
          <cell r="E2011" t="str">
            <v>BD28</v>
          </cell>
          <cell r="I2011" t="str">
            <v>Wielkopolski Park Narodowy</v>
          </cell>
          <cell r="P2011" t="str">
            <v>PLB300017; PLH300010</v>
          </cell>
          <cell r="Q2011" t="str">
            <v>Ostoja Rogalińska; Ostoja Wielkopolska</v>
          </cell>
          <cell r="R2011" t="str">
            <v>Europa</v>
          </cell>
          <cell r="S2011" t="str">
            <v>Polska</v>
          </cell>
          <cell r="T2011" t="str">
            <v>wielkopolskie</v>
          </cell>
          <cell r="U2011" t="str">
            <v>poznański</v>
          </cell>
          <cell r="V2011" t="str">
            <v>Mosina</v>
          </cell>
          <cell r="W2011" t="str">
            <v>315.64 Kotlina Śremska</v>
          </cell>
          <cell r="X2011" t="str">
            <v>Continental Bio-geographical Region</v>
          </cell>
          <cell r="Y2011" t="str">
            <v>Calamagrostio arundinaceae-Quercetum</v>
          </cell>
        </row>
        <row r="2012">
          <cell r="A2012" t="str">
            <v>POZ-V-0124727</v>
          </cell>
          <cell r="B2012" t="str">
            <v>52.481935</v>
          </cell>
          <cell r="C2012" t="str">
            <v>17.00606</v>
          </cell>
          <cell r="D2012" t="str">
            <v>33UXU31</v>
          </cell>
          <cell r="E2012" t="str">
            <v>BC99</v>
          </cell>
          <cell r="J2012" t="str">
            <v>Park Krajobrazowy Puszcza Zielonka</v>
          </cell>
          <cell r="P2012" t="str">
            <v>PLH300058</v>
          </cell>
          <cell r="Q2012" t="str">
            <v>Uroczyska Puszczy Zielonki</v>
          </cell>
          <cell r="R2012" t="str">
            <v>Europa</v>
          </cell>
          <cell r="S2012" t="str">
            <v>Polska</v>
          </cell>
          <cell r="T2012" t="str">
            <v>wielkopolskie</v>
          </cell>
          <cell r="U2012" t="str">
            <v>poznański</v>
          </cell>
          <cell r="V2012" t="str">
            <v>Czerwonak</v>
          </cell>
          <cell r="W2012" t="str">
            <v>315.56 Równina Wrzesińska</v>
          </cell>
          <cell r="X2012" t="str">
            <v>Continental Bio-geographical Region</v>
          </cell>
          <cell r="Y2012" t="str">
            <v>Potentillo albae-Quercetum typicum</v>
          </cell>
        </row>
        <row r="2013">
          <cell r="A2013" t="str">
            <v>POZ-V-0124742</v>
          </cell>
          <cell r="B2013" t="str">
            <v>51.1447</v>
          </cell>
          <cell r="C2013" t="str">
            <v>17.8485</v>
          </cell>
          <cell r="D2013" t="str">
            <v>33UXS96</v>
          </cell>
          <cell r="E2013" t="str">
            <v>CE44</v>
          </cell>
          <cell r="R2013" t="str">
            <v>Europa</v>
          </cell>
          <cell r="S2013" t="str">
            <v>Polska</v>
          </cell>
          <cell r="T2013" t="str">
            <v>wielkopolskie</v>
          </cell>
          <cell r="U2013" t="str">
            <v>kępiński</v>
          </cell>
          <cell r="V2013" t="str">
            <v>Rychtal</v>
          </cell>
          <cell r="W2013" t="str">
            <v>318.56 Równina Oleśnicka</v>
          </cell>
          <cell r="X2013" t="str">
            <v>Continental Bio-geographical Region</v>
          </cell>
          <cell r="Y2013" t="str">
            <v>Fraxino-Alnetum (=Circaeo-Alnetum)</v>
          </cell>
        </row>
        <row r="2014">
          <cell r="A2014" t="str">
            <v>POZ-V-0124743</v>
          </cell>
          <cell r="B2014" t="str">
            <v>52.169745</v>
          </cell>
          <cell r="C2014" t="str">
            <v>16.806926</v>
          </cell>
          <cell r="D2014" t="str">
            <v>33UXT28</v>
          </cell>
          <cell r="E2014" t="str">
            <v>BD28</v>
          </cell>
          <cell r="R2014" t="str">
            <v>Europa</v>
          </cell>
          <cell r="S2014" t="str">
            <v>Polska</v>
          </cell>
          <cell r="T2014" t="str">
            <v>wielkopolskie</v>
          </cell>
          <cell r="U2014" t="str">
            <v>śremski</v>
          </cell>
          <cell r="V2014" t="str">
            <v>Brodnica</v>
          </cell>
          <cell r="W2014" t="str">
            <v>315.83 Równina Kościańska</v>
          </cell>
          <cell r="X2014" t="str">
            <v>Continental Bio-geographical Region</v>
          </cell>
          <cell r="Y2014" t="str">
            <v>Ficario-Ulmetum chrysosplenietosum</v>
          </cell>
        </row>
        <row r="2015">
          <cell r="A2015" t="str">
            <v>POZ-V-0130667</v>
          </cell>
          <cell r="B2015" t="str">
            <v>52.307012</v>
          </cell>
          <cell r="C2015" t="str">
            <v>16.353496</v>
          </cell>
          <cell r="D2015" t="str">
            <v>33UWT99</v>
          </cell>
          <cell r="E2015" t="str">
            <v>BD14</v>
          </cell>
          <cell r="R2015" t="str">
            <v>Europa</v>
          </cell>
          <cell r="S2015" t="str">
            <v>Polska</v>
          </cell>
          <cell r="T2015" t="str">
            <v>wielkopolskie</v>
          </cell>
          <cell r="U2015" t="str">
            <v>nowotomyski</v>
          </cell>
          <cell r="V2015" t="str">
            <v>Opalenica</v>
          </cell>
          <cell r="W2015" t="str">
            <v>315.51 Pojezierze Poznańskie</v>
          </cell>
          <cell r="X2015" t="str">
            <v>Continental Bio-geographical Region</v>
          </cell>
          <cell r="Y2015" t="str">
            <v>Pino-Quercetum (=Querco-Pinetum + Serratulo-Pinetum)</v>
          </cell>
        </row>
        <row r="2016">
          <cell r="A2016" t="str">
            <v>POZ-V-0130668</v>
          </cell>
          <cell r="B2016" t="str">
            <v>51.9822</v>
          </cell>
          <cell r="C2016" t="str">
            <v>16.2509</v>
          </cell>
          <cell r="D2016" t="str">
            <v>33UWT85</v>
          </cell>
          <cell r="E2016" t="str">
            <v>BD44</v>
          </cell>
          <cell r="J2016" t="str">
            <v>Przemęcki Park Krajobrazowy</v>
          </cell>
          <cell r="K2016" t="str">
            <v>Wyspa Konwaliowa</v>
          </cell>
          <cell r="L2016" t="str">
            <v>krajobrazowy</v>
          </cell>
          <cell r="M2016" t="str">
            <v>Przemęcko-Wschowski i kompleks leśny Włoszakowice</v>
          </cell>
          <cell r="P2016" t="str">
            <v>PLB300011; PLH300041</v>
          </cell>
          <cell r="Q2016" t="str">
            <v>Pojezierze Sławskie; Ostoja Przemęcka</v>
          </cell>
          <cell r="R2016" t="str">
            <v>Europa</v>
          </cell>
          <cell r="S2016" t="str">
            <v>Polska</v>
          </cell>
          <cell r="T2016" t="str">
            <v>wielkopolskie</v>
          </cell>
          <cell r="U2016" t="str">
            <v>wolsztyński</v>
          </cell>
          <cell r="V2016" t="str">
            <v>Przemęt</v>
          </cell>
          <cell r="W2016" t="str">
            <v>315.81 Pojezierze Sławskie</v>
          </cell>
          <cell r="X2016" t="str">
            <v>Continental Bio-geographical Region</v>
          </cell>
          <cell r="Y2016">
            <v>0</v>
          </cell>
        </row>
        <row r="2017">
          <cell r="A2017" t="str">
            <v>POZ-V-0130669</v>
          </cell>
          <cell r="B2017" t="str">
            <v>52.480067</v>
          </cell>
          <cell r="C2017" t="str">
            <v>17.011153</v>
          </cell>
          <cell r="D2017" t="str">
            <v>33UXU31</v>
          </cell>
          <cell r="E2017" t="str">
            <v>BC99</v>
          </cell>
          <cell r="J2017" t="str">
            <v>Park Krajobrazowy Puszcza Zielonka</v>
          </cell>
          <cell r="P2017" t="str">
            <v>PLH300058</v>
          </cell>
          <cell r="Q2017" t="str">
            <v>Uroczyska Puszczy Zielonki</v>
          </cell>
          <cell r="R2017" t="str">
            <v>Europa</v>
          </cell>
          <cell r="S2017" t="str">
            <v>Polska</v>
          </cell>
          <cell r="T2017" t="str">
            <v>wielkopolskie</v>
          </cell>
          <cell r="U2017" t="str">
            <v>poznański</v>
          </cell>
          <cell r="V2017" t="str">
            <v>Czerwonak</v>
          </cell>
          <cell r="W2017" t="str">
            <v>315.56 Równina Wrzesińska</v>
          </cell>
          <cell r="X2017" t="str">
            <v>Continental Bio-geographical Region</v>
          </cell>
          <cell r="Y2017" t="str">
            <v>Potentillo albae-Quercetum typicum</v>
          </cell>
        </row>
        <row r="2018">
          <cell r="A2018" t="str">
            <v>POZ-V-0130670</v>
          </cell>
          <cell r="B2018" t="str">
            <v>52.51044</v>
          </cell>
          <cell r="C2018" t="str">
            <v>16.97597</v>
          </cell>
          <cell r="D2018" t="str">
            <v>33UXU31</v>
          </cell>
          <cell r="E2018" t="str">
            <v>BC99</v>
          </cell>
          <cell r="J2018" t="str">
            <v>Park Krajobrazowy Puszcza Zielonka - otulina</v>
          </cell>
          <cell r="R2018" t="str">
            <v>Europa</v>
          </cell>
          <cell r="S2018" t="str">
            <v>Polska</v>
          </cell>
          <cell r="T2018" t="str">
            <v>wielkopolskie</v>
          </cell>
          <cell r="U2018" t="str">
            <v>poznański</v>
          </cell>
          <cell r="V2018" t="str">
            <v>Czerwonak</v>
          </cell>
          <cell r="W2018" t="str">
            <v>315.52 Poznański Przełom Warty</v>
          </cell>
          <cell r="X2018" t="str">
            <v>Continental Bio-geographical Region</v>
          </cell>
          <cell r="Y2018" t="str">
            <v>Galio-Carpinetum</v>
          </cell>
        </row>
        <row r="2019">
          <cell r="A2019" t="str">
            <v>POZ-V-0132316</v>
          </cell>
          <cell r="B2019" t="str">
            <v>52.8041</v>
          </cell>
          <cell r="C2019" t="str">
            <v>17.15075</v>
          </cell>
          <cell r="D2019" t="str">
            <v>33UXU45</v>
          </cell>
          <cell r="E2019" t="str">
            <v>CC50</v>
          </cell>
          <cell r="M2019" t="str">
            <v>Dolina Wełny i Rynna Gołaniecko-Wągrowiecka</v>
          </cell>
          <cell r="R2019" t="str">
            <v>Europa</v>
          </cell>
          <cell r="S2019" t="str">
            <v>Polska</v>
          </cell>
          <cell r="T2019" t="str">
            <v>wielkopolskie</v>
          </cell>
          <cell r="U2019" t="str">
            <v>wągrowiecki</v>
          </cell>
          <cell r="V2019" t="str">
            <v>Wągrowiec</v>
          </cell>
          <cell r="W2019" t="str">
            <v>315.54 Pojezierze Gnieźnieńskie</v>
          </cell>
          <cell r="X2019" t="str">
            <v>Continental Bio-geographical Region</v>
          </cell>
          <cell r="Y2019" t="str">
            <v>Galio-Carpinetum</v>
          </cell>
        </row>
        <row r="2020">
          <cell r="A2020" t="str">
            <v>POZ-V-0132317</v>
          </cell>
          <cell r="B2020" t="str">
            <v>52.480033</v>
          </cell>
          <cell r="C2020" t="str">
            <v>17.011377</v>
          </cell>
          <cell r="D2020" t="str">
            <v>33UXU31</v>
          </cell>
          <cell r="E2020" t="str">
            <v>BC99</v>
          </cell>
          <cell r="J2020" t="str">
            <v>Park Krajobrazowy Puszcza Zielonka</v>
          </cell>
          <cell r="P2020" t="str">
            <v>PLH300058</v>
          </cell>
          <cell r="Q2020" t="str">
            <v>Uroczyska Puszczy Zielonki</v>
          </cell>
          <cell r="R2020" t="str">
            <v>Europa</v>
          </cell>
          <cell r="S2020" t="str">
            <v>Polska</v>
          </cell>
          <cell r="T2020" t="str">
            <v>wielkopolskie</v>
          </cell>
          <cell r="U2020" t="str">
            <v>poznański</v>
          </cell>
          <cell r="V2020" t="str">
            <v>Czerwonak</v>
          </cell>
          <cell r="W2020" t="str">
            <v>315.56 Równina Wrzesińska</v>
          </cell>
          <cell r="X2020" t="str">
            <v>Continental Bio-geographical Region</v>
          </cell>
          <cell r="Y2020" t="str">
            <v>Pino-Quercetum (=Querco-Pinetum + Serratulo-Pinetum)</v>
          </cell>
        </row>
        <row r="2021">
          <cell r="A2021" t="str">
            <v>POZ-V-0132318</v>
          </cell>
          <cell r="B2021" t="str">
            <v>53.396511</v>
          </cell>
          <cell r="C2021" t="str">
            <v>16.57985</v>
          </cell>
          <cell r="D2021" t="str">
            <v>33UXV01</v>
          </cell>
          <cell r="E2021" t="str">
            <v>BB96</v>
          </cell>
          <cell r="K2021" t="str">
            <v>Diabli Skok</v>
          </cell>
          <cell r="L2021" t="str">
            <v>leśny</v>
          </cell>
          <cell r="M2021" t="str">
            <v>Pojezierze Wałeckie i Dolina Gwdy (woj. wielkopolskie)</v>
          </cell>
          <cell r="P2021" t="str">
            <v>PLB300012; PLH300017</v>
          </cell>
          <cell r="Q2021" t="str">
            <v>Puszcza nad Gwdą; Dolina Rurzycy</v>
          </cell>
          <cell r="R2021" t="str">
            <v>Europa</v>
          </cell>
          <cell r="S2021" t="str">
            <v>Polska</v>
          </cell>
          <cell r="T2021" t="str">
            <v>wielkopolskie</v>
          </cell>
          <cell r="U2021" t="str">
            <v>złotowski</v>
          </cell>
          <cell r="V2021" t="str">
            <v>Jastrowie</v>
          </cell>
          <cell r="W2021" t="str">
            <v>314.65 Równina Wałecka</v>
          </cell>
          <cell r="X2021" t="str">
            <v>Continental Bio-geographical Region</v>
          </cell>
          <cell r="Y2021" t="str">
            <v>Luzulo pilosae-Fagetum</v>
          </cell>
        </row>
        <row r="2022">
          <cell r="A2022" t="str">
            <v>POZ-V-0132319</v>
          </cell>
          <cell r="B2022" t="str">
            <v>53.396511</v>
          </cell>
          <cell r="C2022" t="str">
            <v>16.57985</v>
          </cell>
          <cell r="D2022" t="str">
            <v>33UXV01</v>
          </cell>
          <cell r="E2022" t="str">
            <v>BB96</v>
          </cell>
          <cell r="K2022" t="str">
            <v>Diabli Skok</v>
          </cell>
          <cell r="L2022" t="str">
            <v>leśny</v>
          </cell>
          <cell r="M2022" t="str">
            <v>Pojezierze Wałeckie i Dolina Gwdy (woj. wielkopolskie)</v>
          </cell>
          <cell r="P2022" t="str">
            <v>PLB300012; PLH300017</v>
          </cell>
          <cell r="Q2022" t="str">
            <v>Puszcza nad Gwdą; Dolina Rurzycy</v>
          </cell>
          <cell r="R2022" t="str">
            <v>Europa</v>
          </cell>
          <cell r="S2022" t="str">
            <v>Polska</v>
          </cell>
          <cell r="T2022" t="str">
            <v>wielkopolskie</v>
          </cell>
          <cell r="U2022" t="str">
            <v>złotowski</v>
          </cell>
          <cell r="V2022" t="str">
            <v>Jastrowie</v>
          </cell>
          <cell r="W2022" t="str">
            <v>314.65 Równina Wałecka</v>
          </cell>
          <cell r="X2022" t="str">
            <v>Continental Bio-geographical Region</v>
          </cell>
          <cell r="Y2022" t="str">
            <v>Luzulo pilosae-Fagetum</v>
          </cell>
        </row>
        <row r="2023">
          <cell r="A2023" t="str">
            <v>POZ-V-0132323</v>
          </cell>
          <cell r="B2023" t="str">
            <v>53.396537</v>
          </cell>
          <cell r="C2023" t="str">
            <v>16.579247</v>
          </cell>
          <cell r="D2023" t="str">
            <v>33UXV01</v>
          </cell>
          <cell r="E2023" t="str">
            <v>BB96</v>
          </cell>
          <cell r="K2023" t="str">
            <v>Diabli Skok</v>
          </cell>
          <cell r="L2023" t="str">
            <v>leśny</v>
          </cell>
          <cell r="M2023" t="str">
            <v>Pojezierze Wałeckie i Dolina Gwdy (woj. wielkopolskie)</v>
          </cell>
          <cell r="P2023" t="str">
            <v>PLB300012; PLH300017</v>
          </cell>
          <cell r="Q2023" t="str">
            <v>Puszcza nad Gwdą; Dolina Rurzycy</v>
          </cell>
          <cell r="R2023" t="str">
            <v>Europa</v>
          </cell>
          <cell r="S2023" t="str">
            <v>Polska</v>
          </cell>
          <cell r="T2023" t="str">
            <v>wielkopolskie</v>
          </cell>
          <cell r="U2023" t="str">
            <v>złotowski</v>
          </cell>
          <cell r="V2023" t="str">
            <v>Jastrowie</v>
          </cell>
          <cell r="W2023" t="str">
            <v>314.65 Równina Wałecka</v>
          </cell>
          <cell r="X2023" t="str">
            <v>Continental Bio-geographical Region</v>
          </cell>
          <cell r="Y2023" t="str">
            <v>Luzulo pilosae-Fagetum</v>
          </cell>
        </row>
        <row r="2024">
          <cell r="A2024" t="str">
            <v>POZ-V-0132330</v>
          </cell>
          <cell r="B2024" t="str">
            <v>52.47715</v>
          </cell>
          <cell r="C2024" t="str">
            <v>17.287578</v>
          </cell>
          <cell r="D2024" t="str">
            <v>33UXU51</v>
          </cell>
          <cell r="E2024" t="str">
            <v>CC91</v>
          </cell>
          <cell r="R2024" t="str">
            <v>Europa</v>
          </cell>
          <cell r="S2024" t="str">
            <v>Polska</v>
          </cell>
          <cell r="T2024" t="str">
            <v>wielkopolskie</v>
          </cell>
          <cell r="U2024" t="str">
            <v>poznański</v>
          </cell>
          <cell r="V2024" t="str">
            <v>Pobiedziska</v>
          </cell>
          <cell r="W2024" t="str">
            <v>315.56 Równina Wrzesińska</v>
          </cell>
          <cell r="X2024" t="str">
            <v>Continental Bio-geographical Region</v>
          </cell>
          <cell r="Y2024" t="str">
            <v>Fraxino-Alnetum (=Circaeo-Alnetum)</v>
          </cell>
        </row>
        <row r="2025">
          <cell r="A2025" t="str">
            <v>POZ-V-0132332</v>
          </cell>
          <cell r="B2025" t="str">
            <v>52.511553</v>
          </cell>
          <cell r="C2025" t="str">
            <v>16.976114</v>
          </cell>
          <cell r="D2025" t="str">
            <v>33UXU31</v>
          </cell>
          <cell r="E2025" t="str">
            <v>BC99</v>
          </cell>
          <cell r="J2025" t="str">
            <v>Park Krajobrazowy Puszcza Zielonka - otulina</v>
          </cell>
          <cell r="R2025" t="str">
            <v>Europa</v>
          </cell>
          <cell r="S2025" t="str">
            <v>Polska</v>
          </cell>
          <cell r="T2025" t="str">
            <v>wielkopolskie</v>
          </cell>
          <cell r="U2025" t="str">
            <v>poznański</v>
          </cell>
          <cell r="V2025" t="str">
            <v>Czerwonak</v>
          </cell>
          <cell r="W2025" t="str">
            <v>315.52 Poznański Przełom Warty</v>
          </cell>
          <cell r="X2025" t="str">
            <v>Continental Bio-geographical Region</v>
          </cell>
          <cell r="Y2025" t="str">
            <v>Galio-Carpinetum</v>
          </cell>
        </row>
        <row r="2026">
          <cell r="A2026" t="str">
            <v>POZ-V-0132336</v>
          </cell>
          <cell r="B2026" t="str">
            <v>52.505000</v>
          </cell>
          <cell r="C2026" t="str">
            <v>17.624722</v>
          </cell>
          <cell r="D2026" t="str">
            <v>33UXU72</v>
          </cell>
          <cell r="E2026" t="str">
            <v>CC93</v>
          </cell>
          <cell r="R2026" t="str">
            <v>Europa</v>
          </cell>
          <cell r="S2026" t="str">
            <v>Polska</v>
          </cell>
          <cell r="T2026" t="str">
            <v>wielkopolskie</v>
          </cell>
          <cell r="U2026" t="str">
            <v>gnieźnieński</v>
          </cell>
          <cell r="V2026" t="str">
            <v>Niechanowo</v>
          </cell>
          <cell r="W2026" t="str">
            <v>315.56 Równina Wrzesińska</v>
          </cell>
          <cell r="X2026" t="str">
            <v>Continental Bio-geographical Region</v>
          </cell>
          <cell r="Y2026" t="str">
            <v>Galio-Carpinetum</v>
          </cell>
        </row>
        <row r="2027">
          <cell r="A2027" t="str">
            <v>POZ-V-0132337</v>
          </cell>
          <cell r="B2027" t="str">
            <v>52.505000</v>
          </cell>
          <cell r="C2027" t="str">
            <v>17.624722</v>
          </cell>
          <cell r="D2027" t="str">
            <v>33UXU72</v>
          </cell>
          <cell r="E2027" t="str">
            <v>CC93</v>
          </cell>
          <cell r="R2027" t="str">
            <v>Europa</v>
          </cell>
          <cell r="S2027" t="str">
            <v>Polska</v>
          </cell>
          <cell r="T2027" t="str">
            <v>wielkopolskie</v>
          </cell>
          <cell r="U2027" t="str">
            <v>gnieźnieński</v>
          </cell>
          <cell r="V2027" t="str">
            <v>Niechanowo</v>
          </cell>
          <cell r="W2027" t="str">
            <v>315.56 Równina Wrzesińska</v>
          </cell>
          <cell r="X2027" t="str">
            <v>Continental Bio-geographical Region</v>
          </cell>
          <cell r="Y2027" t="str">
            <v>Galio-Carpinetum</v>
          </cell>
        </row>
        <row r="2028">
          <cell r="A2028" t="str">
            <v>POZ-V-0132339</v>
          </cell>
          <cell r="B2028" t="str">
            <v>52.364897</v>
          </cell>
          <cell r="C2028" t="str">
            <v>17.413338</v>
          </cell>
          <cell r="D2028" t="str">
            <v>33UXU60</v>
          </cell>
          <cell r="E2028" t="str">
            <v>CD02</v>
          </cell>
          <cell r="R2028" t="str">
            <v>Europa</v>
          </cell>
          <cell r="S2028" t="str">
            <v>Polska</v>
          </cell>
          <cell r="T2028" t="str">
            <v>wielkopolskie</v>
          </cell>
          <cell r="U2028" t="str">
            <v>wrzesiński</v>
          </cell>
          <cell r="V2028" t="str">
            <v>Nekla</v>
          </cell>
          <cell r="W2028" t="str">
            <v>315.56 Równina Wrzesińska</v>
          </cell>
          <cell r="X2028" t="str">
            <v>Continental Bio-geographical Region</v>
          </cell>
          <cell r="Y2028" t="str">
            <v>Galio-Carpinetum</v>
          </cell>
        </row>
        <row r="2029">
          <cell r="A2029" t="str">
            <v>POZ-V-0132340</v>
          </cell>
          <cell r="B2029" t="str">
            <v>52.364897</v>
          </cell>
          <cell r="C2029" t="str">
            <v>17.413338</v>
          </cell>
          <cell r="D2029" t="str">
            <v>33UXU60</v>
          </cell>
          <cell r="E2029" t="str">
            <v>CD02</v>
          </cell>
          <cell r="R2029" t="str">
            <v>Europa</v>
          </cell>
          <cell r="S2029" t="str">
            <v>Polska</v>
          </cell>
          <cell r="T2029" t="str">
            <v>wielkopolskie</v>
          </cell>
          <cell r="U2029" t="str">
            <v>wrzesiński</v>
          </cell>
          <cell r="V2029" t="str">
            <v>Nekla</v>
          </cell>
          <cell r="W2029" t="str">
            <v>315.56 Równina Wrzesińska</v>
          </cell>
          <cell r="X2029" t="str">
            <v>Continental Bio-geographical Region</v>
          </cell>
          <cell r="Y2029" t="str">
            <v>Galio-Carpinetum</v>
          </cell>
        </row>
        <row r="2030">
          <cell r="A2030" t="str">
            <v>POZ-V-0132341</v>
          </cell>
          <cell r="B2030" t="str">
            <v>52.364897</v>
          </cell>
          <cell r="C2030" t="str">
            <v>17.413338</v>
          </cell>
          <cell r="D2030" t="str">
            <v>33UXU60</v>
          </cell>
          <cell r="E2030" t="str">
            <v>CD02</v>
          </cell>
          <cell r="R2030" t="str">
            <v>Europa</v>
          </cell>
          <cell r="S2030" t="str">
            <v>Polska</v>
          </cell>
          <cell r="T2030" t="str">
            <v>wielkopolskie</v>
          </cell>
          <cell r="U2030" t="str">
            <v>wrzesiński</v>
          </cell>
          <cell r="V2030" t="str">
            <v>Nekla</v>
          </cell>
          <cell r="W2030" t="str">
            <v>315.56 Równina Wrzesińska</v>
          </cell>
          <cell r="X2030" t="str">
            <v>Continental Bio-geographical Region</v>
          </cell>
          <cell r="Y2030" t="str">
            <v>Galio-Carpinetum</v>
          </cell>
        </row>
        <row r="2031">
          <cell r="A2031" t="str">
            <v>POZ-V-0138806</v>
          </cell>
          <cell r="B2031" t="str">
            <v>52.72063</v>
          </cell>
          <cell r="C2031" t="str">
            <v>17.098056</v>
          </cell>
          <cell r="D2031" t="str">
            <v>33UXU44</v>
          </cell>
          <cell r="E2031" t="str">
            <v>CC60</v>
          </cell>
          <cell r="M2031" t="str">
            <v>Dolina Wełny i Rynna Gołaniecko-Wągrowiecka</v>
          </cell>
          <cell r="R2031" t="str">
            <v>Europa</v>
          </cell>
          <cell r="S2031" t="str">
            <v>Polska</v>
          </cell>
          <cell r="T2031" t="str">
            <v>wielkopolskie</v>
          </cell>
          <cell r="U2031" t="str">
            <v>obornicki</v>
          </cell>
          <cell r="V2031" t="str">
            <v>Rogoźno</v>
          </cell>
          <cell r="W2031" t="str">
            <v>315.54 Pojezierze Gnieźnieńskie</v>
          </cell>
          <cell r="X2031" t="str">
            <v>Continental Bio-geographical Region</v>
          </cell>
          <cell r="Y2031" t="str">
            <v>Leucobryo-Pinetum</v>
          </cell>
        </row>
        <row r="2032">
          <cell r="A2032" t="str">
            <v>POZ-V-0138807</v>
          </cell>
          <cell r="B2032" t="str">
            <v>52.086063</v>
          </cell>
          <cell r="C2032" t="str">
            <v>16.046725</v>
          </cell>
          <cell r="D2032" t="str">
            <v>33UWT77</v>
          </cell>
          <cell r="E2032" t="str">
            <v>BD32</v>
          </cell>
          <cell r="R2032" t="str">
            <v>Europa</v>
          </cell>
          <cell r="S2032" t="str">
            <v>Polska</v>
          </cell>
          <cell r="T2032" t="str">
            <v>wielkopolskie</v>
          </cell>
          <cell r="U2032" t="str">
            <v>wolsztyński</v>
          </cell>
          <cell r="V2032" t="str">
            <v>Wolsztyn</v>
          </cell>
          <cell r="W2032" t="str">
            <v>315.62 Kotlina Kargowska</v>
          </cell>
          <cell r="X2032" t="str">
            <v>Continental Bio-geographical Region</v>
          </cell>
          <cell r="Y2032" t="str">
            <v>Galio-Carpinetum</v>
          </cell>
        </row>
        <row r="2033">
          <cell r="A2033" t="str">
            <v>POZ-V-0138808</v>
          </cell>
          <cell r="B2033" t="str">
            <v>52.66064</v>
          </cell>
          <cell r="C2033" t="str">
            <v>16.02882</v>
          </cell>
          <cell r="D2033" t="str">
            <v>33UWU63</v>
          </cell>
          <cell r="E2033" t="str">
            <v>BC72</v>
          </cell>
          <cell r="J2033" t="str">
            <v>Sierakowski Park Krajobrazowy</v>
          </cell>
          <cell r="K2033" t="str">
            <v>Cegliniec</v>
          </cell>
          <cell r="L2033" t="str">
            <v>leśny</v>
          </cell>
          <cell r="P2033" t="str">
            <v>PLB300015; PLH300029</v>
          </cell>
          <cell r="Q2033" t="str">
            <v>Puszcza Notecka; Jezioro Mnich</v>
          </cell>
          <cell r="R2033" t="str">
            <v>Europa</v>
          </cell>
          <cell r="S2033" t="str">
            <v>Polska</v>
          </cell>
          <cell r="T2033" t="str">
            <v>wielkopolskie</v>
          </cell>
          <cell r="U2033" t="str">
            <v>międzychodzki</v>
          </cell>
          <cell r="V2033" t="str">
            <v>Sieraków</v>
          </cell>
          <cell r="W2033" t="str">
            <v>315.33 Kotlina Gorzowska</v>
          </cell>
          <cell r="X2033" t="str">
            <v>Continental Bio-geographical Region</v>
          </cell>
          <cell r="Y2033" t="str">
            <v>Pino-Quercetum (=Querco-Pinetum + Serratulo-Pinetum)</v>
          </cell>
        </row>
        <row r="2034">
          <cell r="A2034" t="str">
            <v>POZ-V-0138809</v>
          </cell>
          <cell r="B2034" t="str">
            <v>52.255578</v>
          </cell>
          <cell r="C2034" t="str">
            <v>16.785504</v>
          </cell>
          <cell r="D2034" t="str">
            <v>33UXT29</v>
          </cell>
          <cell r="E2034" t="str">
            <v>BD17</v>
          </cell>
          <cell r="I2034" t="str">
            <v>Wielkopolski Park Narodowy</v>
          </cell>
          <cell r="P2034" t="str">
            <v>PLB300017; PLH300010</v>
          </cell>
          <cell r="Q2034" t="str">
            <v>Ostoja Rogalińska; Ostoja Wielkopolska</v>
          </cell>
          <cell r="R2034" t="str">
            <v>Europa</v>
          </cell>
          <cell r="S2034" t="str">
            <v>Polska</v>
          </cell>
          <cell r="T2034" t="str">
            <v>wielkopolskie</v>
          </cell>
          <cell r="U2034" t="str">
            <v>poznański</v>
          </cell>
          <cell r="V2034" t="str">
            <v>Stęszew</v>
          </cell>
          <cell r="W2034" t="str">
            <v>315.64 Kotlina Śremska</v>
          </cell>
          <cell r="X2034" t="str">
            <v>Continental Bio-geographical Region</v>
          </cell>
          <cell r="Y2034" t="str">
            <v>Galio-Carpinetum</v>
          </cell>
        </row>
        <row r="2035">
          <cell r="A2035" t="str">
            <v>POZ-V-0138884</v>
          </cell>
          <cell r="B2035" t="str">
            <v>52.255578</v>
          </cell>
          <cell r="C2035" t="str">
            <v>16.785504</v>
          </cell>
          <cell r="D2035" t="str">
            <v>33UXT29</v>
          </cell>
          <cell r="E2035" t="str">
            <v>BD17</v>
          </cell>
          <cell r="I2035" t="str">
            <v>Wielkopolski Park Narodowy</v>
          </cell>
          <cell r="P2035" t="str">
            <v>PLB300017; PLH300010</v>
          </cell>
          <cell r="Q2035" t="str">
            <v>Ostoja Rogalińska; Ostoja Wielkopolska</v>
          </cell>
          <cell r="R2035" t="str">
            <v>Europa</v>
          </cell>
          <cell r="S2035" t="str">
            <v>Polska</v>
          </cell>
          <cell r="T2035" t="str">
            <v>wielkopolskie</v>
          </cell>
          <cell r="U2035" t="str">
            <v>poznański</v>
          </cell>
          <cell r="V2035" t="str">
            <v>Stęszew</v>
          </cell>
          <cell r="W2035" t="str">
            <v>315.64 Kotlina Śremska</v>
          </cell>
          <cell r="X2035" t="str">
            <v>Continental Bio-geographical Region</v>
          </cell>
          <cell r="Y2035" t="str">
            <v>Galio-Carpinetum</v>
          </cell>
        </row>
        <row r="2036">
          <cell r="A2036" t="str">
            <v>POZ-V-0138894</v>
          </cell>
          <cell r="B2036" t="str">
            <v>52.25549</v>
          </cell>
          <cell r="C2036" t="str">
            <v>16.785256</v>
          </cell>
          <cell r="D2036" t="str">
            <v>33UXT29</v>
          </cell>
          <cell r="E2036" t="str">
            <v>BD17</v>
          </cell>
          <cell r="I2036" t="str">
            <v>Wielkopolski Park Narodowy</v>
          </cell>
          <cell r="P2036" t="str">
            <v>PLB300017; PLH300010</v>
          </cell>
          <cell r="Q2036" t="str">
            <v>Ostoja Rogalińska; Ostoja Wielkopolska</v>
          </cell>
          <cell r="R2036" t="str">
            <v>Europa</v>
          </cell>
          <cell r="S2036" t="str">
            <v>Polska</v>
          </cell>
          <cell r="T2036" t="str">
            <v>wielkopolskie</v>
          </cell>
          <cell r="U2036" t="str">
            <v>poznański</v>
          </cell>
          <cell r="V2036" t="str">
            <v>Stęszew</v>
          </cell>
          <cell r="W2036" t="str">
            <v>315.64 Kotlina Śremska</v>
          </cell>
          <cell r="X2036" t="str">
            <v>Continental Bio-geographical Region</v>
          </cell>
          <cell r="Y2036" t="str">
            <v>Galio-Carpinetum</v>
          </cell>
        </row>
        <row r="2037">
          <cell r="A2037" t="str">
            <v>POZ-V-0138896</v>
          </cell>
          <cell r="B2037" t="str">
            <v>52.25549</v>
          </cell>
          <cell r="C2037" t="str">
            <v>16.785256</v>
          </cell>
          <cell r="D2037" t="str">
            <v>33UXT29</v>
          </cell>
          <cell r="E2037" t="str">
            <v>BD17</v>
          </cell>
          <cell r="I2037" t="str">
            <v>Wielkopolski Park Narodowy</v>
          </cell>
          <cell r="P2037" t="str">
            <v>PLB300017; PLH300010</v>
          </cell>
          <cell r="Q2037" t="str">
            <v>Ostoja Rogalińska; Ostoja Wielkopolska</v>
          </cell>
          <cell r="R2037" t="str">
            <v>Europa</v>
          </cell>
          <cell r="S2037" t="str">
            <v>Polska</v>
          </cell>
          <cell r="T2037" t="str">
            <v>wielkopolskie</v>
          </cell>
          <cell r="U2037" t="str">
            <v>poznański</v>
          </cell>
          <cell r="V2037" t="str">
            <v>Stęszew</v>
          </cell>
          <cell r="W2037" t="str">
            <v>315.64 Kotlina Śremska</v>
          </cell>
          <cell r="X2037" t="str">
            <v>Continental Bio-geographical Region</v>
          </cell>
          <cell r="Y2037" t="str">
            <v>Galio-Carpinetum</v>
          </cell>
        </row>
        <row r="2038">
          <cell r="A2038" t="str">
            <v>POZ-V-0138898</v>
          </cell>
          <cell r="B2038" t="str">
            <v>52.255534</v>
          </cell>
          <cell r="C2038" t="str">
            <v>16.785409</v>
          </cell>
          <cell r="D2038" t="str">
            <v>33UXT29</v>
          </cell>
          <cell r="E2038" t="str">
            <v>BD17</v>
          </cell>
          <cell r="I2038" t="str">
            <v>Wielkopolski Park Narodowy</v>
          </cell>
          <cell r="P2038" t="str">
            <v>PLB300017; PLH300010</v>
          </cell>
          <cell r="Q2038" t="str">
            <v>Ostoja Rogalińska; Ostoja Wielkopolska</v>
          </cell>
          <cell r="R2038" t="str">
            <v>Europa</v>
          </cell>
          <cell r="S2038" t="str">
            <v>Polska</v>
          </cell>
          <cell r="T2038" t="str">
            <v>wielkopolskie</v>
          </cell>
          <cell r="U2038" t="str">
            <v>poznański</v>
          </cell>
          <cell r="V2038" t="str">
            <v>Stęszew</v>
          </cell>
          <cell r="W2038" t="str">
            <v>315.64 Kotlina Śremska</v>
          </cell>
          <cell r="X2038" t="str">
            <v>Continental Bio-geographical Region</v>
          </cell>
          <cell r="Y2038" t="str">
            <v>Galio-Carpinetum</v>
          </cell>
        </row>
        <row r="2039">
          <cell r="A2039" t="str">
            <v>POZ-V-0140178</v>
          </cell>
          <cell r="B2039" t="str">
            <v>52.43974</v>
          </cell>
          <cell r="C2039" t="str">
            <v>18.00288</v>
          </cell>
          <cell r="D2039" t="str">
            <v>34UBD91</v>
          </cell>
          <cell r="E2039" t="str">
            <v>CD06</v>
          </cell>
          <cell r="J2039" t="str">
            <v>Powidzki Park Krajobrazowy</v>
          </cell>
          <cell r="M2039" t="str">
            <v>Powidzko-Bieniszewski</v>
          </cell>
          <cell r="P2039" t="str">
            <v>PLH300026</v>
          </cell>
          <cell r="Q2039" t="str">
            <v>Pojezierze Gnieźnieńskie</v>
          </cell>
          <cell r="R2039" t="str">
            <v>Europa</v>
          </cell>
          <cell r="S2039" t="str">
            <v>Polska</v>
          </cell>
          <cell r="T2039" t="str">
            <v>wielkopolskie</v>
          </cell>
          <cell r="U2039" t="str">
            <v>słupecki</v>
          </cell>
          <cell r="V2039" t="str">
            <v>Ostrowite</v>
          </cell>
          <cell r="W2039" t="str">
            <v>315.54 Pojezierze Gnieźnieńskie</v>
          </cell>
          <cell r="X2039" t="str">
            <v>Continental Bio-geographical Region</v>
          </cell>
          <cell r="Y2039" t="str">
            <v>Leucobryo-Pinetum</v>
          </cell>
        </row>
        <row r="2040">
          <cell r="A2040" t="str">
            <v>POZ-V-0140318</v>
          </cell>
          <cell r="B2040" t="str">
            <v>52.0099</v>
          </cell>
          <cell r="C2040" t="str">
            <v>16.9474</v>
          </cell>
          <cell r="D2040" t="str">
            <v>33UXT36</v>
          </cell>
          <cell r="E2040" t="str">
            <v>BD48</v>
          </cell>
          <cell r="M2040" t="str">
            <v>Krzywińsko-Osiecki wraz z zadrzewieniami generała Dezyderego Chłapowskiego i kompleksem leśnym Osieczna-Góra</v>
          </cell>
          <cell r="R2040" t="str">
            <v>Europa</v>
          </cell>
          <cell r="S2040" t="str">
            <v>Polska</v>
          </cell>
          <cell r="T2040" t="str">
            <v>wielkopolskie</v>
          </cell>
          <cell r="U2040" t="str">
            <v>kościański</v>
          </cell>
          <cell r="V2040" t="str">
            <v>Krzywiń</v>
          </cell>
          <cell r="W2040" t="str">
            <v>315.82 Pojezierze Krzywińskie</v>
          </cell>
          <cell r="X2040" t="str">
            <v>Continental Bio-geographical Region</v>
          </cell>
          <cell r="Y2040" t="str">
            <v>Ficario-Ulmetum chrysosplenietosum</v>
          </cell>
        </row>
        <row r="2041">
          <cell r="A2041" t="str">
            <v>POZ-V-0140319</v>
          </cell>
          <cell r="B2041" t="str">
            <v>52.145898</v>
          </cell>
          <cell r="C2041" t="str">
            <v>17.735774</v>
          </cell>
          <cell r="D2041" t="str">
            <v>33UXT88</v>
          </cell>
          <cell r="E2041" t="str">
            <v>CD34</v>
          </cell>
          <cell r="J2041" t="str">
            <v>Nadwarciański Park Krajobrazowy</v>
          </cell>
          <cell r="M2041" t="str">
            <v>Pyzdrski</v>
          </cell>
          <cell r="P2041" t="str">
            <v>PLH300009</v>
          </cell>
          <cell r="Q2041" t="str">
            <v>Ostoja Nadwarciańska</v>
          </cell>
          <cell r="R2041" t="str">
            <v>Europa</v>
          </cell>
          <cell r="S2041" t="str">
            <v>Polska</v>
          </cell>
          <cell r="T2041" t="str">
            <v>wielkopolskie</v>
          </cell>
          <cell r="U2041" t="str">
            <v>wrzesiński</v>
          </cell>
          <cell r="V2041" t="str">
            <v>Pyzdry</v>
          </cell>
          <cell r="W2041" t="str">
            <v>318.16 Równina Rychwalska</v>
          </cell>
          <cell r="X2041" t="str">
            <v>Continental Bio-geographical Region</v>
          </cell>
          <cell r="Y2041" t="str">
            <v>Pino-Quercetum (=Querco-Pinetum + Serratulo-Pinetum)</v>
          </cell>
        </row>
        <row r="2042">
          <cell r="A2042" t="str">
            <v>POZ-V-0140320</v>
          </cell>
          <cell r="B2042" t="str">
            <v>52.145898</v>
          </cell>
          <cell r="C2042" t="str">
            <v>17.735774</v>
          </cell>
          <cell r="D2042" t="str">
            <v>33UXT88</v>
          </cell>
          <cell r="E2042" t="str">
            <v>CD34</v>
          </cell>
          <cell r="J2042" t="str">
            <v>Nadwarciański Park Krajobrazowy</v>
          </cell>
          <cell r="M2042" t="str">
            <v>Pyzdrski</v>
          </cell>
          <cell r="P2042" t="str">
            <v>PLH300009</v>
          </cell>
          <cell r="Q2042" t="str">
            <v>Ostoja Nadwarciańska</v>
          </cell>
          <cell r="R2042" t="str">
            <v>Europa</v>
          </cell>
          <cell r="S2042" t="str">
            <v>Polska</v>
          </cell>
          <cell r="T2042" t="str">
            <v>wielkopolskie</v>
          </cell>
          <cell r="U2042" t="str">
            <v>wrzesiński</v>
          </cell>
          <cell r="V2042" t="str">
            <v>Pyzdry</v>
          </cell>
          <cell r="W2042" t="str">
            <v>318.16 Równina Rychwalska</v>
          </cell>
          <cell r="X2042" t="str">
            <v>Continental Bio-geographical Region</v>
          </cell>
          <cell r="Y2042" t="str">
            <v>Pino-Quercetum (=Querco-Pinetum + Serratulo-Pinetum)</v>
          </cell>
        </row>
        <row r="2043">
          <cell r="A2043" t="str">
            <v>POZ-V-0140321</v>
          </cell>
          <cell r="B2043" t="str">
            <v>51.998661</v>
          </cell>
          <cell r="C2043" t="str">
            <v>17.096235</v>
          </cell>
          <cell r="D2043" t="str">
            <v>33UXT46</v>
          </cell>
          <cell r="E2043" t="str">
            <v>BD49</v>
          </cell>
          <cell r="R2043" t="str">
            <v>Europa</v>
          </cell>
          <cell r="S2043" t="str">
            <v>Polska</v>
          </cell>
          <cell r="T2043" t="str">
            <v>wielkopolskie</v>
          </cell>
          <cell r="U2043" t="str">
            <v>śremski</v>
          </cell>
          <cell r="V2043" t="str">
            <v>Dolsk</v>
          </cell>
          <cell r="W2043" t="str">
            <v>315.84 Wał Żerkowski</v>
          </cell>
          <cell r="X2043" t="str">
            <v>Continental Bio-geographical Region</v>
          </cell>
          <cell r="Y2043" t="str">
            <v>Galio-Carpinetum</v>
          </cell>
        </row>
        <row r="2044">
          <cell r="A2044" t="str">
            <v>POZ-V-0140322</v>
          </cell>
          <cell r="B2044" t="str">
            <v>51.9874</v>
          </cell>
          <cell r="C2044" t="str">
            <v>17.046</v>
          </cell>
          <cell r="D2044" t="str">
            <v>33UXT46</v>
          </cell>
          <cell r="E2044" t="str">
            <v>BD49</v>
          </cell>
          <cell r="R2044" t="str">
            <v>Europa</v>
          </cell>
          <cell r="S2044" t="str">
            <v>Polska</v>
          </cell>
          <cell r="T2044" t="str">
            <v>wielkopolskie</v>
          </cell>
          <cell r="U2044" t="str">
            <v>śremski</v>
          </cell>
          <cell r="V2044" t="str">
            <v>Dolsk</v>
          </cell>
          <cell r="W2044" t="str">
            <v>315.82 Pojezierze Krzywińskie</v>
          </cell>
          <cell r="X2044" t="str">
            <v>Continental Bio-geographical Region</v>
          </cell>
          <cell r="Y2044" t="str">
            <v>Calamagrostio arundinaceae-Quercetum</v>
          </cell>
        </row>
        <row r="2045">
          <cell r="A2045" t="str">
            <v>POZ-V-0140323</v>
          </cell>
          <cell r="B2045" t="str">
            <v>51.986486</v>
          </cell>
          <cell r="C2045" t="str">
            <v>17.046715</v>
          </cell>
          <cell r="D2045" t="str">
            <v>33UXT46</v>
          </cell>
          <cell r="E2045" t="str">
            <v>BD49</v>
          </cell>
          <cell r="R2045" t="str">
            <v>Europa</v>
          </cell>
          <cell r="S2045" t="str">
            <v>Polska</v>
          </cell>
          <cell r="T2045" t="str">
            <v>wielkopolskie</v>
          </cell>
          <cell r="U2045" t="str">
            <v>śremski</v>
          </cell>
          <cell r="V2045" t="str">
            <v>Dolsk</v>
          </cell>
          <cell r="W2045" t="str">
            <v>315.82 Pojezierze Krzywińskie</v>
          </cell>
          <cell r="X2045" t="str">
            <v>Continental Bio-geographical Region</v>
          </cell>
          <cell r="Y2045" t="str">
            <v>Fraxino-Alnetum (=Circaeo-Alnetum)</v>
          </cell>
        </row>
        <row r="2046">
          <cell r="A2046" t="str">
            <v>POZ-V-0140324</v>
          </cell>
          <cell r="B2046" t="str">
            <v>52.02292</v>
          </cell>
          <cell r="C2046" t="str">
            <v>16.91896</v>
          </cell>
          <cell r="D2046" t="str">
            <v>33UXT36</v>
          </cell>
          <cell r="E2046" t="str">
            <v>BD48</v>
          </cell>
          <cell r="R2046" t="str">
            <v>Europa</v>
          </cell>
          <cell r="S2046" t="str">
            <v>Polska</v>
          </cell>
          <cell r="T2046" t="str">
            <v>wielkopolskie</v>
          </cell>
          <cell r="U2046" t="str">
            <v>śremski</v>
          </cell>
          <cell r="V2046" t="str">
            <v>Śrem</v>
          </cell>
          <cell r="W2046" t="str">
            <v>315.82 Pojezierze Krzywińskie</v>
          </cell>
          <cell r="X2046" t="str">
            <v>Continental Bio-geographical Region</v>
          </cell>
          <cell r="Y2046" t="str">
            <v>Fraxino-Alnetum (=Circaeo-Alnetum)</v>
          </cell>
        </row>
        <row r="2047">
          <cell r="A2047" t="str">
            <v>POZ-V-0140325</v>
          </cell>
          <cell r="B2047" t="str">
            <v>52.02289</v>
          </cell>
          <cell r="C2047" t="str">
            <v>16.91883</v>
          </cell>
          <cell r="D2047" t="str">
            <v>33UXT36</v>
          </cell>
          <cell r="E2047" t="str">
            <v>BD48</v>
          </cell>
          <cell r="R2047" t="str">
            <v>Europa</v>
          </cell>
          <cell r="S2047" t="str">
            <v>Polska</v>
          </cell>
          <cell r="T2047" t="str">
            <v>wielkopolskie</v>
          </cell>
          <cell r="U2047" t="str">
            <v>śremski</v>
          </cell>
          <cell r="V2047" t="str">
            <v>Śrem</v>
          </cell>
          <cell r="W2047" t="str">
            <v>315.82 Pojezierze Krzywińskie</v>
          </cell>
          <cell r="X2047" t="str">
            <v>Continental Bio-geographical Region</v>
          </cell>
          <cell r="Y2047" t="str">
            <v>Fraxino-Alnetum (=Circaeo-Alnetum)</v>
          </cell>
        </row>
        <row r="2048">
          <cell r="A2048" t="str">
            <v>POZ-V-0140326</v>
          </cell>
          <cell r="B2048" t="str">
            <v>52.3507</v>
          </cell>
          <cell r="C2048" t="str">
            <v>17.0246</v>
          </cell>
          <cell r="D2048" t="str">
            <v>33UXU30</v>
          </cell>
          <cell r="E2048" t="str">
            <v>BD09</v>
          </cell>
          <cell r="R2048" t="str">
            <v>Europa</v>
          </cell>
          <cell r="S2048" t="str">
            <v>Polska</v>
          </cell>
          <cell r="T2048" t="str">
            <v>wielkopolskie</v>
          </cell>
          <cell r="U2048" t="str">
            <v>Poznań</v>
          </cell>
          <cell r="V2048" t="str">
            <v>Poznań</v>
          </cell>
          <cell r="W2048" t="str">
            <v>315.56 Równina Wrzesińska</v>
          </cell>
          <cell r="X2048" t="str">
            <v>Continental Bio-geographical Region</v>
          </cell>
          <cell r="Y2048" t="str">
            <v>Galio-Carpinetum</v>
          </cell>
        </row>
        <row r="2049">
          <cell r="A2049" t="str">
            <v>POZ-V-0141031</v>
          </cell>
          <cell r="B2049" t="str">
            <v>52.48004</v>
          </cell>
          <cell r="C2049" t="str">
            <v>17.01123</v>
          </cell>
          <cell r="D2049" t="str">
            <v>33UXU31</v>
          </cell>
          <cell r="E2049" t="str">
            <v>BC99</v>
          </cell>
          <cell r="J2049" t="str">
            <v>Park Krajobrazowy Puszcza Zielonka</v>
          </cell>
          <cell r="P2049" t="str">
            <v>PLH300058</v>
          </cell>
          <cell r="Q2049" t="str">
            <v>Uroczyska Puszczy Zielonki</v>
          </cell>
          <cell r="R2049" t="str">
            <v>Europa</v>
          </cell>
          <cell r="S2049" t="str">
            <v>Polska</v>
          </cell>
          <cell r="T2049" t="str">
            <v>wielkopolskie</v>
          </cell>
          <cell r="U2049" t="str">
            <v>poznański</v>
          </cell>
          <cell r="V2049" t="str">
            <v>Czerwonak</v>
          </cell>
          <cell r="W2049" t="str">
            <v>315.56 Równina Wrzesińska</v>
          </cell>
          <cell r="X2049" t="str">
            <v>Continental Bio-geographical Region</v>
          </cell>
          <cell r="Y2049" t="str">
            <v>Pino-Quercetum (=Querco-Pinetum + Serratulo-Pinetum)</v>
          </cell>
        </row>
        <row r="2050">
          <cell r="A2050" t="str">
            <v>POZ-V-0142155</v>
          </cell>
          <cell r="B2050" t="str">
            <v>52.6547</v>
          </cell>
          <cell r="C2050" t="str">
            <v>17.1969</v>
          </cell>
          <cell r="D2050" t="str">
            <v>33UXU43</v>
          </cell>
          <cell r="E2050" t="str">
            <v>CC70</v>
          </cell>
          <cell r="R2050" t="str">
            <v>Europa</v>
          </cell>
          <cell r="S2050" t="str">
            <v>Polska</v>
          </cell>
          <cell r="T2050" t="str">
            <v>wielkopolskie</v>
          </cell>
          <cell r="U2050" t="str">
            <v>wągrowiecki</v>
          </cell>
          <cell r="V2050" t="str">
            <v>Skoki</v>
          </cell>
          <cell r="W2050" t="str">
            <v>315.54 Pojezierze Gnieźnieńskie</v>
          </cell>
          <cell r="X2050" t="str">
            <v>Continental Bio-geographical Region</v>
          </cell>
          <cell r="Y2050" t="str">
            <v>Pino-Quercetum (=Querco-Pinetum + Serratulo-Pinetum)</v>
          </cell>
        </row>
        <row r="2051">
          <cell r="A2051" t="str">
            <v>POZ-V-0142157</v>
          </cell>
          <cell r="B2051" t="str">
            <v>52.421641</v>
          </cell>
          <cell r="C2051" t="str">
            <v>16.937975</v>
          </cell>
          <cell r="D2051" t="str">
            <v>33UXU30</v>
          </cell>
          <cell r="E2051" t="str">
            <v>BD08</v>
          </cell>
          <cell r="P2051" t="str">
            <v>PLH300005</v>
          </cell>
          <cell r="Q2051" t="str">
            <v>Fortyfikacje w Poznaniu</v>
          </cell>
          <cell r="R2051" t="str">
            <v>Europa</v>
          </cell>
          <cell r="S2051" t="str">
            <v>Polska</v>
          </cell>
          <cell r="T2051" t="str">
            <v>wielkopolskie</v>
          </cell>
          <cell r="U2051" t="str">
            <v>Poznań</v>
          </cell>
          <cell r="V2051" t="str">
            <v>Poznań</v>
          </cell>
          <cell r="W2051" t="str">
            <v>315.52 Poznański Przełom Warty</v>
          </cell>
          <cell r="X2051" t="str">
            <v>Continental Bio-geographical Region</v>
          </cell>
          <cell r="Y2051" t="str">
            <v>Galio-Carpinetum</v>
          </cell>
        </row>
        <row r="2052">
          <cell r="A2052" t="str">
            <v>POZ-V-0142158</v>
          </cell>
          <cell r="B2052" t="str">
            <v>52.421641</v>
          </cell>
          <cell r="C2052" t="str">
            <v>16.937975</v>
          </cell>
          <cell r="D2052" t="str">
            <v>33UXU30</v>
          </cell>
          <cell r="E2052" t="str">
            <v>BD08</v>
          </cell>
          <cell r="P2052" t="str">
            <v>PLH300005</v>
          </cell>
          <cell r="Q2052" t="str">
            <v>Fortyfikacje w Poznaniu</v>
          </cell>
          <cell r="R2052" t="str">
            <v>Europa</v>
          </cell>
          <cell r="S2052" t="str">
            <v>Polska</v>
          </cell>
          <cell r="T2052" t="str">
            <v>wielkopolskie</v>
          </cell>
          <cell r="U2052" t="str">
            <v>Poznań</v>
          </cell>
          <cell r="V2052" t="str">
            <v>Poznań</v>
          </cell>
          <cell r="W2052" t="str">
            <v>315.52 Poznański Przełom Warty</v>
          </cell>
          <cell r="X2052" t="str">
            <v>Continental Bio-geographical Region</v>
          </cell>
          <cell r="Y2052" t="str">
            <v>Galio-Carpinetum</v>
          </cell>
        </row>
        <row r="2053">
          <cell r="A2053" t="str">
            <v>POZ-V-0142159</v>
          </cell>
          <cell r="B2053" t="str">
            <v>52.3921</v>
          </cell>
          <cell r="C2053" t="str">
            <v>17.021</v>
          </cell>
          <cell r="D2053" t="str">
            <v>33UXU30</v>
          </cell>
          <cell r="E2053" t="str">
            <v>BD09</v>
          </cell>
          <cell r="R2053" t="str">
            <v>Europa</v>
          </cell>
          <cell r="S2053" t="str">
            <v>Polska</v>
          </cell>
          <cell r="T2053" t="str">
            <v>wielkopolskie</v>
          </cell>
          <cell r="U2053" t="str">
            <v>Poznań</v>
          </cell>
          <cell r="V2053" t="str">
            <v>Poznań</v>
          </cell>
          <cell r="W2053" t="str">
            <v>315.56 Równina Wrzesińska</v>
          </cell>
          <cell r="X2053" t="str">
            <v>Continental Bio-geographical Region</v>
          </cell>
          <cell r="Y2053" t="str">
            <v>Galio-Carpinetum</v>
          </cell>
        </row>
        <row r="2054">
          <cell r="A2054" t="str">
            <v>POZ-V-0143885</v>
          </cell>
          <cell r="B2054" t="str">
            <v>52.989605</v>
          </cell>
          <cell r="C2054" t="str">
            <v>16.917776</v>
          </cell>
          <cell r="D2054" t="str">
            <v>33UXU27</v>
          </cell>
          <cell r="E2054" t="str">
            <v>BC39</v>
          </cell>
          <cell r="R2054" t="str">
            <v>Europa</v>
          </cell>
          <cell r="S2054" t="str">
            <v>Polska</v>
          </cell>
          <cell r="T2054" t="str">
            <v>wielkopolskie</v>
          </cell>
          <cell r="U2054" t="str">
            <v>chodzieski</v>
          </cell>
          <cell r="V2054" t="str">
            <v>Chodzież</v>
          </cell>
          <cell r="W2054" t="str">
            <v>315.53 Pojezierze Chodzieskie</v>
          </cell>
          <cell r="X2054" t="str">
            <v>Continental Bio-geographical Region</v>
          </cell>
          <cell r="Y2054" t="str">
            <v>Galio-Carpinetum</v>
          </cell>
        </row>
        <row r="2055">
          <cell r="A2055" t="str">
            <v>POZ-V-0144496</v>
          </cell>
          <cell r="B2055" t="str">
            <v>52.3507</v>
          </cell>
          <cell r="C2055" t="str">
            <v>17.025</v>
          </cell>
          <cell r="D2055" t="str">
            <v>33UXU30</v>
          </cell>
          <cell r="E2055" t="str">
            <v>BD09</v>
          </cell>
          <cell r="R2055" t="str">
            <v>Europa</v>
          </cell>
          <cell r="S2055" t="str">
            <v>Polska</v>
          </cell>
          <cell r="T2055" t="str">
            <v>wielkopolskie</v>
          </cell>
          <cell r="U2055" t="str">
            <v>Poznań</v>
          </cell>
          <cell r="V2055" t="str">
            <v>Poznań</v>
          </cell>
          <cell r="W2055" t="str">
            <v>315.56 Równina Wrzesińska</v>
          </cell>
          <cell r="X2055" t="str">
            <v>Continental Bio-geographical Region</v>
          </cell>
          <cell r="Y2055" t="str">
            <v>Galio-Carpinetum</v>
          </cell>
        </row>
        <row r="2056">
          <cell r="A2056" t="str">
            <v>POZ-V-0145639</v>
          </cell>
          <cell r="B2056" t="str">
            <v>51.1923</v>
          </cell>
          <cell r="C2056" t="str">
            <v>17.987</v>
          </cell>
          <cell r="D2056" t="str">
            <v>33UYS07</v>
          </cell>
          <cell r="E2056" t="str">
            <v>CE35</v>
          </cell>
          <cell r="R2056" t="str">
            <v>Europa</v>
          </cell>
          <cell r="S2056" t="str">
            <v>Polska</v>
          </cell>
          <cell r="T2056" t="str">
            <v>wielkopolskie</v>
          </cell>
          <cell r="U2056" t="str">
            <v>kępiński</v>
          </cell>
          <cell r="V2056" t="str">
            <v>Trzcinica</v>
          </cell>
          <cell r="W2056" t="str">
            <v>318.24 Wysoczyzna Wieruszowska</v>
          </cell>
          <cell r="X2056" t="str">
            <v>Continental Bio-geographical Region</v>
          </cell>
          <cell r="Y2056" t="str">
            <v>Galio odorati-Fagetum (=Melico-Fagetum)</v>
          </cell>
        </row>
        <row r="2057">
          <cell r="A2057" t="str">
            <v>POZ-V-0145653</v>
          </cell>
          <cell r="B2057" t="str">
            <v>51.8652</v>
          </cell>
          <cell r="C2057" t="str">
            <v>16.6907</v>
          </cell>
          <cell r="D2057" t="str">
            <v>33UXT14</v>
          </cell>
          <cell r="E2057" t="str">
            <v>BD67</v>
          </cell>
          <cell r="M2057" t="str">
            <v>Krzywińsko-Osiecki wraz z zadrzewieniami generała Dezyderego Chłapowskiego i kompleksem leśnym Osieczna-Góra</v>
          </cell>
          <cell r="R2057" t="str">
            <v>Europa</v>
          </cell>
          <cell r="S2057" t="str">
            <v>Polska</v>
          </cell>
          <cell r="T2057" t="str">
            <v>wielkopolskie</v>
          </cell>
          <cell r="U2057" t="str">
            <v>leszczyński</v>
          </cell>
          <cell r="V2057" t="str">
            <v>Osieczna</v>
          </cell>
          <cell r="W2057" t="str">
            <v>318.11 Wysoczyzna Leszczyńska</v>
          </cell>
          <cell r="X2057" t="str">
            <v>Continental Bio-geographical Region</v>
          </cell>
          <cell r="Y2057" t="str">
            <v>Galio-Carpinetum</v>
          </cell>
        </row>
        <row r="2058">
          <cell r="A2058" t="str">
            <v>POZ-V-0145654</v>
          </cell>
          <cell r="B2058" t="str">
            <v>52.2123</v>
          </cell>
          <cell r="C2058" t="str">
            <v>17.5702</v>
          </cell>
          <cell r="D2058" t="str">
            <v>33UXT78</v>
          </cell>
          <cell r="E2058" t="str">
            <v>CD23</v>
          </cell>
          <cell r="R2058" t="str">
            <v>Europa</v>
          </cell>
          <cell r="S2058" t="str">
            <v>Polska</v>
          </cell>
          <cell r="T2058" t="str">
            <v>wielkopolskie</v>
          </cell>
          <cell r="U2058" t="str">
            <v>wrzesiński</v>
          </cell>
          <cell r="V2058" t="str">
            <v>Miłosław</v>
          </cell>
          <cell r="W2058" t="str">
            <v>315.56 Równina Wrzesińska</v>
          </cell>
          <cell r="X2058" t="str">
            <v>Continental Bio-geographical Region</v>
          </cell>
          <cell r="Y2058" t="str">
            <v>Galio-Carpinetum</v>
          </cell>
        </row>
        <row r="2059">
          <cell r="A2059" t="str">
            <v>POZ-V-0145655</v>
          </cell>
          <cell r="B2059" t="str">
            <v>52.2123</v>
          </cell>
          <cell r="C2059" t="str">
            <v>17.5702</v>
          </cell>
          <cell r="D2059" t="str">
            <v>33UXT78</v>
          </cell>
          <cell r="E2059" t="str">
            <v>CD23</v>
          </cell>
          <cell r="R2059" t="str">
            <v>Europa</v>
          </cell>
          <cell r="S2059" t="str">
            <v>Polska</v>
          </cell>
          <cell r="T2059" t="str">
            <v>wielkopolskie</v>
          </cell>
          <cell r="U2059" t="str">
            <v>wrzesiński</v>
          </cell>
          <cell r="V2059" t="str">
            <v>Miłosław</v>
          </cell>
          <cell r="W2059" t="str">
            <v>315.56 Równina Wrzesińska</v>
          </cell>
          <cell r="X2059" t="str">
            <v>Continental Bio-geographical Region</v>
          </cell>
          <cell r="Y2059" t="str">
            <v>Galio-Carpinetum</v>
          </cell>
        </row>
        <row r="2060">
          <cell r="A2060" t="str">
            <v>POZ-V-0145656</v>
          </cell>
          <cell r="B2060" t="str">
            <v>52.1978</v>
          </cell>
          <cell r="C2060" t="str">
            <v>17.5047</v>
          </cell>
          <cell r="D2060" t="str">
            <v>33UXT78</v>
          </cell>
          <cell r="E2060" t="str">
            <v>CD22</v>
          </cell>
          <cell r="J2060" t="str">
            <v>Żerkowsko-Czeszewski Park Krajobrazowy</v>
          </cell>
          <cell r="O2060" t="str">
            <v>Pradolina Miłosławska</v>
          </cell>
          <cell r="R2060" t="str">
            <v>Europa</v>
          </cell>
          <cell r="S2060" t="str">
            <v>Polska</v>
          </cell>
          <cell r="T2060" t="str">
            <v>wielkopolskie</v>
          </cell>
          <cell r="U2060" t="str">
            <v>wrzesiński</v>
          </cell>
          <cell r="V2060" t="str">
            <v>Miłosław</v>
          </cell>
          <cell r="W2060" t="str">
            <v>315.56 Równina Wrzesińska</v>
          </cell>
          <cell r="X2060" t="str">
            <v>Continental Bio-geographical Region</v>
          </cell>
          <cell r="Y2060" t="str">
            <v>Potentillo albae-Quercetum typicum</v>
          </cell>
        </row>
        <row r="2061">
          <cell r="A2061" t="str">
            <v>POZ-V-0145657</v>
          </cell>
          <cell r="B2061" t="str">
            <v>52.1978</v>
          </cell>
          <cell r="C2061" t="str">
            <v>17.5047</v>
          </cell>
          <cell r="D2061" t="str">
            <v>33UXT78</v>
          </cell>
          <cell r="E2061" t="str">
            <v>CD22</v>
          </cell>
          <cell r="J2061" t="str">
            <v>Żerkowsko-Czeszewski Park Krajobrazowy</v>
          </cell>
          <cell r="O2061" t="str">
            <v>Pradolina Miłosławska</v>
          </cell>
          <cell r="R2061" t="str">
            <v>Europa</v>
          </cell>
          <cell r="S2061" t="str">
            <v>Polska</v>
          </cell>
          <cell r="T2061" t="str">
            <v>wielkopolskie</v>
          </cell>
          <cell r="U2061" t="str">
            <v>wrzesiński</v>
          </cell>
          <cell r="V2061" t="str">
            <v>Miłosław</v>
          </cell>
          <cell r="W2061" t="str">
            <v>315.56 Równina Wrzesińska</v>
          </cell>
          <cell r="X2061" t="str">
            <v>Continental Bio-geographical Region</v>
          </cell>
          <cell r="Y2061" t="str">
            <v>Potentillo albae-Quercetum typicum</v>
          </cell>
        </row>
        <row r="2062">
          <cell r="A2062" t="str">
            <v>POZ-V-0145658</v>
          </cell>
          <cell r="B2062" t="str">
            <v>52.1936</v>
          </cell>
          <cell r="C2062" t="str">
            <v>17.3994</v>
          </cell>
          <cell r="D2062" t="str">
            <v>33UXT68</v>
          </cell>
          <cell r="E2062" t="str">
            <v>CD22</v>
          </cell>
          <cell r="R2062" t="str">
            <v>Europa</v>
          </cell>
          <cell r="S2062" t="str">
            <v>Polska</v>
          </cell>
          <cell r="T2062" t="str">
            <v>wielkopolskie</v>
          </cell>
          <cell r="U2062" t="str">
            <v>średzki</v>
          </cell>
          <cell r="V2062" t="str">
            <v>Środa Wielkopolska</v>
          </cell>
          <cell r="W2062" t="str">
            <v>315.64 Kotlina Śremska</v>
          </cell>
          <cell r="X2062" t="str">
            <v>Continental Bio-geographical Region</v>
          </cell>
          <cell r="Y2062" t="str">
            <v>Fraxino-Alnetum (=Circaeo-Alnetum)</v>
          </cell>
        </row>
        <row r="2063">
          <cell r="A2063" t="str">
            <v>POZ-V-0145659</v>
          </cell>
          <cell r="B2063" t="str">
            <v>52.1936</v>
          </cell>
          <cell r="C2063" t="str">
            <v>17.3994</v>
          </cell>
          <cell r="D2063" t="str">
            <v>33UXT68</v>
          </cell>
          <cell r="E2063" t="str">
            <v>CD22</v>
          </cell>
          <cell r="R2063" t="str">
            <v>Europa</v>
          </cell>
          <cell r="S2063" t="str">
            <v>Polska</v>
          </cell>
          <cell r="T2063" t="str">
            <v>wielkopolskie</v>
          </cell>
          <cell r="U2063" t="str">
            <v>średzki</v>
          </cell>
          <cell r="V2063" t="str">
            <v>Środa Wielkopolska</v>
          </cell>
          <cell r="W2063" t="str">
            <v>315.64 Kotlina Śremska</v>
          </cell>
          <cell r="X2063" t="str">
            <v>Continental Bio-geographical Region</v>
          </cell>
          <cell r="Y2063" t="str">
            <v>Fraxino-Alnetum (=Circaeo-Alnetum)</v>
          </cell>
        </row>
        <row r="2064">
          <cell r="A2064" t="str">
            <v>POZ-V-0145665</v>
          </cell>
          <cell r="B2064" t="str">
            <v>52.24273</v>
          </cell>
          <cell r="C2064" t="str">
            <v>16.81252</v>
          </cell>
          <cell r="D2064" t="str">
            <v>33UXT28</v>
          </cell>
          <cell r="E2064" t="str">
            <v>BD28</v>
          </cell>
          <cell r="I2064" t="str">
            <v>Wielkopolski Park Narodowy</v>
          </cell>
          <cell r="P2064" t="str">
            <v>PLB300017; PLH300010</v>
          </cell>
          <cell r="Q2064" t="str">
            <v>Ostoja Rogalińska; Ostoja Wielkopolska</v>
          </cell>
          <cell r="R2064" t="str">
            <v>Europa</v>
          </cell>
          <cell r="S2064" t="str">
            <v>Polska</v>
          </cell>
          <cell r="T2064" t="str">
            <v>wielkopolskie</v>
          </cell>
          <cell r="U2064" t="str">
            <v>poznański</v>
          </cell>
          <cell r="V2064" t="str">
            <v>Mosina</v>
          </cell>
          <cell r="W2064" t="str">
            <v>315.64 Kotlina Śremska</v>
          </cell>
          <cell r="X2064" t="str">
            <v>Continental Bio-geographical Region</v>
          </cell>
          <cell r="Y2064" t="str">
            <v>Calamagrostio arundinaceae-Quercetum</v>
          </cell>
        </row>
        <row r="2065">
          <cell r="A2065" t="str">
            <v>POZ-V-0145666</v>
          </cell>
          <cell r="B2065" t="str">
            <v>52.266088</v>
          </cell>
          <cell r="C2065" t="str">
            <v>16.796097</v>
          </cell>
          <cell r="D2065" t="str">
            <v>33UXT29</v>
          </cell>
          <cell r="E2065" t="str">
            <v>BD17</v>
          </cell>
          <cell r="I2065" t="str">
            <v>Wielkopolski Park Narodowy</v>
          </cell>
          <cell r="P2065" t="str">
            <v>PLB300017; PLH300010</v>
          </cell>
          <cell r="Q2065" t="str">
            <v>Ostoja Rogalińska; Ostoja Wielkopolska</v>
          </cell>
          <cell r="R2065" t="str">
            <v>Europa</v>
          </cell>
          <cell r="S2065" t="str">
            <v>Polska</v>
          </cell>
          <cell r="T2065" t="str">
            <v>wielkopolskie</v>
          </cell>
          <cell r="U2065" t="str">
            <v>poznański</v>
          </cell>
          <cell r="V2065" t="str">
            <v>Stęszew</v>
          </cell>
          <cell r="W2065" t="str">
            <v>315.51 Pojezierze Poznańskie</v>
          </cell>
          <cell r="X2065" t="str">
            <v>Continental Bio-geographical Region</v>
          </cell>
          <cell r="Y2065" t="str">
            <v>Calamagrostio arundinaceae-Quercetum</v>
          </cell>
        </row>
        <row r="2066">
          <cell r="A2066" t="str">
            <v>POZ-V-0145667</v>
          </cell>
          <cell r="B2066" t="str">
            <v>52.266088</v>
          </cell>
          <cell r="C2066" t="str">
            <v>16.796097</v>
          </cell>
          <cell r="D2066" t="str">
            <v>33UXT29</v>
          </cell>
          <cell r="E2066" t="str">
            <v>BD17</v>
          </cell>
          <cell r="I2066" t="str">
            <v>Wielkopolski Park Narodowy</v>
          </cell>
          <cell r="P2066" t="str">
            <v>PLB300017; PLH300010</v>
          </cell>
          <cell r="Q2066" t="str">
            <v>Ostoja Rogalińska; Ostoja Wielkopolska</v>
          </cell>
          <cell r="R2066" t="str">
            <v>Europa</v>
          </cell>
          <cell r="S2066" t="str">
            <v>Polska</v>
          </cell>
          <cell r="T2066" t="str">
            <v>wielkopolskie</v>
          </cell>
          <cell r="U2066" t="str">
            <v>poznański</v>
          </cell>
          <cell r="V2066" t="str">
            <v>Stęszew</v>
          </cell>
          <cell r="W2066" t="str">
            <v>315.51 Pojezierze Poznańskie</v>
          </cell>
          <cell r="X2066" t="str">
            <v>Continental Bio-geographical Region</v>
          </cell>
          <cell r="Y2066" t="str">
            <v>Calamagrostio arundinaceae-Quercetum</v>
          </cell>
        </row>
        <row r="2067">
          <cell r="A2067" t="str">
            <v>POZ-V-0145668</v>
          </cell>
          <cell r="B2067" t="str">
            <v>52.266088</v>
          </cell>
          <cell r="C2067" t="str">
            <v>16.796097</v>
          </cell>
          <cell r="D2067" t="str">
            <v>33UXT29</v>
          </cell>
          <cell r="E2067" t="str">
            <v>BD17</v>
          </cell>
          <cell r="I2067" t="str">
            <v>Wielkopolski Park Narodowy</v>
          </cell>
          <cell r="P2067" t="str">
            <v>PLB300017; PLH300010</v>
          </cell>
          <cell r="Q2067" t="str">
            <v>Ostoja Rogalińska; Ostoja Wielkopolska</v>
          </cell>
          <cell r="R2067" t="str">
            <v>Europa</v>
          </cell>
          <cell r="S2067" t="str">
            <v>Polska</v>
          </cell>
          <cell r="T2067" t="str">
            <v>wielkopolskie</v>
          </cell>
          <cell r="U2067" t="str">
            <v>poznański</v>
          </cell>
          <cell r="V2067" t="str">
            <v>Stęszew</v>
          </cell>
          <cell r="W2067" t="str">
            <v>315.51 Pojezierze Poznańskie</v>
          </cell>
          <cell r="X2067" t="str">
            <v>Continental Bio-geographical Region</v>
          </cell>
          <cell r="Y2067" t="str">
            <v>Calamagrostio arundinaceae-Quercetum</v>
          </cell>
        </row>
        <row r="2068">
          <cell r="A2068" t="str">
            <v>POZ-V-0145669</v>
          </cell>
          <cell r="B2068" t="str">
            <v>52.266088</v>
          </cell>
          <cell r="C2068" t="str">
            <v>16.796097</v>
          </cell>
          <cell r="D2068" t="str">
            <v>33UXT29</v>
          </cell>
          <cell r="E2068" t="str">
            <v>BD17</v>
          </cell>
          <cell r="I2068" t="str">
            <v>Wielkopolski Park Narodowy</v>
          </cell>
          <cell r="P2068" t="str">
            <v>PLB300017; PLH300010</v>
          </cell>
          <cell r="Q2068" t="str">
            <v>Ostoja Rogalińska; Ostoja Wielkopolska</v>
          </cell>
          <cell r="R2068" t="str">
            <v>Europa</v>
          </cell>
          <cell r="S2068" t="str">
            <v>Polska</v>
          </cell>
          <cell r="T2068" t="str">
            <v>wielkopolskie</v>
          </cell>
          <cell r="U2068" t="str">
            <v>poznański</v>
          </cell>
          <cell r="V2068" t="str">
            <v>Stęszew</v>
          </cell>
          <cell r="W2068" t="str">
            <v>315.51 Pojezierze Poznańskie</v>
          </cell>
          <cell r="X2068" t="str">
            <v>Continental Bio-geographical Region</v>
          </cell>
          <cell r="Y2068" t="str">
            <v>Calamagrostio arundinaceae-Quercetum</v>
          </cell>
        </row>
        <row r="2069">
          <cell r="A2069" t="str">
            <v>POZ-V-0145670</v>
          </cell>
          <cell r="B2069" t="str">
            <v>52.24273</v>
          </cell>
          <cell r="C2069" t="str">
            <v>16.81252</v>
          </cell>
          <cell r="D2069" t="str">
            <v>33UXT28</v>
          </cell>
          <cell r="E2069" t="str">
            <v>BD28</v>
          </cell>
          <cell r="I2069" t="str">
            <v>Wielkopolski Park Narodowy</v>
          </cell>
          <cell r="P2069" t="str">
            <v>PLB300017; PLH300010</v>
          </cell>
          <cell r="Q2069" t="str">
            <v>Ostoja Rogalińska; Ostoja Wielkopolska</v>
          </cell>
          <cell r="R2069" t="str">
            <v>Europa</v>
          </cell>
          <cell r="S2069" t="str">
            <v>Polska</v>
          </cell>
          <cell r="T2069" t="str">
            <v>wielkopolskie</v>
          </cell>
          <cell r="U2069" t="str">
            <v>poznański</v>
          </cell>
          <cell r="V2069" t="str">
            <v>Mosina</v>
          </cell>
          <cell r="W2069" t="str">
            <v>315.64 Kotlina Śremska</v>
          </cell>
          <cell r="X2069" t="str">
            <v>Continental Bio-geographical Region</v>
          </cell>
          <cell r="Y2069" t="str">
            <v>Calamagrostio arundinaceae-Quercetum</v>
          </cell>
        </row>
        <row r="2070">
          <cell r="A2070" t="str">
            <v>POZ-V-0145671</v>
          </cell>
          <cell r="B2070" t="str">
            <v>52.911</v>
          </cell>
          <cell r="C2070" t="str">
            <v>17.4723</v>
          </cell>
          <cell r="D2070" t="str">
            <v>33UXU66</v>
          </cell>
          <cell r="E2070" t="str">
            <v>CC42</v>
          </cell>
          <cell r="R2070" t="str">
            <v>Europa</v>
          </cell>
          <cell r="S2070" t="str">
            <v>Polska</v>
          </cell>
          <cell r="T2070" t="str">
            <v>wielkopolskie</v>
          </cell>
          <cell r="U2070" t="str">
            <v>wągrowiecki</v>
          </cell>
          <cell r="V2070" t="str">
            <v>Wapno</v>
          </cell>
          <cell r="W2070" t="str">
            <v>315.53 Pojezierze Chodzieskie</v>
          </cell>
          <cell r="X2070" t="str">
            <v>Continental Bio-geographical Region</v>
          </cell>
          <cell r="Y2070" t="str">
            <v>Ficario-Ulmetum chrysosplenietosum</v>
          </cell>
        </row>
        <row r="2071">
          <cell r="A2071" t="str">
            <v>POZ-V-0145701</v>
          </cell>
          <cell r="B2071" t="str">
            <v>51.85308</v>
          </cell>
          <cell r="C2071" t="str">
            <v>17.93663</v>
          </cell>
          <cell r="D2071" t="str">
            <v>33UYT04</v>
          </cell>
          <cell r="E2071" t="str">
            <v>CD65</v>
          </cell>
          <cell r="M2071" t="str">
            <v>Dolina rzeki Ciemnej</v>
          </cell>
          <cell r="R2071" t="str">
            <v>Europa</v>
          </cell>
          <cell r="S2071" t="str">
            <v>Polska</v>
          </cell>
          <cell r="T2071" t="str">
            <v>wielkopolskie</v>
          </cell>
          <cell r="U2071" t="str">
            <v>pleszewski</v>
          </cell>
          <cell r="V2071" t="str">
            <v>Gołuchów</v>
          </cell>
          <cell r="W2071" t="str">
            <v>318.12 Wysoczyzna Kaliska</v>
          </cell>
          <cell r="X2071" t="str">
            <v>Continental Bio-geographical Region</v>
          </cell>
          <cell r="Y2071" t="str">
            <v>Galio-Carpinetum</v>
          </cell>
        </row>
        <row r="2072">
          <cell r="A2072" t="str">
            <v>POZ-V-0145702</v>
          </cell>
          <cell r="B2072" t="str">
            <v>51.85308</v>
          </cell>
          <cell r="C2072" t="str">
            <v>17.93663</v>
          </cell>
          <cell r="D2072" t="str">
            <v>33UYT04</v>
          </cell>
          <cell r="E2072" t="str">
            <v>CD65</v>
          </cell>
          <cell r="M2072" t="str">
            <v>Dolina rzeki Ciemnej</v>
          </cell>
          <cell r="R2072" t="str">
            <v>Europa</v>
          </cell>
          <cell r="S2072" t="str">
            <v>Polska</v>
          </cell>
          <cell r="T2072" t="str">
            <v>wielkopolskie</v>
          </cell>
          <cell r="U2072" t="str">
            <v>pleszewski</v>
          </cell>
          <cell r="V2072" t="str">
            <v>Gołuchów</v>
          </cell>
          <cell r="W2072" t="str">
            <v>318.12 Wysoczyzna Kaliska</v>
          </cell>
          <cell r="X2072" t="str">
            <v>Continental Bio-geographical Region</v>
          </cell>
          <cell r="Y2072" t="str">
            <v>Galio-Carpinetum</v>
          </cell>
        </row>
        <row r="2073">
          <cell r="A2073" t="str">
            <v>POZ-V-0145703</v>
          </cell>
          <cell r="B2073" t="str">
            <v>52.06</v>
          </cell>
          <cell r="C2073" t="str">
            <v>16.8179</v>
          </cell>
          <cell r="D2073" t="str">
            <v>33UXT26</v>
          </cell>
          <cell r="E2073" t="str">
            <v>BD48</v>
          </cell>
          <cell r="J2073" t="str">
            <v>Park Krajobrazowy im. Gen. Dezyderego Chłapowskiego</v>
          </cell>
          <cell r="M2073" t="str">
            <v>Krzywińsko-Osiecki wraz z zadrzewieniami generała Dezyderego Chłapowskiego i kompleksem leśnym Osieczna-Góra</v>
          </cell>
          <cell r="R2073" t="str">
            <v>Europa</v>
          </cell>
          <cell r="S2073" t="str">
            <v>Polska</v>
          </cell>
          <cell r="T2073" t="str">
            <v>wielkopolskie</v>
          </cell>
          <cell r="U2073" t="str">
            <v>kościański</v>
          </cell>
          <cell r="V2073" t="str">
            <v>Kościan</v>
          </cell>
          <cell r="W2073" t="str">
            <v>315.83 Równina Kościańska</v>
          </cell>
          <cell r="X2073" t="str">
            <v>Continental Bio-geographical Region</v>
          </cell>
          <cell r="Y2073" t="str">
            <v>Galio-Carpinetum</v>
          </cell>
        </row>
        <row r="2074">
          <cell r="A2074" t="str">
            <v>POZ-V-0145704</v>
          </cell>
          <cell r="B2074" t="str">
            <v>52.06</v>
          </cell>
          <cell r="C2074" t="str">
            <v>16.8179</v>
          </cell>
          <cell r="D2074" t="str">
            <v>33UXT26</v>
          </cell>
          <cell r="E2074" t="str">
            <v>BD48</v>
          </cell>
          <cell r="J2074" t="str">
            <v>Park Krajobrazowy im. Gen. Dezyderego Chłapowskiego</v>
          </cell>
          <cell r="M2074" t="str">
            <v>Krzywińsko-Osiecki wraz z zadrzewieniami generała Dezyderego Chłapowskiego i kompleksem leśnym Osieczna-Góra</v>
          </cell>
          <cell r="R2074" t="str">
            <v>Europa</v>
          </cell>
          <cell r="S2074" t="str">
            <v>Polska</v>
          </cell>
          <cell r="T2074" t="str">
            <v>wielkopolskie</v>
          </cell>
          <cell r="U2074" t="str">
            <v>kościański</v>
          </cell>
          <cell r="V2074" t="str">
            <v>Kościan</v>
          </cell>
          <cell r="W2074" t="str">
            <v>315.83 Równina Kościańska</v>
          </cell>
          <cell r="X2074" t="str">
            <v>Continental Bio-geographical Region</v>
          </cell>
          <cell r="Y2074" t="str">
            <v>Galio-Carpinetum</v>
          </cell>
        </row>
        <row r="2075">
          <cell r="A2075" t="str">
            <v>POZ-V-0145705</v>
          </cell>
          <cell r="B2075" t="str">
            <v>52.06</v>
          </cell>
          <cell r="C2075" t="str">
            <v>16.8179</v>
          </cell>
          <cell r="D2075" t="str">
            <v>33UXT26</v>
          </cell>
          <cell r="E2075" t="str">
            <v>BD48</v>
          </cell>
          <cell r="J2075" t="str">
            <v>Park Krajobrazowy im. Gen. Dezyderego Chłapowskiego</v>
          </cell>
          <cell r="M2075" t="str">
            <v>Krzywińsko-Osiecki wraz z zadrzewieniami generała Dezyderego Chłapowskiego i kompleksem leśnym Osieczna-Góra</v>
          </cell>
          <cell r="R2075" t="str">
            <v>Europa</v>
          </cell>
          <cell r="S2075" t="str">
            <v>Polska</v>
          </cell>
          <cell r="T2075" t="str">
            <v>wielkopolskie</v>
          </cell>
          <cell r="U2075" t="str">
            <v>kościański</v>
          </cell>
          <cell r="V2075" t="str">
            <v>Kościan</v>
          </cell>
          <cell r="W2075" t="str">
            <v>315.83 Równina Kościańska</v>
          </cell>
          <cell r="X2075" t="str">
            <v>Continental Bio-geographical Region</v>
          </cell>
          <cell r="Y2075" t="str">
            <v>Galio-Carpinetum</v>
          </cell>
        </row>
        <row r="2076">
          <cell r="A2076" t="str">
            <v>POZ-V-0145706</v>
          </cell>
          <cell r="B2076" t="str">
            <v>51.7514</v>
          </cell>
          <cell r="C2076" t="str">
            <v>17.7333</v>
          </cell>
          <cell r="D2076" t="str">
            <v>33UXT83</v>
          </cell>
          <cell r="E2076" t="str">
            <v>CD74</v>
          </cell>
          <cell r="R2076" t="str">
            <v>Europa</v>
          </cell>
          <cell r="S2076" t="str">
            <v>Polska</v>
          </cell>
          <cell r="T2076" t="str">
            <v>wielkopolskie</v>
          </cell>
          <cell r="U2076" t="str">
            <v>ostrowski</v>
          </cell>
          <cell r="V2076" t="str">
            <v>Raszków</v>
          </cell>
          <cell r="W2076" t="str">
            <v>318.12 Wysoczyzna Kaliska</v>
          </cell>
          <cell r="X2076" t="str">
            <v>Continental Bio-geographical Region</v>
          </cell>
          <cell r="Y2076" t="str">
            <v>Galio-Carpinetum</v>
          </cell>
        </row>
        <row r="2077">
          <cell r="A2077" t="str">
            <v>POZ-V-0145707</v>
          </cell>
          <cell r="B2077" t="str">
            <v>51.7514</v>
          </cell>
          <cell r="C2077" t="str">
            <v>17.7333</v>
          </cell>
          <cell r="D2077" t="str">
            <v>33UXT83</v>
          </cell>
          <cell r="E2077" t="str">
            <v>CD74</v>
          </cell>
          <cell r="R2077" t="str">
            <v>Europa</v>
          </cell>
          <cell r="S2077" t="str">
            <v>Polska</v>
          </cell>
          <cell r="T2077" t="str">
            <v>wielkopolskie</v>
          </cell>
          <cell r="U2077" t="str">
            <v>ostrowski</v>
          </cell>
          <cell r="V2077" t="str">
            <v>Raszków</v>
          </cell>
          <cell r="W2077" t="str">
            <v>318.12 Wysoczyzna Kaliska</v>
          </cell>
          <cell r="X2077" t="str">
            <v>Continental Bio-geographical Region</v>
          </cell>
          <cell r="Y2077" t="str">
            <v>Galio-Carpinetum</v>
          </cell>
        </row>
        <row r="2078">
          <cell r="A2078" t="str">
            <v>POZ-V-0145708</v>
          </cell>
          <cell r="B2078" t="str">
            <v>51.7514</v>
          </cell>
          <cell r="C2078" t="str">
            <v>17.7333</v>
          </cell>
          <cell r="D2078" t="str">
            <v>33UXT83</v>
          </cell>
          <cell r="E2078" t="str">
            <v>CD74</v>
          </cell>
          <cell r="R2078" t="str">
            <v>Europa</v>
          </cell>
          <cell r="S2078" t="str">
            <v>Polska</v>
          </cell>
          <cell r="T2078" t="str">
            <v>wielkopolskie</v>
          </cell>
          <cell r="U2078" t="str">
            <v>ostrowski</v>
          </cell>
          <cell r="V2078" t="str">
            <v>Raszków</v>
          </cell>
          <cell r="W2078" t="str">
            <v>318.12 Wysoczyzna Kaliska</v>
          </cell>
          <cell r="X2078" t="str">
            <v>Continental Bio-geographical Region</v>
          </cell>
          <cell r="Y2078" t="str">
            <v>Galio-Carpinetum</v>
          </cell>
        </row>
        <row r="2079">
          <cell r="A2079" t="str">
            <v>POZ-V-0145709</v>
          </cell>
          <cell r="B2079" t="str">
            <v>51.7514</v>
          </cell>
          <cell r="C2079" t="str">
            <v>17.7333</v>
          </cell>
          <cell r="D2079" t="str">
            <v>33UXT83</v>
          </cell>
          <cell r="E2079" t="str">
            <v>CD74</v>
          </cell>
          <cell r="R2079" t="str">
            <v>Europa</v>
          </cell>
          <cell r="S2079" t="str">
            <v>Polska</v>
          </cell>
          <cell r="T2079" t="str">
            <v>wielkopolskie</v>
          </cell>
          <cell r="U2079" t="str">
            <v>ostrowski</v>
          </cell>
          <cell r="V2079" t="str">
            <v>Raszków</v>
          </cell>
          <cell r="W2079" t="str">
            <v>318.12 Wysoczyzna Kaliska</v>
          </cell>
          <cell r="X2079" t="str">
            <v>Continental Bio-geographical Region</v>
          </cell>
          <cell r="Y2079" t="str">
            <v>Galio-Carpinetum</v>
          </cell>
        </row>
        <row r="2080">
          <cell r="A2080" t="str">
            <v>POZ-V-0145710</v>
          </cell>
          <cell r="B2080" t="str">
            <v>52.1641</v>
          </cell>
          <cell r="C2080" t="str">
            <v>17.5198</v>
          </cell>
          <cell r="D2080" t="str">
            <v>33UXT78</v>
          </cell>
          <cell r="E2080" t="str">
            <v>CD32</v>
          </cell>
          <cell r="J2080" t="str">
            <v>Żerkowsko-Czeszewski Park Krajobrazowy</v>
          </cell>
          <cell r="K2080" t="str">
            <v>Dwunastak</v>
          </cell>
          <cell r="L2080" t="str">
            <v>leśny</v>
          </cell>
          <cell r="P2080" t="str">
            <v>PLB300002; PLH300053</v>
          </cell>
          <cell r="Q2080" t="str">
            <v>Dolina Środkowej Warty; Lasy Żerkowsko-Czeszewskie</v>
          </cell>
          <cell r="R2080" t="str">
            <v>Europa</v>
          </cell>
          <cell r="S2080" t="str">
            <v>Polska</v>
          </cell>
          <cell r="T2080" t="str">
            <v>wielkopolskie</v>
          </cell>
          <cell r="U2080" t="str">
            <v>wrzesiński</v>
          </cell>
          <cell r="V2080" t="str">
            <v>Miłosław</v>
          </cell>
          <cell r="W2080" t="str">
            <v>315.64 Kotlina Śremska</v>
          </cell>
          <cell r="X2080" t="str">
            <v>Continental Bio-geographical Region</v>
          </cell>
          <cell r="Y2080" t="str">
            <v>Galio-Carpinetum</v>
          </cell>
        </row>
        <row r="2081">
          <cell r="A2081" t="str">
            <v>POZ-V-0145711</v>
          </cell>
          <cell r="B2081" t="str">
            <v>52.1641</v>
          </cell>
          <cell r="C2081" t="str">
            <v>17.5198</v>
          </cell>
          <cell r="D2081" t="str">
            <v>33UXT78</v>
          </cell>
          <cell r="E2081" t="str">
            <v>CD32</v>
          </cell>
          <cell r="J2081" t="str">
            <v>Żerkowsko-Czeszewski Park Krajobrazowy</v>
          </cell>
          <cell r="K2081" t="str">
            <v>Dwunastak</v>
          </cell>
          <cell r="L2081" t="str">
            <v>leśny</v>
          </cell>
          <cell r="P2081" t="str">
            <v>PLB300002; PLH300053</v>
          </cell>
          <cell r="Q2081" t="str">
            <v>Dolina Środkowej Warty; Lasy Żerkowsko-Czeszewskie</v>
          </cell>
          <cell r="R2081" t="str">
            <v>Europa</v>
          </cell>
          <cell r="S2081" t="str">
            <v>Polska</v>
          </cell>
          <cell r="T2081" t="str">
            <v>wielkopolskie</v>
          </cell>
          <cell r="U2081" t="str">
            <v>wrzesiński</v>
          </cell>
          <cell r="V2081" t="str">
            <v>Miłosław</v>
          </cell>
          <cell r="W2081" t="str">
            <v>315.64 Kotlina Śremska</v>
          </cell>
          <cell r="X2081" t="str">
            <v>Continental Bio-geographical Region</v>
          </cell>
          <cell r="Y2081" t="str">
            <v>Galio-Carpinetum</v>
          </cell>
        </row>
        <row r="2082">
          <cell r="A2082" t="str">
            <v>POZ-V-0145712</v>
          </cell>
          <cell r="B2082" t="str">
            <v>52.1641</v>
          </cell>
          <cell r="C2082" t="str">
            <v>17.5198</v>
          </cell>
          <cell r="D2082" t="str">
            <v>33UXT78</v>
          </cell>
          <cell r="E2082" t="str">
            <v>CD32</v>
          </cell>
          <cell r="J2082" t="str">
            <v>Żerkowsko-Czeszewski Park Krajobrazowy</v>
          </cell>
          <cell r="K2082" t="str">
            <v>Dwunastak</v>
          </cell>
          <cell r="L2082" t="str">
            <v>leśny</v>
          </cell>
          <cell r="P2082" t="str">
            <v>PLB300002; PLH300053</v>
          </cell>
          <cell r="Q2082" t="str">
            <v>Dolina Środkowej Warty; Lasy Żerkowsko-Czeszewskie</v>
          </cell>
          <cell r="R2082" t="str">
            <v>Europa</v>
          </cell>
          <cell r="S2082" t="str">
            <v>Polska</v>
          </cell>
          <cell r="T2082" t="str">
            <v>wielkopolskie</v>
          </cell>
          <cell r="U2082" t="str">
            <v>wrzesiński</v>
          </cell>
          <cell r="V2082" t="str">
            <v>Miłosław</v>
          </cell>
          <cell r="W2082" t="str">
            <v>315.64 Kotlina Śremska</v>
          </cell>
          <cell r="X2082" t="str">
            <v>Continental Bio-geographical Region</v>
          </cell>
          <cell r="Y2082" t="str">
            <v>Galio-Carpinetum</v>
          </cell>
        </row>
        <row r="2083">
          <cell r="A2083" t="str">
            <v>POZ-V-0145713</v>
          </cell>
          <cell r="B2083" t="str">
            <v>51.7514</v>
          </cell>
          <cell r="C2083" t="str">
            <v>17.7333</v>
          </cell>
          <cell r="D2083" t="str">
            <v>33UXT83</v>
          </cell>
          <cell r="E2083" t="str">
            <v>CD74</v>
          </cell>
          <cell r="R2083" t="str">
            <v>Europa</v>
          </cell>
          <cell r="S2083" t="str">
            <v>Polska</v>
          </cell>
          <cell r="T2083" t="str">
            <v>wielkopolskie</v>
          </cell>
          <cell r="U2083" t="str">
            <v>ostrowski</v>
          </cell>
          <cell r="V2083" t="str">
            <v>Raszków</v>
          </cell>
          <cell r="W2083" t="str">
            <v>318.12 Wysoczyzna Kaliska</v>
          </cell>
          <cell r="X2083" t="str">
            <v>Continental Bio-geographical Region</v>
          </cell>
          <cell r="Y2083" t="str">
            <v>Galio-Carpinetum</v>
          </cell>
        </row>
        <row r="2084">
          <cell r="A2084" t="str">
            <v>POZ-V-0145714</v>
          </cell>
          <cell r="B2084" t="str">
            <v>51.7314</v>
          </cell>
          <cell r="C2084" t="str">
            <v>17.9238</v>
          </cell>
          <cell r="D2084" t="str">
            <v>33UYT03</v>
          </cell>
          <cell r="E2084" t="str">
            <v>CD75</v>
          </cell>
          <cell r="R2084" t="str">
            <v>Europa</v>
          </cell>
          <cell r="S2084" t="str">
            <v>Polska</v>
          </cell>
          <cell r="T2084" t="str">
            <v>wielkopolskie</v>
          </cell>
          <cell r="U2084" t="str">
            <v>ostrowski</v>
          </cell>
          <cell r="V2084" t="str">
            <v>Nowe Skalmierzyce</v>
          </cell>
          <cell r="W2084" t="str">
            <v>318.12 Wysoczyzna Kaliska</v>
          </cell>
          <cell r="X2084" t="str">
            <v>Continental Bio-geographical Region</v>
          </cell>
          <cell r="Y2084" t="str">
            <v>Galio-Carpinetum</v>
          </cell>
        </row>
        <row r="2085">
          <cell r="A2085" t="str">
            <v>POZ-V-0145715</v>
          </cell>
          <cell r="B2085" t="str">
            <v>51.7314</v>
          </cell>
          <cell r="C2085" t="str">
            <v>17.9238</v>
          </cell>
          <cell r="D2085" t="str">
            <v>33UYT03</v>
          </cell>
          <cell r="E2085" t="str">
            <v>CD75</v>
          </cell>
          <cell r="R2085" t="str">
            <v>Europa</v>
          </cell>
          <cell r="S2085" t="str">
            <v>Polska</v>
          </cell>
          <cell r="T2085" t="str">
            <v>wielkopolskie</v>
          </cell>
          <cell r="U2085" t="str">
            <v>ostrowski</v>
          </cell>
          <cell r="V2085" t="str">
            <v>Nowe Skalmierzyce</v>
          </cell>
          <cell r="W2085" t="str">
            <v>318.12 Wysoczyzna Kaliska</v>
          </cell>
          <cell r="X2085" t="str">
            <v>Continental Bio-geographical Region</v>
          </cell>
          <cell r="Y2085" t="str">
            <v>Galio-Carpinetum</v>
          </cell>
        </row>
        <row r="2086">
          <cell r="A2086" t="str">
            <v>POZ-V-0145716</v>
          </cell>
          <cell r="B2086" t="str">
            <v>51.7172</v>
          </cell>
          <cell r="C2086" t="str">
            <v>17.9431</v>
          </cell>
          <cell r="D2086" t="str">
            <v>33UYT03</v>
          </cell>
          <cell r="E2086" t="str">
            <v>CD85</v>
          </cell>
          <cell r="R2086" t="str">
            <v>Europa</v>
          </cell>
          <cell r="S2086" t="str">
            <v>Polska</v>
          </cell>
          <cell r="T2086" t="str">
            <v>wielkopolskie</v>
          </cell>
          <cell r="U2086" t="str">
            <v>ostrowski</v>
          </cell>
          <cell r="V2086" t="str">
            <v>Nowe Skalmierzyce</v>
          </cell>
          <cell r="W2086" t="str">
            <v>318.12 Wysoczyzna Kaliska</v>
          </cell>
          <cell r="X2086" t="str">
            <v>Continental Bio-geographical Region</v>
          </cell>
          <cell r="Y2086" t="str">
            <v>Fraxino-Alnetum (=Circaeo-Alnetum)</v>
          </cell>
        </row>
        <row r="2087">
          <cell r="A2087" t="str">
            <v>POZ-V-0145717</v>
          </cell>
          <cell r="B2087" t="str">
            <v>51.7172</v>
          </cell>
          <cell r="C2087" t="str">
            <v>17.9431</v>
          </cell>
          <cell r="D2087" t="str">
            <v>33UYT03</v>
          </cell>
          <cell r="E2087" t="str">
            <v>CD85</v>
          </cell>
          <cell r="R2087" t="str">
            <v>Europa</v>
          </cell>
          <cell r="S2087" t="str">
            <v>Polska</v>
          </cell>
          <cell r="T2087" t="str">
            <v>wielkopolskie</v>
          </cell>
          <cell r="U2087" t="str">
            <v>ostrowski</v>
          </cell>
          <cell r="V2087" t="str">
            <v>Nowe Skalmierzyce</v>
          </cell>
          <cell r="W2087" t="str">
            <v>318.12 Wysoczyzna Kaliska</v>
          </cell>
          <cell r="X2087" t="str">
            <v>Continental Bio-geographical Region</v>
          </cell>
          <cell r="Y2087" t="str">
            <v>Fraxino-Alnetum (=Circaeo-Alnetum)</v>
          </cell>
        </row>
        <row r="2088">
          <cell r="A2088" t="str">
            <v>POZ-V-0145718</v>
          </cell>
          <cell r="B2088" t="str">
            <v>51.7172</v>
          </cell>
          <cell r="C2088" t="str">
            <v>17.9431</v>
          </cell>
          <cell r="D2088" t="str">
            <v>33UYT03</v>
          </cell>
          <cell r="E2088" t="str">
            <v>CD85</v>
          </cell>
          <cell r="R2088" t="str">
            <v>Europa</v>
          </cell>
          <cell r="S2088" t="str">
            <v>Polska</v>
          </cell>
          <cell r="T2088" t="str">
            <v>wielkopolskie</v>
          </cell>
          <cell r="U2088" t="str">
            <v>ostrowski</v>
          </cell>
          <cell r="V2088" t="str">
            <v>Nowe Skalmierzyce</v>
          </cell>
          <cell r="W2088" t="str">
            <v>318.12 Wysoczyzna Kaliska</v>
          </cell>
          <cell r="X2088" t="str">
            <v>Continental Bio-geographical Region</v>
          </cell>
          <cell r="Y2088" t="str">
            <v>Fraxino-Alnetum (=Circaeo-Alnetum)</v>
          </cell>
        </row>
        <row r="2089">
          <cell r="A2089" t="str">
            <v>POZ-V-0145719</v>
          </cell>
          <cell r="B2089" t="str">
            <v>51.7172</v>
          </cell>
          <cell r="C2089" t="str">
            <v>17.9431</v>
          </cell>
          <cell r="D2089" t="str">
            <v>33UYT03</v>
          </cell>
          <cell r="E2089" t="str">
            <v>CD85</v>
          </cell>
          <cell r="R2089" t="str">
            <v>Europa</v>
          </cell>
          <cell r="S2089" t="str">
            <v>Polska</v>
          </cell>
          <cell r="T2089" t="str">
            <v>wielkopolskie</v>
          </cell>
          <cell r="U2089" t="str">
            <v>ostrowski</v>
          </cell>
          <cell r="V2089" t="str">
            <v>Nowe Skalmierzyce</v>
          </cell>
          <cell r="W2089" t="str">
            <v>318.12 Wysoczyzna Kaliska</v>
          </cell>
          <cell r="X2089" t="str">
            <v>Continental Bio-geographical Region</v>
          </cell>
          <cell r="Y2089" t="str">
            <v>Fraxino-Alnetum (=Circaeo-Alnetum)</v>
          </cell>
        </row>
        <row r="2090">
          <cell r="A2090" t="str">
            <v>POZ-V-0145720</v>
          </cell>
          <cell r="B2090" t="str">
            <v>51.7172</v>
          </cell>
          <cell r="C2090" t="str">
            <v>17.9431</v>
          </cell>
          <cell r="D2090" t="str">
            <v>33UYT03</v>
          </cell>
          <cell r="E2090" t="str">
            <v>CD85</v>
          </cell>
          <cell r="R2090" t="str">
            <v>Europa</v>
          </cell>
          <cell r="S2090" t="str">
            <v>Polska</v>
          </cell>
          <cell r="T2090" t="str">
            <v>wielkopolskie</v>
          </cell>
          <cell r="U2090" t="str">
            <v>ostrowski</v>
          </cell>
          <cell r="V2090" t="str">
            <v>Nowe Skalmierzyce</v>
          </cell>
          <cell r="W2090" t="str">
            <v>318.12 Wysoczyzna Kaliska</v>
          </cell>
          <cell r="X2090" t="str">
            <v>Continental Bio-geographical Region</v>
          </cell>
          <cell r="Y2090" t="str">
            <v>Fraxino-Alnetum (=Circaeo-Alnetum)</v>
          </cell>
        </row>
        <row r="2091">
          <cell r="A2091" t="str">
            <v>POZ-V-0145721</v>
          </cell>
          <cell r="B2091" t="str">
            <v>52.06</v>
          </cell>
          <cell r="C2091" t="str">
            <v>16.8179</v>
          </cell>
          <cell r="D2091" t="str">
            <v>33UXT26</v>
          </cell>
          <cell r="E2091" t="str">
            <v>BD48</v>
          </cell>
          <cell r="J2091" t="str">
            <v>Park Krajobrazowy im. Gen. Dezyderego Chłapowskiego</v>
          </cell>
          <cell r="M2091" t="str">
            <v>Krzywińsko-Osiecki wraz z zadrzewieniami generała Dezyderego Chłapowskiego i kompleksem leśnym Osieczna-Góra</v>
          </cell>
          <cell r="R2091" t="str">
            <v>Europa</v>
          </cell>
          <cell r="S2091" t="str">
            <v>Polska</v>
          </cell>
          <cell r="T2091" t="str">
            <v>wielkopolskie</v>
          </cell>
          <cell r="U2091" t="str">
            <v>kościański</v>
          </cell>
          <cell r="V2091" t="str">
            <v>Kościan</v>
          </cell>
          <cell r="W2091" t="str">
            <v>315.83 Równina Kościańska</v>
          </cell>
          <cell r="X2091" t="str">
            <v>Continental Bio-geographical Region</v>
          </cell>
          <cell r="Y2091" t="str">
            <v>Galio-Carpinetum</v>
          </cell>
        </row>
        <row r="2092">
          <cell r="A2092" t="str">
            <v>POZ-V-0145722</v>
          </cell>
          <cell r="B2092" t="str">
            <v>51.7314</v>
          </cell>
          <cell r="C2092" t="str">
            <v>17.9238</v>
          </cell>
          <cell r="D2092" t="str">
            <v>33UYT03</v>
          </cell>
          <cell r="E2092" t="str">
            <v>CD75</v>
          </cell>
          <cell r="R2092" t="str">
            <v>Europa</v>
          </cell>
          <cell r="S2092" t="str">
            <v>Polska</v>
          </cell>
          <cell r="T2092" t="str">
            <v>wielkopolskie</v>
          </cell>
          <cell r="U2092" t="str">
            <v>ostrowski</v>
          </cell>
          <cell r="V2092" t="str">
            <v>Nowe Skalmierzyce</v>
          </cell>
          <cell r="W2092" t="str">
            <v>318.12 Wysoczyzna Kaliska</v>
          </cell>
          <cell r="X2092" t="str">
            <v>Continental Bio-geographical Region</v>
          </cell>
          <cell r="Y2092" t="str">
            <v>Galio-Carpinetum</v>
          </cell>
        </row>
        <row r="2093">
          <cell r="A2093" t="str">
            <v>POZ-V-0145723</v>
          </cell>
          <cell r="B2093" t="str">
            <v>51.7172</v>
          </cell>
          <cell r="C2093" t="str">
            <v>17.9431</v>
          </cell>
          <cell r="D2093" t="str">
            <v>33UYT03</v>
          </cell>
          <cell r="E2093" t="str">
            <v>CD85</v>
          </cell>
          <cell r="R2093" t="str">
            <v>Europa</v>
          </cell>
          <cell r="S2093" t="str">
            <v>Polska</v>
          </cell>
          <cell r="T2093" t="str">
            <v>wielkopolskie</v>
          </cell>
          <cell r="U2093" t="str">
            <v>ostrowski</v>
          </cell>
          <cell r="V2093" t="str">
            <v>Nowe Skalmierzyce</v>
          </cell>
          <cell r="W2093" t="str">
            <v>318.12 Wysoczyzna Kaliska</v>
          </cell>
          <cell r="X2093" t="str">
            <v>Continental Bio-geographical Region</v>
          </cell>
          <cell r="Y2093" t="str">
            <v>Fraxino-Alnetum (=Circaeo-Alnetum)</v>
          </cell>
        </row>
        <row r="2094">
          <cell r="A2094" t="str">
            <v>POZ-V-0145724</v>
          </cell>
          <cell r="B2094" t="str">
            <v>52.0344</v>
          </cell>
          <cell r="C2094" t="str">
            <v>17.2064</v>
          </cell>
          <cell r="D2094" t="str">
            <v>33UXT56</v>
          </cell>
          <cell r="E2094" t="str">
            <v>CD40</v>
          </cell>
          <cell r="R2094" t="str">
            <v>Europa</v>
          </cell>
          <cell r="S2094" t="str">
            <v>Polska</v>
          </cell>
          <cell r="T2094" t="str">
            <v>wielkopolskie</v>
          </cell>
          <cell r="U2094" t="str">
            <v>śremski</v>
          </cell>
          <cell r="V2094" t="str">
            <v>Książ Wielkopolski</v>
          </cell>
          <cell r="W2094" t="str">
            <v>315.84 Wał Żerkowski</v>
          </cell>
          <cell r="X2094" t="str">
            <v>Continental Bio-geographical Region</v>
          </cell>
          <cell r="Y2094" t="str">
            <v>Galio-Carpinetum</v>
          </cell>
        </row>
        <row r="2095">
          <cell r="A2095" t="str">
            <v>POZ-V-0145725</v>
          </cell>
          <cell r="B2095" t="str">
            <v>52.0344</v>
          </cell>
          <cell r="C2095" t="str">
            <v>17.2064</v>
          </cell>
          <cell r="D2095" t="str">
            <v>33UXT56</v>
          </cell>
          <cell r="E2095" t="str">
            <v>CD40</v>
          </cell>
          <cell r="R2095" t="str">
            <v>Europa</v>
          </cell>
          <cell r="S2095" t="str">
            <v>Polska</v>
          </cell>
          <cell r="T2095" t="str">
            <v>wielkopolskie</v>
          </cell>
          <cell r="U2095" t="str">
            <v>śremski</v>
          </cell>
          <cell r="V2095" t="str">
            <v>Książ Wielkopolski</v>
          </cell>
          <cell r="W2095" t="str">
            <v>315.84 Wał Żerkowski</v>
          </cell>
          <cell r="X2095" t="str">
            <v>Continental Bio-geographical Region</v>
          </cell>
          <cell r="Y2095" t="str">
            <v>Galio-Carpinetum</v>
          </cell>
        </row>
        <row r="2096">
          <cell r="A2096" t="str">
            <v>POZ-V-0145726</v>
          </cell>
          <cell r="B2096" t="str">
            <v>52.288</v>
          </cell>
          <cell r="C2096" t="str">
            <v>17.501</v>
          </cell>
          <cell r="D2096" t="str">
            <v>33UXT79</v>
          </cell>
          <cell r="E2096" t="str">
            <v>CD12</v>
          </cell>
          <cell r="R2096" t="str">
            <v>Europa</v>
          </cell>
          <cell r="S2096" t="str">
            <v>Polska</v>
          </cell>
          <cell r="T2096" t="str">
            <v>wielkopolskie</v>
          </cell>
          <cell r="U2096" t="str">
            <v>wrzesiński</v>
          </cell>
          <cell r="V2096" t="str">
            <v>Września</v>
          </cell>
          <cell r="W2096" t="str">
            <v>315.56 Równina Wrzesińska</v>
          </cell>
          <cell r="X2096" t="str">
            <v>Continental Bio-geographical Region</v>
          </cell>
          <cell r="Y2096" t="str">
            <v>Galio-Carpinetum</v>
          </cell>
        </row>
        <row r="2097">
          <cell r="A2097" t="str">
            <v>POZ-V-0145727</v>
          </cell>
          <cell r="B2097" t="str">
            <v>52.288</v>
          </cell>
          <cell r="C2097" t="str">
            <v>17.501</v>
          </cell>
          <cell r="D2097" t="str">
            <v>33UXT79</v>
          </cell>
          <cell r="E2097" t="str">
            <v>CD12</v>
          </cell>
          <cell r="R2097" t="str">
            <v>Europa</v>
          </cell>
          <cell r="S2097" t="str">
            <v>Polska</v>
          </cell>
          <cell r="T2097" t="str">
            <v>wielkopolskie</v>
          </cell>
          <cell r="U2097" t="str">
            <v>wrzesiński</v>
          </cell>
          <cell r="V2097" t="str">
            <v>Września</v>
          </cell>
          <cell r="W2097" t="str">
            <v>315.56 Równina Wrzesińska</v>
          </cell>
          <cell r="X2097" t="str">
            <v>Continental Bio-geographical Region</v>
          </cell>
          <cell r="Y2097" t="str">
            <v>Galio-Carpinetum</v>
          </cell>
        </row>
        <row r="2098">
          <cell r="A2098" t="str">
            <v>POZ-V-0145728</v>
          </cell>
          <cell r="B2098" t="str">
            <v>52.2751</v>
          </cell>
          <cell r="C2098" t="str">
            <v>17.4949</v>
          </cell>
          <cell r="D2098" t="str">
            <v>33UXT79</v>
          </cell>
          <cell r="E2098" t="str">
            <v>CD12</v>
          </cell>
          <cell r="R2098" t="str">
            <v>Europa</v>
          </cell>
          <cell r="S2098" t="str">
            <v>Polska</v>
          </cell>
          <cell r="T2098" t="str">
            <v>wielkopolskie</v>
          </cell>
          <cell r="U2098" t="str">
            <v>wrzesiński</v>
          </cell>
          <cell r="V2098" t="str">
            <v>Września</v>
          </cell>
          <cell r="W2098" t="str">
            <v>315.56 Równina Wrzesińska</v>
          </cell>
          <cell r="X2098" t="str">
            <v>Continental Bio-geographical Region</v>
          </cell>
          <cell r="Y2098" t="str">
            <v>Ficario-Ulmetum chrysosplenietosum</v>
          </cell>
        </row>
        <row r="2099">
          <cell r="A2099" t="str">
            <v>POZ-V-0145729</v>
          </cell>
          <cell r="B2099" t="str">
            <v>52.306347</v>
          </cell>
          <cell r="C2099" t="str">
            <v>16.675207</v>
          </cell>
          <cell r="D2099" t="str">
            <v>33UXT19</v>
          </cell>
          <cell r="E2099" t="str">
            <v>BD17</v>
          </cell>
          <cell r="I2099" t="str">
            <v>Wielkopolski Park Narodowy</v>
          </cell>
          <cell r="P2099" t="str">
            <v>PLB300017; PLH300010</v>
          </cell>
          <cell r="Q2099" t="str">
            <v>Ostoja Rogalińska; Ostoja Wielkopolska</v>
          </cell>
          <cell r="R2099" t="str">
            <v>Europa</v>
          </cell>
          <cell r="S2099" t="str">
            <v>Polska</v>
          </cell>
          <cell r="T2099" t="str">
            <v>wielkopolskie</v>
          </cell>
          <cell r="U2099" t="str">
            <v>poznański</v>
          </cell>
          <cell r="V2099" t="str">
            <v>Dopiewo</v>
          </cell>
          <cell r="W2099" t="str">
            <v>315.51 Pojezierze Poznańskie</v>
          </cell>
          <cell r="X2099" t="str">
            <v>Continental Bio-geographical Region</v>
          </cell>
          <cell r="Y2099" t="str">
            <v>Fraxino-Alnetum (=Circaeo-Alnetum)</v>
          </cell>
        </row>
        <row r="2100">
          <cell r="A2100" t="str">
            <v>POZ-V-0145730</v>
          </cell>
          <cell r="B2100" t="str">
            <v>52.6037</v>
          </cell>
          <cell r="C2100" t="str">
            <v>16.763</v>
          </cell>
          <cell r="D2100" t="str">
            <v>33UXU12</v>
          </cell>
          <cell r="E2100" t="str">
            <v>BC87</v>
          </cell>
          <cell r="R2100" t="str">
            <v>Europa</v>
          </cell>
          <cell r="S2100" t="str">
            <v>Polska</v>
          </cell>
          <cell r="T2100" t="str">
            <v>wielkopolskie</v>
          </cell>
          <cell r="U2100" t="str">
            <v>obornicki</v>
          </cell>
          <cell r="V2100" t="str">
            <v>Oborniki</v>
          </cell>
          <cell r="W2100" t="str">
            <v>315.51 Pojezierze Poznańskie</v>
          </cell>
          <cell r="X2100" t="str">
            <v>Continental Bio-geographical Region</v>
          </cell>
          <cell r="Y2100" t="str">
            <v>Ficario-Ulmetum chrysosplenietosum</v>
          </cell>
        </row>
        <row r="2101">
          <cell r="A2101" t="str">
            <v>POZ-V-0145731</v>
          </cell>
          <cell r="B2101" t="str">
            <v>52.6037</v>
          </cell>
          <cell r="C2101" t="str">
            <v>16.763</v>
          </cell>
          <cell r="D2101" t="str">
            <v>33UXU12</v>
          </cell>
          <cell r="E2101" t="str">
            <v>BC87</v>
          </cell>
          <cell r="R2101" t="str">
            <v>Europa</v>
          </cell>
          <cell r="S2101" t="str">
            <v>Polska</v>
          </cell>
          <cell r="T2101" t="str">
            <v>wielkopolskie</v>
          </cell>
          <cell r="U2101" t="str">
            <v>obornicki</v>
          </cell>
          <cell r="V2101" t="str">
            <v>Oborniki</v>
          </cell>
          <cell r="W2101" t="str">
            <v>315.51 Pojezierze Poznańskie</v>
          </cell>
          <cell r="X2101" t="str">
            <v>Continental Bio-geographical Region</v>
          </cell>
          <cell r="Y2101" t="str">
            <v>Ficario-Ulmetum chrysosplenietosum</v>
          </cell>
        </row>
        <row r="2102">
          <cell r="A2102" t="str">
            <v>POZ-V-0145732</v>
          </cell>
          <cell r="B2102" t="str">
            <v>52.6037</v>
          </cell>
          <cell r="C2102" t="str">
            <v>16.763</v>
          </cell>
          <cell r="D2102" t="str">
            <v>33UXU12</v>
          </cell>
          <cell r="E2102" t="str">
            <v>BC87</v>
          </cell>
          <cell r="R2102" t="str">
            <v>Europa</v>
          </cell>
          <cell r="S2102" t="str">
            <v>Polska</v>
          </cell>
          <cell r="T2102" t="str">
            <v>wielkopolskie</v>
          </cell>
          <cell r="U2102" t="str">
            <v>obornicki</v>
          </cell>
          <cell r="V2102" t="str">
            <v>Oborniki</v>
          </cell>
          <cell r="W2102" t="str">
            <v>315.51 Pojezierze Poznańskie</v>
          </cell>
          <cell r="X2102" t="str">
            <v>Continental Bio-geographical Region</v>
          </cell>
          <cell r="Y2102" t="str">
            <v>Ficario-Ulmetum chrysosplenietosum</v>
          </cell>
        </row>
        <row r="2103">
          <cell r="A2103" t="str">
            <v>POZ-V-0145733</v>
          </cell>
          <cell r="B2103" t="str">
            <v>52.453767</v>
          </cell>
          <cell r="C2103" t="str">
            <v>16.223121</v>
          </cell>
          <cell r="D2103" t="str">
            <v>33UWU81</v>
          </cell>
          <cell r="E2103" t="str">
            <v>BC94</v>
          </cell>
          <cell r="R2103" t="str">
            <v>Europa</v>
          </cell>
          <cell r="S2103" t="str">
            <v>Polska</v>
          </cell>
          <cell r="T2103" t="str">
            <v>wielkopolskie</v>
          </cell>
          <cell r="U2103" t="str">
            <v>nowotomyski</v>
          </cell>
          <cell r="V2103" t="str">
            <v>Lwówek</v>
          </cell>
          <cell r="W2103" t="str">
            <v>315.51 Pojezierze Poznańskie</v>
          </cell>
          <cell r="X2103" t="str">
            <v>Continental Bio-geographical Region</v>
          </cell>
          <cell r="Y2103" t="str">
            <v>Ficario-Ulmetum chrysosplenietosum</v>
          </cell>
        </row>
        <row r="2104">
          <cell r="A2104" t="str">
            <v>POZ-V-0145734</v>
          </cell>
          <cell r="B2104" t="str">
            <v>52.453767</v>
          </cell>
          <cell r="C2104" t="str">
            <v>16.223121</v>
          </cell>
          <cell r="D2104" t="str">
            <v>33UWU81</v>
          </cell>
          <cell r="E2104" t="str">
            <v>BC94</v>
          </cell>
          <cell r="R2104" t="str">
            <v>Europa</v>
          </cell>
          <cell r="S2104" t="str">
            <v>Polska</v>
          </cell>
          <cell r="T2104" t="str">
            <v>wielkopolskie</v>
          </cell>
          <cell r="U2104" t="str">
            <v>nowotomyski</v>
          </cell>
          <cell r="V2104" t="str">
            <v>Lwówek</v>
          </cell>
          <cell r="W2104" t="str">
            <v>315.51 Pojezierze Poznańskie</v>
          </cell>
          <cell r="X2104" t="str">
            <v>Continental Bio-geographical Region</v>
          </cell>
          <cell r="Y2104" t="str">
            <v>Ficario-Ulmetum chrysosplenietosum</v>
          </cell>
        </row>
        <row r="2105">
          <cell r="A2105" t="str">
            <v>POZ-V-0145735</v>
          </cell>
          <cell r="B2105" t="str">
            <v>52.453767</v>
          </cell>
          <cell r="C2105" t="str">
            <v>16.223121</v>
          </cell>
          <cell r="D2105" t="str">
            <v>33UWU81</v>
          </cell>
          <cell r="E2105" t="str">
            <v>BC94</v>
          </cell>
          <cell r="R2105" t="str">
            <v>Europa</v>
          </cell>
          <cell r="S2105" t="str">
            <v>Polska</v>
          </cell>
          <cell r="T2105" t="str">
            <v>wielkopolskie</v>
          </cell>
          <cell r="U2105" t="str">
            <v>nowotomyski</v>
          </cell>
          <cell r="V2105" t="str">
            <v>Lwówek</v>
          </cell>
          <cell r="W2105" t="str">
            <v>315.51 Pojezierze Poznańskie</v>
          </cell>
          <cell r="X2105" t="str">
            <v>Continental Bio-geographical Region</v>
          </cell>
          <cell r="Y2105" t="str">
            <v>Ficario-Ulmetum chrysosplenietosum</v>
          </cell>
        </row>
        <row r="2106">
          <cell r="A2106" t="str">
            <v>POZ-V-0145751</v>
          </cell>
          <cell r="B2106" t="str">
            <v>52.450594</v>
          </cell>
          <cell r="C2106" t="str">
            <v>17.322981</v>
          </cell>
          <cell r="D2106" t="str">
            <v>33UXU51</v>
          </cell>
          <cell r="E2106" t="str">
            <v>CC91</v>
          </cell>
          <cell r="J2106" t="str">
            <v>Park Krajobrazowy Promno - otulina</v>
          </cell>
          <cell r="R2106" t="str">
            <v>Europa</v>
          </cell>
          <cell r="S2106" t="str">
            <v>Polska</v>
          </cell>
          <cell r="T2106" t="str">
            <v>wielkopolskie</v>
          </cell>
          <cell r="U2106" t="str">
            <v>poznański</v>
          </cell>
          <cell r="V2106" t="str">
            <v>Pobiedziska</v>
          </cell>
          <cell r="W2106" t="str">
            <v>315.56 Równina Wrzesińska</v>
          </cell>
          <cell r="X2106" t="str">
            <v>Continental Bio-geographical Region</v>
          </cell>
          <cell r="Y2106" t="str">
            <v>Galio-Carpinetum</v>
          </cell>
        </row>
        <row r="2107">
          <cell r="A2107" t="str">
            <v>POZ-V-0145823</v>
          </cell>
          <cell r="B2107" t="str">
            <v>52.1998</v>
          </cell>
          <cell r="C2107" t="str">
            <v>17.4569</v>
          </cell>
          <cell r="D2107" t="str">
            <v>33UXT68</v>
          </cell>
          <cell r="E2107" t="str">
            <v>CD22</v>
          </cell>
          <cell r="R2107" t="str">
            <v>Europa</v>
          </cell>
          <cell r="S2107" t="str">
            <v>Polska</v>
          </cell>
          <cell r="T2107" t="str">
            <v>wielkopolskie</v>
          </cell>
          <cell r="U2107" t="str">
            <v>średzki</v>
          </cell>
          <cell r="V2107" t="str">
            <v>Środa Wielkopolska</v>
          </cell>
          <cell r="W2107" t="str">
            <v>315.56 Równina Wrzesińska</v>
          </cell>
          <cell r="X2107" t="str">
            <v>Continental Bio-geographical Region</v>
          </cell>
          <cell r="Y2107" t="str">
            <v>Galio-Carpinetum</v>
          </cell>
        </row>
        <row r="2108">
          <cell r="A2108" t="str">
            <v>POZ-V-0145824</v>
          </cell>
          <cell r="B2108" t="str">
            <v>52.1998</v>
          </cell>
          <cell r="C2108" t="str">
            <v>17.4569</v>
          </cell>
          <cell r="D2108" t="str">
            <v>33UXT68</v>
          </cell>
          <cell r="E2108" t="str">
            <v>CD22</v>
          </cell>
          <cell r="R2108" t="str">
            <v>Europa</v>
          </cell>
          <cell r="S2108" t="str">
            <v>Polska</v>
          </cell>
          <cell r="T2108" t="str">
            <v>wielkopolskie</v>
          </cell>
          <cell r="U2108" t="str">
            <v>średzki</v>
          </cell>
          <cell r="V2108" t="str">
            <v>Środa Wielkopolska</v>
          </cell>
          <cell r="W2108" t="str">
            <v>315.56 Równina Wrzesińska</v>
          </cell>
          <cell r="X2108" t="str">
            <v>Continental Bio-geographical Region</v>
          </cell>
          <cell r="Y2108" t="str">
            <v>Galio-Carpinetum</v>
          </cell>
        </row>
        <row r="2109">
          <cell r="A2109" t="str">
            <v>POZ-V-0145836</v>
          </cell>
          <cell r="B2109" t="str">
            <v>52.481935</v>
          </cell>
          <cell r="C2109" t="str">
            <v>17.00606</v>
          </cell>
          <cell r="D2109" t="str">
            <v>33UXU31</v>
          </cell>
          <cell r="E2109" t="str">
            <v>BC99</v>
          </cell>
          <cell r="J2109" t="str">
            <v>Park Krajobrazowy Puszcza Zielonka</v>
          </cell>
          <cell r="P2109" t="str">
            <v>PLH300058</v>
          </cell>
          <cell r="Q2109" t="str">
            <v>Uroczyska Puszczy Zielonki</v>
          </cell>
          <cell r="R2109" t="str">
            <v>Europa</v>
          </cell>
          <cell r="S2109" t="str">
            <v>Polska</v>
          </cell>
          <cell r="T2109" t="str">
            <v>wielkopolskie</v>
          </cell>
          <cell r="U2109" t="str">
            <v>poznański</v>
          </cell>
          <cell r="V2109" t="str">
            <v>Czerwonak</v>
          </cell>
          <cell r="W2109" t="str">
            <v>315.56 Równina Wrzesińska</v>
          </cell>
          <cell r="X2109" t="str">
            <v>Continental Bio-geographical Region</v>
          </cell>
          <cell r="Y2109" t="str">
            <v>Potentillo albae-Quercetum typicum</v>
          </cell>
        </row>
        <row r="2110">
          <cell r="A2110" t="str">
            <v>POZ-V-0145842</v>
          </cell>
          <cell r="B2110" t="str">
            <v>51.516451</v>
          </cell>
          <cell r="C2110" t="str">
            <v>17.853507</v>
          </cell>
          <cell r="D2110" t="str">
            <v>33UXT91</v>
          </cell>
          <cell r="E2110" t="str">
            <v>CE05</v>
          </cell>
          <cell r="M2110" t="str">
            <v>Wzgórza Ostrzeszowskie i Kotlina Odolanowska (woj. wielkopolskie)</v>
          </cell>
          <cell r="R2110" t="str">
            <v>Europa</v>
          </cell>
          <cell r="S2110" t="str">
            <v>Polska</v>
          </cell>
          <cell r="T2110" t="str">
            <v>wielkopolskie</v>
          </cell>
          <cell r="U2110" t="str">
            <v>ostrowski</v>
          </cell>
          <cell r="V2110" t="str">
            <v>Przygodzice</v>
          </cell>
          <cell r="W2110" t="str">
            <v>318.34 Kotlina Milicka</v>
          </cell>
          <cell r="X2110" t="str">
            <v>Continental Bio-geographical Region</v>
          </cell>
          <cell r="Y2110" t="str">
            <v>Pino-Quercetum (=Querco-Pinetum + Serratulo-Pinetum)</v>
          </cell>
        </row>
        <row r="2111">
          <cell r="A2111" t="str">
            <v>POZ-V-0145951</v>
          </cell>
          <cell r="B2111" t="str">
            <v>52.543268</v>
          </cell>
          <cell r="C2111" t="str">
            <v>17.100648</v>
          </cell>
          <cell r="D2111" t="str">
            <v>33UXU42</v>
          </cell>
          <cell r="E2111" t="str">
            <v>CC80</v>
          </cell>
          <cell r="J2111" t="str">
            <v>Park Krajobrazowy Puszcza Zielonka</v>
          </cell>
          <cell r="R2111" t="str">
            <v>Europa</v>
          </cell>
          <cell r="S2111" t="str">
            <v>Polska</v>
          </cell>
          <cell r="T2111" t="str">
            <v>wielkopolskie</v>
          </cell>
          <cell r="U2111" t="str">
            <v>poznański</v>
          </cell>
          <cell r="V2111" t="str">
            <v>Murowana Goślina</v>
          </cell>
          <cell r="W2111" t="str">
            <v>315.54 Pojezierze Gnieźnieńskie</v>
          </cell>
          <cell r="X2111" t="str">
            <v>Continental Bio-geographical Region</v>
          </cell>
          <cell r="Y2111" t="str">
            <v>Pino-Quercetum (=Querco-Pinetum + Serratulo-Pinetum)</v>
          </cell>
        </row>
        <row r="2112">
          <cell r="A2112" t="str">
            <v>POZ-V-0145952</v>
          </cell>
          <cell r="B2112" t="str">
            <v>52.543268</v>
          </cell>
          <cell r="C2112" t="str">
            <v>17.100648</v>
          </cell>
          <cell r="D2112" t="str">
            <v>33UXU42</v>
          </cell>
          <cell r="E2112" t="str">
            <v>CC80</v>
          </cell>
          <cell r="J2112" t="str">
            <v>Park Krajobrazowy Puszcza Zielonka</v>
          </cell>
          <cell r="R2112" t="str">
            <v>Europa</v>
          </cell>
          <cell r="S2112" t="str">
            <v>Polska</v>
          </cell>
          <cell r="T2112" t="str">
            <v>wielkopolskie</v>
          </cell>
          <cell r="U2112" t="str">
            <v>poznański</v>
          </cell>
          <cell r="V2112" t="str">
            <v>Murowana Goślina</v>
          </cell>
          <cell r="W2112" t="str">
            <v>315.54 Pojezierze Gnieźnieńskie</v>
          </cell>
          <cell r="X2112" t="str">
            <v>Continental Bio-geographical Region</v>
          </cell>
          <cell r="Y2112" t="str">
            <v>Pino-Quercetum (=Querco-Pinetum + Serratulo-Pinetum)</v>
          </cell>
        </row>
        <row r="2113">
          <cell r="A2113" t="str">
            <v>POZ-V-0145953</v>
          </cell>
          <cell r="B2113" t="str">
            <v>52.25998</v>
          </cell>
          <cell r="C2113" t="str">
            <v>16.77861</v>
          </cell>
          <cell r="D2113" t="str">
            <v>33UXT29</v>
          </cell>
          <cell r="E2113" t="str">
            <v>BD17</v>
          </cell>
          <cell r="I2113" t="str">
            <v>Wielkopolski Park Narodowy</v>
          </cell>
          <cell r="P2113" t="str">
            <v>PLB300017; PLH300010</v>
          </cell>
          <cell r="Q2113" t="str">
            <v>Ostoja Rogalińska; Ostoja Wielkopolska</v>
          </cell>
          <cell r="R2113" t="str">
            <v>Europa</v>
          </cell>
          <cell r="S2113" t="str">
            <v>Polska</v>
          </cell>
          <cell r="T2113" t="str">
            <v>wielkopolskie</v>
          </cell>
          <cell r="U2113" t="str">
            <v>poznański</v>
          </cell>
          <cell r="V2113" t="str">
            <v>Stęszew</v>
          </cell>
          <cell r="W2113" t="str">
            <v>315.51 Pojezierze Poznańskie</v>
          </cell>
          <cell r="X2113" t="str">
            <v>Continental Bio-geographical Region</v>
          </cell>
          <cell r="Y2113" t="str">
            <v>Galio-Carpinetum</v>
          </cell>
        </row>
        <row r="2114">
          <cell r="A2114" t="str">
            <v>POZ-V-0146340</v>
          </cell>
          <cell r="B2114" t="str">
            <v>52.999317</v>
          </cell>
          <cell r="C2114" t="str">
            <v>16.086337</v>
          </cell>
          <cell r="D2114" t="str">
            <v>33UWU77</v>
          </cell>
          <cell r="E2114" t="str">
            <v>BC33</v>
          </cell>
          <cell r="M2114" t="str">
            <v>Puszcza nad Drawą (woj. wielkopolskie)</v>
          </cell>
          <cell r="P2114" t="str">
            <v>PLB320016</v>
          </cell>
          <cell r="Q2114" t="str">
            <v>Lasy Puszczy nad Drawą</v>
          </cell>
          <cell r="R2114" t="str">
            <v>Europa</v>
          </cell>
          <cell r="S2114" t="str">
            <v>Polska</v>
          </cell>
          <cell r="T2114" t="str">
            <v>wielkopolskie</v>
          </cell>
          <cell r="U2114" t="str">
            <v>czarnkowsko-trzcianecki</v>
          </cell>
          <cell r="V2114" t="str">
            <v>Krzyż Wielkopolski</v>
          </cell>
          <cell r="W2114" t="str">
            <v>314.64 Pojezierze Wałeckie</v>
          </cell>
          <cell r="X2114" t="str">
            <v>Continental Bio-geographical Region</v>
          </cell>
          <cell r="Y2114" t="str">
            <v>Leucobryo-Pinetum</v>
          </cell>
        </row>
        <row r="2115">
          <cell r="A2115" t="str">
            <v>POZ-V-0146341</v>
          </cell>
          <cell r="B2115" t="str">
            <v>52.24965</v>
          </cell>
          <cell r="C2115" t="str">
            <v>16.8181</v>
          </cell>
          <cell r="D2115" t="str">
            <v>33UXT29</v>
          </cell>
          <cell r="E2115" t="str">
            <v>BD18</v>
          </cell>
          <cell r="I2115" t="str">
            <v>Wielkopolski Park Narodowy</v>
          </cell>
          <cell r="P2115" t="str">
            <v>PLB300017; PLH300010</v>
          </cell>
          <cell r="Q2115" t="str">
            <v>Ostoja Rogalińska; Ostoja Wielkopolska</v>
          </cell>
          <cell r="R2115" t="str">
            <v>Europa</v>
          </cell>
          <cell r="S2115" t="str">
            <v>Polska</v>
          </cell>
          <cell r="T2115" t="str">
            <v>wielkopolskie</v>
          </cell>
          <cell r="U2115" t="str">
            <v>poznański</v>
          </cell>
          <cell r="V2115" t="str">
            <v>Mosina</v>
          </cell>
          <cell r="W2115" t="str">
            <v>315.64 Kotlina Śremska</v>
          </cell>
          <cell r="X2115" t="str">
            <v>Continental Bio-geographical Region</v>
          </cell>
          <cell r="Y2115" t="str">
            <v>Calamagrostio arundinaceae-Quercetum</v>
          </cell>
        </row>
        <row r="2116">
          <cell r="A2116" t="str">
            <v>POZ-V-0146354</v>
          </cell>
          <cell r="B2116" t="str">
            <v>52.398797</v>
          </cell>
          <cell r="C2116" t="str">
            <v>16.712388</v>
          </cell>
          <cell r="D2116" t="str">
            <v>33UXU10</v>
          </cell>
          <cell r="E2116" t="str">
            <v>BD07</v>
          </cell>
          <cell r="R2116" t="str">
            <v>Europa</v>
          </cell>
          <cell r="S2116" t="str">
            <v>Polska</v>
          </cell>
          <cell r="T2116" t="str">
            <v>wielkopolskie</v>
          </cell>
          <cell r="U2116" t="str">
            <v>poznański</v>
          </cell>
          <cell r="V2116" t="str">
            <v>Dopiewo</v>
          </cell>
          <cell r="W2116" t="str">
            <v>315.51 Pojezierze Poznańskie</v>
          </cell>
          <cell r="X2116" t="str">
            <v>Continental Bio-geographical Region</v>
          </cell>
          <cell r="Y2116" t="str">
            <v>Pino-Quercetum (=Querco-Pinetum + Serratulo-Pinetum)</v>
          </cell>
        </row>
        <row r="2117">
          <cell r="A2117" t="str">
            <v>POZ-V-0146356</v>
          </cell>
          <cell r="B2117" t="str">
            <v>52.3918</v>
          </cell>
          <cell r="C2117" t="str">
            <v>17.0198</v>
          </cell>
          <cell r="D2117" t="str">
            <v>33UXU30</v>
          </cell>
          <cell r="E2117" t="str">
            <v>BD09</v>
          </cell>
          <cell r="R2117" t="str">
            <v>Europa</v>
          </cell>
          <cell r="S2117" t="str">
            <v>Polska</v>
          </cell>
          <cell r="T2117" t="str">
            <v>wielkopolskie</v>
          </cell>
          <cell r="U2117" t="str">
            <v>Poznań</v>
          </cell>
          <cell r="V2117" t="str">
            <v>Poznań</v>
          </cell>
          <cell r="W2117" t="str">
            <v>315.56 Równina Wrzesińska</v>
          </cell>
          <cell r="X2117" t="str">
            <v>Continental Bio-geographical Region</v>
          </cell>
          <cell r="Y2117" t="str">
            <v>Galio-Carpinetum</v>
          </cell>
        </row>
        <row r="2118">
          <cell r="A2118" t="str">
            <v>POZ-V-0146358</v>
          </cell>
          <cell r="B2118" t="str">
            <v>51.994913</v>
          </cell>
          <cell r="C2118" t="str">
            <v>17.03687</v>
          </cell>
          <cell r="D2118" t="str">
            <v>33UXT36</v>
          </cell>
          <cell r="E2118" t="str">
            <v>BD49</v>
          </cell>
          <cell r="R2118" t="str">
            <v>Europa</v>
          </cell>
          <cell r="S2118" t="str">
            <v>Polska</v>
          </cell>
          <cell r="T2118" t="str">
            <v>wielkopolskie</v>
          </cell>
          <cell r="U2118" t="str">
            <v>śremski</v>
          </cell>
          <cell r="V2118" t="str">
            <v>Dolsk</v>
          </cell>
          <cell r="W2118" t="str">
            <v>315.82 Pojezierze Krzywińskie</v>
          </cell>
          <cell r="X2118" t="str">
            <v>Continental Bio-geographical Region</v>
          </cell>
          <cell r="Y2118" t="str">
            <v>Calamagrostio arundinaceae-Quercetum</v>
          </cell>
        </row>
        <row r="2119">
          <cell r="A2119" t="str">
            <v>POZ-V-0146359</v>
          </cell>
          <cell r="B2119" t="str">
            <v>51.9821</v>
          </cell>
          <cell r="C2119" t="str">
            <v>17.0401</v>
          </cell>
          <cell r="D2119" t="str">
            <v>33UXT46</v>
          </cell>
          <cell r="E2119" t="str">
            <v>BD59</v>
          </cell>
          <cell r="R2119" t="str">
            <v>Europa</v>
          </cell>
          <cell r="S2119" t="str">
            <v>Polska</v>
          </cell>
          <cell r="T2119" t="str">
            <v>wielkopolskie</v>
          </cell>
          <cell r="U2119" t="str">
            <v>śremski</v>
          </cell>
          <cell r="V2119" t="str">
            <v>Dolsk</v>
          </cell>
          <cell r="W2119" t="str">
            <v>315.82 Pojezierze Krzywińskie</v>
          </cell>
          <cell r="X2119" t="str">
            <v>Continental Bio-geographical Region</v>
          </cell>
          <cell r="Y2119">
            <v>0</v>
          </cell>
        </row>
        <row r="2120">
          <cell r="A2120" t="str">
            <v>POZ-V-0146360</v>
          </cell>
          <cell r="B2120" t="str">
            <v>51.9821</v>
          </cell>
          <cell r="C2120" t="str">
            <v>17.0401</v>
          </cell>
          <cell r="D2120" t="str">
            <v>33UXT46</v>
          </cell>
          <cell r="E2120" t="str">
            <v>BD59</v>
          </cell>
          <cell r="R2120" t="str">
            <v>Europa</v>
          </cell>
          <cell r="S2120" t="str">
            <v>Polska</v>
          </cell>
          <cell r="T2120" t="str">
            <v>wielkopolskie</v>
          </cell>
          <cell r="U2120" t="str">
            <v>śremski</v>
          </cell>
          <cell r="V2120" t="str">
            <v>Dolsk</v>
          </cell>
          <cell r="W2120" t="str">
            <v>315.82 Pojezierze Krzywińskie</v>
          </cell>
          <cell r="X2120" t="str">
            <v>Continental Bio-geographical Region</v>
          </cell>
          <cell r="Y2120">
            <v>0</v>
          </cell>
        </row>
        <row r="2121">
          <cell r="A2121" t="str">
            <v>POZ-V-0146427</v>
          </cell>
          <cell r="B2121" t="str">
            <v>51.975512</v>
          </cell>
          <cell r="C2121" t="str">
            <v>17.019148</v>
          </cell>
          <cell r="D2121" t="str">
            <v>33UXT36</v>
          </cell>
          <cell r="E2121" t="str">
            <v>BD59</v>
          </cell>
          <cell r="K2121" t="str">
            <v>Miranowo</v>
          </cell>
          <cell r="L2121" t="str">
            <v>torfowiskowy</v>
          </cell>
          <cell r="R2121" t="str">
            <v>Europa</v>
          </cell>
          <cell r="S2121" t="str">
            <v>Polska</v>
          </cell>
          <cell r="T2121" t="str">
            <v>wielkopolskie</v>
          </cell>
          <cell r="U2121" t="str">
            <v>śremski</v>
          </cell>
          <cell r="V2121" t="str">
            <v>Dolsk</v>
          </cell>
          <cell r="W2121" t="str">
            <v>315.82 Pojezierze Krzywińskie</v>
          </cell>
          <cell r="X2121" t="str">
            <v>Continental Bio-geographical Region</v>
          </cell>
          <cell r="Y2121" t="str">
            <v>Fraxino-Alnetum (=Circaeo-Alnetum)</v>
          </cell>
        </row>
        <row r="2122">
          <cell r="A2122" t="str">
            <v>POZ-V-0146428</v>
          </cell>
          <cell r="B2122" t="str">
            <v>52.020891</v>
          </cell>
          <cell r="C2122" t="str">
            <v>16.924073</v>
          </cell>
          <cell r="D2122" t="str">
            <v>33UXT36</v>
          </cell>
          <cell r="E2122" t="str">
            <v>BD48</v>
          </cell>
          <cell r="R2122" t="str">
            <v>Europa</v>
          </cell>
          <cell r="S2122" t="str">
            <v>Polska</v>
          </cell>
          <cell r="T2122" t="str">
            <v>wielkopolskie</v>
          </cell>
          <cell r="U2122" t="str">
            <v>śremski</v>
          </cell>
          <cell r="V2122" t="str">
            <v>Śrem</v>
          </cell>
          <cell r="W2122" t="str">
            <v>315.82 Pojezierze Krzywińskie</v>
          </cell>
          <cell r="X2122" t="str">
            <v>Continental Bio-geographical Region</v>
          </cell>
          <cell r="Y2122" t="str">
            <v>Fraxino-Alnetum (=Circaeo-Alnetum)</v>
          </cell>
        </row>
        <row r="2123">
          <cell r="A2123" t="str">
            <v>POZ-V-0146429</v>
          </cell>
          <cell r="B2123" t="str">
            <v>52.020891</v>
          </cell>
          <cell r="C2123" t="str">
            <v>16.924073</v>
          </cell>
          <cell r="D2123" t="str">
            <v>33UXT36</v>
          </cell>
          <cell r="E2123" t="str">
            <v>BD48</v>
          </cell>
          <cell r="R2123" t="str">
            <v>Europa</v>
          </cell>
          <cell r="S2123" t="str">
            <v>Polska</v>
          </cell>
          <cell r="T2123" t="str">
            <v>wielkopolskie</v>
          </cell>
          <cell r="U2123" t="str">
            <v>śremski</v>
          </cell>
          <cell r="V2123" t="str">
            <v>Śrem</v>
          </cell>
          <cell r="W2123" t="str">
            <v>315.82 Pojezierze Krzywińskie</v>
          </cell>
          <cell r="X2123" t="str">
            <v>Continental Bio-geographical Region</v>
          </cell>
          <cell r="Y2123" t="str">
            <v>Fraxino-Alnetum (=Circaeo-Alnetum)</v>
          </cell>
        </row>
        <row r="2124">
          <cell r="A2124" t="str">
            <v>POZ-V-0146430</v>
          </cell>
          <cell r="B2124" t="str">
            <v>52.426158</v>
          </cell>
          <cell r="C2124" t="str">
            <v>18.371326</v>
          </cell>
          <cell r="D2124" t="str">
            <v>34UCD21</v>
          </cell>
          <cell r="E2124" t="str">
            <v>CD08</v>
          </cell>
          <cell r="M2124" t="str">
            <v>Goplańsko-Kujawski</v>
          </cell>
          <cell r="R2124" t="str">
            <v>Europa</v>
          </cell>
          <cell r="S2124" t="str">
            <v>Polska</v>
          </cell>
          <cell r="T2124" t="str">
            <v>wielkopolskie</v>
          </cell>
          <cell r="U2124" t="str">
            <v>koniński</v>
          </cell>
          <cell r="V2124" t="str">
            <v>Wierzbinek</v>
          </cell>
          <cell r="W2124" t="str">
            <v>315.57 Pojezierze Kujawskie</v>
          </cell>
          <cell r="X2124" t="str">
            <v>Continental Bio-geographical Region</v>
          </cell>
          <cell r="Y2124" t="str">
            <v>Fraxino-Alnetum (=Circaeo-Alnetum)</v>
          </cell>
        </row>
        <row r="2125">
          <cell r="A2125" t="str">
            <v>POZ-V-0146431</v>
          </cell>
          <cell r="B2125" t="str">
            <v>52.308225</v>
          </cell>
          <cell r="C2125" t="str">
            <v>16.664337</v>
          </cell>
          <cell r="D2125" t="str">
            <v>33UXT19</v>
          </cell>
          <cell r="E2125" t="str">
            <v>BD17</v>
          </cell>
          <cell r="I2125" t="str">
            <v>Wielkopolski Park Narodowy</v>
          </cell>
          <cell r="P2125" t="str">
            <v>PLB300017; PLH300010</v>
          </cell>
          <cell r="Q2125" t="str">
            <v>Ostoja Rogalińska; Ostoja Wielkopolska</v>
          </cell>
          <cell r="R2125" t="str">
            <v>Europa</v>
          </cell>
          <cell r="S2125" t="str">
            <v>Polska</v>
          </cell>
          <cell r="T2125" t="str">
            <v>wielkopolskie</v>
          </cell>
          <cell r="U2125" t="str">
            <v>poznański</v>
          </cell>
          <cell r="V2125" t="str">
            <v>Dopiewo</v>
          </cell>
          <cell r="W2125" t="str">
            <v>315.51 Pojezierze Poznańskie</v>
          </cell>
          <cell r="X2125" t="str">
            <v>Continental Bio-geographical Region</v>
          </cell>
          <cell r="Y2125" t="str">
            <v>Fraxino-Alnetum (=Circaeo-Alnetum)</v>
          </cell>
        </row>
        <row r="2126">
          <cell r="A2126" t="str">
            <v>POZ-V-0146432</v>
          </cell>
          <cell r="B2126" t="str">
            <v>52.357998</v>
          </cell>
          <cell r="C2126" t="str">
            <v>17.014005</v>
          </cell>
          <cell r="D2126" t="str">
            <v>33UXU30</v>
          </cell>
          <cell r="E2126" t="str">
            <v>BD09</v>
          </cell>
          <cell r="R2126" t="str">
            <v>Europa</v>
          </cell>
          <cell r="S2126" t="str">
            <v>Polska</v>
          </cell>
          <cell r="T2126" t="str">
            <v>wielkopolskie</v>
          </cell>
          <cell r="U2126" t="str">
            <v>Poznań</v>
          </cell>
          <cell r="V2126" t="str">
            <v>Poznań</v>
          </cell>
          <cell r="W2126" t="str">
            <v>315.56 Równina Wrzesińska</v>
          </cell>
          <cell r="X2126" t="str">
            <v>Continental Bio-geographical Region</v>
          </cell>
          <cell r="Y2126" t="str">
            <v>Galio-Carpinetum</v>
          </cell>
        </row>
        <row r="2127">
          <cell r="A2127" t="str">
            <v>POZ-V-0146433</v>
          </cell>
          <cell r="B2127" t="str">
            <v>52.357472</v>
          </cell>
          <cell r="C2127" t="str">
            <v>17.01641</v>
          </cell>
          <cell r="D2127" t="str">
            <v>33UXU30</v>
          </cell>
          <cell r="E2127" t="str">
            <v>BD09</v>
          </cell>
          <cell r="R2127" t="str">
            <v>Europa</v>
          </cell>
          <cell r="S2127" t="str">
            <v>Polska</v>
          </cell>
          <cell r="T2127" t="str">
            <v>wielkopolskie</v>
          </cell>
          <cell r="U2127" t="str">
            <v>Poznań</v>
          </cell>
          <cell r="V2127" t="str">
            <v>Poznań</v>
          </cell>
          <cell r="W2127" t="str">
            <v>315.56 Równina Wrzesińska</v>
          </cell>
          <cell r="X2127" t="str">
            <v>Continental Bio-geographical Region</v>
          </cell>
          <cell r="Y2127" t="str">
            <v>Galio-Carpinetum</v>
          </cell>
        </row>
        <row r="2128">
          <cell r="A2128" t="str">
            <v>POZ-V-0146434</v>
          </cell>
          <cell r="B2128" t="str">
            <v>52.318816</v>
          </cell>
          <cell r="C2128" t="str">
            <v>16.952485</v>
          </cell>
          <cell r="D2128" t="str">
            <v>33UXT39</v>
          </cell>
          <cell r="E2128" t="str">
            <v>BD19</v>
          </cell>
          <cell r="R2128" t="str">
            <v>Europa</v>
          </cell>
          <cell r="S2128" t="str">
            <v>Polska</v>
          </cell>
          <cell r="T2128" t="str">
            <v>wielkopolskie</v>
          </cell>
          <cell r="U2128" t="str">
            <v>Poznań</v>
          </cell>
          <cell r="V2128" t="str">
            <v>Poznań</v>
          </cell>
          <cell r="W2128" t="str">
            <v>315.56 Równina Wrzesińska</v>
          </cell>
          <cell r="X2128" t="str">
            <v>Continental Bio-geographical Region</v>
          </cell>
          <cell r="Y2128" t="str">
            <v>Fraxino-Alnetum (=Circaeo-Alnetum)</v>
          </cell>
        </row>
        <row r="2129">
          <cell r="A2129" t="str">
            <v>POZ-V-0146438</v>
          </cell>
          <cell r="B2129" t="str">
            <v>52.24273</v>
          </cell>
          <cell r="C2129" t="str">
            <v>16.81252</v>
          </cell>
          <cell r="D2129" t="str">
            <v>33UXT28</v>
          </cell>
          <cell r="E2129" t="str">
            <v>BD28</v>
          </cell>
          <cell r="I2129" t="str">
            <v>Wielkopolski Park Narodowy</v>
          </cell>
          <cell r="P2129" t="str">
            <v>PLB300017; PLH300010</v>
          </cell>
          <cell r="Q2129" t="str">
            <v>Ostoja Rogalińska; Ostoja Wielkopolska</v>
          </cell>
          <cell r="R2129" t="str">
            <v>Europa</v>
          </cell>
          <cell r="S2129" t="str">
            <v>Polska</v>
          </cell>
          <cell r="T2129" t="str">
            <v>wielkopolskie</v>
          </cell>
          <cell r="U2129" t="str">
            <v>poznański</v>
          </cell>
          <cell r="V2129" t="str">
            <v>Mosina</v>
          </cell>
          <cell r="W2129" t="str">
            <v>315.64 Kotlina Śremska</v>
          </cell>
          <cell r="X2129" t="str">
            <v>Continental Bio-geographical Region</v>
          </cell>
          <cell r="Y2129" t="str">
            <v>Calamagrostio arundinaceae-Quercetum</v>
          </cell>
        </row>
        <row r="2130">
          <cell r="A2130" t="str">
            <v>POZ-V-0146439</v>
          </cell>
          <cell r="B2130" t="str">
            <v>52.6424</v>
          </cell>
          <cell r="C2130" t="str">
            <v>17.7533</v>
          </cell>
          <cell r="D2130" t="str">
            <v>33UXU83</v>
          </cell>
          <cell r="E2130" t="str">
            <v>CC74</v>
          </cell>
          <cell r="R2130" t="str">
            <v>Europa</v>
          </cell>
          <cell r="S2130" t="str">
            <v>Polska</v>
          </cell>
          <cell r="T2130" t="str">
            <v>wielkopolskie</v>
          </cell>
          <cell r="U2130" t="str">
            <v>gnieźnieński</v>
          </cell>
          <cell r="V2130" t="str">
            <v>Trzemeszno</v>
          </cell>
          <cell r="W2130" t="str">
            <v>315.54 Pojezierze Gnieźnieńskie</v>
          </cell>
          <cell r="X2130" t="str">
            <v>Continental Bio-geographical Region</v>
          </cell>
          <cell r="Y2130" t="str">
            <v>Fraxino-Alnetum (=Circaeo-Alnetum)</v>
          </cell>
        </row>
        <row r="2131">
          <cell r="A2131" t="str">
            <v>POZ-V-0146440</v>
          </cell>
          <cell r="B2131" t="str">
            <v>52.430645</v>
          </cell>
          <cell r="C2131" t="str">
            <v>16.883646</v>
          </cell>
          <cell r="D2131" t="str">
            <v>33UXU21</v>
          </cell>
          <cell r="E2131" t="str">
            <v>BC98</v>
          </cell>
          <cell r="R2131" t="str">
            <v>Europa</v>
          </cell>
          <cell r="S2131" t="str">
            <v>Polska</v>
          </cell>
          <cell r="T2131" t="str">
            <v>wielkopolskie</v>
          </cell>
          <cell r="U2131" t="str">
            <v>Poznań</v>
          </cell>
          <cell r="V2131" t="str">
            <v>Poznań</v>
          </cell>
          <cell r="W2131" t="str">
            <v>315.51 Pojezierze Poznańskie</v>
          </cell>
          <cell r="X2131" t="str">
            <v>Continental Bio-geographical Region</v>
          </cell>
          <cell r="Y2131" t="str">
            <v>Pino-Quercetum (=Querco-Pinetum + Serratulo-Pinetum)</v>
          </cell>
        </row>
        <row r="2132">
          <cell r="A2132" t="str">
            <v>POZ-V-0146441</v>
          </cell>
          <cell r="B2132" t="str">
            <v>52.450714</v>
          </cell>
          <cell r="C2132" t="str">
            <v>17.249283</v>
          </cell>
          <cell r="D2132" t="str">
            <v>33UXU51</v>
          </cell>
          <cell r="E2132" t="str">
            <v>CC91</v>
          </cell>
          <cell r="J2132" t="str">
            <v>Park Krajobrazowy Promno - otulina</v>
          </cell>
          <cell r="P2132" t="str">
            <v>PLH300030</v>
          </cell>
          <cell r="Q2132" t="str">
            <v>Ostoja koło Promna</v>
          </cell>
          <cell r="R2132" t="str">
            <v>Europa</v>
          </cell>
          <cell r="S2132" t="str">
            <v>Polska</v>
          </cell>
          <cell r="T2132" t="str">
            <v>wielkopolskie</v>
          </cell>
          <cell r="U2132" t="str">
            <v>poznański</v>
          </cell>
          <cell r="V2132" t="str">
            <v>Pobiedziska</v>
          </cell>
          <cell r="W2132" t="str">
            <v>315.56 Równina Wrzesińska</v>
          </cell>
          <cell r="X2132" t="str">
            <v>Continental Bio-geographical Region</v>
          </cell>
          <cell r="Y2132" t="str">
            <v>Galio-Carpinetum</v>
          </cell>
        </row>
        <row r="2133">
          <cell r="A2133" t="str">
            <v>POZ-V-0146442</v>
          </cell>
          <cell r="B2133" t="str">
            <v>52.480099</v>
          </cell>
          <cell r="C2133" t="str">
            <v>17.011635</v>
          </cell>
          <cell r="D2133" t="str">
            <v>33UXU31</v>
          </cell>
          <cell r="E2133" t="str">
            <v>BC99</v>
          </cell>
          <cell r="J2133" t="str">
            <v>Park Krajobrazowy Puszcza Zielonka</v>
          </cell>
          <cell r="P2133" t="str">
            <v>PLH300058</v>
          </cell>
          <cell r="Q2133" t="str">
            <v>Uroczyska Puszczy Zielonki</v>
          </cell>
          <cell r="R2133" t="str">
            <v>Europa</v>
          </cell>
          <cell r="S2133" t="str">
            <v>Polska</v>
          </cell>
          <cell r="T2133" t="str">
            <v>wielkopolskie</v>
          </cell>
          <cell r="U2133" t="str">
            <v>poznański</v>
          </cell>
          <cell r="V2133" t="str">
            <v>Czerwonak</v>
          </cell>
          <cell r="W2133" t="str">
            <v>315.56 Równina Wrzesińska</v>
          </cell>
          <cell r="X2133" t="str">
            <v>Continental Bio-geographical Region</v>
          </cell>
          <cell r="Y2133" t="str">
            <v>Pino-Quercetum (=Querco-Pinetum + Serratulo-Pinetum)</v>
          </cell>
        </row>
        <row r="2134">
          <cell r="A2134" t="str">
            <v>POZ-V-0147802</v>
          </cell>
          <cell r="B2134" t="str">
            <v>52.4576</v>
          </cell>
          <cell r="C2134" t="str">
            <v>18.0359</v>
          </cell>
          <cell r="D2134" t="str">
            <v>34UBD91</v>
          </cell>
          <cell r="E2134" t="str">
            <v>CC96</v>
          </cell>
          <cell r="J2134" t="str">
            <v>Powidzki Park Krajobrazowy</v>
          </cell>
          <cell r="M2134" t="str">
            <v>Powidzko-Bieniszewski</v>
          </cell>
          <cell r="P2134" t="str">
            <v>PLH300026</v>
          </cell>
          <cell r="Q2134" t="str">
            <v>Pojezierze Gnieźnieńskie</v>
          </cell>
          <cell r="R2134" t="str">
            <v>Europa</v>
          </cell>
          <cell r="S2134" t="str">
            <v>Polska</v>
          </cell>
          <cell r="T2134" t="str">
            <v>wielkopolskie</v>
          </cell>
          <cell r="U2134" t="str">
            <v>słupecki</v>
          </cell>
          <cell r="V2134" t="str">
            <v>Powidz</v>
          </cell>
          <cell r="W2134" t="str">
            <v>315.54 Pojezierze Gnieźnieńskie</v>
          </cell>
          <cell r="X2134" t="str">
            <v>Continental Bio-geographical Region</v>
          </cell>
          <cell r="Y2134" t="str">
            <v>Pino-Quercetum (=Querco-Pinetum + Serratulo-Pinetum)</v>
          </cell>
        </row>
        <row r="2135">
          <cell r="A2135" t="str">
            <v>POZ-V-0147810</v>
          </cell>
          <cell r="B2135" t="str">
            <v>52.7926</v>
          </cell>
          <cell r="C2135" t="str">
            <v>16.1249</v>
          </cell>
          <cell r="D2135" t="str">
            <v>33UWU74</v>
          </cell>
          <cell r="E2135" t="str">
            <v>BC53</v>
          </cell>
          <cell r="M2135" t="str">
            <v>Puszcza Notecka</v>
          </cell>
          <cell r="P2135" t="str">
            <v>PLB300015</v>
          </cell>
          <cell r="Q2135" t="str">
            <v>Puszcza Notecka</v>
          </cell>
          <cell r="R2135" t="str">
            <v>Europa</v>
          </cell>
          <cell r="S2135" t="str">
            <v>Polska</v>
          </cell>
          <cell r="T2135" t="str">
            <v>wielkopolskie</v>
          </cell>
          <cell r="U2135" t="str">
            <v>czarnkowsko-trzcianecki</v>
          </cell>
          <cell r="V2135" t="str">
            <v>Drawsko</v>
          </cell>
          <cell r="W2135" t="str">
            <v>315.33 Kotlina Gorzowska</v>
          </cell>
          <cell r="X2135" t="str">
            <v>Continental Bio-geographical Region</v>
          </cell>
          <cell r="Y2135" t="str">
            <v>Leucobryo-Pinetum</v>
          </cell>
        </row>
        <row r="2136">
          <cell r="A2136" t="str">
            <v>POZ-V-0147811</v>
          </cell>
          <cell r="B2136" t="str">
            <v>52.03828</v>
          </cell>
          <cell r="C2136" t="str">
            <v>18.059469</v>
          </cell>
          <cell r="D2136" t="str">
            <v>34UBC96</v>
          </cell>
          <cell r="E2136" t="str">
            <v>CD46</v>
          </cell>
          <cell r="R2136" t="str">
            <v>Europa</v>
          </cell>
          <cell r="S2136" t="str">
            <v>Polska</v>
          </cell>
          <cell r="T2136" t="str">
            <v>wielkopolskie</v>
          </cell>
          <cell r="U2136" t="str">
            <v>koniński</v>
          </cell>
          <cell r="V2136" t="str">
            <v>Grodziec</v>
          </cell>
          <cell r="W2136" t="str">
            <v>318.16 Równina Rychwalska</v>
          </cell>
          <cell r="X2136" t="str">
            <v>Continental Bio-geographical Region</v>
          </cell>
          <cell r="Y2136" t="str">
            <v>Galio-Carpinetum</v>
          </cell>
        </row>
        <row r="2137">
          <cell r="A2137" t="str">
            <v>POZ-V-0147823</v>
          </cell>
          <cell r="B2137" t="str">
            <v>52.522549</v>
          </cell>
          <cell r="C2137" t="str">
            <v>16.691013</v>
          </cell>
          <cell r="D2137" t="str">
            <v>33UXU12</v>
          </cell>
          <cell r="E2137" t="str">
            <v>BC87</v>
          </cell>
          <cell r="R2137" t="str">
            <v>Europa</v>
          </cell>
          <cell r="S2137" t="str">
            <v>Polska</v>
          </cell>
          <cell r="T2137" t="str">
            <v>wielkopolskie</v>
          </cell>
          <cell r="U2137" t="str">
            <v>poznański</v>
          </cell>
          <cell r="V2137" t="str">
            <v>Rokietnica</v>
          </cell>
          <cell r="W2137" t="str">
            <v>315.51 Pojezierze Poznańskie</v>
          </cell>
          <cell r="X2137" t="str">
            <v>Continental Bio-geographical Region</v>
          </cell>
          <cell r="Y2137" t="str">
            <v>Galio-Carpinetum</v>
          </cell>
        </row>
        <row r="2138">
          <cell r="A2138" t="str">
            <v>POZ-V-0147843</v>
          </cell>
          <cell r="B2138" t="str">
            <v>52.029455</v>
          </cell>
          <cell r="C2138" t="str">
            <v>16.044709</v>
          </cell>
          <cell r="D2138" t="str">
            <v>33UWT76</v>
          </cell>
          <cell r="E2138" t="str">
            <v>BD42</v>
          </cell>
          <cell r="M2138" t="str">
            <v>Obszar Chronionego Krajobrazu Pojezierze Sławskie, Pradolina Obry i Rynna Zbąszyńska</v>
          </cell>
          <cell r="R2138" t="str">
            <v>Europa</v>
          </cell>
          <cell r="S2138" t="str">
            <v>Polska</v>
          </cell>
          <cell r="T2138" t="str">
            <v>wielkopolskie</v>
          </cell>
          <cell r="U2138" t="str">
            <v>wolsztyński</v>
          </cell>
          <cell r="V2138" t="str">
            <v>Wolsztyn</v>
          </cell>
          <cell r="W2138" t="str">
            <v>315.62 Kotlina Kargowska</v>
          </cell>
          <cell r="X2138" t="str">
            <v>Continental Bio-geographical Region</v>
          </cell>
          <cell r="Y2138" t="str">
            <v>Leucobryo-Pinetum</v>
          </cell>
        </row>
        <row r="2139">
          <cell r="A2139" t="str">
            <v>POZ-V-0147862</v>
          </cell>
          <cell r="B2139" t="str">
            <v>52.0844</v>
          </cell>
          <cell r="C2139" t="str">
            <v>17.7168</v>
          </cell>
          <cell r="D2139" t="str">
            <v>33UXT87</v>
          </cell>
          <cell r="E2139" t="str">
            <v>CD34</v>
          </cell>
          <cell r="M2139" t="str">
            <v>Pyzdrski</v>
          </cell>
          <cell r="R2139" t="str">
            <v>Europa</v>
          </cell>
          <cell r="S2139" t="str">
            <v>Polska</v>
          </cell>
          <cell r="T2139" t="str">
            <v>wielkopolskie</v>
          </cell>
          <cell r="U2139" t="str">
            <v>wrzesiński</v>
          </cell>
          <cell r="V2139" t="str">
            <v>Pyzdry</v>
          </cell>
          <cell r="W2139" t="str">
            <v>318.16 Równina Rychwalska</v>
          </cell>
          <cell r="X2139" t="str">
            <v>Continental Bio-geographical Region</v>
          </cell>
          <cell r="Y2139" t="str">
            <v>Pino-Quercetum (=Querco-Pinetum + Serratulo-Pinetum)</v>
          </cell>
        </row>
        <row r="2140">
          <cell r="A2140" t="str">
            <v>POZ-V-0147863</v>
          </cell>
          <cell r="B2140" t="str">
            <v>52.0844</v>
          </cell>
          <cell r="C2140" t="str">
            <v>17.7168</v>
          </cell>
          <cell r="D2140" t="str">
            <v>33UXT87</v>
          </cell>
          <cell r="E2140" t="str">
            <v>CD34</v>
          </cell>
          <cell r="M2140" t="str">
            <v>Pyzdrski</v>
          </cell>
          <cell r="R2140" t="str">
            <v>Europa</v>
          </cell>
          <cell r="S2140" t="str">
            <v>Polska</v>
          </cell>
          <cell r="T2140" t="str">
            <v>wielkopolskie</v>
          </cell>
          <cell r="U2140" t="str">
            <v>wrzesiński</v>
          </cell>
          <cell r="V2140" t="str">
            <v>Pyzdry</v>
          </cell>
          <cell r="W2140" t="str">
            <v>318.16 Równina Rychwalska</v>
          </cell>
          <cell r="X2140" t="str">
            <v>Continental Bio-geographical Region</v>
          </cell>
          <cell r="Y2140" t="str">
            <v>Pino-Quercetum (=Querco-Pinetum + Serratulo-Pinetum)</v>
          </cell>
        </row>
        <row r="2141">
          <cell r="A2141" t="str">
            <v>POZ-V-0147864</v>
          </cell>
          <cell r="B2141" t="str">
            <v>52.745</v>
          </cell>
          <cell r="C2141" t="str">
            <v>16.2698</v>
          </cell>
          <cell r="D2141" t="str">
            <v>33UWU84</v>
          </cell>
          <cell r="E2141" t="str">
            <v>BC64</v>
          </cell>
          <cell r="M2141" t="str">
            <v>Puszcza Notecka</v>
          </cell>
          <cell r="P2141" t="str">
            <v>PLB300015</v>
          </cell>
          <cell r="Q2141" t="str">
            <v>Puszcza Notecka</v>
          </cell>
          <cell r="R2141" t="str">
            <v>Europa</v>
          </cell>
          <cell r="S2141" t="str">
            <v>Polska</v>
          </cell>
          <cell r="T2141" t="str">
            <v>wielkopolskie</v>
          </cell>
          <cell r="U2141" t="str">
            <v>szamotulski</v>
          </cell>
          <cell r="V2141" t="str">
            <v>Wronki</v>
          </cell>
          <cell r="W2141" t="str">
            <v>315.33 Kotlina Gorzowska</v>
          </cell>
          <cell r="X2141" t="str">
            <v>Continental Bio-geographical Region</v>
          </cell>
          <cell r="Y2141" t="str">
            <v>Leucobryo-Pinetum</v>
          </cell>
        </row>
        <row r="2142">
          <cell r="A2142" t="str">
            <v>POZ-V-0147865</v>
          </cell>
          <cell r="B2142" t="str">
            <v>53.5357</v>
          </cell>
          <cell r="C2142" t="str">
            <v>16.9559</v>
          </cell>
          <cell r="D2142" t="str">
            <v>33UXV23</v>
          </cell>
          <cell r="E2142" t="str">
            <v>BB79</v>
          </cell>
          <cell r="M2142" t="str">
            <v>Pojezierze Wałeckie i Dolina Gwdy (woj. wielkopolskie)</v>
          </cell>
          <cell r="R2142" t="str">
            <v>Europa</v>
          </cell>
          <cell r="S2142" t="str">
            <v>Polska</v>
          </cell>
          <cell r="T2142" t="str">
            <v>wielkopolskie</v>
          </cell>
          <cell r="U2142" t="str">
            <v>złotowski</v>
          </cell>
          <cell r="V2142" t="str">
            <v>Okonek</v>
          </cell>
          <cell r="W2142" t="str">
            <v>314.68 Dolina Gwdy</v>
          </cell>
          <cell r="X2142" t="str">
            <v>Continental Bio-geographical Region</v>
          </cell>
          <cell r="Y2142" t="str">
            <v>Stellario-Carpinetum</v>
          </cell>
        </row>
        <row r="2143">
          <cell r="A2143" t="str">
            <v>POZ-V-0149341</v>
          </cell>
          <cell r="B2143" t="str">
            <v>52.061944</v>
          </cell>
          <cell r="C2143" t="str">
            <v>16.819444</v>
          </cell>
          <cell r="D2143" t="str">
            <v>33UXT26</v>
          </cell>
          <cell r="E2143" t="str">
            <v>BD48</v>
          </cell>
          <cell r="J2143" t="str">
            <v>Park Krajobrazowy im. Gen. Dezyderego Chłapowskiego</v>
          </cell>
          <cell r="M2143" t="str">
            <v>Krzywińsko-Osiecki wraz z zadrzewieniami generała Dezyderego Chłapowskiego i kompleksem leśnym Osieczna-Góra</v>
          </cell>
          <cell r="R2143" t="str">
            <v>Europa</v>
          </cell>
          <cell r="S2143" t="str">
            <v>Polska</v>
          </cell>
          <cell r="T2143" t="str">
            <v>wielkopolskie</v>
          </cell>
          <cell r="U2143" t="str">
            <v>kościański</v>
          </cell>
          <cell r="V2143" t="str">
            <v>Kościan</v>
          </cell>
          <cell r="W2143" t="str">
            <v>315.83 Równina Kościańska</v>
          </cell>
          <cell r="X2143" t="str">
            <v>Continental Bio-geographical Region</v>
          </cell>
          <cell r="Y2143" t="str">
            <v>Galio-Carpinetum</v>
          </cell>
        </row>
        <row r="2144">
          <cell r="A2144" t="str">
            <v>POZ-V-0149939</v>
          </cell>
          <cell r="B2144" t="str">
            <v>52.4639</v>
          </cell>
          <cell r="C2144" t="str">
            <v>16.24433</v>
          </cell>
          <cell r="D2144" t="str">
            <v>33UWU81</v>
          </cell>
          <cell r="E2144" t="str">
            <v>BC94</v>
          </cell>
          <cell r="R2144" t="str">
            <v>Europa</v>
          </cell>
          <cell r="S2144" t="str">
            <v>Polska</v>
          </cell>
          <cell r="T2144" t="str">
            <v>wielkopolskie</v>
          </cell>
          <cell r="U2144" t="str">
            <v>nowotomyski</v>
          </cell>
          <cell r="V2144" t="str">
            <v>Lwówek</v>
          </cell>
          <cell r="W2144" t="str">
            <v>315.51 Pojezierze Poznańskie</v>
          </cell>
          <cell r="X2144" t="str">
            <v>Continental Bio-geographical Region</v>
          </cell>
          <cell r="Y2144" t="str">
            <v>Pino-Quercetum (=Querco-Pinetum + Serratulo-Pinetum)</v>
          </cell>
        </row>
        <row r="2145">
          <cell r="A2145" t="str">
            <v>POZ-V-0150024</v>
          </cell>
          <cell r="B2145" t="str">
            <v>52.2873</v>
          </cell>
          <cell r="C2145" t="str">
            <v>18.1952</v>
          </cell>
          <cell r="D2145" t="str">
            <v>34UCC09</v>
          </cell>
          <cell r="E2145" t="str">
            <v>CD17</v>
          </cell>
          <cell r="K2145" t="str">
            <v>Mielno</v>
          </cell>
          <cell r="L2145" t="str">
            <v>krajobrazowy</v>
          </cell>
          <cell r="M2145" t="str">
            <v>Powidzko-Bieniszewski</v>
          </cell>
          <cell r="P2145" t="str">
            <v>PLH300011</v>
          </cell>
          <cell r="Q2145" t="str">
            <v>Puszcza Bieniszewska</v>
          </cell>
          <cell r="R2145" t="str">
            <v>Europa</v>
          </cell>
          <cell r="S2145" t="str">
            <v>Polska</v>
          </cell>
          <cell r="T2145" t="str">
            <v>wielkopolskie</v>
          </cell>
          <cell r="U2145" t="str">
            <v>koniński</v>
          </cell>
          <cell r="V2145" t="str">
            <v>Kazimierz Biskupi</v>
          </cell>
          <cell r="W2145" t="str">
            <v>315.54 Pojezierze Gnieźnieńskie</v>
          </cell>
          <cell r="X2145" t="str">
            <v>Continental Bio-geographical Region</v>
          </cell>
          <cell r="Y2145" t="str">
            <v>Fraxino-Alnetum (=Circaeo-Alnetum)</v>
          </cell>
        </row>
        <row r="2146">
          <cell r="A2146" t="str">
            <v>POZ-V-0150025</v>
          </cell>
          <cell r="B2146" t="str">
            <v>53.0431</v>
          </cell>
          <cell r="C2146" t="str">
            <v>16.9355</v>
          </cell>
          <cell r="D2146" t="str">
            <v>33UXU27</v>
          </cell>
          <cell r="E2146" t="str">
            <v>BC39</v>
          </cell>
          <cell r="M2146" t="str">
            <v>Dolina Noteci</v>
          </cell>
          <cell r="P2146" t="str">
            <v>PLB300001; PLH300004</v>
          </cell>
          <cell r="Q2146" t="str">
            <v>Dolina Środkowej Noteci i Kanału Bydgoskiego; Dolina Noteci</v>
          </cell>
          <cell r="R2146" t="str">
            <v>Europa</v>
          </cell>
          <cell r="S2146" t="str">
            <v>Polska</v>
          </cell>
          <cell r="T2146" t="str">
            <v>wielkopolskie</v>
          </cell>
          <cell r="U2146" t="str">
            <v>chodzieski</v>
          </cell>
          <cell r="V2146" t="str">
            <v>Chodzież</v>
          </cell>
          <cell r="W2146" t="str">
            <v>315.34 Dolina Środkowej Noteci</v>
          </cell>
          <cell r="X2146" t="str">
            <v>Continental Bio-geographical Region</v>
          </cell>
          <cell r="Y2146" t="str">
            <v>Fraxino-Alnetum (=Circaeo-Alnetum)</v>
          </cell>
        </row>
        <row r="2147">
          <cell r="A2147" t="str">
            <v>POZ-V-0150034</v>
          </cell>
          <cell r="B2147" t="str">
            <v>52.311816</v>
          </cell>
          <cell r="C2147" t="str">
            <v>18.165113</v>
          </cell>
          <cell r="D2147" t="str">
            <v>34UCC09</v>
          </cell>
          <cell r="E2147" t="str">
            <v>CD17</v>
          </cell>
          <cell r="R2147" t="str">
            <v>Europa</v>
          </cell>
          <cell r="S2147" t="str">
            <v>Polska</v>
          </cell>
          <cell r="T2147" t="str">
            <v>wielkopolskie</v>
          </cell>
          <cell r="U2147" t="str">
            <v>koniński</v>
          </cell>
          <cell r="V2147" t="str">
            <v>Kazimierz Biskupi</v>
          </cell>
          <cell r="W2147" t="str">
            <v>315.54 Pojezierze Gnieźnieńskie</v>
          </cell>
          <cell r="X2147" t="str">
            <v>Continental Bio-geographical Region</v>
          </cell>
          <cell r="Y2147" t="str">
            <v>Pino-Quercetum (=Querco-Pinetum + Serratulo-Pinetum)</v>
          </cell>
        </row>
        <row r="2148">
          <cell r="A2148" t="str">
            <v>POZ-V-0150044</v>
          </cell>
          <cell r="B2148" t="str">
            <v>52.120358</v>
          </cell>
          <cell r="C2148" t="str">
            <v>18.171554</v>
          </cell>
          <cell r="D2148" t="str">
            <v>34UCC07</v>
          </cell>
          <cell r="E2148" t="str">
            <v>CD37</v>
          </cell>
          <cell r="R2148" t="str">
            <v>Europa</v>
          </cell>
          <cell r="S2148" t="str">
            <v>Polska</v>
          </cell>
          <cell r="T2148" t="str">
            <v>wielkopolskie</v>
          </cell>
          <cell r="U2148" t="str">
            <v>koniński</v>
          </cell>
          <cell r="V2148" t="str">
            <v>Stare Miasto</v>
          </cell>
          <cell r="W2148" t="str">
            <v>318.16 Równina Rychwalska</v>
          </cell>
          <cell r="X2148" t="str">
            <v>Continental Bio-geographical Region</v>
          </cell>
          <cell r="Y2148" t="str">
            <v>Fraxino-Alnetum (=Circaeo-Alnetum)</v>
          </cell>
        </row>
        <row r="2149">
          <cell r="A2149" t="str">
            <v>POZ-V-0150045</v>
          </cell>
          <cell r="B2149" t="str">
            <v>51.716291</v>
          </cell>
          <cell r="C2149" t="str">
            <v>18.124437</v>
          </cell>
          <cell r="D2149" t="str">
            <v>34UCC03</v>
          </cell>
          <cell r="E2149" t="str">
            <v>CD86</v>
          </cell>
          <cell r="K2149" t="str">
            <v>Torfowisko Lis</v>
          </cell>
          <cell r="L2149" t="str">
            <v>nie określono w akcie prawnym</v>
          </cell>
          <cell r="R2149" t="str">
            <v>Europa</v>
          </cell>
          <cell r="S2149" t="str">
            <v>Polska</v>
          </cell>
          <cell r="T2149" t="str">
            <v>wielkopolskie</v>
          </cell>
          <cell r="U2149" t="str">
            <v>Kalisz</v>
          </cell>
          <cell r="V2149" t="str">
            <v>Kalisz</v>
          </cell>
          <cell r="W2149" t="str">
            <v>318.12 Wysoczyzna Kaliska</v>
          </cell>
          <cell r="X2149" t="str">
            <v>Continental Bio-geographical Region</v>
          </cell>
          <cell r="Y2149" t="str">
            <v>Vaccinio uliginosi-Pinetum</v>
          </cell>
        </row>
        <row r="2150">
          <cell r="A2150" t="str">
            <v>POZ-V-0150046</v>
          </cell>
          <cell r="B2150" t="str">
            <v>51.43055</v>
          </cell>
          <cell r="C2150" t="str">
            <v>17.99649</v>
          </cell>
          <cell r="D2150" t="str">
            <v>33UYT00</v>
          </cell>
          <cell r="E2150" t="str">
            <v>CE16</v>
          </cell>
          <cell r="K2150" t="str">
            <v>Pieczyska</v>
          </cell>
          <cell r="L2150" t="str">
            <v>florystyczny</v>
          </cell>
          <cell r="M2150" t="str">
            <v>Wzgórza Ostrzeszowskie i Kotlina Odolanowska (woj. wielkopolskie)</v>
          </cell>
          <cell r="R2150" t="str">
            <v>Europa</v>
          </cell>
          <cell r="S2150" t="str">
            <v>Polska</v>
          </cell>
          <cell r="T2150" t="str">
            <v>wielkopolskie</v>
          </cell>
          <cell r="U2150" t="str">
            <v>ostrzeszowski</v>
          </cell>
          <cell r="V2150" t="str">
            <v>Doruchów</v>
          </cell>
          <cell r="W2150" t="str">
            <v>318.24 Wysoczyzna Wieruszowska</v>
          </cell>
          <cell r="X2150" t="str">
            <v>Continental Bio-geographical Region</v>
          </cell>
          <cell r="Y2150" t="str">
            <v>Pino-Quercetum (=Querco-Pinetum + Serratulo-Pinetum)</v>
          </cell>
        </row>
        <row r="2151">
          <cell r="A2151" t="str">
            <v>POZ-V-0150047</v>
          </cell>
          <cell r="B2151" t="str">
            <v>52.73214</v>
          </cell>
          <cell r="C2151" t="str">
            <v>16.751113</v>
          </cell>
          <cell r="D2151" t="str">
            <v>33UXU14</v>
          </cell>
          <cell r="E2151" t="str">
            <v>BC67</v>
          </cell>
          <cell r="K2151" t="str">
            <v>Bagno Chlebowo</v>
          </cell>
          <cell r="L2151" t="str">
            <v>torfowiskowy</v>
          </cell>
          <cell r="M2151" t="str">
            <v>Puszcza Notecka</v>
          </cell>
          <cell r="P2151" t="str">
            <v>PLB300015; PLH300016</v>
          </cell>
          <cell r="Q2151" t="str">
            <v>Puszcza Notecka; Bagno Chlebowo</v>
          </cell>
          <cell r="R2151" t="str">
            <v>Europa</v>
          </cell>
          <cell r="S2151" t="str">
            <v>Polska</v>
          </cell>
          <cell r="T2151" t="str">
            <v>wielkopolskie</v>
          </cell>
          <cell r="U2151" t="str">
            <v>obornicki</v>
          </cell>
          <cell r="V2151" t="str">
            <v>Ryczywół</v>
          </cell>
          <cell r="W2151" t="str">
            <v>315.33 Kotlina Gorzowska</v>
          </cell>
          <cell r="X2151" t="str">
            <v>Continental Bio-geographical Region</v>
          </cell>
          <cell r="Y2151" t="str">
            <v>Vaccinio uliginosi-Pinetum</v>
          </cell>
        </row>
        <row r="2152">
          <cell r="A2152" t="str">
            <v>POZ-V-0150233</v>
          </cell>
          <cell r="B2152" t="str">
            <v>51.901996</v>
          </cell>
          <cell r="C2152" t="str">
            <v>16.959916</v>
          </cell>
          <cell r="D2152" t="str">
            <v>33UXT35</v>
          </cell>
          <cell r="E2152" t="str">
            <v>BD58</v>
          </cell>
          <cell r="M2152" t="str">
            <v>Krzywińsko-Osiecki wraz z zadrzewieniami generała Dezyderego Chłapowskiego i kompleksem leśnym Osieczna-Góra</v>
          </cell>
          <cell r="R2152" t="str">
            <v>Europa</v>
          </cell>
          <cell r="S2152" t="str">
            <v>Polska</v>
          </cell>
          <cell r="T2152" t="str">
            <v>wielkopolskie</v>
          </cell>
          <cell r="U2152" t="str">
            <v>gostyński</v>
          </cell>
          <cell r="V2152" t="str">
            <v>Gostyń</v>
          </cell>
          <cell r="W2152" t="str">
            <v>318.11 Wysoczyzna Leszczyńska</v>
          </cell>
          <cell r="X2152" t="str">
            <v>Continental Bio-geographical Region</v>
          </cell>
          <cell r="Y2152" t="str">
            <v>Galio-Carpinetum</v>
          </cell>
        </row>
        <row r="2153">
          <cell r="A2153" t="str">
            <v>POZ-V-0150234</v>
          </cell>
          <cell r="B2153" t="str">
            <v>51.901996</v>
          </cell>
          <cell r="C2153" t="str">
            <v>16.959916</v>
          </cell>
          <cell r="D2153" t="str">
            <v>33UXT35</v>
          </cell>
          <cell r="E2153" t="str">
            <v>BD58</v>
          </cell>
          <cell r="M2153" t="str">
            <v>Krzywińsko-Osiecki wraz z zadrzewieniami generała Dezyderego Chłapowskiego i kompleksem leśnym Osieczna-Góra</v>
          </cell>
          <cell r="R2153" t="str">
            <v>Europa</v>
          </cell>
          <cell r="S2153" t="str">
            <v>Polska</v>
          </cell>
          <cell r="T2153" t="str">
            <v>wielkopolskie</v>
          </cell>
          <cell r="U2153" t="str">
            <v>gostyński</v>
          </cell>
          <cell r="V2153" t="str">
            <v>Gostyń</v>
          </cell>
          <cell r="W2153" t="str">
            <v>318.11 Wysoczyzna Leszczyńska</v>
          </cell>
          <cell r="X2153" t="str">
            <v>Continental Bio-geographical Region</v>
          </cell>
          <cell r="Y2153" t="str">
            <v>Galio-Carpinetum</v>
          </cell>
        </row>
        <row r="2154">
          <cell r="A2154" t="str">
            <v>POZ-V-0150235</v>
          </cell>
          <cell r="B2154" t="str">
            <v>51.901996</v>
          </cell>
          <cell r="C2154" t="str">
            <v>16.959916</v>
          </cell>
          <cell r="D2154" t="str">
            <v>33UXT35</v>
          </cell>
          <cell r="E2154" t="str">
            <v>BD58</v>
          </cell>
          <cell r="M2154" t="str">
            <v>Krzywińsko-Osiecki wraz z zadrzewieniami generała Dezyderego Chłapowskiego i kompleksem leśnym Osieczna-Góra</v>
          </cell>
          <cell r="R2154" t="str">
            <v>Europa</v>
          </cell>
          <cell r="S2154" t="str">
            <v>Polska</v>
          </cell>
          <cell r="T2154" t="str">
            <v>wielkopolskie</v>
          </cell>
          <cell r="U2154" t="str">
            <v>gostyński</v>
          </cell>
          <cell r="V2154" t="str">
            <v>Gostyń</v>
          </cell>
          <cell r="W2154" t="str">
            <v>318.11 Wysoczyzna Leszczyńska</v>
          </cell>
          <cell r="X2154" t="str">
            <v>Continental Bio-geographical Region</v>
          </cell>
          <cell r="Y2154" t="str">
            <v>Galio-Carpinetum</v>
          </cell>
        </row>
        <row r="2155">
          <cell r="A2155" t="str">
            <v>POZ-V-0150425</v>
          </cell>
          <cell r="B2155" t="str">
            <v>52.085875</v>
          </cell>
          <cell r="C2155" t="str">
            <v>16.826713</v>
          </cell>
          <cell r="D2155" t="str">
            <v>33UXT27</v>
          </cell>
          <cell r="E2155" t="str">
            <v>BD38</v>
          </cell>
          <cell r="J2155" t="str">
            <v>Park Krajobrazowy im. Gen. Dezyderego Chłapowskiego</v>
          </cell>
          <cell r="M2155" t="str">
            <v>Krzywińsko-Osiecki wraz z zadrzewieniami generała Dezyderego Chłapowskiego i kompleksem leśnym Osieczna-Góra</v>
          </cell>
          <cell r="R2155" t="str">
            <v>Europa</v>
          </cell>
          <cell r="S2155" t="str">
            <v>Polska</v>
          </cell>
          <cell r="T2155" t="str">
            <v>wielkopolskie</v>
          </cell>
          <cell r="U2155" t="str">
            <v>kościański</v>
          </cell>
          <cell r="V2155" t="str">
            <v>Kościan</v>
          </cell>
          <cell r="W2155" t="str">
            <v>315.83 Równina Kościańska</v>
          </cell>
          <cell r="X2155" t="str">
            <v>Continental Bio-geographical Region</v>
          </cell>
          <cell r="Y2155" t="str">
            <v>Galio-Carpinetum</v>
          </cell>
        </row>
        <row r="2156">
          <cell r="A2156" t="str">
            <v>POZ-V-0151144</v>
          </cell>
          <cell r="B2156" t="str">
            <v>52.457413</v>
          </cell>
          <cell r="C2156" t="str">
            <v>16.770968</v>
          </cell>
          <cell r="D2156" t="str">
            <v>33UXU21</v>
          </cell>
          <cell r="E2156" t="str">
            <v>BC97</v>
          </cell>
          <cell r="R2156" t="str">
            <v>Europa</v>
          </cell>
          <cell r="S2156" t="str">
            <v>Polska</v>
          </cell>
          <cell r="T2156" t="str">
            <v>wielkopolskie</v>
          </cell>
          <cell r="U2156" t="str">
            <v>poznański</v>
          </cell>
          <cell r="V2156" t="str">
            <v>Tarnowo Podgórne</v>
          </cell>
          <cell r="W2156" t="str">
            <v>315.51 Pojezierze Poznańskie</v>
          </cell>
          <cell r="X2156" t="str">
            <v>Continental Bio-geographical Region</v>
          </cell>
          <cell r="Y2156" t="str">
            <v>Galio-Carpinetum</v>
          </cell>
        </row>
        <row r="2157">
          <cell r="A2157" t="str">
            <v>POZ-V-0153617</v>
          </cell>
          <cell r="B2157" t="str">
            <v>51.817489</v>
          </cell>
          <cell r="C2157" t="str">
            <v>17.728873</v>
          </cell>
          <cell r="D2157" t="str">
            <v>33UXT84</v>
          </cell>
          <cell r="E2157" t="str">
            <v>CD64</v>
          </cell>
          <cell r="M2157" t="str">
            <v>Dąbrowy Krotoszyńskie Baszków-Rochy</v>
          </cell>
          <cell r="P2157" t="str">
            <v>PLB300007; PLH300002</v>
          </cell>
          <cell r="Q2157" t="str">
            <v>Dąbrowy Krotoszyńskie; Uroczyska Płyty Krotoszyńskiej</v>
          </cell>
          <cell r="R2157" t="str">
            <v>Europa</v>
          </cell>
          <cell r="S2157" t="str">
            <v>Polska</v>
          </cell>
          <cell r="T2157" t="str">
            <v>wielkopolskie</v>
          </cell>
          <cell r="U2157" t="str">
            <v>pleszewski</v>
          </cell>
          <cell r="V2157" t="str">
            <v>Dobrzyca</v>
          </cell>
          <cell r="W2157" t="str">
            <v>318.12 Wysoczyzna Kaliska</v>
          </cell>
          <cell r="X2157" t="str">
            <v>Continental Bio-geographical Region</v>
          </cell>
          <cell r="Y2157" t="str">
            <v>Galio-Carpinetum</v>
          </cell>
        </row>
        <row r="2158">
          <cell r="A2158" t="str">
            <v>POZ-V-0153618</v>
          </cell>
          <cell r="B2158" t="str">
            <v>51.817489</v>
          </cell>
          <cell r="C2158" t="str">
            <v>17.728873</v>
          </cell>
          <cell r="D2158" t="str">
            <v>33UXT84</v>
          </cell>
          <cell r="E2158" t="str">
            <v>CD64</v>
          </cell>
          <cell r="M2158" t="str">
            <v>Dąbrowy Krotoszyńskie Baszków-Rochy</v>
          </cell>
          <cell r="P2158" t="str">
            <v>PLB300007; PLH300002</v>
          </cell>
          <cell r="Q2158" t="str">
            <v>Dąbrowy Krotoszyńskie; Uroczyska Płyty Krotoszyńskiej</v>
          </cell>
          <cell r="R2158" t="str">
            <v>Europa</v>
          </cell>
          <cell r="S2158" t="str">
            <v>Polska</v>
          </cell>
          <cell r="T2158" t="str">
            <v>wielkopolskie</v>
          </cell>
          <cell r="U2158" t="str">
            <v>pleszewski</v>
          </cell>
          <cell r="V2158" t="str">
            <v>Dobrzyca</v>
          </cell>
          <cell r="W2158" t="str">
            <v>318.12 Wysoczyzna Kaliska</v>
          </cell>
          <cell r="X2158" t="str">
            <v>Continental Bio-geographical Region</v>
          </cell>
          <cell r="Y2158" t="str">
            <v>Galio-Carpinetum</v>
          </cell>
        </row>
        <row r="2159">
          <cell r="A2159" t="str">
            <v>POZ-V-0153619</v>
          </cell>
          <cell r="B2159" t="str">
            <v>51.817489</v>
          </cell>
          <cell r="C2159" t="str">
            <v>17.728873</v>
          </cell>
          <cell r="D2159" t="str">
            <v>33UXT84</v>
          </cell>
          <cell r="E2159" t="str">
            <v>CD64</v>
          </cell>
          <cell r="M2159" t="str">
            <v>Dąbrowy Krotoszyńskie Baszków-Rochy</v>
          </cell>
          <cell r="P2159" t="str">
            <v>PLB300007; PLH300002</v>
          </cell>
          <cell r="Q2159" t="str">
            <v>Dąbrowy Krotoszyńskie; Uroczyska Płyty Krotoszyńskiej</v>
          </cell>
          <cell r="R2159" t="str">
            <v>Europa</v>
          </cell>
          <cell r="S2159" t="str">
            <v>Polska</v>
          </cell>
          <cell r="T2159" t="str">
            <v>wielkopolskie</v>
          </cell>
          <cell r="U2159" t="str">
            <v>pleszewski</v>
          </cell>
          <cell r="V2159" t="str">
            <v>Dobrzyca</v>
          </cell>
          <cell r="W2159" t="str">
            <v>318.12 Wysoczyzna Kaliska</v>
          </cell>
          <cell r="X2159" t="str">
            <v>Continental Bio-geographical Region</v>
          </cell>
          <cell r="Y2159" t="str">
            <v>Galio-Carpinetum</v>
          </cell>
        </row>
        <row r="2160">
          <cell r="A2160" t="str">
            <v>POZ-V-0153620</v>
          </cell>
          <cell r="B2160" t="str">
            <v>51.817489</v>
          </cell>
          <cell r="C2160" t="str">
            <v>17.728873</v>
          </cell>
          <cell r="D2160" t="str">
            <v>33UXT84</v>
          </cell>
          <cell r="E2160" t="str">
            <v>CD64</v>
          </cell>
          <cell r="M2160" t="str">
            <v>Dąbrowy Krotoszyńskie Baszków-Rochy</v>
          </cell>
          <cell r="P2160" t="str">
            <v>PLB300007; PLH300002</v>
          </cell>
          <cell r="Q2160" t="str">
            <v>Dąbrowy Krotoszyńskie; Uroczyska Płyty Krotoszyńskiej</v>
          </cell>
          <cell r="R2160" t="str">
            <v>Europa</v>
          </cell>
          <cell r="S2160" t="str">
            <v>Polska</v>
          </cell>
          <cell r="T2160" t="str">
            <v>wielkopolskie</v>
          </cell>
          <cell r="U2160" t="str">
            <v>pleszewski</v>
          </cell>
          <cell r="V2160" t="str">
            <v>Dobrzyca</v>
          </cell>
          <cell r="W2160" t="str">
            <v>318.12 Wysoczyzna Kaliska</v>
          </cell>
          <cell r="X2160" t="str">
            <v>Continental Bio-geographical Region</v>
          </cell>
          <cell r="Y2160" t="str">
            <v>Galio-Carpinetum</v>
          </cell>
        </row>
        <row r="2161">
          <cell r="A2161" t="str">
            <v>POZ-V-0153622</v>
          </cell>
          <cell r="B2161" t="str">
            <v>52.15511</v>
          </cell>
          <cell r="C2161" t="str">
            <v>17.352315</v>
          </cell>
          <cell r="D2161" t="str">
            <v>33UXT68</v>
          </cell>
          <cell r="E2161" t="str">
            <v>CD31</v>
          </cell>
          <cell r="R2161" t="str">
            <v>Europa</v>
          </cell>
          <cell r="S2161" t="str">
            <v>Polska</v>
          </cell>
          <cell r="T2161" t="str">
            <v>wielkopolskie</v>
          </cell>
          <cell r="U2161" t="str">
            <v>średzki</v>
          </cell>
          <cell r="V2161" t="str">
            <v>Krzykosy</v>
          </cell>
          <cell r="W2161" t="str">
            <v>315.64 Kotlina Śremska</v>
          </cell>
          <cell r="X2161" t="str">
            <v>Continental Bio-geographical Region</v>
          </cell>
          <cell r="Y2161" t="str">
            <v>Galio-Carpinetum</v>
          </cell>
        </row>
        <row r="2162">
          <cell r="A2162" t="str">
            <v>POZ-V-0153623</v>
          </cell>
          <cell r="B2162" t="str">
            <v>51.742071</v>
          </cell>
          <cell r="C2162" t="str">
            <v>17.792979</v>
          </cell>
          <cell r="D2162" t="str">
            <v>33UXT93</v>
          </cell>
          <cell r="E2162" t="str">
            <v>CD74</v>
          </cell>
          <cell r="R2162" t="str">
            <v>Europa</v>
          </cell>
          <cell r="S2162" t="str">
            <v>Polska</v>
          </cell>
          <cell r="T2162" t="str">
            <v>wielkopolskie</v>
          </cell>
          <cell r="U2162" t="str">
            <v>ostrowski</v>
          </cell>
          <cell r="V2162" t="str">
            <v>Ostrów Wielkopolski</v>
          </cell>
          <cell r="W2162" t="str">
            <v>318.12 Wysoczyzna Kaliska</v>
          </cell>
          <cell r="X2162" t="str">
            <v>Continental Bio-geographical Region</v>
          </cell>
          <cell r="Y2162" t="str">
            <v>Galio-Carpinetum</v>
          </cell>
        </row>
        <row r="2163">
          <cell r="A2163" t="str">
            <v>POZ-V-0153624</v>
          </cell>
          <cell r="B2163" t="str">
            <v>52.1387</v>
          </cell>
          <cell r="C2163" t="str">
            <v>17.30876</v>
          </cell>
          <cell r="D2163" t="str">
            <v>33UXT57</v>
          </cell>
          <cell r="E2163" t="str">
            <v>CD31</v>
          </cell>
          <cell r="R2163" t="str">
            <v>Europa</v>
          </cell>
          <cell r="S2163" t="str">
            <v>Polska</v>
          </cell>
          <cell r="T2163" t="str">
            <v>wielkopolskie</v>
          </cell>
          <cell r="U2163" t="str">
            <v>średzki</v>
          </cell>
          <cell r="V2163" t="str">
            <v>Krzykosy</v>
          </cell>
          <cell r="W2163" t="str">
            <v>315.64 Kotlina Śremska</v>
          </cell>
          <cell r="X2163" t="str">
            <v>Continental Bio-geographical Region</v>
          </cell>
          <cell r="Y2163" t="str">
            <v>Ficario-Ulmetum chrysosplenietosum</v>
          </cell>
        </row>
        <row r="2164">
          <cell r="A2164" t="str">
            <v>POZ-V-0153625</v>
          </cell>
          <cell r="B2164" t="str">
            <v>52.047955</v>
          </cell>
          <cell r="C2164" t="str">
            <v>17.170504</v>
          </cell>
          <cell r="D2164" t="str">
            <v>33UXT46</v>
          </cell>
          <cell r="E2164" t="str">
            <v>CD40</v>
          </cell>
          <cell r="R2164" t="str">
            <v>Europa</v>
          </cell>
          <cell r="S2164" t="str">
            <v>Polska</v>
          </cell>
          <cell r="T2164" t="str">
            <v>wielkopolskie</v>
          </cell>
          <cell r="U2164" t="str">
            <v>śremski</v>
          </cell>
          <cell r="V2164" t="str">
            <v>Książ Wielkopolski</v>
          </cell>
          <cell r="W2164" t="str">
            <v>315.84 Wał Żerkowski</v>
          </cell>
          <cell r="X2164" t="str">
            <v>Continental Bio-geographical Region</v>
          </cell>
          <cell r="Y2164" t="str">
            <v>Galio-Carpinetum</v>
          </cell>
        </row>
        <row r="2165">
          <cell r="A2165" t="str">
            <v>POZ-V-0153626</v>
          </cell>
          <cell r="B2165" t="str">
            <v>52.047955</v>
          </cell>
          <cell r="C2165" t="str">
            <v>17.170504</v>
          </cell>
          <cell r="D2165" t="str">
            <v>33UXT46</v>
          </cell>
          <cell r="E2165" t="str">
            <v>CD40</v>
          </cell>
          <cell r="R2165" t="str">
            <v>Europa</v>
          </cell>
          <cell r="S2165" t="str">
            <v>Polska</v>
          </cell>
          <cell r="T2165" t="str">
            <v>wielkopolskie</v>
          </cell>
          <cell r="U2165" t="str">
            <v>śremski</v>
          </cell>
          <cell r="V2165" t="str">
            <v>Książ Wielkopolski</v>
          </cell>
          <cell r="W2165" t="str">
            <v>315.84 Wał Żerkowski</v>
          </cell>
          <cell r="X2165" t="str">
            <v>Continental Bio-geographical Region</v>
          </cell>
          <cell r="Y2165" t="str">
            <v>Galio-Carpinetum</v>
          </cell>
        </row>
        <row r="2166">
          <cell r="A2166" t="str">
            <v>POZ-V-0153627</v>
          </cell>
          <cell r="B2166" t="str">
            <v>52.3507</v>
          </cell>
          <cell r="C2166" t="str">
            <v>17.0246</v>
          </cell>
          <cell r="D2166" t="str">
            <v>33UXU30</v>
          </cell>
          <cell r="E2166" t="str">
            <v>BD09</v>
          </cell>
          <cell r="R2166" t="str">
            <v>Europa</v>
          </cell>
          <cell r="S2166" t="str">
            <v>Polska</v>
          </cell>
          <cell r="T2166" t="str">
            <v>wielkopolskie</v>
          </cell>
          <cell r="U2166" t="str">
            <v>Poznań</v>
          </cell>
          <cell r="V2166" t="str">
            <v>Poznań</v>
          </cell>
          <cell r="W2166" t="str">
            <v>315.56 Równina Wrzesińska</v>
          </cell>
          <cell r="X2166" t="str">
            <v>Continental Bio-geographical Region</v>
          </cell>
          <cell r="Y2166" t="str">
            <v>Galio-Carpinetum</v>
          </cell>
        </row>
        <row r="2167">
          <cell r="A2167" t="str">
            <v>POZ-V-0153655</v>
          </cell>
          <cell r="B2167" t="str">
            <v>52.4576</v>
          </cell>
          <cell r="C2167" t="str">
            <v>18.0359</v>
          </cell>
          <cell r="D2167" t="str">
            <v>34UBD91</v>
          </cell>
          <cell r="E2167" t="str">
            <v>CC96</v>
          </cell>
          <cell r="J2167" t="str">
            <v>Powidzki Park Krajobrazowy</v>
          </cell>
          <cell r="M2167" t="str">
            <v>Powidzko-Bieniszewski</v>
          </cell>
          <cell r="P2167" t="str">
            <v>PLH300026</v>
          </cell>
          <cell r="Q2167" t="str">
            <v>Pojezierze Gnieźnieńskie</v>
          </cell>
          <cell r="R2167" t="str">
            <v>Europa</v>
          </cell>
          <cell r="S2167" t="str">
            <v>Polska</v>
          </cell>
          <cell r="T2167" t="str">
            <v>wielkopolskie</v>
          </cell>
          <cell r="U2167" t="str">
            <v>słupecki</v>
          </cell>
          <cell r="V2167" t="str">
            <v>Powidz</v>
          </cell>
          <cell r="W2167" t="str">
            <v>315.54 Pojezierze Gnieźnieńskie</v>
          </cell>
          <cell r="X2167" t="str">
            <v>Continental Bio-geographical Region</v>
          </cell>
          <cell r="Y2167" t="str">
            <v>Pino-Quercetum (=Querco-Pinetum + Serratulo-Pinetum)</v>
          </cell>
        </row>
        <row r="2168">
          <cell r="A2168" t="str">
            <v>POZ-V-0153659</v>
          </cell>
          <cell r="B2168" t="str">
            <v>52.112829</v>
          </cell>
          <cell r="C2168" t="str">
            <v>16.113814</v>
          </cell>
          <cell r="D2168" t="str">
            <v>33UWT77</v>
          </cell>
          <cell r="E2168" t="str">
            <v>BD33</v>
          </cell>
          <cell r="M2168" t="str">
            <v>Obszar Chronionego Krajobrazu Pojezierze Sławskie, Pradolina Obry i Rynna Zbąszyńska</v>
          </cell>
          <cell r="R2168" t="str">
            <v>Europa</v>
          </cell>
          <cell r="S2168" t="str">
            <v>Polska</v>
          </cell>
          <cell r="T2168" t="str">
            <v>wielkopolskie</v>
          </cell>
          <cell r="U2168" t="str">
            <v>wolsztyński</v>
          </cell>
          <cell r="V2168" t="str">
            <v>Wolsztyn</v>
          </cell>
          <cell r="W2168" t="str">
            <v>315.51 Pojezierze Poznańskie</v>
          </cell>
          <cell r="X2168" t="str">
            <v>Continental Bio-geographical Region</v>
          </cell>
          <cell r="Y2168" t="str">
            <v>Galio-Carpinetum</v>
          </cell>
        </row>
        <row r="2169">
          <cell r="A2169" t="str">
            <v>POZ-V-0153700</v>
          </cell>
          <cell r="B2169" t="str">
            <v>52.205579</v>
          </cell>
          <cell r="C2169" t="str">
            <v>17.445839</v>
          </cell>
          <cell r="D2169" t="str">
            <v>33UXT68</v>
          </cell>
          <cell r="E2169" t="str">
            <v>CD22</v>
          </cell>
          <cell r="R2169" t="str">
            <v>Europa</v>
          </cell>
          <cell r="S2169" t="str">
            <v>Polska</v>
          </cell>
          <cell r="T2169" t="str">
            <v>wielkopolskie</v>
          </cell>
          <cell r="U2169" t="str">
            <v>średzki</v>
          </cell>
          <cell r="V2169" t="str">
            <v>Środa Wielkopolska</v>
          </cell>
          <cell r="W2169" t="str">
            <v>315.56 Równina Wrzesińska</v>
          </cell>
          <cell r="X2169" t="str">
            <v>Continental Bio-geographical Region</v>
          </cell>
          <cell r="Y2169" t="str">
            <v>Fraxino-Alnetum (=Circaeo-Alnetum)</v>
          </cell>
        </row>
        <row r="2170">
          <cell r="A2170" t="str">
            <v>POZ-V-0157187</v>
          </cell>
          <cell r="B2170" t="str">
            <v>51.90093</v>
          </cell>
          <cell r="C2170" t="str">
            <v>16.94772</v>
          </cell>
          <cell r="D2170" t="str">
            <v>33UXT35</v>
          </cell>
          <cell r="E2170" t="str">
            <v>BD58</v>
          </cell>
          <cell r="K2170" t="str">
            <v>Torfowisko Źródliskowe w Gostyniu Starym</v>
          </cell>
          <cell r="L2170" t="str">
            <v>nie określono w akcie prawnym</v>
          </cell>
          <cell r="M2170" t="str">
            <v>Krzywińsko-Osiecki wraz z zadrzewieniami generała Dezyderego Chłapowskiego i kompleksem leśnym Osieczna-Góra</v>
          </cell>
          <cell r="R2170" t="str">
            <v>Europa</v>
          </cell>
          <cell r="S2170" t="str">
            <v>Polska</v>
          </cell>
          <cell r="T2170" t="str">
            <v>wielkopolskie</v>
          </cell>
          <cell r="U2170" t="str">
            <v>gostyński</v>
          </cell>
          <cell r="V2170" t="str">
            <v>Gostyń</v>
          </cell>
          <cell r="W2170" t="str">
            <v>318.11 Wysoczyzna Leszczyńska</v>
          </cell>
          <cell r="X2170" t="str">
            <v>Continental Bio-geographical Region</v>
          </cell>
          <cell r="Y2170" t="str">
            <v>Galio-Carpinetum</v>
          </cell>
        </row>
        <row r="2171">
          <cell r="A2171" t="str">
            <v>POZ-V-0157202</v>
          </cell>
          <cell r="B2171" t="str">
            <v>51.92385</v>
          </cell>
          <cell r="C2171" t="str">
            <v>16.21168</v>
          </cell>
          <cell r="D2171" t="str">
            <v>33UWT85</v>
          </cell>
          <cell r="E2171" t="str">
            <v>BD53</v>
          </cell>
          <cell r="M2171" t="str">
            <v>Przemęcko-Wschowski i kompleks leśny Włoszakowice</v>
          </cell>
          <cell r="P2171" t="str">
            <v>PLB300011</v>
          </cell>
          <cell r="Q2171" t="str">
            <v>Pojezierze Sławskie</v>
          </cell>
          <cell r="R2171" t="str">
            <v>Europa</v>
          </cell>
          <cell r="S2171" t="str">
            <v>Polska</v>
          </cell>
          <cell r="T2171" t="str">
            <v>wielkopolskie</v>
          </cell>
          <cell r="U2171" t="str">
            <v>leszczyński</v>
          </cell>
          <cell r="V2171" t="str">
            <v>Wijewo</v>
          </cell>
          <cell r="W2171" t="str">
            <v>315.81 Pojezierze Sławskie</v>
          </cell>
          <cell r="X2171" t="str">
            <v>Continental Bio-geographical Region</v>
          </cell>
          <cell r="Y2171" t="str">
            <v>Fraxino-Alnetum (=Circaeo-Alnetum)</v>
          </cell>
        </row>
        <row r="2172">
          <cell r="A2172" t="str">
            <v>POZ-V-0161294</v>
          </cell>
          <cell r="B2172" t="str">
            <v>52.047955</v>
          </cell>
          <cell r="C2172" t="str">
            <v>17.170504</v>
          </cell>
          <cell r="D2172" t="str">
            <v>33UXT46</v>
          </cell>
          <cell r="E2172" t="str">
            <v>CD40</v>
          </cell>
          <cell r="R2172" t="str">
            <v>Europa</v>
          </cell>
          <cell r="S2172" t="str">
            <v>Polska</v>
          </cell>
          <cell r="T2172" t="str">
            <v>wielkopolskie</v>
          </cell>
          <cell r="U2172" t="str">
            <v>śremski</v>
          </cell>
          <cell r="V2172" t="str">
            <v>Książ Wielkopolski</v>
          </cell>
          <cell r="W2172" t="str">
            <v>315.84 Wał Żerkowski</v>
          </cell>
          <cell r="X2172" t="str">
            <v>Continental Bio-geographical Region</v>
          </cell>
          <cell r="Y2172" t="str">
            <v>Galio-Carpinetum</v>
          </cell>
        </row>
        <row r="2173">
          <cell r="A2173" t="str">
            <v>POZ-V-0161295</v>
          </cell>
          <cell r="B2173" t="str">
            <v>52.047955</v>
          </cell>
          <cell r="C2173" t="str">
            <v>17.170504</v>
          </cell>
          <cell r="D2173" t="str">
            <v>33UXT46</v>
          </cell>
          <cell r="E2173" t="str">
            <v>CD40</v>
          </cell>
          <cell r="R2173" t="str">
            <v>Europa</v>
          </cell>
          <cell r="S2173" t="str">
            <v>Polska</v>
          </cell>
          <cell r="T2173" t="str">
            <v>wielkopolskie</v>
          </cell>
          <cell r="U2173" t="str">
            <v>śremski</v>
          </cell>
          <cell r="V2173" t="str">
            <v>Książ Wielkopolski</v>
          </cell>
          <cell r="W2173" t="str">
            <v>315.84 Wał Żerkowski</v>
          </cell>
          <cell r="X2173" t="str">
            <v>Continental Bio-geographical Region</v>
          </cell>
          <cell r="Y2173" t="str">
            <v>Galio-Carpinetum</v>
          </cell>
        </row>
        <row r="2174">
          <cell r="A2174" t="str">
            <v>POZ-V-0161296</v>
          </cell>
          <cell r="B2174" t="str">
            <v>52.047955</v>
          </cell>
          <cell r="C2174" t="str">
            <v>17.170504</v>
          </cell>
          <cell r="D2174" t="str">
            <v>33UXT46</v>
          </cell>
          <cell r="E2174" t="str">
            <v>CD40</v>
          </cell>
          <cell r="R2174" t="str">
            <v>Europa</v>
          </cell>
          <cell r="S2174" t="str">
            <v>Polska</v>
          </cell>
          <cell r="T2174" t="str">
            <v>wielkopolskie</v>
          </cell>
          <cell r="U2174" t="str">
            <v>śremski</v>
          </cell>
          <cell r="V2174" t="str">
            <v>Książ Wielkopolski</v>
          </cell>
          <cell r="W2174" t="str">
            <v>315.84 Wał Żerkowski</v>
          </cell>
          <cell r="X2174" t="str">
            <v>Continental Bio-geographical Region</v>
          </cell>
          <cell r="Y2174" t="str">
            <v>Galio-Carpinetum</v>
          </cell>
        </row>
        <row r="2175">
          <cell r="A2175" t="str">
            <v>POZ-V-0161297</v>
          </cell>
          <cell r="B2175" t="str">
            <v>52.047955</v>
          </cell>
          <cell r="C2175" t="str">
            <v>17.170504</v>
          </cell>
          <cell r="D2175" t="str">
            <v>33UXT46</v>
          </cell>
          <cell r="E2175" t="str">
            <v>CD40</v>
          </cell>
          <cell r="R2175" t="str">
            <v>Europa</v>
          </cell>
          <cell r="S2175" t="str">
            <v>Polska</v>
          </cell>
          <cell r="T2175" t="str">
            <v>wielkopolskie</v>
          </cell>
          <cell r="U2175" t="str">
            <v>śremski</v>
          </cell>
          <cell r="V2175" t="str">
            <v>Książ Wielkopolski</v>
          </cell>
          <cell r="W2175" t="str">
            <v>315.84 Wał Żerkowski</v>
          </cell>
          <cell r="X2175" t="str">
            <v>Continental Bio-geographical Region</v>
          </cell>
          <cell r="Y2175" t="str">
            <v>Galio-Carpinetum</v>
          </cell>
        </row>
        <row r="2176">
          <cell r="A2176" t="str">
            <v>POZ-V-0161298</v>
          </cell>
          <cell r="B2176" t="str">
            <v>52.047955</v>
          </cell>
          <cell r="C2176" t="str">
            <v>17.170504</v>
          </cell>
          <cell r="D2176" t="str">
            <v>33UXT46</v>
          </cell>
          <cell r="E2176" t="str">
            <v>CD40</v>
          </cell>
          <cell r="R2176" t="str">
            <v>Europa</v>
          </cell>
          <cell r="S2176" t="str">
            <v>Polska</v>
          </cell>
          <cell r="T2176" t="str">
            <v>wielkopolskie</v>
          </cell>
          <cell r="U2176" t="str">
            <v>śremski</v>
          </cell>
          <cell r="V2176" t="str">
            <v>Książ Wielkopolski</v>
          </cell>
          <cell r="W2176" t="str">
            <v>315.84 Wał Żerkowski</v>
          </cell>
          <cell r="X2176" t="str">
            <v>Continental Bio-geographical Region</v>
          </cell>
          <cell r="Y2176" t="str">
            <v>Galio-Carpinetum</v>
          </cell>
        </row>
        <row r="2177">
          <cell r="A2177" t="str">
            <v>POZ-V-0161299</v>
          </cell>
          <cell r="B2177" t="str">
            <v>52.047955</v>
          </cell>
          <cell r="C2177" t="str">
            <v>17.170504</v>
          </cell>
          <cell r="D2177" t="str">
            <v>33UXT46</v>
          </cell>
          <cell r="E2177" t="str">
            <v>CD40</v>
          </cell>
          <cell r="R2177" t="str">
            <v>Europa</v>
          </cell>
          <cell r="S2177" t="str">
            <v>Polska</v>
          </cell>
          <cell r="T2177" t="str">
            <v>wielkopolskie</v>
          </cell>
          <cell r="U2177" t="str">
            <v>śremski</v>
          </cell>
          <cell r="V2177" t="str">
            <v>Książ Wielkopolski</v>
          </cell>
          <cell r="W2177" t="str">
            <v>315.84 Wał Żerkowski</v>
          </cell>
          <cell r="X2177" t="str">
            <v>Continental Bio-geographical Region</v>
          </cell>
          <cell r="Y2177" t="str">
            <v>Galio-Carpinetum</v>
          </cell>
        </row>
        <row r="2178">
          <cell r="A2178" t="str">
            <v>POZ-V-0161300</v>
          </cell>
          <cell r="B2178" t="str">
            <v>52.047955</v>
          </cell>
          <cell r="C2178" t="str">
            <v>17.170504</v>
          </cell>
          <cell r="D2178" t="str">
            <v>33UXT46</v>
          </cell>
          <cell r="E2178" t="str">
            <v>CD40</v>
          </cell>
          <cell r="R2178" t="str">
            <v>Europa</v>
          </cell>
          <cell r="S2178" t="str">
            <v>Polska</v>
          </cell>
          <cell r="T2178" t="str">
            <v>wielkopolskie</v>
          </cell>
          <cell r="U2178" t="str">
            <v>śremski</v>
          </cell>
          <cell r="V2178" t="str">
            <v>Książ Wielkopolski</v>
          </cell>
          <cell r="W2178" t="str">
            <v>315.84 Wał Żerkowski</v>
          </cell>
          <cell r="X2178" t="str">
            <v>Continental Bio-geographical Region</v>
          </cell>
          <cell r="Y2178" t="str">
            <v>Galio-Carpinetum</v>
          </cell>
        </row>
        <row r="2179">
          <cell r="A2179" t="str">
            <v>POZ-V-0161301</v>
          </cell>
          <cell r="B2179" t="str">
            <v>52.047955</v>
          </cell>
          <cell r="C2179" t="str">
            <v>17.170504</v>
          </cell>
          <cell r="D2179" t="str">
            <v>33UXT46</v>
          </cell>
          <cell r="E2179" t="str">
            <v>CD40</v>
          </cell>
          <cell r="R2179" t="str">
            <v>Europa</v>
          </cell>
          <cell r="S2179" t="str">
            <v>Polska</v>
          </cell>
          <cell r="T2179" t="str">
            <v>wielkopolskie</v>
          </cell>
          <cell r="U2179" t="str">
            <v>śremski</v>
          </cell>
          <cell r="V2179" t="str">
            <v>Książ Wielkopolski</v>
          </cell>
          <cell r="W2179" t="str">
            <v>315.84 Wał Żerkowski</v>
          </cell>
          <cell r="X2179" t="str">
            <v>Continental Bio-geographical Region</v>
          </cell>
          <cell r="Y2179" t="str">
            <v>Galio-Carpinetum</v>
          </cell>
        </row>
        <row r="2180">
          <cell r="A2180" t="str">
            <v>POZ-V-0161302</v>
          </cell>
          <cell r="B2180" t="str">
            <v>52.047955</v>
          </cell>
          <cell r="C2180" t="str">
            <v>17.170504</v>
          </cell>
          <cell r="D2180" t="str">
            <v>33UXT46</v>
          </cell>
          <cell r="E2180" t="str">
            <v>CD40</v>
          </cell>
          <cell r="R2180" t="str">
            <v>Europa</v>
          </cell>
          <cell r="S2180" t="str">
            <v>Polska</v>
          </cell>
          <cell r="T2180" t="str">
            <v>wielkopolskie</v>
          </cell>
          <cell r="U2180" t="str">
            <v>śremski</v>
          </cell>
          <cell r="V2180" t="str">
            <v>Książ Wielkopolski</v>
          </cell>
          <cell r="W2180" t="str">
            <v>315.84 Wał Żerkowski</v>
          </cell>
          <cell r="X2180" t="str">
            <v>Continental Bio-geographical Region</v>
          </cell>
          <cell r="Y2180" t="str">
            <v>Galio-Carpinetum</v>
          </cell>
        </row>
        <row r="2181">
          <cell r="A2181" t="str">
            <v>POZ-V-0161303</v>
          </cell>
          <cell r="B2181" t="str">
            <v>52.047955</v>
          </cell>
          <cell r="C2181" t="str">
            <v>17.170504</v>
          </cell>
          <cell r="D2181" t="str">
            <v>33UXT46</v>
          </cell>
          <cell r="E2181" t="str">
            <v>CD40</v>
          </cell>
          <cell r="R2181" t="str">
            <v>Europa</v>
          </cell>
          <cell r="S2181" t="str">
            <v>Polska</v>
          </cell>
          <cell r="T2181" t="str">
            <v>wielkopolskie</v>
          </cell>
          <cell r="U2181" t="str">
            <v>śremski</v>
          </cell>
          <cell r="V2181" t="str">
            <v>Książ Wielkopolski</v>
          </cell>
          <cell r="W2181" t="str">
            <v>315.84 Wał Żerkowski</v>
          </cell>
          <cell r="X2181" t="str">
            <v>Continental Bio-geographical Region</v>
          </cell>
          <cell r="Y2181" t="str">
            <v>Galio-Carpinetum</v>
          </cell>
        </row>
        <row r="2182">
          <cell r="A2182" t="str">
            <v>POZ-V-0161304</v>
          </cell>
          <cell r="B2182" t="str">
            <v>52.047955</v>
          </cell>
          <cell r="C2182" t="str">
            <v>17.170504</v>
          </cell>
          <cell r="D2182" t="str">
            <v>33UXT46</v>
          </cell>
          <cell r="E2182" t="str">
            <v>CD40</v>
          </cell>
          <cell r="R2182" t="str">
            <v>Europa</v>
          </cell>
          <cell r="S2182" t="str">
            <v>Polska</v>
          </cell>
          <cell r="T2182" t="str">
            <v>wielkopolskie</v>
          </cell>
          <cell r="U2182" t="str">
            <v>śremski</v>
          </cell>
          <cell r="V2182" t="str">
            <v>Książ Wielkopolski</v>
          </cell>
          <cell r="W2182" t="str">
            <v>315.84 Wał Żerkowski</v>
          </cell>
          <cell r="X2182" t="str">
            <v>Continental Bio-geographical Region</v>
          </cell>
          <cell r="Y2182" t="str">
            <v>Galio-Carpinetum</v>
          </cell>
        </row>
        <row r="2183">
          <cell r="A2183" t="str">
            <v>POZ-V-0161305</v>
          </cell>
          <cell r="B2183" t="str">
            <v>52.047955</v>
          </cell>
          <cell r="C2183" t="str">
            <v>17.170504</v>
          </cell>
          <cell r="D2183" t="str">
            <v>33UXT46</v>
          </cell>
          <cell r="E2183" t="str">
            <v>CD40</v>
          </cell>
          <cell r="R2183" t="str">
            <v>Europa</v>
          </cell>
          <cell r="S2183" t="str">
            <v>Polska</v>
          </cell>
          <cell r="T2183" t="str">
            <v>wielkopolskie</v>
          </cell>
          <cell r="U2183" t="str">
            <v>śremski</v>
          </cell>
          <cell r="V2183" t="str">
            <v>Książ Wielkopolski</v>
          </cell>
          <cell r="W2183" t="str">
            <v>315.84 Wał Żerkowski</v>
          </cell>
          <cell r="X2183" t="str">
            <v>Continental Bio-geographical Region</v>
          </cell>
          <cell r="Y2183" t="str">
            <v>Galio-Carpinetum</v>
          </cell>
        </row>
        <row r="2184">
          <cell r="A2184" t="str">
            <v>POZ-V-0201042</v>
          </cell>
          <cell r="B2184" t="str">
            <v>52.419747</v>
          </cell>
          <cell r="C2184" t="str">
            <v>16.882412</v>
          </cell>
          <cell r="D2184" t="str">
            <v>33UXU20</v>
          </cell>
          <cell r="E2184" t="str">
            <v>BD08</v>
          </cell>
          <cell r="R2184" t="str">
            <v>Europa</v>
          </cell>
          <cell r="S2184" t="str">
            <v>Polska</v>
          </cell>
          <cell r="T2184" t="str">
            <v>wielkopolskie</v>
          </cell>
          <cell r="U2184" t="str">
            <v>Poznań</v>
          </cell>
          <cell r="V2184" t="str">
            <v>Poznań</v>
          </cell>
          <cell r="W2184" t="str">
            <v>315.51 Pojezierze Poznańskie</v>
          </cell>
          <cell r="X2184" t="str">
            <v>Continental Bio-geographical Region</v>
          </cell>
          <cell r="Y2184" t="str">
            <v>Galio-Carpinetum</v>
          </cell>
        </row>
        <row r="2185">
          <cell r="A2185" t="str">
            <v>POZW-0013069</v>
          </cell>
          <cell r="B2185" t="str">
            <v>53.3938</v>
          </cell>
          <cell r="C2185" t="str">
            <v>16.5826</v>
          </cell>
          <cell r="D2185" t="str">
            <v>33UXV01</v>
          </cell>
          <cell r="E2185" t="str">
            <v>BB96</v>
          </cell>
          <cell r="K2185" t="str">
            <v>Diabli Skok</v>
          </cell>
          <cell r="L2185" t="str">
            <v>leśny</v>
          </cell>
          <cell r="M2185" t="str">
            <v>Pojezierze Wałeckie i Dolina Gwdy (woj. wielkopolskie)</v>
          </cell>
          <cell r="P2185" t="str">
            <v>PLB300012; PLH300017</v>
          </cell>
          <cell r="Q2185" t="str">
            <v>Puszcza nad Gwdą; Dolina Rurzycy</v>
          </cell>
          <cell r="R2185" t="str">
            <v>Europa</v>
          </cell>
          <cell r="S2185" t="str">
            <v>Polska</v>
          </cell>
          <cell r="T2185" t="str">
            <v>wielkopolskie</v>
          </cell>
          <cell r="U2185" t="str">
            <v>złotowski</v>
          </cell>
          <cell r="V2185" t="str">
            <v>Jastrowie</v>
          </cell>
          <cell r="W2185" t="str">
            <v>314.65 Równina Wałecka</v>
          </cell>
          <cell r="X2185" t="str">
            <v>Continental Bio-geographical Region</v>
          </cell>
          <cell r="Y2185" t="str">
            <v>Luzulo pilosae-Fagetum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257"/>
  <sheetViews>
    <sheetView topLeftCell="BA1" workbookViewId="0">
      <selection activeCell="BF10" sqref="BF10"/>
    </sheetView>
  </sheetViews>
  <sheetFormatPr defaultColWidth="25.125" defaultRowHeight="15.75" x14ac:dyDescent="0.25"/>
  <sheetData>
    <row r="1" spans="1:87" ht="57.75" customHeight="1" x14ac:dyDescent="0.25">
      <c r="A1" t="s">
        <v>11830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t="s">
        <v>30</v>
      </c>
      <c r="AG1" s="3" t="s">
        <v>31</v>
      </c>
      <c r="AH1" t="s">
        <v>32</v>
      </c>
      <c r="AI1" s="3" t="s">
        <v>33</v>
      </c>
      <c r="AJ1" t="s">
        <v>34</v>
      </c>
      <c r="AK1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s="4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 spans="1:87" x14ac:dyDescent="0.25">
      <c r="A2">
        <v>2020</v>
      </c>
      <c r="B2" t="s">
        <v>86</v>
      </c>
      <c r="C2" t="s">
        <v>87</v>
      </c>
      <c r="D2" t="s">
        <v>10848</v>
      </c>
      <c r="E2" t="s">
        <v>1476</v>
      </c>
      <c r="F2" t="s">
        <v>766</v>
      </c>
      <c r="H2" t="s">
        <v>767</v>
      </c>
      <c r="I2" t="s">
        <v>768</v>
      </c>
      <c r="J2" t="s">
        <v>769</v>
      </c>
      <c r="P2" t="s">
        <v>216</v>
      </c>
      <c r="Q2" t="s">
        <v>95</v>
      </c>
      <c r="Z2" t="s">
        <v>1675</v>
      </c>
      <c r="AB2" t="s">
        <v>97</v>
      </c>
      <c r="AC2" t="s">
        <v>1675</v>
      </c>
      <c r="AD2" t="s">
        <v>4755</v>
      </c>
      <c r="AE2" t="s">
        <v>10849</v>
      </c>
      <c r="AI2" t="s">
        <v>10850</v>
      </c>
      <c r="AJ2" t="s">
        <v>10850</v>
      </c>
      <c r="AK2" t="s">
        <v>10850</v>
      </c>
      <c r="AL2" t="s">
        <v>10851</v>
      </c>
      <c r="AN2" t="s">
        <v>1485</v>
      </c>
      <c r="AO2" t="s">
        <v>1486</v>
      </c>
      <c r="AV2" t="s">
        <v>10852</v>
      </c>
      <c r="AX2">
        <v>62</v>
      </c>
      <c r="AY2" t="s">
        <v>10853</v>
      </c>
      <c r="AZ2" t="s">
        <v>10854</v>
      </c>
      <c r="BA2" t="s">
        <v>1084</v>
      </c>
      <c r="BB2" t="s">
        <v>1085</v>
      </c>
      <c r="BE2" t="s">
        <v>4963</v>
      </c>
      <c r="BO2" t="s">
        <v>110</v>
      </c>
      <c r="BP2" t="s">
        <v>111</v>
      </c>
      <c r="BQ2" t="s">
        <v>112</v>
      </c>
      <c r="BR2" t="s">
        <v>900</v>
      </c>
      <c r="BS2" t="s">
        <v>900</v>
      </c>
      <c r="BT2" t="s">
        <v>241</v>
      </c>
      <c r="BU2" t="s">
        <v>116</v>
      </c>
      <c r="BV2" t="s">
        <v>2046</v>
      </c>
      <c r="CF2">
        <v>6</v>
      </c>
      <c r="CG2">
        <v>3</v>
      </c>
      <c r="CH2" t="s">
        <v>4763</v>
      </c>
    </row>
    <row r="3" spans="1:87" x14ac:dyDescent="0.25">
      <c r="A3">
        <v>2025</v>
      </c>
      <c r="B3" t="s">
        <v>86</v>
      </c>
      <c r="C3" t="s">
        <v>87</v>
      </c>
      <c r="D3" t="s">
        <v>10874</v>
      </c>
      <c r="E3" t="s">
        <v>1476</v>
      </c>
      <c r="F3" t="s">
        <v>766</v>
      </c>
      <c r="H3" t="s">
        <v>767</v>
      </c>
      <c r="I3" t="s">
        <v>768</v>
      </c>
      <c r="J3" t="s">
        <v>769</v>
      </c>
      <c r="P3" t="s">
        <v>216</v>
      </c>
      <c r="Q3" t="s">
        <v>95</v>
      </c>
      <c r="Z3" t="s">
        <v>7853</v>
      </c>
      <c r="AB3" t="s">
        <v>97</v>
      </c>
      <c r="AC3" t="s">
        <v>928</v>
      </c>
      <c r="AD3" t="s">
        <v>9709</v>
      </c>
      <c r="AE3" t="s">
        <v>10465</v>
      </c>
      <c r="AI3" t="s">
        <v>10875</v>
      </c>
      <c r="AJ3" t="s">
        <v>10875</v>
      </c>
      <c r="AK3" t="s">
        <v>10875</v>
      </c>
      <c r="AL3" t="s">
        <v>10876</v>
      </c>
      <c r="AN3" t="s">
        <v>1485</v>
      </c>
      <c r="AO3" t="s">
        <v>1486</v>
      </c>
      <c r="AV3" t="s">
        <v>10877</v>
      </c>
      <c r="AX3">
        <v>64</v>
      </c>
      <c r="AY3" t="s">
        <v>10878</v>
      </c>
      <c r="AZ3" t="s">
        <v>10879</v>
      </c>
      <c r="BA3" t="s">
        <v>9014</v>
      </c>
      <c r="BB3" t="s">
        <v>6643</v>
      </c>
      <c r="BE3" t="s">
        <v>4471</v>
      </c>
      <c r="BO3" t="s">
        <v>110</v>
      </c>
      <c r="BP3" t="s">
        <v>111</v>
      </c>
      <c r="BQ3" t="s">
        <v>112</v>
      </c>
      <c r="BR3" t="s">
        <v>239</v>
      </c>
      <c r="BS3" t="s">
        <v>4472</v>
      </c>
      <c r="BT3" t="s">
        <v>241</v>
      </c>
      <c r="BU3" t="s">
        <v>116</v>
      </c>
      <c r="BV3" t="s">
        <v>2088</v>
      </c>
      <c r="CF3">
        <v>6</v>
      </c>
      <c r="CG3">
        <v>3</v>
      </c>
      <c r="CH3" t="s">
        <v>4763</v>
      </c>
    </row>
    <row r="4" spans="1:87" x14ac:dyDescent="0.25">
      <c r="A4">
        <v>1</v>
      </c>
      <c r="B4" t="s">
        <v>86</v>
      </c>
      <c r="C4" t="s">
        <v>87</v>
      </c>
      <c r="D4" t="s">
        <v>88</v>
      </c>
      <c r="E4" t="s">
        <v>89</v>
      </c>
      <c r="F4" t="s">
        <v>90</v>
      </c>
      <c r="H4" t="s">
        <v>91</v>
      </c>
      <c r="I4" t="s">
        <v>92</v>
      </c>
      <c r="J4" t="s">
        <v>93</v>
      </c>
      <c r="P4" t="s">
        <v>94</v>
      </c>
      <c r="Q4" t="s">
        <v>95</v>
      </c>
      <c r="Z4" t="s">
        <v>96</v>
      </c>
      <c r="AB4" t="s">
        <v>97</v>
      </c>
      <c r="AC4" t="s">
        <v>96</v>
      </c>
      <c r="AD4" t="s">
        <v>98</v>
      </c>
      <c r="AE4" t="s">
        <v>99</v>
      </c>
      <c r="AI4" t="s">
        <v>100</v>
      </c>
      <c r="AJ4" t="s">
        <v>100</v>
      </c>
      <c r="AK4" t="s">
        <v>100</v>
      </c>
      <c r="AL4" t="s">
        <v>101</v>
      </c>
      <c r="AN4" t="s">
        <v>102</v>
      </c>
      <c r="AO4" t="s">
        <v>102</v>
      </c>
      <c r="AV4" t="s">
        <v>103</v>
      </c>
      <c r="AX4">
        <v>52</v>
      </c>
      <c r="AY4" t="s">
        <v>104</v>
      </c>
      <c r="AZ4" t="s">
        <v>105</v>
      </c>
      <c r="BA4" t="s">
        <v>106</v>
      </c>
      <c r="BB4" t="s">
        <v>107</v>
      </c>
      <c r="BM4" t="s">
        <v>108</v>
      </c>
      <c r="BN4" t="s">
        <v>109</v>
      </c>
      <c r="BO4" t="s">
        <v>110</v>
      </c>
      <c r="BP4" t="s">
        <v>111</v>
      </c>
      <c r="BQ4" t="s">
        <v>112</v>
      </c>
      <c r="BR4" t="s">
        <v>113</v>
      </c>
      <c r="BS4" t="s">
        <v>114</v>
      </c>
      <c r="BT4" t="s">
        <v>115</v>
      </c>
      <c r="BU4" t="s">
        <v>116</v>
      </c>
      <c r="BV4" t="s">
        <v>117</v>
      </c>
      <c r="CE4" t="s">
        <v>118</v>
      </c>
      <c r="CF4">
        <v>6</v>
      </c>
      <c r="CG4">
        <v>3</v>
      </c>
      <c r="CH4" t="s">
        <v>119</v>
      </c>
    </row>
    <row r="5" spans="1:87" x14ac:dyDescent="0.25">
      <c r="A5">
        <v>2</v>
      </c>
      <c r="B5" t="s">
        <v>86</v>
      </c>
      <c r="C5" t="s">
        <v>87</v>
      </c>
      <c r="D5" t="s">
        <v>120</v>
      </c>
      <c r="E5" t="s">
        <v>89</v>
      </c>
      <c r="F5" t="s">
        <v>121</v>
      </c>
      <c r="H5" t="s">
        <v>122</v>
      </c>
      <c r="I5" t="s">
        <v>123</v>
      </c>
      <c r="J5" t="s">
        <v>93</v>
      </c>
      <c r="P5" t="s">
        <v>124</v>
      </c>
      <c r="Q5" t="s">
        <v>95</v>
      </c>
      <c r="Z5" t="s">
        <v>96</v>
      </c>
      <c r="AB5" t="s">
        <v>97</v>
      </c>
      <c r="AC5" t="s">
        <v>96</v>
      </c>
      <c r="AD5" t="s">
        <v>125</v>
      </c>
      <c r="AE5" t="s">
        <v>126</v>
      </c>
      <c r="AI5" t="s">
        <v>127</v>
      </c>
      <c r="AJ5" t="s">
        <v>127</v>
      </c>
      <c r="AK5" t="s">
        <v>127</v>
      </c>
      <c r="AL5" t="s">
        <v>128</v>
      </c>
      <c r="AN5" t="s">
        <v>102</v>
      </c>
      <c r="AO5" t="s">
        <v>102</v>
      </c>
      <c r="AV5" t="s">
        <v>129</v>
      </c>
      <c r="AX5">
        <v>137</v>
      </c>
      <c r="AY5" t="s">
        <v>130</v>
      </c>
      <c r="AZ5" t="s">
        <v>131</v>
      </c>
      <c r="BA5" t="s">
        <v>132</v>
      </c>
      <c r="BB5" t="s">
        <v>133</v>
      </c>
      <c r="BO5" t="s">
        <v>110</v>
      </c>
      <c r="BP5" t="s">
        <v>111</v>
      </c>
      <c r="BQ5" t="s">
        <v>112</v>
      </c>
      <c r="BR5" t="s">
        <v>134</v>
      </c>
      <c r="BS5" t="s">
        <v>135</v>
      </c>
      <c r="BT5" t="s">
        <v>136</v>
      </c>
      <c r="BU5" t="s">
        <v>116</v>
      </c>
      <c r="BV5" t="s">
        <v>137</v>
      </c>
      <c r="CE5" t="s">
        <v>118</v>
      </c>
      <c r="CF5">
        <v>6</v>
      </c>
      <c r="CG5">
        <v>3</v>
      </c>
      <c r="CH5" t="s">
        <v>119</v>
      </c>
    </row>
    <row r="6" spans="1:87" x14ac:dyDescent="0.25">
      <c r="A6">
        <v>3</v>
      </c>
      <c r="B6" t="s">
        <v>86</v>
      </c>
      <c r="C6" t="s">
        <v>87</v>
      </c>
      <c r="D6" t="s">
        <v>138</v>
      </c>
      <c r="E6" t="s">
        <v>89</v>
      </c>
      <c r="F6" t="s">
        <v>139</v>
      </c>
      <c r="H6" t="s">
        <v>140</v>
      </c>
      <c r="I6" t="s">
        <v>141</v>
      </c>
      <c r="J6" t="s">
        <v>142</v>
      </c>
      <c r="P6" t="s">
        <v>143</v>
      </c>
      <c r="Q6" t="s">
        <v>95</v>
      </c>
      <c r="Z6" t="s">
        <v>96</v>
      </c>
      <c r="AB6" t="s">
        <v>97</v>
      </c>
      <c r="AC6" t="s">
        <v>96</v>
      </c>
      <c r="AD6" t="s">
        <v>125</v>
      </c>
      <c r="AE6" t="s">
        <v>144</v>
      </c>
      <c r="AI6" t="s">
        <v>145</v>
      </c>
      <c r="AJ6" t="s">
        <v>145</v>
      </c>
      <c r="AK6" t="s">
        <v>145</v>
      </c>
      <c r="AL6" t="s">
        <v>146</v>
      </c>
      <c r="AN6" t="s">
        <v>102</v>
      </c>
      <c r="AO6" t="s">
        <v>102</v>
      </c>
      <c r="AV6" t="s">
        <v>147</v>
      </c>
      <c r="AX6">
        <v>48</v>
      </c>
      <c r="AY6" t="s">
        <v>148</v>
      </c>
      <c r="AZ6" t="s">
        <v>149</v>
      </c>
      <c r="BA6" t="s">
        <v>150</v>
      </c>
      <c r="BB6" t="s">
        <v>151</v>
      </c>
      <c r="BO6" t="s">
        <v>110</v>
      </c>
      <c r="BP6" t="s">
        <v>111</v>
      </c>
      <c r="BQ6" t="s">
        <v>112</v>
      </c>
      <c r="BR6" t="s">
        <v>152</v>
      </c>
      <c r="BS6" t="s">
        <v>153</v>
      </c>
      <c r="BT6" t="s">
        <v>154</v>
      </c>
      <c r="BU6" t="s">
        <v>116</v>
      </c>
      <c r="BV6" t="s">
        <v>117</v>
      </c>
      <c r="CE6" t="s">
        <v>118</v>
      </c>
      <c r="CF6">
        <v>6</v>
      </c>
      <c r="CG6">
        <v>3</v>
      </c>
      <c r="CH6" t="s">
        <v>119</v>
      </c>
    </row>
    <row r="7" spans="1:87" x14ac:dyDescent="0.25">
      <c r="A7">
        <v>4</v>
      </c>
      <c r="B7" t="s">
        <v>86</v>
      </c>
      <c r="C7" t="s">
        <v>87</v>
      </c>
      <c r="D7" t="s">
        <v>155</v>
      </c>
      <c r="E7" t="s">
        <v>89</v>
      </c>
      <c r="F7" t="s">
        <v>121</v>
      </c>
      <c r="H7" t="s">
        <v>122</v>
      </c>
      <c r="I7" t="s">
        <v>123</v>
      </c>
      <c r="J7" t="s">
        <v>93</v>
      </c>
      <c r="P7" t="s">
        <v>124</v>
      </c>
      <c r="Q7" t="s">
        <v>95</v>
      </c>
      <c r="Z7" t="s">
        <v>96</v>
      </c>
      <c r="AB7" t="s">
        <v>97</v>
      </c>
      <c r="AC7" t="s">
        <v>96</v>
      </c>
      <c r="AD7" t="s">
        <v>125</v>
      </c>
      <c r="AE7" t="s">
        <v>156</v>
      </c>
      <c r="AI7" t="s">
        <v>127</v>
      </c>
      <c r="AJ7" t="s">
        <v>127</v>
      </c>
      <c r="AK7" t="s">
        <v>127</v>
      </c>
      <c r="AL7" t="s">
        <v>128</v>
      </c>
      <c r="AN7" t="s">
        <v>102</v>
      </c>
      <c r="AO7" t="s">
        <v>102</v>
      </c>
      <c r="AV7" t="s">
        <v>157</v>
      </c>
      <c r="AX7">
        <v>146</v>
      </c>
      <c r="AY7" t="s">
        <v>158</v>
      </c>
      <c r="AZ7" t="s">
        <v>159</v>
      </c>
      <c r="BA7" t="s">
        <v>160</v>
      </c>
      <c r="BB7" t="s">
        <v>161</v>
      </c>
      <c r="BO7" t="s">
        <v>110</v>
      </c>
      <c r="BP7" t="s">
        <v>111</v>
      </c>
      <c r="BQ7" t="s">
        <v>112</v>
      </c>
      <c r="BR7" t="s">
        <v>162</v>
      </c>
      <c r="BS7" t="s">
        <v>163</v>
      </c>
      <c r="BT7" t="s">
        <v>136</v>
      </c>
      <c r="BU7" t="s">
        <v>116</v>
      </c>
      <c r="BV7" t="s">
        <v>137</v>
      </c>
      <c r="CE7" t="s">
        <v>118</v>
      </c>
      <c r="CF7">
        <v>6</v>
      </c>
      <c r="CG7">
        <v>3</v>
      </c>
      <c r="CH7" t="s">
        <v>119</v>
      </c>
    </row>
    <row r="8" spans="1:87" x14ac:dyDescent="0.25">
      <c r="A8">
        <v>5</v>
      </c>
      <c r="B8" t="s">
        <v>86</v>
      </c>
      <c r="C8" t="s">
        <v>87</v>
      </c>
      <c r="D8" t="s">
        <v>164</v>
      </c>
      <c r="E8" t="s">
        <v>89</v>
      </c>
      <c r="F8" t="s">
        <v>121</v>
      </c>
      <c r="H8" t="s">
        <v>122</v>
      </c>
      <c r="I8" t="s">
        <v>123</v>
      </c>
      <c r="J8" t="s">
        <v>93</v>
      </c>
      <c r="P8" t="s">
        <v>124</v>
      </c>
      <c r="Q8" t="s">
        <v>95</v>
      </c>
      <c r="Z8" t="s">
        <v>96</v>
      </c>
      <c r="AB8" t="s">
        <v>97</v>
      </c>
      <c r="AC8" t="s">
        <v>96</v>
      </c>
      <c r="AD8" t="s">
        <v>125</v>
      </c>
      <c r="AE8" t="s">
        <v>156</v>
      </c>
      <c r="AI8" t="s">
        <v>165</v>
      </c>
      <c r="AJ8" t="s">
        <v>165</v>
      </c>
      <c r="AK8" t="s">
        <v>165</v>
      </c>
      <c r="AL8" t="s">
        <v>166</v>
      </c>
      <c r="AN8" t="s">
        <v>102</v>
      </c>
      <c r="AO8" t="s">
        <v>102</v>
      </c>
      <c r="AV8" t="s">
        <v>167</v>
      </c>
      <c r="AX8">
        <v>152</v>
      </c>
      <c r="AY8" t="s">
        <v>168</v>
      </c>
      <c r="AZ8" t="s">
        <v>169</v>
      </c>
      <c r="BA8" t="s">
        <v>160</v>
      </c>
      <c r="BB8" t="s">
        <v>170</v>
      </c>
      <c r="BJ8" t="s">
        <v>171</v>
      </c>
      <c r="BM8" t="s">
        <v>172</v>
      </c>
      <c r="BN8" t="s">
        <v>173</v>
      </c>
      <c r="BO8" t="s">
        <v>110</v>
      </c>
      <c r="BP8" t="s">
        <v>111</v>
      </c>
      <c r="BQ8" t="s">
        <v>112</v>
      </c>
      <c r="BR8" t="s">
        <v>162</v>
      </c>
      <c r="BS8" t="s">
        <v>163</v>
      </c>
      <c r="BT8" t="s">
        <v>136</v>
      </c>
      <c r="BU8" t="s">
        <v>116</v>
      </c>
      <c r="BV8" t="s">
        <v>137</v>
      </c>
      <c r="CE8" t="s">
        <v>118</v>
      </c>
      <c r="CF8">
        <v>5</v>
      </c>
      <c r="CG8">
        <v>3</v>
      </c>
      <c r="CH8" t="s">
        <v>119</v>
      </c>
    </row>
    <row r="9" spans="1:87" x14ac:dyDescent="0.25">
      <c r="A9">
        <v>6</v>
      </c>
      <c r="B9" t="s">
        <v>86</v>
      </c>
      <c r="C9" t="s">
        <v>87</v>
      </c>
      <c r="D9" t="s">
        <v>174</v>
      </c>
      <c r="E9" t="s">
        <v>89</v>
      </c>
      <c r="F9" t="s">
        <v>90</v>
      </c>
      <c r="H9" t="s">
        <v>91</v>
      </c>
      <c r="I9" t="s">
        <v>92</v>
      </c>
      <c r="J9" t="s">
        <v>93</v>
      </c>
      <c r="P9" t="s">
        <v>94</v>
      </c>
      <c r="Q9" t="s">
        <v>95</v>
      </c>
      <c r="Z9" t="s">
        <v>96</v>
      </c>
      <c r="AB9" t="s">
        <v>97</v>
      </c>
      <c r="AC9" t="s">
        <v>96</v>
      </c>
      <c r="AD9" t="s">
        <v>98</v>
      </c>
      <c r="AE9" t="s">
        <v>99</v>
      </c>
      <c r="AI9" t="s">
        <v>100</v>
      </c>
      <c r="AJ9" t="s">
        <v>100</v>
      </c>
      <c r="AK9" t="s">
        <v>100</v>
      </c>
      <c r="AL9" t="s">
        <v>175</v>
      </c>
      <c r="AN9" t="s">
        <v>102</v>
      </c>
      <c r="AO9" t="s">
        <v>102</v>
      </c>
      <c r="AV9" t="s">
        <v>176</v>
      </c>
      <c r="AX9">
        <v>47</v>
      </c>
      <c r="AY9" t="s">
        <v>177</v>
      </c>
      <c r="AZ9" t="s">
        <v>178</v>
      </c>
      <c r="BA9" t="s">
        <v>150</v>
      </c>
      <c r="BB9" t="s">
        <v>151</v>
      </c>
      <c r="BO9" t="s">
        <v>110</v>
      </c>
      <c r="BP9" t="s">
        <v>111</v>
      </c>
      <c r="BQ9" t="s">
        <v>112</v>
      </c>
      <c r="BR9" t="s">
        <v>152</v>
      </c>
      <c r="BS9" t="s">
        <v>179</v>
      </c>
      <c r="BT9" t="s">
        <v>154</v>
      </c>
      <c r="BU9" t="s">
        <v>116</v>
      </c>
      <c r="BV9" t="s">
        <v>117</v>
      </c>
      <c r="CE9" t="s">
        <v>118</v>
      </c>
      <c r="CF9">
        <v>6</v>
      </c>
      <c r="CG9">
        <v>3</v>
      </c>
      <c r="CH9" t="s">
        <v>119</v>
      </c>
    </row>
    <row r="10" spans="1:87" x14ac:dyDescent="0.25">
      <c r="A10">
        <v>7</v>
      </c>
      <c r="B10" t="s">
        <v>86</v>
      </c>
      <c r="C10" t="s">
        <v>87</v>
      </c>
      <c r="D10" t="s">
        <v>180</v>
      </c>
      <c r="E10" t="s">
        <v>89</v>
      </c>
      <c r="F10" t="s">
        <v>121</v>
      </c>
      <c r="H10" t="s">
        <v>122</v>
      </c>
      <c r="I10" t="s">
        <v>123</v>
      </c>
      <c r="J10" t="s">
        <v>93</v>
      </c>
      <c r="P10" t="s">
        <v>124</v>
      </c>
      <c r="Q10" t="s">
        <v>95</v>
      </c>
      <c r="Z10" t="s">
        <v>96</v>
      </c>
      <c r="AB10" t="s">
        <v>97</v>
      </c>
      <c r="AC10" t="s">
        <v>96</v>
      </c>
      <c r="AD10" t="s">
        <v>125</v>
      </c>
      <c r="AE10" t="s">
        <v>126</v>
      </c>
      <c r="AI10" t="s">
        <v>127</v>
      </c>
      <c r="AJ10" t="s">
        <v>127</v>
      </c>
      <c r="AK10" t="s">
        <v>127</v>
      </c>
      <c r="AL10" t="s">
        <v>128</v>
      </c>
      <c r="AN10" t="s">
        <v>102</v>
      </c>
      <c r="AO10" t="s">
        <v>102</v>
      </c>
      <c r="AV10" t="s">
        <v>181</v>
      </c>
      <c r="AX10">
        <v>132</v>
      </c>
      <c r="AY10" t="s">
        <v>182</v>
      </c>
      <c r="AZ10" t="s">
        <v>183</v>
      </c>
      <c r="BA10" t="s">
        <v>184</v>
      </c>
      <c r="BB10" t="s">
        <v>185</v>
      </c>
      <c r="BO10" t="s">
        <v>110</v>
      </c>
      <c r="BP10" t="s">
        <v>111</v>
      </c>
      <c r="BQ10" t="s">
        <v>112</v>
      </c>
      <c r="BR10" t="s">
        <v>134</v>
      </c>
      <c r="BS10" t="s">
        <v>186</v>
      </c>
      <c r="BT10" t="s">
        <v>136</v>
      </c>
      <c r="BU10" t="s">
        <v>116</v>
      </c>
      <c r="BV10" t="s">
        <v>187</v>
      </c>
      <c r="CE10" t="s">
        <v>118</v>
      </c>
      <c r="CF10">
        <v>6</v>
      </c>
      <c r="CG10">
        <v>3</v>
      </c>
      <c r="CH10" t="s">
        <v>119</v>
      </c>
    </row>
    <row r="11" spans="1:87" x14ac:dyDescent="0.25">
      <c r="A11">
        <v>8</v>
      </c>
      <c r="B11" t="s">
        <v>86</v>
      </c>
      <c r="C11" t="s">
        <v>87</v>
      </c>
      <c r="D11" t="s">
        <v>188</v>
      </c>
      <c r="E11" t="s">
        <v>89</v>
      </c>
      <c r="F11" t="s">
        <v>90</v>
      </c>
      <c r="H11" t="s">
        <v>91</v>
      </c>
      <c r="I11" t="s">
        <v>92</v>
      </c>
      <c r="J11" t="s">
        <v>93</v>
      </c>
      <c r="P11" t="s">
        <v>94</v>
      </c>
      <c r="Q11" t="s">
        <v>95</v>
      </c>
      <c r="Z11" t="s">
        <v>96</v>
      </c>
      <c r="AB11" t="s">
        <v>97</v>
      </c>
      <c r="AC11" t="s">
        <v>96</v>
      </c>
      <c r="AD11" t="s">
        <v>125</v>
      </c>
      <c r="AE11" t="s">
        <v>189</v>
      </c>
      <c r="AI11" t="s">
        <v>100</v>
      </c>
      <c r="AJ11" t="s">
        <v>100</v>
      </c>
      <c r="AK11" t="s">
        <v>100</v>
      </c>
      <c r="AL11" t="s">
        <v>101</v>
      </c>
      <c r="AN11" t="s">
        <v>102</v>
      </c>
      <c r="AO11" t="s">
        <v>102</v>
      </c>
      <c r="AV11" t="s">
        <v>176</v>
      </c>
      <c r="AX11">
        <v>47</v>
      </c>
      <c r="AY11" t="s">
        <v>190</v>
      </c>
      <c r="AZ11" t="s">
        <v>191</v>
      </c>
      <c r="BA11" t="s">
        <v>150</v>
      </c>
      <c r="BB11" t="s">
        <v>151</v>
      </c>
      <c r="BO11" t="s">
        <v>110</v>
      </c>
      <c r="BP11" t="s">
        <v>111</v>
      </c>
      <c r="BQ11" t="s">
        <v>112</v>
      </c>
      <c r="BR11" t="s">
        <v>152</v>
      </c>
      <c r="BS11" t="s">
        <v>179</v>
      </c>
      <c r="BT11" t="s">
        <v>154</v>
      </c>
      <c r="BU11" t="s">
        <v>116</v>
      </c>
      <c r="BV11" t="s">
        <v>117</v>
      </c>
      <c r="CE11" t="s">
        <v>118</v>
      </c>
      <c r="CF11">
        <v>6</v>
      </c>
      <c r="CG11">
        <v>3</v>
      </c>
      <c r="CH11" t="s">
        <v>119</v>
      </c>
    </row>
    <row r="12" spans="1:87" x14ac:dyDescent="0.25">
      <c r="A12">
        <v>9</v>
      </c>
      <c r="B12" t="s">
        <v>86</v>
      </c>
      <c r="C12" t="s">
        <v>87</v>
      </c>
      <c r="D12" t="s">
        <v>192</v>
      </c>
      <c r="E12" t="s">
        <v>89</v>
      </c>
      <c r="F12" t="s">
        <v>193</v>
      </c>
      <c r="H12" t="s">
        <v>194</v>
      </c>
      <c r="I12" t="s">
        <v>195</v>
      </c>
      <c r="J12" t="s">
        <v>196</v>
      </c>
      <c r="P12" t="s">
        <v>197</v>
      </c>
      <c r="Q12" t="s">
        <v>95</v>
      </c>
      <c r="Z12" t="s">
        <v>198</v>
      </c>
      <c r="AB12" t="s">
        <v>97</v>
      </c>
      <c r="AC12" t="s">
        <v>198</v>
      </c>
      <c r="AD12" t="s">
        <v>199</v>
      </c>
      <c r="AE12" t="s">
        <v>199</v>
      </c>
      <c r="AI12" t="s">
        <v>145</v>
      </c>
      <c r="AJ12" t="s">
        <v>145</v>
      </c>
      <c r="AK12" t="s">
        <v>145</v>
      </c>
      <c r="AL12" t="s">
        <v>146</v>
      </c>
      <c r="AN12" t="s">
        <v>102</v>
      </c>
      <c r="AO12" t="s">
        <v>102</v>
      </c>
      <c r="AV12" t="s">
        <v>200</v>
      </c>
      <c r="AX12">
        <v>99</v>
      </c>
      <c r="AY12" t="s">
        <v>201</v>
      </c>
      <c r="AZ12" t="s">
        <v>202</v>
      </c>
      <c r="BA12" t="s">
        <v>203</v>
      </c>
      <c r="BB12" t="s">
        <v>204</v>
      </c>
      <c r="BC12" t="s">
        <v>205</v>
      </c>
      <c r="BO12" t="s">
        <v>110</v>
      </c>
      <c r="BP12" t="s">
        <v>111</v>
      </c>
      <c r="BQ12" t="s">
        <v>112</v>
      </c>
      <c r="BR12" t="s">
        <v>206</v>
      </c>
      <c r="BS12" t="s">
        <v>206</v>
      </c>
      <c r="BT12" t="s">
        <v>207</v>
      </c>
      <c r="BU12" t="s">
        <v>116</v>
      </c>
      <c r="BV12" t="s">
        <v>187</v>
      </c>
      <c r="CE12" t="s">
        <v>208</v>
      </c>
      <c r="CF12">
        <v>6</v>
      </c>
      <c r="CG12">
        <v>1</v>
      </c>
      <c r="CH12" t="s">
        <v>119</v>
      </c>
    </row>
    <row r="13" spans="1:87" x14ac:dyDescent="0.25">
      <c r="A13">
        <v>10</v>
      </c>
      <c r="B13" t="s">
        <v>86</v>
      </c>
      <c r="C13" t="s">
        <v>87</v>
      </c>
      <c r="D13" t="s">
        <v>209</v>
      </c>
      <c r="E13" t="s">
        <v>89</v>
      </c>
      <c r="F13" t="s">
        <v>90</v>
      </c>
      <c r="H13" t="s">
        <v>91</v>
      </c>
      <c r="I13" t="s">
        <v>92</v>
      </c>
      <c r="J13" t="s">
        <v>93</v>
      </c>
      <c r="P13" t="s">
        <v>94</v>
      </c>
      <c r="Q13" t="s">
        <v>95</v>
      </c>
      <c r="Z13" t="s">
        <v>198</v>
      </c>
      <c r="AB13" t="s">
        <v>97</v>
      </c>
      <c r="AC13" t="s">
        <v>198</v>
      </c>
      <c r="AD13" t="s">
        <v>199</v>
      </c>
      <c r="AE13" t="s">
        <v>199</v>
      </c>
      <c r="AI13" t="s">
        <v>145</v>
      </c>
      <c r="AJ13" t="s">
        <v>145</v>
      </c>
      <c r="AK13" t="s">
        <v>145</v>
      </c>
      <c r="AL13" t="s">
        <v>146</v>
      </c>
      <c r="AN13" t="s">
        <v>102</v>
      </c>
      <c r="AO13" t="s">
        <v>102</v>
      </c>
      <c r="AV13" t="s">
        <v>200</v>
      </c>
      <c r="AX13">
        <v>99</v>
      </c>
      <c r="AY13" t="s">
        <v>201</v>
      </c>
      <c r="AZ13" t="s">
        <v>202</v>
      </c>
      <c r="BA13" t="s">
        <v>203</v>
      </c>
      <c r="BB13" t="s">
        <v>204</v>
      </c>
      <c r="BC13" t="s">
        <v>205</v>
      </c>
      <c r="BO13" t="s">
        <v>110</v>
      </c>
      <c r="BP13" t="s">
        <v>111</v>
      </c>
      <c r="BQ13" t="s">
        <v>112</v>
      </c>
      <c r="BR13" t="s">
        <v>206</v>
      </c>
      <c r="BS13" t="s">
        <v>206</v>
      </c>
      <c r="BT13" t="s">
        <v>207</v>
      </c>
      <c r="BU13" t="s">
        <v>116</v>
      </c>
      <c r="BV13" t="s">
        <v>117</v>
      </c>
      <c r="CE13" t="s">
        <v>210</v>
      </c>
      <c r="CF13">
        <v>6</v>
      </c>
      <c r="CG13">
        <v>1</v>
      </c>
      <c r="CH13" t="s">
        <v>119</v>
      </c>
    </row>
    <row r="14" spans="1:87" x14ac:dyDescent="0.25">
      <c r="A14">
        <v>11</v>
      </c>
      <c r="B14" t="s">
        <v>86</v>
      </c>
      <c r="C14" t="s">
        <v>87</v>
      </c>
      <c r="D14" t="s">
        <v>211</v>
      </c>
      <c r="E14" t="s">
        <v>89</v>
      </c>
      <c r="F14" t="s">
        <v>212</v>
      </c>
      <c r="H14" t="s">
        <v>213</v>
      </c>
      <c r="I14" t="s">
        <v>214</v>
      </c>
      <c r="J14" t="s">
        <v>215</v>
      </c>
      <c r="P14" t="s">
        <v>216</v>
      </c>
      <c r="Q14" t="s">
        <v>95</v>
      </c>
      <c r="Z14" t="s">
        <v>198</v>
      </c>
      <c r="AB14" t="s">
        <v>97</v>
      </c>
      <c r="AC14" t="s">
        <v>198</v>
      </c>
      <c r="AD14" t="s">
        <v>199</v>
      </c>
      <c r="AE14" t="s">
        <v>199</v>
      </c>
      <c r="AI14" t="s">
        <v>145</v>
      </c>
      <c r="AJ14" t="s">
        <v>145</v>
      </c>
      <c r="AK14" t="s">
        <v>145</v>
      </c>
      <c r="AL14" t="s">
        <v>146</v>
      </c>
      <c r="AN14" t="s">
        <v>102</v>
      </c>
      <c r="AO14" t="s">
        <v>102</v>
      </c>
      <c r="AV14" t="s">
        <v>200</v>
      </c>
      <c r="AX14">
        <v>99</v>
      </c>
      <c r="AY14" t="s">
        <v>201</v>
      </c>
      <c r="AZ14" t="s">
        <v>202</v>
      </c>
      <c r="BA14" t="s">
        <v>203</v>
      </c>
      <c r="BB14" t="s">
        <v>204</v>
      </c>
      <c r="BC14" t="s">
        <v>205</v>
      </c>
      <c r="BO14" t="s">
        <v>110</v>
      </c>
      <c r="BP14" t="s">
        <v>111</v>
      </c>
      <c r="BQ14" t="s">
        <v>112</v>
      </c>
      <c r="BR14" t="s">
        <v>206</v>
      </c>
      <c r="BS14" t="s">
        <v>206</v>
      </c>
      <c r="BT14" t="s">
        <v>207</v>
      </c>
      <c r="BU14" t="s">
        <v>116</v>
      </c>
      <c r="BV14" t="s">
        <v>187</v>
      </c>
      <c r="CE14" t="s">
        <v>217</v>
      </c>
      <c r="CF14">
        <v>6</v>
      </c>
      <c r="CG14">
        <v>1</v>
      </c>
      <c r="CH14" t="s">
        <v>119</v>
      </c>
    </row>
    <row r="15" spans="1:87" x14ac:dyDescent="0.25">
      <c r="A15">
        <v>12</v>
      </c>
      <c r="B15" t="s">
        <v>86</v>
      </c>
      <c r="C15" t="s">
        <v>87</v>
      </c>
      <c r="D15" t="s">
        <v>218</v>
      </c>
      <c r="E15" t="s">
        <v>89</v>
      </c>
      <c r="F15" t="s">
        <v>219</v>
      </c>
      <c r="H15" t="s">
        <v>220</v>
      </c>
      <c r="I15" t="s">
        <v>221</v>
      </c>
      <c r="J15" t="s">
        <v>93</v>
      </c>
      <c r="P15" t="s">
        <v>143</v>
      </c>
      <c r="Q15" t="s">
        <v>95</v>
      </c>
      <c r="Z15" t="s">
        <v>198</v>
      </c>
      <c r="AB15" t="s">
        <v>97</v>
      </c>
      <c r="AC15" t="s">
        <v>198</v>
      </c>
      <c r="AD15" t="s">
        <v>199</v>
      </c>
      <c r="AE15" t="s">
        <v>199</v>
      </c>
      <c r="AI15" t="s">
        <v>145</v>
      </c>
      <c r="AJ15" t="s">
        <v>145</v>
      </c>
      <c r="AK15" t="s">
        <v>145</v>
      </c>
      <c r="AL15" t="s">
        <v>146</v>
      </c>
      <c r="AN15" t="s">
        <v>102</v>
      </c>
      <c r="AO15" t="s">
        <v>102</v>
      </c>
      <c r="AV15" t="s">
        <v>200</v>
      </c>
      <c r="AX15">
        <v>99</v>
      </c>
      <c r="AY15" t="s">
        <v>201</v>
      </c>
      <c r="AZ15" t="s">
        <v>202</v>
      </c>
      <c r="BA15" t="s">
        <v>203</v>
      </c>
      <c r="BB15" t="s">
        <v>204</v>
      </c>
      <c r="BC15" t="s">
        <v>205</v>
      </c>
      <c r="BO15" t="s">
        <v>110</v>
      </c>
      <c r="BP15" t="s">
        <v>111</v>
      </c>
      <c r="BQ15" t="s">
        <v>112</v>
      </c>
      <c r="BR15" t="s">
        <v>206</v>
      </c>
      <c r="BS15" t="s">
        <v>206</v>
      </c>
      <c r="BT15" t="s">
        <v>207</v>
      </c>
      <c r="BU15" t="s">
        <v>116</v>
      </c>
      <c r="BV15" t="s">
        <v>117</v>
      </c>
      <c r="CE15" t="s">
        <v>222</v>
      </c>
      <c r="CF15">
        <v>6</v>
      </c>
      <c r="CG15">
        <v>1</v>
      </c>
      <c r="CH15" t="s">
        <v>119</v>
      </c>
    </row>
    <row r="16" spans="1:87" x14ac:dyDescent="0.25">
      <c r="A16">
        <v>13</v>
      </c>
      <c r="B16" t="s">
        <v>86</v>
      </c>
      <c r="C16" t="s">
        <v>87</v>
      </c>
      <c r="D16" t="s">
        <v>223</v>
      </c>
      <c r="E16" t="s">
        <v>89</v>
      </c>
      <c r="F16" t="s">
        <v>224</v>
      </c>
      <c r="H16" t="s">
        <v>225</v>
      </c>
      <c r="I16" t="s">
        <v>226</v>
      </c>
      <c r="J16" t="s">
        <v>227</v>
      </c>
      <c r="P16" t="s">
        <v>228</v>
      </c>
      <c r="Q16" t="s">
        <v>95</v>
      </c>
      <c r="Z16" t="s">
        <v>229</v>
      </c>
      <c r="AB16" t="s">
        <v>97</v>
      </c>
      <c r="AC16" t="s">
        <v>229</v>
      </c>
      <c r="AD16" t="s">
        <v>230</v>
      </c>
      <c r="AE16" t="s">
        <v>230</v>
      </c>
      <c r="AI16" t="s">
        <v>165</v>
      </c>
      <c r="AJ16" t="s">
        <v>165</v>
      </c>
      <c r="AK16" t="s">
        <v>165</v>
      </c>
      <c r="AL16" t="s">
        <v>166</v>
      </c>
      <c r="AN16" t="s">
        <v>102</v>
      </c>
      <c r="AO16" t="s">
        <v>102</v>
      </c>
      <c r="AV16" t="s">
        <v>231</v>
      </c>
      <c r="AX16">
        <v>119</v>
      </c>
      <c r="AY16" t="s">
        <v>232</v>
      </c>
      <c r="AZ16" t="s">
        <v>233</v>
      </c>
      <c r="BA16" t="s">
        <v>234</v>
      </c>
      <c r="BB16" t="s">
        <v>235</v>
      </c>
      <c r="BG16" t="s">
        <v>236</v>
      </c>
      <c r="BM16" t="s">
        <v>237</v>
      </c>
      <c r="BN16" t="s">
        <v>238</v>
      </c>
      <c r="BO16" t="s">
        <v>110</v>
      </c>
      <c r="BP16" t="s">
        <v>111</v>
      </c>
      <c r="BQ16" t="s">
        <v>112</v>
      </c>
      <c r="BR16" t="s">
        <v>239</v>
      </c>
      <c r="BS16" t="s">
        <v>240</v>
      </c>
      <c r="BT16" t="s">
        <v>241</v>
      </c>
      <c r="BU16" t="s">
        <v>116</v>
      </c>
      <c r="BV16" t="s">
        <v>242</v>
      </c>
      <c r="CE16" t="s">
        <v>243</v>
      </c>
      <c r="CF16">
        <v>6</v>
      </c>
      <c r="CG16">
        <v>3</v>
      </c>
      <c r="CH16" t="s">
        <v>119</v>
      </c>
    </row>
    <row r="17" spans="1:86" x14ac:dyDescent="0.25">
      <c r="A17">
        <v>14</v>
      </c>
      <c r="B17" t="s">
        <v>86</v>
      </c>
      <c r="C17" t="s">
        <v>87</v>
      </c>
      <c r="D17" t="s">
        <v>244</v>
      </c>
      <c r="E17" t="s">
        <v>89</v>
      </c>
      <c r="F17" t="s">
        <v>121</v>
      </c>
      <c r="H17" t="s">
        <v>245</v>
      </c>
      <c r="I17" t="s">
        <v>246</v>
      </c>
      <c r="J17" t="s">
        <v>93</v>
      </c>
      <c r="P17" t="s">
        <v>124</v>
      </c>
      <c r="Q17" t="s">
        <v>95</v>
      </c>
      <c r="Z17" t="s">
        <v>96</v>
      </c>
      <c r="AB17" t="s">
        <v>97</v>
      </c>
      <c r="AC17" t="s">
        <v>96</v>
      </c>
      <c r="AD17" t="s">
        <v>98</v>
      </c>
      <c r="AE17" t="s">
        <v>98</v>
      </c>
      <c r="AI17" t="s">
        <v>127</v>
      </c>
      <c r="AJ17" t="s">
        <v>127</v>
      </c>
      <c r="AK17" t="s">
        <v>127</v>
      </c>
      <c r="AL17" t="s">
        <v>128</v>
      </c>
      <c r="AN17" t="s">
        <v>102</v>
      </c>
      <c r="AO17" t="s">
        <v>102</v>
      </c>
      <c r="AV17" t="s">
        <v>247</v>
      </c>
      <c r="AX17">
        <v>81</v>
      </c>
      <c r="AY17" t="s">
        <v>248</v>
      </c>
      <c r="AZ17" t="s">
        <v>249</v>
      </c>
      <c r="BA17" t="s">
        <v>250</v>
      </c>
      <c r="BB17" t="s">
        <v>251</v>
      </c>
      <c r="BO17" t="s">
        <v>110</v>
      </c>
      <c r="BP17" t="s">
        <v>111</v>
      </c>
      <c r="BQ17" t="s">
        <v>112</v>
      </c>
      <c r="BR17" t="s">
        <v>252</v>
      </c>
      <c r="BS17" t="s">
        <v>253</v>
      </c>
      <c r="BT17" t="s">
        <v>254</v>
      </c>
      <c r="BU17" t="s">
        <v>116</v>
      </c>
      <c r="BV17" t="s">
        <v>137</v>
      </c>
      <c r="CE17" t="s">
        <v>118</v>
      </c>
      <c r="CF17">
        <v>6</v>
      </c>
      <c r="CG17">
        <v>3</v>
      </c>
      <c r="CH17" t="s">
        <v>119</v>
      </c>
    </row>
    <row r="18" spans="1:86" x14ac:dyDescent="0.25">
      <c r="A18">
        <v>15</v>
      </c>
      <c r="B18" t="s">
        <v>86</v>
      </c>
      <c r="C18" t="s">
        <v>87</v>
      </c>
      <c r="D18" t="s">
        <v>255</v>
      </c>
      <c r="E18" t="s">
        <v>89</v>
      </c>
      <c r="F18" t="s">
        <v>256</v>
      </c>
      <c r="H18" t="s">
        <v>257</v>
      </c>
      <c r="I18" t="s">
        <v>258</v>
      </c>
      <c r="J18" t="s">
        <v>259</v>
      </c>
      <c r="P18" t="s">
        <v>260</v>
      </c>
      <c r="Q18" t="s">
        <v>95</v>
      </c>
      <c r="Z18" t="s">
        <v>261</v>
      </c>
      <c r="AB18" t="s">
        <v>97</v>
      </c>
      <c r="AC18" t="s">
        <v>261</v>
      </c>
      <c r="AD18" t="s">
        <v>262</v>
      </c>
      <c r="AE18" t="s">
        <v>262</v>
      </c>
      <c r="AI18" t="s">
        <v>100</v>
      </c>
      <c r="AJ18" t="s">
        <v>100</v>
      </c>
      <c r="AK18" t="s">
        <v>100</v>
      </c>
      <c r="AL18" t="s">
        <v>101</v>
      </c>
      <c r="AN18" t="s">
        <v>102</v>
      </c>
      <c r="AO18" t="s">
        <v>102</v>
      </c>
      <c r="AV18" t="s">
        <v>263</v>
      </c>
      <c r="AX18">
        <v>102</v>
      </c>
      <c r="AY18" t="s">
        <v>264</v>
      </c>
      <c r="AZ18" t="s">
        <v>265</v>
      </c>
      <c r="BA18" t="s">
        <v>266</v>
      </c>
      <c r="BB18" t="s">
        <v>267</v>
      </c>
      <c r="BG18" t="s">
        <v>268</v>
      </c>
      <c r="BJ18" t="s">
        <v>269</v>
      </c>
      <c r="BM18" t="s">
        <v>270</v>
      </c>
      <c r="BN18" t="s">
        <v>271</v>
      </c>
      <c r="BO18" t="s">
        <v>110</v>
      </c>
      <c r="BP18" t="s">
        <v>111</v>
      </c>
      <c r="BQ18" t="s">
        <v>112</v>
      </c>
      <c r="BR18" t="s">
        <v>272</v>
      </c>
      <c r="BS18" t="s">
        <v>273</v>
      </c>
      <c r="BT18" t="s">
        <v>207</v>
      </c>
      <c r="BU18" t="s">
        <v>116</v>
      </c>
      <c r="BV18" t="s">
        <v>274</v>
      </c>
      <c r="CE18" t="s">
        <v>275</v>
      </c>
      <c r="CF18">
        <v>6</v>
      </c>
      <c r="CG18">
        <v>3</v>
      </c>
      <c r="CH18" t="s">
        <v>119</v>
      </c>
    </row>
    <row r="19" spans="1:86" x14ac:dyDescent="0.25">
      <c r="A19">
        <v>16</v>
      </c>
      <c r="B19" t="s">
        <v>86</v>
      </c>
      <c r="C19" t="s">
        <v>87</v>
      </c>
      <c r="D19" t="s">
        <v>276</v>
      </c>
      <c r="E19" t="s">
        <v>89</v>
      </c>
      <c r="F19" t="s">
        <v>256</v>
      </c>
      <c r="H19" t="s">
        <v>257</v>
      </c>
      <c r="I19" t="s">
        <v>258</v>
      </c>
      <c r="J19" t="s">
        <v>259</v>
      </c>
      <c r="P19" t="s">
        <v>260</v>
      </c>
      <c r="Q19" t="s">
        <v>95</v>
      </c>
      <c r="Z19" t="s">
        <v>261</v>
      </c>
      <c r="AB19" t="s">
        <v>97</v>
      </c>
      <c r="AC19" t="s">
        <v>261</v>
      </c>
      <c r="AD19" t="s">
        <v>277</v>
      </c>
      <c r="AE19" t="s">
        <v>277</v>
      </c>
      <c r="AI19" t="s">
        <v>100</v>
      </c>
      <c r="AJ19" t="s">
        <v>100</v>
      </c>
      <c r="AK19" t="s">
        <v>100</v>
      </c>
      <c r="AL19" t="s">
        <v>101</v>
      </c>
      <c r="AN19" t="s">
        <v>102</v>
      </c>
      <c r="AO19" t="s">
        <v>102</v>
      </c>
      <c r="AV19" t="s">
        <v>263</v>
      </c>
      <c r="AX19">
        <v>102</v>
      </c>
      <c r="AY19" t="s">
        <v>264</v>
      </c>
      <c r="AZ19" t="s">
        <v>265</v>
      </c>
      <c r="BA19" t="s">
        <v>266</v>
      </c>
      <c r="BB19" t="s">
        <v>267</v>
      </c>
      <c r="BG19" t="s">
        <v>268</v>
      </c>
      <c r="BJ19" t="s">
        <v>269</v>
      </c>
      <c r="BM19" t="s">
        <v>270</v>
      </c>
      <c r="BN19" t="s">
        <v>271</v>
      </c>
      <c r="BO19" t="s">
        <v>110</v>
      </c>
      <c r="BP19" t="s">
        <v>111</v>
      </c>
      <c r="BQ19" t="s">
        <v>112</v>
      </c>
      <c r="BR19" t="s">
        <v>272</v>
      </c>
      <c r="BS19" t="s">
        <v>273</v>
      </c>
      <c r="BT19" t="s">
        <v>207</v>
      </c>
      <c r="BU19" t="s">
        <v>116</v>
      </c>
      <c r="BV19" t="s">
        <v>274</v>
      </c>
      <c r="CE19" t="s">
        <v>278</v>
      </c>
      <c r="CF19">
        <v>6</v>
      </c>
      <c r="CG19">
        <v>3</v>
      </c>
      <c r="CH19" t="s">
        <v>119</v>
      </c>
    </row>
    <row r="20" spans="1:86" x14ac:dyDescent="0.25">
      <c r="A20">
        <v>17</v>
      </c>
      <c r="B20" t="s">
        <v>86</v>
      </c>
      <c r="C20" t="s">
        <v>87</v>
      </c>
      <c r="D20" t="s">
        <v>279</v>
      </c>
      <c r="E20" t="s">
        <v>89</v>
      </c>
      <c r="F20" t="s">
        <v>256</v>
      </c>
      <c r="H20" t="s">
        <v>257</v>
      </c>
      <c r="I20" t="s">
        <v>258</v>
      </c>
      <c r="J20" t="s">
        <v>259</v>
      </c>
      <c r="P20" t="s">
        <v>260</v>
      </c>
      <c r="Q20" t="s">
        <v>95</v>
      </c>
      <c r="Z20" t="s">
        <v>96</v>
      </c>
      <c r="AB20" t="s">
        <v>97</v>
      </c>
      <c r="AC20" t="s">
        <v>96</v>
      </c>
      <c r="AD20" t="s">
        <v>125</v>
      </c>
      <c r="AE20" t="s">
        <v>280</v>
      </c>
      <c r="AI20" t="s">
        <v>100</v>
      </c>
      <c r="AJ20" t="s">
        <v>100</v>
      </c>
      <c r="AK20" t="s">
        <v>100</v>
      </c>
      <c r="AL20" t="s">
        <v>101</v>
      </c>
      <c r="AN20" t="s">
        <v>102</v>
      </c>
      <c r="AO20" t="s">
        <v>102</v>
      </c>
      <c r="AV20" t="s">
        <v>263</v>
      </c>
      <c r="AX20">
        <v>102</v>
      </c>
      <c r="AY20" t="s">
        <v>281</v>
      </c>
      <c r="AZ20" t="s">
        <v>282</v>
      </c>
      <c r="BA20" t="s">
        <v>266</v>
      </c>
      <c r="BB20" t="s">
        <v>267</v>
      </c>
      <c r="BG20" t="s">
        <v>268</v>
      </c>
      <c r="BJ20" t="s">
        <v>269</v>
      </c>
      <c r="BM20" t="s">
        <v>270</v>
      </c>
      <c r="BN20" t="s">
        <v>271</v>
      </c>
      <c r="BO20" t="s">
        <v>110</v>
      </c>
      <c r="BP20" t="s">
        <v>111</v>
      </c>
      <c r="BQ20" t="s">
        <v>112</v>
      </c>
      <c r="BR20" t="s">
        <v>272</v>
      </c>
      <c r="BS20" t="s">
        <v>273</v>
      </c>
      <c r="BT20" t="s">
        <v>207</v>
      </c>
      <c r="BU20" t="s">
        <v>116</v>
      </c>
      <c r="BV20" t="s">
        <v>274</v>
      </c>
      <c r="CE20" t="s">
        <v>118</v>
      </c>
      <c r="CF20">
        <v>6</v>
      </c>
      <c r="CG20">
        <v>3</v>
      </c>
      <c r="CH20" t="s">
        <v>119</v>
      </c>
    </row>
    <row r="21" spans="1:86" x14ac:dyDescent="0.25">
      <c r="A21">
        <v>18</v>
      </c>
      <c r="B21" t="s">
        <v>86</v>
      </c>
      <c r="C21" t="s">
        <v>87</v>
      </c>
      <c r="D21" t="s">
        <v>283</v>
      </c>
      <c r="E21" t="s">
        <v>89</v>
      </c>
      <c r="F21" t="s">
        <v>90</v>
      </c>
      <c r="H21" t="s">
        <v>91</v>
      </c>
      <c r="I21" t="s">
        <v>92</v>
      </c>
      <c r="J21" t="s">
        <v>93</v>
      </c>
      <c r="P21" t="s">
        <v>94</v>
      </c>
      <c r="Q21" t="s">
        <v>95</v>
      </c>
      <c r="Z21" t="s">
        <v>96</v>
      </c>
      <c r="AB21" t="s">
        <v>97</v>
      </c>
      <c r="AC21" t="s">
        <v>96</v>
      </c>
      <c r="AD21" t="s">
        <v>125</v>
      </c>
      <c r="AE21" t="s">
        <v>284</v>
      </c>
      <c r="AI21" t="s">
        <v>100</v>
      </c>
      <c r="AJ21" t="s">
        <v>100</v>
      </c>
      <c r="AK21" t="s">
        <v>100</v>
      </c>
      <c r="AL21" t="s">
        <v>101</v>
      </c>
      <c r="AN21" t="s">
        <v>102</v>
      </c>
      <c r="AO21" t="s">
        <v>102</v>
      </c>
      <c r="AV21" t="s">
        <v>285</v>
      </c>
      <c r="AX21">
        <v>47</v>
      </c>
      <c r="AY21" t="s">
        <v>286</v>
      </c>
      <c r="AZ21" t="s">
        <v>287</v>
      </c>
      <c r="BA21" t="s">
        <v>150</v>
      </c>
      <c r="BB21" t="s">
        <v>151</v>
      </c>
      <c r="BO21" t="s">
        <v>110</v>
      </c>
      <c r="BP21" t="s">
        <v>111</v>
      </c>
      <c r="BQ21" t="s">
        <v>112</v>
      </c>
      <c r="BR21" t="s">
        <v>152</v>
      </c>
      <c r="BS21" t="s">
        <v>179</v>
      </c>
      <c r="BT21" t="s">
        <v>154</v>
      </c>
      <c r="BU21" t="s">
        <v>116</v>
      </c>
      <c r="BV21" t="s">
        <v>117</v>
      </c>
      <c r="CE21" t="s">
        <v>118</v>
      </c>
      <c r="CF21">
        <v>6</v>
      </c>
      <c r="CG21">
        <v>3</v>
      </c>
      <c r="CH21" t="s">
        <v>119</v>
      </c>
    </row>
    <row r="22" spans="1:86" x14ac:dyDescent="0.25">
      <c r="A22">
        <v>19</v>
      </c>
      <c r="B22" t="s">
        <v>86</v>
      </c>
      <c r="C22" t="s">
        <v>87</v>
      </c>
      <c r="D22" t="s">
        <v>288</v>
      </c>
      <c r="E22" t="s">
        <v>89</v>
      </c>
      <c r="F22" t="s">
        <v>139</v>
      </c>
      <c r="H22" t="s">
        <v>140</v>
      </c>
      <c r="I22" t="s">
        <v>141</v>
      </c>
      <c r="J22" t="s">
        <v>142</v>
      </c>
      <c r="P22" t="s">
        <v>143</v>
      </c>
      <c r="Q22" t="s">
        <v>95</v>
      </c>
      <c r="Z22" t="s">
        <v>96</v>
      </c>
      <c r="AB22" t="s">
        <v>97</v>
      </c>
      <c r="AC22" t="s">
        <v>96</v>
      </c>
      <c r="AD22" t="s">
        <v>277</v>
      </c>
      <c r="AE22" t="s">
        <v>289</v>
      </c>
      <c r="AI22" t="s">
        <v>145</v>
      </c>
      <c r="AJ22" t="s">
        <v>145</v>
      </c>
      <c r="AK22" t="s">
        <v>145</v>
      </c>
      <c r="AL22" t="s">
        <v>146</v>
      </c>
      <c r="AN22" t="s">
        <v>102</v>
      </c>
      <c r="AO22" t="s">
        <v>102</v>
      </c>
      <c r="AV22" t="s">
        <v>176</v>
      </c>
      <c r="AX22">
        <v>47</v>
      </c>
      <c r="AY22" t="s">
        <v>290</v>
      </c>
      <c r="AZ22" t="s">
        <v>291</v>
      </c>
      <c r="BA22" t="s">
        <v>150</v>
      </c>
      <c r="BB22" t="s">
        <v>151</v>
      </c>
      <c r="BO22" t="s">
        <v>110</v>
      </c>
      <c r="BP22" t="s">
        <v>111</v>
      </c>
      <c r="BQ22" t="s">
        <v>112</v>
      </c>
      <c r="BR22" t="s">
        <v>152</v>
      </c>
      <c r="BS22" t="s">
        <v>179</v>
      </c>
      <c r="BT22" t="s">
        <v>154</v>
      </c>
      <c r="BU22" t="s">
        <v>116</v>
      </c>
      <c r="BV22" t="s">
        <v>117</v>
      </c>
      <c r="CE22" t="s">
        <v>118</v>
      </c>
      <c r="CF22">
        <v>6</v>
      </c>
      <c r="CG22">
        <v>3</v>
      </c>
      <c r="CH22" t="s">
        <v>119</v>
      </c>
    </row>
    <row r="23" spans="1:86" x14ac:dyDescent="0.25">
      <c r="A23">
        <v>20</v>
      </c>
      <c r="B23" t="s">
        <v>86</v>
      </c>
      <c r="C23" t="s">
        <v>87</v>
      </c>
      <c r="D23" t="s">
        <v>292</v>
      </c>
      <c r="E23" t="s">
        <v>89</v>
      </c>
      <c r="F23" t="s">
        <v>121</v>
      </c>
      <c r="H23" t="s">
        <v>245</v>
      </c>
      <c r="I23" t="s">
        <v>246</v>
      </c>
      <c r="J23" t="s">
        <v>93</v>
      </c>
      <c r="P23" t="s">
        <v>124</v>
      </c>
      <c r="Q23" t="s">
        <v>95</v>
      </c>
      <c r="Z23" t="s">
        <v>96</v>
      </c>
      <c r="AB23" t="s">
        <v>97</v>
      </c>
      <c r="AC23" t="s">
        <v>96</v>
      </c>
      <c r="AD23" t="s">
        <v>293</v>
      </c>
      <c r="AE23" t="s">
        <v>294</v>
      </c>
      <c r="AI23" t="s">
        <v>100</v>
      </c>
      <c r="AJ23" t="s">
        <v>100</v>
      </c>
      <c r="AK23" t="s">
        <v>100</v>
      </c>
      <c r="AL23" t="s">
        <v>101</v>
      </c>
      <c r="AN23" t="s">
        <v>102</v>
      </c>
      <c r="AO23" t="s">
        <v>102</v>
      </c>
      <c r="AV23" t="s">
        <v>295</v>
      </c>
      <c r="AX23">
        <v>98</v>
      </c>
      <c r="AY23" t="s">
        <v>296</v>
      </c>
      <c r="AZ23" t="s">
        <v>297</v>
      </c>
      <c r="BA23" t="s">
        <v>298</v>
      </c>
      <c r="BB23" t="s">
        <v>299</v>
      </c>
      <c r="BO23" t="s">
        <v>110</v>
      </c>
      <c r="BP23" t="s">
        <v>111</v>
      </c>
      <c r="BQ23" t="s">
        <v>112</v>
      </c>
      <c r="BR23" t="s">
        <v>300</v>
      </c>
      <c r="BS23" t="s">
        <v>301</v>
      </c>
      <c r="BT23" t="s">
        <v>241</v>
      </c>
      <c r="BU23" t="s">
        <v>116</v>
      </c>
      <c r="BV23" t="s">
        <v>302</v>
      </c>
      <c r="CE23" t="s">
        <v>118</v>
      </c>
      <c r="CF23">
        <v>6</v>
      </c>
      <c r="CG23">
        <v>3</v>
      </c>
      <c r="CH23" t="s">
        <v>119</v>
      </c>
    </row>
    <row r="24" spans="1:86" x14ac:dyDescent="0.25">
      <c r="A24">
        <v>21</v>
      </c>
      <c r="B24" t="s">
        <v>86</v>
      </c>
      <c r="C24" t="s">
        <v>87</v>
      </c>
      <c r="D24" t="s">
        <v>303</v>
      </c>
      <c r="E24" t="s">
        <v>89</v>
      </c>
      <c r="F24" t="s">
        <v>304</v>
      </c>
      <c r="H24" t="s">
        <v>305</v>
      </c>
      <c r="I24" t="s">
        <v>306</v>
      </c>
      <c r="J24" t="s">
        <v>93</v>
      </c>
      <c r="P24" t="s">
        <v>307</v>
      </c>
      <c r="Q24" t="s">
        <v>95</v>
      </c>
      <c r="Z24" t="s">
        <v>96</v>
      </c>
      <c r="AB24" t="s">
        <v>97</v>
      </c>
      <c r="AC24" t="s">
        <v>96</v>
      </c>
      <c r="AD24" t="s">
        <v>308</v>
      </c>
      <c r="AE24" t="s">
        <v>309</v>
      </c>
      <c r="AI24" t="s">
        <v>145</v>
      </c>
      <c r="AJ24" t="s">
        <v>145</v>
      </c>
      <c r="AK24" t="s">
        <v>145</v>
      </c>
      <c r="AL24" t="s">
        <v>146</v>
      </c>
      <c r="AN24" t="s">
        <v>102</v>
      </c>
      <c r="AO24" t="s">
        <v>102</v>
      </c>
      <c r="AV24" t="s">
        <v>310</v>
      </c>
      <c r="AX24">
        <v>54</v>
      </c>
      <c r="AY24" t="s">
        <v>311</v>
      </c>
      <c r="AZ24" t="s">
        <v>312</v>
      </c>
      <c r="BA24" t="s">
        <v>313</v>
      </c>
      <c r="BB24" t="s">
        <v>314</v>
      </c>
      <c r="BG24" t="s">
        <v>315</v>
      </c>
      <c r="BJ24" t="s">
        <v>316</v>
      </c>
      <c r="BM24" t="s">
        <v>317</v>
      </c>
      <c r="BN24" t="s">
        <v>318</v>
      </c>
      <c r="BO24" t="s">
        <v>110</v>
      </c>
      <c r="BP24" t="s">
        <v>111</v>
      </c>
      <c r="BQ24" t="s">
        <v>112</v>
      </c>
      <c r="BR24" t="s">
        <v>319</v>
      </c>
      <c r="BS24" t="s">
        <v>320</v>
      </c>
      <c r="BT24" t="s">
        <v>321</v>
      </c>
      <c r="BU24" t="s">
        <v>116</v>
      </c>
      <c r="BV24" t="s">
        <v>322</v>
      </c>
      <c r="CE24" t="s">
        <v>118</v>
      </c>
      <c r="CF24">
        <v>6</v>
      </c>
      <c r="CG24">
        <v>3</v>
      </c>
      <c r="CH24" t="s">
        <v>119</v>
      </c>
    </row>
    <row r="25" spans="1:86" x14ac:dyDescent="0.25">
      <c r="A25">
        <v>22</v>
      </c>
      <c r="B25" t="s">
        <v>86</v>
      </c>
      <c r="C25" t="s">
        <v>87</v>
      </c>
      <c r="D25" t="s">
        <v>323</v>
      </c>
      <c r="E25" t="s">
        <v>89</v>
      </c>
      <c r="F25" t="s">
        <v>139</v>
      </c>
      <c r="H25" t="s">
        <v>140</v>
      </c>
      <c r="I25" t="s">
        <v>141</v>
      </c>
      <c r="J25" t="s">
        <v>142</v>
      </c>
      <c r="P25" t="s">
        <v>143</v>
      </c>
      <c r="Q25" t="s">
        <v>95</v>
      </c>
      <c r="Z25" t="s">
        <v>96</v>
      </c>
      <c r="AB25" t="s">
        <v>97</v>
      </c>
      <c r="AC25" t="s">
        <v>96</v>
      </c>
      <c r="AD25" t="s">
        <v>125</v>
      </c>
      <c r="AE25" t="s">
        <v>144</v>
      </c>
      <c r="AI25" t="s">
        <v>145</v>
      </c>
      <c r="AJ25" t="s">
        <v>145</v>
      </c>
      <c r="AK25" t="s">
        <v>145</v>
      </c>
      <c r="AL25" t="s">
        <v>146</v>
      </c>
      <c r="AN25" t="s">
        <v>102</v>
      </c>
      <c r="AO25" t="s">
        <v>102</v>
      </c>
      <c r="AV25" t="s">
        <v>147</v>
      </c>
      <c r="AX25">
        <v>48</v>
      </c>
      <c r="AY25" t="s">
        <v>148</v>
      </c>
      <c r="AZ25" t="s">
        <v>149</v>
      </c>
      <c r="BA25" t="s">
        <v>150</v>
      </c>
      <c r="BB25" t="s">
        <v>151</v>
      </c>
      <c r="BO25" t="s">
        <v>110</v>
      </c>
      <c r="BP25" t="s">
        <v>111</v>
      </c>
      <c r="BQ25" t="s">
        <v>112</v>
      </c>
      <c r="BR25" t="s">
        <v>152</v>
      </c>
      <c r="BS25" t="s">
        <v>153</v>
      </c>
      <c r="BT25" t="s">
        <v>154</v>
      </c>
      <c r="BU25" t="s">
        <v>116</v>
      </c>
      <c r="BV25" t="s">
        <v>117</v>
      </c>
      <c r="CE25" t="s">
        <v>118</v>
      </c>
      <c r="CF25">
        <v>6</v>
      </c>
      <c r="CG25">
        <v>3</v>
      </c>
      <c r="CH25" t="s">
        <v>119</v>
      </c>
    </row>
    <row r="26" spans="1:86" x14ac:dyDescent="0.25">
      <c r="A26">
        <v>23</v>
      </c>
      <c r="B26" t="s">
        <v>86</v>
      </c>
      <c r="C26" t="s">
        <v>87</v>
      </c>
      <c r="D26" t="s">
        <v>324</v>
      </c>
      <c r="E26" t="s">
        <v>89</v>
      </c>
      <c r="F26" t="s">
        <v>121</v>
      </c>
      <c r="H26" t="s">
        <v>122</v>
      </c>
      <c r="I26" t="s">
        <v>123</v>
      </c>
      <c r="J26" t="s">
        <v>93</v>
      </c>
      <c r="P26" t="s">
        <v>124</v>
      </c>
      <c r="Q26" t="s">
        <v>95</v>
      </c>
      <c r="Z26" t="s">
        <v>325</v>
      </c>
      <c r="AB26" t="s">
        <v>97</v>
      </c>
      <c r="AC26" t="s">
        <v>325</v>
      </c>
      <c r="AD26" t="s">
        <v>326</v>
      </c>
      <c r="AE26" t="s">
        <v>327</v>
      </c>
      <c r="AI26" t="s">
        <v>165</v>
      </c>
      <c r="AJ26" t="s">
        <v>165</v>
      </c>
      <c r="AK26" t="s">
        <v>165</v>
      </c>
      <c r="AL26" t="s">
        <v>166</v>
      </c>
      <c r="AN26" t="s">
        <v>102</v>
      </c>
      <c r="AV26" t="s">
        <v>328</v>
      </c>
      <c r="AX26">
        <v>151</v>
      </c>
      <c r="AY26" t="s">
        <v>329</v>
      </c>
      <c r="AZ26" t="s">
        <v>330</v>
      </c>
      <c r="BA26" t="s">
        <v>331</v>
      </c>
      <c r="BB26" t="s">
        <v>332</v>
      </c>
      <c r="BO26" t="s">
        <v>110</v>
      </c>
      <c r="BP26" t="s">
        <v>111</v>
      </c>
      <c r="BQ26" t="s">
        <v>112</v>
      </c>
      <c r="BR26" t="s">
        <v>134</v>
      </c>
      <c r="BS26" t="s">
        <v>333</v>
      </c>
      <c r="BT26" t="s">
        <v>136</v>
      </c>
      <c r="BU26" t="s">
        <v>116</v>
      </c>
      <c r="BV26" t="s">
        <v>137</v>
      </c>
      <c r="CE26" t="s">
        <v>334</v>
      </c>
      <c r="CF26">
        <v>6</v>
      </c>
      <c r="CG26">
        <v>3</v>
      </c>
      <c r="CH26" t="s">
        <v>119</v>
      </c>
    </row>
    <row r="27" spans="1:86" x14ac:dyDescent="0.25">
      <c r="A27">
        <v>24</v>
      </c>
      <c r="B27" t="s">
        <v>86</v>
      </c>
      <c r="C27" t="s">
        <v>87</v>
      </c>
      <c r="D27" t="s">
        <v>335</v>
      </c>
      <c r="E27" t="s">
        <v>89</v>
      </c>
      <c r="F27" t="s">
        <v>336</v>
      </c>
      <c r="H27" t="s">
        <v>337</v>
      </c>
      <c r="I27" t="s">
        <v>338</v>
      </c>
      <c r="J27" t="s">
        <v>93</v>
      </c>
      <c r="P27" t="s">
        <v>339</v>
      </c>
      <c r="Q27" t="s">
        <v>95</v>
      </c>
      <c r="Z27" t="s">
        <v>96</v>
      </c>
      <c r="AB27" t="s">
        <v>97</v>
      </c>
      <c r="AC27" t="s">
        <v>96</v>
      </c>
      <c r="AD27" t="s">
        <v>340</v>
      </c>
      <c r="AE27" t="s">
        <v>341</v>
      </c>
      <c r="AI27" t="s">
        <v>342</v>
      </c>
      <c r="AJ27" t="s">
        <v>342</v>
      </c>
      <c r="AK27" t="s">
        <v>342</v>
      </c>
      <c r="AL27" t="s">
        <v>343</v>
      </c>
      <c r="AN27" t="s">
        <v>102</v>
      </c>
      <c r="AV27" t="s">
        <v>176</v>
      </c>
      <c r="AX27">
        <v>47</v>
      </c>
      <c r="AY27" t="s">
        <v>290</v>
      </c>
      <c r="AZ27" t="s">
        <v>291</v>
      </c>
      <c r="BA27" t="s">
        <v>150</v>
      </c>
      <c r="BB27" t="s">
        <v>151</v>
      </c>
      <c r="BO27" t="s">
        <v>110</v>
      </c>
      <c r="BP27" t="s">
        <v>111</v>
      </c>
      <c r="BQ27" t="s">
        <v>112</v>
      </c>
      <c r="BR27" t="s">
        <v>152</v>
      </c>
      <c r="BS27" t="s">
        <v>179</v>
      </c>
      <c r="BT27" t="s">
        <v>154</v>
      </c>
      <c r="BU27" t="s">
        <v>116</v>
      </c>
      <c r="BV27" t="s">
        <v>187</v>
      </c>
      <c r="CE27" t="s">
        <v>118</v>
      </c>
      <c r="CF27">
        <v>6</v>
      </c>
      <c r="CG27">
        <v>3</v>
      </c>
      <c r="CH27" t="s">
        <v>119</v>
      </c>
    </row>
    <row r="28" spans="1:86" x14ac:dyDescent="0.25">
      <c r="A28">
        <v>25</v>
      </c>
      <c r="B28" t="s">
        <v>86</v>
      </c>
      <c r="C28" t="s">
        <v>87</v>
      </c>
      <c r="D28" t="s">
        <v>344</v>
      </c>
      <c r="E28" t="s">
        <v>89</v>
      </c>
      <c r="F28" t="s">
        <v>139</v>
      </c>
      <c r="H28" t="s">
        <v>140</v>
      </c>
      <c r="I28" t="s">
        <v>141</v>
      </c>
      <c r="J28" t="s">
        <v>142</v>
      </c>
      <c r="P28" t="s">
        <v>143</v>
      </c>
      <c r="Q28" t="s">
        <v>95</v>
      </c>
      <c r="Z28" t="s">
        <v>96</v>
      </c>
      <c r="AB28" t="s">
        <v>97</v>
      </c>
      <c r="AC28" t="s">
        <v>96</v>
      </c>
      <c r="AD28" t="s">
        <v>277</v>
      </c>
      <c r="AE28" t="s">
        <v>289</v>
      </c>
      <c r="AI28" t="s">
        <v>145</v>
      </c>
      <c r="AJ28" t="s">
        <v>145</v>
      </c>
      <c r="AK28" t="s">
        <v>145</v>
      </c>
      <c r="AL28" t="s">
        <v>146</v>
      </c>
      <c r="AN28" t="s">
        <v>102</v>
      </c>
      <c r="AV28" t="s">
        <v>176</v>
      </c>
      <c r="AX28">
        <v>47</v>
      </c>
      <c r="AY28" t="s">
        <v>177</v>
      </c>
      <c r="AZ28" t="s">
        <v>178</v>
      </c>
      <c r="BA28" t="s">
        <v>150</v>
      </c>
      <c r="BB28" t="s">
        <v>151</v>
      </c>
      <c r="BO28" t="s">
        <v>110</v>
      </c>
      <c r="BP28" t="s">
        <v>111</v>
      </c>
      <c r="BQ28" t="s">
        <v>112</v>
      </c>
      <c r="BR28" t="s">
        <v>152</v>
      </c>
      <c r="BS28" t="s">
        <v>179</v>
      </c>
      <c r="BT28" t="s">
        <v>154</v>
      </c>
      <c r="BU28" t="s">
        <v>116</v>
      </c>
      <c r="BV28" t="s">
        <v>117</v>
      </c>
      <c r="CE28" t="s">
        <v>118</v>
      </c>
      <c r="CF28">
        <v>6</v>
      </c>
      <c r="CG28">
        <v>3</v>
      </c>
      <c r="CH28" t="s">
        <v>119</v>
      </c>
    </row>
    <row r="29" spans="1:86" x14ac:dyDescent="0.25">
      <c r="A29">
        <v>26</v>
      </c>
      <c r="B29" t="s">
        <v>86</v>
      </c>
      <c r="C29" t="s">
        <v>87</v>
      </c>
      <c r="D29" t="s">
        <v>345</v>
      </c>
      <c r="E29" t="s">
        <v>89</v>
      </c>
      <c r="F29" t="s">
        <v>121</v>
      </c>
      <c r="H29" t="s">
        <v>122</v>
      </c>
      <c r="I29" t="s">
        <v>123</v>
      </c>
      <c r="J29" t="s">
        <v>93</v>
      </c>
      <c r="P29" t="s">
        <v>124</v>
      </c>
      <c r="Q29" t="s">
        <v>95</v>
      </c>
      <c r="Z29" t="s">
        <v>325</v>
      </c>
      <c r="AB29" t="s">
        <v>97</v>
      </c>
      <c r="AC29" t="s">
        <v>325</v>
      </c>
      <c r="AD29" t="s">
        <v>326</v>
      </c>
      <c r="AE29" t="s">
        <v>327</v>
      </c>
      <c r="AI29" t="s">
        <v>127</v>
      </c>
      <c r="AJ29" t="s">
        <v>127</v>
      </c>
      <c r="AK29" t="s">
        <v>127</v>
      </c>
      <c r="AL29" t="s">
        <v>128</v>
      </c>
      <c r="AN29" t="s">
        <v>102</v>
      </c>
      <c r="AV29" t="s">
        <v>181</v>
      </c>
      <c r="AX29">
        <v>132</v>
      </c>
      <c r="AY29" t="s">
        <v>182</v>
      </c>
      <c r="AZ29" t="s">
        <v>183</v>
      </c>
      <c r="BA29" t="s">
        <v>184</v>
      </c>
      <c r="BB29" t="s">
        <v>185</v>
      </c>
      <c r="BO29" t="s">
        <v>110</v>
      </c>
      <c r="BP29" t="s">
        <v>111</v>
      </c>
      <c r="BQ29" t="s">
        <v>112</v>
      </c>
      <c r="BR29" t="s">
        <v>134</v>
      </c>
      <c r="BS29" t="s">
        <v>186</v>
      </c>
      <c r="BT29" t="s">
        <v>136</v>
      </c>
      <c r="BU29" t="s">
        <v>116</v>
      </c>
      <c r="BV29" t="s">
        <v>187</v>
      </c>
      <c r="CE29" t="s">
        <v>334</v>
      </c>
      <c r="CF29">
        <v>6</v>
      </c>
      <c r="CG29">
        <v>3</v>
      </c>
      <c r="CH29" t="s">
        <v>119</v>
      </c>
    </row>
    <row r="30" spans="1:86" x14ac:dyDescent="0.25">
      <c r="A30">
        <v>27</v>
      </c>
      <c r="B30" t="s">
        <v>86</v>
      </c>
      <c r="C30" t="s">
        <v>87</v>
      </c>
      <c r="D30" t="s">
        <v>346</v>
      </c>
      <c r="E30" t="s">
        <v>89</v>
      </c>
      <c r="F30" t="s">
        <v>304</v>
      </c>
      <c r="H30" t="s">
        <v>305</v>
      </c>
      <c r="I30" t="s">
        <v>306</v>
      </c>
      <c r="J30" t="s">
        <v>93</v>
      </c>
      <c r="P30" t="s">
        <v>307</v>
      </c>
      <c r="Q30" t="s">
        <v>95</v>
      </c>
      <c r="Z30" t="s">
        <v>96</v>
      </c>
      <c r="AB30" t="s">
        <v>97</v>
      </c>
      <c r="AC30" t="s">
        <v>96</v>
      </c>
      <c r="AD30" t="s">
        <v>326</v>
      </c>
      <c r="AE30" t="s">
        <v>347</v>
      </c>
      <c r="AI30" t="s">
        <v>342</v>
      </c>
      <c r="AJ30" t="s">
        <v>342</v>
      </c>
      <c r="AK30" t="s">
        <v>342</v>
      </c>
      <c r="AL30" t="s">
        <v>343</v>
      </c>
      <c r="AN30" t="s">
        <v>102</v>
      </c>
      <c r="AV30" t="s">
        <v>348</v>
      </c>
      <c r="AX30">
        <v>82</v>
      </c>
      <c r="AY30" t="s">
        <v>349</v>
      </c>
      <c r="AZ30" t="s">
        <v>350</v>
      </c>
      <c r="BA30" t="s">
        <v>351</v>
      </c>
      <c r="BB30" t="s">
        <v>352</v>
      </c>
      <c r="BJ30" t="s">
        <v>353</v>
      </c>
      <c r="BO30" t="s">
        <v>110</v>
      </c>
      <c r="BP30" t="s">
        <v>111</v>
      </c>
      <c r="BQ30" t="s">
        <v>112</v>
      </c>
      <c r="BR30" t="s">
        <v>354</v>
      </c>
      <c r="BS30" t="s">
        <v>355</v>
      </c>
      <c r="BT30" t="s">
        <v>356</v>
      </c>
      <c r="BU30" t="s">
        <v>116</v>
      </c>
      <c r="BV30" t="s">
        <v>117</v>
      </c>
      <c r="CE30" t="s">
        <v>118</v>
      </c>
      <c r="CF30">
        <v>6</v>
      </c>
      <c r="CG30">
        <v>3</v>
      </c>
      <c r="CH30" t="s">
        <v>119</v>
      </c>
    </row>
    <row r="31" spans="1:86" x14ac:dyDescent="0.25">
      <c r="A31">
        <v>28</v>
      </c>
      <c r="B31" t="s">
        <v>86</v>
      </c>
      <c r="C31" t="s">
        <v>87</v>
      </c>
      <c r="D31" t="s">
        <v>357</v>
      </c>
      <c r="E31" t="s">
        <v>89</v>
      </c>
      <c r="F31" t="s">
        <v>358</v>
      </c>
      <c r="H31" t="s">
        <v>359</v>
      </c>
      <c r="I31" t="s">
        <v>360</v>
      </c>
      <c r="J31" t="s">
        <v>361</v>
      </c>
      <c r="P31" t="s">
        <v>143</v>
      </c>
      <c r="Q31" t="s">
        <v>95</v>
      </c>
      <c r="Z31" t="s">
        <v>261</v>
      </c>
      <c r="AB31" t="s">
        <v>97</v>
      </c>
      <c r="AC31" t="s">
        <v>261</v>
      </c>
      <c r="AD31" t="s">
        <v>362</v>
      </c>
      <c r="AE31" t="s">
        <v>363</v>
      </c>
      <c r="AI31" t="s">
        <v>364</v>
      </c>
      <c r="AJ31" t="s">
        <v>364</v>
      </c>
      <c r="AK31" t="s">
        <v>364</v>
      </c>
      <c r="AL31" t="s">
        <v>365</v>
      </c>
      <c r="AN31" t="s">
        <v>366</v>
      </c>
      <c r="AV31" t="s">
        <v>367</v>
      </c>
      <c r="AX31">
        <v>67</v>
      </c>
      <c r="AY31" t="s">
        <v>368</v>
      </c>
      <c r="AZ31" t="s">
        <v>369</v>
      </c>
      <c r="BA31" t="s">
        <v>370</v>
      </c>
      <c r="BB31" t="s">
        <v>371</v>
      </c>
      <c r="BC31" t="s">
        <v>372</v>
      </c>
      <c r="BJ31" t="s">
        <v>373</v>
      </c>
      <c r="BO31" t="s">
        <v>110</v>
      </c>
      <c r="BP31" t="s">
        <v>111</v>
      </c>
      <c r="BQ31" t="s">
        <v>112</v>
      </c>
      <c r="BR31" t="s">
        <v>374</v>
      </c>
      <c r="BS31" t="s">
        <v>375</v>
      </c>
      <c r="BT31" t="s">
        <v>376</v>
      </c>
      <c r="BU31" t="s">
        <v>116</v>
      </c>
      <c r="BV31" t="s">
        <v>377</v>
      </c>
      <c r="CF31">
        <v>6</v>
      </c>
      <c r="CG31">
        <v>1</v>
      </c>
      <c r="CH31" t="s">
        <v>119</v>
      </c>
    </row>
    <row r="32" spans="1:86" x14ac:dyDescent="0.25">
      <c r="A32">
        <v>29</v>
      </c>
      <c r="B32" t="s">
        <v>86</v>
      </c>
      <c r="C32" t="s">
        <v>87</v>
      </c>
      <c r="D32" t="s">
        <v>378</v>
      </c>
      <c r="E32" t="s">
        <v>89</v>
      </c>
      <c r="F32" t="s">
        <v>358</v>
      </c>
      <c r="H32" t="s">
        <v>359</v>
      </c>
      <c r="I32" t="s">
        <v>360</v>
      </c>
      <c r="J32" t="s">
        <v>361</v>
      </c>
      <c r="P32" t="s">
        <v>143</v>
      </c>
      <c r="Q32" t="s">
        <v>95</v>
      </c>
      <c r="Z32" t="s">
        <v>261</v>
      </c>
      <c r="AB32" t="s">
        <v>97</v>
      </c>
      <c r="AC32" t="s">
        <v>261</v>
      </c>
      <c r="AD32" t="s">
        <v>362</v>
      </c>
      <c r="AE32" t="s">
        <v>363</v>
      </c>
      <c r="AI32" t="s">
        <v>379</v>
      </c>
      <c r="AJ32" t="s">
        <v>379</v>
      </c>
      <c r="AK32" t="s">
        <v>379</v>
      </c>
      <c r="AL32" t="s">
        <v>379</v>
      </c>
      <c r="AN32" t="s">
        <v>366</v>
      </c>
      <c r="AV32" t="s">
        <v>380</v>
      </c>
      <c r="AX32">
        <v>67</v>
      </c>
      <c r="AY32" t="s">
        <v>368</v>
      </c>
      <c r="AZ32" t="s">
        <v>369</v>
      </c>
      <c r="BA32" t="s">
        <v>370</v>
      </c>
      <c r="BB32" t="s">
        <v>371</v>
      </c>
      <c r="BC32" t="s">
        <v>372</v>
      </c>
      <c r="BJ32" t="s">
        <v>373</v>
      </c>
      <c r="BO32" t="s">
        <v>110</v>
      </c>
      <c r="BP32" t="s">
        <v>111</v>
      </c>
      <c r="BQ32" t="s">
        <v>112</v>
      </c>
      <c r="BR32" t="s">
        <v>374</v>
      </c>
      <c r="BS32" t="s">
        <v>375</v>
      </c>
      <c r="BT32" t="s">
        <v>376</v>
      </c>
      <c r="BU32" t="s">
        <v>116</v>
      </c>
      <c r="BV32" t="s">
        <v>377</v>
      </c>
      <c r="CF32">
        <v>6</v>
      </c>
      <c r="CG32">
        <v>1</v>
      </c>
      <c r="CH32" t="s">
        <v>119</v>
      </c>
    </row>
    <row r="33" spans="1:86" x14ac:dyDescent="0.25">
      <c r="A33">
        <v>30</v>
      </c>
      <c r="B33" t="s">
        <v>86</v>
      </c>
      <c r="C33" t="s">
        <v>87</v>
      </c>
      <c r="D33" t="s">
        <v>381</v>
      </c>
      <c r="E33" t="s">
        <v>89</v>
      </c>
      <c r="F33" t="s">
        <v>358</v>
      </c>
      <c r="H33" t="s">
        <v>359</v>
      </c>
      <c r="I33" t="s">
        <v>360</v>
      </c>
      <c r="J33" t="s">
        <v>361</v>
      </c>
      <c r="P33" t="s">
        <v>143</v>
      </c>
      <c r="Q33" t="s">
        <v>95</v>
      </c>
      <c r="Z33" t="s">
        <v>261</v>
      </c>
      <c r="AB33" t="s">
        <v>97</v>
      </c>
      <c r="AC33" t="s">
        <v>261</v>
      </c>
      <c r="AD33" t="s">
        <v>382</v>
      </c>
      <c r="AE33" t="s">
        <v>383</v>
      </c>
      <c r="AI33" t="s">
        <v>384</v>
      </c>
      <c r="AJ33" t="s">
        <v>384</v>
      </c>
      <c r="AK33" t="s">
        <v>384</v>
      </c>
      <c r="AL33" t="s">
        <v>385</v>
      </c>
      <c r="AN33" t="s">
        <v>366</v>
      </c>
      <c r="AV33" t="s">
        <v>386</v>
      </c>
      <c r="AX33">
        <v>108</v>
      </c>
      <c r="AY33" t="s">
        <v>387</v>
      </c>
      <c r="AZ33" t="s">
        <v>388</v>
      </c>
      <c r="BA33" t="s">
        <v>389</v>
      </c>
      <c r="BB33" t="s">
        <v>390</v>
      </c>
      <c r="BC33" t="s">
        <v>391</v>
      </c>
      <c r="BO33" t="s">
        <v>110</v>
      </c>
      <c r="BP33" t="s">
        <v>111</v>
      </c>
      <c r="BQ33" t="s">
        <v>112</v>
      </c>
      <c r="BR33" t="s">
        <v>392</v>
      </c>
      <c r="BS33" t="s">
        <v>393</v>
      </c>
      <c r="BT33" t="s">
        <v>207</v>
      </c>
      <c r="BU33" t="s">
        <v>116</v>
      </c>
      <c r="BV33" t="s">
        <v>137</v>
      </c>
      <c r="CF33">
        <v>6</v>
      </c>
      <c r="CG33">
        <v>1</v>
      </c>
      <c r="CH33" t="s">
        <v>119</v>
      </c>
    </row>
    <row r="34" spans="1:86" x14ac:dyDescent="0.25">
      <c r="A34">
        <v>31</v>
      </c>
      <c r="B34" t="s">
        <v>86</v>
      </c>
      <c r="C34" t="s">
        <v>87</v>
      </c>
      <c r="D34" t="s">
        <v>394</v>
      </c>
      <c r="E34" t="s">
        <v>89</v>
      </c>
      <c r="F34" t="s">
        <v>358</v>
      </c>
      <c r="H34" t="s">
        <v>359</v>
      </c>
      <c r="I34" t="s">
        <v>360</v>
      </c>
      <c r="J34" t="s">
        <v>361</v>
      </c>
      <c r="P34" t="s">
        <v>143</v>
      </c>
      <c r="Q34" t="s">
        <v>95</v>
      </c>
      <c r="Z34" t="s">
        <v>261</v>
      </c>
      <c r="AB34" t="s">
        <v>97</v>
      </c>
      <c r="AC34" t="s">
        <v>261</v>
      </c>
      <c r="AD34" t="s">
        <v>395</v>
      </c>
      <c r="AE34" t="s">
        <v>396</v>
      </c>
      <c r="AI34" t="s">
        <v>397</v>
      </c>
      <c r="AJ34" t="s">
        <v>397</v>
      </c>
      <c r="AK34" t="s">
        <v>397</v>
      </c>
      <c r="AL34" t="s">
        <v>398</v>
      </c>
      <c r="AN34" t="s">
        <v>366</v>
      </c>
      <c r="AV34" t="s">
        <v>399</v>
      </c>
      <c r="AX34">
        <v>118</v>
      </c>
      <c r="AY34" t="s">
        <v>400</v>
      </c>
      <c r="AZ34" t="s">
        <v>401</v>
      </c>
      <c r="BA34" t="s">
        <v>402</v>
      </c>
      <c r="BB34" t="s">
        <v>403</v>
      </c>
      <c r="BC34" t="s">
        <v>404</v>
      </c>
      <c r="BO34" t="s">
        <v>110</v>
      </c>
      <c r="BP34" t="s">
        <v>111</v>
      </c>
      <c r="BQ34" t="s">
        <v>112</v>
      </c>
      <c r="BR34" t="s">
        <v>392</v>
      </c>
      <c r="BS34" t="s">
        <v>405</v>
      </c>
      <c r="BT34" t="s">
        <v>207</v>
      </c>
      <c r="BU34" t="s">
        <v>116</v>
      </c>
      <c r="BV34" t="s">
        <v>137</v>
      </c>
      <c r="CF34">
        <v>5</v>
      </c>
      <c r="CG34">
        <v>1</v>
      </c>
      <c r="CH34" t="s">
        <v>119</v>
      </c>
    </row>
    <row r="35" spans="1:86" x14ac:dyDescent="0.25">
      <c r="A35">
        <v>32</v>
      </c>
      <c r="B35" t="s">
        <v>86</v>
      </c>
      <c r="C35" t="s">
        <v>87</v>
      </c>
      <c r="D35" t="s">
        <v>406</v>
      </c>
      <c r="E35" t="s">
        <v>89</v>
      </c>
      <c r="F35" t="s">
        <v>407</v>
      </c>
      <c r="H35" t="s">
        <v>408</v>
      </c>
      <c r="I35" t="s">
        <v>409</v>
      </c>
      <c r="J35" t="s">
        <v>410</v>
      </c>
      <c r="P35" t="s">
        <v>339</v>
      </c>
      <c r="Q35" t="s">
        <v>95</v>
      </c>
      <c r="Z35" t="s">
        <v>411</v>
      </c>
      <c r="AB35" t="s">
        <v>97</v>
      </c>
      <c r="AC35" t="s">
        <v>411</v>
      </c>
      <c r="AD35" t="s">
        <v>412</v>
      </c>
      <c r="AE35" t="s">
        <v>412</v>
      </c>
      <c r="AI35" t="s">
        <v>413</v>
      </c>
      <c r="AJ35" t="s">
        <v>413</v>
      </c>
      <c r="AK35" t="s">
        <v>413</v>
      </c>
      <c r="AL35" t="s">
        <v>414</v>
      </c>
      <c r="AN35" t="s">
        <v>415</v>
      </c>
      <c r="AO35" t="s">
        <v>416</v>
      </c>
      <c r="AV35" t="s">
        <v>417</v>
      </c>
      <c r="AX35">
        <v>91</v>
      </c>
      <c r="BA35" t="s">
        <v>418</v>
      </c>
      <c r="BB35" t="s">
        <v>419</v>
      </c>
      <c r="BO35" t="s">
        <v>110</v>
      </c>
      <c r="BP35" t="s">
        <v>111</v>
      </c>
      <c r="BQ35" t="s">
        <v>112</v>
      </c>
      <c r="BR35" t="s">
        <v>420</v>
      </c>
      <c r="BS35" t="s">
        <v>421</v>
      </c>
      <c r="BT35" t="s">
        <v>422</v>
      </c>
      <c r="BU35" t="s">
        <v>116</v>
      </c>
      <c r="BV35" t="s">
        <v>137</v>
      </c>
      <c r="CF35">
        <v>6</v>
      </c>
      <c r="CG35">
        <v>3</v>
      </c>
      <c r="CH35" t="s">
        <v>119</v>
      </c>
    </row>
    <row r="36" spans="1:86" x14ac:dyDescent="0.25">
      <c r="A36">
        <v>33</v>
      </c>
      <c r="B36" t="s">
        <v>86</v>
      </c>
      <c r="C36" t="s">
        <v>87</v>
      </c>
      <c r="D36" t="s">
        <v>423</v>
      </c>
      <c r="E36" t="s">
        <v>89</v>
      </c>
      <c r="F36" t="s">
        <v>424</v>
      </c>
      <c r="H36" t="s">
        <v>425</v>
      </c>
      <c r="I36" t="s">
        <v>426</v>
      </c>
      <c r="J36" t="s">
        <v>427</v>
      </c>
      <c r="P36" t="s">
        <v>428</v>
      </c>
      <c r="Q36" t="s">
        <v>95</v>
      </c>
      <c r="Z36" t="s">
        <v>429</v>
      </c>
      <c r="AB36" t="s">
        <v>97</v>
      </c>
      <c r="AC36" t="s">
        <v>429</v>
      </c>
      <c r="AD36" t="s">
        <v>430</v>
      </c>
      <c r="AE36" t="s">
        <v>430</v>
      </c>
      <c r="AI36" t="s">
        <v>431</v>
      </c>
      <c r="AJ36" t="s">
        <v>431</v>
      </c>
      <c r="AK36" t="s">
        <v>431</v>
      </c>
      <c r="AL36" t="s">
        <v>432</v>
      </c>
      <c r="AN36" t="s">
        <v>415</v>
      </c>
      <c r="AO36" t="s">
        <v>416</v>
      </c>
      <c r="AV36" t="s">
        <v>433</v>
      </c>
      <c r="AX36">
        <v>98</v>
      </c>
      <c r="AY36" t="s">
        <v>434</v>
      </c>
      <c r="AZ36" t="s">
        <v>435</v>
      </c>
      <c r="BA36" t="s">
        <v>436</v>
      </c>
      <c r="BB36" t="s">
        <v>204</v>
      </c>
      <c r="BH36" t="s">
        <v>437</v>
      </c>
      <c r="BI36" t="s">
        <v>438</v>
      </c>
      <c r="BJ36" t="s">
        <v>269</v>
      </c>
      <c r="BM36" t="s">
        <v>439</v>
      </c>
      <c r="BN36" t="s">
        <v>440</v>
      </c>
      <c r="BO36" t="s">
        <v>110</v>
      </c>
      <c r="BP36" t="s">
        <v>111</v>
      </c>
      <c r="BQ36" t="s">
        <v>112</v>
      </c>
      <c r="BR36" t="s">
        <v>272</v>
      </c>
      <c r="BS36" t="s">
        <v>441</v>
      </c>
      <c r="BT36" t="s">
        <v>207</v>
      </c>
      <c r="BU36" t="s">
        <v>116</v>
      </c>
      <c r="BV36" t="s">
        <v>187</v>
      </c>
      <c r="CF36">
        <v>4</v>
      </c>
      <c r="CG36">
        <v>3</v>
      </c>
      <c r="CH36" t="s">
        <v>119</v>
      </c>
    </row>
    <row r="37" spans="1:86" x14ac:dyDescent="0.25">
      <c r="A37">
        <v>34</v>
      </c>
      <c r="B37" t="s">
        <v>86</v>
      </c>
      <c r="C37" t="s">
        <v>87</v>
      </c>
      <c r="D37" t="s">
        <v>442</v>
      </c>
      <c r="E37" t="s">
        <v>89</v>
      </c>
      <c r="F37" t="s">
        <v>424</v>
      </c>
      <c r="H37" t="s">
        <v>425</v>
      </c>
      <c r="I37" t="s">
        <v>426</v>
      </c>
      <c r="J37" t="s">
        <v>427</v>
      </c>
      <c r="P37" t="s">
        <v>428</v>
      </c>
      <c r="Q37" t="s">
        <v>95</v>
      </c>
      <c r="Z37" t="s">
        <v>429</v>
      </c>
      <c r="AB37" t="s">
        <v>97</v>
      </c>
      <c r="AC37" t="s">
        <v>429</v>
      </c>
      <c r="AD37" t="s">
        <v>430</v>
      </c>
      <c r="AE37" t="s">
        <v>430</v>
      </c>
      <c r="AI37" t="s">
        <v>431</v>
      </c>
      <c r="AJ37" t="s">
        <v>431</v>
      </c>
      <c r="AK37" t="s">
        <v>431</v>
      </c>
      <c r="AL37" t="s">
        <v>432</v>
      </c>
      <c r="AN37" t="s">
        <v>415</v>
      </c>
      <c r="AO37" t="s">
        <v>416</v>
      </c>
      <c r="AV37" t="s">
        <v>443</v>
      </c>
      <c r="AX37">
        <v>102</v>
      </c>
      <c r="AY37" t="s">
        <v>444</v>
      </c>
      <c r="AZ37" t="s">
        <v>445</v>
      </c>
      <c r="BA37" t="s">
        <v>203</v>
      </c>
      <c r="BB37" t="s">
        <v>204</v>
      </c>
      <c r="BO37" t="s">
        <v>110</v>
      </c>
      <c r="BP37" t="s">
        <v>111</v>
      </c>
      <c r="BQ37" t="s">
        <v>112</v>
      </c>
      <c r="BR37" t="s">
        <v>206</v>
      </c>
      <c r="BS37" t="s">
        <v>206</v>
      </c>
      <c r="BT37" t="s">
        <v>207</v>
      </c>
      <c r="BU37" t="s">
        <v>116</v>
      </c>
      <c r="CF37">
        <v>4</v>
      </c>
      <c r="CG37">
        <v>3</v>
      </c>
      <c r="CH37" t="s">
        <v>119</v>
      </c>
    </row>
    <row r="38" spans="1:86" x14ac:dyDescent="0.25">
      <c r="A38">
        <v>35</v>
      </c>
      <c r="B38" t="s">
        <v>86</v>
      </c>
      <c r="C38" t="s">
        <v>87</v>
      </c>
      <c r="D38" t="s">
        <v>446</v>
      </c>
      <c r="E38" t="s">
        <v>89</v>
      </c>
      <c r="F38" t="s">
        <v>424</v>
      </c>
      <c r="H38" t="s">
        <v>425</v>
      </c>
      <c r="I38" t="s">
        <v>426</v>
      </c>
      <c r="J38" t="s">
        <v>427</v>
      </c>
      <c r="P38" t="s">
        <v>428</v>
      </c>
      <c r="Q38" t="s">
        <v>95</v>
      </c>
      <c r="Z38" t="s">
        <v>447</v>
      </c>
      <c r="AB38" t="s">
        <v>97</v>
      </c>
      <c r="AC38" t="s">
        <v>447</v>
      </c>
      <c r="AD38" t="s">
        <v>448</v>
      </c>
      <c r="AE38" t="s">
        <v>448</v>
      </c>
      <c r="AI38" t="s">
        <v>431</v>
      </c>
      <c r="AJ38" t="s">
        <v>431</v>
      </c>
      <c r="AK38" t="s">
        <v>431</v>
      </c>
      <c r="AL38" t="s">
        <v>432</v>
      </c>
      <c r="AN38" t="s">
        <v>415</v>
      </c>
      <c r="AO38" t="s">
        <v>416</v>
      </c>
      <c r="AV38" t="s">
        <v>449</v>
      </c>
      <c r="AX38">
        <v>98</v>
      </c>
      <c r="AY38" t="s">
        <v>434</v>
      </c>
      <c r="AZ38" t="s">
        <v>435</v>
      </c>
      <c r="BA38" t="s">
        <v>436</v>
      </c>
      <c r="BB38" t="s">
        <v>204</v>
      </c>
      <c r="BH38" t="s">
        <v>437</v>
      </c>
      <c r="BI38" t="s">
        <v>438</v>
      </c>
      <c r="BJ38" t="s">
        <v>269</v>
      </c>
      <c r="BM38" t="s">
        <v>439</v>
      </c>
      <c r="BN38" t="s">
        <v>440</v>
      </c>
      <c r="BO38" t="s">
        <v>110</v>
      </c>
      <c r="BP38" t="s">
        <v>111</v>
      </c>
      <c r="BQ38" t="s">
        <v>112</v>
      </c>
      <c r="BR38" t="s">
        <v>272</v>
      </c>
      <c r="BS38" t="s">
        <v>441</v>
      </c>
      <c r="BT38" t="s">
        <v>207</v>
      </c>
      <c r="BU38" t="s">
        <v>116</v>
      </c>
      <c r="BV38" t="s">
        <v>187</v>
      </c>
      <c r="CF38">
        <v>4</v>
      </c>
      <c r="CG38">
        <v>3</v>
      </c>
      <c r="CH38" t="s">
        <v>119</v>
      </c>
    </row>
    <row r="39" spans="1:86" x14ac:dyDescent="0.25">
      <c r="A39">
        <v>36</v>
      </c>
      <c r="B39" t="s">
        <v>86</v>
      </c>
      <c r="C39" t="s">
        <v>87</v>
      </c>
      <c r="D39" t="s">
        <v>450</v>
      </c>
      <c r="E39" t="s">
        <v>89</v>
      </c>
      <c r="F39" t="s">
        <v>424</v>
      </c>
      <c r="H39" t="s">
        <v>425</v>
      </c>
      <c r="I39" t="s">
        <v>426</v>
      </c>
      <c r="J39" t="s">
        <v>427</v>
      </c>
      <c r="P39" t="s">
        <v>428</v>
      </c>
      <c r="Q39" t="s">
        <v>95</v>
      </c>
      <c r="Z39" t="s">
        <v>451</v>
      </c>
      <c r="AB39" t="s">
        <v>97</v>
      </c>
      <c r="AC39" t="s">
        <v>451</v>
      </c>
      <c r="AD39" t="s">
        <v>452</v>
      </c>
      <c r="AE39" t="s">
        <v>452</v>
      </c>
      <c r="AI39" t="s">
        <v>453</v>
      </c>
      <c r="AJ39" t="s">
        <v>453</v>
      </c>
      <c r="AK39" t="s">
        <v>453</v>
      </c>
      <c r="AL39" t="s">
        <v>454</v>
      </c>
      <c r="AN39" t="s">
        <v>415</v>
      </c>
      <c r="AO39" t="s">
        <v>416</v>
      </c>
      <c r="AV39" t="s">
        <v>455</v>
      </c>
      <c r="AX39">
        <v>114</v>
      </c>
      <c r="AY39" t="s">
        <v>456</v>
      </c>
      <c r="AZ39" t="s">
        <v>457</v>
      </c>
      <c r="BA39" t="s">
        <v>458</v>
      </c>
      <c r="BB39" t="s">
        <v>459</v>
      </c>
      <c r="BJ39" t="s">
        <v>460</v>
      </c>
      <c r="BO39" t="s">
        <v>110</v>
      </c>
      <c r="BP39" t="s">
        <v>111</v>
      </c>
      <c r="BQ39" t="s">
        <v>112</v>
      </c>
      <c r="BR39" t="s">
        <v>272</v>
      </c>
      <c r="BS39" t="s">
        <v>461</v>
      </c>
      <c r="BT39" t="s">
        <v>462</v>
      </c>
      <c r="BU39" t="s">
        <v>116</v>
      </c>
      <c r="BV39" t="s">
        <v>463</v>
      </c>
      <c r="CC39" t="s">
        <v>464</v>
      </c>
      <c r="CF39">
        <v>4</v>
      </c>
      <c r="CG39">
        <v>3</v>
      </c>
      <c r="CH39" t="s">
        <v>119</v>
      </c>
    </row>
    <row r="40" spans="1:86" x14ac:dyDescent="0.25">
      <c r="A40">
        <v>37</v>
      </c>
      <c r="B40" t="s">
        <v>86</v>
      </c>
      <c r="C40" t="s">
        <v>87</v>
      </c>
      <c r="D40" t="s">
        <v>465</v>
      </c>
      <c r="E40" t="s">
        <v>89</v>
      </c>
      <c r="F40" t="s">
        <v>90</v>
      </c>
      <c r="H40" t="s">
        <v>466</v>
      </c>
      <c r="I40" t="s">
        <v>467</v>
      </c>
      <c r="J40" t="s">
        <v>93</v>
      </c>
      <c r="P40" t="s">
        <v>94</v>
      </c>
      <c r="Q40" t="s">
        <v>95</v>
      </c>
      <c r="Z40" t="s">
        <v>468</v>
      </c>
      <c r="AB40" t="s">
        <v>97</v>
      </c>
      <c r="AC40" t="s">
        <v>468</v>
      </c>
      <c r="AD40" t="s">
        <v>412</v>
      </c>
      <c r="AE40" t="s">
        <v>412</v>
      </c>
      <c r="AI40" t="s">
        <v>342</v>
      </c>
      <c r="AJ40" t="s">
        <v>342</v>
      </c>
      <c r="AK40" t="s">
        <v>342</v>
      </c>
      <c r="AL40" t="s">
        <v>343</v>
      </c>
      <c r="AN40" t="s">
        <v>415</v>
      </c>
      <c r="AO40" t="s">
        <v>416</v>
      </c>
      <c r="AV40" t="s">
        <v>469</v>
      </c>
      <c r="AX40">
        <v>58</v>
      </c>
      <c r="AY40" t="s">
        <v>470</v>
      </c>
      <c r="AZ40" t="s">
        <v>471</v>
      </c>
      <c r="BA40" t="s">
        <v>313</v>
      </c>
      <c r="BB40" t="s">
        <v>472</v>
      </c>
      <c r="BJ40" t="s">
        <v>316</v>
      </c>
      <c r="BM40" t="s">
        <v>473</v>
      </c>
      <c r="BN40" t="s">
        <v>474</v>
      </c>
      <c r="BO40" t="s">
        <v>110</v>
      </c>
      <c r="BP40" t="s">
        <v>111</v>
      </c>
      <c r="BQ40" t="s">
        <v>112</v>
      </c>
      <c r="BR40" t="s">
        <v>319</v>
      </c>
      <c r="BS40" t="s">
        <v>320</v>
      </c>
      <c r="BT40" t="s">
        <v>321</v>
      </c>
      <c r="BU40" t="s">
        <v>116</v>
      </c>
      <c r="BV40" t="s">
        <v>475</v>
      </c>
      <c r="CF40">
        <v>6</v>
      </c>
      <c r="CG40">
        <v>3</v>
      </c>
      <c r="CH40" t="s">
        <v>119</v>
      </c>
    </row>
    <row r="41" spans="1:86" x14ac:dyDescent="0.25">
      <c r="A41">
        <v>38</v>
      </c>
      <c r="B41" t="s">
        <v>86</v>
      </c>
      <c r="C41" t="s">
        <v>87</v>
      </c>
      <c r="D41" t="s">
        <v>476</v>
      </c>
      <c r="E41" t="s">
        <v>89</v>
      </c>
      <c r="F41" t="s">
        <v>90</v>
      </c>
      <c r="H41" t="s">
        <v>466</v>
      </c>
      <c r="I41" t="s">
        <v>467</v>
      </c>
      <c r="J41" t="s">
        <v>93</v>
      </c>
      <c r="P41" t="s">
        <v>94</v>
      </c>
      <c r="Q41" t="s">
        <v>95</v>
      </c>
      <c r="Z41" t="s">
        <v>468</v>
      </c>
      <c r="AB41" t="s">
        <v>97</v>
      </c>
      <c r="AC41" t="s">
        <v>468</v>
      </c>
      <c r="AD41" t="s">
        <v>412</v>
      </c>
      <c r="AE41" t="s">
        <v>412</v>
      </c>
      <c r="AI41" t="s">
        <v>342</v>
      </c>
      <c r="AJ41" t="s">
        <v>342</v>
      </c>
      <c r="AK41" t="s">
        <v>342</v>
      </c>
      <c r="AL41" t="s">
        <v>343</v>
      </c>
      <c r="AN41" t="s">
        <v>415</v>
      </c>
      <c r="AO41" t="s">
        <v>416</v>
      </c>
      <c r="AV41" t="s">
        <v>477</v>
      </c>
      <c r="AX41">
        <v>77</v>
      </c>
      <c r="AY41" t="s">
        <v>478</v>
      </c>
      <c r="AZ41" t="s">
        <v>479</v>
      </c>
      <c r="BA41" t="s">
        <v>313</v>
      </c>
      <c r="BB41" t="s">
        <v>480</v>
      </c>
      <c r="BG41" t="s">
        <v>315</v>
      </c>
      <c r="BJ41" t="s">
        <v>316</v>
      </c>
      <c r="BM41" t="s">
        <v>317</v>
      </c>
      <c r="BN41" t="s">
        <v>318</v>
      </c>
      <c r="BO41" t="s">
        <v>110</v>
      </c>
      <c r="BP41" t="s">
        <v>111</v>
      </c>
      <c r="BQ41" t="s">
        <v>112</v>
      </c>
      <c r="BR41" t="s">
        <v>319</v>
      </c>
      <c r="BS41" t="s">
        <v>320</v>
      </c>
      <c r="BT41" t="s">
        <v>481</v>
      </c>
      <c r="BU41" t="s">
        <v>116</v>
      </c>
      <c r="BV41" t="s">
        <v>482</v>
      </c>
      <c r="CF41">
        <v>4</v>
      </c>
      <c r="CG41">
        <v>3</v>
      </c>
      <c r="CH41" t="s">
        <v>119</v>
      </c>
    </row>
    <row r="42" spans="1:86" x14ac:dyDescent="0.25">
      <c r="A42">
        <v>39</v>
      </c>
      <c r="B42" t="s">
        <v>86</v>
      </c>
      <c r="C42" t="s">
        <v>87</v>
      </c>
      <c r="D42" t="s">
        <v>483</v>
      </c>
      <c r="E42" t="s">
        <v>89</v>
      </c>
      <c r="F42" t="s">
        <v>90</v>
      </c>
      <c r="H42" t="s">
        <v>91</v>
      </c>
      <c r="I42" t="s">
        <v>92</v>
      </c>
      <c r="J42" t="s">
        <v>93</v>
      </c>
      <c r="P42" t="s">
        <v>94</v>
      </c>
      <c r="Q42" t="s">
        <v>95</v>
      </c>
      <c r="Z42" t="s">
        <v>429</v>
      </c>
      <c r="AB42" t="s">
        <v>97</v>
      </c>
      <c r="AC42" t="s">
        <v>429</v>
      </c>
      <c r="AD42" t="s">
        <v>430</v>
      </c>
      <c r="AE42" t="s">
        <v>430</v>
      </c>
      <c r="AI42" t="s">
        <v>484</v>
      </c>
      <c r="AJ42" t="s">
        <v>484</v>
      </c>
      <c r="AK42" t="s">
        <v>484</v>
      </c>
      <c r="AL42" t="s">
        <v>485</v>
      </c>
      <c r="AN42" t="s">
        <v>415</v>
      </c>
      <c r="AO42" t="s">
        <v>416</v>
      </c>
      <c r="AV42" t="s">
        <v>486</v>
      </c>
      <c r="AX42">
        <v>98</v>
      </c>
      <c r="AY42" t="s">
        <v>434</v>
      </c>
      <c r="AZ42" t="s">
        <v>435</v>
      </c>
      <c r="BA42" t="s">
        <v>436</v>
      </c>
      <c r="BB42" t="s">
        <v>204</v>
      </c>
      <c r="BH42" t="s">
        <v>437</v>
      </c>
      <c r="BI42" t="s">
        <v>438</v>
      </c>
      <c r="BJ42" t="s">
        <v>269</v>
      </c>
      <c r="BM42" t="s">
        <v>439</v>
      </c>
      <c r="BN42" t="s">
        <v>440</v>
      </c>
      <c r="BO42" t="s">
        <v>110</v>
      </c>
      <c r="BP42" t="s">
        <v>111</v>
      </c>
      <c r="BQ42" t="s">
        <v>112</v>
      </c>
      <c r="BR42" t="s">
        <v>272</v>
      </c>
      <c r="BS42" t="s">
        <v>441</v>
      </c>
      <c r="BT42" t="s">
        <v>207</v>
      </c>
      <c r="BU42" t="s">
        <v>116</v>
      </c>
      <c r="BV42" t="s">
        <v>187</v>
      </c>
      <c r="CC42" t="s">
        <v>487</v>
      </c>
      <c r="CF42">
        <v>4</v>
      </c>
      <c r="CG42">
        <v>3</v>
      </c>
      <c r="CH42" t="s">
        <v>119</v>
      </c>
    </row>
    <row r="43" spans="1:86" x14ac:dyDescent="0.25">
      <c r="A43">
        <v>40</v>
      </c>
      <c r="B43" t="s">
        <v>86</v>
      </c>
      <c r="C43" t="s">
        <v>87</v>
      </c>
      <c r="D43" t="s">
        <v>488</v>
      </c>
      <c r="E43" t="s">
        <v>89</v>
      </c>
      <c r="F43" t="s">
        <v>90</v>
      </c>
      <c r="H43" t="s">
        <v>91</v>
      </c>
      <c r="I43" t="s">
        <v>92</v>
      </c>
      <c r="J43" t="s">
        <v>93</v>
      </c>
      <c r="P43" t="s">
        <v>94</v>
      </c>
      <c r="Q43" t="s">
        <v>95</v>
      </c>
      <c r="Z43" t="s">
        <v>468</v>
      </c>
      <c r="AB43" t="s">
        <v>97</v>
      </c>
      <c r="AC43" t="s">
        <v>468</v>
      </c>
      <c r="AD43" t="s">
        <v>412</v>
      </c>
      <c r="AE43" t="s">
        <v>412</v>
      </c>
      <c r="AI43" t="s">
        <v>489</v>
      </c>
      <c r="AJ43" t="s">
        <v>489</v>
      </c>
      <c r="AK43" t="s">
        <v>489</v>
      </c>
      <c r="AL43" t="s">
        <v>490</v>
      </c>
      <c r="AN43" t="s">
        <v>415</v>
      </c>
      <c r="AO43" t="s">
        <v>416</v>
      </c>
      <c r="AV43" t="s">
        <v>491</v>
      </c>
      <c r="AX43">
        <v>107</v>
      </c>
      <c r="BA43" t="s">
        <v>492</v>
      </c>
      <c r="BB43" t="s">
        <v>493</v>
      </c>
      <c r="BO43" t="s">
        <v>110</v>
      </c>
      <c r="BP43" t="s">
        <v>111</v>
      </c>
      <c r="BQ43" t="s">
        <v>112</v>
      </c>
      <c r="BR43" t="s">
        <v>206</v>
      </c>
      <c r="BS43" t="s">
        <v>206</v>
      </c>
      <c r="BT43" t="s">
        <v>481</v>
      </c>
      <c r="BU43" t="s">
        <v>116</v>
      </c>
      <c r="BV43" t="s">
        <v>137</v>
      </c>
      <c r="CF43">
        <v>6</v>
      </c>
      <c r="CG43">
        <v>3</v>
      </c>
      <c r="CH43" t="s">
        <v>119</v>
      </c>
    </row>
    <row r="44" spans="1:86" x14ac:dyDescent="0.25">
      <c r="A44">
        <v>41</v>
      </c>
      <c r="B44" t="s">
        <v>86</v>
      </c>
      <c r="C44" t="s">
        <v>87</v>
      </c>
      <c r="D44" t="s">
        <v>494</v>
      </c>
      <c r="E44" t="s">
        <v>89</v>
      </c>
      <c r="F44" t="s">
        <v>90</v>
      </c>
      <c r="H44" t="s">
        <v>91</v>
      </c>
      <c r="I44" t="s">
        <v>92</v>
      </c>
      <c r="J44" t="s">
        <v>93</v>
      </c>
      <c r="P44" t="s">
        <v>94</v>
      </c>
      <c r="Q44" t="s">
        <v>95</v>
      </c>
      <c r="Z44" t="s">
        <v>495</v>
      </c>
      <c r="AB44" t="s">
        <v>97</v>
      </c>
      <c r="AC44" t="s">
        <v>495</v>
      </c>
      <c r="AD44" t="s">
        <v>496</v>
      </c>
      <c r="AE44" t="s">
        <v>496</v>
      </c>
      <c r="AI44" t="s">
        <v>497</v>
      </c>
      <c r="AJ44" t="s">
        <v>497</v>
      </c>
      <c r="AK44" t="s">
        <v>497</v>
      </c>
      <c r="AL44" t="s">
        <v>498</v>
      </c>
      <c r="AN44" t="s">
        <v>415</v>
      </c>
      <c r="AO44" t="s">
        <v>416</v>
      </c>
      <c r="AV44" t="s">
        <v>499</v>
      </c>
      <c r="AX44">
        <v>107</v>
      </c>
      <c r="BA44" t="s">
        <v>492</v>
      </c>
      <c r="BB44" t="s">
        <v>493</v>
      </c>
      <c r="BO44" t="s">
        <v>110</v>
      </c>
      <c r="BP44" t="s">
        <v>111</v>
      </c>
      <c r="BQ44" t="s">
        <v>112</v>
      </c>
      <c r="BR44" t="s">
        <v>206</v>
      </c>
      <c r="BS44" t="s">
        <v>206</v>
      </c>
      <c r="BT44" t="s">
        <v>481</v>
      </c>
      <c r="BU44" t="s">
        <v>116</v>
      </c>
      <c r="BV44" t="s">
        <v>137</v>
      </c>
      <c r="CC44" t="s">
        <v>500</v>
      </c>
      <c r="CF44">
        <v>6</v>
      </c>
      <c r="CG44">
        <v>3</v>
      </c>
      <c r="CH44" t="s">
        <v>119</v>
      </c>
    </row>
    <row r="45" spans="1:86" x14ac:dyDescent="0.25">
      <c r="A45">
        <v>42</v>
      </c>
      <c r="B45" t="s">
        <v>86</v>
      </c>
      <c r="C45" t="s">
        <v>87</v>
      </c>
      <c r="D45" t="s">
        <v>501</v>
      </c>
      <c r="E45" t="s">
        <v>89</v>
      </c>
      <c r="F45" t="s">
        <v>90</v>
      </c>
      <c r="H45" t="s">
        <v>91</v>
      </c>
      <c r="I45" t="s">
        <v>92</v>
      </c>
      <c r="J45" t="s">
        <v>93</v>
      </c>
      <c r="P45" t="s">
        <v>94</v>
      </c>
      <c r="Q45" t="s">
        <v>95</v>
      </c>
      <c r="Z45" t="s">
        <v>495</v>
      </c>
      <c r="AB45" t="s">
        <v>97</v>
      </c>
      <c r="AC45" t="s">
        <v>495</v>
      </c>
      <c r="AD45" t="s">
        <v>496</v>
      </c>
      <c r="AE45" t="s">
        <v>496</v>
      </c>
      <c r="AI45" t="s">
        <v>497</v>
      </c>
      <c r="AJ45" t="s">
        <v>497</v>
      </c>
      <c r="AK45" t="s">
        <v>497</v>
      </c>
      <c r="AL45" t="s">
        <v>498</v>
      </c>
      <c r="AN45" t="s">
        <v>415</v>
      </c>
      <c r="AO45" t="s">
        <v>416</v>
      </c>
      <c r="AV45" t="s">
        <v>502</v>
      </c>
      <c r="AX45">
        <v>107</v>
      </c>
      <c r="BA45" t="s">
        <v>492</v>
      </c>
      <c r="BB45" t="s">
        <v>493</v>
      </c>
      <c r="BO45" t="s">
        <v>110</v>
      </c>
      <c r="BP45" t="s">
        <v>111</v>
      </c>
      <c r="BQ45" t="s">
        <v>112</v>
      </c>
      <c r="BR45" t="s">
        <v>206</v>
      </c>
      <c r="BS45" t="s">
        <v>206</v>
      </c>
      <c r="BT45" t="s">
        <v>481</v>
      </c>
      <c r="BU45" t="s">
        <v>116</v>
      </c>
      <c r="BV45" t="s">
        <v>137</v>
      </c>
      <c r="CC45" t="s">
        <v>500</v>
      </c>
      <c r="CF45">
        <v>6</v>
      </c>
      <c r="CG45">
        <v>3</v>
      </c>
      <c r="CH45" t="s">
        <v>119</v>
      </c>
    </row>
    <row r="46" spans="1:86" x14ac:dyDescent="0.25">
      <c r="A46">
        <v>43</v>
      </c>
      <c r="B46" t="s">
        <v>86</v>
      </c>
      <c r="C46" t="s">
        <v>87</v>
      </c>
      <c r="D46" t="s">
        <v>503</v>
      </c>
      <c r="E46" t="s">
        <v>89</v>
      </c>
      <c r="F46" t="s">
        <v>90</v>
      </c>
      <c r="H46" t="s">
        <v>91</v>
      </c>
      <c r="I46" t="s">
        <v>92</v>
      </c>
      <c r="J46" t="s">
        <v>93</v>
      </c>
      <c r="P46" t="s">
        <v>94</v>
      </c>
      <c r="Q46" t="s">
        <v>95</v>
      </c>
      <c r="Z46" t="s">
        <v>495</v>
      </c>
      <c r="AB46" t="s">
        <v>97</v>
      </c>
      <c r="AC46" t="s">
        <v>495</v>
      </c>
      <c r="AD46" t="s">
        <v>496</v>
      </c>
      <c r="AE46" t="s">
        <v>496</v>
      </c>
      <c r="AI46" t="s">
        <v>497</v>
      </c>
      <c r="AJ46" t="s">
        <v>497</v>
      </c>
      <c r="AK46" t="s">
        <v>497</v>
      </c>
      <c r="AL46" t="s">
        <v>498</v>
      </c>
      <c r="AN46" t="s">
        <v>415</v>
      </c>
      <c r="AO46" t="s">
        <v>416</v>
      </c>
      <c r="AV46" t="s">
        <v>504</v>
      </c>
      <c r="AX46">
        <v>107</v>
      </c>
      <c r="BA46" t="s">
        <v>492</v>
      </c>
      <c r="BB46" t="s">
        <v>493</v>
      </c>
      <c r="BO46" t="s">
        <v>110</v>
      </c>
      <c r="BP46" t="s">
        <v>111</v>
      </c>
      <c r="BQ46" t="s">
        <v>112</v>
      </c>
      <c r="BR46" t="s">
        <v>206</v>
      </c>
      <c r="BS46" t="s">
        <v>206</v>
      </c>
      <c r="BT46" t="s">
        <v>481</v>
      </c>
      <c r="BU46" t="s">
        <v>116</v>
      </c>
      <c r="BV46" t="s">
        <v>137</v>
      </c>
      <c r="CC46" t="s">
        <v>500</v>
      </c>
      <c r="CF46">
        <v>6</v>
      </c>
      <c r="CG46">
        <v>3</v>
      </c>
      <c r="CH46" t="s">
        <v>119</v>
      </c>
    </row>
    <row r="47" spans="1:86" x14ac:dyDescent="0.25">
      <c r="A47">
        <v>44</v>
      </c>
      <c r="B47" t="s">
        <v>86</v>
      </c>
      <c r="C47" t="s">
        <v>87</v>
      </c>
      <c r="D47" t="s">
        <v>505</v>
      </c>
      <c r="E47" t="s">
        <v>89</v>
      </c>
      <c r="F47" t="s">
        <v>90</v>
      </c>
      <c r="H47" t="s">
        <v>91</v>
      </c>
      <c r="I47" t="s">
        <v>92</v>
      </c>
      <c r="J47" t="s">
        <v>93</v>
      </c>
      <c r="P47" t="s">
        <v>94</v>
      </c>
      <c r="Q47" t="s">
        <v>95</v>
      </c>
      <c r="Z47" t="s">
        <v>495</v>
      </c>
      <c r="AB47" t="s">
        <v>97</v>
      </c>
      <c r="AC47" t="s">
        <v>495</v>
      </c>
      <c r="AD47" t="s">
        <v>496</v>
      </c>
      <c r="AE47" t="s">
        <v>496</v>
      </c>
      <c r="AI47" t="s">
        <v>497</v>
      </c>
      <c r="AJ47" t="s">
        <v>497</v>
      </c>
      <c r="AK47" t="s">
        <v>497</v>
      </c>
      <c r="AL47" t="s">
        <v>498</v>
      </c>
      <c r="AN47" t="s">
        <v>415</v>
      </c>
      <c r="AO47" t="s">
        <v>416</v>
      </c>
      <c r="AV47" t="s">
        <v>506</v>
      </c>
      <c r="AX47">
        <v>107</v>
      </c>
      <c r="BA47" t="s">
        <v>492</v>
      </c>
      <c r="BB47" t="s">
        <v>493</v>
      </c>
      <c r="BO47" t="s">
        <v>110</v>
      </c>
      <c r="BP47" t="s">
        <v>111</v>
      </c>
      <c r="BQ47" t="s">
        <v>112</v>
      </c>
      <c r="BR47" t="s">
        <v>206</v>
      </c>
      <c r="BS47" t="s">
        <v>206</v>
      </c>
      <c r="BT47" t="s">
        <v>481</v>
      </c>
      <c r="BU47" t="s">
        <v>116</v>
      </c>
      <c r="BV47" t="s">
        <v>137</v>
      </c>
      <c r="CC47" t="s">
        <v>500</v>
      </c>
      <c r="CF47">
        <v>6</v>
      </c>
      <c r="CG47">
        <v>3</v>
      </c>
      <c r="CH47" t="s">
        <v>119</v>
      </c>
    </row>
    <row r="48" spans="1:86" x14ac:dyDescent="0.25">
      <c r="A48">
        <v>45</v>
      </c>
      <c r="B48" t="s">
        <v>86</v>
      </c>
      <c r="C48" t="s">
        <v>87</v>
      </c>
      <c r="D48" t="s">
        <v>507</v>
      </c>
      <c r="E48" t="s">
        <v>89</v>
      </c>
      <c r="F48" t="s">
        <v>90</v>
      </c>
      <c r="H48" t="s">
        <v>91</v>
      </c>
      <c r="I48" t="s">
        <v>92</v>
      </c>
      <c r="J48" t="s">
        <v>93</v>
      </c>
      <c r="P48" t="s">
        <v>94</v>
      </c>
      <c r="Q48" t="s">
        <v>95</v>
      </c>
      <c r="Z48" t="s">
        <v>411</v>
      </c>
      <c r="AB48" t="s">
        <v>97</v>
      </c>
      <c r="AC48" t="s">
        <v>411</v>
      </c>
      <c r="AD48" t="s">
        <v>412</v>
      </c>
      <c r="AE48" t="s">
        <v>412</v>
      </c>
      <c r="AI48" t="s">
        <v>508</v>
      </c>
      <c r="AJ48" t="s">
        <v>508</v>
      </c>
      <c r="AK48" t="s">
        <v>508</v>
      </c>
      <c r="AL48" t="s">
        <v>509</v>
      </c>
      <c r="AN48" t="s">
        <v>415</v>
      </c>
      <c r="AO48" t="s">
        <v>416</v>
      </c>
      <c r="AV48" t="s">
        <v>510</v>
      </c>
      <c r="AX48">
        <v>91</v>
      </c>
      <c r="BA48" t="s">
        <v>418</v>
      </c>
      <c r="BB48" t="s">
        <v>419</v>
      </c>
      <c r="BO48" t="s">
        <v>110</v>
      </c>
      <c r="BP48" t="s">
        <v>111</v>
      </c>
      <c r="BQ48" t="s">
        <v>112</v>
      </c>
      <c r="BR48" t="s">
        <v>420</v>
      </c>
      <c r="BS48" t="s">
        <v>421</v>
      </c>
      <c r="BT48" t="s">
        <v>422</v>
      </c>
      <c r="BU48" t="s">
        <v>116</v>
      </c>
      <c r="BV48" t="s">
        <v>137</v>
      </c>
      <c r="CF48">
        <v>6</v>
      </c>
      <c r="CG48">
        <v>3</v>
      </c>
      <c r="CH48" t="s">
        <v>119</v>
      </c>
    </row>
    <row r="49" spans="1:86" x14ac:dyDescent="0.25">
      <c r="A49">
        <v>46</v>
      </c>
      <c r="B49" t="s">
        <v>86</v>
      </c>
      <c r="C49" t="s">
        <v>87</v>
      </c>
      <c r="D49" t="s">
        <v>511</v>
      </c>
      <c r="E49" t="s">
        <v>89</v>
      </c>
      <c r="F49" t="s">
        <v>90</v>
      </c>
      <c r="H49" t="s">
        <v>91</v>
      </c>
      <c r="I49" t="s">
        <v>92</v>
      </c>
      <c r="J49" t="s">
        <v>93</v>
      </c>
      <c r="P49" t="s">
        <v>94</v>
      </c>
      <c r="Q49" t="s">
        <v>95</v>
      </c>
      <c r="Z49" t="s">
        <v>411</v>
      </c>
      <c r="AB49" t="s">
        <v>97</v>
      </c>
      <c r="AC49" t="s">
        <v>411</v>
      </c>
      <c r="AD49" t="s">
        <v>412</v>
      </c>
      <c r="AE49" t="s">
        <v>412</v>
      </c>
      <c r="AI49" t="s">
        <v>512</v>
      </c>
      <c r="AJ49" t="s">
        <v>512</v>
      </c>
      <c r="AK49" t="s">
        <v>512</v>
      </c>
      <c r="AL49" t="s">
        <v>513</v>
      </c>
      <c r="AN49" t="s">
        <v>415</v>
      </c>
      <c r="AO49" t="s">
        <v>416</v>
      </c>
      <c r="AV49" t="s">
        <v>514</v>
      </c>
      <c r="AX49">
        <v>91</v>
      </c>
      <c r="BA49" t="s">
        <v>418</v>
      </c>
      <c r="BB49" t="s">
        <v>419</v>
      </c>
      <c r="BO49" t="s">
        <v>110</v>
      </c>
      <c r="BP49" t="s">
        <v>111</v>
      </c>
      <c r="BQ49" t="s">
        <v>112</v>
      </c>
      <c r="BR49" t="s">
        <v>420</v>
      </c>
      <c r="BS49" t="s">
        <v>421</v>
      </c>
      <c r="BT49" t="s">
        <v>422</v>
      </c>
      <c r="BU49" t="s">
        <v>116</v>
      </c>
      <c r="BV49" t="s">
        <v>137</v>
      </c>
      <c r="CF49">
        <v>6</v>
      </c>
      <c r="CG49">
        <v>3</v>
      </c>
      <c r="CH49" t="s">
        <v>119</v>
      </c>
    </row>
    <row r="50" spans="1:86" x14ac:dyDescent="0.25">
      <c r="A50">
        <v>47</v>
      </c>
      <c r="B50" t="s">
        <v>86</v>
      </c>
      <c r="C50" t="s">
        <v>87</v>
      </c>
      <c r="D50" t="s">
        <v>515</v>
      </c>
      <c r="E50" t="s">
        <v>89</v>
      </c>
      <c r="F50" t="s">
        <v>90</v>
      </c>
      <c r="H50" t="s">
        <v>91</v>
      </c>
      <c r="I50" t="s">
        <v>92</v>
      </c>
      <c r="J50" t="s">
        <v>93</v>
      </c>
      <c r="P50" t="s">
        <v>94</v>
      </c>
      <c r="Q50" t="s">
        <v>95</v>
      </c>
      <c r="Z50" t="s">
        <v>451</v>
      </c>
      <c r="AB50" t="s">
        <v>97</v>
      </c>
      <c r="AC50" t="s">
        <v>451</v>
      </c>
      <c r="AD50" t="s">
        <v>452</v>
      </c>
      <c r="AE50" t="s">
        <v>452</v>
      </c>
      <c r="AI50" t="s">
        <v>489</v>
      </c>
      <c r="AJ50" t="s">
        <v>489</v>
      </c>
      <c r="AK50" t="s">
        <v>489</v>
      </c>
      <c r="AL50" t="s">
        <v>490</v>
      </c>
      <c r="AN50" t="s">
        <v>415</v>
      </c>
      <c r="AO50" t="s">
        <v>416</v>
      </c>
      <c r="AV50" t="s">
        <v>516</v>
      </c>
      <c r="AX50">
        <v>91</v>
      </c>
      <c r="BA50" t="s">
        <v>418</v>
      </c>
      <c r="BB50" t="s">
        <v>419</v>
      </c>
      <c r="BO50" t="s">
        <v>110</v>
      </c>
      <c r="BP50" t="s">
        <v>111</v>
      </c>
      <c r="BQ50" t="s">
        <v>112</v>
      </c>
      <c r="BR50" t="s">
        <v>420</v>
      </c>
      <c r="BS50" t="s">
        <v>421</v>
      </c>
      <c r="BT50" t="s">
        <v>422</v>
      </c>
      <c r="BU50" t="s">
        <v>116</v>
      </c>
      <c r="BV50" t="s">
        <v>137</v>
      </c>
      <c r="CF50">
        <v>6</v>
      </c>
      <c r="CG50">
        <v>3</v>
      </c>
      <c r="CH50" t="s">
        <v>119</v>
      </c>
    </row>
    <row r="51" spans="1:86" x14ac:dyDescent="0.25">
      <c r="A51">
        <v>48</v>
      </c>
      <c r="B51" t="s">
        <v>86</v>
      </c>
      <c r="C51" t="s">
        <v>87</v>
      </c>
      <c r="D51" t="s">
        <v>517</v>
      </c>
      <c r="E51" t="s">
        <v>89</v>
      </c>
      <c r="F51" t="s">
        <v>90</v>
      </c>
      <c r="H51" t="s">
        <v>91</v>
      </c>
      <c r="I51" t="s">
        <v>92</v>
      </c>
      <c r="J51" t="s">
        <v>93</v>
      </c>
      <c r="P51" t="s">
        <v>94</v>
      </c>
      <c r="Q51" t="s">
        <v>95</v>
      </c>
      <c r="Z51" t="s">
        <v>451</v>
      </c>
      <c r="AB51" t="s">
        <v>97</v>
      </c>
      <c r="AC51" t="s">
        <v>451</v>
      </c>
      <c r="AD51" t="s">
        <v>452</v>
      </c>
      <c r="AE51" t="s">
        <v>452</v>
      </c>
      <c r="AI51" t="s">
        <v>489</v>
      </c>
      <c r="AJ51" t="s">
        <v>489</v>
      </c>
      <c r="AK51" t="s">
        <v>489</v>
      </c>
      <c r="AL51" t="s">
        <v>490</v>
      </c>
      <c r="AN51" t="s">
        <v>415</v>
      </c>
      <c r="AO51" t="s">
        <v>416</v>
      </c>
      <c r="AV51" t="s">
        <v>518</v>
      </c>
      <c r="AX51">
        <v>91</v>
      </c>
      <c r="BA51" t="s">
        <v>418</v>
      </c>
      <c r="BB51" t="s">
        <v>419</v>
      </c>
      <c r="BO51" t="s">
        <v>110</v>
      </c>
      <c r="BP51" t="s">
        <v>111</v>
      </c>
      <c r="BQ51" t="s">
        <v>112</v>
      </c>
      <c r="BR51" t="s">
        <v>420</v>
      </c>
      <c r="BS51" t="s">
        <v>421</v>
      </c>
      <c r="BT51" t="s">
        <v>422</v>
      </c>
      <c r="BU51" t="s">
        <v>116</v>
      </c>
      <c r="BV51" t="s">
        <v>137</v>
      </c>
      <c r="CF51">
        <v>6</v>
      </c>
      <c r="CG51">
        <v>3</v>
      </c>
      <c r="CH51" t="s">
        <v>119</v>
      </c>
    </row>
    <row r="52" spans="1:86" x14ac:dyDescent="0.25">
      <c r="A52">
        <v>49</v>
      </c>
      <c r="B52" t="s">
        <v>86</v>
      </c>
      <c r="C52" t="s">
        <v>87</v>
      </c>
      <c r="D52" t="s">
        <v>519</v>
      </c>
      <c r="E52" t="s">
        <v>89</v>
      </c>
      <c r="F52" t="s">
        <v>90</v>
      </c>
      <c r="H52" t="s">
        <v>91</v>
      </c>
      <c r="I52" t="s">
        <v>92</v>
      </c>
      <c r="J52" t="s">
        <v>93</v>
      </c>
      <c r="P52" t="s">
        <v>94</v>
      </c>
      <c r="Q52" t="s">
        <v>95</v>
      </c>
      <c r="Z52" t="s">
        <v>451</v>
      </c>
      <c r="AB52" t="s">
        <v>97</v>
      </c>
      <c r="AC52" t="s">
        <v>451</v>
      </c>
      <c r="AD52" t="s">
        <v>452</v>
      </c>
      <c r="AE52" t="s">
        <v>452</v>
      </c>
      <c r="AI52" t="s">
        <v>489</v>
      </c>
      <c r="AJ52" t="s">
        <v>489</v>
      </c>
      <c r="AK52" t="s">
        <v>489</v>
      </c>
      <c r="AL52" t="s">
        <v>490</v>
      </c>
      <c r="AN52" t="s">
        <v>415</v>
      </c>
      <c r="AO52" t="s">
        <v>416</v>
      </c>
      <c r="AV52" t="s">
        <v>520</v>
      </c>
      <c r="AX52">
        <v>91</v>
      </c>
      <c r="BA52" t="s">
        <v>418</v>
      </c>
      <c r="BB52" t="s">
        <v>419</v>
      </c>
      <c r="BO52" t="s">
        <v>110</v>
      </c>
      <c r="BP52" t="s">
        <v>111</v>
      </c>
      <c r="BQ52" t="s">
        <v>112</v>
      </c>
      <c r="BR52" t="s">
        <v>420</v>
      </c>
      <c r="BS52" t="s">
        <v>421</v>
      </c>
      <c r="BT52" t="s">
        <v>422</v>
      </c>
      <c r="BU52" t="s">
        <v>116</v>
      </c>
      <c r="BV52" t="s">
        <v>137</v>
      </c>
      <c r="CF52">
        <v>6</v>
      </c>
      <c r="CG52">
        <v>3</v>
      </c>
      <c r="CH52" t="s">
        <v>119</v>
      </c>
    </row>
    <row r="53" spans="1:86" x14ac:dyDescent="0.25">
      <c r="A53">
        <v>50</v>
      </c>
      <c r="B53" t="s">
        <v>86</v>
      </c>
      <c r="C53" t="s">
        <v>87</v>
      </c>
      <c r="D53" t="s">
        <v>521</v>
      </c>
      <c r="E53" t="s">
        <v>89</v>
      </c>
      <c r="F53" t="s">
        <v>90</v>
      </c>
      <c r="H53" t="s">
        <v>91</v>
      </c>
      <c r="I53" t="s">
        <v>92</v>
      </c>
      <c r="J53" t="s">
        <v>93</v>
      </c>
      <c r="P53" t="s">
        <v>94</v>
      </c>
      <c r="Q53" t="s">
        <v>95</v>
      </c>
      <c r="Z53" t="s">
        <v>451</v>
      </c>
      <c r="AB53" t="s">
        <v>97</v>
      </c>
      <c r="AC53" t="s">
        <v>451</v>
      </c>
      <c r="AD53" t="s">
        <v>452</v>
      </c>
      <c r="AE53" t="s">
        <v>452</v>
      </c>
      <c r="AI53" t="s">
        <v>522</v>
      </c>
      <c r="AJ53" t="s">
        <v>522</v>
      </c>
      <c r="AK53" t="s">
        <v>522</v>
      </c>
      <c r="AL53" t="s">
        <v>523</v>
      </c>
      <c r="AN53" t="s">
        <v>415</v>
      </c>
      <c r="AO53" t="s">
        <v>416</v>
      </c>
      <c r="AV53" t="s">
        <v>455</v>
      </c>
      <c r="AX53">
        <v>91</v>
      </c>
      <c r="BA53" t="s">
        <v>418</v>
      </c>
      <c r="BB53" t="s">
        <v>419</v>
      </c>
      <c r="BO53" t="s">
        <v>110</v>
      </c>
      <c r="BP53" t="s">
        <v>111</v>
      </c>
      <c r="BQ53" t="s">
        <v>112</v>
      </c>
      <c r="BR53" t="s">
        <v>420</v>
      </c>
      <c r="BS53" t="s">
        <v>421</v>
      </c>
      <c r="BT53" t="s">
        <v>422</v>
      </c>
      <c r="BU53" t="s">
        <v>116</v>
      </c>
      <c r="BV53" t="s">
        <v>137</v>
      </c>
      <c r="CC53" t="s">
        <v>524</v>
      </c>
      <c r="CF53">
        <v>6</v>
      </c>
      <c r="CG53">
        <v>3</v>
      </c>
      <c r="CH53" t="s">
        <v>119</v>
      </c>
    </row>
    <row r="54" spans="1:86" x14ac:dyDescent="0.25">
      <c r="A54">
        <v>51</v>
      </c>
      <c r="B54" t="s">
        <v>86</v>
      </c>
      <c r="C54" t="s">
        <v>87</v>
      </c>
      <c r="D54" t="s">
        <v>525</v>
      </c>
      <c r="E54" t="s">
        <v>89</v>
      </c>
      <c r="F54" t="s">
        <v>526</v>
      </c>
      <c r="H54" t="s">
        <v>527</v>
      </c>
      <c r="I54" t="s">
        <v>528</v>
      </c>
      <c r="J54" t="s">
        <v>93</v>
      </c>
      <c r="P54" t="s">
        <v>529</v>
      </c>
      <c r="Q54" t="s">
        <v>95</v>
      </c>
      <c r="Z54" t="s">
        <v>451</v>
      </c>
      <c r="AB54" t="s">
        <v>97</v>
      </c>
      <c r="AC54" t="s">
        <v>451</v>
      </c>
      <c r="AD54" t="s">
        <v>452</v>
      </c>
      <c r="AE54" t="s">
        <v>452</v>
      </c>
      <c r="AI54" t="s">
        <v>530</v>
      </c>
      <c r="AJ54" t="s">
        <v>530</v>
      </c>
      <c r="AK54" t="s">
        <v>530</v>
      </c>
      <c r="AL54" t="s">
        <v>531</v>
      </c>
      <c r="AN54" t="s">
        <v>415</v>
      </c>
      <c r="AO54" t="s">
        <v>416</v>
      </c>
      <c r="AV54" t="s">
        <v>516</v>
      </c>
      <c r="AX54">
        <v>89</v>
      </c>
      <c r="AY54" t="s">
        <v>532</v>
      </c>
      <c r="AZ54" t="s">
        <v>533</v>
      </c>
      <c r="BA54" t="s">
        <v>418</v>
      </c>
      <c r="BB54" t="s">
        <v>419</v>
      </c>
      <c r="BJ54" t="s">
        <v>460</v>
      </c>
      <c r="BM54" t="s">
        <v>534</v>
      </c>
      <c r="BN54" t="s">
        <v>535</v>
      </c>
      <c r="BO54" t="s">
        <v>110</v>
      </c>
      <c r="BP54" t="s">
        <v>111</v>
      </c>
      <c r="BQ54" t="s">
        <v>112</v>
      </c>
      <c r="BR54" t="s">
        <v>420</v>
      </c>
      <c r="BS54" t="s">
        <v>536</v>
      </c>
      <c r="BT54" t="s">
        <v>422</v>
      </c>
      <c r="BU54" t="s">
        <v>116</v>
      </c>
      <c r="BV54" t="s">
        <v>137</v>
      </c>
      <c r="CF54">
        <v>4</v>
      </c>
      <c r="CG54">
        <v>3</v>
      </c>
      <c r="CH54" t="s">
        <v>119</v>
      </c>
    </row>
    <row r="55" spans="1:86" x14ac:dyDescent="0.25">
      <c r="A55">
        <v>52</v>
      </c>
      <c r="B55" t="s">
        <v>86</v>
      </c>
      <c r="C55" t="s">
        <v>87</v>
      </c>
      <c r="D55" t="s">
        <v>537</v>
      </c>
      <c r="E55" t="s">
        <v>89</v>
      </c>
      <c r="F55" t="s">
        <v>526</v>
      </c>
      <c r="H55" t="s">
        <v>527</v>
      </c>
      <c r="I55" t="s">
        <v>528</v>
      </c>
      <c r="J55" t="s">
        <v>93</v>
      </c>
      <c r="P55" t="s">
        <v>529</v>
      </c>
      <c r="Q55" t="s">
        <v>95</v>
      </c>
      <c r="Z55" t="s">
        <v>451</v>
      </c>
      <c r="AB55" t="s">
        <v>97</v>
      </c>
      <c r="AC55" t="s">
        <v>451</v>
      </c>
      <c r="AD55" t="s">
        <v>452</v>
      </c>
      <c r="AE55" t="s">
        <v>452</v>
      </c>
      <c r="AI55" t="s">
        <v>538</v>
      </c>
      <c r="AJ55" t="s">
        <v>538</v>
      </c>
      <c r="AK55" t="s">
        <v>538</v>
      </c>
      <c r="AL55" t="s">
        <v>539</v>
      </c>
      <c r="AN55" t="s">
        <v>415</v>
      </c>
      <c r="AO55" t="s">
        <v>416</v>
      </c>
      <c r="AV55" t="s">
        <v>540</v>
      </c>
      <c r="AX55">
        <v>102</v>
      </c>
      <c r="AY55" t="s">
        <v>541</v>
      </c>
      <c r="AZ55" t="s">
        <v>542</v>
      </c>
      <c r="BA55" t="s">
        <v>458</v>
      </c>
      <c r="BB55" t="s">
        <v>543</v>
      </c>
      <c r="BO55" t="s">
        <v>110</v>
      </c>
      <c r="BP55" t="s">
        <v>111</v>
      </c>
      <c r="BQ55" t="s">
        <v>112</v>
      </c>
      <c r="BR55" t="s">
        <v>272</v>
      </c>
      <c r="BS55" t="s">
        <v>461</v>
      </c>
      <c r="BT55" t="s">
        <v>462</v>
      </c>
      <c r="BU55" t="s">
        <v>116</v>
      </c>
      <c r="BV55" t="s">
        <v>137</v>
      </c>
      <c r="CF55">
        <v>4</v>
      </c>
      <c r="CG55">
        <v>3</v>
      </c>
      <c r="CH55" t="s">
        <v>119</v>
      </c>
    </row>
    <row r="56" spans="1:86" x14ac:dyDescent="0.25">
      <c r="A56">
        <v>53</v>
      </c>
      <c r="B56" t="s">
        <v>86</v>
      </c>
      <c r="C56" t="s">
        <v>87</v>
      </c>
      <c r="D56" t="s">
        <v>544</v>
      </c>
      <c r="E56" t="s">
        <v>89</v>
      </c>
      <c r="F56" t="s">
        <v>526</v>
      </c>
      <c r="H56" t="s">
        <v>527</v>
      </c>
      <c r="I56" t="s">
        <v>528</v>
      </c>
      <c r="J56" t="s">
        <v>93</v>
      </c>
      <c r="P56" t="s">
        <v>529</v>
      </c>
      <c r="Q56" t="s">
        <v>95</v>
      </c>
      <c r="Z56" t="s">
        <v>451</v>
      </c>
      <c r="AB56" t="s">
        <v>97</v>
      </c>
      <c r="AC56" t="s">
        <v>451</v>
      </c>
      <c r="AD56" t="s">
        <v>452</v>
      </c>
      <c r="AE56" t="s">
        <v>452</v>
      </c>
      <c r="AI56" t="s">
        <v>545</v>
      </c>
      <c r="AJ56" t="s">
        <v>545</v>
      </c>
      <c r="AK56" t="s">
        <v>545</v>
      </c>
      <c r="AL56" t="s">
        <v>546</v>
      </c>
      <c r="AN56" t="s">
        <v>415</v>
      </c>
      <c r="AO56" t="s">
        <v>416</v>
      </c>
      <c r="AV56" t="s">
        <v>547</v>
      </c>
      <c r="AX56">
        <v>114</v>
      </c>
      <c r="AY56" t="s">
        <v>548</v>
      </c>
      <c r="AZ56" t="s">
        <v>549</v>
      </c>
      <c r="BA56" t="s">
        <v>458</v>
      </c>
      <c r="BB56" t="s">
        <v>550</v>
      </c>
      <c r="BJ56" t="s">
        <v>460</v>
      </c>
      <c r="BO56" t="s">
        <v>110</v>
      </c>
      <c r="BP56" t="s">
        <v>111</v>
      </c>
      <c r="BQ56" t="s">
        <v>112</v>
      </c>
      <c r="BR56" t="s">
        <v>272</v>
      </c>
      <c r="BS56" t="s">
        <v>461</v>
      </c>
      <c r="BT56" t="s">
        <v>462</v>
      </c>
      <c r="BU56" t="s">
        <v>116</v>
      </c>
      <c r="BV56" t="s">
        <v>463</v>
      </c>
      <c r="CF56">
        <v>4</v>
      </c>
      <c r="CG56">
        <v>3</v>
      </c>
      <c r="CH56" t="s">
        <v>119</v>
      </c>
    </row>
    <row r="57" spans="1:86" x14ac:dyDescent="0.25">
      <c r="A57">
        <v>54</v>
      </c>
      <c r="B57" t="s">
        <v>86</v>
      </c>
      <c r="C57" t="s">
        <v>87</v>
      </c>
      <c r="D57" t="s">
        <v>551</v>
      </c>
      <c r="E57" t="s">
        <v>89</v>
      </c>
      <c r="F57" t="s">
        <v>139</v>
      </c>
      <c r="H57" t="s">
        <v>552</v>
      </c>
      <c r="I57" t="s">
        <v>553</v>
      </c>
      <c r="J57" t="s">
        <v>554</v>
      </c>
      <c r="P57" t="s">
        <v>143</v>
      </c>
      <c r="Q57" t="s">
        <v>95</v>
      </c>
      <c r="Z57" t="s">
        <v>451</v>
      </c>
      <c r="AB57" t="s">
        <v>97</v>
      </c>
      <c r="AC57" t="s">
        <v>451</v>
      </c>
      <c r="AD57" t="s">
        <v>452</v>
      </c>
      <c r="AE57" t="s">
        <v>452</v>
      </c>
      <c r="AI57" t="s">
        <v>555</v>
      </c>
      <c r="AJ57" t="s">
        <v>555</v>
      </c>
      <c r="AK57" t="s">
        <v>555</v>
      </c>
      <c r="AL57" t="s">
        <v>556</v>
      </c>
      <c r="AN57" t="s">
        <v>415</v>
      </c>
      <c r="AO57" t="s">
        <v>416</v>
      </c>
      <c r="AV57" t="s">
        <v>547</v>
      </c>
      <c r="AX57">
        <v>91</v>
      </c>
      <c r="BA57" t="s">
        <v>418</v>
      </c>
      <c r="BB57" t="s">
        <v>419</v>
      </c>
      <c r="BO57" t="s">
        <v>110</v>
      </c>
      <c r="BP57" t="s">
        <v>111</v>
      </c>
      <c r="BQ57" t="s">
        <v>112</v>
      </c>
      <c r="BR57" t="s">
        <v>420</v>
      </c>
      <c r="BS57" t="s">
        <v>421</v>
      </c>
      <c r="BT57" t="s">
        <v>422</v>
      </c>
      <c r="BU57" t="s">
        <v>116</v>
      </c>
      <c r="BV57" t="s">
        <v>137</v>
      </c>
      <c r="CF57">
        <v>6</v>
      </c>
      <c r="CG57">
        <v>3</v>
      </c>
      <c r="CH57" t="s">
        <v>119</v>
      </c>
    </row>
    <row r="58" spans="1:86" x14ac:dyDescent="0.25">
      <c r="A58">
        <v>55</v>
      </c>
      <c r="B58" t="s">
        <v>86</v>
      </c>
      <c r="C58" t="s">
        <v>87</v>
      </c>
      <c r="D58" t="s">
        <v>557</v>
      </c>
      <c r="E58" t="s">
        <v>89</v>
      </c>
      <c r="F58" t="s">
        <v>358</v>
      </c>
      <c r="H58" t="s">
        <v>558</v>
      </c>
      <c r="I58" t="s">
        <v>559</v>
      </c>
      <c r="J58" t="s">
        <v>361</v>
      </c>
      <c r="P58" t="s">
        <v>143</v>
      </c>
      <c r="Q58" t="s">
        <v>95</v>
      </c>
      <c r="Z58" t="s">
        <v>451</v>
      </c>
      <c r="AB58" t="s">
        <v>97</v>
      </c>
      <c r="AC58" t="s">
        <v>451</v>
      </c>
      <c r="AD58" t="s">
        <v>452</v>
      </c>
      <c r="AE58" t="s">
        <v>452</v>
      </c>
      <c r="AI58" t="s">
        <v>489</v>
      </c>
      <c r="AJ58" t="s">
        <v>489</v>
      </c>
      <c r="AK58" t="s">
        <v>489</v>
      </c>
      <c r="AL58" t="s">
        <v>490</v>
      </c>
      <c r="AN58" t="s">
        <v>415</v>
      </c>
      <c r="AO58" t="s">
        <v>416</v>
      </c>
      <c r="AV58" t="s">
        <v>520</v>
      </c>
      <c r="AX58">
        <v>106</v>
      </c>
      <c r="AY58" t="s">
        <v>560</v>
      </c>
      <c r="AZ58" t="s">
        <v>561</v>
      </c>
      <c r="BA58" t="s">
        <v>458</v>
      </c>
      <c r="BB58" t="s">
        <v>550</v>
      </c>
      <c r="BJ58" t="s">
        <v>460</v>
      </c>
      <c r="BO58" t="s">
        <v>110</v>
      </c>
      <c r="BP58" t="s">
        <v>111</v>
      </c>
      <c r="BQ58" t="s">
        <v>112</v>
      </c>
      <c r="BR58" t="s">
        <v>272</v>
      </c>
      <c r="BS58" t="s">
        <v>461</v>
      </c>
      <c r="BT58" t="s">
        <v>462</v>
      </c>
      <c r="BU58" t="s">
        <v>116</v>
      </c>
      <c r="BV58" t="s">
        <v>137</v>
      </c>
      <c r="CF58">
        <v>4</v>
      </c>
      <c r="CG58">
        <v>3</v>
      </c>
      <c r="CH58" t="s">
        <v>119</v>
      </c>
    </row>
    <row r="59" spans="1:86" x14ac:dyDescent="0.25">
      <c r="A59">
        <v>56</v>
      </c>
      <c r="B59" t="s">
        <v>86</v>
      </c>
      <c r="C59" t="s">
        <v>87</v>
      </c>
      <c r="D59" t="s">
        <v>562</v>
      </c>
      <c r="E59" t="s">
        <v>89</v>
      </c>
      <c r="F59" t="s">
        <v>358</v>
      </c>
      <c r="H59" t="s">
        <v>558</v>
      </c>
      <c r="I59" t="s">
        <v>559</v>
      </c>
      <c r="J59" t="s">
        <v>361</v>
      </c>
      <c r="P59" t="s">
        <v>143</v>
      </c>
      <c r="Q59" t="s">
        <v>95</v>
      </c>
      <c r="Z59" t="s">
        <v>451</v>
      </c>
      <c r="AB59" t="s">
        <v>97</v>
      </c>
      <c r="AC59" t="s">
        <v>451</v>
      </c>
      <c r="AD59" t="s">
        <v>452</v>
      </c>
      <c r="AE59" t="s">
        <v>452</v>
      </c>
      <c r="AI59" t="s">
        <v>489</v>
      </c>
      <c r="AJ59" t="s">
        <v>489</v>
      </c>
      <c r="AK59" t="s">
        <v>489</v>
      </c>
      <c r="AL59" t="s">
        <v>490</v>
      </c>
      <c r="AN59" t="s">
        <v>415</v>
      </c>
      <c r="AO59" t="s">
        <v>416</v>
      </c>
      <c r="AV59" t="s">
        <v>563</v>
      </c>
      <c r="AX59">
        <v>103</v>
      </c>
      <c r="AY59" t="s">
        <v>564</v>
      </c>
      <c r="AZ59" t="s">
        <v>565</v>
      </c>
      <c r="BA59" t="s">
        <v>566</v>
      </c>
      <c r="BB59" t="s">
        <v>550</v>
      </c>
      <c r="BJ59" t="s">
        <v>460</v>
      </c>
      <c r="BO59" t="s">
        <v>110</v>
      </c>
      <c r="BP59" t="s">
        <v>111</v>
      </c>
      <c r="BQ59" t="s">
        <v>112</v>
      </c>
      <c r="BR59" t="s">
        <v>420</v>
      </c>
      <c r="BS59" t="s">
        <v>536</v>
      </c>
      <c r="BT59" t="s">
        <v>567</v>
      </c>
      <c r="BU59" t="s">
        <v>116</v>
      </c>
      <c r="BV59" t="s">
        <v>137</v>
      </c>
      <c r="CF59">
        <v>4</v>
      </c>
      <c r="CG59">
        <v>3</v>
      </c>
      <c r="CH59" t="s">
        <v>119</v>
      </c>
    </row>
    <row r="60" spans="1:86" x14ac:dyDescent="0.25">
      <c r="A60">
        <v>57</v>
      </c>
      <c r="B60" t="s">
        <v>86</v>
      </c>
      <c r="C60" t="s">
        <v>87</v>
      </c>
      <c r="D60" t="s">
        <v>568</v>
      </c>
      <c r="E60" t="s">
        <v>89</v>
      </c>
      <c r="F60" t="s">
        <v>358</v>
      </c>
      <c r="H60" t="s">
        <v>558</v>
      </c>
      <c r="I60" t="s">
        <v>559</v>
      </c>
      <c r="J60" t="s">
        <v>361</v>
      </c>
      <c r="P60" t="s">
        <v>143</v>
      </c>
      <c r="Q60" t="s">
        <v>95</v>
      </c>
      <c r="Z60" t="s">
        <v>451</v>
      </c>
      <c r="AB60" t="s">
        <v>97</v>
      </c>
      <c r="AC60" t="s">
        <v>451</v>
      </c>
      <c r="AD60" t="s">
        <v>452</v>
      </c>
      <c r="AE60" t="s">
        <v>452</v>
      </c>
      <c r="AI60" t="s">
        <v>489</v>
      </c>
      <c r="AJ60" t="s">
        <v>489</v>
      </c>
      <c r="AK60" t="s">
        <v>489</v>
      </c>
      <c r="AL60" t="s">
        <v>490</v>
      </c>
      <c r="AN60" t="s">
        <v>415</v>
      </c>
      <c r="AO60" t="s">
        <v>416</v>
      </c>
      <c r="AV60" t="s">
        <v>518</v>
      </c>
      <c r="AX60">
        <v>106</v>
      </c>
      <c r="AY60" t="s">
        <v>569</v>
      </c>
      <c r="AZ60" t="s">
        <v>570</v>
      </c>
      <c r="BA60" t="s">
        <v>458</v>
      </c>
      <c r="BB60" t="s">
        <v>543</v>
      </c>
      <c r="BJ60" t="s">
        <v>460</v>
      </c>
      <c r="BO60" t="s">
        <v>110</v>
      </c>
      <c r="BP60" t="s">
        <v>111</v>
      </c>
      <c r="BQ60" t="s">
        <v>112</v>
      </c>
      <c r="BR60" t="s">
        <v>272</v>
      </c>
      <c r="BS60" t="s">
        <v>461</v>
      </c>
      <c r="BT60" t="s">
        <v>462</v>
      </c>
      <c r="BU60" t="s">
        <v>116</v>
      </c>
      <c r="BV60" t="s">
        <v>137</v>
      </c>
      <c r="CF60">
        <v>4</v>
      </c>
      <c r="CG60">
        <v>3</v>
      </c>
      <c r="CH60" t="s">
        <v>119</v>
      </c>
    </row>
    <row r="61" spans="1:86" x14ac:dyDescent="0.25">
      <c r="A61">
        <v>58</v>
      </c>
      <c r="B61" t="s">
        <v>86</v>
      </c>
      <c r="C61" t="s">
        <v>87</v>
      </c>
      <c r="D61" t="s">
        <v>571</v>
      </c>
      <c r="E61" t="s">
        <v>89</v>
      </c>
      <c r="F61" t="s">
        <v>219</v>
      </c>
      <c r="H61" t="s">
        <v>220</v>
      </c>
      <c r="I61" t="s">
        <v>221</v>
      </c>
      <c r="J61" t="s">
        <v>93</v>
      </c>
      <c r="P61" t="s">
        <v>143</v>
      </c>
      <c r="Q61" t="s">
        <v>95</v>
      </c>
      <c r="Z61" t="s">
        <v>429</v>
      </c>
      <c r="AB61" t="s">
        <v>97</v>
      </c>
      <c r="AC61" t="s">
        <v>429</v>
      </c>
      <c r="AD61" t="s">
        <v>430</v>
      </c>
      <c r="AE61" t="s">
        <v>430</v>
      </c>
      <c r="AI61" t="s">
        <v>572</v>
      </c>
      <c r="AJ61" t="s">
        <v>572</v>
      </c>
      <c r="AK61" t="s">
        <v>572</v>
      </c>
      <c r="AL61" t="s">
        <v>573</v>
      </c>
      <c r="AN61" t="s">
        <v>415</v>
      </c>
      <c r="AO61" t="s">
        <v>416</v>
      </c>
      <c r="AV61" t="s">
        <v>574</v>
      </c>
      <c r="AX61">
        <v>107</v>
      </c>
      <c r="BA61" t="s">
        <v>492</v>
      </c>
      <c r="BB61" t="s">
        <v>493</v>
      </c>
      <c r="BO61" t="s">
        <v>110</v>
      </c>
      <c r="BP61" t="s">
        <v>111</v>
      </c>
      <c r="BQ61" t="s">
        <v>112</v>
      </c>
      <c r="BR61" t="s">
        <v>206</v>
      </c>
      <c r="BS61" t="s">
        <v>206</v>
      </c>
      <c r="BT61" t="s">
        <v>481</v>
      </c>
      <c r="BU61" t="s">
        <v>116</v>
      </c>
      <c r="BV61" t="s">
        <v>137</v>
      </c>
      <c r="CF61">
        <v>6</v>
      </c>
      <c r="CG61">
        <v>3</v>
      </c>
      <c r="CH61" t="s">
        <v>119</v>
      </c>
    </row>
    <row r="62" spans="1:86" x14ac:dyDescent="0.25">
      <c r="A62">
        <v>59</v>
      </c>
      <c r="B62" t="s">
        <v>86</v>
      </c>
      <c r="C62" t="s">
        <v>87</v>
      </c>
      <c r="D62" t="s">
        <v>575</v>
      </c>
      <c r="E62" t="s">
        <v>89</v>
      </c>
      <c r="F62" t="s">
        <v>219</v>
      </c>
      <c r="H62" t="s">
        <v>220</v>
      </c>
      <c r="I62" t="s">
        <v>221</v>
      </c>
      <c r="J62" t="s">
        <v>93</v>
      </c>
      <c r="P62" t="s">
        <v>143</v>
      </c>
      <c r="Q62" t="s">
        <v>95</v>
      </c>
      <c r="Z62" t="s">
        <v>429</v>
      </c>
      <c r="AB62" t="s">
        <v>97</v>
      </c>
      <c r="AC62" t="s">
        <v>429</v>
      </c>
      <c r="AD62" t="s">
        <v>430</v>
      </c>
      <c r="AE62" t="s">
        <v>430</v>
      </c>
      <c r="AI62" t="s">
        <v>484</v>
      </c>
      <c r="AJ62" t="s">
        <v>484</v>
      </c>
      <c r="AK62" t="s">
        <v>484</v>
      </c>
      <c r="AL62" t="s">
        <v>485</v>
      </c>
      <c r="AN62" t="s">
        <v>415</v>
      </c>
      <c r="AO62" t="s">
        <v>416</v>
      </c>
      <c r="AV62" t="s">
        <v>576</v>
      </c>
      <c r="AX62">
        <v>98</v>
      </c>
      <c r="AY62" t="s">
        <v>434</v>
      </c>
      <c r="AZ62" t="s">
        <v>435</v>
      </c>
      <c r="BA62" t="s">
        <v>436</v>
      </c>
      <c r="BB62" t="s">
        <v>204</v>
      </c>
      <c r="BH62" t="s">
        <v>437</v>
      </c>
      <c r="BI62" t="s">
        <v>438</v>
      </c>
      <c r="BJ62" t="s">
        <v>269</v>
      </c>
      <c r="BM62" t="s">
        <v>439</v>
      </c>
      <c r="BN62" t="s">
        <v>440</v>
      </c>
      <c r="BO62" t="s">
        <v>110</v>
      </c>
      <c r="BP62" t="s">
        <v>111</v>
      </c>
      <c r="BQ62" t="s">
        <v>112</v>
      </c>
      <c r="BR62" t="s">
        <v>272</v>
      </c>
      <c r="BS62" t="s">
        <v>441</v>
      </c>
      <c r="BT62" t="s">
        <v>207</v>
      </c>
      <c r="BU62" t="s">
        <v>116</v>
      </c>
      <c r="BV62" t="s">
        <v>187</v>
      </c>
      <c r="CF62">
        <v>4</v>
      </c>
      <c r="CG62">
        <v>3</v>
      </c>
      <c r="CH62" t="s">
        <v>119</v>
      </c>
    </row>
    <row r="63" spans="1:86" x14ac:dyDescent="0.25">
      <c r="A63">
        <v>60</v>
      </c>
      <c r="B63" t="s">
        <v>86</v>
      </c>
      <c r="C63" t="s">
        <v>87</v>
      </c>
      <c r="D63" t="s">
        <v>577</v>
      </c>
      <c r="E63" t="s">
        <v>89</v>
      </c>
      <c r="F63" t="s">
        <v>219</v>
      </c>
      <c r="H63" t="s">
        <v>220</v>
      </c>
      <c r="I63" t="s">
        <v>221</v>
      </c>
      <c r="J63" t="s">
        <v>93</v>
      </c>
      <c r="P63" t="s">
        <v>143</v>
      </c>
      <c r="Q63" t="s">
        <v>95</v>
      </c>
      <c r="Z63" t="s">
        <v>451</v>
      </c>
      <c r="AB63" t="s">
        <v>97</v>
      </c>
      <c r="AC63" t="s">
        <v>451</v>
      </c>
      <c r="AD63" t="s">
        <v>452</v>
      </c>
      <c r="AE63" t="s">
        <v>452</v>
      </c>
      <c r="AI63" t="s">
        <v>489</v>
      </c>
      <c r="AJ63" t="s">
        <v>489</v>
      </c>
      <c r="AK63" t="s">
        <v>489</v>
      </c>
      <c r="AL63" t="s">
        <v>490</v>
      </c>
      <c r="AN63" t="s">
        <v>415</v>
      </c>
      <c r="AO63" t="s">
        <v>416</v>
      </c>
      <c r="AV63" t="s">
        <v>516</v>
      </c>
      <c r="AX63">
        <v>91</v>
      </c>
      <c r="BA63" t="s">
        <v>418</v>
      </c>
      <c r="BB63" t="s">
        <v>419</v>
      </c>
      <c r="BO63" t="s">
        <v>110</v>
      </c>
      <c r="BP63" t="s">
        <v>111</v>
      </c>
      <c r="BQ63" t="s">
        <v>112</v>
      </c>
      <c r="BR63" t="s">
        <v>420</v>
      </c>
      <c r="BS63" t="s">
        <v>421</v>
      </c>
      <c r="BT63" t="s">
        <v>422</v>
      </c>
      <c r="BU63" t="s">
        <v>116</v>
      </c>
      <c r="BV63" t="s">
        <v>137</v>
      </c>
      <c r="CF63">
        <v>6</v>
      </c>
      <c r="CG63">
        <v>3</v>
      </c>
      <c r="CH63" t="s">
        <v>119</v>
      </c>
    </row>
    <row r="64" spans="1:86" x14ac:dyDescent="0.25">
      <c r="A64">
        <v>61</v>
      </c>
      <c r="B64" t="s">
        <v>86</v>
      </c>
      <c r="C64" t="s">
        <v>87</v>
      </c>
      <c r="D64" t="s">
        <v>578</v>
      </c>
      <c r="E64" t="s">
        <v>89</v>
      </c>
      <c r="F64" t="s">
        <v>219</v>
      </c>
      <c r="H64" t="s">
        <v>220</v>
      </c>
      <c r="I64" t="s">
        <v>221</v>
      </c>
      <c r="J64" t="s">
        <v>93</v>
      </c>
      <c r="P64" t="s">
        <v>143</v>
      </c>
      <c r="Q64" t="s">
        <v>95</v>
      </c>
      <c r="Z64" t="s">
        <v>451</v>
      </c>
      <c r="AB64" t="s">
        <v>97</v>
      </c>
      <c r="AC64" t="s">
        <v>451</v>
      </c>
      <c r="AD64" t="s">
        <v>452</v>
      </c>
      <c r="AE64" t="s">
        <v>452</v>
      </c>
      <c r="AI64" t="s">
        <v>489</v>
      </c>
      <c r="AJ64" t="s">
        <v>489</v>
      </c>
      <c r="AK64" t="s">
        <v>489</v>
      </c>
      <c r="AL64" t="s">
        <v>490</v>
      </c>
      <c r="AN64" t="s">
        <v>415</v>
      </c>
      <c r="AO64" t="s">
        <v>416</v>
      </c>
      <c r="AV64" t="s">
        <v>518</v>
      </c>
      <c r="AX64">
        <v>91</v>
      </c>
      <c r="BA64" t="s">
        <v>418</v>
      </c>
      <c r="BB64" t="s">
        <v>419</v>
      </c>
      <c r="BO64" t="s">
        <v>110</v>
      </c>
      <c r="BP64" t="s">
        <v>111</v>
      </c>
      <c r="BQ64" t="s">
        <v>112</v>
      </c>
      <c r="BR64" t="s">
        <v>420</v>
      </c>
      <c r="BS64" t="s">
        <v>421</v>
      </c>
      <c r="BT64" t="s">
        <v>422</v>
      </c>
      <c r="BU64" t="s">
        <v>116</v>
      </c>
      <c r="BV64" t="s">
        <v>137</v>
      </c>
      <c r="CF64">
        <v>6</v>
      </c>
      <c r="CG64">
        <v>3</v>
      </c>
      <c r="CH64" t="s">
        <v>119</v>
      </c>
    </row>
    <row r="65" spans="1:86" x14ac:dyDescent="0.25">
      <c r="A65">
        <v>62</v>
      </c>
      <c r="B65" t="s">
        <v>86</v>
      </c>
      <c r="C65" t="s">
        <v>87</v>
      </c>
      <c r="D65" t="s">
        <v>579</v>
      </c>
      <c r="E65" t="s">
        <v>89</v>
      </c>
      <c r="F65" t="s">
        <v>219</v>
      </c>
      <c r="H65" t="s">
        <v>220</v>
      </c>
      <c r="I65" t="s">
        <v>221</v>
      </c>
      <c r="J65" t="s">
        <v>93</v>
      </c>
      <c r="P65" t="s">
        <v>143</v>
      </c>
      <c r="Q65" t="s">
        <v>95</v>
      </c>
      <c r="Z65" t="s">
        <v>451</v>
      </c>
      <c r="AB65" t="s">
        <v>97</v>
      </c>
      <c r="AC65" t="s">
        <v>451</v>
      </c>
      <c r="AD65" t="s">
        <v>452</v>
      </c>
      <c r="AE65" t="s">
        <v>452</v>
      </c>
      <c r="AI65" t="s">
        <v>489</v>
      </c>
      <c r="AJ65" t="s">
        <v>489</v>
      </c>
      <c r="AK65" t="s">
        <v>489</v>
      </c>
      <c r="AL65" t="s">
        <v>490</v>
      </c>
      <c r="AN65" t="s">
        <v>415</v>
      </c>
      <c r="AO65" t="s">
        <v>416</v>
      </c>
      <c r="AV65" t="s">
        <v>455</v>
      </c>
      <c r="AX65">
        <v>91</v>
      </c>
      <c r="BA65" t="s">
        <v>418</v>
      </c>
      <c r="BB65" t="s">
        <v>419</v>
      </c>
      <c r="BO65" t="s">
        <v>110</v>
      </c>
      <c r="BP65" t="s">
        <v>111</v>
      </c>
      <c r="BQ65" t="s">
        <v>112</v>
      </c>
      <c r="BR65" t="s">
        <v>420</v>
      </c>
      <c r="BS65" t="s">
        <v>421</v>
      </c>
      <c r="BT65" t="s">
        <v>422</v>
      </c>
      <c r="BU65" t="s">
        <v>116</v>
      </c>
      <c r="BV65" t="s">
        <v>137</v>
      </c>
      <c r="CF65">
        <v>6</v>
      </c>
      <c r="CG65">
        <v>3</v>
      </c>
      <c r="CH65" t="s">
        <v>119</v>
      </c>
    </row>
    <row r="66" spans="1:86" x14ac:dyDescent="0.25">
      <c r="A66">
        <v>63</v>
      </c>
      <c r="B66" t="s">
        <v>86</v>
      </c>
      <c r="C66" t="s">
        <v>87</v>
      </c>
      <c r="D66" t="s">
        <v>580</v>
      </c>
      <c r="E66" t="s">
        <v>89</v>
      </c>
      <c r="F66" t="s">
        <v>219</v>
      </c>
      <c r="H66" t="s">
        <v>220</v>
      </c>
      <c r="I66" t="s">
        <v>221</v>
      </c>
      <c r="J66" t="s">
        <v>93</v>
      </c>
      <c r="P66" t="s">
        <v>143</v>
      </c>
      <c r="Q66" t="s">
        <v>95</v>
      </c>
      <c r="Z66" t="s">
        <v>411</v>
      </c>
      <c r="AB66" t="s">
        <v>97</v>
      </c>
      <c r="AC66" t="s">
        <v>411</v>
      </c>
      <c r="AD66" t="s">
        <v>412</v>
      </c>
      <c r="AE66" t="s">
        <v>412</v>
      </c>
      <c r="AI66" t="s">
        <v>530</v>
      </c>
      <c r="AJ66" t="s">
        <v>530</v>
      </c>
      <c r="AK66" t="s">
        <v>530</v>
      </c>
      <c r="AL66" t="s">
        <v>531</v>
      </c>
      <c r="AN66" t="s">
        <v>415</v>
      </c>
      <c r="AO66" t="s">
        <v>416</v>
      </c>
      <c r="AV66" t="s">
        <v>581</v>
      </c>
      <c r="AX66">
        <v>91</v>
      </c>
      <c r="BA66" t="s">
        <v>418</v>
      </c>
      <c r="BB66" t="s">
        <v>419</v>
      </c>
      <c r="BO66" t="s">
        <v>110</v>
      </c>
      <c r="BP66" t="s">
        <v>111</v>
      </c>
      <c r="BQ66" t="s">
        <v>112</v>
      </c>
      <c r="BR66" t="s">
        <v>420</v>
      </c>
      <c r="BS66" t="s">
        <v>421</v>
      </c>
      <c r="BT66" t="s">
        <v>422</v>
      </c>
      <c r="BU66" t="s">
        <v>116</v>
      </c>
      <c r="BV66" t="s">
        <v>137</v>
      </c>
      <c r="CF66">
        <v>6</v>
      </c>
      <c r="CG66">
        <v>3</v>
      </c>
      <c r="CH66" t="s">
        <v>119</v>
      </c>
    </row>
    <row r="67" spans="1:86" x14ac:dyDescent="0.25">
      <c r="A67">
        <v>64</v>
      </c>
      <c r="B67" t="s">
        <v>86</v>
      </c>
      <c r="C67" t="s">
        <v>87</v>
      </c>
      <c r="D67" t="s">
        <v>582</v>
      </c>
      <c r="E67" t="s">
        <v>89</v>
      </c>
      <c r="F67" t="s">
        <v>219</v>
      </c>
      <c r="H67" t="s">
        <v>220</v>
      </c>
      <c r="I67" t="s">
        <v>221</v>
      </c>
      <c r="J67" t="s">
        <v>93</v>
      </c>
      <c r="P67" t="s">
        <v>143</v>
      </c>
      <c r="Q67" t="s">
        <v>95</v>
      </c>
      <c r="Z67" t="s">
        <v>411</v>
      </c>
      <c r="AB67" t="s">
        <v>97</v>
      </c>
      <c r="AC67" t="s">
        <v>411</v>
      </c>
      <c r="AD67" t="s">
        <v>412</v>
      </c>
      <c r="AE67" t="s">
        <v>412</v>
      </c>
      <c r="AI67" t="s">
        <v>484</v>
      </c>
      <c r="AJ67" t="s">
        <v>484</v>
      </c>
      <c r="AK67" t="s">
        <v>484</v>
      </c>
      <c r="AL67" t="s">
        <v>583</v>
      </c>
      <c r="AN67" t="s">
        <v>415</v>
      </c>
      <c r="AO67" t="s">
        <v>416</v>
      </c>
      <c r="AV67" t="s">
        <v>584</v>
      </c>
      <c r="AX67">
        <v>91</v>
      </c>
      <c r="BA67" t="s">
        <v>418</v>
      </c>
      <c r="BB67" t="s">
        <v>419</v>
      </c>
      <c r="BO67" t="s">
        <v>110</v>
      </c>
      <c r="BP67" t="s">
        <v>111</v>
      </c>
      <c r="BQ67" t="s">
        <v>112</v>
      </c>
      <c r="BR67" t="s">
        <v>420</v>
      </c>
      <c r="BS67" t="s">
        <v>421</v>
      </c>
      <c r="BT67" t="s">
        <v>422</v>
      </c>
      <c r="BU67" t="s">
        <v>116</v>
      </c>
      <c r="BV67" t="s">
        <v>137</v>
      </c>
      <c r="CF67">
        <v>6</v>
      </c>
      <c r="CG67">
        <v>3</v>
      </c>
      <c r="CH67" t="s">
        <v>119</v>
      </c>
    </row>
    <row r="68" spans="1:86" x14ac:dyDescent="0.25">
      <c r="A68">
        <v>65</v>
      </c>
      <c r="B68" t="s">
        <v>86</v>
      </c>
      <c r="C68" t="s">
        <v>87</v>
      </c>
      <c r="D68" t="s">
        <v>585</v>
      </c>
      <c r="E68" t="s">
        <v>89</v>
      </c>
      <c r="F68" t="s">
        <v>219</v>
      </c>
      <c r="H68" t="s">
        <v>220</v>
      </c>
      <c r="I68" t="s">
        <v>221</v>
      </c>
      <c r="J68" t="s">
        <v>93</v>
      </c>
      <c r="P68" t="s">
        <v>143</v>
      </c>
      <c r="Q68" t="s">
        <v>95</v>
      </c>
      <c r="Z68" t="s">
        <v>495</v>
      </c>
      <c r="AB68" t="s">
        <v>97</v>
      </c>
      <c r="AC68" t="s">
        <v>495</v>
      </c>
      <c r="AD68" t="s">
        <v>496</v>
      </c>
      <c r="AE68" t="s">
        <v>496</v>
      </c>
      <c r="AI68" t="s">
        <v>586</v>
      </c>
      <c r="AJ68" t="s">
        <v>586</v>
      </c>
      <c r="AK68" t="s">
        <v>586</v>
      </c>
      <c r="AL68" t="s">
        <v>587</v>
      </c>
      <c r="AN68" t="s">
        <v>415</v>
      </c>
      <c r="AO68" t="s">
        <v>416</v>
      </c>
      <c r="AV68" t="s">
        <v>588</v>
      </c>
      <c r="AX68">
        <v>91</v>
      </c>
      <c r="BA68" t="s">
        <v>418</v>
      </c>
      <c r="BB68" t="s">
        <v>419</v>
      </c>
      <c r="BO68" t="s">
        <v>110</v>
      </c>
      <c r="BP68" t="s">
        <v>111</v>
      </c>
      <c r="BQ68" t="s">
        <v>112</v>
      </c>
      <c r="BR68" t="s">
        <v>420</v>
      </c>
      <c r="BS68" t="s">
        <v>421</v>
      </c>
      <c r="BT68" t="s">
        <v>422</v>
      </c>
      <c r="BU68" t="s">
        <v>116</v>
      </c>
      <c r="BV68" t="s">
        <v>137</v>
      </c>
      <c r="CF68">
        <v>6</v>
      </c>
      <c r="CG68">
        <v>3</v>
      </c>
      <c r="CH68" t="s">
        <v>119</v>
      </c>
    </row>
    <row r="69" spans="1:86" x14ac:dyDescent="0.25">
      <c r="A69">
        <v>66</v>
      </c>
      <c r="B69" t="s">
        <v>86</v>
      </c>
      <c r="C69" t="s">
        <v>87</v>
      </c>
      <c r="D69" t="s">
        <v>589</v>
      </c>
      <c r="E69" t="s">
        <v>89</v>
      </c>
      <c r="F69" t="s">
        <v>219</v>
      </c>
      <c r="H69" t="s">
        <v>220</v>
      </c>
      <c r="I69" t="s">
        <v>221</v>
      </c>
      <c r="J69" t="s">
        <v>93</v>
      </c>
      <c r="P69" t="s">
        <v>143</v>
      </c>
      <c r="Q69" t="s">
        <v>95</v>
      </c>
      <c r="Z69" t="s">
        <v>495</v>
      </c>
      <c r="AB69" t="s">
        <v>97</v>
      </c>
      <c r="AC69" t="s">
        <v>495</v>
      </c>
      <c r="AD69" t="s">
        <v>496</v>
      </c>
      <c r="AE69" t="s">
        <v>496</v>
      </c>
      <c r="AI69" t="s">
        <v>586</v>
      </c>
      <c r="AJ69" t="s">
        <v>586</v>
      </c>
      <c r="AK69" t="s">
        <v>586</v>
      </c>
      <c r="AL69" t="s">
        <v>587</v>
      </c>
      <c r="AN69" t="s">
        <v>415</v>
      </c>
      <c r="AO69" t="s">
        <v>416</v>
      </c>
      <c r="AV69" t="s">
        <v>563</v>
      </c>
      <c r="AX69">
        <v>91</v>
      </c>
      <c r="BA69" t="s">
        <v>418</v>
      </c>
      <c r="BB69" t="s">
        <v>419</v>
      </c>
      <c r="BO69" t="s">
        <v>110</v>
      </c>
      <c r="BP69" t="s">
        <v>111</v>
      </c>
      <c r="BQ69" t="s">
        <v>112</v>
      </c>
      <c r="BR69" t="s">
        <v>420</v>
      </c>
      <c r="BS69" t="s">
        <v>421</v>
      </c>
      <c r="BT69" t="s">
        <v>422</v>
      </c>
      <c r="BU69" t="s">
        <v>116</v>
      </c>
      <c r="BV69" t="s">
        <v>137</v>
      </c>
      <c r="CF69">
        <v>6</v>
      </c>
      <c r="CG69">
        <v>3</v>
      </c>
      <c r="CH69" t="s">
        <v>119</v>
      </c>
    </row>
    <row r="70" spans="1:86" x14ac:dyDescent="0.25">
      <c r="A70">
        <v>67</v>
      </c>
      <c r="B70" t="s">
        <v>86</v>
      </c>
      <c r="C70" t="s">
        <v>87</v>
      </c>
      <c r="D70" t="s">
        <v>590</v>
      </c>
      <c r="E70" t="s">
        <v>89</v>
      </c>
      <c r="F70" t="s">
        <v>219</v>
      </c>
      <c r="H70" t="s">
        <v>220</v>
      </c>
      <c r="I70" t="s">
        <v>221</v>
      </c>
      <c r="J70" t="s">
        <v>93</v>
      </c>
      <c r="P70" t="s">
        <v>143</v>
      </c>
      <c r="Q70" t="s">
        <v>95</v>
      </c>
      <c r="Z70" t="s">
        <v>495</v>
      </c>
      <c r="AB70" t="s">
        <v>97</v>
      </c>
      <c r="AC70" t="s">
        <v>495</v>
      </c>
      <c r="AD70" t="s">
        <v>496</v>
      </c>
      <c r="AE70" t="s">
        <v>496</v>
      </c>
      <c r="AI70" t="s">
        <v>586</v>
      </c>
      <c r="AJ70" t="s">
        <v>586</v>
      </c>
      <c r="AK70" t="s">
        <v>586</v>
      </c>
      <c r="AL70" t="s">
        <v>587</v>
      </c>
      <c r="AN70" t="s">
        <v>415</v>
      </c>
      <c r="AO70" t="s">
        <v>416</v>
      </c>
      <c r="AV70" t="s">
        <v>591</v>
      </c>
      <c r="AX70">
        <v>91</v>
      </c>
      <c r="BA70" t="s">
        <v>418</v>
      </c>
      <c r="BB70" t="s">
        <v>419</v>
      </c>
      <c r="BO70" t="s">
        <v>110</v>
      </c>
      <c r="BP70" t="s">
        <v>111</v>
      </c>
      <c r="BQ70" t="s">
        <v>112</v>
      </c>
      <c r="BR70" t="s">
        <v>420</v>
      </c>
      <c r="BS70" t="s">
        <v>421</v>
      </c>
      <c r="BT70" t="s">
        <v>422</v>
      </c>
      <c r="BU70" t="s">
        <v>116</v>
      </c>
      <c r="BV70" t="s">
        <v>137</v>
      </c>
      <c r="CF70">
        <v>6</v>
      </c>
      <c r="CG70">
        <v>3</v>
      </c>
      <c r="CH70" t="s">
        <v>119</v>
      </c>
    </row>
    <row r="71" spans="1:86" x14ac:dyDescent="0.25">
      <c r="A71">
        <v>68</v>
      </c>
      <c r="B71" t="s">
        <v>86</v>
      </c>
      <c r="C71" t="s">
        <v>87</v>
      </c>
      <c r="D71" t="s">
        <v>592</v>
      </c>
      <c r="E71" t="s">
        <v>89</v>
      </c>
      <c r="F71" t="s">
        <v>593</v>
      </c>
      <c r="H71" t="s">
        <v>594</v>
      </c>
      <c r="I71" t="s">
        <v>595</v>
      </c>
      <c r="J71" t="s">
        <v>596</v>
      </c>
      <c r="P71" t="s">
        <v>597</v>
      </c>
      <c r="Q71" t="s">
        <v>95</v>
      </c>
      <c r="Z71" t="s">
        <v>468</v>
      </c>
      <c r="AB71" t="s">
        <v>97</v>
      </c>
      <c r="AC71" t="s">
        <v>468</v>
      </c>
      <c r="AD71" t="s">
        <v>412</v>
      </c>
      <c r="AE71" t="s">
        <v>412</v>
      </c>
      <c r="AI71" t="s">
        <v>364</v>
      </c>
      <c r="AJ71" t="s">
        <v>364</v>
      </c>
      <c r="AK71" t="s">
        <v>364</v>
      </c>
      <c r="AL71" t="s">
        <v>365</v>
      </c>
      <c r="AN71" t="s">
        <v>415</v>
      </c>
      <c r="AO71" t="s">
        <v>416</v>
      </c>
      <c r="AV71" t="s">
        <v>598</v>
      </c>
      <c r="AX71">
        <v>69</v>
      </c>
      <c r="AY71" t="s">
        <v>599</v>
      </c>
      <c r="AZ71" t="s">
        <v>600</v>
      </c>
      <c r="BA71" t="s">
        <v>601</v>
      </c>
      <c r="BB71" t="s">
        <v>472</v>
      </c>
      <c r="BJ71" t="s">
        <v>316</v>
      </c>
      <c r="BM71" t="s">
        <v>473</v>
      </c>
      <c r="BN71" t="s">
        <v>474</v>
      </c>
      <c r="BO71" t="s">
        <v>110</v>
      </c>
      <c r="BP71" t="s">
        <v>111</v>
      </c>
      <c r="BQ71" t="s">
        <v>112</v>
      </c>
      <c r="BR71" t="s">
        <v>319</v>
      </c>
      <c r="BS71" t="s">
        <v>320</v>
      </c>
      <c r="BT71" t="s">
        <v>321</v>
      </c>
      <c r="BU71" t="s">
        <v>116</v>
      </c>
      <c r="BV71" t="s">
        <v>602</v>
      </c>
      <c r="CF71">
        <v>4</v>
      </c>
      <c r="CG71">
        <v>3</v>
      </c>
      <c r="CH71" t="s">
        <v>119</v>
      </c>
    </row>
    <row r="72" spans="1:86" x14ac:dyDescent="0.25">
      <c r="A72">
        <v>69</v>
      </c>
      <c r="B72" t="s">
        <v>86</v>
      </c>
      <c r="C72" t="s">
        <v>87</v>
      </c>
      <c r="D72" t="s">
        <v>603</v>
      </c>
      <c r="E72" t="s">
        <v>89</v>
      </c>
      <c r="F72" t="s">
        <v>593</v>
      </c>
      <c r="H72" t="s">
        <v>594</v>
      </c>
      <c r="I72" t="s">
        <v>595</v>
      </c>
      <c r="J72" t="s">
        <v>596</v>
      </c>
      <c r="P72" t="s">
        <v>597</v>
      </c>
      <c r="Q72" t="s">
        <v>95</v>
      </c>
      <c r="Z72" t="s">
        <v>468</v>
      </c>
      <c r="AB72" t="s">
        <v>97</v>
      </c>
      <c r="AC72" t="s">
        <v>468</v>
      </c>
      <c r="AD72" t="s">
        <v>412</v>
      </c>
      <c r="AE72" t="s">
        <v>412</v>
      </c>
      <c r="AI72" t="s">
        <v>364</v>
      </c>
      <c r="AJ72" t="s">
        <v>364</v>
      </c>
      <c r="AK72" t="s">
        <v>364</v>
      </c>
      <c r="AL72" t="s">
        <v>365</v>
      </c>
      <c r="AN72" t="s">
        <v>415</v>
      </c>
      <c r="AO72" t="s">
        <v>416</v>
      </c>
      <c r="AV72" t="s">
        <v>604</v>
      </c>
      <c r="AX72">
        <v>69</v>
      </c>
      <c r="AY72" t="s">
        <v>605</v>
      </c>
      <c r="AZ72" t="s">
        <v>606</v>
      </c>
      <c r="BA72" t="s">
        <v>607</v>
      </c>
      <c r="BB72" t="s">
        <v>472</v>
      </c>
      <c r="BC72" t="s">
        <v>608</v>
      </c>
      <c r="BJ72" t="s">
        <v>316</v>
      </c>
      <c r="BM72" t="s">
        <v>473</v>
      </c>
      <c r="BN72" t="s">
        <v>474</v>
      </c>
      <c r="BO72" t="s">
        <v>110</v>
      </c>
      <c r="BP72" t="s">
        <v>111</v>
      </c>
      <c r="BQ72" t="s">
        <v>112</v>
      </c>
      <c r="BR72" t="s">
        <v>609</v>
      </c>
      <c r="BS72" t="s">
        <v>610</v>
      </c>
      <c r="BT72" t="s">
        <v>321</v>
      </c>
      <c r="BU72" t="s">
        <v>116</v>
      </c>
      <c r="BV72" t="s">
        <v>475</v>
      </c>
      <c r="CF72">
        <v>4</v>
      </c>
      <c r="CG72">
        <v>1</v>
      </c>
      <c r="CH72" t="s">
        <v>119</v>
      </c>
    </row>
    <row r="73" spans="1:86" x14ac:dyDescent="0.25">
      <c r="A73">
        <v>70</v>
      </c>
      <c r="B73" t="s">
        <v>86</v>
      </c>
      <c r="C73" t="s">
        <v>87</v>
      </c>
      <c r="D73" t="s">
        <v>611</v>
      </c>
      <c r="E73" t="s">
        <v>89</v>
      </c>
      <c r="F73" t="s">
        <v>593</v>
      </c>
      <c r="H73" t="s">
        <v>594</v>
      </c>
      <c r="I73" t="s">
        <v>595</v>
      </c>
      <c r="J73" t="s">
        <v>596</v>
      </c>
      <c r="P73" t="s">
        <v>597</v>
      </c>
      <c r="Q73" t="s">
        <v>95</v>
      </c>
      <c r="Z73" t="s">
        <v>451</v>
      </c>
      <c r="AB73" t="s">
        <v>97</v>
      </c>
      <c r="AC73" t="s">
        <v>451</v>
      </c>
      <c r="AD73" t="s">
        <v>452</v>
      </c>
      <c r="AE73" t="s">
        <v>452</v>
      </c>
      <c r="AI73" t="s">
        <v>489</v>
      </c>
      <c r="AJ73" t="s">
        <v>489</v>
      </c>
      <c r="AK73" t="s">
        <v>489</v>
      </c>
      <c r="AL73" t="s">
        <v>490</v>
      </c>
      <c r="AN73" t="s">
        <v>415</v>
      </c>
      <c r="AO73" t="s">
        <v>416</v>
      </c>
      <c r="AV73" t="s">
        <v>563</v>
      </c>
      <c r="AX73">
        <v>103</v>
      </c>
      <c r="AY73" t="s">
        <v>564</v>
      </c>
      <c r="AZ73" t="s">
        <v>565</v>
      </c>
      <c r="BA73" t="s">
        <v>566</v>
      </c>
      <c r="BB73" t="s">
        <v>550</v>
      </c>
      <c r="BJ73" t="s">
        <v>460</v>
      </c>
      <c r="BO73" t="s">
        <v>110</v>
      </c>
      <c r="BP73" t="s">
        <v>111</v>
      </c>
      <c r="BQ73" t="s">
        <v>112</v>
      </c>
      <c r="BR73" t="s">
        <v>420</v>
      </c>
      <c r="BS73" t="s">
        <v>536</v>
      </c>
      <c r="BT73" t="s">
        <v>567</v>
      </c>
      <c r="BU73" t="s">
        <v>116</v>
      </c>
      <c r="BV73" t="s">
        <v>137</v>
      </c>
      <c r="CF73">
        <v>4</v>
      </c>
      <c r="CG73">
        <v>3</v>
      </c>
      <c r="CH73" t="s">
        <v>119</v>
      </c>
    </row>
    <row r="74" spans="1:86" x14ac:dyDescent="0.25">
      <c r="A74">
        <v>71</v>
      </c>
      <c r="B74" t="s">
        <v>86</v>
      </c>
      <c r="C74" t="s">
        <v>87</v>
      </c>
      <c r="D74" t="s">
        <v>612</v>
      </c>
      <c r="E74" t="s">
        <v>89</v>
      </c>
      <c r="F74" t="s">
        <v>613</v>
      </c>
      <c r="H74" t="s">
        <v>614</v>
      </c>
      <c r="I74" t="s">
        <v>615</v>
      </c>
      <c r="J74" t="s">
        <v>93</v>
      </c>
      <c r="P74" t="s">
        <v>616</v>
      </c>
      <c r="Q74" t="s">
        <v>95</v>
      </c>
      <c r="Z74" t="s">
        <v>468</v>
      </c>
      <c r="AB74" t="s">
        <v>97</v>
      </c>
      <c r="AC74" t="s">
        <v>468</v>
      </c>
      <c r="AD74" t="s">
        <v>412</v>
      </c>
      <c r="AE74" t="s">
        <v>412</v>
      </c>
      <c r="AI74" t="s">
        <v>342</v>
      </c>
      <c r="AJ74" t="s">
        <v>342</v>
      </c>
      <c r="AK74" t="s">
        <v>342</v>
      </c>
      <c r="AL74" t="s">
        <v>343</v>
      </c>
      <c r="AN74" t="s">
        <v>415</v>
      </c>
      <c r="AO74" t="s">
        <v>416</v>
      </c>
      <c r="AV74" t="s">
        <v>617</v>
      </c>
      <c r="AX74">
        <v>58</v>
      </c>
      <c r="BA74" t="s">
        <v>313</v>
      </c>
      <c r="BB74" t="s">
        <v>472</v>
      </c>
      <c r="BO74" t="s">
        <v>110</v>
      </c>
      <c r="BP74" t="s">
        <v>111</v>
      </c>
      <c r="BQ74" t="s">
        <v>112</v>
      </c>
      <c r="BR74" t="s">
        <v>319</v>
      </c>
      <c r="BS74" t="s">
        <v>320</v>
      </c>
      <c r="BT74" t="s">
        <v>481</v>
      </c>
      <c r="BU74" t="s">
        <v>116</v>
      </c>
      <c r="BV74" t="s">
        <v>137</v>
      </c>
      <c r="CF74">
        <v>6</v>
      </c>
      <c r="CG74">
        <v>3</v>
      </c>
      <c r="CH74" t="s">
        <v>119</v>
      </c>
    </row>
    <row r="75" spans="1:86" x14ac:dyDescent="0.25">
      <c r="A75">
        <v>72</v>
      </c>
      <c r="B75" t="s">
        <v>86</v>
      </c>
      <c r="C75" t="s">
        <v>87</v>
      </c>
      <c r="D75" t="s">
        <v>618</v>
      </c>
      <c r="E75" t="s">
        <v>89</v>
      </c>
      <c r="F75" t="s">
        <v>613</v>
      </c>
      <c r="H75" t="s">
        <v>614</v>
      </c>
      <c r="I75" t="s">
        <v>615</v>
      </c>
      <c r="J75" t="s">
        <v>93</v>
      </c>
      <c r="P75" t="s">
        <v>616</v>
      </c>
      <c r="Q75" t="s">
        <v>95</v>
      </c>
      <c r="Z75" t="s">
        <v>468</v>
      </c>
      <c r="AB75" t="s">
        <v>97</v>
      </c>
      <c r="AC75" t="s">
        <v>468</v>
      </c>
      <c r="AD75" t="s">
        <v>412</v>
      </c>
      <c r="AE75" t="s">
        <v>412</v>
      </c>
      <c r="AI75" t="s">
        <v>619</v>
      </c>
      <c r="AJ75" t="s">
        <v>619</v>
      </c>
      <c r="AK75" t="s">
        <v>619</v>
      </c>
      <c r="AL75" t="s">
        <v>620</v>
      </c>
      <c r="AN75" t="s">
        <v>415</v>
      </c>
      <c r="AO75" t="s">
        <v>416</v>
      </c>
      <c r="AV75" t="s">
        <v>621</v>
      </c>
      <c r="AX75">
        <v>81</v>
      </c>
      <c r="BA75" t="s">
        <v>622</v>
      </c>
      <c r="BB75" t="s">
        <v>623</v>
      </c>
      <c r="BO75" t="s">
        <v>110</v>
      </c>
      <c r="BP75" t="s">
        <v>111</v>
      </c>
      <c r="BQ75" t="s">
        <v>112</v>
      </c>
      <c r="BR75" t="s">
        <v>300</v>
      </c>
      <c r="BS75" t="s">
        <v>624</v>
      </c>
      <c r="BT75" t="s">
        <v>625</v>
      </c>
      <c r="BU75" t="s">
        <v>116</v>
      </c>
      <c r="BV75" t="s">
        <v>475</v>
      </c>
      <c r="CF75">
        <v>6</v>
      </c>
      <c r="CG75">
        <v>3</v>
      </c>
      <c r="CH75" t="s">
        <v>119</v>
      </c>
    </row>
    <row r="76" spans="1:86" x14ac:dyDescent="0.25">
      <c r="A76">
        <v>73</v>
      </c>
      <c r="B76" t="s">
        <v>86</v>
      </c>
      <c r="C76" t="s">
        <v>87</v>
      </c>
      <c r="D76" t="s">
        <v>626</v>
      </c>
      <c r="E76" t="s">
        <v>89</v>
      </c>
      <c r="F76" t="s">
        <v>627</v>
      </c>
      <c r="H76" t="s">
        <v>628</v>
      </c>
      <c r="I76" t="s">
        <v>629</v>
      </c>
      <c r="J76" t="s">
        <v>93</v>
      </c>
      <c r="P76" t="s">
        <v>630</v>
      </c>
      <c r="Q76" t="s">
        <v>95</v>
      </c>
      <c r="Z76" t="s">
        <v>411</v>
      </c>
      <c r="AB76" t="s">
        <v>97</v>
      </c>
      <c r="AC76" t="s">
        <v>411</v>
      </c>
      <c r="AD76" t="s">
        <v>412</v>
      </c>
      <c r="AE76" t="s">
        <v>412</v>
      </c>
      <c r="AI76" t="s">
        <v>631</v>
      </c>
      <c r="AJ76" t="s">
        <v>631</v>
      </c>
      <c r="AK76" t="s">
        <v>631</v>
      </c>
      <c r="AL76" t="s">
        <v>632</v>
      </c>
      <c r="AN76" t="s">
        <v>415</v>
      </c>
      <c r="AO76" t="s">
        <v>416</v>
      </c>
      <c r="AV76" t="s">
        <v>633</v>
      </c>
      <c r="AX76">
        <v>113</v>
      </c>
      <c r="AY76" t="s">
        <v>634</v>
      </c>
      <c r="AZ76" t="s">
        <v>635</v>
      </c>
      <c r="BA76" t="s">
        <v>636</v>
      </c>
      <c r="BB76" t="s">
        <v>637</v>
      </c>
      <c r="BC76" t="s">
        <v>638</v>
      </c>
      <c r="BO76" t="s">
        <v>110</v>
      </c>
      <c r="BP76" t="s">
        <v>111</v>
      </c>
      <c r="BQ76" t="s">
        <v>112</v>
      </c>
      <c r="BR76" t="s">
        <v>420</v>
      </c>
      <c r="BS76" t="s">
        <v>639</v>
      </c>
      <c r="BT76" t="s">
        <v>567</v>
      </c>
      <c r="BU76" t="s">
        <v>116</v>
      </c>
      <c r="BV76" t="s">
        <v>137</v>
      </c>
      <c r="CF76">
        <v>4</v>
      </c>
      <c r="CG76">
        <v>1</v>
      </c>
      <c r="CH76" t="s">
        <v>119</v>
      </c>
    </row>
    <row r="77" spans="1:86" x14ac:dyDescent="0.25">
      <c r="A77">
        <v>74</v>
      </c>
      <c r="B77" t="s">
        <v>86</v>
      </c>
      <c r="C77" t="s">
        <v>87</v>
      </c>
      <c r="D77" t="s">
        <v>640</v>
      </c>
      <c r="E77" t="s">
        <v>89</v>
      </c>
      <c r="F77" t="s">
        <v>641</v>
      </c>
      <c r="H77" t="s">
        <v>642</v>
      </c>
      <c r="I77" t="s">
        <v>643</v>
      </c>
      <c r="J77" t="s">
        <v>93</v>
      </c>
      <c r="P77" t="s">
        <v>644</v>
      </c>
      <c r="Q77" t="s">
        <v>95</v>
      </c>
      <c r="Z77" t="s">
        <v>429</v>
      </c>
      <c r="AB77" t="s">
        <v>97</v>
      </c>
      <c r="AC77" t="s">
        <v>429</v>
      </c>
      <c r="AD77" t="s">
        <v>430</v>
      </c>
      <c r="AE77" t="s">
        <v>430</v>
      </c>
      <c r="AI77" t="s">
        <v>645</v>
      </c>
      <c r="AJ77" t="s">
        <v>645</v>
      </c>
      <c r="AK77" t="s">
        <v>645</v>
      </c>
      <c r="AL77" t="s">
        <v>646</v>
      </c>
      <c r="AN77" t="s">
        <v>415</v>
      </c>
      <c r="AO77" t="s">
        <v>416</v>
      </c>
      <c r="AV77" t="s">
        <v>576</v>
      </c>
      <c r="AX77">
        <v>98</v>
      </c>
      <c r="AY77" t="s">
        <v>434</v>
      </c>
      <c r="AZ77" t="s">
        <v>435</v>
      </c>
      <c r="BA77" t="s">
        <v>436</v>
      </c>
      <c r="BB77" t="s">
        <v>204</v>
      </c>
      <c r="BH77" t="s">
        <v>437</v>
      </c>
      <c r="BI77" t="s">
        <v>438</v>
      </c>
      <c r="BJ77" t="s">
        <v>269</v>
      </c>
      <c r="BM77" t="s">
        <v>439</v>
      </c>
      <c r="BN77" t="s">
        <v>440</v>
      </c>
      <c r="BO77" t="s">
        <v>110</v>
      </c>
      <c r="BP77" t="s">
        <v>111</v>
      </c>
      <c r="BQ77" t="s">
        <v>112</v>
      </c>
      <c r="BR77" t="s">
        <v>272</v>
      </c>
      <c r="BS77" t="s">
        <v>441</v>
      </c>
      <c r="BT77" t="s">
        <v>207</v>
      </c>
      <c r="BU77" t="s">
        <v>116</v>
      </c>
      <c r="BV77" t="s">
        <v>187</v>
      </c>
      <c r="CC77" t="s">
        <v>647</v>
      </c>
      <c r="CF77">
        <v>4</v>
      </c>
      <c r="CG77">
        <v>3</v>
      </c>
      <c r="CH77" t="s">
        <v>119</v>
      </c>
    </row>
    <row r="78" spans="1:86" x14ac:dyDescent="0.25">
      <c r="A78">
        <v>75</v>
      </c>
      <c r="B78" t="s">
        <v>86</v>
      </c>
      <c r="C78" t="s">
        <v>87</v>
      </c>
      <c r="D78" t="s">
        <v>648</v>
      </c>
      <c r="E78" t="s">
        <v>89</v>
      </c>
      <c r="F78" t="s">
        <v>641</v>
      </c>
      <c r="H78" t="s">
        <v>642</v>
      </c>
      <c r="I78" t="s">
        <v>643</v>
      </c>
      <c r="J78" t="s">
        <v>93</v>
      </c>
      <c r="P78" t="s">
        <v>644</v>
      </c>
      <c r="Q78" t="s">
        <v>95</v>
      </c>
      <c r="Z78" t="s">
        <v>429</v>
      </c>
      <c r="AB78" t="s">
        <v>97</v>
      </c>
      <c r="AC78" t="s">
        <v>429</v>
      </c>
      <c r="AD78" t="s">
        <v>430</v>
      </c>
      <c r="AE78" t="s">
        <v>430</v>
      </c>
      <c r="AI78" t="s">
        <v>649</v>
      </c>
      <c r="AJ78" t="s">
        <v>649</v>
      </c>
      <c r="AK78" t="s">
        <v>649</v>
      </c>
      <c r="AL78" t="s">
        <v>650</v>
      </c>
      <c r="AN78" t="s">
        <v>415</v>
      </c>
      <c r="AO78" t="s">
        <v>416</v>
      </c>
      <c r="AV78" t="s">
        <v>574</v>
      </c>
      <c r="AX78">
        <v>100</v>
      </c>
      <c r="AY78" t="s">
        <v>651</v>
      </c>
      <c r="AZ78" t="s">
        <v>652</v>
      </c>
      <c r="BA78" t="s">
        <v>653</v>
      </c>
      <c r="BB78" t="s">
        <v>654</v>
      </c>
      <c r="BO78" t="s">
        <v>110</v>
      </c>
      <c r="BP78" t="s">
        <v>111</v>
      </c>
      <c r="BQ78" t="s">
        <v>112</v>
      </c>
      <c r="BR78" t="s">
        <v>272</v>
      </c>
      <c r="BS78" t="s">
        <v>655</v>
      </c>
      <c r="BT78" t="s">
        <v>207</v>
      </c>
      <c r="BU78" t="s">
        <v>116</v>
      </c>
      <c r="BV78" t="s">
        <v>187</v>
      </c>
      <c r="CF78">
        <v>4</v>
      </c>
      <c r="CG78">
        <v>3</v>
      </c>
      <c r="CH78" t="s">
        <v>119</v>
      </c>
    </row>
    <row r="79" spans="1:86" x14ac:dyDescent="0.25">
      <c r="A79">
        <v>76</v>
      </c>
      <c r="B79" t="s">
        <v>86</v>
      </c>
      <c r="C79" t="s">
        <v>87</v>
      </c>
      <c r="D79" t="s">
        <v>656</v>
      </c>
      <c r="E79" t="s">
        <v>89</v>
      </c>
      <c r="F79" t="s">
        <v>641</v>
      </c>
      <c r="H79" t="s">
        <v>642</v>
      </c>
      <c r="I79" t="s">
        <v>643</v>
      </c>
      <c r="J79" t="s">
        <v>93</v>
      </c>
      <c r="P79" t="s">
        <v>644</v>
      </c>
      <c r="Q79" t="s">
        <v>95</v>
      </c>
      <c r="Z79" t="s">
        <v>495</v>
      </c>
      <c r="AB79" t="s">
        <v>97</v>
      </c>
      <c r="AC79" t="s">
        <v>495</v>
      </c>
      <c r="AD79" t="s">
        <v>496</v>
      </c>
      <c r="AE79" t="s">
        <v>496</v>
      </c>
      <c r="AI79" t="s">
        <v>657</v>
      </c>
      <c r="AJ79" t="s">
        <v>657</v>
      </c>
      <c r="AK79" t="s">
        <v>657</v>
      </c>
      <c r="AL79" t="s">
        <v>658</v>
      </c>
      <c r="AN79" t="s">
        <v>415</v>
      </c>
      <c r="AO79" t="s">
        <v>416</v>
      </c>
      <c r="AV79" t="s">
        <v>659</v>
      </c>
      <c r="AX79">
        <v>84</v>
      </c>
      <c r="AY79" t="s">
        <v>660</v>
      </c>
      <c r="AZ79" t="s">
        <v>661</v>
      </c>
      <c r="BA79" t="s">
        <v>418</v>
      </c>
      <c r="BB79" t="s">
        <v>419</v>
      </c>
      <c r="BJ79" t="s">
        <v>460</v>
      </c>
      <c r="BM79" t="s">
        <v>534</v>
      </c>
      <c r="BN79" t="s">
        <v>535</v>
      </c>
      <c r="BO79" t="s">
        <v>110</v>
      </c>
      <c r="BP79" t="s">
        <v>111</v>
      </c>
      <c r="BQ79" t="s">
        <v>112</v>
      </c>
      <c r="BR79" t="s">
        <v>420</v>
      </c>
      <c r="BS79" t="s">
        <v>421</v>
      </c>
      <c r="BT79" t="s">
        <v>422</v>
      </c>
      <c r="BU79" t="s">
        <v>116</v>
      </c>
      <c r="BV79" t="s">
        <v>662</v>
      </c>
      <c r="CF79">
        <v>4</v>
      </c>
      <c r="CG79">
        <v>3</v>
      </c>
      <c r="CH79" t="s">
        <v>119</v>
      </c>
    </row>
    <row r="80" spans="1:86" x14ac:dyDescent="0.25">
      <c r="A80">
        <v>77</v>
      </c>
      <c r="B80" t="s">
        <v>86</v>
      </c>
      <c r="C80" t="s">
        <v>87</v>
      </c>
      <c r="D80" t="s">
        <v>663</v>
      </c>
      <c r="E80" t="s">
        <v>89</v>
      </c>
      <c r="F80" t="s">
        <v>641</v>
      </c>
      <c r="H80" t="s">
        <v>642</v>
      </c>
      <c r="I80" t="s">
        <v>643</v>
      </c>
      <c r="J80" t="s">
        <v>93</v>
      </c>
      <c r="P80" t="s">
        <v>644</v>
      </c>
      <c r="Q80" t="s">
        <v>95</v>
      </c>
      <c r="Z80" t="s">
        <v>411</v>
      </c>
      <c r="AB80" t="s">
        <v>97</v>
      </c>
      <c r="AC80" t="s">
        <v>411</v>
      </c>
      <c r="AD80" t="s">
        <v>412</v>
      </c>
      <c r="AE80" t="s">
        <v>412</v>
      </c>
      <c r="AI80" t="s">
        <v>664</v>
      </c>
      <c r="AJ80" t="s">
        <v>664</v>
      </c>
      <c r="AK80" t="s">
        <v>664</v>
      </c>
      <c r="AL80" t="s">
        <v>665</v>
      </c>
      <c r="AN80" t="s">
        <v>415</v>
      </c>
      <c r="AO80" t="s">
        <v>416</v>
      </c>
      <c r="AV80" t="s">
        <v>659</v>
      </c>
      <c r="AX80">
        <v>84</v>
      </c>
      <c r="AY80" t="s">
        <v>660</v>
      </c>
      <c r="AZ80" t="s">
        <v>661</v>
      </c>
      <c r="BA80" t="s">
        <v>418</v>
      </c>
      <c r="BB80" t="s">
        <v>419</v>
      </c>
      <c r="BJ80" t="s">
        <v>460</v>
      </c>
      <c r="BM80" t="s">
        <v>534</v>
      </c>
      <c r="BN80" t="s">
        <v>535</v>
      </c>
      <c r="BO80" t="s">
        <v>110</v>
      </c>
      <c r="BP80" t="s">
        <v>111</v>
      </c>
      <c r="BQ80" t="s">
        <v>112</v>
      </c>
      <c r="BR80" t="s">
        <v>420</v>
      </c>
      <c r="BS80" t="s">
        <v>421</v>
      </c>
      <c r="BT80" t="s">
        <v>422</v>
      </c>
      <c r="BU80" t="s">
        <v>116</v>
      </c>
      <c r="BV80" t="s">
        <v>662</v>
      </c>
      <c r="CF80">
        <v>4</v>
      </c>
      <c r="CG80">
        <v>3</v>
      </c>
      <c r="CH80" t="s">
        <v>119</v>
      </c>
    </row>
    <row r="81" spans="1:86" x14ac:dyDescent="0.25">
      <c r="A81">
        <v>78</v>
      </c>
      <c r="B81" t="s">
        <v>86</v>
      </c>
      <c r="C81" t="s">
        <v>87</v>
      </c>
      <c r="D81" t="s">
        <v>666</v>
      </c>
      <c r="E81" t="s">
        <v>89</v>
      </c>
      <c r="F81" t="s">
        <v>641</v>
      </c>
      <c r="H81" t="s">
        <v>642</v>
      </c>
      <c r="I81" t="s">
        <v>643</v>
      </c>
      <c r="J81" t="s">
        <v>93</v>
      </c>
      <c r="P81" t="s">
        <v>644</v>
      </c>
      <c r="Q81" t="s">
        <v>95</v>
      </c>
      <c r="Z81" t="s">
        <v>411</v>
      </c>
      <c r="AB81" t="s">
        <v>97</v>
      </c>
      <c r="AC81" t="s">
        <v>411</v>
      </c>
      <c r="AD81" t="s">
        <v>412</v>
      </c>
      <c r="AE81" t="s">
        <v>412</v>
      </c>
      <c r="AI81" t="s">
        <v>667</v>
      </c>
      <c r="AJ81" t="s">
        <v>667</v>
      </c>
      <c r="AK81" t="s">
        <v>667</v>
      </c>
      <c r="AL81" t="s">
        <v>668</v>
      </c>
      <c r="AN81" t="s">
        <v>415</v>
      </c>
      <c r="AO81" t="s">
        <v>416</v>
      </c>
      <c r="AV81" t="s">
        <v>669</v>
      </c>
      <c r="AX81">
        <v>112</v>
      </c>
      <c r="AY81" t="s">
        <v>670</v>
      </c>
      <c r="AZ81" t="s">
        <v>671</v>
      </c>
      <c r="BA81" t="s">
        <v>672</v>
      </c>
      <c r="BB81" t="s">
        <v>673</v>
      </c>
      <c r="BC81" t="s">
        <v>674</v>
      </c>
      <c r="BJ81" t="s">
        <v>460</v>
      </c>
      <c r="BO81" t="s">
        <v>110</v>
      </c>
      <c r="BP81" t="s">
        <v>111</v>
      </c>
      <c r="BQ81" t="s">
        <v>112</v>
      </c>
      <c r="BR81" t="s">
        <v>420</v>
      </c>
      <c r="BS81" t="s">
        <v>675</v>
      </c>
      <c r="BT81" t="s">
        <v>567</v>
      </c>
      <c r="BU81" t="s">
        <v>116</v>
      </c>
      <c r="BV81" t="s">
        <v>662</v>
      </c>
      <c r="CF81">
        <v>4</v>
      </c>
      <c r="CG81">
        <v>1</v>
      </c>
      <c r="CH81" t="s">
        <v>119</v>
      </c>
    </row>
    <row r="82" spans="1:86" x14ac:dyDescent="0.25">
      <c r="A82">
        <v>79</v>
      </c>
      <c r="B82" t="s">
        <v>86</v>
      </c>
      <c r="C82" t="s">
        <v>87</v>
      </c>
      <c r="D82" t="s">
        <v>676</v>
      </c>
      <c r="E82" t="s">
        <v>89</v>
      </c>
      <c r="F82" t="s">
        <v>121</v>
      </c>
      <c r="H82" t="s">
        <v>245</v>
      </c>
      <c r="I82" t="s">
        <v>246</v>
      </c>
      <c r="J82" t="s">
        <v>93</v>
      </c>
      <c r="P82" t="s">
        <v>124</v>
      </c>
      <c r="Q82" t="s">
        <v>95</v>
      </c>
      <c r="Z82" t="s">
        <v>468</v>
      </c>
      <c r="AB82" t="s">
        <v>97</v>
      </c>
      <c r="AC82" t="s">
        <v>468</v>
      </c>
      <c r="AD82" t="s">
        <v>412</v>
      </c>
      <c r="AE82" t="s">
        <v>412</v>
      </c>
      <c r="AI82" t="s">
        <v>677</v>
      </c>
      <c r="AJ82" t="s">
        <v>677</v>
      </c>
      <c r="AK82" t="s">
        <v>677</v>
      </c>
      <c r="AL82" t="s">
        <v>678</v>
      </c>
      <c r="AN82" t="s">
        <v>415</v>
      </c>
      <c r="AO82" t="s">
        <v>416</v>
      </c>
      <c r="AV82" t="s">
        <v>679</v>
      </c>
      <c r="AX82">
        <v>82</v>
      </c>
      <c r="AY82" t="s">
        <v>680</v>
      </c>
      <c r="AZ82" t="s">
        <v>681</v>
      </c>
      <c r="BA82" t="s">
        <v>607</v>
      </c>
      <c r="BB82" t="s">
        <v>682</v>
      </c>
      <c r="BG82" t="s">
        <v>315</v>
      </c>
      <c r="BJ82" t="s">
        <v>316</v>
      </c>
      <c r="BM82" t="s">
        <v>317</v>
      </c>
      <c r="BN82" t="s">
        <v>318</v>
      </c>
      <c r="BO82" t="s">
        <v>110</v>
      </c>
      <c r="BP82" t="s">
        <v>111</v>
      </c>
      <c r="BQ82" t="s">
        <v>112</v>
      </c>
      <c r="BR82" t="s">
        <v>609</v>
      </c>
      <c r="BS82" t="s">
        <v>610</v>
      </c>
      <c r="BT82" t="s">
        <v>481</v>
      </c>
      <c r="BU82" t="s">
        <v>116</v>
      </c>
      <c r="BV82" t="s">
        <v>137</v>
      </c>
      <c r="CF82">
        <v>4</v>
      </c>
      <c r="CG82">
        <v>3</v>
      </c>
      <c r="CH82" t="s">
        <v>119</v>
      </c>
    </row>
    <row r="83" spans="1:86" x14ac:dyDescent="0.25">
      <c r="A83">
        <v>80</v>
      </c>
      <c r="B83" t="s">
        <v>86</v>
      </c>
      <c r="C83" t="s">
        <v>87</v>
      </c>
      <c r="D83" t="s">
        <v>683</v>
      </c>
      <c r="E83" t="s">
        <v>89</v>
      </c>
      <c r="F83" t="s">
        <v>684</v>
      </c>
      <c r="H83" t="s">
        <v>685</v>
      </c>
      <c r="I83" t="s">
        <v>686</v>
      </c>
      <c r="J83" t="s">
        <v>687</v>
      </c>
      <c r="P83" t="s">
        <v>688</v>
      </c>
      <c r="Q83" t="s">
        <v>95</v>
      </c>
      <c r="Z83" t="s">
        <v>429</v>
      </c>
      <c r="AB83" t="s">
        <v>97</v>
      </c>
      <c r="AC83" t="s">
        <v>429</v>
      </c>
      <c r="AD83" t="s">
        <v>430</v>
      </c>
      <c r="AE83" t="s">
        <v>430</v>
      </c>
      <c r="AI83" t="s">
        <v>689</v>
      </c>
      <c r="AJ83" t="s">
        <v>689</v>
      </c>
      <c r="AK83" t="s">
        <v>689</v>
      </c>
      <c r="AL83" t="s">
        <v>690</v>
      </c>
      <c r="AN83" t="s">
        <v>415</v>
      </c>
      <c r="AO83" t="s">
        <v>416</v>
      </c>
      <c r="AV83" t="s">
        <v>691</v>
      </c>
      <c r="AX83">
        <v>108</v>
      </c>
      <c r="AY83" t="s">
        <v>692</v>
      </c>
      <c r="AZ83" t="s">
        <v>693</v>
      </c>
      <c r="BA83" t="s">
        <v>436</v>
      </c>
      <c r="BB83" t="s">
        <v>204</v>
      </c>
      <c r="BO83" t="s">
        <v>110</v>
      </c>
      <c r="BP83" t="s">
        <v>111</v>
      </c>
      <c r="BQ83" t="s">
        <v>112</v>
      </c>
      <c r="BR83" t="s">
        <v>272</v>
      </c>
      <c r="BS83" t="s">
        <v>441</v>
      </c>
      <c r="BT83" t="s">
        <v>207</v>
      </c>
      <c r="BU83" t="s">
        <v>116</v>
      </c>
      <c r="BV83" t="s">
        <v>475</v>
      </c>
      <c r="CF83">
        <v>6</v>
      </c>
      <c r="CG83">
        <v>3</v>
      </c>
      <c r="CH83" t="s">
        <v>119</v>
      </c>
    </row>
    <row r="84" spans="1:86" x14ac:dyDescent="0.25">
      <c r="A84">
        <v>81</v>
      </c>
      <c r="B84" t="s">
        <v>86</v>
      </c>
      <c r="C84" t="s">
        <v>87</v>
      </c>
      <c r="D84" t="s">
        <v>694</v>
      </c>
      <c r="E84" t="s">
        <v>89</v>
      </c>
      <c r="F84" t="s">
        <v>684</v>
      </c>
      <c r="H84" t="s">
        <v>685</v>
      </c>
      <c r="I84" t="s">
        <v>686</v>
      </c>
      <c r="J84" t="s">
        <v>687</v>
      </c>
      <c r="P84" t="s">
        <v>688</v>
      </c>
      <c r="Q84" t="s">
        <v>95</v>
      </c>
      <c r="Z84" t="s">
        <v>429</v>
      </c>
      <c r="AB84" t="s">
        <v>97</v>
      </c>
      <c r="AC84" t="s">
        <v>429</v>
      </c>
      <c r="AD84" t="s">
        <v>430</v>
      </c>
      <c r="AE84" t="s">
        <v>430</v>
      </c>
      <c r="AI84" t="s">
        <v>165</v>
      </c>
      <c r="AJ84" t="s">
        <v>165</v>
      </c>
      <c r="AK84" t="s">
        <v>165</v>
      </c>
      <c r="AL84" t="s">
        <v>166</v>
      </c>
      <c r="AN84" t="s">
        <v>415</v>
      </c>
      <c r="AO84" t="s">
        <v>416</v>
      </c>
      <c r="AV84" t="s">
        <v>695</v>
      </c>
      <c r="AX84">
        <v>100</v>
      </c>
      <c r="AY84" t="s">
        <v>696</v>
      </c>
      <c r="AZ84" t="s">
        <v>697</v>
      </c>
      <c r="BA84" t="s">
        <v>266</v>
      </c>
      <c r="BB84" t="s">
        <v>698</v>
      </c>
      <c r="BO84" t="s">
        <v>110</v>
      </c>
      <c r="BP84" t="s">
        <v>111</v>
      </c>
      <c r="BQ84" t="s">
        <v>112</v>
      </c>
      <c r="BR84" t="s">
        <v>272</v>
      </c>
      <c r="BS84" t="s">
        <v>273</v>
      </c>
      <c r="BT84" t="s">
        <v>207</v>
      </c>
      <c r="BU84" t="s">
        <v>116</v>
      </c>
      <c r="BV84" t="s">
        <v>137</v>
      </c>
      <c r="CF84">
        <v>4</v>
      </c>
      <c r="CG84">
        <v>3</v>
      </c>
      <c r="CH84" t="s">
        <v>119</v>
      </c>
    </row>
    <row r="85" spans="1:86" x14ac:dyDescent="0.25">
      <c r="A85">
        <v>82</v>
      </c>
      <c r="B85" t="s">
        <v>86</v>
      </c>
      <c r="C85" t="s">
        <v>87</v>
      </c>
      <c r="D85" t="s">
        <v>699</v>
      </c>
      <c r="E85" t="s">
        <v>89</v>
      </c>
      <c r="F85" t="s">
        <v>684</v>
      </c>
      <c r="H85" t="s">
        <v>685</v>
      </c>
      <c r="I85" t="s">
        <v>686</v>
      </c>
      <c r="J85" t="s">
        <v>687</v>
      </c>
      <c r="P85" t="s">
        <v>688</v>
      </c>
      <c r="Q85" t="s">
        <v>95</v>
      </c>
      <c r="Z85" t="s">
        <v>429</v>
      </c>
      <c r="AB85" t="s">
        <v>97</v>
      </c>
      <c r="AC85" t="s">
        <v>429</v>
      </c>
      <c r="AD85" t="s">
        <v>430</v>
      </c>
      <c r="AE85" t="s">
        <v>430</v>
      </c>
      <c r="AI85" t="s">
        <v>165</v>
      </c>
      <c r="AJ85" t="s">
        <v>165</v>
      </c>
      <c r="AK85" t="s">
        <v>165</v>
      </c>
      <c r="AL85" t="s">
        <v>166</v>
      </c>
      <c r="AN85" t="s">
        <v>415</v>
      </c>
      <c r="AO85" t="s">
        <v>416</v>
      </c>
      <c r="AV85" t="s">
        <v>700</v>
      </c>
      <c r="AX85">
        <v>98</v>
      </c>
      <c r="AY85" t="s">
        <v>701</v>
      </c>
      <c r="AZ85" t="s">
        <v>702</v>
      </c>
      <c r="BA85" t="s">
        <v>436</v>
      </c>
      <c r="BB85" t="s">
        <v>204</v>
      </c>
      <c r="BH85" t="s">
        <v>703</v>
      </c>
      <c r="BI85" t="s">
        <v>704</v>
      </c>
      <c r="BJ85" t="s">
        <v>269</v>
      </c>
      <c r="BM85" t="s">
        <v>439</v>
      </c>
      <c r="BN85" t="s">
        <v>440</v>
      </c>
      <c r="BO85" t="s">
        <v>110</v>
      </c>
      <c r="BP85" t="s">
        <v>111</v>
      </c>
      <c r="BQ85" t="s">
        <v>112</v>
      </c>
      <c r="BR85" t="s">
        <v>272</v>
      </c>
      <c r="BS85" t="s">
        <v>441</v>
      </c>
      <c r="BT85" t="s">
        <v>207</v>
      </c>
      <c r="BU85" t="s">
        <v>116</v>
      </c>
      <c r="BV85" t="s">
        <v>187</v>
      </c>
      <c r="CF85">
        <v>4</v>
      </c>
      <c r="CG85">
        <v>3</v>
      </c>
      <c r="CH85" t="s">
        <v>119</v>
      </c>
    </row>
    <row r="86" spans="1:86" x14ac:dyDescent="0.25">
      <c r="A86">
        <v>83</v>
      </c>
      <c r="B86" t="s">
        <v>86</v>
      </c>
      <c r="C86" t="s">
        <v>87</v>
      </c>
      <c r="D86" t="s">
        <v>705</v>
      </c>
      <c r="E86" t="s">
        <v>89</v>
      </c>
      <c r="F86" t="s">
        <v>684</v>
      </c>
      <c r="H86" t="s">
        <v>685</v>
      </c>
      <c r="I86" t="s">
        <v>686</v>
      </c>
      <c r="J86" t="s">
        <v>687</v>
      </c>
      <c r="P86" t="s">
        <v>688</v>
      </c>
      <c r="Q86" t="s">
        <v>95</v>
      </c>
      <c r="Z86" t="s">
        <v>495</v>
      </c>
      <c r="AB86" t="s">
        <v>97</v>
      </c>
      <c r="AC86" t="s">
        <v>495</v>
      </c>
      <c r="AD86" t="s">
        <v>496</v>
      </c>
      <c r="AE86" t="s">
        <v>496</v>
      </c>
      <c r="AI86" t="s">
        <v>165</v>
      </c>
      <c r="AJ86" t="s">
        <v>165</v>
      </c>
      <c r="AK86" t="s">
        <v>165</v>
      </c>
      <c r="AL86" t="s">
        <v>166</v>
      </c>
      <c r="AN86" t="s">
        <v>415</v>
      </c>
      <c r="AO86" t="s">
        <v>416</v>
      </c>
      <c r="AV86" t="s">
        <v>563</v>
      </c>
      <c r="AX86">
        <v>103</v>
      </c>
      <c r="AY86" t="s">
        <v>564</v>
      </c>
      <c r="AZ86" t="s">
        <v>565</v>
      </c>
      <c r="BA86" t="s">
        <v>566</v>
      </c>
      <c r="BB86" t="s">
        <v>550</v>
      </c>
      <c r="BJ86" t="s">
        <v>460</v>
      </c>
      <c r="BO86" t="s">
        <v>110</v>
      </c>
      <c r="BP86" t="s">
        <v>111</v>
      </c>
      <c r="BQ86" t="s">
        <v>112</v>
      </c>
      <c r="BR86" t="s">
        <v>420</v>
      </c>
      <c r="BS86" t="s">
        <v>536</v>
      </c>
      <c r="BT86" t="s">
        <v>567</v>
      </c>
      <c r="BU86" t="s">
        <v>116</v>
      </c>
      <c r="BV86" t="s">
        <v>137</v>
      </c>
      <c r="CF86">
        <v>4</v>
      </c>
      <c r="CG86">
        <v>3</v>
      </c>
      <c r="CH86" t="s">
        <v>119</v>
      </c>
    </row>
    <row r="87" spans="1:86" x14ac:dyDescent="0.25">
      <c r="A87">
        <v>84</v>
      </c>
      <c r="B87" t="s">
        <v>86</v>
      </c>
      <c r="C87" t="s">
        <v>87</v>
      </c>
      <c r="D87" t="s">
        <v>706</v>
      </c>
      <c r="E87" t="s">
        <v>89</v>
      </c>
      <c r="F87" t="s">
        <v>684</v>
      </c>
      <c r="H87" t="s">
        <v>685</v>
      </c>
      <c r="I87" t="s">
        <v>686</v>
      </c>
      <c r="J87" t="s">
        <v>687</v>
      </c>
      <c r="P87" t="s">
        <v>688</v>
      </c>
      <c r="Q87" t="s">
        <v>95</v>
      </c>
      <c r="Z87" t="s">
        <v>495</v>
      </c>
      <c r="AB87" t="s">
        <v>97</v>
      </c>
      <c r="AC87" t="s">
        <v>495</v>
      </c>
      <c r="AD87" t="s">
        <v>496</v>
      </c>
      <c r="AE87" t="s">
        <v>496</v>
      </c>
      <c r="AI87" t="s">
        <v>165</v>
      </c>
      <c r="AJ87" t="s">
        <v>165</v>
      </c>
      <c r="AK87" t="s">
        <v>165</v>
      </c>
      <c r="AL87" t="s">
        <v>166</v>
      </c>
      <c r="AN87" t="s">
        <v>415</v>
      </c>
      <c r="AO87" t="s">
        <v>416</v>
      </c>
      <c r="AV87" t="s">
        <v>707</v>
      </c>
      <c r="AX87">
        <v>116</v>
      </c>
      <c r="AY87" t="s">
        <v>708</v>
      </c>
      <c r="AZ87" t="s">
        <v>709</v>
      </c>
      <c r="BA87" t="s">
        <v>710</v>
      </c>
      <c r="BB87" t="s">
        <v>673</v>
      </c>
      <c r="BJ87" t="s">
        <v>460</v>
      </c>
      <c r="BO87" t="s">
        <v>110</v>
      </c>
      <c r="BP87" t="s">
        <v>111</v>
      </c>
      <c r="BQ87" t="s">
        <v>112</v>
      </c>
      <c r="BR87" t="s">
        <v>420</v>
      </c>
      <c r="BS87" t="s">
        <v>711</v>
      </c>
      <c r="BT87" t="s">
        <v>567</v>
      </c>
      <c r="BU87" t="s">
        <v>116</v>
      </c>
      <c r="BV87" t="s">
        <v>137</v>
      </c>
      <c r="CF87">
        <v>4</v>
      </c>
      <c r="CG87">
        <v>3</v>
      </c>
      <c r="CH87" t="s">
        <v>119</v>
      </c>
    </row>
    <row r="88" spans="1:86" x14ac:dyDescent="0.25">
      <c r="A88">
        <v>85</v>
      </c>
      <c r="B88" t="s">
        <v>86</v>
      </c>
      <c r="C88" t="s">
        <v>87</v>
      </c>
      <c r="D88" t="s">
        <v>712</v>
      </c>
      <c r="E88" t="s">
        <v>89</v>
      </c>
      <c r="F88" t="s">
        <v>684</v>
      </c>
      <c r="H88" t="s">
        <v>685</v>
      </c>
      <c r="I88" t="s">
        <v>686</v>
      </c>
      <c r="J88" t="s">
        <v>687</v>
      </c>
      <c r="P88" t="s">
        <v>688</v>
      </c>
      <c r="Q88" t="s">
        <v>95</v>
      </c>
      <c r="Z88" t="s">
        <v>495</v>
      </c>
      <c r="AB88" t="s">
        <v>97</v>
      </c>
      <c r="AC88" t="s">
        <v>495</v>
      </c>
      <c r="AD88" t="s">
        <v>496</v>
      </c>
      <c r="AE88" t="s">
        <v>496</v>
      </c>
      <c r="AI88" t="s">
        <v>165</v>
      </c>
      <c r="AJ88" t="s">
        <v>165</v>
      </c>
      <c r="AK88" t="s">
        <v>165</v>
      </c>
      <c r="AL88" t="s">
        <v>166</v>
      </c>
      <c r="AN88" t="s">
        <v>415</v>
      </c>
      <c r="AO88" t="s">
        <v>416</v>
      </c>
      <c r="AV88" t="s">
        <v>659</v>
      </c>
      <c r="AX88">
        <v>84</v>
      </c>
      <c r="AY88" t="s">
        <v>660</v>
      </c>
      <c r="AZ88" t="s">
        <v>661</v>
      </c>
      <c r="BA88" t="s">
        <v>418</v>
      </c>
      <c r="BB88" t="s">
        <v>419</v>
      </c>
      <c r="BJ88" t="s">
        <v>460</v>
      </c>
      <c r="BM88" t="s">
        <v>534</v>
      </c>
      <c r="BN88" t="s">
        <v>535</v>
      </c>
      <c r="BO88" t="s">
        <v>110</v>
      </c>
      <c r="BP88" t="s">
        <v>111</v>
      </c>
      <c r="BQ88" t="s">
        <v>112</v>
      </c>
      <c r="BR88" t="s">
        <v>420</v>
      </c>
      <c r="BS88" t="s">
        <v>421</v>
      </c>
      <c r="BT88" t="s">
        <v>422</v>
      </c>
      <c r="BU88" t="s">
        <v>116</v>
      </c>
      <c r="BV88" t="s">
        <v>662</v>
      </c>
      <c r="CF88">
        <v>4</v>
      </c>
      <c r="CG88">
        <v>3</v>
      </c>
      <c r="CH88" t="s">
        <v>119</v>
      </c>
    </row>
    <row r="89" spans="1:86" x14ac:dyDescent="0.25">
      <c r="A89">
        <v>86</v>
      </c>
      <c r="B89" t="s">
        <v>86</v>
      </c>
      <c r="C89" t="s">
        <v>87</v>
      </c>
      <c r="D89" t="s">
        <v>713</v>
      </c>
      <c r="E89" t="s">
        <v>89</v>
      </c>
      <c r="F89" t="s">
        <v>684</v>
      </c>
      <c r="H89" t="s">
        <v>685</v>
      </c>
      <c r="I89" t="s">
        <v>686</v>
      </c>
      <c r="J89" t="s">
        <v>687</v>
      </c>
      <c r="P89" t="s">
        <v>688</v>
      </c>
      <c r="Q89" t="s">
        <v>95</v>
      </c>
      <c r="Z89" t="s">
        <v>451</v>
      </c>
      <c r="AB89" t="s">
        <v>97</v>
      </c>
      <c r="AC89" t="s">
        <v>451</v>
      </c>
      <c r="AD89" t="s">
        <v>452</v>
      </c>
      <c r="AE89" t="s">
        <v>452</v>
      </c>
      <c r="AI89" t="s">
        <v>714</v>
      </c>
      <c r="AJ89" t="s">
        <v>714</v>
      </c>
      <c r="AK89" t="s">
        <v>714</v>
      </c>
      <c r="AL89" t="s">
        <v>715</v>
      </c>
      <c r="AN89" t="s">
        <v>415</v>
      </c>
      <c r="AO89" t="s">
        <v>416</v>
      </c>
      <c r="AV89" t="s">
        <v>707</v>
      </c>
      <c r="AX89">
        <v>116</v>
      </c>
      <c r="AY89" t="s">
        <v>708</v>
      </c>
      <c r="AZ89" t="s">
        <v>709</v>
      </c>
      <c r="BA89" t="s">
        <v>710</v>
      </c>
      <c r="BB89" t="s">
        <v>673</v>
      </c>
      <c r="BJ89" t="s">
        <v>460</v>
      </c>
      <c r="BO89" t="s">
        <v>110</v>
      </c>
      <c r="BP89" t="s">
        <v>111</v>
      </c>
      <c r="BQ89" t="s">
        <v>112</v>
      </c>
      <c r="BR89" t="s">
        <v>420</v>
      </c>
      <c r="BS89" t="s">
        <v>711</v>
      </c>
      <c r="BT89" t="s">
        <v>567</v>
      </c>
      <c r="BU89" t="s">
        <v>116</v>
      </c>
      <c r="BV89" t="s">
        <v>137</v>
      </c>
      <c r="CF89">
        <v>4</v>
      </c>
      <c r="CG89">
        <v>3</v>
      </c>
      <c r="CH89" t="s">
        <v>119</v>
      </c>
    </row>
    <row r="90" spans="1:86" x14ac:dyDescent="0.25">
      <c r="A90">
        <v>87</v>
      </c>
      <c r="B90" t="s">
        <v>86</v>
      </c>
      <c r="C90" t="s">
        <v>87</v>
      </c>
      <c r="D90" t="s">
        <v>716</v>
      </c>
      <c r="E90" t="s">
        <v>89</v>
      </c>
      <c r="F90" t="s">
        <v>684</v>
      </c>
      <c r="H90" t="s">
        <v>685</v>
      </c>
      <c r="I90" t="s">
        <v>686</v>
      </c>
      <c r="J90" t="s">
        <v>687</v>
      </c>
      <c r="P90" t="s">
        <v>688</v>
      </c>
      <c r="Q90" t="s">
        <v>95</v>
      </c>
      <c r="Z90" t="s">
        <v>451</v>
      </c>
      <c r="AB90" t="s">
        <v>97</v>
      </c>
      <c r="AC90" t="s">
        <v>451</v>
      </c>
      <c r="AD90" t="s">
        <v>452</v>
      </c>
      <c r="AE90" t="s">
        <v>452</v>
      </c>
      <c r="AI90" t="s">
        <v>714</v>
      </c>
      <c r="AJ90" t="s">
        <v>714</v>
      </c>
      <c r="AK90" t="s">
        <v>714</v>
      </c>
      <c r="AL90" t="s">
        <v>715</v>
      </c>
      <c r="AN90" t="s">
        <v>415</v>
      </c>
      <c r="AO90" t="s">
        <v>416</v>
      </c>
      <c r="AV90" t="s">
        <v>659</v>
      </c>
      <c r="AX90">
        <v>84</v>
      </c>
      <c r="AY90" t="s">
        <v>660</v>
      </c>
      <c r="AZ90" t="s">
        <v>661</v>
      </c>
      <c r="BA90" t="s">
        <v>418</v>
      </c>
      <c r="BB90" t="s">
        <v>419</v>
      </c>
      <c r="BJ90" t="s">
        <v>460</v>
      </c>
      <c r="BM90" t="s">
        <v>534</v>
      </c>
      <c r="BN90" t="s">
        <v>535</v>
      </c>
      <c r="BO90" t="s">
        <v>110</v>
      </c>
      <c r="BP90" t="s">
        <v>111</v>
      </c>
      <c r="BQ90" t="s">
        <v>112</v>
      </c>
      <c r="BR90" t="s">
        <v>420</v>
      </c>
      <c r="BS90" t="s">
        <v>421</v>
      </c>
      <c r="BT90" t="s">
        <v>422</v>
      </c>
      <c r="BU90" t="s">
        <v>116</v>
      </c>
      <c r="BV90" t="s">
        <v>662</v>
      </c>
      <c r="CF90">
        <v>4</v>
      </c>
      <c r="CG90">
        <v>3</v>
      </c>
      <c r="CH90" t="s">
        <v>119</v>
      </c>
    </row>
    <row r="91" spans="1:86" x14ac:dyDescent="0.25">
      <c r="A91">
        <v>88</v>
      </c>
      <c r="B91" t="s">
        <v>86</v>
      </c>
      <c r="C91" t="s">
        <v>87</v>
      </c>
      <c r="D91" t="s">
        <v>717</v>
      </c>
      <c r="E91" t="s">
        <v>89</v>
      </c>
      <c r="F91" t="s">
        <v>684</v>
      </c>
      <c r="H91" t="s">
        <v>685</v>
      </c>
      <c r="I91" t="s">
        <v>686</v>
      </c>
      <c r="J91" t="s">
        <v>687</v>
      </c>
      <c r="P91" t="s">
        <v>688</v>
      </c>
      <c r="Q91" t="s">
        <v>95</v>
      </c>
      <c r="Z91" t="s">
        <v>451</v>
      </c>
      <c r="AB91" t="s">
        <v>97</v>
      </c>
      <c r="AC91" t="s">
        <v>451</v>
      </c>
      <c r="AD91" t="s">
        <v>452</v>
      </c>
      <c r="AE91" t="s">
        <v>452</v>
      </c>
      <c r="AI91" t="s">
        <v>714</v>
      </c>
      <c r="AJ91" t="s">
        <v>714</v>
      </c>
      <c r="AK91" t="s">
        <v>714</v>
      </c>
      <c r="AL91" t="s">
        <v>715</v>
      </c>
      <c r="AN91" t="s">
        <v>415</v>
      </c>
      <c r="AO91" t="s">
        <v>416</v>
      </c>
      <c r="AV91" t="s">
        <v>718</v>
      </c>
      <c r="AX91">
        <v>121</v>
      </c>
      <c r="AY91" t="s">
        <v>719</v>
      </c>
      <c r="AZ91" t="s">
        <v>720</v>
      </c>
      <c r="BA91" t="s">
        <v>566</v>
      </c>
      <c r="BB91" t="s">
        <v>419</v>
      </c>
      <c r="BO91" t="s">
        <v>110</v>
      </c>
      <c r="BP91" t="s">
        <v>111</v>
      </c>
      <c r="BQ91" t="s">
        <v>112</v>
      </c>
      <c r="BR91" t="s">
        <v>420</v>
      </c>
      <c r="BS91" t="s">
        <v>421</v>
      </c>
      <c r="BT91" t="s">
        <v>567</v>
      </c>
      <c r="BU91" t="s">
        <v>116</v>
      </c>
      <c r="BV91" t="s">
        <v>137</v>
      </c>
      <c r="CF91">
        <v>4</v>
      </c>
      <c r="CG91">
        <v>3</v>
      </c>
      <c r="CH91" t="s">
        <v>119</v>
      </c>
    </row>
    <row r="92" spans="1:86" x14ac:dyDescent="0.25">
      <c r="A92">
        <v>89</v>
      </c>
      <c r="B92" t="s">
        <v>86</v>
      </c>
      <c r="C92" t="s">
        <v>87</v>
      </c>
      <c r="D92" t="s">
        <v>721</v>
      </c>
      <c r="E92" t="s">
        <v>89</v>
      </c>
      <c r="F92" t="s">
        <v>722</v>
      </c>
      <c r="H92" t="s">
        <v>723</v>
      </c>
      <c r="I92" t="s">
        <v>724</v>
      </c>
      <c r="J92" t="s">
        <v>725</v>
      </c>
      <c r="P92" t="s">
        <v>726</v>
      </c>
      <c r="Q92" t="s">
        <v>95</v>
      </c>
      <c r="Z92" t="s">
        <v>451</v>
      </c>
      <c r="AB92" t="s">
        <v>97</v>
      </c>
      <c r="AC92" t="s">
        <v>451</v>
      </c>
      <c r="AD92" t="s">
        <v>452</v>
      </c>
      <c r="AE92" t="s">
        <v>452</v>
      </c>
      <c r="AI92" t="s">
        <v>545</v>
      </c>
      <c r="AJ92" t="s">
        <v>545</v>
      </c>
      <c r="AK92" t="s">
        <v>545</v>
      </c>
      <c r="AL92" t="s">
        <v>546</v>
      </c>
      <c r="AN92" t="s">
        <v>415</v>
      </c>
      <c r="AO92" t="s">
        <v>416</v>
      </c>
      <c r="AV92" t="s">
        <v>727</v>
      </c>
      <c r="AX92">
        <v>114</v>
      </c>
      <c r="AY92" t="s">
        <v>548</v>
      </c>
      <c r="AZ92" t="s">
        <v>549</v>
      </c>
      <c r="BA92" t="s">
        <v>458</v>
      </c>
      <c r="BB92" t="s">
        <v>550</v>
      </c>
      <c r="BJ92" t="s">
        <v>460</v>
      </c>
      <c r="BO92" t="s">
        <v>110</v>
      </c>
      <c r="BP92" t="s">
        <v>111</v>
      </c>
      <c r="BQ92" t="s">
        <v>112</v>
      </c>
      <c r="BR92" t="s">
        <v>272</v>
      </c>
      <c r="BS92" t="s">
        <v>461</v>
      </c>
      <c r="BT92" t="s">
        <v>462</v>
      </c>
      <c r="BU92" t="s">
        <v>116</v>
      </c>
      <c r="BV92" t="s">
        <v>463</v>
      </c>
      <c r="CC92" t="s">
        <v>728</v>
      </c>
      <c r="CF92">
        <v>4</v>
      </c>
      <c r="CG92">
        <v>3</v>
      </c>
      <c r="CH92" t="s">
        <v>119</v>
      </c>
    </row>
    <row r="93" spans="1:86" x14ac:dyDescent="0.25">
      <c r="A93">
        <v>90</v>
      </c>
      <c r="B93" t="s">
        <v>86</v>
      </c>
      <c r="C93" t="s">
        <v>87</v>
      </c>
      <c r="D93" t="s">
        <v>729</v>
      </c>
      <c r="E93" t="s">
        <v>89</v>
      </c>
      <c r="F93" t="s">
        <v>722</v>
      </c>
      <c r="H93" t="s">
        <v>723</v>
      </c>
      <c r="I93" t="s">
        <v>724</v>
      </c>
      <c r="J93" t="s">
        <v>725</v>
      </c>
      <c r="P93" t="s">
        <v>726</v>
      </c>
      <c r="Q93" t="s">
        <v>95</v>
      </c>
      <c r="Z93" t="s">
        <v>451</v>
      </c>
      <c r="AB93" t="s">
        <v>97</v>
      </c>
      <c r="AC93" t="s">
        <v>451</v>
      </c>
      <c r="AD93" t="s">
        <v>452</v>
      </c>
      <c r="AE93" t="s">
        <v>452</v>
      </c>
      <c r="AI93" t="s">
        <v>545</v>
      </c>
      <c r="AJ93" t="s">
        <v>545</v>
      </c>
      <c r="AK93" t="s">
        <v>545</v>
      </c>
      <c r="AL93" t="s">
        <v>546</v>
      </c>
      <c r="AN93" t="s">
        <v>415</v>
      </c>
      <c r="AO93" t="s">
        <v>416</v>
      </c>
      <c r="AV93" t="s">
        <v>730</v>
      </c>
      <c r="AX93">
        <v>111</v>
      </c>
      <c r="AY93" t="s">
        <v>731</v>
      </c>
      <c r="AZ93" t="s">
        <v>732</v>
      </c>
      <c r="BA93" t="s">
        <v>458</v>
      </c>
      <c r="BB93" t="s">
        <v>550</v>
      </c>
      <c r="BJ93" t="s">
        <v>460</v>
      </c>
      <c r="BO93" t="s">
        <v>110</v>
      </c>
      <c r="BP93" t="s">
        <v>111</v>
      </c>
      <c r="BQ93" t="s">
        <v>112</v>
      </c>
      <c r="BR93" t="s">
        <v>272</v>
      </c>
      <c r="BS93" t="s">
        <v>461</v>
      </c>
      <c r="BT93" t="s">
        <v>462</v>
      </c>
      <c r="BU93" t="s">
        <v>116</v>
      </c>
      <c r="BV93" t="s">
        <v>187</v>
      </c>
      <c r="CC93" t="s">
        <v>728</v>
      </c>
      <c r="CF93">
        <v>4</v>
      </c>
      <c r="CG93">
        <v>3</v>
      </c>
      <c r="CH93" t="s">
        <v>119</v>
      </c>
    </row>
    <row r="94" spans="1:86" x14ac:dyDescent="0.25">
      <c r="A94">
        <v>91</v>
      </c>
      <c r="B94" t="s">
        <v>86</v>
      </c>
      <c r="C94" t="s">
        <v>87</v>
      </c>
      <c r="D94" t="s">
        <v>733</v>
      </c>
      <c r="E94" t="s">
        <v>89</v>
      </c>
      <c r="F94" t="s">
        <v>734</v>
      </c>
      <c r="H94" t="s">
        <v>735</v>
      </c>
      <c r="I94" t="s">
        <v>736</v>
      </c>
      <c r="J94" t="s">
        <v>737</v>
      </c>
      <c r="P94" t="s">
        <v>738</v>
      </c>
      <c r="Q94" t="s">
        <v>95</v>
      </c>
      <c r="Z94" t="s">
        <v>451</v>
      </c>
      <c r="AB94" t="s">
        <v>97</v>
      </c>
      <c r="AC94" t="s">
        <v>451</v>
      </c>
      <c r="AD94" t="s">
        <v>452</v>
      </c>
      <c r="AE94" t="s">
        <v>452</v>
      </c>
      <c r="AI94" t="s">
        <v>739</v>
      </c>
      <c r="AJ94" t="s">
        <v>739</v>
      </c>
      <c r="AK94" t="s">
        <v>739</v>
      </c>
      <c r="AL94" t="s">
        <v>740</v>
      </c>
      <c r="AN94" t="s">
        <v>415</v>
      </c>
      <c r="AO94" t="s">
        <v>416</v>
      </c>
      <c r="AV94" t="s">
        <v>563</v>
      </c>
      <c r="AX94">
        <v>103</v>
      </c>
      <c r="AY94" t="s">
        <v>564</v>
      </c>
      <c r="AZ94" t="s">
        <v>565</v>
      </c>
      <c r="BA94" t="s">
        <v>566</v>
      </c>
      <c r="BB94" t="s">
        <v>550</v>
      </c>
      <c r="BJ94" t="s">
        <v>460</v>
      </c>
      <c r="BO94" t="s">
        <v>110</v>
      </c>
      <c r="BP94" t="s">
        <v>111</v>
      </c>
      <c r="BQ94" t="s">
        <v>112</v>
      </c>
      <c r="BR94" t="s">
        <v>420</v>
      </c>
      <c r="BS94" t="s">
        <v>536</v>
      </c>
      <c r="BT94" t="s">
        <v>567</v>
      </c>
      <c r="BU94" t="s">
        <v>116</v>
      </c>
      <c r="BV94" t="s">
        <v>137</v>
      </c>
      <c r="CC94" t="s">
        <v>741</v>
      </c>
      <c r="CF94">
        <v>4</v>
      </c>
      <c r="CG94">
        <v>3</v>
      </c>
      <c r="CH94" t="s">
        <v>119</v>
      </c>
    </row>
    <row r="95" spans="1:86" x14ac:dyDescent="0.25">
      <c r="A95">
        <v>92</v>
      </c>
      <c r="B95" t="s">
        <v>86</v>
      </c>
      <c r="C95" t="s">
        <v>87</v>
      </c>
      <c r="D95" t="s">
        <v>742</v>
      </c>
      <c r="E95" t="s">
        <v>89</v>
      </c>
      <c r="F95" t="s">
        <v>743</v>
      </c>
      <c r="H95" t="s">
        <v>744</v>
      </c>
      <c r="I95" t="s">
        <v>745</v>
      </c>
      <c r="J95" t="s">
        <v>93</v>
      </c>
      <c r="P95" t="s">
        <v>738</v>
      </c>
      <c r="Q95" t="s">
        <v>95</v>
      </c>
      <c r="Z95" t="s">
        <v>451</v>
      </c>
      <c r="AB95" t="s">
        <v>97</v>
      </c>
      <c r="AC95" t="s">
        <v>451</v>
      </c>
      <c r="AD95" t="s">
        <v>452</v>
      </c>
      <c r="AE95" t="s">
        <v>452</v>
      </c>
      <c r="AI95" t="s">
        <v>489</v>
      </c>
      <c r="AJ95" t="s">
        <v>489</v>
      </c>
      <c r="AK95" t="s">
        <v>489</v>
      </c>
      <c r="AL95" t="s">
        <v>490</v>
      </c>
      <c r="AN95" t="s">
        <v>415</v>
      </c>
      <c r="AO95" t="s">
        <v>416</v>
      </c>
      <c r="AV95" t="s">
        <v>563</v>
      </c>
      <c r="AX95">
        <v>103</v>
      </c>
      <c r="AY95" t="s">
        <v>564</v>
      </c>
      <c r="AZ95" t="s">
        <v>565</v>
      </c>
      <c r="BA95" t="s">
        <v>566</v>
      </c>
      <c r="BB95" t="s">
        <v>550</v>
      </c>
      <c r="BJ95" t="s">
        <v>460</v>
      </c>
      <c r="BO95" t="s">
        <v>110</v>
      </c>
      <c r="BP95" t="s">
        <v>111</v>
      </c>
      <c r="BQ95" t="s">
        <v>112</v>
      </c>
      <c r="BR95" t="s">
        <v>420</v>
      </c>
      <c r="BS95" t="s">
        <v>536</v>
      </c>
      <c r="BT95" t="s">
        <v>567</v>
      </c>
      <c r="BU95" t="s">
        <v>116</v>
      </c>
      <c r="BV95" t="s">
        <v>137</v>
      </c>
      <c r="CC95" t="s">
        <v>741</v>
      </c>
      <c r="CF95">
        <v>4</v>
      </c>
      <c r="CG95">
        <v>3</v>
      </c>
      <c r="CH95" t="s">
        <v>119</v>
      </c>
    </row>
    <row r="96" spans="1:86" x14ac:dyDescent="0.25">
      <c r="A96">
        <v>93</v>
      </c>
      <c r="B96" t="s">
        <v>86</v>
      </c>
      <c r="C96" t="s">
        <v>87</v>
      </c>
      <c r="D96" t="s">
        <v>746</v>
      </c>
      <c r="E96" t="s">
        <v>89</v>
      </c>
      <c r="F96" t="s">
        <v>747</v>
      </c>
      <c r="H96" t="s">
        <v>748</v>
      </c>
      <c r="I96" t="s">
        <v>749</v>
      </c>
      <c r="J96" t="s">
        <v>93</v>
      </c>
      <c r="P96" t="s">
        <v>750</v>
      </c>
      <c r="Q96" t="s">
        <v>95</v>
      </c>
      <c r="Z96" t="s">
        <v>468</v>
      </c>
      <c r="AB96" t="s">
        <v>97</v>
      </c>
      <c r="AC96" t="s">
        <v>468</v>
      </c>
      <c r="AD96" t="s">
        <v>412</v>
      </c>
      <c r="AE96" t="s">
        <v>412</v>
      </c>
      <c r="AI96" t="s">
        <v>619</v>
      </c>
      <c r="AJ96" t="s">
        <v>619</v>
      </c>
      <c r="AK96" t="s">
        <v>619</v>
      </c>
      <c r="AL96" t="s">
        <v>751</v>
      </c>
      <c r="AN96" t="s">
        <v>415</v>
      </c>
      <c r="AO96" t="s">
        <v>416</v>
      </c>
      <c r="AV96" t="s">
        <v>752</v>
      </c>
      <c r="AX96">
        <v>56</v>
      </c>
      <c r="AY96" t="s">
        <v>753</v>
      </c>
      <c r="AZ96" t="s">
        <v>754</v>
      </c>
      <c r="BA96" t="s">
        <v>313</v>
      </c>
      <c r="BB96" t="s">
        <v>480</v>
      </c>
      <c r="BG96" t="s">
        <v>315</v>
      </c>
      <c r="BJ96" t="s">
        <v>316</v>
      </c>
      <c r="BM96" t="s">
        <v>317</v>
      </c>
      <c r="BN96" t="s">
        <v>318</v>
      </c>
      <c r="BO96" t="s">
        <v>110</v>
      </c>
      <c r="BP96" t="s">
        <v>111</v>
      </c>
      <c r="BQ96" t="s">
        <v>112</v>
      </c>
      <c r="BR96" t="s">
        <v>319</v>
      </c>
      <c r="BS96" t="s">
        <v>320</v>
      </c>
      <c r="BT96" t="s">
        <v>481</v>
      </c>
      <c r="BU96" t="s">
        <v>116</v>
      </c>
      <c r="BV96" t="s">
        <v>482</v>
      </c>
      <c r="CF96">
        <v>4</v>
      </c>
      <c r="CG96">
        <v>3</v>
      </c>
      <c r="CH96" t="s">
        <v>119</v>
      </c>
    </row>
    <row r="97" spans="1:86" x14ac:dyDescent="0.25">
      <c r="A97">
        <v>94</v>
      </c>
      <c r="B97" t="s">
        <v>86</v>
      </c>
      <c r="C97" t="s">
        <v>87</v>
      </c>
      <c r="D97" t="s">
        <v>755</v>
      </c>
      <c r="E97" t="s">
        <v>89</v>
      </c>
      <c r="F97" t="s">
        <v>212</v>
      </c>
      <c r="H97" t="s">
        <v>213</v>
      </c>
      <c r="I97" t="s">
        <v>214</v>
      </c>
      <c r="J97" t="s">
        <v>756</v>
      </c>
      <c r="P97" t="s">
        <v>216</v>
      </c>
      <c r="Q97" t="s">
        <v>95</v>
      </c>
      <c r="Z97" t="s">
        <v>451</v>
      </c>
      <c r="AB97" t="s">
        <v>97</v>
      </c>
      <c r="AC97" t="s">
        <v>451</v>
      </c>
      <c r="AD97" t="s">
        <v>452</v>
      </c>
      <c r="AE97" t="s">
        <v>452</v>
      </c>
      <c r="AI97" t="s">
        <v>757</v>
      </c>
      <c r="AJ97" t="s">
        <v>757</v>
      </c>
      <c r="AK97" t="s">
        <v>757</v>
      </c>
      <c r="AL97" t="s">
        <v>758</v>
      </c>
      <c r="AN97" t="s">
        <v>415</v>
      </c>
      <c r="AO97" t="s">
        <v>416</v>
      </c>
      <c r="AV97" t="s">
        <v>518</v>
      </c>
      <c r="AX97">
        <v>106</v>
      </c>
      <c r="AY97" t="s">
        <v>569</v>
      </c>
      <c r="AZ97" t="s">
        <v>570</v>
      </c>
      <c r="BA97" t="s">
        <v>458</v>
      </c>
      <c r="BB97" t="s">
        <v>543</v>
      </c>
      <c r="BJ97" t="s">
        <v>460</v>
      </c>
      <c r="BO97" t="s">
        <v>110</v>
      </c>
      <c r="BP97" t="s">
        <v>111</v>
      </c>
      <c r="BQ97" t="s">
        <v>112</v>
      </c>
      <c r="BR97" t="s">
        <v>272</v>
      </c>
      <c r="BS97" t="s">
        <v>461</v>
      </c>
      <c r="BT97" t="s">
        <v>462</v>
      </c>
      <c r="BU97" t="s">
        <v>116</v>
      </c>
      <c r="BV97" t="s">
        <v>137</v>
      </c>
      <c r="CC97" t="s">
        <v>759</v>
      </c>
      <c r="CF97">
        <v>4</v>
      </c>
      <c r="CG97">
        <v>3</v>
      </c>
      <c r="CH97" t="s">
        <v>119</v>
      </c>
    </row>
    <row r="98" spans="1:86" x14ac:dyDescent="0.25">
      <c r="A98">
        <v>95</v>
      </c>
      <c r="B98" t="s">
        <v>86</v>
      </c>
      <c r="C98" t="s">
        <v>87</v>
      </c>
      <c r="D98" t="s">
        <v>760</v>
      </c>
      <c r="E98" t="s">
        <v>89</v>
      </c>
      <c r="F98" t="s">
        <v>212</v>
      </c>
      <c r="H98" t="s">
        <v>213</v>
      </c>
      <c r="I98" t="s">
        <v>214</v>
      </c>
      <c r="J98" t="s">
        <v>756</v>
      </c>
      <c r="P98" t="s">
        <v>216</v>
      </c>
      <c r="Q98" t="s">
        <v>95</v>
      </c>
      <c r="Z98" t="s">
        <v>451</v>
      </c>
      <c r="AB98" t="s">
        <v>97</v>
      </c>
      <c r="AC98" t="s">
        <v>451</v>
      </c>
      <c r="AD98" t="s">
        <v>452</v>
      </c>
      <c r="AE98" t="s">
        <v>452</v>
      </c>
      <c r="AI98" t="s">
        <v>757</v>
      </c>
      <c r="AJ98" t="s">
        <v>757</v>
      </c>
      <c r="AK98" t="s">
        <v>757</v>
      </c>
      <c r="AL98" t="s">
        <v>758</v>
      </c>
      <c r="AN98" t="s">
        <v>415</v>
      </c>
      <c r="AO98" t="s">
        <v>416</v>
      </c>
      <c r="AV98" t="s">
        <v>455</v>
      </c>
      <c r="AX98">
        <v>114</v>
      </c>
      <c r="AY98" t="s">
        <v>456</v>
      </c>
      <c r="AZ98" t="s">
        <v>457</v>
      </c>
      <c r="BA98" t="s">
        <v>458</v>
      </c>
      <c r="BB98" t="s">
        <v>459</v>
      </c>
      <c r="BJ98" t="s">
        <v>460</v>
      </c>
      <c r="BO98" t="s">
        <v>110</v>
      </c>
      <c r="BP98" t="s">
        <v>111</v>
      </c>
      <c r="BQ98" t="s">
        <v>112</v>
      </c>
      <c r="BR98" t="s">
        <v>272</v>
      </c>
      <c r="BS98" t="s">
        <v>461</v>
      </c>
      <c r="BT98" t="s">
        <v>462</v>
      </c>
      <c r="BU98" t="s">
        <v>116</v>
      </c>
      <c r="BV98" t="s">
        <v>463</v>
      </c>
      <c r="CC98" t="s">
        <v>759</v>
      </c>
      <c r="CF98">
        <v>4</v>
      </c>
      <c r="CG98">
        <v>3</v>
      </c>
      <c r="CH98" t="s">
        <v>119</v>
      </c>
    </row>
    <row r="99" spans="1:86" x14ac:dyDescent="0.25">
      <c r="A99">
        <v>96</v>
      </c>
      <c r="B99" t="s">
        <v>86</v>
      </c>
      <c r="C99" t="s">
        <v>87</v>
      </c>
      <c r="D99" t="s">
        <v>761</v>
      </c>
      <c r="E99" t="s">
        <v>89</v>
      </c>
      <c r="F99" t="s">
        <v>212</v>
      </c>
      <c r="H99" t="s">
        <v>213</v>
      </c>
      <c r="I99" t="s">
        <v>214</v>
      </c>
      <c r="J99" t="s">
        <v>756</v>
      </c>
      <c r="P99" t="s">
        <v>216</v>
      </c>
      <c r="Q99" t="s">
        <v>95</v>
      </c>
      <c r="Z99" t="s">
        <v>451</v>
      </c>
      <c r="AB99" t="s">
        <v>97</v>
      </c>
      <c r="AC99" t="s">
        <v>451</v>
      </c>
      <c r="AD99" t="s">
        <v>452</v>
      </c>
      <c r="AE99" t="s">
        <v>452</v>
      </c>
      <c r="AI99" t="s">
        <v>757</v>
      </c>
      <c r="AJ99" t="s">
        <v>757</v>
      </c>
      <c r="AK99" t="s">
        <v>757</v>
      </c>
      <c r="AL99" t="s">
        <v>758</v>
      </c>
      <c r="AN99" t="s">
        <v>415</v>
      </c>
      <c r="AO99" t="s">
        <v>416</v>
      </c>
      <c r="AV99" t="s">
        <v>762</v>
      </c>
      <c r="AX99">
        <v>104</v>
      </c>
      <c r="AY99" t="s">
        <v>763</v>
      </c>
      <c r="AZ99" t="s">
        <v>764</v>
      </c>
      <c r="BA99" t="s">
        <v>458</v>
      </c>
      <c r="BB99" t="s">
        <v>459</v>
      </c>
      <c r="BJ99" t="s">
        <v>460</v>
      </c>
      <c r="BO99" t="s">
        <v>110</v>
      </c>
      <c r="BP99" t="s">
        <v>111</v>
      </c>
      <c r="BQ99" t="s">
        <v>112</v>
      </c>
      <c r="BR99" t="s">
        <v>272</v>
      </c>
      <c r="BS99" t="s">
        <v>461</v>
      </c>
      <c r="BT99" t="s">
        <v>462</v>
      </c>
      <c r="BU99" t="s">
        <v>116</v>
      </c>
      <c r="BV99" t="s">
        <v>662</v>
      </c>
      <c r="CC99" t="s">
        <v>759</v>
      </c>
      <c r="CF99">
        <v>6</v>
      </c>
      <c r="CG99">
        <v>3</v>
      </c>
      <c r="CH99" t="s">
        <v>119</v>
      </c>
    </row>
    <row r="100" spans="1:86" x14ac:dyDescent="0.25">
      <c r="A100">
        <v>97</v>
      </c>
      <c r="B100" t="s">
        <v>86</v>
      </c>
      <c r="C100" t="s">
        <v>87</v>
      </c>
      <c r="D100" t="s">
        <v>765</v>
      </c>
      <c r="E100" t="s">
        <v>89</v>
      </c>
      <c r="F100" t="s">
        <v>766</v>
      </c>
      <c r="H100" t="s">
        <v>767</v>
      </c>
      <c r="I100" t="s">
        <v>768</v>
      </c>
      <c r="J100" t="s">
        <v>769</v>
      </c>
      <c r="P100" t="s">
        <v>216</v>
      </c>
      <c r="Q100" t="s">
        <v>95</v>
      </c>
      <c r="Z100" t="s">
        <v>451</v>
      </c>
      <c r="AB100" t="s">
        <v>97</v>
      </c>
      <c r="AC100" t="s">
        <v>451</v>
      </c>
      <c r="AD100" t="s">
        <v>452</v>
      </c>
      <c r="AE100" t="s">
        <v>452</v>
      </c>
      <c r="AI100" t="s">
        <v>489</v>
      </c>
      <c r="AJ100" t="s">
        <v>489</v>
      </c>
      <c r="AK100" t="s">
        <v>489</v>
      </c>
      <c r="AL100" t="s">
        <v>490</v>
      </c>
      <c r="AN100" t="s">
        <v>415</v>
      </c>
      <c r="AO100" t="s">
        <v>416</v>
      </c>
      <c r="AV100" t="s">
        <v>516</v>
      </c>
      <c r="AX100">
        <v>108</v>
      </c>
      <c r="BA100" t="s">
        <v>458</v>
      </c>
      <c r="BB100" t="s">
        <v>459</v>
      </c>
      <c r="BJ100" t="s">
        <v>460</v>
      </c>
      <c r="BO100" t="s">
        <v>110</v>
      </c>
      <c r="BP100" t="s">
        <v>111</v>
      </c>
      <c r="BQ100" t="s">
        <v>112</v>
      </c>
      <c r="BR100" t="s">
        <v>272</v>
      </c>
      <c r="BS100" t="s">
        <v>461</v>
      </c>
      <c r="BT100" t="s">
        <v>462</v>
      </c>
      <c r="BU100" t="s">
        <v>116</v>
      </c>
      <c r="BV100" t="s">
        <v>137</v>
      </c>
      <c r="CF100">
        <v>6</v>
      </c>
      <c r="CG100">
        <v>3</v>
      </c>
      <c r="CH100" t="s">
        <v>119</v>
      </c>
    </row>
    <row r="101" spans="1:86" x14ac:dyDescent="0.25">
      <c r="A101">
        <v>98</v>
      </c>
      <c r="B101" t="s">
        <v>86</v>
      </c>
      <c r="C101" t="s">
        <v>87</v>
      </c>
      <c r="D101" t="s">
        <v>770</v>
      </c>
      <c r="E101" t="s">
        <v>89</v>
      </c>
      <c r="F101" t="s">
        <v>771</v>
      </c>
      <c r="H101" t="s">
        <v>772</v>
      </c>
      <c r="I101" t="s">
        <v>773</v>
      </c>
      <c r="J101" t="s">
        <v>93</v>
      </c>
      <c r="P101" t="s">
        <v>216</v>
      </c>
      <c r="Q101" t="s">
        <v>95</v>
      </c>
      <c r="Z101" t="s">
        <v>429</v>
      </c>
      <c r="AB101" t="s">
        <v>97</v>
      </c>
      <c r="AC101" t="s">
        <v>429</v>
      </c>
      <c r="AD101" t="s">
        <v>430</v>
      </c>
      <c r="AE101" t="s">
        <v>430</v>
      </c>
      <c r="AI101" t="s">
        <v>342</v>
      </c>
      <c r="AJ101" t="s">
        <v>342</v>
      </c>
      <c r="AK101" t="s">
        <v>342</v>
      </c>
      <c r="AL101" t="s">
        <v>343</v>
      </c>
      <c r="AN101" t="s">
        <v>415</v>
      </c>
      <c r="AO101" t="s">
        <v>416</v>
      </c>
      <c r="AV101" t="s">
        <v>576</v>
      </c>
      <c r="AX101">
        <v>98</v>
      </c>
      <c r="AY101" t="s">
        <v>434</v>
      </c>
      <c r="AZ101" t="s">
        <v>435</v>
      </c>
      <c r="BA101" t="s">
        <v>436</v>
      </c>
      <c r="BB101" t="s">
        <v>204</v>
      </c>
      <c r="BH101" t="s">
        <v>437</v>
      </c>
      <c r="BI101" t="s">
        <v>438</v>
      </c>
      <c r="BJ101" t="s">
        <v>269</v>
      </c>
      <c r="BM101" t="s">
        <v>439</v>
      </c>
      <c r="BN101" t="s">
        <v>440</v>
      </c>
      <c r="BO101" t="s">
        <v>110</v>
      </c>
      <c r="BP101" t="s">
        <v>111</v>
      </c>
      <c r="BQ101" t="s">
        <v>112</v>
      </c>
      <c r="BR101" t="s">
        <v>272</v>
      </c>
      <c r="BS101" t="s">
        <v>441</v>
      </c>
      <c r="BT101" t="s">
        <v>207</v>
      </c>
      <c r="BU101" t="s">
        <v>116</v>
      </c>
      <c r="BV101" t="s">
        <v>187</v>
      </c>
      <c r="CF101">
        <v>4</v>
      </c>
      <c r="CG101">
        <v>3</v>
      </c>
      <c r="CH101" t="s">
        <v>119</v>
      </c>
    </row>
    <row r="102" spans="1:86" x14ac:dyDescent="0.25">
      <c r="A102">
        <v>99</v>
      </c>
      <c r="B102" t="s">
        <v>86</v>
      </c>
      <c r="C102" t="s">
        <v>87</v>
      </c>
      <c r="D102" t="s">
        <v>774</v>
      </c>
      <c r="E102" t="s">
        <v>89</v>
      </c>
      <c r="F102" t="s">
        <v>771</v>
      </c>
      <c r="H102" t="s">
        <v>772</v>
      </c>
      <c r="I102" t="s">
        <v>773</v>
      </c>
      <c r="J102" t="s">
        <v>93</v>
      </c>
      <c r="P102" t="s">
        <v>216</v>
      </c>
      <c r="Q102" t="s">
        <v>95</v>
      </c>
      <c r="Z102" t="s">
        <v>451</v>
      </c>
      <c r="AB102" t="s">
        <v>97</v>
      </c>
      <c r="AC102" t="s">
        <v>451</v>
      </c>
      <c r="AD102" t="s">
        <v>452</v>
      </c>
      <c r="AE102" t="s">
        <v>452</v>
      </c>
      <c r="AI102" t="s">
        <v>489</v>
      </c>
      <c r="AJ102" t="s">
        <v>489</v>
      </c>
      <c r="AK102" t="s">
        <v>489</v>
      </c>
      <c r="AL102" t="s">
        <v>490</v>
      </c>
      <c r="AN102" t="s">
        <v>415</v>
      </c>
      <c r="AO102" t="s">
        <v>416</v>
      </c>
      <c r="AV102" t="s">
        <v>775</v>
      </c>
      <c r="AX102">
        <v>102</v>
      </c>
      <c r="AY102" t="s">
        <v>541</v>
      </c>
      <c r="AZ102" t="s">
        <v>542</v>
      </c>
      <c r="BA102" t="s">
        <v>458</v>
      </c>
      <c r="BB102" t="s">
        <v>543</v>
      </c>
      <c r="BO102" t="s">
        <v>110</v>
      </c>
      <c r="BP102" t="s">
        <v>111</v>
      </c>
      <c r="BQ102" t="s">
        <v>112</v>
      </c>
      <c r="BR102" t="s">
        <v>272</v>
      </c>
      <c r="BS102" t="s">
        <v>461</v>
      </c>
      <c r="BT102" t="s">
        <v>462</v>
      </c>
      <c r="BU102" t="s">
        <v>116</v>
      </c>
      <c r="BV102" t="s">
        <v>137</v>
      </c>
      <c r="CC102" t="s">
        <v>776</v>
      </c>
      <c r="CF102">
        <v>4</v>
      </c>
      <c r="CG102">
        <v>3</v>
      </c>
      <c r="CH102" t="s">
        <v>119</v>
      </c>
    </row>
    <row r="103" spans="1:86" x14ac:dyDescent="0.25">
      <c r="A103">
        <v>100</v>
      </c>
      <c r="B103" t="s">
        <v>86</v>
      </c>
      <c r="C103" t="s">
        <v>87</v>
      </c>
      <c r="D103" t="s">
        <v>777</v>
      </c>
      <c r="E103" t="s">
        <v>89</v>
      </c>
      <c r="F103" t="s">
        <v>771</v>
      </c>
      <c r="H103" t="s">
        <v>772</v>
      </c>
      <c r="I103" t="s">
        <v>773</v>
      </c>
      <c r="J103" t="s">
        <v>93</v>
      </c>
      <c r="P103" t="s">
        <v>216</v>
      </c>
      <c r="Q103" t="s">
        <v>95</v>
      </c>
      <c r="Z103" t="s">
        <v>451</v>
      </c>
      <c r="AB103" t="s">
        <v>97</v>
      </c>
      <c r="AC103" t="s">
        <v>451</v>
      </c>
      <c r="AD103" t="s">
        <v>452</v>
      </c>
      <c r="AE103" t="s">
        <v>452</v>
      </c>
      <c r="AI103" t="s">
        <v>489</v>
      </c>
      <c r="AJ103" t="s">
        <v>489</v>
      </c>
      <c r="AK103" t="s">
        <v>489</v>
      </c>
      <c r="AL103" t="s">
        <v>490</v>
      </c>
      <c r="AN103" t="s">
        <v>415</v>
      </c>
      <c r="AO103" t="s">
        <v>416</v>
      </c>
      <c r="AV103" t="s">
        <v>518</v>
      </c>
      <c r="AX103">
        <v>106</v>
      </c>
      <c r="AY103" t="s">
        <v>569</v>
      </c>
      <c r="AZ103" t="s">
        <v>570</v>
      </c>
      <c r="BA103" t="s">
        <v>458</v>
      </c>
      <c r="BB103" t="s">
        <v>543</v>
      </c>
      <c r="BJ103" t="s">
        <v>460</v>
      </c>
      <c r="BO103" t="s">
        <v>110</v>
      </c>
      <c r="BP103" t="s">
        <v>111</v>
      </c>
      <c r="BQ103" t="s">
        <v>112</v>
      </c>
      <c r="BR103" t="s">
        <v>272</v>
      </c>
      <c r="BS103" t="s">
        <v>461</v>
      </c>
      <c r="BT103" t="s">
        <v>462</v>
      </c>
      <c r="BU103" t="s">
        <v>116</v>
      </c>
      <c r="BV103" t="s">
        <v>137</v>
      </c>
      <c r="CC103" t="s">
        <v>776</v>
      </c>
      <c r="CF103">
        <v>4</v>
      </c>
      <c r="CG103">
        <v>3</v>
      </c>
      <c r="CH103" t="s">
        <v>119</v>
      </c>
    </row>
    <row r="104" spans="1:86" x14ac:dyDescent="0.25">
      <c r="A104">
        <v>101</v>
      </c>
      <c r="B104" t="s">
        <v>86</v>
      </c>
      <c r="C104" t="s">
        <v>87</v>
      </c>
      <c r="D104" t="s">
        <v>778</v>
      </c>
      <c r="E104" t="s">
        <v>89</v>
      </c>
      <c r="F104" t="s">
        <v>771</v>
      </c>
      <c r="H104" t="s">
        <v>772</v>
      </c>
      <c r="I104" t="s">
        <v>773</v>
      </c>
      <c r="J104" t="s">
        <v>93</v>
      </c>
      <c r="P104" t="s">
        <v>216</v>
      </c>
      <c r="Q104" t="s">
        <v>95</v>
      </c>
      <c r="Z104" t="s">
        <v>451</v>
      </c>
      <c r="AB104" t="s">
        <v>97</v>
      </c>
      <c r="AC104" t="s">
        <v>451</v>
      </c>
      <c r="AD104" t="s">
        <v>452</v>
      </c>
      <c r="AE104" t="s">
        <v>452</v>
      </c>
      <c r="AI104" t="s">
        <v>489</v>
      </c>
      <c r="AJ104" t="s">
        <v>489</v>
      </c>
      <c r="AK104" t="s">
        <v>489</v>
      </c>
      <c r="AL104" t="s">
        <v>490</v>
      </c>
      <c r="AN104" t="s">
        <v>415</v>
      </c>
      <c r="AO104" t="s">
        <v>416</v>
      </c>
      <c r="AV104" t="s">
        <v>455</v>
      </c>
      <c r="AX104">
        <v>114</v>
      </c>
      <c r="AY104" t="s">
        <v>456</v>
      </c>
      <c r="AZ104" t="s">
        <v>457</v>
      </c>
      <c r="BA104" t="s">
        <v>458</v>
      </c>
      <c r="BB104" t="s">
        <v>459</v>
      </c>
      <c r="BJ104" t="s">
        <v>460</v>
      </c>
      <c r="BO104" t="s">
        <v>110</v>
      </c>
      <c r="BP104" t="s">
        <v>111</v>
      </c>
      <c r="BQ104" t="s">
        <v>112</v>
      </c>
      <c r="BR104" t="s">
        <v>272</v>
      </c>
      <c r="BS104" t="s">
        <v>461</v>
      </c>
      <c r="BT104" t="s">
        <v>462</v>
      </c>
      <c r="BU104" t="s">
        <v>116</v>
      </c>
      <c r="BV104" t="s">
        <v>463</v>
      </c>
      <c r="CC104" t="s">
        <v>776</v>
      </c>
      <c r="CF104">
        <v>4</v>
      </c>
      <c r="CG104">
        <v>3</v>
      </c>
      <c r="CH104" t="s">
        <v>119</v>
      </c>
    </row>
    <row r="105" spans="1:86" x14ac:dyDescent="0.25">
      <c r="A105">
        <v>102</v>
      </c>
      <c r="B105" t="s">
        <v>86</v>
      </c>
      <c r="C105" t="s">
        <v>87</v>
      </c>
      <c r="D105" t="s">
        <v>779</v>
      </c>
      <c r="E105" t="s">
        <v>89</v>
      </c>
      <c r="F105" t="s">
        <v>771</v>
      </c>
      <c r="H105" t="s">
        <v>772</v>
      </c>
      <c r="I105" t="s">
        <v>773</v>
      </c>
      <c r="J105" t="s">
        <v>93</v>
      </c>
      <c r="P105" t="s">
        <v>216</v>
      </c>
      <c r="Q105" t="s">
        <v>95</v>
      </c>
      <c r="Z105" t="s">
        <v>451</v>
      </c>
      <c r="AB105" t="s">
        <v>97</v>
      </c>
      <c r="AC105" t="s">
        <v>451</v>
      </c>
      <c r="AD105" t="s">
        <v>452</v>
      </c>
      <c r="AE105" t="s">
        <v>452</v>
      </c>
      <c r="AI105" t="s">
        <v>489</v>
      </c>
      <c r="AJ105" t="s">
        <v>489</v>
      </c>
      <c r="AK105" t="s">
        <v>489</v>
      </c>
      <c r="AL105" t="s">
        <v>490</v>
      </c>
      <c r="AN105" t="s">
        <v>415</v>
      </c>
      <c r="AO105" t="s">
        <v>416</v>
      </c>
      <c r="AV105" t="s">
        <v>762</v>
      </c>
      <c r="AX105">
        <v>104</v>
      </c>
      <c r="AY105" t="s">
        <v>763</v>
      </c>
      <c r="AZ105" t="s">
        <v>764</v>
      </c>
      <c r="BA105" t="s">
        <v>458</v>
      </c>
      <c r="BB105" t="s">
        <v>459</v>
      </c>
      <c r="BJ105" t="s">
        <v>460</v>
      </c>
      <c r="BO105" t="s">
        <v>110</v>
      </c>
      <c r="BP105" t="s">
        <v>111</v>
      </c>
      <c r="BQ105" t="s">
        <v>112</v>
      </c>
      <c r="BR105" t="s">
        <v>272</v>
      </c>
      <c r="BS105" t="s">
        <v>461</v>
      </c>
      <c r="BT105" t="s">
        <v>462</v>
      </c>
      <c r="BU105" t="s">
        <v>116</v>
      </c>
      <c r="BV105" t="s">
        <v>662</v>
      </c>
      <c r="CC105" t="s">
        <v>776</v>
      </c>
      <c r="CF105">
        <v>6</v>
      </c>
      <c r="CG105">
        <v>3</v>
      </c>
      <c r="CH105" t="s">
        <v>119</v>
      </c>
    </row>
    <row r="106" spans="1:86" x14ac:dyDescent="0.25">
      <c r="A106">
        <v>103</v>
      </c>
      <c r="B106" t="s">
        <v>86</v>
      </c>
      <c r="C106" t="s">
        <v>87</v>
      </c>
      <c r="D106" t="s">
        <v>780</v>
      </c>
      <c r="E106" t="s">
        <v>89</v>
      </c>
      <c r="F106" t="s">
        <v>771</v>
      </c>
      <c r="H106" t="s">
        <v>772</v>
      </c>
      <c r="I106" t="s">
        <v>773</v>
      </c>
      <c r="J106" t="s">
        <v>93</v>
      </c>
      <c r="P106" t="s">
        <v>216</v>
      </c>
      <c r="Q106" t="s">
        <v>95</v>
      </c>
      <c r="Z106" t="s">
        <v>451</v>
      </c>
      <c r="AB106" t="s">
        <v>97</v>
      </c>
      <c r="AC106" t="s">
        <v>451</v>
      </c>
      <c r="AD106" t="s">
        <v>452</v>
      </c>
      <c r="AE106" t="s">
        <v>452</v>
      </c>
      <c r="AI106" t="s">
        <v>489</v>
      </c>
      <c r="AJ106" t="s">
        <v>489</v>
      </c>
      <c r="AK106" t="s">
        <v>489</v>
      </c>
      <c r="AL106" t="s">
        <v>490</v>
      </c>
      <c r="AN106" t="s">
        <v>415</v>
      </c>
      <c r="AO106" t="s">
        <v>416</v>
      </c>
      <c r="AV106" t="s">
        <v>781</v>
      </c>
      <c r="AX106">
        <v>87</v>
      </c>
      <c r="AY106" t="s">
        <v>782</v>
      </c>
      <c r="AZ106" t="s">
        <v>783</v>
      </c>
      <c r="BA106" t="s">
        <v>418</v>
      </c>
      <c r="BB106" t="s">
        <v>419</v>
      </c>
      <c r="BJ106" t="s">
        <v>460</v>
      </c>
      <c r="BM106" t="s">
        <v>534</v>
      </c>
      <c r="BN106" t="s">
        <v>535</v>
      </c>
      <c r="BO106" t="s">
        <v>110</v>
      </c>
      <c r="BP106" t="s">
        <v>111</v>
      </c>
      <c r="BQ106" t="s">
        <v>112</v>
      </c>
      <c r="BR106" t="s">
        <v>420</v>
      </c>
      <c r="BS106" t="s">
        <v>421</v>
      </c>
      <c r="BT106" t="s">
        <v>422</v>
      </c>
      <c r="BU106" t="s">
        <v>116</v>
      </c>
      <c r="BV106" t="s">
        <v>137</v>
      </c>
      <c r="CC106" t="s">
        <v>776</v>
      </c>
      <c r="CF106">
        <v>6</v>
      </c>
      <c r="CG106">
        <v>3</v>
      </c>
      <c r="CH106" t="s">
        <v>119</v>
      </c>
    </row>
    <row r="107" spans="1:86" x14ac:dyDescent="0.25">
      <c r="A107">
        <v>104</v>
      </c>
      <c r="B107" t="s">
        <v>86</v>
      </c>
      <c r="C107" t="s">
        <v>87</v>
      </c>
      <c r="D107" t="s">
        <v>784</v>
      </c>
      <c r="E107" t="s">
        <v>89</v>
      </c>
      <c r="F107" t="s">
        <v>771</v>
      </c>
      <c r="H107" t="s">
        <v>772</v>
      </c>
      <c r="I107" t="s">
        <v>773</v>
      </c>
      <c r="J107" t="s">
        <v>93</v>
      </c>
      <c r="P107" t="s">
        <v>216</v>
      </c>
      <c r="Q107" t="s">
        <v>95</v>
      </c>
      <c r="Z107" t="s">
        <v>411</v>
      </c>
      <c r="AB107" t="s">
        <v>97</v>
      </c>
      <c r="AC107" t="s">
        <v>411</v>
      </c>
      <c r="AD107" t="s">
        <v>412</v>
      </c>
      <c r="AE107" t="s">
        <v>412</v>
      </c>
      <c r="AI107" t="s">
        <v>785</v>
      </c>
      <c r="AJ107" t="s">
        <v>785</v>
      </c>
      <c r="AK107" t="s">
        <v>785</v>
      </c>
      <c r="AL107" t="s">
        <v>786</v>
      </c>
      <c r="AN107" t="s">
        <v>415</v>
      </c>
      <c r="AO107" t="s">
        <v>416</v>
      </c>
      <c r="AV107" t="s">
        <v>787</v>
      </c>
      <c r="AX107">
        <v>105</v>
      </c>
      <c r="AY107" t="s">
        <v>788</v>
      </c>
      <c r="AZ107" t="s">
        <v>789</v>
      </c>
      <c r="BA107" t="s">
        <v>710</v>
      </c>
      <c r="BB107" t="s">
        <v>673</v>
      </c>
      <c r="BC107" t="s">
        <v>790</v>
      </c>
      <c r="BJ107" t="s">
        <v>460</v>
      </c>
      <c r="BO107" t="s">
        <v>110</v>
      </c>
      <c r="BP107" t="s">
        <v>111</v>
      </c>
      <c r="BQ107" t="s">
        <v>112</v>
      </c>
      <c r="BR107" t="s">
        <v>420</v>
      </c>
      <c r="BS107" t="s">
        <v>711</v>
      </c>
      <c r="BT107" t="s">
        <v>462</v>
      </c>
      <c r="BU107" t="s">
        <v>116</v>
      </c>
      <c r="BV107" t="s">
        <v>137</v>
      </c>
      <c r="CF107">
        <v>4</v>
      </c>
      <c r="CG107">
        <v>1</v>
      </c>
      <c r="CH107" t="s">
        <v>119</v>
      </c>
    </row>
    <row r="108" spans="1:86" x14ac:dyDescent="0.25">
      <c r="A108">
        <v>105</v>
      </c>
      <c r="B108" t="s">
        <v>86</v>
      </c>
      <c r="C108" t="s">
        <v>87</v>
      </c>
      <c r="D108" t="s">
        <v>791</v>
      </c>
      <c r="E108" t="s">
        <v>89</v>
      </c>
      <c r="F108" t="s">
        <v>792</v>
      </c>
      <c r="H108" t="s">
        <v>793</v>
      </c>
      <c r="I108" t="s">
        <v>794</v>
      </c>
      <c r="J108" t="s">
        <v>795</v>
      </c>
      <c r="P108" t="s">
        <v>216</v>
      </c>
      <c r="Q108" t="s">
        <v>95</v>
      </c>
      <c r="Z108" t="s">
        <v>451</v>
      </c>
      <c r="AB108" t="s">
        <v>97</v>
      </c>
      <c r="AC108" t="s">
        <v>451</v>
      </c>
      <c r="AD108" t="s">
        <v>452</v>
      </c>
      <c r="AE108" t="s">
        <v>452</v>
      </c>
      <c r="AI108" t="s">
        <v>489</v>
      </c>
      <c r="AJ108" t="s">
        <v>489</v>
      </c>
      <c r="AK108" t="s">
        <v>489</v>
      </c>
      <c r="AL108" t="s">
        <v>490</v>
      </c>
      <c r="AN108" t="s">
        <v>415</v>
      </c>
      <c r="AO108" t="s">
        <v>416</v>
      </c>
      <c r="AV108" t="s">
        <v>516</v>
      </c>
      <c r="AX108">
        <v>89</v>
      </c>
      <c r="AY108" t="s">
        <v>532</v>
      </c>
      <c r="AZ108" t="s">
        <v>533</v>
      </c>
      <c r="BA108" t="s">
        <v>418</v>
      </c>
      <c r="BB108" t="s">
        <v>419</v>
      </c>
      <c r="BJ108" t="s">
        <v>460</v>
      </c>
      <c r="BM108" t="s">
        <v>534</v>
      </c>
      <c r="BN108" t="s">
        <v>535</v>
      </c>
      <c r="BO108" t="s">
        <v>110</v>
      </c>
      <c r="BP108" t="s">
        <v>111</v>
      </c>
      <c r="BQ108" t="s">
        <v>112</v>
      </c>
      <c r="BR108" t="s">
        <v>420</v>
      </c>
      <c r="BS108" t="s">
        <v>536</v>
      </c>
      <c r="BT108" t="s">
        <v>422</v>
      </c>
      <c r="BU108" t="s">
        <v>116</v>
      </c>
      <c r="BV108" t="s">
        <v>137</v>
      </c>
      <c r="CF108">
        <v>4</v>
      </c>
      <c r="CG108">
        <v>3</v>
      </c>
      <c r="CH108" t="s">
        <v>119</v>
      </c>
    </row>
    <row r="109" spans="1:86" x14ac:dyDescent="0.25">
      <c r="A109">
        <v>106</v>
      </c>
      <c r="B109" t="s">
        <v>86</v>
      </c>
      <c r="C109" t="s">
        <v>87</v>
      </c>
      <c r="D109" t="s">
        <v>796</v>
      </c>
      <c r="E109" t="s">
        <v>89</v>
      </c>
      <c r="F109" t="s">
        <v>797</v>
      </c>
      <c r="H109" t="s">
        <v>798</v>
      </c>
      <c r="I109" t="s">
        <v>799</v>
      </c>
      <c r="J109" t="s">
        <v>93</v>
      </c>
      <c r="P109" t="s">
        <v>800</v>
      </c>
      <c r="Q109" t="s">
        <v>95</v>
      </c>
      <c r="Z109" t="s">
        <v>801</v>
      </c>
      <c r="AB109" t="s">
        <v>97</v>
      </c>
      <c r="AC109" t="s">
        <v>801</v>
      </c>
      <c r="AD109" t="s">
        <v>802</v>
      </c>
      <c r="AE109" t="s">
        <v>802</v>
      </c>
      <c r="AI109" t="s">
        <v>364</v>
      </c>
      <c r="AJ109" t="s">
        <v>364</v>
      </c>
      <c r="AK109" t="s">
        <v>364</v>
      </c>
      <c r="AL109" t="s">
        <v>365</v>
      </c>
      <c r="AN109" t="s">
        <v>415</v>
      </c>
      <c r="AO109" t="s">
        <v>416</v>
      </c>
      <c r="AV109" t="s">
        <v>803</v>
      </c>
      <c r="AX109">
        <v>107</v>
      </c>
      <c r="AY109" t="s">
        <v>804</v>
      </c>
      <c r="AZ109" t="s">
        <v>805</v>
      </c>
      <c r="BA109" t="s">
        <v>806</v>
      </c>
      <c r="BB109" t="s">
        <v>807</v>
      </c>
      <c r="BC109" t="s">
        <v>808</v>
      </c>
      <c r="BJ109" t="s">
        <v>809</v>
      </c>
      <c r="BO109" t="s">
        <v>110</v>
      </c>
      <c r="BP109" t="s">
        <v>111</v>
      </c>
      <c r="BQ109" t="s">
        <v>112</v>
      </c>
      <c r="BR109" t="s">
        <v>810</v>
      </c>
      <c r="BS109" t="s">
        <v>811</v>
      </c>
      <c r="BT109" t="s">
        <v>812</v>
      </c>
      <c r="BU109" t="s">
        <v>116</v>
      </c>
      <c r="BV109" t="s">
        <v>813</v>
      </c>
      <c r="CC109" t="s">
        <v>814</v>
      </c>
      <c r="CF109">
        <v>4</v>
      </c>
      <c r="CG109">
        <v>1</v>
      </c>
      <c r="CH109" t="s">
        <v>119</v>
      </c>
    </row>
    <row r="110" spans="1:86" x14ac:dyDescent="0.25">
      <c r="A110">
        <v>107</v>
      </c>
      <c r="B110" t="s">
        <v>86</v>
      </c>
      <c r="C110" t="s">
        <v>87</v>
      </c>
      <c r="D110" t="s">
        <v>815</v>
      </c>
      <c r="E110" t="s">
        <v>89</v>
      </c>
      <c r="F110" t="s">
        <v>797</v>
      </c>
      <c r="H110" t="s">
        <v>798</v>
      </c>
      <c r="I110" t="s">
        <v>799</v>
      </c>
      <c r="J110" t="s">
        <v>93</v>
      </c>
      <c r="P110" t="s">
        <v>800</v>
      </c>
      <c r="Q110" t="s">
        <v>95</v>
      </c>
      <c r="Z110" t="s">
        <v>801</v>
      </c>
      <c r="AB110" t="s">
        <v>97</v>
      </c>
      <c r="AC110" t="s">
        <v>801</v>
      </c>
      <c r="AD110" t="s">
        <v>802</v>
      </c>
      <c r="AE110" t="s">
        <v>802</v>
      </c>
      <c r="AI110" t="s">
        <v>364</v>
      </c>
      <c r="AJ110" t="s">
        <v>364</v>
      </c>
      <c r="AK110" t="s">
        <v>364</v>
      </c>
      <c r="AL110" t="s">
        <v>365</v>
      </c>
      <c r="AN110" t="s">
        <v>415</v>
      </c>
      <c r="AO110" t="s">
        <v>416</v>
      </c>
      <c r="AV110" t="s">
        <v>816</v>
      </c>
      <c r="AX110">
        <v>117</v>
      </c>
      <c r="AY110" t="s">
        <v>817</v>
      </c>
      <c r="AZ110" t="s">
        <v>818</v>
      </c>
      <c r="BA110" t="s">
        <v>819</v>
      </c>
      <c r="BB110" t="s">
        <v>820</v>
      </c>
      <c r="BC110" t="s">
        <v>821</v>
      </c>
      <c r="BJ110" t="s">
        <v>809</v>
      </c>
      <c r="BO110" t="s">
        <v>110</v>
      </c>
      <c r="BP110" t="s">
        <v>111</v>
      </c>
      <c r="BQ110" t="s">
        <v>112</v>
      </c>
      <c r="BR110" t="s">
        <v>810</v>
      </c>
      <c r="BS110" t="s">
        <v>811</v>
      </c>
      <c r="BT110" t="s">
        <v>812</v>
      </c>
      <c r="BU110" t="s">
        <v>116</v>
      </c>
      <c r="BV110" t="s">
        <v>813</v>
      </c>
      <c r="CF110">
        <v>6</v>
      </c>
      <c r="CG110">
        <v>1</v>
      </c>
      <c r="CH110" t="s">
        <v>119</v>
      </c>
    </row>
    <row r="111" spans="1:86" x14ac:dyDescent="0.25">
      <c r="A111">
        <v>108</v>
      </c>
      <c r="B111" t="s">
        <v>86</v>
      </c>
      <c r="C111" t="s">
        <v>87</v>
      </c>
      <c r="D111" t="s">
        <v>822</v>
      </c>
      <c r="E111" t="s">
        <v>89</v>
      </c>
      <c r="F111" t="s">
        <v>797</v>
      </c>
      <c r="H111" t="s">
        <v>798</v>
      </c>
      <c r="I111" t="s">
        <v>799</v>
      </c>
      <c r="J111" t="s">
        <v>93</v>
      </c>
      <c r="P111" t="s">
        <v>800</v>
      </c>
      <c r="Q111" t="s">
        <v>95</v>
      </c>
      <c r="Z111" t="s">
        <v>823</v>
      </c>
      <c r="AB111" t="s">
        <v>97</v>
      </c>
      <c r="AC111" t="s">
        <v>823</v>
      </c>
      <c r="AD111" t="s">
        <v>824</v>
      </c>
      <c r="AE111" t="s">
        <v>824</v>
      </c>
      <c r="AI111" t="s">
        <v>489</v>
      </c>
      <c r="AJ111" t="s">
        <v>489</v>
      </c>
      <c r="AK111" t="s">
        <v>489</v>
      </c>
      <c r="AL111" t="s">
        <v>490</v>
      </c>
      <c r="AN111" t="s">
        <v>415</v>
      </c>
      <c r="AO111" t="s">
        <v>416</v>
      </c>
      <c r="AV111" t="s">
        <v>825</v>
      </c>
      <c r="AX111">
        <v>117</v>
      </c>
      <c r="AY111" t="s">
        <v>817</v>
      </c>
      <c r="AZ111" t="s">
        <v>818</v>
      </c>
      <c r="BA111" t="s">
        <v>819</v>
      </c>
      <c r="BB111" t="s">
        <v>820</v>
      </c>
      <c r="BC111" t="s">
        <v>821</v>
      </c>
      <c r="BJ111" t="s">
        <v>809</v>
      </c>
      <c r="BO111" t="s">
        <v>110</v>
      </c>
      <c r="BP111" t="s">
        <v>111</v>
      </c>
      <c r="BQ111" t="s">
        <v>112</v>
      </c>
      <c r="BR111" t="s">
        <v>810</v>
      </c>
      <c r="BS111" t="s">
        <v>811</v>
      </c>
      <c r="BT111" t="s">
        <v>812</v>
      </c>
      <c r="BU111" t="s">
        <v>116</v>
      </c>
      <c r="BV111" t="s">
        <v>813</v>
      </c>
      <c r="CF111">
        <v>6</v>
      </c>
      <c r="CG111">
        <v>1</v>
      </c>
      <c r="CH111" t="s">
        <v>119</v>
      </c>
    </row>
    <row r="112" spans="1:86" x14ac:dyDescent="0.25">
      <c r="A112">
        <v>109</v>
      </c>
      <c r="B112" t="s">
        <v>86</v>
      </c>
      <c r="C112" t="s">
        <v>87</v>
      </c>
      <c r="D112" t="s">
        <v>826</v>
      </c>
      <c r="E112" t="s">
        <v>89</v>
      </c>
      <c r="F112" t="s">
        <v>139</v>
      </c>
      <c r="H112" t="s">
        <v>827</v>
      </c>
      <c r="I112" t="s">
        <v>828</v>
      </c>
      <c r="J112" t="s">
        <v>829</v>
      </c>
      <c r="P112" t="s">
        <v>143</v>
      </c>
      <c r="Q112" t="s">
        <v>95</v>
      </c>
      <c r="Z112" t="s">
        <v>801</v>
      </c>
      <c r="AB112" t="s">
        <v>97</v>
      </c>
      <c r="AC112" t="s">
        <v>801</v>
      </c>
      <c r="AD112" t="s">
        <v>802</v>
      </c>
      <c r="AE112" t="s">
        <v>802</v>
      </c>
      <c r="AI112" t="s">
        <v>830</v>
      </c>
      <c r="AJ112" t="s">
        <v>830</v>
      </c>
      <c r="AK112" t="s">
        <v>830</v>
      </c>
      <c r="AL112" t="s">
        <v>831</v>
      </c>
      <c r="AN112" t="s">
        <v>415</v>
      </c>
      <c r="AO112" t="s">
        <v>416</v>
      </c>
      <c r="AV112" t="s">
        <v>832</v>
      </c>
      <c r="AX112">
        <v>105</v>
      </c>
      <c r="BA112" t="s">
        <v>819</v>
      </c>
      <c r="BB112" t="s">
        <v>820</v>
      </c>
      <c r="BO112" t="s">
        <v>110</v>
      </c>
      <c r="BP112" t="s">
        <v>111</v>
      </c>
      <c r="BQ112" t="s">
        <v>112</v>
      </c>
      <c r="BR112" t="s">
        <v>810</v>
      </c>
      <c r="BS112" t="s">
        <v>833</v>
      </c>
      <c r="BT112" t="s">
        <v>812</v>
      </c>
      <c r="BU112" t="s">
        <v>116</v>
      </c>
      <c r="BV112" t="s">
        <v>813</v>
      </c>
      <c r="CF112">
        <v>6</v>
      </c>
      <c r="CG112">
        <v>3</v>
      </c>
      <c r="CH112" t="s">
        <v>119</v>
      </c>
    </row>
    <row r="113" spans="1:86" x14ac:dyDescent="0.25">
      <c r="A113">
        <v>110</v>
      </c>
      <c r="B113" t="s">
        <v>86</v>
      </c>
      <c r="C113" t="s">
        <v>87</v>
      </c>
      <c r="D113" t="s">
        <v>834</v>
      </c>
      <c r="E113" t="s">
        <v>89</v>
      </c>
      <c r="F113" t="s">
        <v>407</v>
      </c>
      <c r="H113" t="s">
        <v>835</v>
      </c>
      <c r="I113" t="s">
        <v>836</v>
      </c>
      <c r="J113" t="s">
        <v>837</v>
      </c>
      <c r="P113" t="s">
        <v>339</v>
      </c>
      <c r="Q113" t="s">
        <v>95</v>
      </c>
      <c r="Z113" t="s">
        <v>801</v>
      </c>
      <c r="AB113" t="s">
        <v>97</v>
      </c>
      <c r="AC113" t="s">
        <v>801</v>
      </c>
      <c r="AD113" t="s">
        <v>802</v>
      </c>
      <c r="AE113" t="s">
        <v>802</v>
      </c>
      <c r="AI113" t="s">
        <v>838</v>
      </c>
      <c r="AJ113" t="s">
        <v>838</v>
      </c>
      <c r="AK113" t="s">
        <v>838</v>
      </c>
      <c r="AL113" t="s">
        <v>839</v>
      </c>
      <c r="AN113" t="s">
        <v>415</v>
      </c>
      <c r="AO113" t="s">
        <v>416</v>
      </c>
      <c r="AV113" t="s">
        <v>840</v>
      </c>
      <c r="AX113">
        <v>137</v>
      </c>
      <c r="AY113" t="s">
        <v>841</v>
      </c>
      <c r="AZ113" t="s">
        <v>842</v>
      </c>
      <c r="BA113" t="s">
        <v>806</v>
      </c>
      <c r="BB113" t="s">
        <v>843</v>
      </c>
      <c r="BC113" t="s">
        <v>844</v>
      </c>
      <c r="BO113" t="s">
        <v>110</v>
      </c>
      <c r="BP113" t="s">
        <v>111</v>
      </c>
      <c r="BQ113" t="s">
        <v>112</v>
      </c>
      <c r="BR113" t="s">
        <v>810</v>
      </c>
      <c r="BS113" t="s">
        <v>811</v>
      </c>
      <c r="BT113" t="s">
        <v>845</v>
      </c>
      <c r="BU113" t="s">
        <v>116</v>
      </c>
      <c r="BV113" t="s">
        <v>475</v>
      </c>
      <c r="CF113">
        <v>4</v>
      </c>
      <c r="CG113">
        <v>1</v>
      </c>
      <c r="CH113" t="s">
        <v>119</v>
      </c>
    </row>
    <row r="114" spans="1:86" x14ac:dyDescent="0.25">
      <c r="A114">
        <v>111</v>
      </c>
      <c r="B114" t="s">
        <v>86</v>
      </c>
      <c r="C114" t="s">
        <v>87</v>
      </c>
      <c r="D114" t="s">
        <v>846</v>
      </c>
      <c r="E114" t="s">
        <v>89</v>
      </c>
      <c r="F114" t="s">
        <v>847</v>
      </c>
      <c r="H114" t="s">
        <v>848</v>
      </c>
      <c r="I114" t="s">
        <v>849</v>
      </c>
      <c r="J114" t="s">
        <v>850</v>
      </c>
      <c r="P114" t="s">
        <v>851</v>
      </c>
      <c r="Q114" t="s">
        <v>95</v>
      </c>
      <c r="Z114" t="s">
        <v>852</v>
      </c>
      <c r="AB114" t="s">
        <v>97</v>
      </c>
      <c r="AC114" t="s">
        <v>852</v>
      </c>
      <c r="AD114" t="s">
        <v>853</v>
      </c>
      <c r="AE114" t="s">
        <v>853</v>
      </c>
      <c r="AI114" t="s">
        <v>489</v>
      </c>
      <c r="AJ114" t="s">
        <v>489</v>
      </c>
      <c r="AK114" t="s">
        <v>489</v>
      </c>
      <c r="AL114" t="s">
        <v>490</v>
      </c>
      <c r="AN114" t="s">
        <v>415</v>
      </c>
      <c r="AO114" t="s">
        <v>416</v>
      </c>
      <c r="AV114" t="s">
        <v>854</v>
      </c>
      <c r="AX114">
        <v>129</v>
      </c>
      <c r="AY114" t="s">
        <v>855</v>
      </c>
      <c r="AZ114" t="s">
        <v>856</v>
      </c>
      <c r="BA114" t="s">
        <v>857</v>
      </c>
      <c r="BB114" t="s">
        <v>858</v>
      </c>
      <c r="BJ114" t="s">
        <v>809</v>
      </c>
      <c r="BO114" t="s">
        <v>110</v>
      </c>
      <c r="BP114" t="s">
        <v>111</v>
      </c>
      <c r="BQ114" t="s">
        <v>112</v>
      </c>
      <c r="BR114" t="s">
        <v>810</v>
      </c>
      <c r="BS114" t="s">
        <v>811</v>
      </c>
      <c r="BT114" t="s">
        <v>812</v>
      </c>
      <c r="BU114" t="s">
        <v>116</v>
      </c>
      <c r="BV114" t="s">
        <v>813</v>
      </c>
      <c r="CF114">
        <v>5</v>
      </c>
      <c r="CG114">
        <v>3</v>
      </c>
      <c r="CH114" t="s">
        <v>119</v>
      </c>
    </row>
    <row r="115" spans="1:86" x14ac:dyDescent="0.25">
      <c r="A115">
        <v>112</v>
      </c>
      <c r="B115" t="s">
        <v>86</v>
      </c>
      <c r="C115" t="s">
        <v>87</v>
      </c>
      <c r="D115" t="s">
        <v>859</v>
      </c>
      <c r="E115" t="s">
        <v>89</v>
      </c>
      <c r="F115" t="s">
        <v>593</v>
      </c>
      <c r="H115" t="s">
        <v>594</v>
      </c>
      <c r="I115" t="s">
        <v>595</v>
      </c>
      <c r="J115" t="s">
        <v>596</v>
      </c>
      <c r="P115" t="s">
        <v>860</v>
      </c>
      <c r="Q115" t="s">
        <v>95</v>
      </c>
      <c r="Z115" t="s">
        <v>801</v>
      </c>
      <c r="AB115" t="s">
        <v>97</v>
      </c>
      <c r="AC115" t="s">
        <v>801</v>
      </c>
      <c r="AD115" t="s">
        <v>802</v>
      </c>
      <c r="AE115" t="s">
        <v>802</v>
      </c>
      <c r="AI115" t="s">
        <v>364</v>
      </c>
      <c r="AJ115" t="s">
        <v>364</v>
      </c>
      <c r="AK115" t="s">
        <v>364</v>
      </c>
      <c r="AL115" t="s">
        <v>365</v>
      </c>
      <c r="AN115" t="s">
        <v>415</v>
      </c>
      <c r="AO115" t="s">
        <v>416</v>
      </c>
      <c r="AV115" t="s">
        <v>861</v>
      </c>
      <c r="AX115">
        <v>137</v>
      </c>
      <c r="AY115" t="s">
        <v>862</v>
      </c>
      <c r="AZ115" t="s">
        <v>863</v>
      </c>
      <c r="BA115" t="s">
        <v>806</v>
      </c>
      <c r="BB115" t="s">
        <v>843</v>
      </c>
      <c r="BC115" t="s">
        <v>864</v>
      </c>
      <c r="BO115" t="s">
        <v>110</v>
      </c>
      <c r="BP115" t="s">
        <v>111</v>
      </c>
      <c r="BQ115" t="s">
        <v>112</v>
      </c>
      <c r="BR115" t="s">
        <v>810</v>
      </c>
      <c r="BS115" t="s">
        <v>811</v>
      </c>
      <c r="BT115" t="s">
        <v>845</v>
      </c>
      <c r="BU115" t="s">
        <v>116</v>
      </c>
      <c r="BV115" t="s">
        <v>187</v>
      </c>
      <c r="CF115">
        <v>4</v>
      </c>
      <c r="CG115">
        <v>1</v>
      </c>
      <c r="CH115" t="s">
        <v>119</v>
      </c>
    </row>
    <row r="116" spans="1:86" x14ac:dyDescent="0.25">
      <c r="A116">
        <v>113</v>
      </c>
      <c r="B116" t="s">
        <v>86</v>
      </c>
      <c r="C116" t="s">
        <v>87</v>
      </c>
      <c r="D116" t="s">
        <v>865</v>
      </c>
      <c r="E116" t="s">
        <v>89</v>
      </c>
      <c r="F116" t="s">
        <v>593</v>
      </c>
      <c r="H116" t="s">
        <v>594</v>
      </c>
      <c r="I116" t="s">
        <v>595</v>
      </c>
      <c r="J116" t="s">
        <v>596</v>
      </c>
      <c r="P116" t="s">
        <v>860</v>
      </c>
      <c r="Q116" t="s">
        <v>95</v>
      </c>
      <c r="Z116" t="s">
        <v>801</v>
      </c>
      <c r="AB116" t="s">
        <v>97</v>
      </c>
      <c r="AC116" t="s">
        <v>801</v>
      </c>
      <c r="AD116" t="s">
        <v>802</v>
      </c>
      <c r="AE116" t="s">
        <v>802</v>
      </c>
      <c r="AI116" t="s">
        <v>364</v>
      </c>
      <c r="AJ116" t="s">
        <v>364</v>
      </c>
      <c r="AK116" t="s">
        <v>364</v>
      </c>
      <c r="AL116" t="s">
        <v>365</v>
      </c>
      <c r="AN116" t="s">
        <v>415</v>
      </c>
      <c r="AO116" t="s">
        <v>416</v>
      </c>
      <c r="AV116" t="s">
        <v>866</v>
      </c>
      <c r="AX116">
        <v>107</v>
      </c>
      <c r="AY116" t="s">
        <v>867</v>
      </c>
      <c r="AZ116" t="s">
        <v>868</v>
      </c>
      <c r="BA116" t="s">
        <v>806</v>
      </c>
      <c r="BB116" t="s">
        <v>807</v>
      </c>
      <c r="BJ116" t="s">
        <v>809</v>
      </c>
      <c r="BO116" t="s">
        <v>110</v>
      </c>
      <c r="BP116" t="s">
        <v>111</v>
      </c>
      <c r="BQ116" t="s">
        <v>112</v>
      </c>
      <c r="BR116" t="s">
        <v>810</v>
      </c>
      <c r="BS116" t="s">
        <v>811</v>
      </c>
      <c r="BT116" t="s">
        <v>812</v>
      </c>
      <c r="BU116" t="s">
        <v>116</v>
      </c>
      <c r="BV116" t="s">
        <v>813</v>
      </c>
      <c r="CC116" t="s">
        <v>814</v>
      </c>
      <c r="CF116">
        <v>4</v>
      </c>
      <c r="CG116">
        <v>3</v>
      </c>
      <c r="CH116" t="s">
        <v>119</v>
      </c>
    </row>
    <row r="117" spans="1:86" x14ac:dyDescent="0.25">
      <c r="A117">
        <v>114</v>
      </c>
      <c r="B117" t="s">
        <v>86</v>
      </c>
      <c r="C117" t="s">
        <v>87</v>
      </c>
      <c r="D117" t="s">
        <v>869</v>
      </c>
      <c r="E117" t="s">
        <v>89</v>
      </c>
      <c r="F117" t="s">
        <v>870</v>
      </c>
      <c r="H117" t="s">
        <v>871</v>
      </c>
      <c r="I117" t="s">
        <v>872</v>
      </c>
      <c r="J117" t="s">
        <v>93</v>
      </c>
      <c r="P117" t="s">
        <v>873</v>
      </c>
      <c r="Q117" t="s">
        <v>95</v>
      </c>
      <c r="Z117" t="s">
        <v>801</v>
      </c>
      <c r="AB117" t="s">
        <v>97</v>
      </c>
      <c r="AC117" t="s">
        <v>801</v>
      </c>
      <c r="AD117" t="s">
        <v>802</v>
      </c>
      <c r="AE117" t="s">
        <v>802</v>
      </c>
      <c r="AI117" t="s">
        <v>489</v>
      </c>
      <c r="AJ117" t="s">
        <v>489</v>
      </c>
      <c r="AK117" t="s">
        <v>489</v>
      </c>
      <c r="AL117" t="s">
        <v>490</v>
      </c>
      <c r="AN117" t="s">
        <v>415</v>
      </c>
      <c r="AO117" t="s">
        <v>416</v>
      </c>
      <c r="AV117" t="s">
        <v>811</v>
      </c>
      <c r="AX117">
        <v>130</v>
      </c>
      <c r="AY117" t="s">
        <v>874</v>
      </c>
      <c r="AZ117" t="s">
        <v>875</v>
      </c>
      <c r="BA117" t="s">
        <v>806</v>
      </c>
      <c r="BB117" t="s">
        <v>843</v>
      </c>
      <c r="BO117" t="s">
        <v>110</v>
      </c>
      <c r="BP117" t="s">
        <v>111</v>
      </c>
      <c r="BQ117" t="s">
        <v>112</v>
      </c>
      <c r="BR117" t="s">
        <v>810</v>
      </c>
      <c r="BS117" t="s">
        <v>811</v>
      </c>
      <c r="BT117" t="s">
        <v>845</v>
      </c>
      <c r="BU117" t="s">
        <v>116</v>
      </c>
      <c r="BV117" t="s">
        <v>813</v>
      </c>
      <c r="CF117">
        <v>6</v>
      </c>
      <c r="CG117">
        <v>3</v>
      </c>
      <c r="CH117" t="s">
        <v>119</v>
      </c>
    </row>
    <row r="118" spans="1:86" x14ac:dyDescent="0.25">
      <c r="A118">
        <v>115</v>
      </c>
      <c r="B118" t="s">
        <v>86</v>
      </c>
      <c r="C118" t="s">
        <v>87</v>
      </c>
      <c r="D118" t="s">
        <v>876</v>
      </c>
      <c r="E118" t="s">
        <v>89</v>
      </c>
      <c r="F118" t="s">
        <v>877</v>
      </c>
      <c r="H118" t="s">
        <v>878</v>
      </c>
      <c r="I118" t="s">
        <v>879</v>
      </c>
      <c r="J118" t="s">
        <v>880</v>
      </c>
      <c r="P118" t="s">
        <v>307</v>
      </c>
      <c r="Q118" t="s">
        <v>95</v>
      </c>
      <c r="Z118" t="s">
        <v>801</v>
      </c>
      <c r="AB118" t="s">
        <v>97</v>
      </c>
      <c r="AC118" t="s">
        <v>801</v>
      </c>
      <c r="AD118" t="s">
        <v>802</v>
      </c>
      <c r="AE118" t="s">
        <v>802</v>
      </c>
      <c r="AI118" t="s">
        <v>881</v>
      </c>
      <c r="AJ118" t="s">
        <v>881</v>
      </c>
      <c r="AK118" t="s">
        <v>881</v>
      </c>
      <c r="AL118" t="s">
        <v>882</v>
      </c>
      <c r="AN118" t="s">
        <v>415</v>
      </c>
      <c r="AO118" t="s">
        <v>416</v>
      </c>
      <c r="AV118" t="s">
        <v>883</v>
      </c>
      <c r="AX118">
        <v>107</v>
      </c>
      <c r="AY118" t="s">
        <v>804</v>
      </c>
      <c r="AZ118" t="s">
        <v>805</v>
      </c>
      <c r="BA118" t="s">
        <v>806</v>
      </c>
      <c r="BB118" t="s">
        <v>807</v>
      </c>
      <c r="BC118" t="s">
        <v>808</v>
      </c>
      <c r="BJ118" t="s">
        <v>809</v>
      </c>
      <c r="BO118" t="s">
        <v>110</v>
      </c>
      <c r="BP118" t="s">
        <v>111</v>
      </c>
      <c r="BQ118" t="s">
        <v>112</v>
      </c>
      <c r="BR118" t="s">
        <v>810</v>
      </c>
      <c r="BS118" t="s">
        <v>811</v>
      </c>
      <c r="BT118" t="s">
        <v>812</v>
      </c>
      <c r="BU118" t="s">
        <v>116</v>
      </c>
      <c r="BV118" t="s">
        <v>813</v>
      </c>
      <c r="CF118">
        <v>4</v>
      </c>
      <c r="CG118">
        <v>1</v>
      </c>
      <c r="CH118" t="s">
        <v>119</v>
      </c>
    </row>
    <row r="119" spans="1:86" x14ac:dyDescent="0.25">
      <c r="A119">
        <v>116</v>
      </c>
      <c r="B119" t="s">
        <v>86</v>
      </c>
      <c r="C119" t="s">
        <v>87</v>
      </c>
      <c r="D119" t="s">
        <v>884</v>
      </c>
      <c r="E119" t="s">
        <v>89</v>
      </c>
      <c r="F119" t="s">
        <v>885</v>
      </c>
      <c r="H119" t="s">
        <v>213</v>
      </c>
      <c r="I119" t="s">
        <v>886</v>
      </c>
      <c r="J119" t="s">
        <v>93</v>
      </c>
      <c r="P119" t="s">
        <v>887</v>
      </c>
      <c r="Q119" t="s">
        <v>95</v>
      </c>
      <c r="Z119" t="s">
        <v>801</v>
      </c>
      <c r="AB119" t="s">
        <v>97</v>
      </c>
      <c r="AC119" t="s">
        <v>801</v>
      </c>
      <c r="AD119" t="s">
        <v>802</v>
      </c>
      <c r="AE119" t="s">
        <v>802</v>
      </c>
      <c r="AI119" t="s">
        <v>888</v>
      </c>
      <c r="AJ119" t="s">
        <v>888</v>
      </c>
      <c r="AK119" t="s">
        <v>888</v>
      </c>
      <c r="AL119" t="s">
        <v>889</v>
      </c>
      <c r="AN119" t="s">
        <v>415</v>
      </c>
      <c r="AO119" t="s">
        <v>416</v>
      </c>
      <c r="AV119" t="s">
        <v>883</v>
      </c>
      <c r="AX119">
        <v>107</v>
      </c>
      <c r="AY119" t="s">
        <v>804</v>
      </c>
      <c r="AZ119" t="s">
        <v>805</v>
      </c>
      <c r="BA119" t="s">
        <v>806</v>
      </c>
      <c r="BB119" t="s">
        <v>807</v>
      </c>
      <c r="BC119" t="s">
        <v>808</v>
      </c>
      <c r="BJ119" t="s">
        <v>809</v>
      </c>
      <c r="BO119" t="s">
        <v>110</v>
      </c>
      <c r="BP119" t="s">
        <v>111</v>
      </c>
      <c r="BQ119" t="s">
        <v>112</v>
      </c>
      <c r="BR119" t="s">
        <v>810</v>
      </c>
      <c r="BS119" t="s">
        <v>811</v>
      </c>
      <c r="BT119" t="s">
        <v>812</v>
      </c>
      <c r="BU119" t="s">
        <v>116</v>
      </c>
      <c r="BV119" t="s">
        <v>813</v>
      </c>
      <c r="CF119">
        <v>4</v>
      </c>
      <c r="CG119">
        <v>1</v>
      </c>
      <c r="CH119" t="s">
        <v>119</v>
      </c>
    </row>
    <row r="120" spans="1:86" x14ac:dyDescent="0.25">
      <c r="A120">
        <v>117</v>
      </c>
      <c r="B120" t="s">
        <v>86</v>
      </c>
      <c r="C120" t="s">
        <v>87</v>
      </c>
      <c r="D120" t="s">
        <v>890</v>
      </c>
      <c r="E120" t="s">
        <v>89</v>
      </c>
      <c r="F120" t="s">
        <v>219</v>
      </c>
      <c r="H120" t="s">
        <v>220</v>
      </c>
      <c r="I120" t="s">
        <v>221</v>
      </c>
      <c r="J120" t="s">
        <v>93</v>
      </c>
      <c r="P120" t="s">
        <v>143</v>
      </c>
      <c r="Q120" t="s">
        <v>95</v>
      </c>
      <c r="Z120" t="s">
        <v>801</v>
      </c>
      <c r="AB120" t="s">
        <v>97</v>
      </c>
      <c r="AC120" t="s">
        <v>801</v>
      </c>
      <c r="AD120" t="s">
        <v>802</v>
      </c>
      <c r="AE120" t="s">
        <v>802</v>
      </c>
      <c r="AI120" t="s">
        <v>489</v>
      </c>
      <c r="AJ120" t="s">
        <v>489</v>
      </c>
      <c r="AK120" t="s">
        <v>489</v>
      </c>
      <c r="AL120" t="s">
        <v>490</v>
      </c>
      <c r="AN120" t="s">
        <v>415</v>
      </c>
      <c r="AO120" t="s">
        <v>416</v>
      </c>
      <c r="AV120" t="s">
        <v>891</v>
      </c>
      <c r="AX120">
        <v>106</v>
      </c>
      <c r="BA120" t="s">
        <v>819</v>
      </c>
      <c r="BB120" t="s">
        <v>820</v>
      </c>
      <c r="BO120" t="s">
        <v>110</v>
      </c>
      <c r="BP120" t="s">
        <v>111</v>
      </c>
      <c r="BQ120" t="s">
        <v>112</v>
      </c>
      <c r="BR120" t="s">
        <v>810</v>
      </c>
      <c r="BS120" t="s">
        <v>833</v>
      </c>
      <c r="BT120" t="s">
        <v>812</v>
      </c>
      <c r="BU120" t="s">
        <v>116</v>
      </c>
      <c r="BV120" t="s">
        <v>187</v>
      </c>
      <c r="CF120">
        <v>6</v>
      </c>
      <c r="CG120">
        <v>3</v>
      </c>
      <c r="CH120" t="s">
        <v>119</v>
      </c>
    </row>
    <row r="121" spans="1:86" x14ac:dyDescent="0.25">
      <c r="A121">
        <v>118</v>
      </c>
      <c r="B121" t="s">
        <v>86</v>
      </c>
      <c r="C121" t="s">
        <v>87</v>
      </c>
      <c r="D121" t="s">
        <v>892</v>
      </c>
      <c r="E121" t="s">
        <v>89</v>
      </c>
      <c r="F121" t="s">
        <v>219</v>
      </c>
      <c r="H121" t="s">
        <v>220</v>
      </c>
      <c r="I121" t="s">
        <v>221</v>
      </c>
      <c r="J121" t="s">
        <v>93</v>
      </c>
      <c r="P121" t="s">
        <v>143</v>
      </c>
      <c r="Q121" t="s">
        <v>95</v>
      </c>
      <c r="Z121" t="s">
        <v>893</v>
      </c>
      <c r="AB121" t="s">
        <v>97</v>
      </c>
      <c r="AC121" t="s">
        <v>893</v>
      </c>
      <c r="AD121" t="s">
        <v>894</v>
      </c>
      <c r="AE121" t="s">
        <v>894</v>
      </c>
      <c r="AI121" t="s">
        <v>431</v>
      </c>
      <c r="AJ121" t="s">
        <v>431</v>
      </c>
      <c r="AK121" t="s">
        <v>431</v>
      </c>
      <c r="AL121" t="s">
        <v>895</v>
      </c>
      <c r="AN121" t="s">
        <v>415</v>
      </c>
      <c r="AO121" t="s">
        <v>416</v>
      </c>
      <c r="AV121" t="s">
        <v>896</v>
      </c>
      <c r="AX121">
        <v>73</v>
      </c>
      <c r="BA121" t="s">
        <v>897</v>
      </c>
      <c r="BB121" t="s">
        <v>898</v>
      </c>
      <c r="BK121" t="s">
        <v>899</v>
      </c>
      <c r="BO121" t="s">
        <v>110</v>
      </c>
      <c r="BP121" t="s">
        <v>111</v>
      </c>
      <c r="BQ121" t="s">
        <v>112</v>
      </c>
      <c r="BR121" t="s">
        <v>900</v>
      </c>
      <c r="BS121" t="s">
        <v>900</v>
      </c>
      <c r="BT121" t="s">
        <v>254</v>
      </c>
      <c r="BU121" t="s">
        <v>116</v>
      </c>
      <c r="BV121" t="s">
        <v>187</v>
      </c>
      <c r="CF121">
        <v>6</v>
      </c>
      <c r="CG121">
        <v>3</v>
      </c>
      <c r="CH121" t="s">
        <v>119</v>
      </c>
    </row>
    <row r="122" spans="1:86" x14ac:dyDescent="0.25">
      <c r="A122">
        <v>119</v>
      </c>
      <c r="B122" t="s">
        <v>86</v>
      </c>
      <c r="C122" t="s">
        <v>87</v>
      </c>
      <c r="D122" t="s">
        <v>901</v>
      </c>
      <c r="E122" t="s">
        <v>89</v>
      </c>
      <c r="F122" t="s">
        <v>902</v>
      </c>
      <c r="H122" t="s">
        <v>723</v>
      </c>
      <c r="I122" t="s">
        <v>903</v>
      </c>
      <c r="J122" t="s">
        <v>93</v>
      </c>
      <c r="P122" t="s">
        <v>904</v>
      </c>
      <c r="Q122" t="s">
        <v>95</v>
      </c>
      <c r="Z122" t="s">
        <v>801</v>
      </c>
      <c r="AB122" t="s">
        <v>97</v>
      </c>
      <c r="AC122" t="s">
        <v>801</v>
      </c>
      <c r="AD122" t="s">
        <v>802</v>
      </c>
      <c r="AE122" t="s">
        <v>802</v>
      </c>
      <c r="AI122" t="s">
        <v>905</v>
      </c>
      <c r="AJ122" t="s">
        <v>905</v>
      </c>
      <c r="AK122" t="s">
        <v>905</v>
      </c>
      <c r="AL122" t="s">
        <v>906</v>
      </c>
      <c r="AN122" t="s">
        <v>415</v>
      </c>
      <c r="AO122" t="s">
        <v>416</v>
      </c>
      <c r="AV122" t="s">
        <v>907</v>
      </c>
      <c r="AX122">
        <v>105</v>
      </c>
      <c r="AY122" t="s">
        <v>908</v>
      </c>
      <c r="AZ122" t="s">
        <v>909</v>
      </c>
      <c r="BA122" t="s">
        <v>819</v>
      </c>
      <c r="BB122" t="s">
        <v>820</v>
      </c>
      <c r="BC122" t="s">
        <v>910</v>
      </c>
      <c r="BO122" t="s">
        <v>110</v>
      </c>
      <c r="BP122" t="s">
        <v>111</v>
      </c>
      <c r="BQ122" t="s">
        <v>112</v>
      </c>
      <c r="BR122" t="s">
        <v>810</v>
      </c>
      <c r="BS122" t="s">
        <v>833</v>
      </c>
      <c r="BT122" t="s">
        <v>812</v>
      </c>
      <c r="BU122" t="s">
        <v>116</v>
      </c>
      <c r="BV122" t="s">
        <v>187</v>
      </c>
      <c r="CF122">
        <v>6</v>
      </c>
      <c r="CG122">
        <v>1</v>
      </c>
      <c r="CH122" t="s">
        <v>119</v>
      </c>
    </row>
    <row r="123" spans="1:86" x14ac:dyDescent="0.25">
      <c r="A123">
        <v>120</v>
      </c>
      <c r="B123" t="s">
        <v>86</v>
      </c>
      <c r="C123" t="s">
        <v>87</v>
      </c>
      <c r="D123" t="s">
        <v>911</v>
      </c>
      <c r="E123" t="s">
        <v>89</v>
      </c>
      <c r="F123" t="s">
        <v>912</v>
      </c>
      <c r="H123" t="s">
        <v>913</v>
      </c>
      <c r="I123" t="s">
        <v>914</v>
      </c>
      <c r="J123" t="s">
        <v>915</v>
      </c>
      <c r="P123" t="s">
        <v>916</v>
      </c>
      <c r="Q123" t="s">
        <v>95</v>
      </c>
      <c r="Z123" t="s">
        <v>801</v>
      </c>
      <c r="AB123" t="s">
        <v>97</v>
      </c>
      <c r="AC123" t="s">
        <v>801</v>
      </c>
      <c r="AD123" t="s">
        <v>802</v>
      </c>
      <c r="AE123" t="s">
        <v>802</v>
      </c>
      <c r="AI123" t="s">
        <v>917</v>
      </c>
      <c r="AJ123" t="s">
        <v>917</v>
      </c>
      <c r="AK123" t="s">
        <v>917</v>
      </c>
      <c r="AL123" t="s">
        <v>918</v>
      </c>
      <c r="AN123" t="s">
        <v>415</v>
      </c>
      <c r="AO123" t="s">
        <v>416</v>
      </c>
      <c r="AV123" t="s">
        <v>919</v>
      </c>
      <c r="AX123">
        <v>85</v>
      </c>
      <c r="AY123" t="s">
        <v>920</v>
      </c>
      <c r="AZ123" t="s">
        <v>921</v>
      </c>
      <c r="BA123" t="s">
        <v>922</v>
      </c>
      <c r="BB123" t="s">
        <v>923</v>
      </c>
      <c r="BC123" t="s">
        <v>924</v>
      </c>
      <c r="BO123" t="s">
        <v>110</v>
      </c>
      <c r="BP123" t="s">
        <v>111</v>
      </c>
      <c r="BQ123" t="s">
        <v>112</v>
      </c>
      <c r="BR123" t="s">
        <v>252</v>
      </c>
      <c r="BS123" t="s">
        <v>925</v>
      </c>
      <c r="BT123" t="s">
        <v>254</v>
      </c>
      <c r="BU123" t="s">
        <v>116</v>
      </c>
      <c r="BV123" t="s">
        <v>302</v>
      </c>
      <c r="CF123">
        <v>5</v>
      </c>
      <c r="CG123">
        <v>1</v>
      </c>
      <c r="CH123" t="s">
        <v>119</v>
      </c>
    </row>
    <row r="124" spans="1:86" x14ac:dyDescent="0.25">
      <c r="A124">
        <v>121</v>
      </c>
      <c r="B124" t="s">
        <v>86</v>
      </c>
      <c r="C124" t="s">
        <v>87</v>
      </c>
      <c r="D124" t="s">
        <v>926</v>
      </c>
      <c r="E124" t="s">
        <v>89</v>
      </c>
      <c r="F124" t="s">
        <v>304</v>
      </c>
      <c r="H124" t="s">
        <v>213</v>
      </c>
      <c r="I124" t="s">
        <v>927</v>
      </c>
      <c r="J124" t="s">
        <v>93</v>
      </c>
      <c r="P124" t="s">
        <v>307</v>
      </c>
      <c r="Q124" t="s">
        <v>95</v>
      </c>
      <c r="Z124" t="s">
        <v>928</v>
      </c>
      <c r="AB124" t="s">
        <v>97</v>
      </c>
      <c r="AC124" t="s">
        <v>928</v>
      </c>
      <c r="AD124" t="s">
        <v>929</v>
      </c>
      <c r="AE124" t="s">
        <v>929</v>
      </c>
      <c r="AI124" t="s">
        <v>930</v>
      </c>
      <c r="AJ124" t="s">
        <v>930</v>
      </c>
      <c r="AK124" t="s">
        <v>930</v>
      </c>
      <c r="AL124" t="s">
        <v>931</v>
      </c>
      <c r="AN124" t="s">
        <v>415</v>
      </c>
      <c r="AO124" t="s">
        <v>416</v>
      </c>
      <c r="AV124" t="s">
        <v>932</v>
      </c>
      <c r="AX124">
        <v>110</v>
      </c>
      <c r="BA124" t="s">
        <v>234</v>
      </c>
      <c r="BB124" t="s">
        <v>235</v>
      </c>
      <c r="BO124" t="s">
        <v>110</v>
      </c>
      <c r="BP124" t="s">
        <v>111</v>
      </c>
      <c r="BQ124" t="s">
        <v>112</v>
      </c>
      <c r="BR124" t="s">
        <v>239</v>
      </c>
      <c r="BS124" t="s">
        <v>240</v>
      </c>
      <c r="BT124" t="s">
        <v>241</v>
      </c>
      <c r="BU124" t="s">
        <v>116</v>
      </c>
      <c r="BV124" t="s">
        <v>137</v>
      </c>
      <c r="CG124">
        <v>3</v>
      </c>
      <c r="CH124" t="s">
        <v>119</v>
      </c>
    </row>
    <row r="125" spans="1:86" x14ac:dyDescent="0.25">
      <c r="A125">
        <v>122</v>
      </c>
      <c r="B125" t="s">
        <v>86</v>
      </c>
      <c r="C125" t="s">
        <v>87</v>
      </c>
      <c r="D125" t="s">
        <v>933</v>
      </c>
      <c r="E125" t="s">
        <v>89</v>
      </c>
      <c r="F125" t="s">
        <v>219</v>
      </c>
      <c r="H125" t="s">
        <v>220</v>
      </c>
      <c r="I125" t="s">
        <v>221</v>
      </c>
      <c r="J125" t="s">
        <v>93</v>
      </c>
      <c r="P125" t="s">
        <v>143</v>
      </c>
      <c r="Q125" t="s">
        <v>95</v>
      </c>
      <c r="Z125" t="s">
        <v>928</v>
      </c>
      <c r="AB125" t="s">
        <v>97</v>
      </c>
      <c r="AC125" t="s">
        <v>928</v>
      </c>
      <c r="AD125" t="s">
        <v>929</v>
      </c>
      <c r="AE125" t="s">
        <v>929</v>
      </c>
      <c r="AI125" t="s">
        <v>934</v>
      </c>
      <c r="AJ125" t="s">
        <v>934</v>
      </c>
      <c r="AK125" t="s">
        <v>934</v>
      </c>
      <c r="AL125" t="s">
        <v>935</v>
      </c>
      <c r="AN125" t="s">
        <v>415</v>
      </c>
      <c r="AO125" t="s">
        <v>416</v>
      </c>
      <c r="AV125" t="s">
        <v>932</v>
      </c>
      <c r="AX125">
        <v>110</v>
      </c>
      <c r="BA125" t="s">
        <v>234</v>
      </c>
      <c r="BB125" t="s">
        <v>235</v>
      </c>
      <c r="BO125" t="s">
        <v>110</v>
      </c>
      <c r="BP125" t="s">
        <v>111</v>
      </c>
      <c r="BQ125" t="s">
        <v>112</v>
      </c>
      <c r="BR125" t="s">
        <v>239</v>
      </c>
      <c r="BS125" t="s">
        <v>240</v>
      </c>
      <c r="BT125" t="s">
        <v>241</v>
      </c>
      <c r="BU125" t="s">
        <v>116</v>
      </c>
      <c r="BV125" t="s">
        <v>137</v>
      </c>
      <c r="CG125">
        <v>3</v>
      </c>
      <c r="CH125" t="s">
        <v>119</v>
      </c>
    </row>
    <row r="126" spans="1:86" x14ac:dyDescent="0.25">
      <c r="A126">
        <v>123</v>
      </c>
      <c r="B126" t="s">
        <v>86</v>
      </c>
      <c r="C126" t="s">
        <v>87</v>
      </c>
      <c r="D126" t="s">
        <v>936</v>
      </c>
      <c r="E126" t="s">
        <v>89</v>
      </c>
      <c r="F126" t="s">
        <v>219</v>
      </c>
      <c r="H126" t="s">
        <v>220</v>
      </c>
      <c r="I126" t="s">
        <v>221</v>
      </c>
      <c r="J126" t="s">
        <v>93</v>
      </c>
      <c r="P126" t="s">
        <v>143</v>
      </c>
      <c r="Q126" t="s">
        <v>95</v>
      </c>
      <c r="Z126" t="s">
        <v>928</v>
      </c>
      <c r="AB126" t="s">
        <v>97</v>
      </c>
      <c r="AC126" t="s">
        <v>928</v>
      </c>
      <c r="AD126" t="s">
        <v>929</v>
      </c>
      <c r="AE126" t="s">
        <v>929</v>
      </c>
      <c r="AI126" t="s">
        <v>937</v>
      </c>
      <c r="AJ126" t="s">
        <v>937</v>
      </c>
      <c r="AK126" t="s">
        <v>937</v>
      </c>
      <c r="AL126" t="s">
        <v>938</v>
      </c>
      <c r="AN126" t="s">
        <v>415</v>
      </c>
      <c r="AO126" t="s">
        <v>416</v>
      </c>
      <c r="AV126" t="s">
        <v>939</v>
      </c>
      <c r="AX126">
        <v>110</v>
      </c>
      <c r="BA126" t="s">
        <v>234</v>
      </c>
      <c r="BB126" t="s">
        <v>235</v>
      </c>
      <c r="BO126" t="s">
        <v>110</v>
      </c>
      <c r="BP126" t="s">
        <v>111</v>
      </c>
      <c r="BQ126" t="s">
        <v>112</v>
      </c>
      <c r="BR126" t="s">
        <v>239</v>
      </c>
      <c r="BS126" t="s">
        <v>240</v>
      </c>
      <c r="BT126" t="s">
        <v>241</v>
      </c>
      <c r="BU126" t="s">
        <v>116</v>
      </c>
      <c r="BV126" t="s">
        <v>137</v>
      </c>
      <c r="CG126">
        <v>3</v>
      </c>
      <c r="CH126" t="s">
        <v>119</v>
      </c>
    </row>
    <row r="127" spans="1:86" x14ac:dyDescent="0.25">
      <c r="A127">
        <v>124</v>
      </c>
      <c r="B127" t="s">
        <v>86</v>
      </c>
      <c r="C127" t="s">
        <v>87</v>
      </c>
      <c r="D127" t="s">
        <v>940</v>
      </c>
      <c r="E127" t="s">
        <v>89</v>
      </c>
      <c r="F127" t="s">
        <v>219</v>
      </c>
      <c r="H127" t="s">
        <v>220</v>
      </c>
      <c r="I127" t="s">
        <v>221</v>
      </c>
      <c r="J127" t="s">
        <v>93</v>
      </c>
      <c r="P127" t="s">
        <v>143</v>
      </c>
      <c r="Q127" t="s">
        <v>95</v>
      </c>
      <c r="Z127" t="s">
        <v>928</v>
      </c>
      <c r="AB127" t="s">
        <v>97</v>
      </c>
      <c r="AC127" t="s">
        <v>928</v>
      </c>
      <c r="AD127" t="s">
        <v>929</v>
      </c>
      <c r="AE127" t="s">
        <v>929</v>
      </c>
      <c r="AI127" t="s">
        <v>941</v>
      </c>
      <c r="AJ127" t="s">
        <v>941</v>
      </c>
      <c r="AK127" t="s">
        <v>941</v>
      </c>
      <c r="AL127" t="s">
        <v>942</v>
      </c>
      <c r="AN127" t="s">
        <v>415</v>
      </c>
      <c r="AO127" t="s">
        <v>416</v>
      </c>
      <c r="AV127" t="s">
        <v>939</v>
      </c>
      <c r="AX127">
        <v>110</v>
      </c>
      <c r="BA127" t="s">
        <v>234</v>
      </c>
      <c r="BB127" t="s">
        <v>235</v>
      </c>
      <c r="BO127" t="s">
        <v>110</v>
      </c>
      <c r="BP127" t="s">
        <v>111</v>
      </c>
      <c r="BQ127" t="s">
        <v>112</v>
      </c>
      <c r="BR127" t="s">
        <v>239</v>
      </c>
      <c r="BS127" t="s">
        <v>240</v>
      </c>
      <c r="BT127" t="s">
        <v>241</v>
      </c>
      <c r="BU127" t="s">
        <v>116</v>
      </c>
      <c r="BV127" t="s">
        <v>137</v>
      </c>
      <c r="CG127">
        <v>3</v>
      </c>
      <c r="CH127" t="s">
        <v>119</v>
      </c>
    </row>
    <row r="128" spans="1:86" x14ac:dyDescent="0.25">
      <c r="A128">
        <v>125</v>
      </c>
      <c r="B128" t="s">
        <v>86</v>
      </c>
      <c r="C128" t="s">
        <v>87</v>
      </c>
      <c r="D128" t="s">
        <v>943</v>
      </c>
      <c r="E128" t="s">
        <v>89</v>
      </c>
      <c r="F128" t="s">
        <v>193</v>
      </c>
      <c r="H128" t="s">
        <v>194</v>
      </c>
      <c r="I128" t="s">
        <v>195</v>
      </c>
      <c r="J128" t="s">
        <v>944</v>
      </c>
      <c r="P128" t="s">
        <v>197</v>
      </c>
      <c r="Q128" t="s">
        <v>95</v>
      </c>
      <c r="Z128" t="s">
        <v>945</v>
      </c>
      <c r="AB128" t="s">
        <v>97</v>
      </c>
      <c r="AC128" t="s">
        <v>945</v>
      </c>
      <c r="AD128" t="s">
        <v>946</v>
      </c>
      <c r="AE128" t="s">
        <v>946</v>
      </c>
      <c r="AI128" t="s">
        <v>947</v>
      </c>
      <c r="AJ128" t="s">
        <v>947</v>
      </c>
      <c r="AK128" t="s">
        <v>947</v>
      </c>
      <c r="AL128" t="s">
        <v>948</v>
      </c>
      <c r="AN128" t="s">
        <v>415</v>
      </c>
      <c r="AV128" t="s">
        <v>949</v>
      </c>
      <c r="AX128">
        <v>115</v>
      </c>
      <c r="AY128" t="s">
        <v>950</v>
      </c>
      <c r="AZ128" t="s">
        <v>951</v>
      </c>
      <c r="BA128" t="s">
        <v>952</v>
      </c>
      <c r="BB128" t="s">
        <v>953</v>
      </c>
      <c r="BC128" t="s">
        <v>954</v>
      </c>
      <c r="BO128" t="s">
        <v>110</v>
      </c>
      <c r="BP128" t="s">
        <v>111</v>
      </c>
      <c r="BQ128" t="s">
        <v>112</v>
      </c>
      <c r="BR128" t="s">
        <v>392</v>
      </c>
      <c r="BS128" t="s">
        <v>949</v>
      </c>
      <c r="BT128" t="s">
        <v>207</v>
      </c>
      <c r="BU128" t="s">
        <v>116</v>
      </c>
      <c r="BV128" t="s">
        <v>137</v>
      </c>
      <c r="CE128" t="s">
        <v>955</v>
      </c>
      <c r="CF128">
        <v>6</v>
      </c>
      <c r="CG128">
        <v>1</v>
      </c>
      <c r="CH128" t="s">
        <v>119</v>
      </c>
    </row>
    <row r="129" spans="1:86" x14ac:dyDescent="0.25">
      <c r="A129">
        <v>126</v>
      </c>
      <c r="B129" t="s">
        <v>86</v>
      </c>
      <c r="C129" t="s">
        <v>87</v>
      </c>
      <c r="D129" t="s">
        <v>956</v>
      </c>
      <c r="E129" t="s">
        <v>89</v>
      </c>
      <c r="F129" t="s">
        <v>193</v>
      </c>
      <c r="H129" t="s">
        <v>194</v>
      </c>
      <c r="I129" t="s">
        <v>195</v>
      </c>
      <c r="J129" t="s">
        <v>944</v>
      </c>
      <c r="P129" t="s">
        <v>197</v>
      </c>
      <c r="Q129" t="s">
        <v>95</v>
      </c>
      <c r="Z129" t="s">
        <v>957</v>
      </c>
      <c r="AB129" t="s">
        <v>97</v>
      </c>
      <c r="AC129" t="s">
        <v>957</v>
      </c>
      <c r="AD129" t="s">
        <v>958</v>
      </c>
      <c r="AE129" t="s">
        <v>958</v>
      </c>
      <c r="AI129" t="s">
        <v>959</v>
      </c>
      <c r="AJ129" t="s">
        <v>959</v>
      </c>
      <c r="AK129" t="s">
        <v>959</v>
      </c>
      <c r="AL129" t="s">
        <v>960</v>
      </c>
      <c r="AN129" t="s">
        <v>415</v>
      </c>
      <c r="AV129" t="s">
        <v>961</v>
      </c>
      <c r="AX129">
        <v>109</v>
      </c>
      <c r="AY129" t="s">
        <v>962</v>
      </c>
      <c r="AZ129" t="s">
        <v>963</v>
      </c>
      <c r="BA129" t="s">
        <v>964</v>
      </c>
      <c r="BB129" t="s">
        <v>965</v>
      </c>
      <c r="BG129" t="s">
        <v>268</v>
      </c>
      <c r="BJ129" t="s">
        <v>269</v>
      </c>
      <c r="BO129" t="s">
        <v>110</v>
      </c>
      <c r="BP129" t="s">
        <v>111</v>
      </c>
      <c r="BQ129" t="s">
        <v>112</v>
      </c>
      <c r="BR129" t="s">
        <v>392</v>
      </c>
      <c r="BS129" t="s">
        <v>966</v>
      </c>
      <c r="BT129" t="s">
        <v>241</v>
      </c>
      <c r="BU129" t="s">
        <v>116</v>
      </c>
      <c r="BV129" t="s">
        <v>187</v>
      </c>
      <c r="CE129" t="s">
        <v>967</v>
      </c>
      <c r="CF129">
        <v>6</v>
      </c>
      <c r="CG129">
        <v>3</v>
      </c>
      <c r="CH129" t="s">
        <v>119</v>
      </c>
    </row>
    <row r="130" spans="1:86" x14ac:dyDescent="0.25">
      <c r="A130">
        <v>127</v>
      </c>
      <c r="B130" t="s">
        <v>86</v>
      </c>
      <c r="C130" t="s">
        <v>87</v>
      </c>
      <c r="D130" t="s">
        <v>968</v>
      </c>
      <c r="E130" t="s">
        <v>89</v>
      </c>
      <c r="F130" t="s">
        <v>90</v>
      </c>
      <c r="H130" t="s">
        <v>969</v>
      </c>
      <c r="I130" t="s">
        <v>970</v>
      </c>
      <c r="J130" t="s">
        <v>93</v>
      </c>
      <c r="P130" t="s">
        <v>94</v>
      </c>
      <c r="Q130" t="s">
        <v>95</v>
      </c>
      <c r="Z130" t="s">
        <v>971</v>
      </c>
      <c r="AB130" t="s">
        <v>97</v>
      </c>
      <c r="AC130" t="s">
        <v>971</v>
      </c>
      <c r="AD130" t="s">
        <v>972</v>
      </c>
      <c r="AE130" t="s">
        <v>972</v>
      </c>
      <c r="AI130" t="s">
        <v>973</v>
      </c>
      <c r="AJ130" t="s">
        <v>973</v>
      </c>
      <c r="AK130" t="s">
        <v>973</v>
      </c>
      <c r="AL130" t="s">
        <v>974</v>
      </c>
      <c r="AN130" t="s">
        <v>415</v>
      </c>
      <c r="AV130" t="s">
        <v>975</v>
      </c>
      <c r="AX130">
        <v>45</v>
      </c>
      <c r="AY130" t="s">
        <v>976</v>
      </c>
      <c r="AZ130" t="s">
        <v>977</v>
      </c>
      <c r="BA130" t="s">
        <v>978</v>
      </c>
      <c r="BB130" t="s">
        <v>979</v>
      </c>
      <c r="BC130" t="s">
        <v>980</v>
      </c>
      <c r="BJ130" t="s">
        <v>981</v>
      </c>
      <c r="BO130" t="s">
        <v>110</v>
      </c>
      <c r="BP130" t="s">
        <v>111</v>
      </c>
      <c r="BQ130" t="s">
        <v>112</v>
      </c>
      <c r="BR130" t="s">
        <v>374</v>
      </c>
      <c r="BS130" t="s">
        <v>982</v>
      </c>
      <c r="BT130" t="s">
        <v>983</v>
      </c>
      <c r="BU130" t="s">
        <v>116</v>
      </c>
      <c r="BV130" t="s">
        <v>602</v>
      </c>
      <c r="CE130" t="s">
        <v>984</v>
      </c>
      <c r="CF130">
        <v>4</v>
      </c>
      <c r="CG130">
        <v>1</v>
      </c>
      <c r="CH130" t="s">
        <v>119</v>
      </c>
    </row>
    <row r="131" spans="1:86" x14ac:dyDescent="0.25">
      <c r="A131">
        <v>128</v>
      </c>
      <c r="B131" t="s">
        <v>86</v>
      </c>
      <c r="C131" t="s">
        <v>87</v>
      </c>
      <c r="D131" t="s">
        <v>985</v>
      </c>
      <c r="E131" t="s">
        <v>89</v>
      </c>
      <c r="F131" t="s">
        <v>90</v>
      </c>
      <c r="H131" t="s">
        <v>969</v>
      </c>
      <c r="I131" t="s">
        <v>970</v>
      </c>
      <c r="J131" t="s">
        <v>93</v>
      </c>
      <c r="P131" t="s">
        <v>94</v>
      </c>
      <c r="Q131" t="s">
        <v>95</v>
      </c>
      <c r="Z131" t="s">
        <v>971</v>
      </c>
      <c r="AB131" t="s">
        <v>97</v>
      </c>
      <c r="AC131" t="s">
        <v>971</v>
      </c>
      <c r="AD131" t="s">
        <v>972</v>
      </c>
      <c r="AE131" t="s">
        <v>972</v>
      </c>
      <c r="AI131" t="s">
        <v>986</v>
      </c>
      <c r="AJ131" t="s">
        <v>986</v>
      </c>
      <c r="AK131" t="s">
        <v>986</v>
      </c>
      <c r="AL131" t="s">
        <v>987</v>
      </c>
      <c r="AN131" t="s">
        <v>415</v>
      </c>
      <c r="AV131" t="s">
        <v>988</v>
      </c>
      <c r="AX131">
        <v>62</v>
      </c>
      <c r="AY131" t="s">
        <v>989</v>
      </c>
      <c r="AZ131" t="s">
        <v>990</v>
      </c>
      <c r="BA131" t="s">
        <v>991</v>
      </c>
      <c r="BB131" t="s">
        <v>992</v>
      </c>
      <c r="BC131" t="s">
        <v>993</v>
      </c>
      <c r="BJ131" t="s">
        <v>373</v>
      </c>
      <c r="BM131" t="s">
        <v>994</v>
      </c>
      <c r="BN131" t="s">
        <v>995</v>
      </c>
      <c r="BO131" t="s">
        <v>110</v>
      </c>
      <c r="BP131" t="s">
        <v>111</v>
      </c>
      <c r="BQ131" t="s">
        <v>112</v>
      </c>
      <c r="BR131" t="s">
        <v>374</v>
      </c>
      <c r="BS131" t="s">
        <v>996</v>
      </c>
      <c r="BT131" t="s">
        <v>376</v>
      </c>
      <c r="BU131" t="s">
        <v>116</v>
      </c>
      <c r="BV131" t="s">
        <v>602</v>
      </c>
      <c r="CE131" t="s">
        <v>984</v>
      </c>
      <c r="CF131">
        <v>6</v>
      </c>
      <c r="CG131">
        <v>1</v>
      </c>
      <c r="CH131" t="s">
        <v>119</v>
      </c>
    </row>
    <row r="132" spans="1:86" x14ac:dyDescent="0.25">
      <c r="A132">
        <v>129</v>
      </c>
      <c r="B132" t="s">
        <v>86</v>
      </c>
      <c r="C132" t="s">
        <v>87</v>
      </c>
      <c r="D132" t="s">
        <v>997</v>
      </c>
      <c r="E132" t="s">
        <v>89</v>
      </c>
      <c r="F132" t="s">
        <v>90</v>
      </c>
      <c r="H132" t="s">
        <v>969</v>
      </c>
      <c r="I132" t="s">
        <v>970</v>
      </c>
      <c r="J132" t="s">
        <v>93</v>
      </c>
      <c r="P132" t="s">
        <v>94</v>
      </c>
      <c r="Q132" t="s">
        <v>95</v>
      </c>
      <c r="Z132" t="s">
        <v>971</v>
      </c>
      <c r="AB132" t="s">
        <v>97</v>
      </c>
      <c r="AC132" t="s">
        <v>971</v>
      </c>
      <c r="AD132" t="s">
        <v>972</v>
      </c>
      <c r="AE132" t="s">
        <v>972</v>
      </c>
      <c r="AI132" t="s">
        <v>973</v>
      </c>
      <c r="AJ132" t="s">
        <v>973</v>
      </c>
      <c r="AK132" t="s">
        <v>973</v>
      </c>
      <c r="AL132" t="s">
        <v>974</v>
      </c>
      <c r="AN132" t="s">
        <v>415</v>
      </c>
      <c r="AV132" t="s">
        <v>998</v>
      </c>
      <c r="AX132">
        <v>56</v>
      </c>
      <c r="AY132" t="s">
        <v>999</v>
      </c>
      <c r="AZ132" t="s">
        <v>1000</v>
      </c>
      <c r="BA132" t="s">
        <v>1001</v>
      </c>
      <c r="BB132" t="s">
        <v>1002</v>
      </c>
      <c r="BC132" t="s">
        <v>1003</v>
      </c>
      <c r="BJ132" t="s">
        <v>1004</v>
      </c>
      <c r="BM132" t="s">
        <v>1005</v>
      </c>
      <c r="BN132" t="s">
        <v>1004</v>
      </c>
      <c r="BO132" t="s">
        <v>110</v>
      </c>
      <c r="BP132" t="s">
        <v>111</v>
      </c>
      <c r="BQ132" t="s">
        <v>112</v>
      </c>
      <c r="BR132" t="s">
        <v>252</v>
      </c>
      <c r="BS132" t="s">
        <v>1006</v>
      </c>
      <c r="BT132" t="s">
        <v>983</v>
      </c>
      <c r="BU132" t="s">
        <v>116</v>
      </c>
      <c r="BV132" t="s">
        <v>602</v>
      </c>
      <c r="CE132" t="s">
        <v>984</v>
      </c>
      <c r="CF132">
        <v>4</v>
      </c>
      <c r="CG132">
        <v>1</v>
      </c>
      <c r="CH132" t="s">
        <v>119</v>
      </c>
    </row>
    <row r="133" spans="1:86" x14ac:dyDescent="0.25">
      <c r="A133">
        <v>130</v>
      </c>
      <c r="B133" t="s">
        <v>86</v>
      </c>
      <c r="C133" t="s">
        <v>87</v>
      </c>
      <c r="D133" t="s">
        <v>1007</v>
      </c>
      <c r="E133" t="s">
        <v>89</v>
      </c>
      <c r="F133" t="s">
        <v>90</v>
      </c>
      <c r="H133" t="s">
        <v>91</v>
      </c>
      <c r="I133" t="s">
        <v>92</v>
      </c>
      <c r="J133" t="s">
        <v>93</v>
      </c>
      <c r="P133" t="s">
        <v>94</v>
      </c>
      <c r="Q133" t="s">
        <v>95</v>
      </c>
      <c r="Z133" t="s">
        <v>971</v>
      </c>
      <c r="AB133" t="s">
        <v>97</v>
      </c>
      <c r="AC133" t="s">
        <v>971</v>
      </c>
      <c r="AD133" t="s">
        <v>972</v>
      </c>
      <c r="AE133" t="s">
        <v>972</v>
      </c>
      <c r="AI133" t="s">
        <v>342</v>
      </c>
      <c r="AJ133" t="s">
        <v>342</v>
      </c>
      <c r="AK133" t="s">
        <v>342</v>
      </c>
      <c r="AL133" t="s">
        <v>343</v>
      </c>
      <c r="AN133" t="s">
        <v>415</v>
      </c>
      <c r="AV133" t="s">
        <v>1008</v>
      </c>
      <c r="AX133">
        <v>97</v>
      </c>
      <c r="BA133" t="s">
        <v>1009</v>
      </c>
      <c r="BB133" t="s">
        <v>1010</v>
      </c>
      <c r="BO133" t="s">
        <v>110</v>
      </c>
      <c r="BP133" t="s">
        <v>111</v>
      </c>
      <c r="BQ133" t="s">
        <v>112</v>
      </c>
      <c r="BR133" t="s">
        <v>609</v>
      </c>
      <c r="BS133" t="s">
        <v>1011</v>
      </c>
      <c r="BT133" t="s">
        <v>241</v>
      </c>
      <c r="BU133" t="s">
        <v>116</v>
      </c>
      <c r="BV133" t="s">
        <v>137</v>
      </c>
      <c r="CE133" t="s">
        <v>984</v>
      </c>
      <c r="CF133">
        <v>6</v>
      </c>
      <c r="CG133">
        <v>3</v>
      </c>
      <c r="CH133" t="s">
        <v>119</v>
      </c>
    </row>
    <row r="134" spans="1:86" x14ac:dyDescent="0.25">
      <c r="A134">
        <v>131</v>
      </c>
      <c r="B134" t="s">
        <v>86</v>
      </c>
      <c r="C134" t="s">
        <v>87</v>
      </c>
      <c r="D134" t="s">
        <v>1012</v>
      </c>
      <c r="E134" t="s">
        <v>89</v>
      </c>
      <c r="F134" t="s">
        <v>90</v>
      </c>
      <c r="H134" t="s">
        <v>91</v>
      </c>
      <c r="I134" t="s">
        <v>92</v>
      </c>
      <c r="J134" t="s">
        <v>93</v>
      </c>
      <c r="P134" t="s">
        <v>94</v>
      </c>
      <c r="Q134" t="s">
        <v>95</v>
      </c>
      <c r="Z134" t="s">
        <v>971</v>
      </c>
      <c r="AB134" t="s">
        <v>97</v>
      </c>
      <c r="AC134" t="s">
        <v>971</v>
      </c>
      <c r="AD134" t="s">
        <v>972</v>
      </c>
      <c r="AE134" t="s">
        <v>972</v>
      </c>
      <c r="AI134" t="s">
        <v>1013</v>
      </c>
      <c r="AJ134" t="s">
        <v>1013</v>
      </c>
      <c r="AK134" t="s">
        <v>1013</v>
      </c>
      <c r="AL134" t="s">
        <v>1014</v>
      </c>
      <c r="AN134" t="s">
        <v>415</v>
      </c>
      <c r="AV134" t="s">
        <v>1015</v>
      </c>
      <c r="AX134">
        <v>109</v>
      </c>
      <c r="BA134" t="s">
        <v>1016</v>
      </c>
      <c r="BB134" t="s">
        <v>267</v>
      </c>
      <c r="BJ134" t="s">
        <v>269</v>
      </c>
      <c r="BO134" t="s">
        <v>110</v>
      </c>
      <c r="BP134" t="s">
        <v>111</v>
      </c>
      <c r="BQ134" t="s">
        <v>112</v>
      </c>
      <c r="BR134" t="s">
        <v>609</v>
      </c>
      <c r="BS134" t="s">
        <v>1017</v>
      </c>
      <c r="BT134" t="s">
        <v>207</v>
      </c>
      <c r="BU134" t="s">
        <v>116</v>
      </c>
      <c r="BV134" t="s">
        <v>137</v>
      </c>
      <c r="CE134" t="s">
        <v>984</v>
      </c>
      <c r="CF134">
        <v>6</v>
      </c>
      <c r="CG134">
        <v>3</v>
      </c>
      <c r="CH134" t="s">
        <v>119</v>
      </c>
    </row>
    <row r="135" spans="1:86" x14ac:dyDescent="0.25">
      <c r="A135">
        <v>132</v>
      </c>
      <c r="B135" t="s">
        <v>86</v>
      </c>
      <c r="C135" t="s">
        <v>87</v>
      </c>
      <c r="D135" t="s">
        <v>1018</v>
      </c>
      <c r="E135" t="s">
        <v>89</v>
      </c>
      <c r="F135" t="s">
        <v>90</v>
      </c>
      <c r="H135" t="s">
        <v>91</v>
      </c>
      <c r="I135" t="s">
        <v>92</v>
      </c>
      <c r="J135" t="s">
        <v>93</v>
      </c>
      <c r="P135" t="s">
        <v>94</v>
      </c>
      <c r="Q135" t="s">
        <v>95</v>
      </c>
      <c r="Z135" t="s">
        <v>971</v>
      </c>
      <c r="AB135" t="s">
        <v>97</v>
      </c>
      <c r="AC135" t="s">
        <v>971</v>
      </c>
      <c r="AD135" t="s">
        <v>972</v>
      </c>
      <c r="AE135" t="s">
        <v>972</v>
      </c>
      <c r="AI135" t="s">
        <v>342</v>
      </c>
      <c r="AJ135" t="s">
        <v>342</v>
      </c>
      <c r="AK135" t="s">
        <v>342</v>
      </c>
      <c r="AL135" t="s">
        <v>343</v>
      </c>
      <c r="AN135" t="s">
        <v>415</v>
      </c>
      <c r="AV135" t="s">
        <v>1019</v>
      </c>
      <c r="AX135">
        <v>99</v>
      </c>
      <c r="BA135" t="s">
        <v>1020</v>
      </c>
      <c r="BB135" t="s">
        <v>1021</v>
      </c>
      <c r="BO135" t="s">
        <v>110</v>
      </c>
      <c r="BP135" t="s">
        <v>111</v>
      </c>
      <c r="BQ135" t="s">
        <v>112</v>
      </c>
      <c r="BR135" t="s">
        <v>392</v>
      </c>
      <c r="BS135" t="s">
        <v>949</v>
      </c>
      <c r="BT135" t="s">
        <v>207</v>
      </c>
      <c r="BU135" t="s">
        <v>116</v>
      </c>
      <c r="BV135" t="s">
        <v>137</v>
      </c>
      <c r="CE135" t="s">
        <v>984</v>
      </c>
      <c r="CF135">
        <v>6</v>
      </c>
      <c r="CG135">
        <v>3</v>
      </c>
      <c r="CH135" t="s">
        <v>119</v>
      </c>
    </row>
    <row r="136" spans="1:86" x14ac:dyDescent="0.25">
      <c r="A136">
        <v>133</v>
      </c>
      <c r="B136" t="s">
        <v>86</v>
      </c>
      <c r="C136" t="s">
        <v>87</v>
      </c>
      <c r="D136" t="s">
        <v>1022</v>
      </c>
      <c r="E136" t="s">
        <v>89</v>
      </c>
      <c r="F136" t="s">
        <v>526</v>
      </c>
      <c r="H136" t="s">
        <v>1023</v>
      </c>
      <c r="I136" t="s">
        <v>1024</v>
      </c>
      <c r="J136" t="s">
        <v>1025</v>
      </c>
      <c r="P136" t="s">
        <v>529</v>
      </c>
      <c r="Q136" t="s">
        <v>95</v>
      </c>
      <c r="Z136" t="s">
        <v>971</v>
      </c>
      <c r="AB136" t="s">
        <v>97</v>
      </c>
      <c r="AC136" t="s">
        <v>971</v>
      </c>
      <c r="AD136" t="s">
        <v>972</v>
      </c>
      <c r="AE136" t="s">
        <v>972</v>
      </c>
      <c r="AI136" t="s">
        <v>1026</v>
      </c>
      <c r="AJ136" t="s">
        <v>1026</v>
      </c>
      <c r="AK136" t="s">
        <v>1026</v>
      </c>
      <c r="AL136" t="s">
        <v>1027</v>
      </c>
      <c r="AN136" t="s">
        <v>415</v>
      </c>
      <c r="AV136" t="s">
        <v>1028</v>
      </c>
      <c r="AX136">
        <v>44</v>
      </c>
      <c r="AY136" t="s">
        <v>1029</v>
      </c>
      <c r="AZ136" t="s">
        <v>1030</v>
      </c>
      <c r="BA136" t="s">
        <v>1031</v>
      </c>
      <c r="BB136" t="s">
        <v>1032</v>
      </c>
      <c r="BJ136" t="s">
        <v>1004</v>
      </c>
      <c r="BM136" t="s">
        <v>1005</v>
      </c>
      <c r="BN136" t="s">
        <v>1004</v>
      </c>
      <c r="BO136" t="s">
        <v>110</v>
      </c>
      <c r="BP136" t="s">
        <v>111</v>
      </c>
      <c r="BQ136" t="s">
        <v>112</v>
      </c>
      <c r="BR136" t="s">
        <v>374</v>
      </c>
      <c r="BS136" t="s">
        <v>1033</v>
      </c>
      <c r="BT136" t="s">
        <v>983</v>
      </c>
      <c r="BU136" t="s">
        <v>116</v>
      </c>
      <c r="BV136" t="s">
        <v>475</v>
      </c>
      <c r="CE136" t="s">
        <v>984</v>
      </c>
      <c r="CF136">
        <v>6</v>
      </c>
      <c r="CG136">
        <v>3</v>
      </c>
      <c r="CH136" t="s">
        <v>119</v>
      </c>
    </row>
    <row r="137" spans="1:86" x14ac:dyDescent="0.25">
      <c r="A137">
        <v>134</v>
      </c>
      <c r="B137" t="s">
        <v>86</v>
      </c>
      <c r="C137" t="s">
        <v>87</v>
      </c>
      <c r="D137" t="s">
        <v>1034</v>
      </c>
      <c r="E137" t="s">
        <v>89</v>
      </c>
      <c r="F137" t="s">
        <v>526</v>
      </c>
      <c r="H137" t="s">
        <v>1023</v>
      </c>
      <c r="I137" t="s">
        <v>1024</v>
      </c>
      <c r="J137" t="s">
        <v>1025</v>
      </c>
      <c r="P137" t="s">
        <v>529</v>
      </c>
      <c r="Q137" t="s">
        <v>95</v>
      </c>
      <c r="Z137" t="s">
        <v>971</v>
      </c>
      <c r="AB137" t="s">
        <v>97</v>
      </c>
      <c r="AC137" t="s">
        <v>971</v>
      </c>
      <c r="AD137" t="s">
        <v>972</v>
      </c>
      <c r="AE137" t="s">
        <v>972</v>
      </c>
      <c r="AI137" t="s">
        <v>1035</v>
      </c>
      <c r="AJ137" t="s">
        <v>1035</v>
      </c>
      <c r="AK137" t="s">
        <v>1035</v>
      </c>
      <c r="AL137" t="s">
        <v>1036</v>
      </c>
      <c r="AN137" t="s">
        <v>415</v>
      </c>
      <c r="AV137" t="s">
        <v>1037</v>
      </c>
      <c r="AX137">
        <v>113</v>
      </c>
      <c r="AY137" t="s">
        <v>1038</v>
      </c>
      <c r="AZ137" t="s">
        <v>1039</v>
      </c>
      <c r="BA137" t="s">
        <v>964</v>
      </c>
      <c r="BB137" t="s">
        <v>1040</v>
      </c>
      <c r="BC137" t="s">
        <v>1041</v>
      </c>
      <c r="BG137" t="s">
        <v>268</v>
      </c>
      <c r="BJ137" t="s">
        <v>269</v>
      </c>
      <c r="BM137" t="s">
        <v>270</v>
      </c>
      <c r="BN137" t="s">
        <v>271</v>
      </c>
      <c r="BO137" t="s">
        <v>110</v>
      </c>
      <c r="BP137" t="s">
        <v>111</v>
      </c>
      <c r="BQ137" t="s">
        <v>112</v>
      </c>
      <c r="BR137" t="s">
        <v>609</v>
      </c>
      <c r="BS137" t="s">
        <v>1042</v>
      </c>
      <c r="BT137" t="s">
        <v>207</v>
      </c>
      <c r="BU137" t="s">
        <v>116</v>
      </c>
      <c r="CE137" t="s">
        <v>984</v>
      </c>
      <c r="CF137">
        <v>6</v>
      </c>
      <c r="CG137">
        <v>1</v>
      </c>
      <c r="CH137" t="s">
        <v>119</v>
      </c>
    </row>
    <row r="138" spans="1:86" x14ac:dyDescent="0.25">
      <c r="A138">
        <v>135</v>
      </c>
      <c r="B138" t="s">
        <v>86</v>
      </c>
      <c r="C138" t="s">
        <v>87</v>
      </c>
      <c r="D138" t="s">
        <v>1043</v>
      </c>
      <c r="E138" t="s">
        <v>89</v>
      </c>
      <c r="F138" t="s">
        <v>1044</v>
      </c>
      <c r="H138" t="s">
        <v>1045</v>
      </c>
      <c r="I138" t="s">
        <v>1046</v>
      </c>
      <c r="J138" t="s">
        <v>93</v>
      </c>
      <c r="P138" t="s">
        <v>1047</v>
      </c>
      <c r="Q138" t="s">
        <v>95</v>
      </c>
      <c r="Z138" t="s">
        <v>971</v>
      </c>
      <c r="AB138" t="s">
        <v>97</v>
      </c>
      <c r="AC138" t="s">
        <v>971</v>
      </c>
      <c r="AD138" t="s">
        <v>972</v>
      </c>
      <c r="AE138" t="s">
        <v>972</v>
      </c>
      <c r="AI138" t="s">
        <v>1048</v>
      </c>
      <c r="AJ138" t="s">
        <v>1048</v>
      </c>
      <c r="AK138" t="s">
        <v>1048</v>
      </c>
      <c r="AL138" t="s">
        <v>1049</v>
      </c>
      <c r="AN138" t="s">
        <v>415</v>
      </c>
      <c r="AV138" t="s">
        <v>1050</v>
      </c>
      <c r="AX138">
        <v>91</v>
      </c>
      <c r="AY138" t="s">
        <v>1051</v>
      </c>
      <c r="AZ138" t="s">
        <v>1052</v>
      </c>
      <c r="BA138" t="s">
        <v>1053</v>
      </c>
      <c r="BB138" t="s">
        <v>1054</v>
      </c>
      <c r="BC138" t="s">
        <v>1055</v>
      </c>
      <c r="BO138" t="s">
        <v>110</v>
      </c>
      <c r="BP138" t="s">
        <v>111</v>
      </c>
      <c r="BQ138" t="s">
        <v>112</v>
      </c>
      <c r="BR138" t="s">
        <v>162</v>
      </c>
      <c r="BS138" t="s">
        <v>1056</v>
      </c>
      <c r="BT138" t="s">
        <v>321</v>
      </c>
      <c r="BU138" t="s">
        <v>116</v>
      </c>
      <c r="BV138" t="s">
        <v>475</v>
      </c>
      <c r="CE138" t="s">
        <v>984</v>
      </c>
      <c r="CF138">
        <v>6</v>
      </c>
      <c r="CG138">
        <v>1</v>
      </c>
      <c r="CH138" t="s">
        <v>119</v>
      </c>
    </row>
    <row r="139" spans="1:86" x14ac:dyDescent="0.25">
      <c r="A139">
        <v>136</v>
      </c>
      <c r="B139" t="s">
        <v>86</v>
      </c>
      <c r="C139" t="s">
        <v>87</v>
      </c>
      <c r="D139" t="s">
        <v>1057</v>
      </c>
      <c r="E139" t="s">
        <v>89</v>
      </c>
      <c r="F139" t="s">
        <v>1044</v>
      </c>
      <c r="H139" t="s">
        <v>1045</v>
      </c>
      <c r="I139" t="s">
        <v>1046</v>
      </c>
      <c r="J139" t="s">
        <v>93</v>
      </c>
      <c r="P139" t="s">
        <v>1047</v>
      </c>
      <c r="Q139" t="s">
        <v>95</v>
      </c>
      <c r="Z139" t="s">
        <v>971</v>
      </c>
      <c r="AB139" t="s">
        <v>97</v>
      </c>
      <c r="AC139" t="s">
        <v>971</v>
      </c>
      <c r="AD139" t="s">
        <v>972</v>
      </c>
      <c r="AE139" t="s">
        <v>972</v>
      </c>
      <c r="AI139" t="s">
        <v>917</v>
      </c>
      <c r="AJ139" t="s">
        <v>917</v>
      </c>
      <c r="AK139" t="s">
        <v>917</v>
      </c>
      <c r="AL139" t="s">
        <v>918</v>
      </c>
      <c r="AN139" t="s">
        <v>415</v>
      </c>
      <c r="AV139" t="s">
        <v>1058</v>
      </c>
      <c r="AX139">
        <v>50</v>
      </c>
      <c r="AY139" t="s">
        <v>1059</v>
      </c>
      <c r="AZ139" t="s">
        <v>1060</v>
      </c>
      <c r="BA139" t="s">
        <v>1061</v>
      </c>
      <c r="BB139" t="s">
        <v>1032</v>
      </c>
      <c r="BJ139" t="s">
        <v>1004</v>
      </c>
      <c r="BM139" t="s">
        <v>1005</v>
      </c>
      <c r="BN139" t="s">
        <v>1004</v>
      </c>
      <c r="BO139" t="s">
        <v>110</v>
      </c>
      <c r="BP139" t="s">
        <v>111</v>
      </c>
      <c r="BQ139" t="s">
        <v>112</v>
      </c>
      <c r="BR139" t="s">
        <v>374</v>
      </c>
      <c r="BS139" t="s">
        <v>1062</v>
      </c>
      <c r="BT139" t="s">
        <v>983</v>
      </c>
      <c r="BU139" t="s">
        <v>116</v>
      </c>
      <c r="BV139" t="s">
        <v>602</v>
      </c>
      <c r="CE139" t="s">
        <v>984</v>
      </c>
      <c r="CF139">
        <v>6</v>
      </c>
      <c r="CG139">
        <v>3</v>
      </c>
      <c r="CH139" t="s">
        <v>119</v>
      </c>
    </row>
    <row r="140" spans="1:86" x14ac:dyDescent="0.25">
      <c r="A140">
        <v>137</v>
      </c>
      <c r="B140" t="s">
        <v>86</v>
      </c>
      <c r="C140" t="s">
        <v>87</v>
      </c>
      <c r="D140" t="s">
        <v>1063</v>
      </c>
      <c r="E140" t="s">
        <v>89</v>
      </c>
      <c r="F140" t="s">
        <v>912</v>
      </c>
      <c r="H140" t="s">
        <v>1064</v>
      </c>
      <c r="I140" t="s">
        <v>1065</v>
      </c>
      <c r="J140" t="s">
        <v>1066</v>
      </c>
      <c r="P140" t="s">
        <v>916</v>
      </c>
      <c r="Q140" t="s">
        <v>95</v>
      </c>
      <c r="Z140" t="s">
        <v>971</v>
      </c>
      <c r="AB140" t="s">
        <v>97</v>
      </c>
      <c r="AC140" t="s">
        <v>971</v>
      </c>
      <c r="AD140" t="s">
        <v>972</v>
      </c>
      <c r="AE140" t="s">
        <v>972</v>
      </c>
      <c r="AI140" t="s">
        <v>1067</v>
      </c>
      <c r="AJ140" t="s">
        <v>1067</v>
      </c>
      <c r="AK140" t="s">
        <v>1067</v>
      </c>
      <c r="AL140" t="s">
        <v>1068</v>
      </c>
      <c r="AN140" t="s">
        <v>415</v>
      </c>
      <c r="AV140" t="s">
        <v>1069</v>
      </c>
      <c r="AX140">
        <v>105</v>
      </c>
      <c r="AY140" t="s">
        <v>1070</v>
      </c>
      <c r="AZ140" t="s">
        <v>1071</v>
      </c>
      <c r="BA140" t="s">
        <v>1072</v>
      </c>
      <c r="BB140" t="s">
        <v>1073</v>
      </c>
      <c r="BO140" t="s">
        <v>110</v>
      </c>
      <c r="BP140" t="s">
        <v>111</v>
      </c>
      <c r="BQ140" t="s">
        <v>112</v>
      </c>
      <c r="BR140" t="s">
        <v>810</v>
      </c>
      <c r="BS140" t="s">
        <v>1074</v>
      </c>
      <c r="BT140" t="s">
        <v>1075</v>
      </c>
      <c r="BU140" t="s">
        <v>116</v>
      </c>
      <c r="BV140" t="s">
        <v>137</v>
      </c>
      <c r="CE140" t="s">
        <v>984</v>
      </c>
      <c r="CF140">
        <v>6</v>
      </c>
      <c r="CG140">
        <v>3</v>
      </c>
      <c r="CH140" t="s">
        <v>119</v>
      </c>
    </row>
    <row r="141" spans="1:86" x14ac:dyDescent="0.25">
      <c r="A141">
        <v>138</v>
      </c>
      <c r="B141" t="s">
        <v>86</v>
      </c>
      <c r="C141" t="s">
        <v>87</v>
      </c>
      <c r="D141" t="s">
        <v>1076</v>
      </c>
      <c r="E141" t="s">
        <v>89</v>
      </c>
      <c r="F141" t="s">
        <v>912</v>
      </c>
      <c r="H141" t="s">
        <v>1064</v>
      </c>
      <c r="I141" t="s">
        <v>1065</v>
      </c>
      <c r="J141" t="s">
        <v>1066</v>
      </c>
      <c r="P141" t="s">
        <v>916</v>
      </c>
      <c r="Q141" t="s">
        <v>95</v>
      </c>
      <c r="Z141" t="s">
        <v>971</v>
      </c>
      <c r="AB141" t="s">
        <v>97</v>
      </c>
      <c r="AC141" t="s">
        <v>971</v>
      </c>
      <c r="AD141" t="s">
        <v>972</v>
      </c>
      <c r="AE141" t="s">
        <v>972</v>
      </c>
      <c r="AI141" t="s">
        <v>1077</v>
      </c>
      <c r="AJ141" t="s">
        <v>1077</v>
      </c>
      <c r="AK141" t="s">
        <v>1077</v>
      </c>
      <c r="AL141" t="s">
        <v>490</v>
      </c>
      <c r="AN141" t="s">
        <v>415</v>
      </c>
      <c r="AV141" t="s">
        <v>1078</v>
      </c>
      <c r="AX141">
        <v>62</v>
      </c>
      <c r="AY141" t="s">
        <v>1079</v>
      </c>
      <c r="AZ141" t="s">
        <v>1080</v>
      </c>
      <c r="BA141" t="s">
        <v>250</v>
      </c>
      <c r="BB141" t="s">
        <v>251</v>
      </c>
      <c r="BL141" t="s">
        <v>1081</v>
      </c>
      <c r="BO141" t="s">
        <v>110</v>
      </c>
      <c r="BP141" t="s">
        <v>111</v>
      </c>
      <c r="BQ141" t="s">
        <v>112</v>
      </c>
      <c r="BR141" t="s">
        <v>252</v>
      </c>
      <c r="BS141" t="s">
        <v>253</v>
      </c>
      <c r="BT141" t="s">
        <v>254</v>
      </c>
      <c r="BU141" t="s">
        <v>116</v>
      </c>
      <c r="BV141" t="s">
        <v>302</v>
      </c>
      <c r="CE141" t="s">
        <v>984</v>
      </c>
      <c r="CF141">
        <v>4</v>
      </c>
      <c r="CG141">
        <v>3</v>
      </c>
      <c r="CH141" t="s">
        <v>119</v>
      </c>
    </row>
    <row r="142" spans="1:86" x14ac:dyDescent="0.25">
      <c r="A142">
        <v>139</v>
      </c>
      <c r="B142" t="s">
        <v>86</v>
      </c>
      <c r="C142" t="s">
        <v>87</v>
      </c>
      <c r="D142" t="s">
        <v>1082</v>
      </c>
      <c r="E142" t="s">
        <v>89</v>
      </c>
      <c r="F142" t="s">
        <v>304</v>
      </c>
      <c r="H142" t="s">
        <v>305</v>
      </c>
      <c r="I142" t="s">
        <v>306</v>
      </c>
      <c r="J142" t="s">
        <v>93</v>
      </c>
      <c r="P142" t="s">
        <v>307</v>
      </c>
      <c r="Q142" t="s">
        <v>95</v>
      </c>
      <c r="Z142" t="s">
        <v>971</v>
      </c>
      <c r="AB142" t="s">
        <v>97</v>
      </c>
      <c r="AC142" t="s">
        <v>971</v>
      </c>
      <c r="AD142" t="s">
        <v>972</v>
      </c>
      <c r="AE142" t="s">
        <v>972</v>
      </c>
      <c r="AI142" t="s">
        <v>342</v>
      </c>
      <c r="AJ142" t="s">
        <v>342</v>
      </c>
      <c r="AK142" t="s">
        <v>342</v>
      </c>
      <c r="AL142" t="s">
        <v>343</v>
      </c>
      <c r="AN142" t="s">
        <v>415</v>
      </c>
      <c r="AV142" t="s">
        <v>1083</v>
      </c>
      <c r="AX142">
        <v>73</v>
      </c>
      <c r="BA142" t="s">
        <v>1084</v>
      </c>
      <c r="BB142" t="s">
        <v>1085</v>
      </c>
      <c r="BO142" t="s">
        <v>110</v>
      </c>
      <c r="BP142" t="s">
        <v>111</v>
      </c>
      <c r="BQ142" t="s">
        <v>112</v>
      </c>
      <c r="BR142" t="s">
        <v>900</v>
      </c>
      <c r="BS142" t="s">
        <v>900</v>
      </c>
      <c r="BT142" t="s">
        <v>241</v>
      </c>
      <c r="BU142" t="s">
        <v>116</v>
      </c>
      <c r="BV142" t="s">
        <v>137</v>
      </c>
      <c r="CE142" t="s">
        <v>984</v>
      </c>
      <c r="CF142">
        <v>6</v>
      </c>
      <c r="CG142">
        <v>3</v>
      </c>
      <c r="CH142" t="s">
        <v>119</v>
      </c>
    </row>
    <row r="143" spans="1:86" x14ac:dyDescent="0.25">
      <c r="A143">
        <v>140</v>
      </c>
      <c r="B143" t="s">
        <v>86</v>
      </c>
      <c r="C143" t="s">
        <v>87</v>
      </c>
      <c r="D143" t="s">
        <v>1086</v>
      </c>
      <c r="E143" t="s">
        <v>89</v>
      </c>
      <c r="F143" t="s">
        <v>1087</v>
      </c>
      <c r="H143" t="s">
        <v>1088</v>
      </c>
      <c r="I143" t="s">
        <v>1089</v>
      </c>
      <c r="J143" t="s">
        <v>93</v>
      </c>
      <c r="P143" t="s">
        <v>887</v>
      </c>
      <c r="Q143" t="s">
        <v>95</v>
      </c>
      <c r="Z143" t="s">
        <v>971</v>
      </c>
      <c r="AB143" t="s">
        <v>97</v>
      </c>
      <c r="AC143" t="s">
        <v>971</v>
      </c>
      <c r="AD143" t="s">
        <v>972</v>
      </c>
      <c r="AE143" t="s">
        <v>972</v>
      </c>
      <c r="AI143" t="s">
        <v>1090</v>
      </c>
      <c r="AJ143" t="s">
        <v>1090</v>
      </c>
      <c r="AK143" t="s">
        <v>1090</v>
      </c>
      <c r="AL143" t="s">
        <v>1091</v>
      </c>
      <c r="AN143" t="s">
        <v>415</v>
      </c>
      <c r="AV143" t="s">
        <v>1092</v>
      </c>
      <c r="AX143">
        <v>68</v>
      </c>
      <c r="AY143" t="s">
        <v>1093</v>
      </c>
      <c r="AZ143" t="s">
        <v>1094</v>
      </c>
      <c r="BA143" t="s">
        <v>607</v>
      </c>
      <c r="BB143" t="s">
        <v>480</v>
      </c>
      <c r="BG143" t="s">
        <v>315</v>
      </c>
      <c r="BJ143" t="s">
        <v>316</v>
      </c>
      <c r="BM143" t="s">
        <v>317</v>
      </c>
      <c r="BN143" t="s">
        <v>318</v>
      </c>
      <c r="BO143" t="s">
        <v>110</v>
      </c>
      <c r="BP143" t="s">
        <v>111</v>
      </c>
      <c r="BQ143" t="s">
        <v>112</v>
      </c>
      <c r="BR143" t="s">
        <v>319</v>
      </c>
      <c r="BS143" t="s">
        <v>320</v>
      </c>
      <c r="BT143" t="s">
        <v>481</v>
      </c>
      <c r="BU143" t="s">
        <v>116</v>
      </c>
      <c r="BV143" t="s">
        <v>187</v>
      </c>
      <c r="CE143" t="s">
        <v>984</v>
      </c>
      <c r="CF143">
        <v>6</v>
      </c>
      <c r="CG143">
        <v>3</v>
      </c>
      <c r="CH143" t="s">
        <v>119</v>
      </c>
    </row>
    <row r="144" spans="1:86" x14ac:dyDescent="0.25">
      <c r="A144">
        <v>141</v>
      </c>
      <c r="B144" t="s">
        <v>86</v>
      </c>
      <c r="C144" t="s">
        <v>87</v>
      </c>
      <c r="D144" t="s">
        <v>1095</v>
      </c>
      <c r="E144" t="s">
        <v>89</v>
      </c>
      <c r="F144" t="s">
        <v>1096</v>
      </c>
      <c r="H144" t="s">
        <v>1097</v>
      </c>
      <c r="I144" t="s">
        <v>1098</v>
      </c>
      <c r="J144" t="s">
        <v>1099</v>
      </c>
      <c r="P144" t="s">
        <v>887</v>
      </c>
      <c r="Q144" t="s">
        <v>95</v>
      </c>
      <c r="Z144" t="s">
        <v>971</v>
      </c>
      <c r="AB144" t="s">
        <v>97</v>
      </c>
      <c r="AC144" t="s">
        <v>971</v>
      </c>
      <c r="AD144" t="s">
        <v>972</v>
      </c>
      <c r="AE144" t="s">
        <v>972</v>
      </c>
      <c r="AI144" t="s">
        <v>1100</v>
      </c>
      <c r="AJ144" t="s">
        <v>1100</v>
      </c>
      <c r="AK144" t="s">
        <v>1100</v>
      </c>
      <c r="AL144" t="s">
        <v>1101</v>
      </c>
      <c r="AN144" t="s">
        <v>415</v>
      </c>
      <c r="AV144" t="s">
        <v>1102</v>
      </c>
      <c r="AX144">
        <v>81</v>
      </c>
      <c r="AY144" t="s">
        <v>1103</v>
      </c>
      <c r="AZ144" t="s">
        <v>1104</v>
      </c>
      <c r="BA144" t="s">
        <v>250</v>
      </c>
      <c r="BB144" t="s">
        <v>251</v>
      </c>
      <c r="BC144" t="s">
        <v>1105</v>
      </c>
      <c r="BO144" t="s">
        <v>110</v>
      </c>
      <c r="BP144" t="s">
        <v>111</v>
      </c>
      <c r="BQ144" t="s">
        <v>112</v>
      </c>
      <c r="BR144" t="s">
        <v>252</v>
      </c>
      <c r="BS144" t="s">
        <v>253</v>
      </c>
      <c r="BT144" t="s">
        <v>254</v>
      </c>
      <c r="BU144" t="s">
        <v>116</v>
      </c>
      <c r="BV144" t="s">
        <v>137</v>
      </c>
      <c r="CE144" t="s">
        <v>984</v>
      </c>
      <c r="CF144">
        <v>4</v>
      </c>
      <c r="CG144">
        <v>1</v>
      </c>
      <c r="CH144" t="s">
        <v>119</v>
      </c>
    </row>
    <row r="145" spans="1:86" x14ac:dyDescent="0.25">
      <c r="A145">
        <v>142</v>
      </c>
      <c r="B145" t="s">
        <v>86</v>
      </c>
      <c r="C145" t="s">
        <v>87</v>
      </c>
      <c r="D145" t="s">
        <v>1106</v>
      </c>
      <c r="E145" t="s">
        <v>89</v>
      </c>
      <c r="F145" t="s">
        <v>885</v>
      </c>
      <c r="H145" t="s">
        <v>213</v>
      </c>
      <c r="I145" t="s">
        <v>886</v>
      </c>
      <c r="J145" t="s">
        <v>93</v>
      </c>
      <c r="P145" t="s">
        <v>887</v>
      </c>
      <c r="Q145" t="s">
        <v>95</v>
      </c>
      <c r="Z145" t="s">
        <v>971</v>
      </c>
      <c r="AB145" t="s">
        <v>97</v>
      </c>
      <c r="AC145" t="s">
        <v>971</v>
      </c>
      <c r="AD145" t="s">
        <v>972</v>
      </c>
      <c r="AE145" t="s">
        <v>972</v>
      </c>
      <c r="AI145" t="s">
        <v>1090</v>
      </c>
      <c r="AJ145" t="s">
        <v>1090</v>
      </c>
      <c r="AK145" t="s">
        <v>1090</v>
      </c>
      <c r="AL145" t="s">
        <v>1091</v>
      </c>
      <c r="AN145" t="s">
        <v>415</v>
      </c>
      <c r="AV145" t="s">
        <v>1107</v>
      </c>
      <c r="AX145">
        <v>36</v>
      </c>
      <c r="AY145" t="s">
        <v>1108</v>
      </c>
      <c r="AZ145" t="s">
        <v>1109</v>
      </c>
      <c r="BA145" t="s">
        <v>1110</v>
      </c>
      <c r="BB145" t="s">
        <v>1032</v>
      </c>
      <c r="BO145" t="s">
        <v>110</v>
      </c>
      <c r="BP145" t="s">
        <v>111</v>
      </c>
      <c r="BQ145" t="s">
        <v>112</v>
      </c>
      <c r="BR145" t="s">
        <v>374</v>
      </c>
      <c r="BS145" t="s">
        <v>1033</v>
      </c>
      <c r="BT145" t="s">
        <v>983</v>
      </c>
      <c r="BU145" t="s">
        <v>116</v>
      </c>
      <c r="BV145" t="s">
        <v>137</v>
      </c>
      <c r="CE145" t="s">
        <v>984</v>
      </c>
      <c r="CF145">
        <v>6</v>
      </c>
      <c r="CG145">
        <v>3</v>
      </c>
      <c r="CH145" t="s">
        <v>119</v>
      </c>
    </row>
    <row r="146" spans="1:86" x14ac:dyDescent="0.25">
      <c r="A146">
        <v>143</v>
      </c>
      <c r="B146" t="s">
        <v>86</v>
      </c>
      <c r="C146" t="s">
        <v>87</v>
      </c>
      <c r="D146" t="s">
        <v>1111</v>
      </c>
      <c r="E146" t="s">
        <v>89</v>
      </c>
      <c r="F146" t="s">
        <v>885</v>
      </c>
      <c r="H146" t="s">
        <v>213</v>
      </c>
      <c r="I146" t="s">
        <v>886</v>
      </c>
      <c r="J146" t="s">
        <v>93</v>
      </c>
      <c r="P146" t="s">
        <v>887</v>
      </c>
      <c r="Q146" t="s">
        <v>95</v>
      </c>
      <c r="Z146" t="s">
        <v>971</v>
      </c>
      <c r="AB146" t="s">
        <v>97</v>
      </c>
      <c r="AC146" t="s">
        <v>971</v>
      </c>
      <c r="AD146" t="s">
        <v>972</v>
      </c>
      <c r="AE146" t="s">
        <v>972</v>
      </c>
      <c r="AI146" t="s">
        <v>1112</v>
      </c>
      <c r="AJ146" t="s">
        <v>1112</v>
      </c>
      <c r="AK146" t="s">
        <v>1112</v>
      </c>
      <c r="AL146" t="s">
        <v>1113</v>
      </c>
      <c r="AN146" t="s">
        <v>415</v>
      </c>
      <c r="AV146" t="s">
        <v>1114</v>
      </c>
      <c r="AX146">
        <v>58</v>
      </c>
      <c r="AY146" t="s">
        <v>1115</v>
      </c>
      <c r="AZ146" t="s">
        <v>1116</v>
      </c>
      <c r="BA146" t="s">
        <v>313</v>
      </c>
      <c r="BB146" t="s">
        <v>472</v>
      </c>
      <c r="BO146" t="s">
        <v>110</v>
      </c>
      <c r="BP146" t="s">
        <v>111</v>
      </c>
      <c r="BQ146" t="s">
        <v>112</v>
      </c>
      <c r="BR146" t="s">
        <v>319</v>
      </c>
      <c r="BS146" t="s">
        <v>320</v>
      </c>
      <c r="BT146" t="s">
        <v>481</v>
      </c>
      <c r="BU146" t="s">
        <v>116</v>
      </c>
      <c r="BV146" t="s">
        <v>482</v>
      </c>
      <c r="CE146" t="s">
        <v>984</v>
      </c>
      <c r="CF146">
        <v>4</v>
      </c>
      <c r="CG146">
        <v>3</v>
      </c>
      <c r="CH146" t="s">
        <v>119</v>
      </c>
    </row>
    <row r="147" spans="1:86" x14ac:dyDescent="0.25">
      <c r="A147">
        <v>144</v>
      </c>
      <c r="B147" t="s">
        <v>86</v>
      </c>
      <c r="C147" t="s">
        <v>87</v>
      </c>
      <c r="D147" t="s">
        <v>1117</v>
      </c>
      <c r="E147" t="s">
        <v>89</v>
      </c>
      <c r="F147" t="s">
        <v>193</v>
      </c>
      <c r="H147" t="s">
        <v>194</v>
      </c>
      <c r="I147" t="s">
        <v>195</v>
      </c>
      <c r="J147" t="s">
        <v>944</v>
      </c>
      <c r="P147" t="s">
        <v>197</v>
      </c>
      <c r="Q147" t="s">
        <v>95</v>
      </c>
      <c r="Z147" t="s">
        <v>971</v>
      </c>
      <c r="AB147" t="s">
        <v>97</v>
      </c>
      <c r="AC147" t="s">
        <v>971</v>
      </c>
      <c r="AD147" t="s">
        <v>972</v>
      </c>
      <c r="AE147" t="s">
        <v>972</v>
      </c>
      <c r="AI147" t="s">
        <v>1118</v>
      </c>
      <c r="AJ147" t="s">
        <v>1118</v>
      </c>
      <c r="AK147" t="s">
        <v>1118</v>
      </c>
      <c r="AL147" t="s">
        <v>1119</v>
      </c>
      <c r="AN147" t="s">
        <v>415</v>
      </c>
      <c r="AV147" t="s">
        <v>1120</v>
      </c>
      <c r="AX147">
        <v>68</v>
      </c>
      <c r="AY147" t="s">
        <v>1121</v>
      </c>
      <c r="AZ147" t="s">
        <v>1122</v>
      </c>
      <c r="BA147" t="s">
        <v>1123</v>
      </c>
      <c r="BB147" t="s">
        <v>1124</v>
      </c>
      <c r="BJ147" t="s">
        <v>1125</v>
      </c>
      <c r="BO147" t="s">
        <v>110</v>
      </c>
      <c r="BP147" t="s">
        <v>111</v>
      </c>
      <c r="BQ147" t="s">
        <v>112</v>
      </c>
      <c r="BR147" t="s">
        <v>239</v>
      </c>
      <c r="BS147" t="s">
        <v>1126</v>
      </c>
      <c r="BT147" t="s">
        <v>254</v>
      </c>
      <c r="BU147" t="s">
        <v>116</v>
      </c>
      <c r="BV147" t="s">
        <v>475</v>
      </c>
      <c r="CE147" t="s">
        <v>984</v>
      </c>
      <c r="CF147">
        <v>6</v>
      </c>
      <c r="CG147">
        <v>3</v>
      </c>
      <c r="CH147" t="s">
        <v>119</v>
      </c>
    </row>
    <row r="148" spans="1:86" x14ac:dyDescent="0.25">
      <c r="A148">
        <v>145</v>
      </c>
      <c r="B148" t="s">
        <v>86</v>
      </c>
      <c r="C148" t="s">
        <v>87</v>
      </c>
      <c r="D148" t="s">
        <v>1127</v>
      </c>
      <c r="E148" t="s">
        <v>89</v>
      </c>
      <c r="F148" t="s">
        <v>121</v>
      </c>
      <c r="H148" t="s">
        <v>122</v>
      </c>
      <c r="I148" t="s">
        <v>123</v>
      </c>
      <c r="J148" t="s">
        <v>93</v>
      </c>
      <c r="P148" t="s">
        <v>124</v>
      </c>
      <c r="Q148" t="s">
        <v>95</v>
      </c>
      <c r="Z148" t="s">
        <v>971</v>
      </c>
      <c r="AB148" t="s">
        <v>97</v>
      </c>
      <c r="AC148" t="s">
        <v>971</v>
      </c>
      <c r="AD148" t="s">
        <v>972</v>
      </c>
      <c r="AE148" t="s">
        <v>972</v>
      </c>
      <c r="AI148" t="s">
        <v>619</v>
      </c>
      <c r="AJ148" t="s">
        <v>619</v>
      </c>
      <c r="AK148" t="s">
        <v>619</v>
      </c>
      <c r="AL148" t="s">
        <v>1128</v>
      </c>
      <c r="AN148" t="s">
        <v>415</v>
      </c>
      <c r="AV148" t="s">
        <v>1129</v>
      </c>
      <c r="AX148">
        <v>58</v>
      </c>
      <c r="AY148" t="s">
        <v>1115</v>
      </c>
      <c r="AZ148" t="s">
        <v>1116</v>
      </c>
      <c r="BA148" t="s">
        <v>313</v>
      </c>
      <c r="BB148" t="s">
        <v>472</v>
      </c>
      <c r="BO148" t="s">
        <v>110</v>
      </c>
      <c r="BP148" t="s">
        <v>111</v>
      </c>
      <c r="BQ148" t="s">
        <v>112</v>
      </c>
      <c r="BR148" t="s">
        <v>319</v>
      </c>
      <c r="BS148" t="s">
        <v>320</v>
      </c>
      <c r="BT148" t="s">
        <v>481</v>
      </c>
      <c r="BU148" t="s">
        <v>116</v>
      </c>
      <c r="BV148" t="s">
        <v>482</v>
      </c>
      <c r="CE148" t="s">
        <v>984</v>
      </c>
      <c r="CF148">
        <v>4</v>
      </c>
      <c r="CG148">
        <v>3</v>
      </c>
      <c r="CH148" t="s">
        <v>119</v>
      </c>
    </row>
    <row r="149" spans="1:86" x14ac:dyDescent="0.25">
      <c r="A149">
        <v>146</v>
      </c>
      <c r="B149" t="s">
        <v>86</v>
      </c>
      <c r="C149" t="s">
        <v>87</v>
      </c>
      <c r="D149" t="s">
        <v>1130</v>
      </c>
      <c r="E149" t="s">
        <v>89</v>
      </c>
      <c r="F149" t="s">
        <v>121</v>
      </c>
      <c r="H149" t="s">
        <v>122</v>
      </c>
      <c r="I149" t="s">
        <v>123</v>
      </c>
      <c r="J149" t="s">
        <v>93</v>
      </c>
      <c r="P149" t="s">
        <v>124</v>
      </c>
      <c r="Q149" t="s">
        <v>95</v>
      </c>
      <c r="Z149" t="s">
        <v>971</v>
      </c>
      <c r="AB149" t="s">
        <v>97</v>
      </c>
      <c r="AC149" t="s">
        <v>971</v>
      </c>
      <c r="AD149" t="s">
        <v>972</v>
      </c>
      <c r="AE149" t="s">
        <v>972</v>
      </c>
      <c r="AI149" t="s">
        <v>127</v>
      </c>
      <c r="AJ149" t="s">
        <v>127</v>
      </c>
      <c r="AK149" t="s">
        <v>127</v>
      </c>
      <c r="AL149" t="s">
        <v>128</v>
      </c>
      <c r="AN149" t="s">
        <v>415</v>
      </c>
      <c r="AV149" t="s">
        <v>1131</v>
      </c>
      <c r="AX149">
        <v>124</v>
      </c>
      <c r="AY149" t="s">
        <v>1132</v>
      </c>
      <c r="AZ149" t="s">
        <v>1133</v>
      </c>
      <c r="BA149" t="s">
        <v>402</v>
      </c>
      <c r="BB149" t="s">
        <v>1021</v>
      </c>
      <c r="BO149" t="s">
        <v>110</v>
      </c>
      <c r="BP149" t="s">
        <v>111</v>
      </c>
      <c r="BQ149" t="s">
        <v>112</v>
      </c>
      <c r="BR149" t="s">
        <v>392</v>
      </c>
      <c r="BS149" t="s">
        <v>405</v>
      </c>
      <c r="BT149" t="s">
        <v>207</v>
      </c>
      <c r="BU149" t="s">
        <v>116</v>
      </c>
      <c r="BV149" t="s">
        <v>137</v>
      </c>
      <c r="CE149" t="s">
        <v>984</v>
      </c>
      <c r="CF149">
        <v>6</v>
      </c>
      <c r="CG149">
        <v>3</v>
      </c>
      <c r="CH149" t="s">
        <v>119</v>
      </c>
    </row>
    <row r="150" spans="1:86" x14ac:dyDescent="0.25">
      <c r="A150">
        <v>147</v>
      </c>
      <c r="B150" t="s">
        <v>86</v>
      </c>
      <c r="C150" t="s">
        <v>87</v>
      </c>
      <c r="D150" t="s">
        <v>1134</v>
      </c>
      <c r="E150" t="s">
        <v>89</v>
      </c>
      <c r="F150" t="s">
        <v>722</v>
      </c>
      <c r="H150" t="s">
        <v>723</v>
      </c>
      <c r="I150" t="s">
        <v>724</v>
      </c>
      <c r="J150" t="s">
        <v>725</v>
      </c>
      <c r="P150" t="s">
        <v>726</v>
      </c>
      <c r="Q150" t="s">
        <v>95</v>
      </c>
      <c r="Z150" t="s">
        <v>971</v>
      </c>
      <c r="AB150" t="s">
        <v>97</v>
      </c>
      <c r="AC150" t="s">
        <v>971</v>
      </c>
      <c r="AD150" t="s">
        <v>972</v>
      </c>
      <c r="AE150" t="s">
        <v>972</v>
      </c>
      <c r="AI150" t="s">
        <v>555</v>
      </c>
      <c r="AJ150" t="s">
        <v>555</v>
      </c>
      <c r="AK150" t="s">
        <v>555</v>
      </c>
      <c r="AL150" t="s">
        <v>556</v>
      </c>
      <c r="AN150" t="s">
        <v>415</v>
      </c>
      <c r="AV150" t="s">
        <v>1135</v>
      </c>
      <c r="AX150">
        <v>73</v>
      </c>
      <c r="AY150" t="s">
        <v>1136</v>
      </c>
      <c r="AZ150" t="s">
        <v>1137</v>
      </c>
      <c r="BA150" t="s">
        <v>897</v>
      </c>
      <c r="BB150" t="s">
        <v>898</v>
      </c>
      <c r="BK150" t="s">
        <v>899</v>
      </c>
      <c r="BO150" t="s">
        <v>110</v>
      </c>
      <c r="BP150" t="s">
        <v>111</v>
      </c>
      <c r="BQ150" t="s">
        <v>112</v>
      </c>
      <c r="BR150" t="s">
        <v>900</v>
      </c>
      <c r="BS150" t="s">
        <v>900</v>
      </c>
      <c r="BT150" t="s">
        <v>254</v>
      </c>
      <c r="BU150" t="s">
        <v>116</v>
      </c>
      <c r="BV150" t="s">
        <v>187</v>
      </c>
      <c r="CE150" t="s">
        <v>984</v>
      </c>
      <c r="CF150">
        <v>6</v>
      </c>
      <c r="CG150">
        <v>3</v>
      </c>
      <c r="CH150" t="s">
        <v>119</v>
      </c>
    </row>
    <row r="151" spans="1:86" x14ac:dyDescent="0.25">
      <c r="A151">
        <v>148</v>
      </c>
      <c r="B151" t="s">
        <v>86</v>
      </c>
      <c r="C151" t="s">
        <v>87</v>
      </c>
      <c r="D151" t="s">
        <v>1138</v>
      </c>
      <c r="E151" t="s">
        <v>89</v>
      </c>
      <c r="F151" t="s">
        <v>847</v>
      </c>
      <c r="H151" t="s">
        <v>1139</v>
      </c>
      <c r="I151" t="s">
        <v>1140</v>
      </c>
      <c r="J151" t="s">
        <v>93</v>
      </c>
      <c r="P151" t="s">
        <v>851</v>
      </c>
      <c r="Q151" t="s">
        <v>95</v>
      </c>
      <c r="Z151" t="s">
        <v>971</v>
      </c>
      <c r="AB151" t="s">
        <v>97</v>
      </c>
      <c r="AC151" t="s">
        <v>971</v>
      </c>
      <c r="AD151" t="s">
        <v>972</v>
      </c>
      <c r="AE151" t="s">
        <v>972</v>
      </c>
      <c r="AI151" t="s">
        <v>1035</v>
      </c>
      <c r="AJ151" t="s">
        <v>1035</v>
      </c>
      <c r="AK151" t="s">
        <v>1035</v>
      </c>
      <c r="AL151" t="s">
        <v>1036</v>
      </c>
      <c r="AN151" t="s">
        <v>415</v>
      </c>
      <c r="AV151" t="s">
        <v>1141</v>
      </c>
      <c r="AX151">
        <v>39</v>
      </c>
      <c r="AY151" t="s">
        <v>1142</v>
      </c>
      <c r="AZ151" t="s">
        <v>1143</v>
      </c>
      <c r="BA151" t="s">
        <v>1144</v>
      </c>
      <c r="BB151" t="s">
        <v>1145</v>
      </c>
      <c r="BG151" t="s">
        <v>1146</v>
      </c>
      <c r="BM151" t="s">
        <v>1147</v>
      </c>
      <c r="BN151" t="s">
        <v>1148</v>
      </c>
      <c r="BO151" t="s">
        <v>110</v>
      </c>
      <c r="BP151" t="s">
        <v>111</v>
      </c>
      <c r="BQ151" t="s">
        <v>112</v>
      </c>
      <c r="BR151" t="s">
        <v>1149</v>
      </c>
      <c r="BS151" t="s">
        <v>1150</v>
      </c>
      <c r="BT151" t="s">
        <v>983</v>
      </c>
      <c r="BU151" t="s">
        <v>116</v>
      </c>
      <c r="BV151" t="s">
        <v>475</v>
      </c>
      <c r="CE151" t="s">
        <v>984</v>
      </c>
      <c r="CF151">
        <v>4</v>
      </c>
      <c r="CG151">
        <v>3</v>
      </c>
      <c r="CH151" t="s">
        <v>119</v>
      </c>
    </row>
    <row r="152" spans="1:86" x14ac:dyDescent="0.25">
      <c r="A152">
        <v>149</v>
      </c>
      <c r="B152" t="s">
        <v>86</v>
      </c>
      <c r="C152" t="s">
        <v>87</v>
      </c>
      <c r="D152" t="s">
        <v>1151</v>
      </c>
      <c r="E152" t="s">
        <v>89</v>
      </c>
      <c r="F152" t="s">
        <v>1152</v>
      </c>
      <c r="H152" t="s">
        <v>1153</v>
      </c>
      <c r="I152" t="s">
        <v>1154</v>
      </c>
      <c r="J152" t="s">
        <v>93</v>
      </c>
      <c r="P152" t="s">
        <v>1155</v>
      </c>
      <c r="Q152" t="s">
        <v>95</v>
      </c>
      <c r="Z152" t="s">
        <v>1156</v>
      </c>
      <c r="AB152" t="s">
        <v>97</v>
      </c>
      <c r="AC152" t="s">
        <v>1156</v>
      </c>
      <c r="AD152" t="s">
        <v>946</v>
      </c>
      <c r="AE152" t="s">
        <v>946</v>
      </c>
      <c r="AI152" t="s">
        <v>1157</v>
      </c>
      <c r="AJ152" t="s">
        <v>1157</v>
      </c>
      <c r="AK152" t="s">
        <v>1157</v>
      </c>
      <c r="AL152" t="s">
        <v>1158</v>
      </c>
      <c r="AN152" t="s">
        <v>415</v>
      </c>
      <c r="AV152" t="s">
        <v>1159</v>
      </c>
      <c r="AX152">
        <v>80</v>
      </c>
      <c r="AY152" t="s">
        <v>1160</v>
      </c>
      <c r="AZ152" t="s">
        <v>1161</v>
      </c>
      <c r="BA152" t="s">
        <v>1162</v>
      </c>
      <c r="BB152" t="s">
        <v>1163</v>
      </c>
      <c r="BO152" t="s">
        <v>110</v>
      </c>
      <c r="BP152" t="s">
        <v>111</v>
      </c>
      <c r="BQ152" t="s">
        <v>112</v>
      </c>
      <c r="BR152" t="s">
        <v>252</v>
      </c>
      <c r="BS152" t="s">
        <v>1164</v>
      </c>
      <c r="BT152" t="s">
        <v>254</v>
      </c>
      <c r="BU152" t="s">
        <v>116</v>
      </c>
      <c r="BV152" t="s">
        <v>137</v>
      </c>
      <c r="CE152" t="s">
        <v>1165</v>
      </c>
      <c r="CF152">
        <v>4</v>
      </c>
      <c r="CG152">
        <v>3</v>
      </c>
      <c r="CH152" t="s">
        <v>119</v>
      </c>
    </row>
    <row r="153" spans="1:86" x14ac:dyDescent="0.25">
      <c r="A153">
        <v>150</v>
      </c>
      <c r="B153" t="s">
        <v>86</v>
      </c>
      <c r="C153" t="s">
        <v>87</v>
      </c>
      <c r="D153" t="s">
        <v>1166</v>
      </c>
      <c r="E153" t="s">
        <v>89</v>
      </c>
      <c r="F153" t="s">
        <v>193</v>
      </c>
      <c r="H153" t="s">
        <v>194</v>
      </c>
      <c r="I153" t="s">
        <v>195</v>
      </c>
      <c r="J153" t="s">
        <v>944</v>
      </c>
      <c r="P153" t="s">
        <v>197</v>
      </c>
      <c r="Q153" t="s">
        <v>95</v>
      </c>
      <c r="Z153" t="s">
        <v>1156</v>
      </c>
      <c r="AB153" t="s">
        <v>97</v>
      </c>
      <c r="AC153" t="s">
        <v>1156</v>
      </c>
      <c r="AD153" t="s">
        <v>946</v>
      </c>
      <c r="AE153" t="s">
        <v>946</v>
      </c>
      <c r="AI153" t="s">
        <v>1167</v>
      </c>
      <c r="AJ153" t="s">
        <v>1167</v>
      </c>
      <c r="AK153" t="s">
        <v>1167</v>
      </c>
      <c r="AL153" t="s">
        <v>1168</v>
      </c>
      <c r="AN153" t="s">
        <v>415</v>
      </c>
      <c r="AV153" t="s">
        <v>1169</v>
      </c>
      <c r="AX153">
        <v>78</v>
      </c>
      <c r="AY153" t="s">
        <v>1170</v>
      </c>
      <c r="AZ153" t="s">
        <v>1171</v>
      </c>
      <c r="BA153" t="s">
        <v>1123</v>
      </c>
      <c r="BB153" t="s">
        <v>1124</v>
      </c>
      <c r="BO153" t="s">
        <v>110</v>
      </c>
      <c r="BP153" t="s">
        <v>111</v>
      </c>
      <c r="BQ153" t="s">
        <v>112</v>
      </c>
      <c r="BR153" t="s">
        <v>239</v>
      </c>
      <c r="BS153" t="s">
        <v>1126</v>
      </c>
      <c r="BT153" t="s">
        <v>254</v>
      </c>
      <c r="BU153" t="s">
        <v>116</v>
      </c>
      <c r="BV153" t="s">
        <v>475</v>
      </c>
      <c r="CE153" t="s">
        <v>1165</v>
      </c>
      <c r="CF153">
        <v>6</v>
      </c>
      <c r="CG153">
        <v>3</v>
      </c>
      <c r="CH153" t="s">
        <v>119</v>
      </c>
    </row>
    <row r="154" spans="1:86" x14ac:dyDescent="0.25">
      <c r="A154">
        <v>151</v>
      </c>
      <c r="B154" t="s">
        <v>86</v>
      </c>
      <c r="C154" t="s">
        <v>87</v>
      </c>
      <c r="D154" t="s">
        <v>1172</v>
      </c>
      <c r="E154" t="s">
        <v>89</v>
      </c>
      <c r="F154" t="s">
        <v>139</v>
      </c>
      <c r="H154" t="s">
        <v>140</v>
      </c>
      <c r="I154" t="s">
        <v>141</v>
      </c>
      <c r="J154" t="s">
        <v>1173</v>
      </c>
      <c r="P154" t="s">
        <v>143</v>
      </c>
      <c r="Q154" t="s">
        <v>95</v>
      </c>
      <c r="Z154" t="s">
        <v>261</v>
      </c>
      <c r="AB154" t="s">
        <v>97</v>
      </c>
      <c r="AC154" t="s">
        <v>261</v>
      </c>
      <c r="AD154" t="s">
        <v>1174</v>
      </c>
      <c r="AE154" t="s">
        <v>1174</v>
      </c>
      <c r="AI154" t="s">
        <v>1175</v>
      </c>
      <c r="AJ154" t="s">
        <v>1175</v>
      </c>
      <c r="AK154" t="s">
        <v>1175</v>
      </c>
      <c r="AL154" t="s">
        <v>1176</v>
      </c>
      <c r="AN154" t="s">
        <v>366</v>
      </c>
      <c r="AV154" t="s">
        <v>1177</v>
      </c>
      <c r="AX154">
        <v>87</v>
      </c>
      <c r="AY154" t="s">
        <v>1178</v>
      </c>
      <c r="AZ154" t="s">
        <v>1179</v>
      </c>
      <c r="BA154" t="s">
        <v>1180</v>
      </c>
      <c r="BB154" t="s">
        <v>1181</v>
      </c>
      <c r="BC154" t="s">
        <v>1182</v>
      </c>
      <c r="BJ154" t="s">
        <v>460</v>
      </c>
      <c r="BO154" t="s">
        <v>110</v>
      </c>
      <c r="BP154" t="s">
        <v>111</v>
      </c>
      <c r="BQ154" t="s">
        <v>112</v>
      </c>
      <c r="BR154" t="s">
        <v>272</v>
      </c>
      <c r="BS154" t="s">
        <v>1183</v>
      </c>
      <c r="BT154" t="s">
        <v>207</v>
      </c>
      <c r="BU154" t="s">
        <v>116</v>
      </c>
      <c r="BV154" t="s">
        <v>137</v>
      </c>
      <c r="CF154">
        <v>5</v>
      </c>
      <c r="CG154">
        <v>1</v>
      </c>
      <c r="CH154" t="s">
        <v>119</v>
      </c>
    </row>
    <row r="155" spans="1:86" x14ac:dyDescent="0.25">
      <c r="A155">
        <v>152</v>
      </c>
      <c r="B155" t="s">
        <v>86</v>
      </c>
      <c r="C155" t="s">
        <v>87</v>
      </c>
      <c r="D155" t="s">
        <v>1184</v>
      </c>
      <c r="E155" t="s">
        <v>89</v>
      </c>
      <c r="F155" t="s">
        <v>139</v>
      </c>
      <c r="H155" t="s">
        <v>140</v>
      </c>
      <c r="I155" t="s">
        <v>141</v>
      </c>
      <c r="J155" t="s">
        <v>1173</v>
      </c>
      <c r="P155" t="s">
        <v>143</v>
      </c>
      <c r="Q155" t="s">
        <v>95</v>
      </c>
      <c r="Z155" t="s">
        <v>261</v>
      </c>
      <c r="AB155" t="s">
        <v>97</v>
      </c>
      <c r="AC155" t="s">
        <v>261</v>
      </c>
      <c r="AD155" t="s">
        <v>125</v>
      </c>
      <c r="AE155" t="s">
        <v>125</v>
      </c>
      <c r="AI155" t="s">
        <v>1185</v>
      </c>
      <c r="AJ155" t="s">
        <v>1185</v>
      </c>
      <c r="AK155" t="s">
        <v>1185</v>
      </c>
      <c r="AL155" t="s">
        <v>1186</v>
      </c>
      <c r="AN155" t="s">
        <v>366</v>
      </c>
      <c r="AV155" t="s">
        <v>1187</v>
      </c>
      <c r="AX155">
        <v>84</v>
      </c>
      <c r="AY155" t="s">
        <v>1188</v>
      </c>
      <c r="AZ155" t="s">
        <v>1189</v>
      </c>
      <c r="BA155" t="s">
        <v>1190</v>
      </c>
      <c r="BB155" t="s">
        <v>1181</v>
      </c>
      <c r="BC155" t="s">
        <v>1191</v>
      </c>
      <c r="BG155" t="s">
        <v>1192</v>
      </c>
      <c r="BJ155" t="s">
        <v>460</v>
      </c>
      <c r="BM155" t="s">
        <v>1193</v>
      </c>
      <c r="BN155" t="s">
        <v>1194</v>
      </c>
      <c r="BO155" t="s">
        <v>110</v>
      </c>
      <c r="BP155" t="s">
        <v>111</v>
      </c>
      <c r="BQ155" t="s">
        <v>112</v>
      </c>
      <c r="BR155" t="s">
        <v>272</v>
      </c>
      <c r="BS155" t="s">
        <v>1183</v>
      </c>
      <c r="BT155" t="s">
        <v>207</v>
      </c>
      <c r="BU155" t="s">
        <v>116</v>
      </c>
      <c r="BV155" t="s">
        <v>137</v>
      </c>
      <c r="CF155">
        <v>5</v>
      </c>
      <c r="CG155">
        <v>1</v>
      </c>
      <c r="CH155" t="s">
        <v>119</v>
      </c>
    </row>
    <row r="156" spans="1:86" x14ac:dyDescent="0.25">
      <c r="A156">
        <v>153</v>
      </c>
      <c r="B156" t="s">
        <v>86</v>
      </c>
      <c r="C156" t="s">
        <v>87</v>
      </c>
      <c r="D156" t="s">
        <v>1195</v>
      </c>
      <c r="E156" t="s">
        <v>89</v>
      </c>
      <c r="F156" t="s">
        <v>139</v>
      </c>
      <c r="H156" t="s">
        <v>140</v>
      </c>
      <c r="I156" t="s">
        <v>141</v>
      </c>
      <c r="J156" t="s">
        <v>1173</v>
      </c>
      <c r="P156" t="s">
        <v>143</v>
      </c>
      <c r="Q156" t="s">
        <v>95</v>
      </c>
      <c r="Z156" t="s">
        <v>261</v>
      </c>
      <c r="AB156" t="s">
        <v>97</v>
      </c>
      <c r="AC156" t="s">
        <v>261</v>
      </c>
      <c r="AD156" t="s">
        <v>125</v>
      </c>
      <c r="AE156" t="s">
        <v>125</v>
      </c>
      <c r="AI156" t="s">
        <v>1196</v>
      </c>
      <c r="AJ156" t="s">
        <v>1196</v>
      </c>
      <c r="AK156" t="s">
        <v>1196</v>
      </c>
      <c r="AL156" t="s">
        <v>1197</v>
      </c>
      <c r="AN156" t="s">
        <v>366</v>
      </c>
      <c r="AV156" t="s">
        <v>1198</v>
      </c>
      <c r="AX156">
        <v>73</v>
      </c>
      <c r="AY156" t="s">
        <v>1199</v>
      </c>
      <c r="AZ156" t="s">
        <v>1200</v>
      </c>
      <c r="BA156" t="s">
        <v>1201</v>
      </c>
      <c r="BB156" t="s">
        <v>1181</v>
      </c>
      <c r="BC156" t="s">
        <v>1202</v>
      </c>
      <c r="BG156" t="s">
        <v>1192</v>
      </c>
      <c r="BJ156" t="s">
        <v>460</v>
      </c>
      <c r="BM156" t="s">
        <v>1193</v>
      </c>
      <c r="BN156" t="s">
        <v>1194</v>
      </c>
      <c r="BO156" t="s">
        <v>110</v>
      </c>
      <c r="BP156" t="s">
        <v>111</v>
      </c>
      <c r="BQ156" t="s">
        <v>112</v>
      </c>
      <c r="BR156" t="s">
        <v>272</v>
      </c>
      <c r="BS156" t="s">
        <v>1183</v>
      </c>
      <c r="BT156" t="s">
        <v>207</v>
      </c>
      <c r="BU156" t="s">
        <v>116</v>
      </c>
      <c r="BV156" t="s">
        <v>187</v>
      </c>
      <c r="CF156">
        <v>5</v>
      </c>
      <c r="CG156">
        <v>1</v>
      </c>
      <c r="CH156" t="s">
        <v>119</v>
      </c>
    </row>
    <row r="157" spans="1:86" x14ac:dyDescent="0.25">
      <c r="A157">
        <v>154</v>
      </c>
      <c r="B157" t="s">
        <v>86</v>
      </c>
      <c r="C157" t="s">
        <v>87</v>
      </c>
      <c r="D157" t="s">
        <v>1203</v>
      </c>
      <c r="E157" t="s">
        <v>89</v>
      </c>
      <c r="F157" t="s">
        <v>139</v>
      </c>
      <c r="H157" t="s">
        <v>140</v>
      </c>
      <c r="I157" t="s">
        <v>141</v>
      </c>
      <c r="J157" t="s">
        <v>1173</v>
      </c>
      <c r="P157" t="s">
        <v>143</v>
      </c>
      <c r="Q157" t="s">
        <v>95</v>
      </c>
      <c r="Z157" t="s">
        <v>261</v>
      </c>
      <c r="AB157" t="s">
        <v>97</v>
      </c>
      <c r="AC157" t="s">
        <v>261</v>
      </c>
      <c r="AD157" t="s">
        <v>125</v>
      </c>
      <c r="AE157" t="s">
        <v>125</v>
      </c>
      <c r="AI157" t="s">
        <v>1185</v>
      </c>
      <c r="AJ157" t="s">
        <v>1185</v>
      </c>
      <c r="AK157" t="s">
        <v>1185</v>
      </c>
      <c r="AL157" t="s">
        <v>1186</v>
      </c>
      <c r="AN157" t="s">
        <v>366</v>
      </c>
      <c r="AV157" t="s">
        <v>1204</v>
      </c>
      <c r="AX157">
        <v>78</v>
      </c>
      <c r="AY157" t="s">
        <v>1205</v>
      </c>
      <c r="AZ157" t="s">
        <v>1206</v>
      </c>
      <c r="BA157" t="s">
        <v>1201</v>
      </c>
      <c r="BB157" t="s">
        <v>1207</v>
      </c>
      <c r="BC157" t="s">
        <v>1208</v>
      </c>
      <c r="BG157" t="s">
        <v>1192</v>
      </c>
      <c r="BJ157" t="s">
        <v>460</v>
      </c>
      <c r="BM157" t="s">
        <v>1193</v>
      </c>
      <c r="BN157" t="s">
        <v>1194</v>
      </c>
      <c r="BO157" t="s">
        <v>110</v>
      </c>
      <c r="BP157" t="s">
        <v>111</v>
      </c>
      <c r="BQ157" t="s">
        <v>112</v>
      </c>
      <c r="BR157" t="s">
        <v>272</v>
      </c>
      <c r="BS157" t="s">
        <v>1183</v>
      </c>
      <c r="BT157" t="s">
        <v>207</v>
      </c>
      <c r="BU157" t="s">
        <v>116</v>
      </c>
      <c r="CF157">
        <v>5</v>
      </c>
      <c r="CG157">
        <v>1</v>
      </c>
      <c r="CH157" t="s">
        <v>119</v>
      </c>
    </row>
    <row r="158" spans="1:86" x14ac:dyDescent="0.25">
      <c r="A158">
        <v>155</v>
      </c>
      <c r="B158" t="s">
        <v>86</v>
      </c>
      <c r="C158" t="s">
        <v>87</v>
      </c>
      <c r="D158" t="s">
        <v>1209</v>
      </c>
      <c r="E158" t="s">
        <v>89</v>
      </c>
      <c r="F158" t="s">
        <v>139</v>
      </c>
      <c r="H158" t="s">
        <v>140</v>
      </c>
      <c r="I158" t="s">
        <v>141</v>
      </c>
      <c r="J158" t="s">
        <v>1173</v>
      </c>
      <c r="P158" t="s">
        <v>143</v>
      </c>
      <c r="Q158" t="s">
        <v>95</v>
      </c>
      <c r="Z158" t="s">
        <v>261</v>
      </c>
      <c r="AB158" t="s">
        <v>97</v>
      </c>
      <c r="AC158" t="s">
        <v>261</v>
      </c>
      <c r="AD158" t="s">
        <v>262</v>
      </c>
      <c r="AE158" t="s">
        <v>262</v>
      </c>
      <c r="AI158" t="s">
        <v>1210</v>
      </c>
      <c r="AJ158" t="s">
        <v>1210</v>
      </c>
      <c r="AK158" t="s">
        <v>1210</v>
      </c>
      <c r="AL158" t="s">
        <v>1211</v>
      </c>
      <c r="AN158" t="s">
        <v>366</v>
      </c>
      <c r="AV158" t="s">
        <v>1212</v>
      </c>
      <c r="AX158">
        <v>84</v>
      </c>
      <c r="AY158" t="s">
        <v>1188</v>
      </c>
      <c r="AZ158" t="s">
        <v>1189</v>
      </c>
      <c r="BA158" t="s">
        <v>1190</v>
      </c>
      <c r="BB158" t="s">
        <v>1181</v>
      </c>
      <c r="BC158" t="s">
        <v>1191</v>
      </c>
      <c r="BG158" t="s">
        <v>1192</v>
      </c>
      <c r="BJ158" t="s">
        <v>460</v>
      </c>
      <c r="BM158" t="s">
        <v>1193</v>
      </c>
      <c r="BN158" t="s">
        <v>1194</v>
      </c>
      <c r="BO158" t="s">
        <v>110</v>
      </c>
      <c r="BP158" t="s">
        <v>111</v>
      </c>
      <c r="BQ158" t="s">
        <v>112</v>
      </c>
      <c r="BR158" t="s">
        <v>272</v>
      </c>
      <c r="BS158" t="s">
        <v>1183</v>
      </c>
      <c r="BT158" t="s">
        <v>207</v>
      </c>
      <c r="BU158" t="s">
        <v>116</v>
      </c>
      <c r="BV158" t="s">
        <v>137</v>
      </c>
      <c r="CF158">
        <v>5</v>
      </c>
      <c r="CG158">
        <v>1</v>
      </c>
      <c r="CH158" t="s">
        <v>119</v>
      </c>
    </row>
    <row r="159" spans="1:86" x14ac:dyDescent="0.25">
      <c r="A159">
        <v>156</v>
      </c>
      <c r="B159" t="s">
        <v>86</v>
      </c>
      <c r="C159" t="s">
        <v>87</v>
      </c>
      <c r="D159" t="s">
        <v>1213</v>
      </c>
      <c r="E159" t="s">
        <v>89</v>
      </c>
      <c r="F159" t="s">
        <v>121</v>
      </c>
      <c r="H159" t="s">
        <v>245</v>
      </c>
      <c r="I159" t="s">
        <v>246</v>
      </c>
      <c r="J159" t="s">
        <v>93</v>
      </c>
      <c r="P159" t="s">
        <v>124</v>
      </c>
      <c r="Q159" t="s">
        <v>95</v>
      </c>
      <c r="Z159" t="s">
        <v>261</v>
      </c>
      <c r="AB159" t="s">
        <v>97</v>
      </c>
      <c r="AC159" t="s">
        <v>261</v>
      </c>
      <c r="AD159" t="s">
        <v>125</v>
      </c>
      <c r="AE159" t="s">
        <v>125</v>
      </c>
      <c r="AI159" t="s">
        <v>1214</v>
      </c>
      <c r="AJ159" t="s">
        <v>1214</v>
      </c>
      <c r="AK159" t="s">
        <v>1214</v>
      </c>
      <c r="AL159" t="s">
        <v>1215</v>
      </c>
      <c r="AN159" t="s">
        <v>366</v>
      </c>
      <c r="AV159" t="s">
        <v>1216</v>
      </c>
      <c r="AX159">
        <v>94</v>
      </c>
      <c r="AY159" t="s">
        <v>1217</v>
      </c>
      <c r="AZ159" t="s">
        <v>1218</v>
      </c>
      <c r="BA159" t="s">
        <v>1180</v>
      </c>
      <c r="BB159" t="s">
        <v>1181</v>
      </c>
      <c r="BC159" t="s">
        <v>1219</v>
      </c>
      <c r="BJ159" t="s">
        <v>460</v>
      </c>
      <c r="BO159" t="s">
        <v>110</v>
      </c>
      <c r="BP159" t="s">
        <v>111</v>
      </c>
      <c r="BQ159" t="s">
        <v>112</v>
      </c>
      <c r="BR159" t="s">
        <v>272</v>
      </c>
      <c r="BS159" t="s">
        <v>1183</v>
      </c>
      <c r="BT159" t="s">
        <v>207</v>
      </c>
      <c r="BU159" t="s">
        <v>116</v>
      </c>
      <c r="BV159" t="s">
        <v>187</v>
      </c>
      <c r="CF159">
        <v>5</v>
      </c>
      <c r="CG159">
        <v>1</v>
      </c>
      <c r="CH159" t="s">
        <v>119</v>
      </c>
    </row>
    <row r="160" spans="1:86" x14ac:dyDescent="0.25">
      <c r="A160">
        <v>157</v>
      </c>
      <c r="B160" t="s">
        <v>86</v>
      </c>
      <c r="C160" t="s">
        <v>87</v>
      </c>
      <c r="D160" t="s">
        <v>1220</v>
      </c>
      <c r="E160" t="s">
        <v>89</v>
      </c>
      <c r="F160" t="s">
        <v>847</v>
      </c>
      <c r="H160" t="s">
        <v>1139</v>
      </c>
      <c r="I160" t="s">
        <v>1140</v>
      </c>
      <c r="J160" t="s">
        <v>93</v>
      </c>
      <c r="P160" t="s">
        <v>851</v>
      </c>
      <c r="Q160" t="s">
        <v>95</v>
      </c>
      <c r="Z160" t="s">
        <v>261</v>
      </c>
      <c r="AB160" t="s">
        <v>97</v>
      </c>
      <c r="AC160" t="s">
        <v>261</v>
      </c>
      <c r="AD160" t="s">
        <v>125</v>
      </c>
      <c r="AE160" t="s">
        <v>125</v>
      </c>
      <c r="AI160" t="s">
        <v>1221</v>
      </c>
      <c r="AJ160" t="s">
        <v>1221</v>
      </c>
      <c r="AK160" t="s">
        <v>1221</v>
      </c>
      <c r="AL160" t="s">
        <v>1222</v>
      </c>
      <c r="AN160" t="s">
        <v>366</v>
      </c>
      <c r="AV160" t="s">
        <v>1223</v>
      </c>
      <c r="AX160">
        <v>73</v>
      </c>
      <c r="AY160" t="s">
        <v>1199</v>
      </c>
      <c r="AZ160" t="s">
        <v>1200</v>
      </c>
      <c r="BA160" t="s">
        <v>1201</v>
      </c>
      <c r="BB160" t="s">
        <v>1181</v>
      </c>
      <c r="BC160" t="s">
        <v>1202</v>
      </c>
      <c r="BG160" t="s">
        <v>1192</v>
      </c>
      <c r="BJ160" t="s">
        <v>460</v>
      </c>
      <c r="BM160" t="s">
        <v>1193</v>
      </c>
      <c r="BN160" t="s">
        <v>1194</v>
      </c>
      <c r="BO160" t="s">
        <v>110</v>
      </c>
      <c r="BP160" t="s">
        <v>111</v>
      </c>
      <c r="BQ160" t="s">
        <v>112</v>
      </c>
      <c r="BR160" t="s">
        <v>272</v>
      </c>
      <c r="BS160" t="s">
        <v>1183</v>
      </c>
      <c r="BT160" t="s">
        <v>207</v>
      </c>
      <c r="BU160" t="s">
        <v>116</v>
      </c>
      <c r="BV160" t="s">
        <v>187</v>
      </c>
      <c r="CF160">
        <v>5</v>
      </c>
      <c r="CG160">
        <v>1</v>
      </c>
      <c r="CH160" t="s">
        <v>119</v>
      </c>
    </row>
    <row r="161" spans="1:86" x14ac:dyDescent="0.25">
      <c r="A161">
        <v>158</v>
      </c>
      <c r="B161" t="s">
        <v>86</v>
      </c>
      <c r="C161" t="s">
        <v>87</v>
      </c>
      <c r="D161" t="s">
        <v>1224</v>
      </c>
      <c r="E161" t="s">
        <v>89</v>
      </c>
      <c r="F161" t="s">
        <v>90</v>
      </c>
      <c r="H161" t="s">
        <v>91</v>
      </c>
      <c r="I161" t="s">
        <v>92</v>
      </c>
      <c r="J161" t="s">
        <v>93</v>
      </c>
      <c r="P161" t="s">
        <v>94</v>
      </c>
      <c r="Q161" t="s">
        <v>95</v>
      </c>
      <c r="Z161" t="s">
        <v>261</v>
      </c>
      <c r="AB161" t="s">
        <v>97</v>
      </c>
      <c r="AC161" t="s">
        <v>261</v>
      </c>
      <c r="AD161" t="s">
        <v>1174</v>
      </c>
      <c r="AE161" t="s">
        <v>1174</v>
      </c>
      <c r="AI161" t="s">
        <v>342</v>
      </c>
      <c r="AJ161" t="s">
        <v>342</v>
      </c>
      <c r="AK161" t="s">
        <v>342</v>
      </c>
      <c r="AL161" t="s">
        <v>343</v>
      </c>
      <c r="AN161" t="s">
        <v>366</v>
      </c>
      <c r="AV161" t="s">
        <v>1225</v>
      </c>
      <c r="AX161">
        <v>88</v>
      </c>
      <c r="AY161" t="s">
        <v>1226</v>
      </c>
      <c r="AZ161" t="s">
        <v>1227</v>
      </c>
      <c r="BA161" t="s">
        <v>1180</v>
      </c>
      <c r="BB161" t="s">
        <v>1181</v>
      </c>
      <c r="BC161" t="s">
        <v>1228</v>
      </c>
      <c r="BJ161" t="s">
        <v>460</v>
      </c>
      <c r="BM161" t="s">
        <v>1193</v>
      </c>
      <c r="BN161" t="s">
        <v>1194</v>
      </c>
      <c r="BO161" t="s">
        <v>110</v>
      </c>
      <c r="BP161" t="s">
        <v>111</v>
      </c>
      <c r="BQ161" t="s">
        <v>112</v>
      </c>
      <c r="BR161" t="s">
        <v>272</v>
      </c>
      <c r="BS161" t="s">
        <v>1183</v>
      </c>
      <c r="BT161" t="s">
        <v>207</v>
      </c>
      <c r="BU161" t="s">
        <v>116</v>
      </c>
      <c r="BV161" t="s">
        <v>137</v>
      </c>
      <c r="CF161">
        <v>5</v>
      </c>
      <c r="CG161">
        <v>1</v>
      </c>
      <c r="CH161" t="s">
        <v>119</v>
      </c>
    </row>
    <row r="162" spans="1:86" x14ac:dyDescent="0.25">
      <c r="A162">
        <v>159</v>
      </c>
      <c r="B162" t="s">
        <v>86</v>
      </c>
      <c r="C162" t="s">
        <v>87</v>
      </c>
      <c r="D162" t="s">
        <v>1229</v>
      </c>
      <c r="E162" t="s">
        <v>89</v>
      </c>
      <c r="F162" t="s">
        <v>193</v>
      </c>
      <c r="H162" t="s">
        <v>194</v>
      </c>
      <c r="I162" t="s">
        <v>195</v>
      </c>
      <c r="J162" t="s">
        <v>944</v>
      </c>
      <c r="P162" t="s">
        <v>197</v>
      </c>
      <c r="Q162" t="s">
        <v>95</v>
      </c>
      <c r="Z162" t="s">
        <v>1230</v>
      </c>
      <c r="AB162" t="s">
        <v>97</v>
      </c>
      <c r="AC162" t="s">
        <v>1230</v>
      </c>
      <c r="AD162" t="s">
        <v>125</v>
      </c>
      <c r="AE162" t="s">
        <v>125</v>
      </c>
      <c r="AI162" t="s">
        <v>1231</v>
      </c>
      <c r="AJ162" t="s">
        <v>1231</v>
      </c>
      <c r="AK162" t="s">
        <v>1231</v>
      </c>
      <c r="AN162" t="s">
        <v>1232</v>
      </c>
      <c r="AV162" t="s">
        <v>1233</v>
      </c>
      <c r="AX162">
        <v>84</v>
      </c>
      <c r="AY162" t="s">
        <v>1188</v>
      </c>
      <c r="AZ162" t="s">
        <v>1189</v>
      </c>
      <c r="BA162" t="s">
        <v>1190</v>
      </c>
      <c r="BB162" t="s">
        <v>1181</v>
      </c>
      <c r="BC162" t="s">
        <v>1191</v>
      </c>
      <c r="BG162" t="s">
        <v>1192</v>
      </c>
      <c r="BJ162" t="s">
        <v>460</v>
      </c>
      <c r="BM162" t="s">
        <v>1193</v>
      </c>
      <c r="BN162" t="s">
        <v>1194</v>
      </c>
      <c r="BO162" t="s">
        <v>110</v>
      </c>
      <c r="BP162" t="s">
        <v>111</v>
      </c>
      <c r="BQ162" t="s">
        <v>112</v>
      </c>
      <c r="BR162" t="s">
        <v>272</v>
      </c>
      <c r="BS162" t="s">
        <v>1183</v>
      </c>
      <c r="BT162" t="s">
        <v>207</v>
      </c>
      <c r="BU162" t="s">
        <v>116</v>
      </c>
      <c r="BV162" t="s">
        <v>137</v>
      </c>
      <c r="CF162">
        <v>5</v>
      </c>
      <c r="CG162">
        <v>1</v>
      </c>
      <c r="CH162" t="s">
        <v>119</v>
      </c>
    </row>
    <row r="163" spans="1:86" x14ac:dyDescent="0.25">
      <c r="A163">
        <v>160</v>
      </c>
      <c r="B163" t="s">
        <v>86</v>
      </c>
      <c r="C163" t="s">
        <v>87</v>
      </c>
      <c r="D163" t="s">
        <v>1234</v>
      </c>
      <c r="E163" t="s">
        <v>89</v>
      </c>
      <c r="F163" t="s">
        <v>304</v>
      </c>
      <c r="H163" t="s">
        <v>305</v>
      </c>
      <c r="I163" t="s">
        <v>306</v>
      </c>
      <c r="J163" t="s">
        <v>93</v>
      </c>
      <c r="P163" t="s">
        <v>307</v>
      </c>
      <c r="Q163" t="s">
        <v>95</v>
      </c>
      <c r="Z163" t="s">
        <v>1230</v>
      </c>
      <c r="AB163" t="s">
        <v>97</v>
      </c>
      <c r="AC163" t="s">
        <v>1230</v>
      </c>
      <c r="AD163" t="s">
        <v>125</v>
      </c>
      <c r="AE163" t="s">
        <v>125</v>
      </c>
      <c r="AI163" t="s">
        <v>1235</v>
      </c>
      <c r="AJ163" t="s">
        <v>1235</v>
      </c>
      <c r="AK163" t="s">
        <v>1235</v>
      </c>
      <c r="AN163" t="s">
        <v>1232</v>
      </c>
      <c r="AV163" t="s">
        <v>1236</v>
      </c>
      <c r="AX163">
        <v>73</v>
      </c>
      <c r="AY163" t="s">
        <v>1199</v>
      </c>
      <c r="AZ163" t="s">
        <v>1200</v>
      </c>
      <c r="BA163" t="s">
        <v>1201</v>
      </c>
      <c r="BB163" t="s">
        <v>1181</v>
      </c>
      <c r="BC163" t="s">
        <v>1202</v>
      </c>
      <c r="BG163" t="s">
        <v>1192</v>
      </c>
      <c r="BJ163" t="s">
        <v>460</v>
      </c>
      <c r="BM163" t="s">
        <v>1193</v>
      </c>
      <c r="BN163" t="s">
        <v>1194</v>
      </c>
      <c r="BO163" t="s">
        <v>110</v>
      </c>
      <c r="BP163" t="s">
        <v>111</v>
      </c>
      <c r="BQ163" t="s">
        <v>112</v>
      </c>
      <c r="BR163" t="s">
        <v>272</v>
      </c>
      <c r="BS163" t="s">
        <v>1183</v>
      </c>
      <c r="BT163" t="s">
        <v>207</v>
      </c>
      <c r="BU163" t="s">
        <v>116</v>
      </c>
      <c r="BV163" t="s">
        <v>187</v>
      </c>
      <c r="CF163">
        <v>5</v>
      </c>
      <c r="CG163">
        <v>1</v>
      </c>
      <c r="CH163" t="s">
        <v>119</v>
      </c>
    </row>
    <row r="164" spans="1:86" x14ac:dyDescent="0.25">
      <c r="A164">
        <v>161</v>
      </c>
      <c r="B164" t="s">
        <v>86</v>
      </c>
      <c r="C164" t="s">
        <v>87</v>
      </c>
      <c r="D164" t="s">
        <v>1237</v>
      </c>
      <c r="E164" t="s">
        <v>89</v>
      </c>
      <c r="F164" t="s">
        <v>304</v>
      </c>
      <c r="H164" t="s">
        <v>305</v>
      </c>
      <c r="I164" t="s">
        <v>306</v>
      </c>
      <c r="J164" t="s">
        <v>93</v>
      </c>
      <c r="P164" t="s">
        <v>307</v>
      </c>
      <c r="Q164" t="s">
        <v>95</v>
      </c>
      <c r="Z164" t="s">
        <v>1230</v>
      </c>
      <c r="AB164" t="s">
        <v>97</v>
      </c>
      <c r="AC164" t="s">
        <v>1230</v>
      </c>
      <c r="AD164" t="s">
        <v>125</v>
      </c>
      <c r="AE164" t="s">
        <v>125</v>
      </c>
      <c r="AI164" t="s">
        <v>1238</v>
      </c>
      <c r="AJ164" t="s">
        <v>1238</v>
      </c>
      <c r="AK164" t="s">
        <v>1238</v>
      </c>
      <c r="AN164" t="s">
        <v>1232</v>
      </c>
      <c r="AV164" t="s">
        <v>1239</v>
      </c>
      <c r="AX164">
        <v>78</v>
      </c>
      <c r="AY164" t="s">
        <v>1205</v>
      </c>
      <c r="AZ164" t="s">
        <v>1206</v>
      </c>
      <c r="BA164" t="s">
        <v>1201</v>
      </c>
      <c r="BB164" t="s">
        <v>1207</v>
      </c>
      <c r="BC164" t="s">
        <v>1208</v>
      </c>
      <c r="BG164" t="s">
        <v>1192</v>
      </c>
      <c r="BJ164" t="s">
        <v>460</v>
      </c>
      <c r="BM164" t="s">
        <v>1193</v>
      </c>
      <c r="BN164" t="s">
        <v>1194</v>
      </c>
      <c r="BO164" t="s">
        <v>110</v>
      </c>
      <c r="BP164" t="s">
        <v>111</v>
      </c>
      <c r="BQ164" t="s">
        <v>112</v>
      </c>
      <c r="BR164" t="s">
        <v>272</v>
      </c>
      <c r="BS164" t="s">
        <v>1183</v>
      </c>
      <c r="BT164" t="s">
        <v>207</v>
      </c>
      <c r="BU164" t="s">
        <v>116</v>
      </c>
      <c r="CF164">
        <v>5</v>
      </c>
      <c r="CG164">
        <v>1</v>
      </c>
      <c r="CH164" t="s">
        <v>119</v>
      </c>
    </row>
    <row r="165" spans="1:86" x14ac:dyDescent="0.25">
      <c r="A165">
        <v>162</v>
      </c>
      <c r="B165" t="s">
        <v>86</v>
      </c>
      <c r="C165" t="s">
        <v>87</v>
      </c>
      <c r="D165" t="s">
        <v>1240</v>
      </c>
      <c r="E165" t="s">
        <v>89</v>
      </c>
      <c r="F165" t="s">
        <v>304</v>
      </c>
      <c r="H165" t="s">
        <v>305</v>
      </c>
      <c r="I165" t="s">
        <v>306</v>
      </c>
      <c r="J165" t="s">
        <v>93</v>
      </c>
      <c r="P165" t="s">
        <v>307</v>
      </c>
      <c r="Q165" t="s">
        <v>95</v>
      </c>
      <c r="Z165" t="s">
        <v>1230</v>
      </c>
      <c r="AB165" t="s">
        <v>97</v>
      </c>
      <c r="AC165" t="s">
        <v>1230</v>
      </c>
      <c r="AD165" t="s">
        <v>125</v>
      </c>
      <c r="AE165" t="s">
        <v>125</v>
      </c>
      <c r="AI165" t="s">
        <v>342</v>
      </c>
      <c r="AJ165" t="s">
        <v>342</v>
      </c>
      <c r="AK165" t="s">
        <v>342</v>
      </c>
      <c r="AN165" t="s">
        <v>1232</v>
      </c>
      <c r="AV165" t="s">
        <v>1236</v>
      </c>
      <c r="AX165">
        <v>73</v>
      </c>
      <c r="AY165" t="s">
        <v>1199</v>
      </c>
      <c r="AZ165" t="s">
        <v>1200</v>
      </c>
      <c r="BA165" t="s">
        <v>1201</v>
      </c>
      <c r="BB165" t="s">
        <v>1181</v>
      </c>
      <c r="BC165" t="s">
        <v>1202</v>
      </c>
      <c r="BG165" t="s">
        <v>1192</v>
      </c>
      <c r="BJ165" t="s">
        <v>460</v>
      </c>
      <c r="BM165" t="s">
        <v>1193</v>
      </c>
      <c r="BN165" t="s">
        <v>1194</v>
      </c>
      <c r="BO165" t="s">
        <v>110</v>
      </c>
      <c r="BP165" t="s">
        <v>111</v>
      </c>
      <c r="BQ165" t="s">
        <v>112</v>
      </c>
      <c r="BR165" t="s">
        <v>272</v>
      </c>
      <c r="BS165" t="s">
        <v>1183</v>
      </c>
      <c r="BT165" t="s">
        <v>207</v>
      </c>
      <c r="BU165" t="s">
        <v>116</v>
      </c>
      <c r="BV165" t="s">
        <v>187</v>
      </c>
      <c r="CF165">
        <v>5</v>
      </c>
      <c r="CG165">
        <v>1</v>
      </c>
      <c r="CH165" t="s">
        <v>119</v>
      </c>
    </row>
    <row r="166" spans="1:86" x14ac:dyDescent="0.25">
      <c r="A166">
        <v>163</v>
      </c>
      <c r="B166" t="s">
        <v>86</v>
      </c>
      <c r="C166" t="s">
        <v>87</v>
      </c>
      <c r="D166" t="s">
        <v>1241</v>
      </c>
      <c r="E166" t="s">
        <v>89</v>
      </c>
      <c r="F166" t="s">
        <v>304</v>
      </c>
      <c r="H166" t="s">
        <v>305</v>
      </c>
      <c r="I166" t="s">
        <v>306</v>
      </c>
      <c r="J166" t="s">
        <v>93</v>
      </c>
      <c r="P166" t="s">
        <v>307</v>
      </c>
      <c r="Q166" t="s">
        <v>95</v>
      </c>
      <c r="Z166" t="s">
        <v>1230</v>
      </c>
      <c r="AB166" t="s">
        <v>97</v>
      </c>
      <c r="AC166" t="s">
        <v>1230</v>
      </c>
      <c r="AD166" t="s">
        <v>125</v>
      </c>
      <c r="AE166" t="s">
        <v>125</v>
      </c>
      <c r="AI166" t="s">
        <v>1235</v>
      </c>
      <c r="AJ166" t="s">
        <v>1235</v>
      </c>
      <c r="AK166" t="s">
        <v>1235</v>
      </c>
      <c r="AN166" t="s">
        <v>1232</v>
      </c>
      <c r="AV166" t="s">
        <v>1242</v>
      </c>
      <c r="AX166">
        <v>73</v>
      </c>
      <c r="AY166" t="s">
        <v>1199</v>
      </c>
      <c r="AZ166" t="s">
        <v>1200</v>
      </c>
      <c r="BA166" t="s">
        <v>1201</v>
      </c>
      <c r="BB166" t="s">
        <v>1181</v>
      </c>
      <c r="BC166" t="s">
        <v>1202</v>
      </c>
      <c r="BG166" t="s">
        <v>1192</v>
      </c>
      <c r="BJ166" t="s">
        <v>460</v>
      </c>
      <c r="BM166" t="s">
        <v>1193</v>
      </c>
      <c r="BN166" t="s">
        <v>1194</v>
      </c>
      <c r="BO166" t="s">
        <v>110</v>
      </c>
      <c r="BP166" t="s">
        <v>111</v>
      </c>
      <c r="BQ166" t="s">
        <v>112</v>
      </c>
      <c r="BR166" t="s">
        <v>272</v>
      </c>
      <c r="BS166" t="s">
        <v>1183</v>
      </c>
      <c r="BT166" t="s">
        <v>207</v>
      </c>
      <c r="BU166" t="s">
        <v>116</v>
      </c>
      <c r="BV166" t="s">
        <v>187</v>
      </c>
      <c r="CF166">
        <v>5</v>
      </c>
      <c r="CG166">
        <v>1</v>
      </c>
      <c r="CH166" t="s">
        <v>119</v>
      </c>
    </row>
    <row r="167" spans="1:86" x14ac:dyDescent="0.25">
      <c r="A167">
        <v>164</v>
      </c>
      <c r="B167" t="s">
        <v>86</v>
      </c>
      <c r="C167" t="s">
        <v>87</v>
      </c>
      <c r="D167" t="s">
        <v>1243</v>
      </c>
      <c r="E167" t="s">
        <v>89</v>
      </c>
      <c r="F167" t="s">
        <v>304</v>
      </c>
      <c r="H167" t="s">
        <v>305</v>
      </c>
      <c r="I167" t="s">
        <v>306</v>
      </c>
      <c r="J167" t="s">
        <v>93</v>
      </c>
      <c r="P167" t="s">
        <v>307</v>
      </c>
      <c r="Q167" t="s">
        <v>95</v>
      </c>
      <c r="Z167" t="s">
        <v>1230</v>
      </c>
      <c r="AB167" t="s">
        <v>97</v>
      </c>
      <c r="AC167" t="s">
        <v>1230</v>
      </c>
      <c r="AD167" t="s">
        <v>125</v>
      </c>
      <c r="AE167" t="s">
        <v>125</v>
      </c>
      <c r="AI167" t="s">
        <v>1235</v>
      </c>
      <c r="AJ167" t="s">
        <v>1235</v>
      </c>
      <c r="AK167" t="s">
        <v>1235</v>
      </c>
      <c r="AN167" t="s">
        <v>1232</v>
      </c>
      <c r="AV167" t="s">
        <v>1244</v>
      </c>
      <c r="AX167">
        <v>73</v>
      </c>
      <c r="AY167" t="s">
        <v>1199</v>
      </c>
      <c r="AZ167" t="s">
        <v>1200</v>
      </c>
      <c r="BA167" t="s">
        <v>1201</v>
      </c>
      <c r="BB167" t="s">
        <v>1181</v>
      </c>
      <c r="BC167" t="s">
        <v>1202</v>
      </c>
      <c r="BG167" t="s">
        <v>1192</v>
      </c>
      <c r="BJ167" t="s">
        <v>460</v>
      </c>
      <c r="BM167" t="s">
        <v>1193</v>
      </c>
      <c r="BN167" t="s">
        <v>1194</v>
      </c>
      <c r="BO167" t="s">
        <v>110</v>
      </c>
      <c r="BP167" t="s">
        <v>111</v>
      </c>
      <c r="BQ167" t="s">
        <v>112</v>
      </c>
      <c r="BR167" t="s">
        <v>272</v>
      </c>
      <c r="BS167" t="s">
        <v>1183</v>
      </c>
      <c r="BT167" t="s">
        <v>207</v>
      </c>
      <c r="BU167" t="s">
        <v>116</v>
      </c>
      <c r="BV167" t="s">
        <v>187</v>
      </c>
      <c r="CF167">
        <v>5</v>
      </c>
      <c r="CG167">
        <v>1</v>
      </c>
      <c r="CH167" t="s">
        <v>119</v>
      </c>
    </row>
    <row r="168" spans="1:86" x14ac:dyDescent="0.25">
      <c r="A168">
        <v>165</v>
      </c>
      <c r="B168" t="s">
        <v>86</v>
      </c>
      <c r="C168" t="s">
        <v>87</v>
      </c>
      <c r="D168" t="s">
        <v>1245</v>
      </c>
      <c r="E168" t="s">
        <v>89</v>
      </c>
      <c r="F168" t="s">
        <v>304</v>
      </c>
      <c r="H168" t="s">
        <v>305</v>
      </c>
      <c r="I168" t="s">
        <v>306</v>
      </c>
      <c r="J168" t="s">
        <v>93</v>
      </c>
      <c r="P168" t="s">
        <v>307</v>
      </c>
      <c r="Q168" t="s">
        <v>95</v>
      </c>
      <c r="Z168" t="s">
        <v>1230</v>
      </c>
      <c r="AB168" t="s">
        <v>97</v>
      </c>
      <c r="AC168" t="s">
        <v>1230</v>
      </c>
      <c r="AD168" t="s">
        <v>125</v>
      </c>
      <c r="AE168" t="s">
        <v>125</v>
      </c>
      <c r="AI168" t="s">
        <v>342</v>
      </c>
      <c r="AJ168" t="s">
        <v>342</v>
      </c>
      <c r="AK168" t="s">
        <v>342</v>
      </c>
      <c r="AN168" t="s">
        <v>1232</v>
      </c>
      <c r="AV168" t="s">
        <v>1246</v>
      </c>
      <c r="AX168">
        <v>73</v>
      </c>
      <c r="AY168" t="s">
        <v>1199</v>
      </c>
      <c r="AZ168" t="s">
        <v>1200</v>
      </c>
      <c r="BA168" t="s">
        <v>1201</v>
      </c>
      <c r="BB168" t="s">
        <v>1181</v>
      </c>
      <c r="BC168" t="s">
        <v>1202</v>
      </c>
      <c r="BG168" t="s">
        <v>1192</v>
      </c>
      <c r="BJ168" t="s">
        <v>460</v>
      </c>
      <c r="BM168" t="s">
        <v>1193</v>
      </c>
      <c r="BN168" t="s">
        <v>1194</v>
      </c>
      <c r="BO168" t="s">
        <v>110</v>
      </c>
      <c r="BP168" t="s">
        <v>111</v>
      </c>
      <c r="BQ168" t="s">
        <v>112</v>
      </c>
      <c r="BR168" t="s">
        <v>272</v>
      </c>
      <c r="BS168" t="s">
        <v>1183</v>
      </c>
      <c r="BT168" t="s">
        <v>207</v>
      </c>
      <c r="BU168" t="s">
        <v>116</v>
      </c>
      <c r="BV168" t="s">
        <v>187</v>
      </c>
      <c r="CF168">
        <v>5</v>
      </c>
      <c r="CG168">
        <v>1</v>
      </c>
      <c r="CH168" t="s">
        <v>119</v>
      </c>
    </row>
    <row r="169" spans="1:86" x14ac:dyDescent="0.25">
      <c r="A169">
        <v>166</v>
      </c>
      <c r="B169" t="s">
        <v>86</v>
      </c>
      <c r="C169" t="s">
        <v>87</v>
      </c>
      <c r="D169" t="s">
        <v>1247</v>
      </c>
      <c r="E169" t="s">
        <v>89</v>
      </c>
      <c r="F169" t="s">
        <v>304</v>
      </c>
      <c r="H169" t="s">
        <v>305</v>
      </c>
      <c r="I169" t="s">
        <v>306</v>
      </c>
      <c r="J169" t="s">
        <v>93</v>
      </c>
      <c r="P169" t="s">
        <v>307</v>
      </c>
      <c r="Q169" t="s">
        <v>95</v>
      </c>
      <c r="Z169" t="s">
        <v>1230</v>
      </c>
      <c r="AB169" t="s">
        <v>97</v>
      </c>
      <c r="AC169" t="s">
        <v>1230</v>
      </c>
      <c r="AD169" t="s">
        <v>262</v>
      </c>
      <c r="AE169" t="s">
        <v>262</v>
      </c>
      <c r="AI169" t="s">
        <v>1248</v>
      </c>
      <c r="AJ169" t="s">
        <v>1248</v>
      </c>
      <c r="AK169" t="s">
        <v>1248</v>
      </c>
      <c r="AN169" t="s">
        <v>1232</v>
      </c>
      <c r="AV169" t="s">
        <v>1249</v>
      </c>
      <c r="AX169">
        <v>73</v>
      </c>
      <c r="AY169" t="s">
        <v>1199</v>
      </c>
      <c r="AZ169" t="s">
        <v>1200</v>
      </c>
      <c r="BA169" t="s">
        <v>1201</v>
      </c>
      <c r="BB169" t="s">
        <v>1181</v>
      </c>
      <c r="BC169" t="s">
        <v>1202</v>
      </c>
      <c r="BG169" t="s">
        <v>1192</v>
      </c>
      <c r="BJ169" t="s">
        <v>460</v>
      </c>
      <c r="BM169" t="s">
        <v>1193</v>
      </c>
      <c r="BN169" t="s">
        <v>1194</v>
      </c>
      <c r="BO169" t="s">
        <v>110</v>
      </c>
      <c r="BP169" t="s">
        <v>111</v>
      </c>
      <c r="BQ169" t="s">
        <v>112</v>
      </c>
      <c r="BR169" t="s">
        <v>272</v>
      </c>
      <c r="BS169" t="s">
        <v>1183</v>
      </c>
      <c r="BT169" t="s">
        <v>207</v>
      </c>
      <c r="BU169" t="s">
        <v>116</v>
      </c>
      <c r="BV169" t="s">
        <v>187</v>
      </c>
      <c r="CF169">
        <v>5</v>
      </c>
      <c r="CG169">
        <v>1</v>
      </c>
      <c r="CH169" t="s">
        <v>119</v>
      </c>
    </row>
    <row r="170" spans="1:86" x14ac:dyDescent="0.25">
      <c r="A170">
        <v>167</v>
      </c>
      <c r="B170" t="s">
        <v>86</v>
      </c>
      <c r="C170" t="s">
        <v>87</v>
      </c>
      <c r="D170" t="s">
        <v>1250</v>
      </c>
      <c r="E170" t="s">
        <v>89</v>
      </c>
      <c r="F170" t="s">
        <v>304</v>
      </c>
      <c r="H170" t="s">
        <v>305</v>
      </c>
      <c r="I170" t="s">
        <v>306</v>
      </c>
      <c r="J170" t="s">
        <v>93</v>
      </c>
      <c r="P170" t="s">
        <v>307</v>
      </c>
      <c r="Q170" t="s">
        <v>95</v>
      </c>
      <c r="Z170" t="s">
        <v>1230</v>
      </c>
      <c r="AB170" t="s">
        <v>97</v>
      </c>
      <c r="AC170" t="s">
        <v>1230</v>
      </c>
      <c r="AD170" t="s">
        <v>1174</v>
      </c>
      <c r="AE170" t="s">
        <v>1174</v>
      </c>
      <c r="AI170" t="s">
        <v>342</v>
      </c>
      <c r="AJ170" t="s">
        <v>342</v>
      </c>
      <c r="AK170" t="s">
        <v>342</v>
      </c>
      <c r="AN170" t="s">
        <v>1232</v>
      </c>
      <c r="AV170" t="s">
        <v>1251</v>
      </c>
      <c r="AX170">
        <v>88</v>
      </c>
      <c r="AY170" t="s">
        <v>1226</v>
      </c>
      <c r="AZ170" t="s">
        <v>1227</v>
      </c>
      <c r="BA170" t="s">
        <v>1180</v>
      </c>
      <c r="BB170" t="s">
        <v>1181</v>
      </c>
      <c r="BC170" t="s">
        <v>1228</v>
      </c>
      <c r="BJ170" t="s">
        <v>460</v>
      </c>
      <c r="BM170" t="s">
        <v>1193</v>
      </c>
      <c r="BN170" t="s">
        <v>1194</v>
      </c>
      <c r="BO170" t="s">
        <v>110</v>
      </c>
      <c r="BP170" t="s">
        <v>111</v>
      </c>
      <c r="BQ170" t="s">
        <v>112</v>
      </c>
      <c r="BR170" t="s">
        <v>272</v>
      </c>
      <c r="BS170" t="s">
        <v>1183</v>
      </c>
      <c r="BT170" t="s">
        <v>207</v>
      </c>
      <c r="BU170" t="s">
        <v>116</v>
      </c>
      <c r="BV170" t="s">
        <v>137</v>
      </c>
      <c r="CF170">
        <v>5</v>
      </c>
      <c r="CG170">
        <v>1</v>
      </c>
      <c r="CH170" t="s">
        <v>119</v>
      </c>
    </row>
    <row r="171" spans="1:86" x14ac:dyDescent="0.25">
      <c r="A171">
        <v>168</v>
      </c>
      <c r="B171" t="s">
        <v>86</v>
      </c>
      <c r="C171" t="s">
        <v>87</v>
      </c>
      <c r="D171" t="s">
        <v>1252</v>
      </c>
      <c r="E171" t="s">
        <v>89</v>
      </c>
      <c r="F171" t="s">
        <v>304</v>
      </c>
      <c r="H171" t="s">
        <v>305</v>
      </c>
      <c r="I171" t="s">
        <v>306</v>
      </c>
      <c r="J171" t="s">
        <v>93</v>
      </c>
      <c r="P171" t="s">
        <v>307</v>
      </c>
      <c r="Q171" t="s">
        <v>95</v>
      </c>
      <c r="Z171" t="s">
        <v>1230</v>
      </c>
      <c r="AB171" t="s">
        <v>97</v>
      </c>
      <c r="AC171" t="s">
        <v>1230</v>
      </c>
      <c r="AD171" t="s">
        <v>1174</v>
      </c>
      <c r="AE171" t="s">
        <v>1174</v>
      </c>
      <c r="AI171" t="s">
        <v>342</v>
      </c>
      <c r="AJ171" t="s">
        <v>342</v>
      </c>
      <c r="AK171" t="s">
        <v>342</v>
      </c>
      <c r="AN171" t="s">
        <v>1232</v>
      </c>
      <c r="AV171" t="s">
        <v>1253</v>
      </c>
      <c r="AX171">
        <v>88</v>
      </c>
      <c r="AY171" t="s">
        <v>1226</v>
      </c>
      <c r="AZ171" t="s">
        <v>1227</v>
      </c>
      <c r="BA171" t="s">
        <v>1180</v>
      </c>
      <c r="BB171" t="s">
        <v>1181</v>
      </c>
      <c r="BC171" t="s">
        <v>1228</v>
      </c>
      <c r="BJ171" t="s">
        <v>460</v>
      </c>
      <c r="BM171" t="s">
        <v>1193</v>
      </c>
      <c r="BN171" t="s">
        <v>1194</v>
      </c>
      <c r="BO171" t="s">
        <v>110</v>
      </c>
      <c r="BP171" t="s">
        <v>111</v>
      </c>
      <c r="BQ171" t="s">
        <v>112</v>
      </c>
      <c r="BR171" t="s">
        <v>272</v>
      </c>
      <c r="BS171" t="s">
        <v>1183</v>
      </c>
      <c r="BT171" t="s">
        <v>207</v>
      </c>
      <c r="BU171" t="s">
        <v>116</v>
      </c>
      <c r="BV171" t="s">
        <v>137</v>
      </c>
      <c r="CF171">
        <v>5</v>
      </c>
      <c r="CG171">
        <v>1</v>
      </c>
      <c r="CH171" t="s">
        <v>119</v>
      </c>
    </row>
    <row r="172" spans="1:86" x14ac:dyDescent="0.25">
      <c r="A172">
        <v>169</v>
      </c>
      <c r="B172" t="s">
        <v>86</v>
      </c>
      <c r="C172" t="s">
        <v>87</v>
      </c>
      <c r="D172" t="s">
        <v>1254</v>
      </c>
      <c r="E172" t="s">
        <v>89</v>
      </c>
      <c r="F172" t="s">
        <v>304</v>
      </c>
      <c r="H172" t="s">
        <v>305</v>
      </c>
      <c r="I172" t="s">
        <v>306</v>
      </c>
      <c r="J172" t="s">
        <v>93</v>
      </c>
      <c r="P172" t="s">
        <v>307</v>
      </c>
      <c r="Q172" t="s">
        <v>95</v>
      </c>
      <c r="Z172" t="s">
        <v>1230</v>
      </c>
      <c r="AB172" t="s">
        <v>97</v>
      </c>
      <c r="AC172" t="s">
        <v>1230</v>
      </c>
      <c r="AD172" t="s">
        <v>1174</v>
      </c>
      <c r="AE172" t="s">
        <v>1174</v>
      </c>
      <c r="AI172" t="s">
        <v>1255</v>
      </c>
      <c r="AJ172" t="s">
        <v>1255</v>
      </c>
      <c r="AK172" t="s">
        <v>1255</v>
      </c>
      <c r="AN172" t="s">
        <v>1232</v>
      </c>
      <c r="AV172" t="s">
        <v>1253</v>
      </c>
      <c r="AX172">
        <v>88</v>
      </c>
      <c r="AY172" t="s">
        <v>1226</v>
      </c>
      <c r="AZ172" t="s">
        <v>1227</v>
      </c>
      <c r="BA172" t="s">
        <v>1180</v>
      </c>
      <c r="BB172" t="s">
        <v>1181</v>
      </c>
      <c r="BC172" t="s">
        <v>1228</v>
      </c>
      <c r="BJ172" t="s">
        <v>460</v>
      </c>
      <c r="BM172" t="s">
        <v>1193</v>
      </c>
      <c r="BN172" t="s">
        <v>1194</v>
      </c>
      <c r="BO172" t="s">
        <v>110</v>
      </c>
      <c r="BP172" t="s">
        <v>111</v>
      </c>
      <c r="BQ172" t="s">
        <v>112</v>
      </c>
      <c r="BR172" t="s">
        <v>272</v>
      </c>
      <c r="BS172" t="s">
        <v>1183</v>
      </c>
      <c r="BT172" t="s">
        <v>207</v>
      </c>
      <c r="BU172" t="s">
        <v>116</v>
      </c>
      <c r="BV172" t="s">
        <v>137</v>
      </c>
      <c r="CF172">
        <v>5</v>
      </c>
      <c r="CG172">
        <v>1</v>
      </c>
      <c r="CH172" t="s">
        <v>119</v>
      </c>
    </row>
    <row r="173" spans="1:86" x14ac:dyDescent="0.25">
      <c r="A173">
        <v>170</v>
      </c>
      <c r="B173" t="s">
        <v>86</v>
      </c>
      <c r="C173" t="s">
        <v>87</v>
      </c>
      <c r="D173" t="s">
        <v>1256</v>
      </c>
      <c r="E173" t="s">
        <v>89</v>
      </c>
      <c r="F173" t="s">
        <v>304</v>
      </c>
      <c r="H173" t="s">
        <v>305</v>
      </c>
      <c r="I173" t="s">
        <v>306</v>
      </c>
      <c r="J173" t="s">
        <v>93</v>
      </c>
      <c r="P173" t="s">
        <v>307</v>
      </c>
      <c r="Q173" t="s">
        <v>95</v>
      </c>
      <c r="Z173" t="s">
        <v>1230</v>
      </c>
      <c r="AB173" t="s">
        <v>97</v>
      </c>
      <c r="AC173" t="s">
        <v>1230</v>
      </c>
      <c r="AD173" t="s">
        <v>1174</v>
      </c>
      <c r="AE173" t="s">
        <v>1174</v>
      </c>
      <c r="AI173" t="s">
        <v>1235</v>
      </c>
      <c r="AJ173" t="s">
        <v>1235</v>
      </c>
      <c r="AK173" t="s">
        <v>1235</v>
      </c>
      <c r="AN173" t="s">
        <v>1232</v>
      </c>
      <c r="AV173" t="s">
        <v>1183</v>
      </c>
      <c r="AX173">
        <v>87</v>
      </c>
      <c r="AY173" t="s">
        <v>1178</v>
      </c>
      <c r="AZ173" t="s">
        <v>1179</v>
      </c>
      <c r="BA173" t="s">
        <v>1180</v>
      </c>
      <c r="BB173" t="s">
        <v>1181</v>
      </c>
      <c r="BJ173" t="s">
        <v>460</v>
      </c>
      <c r="BO173" t="s">
        <v>110</v>
      </c>
      <c r="BP173" t="s">
        <v>111</v>
      </c>
      <c r="BQ173" t="s">
        <v>112</v>
      </c>
      <c r="BR173" t="s">
        <v>272</v>
      </c>
      <c r="BS173" t="s">
        <v>1183</v>
      </c>
      <c r="BT173" t="s">
        <v>207</v>
      </c>
      <c r="BU173" t="s">
        <v>116</v>
      </c>
      <c r="BV173" t="s">
        <v>137</v>
      </c>
      <c r="CF173">
        <v>5</v>
      </c>
      <c r="CG173">
        <v>3</v>
      </c>
      <c r="CH173" t="s">
        <v>119</v>
      </c>
    </row>
    <row r="174" spans="1:86" x14ac:dyDescent="0.25">
      <c r="A174">
        <v>171</v>
      </c>
      <c r="B174" t="s">
        <v>86</v>
      </c>
      <c r="C174" t="s">
        <v>87</v>
      </c>
      <c r="D174" t="s">
        <v>1257</v>
      </c>
      <c r="E174" t="s">
        <v>89</v>
      </c>
      <c r="F174" t="s">
        <v>304</v>
      </c>
      <c r="H174" t="s">
        <v>305</v>
      </c>
      <c r="I174" t="s">
        <v>306</v>
      </c>
      <c r="J174" t="s">
        <v>93</v>
      </c>
      <c r="P174" t="s">
        <v>307</v>
      </c>
      <c r="Q174" t="s">
        <v>95</v>
      </c>
      <c r="Z174" t="s">
        <v>1230</v>
      </c>
      <c r="AB174" t="s">
        <v>97</v>
      </c>
      <c r="AC174" t="s">
        <v>1230</v>
      </c>
      <c r="AD174" t="s">
        <v>1174</v>
      </c>
      <c r="AE174" t="s">
        <v>1174</v>
      </c>
      <c r="AI174" t="s">
        <v>1258</v>
      </c>
      <c r="AJ174" t="s">
        <v>1258</v>
      </c>
      <c r="AK174" t="s">
        <v>1258</v>
      </c>
      <c r="AN174" t="s">
        <v>1232</v>
      </c>
      <c r="AV174" t="s">
        <v>1259</v>
      </c>
      <c r="AX174">
        <v>83</v>
      </c>
      <c r="AY174" t="s">
        <v>1260</v>
      </c>
      <c r="AZ174" t="s">
        <v>1261</v>
      </c>
      <c r="BA174" t="s">
        <v>1180</v>
      </c>
      <c r="BB174" t="s">
        <v>1181</v>
      </c>
      <c r="BC174" t="s">
        <v>1262</v>
      </c>
      <c r="BO174" t="s">
        <v>110</v>
      </c>
      <c r="BP174" t="s">
        <v>111</v>
      </c>
      <c r="BQ174" t="s">
        <v>112</v>
      </c>
      <c r="BR174" t="s">
        <v>272</v>
      </c>
      <c r="BS174" t="s">
        <v>1183</v>
      </c>
      <c r="BT174" t="s">
        <v>207</v>
      </c>
      <c r="BU174" t="s">
        <v>116</v>
      </c>
      <c r="BV174" t="s">
        <v>137</v>
      </c>
      <c r="CF174">
        <v>5</v>
      </c>
      <c r="CG174">
        <v>1</v>
      </c>
      <c r="CH174" t="s">
        <v>119</v>
      </c>
    </row>
    <row r="175" spans="1:86" x14ac:dyDescent="0.25">
      <c r="A175">
        <v>172</v>
      </c>
      <c r="B175" t="s">
        <v>86</v>
      </c>
      <c r="C175" t="s">
        <v>87</v>
      </c>
      <c r="D175" t="s">
        <v>1263</v>
      </c>
      <c r="E175" t="s">
        <v>89</v>
      </c>
      <c r="F175" t="s">
        <v>304</v>
      </c>
      <c r="H175" t="s">
        <v>305</v>
      </c>
      <c r="I175" t="s">
        <v>306</v>
      </c>
      <c r="J175" t="s">
        <v>93</v>
      </c>
      <c r="P175" t="s">
        <v>307</v>
      </c>
      <c r="Q175" t="s">
        <v>95</v>
      </c>
      <c r="Z175" t="s">
        <v>1230</v>
      </c>
      <c r="AB175" t="s">
        <v>97</v>
      </c>
      <c r="AC175" t="s">
        <v>1230</v>
      </c>
      <c r="AD175" t="s">
        <v>1174</v>
      </c>
      <c r="AE175" t="s">
        <v>1174</v>
      </c>
      <c r="AI175" t="s">
        <v>342</v>
      </c>
      <c r="AJ175" t="s">
        <v>342</v>
      </c>
      <c r="AK175" t="s">
        <v>342</v>
      </c>
      <c r="AN175" t="s">
        <v>1232</v>
      </c>
      <c r="AV175" t="s">
        <v>1264</v>
      </c>
      <c r="AX175">
        <v>87</v>
      </c>
      <c r="AY175" t="s">
        <v>1178</v>
      </c>
      <c r="AZ175" t="s">
        <v>1179</v>
      </c>
      <c r="BA175" t="s">
        <v>1180</v>
      </c>
      <c r="BB175" t="s">
        <v>1181</v>
      </c>
      <c r="BC175" t="s">
        <v>1182</v>
      </c>
      <c r="BJ175" t="s">
        <v>460</v>
      </c>
      <c r="BO175" t="s">
        <v>110</v>
      </c>
      <c r="BP175" t="s">
        <v>111</v>
      </c>
      <c r="BQ175" t="s">
        <v>112</v>
      </c>
      <c r="BR175" t="s">
        <v>272</v>
      </c>
      <c r="BS175" t="s">
        <v>1183</v>
      </c>
      <c r="BT175" t="s">
        <v>207</v>
      </c>
      <c r="BU175" t="s">
        <v>116</v>
      </c>
      <c r="BV175" t="s">
        <v>137</v>
      </c>
      <c r="CF175">
        <v>5</v>
      </c>
      <c r="CG175">
        <v>1</v>
      </c>
      <c r="CH175" t="s">
        <v>119</v>
      </c>
    </row>
    <row r="176" spans="1:86" x14ac:dyDescent="0.25">
      <c r="A176">
        <v>173</v>
      </c>
      <c r="B176" t="s">
        <v>86</v>
      </c>
      <c r="C176" t="s">
        <v>87</v>
      </c>
      <c r="D176" t="s">
        <v>1265</v>
      </c>
      <c r="E176" t="s">
        <v>89</v>
      </c>
      <c r="F176" t="s">
        <v>304</v>
      </c>
      <c r="H176" t="s">
        <v>305</v>
      </c>
      <c r="I176" t="s">
        <v>306</v>
      </c>
      <c r="J176" t="s">
        <v>93</v>
      </c>
      <c r="P176" t="s">
        <v>307</v>
      </c>
      <c r="Q176" t="s">
        <v>95</v>
      </c>
      <c r="Z176" t="s">
        <v>1230</v>
      </c>
      <c r="AB176" t="s">
        <v>97</v>
      </c>
      <c r="AC176" t="s">
        <v>1230</v>
      </c>
      <c r="AD176" t="s">
        <v>1174</v>
      </c>
      <c r="AE176" t="s">
        <v>1174</v>
      </c>
      <c r="AI176" t="s">
        <v>1235</v>
      </c>
      <c r="AJ176" t="s">
        <v>1235</v>
      </c>
      <c r="AK176" t="s">
        <v>1235</v>
      </c>
      <c r="AN176" t="s">
        <v>1232</v>
      </c>
      <c r="AV176" t="s">
        <v>1266</v>
      </c>
      <c r="AX176">
        <v>87</v>
      </c>
      <c r="AY176" t="s">
        <v>1267</v>
      </c>
      <c r="AZ176" t="s">
        <v>1268</v>
      </c>
      <c r="BA176" t="s">
        <v>1180</v>
      </c>
      <c r="BB176" t="s">
        <v>1181</v>
      </c>
      <c r="BC176" t="s">
        <v>1269</v>
      </c>
      <c r="BJ176" t="s">
        <v>460</v>
      </c>
      <c r="BO176" t="s">
        <v>110</v>
      </c>
      <c r="BP176" t="s">
        <v>111</v>
      </c>
      <c r="BQ176" t="s">
        <v>112</v>
      </c>
      <c r="BR176" t="s">
        <v>272</v>
      </c>
      <c r="BS176" t="s">
        <v>1183</v>
      </c>
      <c r="BT176" t="s">
        <v>207</v>
      </c>
      <c r="BU176" t="s">
        <v>116</v>
      </c>
      <c r="BV176" t="s">
        <v>137</v>
      </c>
      <c r="CF176">
        <v>5</v>
      </c>
      <c r="CG176">
        <v>1</v>
      </c>
      <c r="CH176" t="s">
        <v>119</v>
      </c>
    </row>
    <row r="177" spans="1:86" x14ac:dyDescent="0.25">
      <c r="A177">
        <v>174</v>
      </c>
      <c r="B177" t="s">
        <v>86</v>
      </c>
      <c r="C177" t="s">
        <v>87</v>
      </c>
      <c r="D177" t="s">
        <v>1270</v>
      </c>
      <c r="E177" t="s">
        <v>89</v>
      </c>
      <c r="F177" t="s">
        <v>304</v>
      </c>
      <c r="H177" t="s">
        <v>305</v>
      </c>
      <c r="I177" t="s">
        <v>306</v>
      </c>
      <c r="J177" t="s">
        <v>93</v>
      </c>
      <c r="P177" t="s">
        <v>307</v>
      </c>
      <c r="Q177" t="s">
        <v>95</v>
      </c>
      <c r="Z177" t="s">
        <v>1230</v>
      </c>
      <c r="AB177" t="s">
        <v>97</v>
      </c>
      <c r="AC177" t="s">
        <v>1230</v>
      </c>
      <c r="AD177" t="s">
        <v>1174</v>
      </c>
      <c r="AE177" t="s">
        <v>1174</v>
      </c>
      <c r="AI177" t="s">
        <v>1271</v>
      </c>
      <c r="AJ177" t="s">
        <v>1271</v>
      </c>
      <c r="AK177" t="s">
        <v>1271</v>
      </c>
      <c r="AN177" t="s">
        <v>1232</v>
      </c>
      <c r="AV177" t="s">
        <v>1272</v>
      </c>
      <c r="AX177">
        <v>89</v>
      </c>
      <c r="AY177" t="s">
        <v>1273</v>
      </c>
      <c r="AZ177" t="s">
        <v>1274</v>
      </c>
      <c r="BA177" t="s">
        <v>1180</v>
      </c>
      <c r="BB177" t="s">
        <v>1181</v>
      </c>
      <c r="BC177" t="s">
        <v>1275</v>
      </c>
      <c r="BJ177" t="s">
        <v>460</v>
      </c>
      <c r="BO177" t="s">
        <v>110</v>
      </c>
      <c r="BP177" t="s">
        <v>111</v>
      </c>
      <c r="BQ177" t="s">
        <v>112</v>
      </c>
      <c r="BR177" t="s">
        <v>272</v>
      </c>
      <c r="BS177" t="s">
        <v>1183</v>
      </c>
      <c r="BT177" t="s">
        <v>207</v>
      </c>
      <c r="BU177" t="s">
        <v>116</v>
      </c>
      <c r="BV177" t="s">
        <v>137</v>
      </c>
      <c r="CF177">
        <v>5</v>
      </c>
      <c r="CG177">
        <v>1</v>
      </c>
      <c r="CH177" t="s">
        <v>119</v>
      </c>
    </row>
    <row r="178" spans="1:86" x14ac:dyDescent="0.25">
      <c r="A178">
        <v>175</v>
      </c>
      <c r="B178" t="s">
        <v>86</v>
      </c>
      <c r="C178" t="s">
        <v>87</v>
      </c>
      <c r="D178" t="s">
        <v>1276</v>
      </c>
      <c r="E178" t="s">
        <v>89</v>
      </c>
      <c r="F178" t="s">
        <v>304</v>
      </c>
      <c r="H178" t="s">
        <v>305</v>
      </c>
      <c r="I178" t="s">
        <v>306</v>
      </c>
      <c r="J178" t="s">
        <v>93</v>
      </c>
      <c r="P178" t="s">
        <v>307</v>
      </c>
      <c r="Q178" t="s">
        <v>95</v>
      </c>
      <c r="Z178" t="s">
        <v>1230</v>
      </c>
      <c r="AB178" t="s">
        <v>97</v>
      </c>
      <c r="AC178" t="s">
        <v>1230</v>
      </c>
      <c r="AD178" t="s">
        <v>1174</v>
      </c>
      <c r="AE178" t="s">
        <v>1174</v>
      </c>
      <c r="AI178" t="s">
        <v>342</v>
      </c>
      <c r="AJ178" t="s">
        <v>342</v>
      </c>
      <c r="AK178" t="s">
        <v>342</v>
      </c>
      <c r="AN178" t="s">
        <v>1232</v>
      </c>
      <c r="AV178" t="s">
        <v>1277</v>
      </c>
      <c r="AX178">
        <v>83</v>
      </c>
      <c r="AY178" t="s">
        <v>1278</v>
      </c>
      <c r="AZ178" t="s">
        <v>1279</v>
      </c>
      <c r="BA178" t="s">
        <v>1180</v>
      </c>
      <c r="BB178" t="s">
        <v>1181</v>
      </c>
      <c r="BC178" t="s">
        <v>1280</v>
      </c>
      <c r="BG178" t="s">
        <v>1192</v>
      </c>
      <c r="BJ178" t="s">
        <v>460</v>
      </c>
      <c r="BM178" t="s">
        <v>1193</v>
      </c>
      <c r="BN178" t="s">
        <v>1194</v>
      </c>
      <c r="BO178" t="s">
        <v>110</v>
      </c>
      <c r="BP178" t="s">
        <v>111</v>
      </c>
      <c r="BQ178" t="s">
        <v>112</v>
      </c>
      <c r="BR178" t="s">
        <v>272</v>
      </c>
      <c r="BS178" t="s">
        <v>1183</v>
      </c>
      <c r="BT178" t="s">
        <v>207</v>
      </c>
      <c r="BU178" t="s">
        <v>116</v>
      </c>
      <c r="BV178" t="s">
        <v>137</v>
      </c>
      <c r="CF178">
        <v>5</v>
      </c>
      <c r="CG178">
        <v>1</v>
      </c>
      <c r="CH178" t="s">
        <v>119</v>
      </c>
    </row>
    <row r="179" spans="1:86" x14ac:dyDescent="0.25">
      <c r="A179">
        <v>176</v>
      </c>
      <c r="B179" t="s">
        <v>86</v>
      </c>
      <c r="C179" t="s">
        <v>87</v>
      </c>
      <c r="D179" t="s">
        <v>1281</v>
      </c>
      <c r="E179" t="s">
        <v>89</v>
      </c>
      <c r="F179" t="s">
        <v>304</v>
      </c>
      <c r="H179" t="s">
        <v>305</v>
      </c>
      <c r="I179" t="s">
        <v>306</v>
      </c>
      <c r="J179" t="s">
        <v>93</v>
      </c>
      <c r="P179" t="s">
        <v>307</v>
      </c>
      <c r="Q179" t="s">
        <v>95</v>
      </c>
      <c r="Z179" t="s">
        <v>1230</v>
      </c>
      <c r="AB179" t="s">
        <v>97</v>
      </c>
      <c r="AC179" t="s">
        <v>1230</v>
      </c>
      <c r="AD179" t="s">
        <v>125</v>
      </c>
      <c r="AE179" t="s">
        <v>125</v>
      </c>
      <c r="AI179" t="s">
        <v>342</v>
      </c>
      <c r="AJ179" t="s">
        <v>342</v>
      </c>
      <c r="AK179" t="s">
        <v>342</v>
      </c>
      <c r="AN179" t="s">
        <v>1232</v>
      </c>
      <c r="AV179" t="s">
        <v>1282</v>
      </c>
      <c r="AX179">
        <v>94</v>
      </c>
      <c r="AY179" t="s">
        <v>1283</v>
      </c>
      <c r="AZ179" t="s">
        <v>1284</v>
      </c>
      <c r="BA179" t="s">
        <v>1180</v>
      </c>
      <c r="BB179" t="s">
        <v>1181</v>
      </c>
      <c r="BC179" t="s">
        <v>1285</v>
      </c>
      <c r="BJ179" t="s">
        <v>460</v>
      </c>
      <c r="BO179" t="s">
        <v>110</v>
      </c>
      <c r="BP179" t="s">
        <v>111</v>
      </c>
      <c r="BQ179" t="s">
        <v>112</v>
      </c>
      <c r="BR179" t="s">
        <v>272</v>
      </c>
      <c r="BS179" t="s">
        <v>1183</v>
      </c>
      <c r="BT179" t="s">
        <v>207</v>
      </c>
      <c r="BU179" t="s">
        <v>116</v>
      </c>
      <c r="BV179" t="s">
        <v>137</v>
      </c>
      <c r="CF179">
        <v>5</v>
      </c>
      <c r="CG179">
        <v>1</v>
      </c>
      <c r="CH179" t="s">
        <v>119</v>
      </c>
    </row>
    <row r="180" spans="1:86" x14ac:dyDescent="0.25">
      <c r="A180">
        <v>177</v>
      </c>
      <c r="B180" t="s">
        <v>86</v>
      </c>
      <c r="C180" t="s">
        <v>87</v>
      </c>
      <c r="D180" t="s">
        <v>1286</v>
      </c>
      <c r="E180" t="s">
        <v>89</v>
      </c>
      <c r="F180" t="s">
        <v>304</v>
      </c>
      <c r="H180" t="s">
        <v>305</v>
      </c>
      <c r="I180" t="s">
        <v>306</v>
      </c>
      <c r="J180" t="s">
        <v>93</v>
      </c>
      <c r="P180" t="s">
        <v>307</v>
      </c>
      <c r="Q180" t="s">
        <v>95</v>
      </c>
      <c r="Z180" t="s">
        <v>1230</v>
      </c>
      <c r="AB180" t="s">
        <v>97</v>
      </c>
      <c r="AC180" t="s">
        <v>1230</v>
      </c>
      <c r="AD180" t="s">
        <v>1174</v>
      </c>
      <c r="AE180" t="s">
        <v>1174</v>
      </c>
      <c r="AI180" t="s">
        <v>1235</v>
      </c>
      <c r="AJ180" t="s">
        <v>1235</v>
      </c>
      <c r="AK180" t="s">
        <v>1235</v>
      </c>
      <c r="AN180" t="s">
        <v>1232</v>
      </c>
      <c r="AV180" t="s">
        <v>1287</v>
      </c>
      <c r="AX180">
        <v>93</v>
      </c>
      <c r="AY180" t="s">
        <v>1288</v>
      </c>
      <c r="AZ180" t="s">
        <v>1289</v>
      </c>
      <c r="BA180" t="s">
        <v>1180</v>
      </c>
      <c r="BB180" t="s">
        <v>1181</v>
      </c>
      <c r="BC180" t="s">
        <v>1290</v>
      </c>
      <c r="BG180" t="s">
        <v>1192</v>
      </c>
      <c r="BJ180" t="s">
        <v>460</v>
      </c>
      <c r="BM180" t="s">
        <v>1193</v>
      </c>
      <c r="BN180" t="s">
        <v>1194</v>
      </c>
      <c r="BO180" t="s">
        <v>110</v>
      </c>
      <c r="BP180" t="s">
        <v>111</v>
      </c>
      <c r="BQ180" t="s">
        <v>112</v>
      </c>
      <c r="BR180" t="s">
        <v>272</v>
      </c>
      <c r="BS180" t="s">
        <v>1183</v>
      </c>
      <c r="BT180" t="s">
        <v>207</v>
      </c>
      <c r="BU180" t="s">
        <v>116</v>
      </c>
      <c r="BV180" t="s">
        <v>137</v>
      </c>
      <c r="CF180">
        <v>5</v>
      </c>
      <c r="CG180">
        <v>1</v>
      </c>
      <c r="CH180" t="s">
        <v>119</v>
      </c>
    </row>
    <row r="181" spans="1:86" x14ac:dyDescent="0.25">
      <c r="A181">
        <v>178</v>
      </c>
      <c r="B181" t="s">
        <v>86</v>
      </c>
      <c r="C181" t="s">
        <v>87</v>
      </c>
      <c r="D181" t="s">
        <v>1291</v>
      </c>
      <c r="E181" t="s">
        <v>89</v>
      </c>
      <c r="F181" t="s">
        <v>304</v>
      </c>
      <c r="H181" t="s">
        <v>305</v>
      </c>
      <c r="I181" t="s">
        <v>306</v>
      </c>
      <c r="J181" t="s">
        <v>93</v>
      </c>
      <c r="P181" t="s">
        <v>307</v>
      </c>
      <c r="Q181" t="s">
        <v>95</v>
      </c>
      <c r="Z181" t="s">
        <v>1230</v>
      </c>
      <c r="AB181" t="s">
        <v>97</v>
      </c>
      <c r="AC181" t="s">
        <v>1230</v>
      </c>
      <c r="AD181" t="s">
        <v>125</v>
      </c>
      <c r="AE181" t="s">
        <v>125</v>
      </c>
      <c r="AI181" t="s">
        <v>1235</v>
      </c>
      <c r="AJ181" t="s">
        <v>1235</v>
      </c>
      <c r="AK181" t="s">
        <v>1235</v>
      </c>
      <c r="AN181" t="s">
        <v>1232</v>
      </c>
      <c r="AV181" t="s">
        <v>1292</v>
      </c>
      <c r="AX181">
        <v>94</v>
      </c>
      <c r="AY181" t="s">
        <v>1283</v>
      </c>
      <c r="AZ181" t="s">
        <v>1284</v>
      </c>
      <c r="BA181" t="s">
        <v>1180</v>
      </c>
      <c r="BB181" t="s">
        <v>1181</v>
      </c>
      <c r="BC181" t="s">
        <v>1285</v>
      </c>
      <c r="BJ181" t="s">
        <v>460</v>
      </c>
      <c r="BO181" t="s">
        <v>110</v>
      </c>
      <c r="BP181" t="s">
        <v>111</v>
      </c>
      <c r="BQ181" t="s">
        <v>112</v>
      </c>
      <c r="BR181" t="s">
        <v>272</v>
      </c>
      <c r="BS181" t="s">
        <v>1183</v>
      </c>
      <c r="BT181" t="s">
        <v>207</v>
      </c>
      <c r="BU181" t="s">
        <v>116</v>
      </c>
      <c r="BV181" t="s">
        <v>137</v>
      </c>
      <c r="CF181">
        <v>5</v>
      </c>
      <c r="CG181">
        <v>1</v>
      </c>
      <c r="CH181" t="s">
        <v>119</v>
      </c>
    </row>
    <row r="182" spans="1:86" x14ac:dyDescent="0.25">
      <c r="A182">
        <v>179</v>
      </c>
      <c r="B182" t="s">
        <v>86</v>
      </c>
      <c r="C182" t="s">
        <v>87</v>
      </c>
      <c r="D182" t="s">
        <v>1293</v>
      </c>
      <c r="E182" t="s">
        <v>89</v>
      </c>
      <c r="F182" t="s">
        <v>304</v>
      </c>
      <c r="H182" t="s">
        <v>305</v>
      </c>
      <c r="I182" t="s">
        <v>306</v>
      </c>
      <c r="J182" t="s">
        <v>93</v>
      </c>
      <c r="P182" t="s">
        <v>307</v>
      </c>
      <c r="Q182" t="s">
        <v>95</v>
      </c>
      <c r="Z182" t="s">
        <v>1230</v>
      </c>
      <c r="AB182" t="s">
        <v>97</v>
      </c>
      <c r="AC182" t="s">
        <v>1230</v>
      </c>
      <c r="AD182" t="s">
        <v>1174</v>
      </c>
      <c r="AE182" t="s">
        <v>1174</v>
      </c>
      <c r="AI182" t="s">
        <v>1294</v>
      </c>
      <c r="AJ182" t="s">
        <v>1294</v>
      </c>
      <c r="AK182" t="s">
        <v>1294</v>
      </c>
      <c r="AN182" t="s">
        <v>1232</v>
      </c>
      <c r="AV182" t="s">
        <v>1277</v>
      </c>
      <c r="AX182">
        <v>83</v>
      </c>
      <c r="AY182" t="s">
        <v>1278</v>
      </c>
      <c r="AZ182" t="s">
        <v>1279</v>
      </c>
      <c r="BA182" t="s">
        <v>1180</v>
      </c>
      <c r="BB182" t="s">
        <v>1181</v>
      </c>
      <c r="BC182" t="s">
        <v>1280</v>
      </c>
      <c r="BG182" t="s">
        <v>1192</v>
      </c>
      <c r="BJ182" t="s">
        <v>460</v>
      </c>
      <c r="BM182" t="s">
        <v>1193</v>
      </c>
      <c r="BN182" t="s">
        <v>1194</v>
      </c>
      <c r="BO182" t="s">
        <v>110</v>
      </c>
      <c r="BP182" t="s">
        <v>111</v>
      </c>
      <c r="BQ182" t="s">
        <v>112</v>
      </c>
      <c r="BR182" t="s">
        <v>272</v>
      </c>
      <c r="BS182" t="s">
        <v>1183</v>
      </c>
      <c r="BT182" t="s">
        <v>207</v>
      </c>
      <c r="BU182" t="s">
        <v>116</v>
      </c>
      <c r="BV182" t="s">
        <v>137</v>
      </c>
      <c r="CF182">
        <v>5</v>
      </c>
      <c r="CG182">
        <v>1</v>
      </c>
      <c r="CH182" t="s">
        <v>119</v>
      </c>
    </row>
    <row r="183" spans="1:86" x14ac:dyDescent="0.25">
      <c r="A183">
        <v>180</v>
      </c>
      <c r="B183" t="s">
        <v>86</v>
      </c>
      <c r="C183" t="s">
        <v>87</v>
      </c>
      <c r="D183" t="s">
        <v>1295</v>
      </c>
      <c r="E183" t="s">
        <v>89</v>
      </c>
      <c r="F183" t="s">
        <v>304</v>
      </c>
      <c r="H183" t="s">
        <v>305</v>
      </c>
      <c r="I183" t="s">
        <v>306</v>
      </c>
      <c r="J183" t="s">
        <v>93</v>
      </c>
      <c r="P183" t="s">
        <v>307</v>
      </c>
      <c r="Q183" t="s">
        <v>95</v>
      </c>
      <c r="Z183" t="s">
        <v>1230</v>
      </c>
      <c r="AB183" t="s">
        <v>97</v>
      </c>
      <c r="AC183" t="s">
        <v>1230</v>
      </c>
      <c r="AD183" t="s">
        <v>1174</v>
      </c>
      <c r="AE183" t="s">
        <v>1174</v>
      </c>
      <c r="AI183" t="s">
        <v>1271</v>
      </c>
      <c r="AJ183" t="s">
        <v>1271</v>
      </c>
      <c r="AK183" t="s">
        <v>1271</v>
      </c>
      <c r="AN183" t="s">
        <v>1232</v>
      </c>
      <c r="AV183" t="s">
        <v>1296</v>
      </c>
      <c r="AX183">
        <v>93</v>
      </c>
      <c r="AY183" t="s">
        <v>1288</v>
      </c>
      <c r="AZ183" t="s">
        <v>1289</v>
      </c>
      <c r="BA183" t="s">
        <v>1180</v>
      </c>
      <c r="BB183" t="s">
        <v>1181</v>
      </c>
      <c r="BC183" t="s">
        <v>1290</v>
      </c>
      <c r="BG183" t="s">
        <v>1192</v>
      </c>
      <c r="BJ183" t="s">
        <v>460</v>
      </c>
      <c r="BM183" t="s">
        <v>1193</v>
      </c>
      <c r="BN183" t="s">
        <v>1194</v>
      </c>
      <c r="BO183" t="s">
        <v>110</v>
      </c>
      <c r="BP183" t="s">
        <v>111</v>
      </c>
      <c r="BQ183" t="s">
        <v>112</v>
      </c>
      <c r="BR183" t="s">
        <v>272</v>
      </c>
      <c r="BS183" t="s">
        <v>1183</v>
      </c>
      <c r="BT183" t="s">
        <v>207</v>
      </c>
      <c r="BU183" t="s">
        <v>116</v>
      </c>
      <c r="BV183" t="s">
        <v>137</v>
      </c>
      <c r="CF183">
        <v>5</v>
      </c>
      <c r="CG183">
        <v>1</v>
      </c>
      <c r="CH183" t="s">
        <v>119</v>
      </c>
    </row>
    <row r="184" spans="1:86" x14ac:dyDescent="0.25">
      <c r="A184">
        <v>181</v>
      </c>
      <c r="B184" t="s">
        <v>86</v>
      </c>
      <c r="C184" t="s">
        <v>87</v>
      </c>
      <c r="D184" t="s">
        <v>1297</v>
      </c>
      <c r="E184" t="s">
        <v>89</v>
      </c>
      <c r="F184" t="s">
        <v>304</v>
      </c>
      <c r="H184" t="s">
        <v>305</v>
      </c>
      <c r="I184" t="s">
        <v>306</v>
      </c>
      <c r="J184" t="s">
        <v>93</v>
      </c>
      <c r="P184" t="s">
        <v>307</v>
      </c>
      <c r="Q184" t="s">
        <v>95</v>
      </c>
      <c r="Z184" t="s">
        <v>1230</v>
      </c>
      <c r="AB184" t="s">
        <v>97</v>
      </c>
      <c r="AC184" t="s">
        <v>1230</v>
      </c>
      <c r="AD184" t="s">
        <v>125</v>
      </c>
      <c r="AE184" t="s">
        <v>125</v>
      </c>
      <c r="AI184" t="s">
        <v>342</v>
      </c>
      <c r="AJ184" t="s">
        <v>342</v>
      </c>
      <c r="AK184" t="s">
        <v>342</v>
      </c>
      <c r="AN184" t="s">
        <v>1232</v>
      </c>
      <c r="AV184" t="s">
        <v>1298</v>
      </c>
      <c r="AX184">
        <v>94</v>
      </c>
      <c r="AY184" t="s">
        <v>1217</v>
      </c>
      <c r="AZ184" t="s">
        <v>1218</v>
      </c>
      <c r="BA184" t="s">
        <v>1180</v>
      </c>
      <c r="BB184" t="s">
        <v>1181</v>
      </c>
      <c r="BC184" t="s">
        <v>1219</v>
      </c>
      <c r="BJ184" t="s">
        <v>460</v>
      </c>
      <c r="BO184" t="s">
        <v>110</v>
      </c>
      <c r="BP184" t="s">
        <v>111</v>
      </c>
      <c r="BQ184" t="s">
        <v>112</v>
      </c>
      <c r="BR184" t="s">
        <v>272</v>
      </c>
      <c r="BS184" t="s">
        <v>1183</v>
      </c>
      <c r="BT184" t="s">
        <v>207</v>
      </c>
      <c r="BU184" t="s">
        <v>116</v>
      </c>
      <c r="BV184" t="s">
        <v>187</v>
      </c>
      <c r="CF184">
        <v>5</v>
      </c>
      <c r="CG184">
        <v>1</v>
      </c>
      <c r="CH184" t="s">
        <v>119</v>
      </c>
    </row>
    <row r="185" spans="1:86" x14ac:dyDescent="0.25">
      <c r="A185">
        <v>182</v>
      </c>
      <c r="B185" t="s">
        <v>86</v>
      </c>
      <c r="C185" t="s">
        <v>87</v>
      </c>
      <c r="D185" t="s">
        <v>1299</v>
      </c>
      <c r="E185" t="s">
        <v>89</v>
      </c>
      <c r="F185" t="s">
        <v>304</v>
      </c>
      <c r="H185" t="s">
        <v>305</v>
      </c>
      <c r="I185" t="s">
        <v>306</v>
      </c>
      <c r="J185" t="s">
        <v>93</v>
      </c>
      <c r="P185" t="s">
        <v>307</v>
      </c>
      <c r="Q185" t="s">
        <v>95</v>
      </c>
      <c r="Z185" t="s">
        <v>1230</v>
      </c>
      <c r="AB185" t="s">
        <v>97</v>
      </c>
      <c r="AC185" t="s">
        <v>1230</v>
      </c>
      <c r="AD185" t="s">
        <v>125</v>
      </c>
      <c r="AE185" t="s">
        <v>125</v>
      </c>
      <c r="AI185" t="s">
        <v>342</v>
      </c>
      <c r="AJ185" t="s">
        <v>342</v>
      </c>
      <c r="AK185" t="s">
        <v>342</v>
      </c>
      <c r="AN185" t="s">
        <v>1232</v>
      </c>
      <c r="AV185" t="s">
        <v>1300</v>
      </c>
      <c r="AX185">
        <v>94</v>
      </c>
      <c r="AY185" t="s">
        <v>1283</v>
      </c>
      <c r="AZ185" t="s">
        <v>1284</v>
      </c>
      <c r="BA185" t="s">
        <v>1180</v>
      </c>
      <c r="BB185" t="s">
        <v>1181</v>
      </c>
      <c r="BC185" t="s">
        <v>1285</v>
      </c>
      <c r="BJ185" t="s">
        <v>460</v>
      </c>
      <c r="BO185" t="s">
        <v>110</v>
      </c>
      <c r="BP185" t="s">
        <v>111</v>
      </c>
      <c r="BQ185" t="s">
        <v>112</v>
      </c>
      <c r="BR185" t="s">
        <v>272</v>
      </c>
      <c r="BS185" t="s">
        <v>1183</v>
      </c>
      <c r="BT185" t="s">
        <v>207</v>
      </c>
      <c r="BU185" t="s">
        <v>116</v>
      </c>
      <c r="BV185" t="s">
        <v>137</v>
      </c>
      <c r="CF185">
        <v>5</v>
      </c>
      <c r="CG185">
        <v>1</v>
      </c>
      <c r="CH185" t="s">
        <v>119</v>
      </c>
    </row>
    <row r="186" spans="1:86" x14ac:dyDescent="0.25">
      <c r="A186">
        <v>183</v>
      </c>
      <c r="B186" t="s">
        <v>86</v>
      </c>
      <c r="C186" t="s">
        <v>87</v>
      </c>
      <c r="D186" t="s">
        <v>1301</v>
      </c>
      <c r="E186" t="s">
        <v>89</v>
      </c>
      <c r="F186" t="s">
        <v>641</v>
      </c>
      <c r="H186" t="s">
        <v>642</v>
      </c>
      <c r="I186" t="s">
        <v>643</v>
      </c>
      <c r="J186" t="s">
        <v>93</v>
      </c>
      <c r="P186" t="s">
        <v>644</v>
      </c>
      <c r="Q186" t="s">
        <v>95</v>
      </c>
      <c r="Z186" t="s">
        <v>1230</v>
      </c>
      <c r="AB186" t="s">
        <v>97</v>
      </c>
      <c r="AC186" t="s">
        <v>1230</v>
      </c>
      <c r="AD186" t="s">
        <v>125</v>
      </c>
      <c r="AE186" t="s">
        <v>125</v>
      </c>
      <c r="AI186" t="s">
        <v>1235</v>
      </c>
      <c r="AJ186" t="s">
        <v>1235</v>
      </c>
      <c r="AK186" t="s">
        <v>1235</v>
      </c>
      <c r="AN186" t="s">
        <v>1232</v>
      </c>
      <c r="AV186" t="s">
        <v>1236</v>
      </c>
      <c r="AX186">
        <v>73</v>
      </c>
      <c r="AY186" t="s">
        <v>1199</v>
      </c>
      <c r="AZ186" t="s">
        <v>1200</v>
      </c>
      <c r="BA186" t="s">
        <v>1201</v>
      </c>
      <c r="BB186" t="s">
        <v>1181</v>
      </c>
      <c r="BC186" t="s">
        <v>1202</v>
      </c>
      <c r="BG186" t="s">
        <v>1192</v>
      </c>
      <c r="BJ186" t="s">
        <v>460</v>
      </c>
      <c r="BM186" t="s">
        <v>1193</v>
      </c>
      <c r="BN186" t="s">
        <v>1194</v>
      </c>
      <c r="BO186" t="s">
        <v>110</v>
      </c>
      <c r="BP186" t="s">
        <v>111</v>
      </c>
      <c r="BQ186" t="s">
        <v>112</v>
      </c>
      <c r="BR186" t="s">
        <v>272</v>
      </c>
      <c r="BS186" t="s">
        <v>1183</v>
      </c>
      <c r="BT186" t="s">
        <v>207</v>
      </c>
      <c r="BU186" t="s">
        <v>116</v>
      </c>
      <c r="BV186" t="s">
        <v>187</v>
      </c>
      <c r="CF186">
        <v>5</v>
      </c>
      <c r="CG186">
        <v>1</v>
      </c>
      <c r="CH186" t="s">
        <v>119</v>
      </c>
    </row>
    <row r="187" spans="1:86" x14ac:dyDescent="0.25">
      <c r="A187">
        <v>184</v>
      </c>
      <c r="B187" t="s">
        <v>86</v>
      </c>
      <c r="C187" t="s">
        <v>87</v>
      </c>
      <c r="D187" t="s">
        <v>1302</v>
      </c>
      <c r="E187" t="s">
        <v>89</v>
      </c>
      <c r="F187" t="s">
        <v>641</v>
      </c>
      <c r="H187" t="s">
        <v>642</v>
      </c>
      <c r="I187" t="s">
        <v>643</v>
      </c>
      <c r="J187" t="s">
        <v>93</v>
      </c>
      <c r="P187" t="s">
        <v>644</v>
      </c>
      <c r="Q187" t="s">
        <v>95</v>
      </c>
      <c r="Z187" t="s">
        <v>1230</v>
      </c>
      <c r="AB187" t="s">
        <v>97</v>
      </c>
      <c r="AC187" t="s">
        <v>1230</v>
      </c>
      <c r="AD187" t="s">
        <v>1174</v>
      </c>
      <c r="AE187" t="s">
        <v>1174</v>
      </c>
      <c r="AI187" t="s">
        <v>1303</v>
      </c>
      <c r="AJ187" t="s">
        <v>1303</v>
      </c>
      <c r="AK187" t="s">
        <v>1303</v>
      </c>
      <c r="AN187" t="s">
        <v>1232</v>
      </c>
      <c r="AV187" t="s">
        <v>1304</v>
      </c>
      <c r="AX187">
        <v>89</v>
      </c>
      <c r="AY187" t="s">
        <v>1305</v>
      </c>
      <c r="AZ187" t="s">
        <v>1306</v>
      </c>
      <c r="BA187" t="s">
        <v>1307</v>
      </c>
      <c r="BB187" t="s">
        <v>1181</v>
      </c>
      <c r="BC187" t="s">
        <v>1308</v>
      </c>
      <c r="BG187" t="s">
        <v>1192</v>
      </c>
      <c r="BJ187" t="s">
        <v>460</v>
      </c>
      <c r="BM187" t="s">
        <v>1193</v>
      </c>
      <c r="BN187" t="s">
        <v>1194</v>
      </c>
      <c r="BO187" t="s">
        <v>110</v>
      </c>
      <c r="BP187" t="s">
        <v>111</v>
      </c>
      <c r="BQ187" t="s">
        <v>112</v>
      </c>
      <c r="BR187" t="s">
        <v>272</v>
      </c>
      <c r="BS187" t="s">
        <v>1183</v>
      </c>
      <c r="BT187" t="s">
        <v>207</v>
      </c>
      <c r="BU187" t="s">
        <v>116</v>
      </c>
      <c r="BV187" t="s">
        <v>137</v>
      </c>
      <c r="CF187">
        <v>5</v>
      </c>
      <c r="CG187">
        <v>1</v>
      </c>
      <c r="CH187" t="s">
        <v>119</v>
      </c>
    </row>
    <row r="188" spans="1:86" x14ac:dyDescent="0.25">
      <c r="A188">
        <v>185</v>
      </c>
      <c r="B188" t="s">
        <v>86</v>
      </c>
      <c r="C188" t="s">
        <v>87</v>
      </c>
      <c r="D188" t="s">
        <v>1309</v>
      </c>
      <c r="E188" t="s">
        <v>89</v>
      </c>
      <c r="F188" t="s">
        <v>641</v>
      </c>
      <c r="H188" t="s">
        <v>642</v>
      </c>
      <c r="I188" t="s">
        <v>643</v>
      </c>
      <c r="J188" t="s">
        <v>93</v>
      </c>
      <c r="P188" t="s">
        <v>644</v>
      </c>
      <c r="Q188" t="s">
        <v>95</v>
      </c>
      <c r="Z188" t="s">
        <v>1230</v>
      </c>
      <c r="AB188" t="s">
        <v>97</v>
      </c>
      <c r="AC188" t="s">
        <v>1230</v>
      </c>
      <c r="AD188" t="s">
        <v>1174</v>
      </c>
      <c r="AE188" t="s">
        <v>1174</v>
      </c>
      <c r="AI188" t="s">
        <v>1303</v>
      </c>
      <c r="AJ188" t="s">
        <v>1303</v>
      </c>
      <c r="AK188" t="s">
        <v>1303</v>
      </c>
      <c r="AN188" t="s">
        <v>1232</v>
      </c>
      <c r="AV188" t="s">
        <v>1310</v>
      </c>
      <c r="AX188">
        <v>89</v>
      </c>
      <c r="AY188" t="s">
        <v>1305</v>
      </c>
      <c r="AZ188" t="s">
        <v>1306</v>
      </c>
      <c r="BA188" t="s">
        <v>1307</v>
      </c>
      <c r="BB188" t="s">
        <v>1181</v>
      </c>
      <c r="BC188" t="s">
        <v>1308</v>
      </c>
      <c r="BG188" t="s">
        <v>1192</v>
      </c>
      <c r="BJ188" t="s">
        <v>460</v>
      </c>
      <c r="BM188" t="s">
        <v>1193</v>
      </c>
      <c r="BN188" t="s">
        <v>1194</v>
      </c>
      <c r="BO188" t="s">
        <v>110</v>
      </c>
      <c r="BP188" t="s">
        <v>111</v>
      </c>
      <c r="BQ188" t="s">
        <v>112</v>
      </c>
      <c r="BR188" t="s">
        <v>272</v>
      </c>
      <c r="BS188" t="s">
        <v>1183</v>
      </c>
      <c r="BT188" t="s">
        <v>207</v>
      </c>
      <c r="BU188" t="s">
        <v>116</v>
      </c>
      <c r="BV188" t="s">
        <v>137</v>
      </c>
      <c r="CF188">
        <v>5</v>
      </c>
      <c r="CG188">
        <v>1</v>
      </c>
      <c r="CH188" t="s">
        <v>119</v>
      </c>
    </row>
    <row r="189" spans="1:86" x14ac:dyDescent="0.25">
      <c r="A189">
        <v>186</v>
      </c>
      <c r="B189" t="s">
        <v>86</v>
      </c>
      <c r="C189" t="s">
        <v>87</v>
      </c>
      <c r="D189" t="s">
        <v>1311</v>
      </c>
      <c r="E189" t="s">
        <v>89</v>
      </c>
      <c r="F189" t="s">
        <v>641</v>
      </c>
      <c r="H189" t="s">
        <v>642</v>
      </c>
      <c r="I189" t="s">
        <v>643</v>
      </c>
      <c r="J189" t="s">
        <v>93</v>
      </c>
      <c r="P189" t="s">
        <v>644</v>
      </c>
      <c r="Q189" t="s">
        <v>95</v>
      </c>
      <c r="Z189" t="s">
        <v>1230</v>
      </c>
      <c r="AB189" t="s">
        <v>97</v>
      </c>
      <c r="AC189" t="s">
        <v>1230</v>
      </c>
      <c r="AD189" t="s">
        <v>125</v>
      </c>
      <c r="AE189" t="s">
        <v>125</v>
      </c>
      <c r="AI189" t="s">
        <v>1185</v>
      </c>
      <c r="AJ189" t="s">
        <v>1185</v>
      </c>
      <c r="AK189" t="s">
        <v>1185</v>
      </c>
      <c r="AN189" t="s">
        <v>1232</v>
      </c>
      <c r="AV189" t="s">
        <v>1312</v>
      </c>
      <c r="AX189">
        <v>73</v>
      </c>
      <c r="AY189" t="s">
        <v>1199</v>
      </c>
      <c r="AZ189" t="s">
        <v>1200</v>
      </c>
      <c r="BA189" t="s">
        <v>1201</v>
      </c>
      <c r="BB189" t="s">
        <v>1181</v>
      </c>
      <c r="BC189" t="s">
        <v>1202</v>
      </c>
      <c r="BG189" t="s">
        <v>1192</v>
      </c>
      <c r="BJ189" t="s">
        <v>460</v>
      </c>
      <c r="BM189" t="s">
        <v>1193</v>
      </c>
      <c r="BN189" t="s">
        <v>1194</v>
      </c>
      <c r="BO189" t="s">
        <v>110</v>
      </c>
      <c r="BP189" t="s">
        <v>111</v>
      </c>
      <c r="BQ189" t="s">
        <v>112</v>
      </c>
      <c r="BR189" t="s">
        <v>272</v>
      </c>
      <c r="BS189" t="s">
        <v>1183</v>
      </c>
      <c r="BT189" t="s">
        <v>207</v>
      </c>
      <c r="BU189" t="s">
        <v>116</v>
      </c>
      <c r="BV189" t="s">
        <v>187</v>
      </c>
      <c r="CF189">
        <v>5</v>
      </c>
      <c r="CG189">
        <v>1</v>
      </c>
      <c r="CH189" t="s">
        <v>119</v>
      </c>
    </row>
    <row r="190" spans="1:86" x14ac:dyDescent="0.25">
      <c r="A190">
        <v>187</v>
      </c>
      <c r="B190" t="s">
        <v>86</v>
      </c>
      <c r="C190" t="s">
        <v>87</v>
      </c>
      <c r="D190" t="s">
        <v>1313</v>
      </c>
      <c r="E190" t="s">
        <v>89</v>
      </c>
      <c r="F190" t="s">
        <v>641</v>
      </c>
      <c r="H190" t="s">
        <v>642</v>
      </c>
      <c r="I190" t="s">
        <v>643</v>
      </c>
      <c r="J190" t="s">
        <v>93</v>
      </c>
      <c r="P190" t="s">
        <v>644</v>
      </c>
      <c r="Q190" t="s">
        <v>95</v>
      </c>
      <c r="Z190" t="s">
        <v>1230</v>
      </c>
      <c r="AB190" t="s">
        <v>97</v>
      </c>
      <c r="AC190" t="s">
        <v>1230</v>
      </c>
      <c r="AD190" t="s">
        <v>125</v>
      </c>
      <c r="AE190" t="s">
        <v>125</v>
      </c>
      <c r="AI190" t="s">
        <v>1303</v>
      </c>
      <c r="AJ190" t="s">
        <v>1303</v>
      </c>
      <c r="AK190" t="s">
        <v>1303</v>
      </c>
      <c r="AN190" t="s">
        <v>1232</v>
      </c>
      <c r="AV190" t="s">
        <v>1314</v>
      </c>
      <c r="AX190">
        <v>73</v>
      </c>
      <c r="AY190" t="s">
        <v>1199</v>
      </c>
      <c r="AZ190" t="s">
        <v>1200</v>
      </c>
      <c r="BA190" t="s">
        <v>1201</v>
      </c>
      <c r="BB190" t="s">
        <v>1181</v>
      </c>
      <c r="BC190" t="s">
        <v>1202</v>
      </c>
      <c r="BG190" t="s">
        <v>1192</v>
      </c>
      <c r="BJ190" t="s">
        <v>460</v>
      </c>
      <c r="BM190" t="s">
        <v>1193</v>
      </c>
      <c r="BN190" t="s">
        <v>1194</v>
      </c>
      <c r="BO190" t="s">
        <v>110</v>
      </c>
      <c r="BP190" t="s">
        <v>111</v>
      </c>
      <c r="BQ190" t="s">
        <v>112</v>
      </c>
      <c r="BR190" t="s">
        <v>272</v>
      </c>
      <c r="BS190" t="s">
        <v>1183</v>
      </c>
      <c r="BT190" t="s">
        <v>207</v>
      </c>
      <c r="BU190" t="s">
        <v>116</v>
      </c>
      <c r="BV190" t="s">
        <v>187</v>
      </c>
      <c r="CF190">
        <v>5</v>
      </c>
      <c r="CG190">
        <v>1</v>
      </c>
      <c r="CH190" t="s">
        <v>119</v>
      </c>
    </row>
    <row r="191" spans="1:86" x14ac:dyDescent="0.25">
      <c r="A191">
        <v>188</v>
      </c>
      <c r="B191" t="s">
        <v>86</v>
      </c>
      <c r="C191" t="s">
        <v>87</v>
      </c>
      <c r="D191" t="s">
        <v>1315</v>
      </c>
      <c r="E191" t="s">
        <v>89</v>
      </c>
      <c r="F191" t="s">
        <v>641</v>
      </c>
      <c r="H191" t="s">
        <v>642</v>
      </c>
      <c r="I191" t="s">
        <v>643</v>
      </c>
      <c r="J191" t="s">
        <v>93</v>
      </c>
      <c r="P191" t="s">
        <v>644</v>
      </c>
      <c r="Q191" t="s">
        <v>95</v>
      </c>
      <c r="Z191" t="s">
        <v>1230</v>
      </c>
      <c r="AB191" t="s">
        <v>97</v>
      </c>
      <c r="AC191" t="s">
        <v>1230</v>
      </c>
      <c r="AD191" t="s">
        <v>125</v>
      </c>
      <c r="AE191" t="s">
        <v>125</v>
      </c>
      <c r="AI191" t="s">
        <v>1185</v>
      </c>
      <c r="AJ191" t="s">
        <v>1185</v>
      </c>
      <c r="AK191" t="s">
        <v>1185</v>
      </c>
      <c r="AN191" t="s">
        <v>1232</v>
      </c>
      <c r="AV191" t="s">
        <v>1316</v>
      </c>
      <c r="AX191">
        <v>73</v>
      </c>
      <c r="AY191" t="s">
        <v>1199</v>
      </c>
      <c r="AZ191" t="s">
        <v>1200</v>
      </c>
      <c r="BA191" t="s">
        <v>1201</v>
      </c>
      <c r="BB191" t="s">
        <v>1181</v>
      </c>
      <c r="BC191" t="s">
        <v>1202</v>
      </c>
      <c r="BG191" t="s">
        <v>1192</v>
      </c>
      <c r="BJ191" t="s">
        <v>460</v>
      </c>
      <c r="BM191" t="s">
        <v>1193</v>
      </c>
      <c r="BN191" t="s">
        <v>1194</v>
      </c>
      <c r="BO191" t="s">
        <v>110</v>
      </c>
      <c r="BP191" t="s">
        <v>111</v>
      </c>
      <c r="BQ191" t="s">
        <v>112</v>
      </c>
      <c r="BR191" t="s">
        <v>272</v>
      </c>
      <c r="BS191" t="s">
        <v>1183</v>
      </c>
      <c r="BT191" t="s">
        <v>207</v>
      </c>
      <c r="BU191" t="s">
        <v>116</v>
      </c>
      <c r="BV191" t="s">
        <v>187</v>
      </c>
      <c r="CF191">
        <v>5</v>
      </c>
      <c r="CG191">
        <v>1</v>
      </c>
      <c r="CH191" t="s">
        <v>119</v>
      </c>
    </row>
    <row r="192" spans="1:86" x14ac:dyDescent="0.25">
      <c r="A192">
        <v>189</v>
      </c>
      <c r="B192" t="s">
        <v>86</v>
      </c>
      <c r="C192" t="s">
        <v>87</v>
      </c>
      <c r="D192" t="s">
        <v>1317</v>
      </c>
      <c r="E192" t="s">
        <v>89</v>
      </c>
      <c r="F192" t="s">
        <v>641</v>
      </c>
      <c r="H192" t="s">
        <v>642</v>
      </c>
      <c r="I192" t="s">
        <v>643</v>
      </c>
      <c r="J192" t="s">
        <v>93</v>
      </c>
      <c r="P192" t="s">
        <v>644</v>
      </c>
      <c r="Q192" t="s">
        <v>95</v>
      </c>
      <c r="Z192" t="s">
        <v>1230</v>
      </c>
      <c r="AB192" t="s">
        <v>97</v>
      </c>
      <c r="AC192" t="s">
        <v>1230</v>
      </c>
      <c r="AD192" t="s">
        <v>1174</v>
      </c>
      <c r="AE192" t="s">
        <v>1174</v>
      </c>
      <c r="AI192" t="s">
        <v>1235</v>
      </c>
      <c r="AJ192" t="s">
        <v>1235</v>
      </c>
      <c r="AK192" t="s">
        <v>1235</v>
      </c>
      <c r="AN192" t="s">
        <v>1232</v>
      </c>
      <c r="AV192" t="s">
        <v>1318</v>
      </c>
      <c r="AX192">
        <v>73</v>
      </c>
      <c r="AY192" t="s">
        <v>1199</v>
      </c>
      <c r="AZ192" t="s">
        <v>1200</v>
      </c>
      <c r="BA192" t="s">
        <v>1201</v>
      </c>
      <c r="BB192" t="s">
        <v>1181</v>
      </c>
      <c r="BC192" t="s">
        <v>1202</v>
      </c>
      <c r="BG192" t="s">
        <v>1192</v>
      </c>
      <c r="BJ192" t="s">
        <v>460</v>
      </c>
      <c r="BM192" t="s">
        <v>1193</v>
      </c>
      <c r="BN192" t="s">
        <v>1194</v>
      </c>
      <c r="BO192" t="s">
        <v>110</v>
      </c>
      <c r="BP192" t="s">
        <v>111</v>
      </c>
      <c r="BQ192" t="s">
        <v>112</v>
      </c>
      <c r="BR192" t="s">
        <v>272</v>
      </c>
      <c r="BS192" t="s">
        <v>1183</v>
      </c>
      <c r="BT192" t="s">
        <v>207</v>
      </c>
      <c r="BU192" t="s">
        <v>116</v>
      </c>
      <c r="BV192" t="s">
        <v>187</v>
      </c>
      <c r="CF192">
        <v>5</v>
      </c>
      <c r="CG192">
        <v>1</v>
      </c>
      <c r="CH192" t="s">
        <v>119</v>
      </c>
    </row>
    <row r="193" spans="1:86" x14ac:dyDescent="0.25">
      <c r="A193">
        <v>190</v>
      </c>
      <c r="B193" t="s">
        <v>86</v>
      </c>
      <c r="C193" t="s">
        <v>87</v>
      </c>
      <c r="D193" t="s">
        <v>1319</v>
      </c>
      <c r="E193" t="s">
        <v>89</v>
      </c>
      <c r="F193" t="s">
        <v>641</v>
      </c>
      <c r="H193" t="s">
        <v>642</v>
      </c>
      <c r="I193" t="s">
        <v>643</v>
      </c>
      <c r="J193" t="s">
        <v>93</v>
      </c>
      <c r="P193" t="s">
        <v>644</v>
      </c>
      <c r="Q193" t="s">
        <v>95</v>
      </c>
      <c r="Z193" t="s">
        <v>1230</v>
      </c>
      <c r="AB193" t="s">
        <v>97</v>
      </c>
      <c r="AC193" t="s">
        <v>1230</v>
      </c>
      <c r="AD193" t="s">
        <v>1174</v>
      </c>
      <c r="AE193" t="s">
        <v>1174</v>
      </c>
      <c r="AI193" t="s">
        <v>1221</v>
      </c>
      <c r="AJ193" t="s">
        <v>1221</v>
      </c>
      <c r="AK193" t="s">
        <v>1221</v>
      </c>
      <c r="AN193" t="s">
        <v>1232</v>
      </c>
      <c r="AV193" t="s">
        <v>1320</v>
      </c>
      <c r="AX193">
        <v>88</v>
      </c>
      <c r="AY193" t="s">
        <v>1226</v>
      </c>
      <c r="AZ193" t="s">
        <v>1227</v>
      </c>
      <c r="BA193" t="s">
        <v>1180</v>
      </c>
      <c r="BB193" t="s">
        <v>1181</v>
      </c>
      <c r="BC193" t="s">
        <v>1228</v>
      </c>
      <c r="BJ193" t="s">
        <v>460</v>
      </c>
      <c r="BM193" t="s">
        <v>1193</v>
      </c>
      <c r="BN193" t="s">
        <v>1194</v>
      </c>
      <c r="BO193" t="s">
        <v>110</v>
      </c>
      <c r="BP193" t="s">
        <v>111</v>
      </c>
      <c r="BQ193" t="s">
        <v>112</v>
      </c>
      <c r="BR193" t="s">
        <v>272</v>
      </c>
      <c r="BS193" t="s">
        <v>1183</v>
      </c>
      <c r="BT193" t="s">
        <v>207</v>
      </c>
      <c r="BU193" t="s">
        <v>116</v>
      </c>
      <c r="BV193" t="s">
        <v>137</v>
      </c>
      <c r="CF193">
        <v>5</v>
      </c>
      <c r="CG193">
        <v>1</v>
      </c>
      <c r="CH193" t="s">
        <v>119</v>
      </c>
    </row>
    <row r="194" spans="1:86" x14ac:dyDescent="0.25">
      <c r="A194">
        <v>191</v>
      </c>
      <c r="B194" t="s">
        <v>86</v>
      </c>
      <c r="C194" t="s">
        <v>87</v>
      </c>
      <c r="D194" t="s">
        <v>1321</v>
      </c>
      <c r="E194" t="s">
        <v>89</v>
      </c>
      <c r="F194" t="s">
        <v>641</v>
      </c>
      <c r="H194" t="s">
        <v>642</v>
      </c>
      <c r="I194" t="s">
        <v>643</v>
      </c>
      <c r="J194" t="s">
        <v>93</v>
      </c>
      <c r="P194" t="s">
        <v>644</v>
      </c>
      <c r="Q194" t="s">
        <v>95</v>
      </c>
      <c r="Z194" t="s">
        <v>1230</v>
      </c>
      <c r="AB194" t="s">
        <v>97</v>
      </c>
      <c r="AC194" t="s">
        <v>1230</v>
      </c>
      <c r="AD194" t="s">
        <v>125</v>
      </c>
      <c r="AE194" t="s">
        <v>125</v>
      </c>
      <c r="AI194" t="s">
        <v>1221</v>
      </c>
      <c r="AJ194" t="s">
        <v>1221</v>
      </c>
      <c r="AK194" t="s">
        <v>1221</v>
      </c>
      <c r="AN194" t="s">
        <v>1232</v>
      </c>
      <c r="AV194" t="s">
        <v>1312</v>
      </c>
      <c r="AX194">
        <v>73</v>
      </c>
      <c r="AY194" t="s">
        <v>1199</v>
      </c>
      <c r="AZ194" t="s">
        <v>1200</v>
      </c>
      <c r="BA194" t="s">
        <v>1201</v>
      </c>
      <c r="BB194" t="s">
        <v>1181</v>
      </c>
      <c r="BC194" t="s">
        <v>1202</v>
      </c>
      <c r="BG194" t="s">
        <v>1192</v>
      </c>
      <c r="BJ194" t="s">
        <v>460</v>
      </c>
      <c r="BM194" t="s">
        <v>1193</v>
      </c>
      <c r="BN194" t="s">
        <v>1194</v>
      </c>
      <c r="BO194" t="s">
        <v>110</v>
      </c>
      <c r="BP194" t="s">
        <v>111</v>
      </c>
      <c r="BQ194" t="s">
        <v>112</v>
      </c>
      <c r="BR194" t="s">
        <v>272</v>
      </c>
      <c r="BS194" t="s">
        <v>1183</v>
      </c>
      <c r="BT194" t="s">
        <v>207</v>
      </c>
      <c r="BU194" t="s">
        <v>116</v>
      </c>
      <c r="BV194" t="s">
        <v>187</v>
      </c>
      <c r="CF194">
        <v>5</v>
      </c>
      <c r="CG194">
        <v>1</v>
      </c>
      <c r="CH194" t="s">
        <v>119</v>
      </c>
    </row>
    <row r="195" spans="1:86" x14ac:dyDescent="0.25">
      <c r="A195">
        <v>192</v>
      </c>
      <c r="B195" t="s">
        <v>86</v>
      </c>
      <c r="C195" t="s">
        <v>87</v>
      </c>
      <c r="D195" t="s">
        <v>1322</v>
      </c>
      <c r="E195" t="s">
        <v>89</v>
      </c>
      <c r="F195" t="s">
        <v>641</v>
      </c>
      <c r="H195" t="s">
        <v>642</v>
      </c>
      <c r="I195" t="s">
        <v>643</v>
      </c>
      <c r="J195" t="s">
        <v>93</v>
      </c>
      <c r="P195" t="s">
        <v>644</v>
      </c>
      <c r="Q195" t="s">
        <v>95</v>
      </c>
      <c r="Z195" t="s">
        <v>1230</v>
      </c>
      <c r="AB195" t="s">
        <v>97</v>
      </c>
      <c r="AC195" t="s">
        <v>1230</v>
      </c>
      <c r="AD195" t="s">
        <v>125</v>
      </c>
      <c r="AE195" t="s">
        <v>125</v>
      </c>
      <c r="AI195" t="s">
        <v>1221</v>
      </c>
      <c r="AJ195" t="s">
        <v>1221</v>
      </c>
      <c r="AK195" t="s">
        <v>1221</v>
      </c>
      <c r="AN195" t="s">
        <v>1232</v>
      </c>
      <c r="AV195" t="s">
        <v>1323</v>
      </c>
      <c r="AX195">
        <v>73</v>
      </c>
      <c r="AY195" t="s">
        <v>1199</v>
      </c>
      <c r="AZ195" t="s">
        <v>1200</v>
      </c>
      <c r="BA195" t="s">
        <v>1201</v>
      </c>
      <c r="BB195" t="s">
        <v>1181</v>
      </c>
      <c r="BC195" t="s">
        <v>1202</v>
      </c>
      <c r="BG195" t="s">
        <v>1192</v>
      </c>
      <c r="BJ195" t="s">
        <v>460</v>
      </c>
      <c r="BM195" t="s">
        <v>1193</v>
      </c>
      <c r="BN195" t="s">
        <v>1194</v>
      </c>
      <c r="BO195" t="s">
        <v>110</v>
      </c>
      <c r="BP195" t="s">
        <v>111</v>
      </c>
      <c r="BQ195" t="s">
        <v>112</v>
      </c>
      <c r="BR195" t="s">
        <v>272</v>
      </c>
      <c r="BS195" t="s">
        <v>1183</v>
      </c>
      <c r="BT195" t="s">
        <v>207</v>
      </c>
      <c r="BU195" t="s">
        <v>116</v>
      </c>
      <c r="BV195" t="s">
        <v>187</v>
      </c>
      <c r="CF195">
        <v>5</v>
      </c>
      <c r="CG195">
        <v>1</v>
      </c>
      <c r="CH195" t="s">
        <v>119</v>
      </c>
    </row>
    <row r="196" spans="1:86" x14ac:dyDescent="0.25">
      <c r="A196">
        <v>193</v>
      </c>
      <c r="B196" t="s">
        <v>86</v>
      </c>
      <c r="C196" t="s">
        <v>87</v>
      </c>
      <c r="D196" t="s">
        <v>1324</v>
      </c>
      <c r="E196" t="s">
        <v>89</v>
      </c>
      <c r="F196" t="s">
        <v>641</v>
      </c>
      <c r="H196" t="s">
        <v>642</v>
      </c>
      <c r="I196" t="s">
        <v>643</v>
      </c>
      <c r="J196" t="s">
        <v>93</v>
      </c>
      <c r="P196" t="s">
        <v>644</v>
      </c>
      <c r="Q196" t="s">
        <v>95</v>
      </c>
      <c r="Z196" t="s">
        <v>1230</v>
      </c>
      <c r="AB196" t="s">
        <v>97</v>
      </c>
      <c r="AC196" t="s">
        <v>1230</v>
      </c>
      <c r="AD196" t="s">
        <v>1174</v>
      </c>
      <c r="AE196" t="s">
        <v>1174</v>
      </c>
      <c r="AI196" t="s">
        <v>342</v>
      </c>
      <c r="AJ196" t="s">
        <v>342</v>
      </c>
      <c r="AK196" t="s">
        <v>342</v>
      </c>
      <c r="AN196" t="s">
        <v>1232</v>
      </c>
      <c r="AV196" t="s">
        <v>1253</v>
      </c>
      <c r="AX196">
        <v>88</v>
      </c>
      <c r="AY196" t="s">
        <v>1226</v>
      </c>
      <c r="AZ196" t="s">
        <v>1227</v>
      </c>
      <c r="BA196" t="s">
        <v>1180</v>
      </c>
      <c r="BB196" t="s">
        <v>1181</v>
      </c>
      <c r="BC196" t="s">
        <v>1228</v>
      </c>
      <c r="BJ196" t="s">
        <v>460</v>
      </c>
      <c r="BM196" t="s">
        <v>1193</v>
      </c>
      <c r="BN196" t="s">
        <v>1194</v>
      </c>
      <c r="BO196" t="s">
        <v>110</v>
      </c>
      <c r="BP196" t="s">
        <v>111</v>
      </c>
      <c r="BQ196" t="s">
        <v>112</v>
      </c>
      <c r="BR196" t="s">
        <v>272</v>
      </c>
      <c r="BS196" t="s">
        <v>1183</v>
      </c>
      <c r="BT196" t="s">
        <v>207</v>
      </c>
      <c r="BU196" t="s">
        <v>116</v>
      </c>
      <c r="BV196" t="s">
        <v>137</v>
      </c>
      <c r="CF196">
        <v>5</v>
      </c>
      <c r="CG196">
        <v>1</v>
      </c>
      <c r="CH196" t="s">
        <v>119</v>
      </c>
    </row>
    <row r="197" spans="1:86" x14ac:dyDescent="0.25">
      <c r="A197">
        <v>194</v>
      </c>
      <c r="B197" t="s">
        <v>86</v>
      </c>
      <c r="C197" t="s">
        <v>87</v>
      </c>
      <c r="D197" t="s">
        <v>1325</v>
      </c>
      <c r="E197" t="s">
        <v>89</v>
      </c>
      <c r="F197" t="s">
        <v>641</v>
      </c>
      <c r="H197" t="s">
        <v>642</v>
      </c>
      <c r="I197" t="s">
        <v>643</v>
      </c>
      <c r="J197" t="s">
        <v>93</v>
      </c>
      <c r="P197" t="s">
        <v>644</v>
      </c>
      <c r="Q197" t="s">
        <v>95</v>
      </c>
      <c r="Z197" t="s">
        <v>1230</v>
      </c>
      <c r="AB197" t="s">
        <v>97</v>
      </c>
      <c r="AC197" t="s">
        <v>1230</v>
      </c>
      <c r="AD197" t="s">
        <v>1174</v>
      </c>
      <c r="AE197" t="s">
        <v>1174</v>
      </c>
      <c r="AI197" t="s">
        <v>1255</v>
      </c>
      <c r="AJ197" t="s">
        <v>1255</v>
      </c>
      <c r="AK197" t="s">
        <v>1255</v>
      </c>
      <c r="AN197" t="s">
        <v>1232</v>
      </c>
      <c r="AV197" t="s">
        <v>1253</v>
      </c>
      <c r="AX197">
        <v>88</v>
      </c>
      <c r="AY197" t="s">
        <v>1226</v>
      </c>
      <c r="AZ197" t="s">
        <v>1227</v>
      </c>
      <c r="BA197" t="s">
        <v>1180</v>
      </c>
      <c r="BB197" t="s">
        <v>1181</v>
      </c>
      <c r="BC197" t="s">
        <v>1228</v>
      </c>
      <c r="BJ197" t="s">
        <v>460</v>
      </c>
      <c r="BM197" t="s">
        <v>1193</v>
      </c>
      <c r="BN197" t="s">
        <v>1194</v>
      </c>
      <c r="BO197" t="s">
        <v>110</v>
      </c>
      <c r="BP197" t="s">
        <v>111</v>
      </c>
      <c r="BQ197" t="s">
        <v>112</v>
      </c>
      <c r="BR197" t="s">
        <v>272</v>
      </c>
      <c r="BS197" t="s">
        <v>1183</v>
      </c>
      <c r="BT197" t="s">
        <v>207</v>
      </c>
      <c r="BU197" t="s">
        <v>116</v>
      </c>
      <c r="BV197" t="s">
        <v>137</v>
      </c>
      <c r="CF197">
        <v>5</v>
      </c>
      <c r="CG197">
        <v>1</v>
      </c>
      <c r="CH197" t="s">
        <v>119</v>
      </c>
    </row>
    <row r="198" spans="1:86" x14ac:dyDescent="0.25">
      <c r="A198">
        <v>195</v>
      </c>
      <c r="B198" t="s">
        <v>86</v>
      </c>
      <c r="C198" t="s">
        <v>87</v>
      </c>
      <c r="D198" t="s">
        <v>1326</v>
      </c>
      <c r="E198" t="s">
        <v>89</v>
      </c>
      <c r="F198" t="s">
        <v>641</v>
      </c>
      <c r="H198" t="s">
        <v>642</v>
      </c>
      <c r="I198" t="s">
        <v>643</v>
      </c>
      <c r="J198" t="s">
        <v>93</v>
      </c>
      <c r="P198" t="s">
        <v>644</v>
      </c>
      <c r="Q198" t="s">
        <v>95</v>
      </c>
      <c r="Z198" t="s">
        <v>1230</v>
      </c>
      <c r="AB198" t="s">
        <v>97</v>
      </c>
      <c r="AC198" t="s">
        <v>1230</v>
      </c>
      <c r="AD198" t="s">
        <v>1174</v>
      </c>
      <c r="AE198" t="s">
        <v>1174</v>
      </c>
      <c r="AI198" t="s">
        <v>1327</v>
      </c>
      <c r="AJ198" t="s">
        <v>1327</v>
      </c>
      <c r="AK198" t="s">
        <v>1327</v>
      </c>
      <c r="AN198" t="s">
        <v>1232</v>
      </c>
      <c r="AV198" t="s">
        <v>1328</v>
      </c>
      <c r="AX198">
        <v>88</v>
      </c>
      <c r="AY198" t="s">
        <v>1226</v>
      </c>
      <c r="AZ198" t="s">
        <v>1227</v>
      </c>
      <c r="BA198" t="s">
        <v>1180</v>
      </c>
      <c r="BB198" t="s">
        <v>1181</v>
      </c>
      <c r="BC198" t="s">
        <v>1228</v>
      </c>
      <c r="BJ198" t="s">
        <v>460</v>
      </c>
      <c r="BM198" t="s">
        <v>1193</v>
      </c>
      <c r="BN198" t="s">
        <v>1194</v>
      </c>
      <c r="BO198" t="s">
        <v>110</v>
      </c>
      <c r="BP198" t="s">
        <v>111</v>
      </c>
      <c r="BQ198" t="s">
        <v>112</v>
      </c>
      <c r="BR198" t="s">
        <v>272</v>
      </c>
      <c r="BS198" t="s">
        <v>1183</v>
      </c>
      <c r="BT198" t="s">
        <v>207</v>
      </c>
      <c r="BU198" t="s">
        <v>116</v>
      </c>
      <c r="BV198" t="s">
        <v>137</v>
      </c>
      <c r="CF198">
        <v>5</v>
      </c>
      <c r="CG198">
        <v>1</v>
      </c>
      <c r="CH198" t="s">
        <v>119</v>
      </c>
    </row>
    <row r="199" spans="1:86" x14ac:dyDescent="0.25">
      <c r="A199">
        <v>196</v>
      </c>
      <c r="B199" t="s">
        <v>86</v>
      </c>
      <c r="C199" t="s">
        <v>87</v>
      </c>
      <c r="D199" t="s">
        <v>1329</v>
      </c>
      <c r="E199" t="s">
        <v>89</v>
      </c>
      <c r="F199" t="s">
        <v>1330</v>
      </c>
      <c r="H199" t="s">
        <v>1331</v>
      </c>
      <c r="I199" t="s">
        <v>1332</v>
      </c>
      <c r="J199" t="s">
        <v>1333</v>
      </c>
      <c r="P199" t="s">
        <v>1334</v>
      </c>
      <c r="Q199" t="s">
        <v>95</v>
      </c>
      <c r="Z199" t="s">
        <v>1230</v>
      </c>
      <c r="AB199" t="s">
        <v>97</v>
      </c>
      <c r="AC199" t="s">
        <v>1230</v>
      </c>
      <c r="AD199" t="s">
        <v>1174</v>
      </c>
      <c r="AE199" t="s">
        <v>1174</v>
      </c>
      <c r="AI199" t="s">
        <v>1231</v>
      </c>
      <c r="AJ199" t="s">
        <v>1231</v>
      </c>
      <c r="AK199" t="s">
        <v>1231</v>
      </c>
      <c r="AN199" t="s">
        <v>1232</v>
      </c>
      <c r="AV199" t="s">
        <v>1335</v>
      </c>
      <c r="AX199">
        <v>88</v>
      </c>
      <c r="AY199" t="s">
        <v>1226</v>
      </c>
      <c r="AZ199" t="s">
        <v>1227</v>
      </c>
      <c r="BA199" t="s">
        <v>1180</v>
      </c>
      <c r="BB199" t="s">
        <v>1181</v>
      </c>
      <c r="BC199" t="s">
        <v>1228</v>
      </c>
      <c r="BJ199" t="s">
        <v>460</v>
      </c>
      <c r="BM199" t="s">
        <v>1193</v>
      </c>
      <c r="BN199" t="s">
        <v>1194</v>
      </c>
      <c r="BO199" t="s">
        <v>110</v>
      </c>
      <c r="BP199" t="s">
        <v>111</v>
      </c>
      <c r="BQ199" t="s">
        <v>112</v>
      </c>
      <c r="BR199" t="s">
        <v>272</v>
      </c>
      <c r="BS199" t="s">
        <v>1183</v>
      </c>
      <c r="BT199" t="s">
        <v>207</v>
      </c>
      <c r="BU199" t="s">
        <v>116</v>
      </c>
      <c r="BV199" t="s">
        <v>137</v>
      </c>
      <c r="CF199">
        <v>5</v>
      </c>
      <c r="CG199">
        <v>1</v>
      </c>
      <c r="CH199" t="s">
        <v>119</v>
      </c>
    </row>
    <row r="200" spans="1:86" x14ac:dyDescent="0.25">
      <c r="A200">
        <v>197</v>
      </c>
      <c r="B200" t="s">
        <v>86</v>
      </c>
      <c r="C200" t="s">
        <v>87</v>
      </c>
      <c r="D200" t="s">
        <v>1336</v>
      </c>
      <c r="E200" t="s">
        <v>89</v>
      </c>
      <c r="F200" t="s">
        <v>885</v>
      </c>
      <c r="H200" t="s">
        <v>213</v>
      </c>
      <c r="I200" t="s">
        <v>886</v>
      </c>
      <c r="J200" t="s">
        <v>93</v>
      </c>
      <c r="P200" t="s">
        <v>887</v>
      </c>
      <c r="Q200" t="s">
        <v>95</v>
      </c>
      <c r="Z200" t="s">
        <v>1230</v>
      </c>
      <c r="AB200" t="s">
        <v>97</v>
      </c>
      <c r="AC200" t="s">
        <v>1230</v>
      </c>
      <c r="AD200" t="s">
        <v>125</v>
      </c>
      <c r="AE200" t="s">
        <v>125</v>
      </c>
      <c r="AI200" t="s">
        <v>342</v>
      </c>
      <c r="AJ200" t="s">
        <v>342</v>
      </c>
      <c r="AK200" t="s">
        <v>342</v>
      </c>
      <c r="AN200" t="s">
        <v>1232</v>
      </c>
      <c r="AV200" t="s">
        <v>1236</v>
      </c>
      <c r="AX200">
        <v>73</v>
      </c>
      <c r="AY200" t="s">
        <v>1199</v>
      </c>
      <c r="AZ200" t="s">
        <v>1200</v>
      </c>
      <c r="BA200" t="s">
        <v>1201</v>
      </c>
      <c r="BB200" t="s">
        <v>1181</v>
      </c>
      <c r="BC200" t="s">
        <v>1202</v>
      </c>
      <c r="BG200" t="s">
        <v>1192</v>
      </c>
      <c r="BJ200" t="s">
        <v>460</v>
      </c>
      <c r="BM200" t="s">
        <v>1193</v>
      </c>
      <c r="BN200" t="s">
        <v>1194</v>
      </c>
      <c r="BO200" t="s">
        <v>110</v>
      </c>
      <c r="BP200" t="s">
        <v>111</v>
      </c>
      <c r="BQ200" t="s">
        <v>112</v>
      </c>
      <c r="BR200" t="s">
        <v>272</v>
      </c>
      <c r="BS200" t="s">
        <v>1183</v>
      </c>
      <c r="BT200" t="s">
        <v>207</v>
      </c>
      <c r="BU200" t="s">
        <v>116</v>
      </c>
      <c r="BV200" t="s">
        <v>187</v>
      </c>
      <c r="CF200">
        <v>5</v>
      </c>
      <c r="CG200">
        <v>1</v>
      </c>
      <c r="CH200" t="s">
        <v>119</v>
      </c>
    </row>
    <row r="201" spans="1:86" x14ac:dyDescent="0.25">
      <c r="A201">
        <v>198</v>
      </c>
      <c r="B201" t="s">
        <v>86</v>
      </c>
      <c r="C201" t="s">
        <v>87</v>
      </c>
      <c r="D201" t="s">
        <v>1337</v>
      </c>
      <c r="E201" t="s">
        <v>89</v>
      </c>
      <c r="F201" t="s">
        <v>219</v>
      </c>
      <c r="H201" t="s">
        <v>220</v>
      </c>
      <c r="I201" t="s">
        <v>221</v>
      </c>
      <c r="J201" t="s">
        <v>93</v>
      </c>
      <c r="P201" t="s">
        <v>143</v>
      </c>
      <c r="Q201" t="s">
        <v>95</v>
      </c>
      <c r="Z201" t="s">
        <v>1230</v>
      </c>
      <c r="AB201" t="s">
        <v>97</v>
      </c>
      <c r="AC201" t="s">
        <v>1230</v>
      </c>
      <c r="AD201" t="s">
        <v>262</v>
      </c>
      <c r="AE201" t="s">
        <v>262</v>
      </c>
      <c r="AI201" t="s">
        <v>1235</v>
      </c>
      <c r="AJ201" t="s">
        <v>1235</v>
      </c>
      <c r="AK201" t="s">
        <v>1235</v>
      </c>
      <c r="AN201" t="s">
        <v>1232</v>
      </c>
      <c r="AV201" t="s">
        <v>1338</v>
      </c>
      <c r="AX201">
        <v>78</v>
      </c>
      <c r="AY201" t="s">
        <v>1205</v>
      </c>
      <c r="AZ201" t="s">
        <v>1206</v>
      </c>
      <c r="BA201" t="s">
        <v>1201</v>
      </c>
      <c r="BB201" t="s">
        <v>1207</v>
      </c>
      <c r="BC201" t="s">
        <v>1208</v>
      </c>
      <c r="BG201" t="s">
        <v>1192</v>
      </c>
      <c r="BJ201" t="s">
        <v>460</v>
      </c>
      <c r="BM201" t="s">
        <v>1193</v>
      </c>
      <c r="BN201" t="s">
        <v>1194</v>
      </c>
      <c r="BO201" t="s">
        <v>110</v>
      </c>
      <c r="BP201" t="s">
        <v>111</v>
      </c>
      <c r="BQ201" t="s">
        <v>112</v>
      </c>
      <c r="BR201" t="s">
        <v>272</v>
      </c>
      <c r="BS201" t="s">
        <v>1183</v>
      </c>
      <c r="BT201" t="s">
        <v>207</v>
      </c>
      <c r="BU201" t="s">
        <v>116</v>
      </c>
      <c r="CF201">
        <v>5</v>
      </c>
      <c r="CG201">
        <v>1</v>
      </c>
      <c r="CH201" t="s">
        <v>119</v>
      </c>
    </row>
    <row r="202" spans="1:86" x14ac:dyDescent="0.25">
      <c r="A202">
        <v>199</v>
      </c>
      <c r="B202" t="s">
        <v>86</v>
      </c>
      <c r="C202" t="s">
        <v>87</v>
      </c>
      <c r="D202" t="s">
        <v>1339</v>
      </c>
      <c r="E202" t="s">
        <v>89</v>
      </c>
      <c r="F202" t="s">
        <v>219</v>
      </c>
      <c r="H202" t="s">
        <v>220</v>
      </c>
      <c r="I202" t="s">
        <v>221</v>
      </c>
      <c r="J202" t="s">
        <v>93</v>
      </c>
      <c r="P202" t="s">
        <v>143</v>
      </c>
      <c r="Q202" t="s">
        <v>95</v>
      </c>
      <c r="Z202" t="s">
        <v>1230</v>
      </c>
      <c r="AB202" t="s">
        <v>97</v>
      </c>
      <c r="AC202" t="s">
        <v>1230</v>
      </c>
      <c r="AD202" t="s">
        <v>125</v>
      </c>
      <c r="AE202" t="s">
        <v>125</v>
      </c>
      <c r="AI202" t="s">
        <v>934</v>
      </c>
      <c r="AJ202" t="s">
        <v>934</v>
      </c>
      <c r="AK202" t="s">
        <v>934</v>
      </c>
      <c r="AN202" t="s">
        <v>1232</v>
      </c>
      <c r="AV202" t="s">
        <v>1242</v>
      </c>
      <c r="AX202">
        <v>73</v>
      </c>
      <c r="AY202" t="s">
        <v>1199</v>
      </c>
      <c r="AZ202" t="s">
        <v>1200</v>
      </c>
      <c r="BA202" t="s">
        <v>1201</v>
      </c>
      <c r="BB202" t="s">
        <v>1181</v>
      </c>
      <c r="BC202" t="s">
        <v>1202</v>
      </c>
      <c r="BG202" t="s">
        <v>1192</v>
      </c>
      <c r="BJ202" t="s">
        <v>460</v>
      </c>
      <c r="BM202" t="s">
        <v>1193</v>
      </c>
      <c r="BN202" t="s">
        <v>1194</v>
      </c>
      <c r="BO202" t="s">
        <v>110</v>
      </c>
      <c r="BP202" t="s">
        <v>111</v>
      </c>
      <c r="BQ202" t="s">
        <v>112</v>
      </c>
      <c r="BR202" t="s">
        <v>272</v>
      </c>
      <c r="BS202" t="s">
        <v>1183</v>
      </c>
      <c r="BT202" t="s">
        <v>207</v>
      </c>
      <c r="BU202" t="s">
        <v>116</v>
      </c>
      <c r="BV202" t="s">
        <v>187</v>
      </c>
      <c r="CF202">
        <v>5</v>
      </c>
      <c r="CG202">
        <v>1</v>
      </c>
      <c r="CH202" t="s">
        <v>119</v>
      </c>
    </row>
    <row r="203" spans="1:86" x14ac:dyDescent="0.25">
      <c r="A203">
        <v>200</v>
      </c>
      <c r="B203" t="s">
        <v>86</v>
      </c>
      <c r="C203" t="s">
        <v>87</v>
      </c>
      <c r="D203" t="s">
        <v>1340</v>
      </c>
      <c r="E203" t="s">
        <v>89</v>
      </c>
      <c r="F203" t="s">
        <v>219</v>
      </c>
      <c r="H203" t="s">
        <v>220</v>
      </c>
      <c r="I203" t="s">
        <v>221</v>
      </c>
      <c r="J203" t="s">
        <v>93</v>
      </c>
      <c r="P203" t="s">
        <v>143</v>
      </c>
      <c r="Q203" t="s">
        <v>95</v>
      </c>
      <c r="Z203" t="s">
        <v>1230</v>
      </c>
      <c r="AB203" t="s">
        <v>97</v>
      </c>
      <c r="AC203" t="s">
        <v>1230</v>
      </c>
      <c r="AD203" t="s">
        <v>1174</v>
      </c>
      <c r="AE203" t="s">
        <v>1174</v>
      </c>
      <c r="AI203" t="s">
        <v>1303</v>
      </c>
      <c r="AJ203" t="s">
        <v>1303</v>
      </c>
      <c r="AK203" t="s">
        <v>1303</v>
      </c>
      <c r="AN203" t="s">
        <v>1232</v>
      </c>
      <c r="AV203" t="s">
        <v>1304</v>
      </c>
      <c r="AX203">
        <v>89</v>
      </c>
      <c r="AY203" t="s">
        <v>1305</v>
      </c>
      <c r="AZ203" t="s">
        <v>1306</v>
      </c>
      <c r="BA203" t="s">
        <v>1307</v>
      </c>
      <c r="BB203" t="s">
        <v>1181</v>
      </c>
      <c r="BC203" t="s">
        <v>1308</v>
      </c>
      <c r="BG203" t="s">
        <v>1192</v>
      </c>
      <c r="BJ203" t="s">
        <v>460</v>
      </c>
      <c r="BM203" t="s">
        <v>1193</v>
      </c>
      <c r="BN203" t="s">
        <v>1194</v>
      </c>
      <c r="BO203" t="s">
        <v>110</v>
      </c>
      <c r="BP203" t="s">
        <v>111</v>
      </c>
      <c r="BQ203" t="s">
        <v>112</v>
      </c>
      <c r="BR203" t="s">
        <v>272</v>
      </c>
      <c r="BS203" t="s">
        <v>1183</v>
      </c>
      <c r="BT203" t="s">
        <v>207</v>
      </c>
      <c r="BU203" t="s">
        <v>116</v>
      </c>
      <c r="BV203" t="s">
        <v>137</v>
      </c>
      <c r="CF203">
        <v>5</v>
      </c>
      <c r="CG203">
        <v>1</v>
      </c>
      <c r="CH203" t="s">
        <v>119</v>
      </c>
    </row>
    <row r="204" spans="1:86" x14ac:dyDescent="0.25">
      <c r="A204">
        <v>201</v>
      </c>
      <c r="B204" t="s">
        <v>86</v>
      </c>
      <c r="C204" t="s">
        <v>87</v>
      </c>
      <c r="D204" t="s">
        <v>1341</v>
      </c>
      <c r="E204" t="s">
        <v>89</v>
      </c>
      <c r="F204" t="s">
        <v>219</v>
      </c>
      <c r="H204" t="s">
        <v>220</v>
      </c>
      <c r="I204" t="s">
        <v>221</v>
      </c>
      <c r="J204" t="s">
        <v>93</v>
      </c>
      <c r="P204" t="s">
        <v>143</v>
      </c>
      <c r="Q204" t="s">
        <v>95</v>
      </c>
      <c r="Z204" t="s">
        <v>1230</v>
      </c>
      <c r="AB204" t="s">
        <v>97</v>
      </c>
      <c r="AC204" t="s">
        <v>1230</v>
      </c>
      <c r="AD204" t="s">
        <v>125</v>
      </c>
      <c r="AE204" t="s">
        <v>125</v>
      </c>
      <c r="AI204" t="s">
        <v>342</v>
      </c>
      <c r="AJ204" t="s">
        <v>342</v>
      </c>
      <c r="AK204" t="s">
        <v>342</v>
      </c>
      <c r="AN204" t="s">
        <v>1232</v>
      </c>
      <c r="AV204" t="s">
        <v>1316</v>
      </c>
      <c r="AX204">
        <v>73</v>
      </c>
      <c r="AY204" t="s">
        <v>1199</v>
      </c>
      <c r="AZ204" t="s">
        <v>1200</v>
      </c>
      <c r="BA204" t="s">
        <v>1201</v>
      </c>
      <c r="BB204" t="s">
        <v>1181</v>
      </c>
      <c r="BC204" t="s">
        <v>1202</v>
      </c>
      <c r="BG204" t="s">
        <v>1192</v>
      </c>
      <c r="BJ204" t="s">
        <v>460</v>
      </c>
      <c r="BM204" t="s">
        <v>1193</v>
      </c>
      <c r="BN204" t="s">
        <v>1194</v>
      </c>
      <c r="BO204" t="s">
        <v>110</v>
      </c>
      <c r="BP204" t="s">
        <v>111</v>
      </c>
      <c r="BQ204" t="s">
        <v>112</v>
      </c>
      <c r="BR204" t="s">
        <v>272</v>
      </c>
      <c r="BS204" t="s">
        <v>1183</v>
      </c>
      <c r="BT204" t="s">
        <v>207</v>
      </c>
      <c r="BU204" t="s">
        <v>116</v>
      </c>
      <c r="BV204" t="s">
        <v>187</v>
      </c>
      <c r="CF204">
        <v>5</v>
      </c>
      <c r="CG204">
        <v>1</v>
      </c>
      <c r="CH204" t="s">
        <v>119</v>
      </c>
    </row>
    <row r="205" spans="1:86" x14ac:dyDescent="0.25">
      <c r="A205">
        <v>202</v>
      </c>
      <c r="B205" t="s">
        <v>86</v>
      </c>
      <c r="C205" t="s">
        <v>87</v>
      </c>
      <c r="D205" t="s">
        <v>1342</v>
      </c>
      <c r="E205" t="s">
        <v>89</v>
      </c>
      <c r="F205" t="s">
        <v>219</v>
      </c>
      <c r="H205" t="s">
        <v>220</v>
      </c>
      <c r="I205" t="s">
        <v>221</v>
      </c>
      <c r="J205" t="s">
        <v>93</v>
      </c>
      <c r="P205" t="s">
        <v>143</v>
      </c>
      <c r="Q205" t="s">
        <v>95</v>
      </c>
      <c r="Z205" t="s">
        <v>1230</v>
      </c>
      <c r="AB205" t="s">
        <v>97</v>
      </c>
      <c r="AC205" t="s">
        <v>1230</v>
      </c>
      <c r="AD205" t="s">
        <v>1174</v>
      </c>
      <c r="AE205" t="s">
        <v>1174</v>
      </c>
      <c r="AI205" t="s">
        <v>1343</v>
      </c>
      <c r="AJ205" t="s">
        <v>1343</v>
      </c>
      <c r="AK205" t="s">
        <v>1343</v>
      </c>
      <c r="AN205" t="s">
        <v>1232</v>
      </c>
      <c r="AV205" t="s">
        <v>1344</v>
      </c>
      <c r="AX205">
        <v>88</v>
      </c>
      <c r="AY205" t="s">
        <v>1226</v>
      </c>
      <c r="AZ205" t="s">
        <v>1227</v>
      </c>
      <c r="BA205" t="s">
        <v>1180</v>
      </c>
      <c r="BB205" t="s">
        <v>1181</v>
      </c>
      <c r="BC205" t="s">
        <v>1228</v>
      </c>
      <c r="BJ205" t="s">
        <v>460</v>
      </c>
      <c r="BM205" t="s">
        <v>1193</v>
      </c>
      <c r="BN205" t="s">
        <v>1194</v>
      </c>
      <c r="BO205" t="s">
        <v>110</v>
      </c>
      <c r="BP205" t="s">
        <v>111</v>
      </c>
      <c r="BQ205" t="s">
        <v>112</v>
      </c>
      <c r="BR205" t="s">
        <v>272</v>
      </c>
      <c r="BS205" t="s">
        <v>1183</v>
      </c>
      <c r="BT205" t="s">
        <v>207</v>
      </c>
      <c r="BU205" t="s">
        <v>116</v>
      </c>
      <c r="BV205" t="s">
        <v>137</v>
      </c>
      <c r="CF205">
        <v>5</v>
      </c>
      <c r="CG205">
        <v>1</v>
      </c>
      <c r="CH205" t="s">
        <v>119</v>
      </c>
    </row>
    <row r="206" spans="1:86" x14ac:dyDescent="0.25">
      <c r="A206">
        <v>203</v>
      </c>
      <c r="B206" t="s">
        <v>86</v>
      </c>
      <c r="C206" t="s">
        <v>87</v>
      </c>
      <c r="D206" t="s">
        <v>1345</v>
      </c>
      <c r="E206" t="s">
        <v>89</v>
      </c>
      <c r="F206" t="s">
        <v>219</v>
      </c>
      <c r="H206" t="s">
        <v>220</v>
      </c>
      <c r="I206" t="s">
        <v>221</v>
      </c>
      <c r="J206" t="s">
        <v>93</v>
      </c>
      <c r="P206" t="s">
        <v>143</v>
      </c>
      <c r="Q206" t="s">
        <v>95</v>
      </c>
      <c r="Z206" t="s">
        <v>1230</v>
      </c>
      <c r="AB206" t="s">
        <v>97</v>
      </c>
      <c r="AC206" t="s">
        <v>1230</v>
      </c>
      <c r="AD206" t="s">
        <v>1174</v>
      </c>
      <c r="AE206" t="s">
        <v>1174</v>
      </c>
      <c r="AI206" t="s">
        <v>1255</v>
      </c>
      <c r="AJ206" t="s">
        <v>1255</v>
      </c>
      <c r="AK206" t="s">
        <v>1255</v>
      </c>
      <c r="AN206" t="s">
        <v>1232</v>
      </c>
      <c r="AV206" t="s">
        <v>1346</v>
      </c>
      <c r="AX206">
        <v>88</v>
      </c>
      <c r="AY206" t="s">
        <v>1226</v>
      </c>
      <c r="AZ206" t="s">
        <v>1227</v>
      </c>
      <c r="BA206" t="s">
        <v>1180</v>
      </c>
      <c r="BB206" t="s">
        <v>1181</v>
      </c>
      <c r="BC206" t="s">
        <v>1228</v>
      </c>
      <c r="BJ206" t="s">
        <v>460</v>
      </c>
      <c r="BM206" t="s">
        <v>1193</v>
      </c>
      <c r="BN206" t="s">
        <v>1194</v>
      </c>
      <c r="BO206" t="s">
        <v>110</v>
      </c>
      <c r="BP206" t="s">
        <v>111</v>
      </c>
      <c r="BQ206" t="s">
        <v>112</v>
      </c>
      <c r="BR206" t="s">
        <v>272</v>
      </c>
      <c r="BS206" t="s">
        <v>1183</v>
      </c>
      <c r="BT206" t="s">
        <v>207</v>
      </c>
      <c r="BU206" t="s">
        <v>116</v>
      </c>
      <c r="BV206" t="s">
        <v>137</v>
      </c>
      <c r="CF206">
        <v>5</v>
      </c>
      <c r="CG206">
        <v>1</v>
      </c>
      <c r="CH206" t="s">
        <v>119</v>
      </c>
    </row>
    <row r="207" spans="1:86" x14ac:dyDescent="0.25">
      <c r="A207">
        <v>204</v>
      </c>
      <c r="B207" t="s">
        <v>86</v>
      </c>
      <c r="C207" t="s">
        <v>87</v>
      </c>
      <c r="D207" t="s">
        <v>1347</v>
      </c>
      <c r="E207" t="s">
        <v>89</v>
      </c>
      <c r="F207" t="s">
        <v>219</v>
      </c>
      <c r="H207" t="s">
        <v>220</v>
      </c>
      <c r="I207" t="s">
        <v>221</v>
      </c>
      <c r="J207" t="s">
        <v>93</v>
      </c>
      <c r="P207" t="s">
        <v>143</v>
      </c>
      <c r="Q207" t="s">
        <v>95</v>
      </c>
      <c r="Z207" t="s">
        <v>1230</v>
      </c>
      <c r="AB207" t="s">
        <v>97</v>
      </c>
      <c r="AC207" t="s">
        <v>1230</v>
      </c>
      <c r="AD207" t="s">
        <v>1174</v>
      </c>
      <c r="AE207" t="s">
        <v>1174</v>
      </c>
      <c r="AI207" t="s">
        <v>1348</v>
      </c>
      <c r="AJ207" t="s">
        <v>1348</v>
      </c>
      <c r="AK207" t="s">
        <v>1348</v>
      </c>
      <c r="AN207" t="s">
        <v>1232</v>
      </c>
      <c r="AV207" t="s">
        <v>1349</v>
      </c>
      <c r="AX207">
        <v>88</v>
      </c>
      <c r="AY207" t="s">
        <v>1226</v>
      </c>
      <c r="AZ207" t="s">
        <v>1227</v>
      </c>
      <c r="BA207" t="s">
        <v>1180</v>
      </c>
      <c r="BB207" t="s">
        <v>1181</v>
      </c>
      <c r="BC207" t="s">
        <v>1228</v>
      </c>
      <c r="BJ207" t="s">
        <v>460</v>
      </c>
      <c r="BM207" t="s">
        <v>1193</v>
      </c>
      <c r="BN207" t="s">
        <v>1194</v>
      </c>
      <c r="BO207" t="s">
        <v>110</v>
      </c>
      <c r="BP207" t="s">
        <v>111</v>
      </c>
      <c r="BQ207" t="s">
        <v>112</v>
      </c>
      <c r="BR207" t="s">
        <v>272</v>
      </c>
      <c r="BS207" t="s">
        <v>1183</v>
      </c>
      <c r="BT207" t="s">
        <v>207</v>
      </c>
      <c r="BU207" t="s">
        <v>116</v>
      </c>
      <c r="BV207" t="s">
        <v>137</v>
      </c>
      <c r="CF207">
        <v>5</v>
      </c>
      <c r="CG207">
        <v>1</v>
      </c>
      <c r="CH207" t="s">
        <v>119</v>
      </c>
    </row>
    <row r="208" spans="1:86" x14ac:dyDescent="0.25">
      <c r="A208">
        <v>205</v>
      </c>
      <c r="B208" t="s">
        <v>86</v>
      </c>
      <c r="C208" t="s">
        <v>87</v>
      </c>
      <c r="D208" t="s">
        <v>1350</v>
      </c>
      <c r="E208" t="s">
        <v>89</v>
      </c>
      <c r="F208" t="s">
        <v>219</v>
      </c>
      <c r="H208" t="s">
        <v>220</v>
      </c>
      <c r="I208" t="s">
        <v>221</v>
      </c>
      <c r="J208" t="s">
        <v>93</v>
      </c>
      <c r="P208" t="s">
        <v>143</v>
      </c>
      <c r="Q208" t="s">
        <v>95</v>
      </c>
      <c r="Z208" t="s">
        <v>1230</v>
      </c>
      <c r="AB208" t="s">
        <v>97</v>
      </c>
      <c r="AC208" t="s">
        <v>1230</v>
      </c>
      <c r="AD208" t="s">
        <v>125</v>
      </c>
      <c r="AE208" t="s">
        <v>125</v>
      </c>
      <c r="AI208" t="s">
        <v>1221</v>
      </c>
      <c r="AJ208" t="s">
        <v>1221</v>
      </c>
      <c r="AK208" t="s">
        <v>1221</v>
      </c>
      <c r="AN208" t="s">
        <v>1232</v>
      </c>
      <c r="AV208" t="s">
        <v>1312</v>
      </c>
      <c r="AX208">
        <v>73</v>
      </c>
      <c r="AY208" t="s">
        <v>1199</v>
      </c>
      <c r="AZ208" t="s">
        <v>1200</v>
      </c>
      <c r="BA208" t="s">
        <v>1201</v>
      </c>
      <c r="BB208" t="s">
        <v>1181</v>
      </c>
      <c r="BC208" t="s">
        <v>1202</v>
      </c>
      <c r="BG208" t="s">
        <v>1192</v>
      </c>
      <c r="BJ208" t="s">
        <v>460</v>
      </c>
      <c r="BM208" t="s">
        <v>1193</v>
      </c>
      <c r="BN208" t="s">
        <v>1194</v>
      </c>
      <c r="BO208" t="s">
        <v>110</v>
      </c>
      <c r="BP208" t="s">
        <v>111</v>
      </c>
      <c r="BQ208" t="s">
        <v>112</v>
      </c>
      <c r="BR208" t="s">
        <v>272</v>
      </c>
      <c r="BS208" t="s">
        <v>1183</v>
      </c>
      <c r="BT208" t="s">
        <v>207</v>
      </c>
      <c r="BU208" t="s">
        <v>116</v>
      </c>
      <c r="BV208" t="s">
        <v>187</v>
      </c>
      <c r="CF208">
        <v>5</v>
      </c>
      <c r="CG208">
        <v>1</v>
      </c>
      <c r="CH208" t="s">
        <v>119</v>
      </c>
    </row>
    <row r="209" spans="1:86" x14ac:dyDescent="0.25">
      <c r="A209">
        <v>206</v>
      </c>
      <c r="B209" t="s">
        <v>86</v>
      </c>
      <c r="C209" t="s">
        <v>87</v>
      </c>
      <c r="D209" t="s">
        <v>1351</v>
      </c>
      <c r="E209" t="s">
        <v>89</v>
      </c>
      <c r="F209" t="s">
        <v>219</v>
      </c>
      <c r="H209" t="s">
        <v>220</v>
      </c>
      <c r="I209" t="s">
        <v>221</v>
      </c>
      <c r="J209" t="s">
        <v>93</v>
      </c>
      <c r="P209" t="s">
        <v>143</v>
      </c>
      <c r="Q209" t="s">
        <v>95</v>
      </c>
      <c r="Z209" t="s">
        <v>1230</v>
      </c>
      <c r="AB209" t="s">
        <v>97</v>
      </c>
      <c r="AC209" t="s">
        <v>1230</v>
      </c>
      <c r="AD209" t="s">
        <v>125</v>
      </c>
      <c r="AE209" t="s">
        <v>125</v>
      </c>
      <c r="AI209" t="s">
        <v>1352</v>
      </c>
      <c r="AJ209" t="s">
        <v>1352</v>
      </c>
      <c r="AK209" t="s">
        <v>1352</v>
      </c>
      <c r="AN209" t="s">
        <v>1232</v>
      </c>
      <c r="AV209" t="s">
        <v>1353</v>
      </c>
      <c r="AX209">
        <v>73</v>
      </c>
      <c r="AY209" t="s">
        <v>1199</v>
      </c>
      <c r="AZ209" t="s">
        <v>1200</v>
      </c>
      <c r="BA209" t="s">
        <v>1201</v>
      </c>
      <c r="BB209" t="s">
        <v>1181</v>
      </c>
      <c r="BC209" t="s">
        <v>1202</v>
      </c>
      <c r="BG209" t="s">
        <v>1192</v>
      </c>
      <c r="BJ209" t="s">
        <v>460</v>
      </c>
      <c r="BM209" t="s">
        <v>1193</v>
      </c>
      <c r="BN209" t="s">
        <v>1194</v>
      </c>
      <c r="BO209" t="s">
        <v>110</v>
      </c>
      <c r="BP209" t="s">
        <v>111</v>
      </c>
      <c r="BQ209" t="s">
        <v>112</v>
      </c>
      <c r="BR209" t="s">
        <v>272</v>
      </c>
      <c r="BS209" t="s">
        <v>1183</v>
      </c>
      <c r="BT209" t="s">
        <v>207</v>
      </c>
      <c r="BU209" t="s">
        <v>116</v>
      </c>
      <c r="BV209" t="s">
        <v>187</v>
      </c>
      <c r="CF209">
        <v>5</v>
      </c>
      <c r="CG209">
        <v>1</v>
      </c>
      <c r="CH209" t="s">
        <v>119</v>
      </c>
    </row>
    <row r="210" spans="1:86" x14ac:dyDescent="0.25">
      <c r="A210">
        <v>207</v>
      </c>
      <c r="B210" t="s">
        <v>86</v>
      </c>
      <c r="C210" t="s">
        <v>87</v>
      </c>
      <c r="D210" t="s">
        <v>1354</v>
      </c>
      <c r="E210" t="s">
        <v>89</v>
      </c>
      <c r="F210" t="s">
        <v>219</v>
      </c>
      <c r="H210" t="s">
        <v>220</v>
      </c>
      <c r="I210" t="s">
        <v>221</v>
      </c>
      <c r="J210" t="s">
        <v>93</v>
      </c>
      <c r="P210" t="s">
        <v>143</v>
      </c>
      <c r="Q210" t="s">
        <v>95</v>
      </c>
      <c r="Z210" t="s">
        <v>1230</v>
      </c>
      <c r="AB210" t="s">
        <v>97</v>
      </c>
      <c r="AC210" t="s">
        <v>1230</v>
      </c>
      <c r="AD210" t="s">
        <v>125</v>
      </c>
      <c r="AE210" t="s">
        <v>125</v>
      </c>
      <c r="AI210" t="s">
        <v>1221</v>
      </c>
      <c r="AJ210" t="s">
        <v>1221</v>
      </c>
      <c r="AK210" t="s">
        <v>1221</v>
      </c>
      <c r="AN210" t="s">
        <v>1232</v>
      </c>
      <c r="AV210" t="s">
        <v>1323</v>
      </c>
      <c r="AX210">
        <v>73</v>
      </c>
      <c r="AY210" t="s">
        <v>1199</v>
      </c>
      <c r="AZ210" t="s">
        <v>1200</v>
      </c>
      <c r="BA210" t="s">
        <v>1201</v>
      </c>
      <c r="BB210" t="s">
        <v>1181</v>
      </c>
      <c r="BC210" t="s">
        <v>1202</v>
      </c>
      <c r="BG210" t="s">
        <v>1192</v>
      </c>
      <c r="BJ210" t="s">
        <v>460</v>
      </c>
      <c r="BM210" t="s">
        <v>1193</v>
      </c>
      <c r="BN210" t="s">
        <v>1194</v>
      </c>
      <c r="BO210" t="s">
        <v>110</v>
      </c>
      <c r="BP210" t="s">
        <v>111</v>
      </c>
      <c r="BQ210" t="s">
        <v>112</v>
      </c>
      <c r="BR210" t="s">
        <v>272</v>
      </c>
      <c r="BS210" t="s">
        <v>1183</v>
      </c>
      <c r="BT210" t="s">
        <v>207</v>
      </c>
      <c r="BU210" t="s">
        <v>116</v>
      </c>
      <c r="BV210" t="s">
        <v>187</v>
      </c>
      <c r="CF210">
        <v>5</v>
      </c>
      <c r="CG210">
        <v>1</v>
      </c>
      <c r="CH210" t="s">
        <v>119</v>
      </c>
    </row>
    <row r="211" spans="1:86" x14ac:dyDescent="0.25">
      <c r="A211">
        <v>208</v>
      </c>
      <c r="B211" t="s">
        <v>86</v>
      </c>
      <c r="C211" t="s">
        <v>87</v>
      </c>
      <c r="D211" t="s">
        <v>1355</v>
      </c>
      <c r="E211" t="s">
        <v>89</v>
      </c>
      <c r="F211" t="s">
        <v>219</v>
      </c>
      <c r="H211" t="s">
        <v>220</v>
      </c>
      <c r="I211" t="s">
        <v>221</v>
      </c>
      <c r="J211" t="s">
        <v>93</v>
      </c>
      <c r="P211" t="s">
        <v>143</v>
      </c>
      <c r="Q211" t="s">
        <v>95</v>
      </c>
      <c r="Z211" t="s">
        <v>1230</v>
      </c>
      <c r="AB211" t="s">
        <v>97</v>
      </c>
      <c r="AC211" t="s">
        <v>1230</v>
      </c>
      <c r="AD211" t="s">
        <v>125</v>
      </c>
      <c r="AE211" t="s">
        <v>125</v>
      </c>
      <c r="AI211" t="s">
        <v>1235</v>
      </c>
      <c r="AJ211" t="s">
        <v>1235</v>
      </c>
      <c r="AK211" t="s">
        <v>1235</v>
      </c>
      <c r="AN211" t="s">
        <v>1232</v>
      </c>
      <c r="AV211" t="s">
        <v>1356</v>
      </c>
      <c r="AX211">
        <v>89</v>
      </c>
      <c r="AY211" t="s">
        <v>1357</v>
      </c>
      <c r="AZ211" t="s">
        <v>1358</v>
      </c>
      <c r="BA211" t="s">
        <v>1180</v>
      </c>
      <c r="BB211" t="s">
        <v>1181</v>
      </c>
      <c r="BO211" t="s">
        <v>110</v>
      </c>
      <c r="BP211" t="s">
        <v>111</v>
      </c>
      <c r="BQ211" t="s">
        <v>112</v>
      </c>
      <c r="BR211" t="s">
        <v>272</v>
      </c>
      <c r="BS211" t="s">
        <v>1183</v>
      </c>
      <c r="BT211" t="s">
        <v>207</v>
      </c>
      <c r="BU211" t="s">
        <v>116</v>
      </c>
      <c r="BV211" t="s">
        <v>137</v>
      </c>
      <c r="CF211">
        <v>5</v>
      </c>
      <c r="CG211">
        <v>3</v>
      </c>
      <c r="CH211" t="s">
        <v>119</v>
      </c>
    </row>
    <row r="212" spans="1:86" x14ac:dyDescent="0.25">
      <c r="A212">
        <v>209</v>
      </c>
      <c r="B212" t="s">
        <v>86</v>
      </c>
      <c r="C212" t="s">
        <v>87</v>
      </c>
      <c r="D212" t="s">
        <v>1359</v>
      </c>
      <c r="E212" t="s">
        <v>89</v>
      </c>
      <c r="F212" t="s">
        <v>1360</v>
      </c>
      <c r="H212" t="s">
        <v>1361</v>
      </c>
      <c r="I212" t="s">
        <v>1362</v>
      </c>
      <c r="J212" t="s">
        <v>93</v>
      </c>
      <c r="P212" t="s">
        <v>887</v>
      </c>
      <c r="Q212" t="s">
        <v>95</v>
      </c>
      <c r="Z212" t="s">
        <v>1230</v>
      </c>
      <c r="AB212" t="s">
        <v>97</v>
      </c>
      <c r="AC212" t="s">
        <v>1230</v>
      </c>
      <c r="AD212" t="s">
        <v>125</v>
      </c>
      <c r="AE212" t="s">
        <v>125</v>
      </c>
      <c r="AI212" t="s">
        <v>1363</v>
      </c>
      <c r="AJ212" t="s">
        <v>1363</v>
      </c>
      <c r="AK212" t="s">
        <v>1363</v>
      </c>
      <c r="AN212" t="s">
        <v>1232</v>
      </c>
      <c r="AV212" t="s">
        <v>1364</v>
      </c>
      <c r="AX212">
        <v>94</v>
      </c>
      <c r="AY212" t="s">
        <v>1217</v>
      </c>
      <c r="AZ212" t="s">
        <v>1218</v>
      </c>
      <c r="BA212" t="s">
        <v>1180</v>
      </c>
      <c r="BB212" t="s">
        <v>1181</v>
      </c>
      <c r="BC212" t="s">
        <v>1219</v>
      </c>
      <c r="BJ212" t="s">
        <v>460</v>
      </c>
      <c r="BO212" t="s">
        <v>110</v>
      </c>
      <c r="BP212" t="s">
        <v>111</v>
      </c>
      <c r="BQ212" t="s">
        <v>112</v>
      </c>
      <c r="BR212" t="s">
        <v>272</v>
      </c>
      <c r="BS212" t="s">
        <v>1183</v>
      </c>
      <c r="BT212" t="s">
        <v>207</v>
      </c>
      <c r="BU212" t="s">
        <v>116</v>
      </c>
      <c r="BV212" t="s">
        <v>187</v>
      </c>
      <c r="CF212">
        <v>5</v>
      </c>
      <c r="CG212">
        <v>1</v>
      </c>
      <c r="CH212" t="s">
        <v>119</v>
      </c>
    </row>
    <row r="213" spans="1:86" x14ac:dyDescent="0.25">
      <c r="A213">
        <v>210</v>
      </c>
      <c r="B213" t="s">
        <v>86</v>
      </c>
      <c r="C213" t="s">
        <v>87</v>
      </c>
      <c r="D213" t="s">
        <v>1365</v>
      </c>
      <c r="E213" t="s">
        <v>89</v>
      </c>
      <c r="F213" t="s">
        <v>912</v>
      </c>
      <c r="H213" t="s">
        <v>1064</v>
      </c>
      <c r="I213" t="s">
        <v>1065</v>
      </c>
      <c r="J213" t="s">
        <v>1066</v>
      </c>
      <c r="P213" t="s">
        <v>916</v>
      </c>
      <c r="Q213" t="s">
        <v>95</v>
      </c>
      <c r="Z213" t="s">
        <v>1230</v>
      </c>
      <c r="AB213" t="s">
        <v>97</v>
      </c>
      <c r="AC213" t="s">
        <v>1230</v>
      </c>
      <c r="AD213" t="s">
        <v>262</v>
      </c>
      <c r="AE213" t="s">
        <v>262</v>
      </c>
      <c r="AI213" t="s">
        <v>1235</v>
      </c>
      <c r="AJ213" t="s">
        <v>1235</v>
      </c>
      <c r="AK213" t="s">
        <v>1235</v>
      </c>
      <c r="AN213" t="s">
        <v>1232</v>
      </c>
      <c r="AV213" t="s">
        <v>1338</v>
      </c>
      <c r="AX213">
        <v>78</v>
      </c>
      <c r="AY213" t="s">
        <v>1205</v>
      </c>
      <c r="AZ213" t="s">
        <v>1206</v>
      </c>
      <c r="BA213" t="s">
        <v>1201</v>
      </c>
      <c r="BB213" t="s">
        <v>1207</v>
      </c>
      <c r="BC213" t="s">
        <v>1208</v>
      </c>
      <c r="BG213" t="s">
        <v>1192</v>
      </c>
      <c r="BJ213" t="s">
        <v>460</v>
      </c>
      <c r="BM213" t="s">
        <v>1193</v>
      </c>
      <c r="BN213" t="s">
        <v>1194</v>
      </c>
      <c r="BO213" t="s">
        <v>110</v>
      </c>
      <c r="BP213" t="s">
        <v>111</v>
      </c>
      <c r="BQ213" t="s">
        <v>112</v>
      </c>
      <c r="BR213" t="s">
        <v>272</v>
      </c>
      <c r="BS213" t="s">
        <v>1183</v>
      </c>
      <c r="BT213" t="s">
        <v>207</v>
      </c>
      <c r="BU213" t="s">
        <v>116</v>
      </c>
      <c r="CF213">
        <v>5</v>
      </c>
      <c r="CG213">
        <v>1</v>
      </c>
      <c r="CH213" t="s">
        <v>119</v>
      </c>
    </row>
    <row r="214" spans="1:86" x14ac:dyDescent="0.25">
      <c r="A214">
        <v>211</v>
      </c>
      <c r="B214" t="s">
        <v>86</v>
      </c>
      <c r="C214" t="s">
        <v>87</v>
      </c>
      <c r="D214" t="s">
        <v>1366</v>
      </c>
      <c r="E214" t="s">
        <v>89</v>
      </c>
      <c r="F214" t="s">
        <v>139</v>
      </c>
      <c r="H214" t="s">
        <v>140</v>
      </c>
      <c r="I214" t="s">
        <v>141</v>
      </c>
      <c r="J214" t="s">
        <v>1367</v>
      </c>
      <c r="P214" t="s">
        <v>143</v>
      </c>
      <c r="Q214" t="s">
        <v>95</v>
      </c>
      <c r="Z214" t="s">
        <v>1368</v>
      </c>
      <c r="AB214" t="s">
        <v>97</v>
      </c>
      <c r="AC214" t="s">
        <v>1368</v>
      </c>
      <c r="AD214" t="s">
        <v>326</v>
      </c>
      <c r="AE214" t="s">
        <v>1369</v>
      </c>
      <c r="AI214" t="s">
        <v>1370</v>
      </c>
      <c r="AJ214" t="s">
        <v>1370</v>
      </c>
      <c r="AK214" t="s">
        <v>1370</v>
      </c>
      <c r="AN214" t="s">
        <v>1371</v>
      </c>
      <c r="AV214" t="s">
        <v>1372</v>
      </c>
      <c r="AX214">
        <v>109</v>
      </c>
      <c r="AY214" t="s">
        <v>1373</v>
      </c>
      <c r="AZ214" t="s">
        <v>1374</v>
      </c>
      <c r="BA214" t="s">
        <v>1375</v>
      </c>
      <c r="BB214" t="s">
        <v>1376</v>
      </c>
      <c r="BC214" t="s">
        <v>1377</v>
      </c>
      <c r="BO214" t="s">
        <v>110</v>
      </c>
      <c r="BP214" t="s">
        <v>111</v>
      </c>
      <c r="BQ214" t="s">
        <v>112</v>
      </c>
      <c r="BR214" t="s">
        <v>1378</v>
      </c>
      <c r="BS214" t="s">
        <v>1379</v>
      </c>
      <c r="BT214" t="s">
        <v>136</v>
      </c>
      <c r="BU214" t="s">
        <v>116</v>
      </c>
      <c r="BV214" t="s">
        <v>137</v>
      </c>
      <c r="CF214">
        <v>6</v>
      </c>
      <c r="CG214">
        <v>1</v>
      </c>
      <c r="CH214" t="s">
        <v>119</v>
      </c>
    </row>
    <row r="215" spans="1:86" x14ac:dyDescent="0.25">
      <c r="A215">
        <v>212</v>
      </c>
      <c r="B215" t="s">
        <v>86</v>
      </c>
      <c r="C215" t="s">
        <v>87</v>
      </c>
      <c r="D215" t="s">
        <v>1380</v>
      </c>
      <c r="E215" t="s">
        <v>89</v>
      </c>
      <c r="F215" t="s">
        <v>336</v>
      </c>
      <c r="H215" t="s">
        <v>337</v>
      </c>
      <c r="I215" t="s">
        <v>338</v>
      </c>
      <c r="J215" t="s">
        <v>93</v>
      </c>
      <c r="P215" t="s">
        <v>339</v>
      </c>
      <c r="Q215" t="s">
        <v>95</v>
      </c>
      <c r="Z215" t="s">
        <v>1368</v>
      </c>
      <c r="AB215" t="s">
        <v>97</v>
      </c>
      <c r="AC215" t="s">
        <v>1368</v>
      </c>
      <c r="AD215" t="s">
        <v>326</v>
      </c>
      <c r="AE215" t="s">
        <v>1369</v>
      </c>
      <c r="AI215" t="s">
        <v>1381</v>
      </c>
      <c r="AJ215" t="s">
        <v>1381</v>
      </c>
      <c r="AK215" t="s">
        <v>1381</v>
      </c>
      <c r="AN215" t="s">
        <v>1371</v>
      </c>
      <c r="AV215" t="s">
        <v>1372</v>
      </c>
      <c r="AX215">
        <v>127</v>
      </c>
      <c r="AY215" t="s">
        <v>1382</v>
      </c>
      <c r="AZ215" t="s">
        <v>1383</v>
      </c>
      <c r="BA215" t="s">
        <v>1384</v>
      </c>
      <c r="BB215" t="s">
        <v>1385</v>
      </c>
      <c r="BC215" t="s">
        <v>980</v>
      </c>
      <c r="BO215" t="s">
        <v>110</v>
      </c>
      <c r="BP215" t="s">
        <v>111</v>
      </c>
      <c r="BQ215" t="s">
        <v>112</v>
      </c>
      <c r="BR215" t="s">
        <v>134</v>
      </c>
      <c r="BS215" t="s">
        <v>135</v>
      </c>
      <c r="BT215" t="s">
        <v>136</v>
      </c>
      <c r="BU215" t="s">
        <v>116</v>
      </c>
      <c r="BV215" t="s">
        <v>137</v>
      </c>
      <c r="CF215">
        <v>4</v>
      </c>
      <c r="CG215">
        <v>1</v>
      </c>
      <c r="CH215" t="s">
        <v>119</v>
      </c>
    </row>
    <row r="216" spans="1:86" x14ac:dyDescent="0.25">
      <c r="A216">
        <v>213</v>
      </c>
      <c r="B216" t="s">
        <v>86</v>
      </c>
      <c r="C216" t="s">
        <v>87</v>
      </c>
      <c r="D216" t="s">
        <v>1386</v>
      </c>
      <c r="E216" t="s">
        <v>89</v>
      </c>
      <c r="F216" t="s">
        <v>641</v>
      </c>
      <c r="H216" t="s">
        <v>642</v>
      </c>
      <c r="I216" t="s">
        <v>643</v>
      </c>
      <c r="J216" t="s">
        <v>93</v>
      </c>
      <c r="P216" t="s">
        <v>644</v>
      </c>
      <c r="Q216" t="s">
        <v>95</v>
      </c>
      <c r="Z216" t="s">
        <v>1368</v>
      </c>
      <c r="AB216" t="s">
        <v>97</v>
      </c>
      <c r="AC216" t="s">
        <v>1368</v>
      </c>
      <c r="AD216" t="s">
        <v>326</v>
      </c>
      <c r="AE216" t="s">
        <v>1387</v>
      </c>
      <c r="AI216" t="s">
        <v>1381</v>
      </c>
      <c r="AJ216" t="s">
        <v>1381</v>
      </c>
      <c r="AK216" t="s">
        <v>1381</v>
      </c>
      <c r="AN216" t="s">
        <v>1371</v>
      </c>
      <c r="AV216" t="s">
        <v>1388</v>
      </c>
      <c r="AX216">
        <v>138</v>
      </c>
      <c r="AY216" t="s">
        <v>1389</v>
      </c>
      <c r="AZ216" t="s">
        <v>1390</v>
      </c>
      <c r="BA216" t="s">
        <v>1391</v>
      </c>
      <c r="BB216" t="s">
        <v>170</v>
      </c>
      <c r="BC216" t="s">
        <v>1392</v>
      </c>
      <c r="BO216" t="s">
        <v>110</v>
      </c>
      <c r="BP216" t="s">
        <v>111</v>
      </c>
      <c r="BQ216" t="s">
        <v>112</v>
      </c>
      <c r="BR216" t="s">
        <v>162</v>
      </c>
      <c r="BS216" t="s">
        <v>163</v>
      </c>
      <c r="BT216" t="s">
        <v>136</v>
      </c>
      <c r="BU216" t="s">
        <v>116</v>
      </c>
      <c r="BV216" t="s">
        <v>137</v>
      </c>
      <c r="CF216">
        <v>6</v>
      </c>
      <c r="CG216">
        <v>1</v>
      </c>
      <c r="CH216" t="s">
        <v>119</v>
      </c>
    </row>
    <row r="217" spans="1:86" x14ac:dyDescent="0.25">
      <c r="A217">
        <v>214</v>
      </c>
      <c r="B217" t="s">
        <v>86</v>
      </c>
      <c r="C217" t="s">
        <v>87</v>
      </c>
      <c r="D217" t="s">
        <v>1393</v>
      </c>
      <c r="E217" t="s">
        <v>89</v>
      </c>
      <c r="F217" t="s">
        <v>139</v>
      </c>
      <c r="H217" t="s">
        <v>140</v>
      </c>
      <c r="I217" t="s">
        <v>141</v>
      </c>
      <c r="J217" t="s">
        <v>1367</v>
      </c>
      <c r="P217" t="s">
        <v>143</v>
      </c>
      <c r="Q217" t="s">
        <v>95</v>
      </c>
      <c r="Z217" t="s">
        <v>1368</v>
      </c>
      <c r="AB217" t="s">
        <v>97</v>
      </c>
      <c r="AC217" t="s">
        <v>1368</v>
      </c>
      <c r="AD217" t="s">
        <v>326</v>
      </c>
      <c r="AE217" t="s">
        <v>1394</v>
      </c>
      <c r="AI217" t="s">
        <v>1370</v>
      </c>
      <c r="AJ217" t="s">
        <v>1370</v>
      </c>
      <c r="AK217" t="s">
        <v>1370</v>
      </c>
      <c r="AN217" t="s">
        <v>1371</v>
      </c>
      <c r="AV217" t="s">
        <v>1395</v>
      </c>
      <c r="AX217">
        <v>131</v>
      </c>
      <c r="AY217" t="s">
        <v>1396</v>
      </c>
      <c r="AZ217" t="s">
        <v>1397</v>
      </c>
      <c r="BA217" t="s">
        <v>1398</v>
      </c>
      <c r="BB217" t="s">
        <v>1399</v>
      </c>
      <c r="BC217" t="s">
        <v>1400</v>
      </c>
      <c r="BJ217" t="s">
        <v>171</v>
      </c>
      <c r="BM217" t="s">
        <v>172</v>
      </c>
      <c r="BN217" t="s">
        <v>173</v>
      </c>
      <c r="BO217" t="s">
        <v>110</v>
      </c>
      <c r="BP217" t="s">
        <v>111</v>
      </c>
      <c r="BQ217" t="s">
        <v>112</v>
      </c>
      <c r="BR217" t="s">
        <v>134</v>
      </c>
      <c r="BS217" t="s">
        <v>135</v>
      </c>
      <c r="BT217" t="s">
        <v>136</v>
      </c>
      <c r="BU217" t="s">
        <v>116</v>
      </c>
      <c r="BV217" t="s">
        <v>137</v>
      </c>
      <c r="CF217">
        <v>4</v>
      </c>
      <c r="CG217">
        <v>1</v>
      </c>
      <c r="CH217" t="s">
        <v>119</v>
      </c>
    </row>
    <row r="218" spans="1:86" x14ac:dyDescent="0.25">
      <c r="A218">
        <v>215</v>
      </c>
      <c r="B218" t="s">
        <v>86</v>
      </c>
      <c r="C218" t="s">
        <v>87</v>
      </c>
      <c r="D218" t="s">
        <v>1401</v>
      </c>
      <c r="E218" t="s">
        <v>89</v>
      </c>
      <c r="F218" t="s">
        <v>139</v>
      </c>
      <c r="H218" t="s">
        <v>140</v>
      </c>
      <c r="I218" t="s">
        <v>141</v>
      </c>
      <c r="J218" t="s">
        <v>1367</v>
      </c>
      <c r="P218" t="s">
        <v>143</v>
      </c>
      <c r="Q218" t="s">
        <v>95</v>
      </c>
      <c r="Z218" t="s">
        <v>1368</v>
      </c>
      <c r="AB218" t="s">
        <v>97</v>
      </c>
      <c r="AC218" t="s">
        <v>1368</v>
      </c>
      <c r="AD218" t="s">
        <v>326</v>
      </c>
      <c r="AE218" t="s">
        <v>1402</v>
      </c>
      <c r="AI218" t="s">
        <v>1403</v>
      </c>
      <c r="AJ218" t="s">
        <v>1403</v>
      </c>
      <c r="AK218" t="s">
        <v>1403</v>
      </c>
      <c r="AN218" t="s">
        <v>1371</v>
      </c>
      <c r="AV218" t="s">
        <v>1404</v>
      </c>
      <c r="AX218">
        <v>160</v>
      </c>
      <c r="AY218" t="s">
        <v>1405</v>
      </c>
      <c r="AZ218" t="s">
        <v>1406</v>
      </c>
      <c r="BA218" t="s">
        <v>1407</v>
      </c>
      <c r="BB218" t="s">
        <v>1408</v>
      </c>
      <c r="BC218" t="s">
        <v>1409</v>
      </c>
      <c r="BJ218" t="s">
        <v>171</v>
      </c>
      <c r="BO218" t="s">
        <v>110</v>
      </c>
      <c r="BP218" t="s">
        <v>111</v>
      </c>
      <c r="BQ218" t="s">
        <v>112</v>
      </c>
      <c r="BR218" t="s">
        <v>1410</v>
      </c>
      <c r="BS218" t="s">
        <v>1411</v>
      </c>
      <c r="BT218" t="s">
        <v>136</v>
      </c>
      <c r="BU218" t="s">
        <v>116</v>
      </c>
      <c r="BV218" t="s">
        <v>137</v>
      </c>
      <c r="CF218">
        <v>6</v>
      </c>
      <c r="CG218">
        <v>1</v>
      </c>
      <c r="CH218" t="s">
        <v>119</v>
      </c>
    </row>
    <row r="219" spans="1:86" x14ac:dyDescent="0.25">
      <c r="A219">
        <v>216</v>
      </c>
      <c r="B219" t="s">
        <v>86</v>
      </c>
      <c r="C219" t="s">
        <v>87</v>
      </c>
      <c r="D219" t="s">
        <v>1412</v>
      </c>
      <c r="E219" t="s">
        <v>89</v>
      </c>
      <c r="F219" t="s">
        <v>627</v>
      </c>
      <c r="H219" t="s">
        <v>628</v>
      </c>
      <c r="I219" t="s">
        <v>629</v>
      </c>
      <c r="J219" t="s">
        <v>93</v>
      </c>
      <c r="P219" t="s">
        <v>630</v>
      </c>
      <c r="Q219" t="s">
        <v>95</v>
      </c>
      <c r="Z219" t="s">
        <v>1368</v>
      </c>
      <c r="AB219" t="s">
        <v>97</v>
      </c>
      <c r="AC219" t="s">
        <v>1368</v>
      </c>
      <c r="AD219" t="s">
        <v>326</v>
      </c>
      <c r="AE219" t="s">
        <v>1413</v>
      </c>
      <c r="AI219" t="s">
        <v>364</v>
      </c>
      <c r="AJ219" t="s">
        <v>364</v>
      </c>
      <c r="AK219" t="s">
        <v>364</v>
      </c>
      <c r="AN219" t="s">
        <v>1371</v>
      </c>
      <c r="AV219" t="s">
        <v>1414</v>
      </c>
      <c r="AX219">
        <v>127</v>
      </c>
      <c r="AY219" t="s">
        <v>1382</v>
      </c>
      <c r="AZ219" t="s">
        <v>1383</v>
      </c>
      <c r="BA219" t="s">
        <v>1384</v>
      </c>
      <c r="BB219" t="s">
        <v>1385</v>
      </c>
      <c r="BC219" t="s">
        <v>980</v>
      </c>
      <c r="BO219" t="s">
        <v>110</v>
      </c>
      <c r="BP219" t="s">
        <v>111</v>
      </c>
      <c r="BQ219" t="s">
        <v>112</v>
      </c>
      <c r="BR219" t="s">
        <v>134</v>
      </c>
      <c r="BS219" t="s">
        <v>135</v>
      </c>
      <c r="BT219" t="s">
        <v>136</v>
      </c>
      <c r="BU219" t="s">
        <v>116</v>
      </c>
      <c r="BV219" t="s">
        <v>137</v>
      </c>
      <c r="CF219">
        <v>4</v>
      </c>
      <c r="CG219">
        <v>1</v>
      </c>
      <c r="CH219" t="s">
        <v>119</v>
      </c>
    </row>
    <row r="220" spans="1:86" x14ac:dyDescent="0.25">
      <c r="A220">
        <v>217</v>
      </c>
      <c r="B220" t="s">
        <v>86</v>
      </c>
      <c r="C220" t="s">
        <v>87</v>
      </c>
      <c r="D220" t="s">
        <v>1415</v>
      </c>
      <c r="E220" t="s">
        <v>89</v>
      </c>
      <c r="F220" t="s">
        <v>139</v>
      </c>
      <c r="H220" t="s">
        <v>140</v>
      </c>
      <c r="I220" t="s">
        <v>141</v>
      </c>
      <c r="J220" t="s">
        <v>1367</v>
      </c>
      <c r="P220" t="s">
        <v>143</v>
      </c>
      <c r="Q220" t="s">
        <v>95</v>
      </c>
      <c r="Z220" t="s">
        <v>1368</v>
      </c>
      <c r="AB220" t="s">
        <v>97</v>
      </c>
      <c r="AC220" t="s">
        <v>1368</v>
      </c>
      <c r="AD220" t="s">
        <v>326</v>
      </c>
      <c r="AE220" t="s">
        <v>1416</v>
      </c>
      <c r="AI220" t="s">
        <v>1403</v>
      </c>
      <c r="AJ220" t="s">
        <v>1403</v>
      </c>
      <c r="AK220" t="s">
        <v>1403</v>
      </c>
      <c r="AN220" t="s">
        <v>1371</v>
      </c>
      <c r="AV220" t="s">
        <v>1417</v>
      </c>
      <c r="AX220">
        <v>153</v>
      </c>
      <c r="AY220" t="s">
        <v>1418</v>
      </c>
      <c r="AZ220" t="s">
        <v>1419</v>
      </c>
      <c r="BA220" t="s">
        <v>1407</v>
      </c>
      <c r="BB220" t="s">
        <v>1408</v>
      </c>
      <c r="BC220" t="s">
        <v>1420</v>
      </c>
      <c r="BM220" t="s">
        <v>172</v>
      </c>
      <c r="BN220" t="s">
        <v>173</v>
      </c>
      <c r="BO220" t="s">
        <v>110</v>
      </c>
      <c r="BP220" t="s">
        <v>111</v>
      </c>
      <c r="BQ220" t="s">
        <v>112</v>
      </c>
      <c r="BR220" t="s">
        <v>1410</v>
      </c>
      <c r="BS220" t="s">
        <v>1421</v>
      </c>
      <c r="BT220" t="s">
        <v>136</v>
      </c>
      <c r="BU220" t="s">
        <v>116</v>
      </c>
      <c r="BV220" t="s">
        <v>137</v>
      </c>
      <c r="CF220">
        <v>5</v>
      </c>
      <c r="CG220">
        <v>1</v>
      </c>
      <c r="CH220" t="s">
        <v>119</v>
      </c>
    </row>
    <row r="221" spans="1:86" x14ac:dyDescent="0.25">
      <c r="A221">
        <v>218</v>
      </c>
      <c r="B221" t="s">
        <v>86</v>
      </c>
      <c r="C221" t="s">
        <v>87</v>
      </c>
      <c r="D221" t="s">
        <v>1422</v>
      </c>
      <c r="E221" t="s">
        <v>89</v>
      </c>
      <c r="F221" t="s">
        <v>139</v>
      </c>
      <c r="H221" t="s">
        <v>140</v>
      </c>
      <c r="I221" t="s">
        <v>141</v>
      </c>
      <c r="J221" t="s">
        <v>1367</v>
      </c>
      <c r="P221" t="s">
        <v>143</v>
      </c>
      <c r="Q221" t="s">
        <v>95</v>
      </c>
      <c r="Z221" t="s">
        <v>1368</v>
      </c>
      <c r="AB221" t="s">
        <v>97</v>
      </c>
      <c r="AC221" t="s">
        <v>1368</v>
      </c>
      <c r="AD221" t="s">
        <v>326</v>
      </c>
      <c r="AE221" t="s">
        <v>1416</v>
      </c>
      <c r="AI221" t="s">
        <v>1403</v>
      </c>
      <c r="AJ221" t="s">
        <v>1403</v>
      </c>
      <c r="AK221" t="s">
        <v>1403</v>
      </c>
      <c r="AN221" t="s">
        <v>1371</v>
      </c>
      <c r="AV221" t="s">
        <v>1417</v>
      </c>
      <c r="AX221">
        <v>153</v>
      </c>
      <c r="AY221" t="s">
        <v>1418</v>
      </c>
      <c r="AZ221" t="s">
        <v>1419</v>
      </c>
      <c r="BA221" t="s">
        <v>1407</v>
      </c>
      <c r="BB221" t="s">
        <v>1408</v>
      </c>
      <c r="BC221" t="s">
        <v>1420</v>
      </c>
      <c r="BM221" t="s">
        <v>172</v>
      </c>
      <c r="BN221" t="s">
        <v>173</v>
      </c>
      <c r="BO221" t="s">
        <v>110</v>
      </c>
      <c r="BP221" t="s">
        <v>111</v>
      </c>
      <c r="BQ221" t="s">
        <v>112</v>
      </c>
      <c r="BR221" t="s">
        <v>1410</v>
      </c>
      <c r="BS221" t="s">
        <v>1421</v>
      </c>
      <c r="BT221" t="s">
        <v>136</v>
      </c>
      <c r="BU221" t="s">
        <v>116</v>
      </c>
      <c r="BV221" t="s">
        <v>137</v>
      </c>
      <c r="CF221">
        <v>5</v>
      </c>
      <c r="CG221">
        <v>1</v>
      </c>
      <c r="CH221" t="s">
        <v>119</v>
      </c>
    </row>
    <row r="222" spans="1:86" x14ac:dyDescent="0.25">
      <c r="A222">
        <v>219</v>
      </c>
      <c r="B222" t="s">
        <v>86</v>
      </c>
      <c r="C222" t="s">
        <v>87</v>
      </c>
      <c r="D222" t="s">
        <v>1423</v>
      </c>
      <c r="E222" t="s">
        <v>89</v>
      </c>
      <c r="F222" t="s">
        <v>139</v>
      </c>
      <c r="H222" t="s">
        <v>140</v>
      </c>
      <c r="I222" t="s">
        <v>141</v>
      </c>
      <c r="J222" t="s">
        <v>1367</v>
      </c>
      <c r="P222" t="s">
        <v>143</v>
      </c>
      <c r="Q222" t="s">
        <v>95</v>
      </c>
      <c r="Z222" t="s">
        <v>1368</v>
      </c>
      <c r="AB222" t="s">
        <v>97</v>
      </c>
      <c r="AC222" t="s">
        <v>1368</v>
      </c>
      <c r="AD222" t="s">
        <v>326</v>
      </c>
      <c r="AE222" t="s">
        <v>1424</v>
      </c>
      <c r="AI222" t="s">
        <v>1425</v>
      </c>
      <c r="AJ222" t="s">
        <v>1425</v>
      </c>
      <c r="AK222" t="s">
        <v>1425</v>
      </c>
      <c r="AN222" t="s">
        <v>1371</v>
      </c>
      <c r="AV222" t="s">
        <v>1426</v>
      </c>
      <c r="AX222">
        <v>139</v>
      </c>
      <c r="AY222" t="s">
        <v>1427</v>
      </c>
      <c r="AZ222" t="s">
        <v>1428</v>
      </c>
      <c r="BA222" t="s">
        <v>1398</v>
      </c>
      <c r="BB222" t="s">
        <v>1399</v>
      </c>
      <c r="BJ222" t="s">
        <v>171</v>
      </c>
      <c r="BM222" t="s">
        <v>172</v>
      </c>
      <c r="BN222" t="s">
        <v>173</v>
      </c>
      <c r="BO222" t="s">
        <v>110</v>
      </c>
      <c r="BP222" t="s">
        <v>111</v>
      </c>
      <c r="BQ222" t="s">
        <v>112</v>
      </c>
      <c r="BR222" t="s">
        <v>134</v>
      </c>
      <c r="BS222" t="s">
        <v>333</v>
      </c>
      <c r="BT222" t="s">
        <v>136</v>
      </c>
      <c r="BU222" t="s">
        <v>116</v>
      </c>
      <c r="BV222" t="s">
        <v>137</v>
      </c>
      <c r="CF222">
        <v>6</v>
      </c>
      <c r="CG222">
        <v>3</v>
      </c>
      <c r="CH222" t="s">
        <v>119</v>
      </c>
    </row>
    <row r="223" spans="1:86" x14ac:dyDescent="0.25">
      <c r="A223">
        <v>220</v>
      </c>
      <c r="B223" t="s">
        <v>86</v>
      </c>
      <c r="C223" t="s">
        <v>87</v>
      </c>
      <c r="D223" t="s">
        <v>1429</v>
      </c>
      <c r="E223" t="s">
        <v>89</v>
      </c>
      <c r="F223" t="s">
        <v>139</v>
      </c>
      <c r="H223" t="s">
        <v>140</v>
      </c>
      <c r="I223" t="s">
        <v>141</v>
      </c>
      <c r="J223" t="s">
        <v>142</v>
      </c>
      <c r="P223" t="s">
        <v>143</v>
      </c>
      <c r="Q223" t="s">
        <v>95</v>
      </c>
      <c r="Z223" t="s">
        <v>1368</v>
      </c>
      <c r="AB223" t="s">
        <v>97</v>
      </c>
      <c r="AC223" t="s">
        <v>1368</v>
      </c>
      <c r="AD223" t="s">
        <v>326</v>
      </c>
      <c r="AE223" t="s">
        <v>1430</v>
      </c>
      <c r="AI223" t="s">
        <v>1431</v>
      </c>
      <c r="AJ223" t="s">
        <v>1431</v>
      </c>
      <c r="AK223" t="s">
        <v>1431</v>
      </c>
      <c r="AN223" t="s">
        <v>1371</v>
      </c>
      <c r="AV223" t="s">
        <v>1432</v>
      </c>
      <c r="AX223">
        <v>138</v>
      </c>
      <c r="AY223" t="s">
        <v>1389</v>
      </c>
      <c r="AZ223" t="s">
        <v>1390</v>
      </c>
      <c r="BA223" t="s">
        <v>1391</v>
      </c>
      <c r="BB223" t="s">
        <v>170</v>
      </c>
      <c r="BC223" t="s">
        <v>1433</v>
      </c>
      <c r="BO223" t="s">
        <v>110</v>
      </c>
      <c r="BP223" t="s">
        <v>111</v>
      </c>
      <c r="BQ223" t="s">
        <v>112</v>
      </c>
      <c r="BR223" t="s">
        <v>162</v>
      </c>
      <c r="BS223" t="s">
        <v>163</v>
      </c>
      <c r="BT223" t="s">
        <v>136</v>
      </c>
      <c r="BU223" t="s">
        <v>116</v>
      </c>
      <c r="BV223" t="s">
        <v>137</v>
      </c>
      <c r="CF223">
        <v>6</v>
      </c>
      <c r="CG223">
        <v>1</v>
      </c>
      <c r="CH223" t="s">
        <v>119</v>
      </c>
    </row>
    <row r="224" spans="1:86" x14ac:dyDescent="0.25">
      <c r="A224">
        <v>221</v>
      </c>
      <c r="B224" t="s">
        <v>86</v>
      </c>
      <c r="C224" t="s">
        <v>87</v>
      </c>
      <c r="D224" t="s">
        <v>1434</v>
      </c>
      <c r="E224" t="s">
        <v>89</v>
      </c>
      <c r="F224" t="s">
        <v>139</v>
      </c>
      <c r="H224" t="s">
        <v>140</v>
      </c>
      <c r="I224" t="s">
        <v>141</v>
      </c>
      <c r="J224" t="s">
        <v>142</v>
      </c>
      <c r="P224" t="s">
        <v>143</v>
      </c>
      <c r="Q224" t="s">
        <v>95</v>
      </c>
      <c r="Z224" t="s">
        <v>1368</v>
      </c>
      <c r="AB224" t="s">
        <v>97</v>
      </c>
      <c r="AC224" t="s">
        <v>1368</v>
      </c>
      <c r="AD224" t="s">
        <v>326</v>
      </c>
      <c r="AE224" t="s">
        <v>1435</v>
      </c>
      <c r="AI224" t="s">
        <v>1370</v>
      </c>
      <c r="AJ224" t="s">
        <v>1370</v>
      </c>
      <c r="AK224" t="s">
        <v>1370</v>
      </c>
      <c r="AN224" t="s">
        <v>1371</v>
      </c>
      <c r="AV224" t="s">
        <v>1436</v>
      </c>
      <c r="AX224">
        <v>109</v>
      </c>
      <c r="AY224" t="s">
        <v>1373</v>
      </c>
      <c r="AZ224" t="s">
        <v>1374</v>
      </c>
      <c r="BA224" t="s">
        <v>1375</v>
      </c>
      <c r="BB224" t="s">
        <v>1376</v>
      </c>
      <c r="BC224" t="s">
        <v>1377</v>
      </c>
      <c r="BO224" t="s">
        <v>110</v>
      </c>
      <c r="BP224" t="s">
        <v>111</v>
      </c>
      <c r="BQ224" t="s">
        <v>112</v>
      </c>
      <c r="BR224" t="s">
        <v>1378</v>
      </c>
      <c r="BS224" t="s">
        <v>1379</v>
      </c>
      <c r="BT224" t="s">
        <v>136</v>
      </c>
      <c r="BU224" t="s">
        <v>116</v>
      </c>
      <c r="BV224" t="s">
        <v>137</v>
      </c>
      <c r="CF224">
        <v>6</v>
      </c>
      <c r="CG224">
        <v>1</v>
      </c>
      <c r="CH224" t="s">
        <v>119</v>
      </c>
    </row>
    <row r="225" spans="1:86" x14ac:dyDescent="0.25">
      <c r="A225">
        <v>222</v>
      </c>
      <c r="B225" t="s">
        <v>86</v>
      </c>
      <c r="C225" t="s">
        <v>87</v>
      </c>
      <c r="D225" t="s">
        <v>1437</v>
      </c>
      <c r="E225" t="s">
        <v>89</v>
      </c>
      <c r="F225" t="s">
        <v>139</v>
      </c>
      <c r="H225" t="s">
        <v>140</v>
      </c>
      <c r="I225" t="s">
        <v>141</v>
      </c>
      <c r="J225" t="s">
        <v>142</v>
      </c>
      <c r="P225" t="s">
        <v>143</v>
      </c>
      <c r="Q225" t="s">
        <v>95</v>
      </c>
      <c r="Z225" t="s">
        <v>1368</v>
      </c>
      <c r="AB225" t="s">
        <v>97</v>
      </c>
      <c r="AC225" t="s">
        <v>1368</v>
      </c>
      <c r="AD225" t="s">
        <v>326</v>
      </c>
      <c r="AE225" t="s">
        <v>1438</v>
      </c>
      <c r="AI225" t="s">
        <v>1439</v>
      </c>
      <c r="AJ225" t="s">
        <v>1439</v>
      </c>
      <c r="AK225" t="s">
        <v>1439</v>
      </c>
      <c r="AN225" t="s">
        <v>1371</v>
      </c>
      <c r="AV225" t="s">
        <v>1440</v>
      </c>
      <c r="AX225">
        <v>161</v>
      </c>
      <c r="AY225" t="s">
        <v>1441</v>
      </c>
      <c r="AZ225" t="s">
        <v>1442</v>
      </c>
      <c r="BA225" t="s">
        <v>331</v>
      </c>
      <c r="BB225" t="s">
        <v>1443</v>
      </c>
      <c r="BC225" t="s">
        <v>1444</v>
      </c>
      <c r="BJ225" t="s">
        <v>171</v>
      </c>
      <c r="BM225" t="s">
        <v>172</v>
      </c>
      <c r="BN225" t="s">
        <v>173</v>
      </c>
      <c r="BO225" t="s">
        <v>110</v>
      </c>
      <c r="BP225" t="s">
        <v>111</v>
      </c>
      <c r="BQ225" t="s">
        <v>112</v>
      </c>
      <c r="BR225" t="s">
        <v>1410</v>
      </c>
      <c r="BS225" t="s">
        <v>1421</v>
      </c>
      <c r="BT225" t="s">
        <v>136</v>
      </c>
      <c r="BU225" t="s">
        <v>116</v>
      </c>
      <c r="BV225" t="s">
        <v>137</v>
      </c>
      <c r="CF225">
        <v>5</v>
      </c>
      <c r="CG225">
        <v>1</v>
      </c>
      <c r="CH225" t="s">
        <v>119</v>
      </c>
    </row>
    <row r="226" spans="1:86" x14ac:dyDescent="0.25">
      <c r="A226">
        <v>223</v>
      </c>
      <c r="B226" t="s">
        <v>86</v>
      </c>
      <c r="C226" t="s">
        <v>87</v>
      </c>
      <c r="D226" t="s">
        <v>1445</v>
      </c>
      <c r="E226" t="s">
        <v>89</v>
      </c>
      <c r="F226" t="s">
        <v>1446</v>
      </c>
      <c r="H226" t="s">
        <v>793</v>
      </c>
      <c r="I226" t="s">
        <v>1447</v>
      </c>
      <c r="J226" t="s">
        <v>93</v>
      </c>
      <c r="P226" t="s">
        <v>738</v>
      </c>
      <c r="Q226" t="s">
        <v>95</v>
      </c>
      <c r="Z226" t="s">
        <v>1368</v>
      </c>
      <c r="AB226" t="s">
        <v>97</v>
      </c>
      <c r="AC226" t="s">
        <v>1368</v>
      </c>
      <c r="AD226" t="s">
        <v>1448</v>
      </c>
      <c r="AE226" t="s">
        <v>1449</v>
      </c>
      <c r="AI226" t="s">
        <v>1450</v>
      </c>
      <c r="AJ226" t="s">
        <v>1450</v>
      </c>
      <c r="AK226" t="s">
        <v>1450</v>
      </c>
      <c r="AN226" t="s">
        <v>1371</v>
      </c>
      <c r="AV226" t="s">
        <v>1451</v>
      </c>
      <c r="AX226">
        <v>132</v>
      </c>
      <c r="AY226" t="s">
        <v>1452</v>
      </c>
      <c r="AZ226" t="s">
        <v>1453</v>
      </c>
      <c r="BA226" t="s">
        <v>1454</v>
      </c>
      <c r="BB226" t="s">
        <v>1455</v>
      </c>
      <c r="BC226" t="s">
        <v>1456</v>
      </c>
      <c r="BO226" t="s">
        <v>110</v>
      </c>
      <c r="BP226" t="s">
        <v>111</v>
      </c>
      <c r="BQ226" t="s">
        <v>112</v>
      </c>
      <c r="BR226" t="s">
        <v>1457</v>
      </c>
      <c r="BS226" t="s">
        <v>1458</v>
      </c>
      <c r="BT226" t="s">
        <v>136</v>
      </c>
      <c r="BU226" t="s">
        <v>116</v>
      </c>
      <c r="BV226" t="s">
        <v>137</v>
      </c>
      <c r="CF226">
        <v>4</v>
      </c>
      <c r="CG226">
        <v>1</v>
      </c>
      <c r="CH226" t="s">
        <v>119</v>
      </c>
    </row>
    <row r="227" spans="1:86" x14ac:dyDescent="0.25">
      <c r="A227">
        <v>224</v>
      </c>
      <c r="B227" t="s">
        <v>86</v>
      </c>
      <c r="C227" t="s">
        <v>87</v>
      </c>
      <c r="D227" t="s">
        <v>1459</v>
      </c>
      <c r="E227" t="s">
        <v>89</v>
      </c>
      <c r="F227" t="s">
        <v>139</v>
      </c>
      <c r="H227" t="s">
        <v>140</v>
      </c>
      <c r="I227" t="s">
        <v>141</v>
      </c>
      <c r="J227" t="s">
        <v>142</v>
      </c>
      <c r="P227" t="s">
        <v>143</v>
      </c>
      <c r="Q227" t="s">
        <v>95</v>
      </c>
      <c r="Z227" t="s">
        <v>1368</v>
      </c>
      <c r="AB227" t="s">
        <v>97</v>
      </c>
      <c r="AC227" t="s">
        <v>1368</v>
      </c>
      <c r="AD227" t="s">
        <v>1448</v>
      </c>
      <c r="AE227" t="s">
        <v>1460</v>
      </c>
      <c r="AI227" t="s">
        <v>1370</v>
      </c>
      <c r="AJ227" t="s">
        <v>1370</v>
      </c>
      <c r="AK227" t="s">
        <v>1370</v>
      </c>
      <c r="AN227" t="s">
        <v>1371</v>
      </c>
      <c r="AV227" t="s">
        <v>1461</v>
      </c>
      <c r="AX227">
        <v>109</v>
      </c>
      <c r="AY227" t="s">
        <v>1373</v>
      </c>
      <c r="AZ227" t="s">
        <v>1374</v>
      </c>
      <c r="BA227" t="s">
        <v>1375</v>
      </c>
      <c r="BB227" t="s">
        <v>1376</v>
      </c>
      <c r="BC227" t="s">
        <v>1377</v>
      </c>
      <c r="BO227" t="s">
        <v>110</v>
      </c>
      <c r="BP227" t="s">
        <v>111</v>
      </c>
      <c r="BQ227" t="s">
        <v>112</v>
      </c>
      <c r="BR227" t="s">
        <v>1378</v>
      </c>
      <c r="BS227" t="s">
        <v>1379</v>
      </c>
      <c r="BT227" t="s">
        <v>136</v>
      </c>
      <c r="BU227" t="s">
        <v>116</v>
      </c>
      <c r="BV227" t="s">
        <v>137</v>
      </c>
      <c r="CF227">
        <v>6</v>
      </c>
      <c r="CG227">
        <v>1</v>
      </c>
      <c r="CH227" t="s">
        <v>119</v>
      </c>
    </row>
    <row r="228" spans="1:86" x14ac:dyDescent="0.25">
      <c r="A228">
        <v>225</v>
      </c>
      <c r="B228" t="s">
        <v>86</v>
      </c>
      <c r="C228" t="s">
        <v>87</v>
      </c>
      <c r="D228" t="s">
        <v>1462</v>
      </c>
      <c r="E228" t="s">
        <v>89</v>
      </c>
      <c r="F228" t="s">
        <v>139</v>
      </c>
      <c r="H228" t="s">
        <v>140</v>
      </c>
      <c r="I228" t="s">
        <v>141</v>
      </c>
      <c r="J228" t="s">
        <v>142</v>
      </c>
      <c r="P228" t="s">
        <v>143</v>
      </c>
      <c r="Q228" t="s">
        <v>95</v>
      </c>
      <c r="Z228" t="s">
        <v>1368</v>
      </c>
      <c r="AB228" t="s">
        <v>97</v>
      </c>
      <c r="AC228" t="s">
        <v>1368</v>
      </c>
      <c r="AD228" t="s">
        <v>1448</v>
      </c>
      <c r="AE228" t="s">
        <v>1463</v>
      </c>
      <c r="AI228" t="s">
        <v>1464</v>
      </c>
      <c r="AJ228" t="s">
        <v>1464</v>
      </c>
      <c r="AK228" t="s">
        <v>1464</v>
      </c>
      <c r="AN228" t="s">
        <v>1371</v>
      </c>
      <c r="AV228" t="s">
        <v>1465</v>
      </c>
      <c r="AX228">
        <v>132</v>
      </c>
      <c r="AY228" t="s">
        <v>1466</v>
      </c>
      <c r="AZ228" t="s">
        <v>1467</v>
      </c>
      <c r="BA228" t="s">
        <v>1391</v>
      </c>
      <c r="BB228" t="s">
        <v>1468</v>
      </c>
      <c r="BC228" t="s">
        <v>1469</v>
      </c>
      <c r="BO228" t="s">
        <v>110</v>
      </c>
      <c r="BP228" t="s">
        <v>111</v>
      </c>
      <c r="BQ228" t="s">
        <v>112</v>
      </c>
      <c r="BR228" t="s">
        <v>1457</v>
      </c>
      <c r="BS228" t="s">
        <v>1470</v>
      </c>
      <c r="BT228" t="s">
        <v>136</v>
      </c>
      <c r="BU228" t="s">
        <v>116</v>
      </c>
      <c r="BV228" t="s">
        <v>137</v>
      </c>
      <c r="CF228">
        <v>4</v>
      </c>
      <c r="CG228">
        <v>1</v>
      </c>
      <c r="CH228" t="s">
        <v>119</v>
      </c>
    </row>
    <row r="229" spans="1:86" x14ac:dyDescent="0.25">
      <c r="A229">
        <v>226</v>
      </c>
      <c r="B229" t="s">
        <v>86</v>
      </c>
      <c r="C229" t="s">
        <v>87</v>
      </c>
      <c r="D229" t="s">
        <v>1471</v>
      </c>
      <c r="E229" t="s">
        <v>89</v>
      </c>
      <c r="F229" t="s">
        <v>121</v>
      </c>
      <c r="H229" t="s">
        <v>122</v>
      </c>
      <c r="I229" t="s">
        <v>123</v>
      </c>
      <c r="J229" t="s">
        <v>93</v>
      </c>
      <c r="P229" t="s">
        <v>124</v>
      </c>
      <c r="Q229" t="s">
        <v>95</v>
      </c>
      <c r="Z229" t="s">
        <v>1368</v>
      </c>
      <c r="AB229" t="s">
        <v>97</v>
      </c>
      <c r="AC229" t="s">
        <v>1368</v>
      </c>
      <c r="AD229" t="s">
        <v>1448</v>
      </c>
      <c r="AE229" t="s">
        <v>1472</v>
      </c>
      <c r="AI229" t="s">
        <v>934</v>
      </c>
      <c r="AJ229" t="s">
        <v>934</v>
      </c>
      <c r="AK229" t="s">
        <v>934</v>
      </c>
      <c r="AN229" t="s">
        <v>1371</v>
      </c>
      <c r="AV229" t="s">
        <v>1473</v>
      </c>
      <c r="AX229">
        <v>132</v>
      </c>
      <c r="AY229" t="s">
        <v>1466</v>
      </c>
      <c r="AZ229" t="s">
        <v>1467</v>
      </c>
      <c r="BA229" t="s">
        <v>1391</v>
      </c>
      <c r="BB229" t="s">
        <v>1468</v>
      </c>
      <c r="BC229" t="s">
        <v>1474</v>
      </c>
      <c r="BO229" t="s">
        <v>110</v>
      </c>
      <c r="BP229" t="s">
        <v>111</v>
      </c>
      <c r="BQ229" t="s">
        <v>112</v>
      </c>
      <c r="BR229" t="s">
        <v>1457</v>
      </c>
      <c r="BS229" t="s">
        <v>1470</v>
      </c>
      <c r="BT229" t="s">
        <v>136</v>
      </c>
      <c r="BU229" t="s">
        <v>116</v>
      </c>
      <c r="BV229" t="s">
        <v>137</v>
      </c>
      <c r="CF229">
        <v>4</v>
      </c>
      <c r="CG229">
        <v>1</v>
      </c>
      <c r="CH229" t="s">
        <v>119</v>
      </c>
    </row>
    <row r="230" spans="1:86" x14ac:dyDescent="0.25">
      <c r="A230">
        <v>227</v>
      </c>
      <c r="B230" t="s">
        <v>86</v>
      </c>
      <c r="C230" t="s">
        <v>87</v>
      </c>
      <c r="D230" t="s">
        <v>1475</v>
      </c>
      <c r="E230" t="s">
        <v>1476</v>
      </c>
      <c r="F230" t="s">
        <v>1477</v>
      </c>
      <c r="H230" t="s">
        <v>1478</v>
      </c>
      <c r="I230" t="s">
        <v>1479</v>
      </c>
      <c r="J230" t="s">
        <v>1480</v>
      </c>
      <c r="P230" t="s">
        <v>1481</v>
      </c>
      <c r="Q230" t="s">
        <v>95</v>
      </c>
      <c r="Z230" t="s">
        <v>1482</v>
      </c>
      <c r="AB230" t="s">
        <v>97</v>
      </c>
      <c r="AC230" t="s">
        <v>489</v>
      </c>
      <c r="AD230" t="s">
        <v>1077</v>
      </c>
      <c r="AE230" t="s">
        <v>1483</v>
      </c>
      <c r="AG230" t="s">
        <v>1484</v>
      </c>
      <c r="AN230" t="s">
        <v>1485</v>
      </c>
      <c r="AO230" t="s">
        <v>1486</v>
      </c>
      <c r="AV230" t="s">
        <v>1487</v>
      </c>
      <c r="AX230">
        <v>72</v>
      </c>
      <c r="AY230" t="s">
        <v>1488</v>
      </c>
      <c r="AZ230" t="s">
        <v>1489</v>
      </c>
      <c r="BA230" t="s">
        <v>1490</v>
      </c>
      <c r="BB230" t="s">
        <v>1491</v>
      </c>
      <c r="BC230" t="s">
        <v>1492</v>
      </c>
      <c r="BG230" t="s">
        <v>1493</v>
      </c>
      <c r="BO230" t="s">
        <v>110</v>
      </c>
      <c r="BP230" t="s">
        <v>111</v>
      </c>
      <c r="BQ230" t="s">
        <v>112</v>
      </c>
      <c r="BR230" t="s">
        <v>239</v>
      </c>
      <c r="BS230" t="s">
        <v>1494</v>
      </c>
      <c r="BT230" t="s">
        <v>207</v>
      </c>
      <c r="BU230" t="s">
        <v>116</v>
      </c>
      <c r="BV230" t="s">
        <v>475</v>
      </c>
      <c r="CF230">
        <v>4</v>
      </c>
      <c r="CG230">
        <v>1</v>
      </c>
      <c r="CH230" t="s">
        <v>1495</v>
      </c>
    </row>
    <row r="231" spans="1:86" x14ac:dyDescent="0.25">
      <c r="A231">
        <v>228</v>
      </c>
      <c r="B231" t="s">
        <v>86</v>
      </c>
      <c r="C231" t="s">
        <v>87</v>
      </c>
      <c r="D231" t="s">
        <v>1496</v>
      </c>
      <c r="E231" t="s">
        <v>1476</v>
      </c>
      <c r="F231" t="s">
        <v>1477</v>
      </c>
      <c r="H231" t="s">
        <v>1497</v>
      </c>
      <c r="I231" t="s">
        <v>1498</v>
      </c>
      <c r="J231" t="s">
        <v>489</v>
      </c>
      <c r="P231" t="s">
        <v>1481</v>
      </c>
      <c r="Q231" t="s">
        <v>95</v>
      </c>
      <c r="Z231" t="s">
        <v>1482</v>
      </c>
      <c r="AB231" t="s">
        <v>97</v>
      </c>
      <c r="AC231" t="s">
        <v>489</v>
      </c>
      <c r="AD231" t="s">
        <v>1077</v>
      </c>
      <c r="AE231" t="s">
        <v>1499</v>
      </c>
      <c r="AG231" t="s">
        <v>1484</v>
      </c>
      <c r="AN231" t="s">
        <v>1485</v>
      </c>
      <c r="AO231" t="s">
        <v>1486</v>
      </c>
      <c r="AV231" t="s">
        <v>1500</v>
      </c>
      <c r="AX231">
        <v>63</v>
      </c>
      <c r="AY231" t="s">
        <v>1501</v>
      </c>
      <c r="AZ231" t="s">
        <v>1502</v>
      </c>
      <c r="BA231" t="s">
        <v>1503</v>
      </c>
      <c r="BB231" t="s">
        <v>1504</v>
      </c>
      <c r="BC231" t="s">
        <v>1505</v>
      </c>
      <c r="BO231" t="s">
        <v>110</v>
      </c>
      <c r="BP231" t="s">
        <v>111</v>
      </c>
      <c r="BQ231" t="s">
        <v>112</v>
      </c>
      <c r="BR231" t="s">
        <v>900</v>
      </c>
      <c r="BS231" t="s">
        <v>900</v>
      </c>
      <c r="BT231" t="s">
        <v>1506</v>
      </c>
      <c r="BU231" t="s">
        <v>116</v>
      </c>
      <c r="BV231" t="s">
        <v>137</v>
      </c>
      <c r="CF231">
        <v>6</v>
      </c>
      <c r="CG231">
        <v>3</v>
      </c>
      <c r="CH231" t="s">
        <v>1495</v>
      </c>
    </row>
    <row r="232" spans="1:86" x14ac:dyDescent="0.25">
      <c r="A232">
        <v>229</v>
      </c>
      <c r="B232" t="s">
        <v>86</v>
      </c>
      <c r="C232" t="s">
        <v>87</v>
      </c>
      <c r="D232" t="s">
        <v>1507</v>
      </c>
      <c r="E232" t="s">
        <v>1476</v>
      </c>
      <c r="F232" t="s">
        <v>1477</v>
      </c>
      <c r="H232" t="s">
        <v>1497</v>
      </c>
      <c r="I232" t="s">
        <v>1498</v>
      </c>
      <c r="J232" t="s">
        <v>93</v>
      </c>
      <c r="P232" t="s">
        <v>1481</v>
      </c>
      <c r="Q232" t="s">
        <v>95</v>
      </c>
      <c r="Z232" t="s">
        <v>1482</v>
      </c>
      <c r="AB232" t="s">
        <v>97</v>
      </c>
      <c r="AC232" t="s">
        <v>489</v>
      </c>
      <c r="AD232" t="s">
        <v>1077</v>
      </c>
      <c r="AE232" t="s">
        <v>1508</v>
      </c>
      <c r="AG232" t="s">
        <v>1484</v>
      </c>
      <c r="AN232" t="s">
        <v>1485</v>
      </c>
      <c r="AO232" t="s">
        <v>1486</v>
      </c>
      <c r="AV232" t="s">
        <v>1509</v>
      </c>
      <c r="AX232">
        <v>63</v>
      </c>
      <c r="AY232" t="s">
        <v>1501</v>
      </c>
      <c r="AZ232" t="s">
        <v>1502</v>
      </c>
      <c r="BA232" t="s">
        <v>1503</v>
      </c>
      <c r="BB232" t="s">
        <v>1504</v>
      </c>
      <c r="BC232" t="s">
        <v>1510</v>
      </c>
      <c r="BO232" t="s">
        <v>110</v>
      </c>
      <c r="BP232" t="s">
        <v>111</v>
      </c>
      <c r="BQ232" t="s">
        <v>112</v>
      </c>
      <c r="BR232" t="s">
        <v>900</v>
      </c>
      <c r="BS232" t="s">
        <v>900</v>
      </c>
      <c r="BT232" t="s">
        <v>1506</v>
      </c>
      <c r="BU232" t="s">
        <v>116</v>
      </c>
      <c r="BV232" t="s">
        <v>137</v>
      </c>
      <c r="CF232">
        <v>6</v>
      </c>
      <c r="CG232">
        <v>1</v>
      </c>
      <c r="CH232" t="s">
        <v>1495</v>
      </c>
    </row>
    <row r="233" spans="1:86" x14ac:dyDescent="0.25">
      <c r="A233">
        <v>230</v>
      </c>
      <c r="B233" t="s">
        <v>86</v>
      </c>
      <c r="C233" t="s">
        <v>87</v>
      </c>
      <c r="D233" t="s">
        <v>1511</v>
      </c>
      <c r="E233" t="s">
        <v>1476</v>
      </c>
      <c r="F233" t="s">
        <v>1477</v>
      </c>
      <c r="H233" t="s">
        <v>1497</v>
      </c>
      <c r="I233" t="s">
        <v>1498</v>
      </c>
      <c r="J233" t="s">
        <v>93</v>
      </c>
      <c r="P233" t="s">
        <v>1481</v>
      </c>
      <c r="Q233" t="s">
        <v>95</v>
      </c>
      <c r="Z233" t="s">
        <v>1482</v>
      </c>
      <c r="AB233" t="s">
        <v>97</v>
      </c>
      <c r="AC233" t="s">
        <v>489</v>
      </c>
      <c r="AD233" t="s">
        <v>1077</v>
      </c>
      <c r="AE233" t="s">
        <v>1512</v>
      </c>
      <c r="AN233" t="s">
        <v>1485</v>
      </c>
      <c r="AO233" t="s">
        <v>1486</v>
      </c>
      <c r="AV233" t="s">
        <v>1513</v>
      </c>
      <c r="AX233">
        <v>63</v>
      </c>
      <c r="AY233" t="s">
        <v>1501</v>
      </c>
      <c r="AZ233" t="s">
        <v>1502</v>
      </c>
      <c r="BA233" t="s">
        <v>1503</v>
      </c>
      <c r="BB233" t="s">
        <v>1504</v>
      </c>
      <c r="BC233" t="s">
        <v>1510</v>
      </c>
      <c r="BO233" t="s">
        <v>110</v>
      </c>
      <c r="BP233" t="s">
        <v>111</v>
      </c>
      <c r="BQ233" t="s">
        <v>112</v>
      </c>
      <c r="BR233" t="s">
        <v>900</v>
      </c>
      <c r="BS233" t="s">
        <v>900</v>
      </c>
      <c r="BT233" t="s">
        <v>1506</v>
      </c>
      <c r="BU233" t="s">
        <v>116</v>
      </c>
      <c r="BV233" t="s">
        <v>137</v>
      </c>
      <c r="CF233">
        <v>6</v>
      </c>
      <c r="CG233">
        <v>1</v>
      </c>
      <c r="CH233" t="s">
        <v>1495</v>
      </c>
    </row>
    <row r="234" spans="1:86" x14ac:dyDescent="0.25">
      <c r="A234">
        <v>231</v>
      </c>
      <c r="B234" t="s">
        <v>86</v>
      </c>
      <c r="C234" t="s">
        <v>87</v>
      </c>
      <c r="D234" t="s">
        <v>1514</v>
      </c>
      <c r="E234" t="s">
        <v>1476</v>
      </c>
      <c r="F234" t="s">
        <v>1515</v>
      </c>
      <c r="H234" t="s">
        <v>1516</v>
      </c>
      <c r="I234" t="s">
        <v>1517</v>
      </c>
      <c r="J234" t="s">
        <v>489</v>
      </c>
      <c r="P234" t="s">
        <v>1481</v>
      </c>
      <c r="Q234" t="s">
        <v>95</v>
      </c>
      <c r="Z234" t="s">
        <v>1518</v>
      </c>
      <c r="AB234" t="s">
        <v>97</v>
      </c>
      <c r="AC234" t="s">
        <v>489</v>
      </c>
      <c r="AD234" t="s">
        <v>1077</v>
      </c>
      <c r="AE234" t="s">
        <v>1519</v>
      </c>
      <c r="AN234" t="s">
        <v>1485</v>
      </c>
      <c r="AO234" t="s">
        <v>1486</v>
      </c>
      <c r="AV234" t="s">
        <v>1520</v>
      </c>
      <c r="AX234">
        <v>49</v>
      </c>
      <c r="AY234" t="s">
        <v>1521</v>
      </c>
      <c r="AZ234" t="s">
        <v>1522</v>
      </c>
      <c r="BA234" t="s">
        <v>1523</v>
      </c>
      <c r="BB234" t="s">
        <v>1524</v>
      </c>
      <c r="BC234" t="s">
        <v>1525</v>
      </c>
      <c r="BJ234" t="s">
        <v>1526</v>
      </c>
      <c r="BO234" t="s">
        <v>110</v>
      </c>
      <c r="BP234" t="s">
        <v>111</v>
      </c>
      <c r="BQ234" t="s">
        <v>112</v>
      </c>
      <c r="BR234" t="s">
        <v>113</v>
      </c>
      <c r="BS234" t="s">
        <v>1527</v>
      </c>
      <c r="BT234" t="s">
        <v>254</v>
      </c>
      <c r="BU234" t="s">
        <v>116</v>
      </c>
      <c r="BV234" t="s">
        <v>602</v>
      </c>
      <c r="CF234">
        <v>4</v>
      </c>
      <c r="CG234">
        <v>1</v>
      </c>
      <c r="CH234" t="s">
        <v>1495</v>
      </c>
    </row>
    <row r="235" spans="1:86" x14ac:dyDescent="0.25">
      <c r="A235">
        <v>232</v>
      </c>
      <c r="B235" t="s">
        <v>86</v>
      </c>
      <c r="C235" t="s">
        <v>87</v>
      </c>
      <c r="D235" t="s">
        <v>1528</v>
      </c>
      <c r="E235" t="s">
        <v>1476</v>
      </c>
      <c r="F235" t="s">
        <v>1515</v>
      </c>
      <c r="H235" t="s">
        <v>1516</v>
      </c>
      <c r="I235" t="s">
        <v>1517</v>
      </c>
      <c r="J235" t="s">
        <v>489</v>
      </c>
      <c r="P235" t="s">
        <v>1481</v>
      </c>
      <c r="Q235" t="s">
        <v>95</v>
      </c>
      <c r="Z235" t="s">
        <v>1518</v>
      </c>
      <c r="AB235" t="s">
        <v>97</v>
      </c>
      <c r="AC235" t="s">
        <v>489</v>
      </c>
      <c r="AD235" t="s">
        <v>1077</v>
      </c>
      <c r="AE235" t="s">
        <v>1519</v>
      </c>
      <c r="AN235" t="s">
        <v>1485</v>
      </c>
      <c r="AO235" t="s">
        <v>1486</v>
      </c>
      <c r="AV235" t="s">
        <v>1529</v>
      </c>
      <c r="AX235">
        <v>49</v>
      </c>
      <c r="AY235" t="s">
        <v>1521</v>
      </c>
      <c r="AZ235" t="s">
        <v>1522</v>
      </c>
      <c r="BA235" t="s">
        <v>1523</v>
      </c>
      <c r="BB235" t="s">
        <v>1524</v>
      </c>
      <c r="BC235" t="s">
        <v>1525</v>
      </c>
      <c r="BJ235" t="s">
        <v>1526</v>
      </c>
      <c r="BO235" t="s">
        <v>110</v>
      </c>
      <c r="BP235" t="s">
        <v>111</v>
      </c>
      <c r="BQ235" t="s">
        <v>112</v>
      </c>
      <c r="BR235" t="s">
        <v>113</v>
      </c>
      <c r="BS235" t="s">
        <v>1527</v>
      </c>
      <c r="BT235" t="s">
        <v>254</v>
      </c>
      <c r="BU235" t="s">
        <v>116</v>
      </c>
      <c r="BV235" t="s">
        <v>602</v>
      </c>
      <c r="CF235">
        <v>4</v>
      </c>
      <c r="CG235">
        <v>1</v>
      </c>
      <c r="CH235" t="s">
        <v>1495</v>
      </c>
    </row>
    <row r="236" spans="1:86" x14ac:dyDescent="0.25">
      <c r="A236">
        <v>233</v>
      </c>
      <c r="B236" t="s">
        <v>86</v>
      </c>
      <c r="C236" t="s">
        <v>87</v>
      </c>
      <c r="D236" t="s">
        <v>1530</v>
      </c>
      <c r="E236" t="s">
        <v>1476</v>
      </c>
      <c r="F236" t="s">
        <v>1477</v>
      </c>
      <c r="H236" t="s">
        <v>1531</v>
      </c>
      <c r="I236" t="s">
        <v>1532</v>
      </c>
      <c r="J236" t="s">
        <v>93</v>
      </c>
      <c r="P236" t="s">
        <v>1481</v>
      </c>
      <c r="Q236" t="s">
        <v>95</v>
      </c>
      <c r="Z236" t="s">
        <v>1533</v>
      </c>
      <c r="AB236" t="s">
        <v>97</v>
      </c>
      <c r="AC236" t="s">
        <v>489</v>
      </c>
      <c r="AD236" t="s">
        <v>1077</v>
      </c>
      <c r="AE236" t="s">
        <v>1534</v>
      </c>
      <c r="AN236" t="s">
        <v>1485</v>
      </c>
      <c r="AO236" t="s">
        <v>1486</v>
      </c>
      <c r="AV236" t="s">
        <v>1535</v>
      </c>
      <c r="AX236">
        <v>54</v>
      </c>
      <c r="AY236" t="s">
        <v>1536</v>
      </c>
      <c r="AZ236" t="s">
        <v>1537</v>
      </c>
      <c r="BA236" t="s">
        <v>1538</v>
      </c>
      <c r="BB236" t="s">
        <v>1539</v>
      </c>
      <c r="BG236" t="s">
        <v>1540</v>
      </c>
      <c r="BJ236" t="s">
        <v>1541</v>
      </c>
      <c r="BM236" t="s">
        <v>1542</v>
      </c>
      <c r="BN236" t="s">
        <v>1543</v>
      </c>
      <c r="BO236" t="s">
        <v>110</v>
      </c>
      <c r="BP236" t="s">
        <v>111</v>
      </c>
      <c r="BQ236" t="s">
        <v>112</v>
      </c>
      <c r="BR236" t="s">
        <v>1544</v>
      </c>
      <c r="BS236" t="s">
        <v>1545</v>
      </c>
      <c r="BT236" t="s">
        <v>1546</v>
      </c>
      <c r="BU236" t="s">
        <v>116</v>
      </c>
      <c r="BV236" t="s">
        <v>1547</v>
      </c>
      <c r="CF236">
        <v>6</v>
      </c>
      <c r="CG236">
        <v>3</v>
      </c>
      <c r="CH236" t="s">
        <v>1495</v>
      </c>
    </row>
    <row r="237" spans="1:86" x14ac:dyDescent="0.25">
      <c r="A237">
        <v>234</v>
      </c>
      <c r="B237" t="s">
        <v>86</v>
      </c>
      <c r="C237" t="s">
        <v>87</v>
      </c>
      <c r="D237" t="s">
        <v>1548</v>
      </c>
      <c r="E237" t="s">
        <v>1476</v>
      </c>
      <c r="F237" t="s">
        <v>1477</v>
      </c>
      <c r="H237" t="s">
        <v>1531</v>
      </c>
      <c r="I237" t="s">
        <v>1532</v>
      </c>
      <c r="J237" t="s">
        <v>93</v>
      </c>
      <c r="P237" t="s">
        <v>1481</v>
      </c>
      <c r="Q237" t="s">
        <v>95</v>
      </c>
      <c r="Z237" t="s">
        <v>1533</v>
      </c>
      <c r="AB237" t="s">
        <v>97</v>
      </c>
      <c r="AC237" t="s">
        <v>489</v>
      </c>
      <c r="AD237" t="s">
        <v>1077</v>
      </c>
      <c r="AE237" t="s">
        <v>1534</v>
      </c>
      <c r="AN237" t="s">
        <v>1485</v>
      </c>
      <c r="AO237" t="s">
        <v>1486</v>
      </c>
      <c r="AV237" t="s">
        <v>1535</v>
      </c>
      <c r="AX237">
        <v>54</v>
      </c>
      <c r="AY237" t="s">
        <v>1536</v>
      </c>
      <c r="AZ237" t="s">
        <v>1537</v>
      </c>
      <c r="BA237" t="s">
        <v>1538</v>
      </c>
      <c r="BB237" t="s">
        <v>1539</v>
      </c>
      <c r="BG237" t="s">
        <v>1540</v>
      </c>
      <c r="BJ237" t="s">
        <v>1541</v>
      </c>
      <c r="BM237" t="s">
        <v>1542</v>
      </c>
      <c r="BN237" t="s">
        <v>1543</v>
      </c>
      <c r="BO237" t="s">
        <v>110</v>
      </c>
      <c r="BP237" t="s">
        <v>111</v>
      </c>
      <c r="BQ237" t="s">
        <v>112</v>
      </c>
      <c r="BR237" t="s">
        <v>1544</v>
      </c>
      <c r="BS237" t="s">
        <v>1545</v>
      </c>
      <c r="BT237" t="s">
        <v>1546</v>
      </c>
      <c r="BU237" t="s">
        <v>116</v>
      </c>
      <c r="BV237" t="s">
        <v>1547</v>
      </c>
      <c r="CF237">
        <v>6</v>
      </c>
      <c r="CG237">
        <v>3</v>
      </c>
      <c r="CH237" t="s">
        <v>1495</v>
      </c>
    </row>
    <row r="238" spans="1:86" x14ac:dyDescent="0.25">
      <c r="A238">
        <v>235</v>
      </c>
      <c r="B238" t="s">
        <v>86</v>
      </c>
      <c r="C238" t="s">
        <v>87</v>
      </c>
      <c r="D238" t="s">
        <v>1549</v>
      </c>
      <c r="E238" t="s">
        <v>1476</v>
      </c>
      <c r="F238" t="s">
        <v>1477</v>
      </c>
      <c r="H238" t="s">
        <v>1531</v>
      </c>
      <c r="I238" t="s">
        <v>1532</v>
      </c>
      <c r="J238" t="s">
        <v>93</v>
      </c>
      <c r="P238" t="s">
        <v>1481</v>
      </c>
      <c r="Q238" t="s">
        <v>95</v>
      </c>
      <c r="Z238" t="s">
        <v>1533</v>
      </c>
      <c r="AB238" t="s">
        <v>97</v>
      </c>
      <c r="AC238" t="s">
        <v>489</v>
      </c>
      <c r="AD238" t="s">
        <v>1077</v>
      </c>
      <c r="AE238" t="s">
        <v>1534</v>
      </c>
      <c r="AN238" t="s">
        <v>1485</v>
      </c>
      <c r="AO238" t="s">
        <v>1486</v>
      </c>
      <c r="AV238" t="s">
        <v>1535</v>
      </c>
      <c r="AX238">
        <v>54</v>
      </c>
      <c r="AY238" t="s">
        <v>1536</v>
      </c>
      <c r="AZ238" t="s">
        <v>1537</v>
      </c>
      <c r="BA238" t="s">
        <v>1538</v>
      </c>
      <c r="BB238" t="s">
        <v>1539</v>
      </c>
      <c r="BG238" t="s">
        <v>1540</v>
      </c>
      <c r="BJ238" t="s">
        <v>1541</v>
      </c>
      <c r="BM238" t="s">
        <v>1542</v>
      </c>
      <c r="BN238" t="s">
        <v>1543</v>
      </c>
      <c r="BO238" t="s">
        <v>110</v>
      </c>
      <c r="BP238" t="s">
        <v>111</v>
      </c>
      <c r="BQ238" t="s">
        <v>112</v>
      </c>
      <c r="BR238" t="s">
        <v>1544</v>
      </c>
      <c r="BS238" t="s">
        <v>1545</v>
      </c>
      <c r="BT238" t="s">
        <v>1546</v>
      </c>
      <c r="BU238" t="s">
        <v>116</v>
      </c>
      <c r="BV238" t="s">
        <v>1547</v>
      </c>
      <c r="CF238">
        <v>6</v>
      </c>
      <c r="CG238">
        <v>3</v>
      </c>
      <c r="CH238" t="s">
        <v>1495</v>
      </c>
    </row>
    <row r="239" spans="1:86" x14ac:dyDescent="0.25">
      <c r="A239">
        <v>236</v>
      </c>
      <c r="B239" t="s">
        <v>86</v>
      </c>
      <c r="C239" t="s">
        <v>87</v>
      </c>
      <c r="D239" t="s">
        <v>1550</v>
      </c>
      <c r="E239" t="s">
        <v>1476</v>
      </c>
      <c r="F239" t="s">
        <v>1477</v>
      </c>
      <c r="H239" t="s">
        <v>1531</v>
      </c>
      <c r="I239" t="s">
        <v>1532</v>
      </c>
      <c r="J239" t="s">
        <v>93</v>
      </c>
      <c r="P239" t="s">
        <v>1481</v>
      </c>
      <c r="Q239" t="s">
        <v>95</v>
      </c>
      <c r="Z239" t="s">
        <v>1533</v>
      </c>
      <c r="AB239" t="s">
        <v>97</v>
      </c>
      <c r="AC239" t="s">
        <v>489</v>
      </c>
      <c r="AD239" t="s">
        <v>1077</v>
      </c>
      <c r="AE239" t="s">
        <v>1534</v>
      </c>
      <c r="AN239" t="s">
        <v>1485</v>
      </c>
      <c r="AO239" t="s">
        <v>1486</v>
      </c>
      <c r="AV239" t="s">
        <v>1535</v>
      </c>
      <c r="AX239">
        <v>54</v>
      </c>
      <c r="AY239" t="s">
        <v>1536</v>
      </c>
      <c r="AZ239" t="s">
        <v>1537</v>
      </c>
      <c r="BA239" t="s">
        <v>1538</v>
      </c>
      <c r="BB239" t="s">
        <v>1539</v>
      </c>
      <c r="BG239" t="s">
        <v>1540</v>
      </c>
      <c r="BJ239" t="s">
        <v>1541</v>
      </c>
      <c r="BM239" t="s">
        <v>1542</v>
      </c>
      <c r="BN239" t="s">
        <v>1543</v>
      </c>
      <c r="BO239" t="s">
        <v>110</v>
      </c>
      <c r="BP239" t="s">
        <v>111</v>
      </c>
      <c r="BQ239" t="s">
        <v>112</v>
      </c>
      <c r="BR239" t="s">
        <v>1544</v>
      </c>
      <c r="BS239" t="s">
        <v>1545</v>
      </c>
      <c r="BT239" t="s">
        <v>1546</v>
      </c>
      <c r="BU239" t="s">
        <v>116</v>
      </c>
      <c r="BV239" t="s">
        <v>1547</v>
      </c>
      <c r="CF239">
        <v>6</v>
      </c>
      <c r="CG239">
        <v>3</v>
      </c>
      <c r="CH239" t="s">
        <v>1495</v>
      </c>
    </row>
    <row r="240" spans="1:86" x14ac:dyDescent="0.25">
      <c r="A240">
        <v>237</v>
      </c>
      <c r="B240" t="s">
        <v>86</v>
      </c>
      <c r="C240" t="s">
        <v>87</v>
      </c>
      <c r="D240" t="s">
        <v>1551</v>
      </c>
      <c r="E240" t="s">
        <v>1476</v>
      </c>
      <c r="F240" t="s">
        <v>1477</v>
      </c>
      <c r="H240" t="s">
        <v>1531</v>
      </c>
      <c r="I240" t="s">
        <v>1532</v>
      </c>
      <c r="J240" t="s">
        <v>93</v>
      </c>
      <c r="P240" t="s">
        <v>1481</v>
      </c>
      <c r="Q240" t="s">
        <v>95</v>
      </c>
      <c r="Z240" t="s">
        <v>1533</v>
      </c>
      <c r="AB240" t="s">
        <v>97</v>
      </c>
      <c r="AC240" t="s">
        <v>489</v>
      </c>
      <c r="AD240" t="s">
        <v>1077</v>
      </c>
      <c r="AE240" t="s">
        <v>1534</v>
      </c>
      <c r="AN240" t="s">
        <v>1485</v>
      </c>
      <c r="AO240" t="s">
        <v>1486</v>
      </c>
      <c r="AV240" t="s">
        <v>1535</v>
      </c>
      <c r="AX240">
        <v>54</v>
      </c>
      <c r="AY240" t="s">
        <v>1536</v>
      </c>
      <c r="AZ240" t="s">
        <v>1537</v>
      </c>
      <c r="BA240" t="s">
        <v>1538</v>
      </c>
      <c r="BB240" t="s">
        <v>1539</v>
      </c>
      <c r="BG240" t="s">
        <v>1540</v>
      </c>
      <c r="BJ240" t="s">
        <v>1541</v>
      </c>
      <c r="BM240" t="s">
        <v>1542</v>
      </c>
      <c r="BN240" t="s">
        <v>1543</v>
      </c>
      <c r="BO240" t="s">
        <v>110</v>
      </c>
      <c r="BP240" t="s">
        <v>111</v>
      </c>
      <c r="BQ240" t="s">
        <v>112</v>
      </c>
      <c r="BR240" t="s">
        <v>1544</v>
      </c>
      <c r="BS240" t="s">
        <v>1545</v>
      </c>
      <c r="BT240" t="s">
        <v>1546</v>
      </c>
      <c r="BU240" t="s">
        <v>116</v>
      </c>
      <c r="BV240" t="s">
        <v>1547</v>
      </c>
      <c r="CF240">
        <v>6</v>
      </c>
      <c r="CG240">
        <v>3</v>
      </c>
      <c r="CH240" t="s">
        <v>1495</v>
      </c>
    </row>
    <row r="241" spans="1:86" x14ac:dyDescent="0.25">
      <c r="A241">
        <v>238</v>
      </c>
      <c r="B241" t="s">
        <v>86</v>
      </c>
      <c r="C241" t="s">
        <v>87</v>
      </c>
      <c r="D241" t="s">
        <v>1552</v>
      </c>
      <c r="E241" t="s">
        <v>1476</v>
      </c>
      <c r="F241" t="s">
        <v>1477</v>
      </c>
      <c r="H241" t="s">
        <v>1531</v>
      </c>
      <c r="I241" t="s">
        <v>1532</v>
      </c>
      <c r="J241" t="s">
        <v>93</v>
      </c>
      <c r="P241" t="s">
        <v>1481</v>
      </c>
      <c r="Q241" t="s">
        <v>95</v>
      </c>
      <c r="Z241" t="s">
        <v>1533</v>
      </c>
      <c r="AB241" t="s">
        <v>97</v>
      </c>
      <c r="AC241" t="s">
        <v>489</v>
      </c>
      <c r="AD241" t="s">
        <v>1077</v>
      </c>
      <c r="AE241" t="s">
        <v>1534</v>
      </c>
      <c r="AN241" t="s">
        <v>1485</v>
      </c>
      <c r="AO241" t="s">
        <v>1486</v>
      </c>
      <c r="AV241" t="s">
        <v>1535</v>
      </c>
      <c r="AX241">
        <v>54</v>
      </c>
      <c r="AY241" t="s">
        <v>1536</v>
      </c>
      <c r="AZ241" t="s">
        <v>1537</v>
      </c>
      <c r="BA241" t="s">
        <v>1538</v>
      </c>
      <c r="BB241" t="s">
        <v>1539</v>
      </c>
      <c r="BG241" t="s">
        <v>1540</v>
      </c>
      <c r="BJ241" t="s">
        <v>1541</v>
      </c>
      <c r="BM241" t="s">
        <v>1542</v>
      </c>
      <c r="BN241" t="s">
        <v>1543</v>
      </c>
      <c r="BO241" t="s">
        <v>110</v>
      </c>
      <c r="BP241" t="s">
        <v>111</v>
      </c>
      <c r="BQ241" t="s">
        <v>112</v>
      </c>
      <c r="BR241" t="s">
        <v>1544</v>
      </c>
      <c r="BS241" t="s">
        <v>1545</v>
      </c>
      <c r="BT241" t="s">
        <v>1546</v>
      </c>
      <c r="BU241" t="s">
        <v>116</v>
      </c>
      <c r="BV241" t="s">
        <v>1547</v>
      </c>
      <c r="CF241">
        <v>6</v>
      </c>
      <c r="CG241">
        <v>3</v>
      </c>
      <c r="CH241" t="s">
        <v>1495</v>
      </c>
    </row>
    <row r="242" spans="1:86" x14ac:dyDescent="0.25">
      <c r="A242">
        <v>239</v>
      </c>
      <c r="B242" t="s">
        <v>86</v>
      </c>
      <c r="C242" t="s">
        <v>87</v>
      </c>
      <c r="D242" t="s">
        <v>1553</v>
      </c>
      <c r="E242" t="s">
        <v>1476</v>
      </c>
      <c r="F242" t="s">
        <v>1477</v>
      </c>
      <c r="H242" t="s">
        <v>1531</v>
      </c>
      <c r="I242" t="s">
        <v>1532</v>
      </c>
      <c r="J242" t="s">
        <v>93</v>
      </c>
      <c r="P242" t="s">
        <v>1481</v>
      </c>
      <c r="Q242" t="s">
        <v>95</v>
      </c>
      <c r="Z242" t="s">
        <v>1533</v>
      </c>
      <c r="AB242" t="s">
        <v>97</v>
      </c>
      <c r="AC242" t="s">
        <v>489</v>
      </c>
      <c r="AD242" t="s">
        <v>1077</v>
      </c>
      <c r="AE242" t="s">
        <v>1534</v>
      </c>
      <c r="AN242" t="s">
        <v>1485</v>
      </c>
      <c r="AO242" t="s">
        <v>1486</v>
      </c>
      <c r="AV242" t="s">
        <v>1535</v>
      </c>
      <c r="AX242">
        <v>54</v>
      </c>
      <c r="AY242" t="s">
        <v>1536</v>
      </c>
      <c r="AZ242" t="s">
        <v>1537</v>
      </c>
      <c r="BA242" t="s">
        <v>1538</v>
      </c>
      <c r="BB242" t="s">
        <v>1539</v>
      </c>
      <c r="BG242" t="s">
        <v>1540</v>
      </c>
      <c r="BJ242" t="s">
        <v>1541</v>
      </c>
      <c r="BM242" t="s">
        <v>1542</v>
      </c>
      <c r="BN242" t="s">
        <v>1543</v>
      </c>
      <c r="BO242" t="s">
        <v>110</v>
      </c>
      <c r="BP242" t="s">
        <v>111</v>
      </c>
      <c r="BQ242" t="s">
        <v>112</v>
      </c>
      <c r="BR242" t="s">
        <v>1544</v>
      </c>
      <c r="BS242" t="s">
        <v>1545</v>
      </c>
      <c r="BT242" t="s">
        <v>1546</v>
      </c>
      <c r="BU242" t="s">
        <v>116</v>
      </c>
      <c r="BV242" t="s">
        <v>1547</v>
      </c>
      <c r="CF242">
        <v>6</v>
      </c>
      <c r="CG242">
        <v>3</v>
      </c>
      <c r="CH242" t="s">
        <v>1495</v>
      </c>
    </row>
    <row r="243" spans="1:86" x14ac:dyDescent="0.25">
      <c r="A243">
        <v>240</v>
      </c>
      <c r="B243" t="s">
        <v>86</v>
      </c>
      <c r="C243" t="s">
        <v>87</v>
      </c>
      <c r="D243" t="s">
        <v>1554</v>
      </c>
      <c r="E243" t="s">
        <v>1476</v>
      </c>
      <c r="F243" t="s">
        <v>1477</v>
      </c>
      <c r="H243" t="s">
        <v>1531</v>
      </c>
      <c r="I243" t="s">
        <v>1532</v>
      </c>
      <c r="J243" t="s">
        <v>93</v>
      </c>
      <c r="P243" t="s">
        <v>1481</v>
      </c>
      <c r="Q243" t="s">
        <v>95</v>
      </c>
      <c r="Z243" t="s">
        <v>1533</v>
      </c>
      <c r="AB243" t="s">
        <v>97</v>
      </c>
      <c r="AC243" t="s">
        <v>489</v>
      </c>
      <c r="AD243" t="s">
        <v>1077</v>
      </c>
      <c r="AE243" t="s">
        <v>1534</v>
      </c>
      <c r="AN243" t="s">
        <v>1485</v>
      </c>
      <c r="AO243" t="s">
        <v>1486</v>
      </c>
      <c r="AV243" t="s">
        <v>1535</v>
      </c>
      <c r="AX243">
        <v>54</v>
      </c>
      <c r="AY243" t="s">
        <v>1536</v>
      </c>
      <c r="AZ243" t="s">
        <v>1537</v>
      </c>
      <c r="BA243" t="s">
        <v>1538</v>
      </c>
      <c r="BB243" t="s">
        <v>1539</v>
      </c>
      <c r="BG243" t="s">
        <v>1540</v>
      </c>
      <c r="BJ243" t="s">
        <v>1541</v>
      </c>
      <c r="BM243" t="s">
        <v>1542</v>
      </c>
      <c r="BN243" t="s">
        <v>1543</v>
      </c>
      <c r="BO243" t="s">
        <v>110</v>
      </c>
      <c r="BP243" t="s">
        <v>111</v>
      </c>
      <c r="BQ243" t="s">
        <v>112</v>
      </c>
      <c r="BR243" t="s">
        <v>1544</v>
      </c>
      <c r="BS243" t="s">
        <v>1545</v>
      </c>
      <c r="BT243" t="s">
        <v>1546</v>
      </c>
      <c r="BU243" t="s">
        <v>116</v>
      </c>
      <c r="BV243" t="s">
        <v>1547</v>
      </c>
      <c r="CF243">
        <v>6</v>
      </c>
      <c r="CG243">
        <v>3</v>
      </c>
      <c r="CH243" t="s">
        <v>1495</v>
      </c>
    </row>
    <row r="244" spans="1:86" x14ac:dyDescent="0.25">
      <c r="A244">
        <v>241</v>
      </c>
      <c r="B244" t="s">
        <v>86</v>
      </c>
      <c r="C244" t="s">
        <v>87</v>
      </c>
      <c r="D244" t="s">
        <v>1555</v>
      </c>
      <c r="E244" t="s">
        <v>1476</v>
      </c>
      <c r="F244" t="s">
        <v>1477</v>
      </c>
      <c r="H244" t="s">
        <v>1531</v>
      </c>
      <c r="I244" t="s">
        <v>1532</v>
      </c>
      <c r="J244" t="s">
        <v>93</v>
      </c>
      <c r="P244" t="s">
        <v>1481</v>
      </c>
      <c r="Q244" t="s">
        <v>95</v>
      </c>
      <c r="Z244" t="s">
        <v>1533</v>
      </c>
      <c r="AB244" t="s">
        <v>97</v>
      </c>
      <c r="AC244" t="s">
        <v>489</v>
      </c>
      <c r="AD244" t="s">
        <v>1077</v>
      </c>
      <c r="AE244" t="s">
        <v>1534</v>
      </c>
      <c r="AN244" t="s">
        <v>1485</v>
      </c>
      <c r="AO244" t="s">
        <v>1486</v>
      </c>
      <c r="AV244" t="s">
        <v>1535</v>
      </c>
      <c r="AX244">
        <v>54</v>
      </c>
      <c r="AY244" t="s">
        <v>1536</v>
      </c>
      <c r="AZ244" t="s">
        <v>1537</v>
      </c>
      <c r="BA244" t="s">
        <v>1538</v>
      </c>
      <c r="BB244" t="s">
        <v>1539</v>
      </c>
      <c r="BG244" t="s">
        <v>1540</v>
      </c>
      <c r="BJ244" t="s">
        <v>1541</v>
      </c>
      <c r="BM244" t="s">
        <v>1542</v>
      </c>
      <c r="BN244" t="s">
        <v>1543</v>
      </c>
      <c r="BO244" t="s">
        <v>110</v>
      </c>
      <c r="BP244" t="s">
        <v>111</v>
      </c>
      <c r="BQ244" t="s">
        <v>112</v>
      </c>
      <c r="BR244" t="s">
        <v>1544</v>
      </c>
      <c r="BS244" t="s">
        <v>1545</v>
      </c>
      <c r="BT244" t="s">
        <v>1546</v>
      </c>
      <c r="BU244" t="s">
        <v>116</v>
      </c>
      <c r="BV244" t="s">
        <v>1547</v>
      </c>
      <c r="CF244">
        <v>6</v>
      </c>
      <c r="CG244">
        <v>3</v>
      </c>
      <c r="CH244" t="s">
        <v>1495</v>
      </c>
    </row>
    <row r="245" spans="1:86" x14ac:dyDescent="0.25">
      <c r="A245">
        <v>242</v>
      </c>
      <c r="B245" t="s">
        <v>86</v>
      </c>
      <c r="C245" t="s">
        <v>87</v>
      </c>
      <c r="D245" t="s">
        <v>1556</v>
      </c>
      <c r="E245" t="s">
        <v>1476</v>
      </c>
      <c r="F245" t="s">
        <v>1557</v>
      </c>
      <c r="H245" t="s">
        <v>1558</v>
      </c>
      <c r="I245" t="s">
        <v>1559</v>
      </c>
      <c r="J245" t="s">
        <v>1560</v>
      </c>
      <c r="P245" t="s">
        <v>1481</v>
      </c>
      <c r="Q245" t="s">
        <v>95</v>
      </c>
      <c r="Z245" t="s">
        <v>1533</v>
      </c>
      <c r="AB245" t="s">
        <v>97</v>
      </c>
      <c r="AC245" t="s">
        <v>489</v>
      </c>
      <c r="AD245" t="s">
        <v>1077</v>
      </c>
      <c r="AE245" t="s">
        <v>1561</v>
      </c>
      <c r="AN245" t="s">
        <v>1485</v>
      </c>
      <c r="AO245" t="s">
        <v>1486</v>
      </c>
      <c r="AV245" t="s">
        <v>1562</v>
      </c>
      <c r="AX245">
        <v>116</v>
      </c>
      <c r="AY245" t="s">
        <v>1563</v>
      </c>
      <c r="AZ245" t="s">
        <v>1564</v>
      </c>
      <c r="BA245" t="s">
        <v>1565</v>
      </c>
      <c r="BB245" t="s">
        <v>1566</v>
      </c>
      <c r="BG245" t="s">
        <v>1567</v>
      </c>
      <c r="BO245" t="s">
        <v>110</v>
      </c>
      <c r="BP245" t="s">
        <v>111</v>
      </c>
      <c r="BQ245" t="s">
        <v>112</v>
      </c>
      <c r="BR245" t="s">
        <v>392</v>
      </c>
      <c r="BS245" t="s">
        <v>1568</v>
      </c>
      <c r="BT245" t="s">
        <v>207</v>
      </c>
      <c r="BU245" t="s">
        <v>116</v>
      </c>
      <c r="BV245" t="s">
        <v>137</v>
      </c>
      <c r="CD245" t="s">
        <v>1569</v>
      </c>
      <c r="CF245">
        <v>5</v>
      </c>
      <c r="CG245">
        <v>3</v>
      </c>
      <c r="CH245" t="s">
        <v>1495</v>
      </c>
    </row>
    <row r="246" spans="1:86" x14ac:dyDescent="0.25">
      <c r="A246">
        <v>243</v>
      </c>
      <c r="B246" t="s">
        <v>86</v>
      </c>
      <c r="C246" t="s">
        <v>87</v>
      </c>
      <c r="D246" t="s">
        <v>1570</v>
      </c>
      <c r="E246" t="s">
        <v>1476</v>
      </c>
      <c r="F246" t="s">
        <v>1557</v>
      </c>
      <c r="H246" t="s">
        <v>1558</v>
      </c>
      <c r="I246" t="s">
        <v>1559</v>
      </c>
      <c r="J246" t="s">
        <v>1560</v>
      </c>
      <c r="P246" t="s">
        <v>1481</v>
      </c>
      <c r="Q246" t="s">
        <v>95</v>
      </c>
      <c r="Z246" t="s">
        <v>1533</v>
      </c>
      <c r="AB246" t="s">
        <v>97</v>
      </c>
      <c r="AC246" t="s">
        <v>1533</v>
      </c>
      <c r="AD246" t="s">
        <v>1571</v>
      </c>
      <c r="AE246" t="s">
        <v>1572</v>
      </c>
      <c r="AN246" t="s">
        <v>1485</v>
      </c>
      <c r="AO246" t="s">
        <v>1486</v>
      </c>
      <c r="AV246" t="s">
        <v>1573</v>
      </c>
      <c r="AX246">
        <v>108</v>
      </c>
      <c r="AY246" t="s">
        <v>1574</v>
      </c>
      <c r="AZ246" t="s">
        <v>1575</v>
      </c>
      <c r="BA246" t="s">
        <v>1565</v>
      </c>
      <c r="BB246" t="s">
        <v>1576</v>
      </c>
      <c r="BC246" t="s">
        <v>1577</v>
      </c>
      <c r="BG246" t="s">
        <v>1567</v>
      </c>
      <c r="BO246" t="s">
        <v>110</v>
      </c>
      <c r="BP246" t="s">
        <v>111</v>
      </c>
      <c r="BQ246" t="s">
        <v>112</v>
      </c>
      <c r="BR246" t="s">
        <v>392</v>
      </c>
      <c r="BS246" t="s">
        <v>1568</v>
      </c>
      <c r="BT246" t="s">
        <v>207</v>
      </c>
      <c r="BU246" t="s">
        <v>116</v>
      </c>
      <c r="CD246" t="s">
        <v>1569</v>
      </c>
      <c r="CF246">
        <v>6</v>
      </c>
      <c r="CG246">
        <v>1</v>
      </c>
      <c r="CH246" t="s">
        <v>1495</v>
      </c>
    </row>
    <row r="247" spans="1:86" x14ac:dyDescent="0.25">
      <c r="A247">
        <v>244</v>
      </c>
      <c r="B247" t="s">
        <v>86</v>
      </c>
      <c r="C247" t="s">
        <v>87</v>
      </c>
      <c r="D247" t="s">
        <v>1578</v>
      </c>
      <c r="E247" t="s">
        <v>1476</v>
      </c>
      <c r="F247" t="s">
        <v>1477</v>
      </c>
      <c r="H247" t="s">
        <v>1579</v>
      </c>
      <c r="I247" t="s">
        <v>1580</v>
      </c>
      <c r="J247" t="s">
        <v>1581</v>
      </c>
      <c r="P247" t="s">
        <v>1481</v>
      </c>
      <c r="Q247" t="s">
        <v>95</v>
      </c>
      <c r="Z247" t="s">
        <v>1533</v>
      </c>
      <c r="AB247" t="s">
        <v>97</v>
      </c>
      <c r="AC247" t="s">
        <v>1533</v>
      </c>
      <c r="AD247" t="s">
        <v>1582</v>
      </c>
      <c r="AE247" t="s">
        <v>1583</v>
      </c>
      <c r="AN247" t="s">
        <v>1485</v>
      </c>
      <c r="AO247" t="s">
        <v>1486</v>
      </c>
      <c r="AV247" t="s">
        <v>1584</v>
      </c>
      <c r="AX247">
        <v>64</v>
      </c>
      <c r="AY247" t="s">
        <v>1585</v>
      </c>
      <c r="AZ247" t="s">
        <v>1586</v>
      </c>
      <c r="BA247" t="s">
        <v>1587</v>
      </c>
      <c r="BB247" t="s">
        <v>1588</v>
      </c>
      <c r="BJ247" t="s">
        <v>1125</v>
      </c>
      <c r="BO247" t="s">
        <v>110</v>
      </c>
      <c r="BP247" t="s">
        <v>111</v>
      </c>
      <c r="BQ247" t="s">
        <v>112</v>
      </c>
      <c r="BR247" t="s">
        <v>239</v>
      </c>
      <c r="BS247" t="s">
        <v>1126</v>
      </c>
      <c r="BT247" t="s">
        <v>254</v>
      </c>
      <c r="BU247" t="s">
        <v>116</v>
      </c>
      <c r="CD247" t="s">
        <v>1569</v>
      </c>
      <c r="CF247">
        <v>6</v>
      </c>
      <c r="CG247">
        <v>3</v>
      </c>
      <c r="CH247" t="s">
        <v>1495</v>
      </c>
    </row>
    <row r="248" spans="1:86" x14ac:dyDescent="0.25">
      <c r="A248">
        <v>245</v>
      </c>
      <c r="B248" t="s">
        <v>86</v>
      </c>
      <c r="C248" t="s">
        <v>87</v>
      </c>
      <c r="D248" t="s">
        <v>1589</v>
      </c>
      <c r="E248" t="s">
        <v>1476</v>
      </c>
      <c r="F248" t="s">
        <v>1477</v>
      </c>
      <c r="H248" t="s">
        <v>1531</v>
      </c>
      <c r="I248" t="s">
        <v>1532</v>
      </c>
      <c r="J248" t="s">
        <v>93</v>
      </c>
      <c r="P248" t="s">
        <v>1481</v>
      </c>
      <c r="Q248" t="s">
        <v>95</v>
      </c>
      <c r="Z248" t="s">
        <v>1533</v>
      </c>
      <c r="AB248" t="s">
        <v>97</v>
      </c>
      <c r="AC248" t="s">
        <v>1533</v>
      </c>
      <c r="AD248" t="s">
        <v>1590</v>
      </c>
      <c r="AE248" t="s">
        <v>1591</v>
      </c>
      <c r="AN248" t="s">
        <v>1485</v>
      </c>
      <c r="AO248" t="s">
        <v>1486</v>
      </c>
      <c r="AV248" t="s">
        <v>1592</v>
      </c>
      <c r="AX248">
        <v>70</v>
      </c>
      <c r="AY248" t="s">
        <v>1593</v>
      </c>
      <c r="AZ248" t="s">
        <v>1594</v>
      </c>
      <c r="BA248" t="s">
        <v>1595</v>
      </c>
      <c r="BB248" t="s">
        <v>1596</v>
      </c>
      <c r="BJ248" t="s">
        <v>353</v>
      </c>
      <c r="BO248" t="s">
        <v>110</v>
      </c>
      <c r="BP248" t="s">
        <v>111</v>
      </c>
      <c r="BQ248" t="s">
        <v>112</v>
      </c>
      <c r="BR248" t="s">
        <v>354</v>
      </c>
      <c r="BS248" t="s">
        <v>355</v>
      </c>
      <c r="BT248" t="s">
        <v>356</v>
      </c>
      <c r="BU248" t="s">
        <v>116</v>
      </c>
      <c r="BV248" t="s">
        <v>274</v>
      </c>
      <c r="CD248" t="s">
        <v>1569</v>
      </c>
      <c r="CF248">
        <v>6</v>
      </c>
      <c r="CG248">
        <v>3</v>
      </c>
      <c r="CH248" t="s">
        <v>1495</v>
      </c>
    </row>
    <row r="249" spans="1:86" x14ac:dyDescent="0.25">
      <c r="A249">
        <v>246</v>
      </c>
      <c r="B249" t="s">
        <v>86</v>
      </c>
      <c r="C249" t="s">
        <v>87</v>
      </c>
      <c r="D249" t="s">
        <v>1597</v>
      </c>
      <c r="E249" t="s">
        <v>1476</v>
      </c>
      <c r="F249" t="s">
        <v>1598</v>
      </c>
      <c r="H249" t="s">
        <v>1599</v>
      </c>
      <c r="I249" t="s">
        <v>1600</v>
      </c>
      <c r="J249" t="s">
        <v>489</v>
      </c>
      <c r="P249" t="s">
        <v>1481</v>
      </c>
      <c r="Q249" t="s">
        <v>95</v>
      </c>
      <c r="Z249" t="s">
        <v>1533</v>
      </c>
      <c r="AB249" t="s">
        <v>97</v>
      </c>
      <c r="AC249" t="s">
        <v>1601</v>
      </c>
      <c r="AD249" t="s">
        <v>1077</v>
      </c>
      <c r="AE249" t="s">
        <v>1602</v>
      </c>
      <c r="AN249" t="s">
        <v>1485</v>
      </c>
      <c r="AO249" t="s">
        <v>1486</v>
      </c>
      <c r="AV249" t="s">
        <v>1603</v>
      </c>
      <c r="AX249">
        <v>96</v>
      </c>
      <c r="AY249" t="s">
        <v>1604</v>
      </c>
      <c r="AZ249" t="s">
        <v>1605</v>
      </c>
      <c r="BA249" t="s">
        <v>203</v>
      </c>
      <c r="BB249" t="s">
        <v>1606</v>
      </c>
      <c r="BC249" t="s">
        <v>1607</v>
      </c>
      <c r="BJ249" t="s">
        <v>460</v>
      </c>
      <c r="BO249" t="s">
        <v>110</v>
      </c>
      <c r="BP249" t="s">
        <v>111</v>
      </c>
      <c r="BQ249" t="s">
        <v>112</v>
      </c>
      <c r="BR249" t="s">
        <v>206</v>
      </c>
      <c r="BS249" t="s">
        <v>206</v>
      </c>
      <c r="BT249" t="s">
        <v>207</v>
      </c>
      <c r="BU249" t="s">
        <v>116</v>
      </c>
      <c r="CD249" t="s">
        <v>1608</v>
      </c>
      <c r="CF249">
        <v>4</v>
      </c>
      <c r="CG249">
        <v>1</v>
      </c>
      <c r="CH249" t="s">
        <v>1495</v>
      </c>
    </row>
    <row r="250" spans="1:86" x14ac:dyDescent="0.25">
      <c r="A250">
        <v>247</v>
      </c>
      <c r="B250" t="s">
        <v>86</v>
      </c>
      <c r="C250" t="s">
        <v>87</v>
      </c>
      <c r="D250" t="s">
        <v>1609</v>
      </c>
      <c r="E250" t="s">
        <v>1476</v>
      </c>
      <c r="F250" t="s">
        <v>1598</v>
      </c>
      <c r="H250" t="s">
        <v>1610</v>
      </c>
      <c r="I250" t="s">
        <v>1611</v>
      </c>
      <c r="J250" t="s">
        <v>489</v>
      </c>
      <c r="P250" t="s">
        <v>1481</v>
      </c>
      <c r="Q250" t="s">
        <v>95</v>
      </c>
      <c r="Z250" t="s">
        <v>1533</v>
      </c>
      <c r="AB250" t="s">
        <v>97</v>
      </c>
      <c r="AC250" t="s">
        <v>1601</v>
      </c>
      <c r="AD250" t="s">
        <v>1077</v>
      </c>
      <c r="AE250" t="s">
        <v>1561</v>
      </c>
      <c r="AN250" t="s">
        <v>1485</v>
      </c>
      <c r="AO250" t="s">
        <v>1486</v>
      </c>
      <c r="AV250" t="s">
        <v>1612</v>
      </c>
      <c r="AX250">
        <v>113</v>
      </c>
      <c r="AY250" t="s">
        <v>1613</v>
      </c>
      <c r="AZ250" t="s">
        <v>1614</v>
      </c>
      <c r="BA250" t="s">
        <v>1565</v>
      </c>
      <c r="BB250" t="s">
        <v>1566</v>
      </c>
      <c r="BG250" t="s">
        <v>1567</v>
      </c>
      <c r="BO250" t="s">
        <v>110</v>
      </c>
      <c r="BP250" t="s">
        <v>111</v>
      </c>
      <c r="BQ250" t="s">
        <v>112</v>
      </c>
      <c r="BR250" t="s">
        <v>392</v>
      </c>
      <c r="BS250" t="s">
        <v>1568</v>
      </c>
      <c r="BT250" t="s">
        <v>207</v>
      </c>
      <c r="BU250" t="s">
        <v>116</v>
      </c>
      <c r="BV250" t="s">
        <v>137</v>
      </c>
      <c r="CD250" t="s">
        <v>1608</v>
      </c>
      <c r="CF250">
        <v>5</v>
      </c>
      <c r="CG250">
        <v>3</v>
      </c>
      <c r="CH250" t="s">
        <v>1495</v>
      </c>
    </row>
    <row r="251" spans="1:86" x14ac:dyDescent="0.25">
      <c r="A251">
        <v>248</v>
      </c>
      <c r="B251" t="s">
        <v>86</v>
      </c>
      <c r="C251" t="s">
        <v>87</v>
      </c>
      <c r="D251" t="s">
        <v>1615</v>
      </c>
      <c r="E251" t="s">
        <v>1476</v>
      </c>
      <c r="F251" t="s">
        <v>1598</v>
      </c>
      <c r="H251" t="s">
        <v>1616</v>
      </c>
      <c r="I251" t="s">
        <v>1617</v>
      </c>
      <c r="J251" t="s">
        <v>489</v>
      </c>
      <c r="P251" t="s">
        <v>1481</v>
      </c>
      <c r="Q251" t="s">
        <v>95</v>
      </c>
      <c r="Z251" t="s">
        <v>1618</v>
      </c>
      <c r="AB251" t="s">
        <v>97</v>
      </c>
      <c r="AC251" t="s">
        <v>1601</v>
      </c>
      <c r="AD251" t="s">
        <v>1077</v>
      </c>
      <c r="AE251" t="s">
        <v>1619</v>
      </c>
      <c r="AN251" t="s">
        <v>1485</v>
      </c>
      <c r="AO251" t="s">
        <v>1486</v>
      </c>
      <c r="AV251" t="s">
        <v>1620</v>
      </c>
      <c r="AX251">
        <v>54</v>
      </c>
      <c r="AY251" t="s">
        <v>1621</v>
      </c>
      <c r="AZ251" t="s">
        <v>1622</v>
      </c>
      <c r="BA251" t="s">
        <v>1503</v>
      </c>
      <c r="BB251" t="s">
        <v>1504</v>
      </c>
      <c r="BO251" t="s">
        <v>110</v>
      </c>
      <c r="BP251" t="s">
        <v>111</v>
      </c>
      <c r="BQ251" t="s">
        <v>112</v>
      </c>
      <c r="BR251" t="s">
        <v>900</v>
      </c>
      <c r="BS251" t="s">
        <v>900</v>
      </c>
      <c r="BT251" t="s">
        <v>254</v>
      </c>
      <c r="BU251" t="s">
        <v>116</v>
      </c>
      <c r="BV251" t="s">
        <v>302</v>
      </c>
      <c r="CD251" t="s">
        <v>1608</v>
      </c>
      <c r="CF251">
        <v>4</v>
      </c>
      <c r="CG251">
        <v>3</v>
      </c>
      <c r="CH251" t="s">
        <v>1495</v>
      </c>
    </row>
    <row r="252" spans="1:86" x14ac:dyDescent="0.25">
      <c r="A252">
        <v>249</v>
      </c>
      <c r="B252" t="s">
        <v>86</v>
      </c>
      <c r="C252" t="s">
        <v>87</v>
      </c>
      <c r="D252" t="s">
        <v>1623</v>
      </c>
      <c r="E252" t="s">
        <v>1476</v>
      </c>
      <c r="F252" t="s">
        <v>1477</v>
      </c>
      <c r="H252" t="s">
        <v>1497</v>
      </c>
      <c r="I252" t="s">
        <v>1498</v>
      </c>
      <c r="J252" t="s">
        <v>93</v>
      </c>
      <c r="P252" t="s">
        <v>1481</v>
      </c>
      <c r="Q252" t="s">
        <v>95</v>
      </c>
      <c r="Z252" t="s">
        <v>1533</v>
      </c>
      <c r="AB252" t="s">
        <v>97</v>
      </c>
      <c r="AC252" t="s">
        <v>1533</v>
      </c>
      <c r="AD252" t="s">
        <v>853</v>
      </c>
      <c r="AE252" t="s">
        <v>1624</v>
      </c>
      <c r="AN252" t="s">
        <v>1485</v>
      </c>
      <c r="AO252" t="s">
        <v>1486</v>
      </c>
      <c r="AV252" t="s">
        <v>1625</v>
      </c>
      <c r="AX252">
        <v>110</v>
      </c>
      <c r="AY252" t="s">
        <v>1626</v>
      </c>
      <c r="AZ252" t="s">
        <v>1627</v>
      </c>
      <c r="BA252" t="s">
        <v>234</v>
      </c>
      <c r="BB252" t="s">
        <v>235</v>
      </c>
      <c r="BG252" t="s">
        <v>236</v>
      </c>
      <c r="BH252" t="s">
        <v>1628</v>
      </c>
      <c r="BI252" t="s">
        <v>1629</v>
      </c>
      <c r="BM252" t="s">
        <v>237</v>
      </c>
      <c r="BN252" t="s">
        <v>238</v>
      </c>
      <c r="BO252" t="s">
        <v>110</v>
      </c>
      <c r="BP252" t="s">
        <v>111</v>
      </c>
      <c r="BQ252" t="s">
        <v>112</v>
      </c>
      <c r="BR252" t="s">
        <v>239</v>
      </c>
      <c r="BS252" t="s">
        <v>240</v>
      </c>
      <c r="BT252" t="s">
        <v>241</v>
      </c>
      <c r="BU252" t="s">
        <v>116</v>
      </c>
      <c r="BV252" t="s">
        <v>137</v>
      </c>
      <c r="CD252" t="s">
        <v>1630</v>
      </c>
      <c r="CF252">
        <v>6</v>
      </c>
      <c r="CG252">
        <v>3</v>
      </c>
      <c r="CH252" t="s">
        <v>1495</v>
      </c>
    </row>
    <row r="253" spans="1:86" x14ac:dyDescent="0.25">
      <c r="A253">
        <v>250</v>
      </c>
      <c r="B253" t="s">
        <v>86</v>
      </c>
      <c r="C253" t="s">
        <v>87</v>
      </c>
      <c r="D253" t="s">
        <v>1631</v>
      </c>
      <c r="E253" t="s">
        <v>1476</v>
      </c>
      <c r="F253" t="s">
        <v>1477</v>
      </c>
      <c r="H253" t="s">
        <v>1497</v>
      </c>
      <c r="I253" t="s">
        <v>1498</v>
      </c>
      <c r="J253" t="s">
        <v>93</v>
      </c>
      <c r="P253" t="s">
        <v>1481</v>
      </c>
      <c r="Q253" t="s">
        <v>95</v>
      </c>
      <c r="Z253" t="s">
        <v>1533</v>
      </c>
      <c r="AB253" t="s">
        <v>97</v>
      </c>
      <c r="AC253" t="s">
        <v>1533</v>
      </c>
      <c r="AD253" t="s">
        <v>1632</v>
      </c>
      <c r="AE253" t="s">
        <v>1633</v>
      </c>
      <c r="AN253" t="s">
        <v>1485</v>
      </c>
      <c r="AO253" t="s">
        <v>1486</v>
      </c>
      <c r="AV253" t="s">
        <v>1634</v>
      </c>
      <c r="AX253">
        <v>51</v>
      </c>
      <c r="AY253" t="s">
        <v>1635</v>
      </c>
      <c r="AZ253" t="s">
        <v>1636</v>
      </c>
      <c r="BA253" t="s">
        <v>1503</v>
      </c>
      <c r="BB253" t="s">
        <v>1504</v>
      </c>
      <c r="BC253" t="s">
        <v>1637</v>
      </c>
      <c r="BO253" t="s">
        <v>110</v>
      </c>
      <c r="BP253" t="s">
        <v>111</v>
      </c>
      <c r="BQ253" t="s">
        <v>112</v>
      </c>
      <c r="BR253" t="s">
        <v>900</v>
      </c>
      <c r="BS253" t="s">
        <v>900</v>
      </c>
      <c r="BT253" t="s">
        <v>1506</v>
      </c>
      <c r="BU253" t="s">
        <v>116</v>
      </c>
      <c r="BV253" t="s">
        <v>137</v>
      </c>
      <c r="CD253" t="s">
        <v>1630</v>
      </c>
      <c r="CF253">
        <v>4</v>
      </c>
      <c r="CG253">
        <v>1</v>
      </c>
      <c r="CH253" t="s">
        <v>1495</v>
      </c>
    </row>
    <row r="254" spans="1:86" x14ac:dyDescent="0.25">
      <c r="A254">
        <v>251</v>
      </c>
      <c r="B254" t="s">
        <v>86</v>
      </c>
      <c r="C254" t="s">
        <v>87</v>
      </c>
      <c r="D254" t="s">
        <v>1638</v>
      </c>
      <c r="E254" t="s">
        <v>1476</v>
      </c>
      <c r="F254" t="s">
        <v>1477</v>
      </c>
      <c r="H254" t="s">
        <v>1497</v>
      </c>
      <c r="I254" t="s">
        <v>1498</v>
      </c>
      <c r="J254" t="s">
        <v>93</v>
      </c>
      <c r="P254" t="s">
        <v>1481</v>
      </c>
      <c r="Q254" t="s">
        <v>95</v>
      </c>
      <c r="Z254" t="s">
        <v>1533</v>
      </c>
      <c r="AB254" t="s">
        <v>97</v>
      </c>
      <c r="AC254" t="s">
        <v>1533</v>
      </c>
      <c r="AD254" t="s">
        <v>1632</v>
      </c>
      <c r="AE254" t="s">
        <v>1639</v>
      </c>
      <c r="AN254" t="s">
        <v>1485</v>
      </c>
      <c r="AO254" t="s">
        <v>1486</v>
      </c>
      <c r="AV254" t="s">
        <v>1640</v>
      </c>
      <c r="AX254">
        <v>55</v>
      </c>
      <c r="AY254" t="s">
        <v>1641</v>
      </c>
      <c r="AZ254" t="s">
        <v>1642</v>
      </c>
      <c r="BA254" t="s">
        <v>897</v>
      </c>
      <c r="BB254" t="s">
        <v>1588</v>
      </c>
      <c r="BC254" t="s">
        <v>1643</v>
      </c>
      <c r="BO254" t="s">
        <v>110</v>
      </c>
      <c r="BP254" t="s">
        <v>111</v>
      </c>
      <c r="BQ254" t="s">
        <v>112</v>
      </c>
      <c r="BR254" t="s">
        <v>900</v>
      </c>
      <c r="BS254" t="s">
        <v>900</v>
      </c>
      <c r="BT254" t="s">
        <v>254</v>
      </c>
      <c r="BU254" t="s">
        <v>116</v>
      </c>
      <c r="BV254" t="s">
        <v>137</v>
      </c>
      <c r="CD254" t="s">
        <v>1630</v>
      </c>
      <c r="CF254">
        <v>6</v>
      </c>
      <c r="CG254">
        <v>1</v>
      </c>
      <c r="CH254" t="s">
        <v>1495</v>
      </c>
    </row>
    <row r="255" spans="1:86" x14ac:dyDescent="0.25">
      <c r="A255">
        <v>252</v>
      </c>
      <c r="B255" t="s">
        <v>86</v>
      </c>
      <c r="C255" t="s">
        <v>87</v>
      </c>
      <c r="D255" t="s">
        <v>1644</v>
      </c>
      <c r="E255" t="s">
        <v>1476</v>
      </c>
      <c r="F255" t="s">
        <v>1477</v>
      </c>
      <c r="H255" t="s">
        <v>1497</v>
      </c>
      <c r="I255" t="s">
        <v>1498</v>
      </c>
      <c r="J255" t="s">
        <v>93</v>
      </c>
      <c r="P255" t="s">
        <v>1481</v>
      </c>
      <c r="Q255" t="s">
        <v>95</v>
      </c>
      <c r="Z255" t="s">
        <v>1645</v>
      </c>
      <c r="AB255" t="s">
        <v>97</v>
      </c>
      <c r="AC255" t="s">
        <v>1645</v>
      </c>
      <c r="AD255" t="s">
        <v>230</v>
      </c>
      <c r="AE255" t="s">
        <v>1646</v>
      </c>
      <c r="AN255" t="s">
        <v>1485</v>
      </c>
      <c r="AO255" t="s">
        <v>1486</v>
      </c>
      <c r="AV255" t="s">
        <v>1647</v>
      </c>
      <c r="AX255">
        <v>47</v>
      </c>
      <c r="AY255" t="s">
        <v>1648</v>
      </c>
      <c r="AZ255" t="s">
        <v>1649</v>
      </c>
      <c r="BA255" t="s">
        <v>1538</v>
      </c>
      <c r="BB255" t="s">
        <v>1650</v>
      </c>
      <c r="BC255" t="s">
        <v>1651</v>
      </c>
      <c r="BG255" t="s">
        <v>1540</v>
      </c>
      <c r="BJ255" t="s">
        <v>1541</v>
      </c>
      <c r="BM255" t="s">
        <v>1652</v>
      </c>
      <c r="BN255" t="s">
        <v>1653</v>
      </c>
      <c r="BO255" t="s">
        <v>110</v>
      </c>
      <c r="BP255" t="s">
        <v>111</v>
      </c>
      <c r="BQ255" t="s">
        <v>112</v>
      </c>
      <c r="BR255" t="s">
        <v>1544</v>
      </c>
      <c r="BS255" t="s">
        <v>1545</v>
      </c>
      <c r="BT255" t="s">
        <v>154</v>
      </c>
      <c r="BU255" t="s">
        <v>116</v>
      </c>
      <c r="BV255" t="s">
        <v>187</v>
      </c>
      <c r="CD255" t="s">
        <v>1630</v>
      </c>
      <c r="CF255">
        <v>6</v>
      </c>
      <c r="CG255">
        <v>1</v>
      </c>
      <c r="CH255" t="s">
        <v>1495</v>
      </c>
    </row>
    <row r="256" spans="1:86" x14ac:dyDescent="0.25">
      <c r="A256">
        <v>253</v>
      </c>
      <c r="B256" t="s">
        <v>86</v>
      </c>
      <c r="C256" t="s">
        <v>87</v>
      </c>
      <c r="D256" t="s">
        <v>1654</v>
      </c>
      <c r="E256" t="s">
        <v>1476</v>
      </c>
      <c r="F256" t="s">
        <v>1477</v>
      </c>
      <c r="H256" t="s">
        <v>1497</v>
      </c>
      <c r="I256" t="s">
        <v>1498</v>
      </c>
      <c r="J256" t="s">
        <v>93</v>
      </c>
      <c r="P256" t="s">
        <v>1481</v>
      </c>
      <c r="Q256" t="s">
        <v>95</v>
      </c>
      <c r="Z256" t="s">
        <v>1655</v>
      </c>
      <c r="AB256" t="s">
        <v>97</v>
      </c>
      <c r="AC256" t="s">
        <v>1655</v>
      </c>
      <c r="AD256" t="s">
        <v>448</v>
      </c>
      <c r="AE256" t="s">
        <v>1656</v>
      </c>
      <c r="AN256" t="s">
        <v>1485</v>
      </c>
      <c r="AO256" t="s">
        <v>1486</v>
      </c>
      <c r="AV256" t="s">
        <v>1657</v>
      </c>
      <c r="AX256">
        <v>63</v>
      </c>
      <c r="AY256" t="s">
        <v>1658</v>
      </c>
      <c r="AZ256" t="s">
        <v>1659</v>
      </c>
      <c r="BA256" t="s">
        <v>1123</v>
      </c>
      <c r="BB256" t="s">
        <v>251</v>
      </c>
      <c r="BJ256" t="s">
        <v>1125</v>
      </c>
      <c r="BO256" t="s">
        <v>110</v>
      </c>
      <c r="BP256" t="s">
        <v>111</v>
      </c>
      <c r="BQ256" t="s">
        <v>112</v>
      </c>
      <c r="BR256" t="s">
        <v>239</v>
      </c>
      <c r="BS256" t="s">
        <v>1126</v>
      </c>
      <c r="BT256" t="s">
        <v>254</v>
      </c>
      <c r="BU256" t="s">
        <v>116</v>
      </c>
      <c r="BV256" t="s">
        <v>187</v>
      </c>
      <c r="CD256" t="s">
        <v>1630</v>
      </c>
      <c r="CF256">
        <v>6</v>
      </c>
      <c r="CG256">
        <v>3</v>
      </c>
      <c r="CH256" t="s">
        <v>1495</v>
      </c>
    </row>
    <row r="257" spans="1:86" x14ac:dyDescent="0.25">
      <c r="A257">
        <v>254</v>
      </c>
      <c r="B257" t="s">
        <v>86</v>
      </c>
      <c r="C257" t="s">
        <v>87</v>
      </c>
      <c r="D257" t="s">
        <v>1660</v>
      </c>
      <c r="E257" t="s">
        <v>1476</v>
      </c>
      <c r="F257" t="s">
        <v>1477</v>
      </c>
      <c r="H257" t="s">
        <v>1497</v>
      </c>
      <c r="I257" t="s">
        <v>1498</v>
      </c>
      <c r="J257" t="s">
        <v>93</v>
      </c>
      <c r="P257" t="s">
        <v>1481</v>
      </c>
      <c r="Q257" t="s">
        <v>95</v>
      </c>
      <c r="Z257" t="s">
        <v>1645</v>
      </c>
      <c r="AB257" t="s">
        <v>97</v>
      </c>
      <c r="AC257" t="s">
        <v>1533</v>
      </c>
      <c r="AD257" t="s">
        <v>1077</v>
      </c>
      <c r="AE257" t="s">
        <v>1661</v>
      </c>
      <c r="AN257" t="s">
        <v>1485</v>
      </c>
      <c r="AO257" t="s">
        <v>1486</v>
      </c>
      <c r="AV257" t="s">
        <v>1662</v>
      </c>
      <c r="AX257">
        <v>118</v>
      </c>
      <c r="AY257" t="s">
        <v>1663</v>
      </c>
      <c r="AZ257" t="s">
        <v>1664</v>
      </c>
      <c r="BA257" t="s">
        <v>952</v>
      </c>
      <c r="BB257" t="s">
        <v>1665</v>
      </c>
      <c r="BO257" t="s">
        <v>110</v>
      </c>
      <c r="BP257" t="s">
        <v>111</v>
      </c>
      <c r="BQ257" t="s">
        <v>112</v>
      </c>
      <c r="BR257" t="s">
        <v>392</v>
      </c>
      <c r="BS257" t="s">
        <v>949</v>
      </c>
      <c r="BT257" t="s">
        <v>241</v>
      </c>
      <c r="BU257" t="s">
        <v>116</v>
      </c>
      <c r="BV257" t="s">
        <v>137</v>
      </c>
      <c r="CD257" t="s">
        <v>1630</v>
      </c>
      <c r="CF257">
        <v>4</v>
      </c>
      <c r="CG257">
        <v>3</v>
      </c>
      <c r="CH257" t="s">
        <v>1495</v>
      </c>
    </row>
    <row r="258" spans="1:86" x14ac:dyDescent="0.25">
      <c r="A258">
        <v>255</v>
      </c>
      <c r="B258" t="s">
        <v>86</v>
      </c>
      <c r="C258" t="s">
        <v>87</v>
      </c>
      <c r="D258" t="s">
        <v>1666</v>
      </c>
      <c r="E258" t="s">
        <v>1476</v>
      </c>
      <c r="F258" t="s">
        <v>1477</v>
      </c>
      <c r="H258" t="s">
        <v>1497</v>
      </c>
      <c r="I258" t="s">
        <v>1498</v>
      </c>
      <c r="J258" t="s">
        <v>93</v>
      </c>
      <c r="P258" t="s">
        <v>1481</v>
      </c>
      <c r="Q258" t="s">
        <v>95</v>
      </c>
      <c r="Z258" t="s">
        <v>1645</v>
      </c>
      <c r="AB258" t="s">
        <v>97</v>
      </c>
      <c r="AC258" t="s">
        <v>1533</v>
      </c>
      <c r="AD258" t="s">
        <v>1077</v>
      </c>
      <c r="AE258" t="s">
        <v>1661</v>
      </c>
      <c r="AN258" t="s">
        <v>1485</v>
      </c>
      <c r="AO258" t="s">
        <v>1486</v>
      </c>
      <c r="AV258" t="s">
        <v>1662</v>
      </c>
      <c r="AX258">
        <v>118</v>
      </c>
      <c r="AY258" t="s">
        <v>1663</v>
      </c>
      <c r="AZ258" t="s">
        <v>1664</v>
      </c>
      <c r="BA258" t="s">
        <v>952</v>
      </c>
      <c r="BB258" t="s">
        <v>1665</v>
      </c>
      <c r="BO258" t="s">
        <v>110</v>
      </c>
      <c r="BP258" t="s">
        <v>111</v>
      </c>
      <c r="BQ258" t="s">
        <v>112</v>
      </c>
      <c r="BR258" t="s">
        <v>392</v>
      </c>
      <c r="BS258" t="s">
        <v>949</v>
      </c>
      <c r="BT258" t="s">
        <v>241</v>
      </c>
      <c r="BU258" t="s">
        <v>116</v>
      </c>
      <c r="BV258" t="s">
        <v>137</v>
      </c>
      <c r="CD258" t="s">
        <v>1569</v>
      </c>
      <c r="CF258">
        <v>4</v>
      </c>
      <c r="CG258">
        <v>3</v>
      </c>
      <c r="CH258" t="s">
        <v>1495</v>
      </c>
    </row>
    <row r="259" spans="1:86" x14ac:dyDescent="0.25">
      <c r="A259">
        <v>256</v>
      </c>
      <c r="B259" t="s">
        <v>86</v>
      </c>
      <c r="C259" t="s">
        <v>87</v>
      </c>
      <c r="D259" t="s">
        <v>1667</v>
      </c>
      <c r="E259" t="s">
        <v>1476</v>
      </c>
      <c r="F259" t="s">
        <v>1477</v>
      </c>
      <c r="H259" t="s">
        <v>1497</v>
      </c>
      <c r="I259" t="s">
        <v>1498</v>
      </c>
      <c r="J259" t="s">
        <v>93</v>
      </c>
      <c r="P259" t="s">
        <v>1481</v>
      </c>
      <c r="Q259" t="s">
        <v>95</v>
      </c>
      <c r="Z259" t="s">
        <v>1645</v>
      </c>
      <c r="AB259" t="s">
        <v>97</v>
      </c>
      <c r="AC259" t="s">
        <v>1645</v>
      </c>
      <c r="AD259" t="s">
        <v>230</v>
      </c>
      <c r="AE259" t="s">
        <v>1668</v>
      </c>
      <c r="AN259" t="s">
        <v>1485</v>
      </c>
      <c r="AO259" t="s">
        <v>1486</v>
      </c>
      <c r="AV259" t="s">
        <v>1669</v>
      </c>
      <c r="AX259">
        <v>47</v>
      </c>
      <c r="AY259" t="s">
        <v>1670</v>
      </c>
      <c r="AZ259" t="s">
        <v>1671</v>
      </c>
      <c r="BA259" t="s">
        <v>1538</v>
      </c>
      <c r="BB259" t="s">
        <v>1650</v>
      </c>
      <c r="BG259" t="s">
        <v>1540</v>
      </c>
      <c r="BJ259" t="s">
        <v>1541</v>
      </c>
      <c r="BM259" t="s">
        <v>1652</v>
      </c>
      <c r="BN259" t="s">
        <v>1653</v>
      </c>
      <c r="BO259" t="s">
        <v>110</v>
      </c>
      <c r="BP259" t="s">
        <v>111</v>
      </c>
      <c r="BQ259" t="s">
        <v>112</v>
      </c>
      <c r="BR259" t="s">
        <v>1544</v>
      </c>
      <c r="BS259" t="s">
        <v>1545</v>
      </c>
      <c r="BT259" t="s">
        <v>154</v>
      </c>
      <c r="BU259" t="s">
        <v>116</v>
      </c>
      <c r="BV259" t="s">
        <v>187</v>
      </c>
      <c r="CD259" t="s">
        <v>1569</v>
      </c>
      <c r="CF259">
        <v>6</v>
      </c>
      <c r="CG259">
        <v>3</v>
      </c>
      <c r="CH259" t="s">
        <v>1495</v>
      </c>
    </row>
    <row r="260" spans="1:86" x14ac:dyDescent="0.25">
      <c r="A260">
        <v>257</v>
      </c>
      <c r="B260" t="s">
        <v>86</v>
      </c>
      <c r="C260" t="s">
        <v>87</v>
      </c>
      <c r="D260" t="s">
        <v>1672</v>
      </c>
      <c r="E260" t="s">
        <v>1476</v>
      </c>
      <c r="F260" t="s">
        <v>1477</v>
      </c>
      <c r="H260" t="s">
        <v>1497</v>
      </c>
      <c r="I260" t="s">
        <v>1498</v>
      </c>
      <c r="J260" t="s">
        <v>93</v>
      </c>
      <c r="P260" t="s">
        <v>1481</v>
      </c>
      <c r="Q260" t="s">
        <v>95</v>
      </c>
      <c r="Z260" t="s">
        <v>1645</v>
      </c>
      <c r="AB260" t="s">
        <v>97</v>
      </c>
      <c r="AC260" t="s">
        <v>1645</v>
      </c>
      <c r="AD260" t="s">
        <v>230</v>
      </c>
      <c r="AE260" t="s">
        <v>1668</v>
      </c>
      <c r="AN260" t="s">
        <v>1485</v>
      </c>
      <c r="AO260" t="s">
        <v>1486</v>
      </c>
      <c r="AV260" t="s">
        <v>1673</v>
      </c>
      <c r="AX260">
        <v>47</v>
      </c>
      <c r="AY260" t="s">
        <v>1670</v>
      </c>
      <c r="AZ260" t="s">
        <v>1671</v>
      </c>
      <c r="BA260" t="s">
        <v>1538</v>
      </c>
      <c r="BB260" t="s">
        <v>1650</v>
      </c>
      <c r="BG260" t="s">
        <v>1540</v>
      </c>
      <c r="BJ260" t="s">
        <v>1541</v>
      </c>
      <c r="BM260" t="s">
        <v>1652</v>
      </c>
      <c r="BN260" t="s">
        <v>1653</v>
      </c>
      <c r="BO260" t="s">
        <v>110</v>
      </c>
      <c r="BP260" t="s">
        <v>111</v>
      </c>
      <c r="BQ260" t="s">
        <v>112</v>
      </c>
      <c r="BR260" t="s">
        <v>1544</v>
      </c>
      <c r="BS260" t="s">
        <v>1545</v>
      </c>
      <c r="BT260" t="s">
        <v>154</v>
      </c>
      <c r="BU260" t="s">
        <v>116</v>
      </c>
      <c r="BV260" t="s">
        <v>187</v>
      </c>
      <c r="CD260" t="s">
        <v>1569</v>
      </c>
      <c r="CF260">
        <v>6</v>
      </c>
      <c r="CG260">
        <v>3</v>
      </c>
      <c r="CH260" t="s">
        <v>1495</v>
      </c>
    </row>
    <row r="261" spans="1:86" x14ac:dyDescent="0.25">
      <c r="A261">
        <v>258</v>
      </c>
      <c r="B261" t="s">
        <v>86</v>
      </c>
      <c r="C261" t="s">
        <v>87</v>
      </c>
      <c r="D261" t="s">
        <v>1674</v>
      </c>
      <c r="E261" t="s">
        <v>1476</v>
      </c>
      <c r="F261" t="s">
        <v>1477</v>
      </c>
      <c r="H261" t="s">
        <v>1497</v>
      </c>
      <c r="I261" t="s">
        <v>1498</v>
      </c>
      <c r="J261" t="s">
        <v>93</v>
      </c>
      <c r="P261" t="s">
        <v>1481</v>
      </c>
      <c r="Q261" t="s">
        <v>95</v>
      </c>
      <c r="Z261" t="s">
        <v>1675</v>
      </c>
      <c r="AB261" t="s">
        <v>97</v>
      </c>
      <c r="AC261" t="s">
        <v>1675</v>
      </c>
      <c r="AD261" t="s">
        <v>230</v>
      </c>
      <c r="AE261" t="s">
        <v>1676</v>
      </c>
      <c r="AN261" t="s">
        <v>1485</v>
      </c>
      <c r="AO261" t="s">
        <v>1486</v>
      </c>
      <c r="AV261" t="s">
        <v>1677</v>
      </c>
      <c r="AX261">
        <v>74</v>
      </c>
      <c r="AY261" t="s">
        <v>1678</v>
      </c>
      <c r="AZ261" t="s">
        <v>1679</v>
      </c>
      <c r="BA261" t="s">
        <v>1123</v>
      </c>
      <c r="BB261" t="s">
        <v>1124</v>
      </c>
      <c r="BC261" t="s">
        <v>1680</v>
      </c>
      <c r="BO261" t="s">
        <v>110</v>
      </c>
      <c r="BP261" t="s">
        <v>111</v>
      </c>
      <c r="BQ261" t="s">
        <v>112</v>
      </c>
      <c r="BR261" t="s">
        <v>239</v>
      </c>
      <c r="BS261" t="s">
        <v>1126</v>
      </c>
      <c r="BT261" t="s">
        <v>254</v>
      </c>
      <c r="BU261" t="s">
        <v>116</v>
      </c>
      <c r="BV261" t="s">
        <v>137</v>
      </c>
      <c r="CD261" t="s">
        <v>1569</v>
      </c>
      <c r="CF261">
        <v>6</v>
      </c>
      <c r="CG261">
        <v>1</v>
      </c>
      <c r="CH261" t="s">
        <v>1495</v>
      </c>
    </row>
    <row r="262" spans="1:86" x14ac:dyDescent="0.25">
      <c r="A262">
        <v>259</v>
      </c>
      <c r="B262" t="s">
        <v>86</v>
      </c>
      <c r="C262" t="s">
        <v>87</v>
      </c>
      <c r="D262" t="s">
        <v>1681</v>
      </c>
      <c r="E262" t="s">
        <v>1476</v>
      </c>
      <c r="F262" t="s">
        <v>1477</v>
      </c>
      <c r="H262" t="s">
        <v>1497</v>
      </c>
      <c r="I262" t="s">
        <v>1498</v>
      </c>
      <c r="J262" t="s">
        <v>93</v>
      </c>
      <c r="P262" t="s">
        <v>1481</v>
      </c>
      <c r="Q262" t="s">
        <v>95</v>
      </c>
      <c r="Z262" t="s">
        <v>1645</v>
      </c>
      <c r="AB262" t="s">
        <v>97</v>
      </c>
      <c r="AC262" t="s">
        <v>1645</v>
      </c>
      <c r="AD262" t="s">
        <v>230</v>
      </c>
      <c r="AE262" t="s">
        <v>1682</v>
      </c>
      <c r="AN262" t="s">
        <v>1485</v>
      </c>
      <c r="AO262" t="s">
        <v>1486</v>
      </c>
      <c r="AV262" t="s">
        <v>1683</v>
      </c>
      <c r="AX262">
        <v>74</v>
      </c>
      <c r="AY262" t="s">
        <v>1678</v>
      </c>
      <c r="AZ262" t="s">
        <v>1679</v>
      </c>
      <c r="BA262" t="s">
        <v>1123</v>
      </c>
      <c r="BB262" t="s">
        <v>1124</v>
      </c>
      <c r="BC262" t="s">
        <v>1680</v>
      </c>
      <c r="BO262" t="s">
        <v>110</v>
      </c>
      <c r="BP262" t="s">
        <v>111</v>
      </c>
      <c r="BQ262" t="s">
        <v>112</v>
      </c>
      <c r="BR262" t="s">
        <v>239</v>
      </c>
      <c r="BS262" t="s">
        <v>1126</v>
      </c>
      <c r="BT262" t="s">
        <v>254</v>
      </c>
      <c r="BU262" t="s">
        <v>116</v>
      </c>
      <c r="BV262" t="s">
        <v>137</v>
      </c>
      <c r="CD262" t="s">
        <v>1569</v>
      </c>
      <c r="CF262">
        <v>6</v>
      </c>
      <c r="CG262">
        <v>1</v>
      </c>
      <c r="CH262" t="s">
        <v>1495</v>
      </c>
    </row>
    <row r="263" spans="1:86" x14ac:dyDescent="0.25">
      <c r="A263">
        <v>260</v>
      </c>
      <c r="B263" t="s">
        <v>86</v>
      </c>
      <c r="C263" t="s">
        <v>87</v>
      </c>
      <c r="D263" t="s">
        <v>1684</v>
      </c>
      <c r="E263" t="s">
        <v>1476</v>
      </c>
      <c r="F263" t="s">
        <v>1477</v>
      </c>
      <c r="H263" t="s">
        <v>1497</v>
      </c>
      <c r="I263" t="s">
        <v>1498</v>
      </c>
      <c r="J263" t="s">
        <v>93</v>
      </c>
      <c r="P263" t="s">
        <v>1481</v>
      </c>
      <c r="Q263" t="s">
        <v>95</v>
      </c>
      <c r="Z263" t="s">
        <v>1645</v>
      </c>
      <c r="AB263" t="s">
        <v>97</v>
      </c>
      <c r="AC263" t="s">
        <v>1645</v>
      </c>
      <c r="AD263" t="s">
        <v>230</v>
      </c>
      <c r="AE263" t="s">
        <v>1682</v>
      </c>
      <c r="AN263" t="s">
        <v>1485</v>
      </c>
      <c r="AO263" t="s">
        <v>1486</v>
      </c>
      <c r="AV263" t="s">
        <v>1683</v>
      </c>
      <c r="AX263">
        <v>74</v>
      </c>
      <c r="AY263" t="s">
        <v>1678</v>
      </c>
      <c r="AZ263" t="s">
        <v>1679</v>
      </c>
      <c r="BA263" t="s">
        <v>1123</v>
      </c>
      <c r="BB263" t="s">
        <v>1124</v>
      </c>
      <c r="BC263" t="s">
        <v>1680</v>
      </c>
      <c r="BO263" t="s">
        <v>110</v>
      </c>
      <c r="BP263" t="s">
        <v>111</v>
      </c>
      <c r="BQ263" t="s">
        <v>112</v>
      </c>
      <c r="BR263" t="s">
        <v>239</v>
      </c>
      <c r="BS263" t="s">
        <v>1126</v>
      </c>
      <c r="BT263" t="s">
        <v>254</v>
      </c>
      <c r="BU263" t="s">
        <v>116</v>
      </c>
      <c r="BV263" t="s">
        <v>137</v>
      </c>
      <c r="CD263" t="s">
        <v>1569</v>
      </c>
      <c r="CF263">
        <v>6</v>
      </c>
      <c r="CG263">
        <v>1</v>
      </c>
      <c r="CH263" t="s">
        <v>1495</v>
      </c>
    </row>
    <row r="264" spans="1:86" x14ac:dyDescent="0.25">
      <c r="A264">
        <v>261</v>
      </c>
      <c r="B264" t="s">
        <v>86</v>
      </c>
      <c r="C264" t="s">
        <v>87</v>
      </c>
      <c r="D264" t="s">
        <v>1685</v>
      </c>
      <c r="E264" t="s">
        <v>1476</v>
      </c>
      <c r="F264" t="s">
        <v>1477</v>
      </c>
      <c r="H264" t="s">
        <v>1497</v>
      </c>
      <c r="I264" t="s">
        <v>1498</v>
      </c>
      <c r="J264" t="s">
        <v>93</v>
      </c>
      <c r="P264" t="s">
        <v>1481</v>
      </c>
      <c r="Q264" t="s">
        <v>95</v>
      </c>
      <c r="Z264" t="s">
        <v>1645</v>
      </c>
      <c r="AB264" t="s">
        <v>97</v>
      </c>
      <c r="AC264" t="s">
        <v>1645</v>
      </c>
      <c r="AD264" t="s">
        <v>1686</v>
      </c>
      <c r="AE264" t="s">
        <v>1687</v>
      </c>
      <c r="AN264" t="s">
        <v>1485</v>
      </c>
      <c r="AO264" t="s">
        <v>1486</v>
      </c>
      <c r="AV264" t="s">
        <v>1688</v>
      </c>
      <c r="AX264">
        <v>74</v>
      </c>
      <c r="AY264" t="s">
        <v>1678</v>
      </c>
      <c r="AZ264" t="s">
        <v>1679</v>
      </c>
      <c r="BA264" t="s">
        <v>1123</v>
      </c>
      <c r="BB264" t="s">
        <v>1124</v>
      </c>
      <c r="BC264" t="s">
        <v>1680</v>
      </c>
      <c r="BO264" t="s">
        <v>110</v>
      </c>
      <c r="BP264" t="s">
        <v>111</v>
      </c>
      <c r="BQ264" t="s">
        <v>112</v>
      </c>
      <c r="BR264" t="s">
        <v>239</v>
      </c>
      <c r="BS264" t="s">
        <v>1126</v>
      </c>
      <c r="BT264" t="s">
        <v>254</v>
      </c>
      <c r="BU264" t="s">
        <v>116</v>
      </c>
      <c r="BV264" t="s">
        <v>137</v>
      </c>
      <c r="CD264" t="s">
        <v>1569</v>
      </c>
      <c r="CF264">
        <v>6</v>
      </c>
      <c r="CG264">
        <v>1</v>
      </c>
      <c r="CH264" t="s">
        <v>1495</v>
      </c>
    </row>
    <row r="265" spans="1:86" x14ac:dyDescent="0.25">
      <c r="A265">
        <v>262</v>
      </c>
      <c r="B265" t="s">
        <v>86</v>
      </c>
      <c r="C265" t="s">
        <v>87</v>
      </c>
      <c r="D265" t="s">
        <v>1689</v>
      </c>
      <c r="E265" t="s">
        <v>1476</v>
      </c>
      <c r="F265" t="s">
        <v>1477</v>
      </c>
      <c r="H265" t="s">
        <v>1497</v>
      </c>
      <c r="I265" t="s">
        <v>1498</v>
      </c>
      <c r="J265" t="s">
        <v>93</v>
      </c>
      <c r="P265" t="s">
        <v>1481</v>
      </c>
      <c r="Q265" t="s">
        <v>95</v>
      </c>
      <c r="Z265" t="s">
        <v>1645</v>
      </c>
      <c r="AB265" t="s">
        <v>97</v>
      </c>
      <c r="AC265" t="s">
        <v>1645</v>
      </c>
      <c r="AD265" t="s">
        <v>230</v>
      </c>
      <c r="AE265" t="s">
        <v>1690</v>
      </c>
      <c r="AN265" t="s">
        <v>1485</v>
      </c>
      <c r="AO265" t="s">
        <v>1486</v>
      </c>
      <c r="AV265" t="s">
        <v>1691</v>
      </c>
      <c r="AX265">
        <v>66</v>
      </c>
      <c r="AY265" t="s">
        <v>1692</v>
      </c>
      <c r="AZ265" t="s">
        <v>1693</v>
      </c>
      <c r="BA265" t="s">
        <v>1694</v>
      </c>
      <c r="BB265" t="s">
        <v>1695</v>
      </c>
      <c r="BC265" t="s">
        <v>1696</v>
      </c>
      <c r="BO265" t="s">
        <v>110</v>
      </c>
      <c r="BP265" t="s">
        <v>111</v>
      </c>
      <c r="BQ265" t="s">
        <v>112</v>
      </c>
      <c r="BR265" t="s">
        <v>239</v>
      </c>
      <c r="BS265" t="s">
        <v>1697</v>
      </c>
      <c r="BT265" t="s">
        <v>241</v>
      </c>
      <c r="BU265" t="s">
        <v>116</v>
      </c>
      <c r="BV265" t="s">
        <v>475</v>
      </c>
      <c r="CD265" t="s">
        <v>1569</v>
      </c>
      <c r="CF265">
        <v>5</v>
      </c>
      <c r="CG265">
        <v>1</v>
      </c>
      <c r="CH265" t="s">
        <v>1495</v>
      </c>
    </row>
    <row r="266" spans="1:86" x14ac:dyDescent="0.25">
      <c r="A266">
        <v>263</v>
      </c>
      <c r="B266" t="s">
        <v>86</v>
      </c>
      <c r="C266" t="s">
        <v>87</v>
      </c>
      <c r="D266" t="s">
        <v>1698</v>
      </c>
      <c r="E266" t="s">
        <v>1476</v>
      </c>
      <c r="F266" t="s">
        <v>1477</v>
      </c>
      <c r="H266" t="s">
        <v>1531</v>
      </c>
      <c r="I266" t="s">
        <v>1532</v>
      </c>
      <c r="J266" t="s">
        <v>489</v>
      </c>
      <c r="P266" t="s">
        <v>1481</v>
      </c>
      <c r="Q266" t="s">
        <v>95</v>
      </c>
      <c r="Z266" t="s">
        <v>1645</v>
      </c>
      <c r="AB266" t="s">
        <v>97</v>
      </c>
      <c r="AC266" t="s">
        <v>1699</v>
      </c>
      <c r="AD266" t="s">
        <v>929</v>
      </c>
      <c r="AE266" t="s">
        <v>1700</v>
      </c>
      <c r="AN266" t="s">
        <v>1485</v>
      </c>
      <c r="AO266" t="s">
        <v>1486</v>
      </c>
      <c r="AV266" t="s">
        <v>1701</v>
      </c>
      <c r="AX266">
        <v>52</v>
      </c>
      <c r="AY266" t="s">
        <v>1702</v>
      </c>
      <c r="AZ266" t="s">
        <v>1703</v>
      </c>
      <c r="BA266" t="s">
        <v>1538</v>
      </c>
      <c r="BB266" t="s">
        <v>1650</v>
      </c>
      <c r="BG266" t="s">
        <v>1540</v>
      </c>
      <c r="BJ266" t="s">
        <v>1541</v>
      </c>
      <c r="BM266" t="s">
        <v>1652</v>
      </c>
      <c r="BN266" t="s">
        <v>1653</v>
      </c>
      <c r="BO266" t="s">
        <v>110</v>
      </c>
      <c r="BP266" t="s">
        <v>111</v>
      </c>
      <c r="BQ266" t="s">
        <v>112</v>
      </c>
      <c r="BR266" t="s">
        <v>1544</v>
      </c>
      <c r="BS266" t="s">
        <v>1545</v>
      </c>
      <c r="BT266" t="s">
        <v>154</v>
      </c>
      <c r="BU266" t="s">
        <v>116</v>
      </c>
      <c r="BV266" t="s">
        <v>117</v>
      </c>
      <c r="CD266" t="s">
        <v>1569</v>
      </c>
      <c r="CF266">
        <v>6</v>
      </c>
      <c r="CG266">
        <v>3</v>
      </c>
      <c r="CH266" t="s">
        <v>1495</v>
      </c>
    </row>
    <row r="267" spans="1:86" x14ac:dyDescent="0.25">
      <c r="A267">
        <v>264</v>
      </c>
      <c r="B267" t="s">
        <v>86</v>
      </c>
      <c r="C267" t="s">
        <v>87</v>
      </c>
      <c r="D267" t="s">
        <v>1704</v>
      </c>
      <c r="E267" t="s">
        <v>1476</v>
      </c>
      <c r="F267" t="s">
        <v>1477</v>
      </c>
      <c r="H267" t="s">
        <v>1497</v>
      </c>
      <c r="I267" t="s">
        <v>1498</v>
      </c>
      <c r="J267" t="s">
        <v>93</v>
      </c>
      <c r="P267" t="s">
        <v>1481</v>
      </c>
      <c r="Q267" t="s">
        <v>95</v>
      </c>
      <c r="Z267" t="s">
        <v>1645</v>
      </c>
      <c r="AB267" t="s">
        <v>97</v>
      </c>
      <c r="AC267" t="s">
        <v>1645</v>
      </c>
      <c r="AD267" t="s">
        <v>1705</v>
      </c>
      <c r="AE267" t="s">
        <v>1700</v>
      </c>
      <c r="AN267" t="s">
        <v>1485</v>
      </c>
      <c r="AO267" t="s">
        <v>1486</v>
      </c>
      <c r="AV267" t="s">
        <v>1706</v>
      </c>
      <c r="AX267">
        <v>58</v>
      </c>
      <c r="AY267" t="s">
        <v>1707</v>
      </c>
      <c r="AZ267" t="s">
        <v>1708</v>
      </c>
      <c r="BA267" t="s">
        <v>1709</v>
      </c>
      <c r="BB267" t="s">
        <v>1650</v>
      </c>
      <c r="BC267" t="s">
        <v>1710</v>
      </c>
      <c r="BG267" t="s">
        <v>1540</v>
      </c>
      <c r="BJ267" t="s">
        <v>1541</v>
      </c>
      <c r="BM267" t="s">
        <v>1652</v>
      </c>
      <c r="BN267" t="s">
        <v>1653</v>
      </c>
      <c r="BO267" t="s">
        <v>110</v>
      </c>
      <c r="BP267" t="s">
        <v>111</v>
      </c>
      <c r="BQ267" t="s">
        <v>112</v>
      </c>
      <c r="BR267" t="s">
        <v>1711</v>
      </c>
      <c r="BS267" t="s">
        <v>1712</v>
      </c>
      <c r="BT267" t="s">
        <v>154</v>
      </c>
      <c r="BU267" t="s">
        <v>116</v>
      </c>
      <c r="BV267" t="s">
        <v>187</v>
      </c>
      <c r="CD267" t="s">
        <v>1569</v>
      </c>
      <c r="CF267">
        <v>4</v>
      </c>
      <c r="CG267">
        <v>1</v>
      </c>
      <c r="CH267" t="s">
        <v>1495</v>
      </c>
    </row>
    <row r="268" spans="1:86" x14ac:dyDescent="0.25">
      <c r="A268">
        <v>265</v>
      </c>
      <c r="B268" t="s">
        <v>86</v>
      </c>
      <c r="C268" t="s">
        <v>87</v>
      </c>
      <c r="D268" t="s">
        <v>1713</v>
      </c>
      <c r="E268" t="s">
        <v>1476</v>
      </c>
      <c r="F268" t="s">
        <v>1477</v>
      </c>
      <c r="H268" t="s">
        <v>1497</v>
      </c>
      <c r="I268" t="s">
        <v>1498</v>
      </c>
      <c r="J268" t="s">
        <v>93</v>
      </c>
      <c r="P268" t="s">
        <v>1481</v>
      </c>
      <c r="Q268" t="s">
        <v>95</v>
      </c>
      <c r="Z268" t="s">
        <v>1645</v>
      </c>
      <c r="AB268" t="s">
        <v>97</v>
      </c>
      <c r="AC268" t="s">
        <v>1645</v>
      </c>
      <c r="AD268" t="s">
        <v>230</v>
      </c>
      <c r="AE268" t="s">
        <v>1714</v>
      </c>
      <c r="AN268" t="s">
        <v>1485</v>
      </c>
      <c r="AO268" t="s">
        <v>1486</v>
      </c>
      <c r="AV268" t="s">
        <v>1715</v>
      </c>
      <c r="AX268">
        <v>66</v>
      </c>
      <c r="AY268" t="s">
        <v>1716</v>
      </c>
      <c r="AZ268" t="s">
        <v>1717</v>
      </c>
      <c r="BA268" t="s">
        <v>1709</v>
      </c>
      <c r="BB268" t="s">
        <v>1650</v>
      </c>
      <c r="BG268" t="s">
        <v>1540</v>
      </c>
      <c r="BH268" t="s">
        <v>1718</v>
      </c>
      <c r="BI268" t="s">
        <v>1719</v>
      </c>
      <c r="BJ268" t="s">
        <v>1541</v>
      </c>
      <c r="BM268" t="s">
        <v>1652</v>
      </c>
      <c r="BN268" t="s">
        <v>1653</v>
      </c>
      <c r="BO268" t="s">
        <v>110</v>
      </c>
      <c r="BP268" t="s">
        <v>111</v>
      </c>
      <c r="BQ268" t="s">
        <v>112</v>
      </c>
      <c r="BR268" t="s">
        <v>1711</v>
      </c>
      <c r="BS268" t="s">
        <v>1712</v>
      </c>
      <c r="BT268" t="s">
        <v>154</v>
      </c>
      <c r="BU268" t="s">
        <v>116</v>
      </c>
      <c r="BV268" t="s">
        <v>187</v>
      </c>
      <c r="CD268" t="s">
        <v>1569</v>
      </c>
      <c r="CF268">
        <v>4</v>
      </c>
      <c r="CG268">
        <v>3</v>
      </c>
      <c r="CH268" t="s">
        <v>1495</v>
      </c>
    </row>
    <row r="269" spans="1:86" x14ac:dyDescent="0.25">
      <c r="A269">
        <v>266</v>
      </c>
      <c r="B269" t="s">
        <v>86</v>
      </c>
      <c r="C269" t="s">
        <v>87</v>
      </c>
      <c r="D269" t="s">
        <v>1720</v>
      </c>
      <c r="E269" t="s">
        <v>1476</v>
      </c>
      <c r="F269" t="s">
        <v>1477</v>
      </c>
      <c r="H269" t="s">
        <v>1497</v>
      </c>
      <c r="I269" t="s">
        <v>1498</v>
      </c>
      <c r="J269" t="s">
        <v>93</v>
      </c>
      <c r="P269" t="s">
        <v>1481</v>
      </c>
      <c r="Q269" t="s">
        <v>95</v>
      </c>
      <c r="Z269" t="s">
        <v>1645</v>
      </c>
      <c r="AB269" t="s">
        <v>97</v>
      </c>
      <c r="AC269" t="s">
        <v>1645</v>
      </c>
      <c r="AD269" t="s">
        <v>1705</v>
      </c>
      <c r="AE269" t="s">
        <v>1721</v>
      </c>
      <c r="AN269" t="s">
        <v>1485</v>
      </c>
      <c r="AO269" t="s">
        <v>1486</v>
      </c>
      <c r="AV269" t="s">
        <v>1722</v>
      </c>
      <c r="AX269">
        <v>103</v>
      </c>
      <c r="AY269" t="s">
        <v>1723</v>
      </c>
      <c r="AZ269" t="s">
        <v>1724</v>
      </c>
      <c r="BA269" t="s">
        <v>234</v>
      </c>
      <c r="BB269" t="s">
        <v>1725</v>
      </c>
      <c r="BG269" t="s">
        <v>236</v>
      </c>
      <c r="BH269" t="s">
        <v>1726</v>
      </c>
      <c r="BI269" t="s">
        <v>438</v>
      </c>
      <c r="BM269" t="s">
        <v>237</v>
      </c>
      <c r="BN269" t="s">
        <v>238</v>
      </c>
      <c r="BO269" t="s">
        <v>110</v>
      </c>
      <c r="BP269" t="s">
        <v>111</v>
      </c>
      <c r="BQ269" t="s">
        <v>112</v>
      </c>
      <c r="BR269" t="s">
        <v>239</v>
      </c>
      <c r="BS269" t="s">
        <v>240</v>
      </c>
      <c r="BT269" t="s">
        <v>241</v>
      </c>
      <c r="BU269" t="s">
        <v>116</v>
      </c>
      <c r="BV269" t="s">
        <v>137</v>
      </c>
      <c r="CD269" t="s">
        <v>1569</v>
      </c>
      <c r="CF269">
        <v>5</v>
      </c>
      <c r="CG269">
        <v>3</v>
      </c>
      <c r="CH269" t="s">
        <v>1495</v>
      </c>
    </row>
    <row r="270" spans="1:86" x14ac:dyDescent="0.25">
      <c r="A270">
        <v>267</v>
      </c>
      <c r="B270" t="s">
        <v>86</v>
      </c>
      <c r="C270" t="s">
        <v>87</v>
      </c>
      <c r="D270" t="s">
        <v>1727</v>
      </c>
      <c r="E270" t="s">
        <v>1476</v>
      </c>
      <c r="F270" t="s">
        <v>1477</v>
      </c>
      <c r="H270" t="s">
        <v>1497</v>
      </c>
      <c r="I270" t="s">
        <v>1498</v>
      </c>
      <c r="J270" t="s">
        <v>93</v>
      </c>
      <c r="P270" t="s">
        <v>1481</v>
      </c>
      <c r="Q270" t="s">
        <v>95</v>
      </c>
      <c r="Z270" t="s">
        <v>1728</v>
      </c>
      <c r="AB270" t="s">
        <v>97</v>
      </c>
      <c r="AC270" t="s">
        <v>1728</v>
      </c>
      <c r="AD270" t="s">
        <v>1729</v>
      </c>
      <c r="AE270" t="s">
        <v>1730</v>
      </c>
      <c r="AN270" t="s">
        <v>1485</v>
      </c>
      <c r="AO270" t="s">
        <v>1486</v>
      </c>
      <c r="AV270" t="s">
        <v>1731</v>
      </c>
      <c r="AX270">
        <v>102</v>
      </c>
      <c r="AY270" t="s">
        <v>1732</v>
      </c>
      <c r="AZ270" t="s">
        <v>1733</v>
      </c>
      <c r="BA270" t="s">
        <v>234</v>
      </c>
      <c r="BB270" t="s">
        <v>235</v>
      </c>
      <c r="BC270" t="s">
        <v>1734</v>
      </c>
      <c r="BG270" t="s">
        <v>236</v>
      </c>
      <c r="BM270" t="s">
        <v>237</v>
      </c>
      <c r="BN270" t="s">
        <v>238</v>
      </c>
      <c r="BO270" t="s">
        <v>110</v>
      </c>
      <c r="BP270" t="s">
        <v>111</v>
      </c>
      <c r="BQ270" t="s">
        <v>112</v>
      </c>
      <c r="BR270" t="s">
        <v>239</v>
      </c>
      <c r="BS270" t="s">
        <v>240</v>
      </c>
      <c r="BT270" t="s">
        <v>241</v>
      </c>
      <c r="BU270" t="s">
        <v>116</v>
      </c>
      <c r="BV270" t="s">
        <v>187</v>
      </c>
      <c r="CD270" t="s">
        <v>1569</v>
      </c>
      <c r="CF270">
        <v>6</v>
      </c>
      <c r="CG270">
        <v>1</v>
      </c>
      <c r="CH270" t="s">
        <v>1495</v>
      </c>
    </row>
    <row r="271" spans="1:86" x14ac:dyDescent="0.25">
      <c r="A271">
        <v>268</v>
      </c>
      <c r="B271" t="s">
        <v>86</v>
      </c>
      <c r="C271" t="s">
        <v>87</v>
      </c>
      <c r="D271" t="s">
        <v>1735</v>
      </c>
      <c r="E271" t="s">
        <v>1476</v>
      </c>
      <c r="F271" t="s">
        <v>1477</v>
      </c>
      <c r="H271" t="s">
        <v>1497</v>
      </c>
      <c r="I271" t="s">
        <v>1498</v>
      </c>
      <c r="J271" t="s">
        <v>93</v>
      </c>
      <c r="P271" t="s">
        <v>1481</v>
      </c>
      <c r="Q271" t="s">
        <v>95</v>
      </c>
      <c r="Z271" t="s">
        <v>1533</v>
      </c>
      <c r="AB271" t="s">
        <v>97</v>
      </c>
      <c r="AC271" t="s">
        <v>1533</v>
      </c>
      <c r="AD271" t="s">
        <v>430</v>
      </c>
      <c r="AE271" t="s">
        <v>1736</v>
      </c>
      <c r="AN271" t="s">
        <v>1485</v>
      </c>
      <c r="AO271" t="s">
        <v>1486</v>
      </c>
      <c r="AV271" t="s">
        <v>1737</v>
      </c>
      <c r="AX271">
        <v>112</v>
      </c>
      <c r="AY271" t="s">
        <v>1738</v>
      </c>
      <c r="AZ271" t="s">
        <v>1739</v>
      </c>
      <c r="BA271" t="s">
        <v>952</v>
      </c>
      <c r="BB271" t="s">
        <v>953</v>
      </c>
      <c r="BC271" t="s">
        <v>1740</v>
      </c>
      <c r="BO271" t="s">
        <v>110</v>
      </c>
      <c r="BP271" t="s">
        <v>111</v>
      </c>
      <c r="BQ271" t="s">
        <v>112</v>
      </c>
      <c r="BR271" t="s">
        <v>392</v>
      </c>
      <c r="BS271" t="s">
        <v>949</v>
      </c>
      <c r="BT271" t="s">
        <v>207</v>
      </c>
      <c r="BU271" t="s">
        <v>116</v>
      </c>
      <c r="BV271" t="s">
        <v>137</v>
      </c>
      <c r="CD271" t="s">
        <v>1569</v>
      </c>
      <c r="CF271">
        <v>6</v>
      </c>
      <c r="CG271">
        <v>1</v>
      </c>
      <c r="CH271" t="s">
        <v>1495</v>
      </c>
    </row>
    <row r="272" spans="1:86" x14ac:dyDescent="0.25">
      <c r="A272">
        <v>269</v>
      </c>
      <c r="B272" t="s">
        <v>86</v>
      </c>
      <c r="C272" t="s">
        <v>87</v>
      </c>
      <c r="D272" t="s">
        <v>1741</v>
      </c>
      <c r="E272" t="s">
        <v>1476</v>
      </c>
      <c r="F272" t="s">
        <v>1477</v>
      </c>
      <c r="H272" t="s">
        <v>1497</v>
      </c>
      <c r="I272" t="s">
        <v>1498</v>
      </c>
      <c r="J272" t="s">
        <v>93</v>
      </c>
      <c r="P272" t="s">
        <v>1481</v>
      </c>
      <c r="Q272" t="s">
        <v>95</v>
      </c>
      <c r="Z272" t="s">
        <v>1533</v>
      </c>
      <c r="AB272" t="s">
        <v>97</v>
      </c>
      <c r="AC272" t="s">
        <v>1533</v>
      </c>
      <c r="AD272" t="s">
        <v>430</v>
      </c>
      <c r="AE272" t="s">
        <v>1742</v>
      </c>
      <c r="AN272" t="s">
        <v>1485</v>
      </c>
      <c r="AO272" t="s">
        <v>1486</v>
      </c>
      <c r="AV272" t="s">
        <v>1743</v>
      </c>
      <c r="AX272">
        <v>99</v>
      </c>
      <c r="AY272" t="s">
        <v>1744</v>
      </c>
      <c r="AZ272" t="s">
        <v>1745</v>
      </c>
      <c r="BA272" t="s">
        <v>234</v>
      </c>
      <c r="BB272" t="s">
        <v>235</v>
      </c>
      <c r="BG272" t="s">
        <v>236</v>
      </c>
      <c r="BM272" t="s">
        <v>237</v>
      </c>
      <c r="BN272" t="s">
        <v>238</v>
      </c>
      <c r="BO272" t="s">
        <v>110</v>
      </c>
      <c r="BP272" t="s">
        <v>111</v>
      </c>
      <c r="BQ272" t="s">
        <v>112</v>
      </c>
      <c r="BR272" t="s">
        <v>239</v>
      </c>
      <c r="BS272" t="s">
        <v>240</v>
      </c>
      <c r="BT272" t="s">
        <v>241</v>
      </c>
      <c r="BU272" t="s">
        <v>116</v>
      </c>
      <c r="BV272" t="s">
        <v>137</v>
      </c>
      <c r="CD272" t="s">
        <v>1569</v>
      </c>
      <c r="CF272">
        <v>5</v>
      </c>
      <c r="CG272">
        <v>3</v>
      </c>
      <c r="CH272" t="s">
        <v>1495</v>
      </c>
    </row>
    <row r="273" spans="1:86" x14ac:dyDescent="0.25">
      <c r="A273">
        <v>270</v>
      </c>
      <c r="B273" t="s">
        <v>86</v>
      </c>
      <c r="C273" t="s">
        <v>87</v>
      </c>
      <c r="D273" t="s">
        <v>1746</v>
      </c>
      <c r="E273" t="s">
        <v>1476</v>
      </c>
      <c r="F273" t="s">
        <v>1477</v>
      </c>
      <c r="H273" t="s">
        <v>1497</v>
      </c>
      <c r="I273" t="s">
        <v>1498</v>
      </c>
      <c r="J273" t="s">
        <v>93</v>
      </c>
      <c r="P273" t="s">
        <v>1481</v>
      </c>
      <c r="Q273" t="s">
        <v>95</v>
      </c>
      <c r="Z273" t="s">
        <v>1533</v>
      </c>
      <c r="AB273" t="s">
        <v>97</v>
      </c>
      <c r="AC273" t="s">
        <v>1533</v>
      </c>
      <c r="AD273" t="s">
        <v>430</v>
      </c>
      <c r="AE273" t="s">
        <v>1742</v>
      </c>
      <c r="AN273" t="s">
        <v>1485</v>
      </c>
      <c r="AO273" t="s">
        <v>1486</v>
      </c>
      <c r="AV273" t="s">
        <v>1743</v>
      </c>
      <c r="AX273">
        <v>99</v>
      </c>
      <c r="AY273" t="s">
        <v>1744</v>
      </c>
      <c r="AZ273" t="s">
        <v>1745</v>
      </c>
      <c r="BA273" t="s">
        <v>234</v>
      </c>
      <c r="BB273" t="s">
        <v>235</v>
      </c>
      <c r="BG273" t="s">
        <v>236</v>
      </c>
      <c r="BM273" t="s">
        <v>237</v>
      </c>
      <c r="BN273" t="s">
        <v>238</v>
      </c>
      <c r="BO273" t="s">
        <v>110</v>
      </c>
      <c r="BP273" t="s">
        <v>111</v>
      </c>
      <c r="BQ273" t="s">
        <v>112</v>
      </c>
      <c r="BR273" t="s">
        <v>239</v>
      </c>
      <c r="BS273" t="s">
        <v>240</v>
      </c>
      <c r="BT273" t="s">
        <v>241</v>
      </c>
      <c r="BU273" t="s">
        <v>116</v>
      </c>
      <c r="BV273" t="s">
        <v>137</v>
      </c>
      <c r="CD273" t="s">
        <v>1569</v>
      </c>
      <c r="CF273">
        <v>5</v>
      </c>
      <c r="CG273">
        <v>3</v>
      </c>
      <c r="CH273" t="s">
        <v>1495</v>
      </c>
    </row>
    <row r="274" spans="1:86" x14ac:dyDescent="0.25">
      <c r="A274">
        <v>271</v>
      </c>
      <c r="B274" t="s">
        <v>86</v>
      </c>
      <c r="C274" t="s">
        <v>87</v>
      </c>
      <c r="D274" t="s">
        <v>1747</v>
      </c>
      <c r="E274" t="s">
        <v>1476</v>
      </c>
      <c r="F274" t="s">
        <v>1477</v>
      </c>
      <c r="H274" t="s">
        <v>1497</v>
      </c>
      <c r="I274" t="s">
        <v>1498</v>
      </c>
      <c r="J274" t="s">
        <v>93</v>
      </c>
      <c r="P274" t="s">
        <v>1481</v>
      </c>
      <c r="Q274" t="s">
        <v>95</v>
      </c>
      <c r="Z274" t="s">
        <v>1533</v>
      </c>
      <c r="AB274" t="s">
        <v>97</v>
      </c>
      <c r="AC274" t="s">
        <v>1533</v>
      </c>
      <c r="AD274" t="s">
        <v>802</v>
      </c>
      <c r="AE274" t="s">
        <v>1748</v>
      </c>
      <c r="AN274" t="s">
        <v>1485</v>
      </c>
      <c r="AO274" t="s">
        <v>1486</v>
      </c>
      <c r="AV274" t="s">
        <v>1749</v>
      </c>
      <c r="AX274">
        <v>61</v>
      </c>
      <c r="AY274" t="s">
        <v>1750</v>
      </c>
      <c r="AZ274" t="s">
        <v>1751</v>
      </c>
      <c r="BA274" t="s">
        <v>1587</v>
      </c>
      <c r="BB274" t="s">
        <v>1588</v>
      </c>
      <c r="BC274" t="s">
        <v>1752</v>
      </c>
      <c r="BJ274" t="s">
        <v>1125</v>
      </c>
      <c r="BO274" t="s">
        <v>110</v>
      </c>
      <c r="BP274" t="s">
        <v>111</v>
      </c>
      <c r="BQ274" t="s">
        <v>112</v>
      </c>
      <c r="BR274" t="s">
        <v>239</v>
      </c>
      <c r="BS274" t="s">
        <v>1126</v>
      </c>
      <c r="BT274" t="s">
        <v>254</v>
      </c>
      <c r="BU274" t="s">
        <v>116</v>
      </c>
      <c r="CD274" t="s">
        <v>1569</v>
      </c>
      <c r="CF274">
        <v>4</v>
      </c>
      <c r="CG274">
        <v>1</v>
      </c>
      <c r="CH274" t="s">
        <v>1495</v>
      </c>
    </row>
    <row r="275" spans="1:86" x14ac:dyDescent="0.25">
      <c r="A275">
        <v>272</v>
      </c>
      <c r="B275" t="s">
        <v>86</v>
      </c>
      <c r="C275" t="s">
        <v>87</v>
      </c>
      <c r="D275" t="s">
        <v>1753</v>
      </c>
      <c r="E275" t="s">
        <v>1476</v>
      </c>
      <c r="F275" t="s">
        <v>1477</v>
      </c>
      <c r="H275" t="s">
        <v>1497</v>
      </c>
      <c r="I275" t="s">
        <v>1498</v>
      </c>
      <c r="J275" t="s">
        <v>93</v>
      </c>
      <c r="P275" t="s">
        <v>1481</v>
      </c>
      <c r="Q275" t="s">
        <v>95</v>
      </c>
      <c r="Z275" t="s">
        <v>1754</v>
      </c>
      <c r="AB275" t="s">
        <v>97</v>
      </c>
      <c r="AC275" t="s">
        <v>1755</v>
      </c>
      <c r="AD275" t="s">
        <v>1077</v>
      </c>
      <c r="AE275" t="s">
        <v>1756</v>
      </c>
      <c r="AI275" t="s">
        <v>1348</v>
      </c>
      <c r="AJ275" t="s">
        <v>1348</v>
      </c>
      <c r="AK275" t="s">
        <v>1348</v>
      </c>
      <c r="AL275" t="s">
        <v>1757</v>
      </c>
      <c r="AN275" t="s">
        <v>1485</v>
      </c>
      <c r="AO275" t="s">
        <v>1486</v>
      </c>
      <c r="AV275" t="s">
        <v>1758</v>
      </c>
      <c r="AX275">
        <v>90</v>
      </c>
      <c r="AY275" t="s">
        <v>1759</v>
      </c>
      <c r="AZ275" t="s">
        <v>1760</v>
      </c>
      <c r="BA275" t="s">
        <v>492</v>
      </c>
      <c r="BB275" t="s">
        <v>1761</v>
      </c>
      <c r="BC275" t="s">
        <v>1762</v>
      </c>
      <c r="BJ275" t="s">
        <v>1763</v>
      </c>
      <c r="BM275" t="s">
        <v>534</v>
      </c>
      <c r="BN275" t="s">
        <v>535</v>
      </c>
      <c r="BO275" t="s">
        <v>110</v>
      </c>
      <c r="BP275" t="s">
        <v>111</v>
      </c>
      <c r="BQ275" t="s">
        <v>112</v>
      </c>
      <c r="BR275" t="s">
        <v>272</v>
      </c>
      <c r="BS275" t="s">
        <v>1764</v>
      </c>
      <c r="BT275" t="s">
        <v>422</v>
      </c>
      <c r="BU275" t="s">
        <v>116</v>
      </c>
      <c r="BV275" t="s">
        <v>187</v>
      </c>
      <c r="CD275" t="s">
        <v>1569</v>
      </c>
      <c r="CF275">
        <v>6</v>
      </c>
      <c r="CG275">
        <v>1</v>
      </c>
      <c r="CH275" t="s">
        <v>1495</v>
      </c>
    </row>
    <row r="276" spans="1:86" x14ac:dyDescent="0.25">
      <c r="A276">
        <v>273</v>
      </c>
      <c r="B276" t="s">
        <v>86</v>
      </c>
      <c r="C276" t="s">
        <v>87</v>
      </c>
      <c r="D276" t="s">
        <v>1765</v>
      </c>
      <c r="E276" t="s">
        <v>1476</v>
      </c>
      <c r="F276" t="s">
        <v>1477</v>
      </c>
      <c r="H276" t="s">
        <v>1497</v>
      </c>
      <c r="I276" t="s">
        <v>1498</v>
      </c>
      <c r="J276" t="s">
        <v>93</v>
      </c>
      <c r="P276" t="s">
        <v>1481</v>
      </c>
      <c r="Q276" t="s">
        <v>95</v>
      </c>
      <c r="Z276" t="s">
        <v>1766</v>
      </c>
      <c r="AB276" t="s">
        <v>97</v>
      </c>
      <c r="AC276" t="s">
        <v>1533</v>
      </c>
      <c r="AD276" t="s">
        <v>1077</v>
      </c>
      <c r="AE276" t="s">
        <v>1767</v>
      </c>
      <c r="AN276" t="s">
        <v>1485</v>
      </c>
      <c r="AO276" t="s">
        <v>1486</v>
      </c>
      <c r="AV276" t="s">
        <v>1768</v>
      </c>
      <c r="AX276">
        <v>69</v>
      </c>
      <c r="AY276" t="s">
        <v>1769</v>
      </c>
      <c r="AZ276" t="s">
        <v>1770</v>
      </c>
      <c r="BA276" t="s">
        <v>1771</v>
      </c>
      <c r="BB276" t="s">
        <v>1772</v>
      </c>
      <c r="BC276" t="s">
        <v>1773</v>
      </c>
      <c r="BJ276" t="s">
        <v>1004</v>
      </c>
      <c r="BM276" t="s">
        <v>1005</v>
      </c>
      <c r="BN276" t="s">
        <v>1004</v>
      </c>
      <c r="BO276" t="s">
        <v>110</v>
      </c>
      <c r="BP276" t="s">
        <v>111</v>
      </c>
      <c r="BQ276" t="s">
        <v>112</v>
      </c>
      <c r="BR276" t="s">
        <v>374</v>
      </c>
      <c r="BS276" t="s">
        <v>1774</v>
      </c>
      <c r="BT276" t="s">
        <v>983</v>
      </c>
      <c r="BU276" t="s">
        <v>116</v>
      </c>
      <c r="BV276" t="s">
        <v>475</v>
      </c>
      <c r="CD276" t="s">
        <v>1569</v>
      </c>
      <c r="CF276">
        <v>4</v>
      </c>
      <c r="CG276">
        <v>1</v>
      </c>
      <c r="CH276" t="s">
        <v>1495</v>
      </c>
    </row>
    <row r="277" spans="1:86" x14ac:dyDescent="0.25">
      <c r="A277">
        <v>274</v>
      </c>
      <c r="B277" t="s">
        <v>86</v>
      </c>
      <c r="C277" t="s">
        <v>87</v>
      </c>
      <c r="D277" t="s">
        <v>1775</v>
      </c>
      <c r="E277" t="s">
        <v>1476</v>
      </c>
      <c r="F277" t="s">
        <v>1477</v>
      </c>
      <c r="H277" t="s">
        <v>1497</v>
      </c>
      <c r="I277" t="s">
        <v>1498</v>
      </c>
      <c r="J277" t="s">
        <v>93</v>
      </c>
      <c r="P277" t="s">
        <v>1481</v>
      </c>
      <c r="Q277" t="s">
        <v>95</v>
      </c>
      <c r="Z277" t="s">
        <v>1675</v>
      </c>
      <c r="AB277" t="s">
        <v>97</v>
      </c>
      <c r="AC277" t="s">
        <v>1645</v>
      </c>
      <c r="AD277" t="s">
        <v>1077</v>
      </c>
      <c r="AE277" t="s">
        <v>1776</v>
      </c>
      <c r="AN277" t="s">
        <v>1485</v>
      </c>
      <c r="AO277" t="s">
        <v>1486</v>
      </c>
      <c r="AV277" t="s">
        <v>1777</v>
      </c>
      <c r="AX277">
        <v>65</v>
      </c>
      <c r="AY277" t="s">
        <v>1778</v>
      </c>
      <c r="AZ277" t="s">
        <v>1779</v>
      </c>
      <c r="BA277" t="s">
        <v>1780</v>
      </c>
      <c r="BB277" t="s">
        <v>1781</v>
      </c>
      <c r="BC277" t="s">
        <v>1782</v>
      </c>
      <c r="BF277" t="s">
        <v>1783</v>
      </c>
      <c r="BO277" t="s">
        <v>110</v>
      </c>
      <c r="BP277" t="s">
        <v>111</v>
      </c>
      <c r="BQ277" t="s">
        <v>112</v>
      </c>
      <c r="BR277" t="s">
        <v>239</v>
      </c>
      <c r="BS277" t="s">
        <v>1784</v>
      </c>
      <c r="BT277" t="s">
        <v>254</v>
      </c>
      <c r="BU277" t="s">
        <v>116</v>
      </c>
      <c r="BV277" t="s">
        <v>187</v>
      </c>
      <c r="CD277" t="s">
        <v>1569</v>
      </c>
      <c r="CF277">
        <v>6</v>
      </c>
      <c r="CG277">
        <v>1</v>
      </c>
      <c r="CH277" t="s">
        <v>1495</v>
      </c>
    </row>
    <row r="278" spans="1:86" x14ac:dyDescent="0.25">
      <c r="A278">
        <v>275</v>
      </c>
      <c r="B278" t="s">
        <v>86</v>
      </c>
      <c r="C278" t="s">
        <v>87</v>
      </c>
      <c r="D278" t="s">
        <v>1785</v>
      </c>
      <c r="E278" t="s">
        <v>1476</v>
      </c>
      <c r="F278" t="s">
        <v>1477</v>
      </c>
      <c r="H278" t="s">
        <v>1497</v>
      </c>
      <c r="I278" t="s">
        <v>1498</v>
      </c>
      <c r="J278" t="s">
        <v>93</v>
      </c>
      <c r="P278" t="s">
        <v>1481</v>
      </c>
      <c r="Q278" t="s">
        <v>95</v>
      </c>
      <c r="Z278" t="s">
        <v>1786</v>
      </c>
      <c r="AB278" t="s">
        <v>97</v>
      </c>
      <c r="AC278" t="s">
        <v>1533</v>
      </c>
      <c r="AD278" t="s">
        <v>1077</v>
      </c>
      <c r="AE278" t="s">
        <v>1787</v>
      </c>
      <c r="AN278" t="s">
        <v>1485</v>
      </c>
      <c r="AO278" t="s">
        <v>1486</v>
      </c>
      <c r="AV278" t="s">
        <v>1788</v>
      </c>
      <c r="AX278">
        <v>81</v>
      </c>
      <c r="AY278" t="s">
        <v>1789</v>
      </c>
      <c r="AZ278" t="s">
        <v>1790</v>
      </c>
      <c r="BA278" t="s">
        <v>922</v>
      </c>
      <c r="BB278" t="s">
        <v>923</v>
      </c>
      <c r="BH278" t="s">
        <v>1791</v>
      </c>
      <c r="BI278" t="s">
        <v>1719</v>
      </c>
      <c r="BM278" t="s">
        <v>1792</v>
      </c>
      <c r="BN278" t="s">
        <v>1793</v>
      </c>
      <c r="BO278" t="s">
        <v>110</v>
      </c>
      <c r="BP278" t="s">
        <v>111</v>
      </c>
      <c r="BQ278" t="s">
        <v>112</v>
      </c>
      <c r="BR278" t="s">
        <v>1794</v>
      </c>
      <c r="BS278" t="s">
        <v>1795</v>
      </c>
      <c r="BT278" t="s">
        <v>254</v>
      </c>
      <c r="BU278" t="s">
        <v>116</v>
      </c>
      <c r="BV278" t="s">
        <v>475</v>
      </c>
      <c r="CD278" t="s">
        <v>1569</v>
      </c>
      <c r="CF278">
        <v>4</v>
      </c>
      <c r="CG278">
        <v>3</v>
      </c>
      <c r="CH278" t="s">
        <v>1495</v>
      </c>
    </row>
    <row r="279" spans="1:86" x14ac:dyDescent="0.25">
      <c r="A279">
        <v>276</v>
      </c>
      <c r="B279" t="s">
        <v>86</v>
      </c>
      <c r="C279" t="s">
        <v>87</v>
      </c>
      <c r="D279" t="s">
        <v>1796</v>
      </c>
      <c r="E279" t="s">
        <v>1476</v>
      </c>
      <c r="F279" t="s">
        <v>1477</v>
      </c>
      <c r="H279" t="s">
        <v>1497</v>
      </c>
      <c r="I279" t="s">
        <v>1498</v>
      </c>
      <c r="J279" t="s">
        <v>93</v>
      </c>
      <c r="P279" t="s">
        <v>1481</v>
      </c>
      <c r="Q279" t="s">
        <v>95</v>
      </c>
      <c r="Z279" t="s">
        <v>1533</v>
      </c>
      <c r="AB279" t="s">
        <v>97</v>
      </c>
      <c r="AC279" t="s">
        <v>1533</v>
      </c>
      <c r="AD279" t="s">
        <v>1797</v>
      </c>
      <c r="AE279" t="s">
        <v>1798</v>
      </c>
      <c r="AN279" t="s">
        <v>1485</v>
      </c>
      <c r="AO279" t="s">
        <v>1486</v>
      </c>
      <c r="AV279" t="s">
        <v>1799</v>
      </c>
      <c r="AX279">
        <v>61</v>
      </c>
      <c r="AY279" t="s">
        <v>1800</v>
      </c>
      <c r="AZ279" t="s">
        <v>1801</v>
      </c>
      <c r="BA279" t="s">
        <v>1587</v>
      </c>
      <c r="BB279" t="s">
        <v>1588</v>
      </c>
      <c r="BC279" t="s">
        <v>1752</v>
      </c>
      <c r="BJ279" t="s">
        <v>1125</v>
      </c>
      <c r="BO279" t="s">
        <v>110</v>
      </c>
      <c r="BP279" t="s">
        <v>111</v>
      </c>
      <c r="BQ279" t="s">
        <v>112</v>
      </c>
      <c r="BR279" t="s">
        <v>239</v>
      </c>
      <c r="BS279" t="s">
        <v>1126</v>
      </c>
      <c r="BT279" t="s">
        <v>254</v>
      </c>
      <c r="BU279" t="s">
        <v>116</v>
      </c>
      <c r="CD279" t="s">
        <v>1569</v>
      </c>
      <c r="CF279">
        <v>4</v>
      </c>
      <c r="CG279">
        <v>1</v>
      </c>
      <c r="CH279" t="s">
        <v>1495</v>
      </c>
    </row>
    <row r="280" spans="1:86" x14ac:dyDescent="0.25">
      <c r="A280">
        <v>277</v>
      </c>
      <c r="B280" t="s">
        <v>86</v>
      </c>
      <c r="C280" t="s">
        <v>87</v>
      </c>
      <c r="D280" t="s">
        <v>1802</v>
      </c>
      <c r="E280" t="s">
        <v>1476</v>
      </c>
      <c r="F280" t="s">
        <v>1477</v>
      </c>
      <c r="H280" t="s">
        <v>1497</v>
      </c>
      <c r="I280" t="s">
        <v>1498</v>
      </c>
      <c r="J280" t="s">
        <v>93</v>
      </c>
      <c r="P280" t="s">
        <v>1481</v>
      </c>
      <c r="Q280" t="s">
        <v>95</v>
      </c>
      <c r="Z280" t="s">
        <v>1803</v>
      </c>
      <c r="AB280" t="s">
        <v>97</v>
      </c>
      <c r="AC280" t="s">
        <v>1533</v>
      </c>
      <c r="AD280" t="s">
        <v>1077</v>
      </c>
      <c r="AE280" t="s">
        <v>1804</v>
      </c>
      <c r="AN280" t="s">
        <v>1485</v>
      </c>
      <c r="AO280" t="s">
        <v>1486</v>
      </c>
      <c r="AV280" t="s">
        <v>1805</v>
      </c>
      <c r="AX280">
        <v>94</v>
      </c>
      <c r="AY280" t="s">
        <v>1806</v>
      </c>
      <c r="AZ280" t="s">
        <v>1807</v>
      </c>
      <c r="BA280" t="s">
        <v>1808</v>
      </c>
      <c r="BB280" t="s">
        <v>1809</v>
      </c>
      <c r="BC280" t="s">
        <v>1810</v>
      </c>
      <c r="BH280" t="s">
        <v>1811</v>
      </c>
      <c r="BI280" t="s">
        <v>1812</v>
      </c>
      <c r="BJ280" t="s">
        <v>1813</v>
      </c>
      <c r="BO280" t="s">
        <v>110</v>
      </c>
      <c r="BP280" t="s">
        <v>111</v>
      </c>
      <c r="BQ280" t="s">
        <v>112</v>
      </c>
      <c r="BR280" t="s">
        <v>1378</v>
      </c>
      <c r="BS280" t="s">
        <v>1814</v>
      </c>
      <c r="BT280" t="s">
        <v>1815</v>
      </c>
      <c r="BU280" t="s">
        <v>116</v>
      </c>
      <c r="BV280" t="s">
        <v>137</v>
      </c>
      <c r="CD280" t="s">
        <v>1569</v>
      </c>
      <c r="CF280">
        <v>5</v>
      </c>
      <c r="CG280">
        <v>1</v>
      </c>
      <c r="CH280" t="s">
        <v>1495</v>
      </c>
    </row>
    <row r="281" spans="1:86" x14ac:dyDescent="0.25">
      <c r="A281">
        <v>278</v>
      </c>
      <c r="B281" t="s">
        <v>86</v>
      </c>
      <c r="C281" t="s">
        <v>87</v>
      </c>
      <c r="D281" t="s">
        <v>1816</v>
      </c>
      <c r="E281" t="s">
        <v>1476</v>
      </c>
      <c r="F281" t="s">
        <v>1477</v>
      </c>
      <c r="H281" t="s">
        <v>1497</v>
      </c>
      <c r="I281" t="s">
        <v>1498</v>
      </c>
      <c r="J281" t="s">
        <v>93</v>
      </c>
      <c r="P281" t="s">
        <v>1481</v>
      </c>
      <c r="Q281" t="s">
        <v>95</v>
      </c>
      <c r="Z281" t="s">
        <v>1533</v>
      </c>
      <c r="AB281" t="s">
        <v>97</v>
      </c>
      <c r="AC281" t="s">
        <v>1533</v>
      </c>
      <c r="AD281" t="s">
        <v>1582</v>
      </c>
      <c r="AE281" t="s">
        <v>1817</v>
      </c>
      <c r="AN281" t="s">
        <v>1485</v>
      </c>
      <c r="AO281" t="s">
        <v>1486</v>
      </c>
      <c r="AV281" t="s">
        <v>1818</v>
      </c>
      <c r="AX281">
        <v>112</v>
      </c>
      <c r="AY281" t="s">
        <v>1819</v>
      </c>
      <c r="AZ281" t="s">
        <v>1820</v>
      </c>
      <c r="BA281" t="s">
        <v>653</v>
      </c>
      <c r="BB281" t="s">
        <v>1821</v>
      </c>
      <c r="BJ281" t="s">
        <v>269</v>
      </c>
      <c r="BO281" t="s">
        <v>110</v>
      </c>
      <c r="BP281" t="s">
        <v>111</v>
      </c>
      <c r="BQ281" t="s">
        <v>112</v>
      </c>
      <c r="BR281" t="s">
        <v>609</v>
      </c>
      <c r="BS281" t="s">
        <v>1822</v>
      </c>
      <c r="BT281" t="s">
        <v>207</v>
      </c>
      <c r="BU281" t="s">
        <v>116</v>
      </c>
      <c r="BV281" t="s">
        <v>187</v>
      </c>
      <c r="CD281" t="s">
        <v>1569</v>
      </c>
      <c r="CF281">
        <v>4</v>
      </c>
      <c r="CG281">
        <v>3</v>
      </c>
      <c r="CH281" t="s">
        <v>1495</v>
      </c>
    </row>
    <row r="282" spans="1:86" x14ac:dyDescent="0.25">
      <c r="A282">
        <v>279</v>
      </c>
      <c r="B282" t="s">
        <v>86</v>
      </c>
      <c r="C282" t="s">
        <v>87</v>
      </c>
      <c r="D282" t="s">
        <v>1823</v>
      </c>
      <c r="E282" t="s">
        <v>1476</v>
      </c>
      <c r="F282" t="s">
        <v>1477</v>
      </c>
      <c r="H282" t="s">
        <v>1497</v>
      </c>
      <c r="I282" t="s">
        <v>1498</v>
      </c>
      <c r="J282" t="s">
        <v>93</v>
      </c>
      <c r="P282" t="s">
        <v>1481</v>
      </c>
      <c r="Q282" t="s">
        <v>95</v>
      </c>
      <c r="Z282" t="s">
        <v>1533</v>
      </c>
      <c r="AB282" t="s">
        <v>97</v>
      </c>
      <c r="AC282" t="s">
        <v>1533</v>
      </c>
      <c r="AD282" t="s">
        <v>1582</v>
      </c>
      <c r="AE282" t="s">
        <v>1817</v>
      </c>
      <c r="AN282" t="s">
        <v>1485</v>
      </c>
      <c r="AO282" t="s">
        <v>1486</v>
      </c>
      <c r="AV282" t="s">
        <v>1818</v>
      </c>
      <c r="AX282">
        <v>112</v>
      </c>
      <c r="AY282" t="s">
        <v>1819</v>
      </c>
      <c r="AZ282" t="s">
        <v>1820</v>
      </c>
      <c r="BA282" t="s">
        <v>653</v>
      </c>
      <c r="BB282" t="s">
        <v>1821</v>
      </c>
      <c r="BJ282" t="s">
        <v>269</v>
      </c>
      <c r="BO282" t="s">
        <v>110</v>
      </c>
      <c r="BP282" t="s">
        <v>111</v>
      </c>
      <c r="BQ282" t="s">
        <v>112</v>
      </c>
      <c r="BR282" t="s">
        <v>609</v>
      </c>
      <c r="BS282" t="s">
        <v>1822</v>
      </c>
      <c r="BT282" t="s">
        <v>207</v>
      </c>
      <c r="BU282" t="s">
        <v>116</v>
      </c>
      <c r="BV282" t="s">
        <v>187</v>
      </c>
      <c r="CD282" t="s">
        <v>1569</v>
      </c>
      <c r="CF282">
        <v>4</v>
      </c>
      <c r="CG282">
        <v>3</v>
      </c>
      <c r="CH282" t="s">
        <v>1495</v>
      </c>
    </row>
    <row r="283" spans="1:86" x14ac:dyDescent="0.25">
      <c r="A283">
        <v>280</v>
      </c>
      <c r="B283" t="s">
        <v>86</v>
      </c>
      <c r="C283" t="s">
        <v>87</v>
      </c>
      <c r="D283" t="s">
        <v>1824</v>
      </c>
      <c r="E283" t="s">
        <v>1476</v>
      </c>
      <c r="F283" t="s">
        <v>1477</v>
      </c>
      <c r="H283" t="s">
        <v>1497</v>
      </c>
      <c r="I283" t="s">
        <v>1498</v>
      </c>
      <c r="J283" t="s">
        <v>93</v>
      </c>
      <c r="P283" t="s">
        <v>1481</v>
      </c>
      <c r="Q283" t="s">
        <v>95</v>
      </c>
      <c r="Z283" t="s">
        <v>1533</v>
      </c>
      <c r="AB283" t="s">
        <v>97</v>
      </c>
      <c r="AC283" t="s">
        <v>1533</v>
      </c>
      <c r="AD283" t="s">
        <v>1582</v>
      </c>
      <c r="AE283" t="s">
        <v>1825</v>
      </c>
      <c r="AN283" t="s">
        <v>1485</v>
      </c>
      <c r="AO283" t="s">
        <v>1486</v>
      </c>
      <c r="AV283" t="s">
        <v>1826</v>
      </c>
      <c r="AX283">
        <v>77</v>
      </c>
      <c r="AY283" t="s">
        <v>1827</v>
      </c>
      <c r="AZ283" t="s">
        <v>1828</v>
      </c>
      <c r="BA283" t="s">
        <v>1587</v>
      </c>
      <c r="BB283" t="s">
        <v>1588</v>
      </c>
      <c r="BC283" t="s">
        <v>1829</v>
      </c>
      <c r="BO283" t="s">
        <v>110</v>
      </c>
      <c r="BP283" t="s">
        <v>111</v>
      </c>
      <c r="BQ283" t="s">
        <v>112</v>
      </c>
      <c r="BR283" t="s">
        <v>239</v>
      </c>
      <c r="BS283" t="s">
        <v>1126</v>
      </c>
      <c r="BT283" t="s">
        <v>254</v>
      </c>
      <c r="BU283" t="s">
        <v>116</v>
      </c>
      <c r="BV283" t="s">
        <v>137</v>
      </c>
      <c r="CD283" t="s">
        <v>1569</v>
      </c>
      <c r="CF283">
        <v>4</v>
      </c>
      <c r="CG283">
        <v>1</v>
      </c>
      <c r="CH283" t="s">
        <v>1495</v>
      </c>
    </row>
    <row r="284" spans="1:86" x14ac:dyDescent="0.25">
      <c r="A284">
        <v>281</v>
      </c>
      <c r="B284" t="s">
        <v>86</v>
      </c>
      <c r="C284" t="s">
        <v>87</v>
      </c>
      <c r="D284" t="s">
        <v>1830</v>
      </c>
      <c r="E284" t="s">
        <v>1476</v>
      </c>
      <c r="F284" t="s">
        <v>1477</v>
      </c>
      <c r="H284" t="s">
        <v>1497</v>
      </c>
      <c r="I284" t="s">
        <v>1498</v>
      </c>
      <c r="J284" t="s">
        <v>93</v>
      </c>
      <c r="P284" t="s">
        <v>1481</v>
      </c>
      <c r="Q284" t="s">
        <v>95</v>
      </c>
      <c r="Z284" t="s">
        <v>1533</v>
      </c>
      <c r="AB284" t="s">
        <v>97</v>
      </c>
      <c r="AC284" t="s">
        <v>1533</v>
      </c>
      <c r="AD284" t="s">
        <v>1582</v>
      </c>
      <c r="AE284" t="s">
        <v>1831</v>
      </c>
      <c r="AN284" t="s">
        <v>1485</v>
      </c>
      <c r="AO284" t="s">
        <v>1486</v>
      </c>
      <c r="AV284" t="s">
        <v>1832</v>
      </c>
      <c r="AX284">
        <v>110</v>
      </c>
      <c r="AY284" t="s">
        <v>1626</v>
      </c>
      <c r="AZ284" t="s">
        <v>1627</v>
      </c>
      <c r="BA284" t="s">
        <v>234</v>
      </c>
      <c r="BB284" t="s">
        <v>235</v>
      </c>
      <c r="BG284" t="s">
        <v>236</v>
      </c>
      <c r="BH284" t="s">
        <v>1628</v>
      </c>
      <c r="BI284" t="s">
        <v>1629</v>
      </c>
      <c r="BM284" t="s">
        <v>237</v>
      </c>
      <c r="BN284" t="s">
        <v>238</v>
      </c>
      <c r="BO284" t="s">
        <v>110</v>
      </c>
      <c r="BP284" t="s">
        <v>111</v>
      </c>
      <c r="BQ284" t="s">
        <v>112</v>
      </c>
      <c r="BR284" t="s">
        <v>239</v>
      </c>
      <c r="BS284" t="s">
        <v>240</v>
      </c>
      <c r="BT284" t="s">
        <v>241</v>
      </c>
      <c r="BU284" t="s">
        <v>116</v>
      </c>
      <c r="BV284" t="s">
        <v>137</v>
      </c>
      <c r="CD284" t="s">
        <v>1569</v>
      </c>
      <c r="CF284">
        <v>6</v>
      </c>
      <c r="CG284">
        <v>3</v>
      </c>
      <c r="CH284" t="s">
        <v>1495</v>
      </c>
    </row>
    <row r="285" spans="1:86" x14ac:dyDescent="0.25">
      <c r="A285">
        <v>282</v>
      </c>
      <c r="B285" t="s">
        <v>86</v>
      </c>
      <c r="C285" t="s">
        <v>87</v>
      </c>
      <c r="D285" t="s">
        <v>1833</v>
      </c>
      <c r="E285" t="s">
        <v>1476</v>
      </c>
      <c r="F285" t="s">
        <v>1477</v>
      </c>
      <c r="H285" t="s">
        <v>1497</v>
      </c>
      <c r="I285" t="s">
        <v>1498</v>
      </c>
      <c r="J285" t="s">
        <v>93</v>
      </c>
      <c r="P285" t="s">
        <v>1481</v>
      </c>
      <c r="Q285" t="s">
        <v>95</v>
      </c>
      <c r="Z285" t="s">
        <v>1533</v>
      </c>
      <c r="AB285" t="s">
        <v>97</v>
      </c>
      <c r="AC285" t="s">
        <v>1533</v>
      </c>
      <c r="AD285" t="s">
        <v>1582</v>
      </c>
      <c r="AE285" t="s">
        <v>1834</v>
      </c>
      <c r="AN285" t="s">
        <v>1485</v>
      </c>
      <c r="AO285" t="s">
        <v>1486</v>
      </c>
      <c r="AV285" t="s">
        <v>1835</v>
      </c>
      <c r="AX285">
        <v>61</v>
      </c>
      <c r="AY285" t="s">
        <v>1750</v>
      </c>
      <c r="AZ285" t="s">
        <v>1751</v>
      </c>
      <c r="BA285" t="s">
        <v>1587</v>
      </c>
      <c r="BB285" t="s">
        <v>1588</v>
      </c>
      <c r="BC285" t="s">
        <v>1752</v>
      </c>
      <c r="BJ285" t="s">
        <v>1125</v>
      </c>
      <c r="BO285" t="s">
        <v>110</v>
      </c>
      <c r="BP285" t="s">
        <v>111</v>
      </c>
      <c r="BQ285" t="s">
        <v>112</v>
      </c>
      <c r="BR285" t="s">
        <v>239</v>
      </c>
      <c r="BS285" t="s">
        <v>1126</v>
      </c>
      <c r="BT285" t="s">
        <v>254</v>
      </c>
      <c r="BU285" t="s">
        <v>116</v>
      </c>
      <c r="CD285" t="s">
        <v>1569</v>
      </c>
      <c r="CF285">
        <v>4</v>
      </c>
      <c r="CG285">
        <v>1</v>
      </c>
      <c r="CH285" t="s">
        <v>1495</v>
      </c>
    </row>
    <row r="286" spans="1:86" x14ac:dyDescent="0.25">
      <c r="A286">
        <v>283</v>
      </c>
      <c r="B286" t="s">
        <v>86</v>
      </c>
      <c r="C286" t="s">
        <v>87</v>
      </c>
      <c r="D286" t="s">
        <v>1836</v>
      </c>
      <c r="E286" t="s">
        <v>1476</v>
      </c>
      <c r="F286" t="s">
        <v>1477</v>
      </c>
      <c r="H286" t="s">
        <v>1497</v>
      </c>
      <c r="I286" t="s">
        <v>1498</v>
      </c>
      <c r="J286" t="s">
        <v>93</v>
      </c>
      <c r="P286" t="s">
        <v>1481</v>
      </c>
      <c r="Q286" t="s">
        <v>95</v>
      </c>
      <c r="Z286" t="s">
        <v>1803</v>
      </c>
      <c r="AB286" t="s">
        <v>97</v>
      </c>
      <c r="AC286" t="s">
        <v>1533</v>
      </c>
      <c r="AD286" t="s">
        <v>1077</v>
      </c>
      <c r="AE286" t="s">
        <v>1837</v>
      </c>
      <c r="AN286" t="s">
        <v>1485</v>
      </c>
      <c r="AO286" t="s">
        <v>1486</v>
      </c>
      <c r="AV286" t="s">
        <v>1838</v>
      </c>
      <c r="AX286">
        <v>94</v>
      </c>
      <c r="AY286" t="s">
        <v>1806</v>
      </c>
      <c r="AZ286" t="s">
        <v>1807</v>
      </c>
      <c r="BA286" t="s">
        <v>1808</v>
      </c>
      <c r="BB286" t="s">
        <v>1809</v>
      </c>
      <c r="BC286" t="s">
        <v>1810</v>
      </c>
      <c r="BH286" t="s">
        <v>1811</v>
      </c>
      <c r="BI286" t="s">
        <v>1812</v>
      </c>
      <c r="BJ286" t="s">
        <v>1813</v>
      </c>
      <c r="BO286" t="s">
        <v>110</v>
      </c>
      <c r="BP286" t="s">
        <v>111</v>
      </c>
      <c r="BQ286" t="s">
        <v>112</v>
      </c>
      <c r="BR286" t="s">
        <v>1378</v>
      </c>
      <c r="BS286" t="s">
        <v>1814</v>
      </c>
      <c r="BT286" t="s">
        <v>1815</v>
      </c>
      <c r="BU286" t="s">
        <v>116</v>
      </c>
      <c r="BV286" t="s">
        <v>137</v>
      </c>
      <c r="CD286" t="s">
        <v>1569</v>
      </c>
      <c r="CF286">
        <v>5</v>
      </c>
      <c r="CG286">
        <v>1</v>
      </c>
      <c r="CH286" t="s">
        <v>1495</v>
      </c>
    </row>
    <row r="287" spans="1:86" x14ac:dyDescent="0.25">
      <c r="A287">
        <v>284</v>
      </c>
      <c r="B287" t="s">
        <v>86</v>
      </c>
      <c r="C287" t="s">
        <v>87</v>
      </c>
      <c r="D287" t="s">
        <v>1839</v>
      </c>
      <c r="E287" t="s">
        <v>1476</v>
      </c>
      <c r="F287" t="s">
        <v>1477</v>
      </c>
      <c r="H287" t="s">
        <v>1497</v>
      </c>
      <c r="I287" t="s">
        <v>1498</v>
      </c>
      <c r="J287" t="s">
        <v>93</v>
      </c>
      <c r="P287" t="s">
        <v>1481</v>
      </c>
      <c r="Q287" t="s">
        <v>95</v>
      </c>
      <c r="Z287" t="s">
        <v>1803</v>
      </c>
      <c r="AB287" t="s">
        <v>97</v>
      </c>
      <c r="AC287" t="s">
        <v>1533</v>
      </c>
      <c r="AD287" t="s">
        <v>1077</v>
      </c>
      <c r="AE287" t="s">
        <v>1837</v>
      </c>
      <c r="AN287" t="s">
        <v>1485</v>
      </c>
      <c r="AO287" t="s">
        <v>1486</v>
      </c>
      <c r="AV287" t="s">
        <v>1838</v>
      </c>
      <c r="AX287">
        <v>94</v>
      </c>
      <c r="AY287" t="s">
        <v>1806</v>
      </c>
      <c r="AZ287" t="s">
        <v>1807</v>
      </c>
      <c r="BA287" t="s">
        <v>1808</v>
      </c>
      <c r="BB287" t="s">
        <v>1809</v>
      </c>
      <c r="BC287" t="s">
        <v>1810</v>
      </c>
      <c r="BH287" t="s">
        <v>1811</v>
      </c>
      <c r="BI287" t="s">
        <v>1812</v>
      </c>
      <c r="BJ287" t="s">
        <v>1813</v>
      </c>
      <c r="BO287" t="s">
        <v>110</v>
      </c>
      <c r="BP287" t="s">
        <v>111</v>
      </c>
      <c r="BQ287" t="s">
        <v>112</v>
      </c>
      <c r="BR287" t="s">
        <v>1378</v>
      </c>
      <c r="BS287" t="s">
        <v>1814</v>
      </c>
      <c r="BT287" t="s">
        <v>1815</v>
      </c>
      <c r="BU287" t="s">
        <v>116</v>
      </c>
      <c r="BV287" t="s">
        <v>137</v>
      </c>
      <c r="CD287" t="s">
        <v>1569</v>
      </c>
      <c r="CF287">
        <v>5</v>
      </c>
      <c r="CG287">
        <v>1</v>
      </c>
      <c r="CH287" t="s">
        <v>1495</v>
      </c>
    </row>
    <row r="288" spans="1:86" x14ac:dyDescent="0.25">
      <c r="A288">
        <v>285</v>
      </c>
      <c r="B288" t="s">
        <v>86</v>
      </c>
      <c r="C288" t="s">
        <v>87</v>
      </c>
      <c r="D288" t="s">
        <v>1840</v>
      </c>
      <c r="E288" t="s">
        <v>1476</v>
      </c>
      <c r="F288" t="s">
        <v>1477</v>
      </c>
      <c r="H288" t="s">
        <v>1497</v>
      </c>
      <c r="I288" t="s">
        <v>1498</v>
      </c>
      <c r="J288" t="s">
        <v>93</v>
      </c>
      <c r="P288" t="s">
        <v>1481</v>
      </c>
      <c r="Q288" t="s">
        <v>95</v>
      </c>
      <c r="Z288" t="s">
        <v>1533</v>
      </c>
      <c r="AB288" t="s">
        <v>97</v>
      </c>
      <c r="AC288" t="s">
        <v>1533</v>
      </c>
      <c r="AD288" t="s">
        <v>1841</v>
      </c>
      <c r="AE288" t="s">
        <v>1842</v>
      </c>
      <c r="AN288" t="s">
        <v>1485</v>
      </c>
      <c r="AO288" t="s">
        <v>1486</v>
      </c>
      <c r="AV288" t="s">
        <v>1843</v>
      </c>
      <c r="AX288">
        <v>107</v>
      </c>
      <c r="AY288" t="s">
        <v>1844</v>
      </c>
      <c r="AZ288" t="s">
        <v>1845</v>
      </c>
      <c r="BA288" t="s">
        <v>1846</v>
      </c>
      <c r="BB288" t="s">
        <v>1847</v>
      </c>
      <c r="BC288" t="s">
        <v>1848</v>
      </c>
      <c r="BO288" t="s">
        <v>110</v>
      </c>
      <c r="BP288" t="s">
        <v>111</v>
      </c>
      <c r="BQ288" t="s">
        <v>112</v>
      </c>
      <c r="BR288" t="s">
        <v>319</v>
      </c>
      <c r="BS288" t="s">
        <v>1849</v>
      </c>
      <c r="BT288" t="s">
        <v>241</v>
      </c>
      <c r="BU288" t="s">
        <v>116</v>
      </c>
      <c r="BV288" t="s">
        <v>137</v>
      </c>
      <c r="CD288" t="s">
        <v>1569</v>
      </c>
      <c r="CF288">
        <v>4</v>
      </c>
      <c r="CG288">
        <v>1</v>
      </c>
      <c r="CH288" t="s">
        <v>1495</v>
      </c>
    </row>
    <row r="289" spans="1:86" x14ac:dyDescent="0.25">
      <c r="A289">
        <v>286</v>
      </c>
      <c r="B289" t="s">
        <v>86</v>
      </c>
      <c r="C289" t="s">
        <v>87</v>
      </c>
      <c r="D289" t="s">
        <v>1850</v>
      </c>
      <c r="E289" t="s">
        <v>1476</v>
      </c>
      <c r="F289" t="s">
        <v>1477</v>
      </c>
      <c r="H289" t="s">
        <v>1497</v>
      </c>
      <c r="I289" t="s">
        <v>1498</v>
      </c>
      <c r="J289" t="s">
        <v>93</v>
      </c>
      <c r="P289" t="s">
        <v>1481</v>
      </c>
      <c r="Q289" t="s">
        <v>95</v>
      </c>
      <c r="Z289" t="s">
        <v>1851</v>
      </c>
      <c r="AB289" t="s">
        <v>97</v>
      </c>
      <c r="AC289" t="s">
        <v>1533</v>
      </c>
      <c r="AD289" t="s">
        <v>1077</v>
      </c>
      <c r="AE289" t="s">
        <v>1852</v>
      </c>
      <c r="AN289" t="s">
        <v>1485</v>
      </c>
      <c r="AO289" t="s">
        <v>1486</v>
      </c>
      <c r="AV289" t="s">
        <v>1853</v>
      </c>
      <c r="AX289">
        <v>73</v>
      </c>
      <c r="AY289" t="s">
        <v>1854</v>
      </c>
      <c r="AZ289" t="s">
        <v>1855</v>
      </c>
      <c r="BA289" t="s">
        <v>1856</v>
      </c>
      <c r="BB289" t="s">
        <v>1857</v>
      </c>
      <c r="BC289" t="s">
        <v>1858</v>
      </c>
      <c r="BO289" t="s">
        <v>110</v>
      </c>
      <c r="BP289" t="s">
        <v>111</v>
      </c>
      <c r="BQ289" t="s">
        <v>112</v>
      </c>
      <c r="BR289" t="s">
        <v>252</v>
      </c>
      <c r="BS289" t="s">
        <v>253</v>
      </c>
      <c r="BT289" t="s">
        <v>254</v>
      </c>
      <c r="BU289" t="s">
        <v>116</v>
      </c>
      <c r="BV289" t="s">
        <v>302</v>
      </c>
      <c r="CD289" t="s">
        <v>1569</v>
      </c>
      <c r="CF289">
        <v>6</v>
      </c>
      <c r="CG289">
        <v>1</v>
      </c>
      <c r="CH289" t="s">
        <v>1495</v>
      </c>
    </row>
    <row r="290" spans="1:86" x14ac:dyDescent="0.25">
      <c r="A290">
        <v>287</v>
      </c>
      <c r="B290" t="s">
        <v>86</v>
      </c>
      <c r="C290" t="s">
        <v>87</v>
      </c>
      <c r="D290" t="s">
        <v>1859</v>
      </c>
      <c r="E290" t="s">
        <v>1476</v>
      </c>
      <c r="F290" t="s">
        <v>1477</v>
      </c>
      <c r="H290" t="s">
        <v>1497</v>
      </c>
      <c r="I290" t="s">
        <v>1498</v>
      </c>
      <c r="J290" t="s">
        <v>93</v>
      </c>
      <c r="P290" t="s">
        <v>1481</v>
      </c>
      <c r="Q290" t="s">
        <v>95</v>
      </c>
      <c r="Z290" t="s">
        <v>1803</v>
      </c>
      <c r="AB290" t="s">
        <v>97</v>
      </c>
      <c r="AC290" t="s">
        <v>489</v>
      </c>
      <c r="AD290" t="s">
        <v>1077</v>
      </c>
      <c r="AE290" t="s">
        <v>1860</v>
      </c>
      <c r="AN290" t="s">
        <v>1485</v>
      </c>
      <c r="AO290" t="s">
        <v>1486</v>
      </c>
      <c r="AV290" t="s">
        <v>1861</v>
      </c>
      <c r="AX290">
        <v>94</v>
      </c>
      <c r="AY290" t="s">
        <v>1806</v>
      </c>
      <c r="AZ290" t="s">
        <v>1807</v>
      </c>
      <c r="BA290" t="s">
        <v>1808</v>
      </c>
      <c r="BB290" t="s">
        <v>1809</v>
      </c>
      <c r="BC290" t="s">
        <v>1810</v>
      </c>
      <c r="BH290" t="s">
        <v>1811</v>
      </c>
      <c r="BI290" t="s">
        <v>1812</v>
      </c>
      <c r="BJ290" t="s">
        <v>1813</v>
      </c>
      <c r="BO290" t="s">
        <v>110</v>
      </c>
      <c r="BP290" t="s">
        <v>111</v>
      </c>
      <c r="BQ290" t="s">
        <v>112</v>
      </c>
      <c r="BR290" t="s">
        <v>1378</v>
      </c>
      <c r="BS290" t="s">
        <v>1814</v>
      </c>
      <c r="BT290" t="s">
        <v>1815</v>
      </c>
      <c r="BU290" t="s">
        <v>116</v>
      </c>
      <c r="BV290" t="s">
        <v>137</v>
      </c>
      <c r="CD290" t="s">
        <v>1569</v>
      </c>
      <c r="CF290">
        <v>5</v>
      </c>
      <c r="CG290">
        <v>1</v>
      </c>
      <c r="CH290" t="s">
        <v>1495</v>
      </c>
    </row>
    <row r="291" spans="1:86" x14ac:dyDescent="0.25">
      <c r="A291">
        <v>288</v>
      </c>
      <c r="B291" t="s">
        <v>86</v>
      </c>
      <c r="C291" t="s">
        <v>87</v>
      </c>
      <c r="D291" t="s">
        <v>1862</v>
      </c>
      <c r="E291" t="s">
        <v>1476</v>
      </c>
      <c r="F291" t="s">
        <v>1477</v>
      </c>
      <c r="H291" t="s">
        <v>1497</v>
      </c>
      <c r="I291" t="s">
        <v>1498</v>
      </c>
      <c r="J291" t="s">
        <v>93</v>
      </c>
      <c r="P291" t="s">
        <v>1481</v>
      </c>
      <c r="Q291" t="s">
        <v>95</v>
      </c>
      <c r="Z291" t="s">
        <v>1645</v>
      </c>
      <c r="AB291" t="s">
        <v>97</v>
      </c>
      <c r="AC291" t="s">
        <v>1645</v>
      </c>
      <c r="AD291" t="s">
        <v>1705</v>
      </c>
      <c r="AE291" t="s">
        <v>1863</v>
      </c>
      <c r="AN291" t="s">
        <v>1485</v>
      </c>
      <c r="AO291" t="s">
        <v>1486</v>
      </c>
      <c r="AV291" t="s">
        <v>1864</v>
      </c>
      <c r="AX291">
        <v>64</v>
      </c>
      <c r="AY291" t="s">
        <v>1865</v>
      </c>
      <c r="AZ291" t="s">
        <v>1866</v>
      </c>
      <c r="BA291" t="s">
        <v>897</v>
      </c>
      <c r="BB291" t="s">
        <v>1588</v>
      </c>
      <c r="BC291" t="s">
        <v>1643</v>
      </c>
      <c r="BO291" t="s">
        <v>110</v>
      </c>
      <c r="BP291" t="s">
        <v>111</v>
      </c>
      <c r="BQ291" t="s">
        <v>112</v>
      </c>
      <c r="BR291" t="s">
        <v>239</v>
      </c>
      <c r="BS291" t="s">
        <v>1867</v>
      </c>
      <c r="BT291" t="s">
        <v>254</v>
      </c>
      <c r="BU291" t="s">
        <v>116</v>
      </c>
      <c r="BV291" t="s">
        <v>187</v>
      </c>
      <c r="CD291" t="s">
        <v>1569</v>
      </c>
      <c r="CF291">
        <v>4</v>
      </c>
      <c r="CG291">
        <v>1</v>
      </c>
      <c r="CH291" t="s">
        <v>1495</v>
      </c>
    </row>
    <row r="292" spans="1:86" x14ac:dyDescent="0.25">
      <c r="A292">
        <v>289</v>
      </c>
      <c r="B292" t="s">
        <v>86</v>
      </c>
      <c r="C292" t="s">
        <v>87</v>
      </c>
      <c r="D292" t="s">
        <v>1868</v>
      </c>
      <c r="E292" t="s">
        <v>1476</v>
      </c>
      <c r="F292" t="s">
        <v>1477</v>
      </c>
      <c r="H292" t="s">
        <v>1497</v>
      </c>
      <c r="I292" t="s">
        <v>1498</v>
      </c>
      <c r="J292" t="s">
        <v>93</v>
      </c>
      <c r="P292" t="s">
        <v>1481</v>
      </c>
      <c r="Q292" t="s">
        <v>95</v>
      </c>
      <c r="Z292" t="s">
        <v>1645</v>
      </c>
      <c r="AB292" t="s">
        <v>97</v>
      </c>
      <c r="AC292" t="s">
        <v>1645</v>
      </c>
      <c r="AD292" t="s">
        <v>1705</v>
      </c>
      <c r="AE292" t="s">
        <v>1863</v>
      </c>
      <c r="AN292" t="s">
        <v>1485</v>
      </c>
      <c r="AO292" t="s">
        <v>1486</v>
      </c>
      <c r="AV292" t="s">
        <v>1869</v>
      </c>
      <c r="AX292">
        <v>64</v>
      </c>
      <c r="AY292" t="s">
        <v>1865</v>
      </c>
      <c r="AZ292" t="s">
        <v>1866</v>
      </c>
      <c r="BA292" t="s">
        <v>897</v>
      </c>
      <c r="BB292" t="s">
        <v>1588</v>
      </c>
      <c r="BC292" t="s">
        <v>1643</v>
      </c>
      <c r="BO292" t="s">
        <v>110</v>
      </c>
      <c r="BP292" t="s">
        <v>111</v>
      </c>
      <c r="BQ292" t="s">
        <v>112</v>
      </c>
      <c r="BR292" t="s">
        <v>239</v>
      </c>
      <c r="BS292" t="s">
        <v>1867</v>
      </c>
      <c r="BT292" t="s">
        <v>254</v>
      </c>
      <c r="BU292" t="s">
        <v>116</v>
      </c>
      <c r="BV292" t="s">
        <v>187</v>
      </c>
      <c r="CD292" t="s">
        <v>1569</v>
      </c>
      <c r="CF292">
        <v>4</v>
      </c>
      <c r="CG292">
        <v>1</v>
      </c>
      <c r="CH292" t="s">
        <v>1495</v>
      </c>
    </row>
    <row r="293" spans="1:86" x14ac:dyDescent="0.25">
      <c r="A293">
        <v>290</v>
      </c>
      <c r="B293" t="s">
        <v>86</v>
      </c>
      <c r="C293" t="s">
        <v>87</v>
      </c>
      <c r="D293" t="s">
        <v>1870</v>
      </c>
      <c r="E293" t="s">
        <v>1476</v>
      </c>
      <c r="F293" t="s">
        <v>1477</v>
      </c>
      <c r="H293" t="s">
        <v>1497</v>
      </c>
      <c r="I293" t="s">
        <v>1498</v>
      </c>
      <c r="J293" t="s">
        <v>93</v>
      </c>
      <c r="P293" t="s">
        <v>1481</v>
      </c>
      <c r="Q293" t="s">
        <v>95</v>
      </c>
      <c r="Z293" t="s">
        <v>1645</v>
      </c>
      <c r="AB293" t="s">
        <v>97</v>
      </c>
      <c r="AC293" t="s">
        <v>1645</v>
      </c>
      <c r="AD293" t="s">
        <v>1705</v>
      </c>
      <c r="AE293" t="s">
        <v>1863</v>
      </c>
      <c r="AN293" t="s">
        <v>1485</v>
      </c>
      <c r="AO293" t="s">
        <v>1486</v>
      </c>
      <c r="AV293" t="s">
        <v>1871</v>
      </c>
      <c r="AX293">
        <v>55</v>
      </c>
      <c r="AY293" t="s">
        <v>1641</v>
      </c>
      <c r="AZ293" t="s">
        <v>1642</v>
      </c>
      <c r="BA293" t="s">
        <v>897</v>
      </c>
      <c r="BB293" t="s">
        <v>1588</v>
      </c>
      <c r="BC293" t="s">
        <v>1643</v>
      </c>
      <c r="BO293" t="s">
        <v>110</v>
      </c>
      <c r="BP293" t="s">
        <v>111</v>
      </c>
      <c r="BQ293" t="s">
        <v>112</v>
      </c>
      <c r="BR293" t="s">
        <v>900</v>
      </c>
      <c r="BS293" t="s">
        <v>900</v>
      </c>
      <c r="BT293" t="s">
        <v>254</v>
      </c>
      <c r="BU293" t="s">
        <v>116</v>
      </c>
      <c r="BV293" t="s">
        <v>137</v>
      </c>
      <c r="CD293" t="s">
        <v>1569</v>
      </c>
      <c r="CF293">
        <v>6</v>
      </c>
      <c r="CG293">
        <v>1</v>
      </c>
      <c r="CH293" t="s">
        <v>1495</v>
      </c>
    </row>
    <row r="294" spans="1:86" x14ac:dyDescent="0.25">
      <c r="A294">
        <v>291</v>
      </c>
      <c r="B294" t="s">
        <v>86</v>
      </c>
      <c r="C294" t="s">
        <v>87</v>
      </c>
      <c r="D294" t="s">
        <v>1872</v>
      </c>
      <c r="E294" t="s">
        <v>1476</v>
      </c>
      <c r="F294" t="s">
        <v>1477</v>
      </c>
      <c r="H294" t="s">
        <v>1497</v>
      </c>
      <c r="I294" t="s">
        <v>1498</v>
      </c>
      <c r="J294" t="s">
        <v>93</v>
      </c>
      <c r="P294" t="s">
        <v>1481</v>
      </c>
      <c r="Q294" t="s">
        <v>95</v>
      </c>
      <c r="Z294" t="s">
        <v>1533</v>
      </c>
      <c r="AB294" t="s">
        <v>97</v>
      </c>
      <c r="AC294" t="s">
        <v>1533</v>
      </c>
      <c r="AD294" t="s">
        <v>1873</v>
      </c>
      <c r="AE294" t="s">
        <v>1874</v>
      </c>
      <c r="AN294" t="s">
        <v>1485</v>
      </c>
      <c r="AO294" t="s">
        <v>1486</v>
      </c>
      <c r="AV294" t="s">
        <v>1875</v>
      </c>
      <c r="AX294">
        <v>73</v>
      </c>
      <c r="AY294" t="s">
        <v>1876</v>
      </c>
      <c r="AZ294" t="s">
        <v>1877</v>
      </c>
      <c r="BA294" t="s">
        <v>1878</v>
      </c>
      <c r="BB294" t="s">
        <v>1879</v>
      </c>
      <c r="BH294" t="s">
        <v>1880</v>
      </c>
      <c r="BI294" t="s">
        <v>1629</v>
      </c>
      <c r="BO294" t="s">
        <v>110</v>
      </c>
      <c r="BP294" t="s">
        <v>111</v>
      </c>
      <c r="BQ294" t="s">
        <v>112</v>
      </c>
      <c r="BR294" t="s">
        <v>1881</v>
      </c>
      <c r="BS294" t="s">
        <v>1882</v>
      </c>
      <c r="BT294" t="s">
        <v>1883</v>
      </c>
      <c r="BU294" t="s">
        <v>116</v>
      </c>
      <c r="BV294" t="s">
        <v>187</v>
      </c>
      <c r="CD294" t="s">
        <v>1569</v>
      </c>
      <c r="CF294">
        <v>5</v>
      </c>
      <c r="CG294">
        <v>3</v>
      </c>
      <c r="CH294" t="s">
        <v>1495</v>
      </c>
    </row>
    <row r="295" spans="1:86" x14ac:dyDescent="0.25">
      <c r="A295">
        <v>292</v>
      </c>
      <c r="B295" t="s">
        <v>86</v>
      </c>
      <c r="C295" t="s">
        <v>87</v>
      </c>
      <c r="D295" t="s">
        <v>1884</v>
      </c>
      <c r="E295" t="s">
        <v>1476</v>
      </c>
      <c r="F295" t="s">
        <v>1477</v>
      </c>
      <c r="H295" t="s">
        <v>1497</v>
      </c>
      <c r="I295" t="s">
        <v>1498</v>
      </c>
      <c r="J295" t="s">
        <v>93</v>
      </c>
      <c r="P295" t="s">
        <v>1481</v>
      </c>
      <c r="Q295" t="s">
        <v>95</v>
      </c>
      <c r="Z295" t="s">
        <v>1533</v>
      </c>
      <c r="AB295" t="s">
        <v>97</v>
      </c>
      <c r="AC295" t="s">
        <v>1533</v>
      </c>
      <c r="AD295" t="s">
        <v>1873</v>
      </c>
      <c r="AE295" t="s">
        <v>1874</v>
      </c>
      <c r="AN295" t="s">
        <v>1485</v>
      </c>
      <c r="AO295" t="s">
        <v>1486</v>
      </c>
      <c r="AV295" t="s">
        <v>1875</v>
      </c>
      <c r="AX295">
        <v>73</v>
      </c>
      <c r="AY295" t="s">
        <v>1876</v>
      </c>
      <c r="AZ295" t="s">
        <v>1877</v>
      </c>
      <c r="BA295" t="s">
        <v>1878</v>
      </c>
      <c r="BB295" t="s">
        <v>1879</v>
      </c>
      <c r="BH295" t="s">
        <v>1880</v>
      </c>
      <c r="BI295" t="s">
        <v>1629</v>
      </c>
      <c r="BO295" t="s">
        <v>110</v>
      </c>
      <c r="BP295" t="s">
        <v>111</v>
      </c>
      <c r="BQ295" t="s">
        <v>112</v>
      </c>
      <c r="BR295" t="s">
        <v>1881</v>
      </c>
      <c r="BS295" t="s">
        <v>1882</v>
      </c>
      <c r="BT295" t="s">
        <v>1883</v>
      </c>
      <c r="BU295" t="s">
        <v>116</v>
      </c>
      <c r="BV295" t="s">
        <v>187</v>
      </c>
      <c r="CD295" t="s">
        <v>1569</v>
      </c>
      <c r="CF295">
        <v>5</v>
      </c>
      <c r="CG295">
        <v>3</v>
      </c>
      <c r="CH295" t="s">
        <v>1495</v>
      </c>
    </row>
    <row r="296" spans="1:86" x14ac:dyDescent="0.25">
      <c r="A296">
        <v>293</v>
      </c>
      <c r="B296" t="s">
        <v>86</v>
      </c>
      <c r="C296" t="s">
        <v>87</v>
      </c>
      <c r="D296" t="s">
        <v>1885</v>
      </c>
      <c r="E296" t="s">
        <v>1476</v>
      </c>
      <c r="F296" t="s">
        <v>1477</v>
      </c>
      <c r="H296" t="s">
        <v>1497</v>
      </c>
      <c r="I296" t="s">
        <v>1498</v>
      </c>
      <c r="J296" t="s">
        <v>93</v>
      </c>
      <c r="P296" t="s">
        <v>1481</v>
      </c>
      <c r="Q296" t="s">
        <v>95</v>
      </c>
      <c r="Z296" t="s">
        <v>1886</v>
      </c>
      <c r="AB296" t="s">
        <v>97</v>
      </c>
      <c r="AC296" t="s">
        <v>1533</v>
      </c>
      <c r="AD296" t="s">
        <v>1077</v>
      </c>
      <c r="AE296" t="s">
        <v>1887</v>
      </c>
      <c r="AN296" t="s">
        <v>1485</v>
      </c>
      <c r="AO296" t="s">
        <v>1486</v>
      </c>
      <c r="AV296" t="s">
        <v>1888</v>
      </c>
      <c r="AX296">
        <v>104</v>
      </c>
      <c r="AY296" t="s">
        <v>1889</v>
      </c>
      <c r="AZ296" t="s">
        <v>1890</v>
      </c>
      <c r="BA296" t="s">
        <v>234</v>
      </c>
      <c r="BB296" t="s">
        <v>235</v>
      </c>
      <c r="BC296" t="s">
        <v>1891</v>
      </c>
      <c r="BG296" t="s">
        <v>1892</v>
      </c>
      <c r="BO296" t="s">
        <v>110</v>
      </c>
      <c r="BP296" t="s">
        <v>111</v>
      </c>
      <c r="BQ296" t="s">
        <v>112</v>
      </c>
      <c r="BR296" t="s">
        <v>239</v>
      </c>
      <c r="BS296" t="s">
        <v>240</v>
      </c>
      <c r="BT296" t="s">
        <v>241</v>
      </c>
      <c r="BU296" t="s">
        <v>116</v>
      </c>
      <c r="BV296" t="s">
        <v>137</v>
      </c>
      <c r="CD296" t="s">
        <v>1569</v>
      </c>
      <c r="CF296">
        <v>4</v>
      </c>
      <c r="CG296">
        <v>1</v>
      </c>
      <c r="CH296" t="s">
        <v>1495</v>
      </c>
    </row>
    <row r="297" spans="1:86" x14ac:dyDescent="0.25">
      <c r="A297">
        <v>294</v>
      </c>
      <c r="B297" t="s">
        <v>86</v>
      </c>
      <c r="C297" t="s">
        <v>87</v>
      </c>
      <c r="D297" t="s">
        <v>1893</v>
      </c>
      <c r="E297" t="s">
        <v>1476</v>
      </c>
      <c r="F297" t="s">
        <v>1477</v>
      </c>
      <c r="H297" t="s">
        <v>1497</v>
      </c>
      <c r="I297" t="s">
        <v>1498</v>
      </c>
      <c r="J297" t="s">
        <v>93</v>
      </c>
      <c r="P297" t="s">
        <v>1481</v>
      </c>
      <c r="Q297" t="s">
        <v>95</v>
      </c>
      <c r="Z297" t="s">
        <v>1533</v>
      </c>
      <c r="AB297" t="s">
        <v>97</v>
      </c>
      <c r="AC297" t="s">
        <v>1533</v>
      </c>
      <c r="AD297" t="s">
        <v>1894</v>
      </c>
      <c r="AE297" t="s">
        <v>1895</v>
      </c>
      <c r="AN297" t="s">
        <v>1485</v>
      </c>
      <c r="AO297" t="s">
        <v>1486</v>
      </c>
      <c r="AV297" t="s">
        <v>1896</v>
      </c>
      <c r="AX297">
        <v>107</v>
      </c>
      <c r="AY297" t="s">
        <v>1897</v>
      </c>
      <c r="AZ297" t="s">
        <v>1898</v>
      </c>
      <c r="BA297" t="s">
        <v>1899</v>
      </c>
      <c r="BB297" t="s">
        <v>267</v>
      </c>
      <c r="BC297" t="s">
        <v>1900</v>
      </c>
      <c r="BG297" t="s">
        <v>268</v>
      </c>
      <c r="BJ297" t="s">
        <v>269</v>
      </c>
      <c r="BM297" t="s">
        <v>270</v>
      </c>
      <c r="BN297" t="s">
        <v>271</v>
      </c>
      <c r="BO297" t="s">
        <v>110</v>
      </c>
      <c r="BP297" t="s">
        <v>111</v>
      </c>
      <c r="BQ297" t="s">
        <v>112</v>
      </c>
      <c r="BR297" t="s">
        <v>609</v>
      </c>
      <c r="BS297" t="s">
        <v>1042</v>
      </c>
      <c r="BT297" t="s">
        <v>207</v>
      </c>
      <c r="BU297" t="s">
        <v>116</v>
      </c>
      <c r="BV297" t="s">
        <v>187</v>
      </c>
      <c r="CD297" t="s">
        <v>1569</v>
      </c>
      <c r="CF297">
        <v>4</v>
      </c>
      <c r="CG297">
        <v>1</v>
      </c>
      <c r="CH297" t="s">
        <v>1495</v>
      </c>
    </row>
    <row r="298" spans="1:86" x14ac:dyDescent="0.25">
      <c r="A298">
        <v>295</v>
      </c>
      <c r="B298" t="s">
        <v>86</v>
      </c>
      <c r="C298" t="s">
        <v>87</v>
      </c>
      <c r="D298" t="s">
        <v>1901</v>
      </c>
      <c r="E298" t="s">
        <v>1476</v>
      </c>
      <c r="F298" t="s">
        <v>1477</v>
      </c>
      <c r="H298" t="s">
        <v>1497</v>
      </c>
      <c r="I298" t="s">
        <v>1498</v>
      </c>
      <c r="J298" t="s">
        <v>93</v>
      </c>
      <c r="P298" t="s">
        <v>1481</v>
      </c>
      <c r="Q298" t="s">
        <v>95</v>
      </c>
      <c r="Z298" t="s">
        <v>1533</v>
      </c>
      <c r="AB298" t="s">
        <v>97</v>
      </c>
      <c r="AC298" t="s">
        <v>1533</v>
      </c>
      <c r="AD298" t="s">
        <v>1894</v>
      </c>
      <c r="AE298" t="s">
        <v>1895</v>
      </c>
      <c r="AN298" t="s">
        <v>1485</v>
      </c>
      <c r="AO298" t="s">
        <v>1486</v>
      </c>
      <c r="AV298" t="s">
        <v>1896</v>
      </c>
      <c r="AX298">
        <v>107</v>
      </c>
      <c r="AY298" t="s">
        <v>1897</v>
      </c>
      <c r="AZ298" t="s">
        <v>1898</v>
      </c>
      <c r="BA298" t="s">
        <v>1899</v>
      </c>
      <c r="BB298" t="s">
        <v>267</v>
      </c>
      <c r="BC298" t="s">
        <v>1900</v>
      </c>
      <c r="BG298" t="s">
        <v>268</v>
      </c>
      <c r="BJ298" t="s">
        <v>269</v>
      </c>
      <c r="BM298" t="s">
        <v>270</v>
      </c>
      <c r="BN298" t="s">
        <v>271</v>
      </c>
      <c r="BO298" t="s">
        <v>110</v>
      </c>
      <c r="BP298" t="s">
        <v>111</v>
      </c>
      <c r="BQ298" t="s">
        <v>112</v>
      </c>
      <c r="BR298" t="s">
        <v>609</v>
      </c>
      <c r="BS298" t="s">
        <v>1042</v>
      </c>
      <c r="BT298" t="s">
        <v>207</v>
      </c>
      <c r="BU298" t="s">
        <v>116</v>
      </c>
      <c r="BV298" t="s">
        <v>187</v>
      </c>
      <c r="CD298" t="s">
        <v>1569</v>
      </c>
      <c r="CF298">
        <v>4</v>
      </c>
      <c r="CG298">
        <v>1</v>
      </c>
      <c r="CH298" t="s">
        <v>1495</v>
      </c>
    </row>
    <row r="299" spans="1:86" x14ac:dyDescent="0.25">
      <c r="A299">
        <v>296</v>
      </c>
      <c r="B299" t="s">
        <v>86</v>
      </c>
      <c r="C299" t="s">
        <v>87</v>
      </c>
      <c r="D299" t="s">
        <v>1902</v>
      </c>
      <c r="E299" t="s">
        <v>1476</v>
      </c>
      <c r="F299" t="s">
        <v>1477</v>
      </c>
      <c r="H299" t="s">
        <v>1497</v>
      </c>
      <c r="I299" t="s">
        <v>1498</v>
      </c>
      <c r="J299" t="s">
        <v>93</v>
      </c>
      <c r="P299" t="s">
        <v>1481</v>
      </c>
      <c r="Q299" t="s">
        <v>95</v>
      </c>
      <c r="Z299" t="s">
        <v>1533</v>
      </c>
      <c r="AB299" t="s">
        <v>97</v>
      </c>
      <c r="AC299" t="s">
        <v>1533</v>
      </c>
      <c r="AD299" t="s">
        <v>1894</v>
      </c>
      <c r="AE299" t="s">
        <v>1895</v>
      </c>
      <c r="AN299" t="s">
        <v>1485</v>
      </c>
      <c r="AO299" t="s">
        <v>1486</v>
      </c>
      <c r="AV299" t="s">
        <v>1903</v>
      </c>
      <c r="AX299">
        <v>107</v>
      </c>
      <c r="AY299" t="s">
        <v>1897</v>
      </c>
      <c r="AZ299" t="s">
        <v>1898</v>
      </c>
      <c r="BA299" t="s">
        <v>1899</v>
      </c>
      <c r="BB299" t="s">
        <v>267</v>
      </c>
      <c r="BC299" t="s">
        <v>1900</v>
      </c>
      <c r="BG299" t="s">
        <v>268</v>
      </c>
      <c r="BJ299" t="s">
        <v>269</v>
      </c>
      <c r="BM299" t="s">
        <v>270</v>
      </c>
      <c r="BN299" t="s">
        <v>271</v>
      </c>
      <c r="BO299" t="s">
        <v>110</v>
      </c>
      <c r="BP299" t="s">
        <v>111</v>
      </c>
      <c r="BQ299" t="s">
        <v>112</v>
      </c>
      <c r="BR299" t="s">
        <v>609</v>
      </c>
      <c r="BS299" t="s">
        <v>1042</v>
      </c>
      <c r="BT299" t="s">
        <v>207</v>
      </c>
      <c r="BU299" t="s">
        <v>116</v>
      </c>
      <c r="BV299" t="s">
        <v>187</v>
      </c>
      <c r="CD299" t="s">
        <v>1569</v>
      </c>
      <c r="CF299">
        <v>4</v>
      </c>
      <c r="CG299">
        <v>1</v>
      </c>
      <c r="CH299" t="s">
        <v>1495</v>
      </c>
    </row>
    <row r="300" spans="1:86" x14ac:dyDescent="0.25">
      <c r="A300">
        <v>297</v>
      </c>
      <c r="B300" t="s">
        <v>86</v>
      </c>
      <c r="C300" t="s">
        <v>87</v>
      </c>
      <c r="D300" t="s">
        <v>1904</v>
      </c>
      <c r="E300" t="s">
        <v>1476</v>
      </c>
      <c r="F300" t="s">
        <v>1477</v>
      </c>
      <c r="H300" t="s">
        <v>1497</v>
      </c>
      <c r="I300" t="s">
        <v>1498</v>
      </c>
      <c r="J300" t="s">
        <v>93</v>
      </c>
      <c r="P300" t="s">
        <v>1481</v>
      </c>
      <c r="Q300" t="s">
        <v>95</v>
      </c>
      <c r="Z300" t="s">
        <v>1533</v>
      </c>
      <c r="AB300" t="s">
        <v>97</v>
      </c>
      <c r="AC300" t="s">
        <v>1533</v>
      </c>
      <c r="AD300" t="s">
        <v>1894</v>
      </c>
      <c r="AE300" t="s">
        <v>1905</v>
      </c>
      <c r="AN300" t="s">
        <v>1485</v>
      </c>
      <c r="AO300" t="s">
        <v>1486</v>
      </c>
      <c r="AV300" t="s">
        <v>1906</v>
      </c>
      <c r="AX300">
        <v>77</v>
      </c>
      <c r="AY300" t="s">
        <v>1907</v>
      </c>
      <c r="AZ300" t="s">
        <v>1908</v>
      </c>
      <c r="BA300" t="s">
        <v>1909</v>
      </c>
      <c r="BB300" t="s">
        <v>1879</v>
      </c>
      <c r="BC300" t="s">
        <v>1910</v>
      </c>
      <c r="BO300" t="s">
        <v>110</v>
      </c>
      <c r="BP300" t="s">
        <v>111</v>
      </c>
      <c r="BQ300" t="s">
        <v>112</v>
      </c>
      <c r="BR300" t="s">
        <v>1881</v>
      </c>
      <c r="BS300" t="s">
        <v>1882</v>
      </c>
      <c r="BT300" t="s">
        <v>1883</v>
      </c>
      <c r="BU300" t="s">
        <v>116</v>
      </c>
      <c r="CD300" t="s">
        <v>1569</v>
      </c>
      <c r="CF300">
        <v>4</v>
      </c>
      <c r="CG300">
        <v>1</v>
      </c>
      <c r="CH300" t="s">
        <v>1495</v>
      </c>
    </row>
    <row r="301" spans="1:86" x14ac:dyDescent="0.25">
      <c r="A301">
        <v>298</v>
      </c>
      <c r="B301" t="s">
        <v>86</v>
      </c>
      <c r="C301" t="s">
        <v>87</v>
      </c>
      <c r="D301" t="s">
        <v>1911</v>
      </c>
      <c r="E301" t="s">
        <v>1476</v>
      </c>
      <c r="F301" t="s">
        <v>1477</v>
      </c>
      <c r="H301" t="s">
        <v>1478</v>
      </c>
      <c r="I301" t="s">
        <v>1479</v>
      </c>
      <c r="J301" t="s">
        <v>1912</v>
      </c>
      <c r="P301" t="s">
        <v>1481</v>
      </c>
      <c r="Q301" t="s">
        <v>95</v>
      </c>
      <c r="Z301" t="s">
        <v>1803</v>
      </c>
      <c r="AB301" t="s">
        <v>97</v>
      </c>
      <c r="AC301" t="s">
        <v>1533</v>
      </c>
      <c r="AD301" t="s">
        <v>1077</v>
      </c>
      <c r="AE301" t="s">
        <v>1913</v>
      </c>
      <c r="AN301" t="s">
        <v>1485</v>
      </c>
      <c r="AO301" t="s">
        <v>1486</v>
      </c>
      <c r="AV301" t="s">
        <v>1914</v>
      </c>
      <c r="AX301">
        <v>68</v>
      </c>
      <c r="AY301" t="s">
        <v>1915</v>
      </c>
      <c r="AZ301" t="s">
        <v>1916</v>
      </c>
      <c r="BA301" t="s">
        <v>1917</v>
      </c>
      <c r="BB301" t="s">
        <v>1539</v>
      </c>
      <c r="BG301" t="s">
        <v>1540</v>
      </c>
      <c r="BJ301" t="s">
        <v>1541</v>
      </c>
      <c r="BM301" t="s">
        <v>1652</v>
      </c>
      <c r="BN301" t="s">
        <v>1653</v>
      </c>
      <c r="BO301" t="s">
        <v>110</v>
      </c>
      <c r="BP301" t="s">
        <v>111</v>
      </c>
      <c r="BQ301" t="s">
        <v>112</v>
      </c>
      <c r="BR301" t="s">
        <v>1544</v>
      </c>
      <c r="BS301" t="s">
        <v>1918</v>
      </c>
      <c r="BT301" t="s">
        <v>1546</v>
      </c>
      <c r="BU301" t="s">
        <v>116</v>
      </c>
      <c r="BV301" t="s">
        <v>475</v>
      </c>
      <c r="CD301" t="s">
        <v>1569</v>
      </c>
      <c r="CF301">
        <v>6</v>
      </c>
      <c r="CG301">
        <v>3</v>
      </c>
      <c r="CH301" t="s">
        <v>1495</v>
      </c>
    </row>
    <row r="302" spans="1:86" x14ac:dyDescent="0.25">
      <c r="A302">
        <v>299</v>
      </c>
      <c r="B302" t="s">
        <v>86</v>
      </c>
      <c r="C302" t="s">
        <v>87</v>
      </c>
      <c r="D302" t="s">
        <v>1919</v>
      </c>
      <c r="E302" t="s">
        <v>1476</v>
      </c>
      <c r="F302" t="s">
        <v>1477</v>
      </c>
      <c r="H302" t="s">
        <v>1478</v>
      </c>
      <c r="I302" t="s">
        <v>1479</v>
      </c>
      <c r="J302" t="s">
        <v>1920</v>
      </c>
      <c r="P302" t="s">
        <v>1481</v>
      </c>
      <c r="Q302" t="s">
        <v>95</v>
      </c>
      <c r="Z302" t="s">
        <v>1533</v>
      </c>
      <c r="AB302" t="s">
        <v>97</v>
      </c>
      <c r="AC302" t="s">
        <v>1533</v>
      </c>
      <c r="AD302" t="s">
        <v>1632</v>
      </c>
      <c r="AE302" t="s">
        <v>1921</v>
      </c>
      <c r="AN302" t="s">
        <v>1485</v>
      </c>
      <c r="AO302" t="s">
        <v>1486</v>
      </c>
      <c r="AV302" t="s">
        <v>1922</v>
      </c>
      <c r="AX302">
        <v>66</v>
      </c>
      <c r="AY302" t="s">
        <v>1923</v>
      </c>
      <c r="AZ302" t="s">
        <v>1924</v>
      </c>
      <c r="BA302" t="s">
        <v>897</v>
      </c>
      <c r="BB302" t="s">
        <v>1588</v>
      </c>
      <c r="BC302" t="s">
        <v>1925</v>
      </c>
      <c r="BO302" t="s">
        <v>110</v>
      </c>
      <c r="BP302" t="s">
        <v>111</v>
      </c>
      <c r="BQ302" t="s">
        <v>112</v>
      </c>
      <c r="BR302" t="s">
        <v>900</v>
      </c>
      <c r="BS302" t="s">
        <v>900</v>
      </c>
      <c r="BT302" t="s">
        <v>254</v>
      </c>
      <c r="BU302" t="s">
        <v>116</v>
      </c>
      <c r="CD302" t="s">
        <v>1630</v>
      </c>
      <c r="CF302">
        <v>4</v>
      </c>
      <c r="CG302">
        <v>1</v>
      </c>
      <c r="CH302" t="s">
        <v>1495</v>
      </c>
    </row>
    <row r="303" spans="1:86" x14ac:dyDescent="0.25">
      <c r="A303">
        <v>300</v>
      </c>
      <c r="B303" t="s">
        <v>86</v>
      </c>
      <c r="C303" t="s">
        <v>87</v>
      </c>
      <c r="D303" t="s">
        <v>1926</v>
      </c>
      <c r="E303" t="s">
        <v>1476</v>
      </c>
      <c r="F303" t="s">
        <v>1477</v>
      </c>
      <c r="H303" t="s">
        <v>1478</v>
      </c>
      <c r="I303" t="s">
        <v>1479</v>
      </c>
      <c r="J303" t="s">
        <v>1927</v>
      </c>
      <c r="P303" t="s">
        <v>1481</v>
      </c>
      <c r="Q303" t="s">
        <v>95</v>
      </c>
      <c r="Z303" t="s">
        <v>1533</v>
      </c>
      <c r="AB303" t="s">
        <v>97</v>
      </c>
      <c r="AC303" t="s">
        <v>1533</v>
      </c>
      <c r="AD303" t="s">
        <v>1928</v>
      </c>
      <c r="AE303" t="s">
        <v>1929</v>
      </c>
      <c r="AN303" t="s">
        <v>1485</v>
      </c>
      <c r="AO303" t="s">
        <v>1486</v>
      </c>
      <c r="AV303" t="s">
        <v>1930</v>
      </c>
      <c r="AX303">
        <v>103</v>
      </c>
      <c r="AY303" t="s">
        <v>1931</v>
      </c>
      <c r="AZ303" t="s">
        <v>1932</v>
      </c>
      <c r="BA303" t="s">
        <v>203</v>
      </c>
      <c r="BB303" t="s">
        <v>204</v>
      </c>
      <c r="BO303" t="s">
        <v>110</v>
      </c>
      <c r="BP303" t="s">
        <v>111</v>
      </c>
      <c r="BQ303" t="s">
        <v>112</v>
      </c>
      <c r="BR303" t="s">
        <v>206</v>
      </c>
      <c r="BS303" t="s">
        <v>206</v>
      </c>
      <c r="BT303" t="s">
        <v>207</v>
      </c>
      <c r="BU303" t="s">
        <v>116</v>
      </c>
      <c r="CD303" t="s">
        <v>1569</v>
      </c>
      <c r="CF303">
        <v>6</v>
      </c>
      <c r="CG303">
        <v>3</v>
      </c>
      <c r="CH303" t="s">
        <v>1495</v>
      </c>
    </row>
    <row r="304" spans="1:86" x14ac:dyDescent="0.25">
      <c r="A304">
        <v>301</v>
      </c>
      <c r="B304" t="s">
        <v>86</v>
      </c>
      <c r="C304" t="s">
        <v>87</v>
      </c>
      <c r="D304" t="s">
        <v>1933</v>
      </c>
      <c r="E304" t="s">
        <v>1476</v>
      </c>
      <c r="F304" t="s">
        <v>1477</v>
      </c>
      <c r="H304" t="s">
        <v>1478</v>
      </c>
      <c r="I304" t="s">
        <v>1479</v>
      </c>
      <c r="J304" t="s">
        <v>1927</v>
      </c>
      <c r="P304" t="s">
        <v>1481</v>
      </c>
      <c r="Q304" t="s">
        <v>95</v>
      </c>
      <c r="Z304" t="s">
        <v>1533</v>
      </c>
      <c r="AB304" t="s">
        <v>97</v>
      </c>
      <c r="AC304" t="s">
        <v>1533</v>
      </c>
      <c r="AD304" t="s">
        <v>1928</v>
      </c>
      <c r="AE304" t="s">
        <v>1934</v>
      </c>
      <c r="AN304" t="s">
        <v>1485</v>
      </c>
      <c r="AO304" t="s">
        <v>1486</v>
      </c>
      <c r="AV304" t="s">
        <v>1935</v>
      </c>
      <c r="AX304">
        <v>96</v>
      </c>
      <c r="AY304" t="s">
        <v>1936</v>
      </c>
      <c r="AZ304" t="s">
        <v>1937</v>
      </c>
      <c r="BA304" t="s">
        <v>203</v>
      </c>
      <c r="BB304" t="s">
        <v>1606</v>
      </c>
      <c r="BC304" t="s">
        <v>1607</v>
      </c>
      <c r="BJ304" t="s">
        <v>460</v>
      </c>
      <c r="BO304" t="s">
        <v>110</v>
      </c>
      <c r="BP304" t="s">
        <v>111</v>
      </c>
      <c r="BQ304" t="s">
        <v>112</v>
      </c>
      <c r="BR304" t="s">
        <v>206</v>
      </c>
      <c r="BS304" t="s">
        <v>206</v>
      </c>
      <c r="BT304" t="s">
        <v>207</v>
      </c>
      <c r="BU304" t="s">
        <v>116</v>
      </c>
      <c r="CD304" t="s">
        <v>1569</v>
      </c>
      <c r="CF304">
        <v>6</v>
      </c>
      <c r="CG304">
        <v>1</v>
      </c>
      <c r="CH304" t="s">
        <v>1495</v>
      </c>
    </row>
    <row r="305" spans="1:86" x14ac:dyDescent="0.25">
      <c r="A305">
        <v>302</v>
      </c>
      <c r="B305" t="s">
        <v>86</v>
      </c>
      <c r="C305" t="s">
        <v>87</v>
      </c>
      <c r="D305" t="s">
        <v>1938</v>
      </c>
      <c r="E305" t="s">
        <v>1476</v>
      </c>
      <c r="F305" t="s">
        <v>1477</v>
      </c>
      <c r="H305" t="s">
        <v>1478</v>
      </c>
      <c r="I305" t="s">
        <v>1479</v>
      </c>
      <c r="J305" t="s">
        <v>1927</v>
      </c>
      <c r="P305" t="s">
        <v>1481</v>
      </c>
      <c r="Q305" t="s">
        <v>95</v>
      </c>
      <c r="Z305" t="s">
        <v>1533</v>
      </c>
      <c r="AB305" t="s">
        <v>97</v>
      </c>
      <c r="AC305" t="s">
        <v>1533</v>
      </c>
      <c r="AD305" t="s">
        <v>1928</v>
      </c>
      <c r="AE305" t="s">
        <v>1939</v>
      </c>
      <c r="AN305" t="s">
        <v>1485</v>
      </c>
      <c r="AO305" t="s">
        <v>1486</v>
      </c>
      <c r="AV305" t="s">
        <v>1940</v>
      </c>
      <c r="AX305">
        <v>96</v>
      </c>
      <c r="AY305" t="s">
        <v>1936</v>
      </c>
      <c r="AZ305" t="s">
        <v>1937</v>
      </c>
      <c r="BA305" t="s">
        <v>203</v>
      </c>
      <c r="BB305" t="s">
        <v>1606</v>
      </c>
      <c r="BC305" t="s">
        <v>1607</v>
      </c>
      <c r="BJ305" t="s">
        <v>460</v>
      </c>
      <c r="BO305" t="s">
        <v>110</v>
      </c>
      <c r="BP305" t="s">
        <v>111</v>
      </c>
      <c r="BQ305" t="s">
        <v>112</v>
      </c>
      <c r="BR305" t="s">
        <v>206</v>
      </c>
      <c r="BS305" t="s">
        <v>206</v>
      </c>
      <c r="BT305" t="s">
        <v>207</v>
      </c>
      <c r="BU305" t="s">
        <v>116</v>
      </c>
      <c r="CD305" t="s">
        <v>1569</v>
      </c>
      <c r="CF305">
        <v>6</v>
      </c>
      <c r="CG305">
        <v>1</v>
      </c>
      <c r="CH305" t="s">
        <v>1495</v>
      </c>
    </row>
    <row r="306" spans="1:86" x14ac:dyDescent="0.25">
      <c r="A306">
        <v>303</v>
      </c>
      <c r="B306" t="s">
        <v>86</v>
      </c>
      <c r="C306" t="s">
        <v>87</v>
      </c>
      <c r="D306" t="s">
        <v>1941</v>
      </c>
      <c r="E306" t="s">
        <v>1476</v>
      </c>
      <c r="F306" t="s">
        <v>1477</v>
      </c>
      <c r="H306" t="s">
        <v>1478</v>
      </c>
      <c r="I306" t="s">
        <v>1479</v>
      </c>
      <c r="J306" t="s">
        <v>1912</v>
      </c>
      <c r="P306" t="s">
        <v>1481</v>
      </c>
      <c r="Q306" t="s">
        <v>95</v>
      </c>
      <c r="Z306" t="s">
        <v>1942</v>
      </c>
      <c r="AB306" t="s">
        <v>97</v>
      </c>
      <c r="AC306" t="s">
        <v>1533</v>
      </c>
      <c r="AD306" t="s">
        <v>1943</v>
      </c>
      <c r="AE306" t="s">
        <v>1944</v>
      </c>
      <c r="AN306" t="s">
        <v>1485</v>
      </c>
      <c r="AO306" t="s">
        <v>1486</v>
      </c>
      <c r="AV306" t="s">
        <v>1945</v>
      </c>
      <c r="AX306">
        <v>46</v>
      </c>
      <c r="AY306" t="s">
        <v>1946</v>
      </c>
      <c r="AZ306" t="s">
        <v>1947</v>
      </c>
      <c r="BA306" t="s">
        <v>1917</v>
      </c>
      <c r="BB306" t="s">
        <v>1539</v>
      </c>
      <c r="BG306" t="s">
        <v>1540</v>
      </c>
      <c r="BJ306" t="s">
        <v>1541</v>
      </c>
      <c r="BM306" t="s">
        <v>1542</v>
      </c>
      <c r="BN306" t="s">
        <v>1543</v>
      </c>
      <c r="BO306" t="s">
        <v>110</v>
      </c>
      <c r="BP306" t="s">
        <v>111</v>
      </c>
      <c r="BQ306" t="s">
        <v>112</v>
      </c>
      <c r="BR306" t="s">
        <v>1544</v>
      </c>
      <c r="BS306" t="s">
        <v>1545</v>
      </c>
      <c r="BT306" t="s">
        <v>1546</v>
      </c>
      <c r="BU306" t="s">
        <v>116</v>
      </c>
      <c r="CD306" t="s">
        <v>1569</v>
      </c>
      <c r="CF306">
        <v>6</v>
      </c>
      <c r="CG306">
        <v>3</v>
      </c>
      <c r="CH306" t="s">
        <v>1495</v>
      </c>
    </row>
    <row r="307" spans="1:86" x14ac:dyDescent="0.25">
      <c r="A307">
        <v>304</v>
      </c>
      <c r="B307" t="s">
        <v>86</v>
      </c>
      <c r="C307" t="s">
        <v>87</v>
      </c>
      <c r="D307" t="s">
        <v>1948</v>
      </c>
      <c r="E307" t="s">
        <v>1476</v>
      </c>
      <c r="F307" t="s">
        <v>1477</v>
      </c>
      <c r="H307" t="s">
        <v>1478</v>
      </c>
      <c r="I307" t="s">
        <v>1479</v>
      </c>
      <c r="J307" t="s">
        <v>1927</v>
      </c>
      <c r="P307" t="s">
        <v>1481</v>
      </c>
      <c r="Q307" t="s">
        <v>95</v>
      </c>
      <c r="Z307" t="s">
        <v>1533</v>
      </c>
      <c r="AB307" t="s">
        <v>97</v>
      </c>
      <c r="AC307" t="s">
        <v>1533</v>
      </c>
      <c r="AD307" t="s">
        <v>1949</v>
      </c>
      <c r="AE307" t="s">
        <v>1950</v>
      </c>
      <c r="AN307" t="s">
        <v>1485</v>
      </c>
      <c r="AO307" t="s">
        <v>1486</v>
      </c>
      <c r="AV307" t="s">
        <v>1951</v>
      </c>
      <c r="AX307">
        <v>62</v>
      </c>
      <c r="AY307" t="s">
        <v>1952</v>
      </c>
      <c r="AZ307" t="s">
        <v>1953</v>
      </c>
      <c r="BA307" t="s">
        <v>1954</v>
      </c>
      <c r="BB307" t="s">
        <v>1955</v>
      </c>
      <c r="BC307" t="s">
        <v>1956</v>
      </c>
      <c r="BJ307" t="s">
        <v>1957</v>
      </c>
      <c r="BM307" t="s">
        <v>1005</v>
      </c>
      <c r="BN307" t="s">
        <v>1004</v>
      </c>
      <c r="BO307" t="s">
        <v>110</v>
      </c>
      <c r="BP307" t="s">
        <v>111</v>
      </c>
      <c r="BQ307" t="s">
        <v>112</v>
      </c>
      <c r="BR307" t="s">
        <v>1149</v>
      </c>
      <c r="BS307" t="s">
        <v>1958</v>
      </c>
      <c r="BT307" t="s">
        <v>254</v>
      </c>
      <c r="BU307" t="s">
        <v>116</v>
      </c>
      <c r="BV307" t="s">
        <v>1959</v>
      </c>
      <c r="CD307" t="s">
        <v>1569</v>
      </c>
      <c r="CF307">
        <v>6</v>
      </c>
      <c r="CG307">
        <v>1</v>
      </c>
      <c r="CH307" t="s">
        <v>1495</v>
      </c>
    </row>
    <row r="308" spans="1:86" x14ac:dyDescent="0.25">
      <c r="A308">
        <v>305</v>
      </c>
      <c r="B308" t="s">
        <v>86</v>
      </c>
      <c r="C308" t="s">
        <v>87</v>
      </c>
      <c r="D308" t="s">
        <v>1960</v>
      </c>
      <c r="E308" t="s">
        <v>1476</v>
      </c>
      <c r="F308" t="s">
        <v>1477</v>
      </c>
      <c r="H308" t="s">
        <v>1478</v>
      </c>
      <c r="I308" t="s">
        <v>1479</v>
      </c>
      <c r="J308" t="s">
        <v>1912</v>
      </c>
      <c r="P308" t="s">
        <v>1481</v>
      </c>
      <c r="Q308" t="s">
        <v>95</v>
      </c>
      <c r="Z308" t="s">
        <v>1645</v>
      </c>
      <c r="AB308" t="s">
        <v>97</v>
      </c>
      <c r="AC308" t="s">
        <v>1645</v>
      </c>
      <c r="AD308" t="s">
        <v>1705</v>
      </c>
      <c r="AE308" t="s">
        <v>1961</v>
      </c>
      <c r="AN308" t="s">
        <v>1485</v>
      </c>
      <c r="AO308" t="s">
        <v>1486</v>
      </c>
      <c r="AV308" t="s">
        <v>1962</v>
      </c>
      <c r="AX308">
        <v>66</v>
      </c>
      <c r="AY308" t="s">
        <v>1923</v>
      </c>
      <c r="AZ308" t="s">
        <v>1924</v>
      </c>
      <c r="BA308" t="s">
        <v>897</v>
      </c>
      <c r="BB308" t="s">
        <v>1588</v>
      </c>
      <c r="BO308" t="s">
        <v>110</v>
      </c>
      <c r="BP308" t="s">
        <v>111</v>
      </c>
      <c r="BQ308" t="s">
        <v>112</v>
      </c>
      <c r="BR308" t="s">
        <v>900</v>
      </c>
      <c r="BS308" t="s">
        <v>900</v>
      </c>
      <c r="BT308" t="s">
        <v>254</v>
      </c>
      <c r="BU308" t="s">
        <v>116</v>
      </c>
      <c r="CD308" t="s">
        <v>1569</v>
      </c>
      <c r="CF308">
        <v>4</v>
      </c>
      <c r="CG308">
        <v>3</v>
      </c>
      <c r="CH308" t="s">
        <v>1495</v>
      </c>
    </row>
    <row r="309" spans="1:86" x14ac:dyDescent="0.25">
      <c r="A309">
        <v>306</v>
      </c>
      <c r="B309" t="s">
        <v>86</v>
      </c>
      <c r="C309" t="s">
        <v>87</v>
      </c>
      <c r="D309" t="s">
        <v>1963</v>
      </c>
      <c r="E309" t="s">
        <v>1476</v>
      </c>
      <c r="F309" t="s">
        <v>1477</v>
      </c>
      <c r="H309" t="s">
        <v>1478</v>
      </c>
      <c r="I309" t="s">
        <v>1479</v>
      </c>
      <c r="J309" t="s">
        <v>1912</v>
      </c>
      <c r="P309" t="s">
        <v>1481</v>
      </c>
      <c r="Q309" t="s">
        <v>95</v>
      </c>
      <c r="Z309" t="s">
        <v>1645</v>
      </c>
      <c r="AB309" t="s">
        <v>97</v>
      </c>
      <c r="AC309" t="s">
        <v>1645</v>
      </c>
      <c r="AD309" t="s">
        <v>1705</v>
      </c>
      <c r="AE309" t="s">
        <v>1964</v>
      </c>
      <c r="AN309" t="s">
        <v>1485</v>
      </c>
      <c r="AO309" t="s">
        <v>1486</v>
      </c>
      <c r="AV309" t="s">
        <v>1965</v>
      </c>
      <c r="AX309">
        <v>66</v>
      </c>
      <c r="AY309" t="s">
        <v>1966</v>
      </c>
      <c r="AZ309" t="s">
        <v>1967</v>
      </c>
      <c r="BA309" t="s">
        <v>897</v>
      </c>
      <c r="BB309" t="s">
        <v>1588</v>
      </c>
      <c r="BO309" t="s">
        <v>110</v>
      </c>
      <c r="BP309" t="s">
        <v>111</v>
      </c>
      <c r="BQ309" t="s">
        <v>112</v>
      </c>
      <c r="BR309" t="s">
        <v>900</v>
      </c>
      <c r="BS309" t="s">
        <v>900</v>
      </c>
      <c r="BT309" t="s">
        <v>254</v>
      </c>
      <c r="BU309" t="s">
        <v>116</v>
      </c>
      <c r="CD309" t="s">
        <v>1569</v>
      </c>
      <c r="CF309">
        <v>6</v>
      </c>
      <c r="CG309">
        <v>3</v>
      </c>
      <c r="CH309" t="s">
        <v>1495</v>
      </c>
    </row>
    <row r="310" spans="1:86" x14ac:dyDescent="0.25">
      <c r="A310">
        <v>307</v>
      </c>
      <c r="B310" t="s">
        <v>86</v>
      </c>
      <c r="C310" t="s">
        <v>87</v>
      </c>
      <c r="D310" t="s">
        <v>1968</v>
      </c>
      <c r="E310" t="s">
        <v>1476</v>
      </c>
      <c r="F310" t="s">
        <v>1477</v>
      </c>
      <c r="H310" t="s">
        <v>1478</v>
      </c>
      <c r="I310" t="s">
        <v>1479</v>
      </c>
      <c r="J310" t="s">
        <v>1912</v>
      </c>
      <c r="P310" t="s">
        <v>1481</v>
      </c>
      <c r="Q310" t="s">
        <v>95</v>
      </c>
      <c r="Z310" t="s">
        <v>1645</v>
      </c>
      <c r="AB310" t="s">
        <v>97</v>
      </c>
      <c r="AC310" t="s">
        <v>1645</v>
      </c>
      <c r="AD310" t="s">
        <v>1705</v>
      </c>
      <c r="AE310" t="s">
        <v>1969</v>
      </c>
      <c r="AN310" t="s">
        <v>1485</v>
      </c>
      <c r="AO310" t="s">
        <v>1486</v>
      </c>
      <c r="AV310" t="s">
        <v>1962</v>
      </c>
      <c r="AX310">
        <v>66</v>
      </c>
      <c r="AY310" t="s">
        <v>1923</v>
      </c>
      <c r="AZ310" t="s">
        <v>1924</v>
      </c>
      <c r="BA310" t="s">
        <v>897</v>
      </c>
      <c r="BB310" t="s">
        <v>1588</v>
      </c>
      <c r="BO310" t="s">
        <v>110</v>
      </c>
      <c r="BP310" t="s">
        <v>111</v>
      </c>
      <c r="BQ310" t="s">
        <v>112</v>
      </c>
      <c r="BR310" t="s">
        <v>900</v>
      </c>
      <c r="BS310" t="s">
        <v>900</v>
      </c>
      <c r="BT310" t="s">
        <v>254</v>
      </c>
      <c r="BU310" t="s">
        <v>116</v>
      </c>
      <c r="CD310" t="s">
        <v>1569</v>
      </c>
      <c r="CF310">
        <v>4</v>
      </c>
      <c r="CG310">
        <v>3</v>
      </c>
      <c r="CH310" t="s">
        <v>1495</v>
      </c>
    </row>
    <row r="311" spans="1:86" x14ac:dyDescent="0.25">
      <c r="A311">
        <v>308</v>
      </c>
      <c r="B311" t="s">
        <v>86</v>
      </c>
      <c r="C311" t="s">
        <v>87</v>
      </c>
      <c r="D311" t="s">
        <v>1970</v>
      </c>
      <c r="E311" t="s">
        <v>1476</v>
      </c>
      <c r="F311" t="s">
        <v>1477</v>
      </c>
      <c r="H311" t="s">
        <v>1478</v>
      </c>
      <c r="I311" t="s">
        <v>1479</v>
      </c>
      <c r="J311" t="s">
        <v>1912</v>
      </c>
      <c r="P311" t="s">
        <v>1481</v>
      </c>
      <c r="Q311" t="s">
        <v>95</v>
      </c>
      <c r="Z311" t="s">
        <v>1533</v>
      </c>
      <c r="AB311" t="s">
        <v>97</v>
      </c>
      <c r="AC311" t="s">
        <v>1533</v>
      </c>
      <c r="AD311" t="s">
        <v>853</v>
      </c>
      <c r="AE311" t="s">
        <v>1971</v>
      </c>
      <c r="AN311" t="s">
        <v>1485</v>
      </c>
      <c r="AO311" t="s">
        <v>1486</v>
      </c>
      <c r="AV311" t="s">
        <v>1972</v>
      </c>
      <c r="AX311">
        <v>58</v>
      </c>
      <c r="AY311" t="s">
        <v>1973</v>
      </c>
      <c r="AZ311" t="s">
        <v>1974</v>
      </c>
      <c r="BA311" t="s">
        <v>250</v>
      </c>
      <c r="BB311" t="s">
        <v>251</v>
      </c>
      <c r="BL311" t="s">
        <v>1081</v>
      </c>
      <c r="BO311" t="s">
        <v>110</v>
      </c>
      <c r="BP311" t="s">
        <v>111</v>
      </c>
      <c r="BQ311" t="s">
        <v>112</v>
      </c>
      <c r="BR311" t="s">
        <v>252</v>
      </c>
      <c r="BS311" t="s">
        <v>253</v>
      </c>
      <c r="BT311" t="s">
        <v>254</v>
      </c>
      <c r="BU311" t="s">
        <v>116</v>
      </c>
      <c r="BV311" t="s">
        <v>302</v>
      </c>
      <c r="CD311" t="s">
        <v>1569</v>
      </c>
      <c r="CF311">
        <v>4</v>
      </c>
      <c r="CG311">
        <v>3</v>
      </c>
      <c r="CH311" t="s">
        <v>1495</v>
      </c>
    </row>
    <row r="312" spans="1:86" x14ac:dyDescent="0.25">
      <c r="A312">
        <v>309</v>
      </c>
      <c r="B312" t="s">
        <v>86</v>
      </c>
      <c r="C312" t="s">
        <v>87</v>
      </c>
      <c r="D312" t="s">
        <v>1975</v>
      </c>
      <c r="E312" t="s">
        <v>1476</v>
      </c>
      <c r="F312" t="s">
        <v>1477</v>
      </c>
      <c r="H312" t="s">
        <v>1478</v>
      </c>
      <c r="I312" t="s">
        <v>1479</v>
      </c>
      <c r="J312" t="s">
        <v>1912</v>
      </c>
      <c r="P312" t="s">
        <v>1481</v>
      </c>
      <c r="Q312" t="s">
        <v>95</v>
      </c>
      <c r="Z312" t="s">
        <v>1533</v>
      </c>
      <c r="AB312" t="s">
        <v>97</v>
      </c>
      <c r="AC312" t="s">
        <v>1533</v>
      </c>
      <c r="AD312" t="s">
        <v>412</v>
      </c>
      <c r="AE312" t="s">
        <v>1976</v>
      </c>
      <c r="AN312" t="s">
        <v>1485</v>
      </c>
      <c r="AO312" t="s">
        <v>1486</v>
      </c>
      <c r="AV312" t="s">
        <v>1977</v>
      </c>
      <c r="AX312">
        <v>75</v>
      </c>
      <c r="AY312" t="s">
        <v>1978</v>
      </c>
      <c r="AZ312" t="s">
        <v>1979</v>
      </c>
      <c r="BA312" t="s">
        <v>1980</v>
      </c>
      <c r="BB312" t="s">
        <v>1981</v>
      </c>
      <c r="BM312" t="s">
        <v>1982</v>
      </c>
      <c r="BN312" t="s">
        <v>1983</v>
      </c>
      <c r="BO312" t="s">
        <v>110</v>
      </c>
      <c r="BP312" t="s">
        <v>111</v>
      </c>
      <c r="BQ312" t="s">
        <v>112</v>
      </c>
      <c r="BR312" t="s">
        <v>354</v>
      </c>
      <c r="BS312" t="s">
        <v>355</v>
      </c>
      <c r="BT312" t="s">
        <v>356</v>
      </c>
      <c r="BU312" t="s">
        <v>116</v>
      </c>
      <c r="CD312" t="s">
        <v>1569</v>
      </c>
      <c r="CF312">
        <v>6</v>
      </c>
      <c r="CG312">
        <v>3</v>
      </c>
      <c r="CH312" t="s">
        <v>1495</v>
      </c>
    </row>
    <row r="313" spans="1:86" x14ac:dyDescent="0.25">
      <c r="A313">
        <v>310</v>
      </c>
      <c r="B313" t="s">
        <v>86</v>
      </c>
      <c r="C313" t="s">
        <v>87</v>
      </c>
      <c r="D313" t="s">
        <v>1984</v>
      </c>
      <c r="E313" t="s">
        <v>1476</v>
      </c>
      <c r="F313" t="s">
        <v>1477</v>
      </c>
      <c r="H313" t="s">
        <v>1478</v>
      </c>
      <c r="I313" t="s">
        <v>1479</v>
      </c>
      <c r="J313" t="s">
        <v>1912</v>
      </c>
      <c r="P313" t="s">
        <v>1481</v>
      </c>
      <c r="Q313" t="s">
        <v>95</v>
      </c>
      <c r="Z313" t="s">
        <v>1533</v>
      </c>
      <c r="AB313" t="s">
        <v>97</v>
      </c>
      <c r="AC313" t="s">
        <v>1533</v>
      </c>
      <c r="AD313" t="s">
        <v>412</v>
      </c>
      <c r="AE313" t="s">
        <v>1976</v>
      </c>
      <c r="AN313" t="s">
        <v>1485</v>
      </c>
      <c r="AO313" t="s">
        <v>1486</v>
      </c>
      <c r="AV313" t="s">
        <v>1985</v>
      </c>
      <c r="AX313">
        <v>75</v>
      </c>
      <c r="AY313" t="s">
        <v>1978</v>
      </c>
      <c r="AZ313" t="s">
        <v>1979</v>
      </c>
      <c r="BA313" t="s">
        <v>1980</v>
      </c>
      <c r="BB313" t="s">
        <v>1981</v>
      </c>
      <c r="BM313" t="s">
        <v>1982</v>
      </c>
      <c r="BN313" t="s">
        <v>1983</v>
      </c>
      <c r="BO313" t="s">
        <v>110</v>
      </c>
      <c r="BP313" t="s">
        <v>111</v>
      </c>
      <c r="BQ313" t="s">
        <v>112</v>
      </c>
      <c r="BR313" t="s">
        <v>354</v>
      </c>
      <c r="BS313" t="s">
        <v>355</v>
      </c>
      <c r="BT313" t="s">
        <v>356</v>
      </c>
      <c r="BU313" t="s">
        <v>116</v>
      </c>
      <c r="CD313" t="s">
        <v>1569</v>
      </c>
      <c r="CF313">
        <v>6</v>
      </c>
      <c r="CG313">
        <v>3</v>
      </c>
      <c r="CH313" t="s">
        <v>1495</v>
      </c>
    </row>
    <row r="314" spans="1:86" x14ac:dyDescent="0.25">
      <c r="A314">
        <v>311</v>
      </c>
      <c r="B314" t="s">
        <v>86</v>
      </c>
      <c r="C314" t="s">
        <v>87</v>
      </c>
      <c r="D314" t="s">
        <v>1986</v>
      </c>
      <c r="E314" t="s">
        <v>1476</v>
      </c>
      <c r="F314" t="s">
        <v>1477</v>
      </c>
      <c r="H314" t="s">
        <v>1478</v>
      </c>
      <c r="I314" t="s">
        <v>1479</v>
      </c>
      <c r="J314" t="s">
        <v>1912</v>
      </c>
      <c r="P314" t="s">
        <v>1481</v>
      </c>
      <c r="Q314" t="s">
        <v>95</v>
      </c>
      <c r="Z314" t="s">
        <v>1533</v>
      </c>
      <c r="AB314" t="s">
        <v>97</v>
      </c>
      <c r="AC314" t="s">
        <v>1533</v>
      </c>
      <c r="AD314" t="s">
        <v>1894</v>
      </c>
      <c r="AE314" t="s">
        <v>1987</v>
      </c>
      <c r="AN314" t="s">
        <v>1485</v>
      </c>
      <c r="AO314" t="s">
        <v>1486</v>
      </c>
      <c r="AV314" t="s">
        <v>1988</v>
      </c>
      <c r="AX314">
        <v>46</v>
      </c>
      <c r="AY314" t="s">
        <v>1946</v>
      </c>
      <c r="AZ314" t="s">
        <v>1947</v>
      </c>
      <c r="BA314" t="s">
        <v>1917</v>
      </c>
      <c r="BB314" t="s">
        <v>1539</v>
      </c>
      <c r="BG314" t="s">
        <v>1540</v>
      </c>
      <c r="BJ314" t="s">
        <v>1541</v>
      </c>
      <c r="BM314" t="s">
        <v>1542</v>
      </c>
      <c r="BN314" t="s">
        <v>1543</v>
      </c>
      <c r="BO314" t="s">
        <v>110</v>
      </c>
      <c r="BP314" t="s">
        <v>111</v>
      </c>
      <c r="BQ314" t="s">
        <v>112</v>
      </c>
      <c r="BR314" t="s">
        <v>1544</v>
      </c>
      <c r="BS314" t="s">
        <v>1545</v>
      </c>
      <c r="BT314" t="s">
        <v>1546</v>
      </c>
      <c r="BU314" t="s">
        <v>116</v>
      </c>
      <c r="CD314" t="s">
        <v>1569</v>
      </c>
      <c r="CF314">
        <v>6</v>
      </c>
      <c r="CG314">
        <v>3</v>
      </c>
      <c r="CH314" t="s">
        <v>1495</v>
      </c>
    </row>
    <row r="315" spans="1:86" x14ac:dyDescent="0.25">
      <c r="A315">
        <v>312</v>
      </c>
      <c r="B315" t="s">
        <v>86</v>
      </c>
      <c r="C315" t="s">
        <v>87</v>
      </c>
      <c r="D315" t="s">
        <v>1989</v>
      </c>
      <c r="E315" t="s">
        <v>1476</v>
      </c>
      <c r="F315" t="s">
        <v>1477</v>
      </c>
      <c r="H315" t="s">
        <v>1478</v>
      </c>
      <c r="I315" t="s">
        <v>1479</v>
      </c>
      <c r="J315" t="s">
        <v>1912</v>
      </c>
      <c r="P315" t="s">
        <v>1481</v>
      </c>
      <c r="Q315" t="s">
        <v>95</v>
      </c>
      <c r="Z315" t="s">
        <v>1533</v>
      </c>
      <c r="AB315" t="s">
        <v>97</v>
      </c>
      <c r="AC315" t="s">
        <v>1533</v>
      </c>
      <c r="AD315" t="s">
        <v>1990</v>
      </c>
      <c r="AE315" t="s">
        <v>1991</v>
      </c>
      <c r="AN315" t="s">
        <v>1485</v>
      </c>
      <c r="AO315" t="s">
        <v>1486</v>
      </c>
      <c r="AV315" t="s">
        <v>1992</v>
      </c>
      <c r="AX315">
        <v>113</v>
      </c>
      <c r="AY315" t="s">
        <v>1993</v>
      </c>
      <c r="AZ315" t="s">
        <v>1994</v>
      </c>
      <c r="BA315" t="s">
        <v>1995</v>
      </c>
      <c r="BB315" t="s">
        <v>1040</v>
      </c>
      <c r="BC315" t="s">
        <v>1041</v>
      </c>
      <c r="BG315" t="s">
        <v>268</v>
      </c>
      <c r="BJ315" t="s">
        <v>269</v>
      </c>
      <c r="BM315" t="s">
        <v>270</v>
      </c>
      <c r="BN315" t="s">
        <v>271</v>
      </c>
      <c r="BO315" t="s">
        <v>110</v>
      </c>
      <c r="BP315" t="s">
        <v>111</v>
      </c>
      <c r="BQ315" t="s">
        <v>112</v>
      </c>
      <c r="BR315" t="s">
        <v>609</v>
      </c>
      <c r="BS315" t="s">
        <v>1042</v>
      </c>
      <c r="BT315" t="s">
        <v>207</v>
      </c>
      <c r="BU315" t="s">
        <v>116</v>
      </c>
      <c r="CD315" t="s">
        <v>1569</v>
      </c>
      <c r="CF315">
        <v>6</v>
      </c>
      <c r="CG315">
        <v>1</v>
      </c>
      <c r="CH315" t="s">
        <v>1495</v>
      </c>
    </row>
    <row r="316" spans="1:86" x14ac:dyDescent="0.25">
      <c r="A316">
        <v>313</v>
      </c>
      <c r="B316" t="s">
        <v>86</v>
      </c>
      <c r="C316" t="s">
        <v>87</v>
      </c>
      <c r="D316" t="s">
        <v>1996</v>
      </c>
      <c r="E316" t="s">
        <v>1476</v>
      </c>
      <c r="F316" t="s">
        <v>1477</v>
      </c>
      <c r="H316" t="s">
        <v>1478</v>
      </c>
      <c r="I316" t="s">
        <v>1479</v>
      </c>
      <c r="J316" t="s">
        <v>1912</v>
      </c>
      <c r="P316" t="s">
        <v>1481</v>
      </c>
      <c r="Q316" t="s">
        <v>95</v>
      </c>
      <c r="Z316" t="s">
        <v>1533</v>
      </c>
      <c r="AB316" t="s">
        <v>97</v>
      </c>
      <c r="AC316" t="s">
        <v>1533</v>
      </c>
      <c r="AD316" t="s">
        <v>1990</v>
      </c>
      <c r="AE316" t="s">
        <v>1997</v>
      </c>
      <c r="AN316" t="s">
        <v>1485</v>
      </c>
      <c r="AO316" t="s">
        <v>1486</v>
      </c>
      <c r="AV316" t="s">
        <v>1998</v>
      </c>
      <c r="AX316">
        <v>103</v>
      </c>
      <c r="AY316" t="s">
        <v>1999</v>
      </c>
      <c r="AZ316" t="s">
        <v>2000</v>
      </c>
      <c r="BA316" t="s">
        <v>1899</v>
      </c>
      <c r="BB316" t="s">
        <v>267</v>
      </c>
      <c r="BC316" t="s">
        <v>2001</v>
      </c>
      <c r="BG316" t="s">
        <v>268</v>
      </c>
      <c r="BJ316" t="s">
        <v>269</v>
      </c>
      <c r="BM316" t="s">
        <v>270</v>
      </c>
      <c r="BN316" t="s">
        <v>271</v>
      </c>
      <c r="BO316" t="s">
        <v>110</v>
      </c>
      <c r="BP316" t="s">
        <v>111</v>
      </c>
      <c r="BQ316" t="s">
        <v>112</v>
      </c>
      <c r="BR316" t="s">
        <v>272</v>
      </c>
      <c r="BS316" t="s">
        <v>655</v>
      </c>
      <c r="BT316" t="s">
        <v>207</v>
      </c>
      <c r="BU316" t="s">
        <v>116</v>
      </c>
      <c r="CD316" t="s">
        <v>1569</v>
      </c>
      <c r="CF316">
        <v>6</v>
      </c>
      <c r="CG316">
        <v>1</v>
      </c>
      <c r="CH316" t="s">
        <v>1495</v>
      </c>
    </row>
    <row r="317" spans="1:86" x14ac:dyDescent="0.25">
      <c r="A317">
        <v>314</v>
      </c>
      <c r="B317" t="s">
        <v>86</v>
      </c>
      <c r="C317" t="s">
        <v>87</v>
      </c>
      <c r="D317" t="s">
        <v>2002</v>
      </c>
      <c r="E317" t="s">
        <v>1476</v>
      </c>
      <c r="F317" t="s">
        <v>1477</v>
      </c>
      <c r="H317" t="s">
        <v>1478</v>
      </c>
      <c r="I317" t="s">
        <v>1479</v>
      </c>
      <c r="J317" t="s">
        <v>1912</v>
      </c>
      <c r="P317" t="s">
        <v>1481</v>
      </c>
      <c r="Q317" t="s">
        <v>95</v>
      </c>
      <c r="Z317" t="s">
        <v>1533</v>
      </c>
      <c r="AB317" t="s">
        <v>97</v>
      </c>
      <c r="AC317" t="s">
        <v>1533</v>
      </c>
      <c r="AD317" t="s">
        <v>1894</v>
      </c>
      <c r="AE317" t="s">
        <v>1895</v>
      </c>
      <c r="AN317" t="s">
        <v>1485</v>
      </c>
      <c r="AO317" t="s">
        <v>1486</v>
      </c>
      <c r="AV317" t="s">
        <v>2003</v>
      </c>
      <c r="AX317">
        <v>98</v>
      </c>
      <c r="AY317" t="s">
        <v>2004</v>
      </c>
      <c r="AZ317" t="s">
        <v>2005</v>
      </c>
      <c r="BA317" t="s">
        <v>964</v>
      </c>
      <c r="BB317" t="s">
        <v>1040</v>
      </c>
      <c r="BC317" t="s">
        <v>2006</v>
      </c>
      <c r="BJ317" t="s">
        <v>269</v>
      </c>
      <c r="BO317" t="s">
        <v>110</v>
      </c>
      <c r="BP317" t="s">
        <v>111</v>
      </c>
      <c r="BQ317" t="s">
        <v>112</v>
      </c>
      <c r="BR317" t="s">
        <v>609</v>
      </c>
      <c r="BS317" t="s">
        <v>1042</v>
      </c>
      <c r="BT317" t="s">
        <v>207</v>
      </c>
      <c r="BU317" t="s">
        <v>116</v>
      </c>
      <c r="CD317" t="s">
        <v>1569</v>
      </c>
      <c r="CF317">
        <v>4</v>
      </c>
      <c r="CG317">
        <v>1</v>
      </c>
      <c r="CH317" t="s">
        <v>1495</v>
      </c>
    </row>
    <row r="318" spans="1:86" x14ac:dyDescent="0.25">
      <c r="A318">
        <v>315</v>
      </c>
      <c r="B318" t="s">
        <v>86</v>
      </c>
      <c r="C318" t="s">
        <v>87</v>
      </c>
      <c r="D318" t="s">
        <v>2007</v>
      </c>
      <c r="E318" t="s">
        <v>1476</v>
      </c>
      <c r="F318" t="s">
        <v>1477</v>
      </c>
      <c r="H318" t="s">
        <v>1478</v>
      </c>
      <c r="I318" t="s">
        <v>1479</v>
      </c>
      <c r="J318" t="s">
        <v>1912</v>
      </c>
      <c r="P318" t="s">
        <v>1481</v>
      </c>
      <c r="Q318" t="s">
        <v>95</v>
      </c>
      <c r="Z318" t="s">
        <v>1533</v>
      </c>
      <c r="AB318" t="s">
        <v>97</v>
      </c>
      <c r="AC318" t="s">
        <v>1533</v>
      </c>
      <c r="AD318" t="s">
        <v>1894</v>
      </c>
      <c r="AE318" t="s">
        <v>1895</v>
      </c>
      <c r="AN318" t="s">
        <v>1485</v>
      </c>
      <c r="AO318" t="s">
        <v>1486</v>
      </c>
      <c r="AV318" t="s">
        <v>2003</v>
      </c>
      <c r="AX318">
        <v>98</v>
      </c>
      <c r="AY318" t="s">
        <v>2004</v>
      </c>
      <c r="AZ318" t="s">
        <v>2005</v>
      </c>
      <c r="BA318" t="s">
        <v>964</v>
      </c>
      <c r="BB318" t="s">
        <v>1040</v>
      </c>
      <c r="BC318" t="s">
        <v>2006</v>
      </c>
      <c r="BJ318" t="s">
        <v>269</v>
      </c>
      <c r="BO318" t="s">
        <v>110</v>
      </c>
      <c r="BP318" t="s">
        <v>111</v>
      </c>
      <c r="BQ318" t="s">
        <v>112</v>
      </c>
      <c r="BR318" t="s">
        <v>609</v>
      </c>
      <c r="BS318" t="s">
        <v>1042</v>
      </c>
      <c r="BT318" t="s">
        <v>207</v>
      </c>
      <c r="BU318" t="s">
        <v>116</v>
      </c>
      <c r="CD318" t="s">
        <v>1569</v>
      </c>
      <c r="CF318">
        <v>4</v>
      </c>
      <c r="CG318">
        <v>1</v>
      </c>
      <c r="CH318" t="s">
        <v>1495</v>
      </c>
    </row>
    <row r="319" spans="1:86" x14ac:dyDescent="0.25">
      <c r="A319">
        <v>316</v>
      </c>
      <c r="B319" t="s">
        <v>86</v>
      </c>
      <c r="C319" t="s">
        <v>87</v>
      </c>
      <c r="D319" t="s">
        <v>2008</v>
      </c>
      <c r="E319" t="s">
        <v>1476</v>
      </c>
      <c r="F319" t="s">
        <v>1477</v>
      </c>
      <c r="H319" t="s">
        <v>1478</v>
      </c>
      <c r="I319" t="s">
        <v>1479</v>
      </c>
      <c r="J319" t="s">
        <v>1912</v>
      </c>
      <c r="P319" t="s">
        <v>1481</v>
      </c>
      <c r="Q319" t="s">
        <v>95</v>
      </c>
      <c r="Z319" t="s">
        <v>1533</v>
      </c>
      <c r="AB319" t="s">
        <v>97</v>
      </c>
      <c r="AC319" t="s">
        <v>1533</v>
      </c>
      <c r="AD319" t="s">
        <v>1894</v>
      </c>
      <c r="AE319" t="s">
        <v>1895</v>
      </c>
      <c r="AN319" t="s">
        <v>1485</v>
      </c>
      <c r="AO319" t="s">
        <v>1486</v>
      </c>
      <c r="AV319" t="s">
        <v>2003</v>
      </c>
      <c r="AX319">
        <v>98</v>
      </c>
      <c r="AY319" t="s">
        <v>2004</v>
      </c>
      <c r="AZ319" t="s">
        <v>2005</v>
      </c>
      <c r="BA319" t="s">
        <v>964</v>
      </c>
      <c r="BB319" t="s">
        <v>1040</v>
      </c>
      <c r="BC319" t="s">
        <v>2006</v>
      </c>
      <c r="BJ319" t="s">
        <v>269</v>
      </c>
      <c r="BO319" t="s">
        <v>110</v>
      </c>
      <c r="BP319" t="s">
        <v>111</v>
      </c>
      <c r="BQ319" t="s">
        <v>112</v>
      </c>
      <c r="BR319" t="s">
        <v>609</v>
      </c>
      <c r="BS319" t="s">
        <v>1042</v>
      </c>
      <c r="BT319" t="s">
        <v>207</v>
      </c>
      <c r="BU319" t="s">
        <v>116</v>
      </c>
      <c r="CD319" t="s">
        <v>1569</v>
      </c>
      <c r="CF319">
        <v>4</v>
      </c>
      <c r="CG319">
        <v>1</v>
      </c>
      <c r="CH319" t="s">
        <v>1495</v>
      </c>
    </row>
    <row r="320" spans="1:86" x14ac:dyDescent="0.25">
      <c r="A320">
        <v>317</v>
      </c>
      <c r="B320" t="s">
        <v>86</v>
      </c>
      <c r="C320" t="s">
        <v>87</v>
      </c>
      <c r="D320" t="s">
        <v>2009</v>
      </c>
      <c r="E320" t="s">
        <v>1476</v>
      </c>
      <c r="F320" t="s">
        <v>1477</v>
      </c>
      <c r="H320" t="s">
        <v>1478</v>
      </c>
      <c r="I320" t="s">
        <v>1479</v>
      </c>
      <c r="J320" t="s">
        <v>1912</v>
      </c>
      <c r="P320" t="s">
        <v>1481</v>
      </c>
      <c r="Q320" t="s">
        <v>95</v>
      </c>
      <c r="Z320" t="s">
        <v>1533</v>
      </c>
      <c r="AB320" t="s">
        <v>97</v>
      </c>
      <c r="AC320" t="s">
        <v>1533</v>
      </c>
      <c r="AD320" t="s">
        <v>1894</v>
      </c>
      <c r="AE320" t="s">
        <v>1895</v>
      </c>
      <c r="AN320" t="s">
        <v>1485</v>
      </c>
      <c r="AO320" t="s">
        <v>1486</v>
      </c>
      <c r="AV320" t="s">
        <v>2003</v>
      </c>
      <c r="AX320">
        <v>98</v>
      </c>
      <c r="AY320" t="s">
        <v>2004</v>
      </c>
      <c r="AZ320" t="s">
        <v>2005</v>
      </c>
      <c r="BA320" t="s">
        <v>964</v>
      </c>
      <c r="BB320" t="s">
        <v>1040</v>
      </c>
      <c r="BC320" t="s">
        <v>2006</v>
      </c>
      <c r="BJ320" t="s">
        <v>269</v>
      </c>
      <c r="BO320" t="s">
        <v>110</v>
      </c>
      <c r="BP320" t="s">
        <v>111</v>
      </c>
      <c r="BQ320" t="s">
        <v>112</v>
      </c>
      <c r="BR320" t="s">
        <v>609</v>
      </c>
      <c r="BS320" t="s">
        <v>1042</v>
      </c>
      <c r="BT320" t="s">
        <v>207</v>
      </c>
      <c r="BU320" t="s">
        <v>116</v>
      </c>
      <c r="CD320" t="s">
        <v>1569</v>
      </c>
      <c r="CF320">
        <v>4</v>
      </c>
      <c r="CG320">
        <v>1</v>
      </c>
      <c r="CH320" t="s">
        <v>1495</v>
      </c>
    </row>
    <row r="321" spans="1:86" x14ac:dyDescent="0.25">
      <c r="A321">
        <v>318</v>
      </c>
      <c r="B321" t="s">
        <v>86</v>
      </c>
      <c r="C321" t="s">
        <v>87</v>
      </c>
      <c r="D321" t="s">
        <v>2010</v>
      </c>
      <c r="E321" t="s">
        <v>1476</v>
      </c>
      <c r="F321" t="s">
        <v>1477</v>
      </c>
      <c r="H321" t="s">
        <v>1478</v>
      </c>
      <c r="I321" t="s">
        <v>1479</v>
      </c>
      <c r="J321" t="s">
        <v>1912</v>
      </c>
      <c r="P321" t="s">
        <v>1481</v>
      </c>
      <c r="Q321" t="s">
        <v>95</v>
      </c>
      <c r="Z321" t="s">
        <v>1533</v>
      </c>
      <c r="AB321" t="s">
        <v>97</v>
      </c>
      <c r="AC321" t="s">
        <v>1533</v>
      </c>
      <c r="AD321" t="s">
        <v>1894</v>
      </c>
      <c r="AE321" t="s">
        <v>1895</v>
      </c>
      <c r="AN321" t="s">
        <v>1485</v>
      </c>
      <c r="AO321" t="s">
        <v>1486</v>
      </c>
      <c r="AV321" t="s">
        <v>2003</v>
      </c>
      <c r="AX321">
        <v>98</v>
      </c>
      <c r="AY321" t="s">
        <v>2004</v>
      </c>
      <c r="AZ321" t="s">
        <v>2005</v>
      </c>
      <c r="BA321" t="s">
        <v>964</v>
      </c>
      <c r="BB321" t="s">
        <v>1040</v>
      </c>
      <c r="BC321" t="s">
        <v>2006</v>
      </c>
      <c r="BJ321" t="s">
        <v>269</v>
      </c>
      <c r="BO321" t="s">
        <v>110</v>
      </c>
      <c r="BP321" t="s">
        <v>111</v>
      </c>
      <c r="BQ321" t="s">
        <v>112</v>
      </c>
      <c r="BR321" t="s">
        <v>609</v>
      </c>
      <c r="BS321" t="s">
        <v>1042</v>
      </c>
      <c r="BT321" t="s">
        <v>207</v>
      </c>
      <c r="BU321" t="s">
        <v>116</v>
      </c>
      <c r="CD321" t="s">
        <v>1569</v>
      </c>
      <c r="CF321">
        <v>4</v>
      </c>
      <c r="CG321">
        <v>1</v>
      </c>
      <c r="CH321" t="s">
        <v>1495</v>
      </c>
    </row>
    <row r="322" spans="1:86" x14ac:dyDescent="0.25">
      <c r="A322">
        <v>319</v>
      </c>
      <c r="B322" t="s">
        <v>86</v>
      </c>
      <c r="C322" t="s">
        <v>87</v>
      </c>
      <c r="D322" t="s">
        <v>2011</v>
      </c>
      <c r="E322" t="s">
        <v>1476</v>
      </c>
      <c r="F322" t="s">
        <v>1477</v>
      </c>
      <c r="H322" t="s">
        <v>1478</v>
      </c>
      <c r="I322" t="s">
        <v>1479</v>
      </c>
      <c r="J322" t="s">
        <v>1912</v>
      </c>
      <c r="P322" t="s">
        <v>1481</v>
      </c>
      <c r="Q322" t="s">
        <v>95</v>
      </c>
      <c r="Z322" t="s">
        <v>1533</v>
      </c>
      <c r="AB322" t="s">
        <v>97</v>
      </c>
      <c r="AC322" t="s">
        <v>1533</v>
      </c>
      <c r="AD322" t="s">
        <v>1894</v>
      </c>
      <c r="AE322" t="s">
        <v>1895</v>
      </c>
      <c r="AN322" t="s">
        <v>1485</v>
      </c>
      <c r="AO322" t="s">
        <v>1486</v>
      </c>
      <c r="AV322" t="s">
        <v>2003</v>
      </c>
      <c r="AX322">
        <v>98</v>
      </c>
      <c r="AY322" t="s">
        <v>2004</v>
      </c>
      <c r="AZ322" t="s">
        <v>2005</v>
      </c>
      <c r="BA322" t="s">
        <v>964</v>
      </c>
      <c r="BB322" t="s">
        <v>1040</v>
      </c>
      <c r="BC322" t="s">
        <v>2006</v>
      </c>
      <c r="BJ322" t="s">
        <v>269</v>
      </c>
      <c r="BO322" t="s">
        <v>110</v>
      </c>
      <c r="BP322" t="s">
        <v>111</v>
      </c>
      <c r="BQ322" t="s">
        <v>112</v>
      </c>
      <c r="BR322" t="s">
        <v>609</v>
      </c>
      <c r="BS322" t="s">
        <v>1042</v>
      </c>
      <c r="BT322" t="s">
        <v>207</v>
      </c>
      <c r="BU322" t="s">
        <v>116</v>
      </c>
      <c r="CD322" t="s">
        <v>1569</v>
      </c>
      <c r="CF322">
        <v>4</v>
      </c>
      <c r="CG322">
        <v>1</v>
      </c>
      <c r="CH322" t="s">
        <v>1495</v>
      </c>
    </row>
    <row r="323" spans="1:86" x14ac:dyDescent="0.25">
      <c r="A323">
        <v>320</v>
      </c>
      <c r="B323" t="s">
        <v>86</v>
      </c>
      <c r="C323" t="s">
        <v>87</v>
      </c>
      <c r="D323" t="s">
        <v>2012</v>
      </c>
      <c r="E323" t="s">
        <v>1476</v>
      </c>
      <c r="F323" t="s">
        <v>1477</v>
      </c>
      <c r="H323" t="s">
        <v>1478</v>
      </c>
      <c r="I323" t="s">
        <v>1479</v>
      </c>
      <c r="J323" t="s">
        <v>1912</v>
      </c>
      <c r="P323" t="s">
        <v>1481</v>
      </c>
      <c r="Q323" t="s">
        <v>95</v>
      </c>
      <c r="Z323" t="s">
        <v>1533</v>
      </c>
      <c r="AB323" t="s">
        <v>97</v>
      </c>
      <c r="AC323" t="s">
        <v>1533</v>
      </c>
      <c r="AD323" t="s">
        <v>1894</v>
      </c>
      <c r="AE323" t="s">
        <v>1895</v>
      </c>
      <c r="AN323" t="s">
        <v>1485</v>
      </c>
      <c r="AO323" t="s">
        <v>1486</v>
      </c>
      <c r="AV323" t="s">
        <v>2013</v>
      </c>
      <c r="AX323">
        <v>113</v>
      </c>
      <c r="AY323" t="s">
        <v>1993</v>
      </c>
      <c r="AZ323" t="s">
        <v>1994</v>
      </c>
      <c r="BA323" t="s">
        <v>1995</v>
      </c>
      <c r="BB323" t="s">
        <v>1040</v>
      </c>
      <c r="BC323" t="s">
        <v>1041</v>
      </c>
      <c r="BG323" t="s">
        <v>268</v>
      </c>
      <c r="BJ323" t="s">
        <v>269</v>
      </c>
      <c r="BM323" t="s">
        <v>270</v>
      </c>
      <c r="BN323" t="s">
        <v>271</v>
      </c>
      <c r="BO323" t="s">
        <v>110</v>
      </c>
      <c r="BP323" t="s">
        <v>111</v>
      </c>
      <c r="BQ323" t="s">
        <v>112</v>
      </c>
      <c r="BR323" t="s">
        <v>609</v>
      </c>
      <c r="BS323" t="s">
        <v>1042</v>
      </c>
      <c r="BT323" t="s">
        <v>207</v>
      </c>
      <c r="BU323" t="s">
        <v>116</v>
      </c>
      <c r="CD323" t="s">
        <v>1569</v>
      </c>
      <c r="CF323">
        <v>6</v>
      </c>
      <c r="CG323">
        <v>1</v>
      </c>
      <c r="CH323" t="s">
        <v>1495</v>
      </c>
    </row>
    <row r="324" spans="1:86" x14ac:dyDescent="0.25">
      <c r="A324">
        <v>321</v>
      </c>
      <c r="B324" t="s">
        <v>86</v>
      </c>
      <c r="C324" t="s">
        <v>87</v>
      </c>
      <c r="D324" t="s">
        <v>2014</v>
      </c>
      <c r="E324" t="s">
        <v>1476</v>
      </c>
      <c r="F324" t="s">
        <v>1477</v>
      </c>
      <c r="H324" t="s">
        <v>1478</v>
      </c>
      <c r="I324" t="s">
        <v>1479</v>
      </c>
      <c r="J324" t="s">
        <v>1912</v>
      </c>
      <c r="P324" t="s">
        <v>1481</v>
      </c>
      <c r="Q324" t="s">
        <v>95</v>
      </c>
      <c r="Z324" t="s">
        <v>1533</v>
      </c>
      <c r="AB324" t="s">
        <v>97</v>
      </c>
      <c r="AC324" t="s">
        <v>1533</v>
      </c>
      <c r="AD324" t="s">
        <v>1894</v>
      </c>
      <c r="AE324" t="s">
        <v>1895</v>
      </c>
      <c r="AN324" t="s">
        <v>1485</v>
      </c>
      <c r="AO324" t="s">
        <v>1486</v>
      </c>
      <c r="AV324" t="s">
        <v>2013</v>
      </c>
      <c r="AX324">
        <v>113</v>
      </c>
      <c r="AY324" t="s">
        <v>1993</v>
      </c>
      <c r="AZ324" t="s">
        <v>1994</v>
      </c>
      <c r="BA324" t="s">
        <v>1995</v>
      </c>
      <c r="BB324" t="s">
        <v>1040</v>
      </c>
      <c r="BC324" t="s">
        <v>1041</v>
      </c>
      <c r="BG324" t="s">
        <v>268</v>
      </c>
      <c r="BJ324" t="s">
        <v>269</v>
      </c>
      <c r="BM324" t="s">
        <v>270</v>
      </c>
      <c r="BN324" t="s">
        <v>271</v>
      </c>
      <c r="BO324" t="s">
        <v>110</v>
      </c>
      <c r="BP324" t="s">
        <v>111</v>
      </c>
      <c r="BQ324" t="s">
        <v>112</v>
      </c>
      <c r="BR324" t="s">
        <v>609</v>
      </c>
      <c r="BS324" t="s">
        <v>1042</v>
      </c>
      <c r="BT324" t="s">
        <v>207</v>
      </c>
      <c r="BU324" t="s">
        <v>116</v>
      </c>
      <c r="CD324" t="s">
        <v>1569</v>
      </c>
      <c r="CF324">
        <v>6</v>
      </c>
      <c r="CG324">
        <v>1</v>
      </c>
      <c r="CH324" t="s">
        <v>1495</v>
      </c>
    </row>
    <row r="325" spans="1:86" x14ac:dyDescent="0.25">
      <c r="A325">
        <v>322</v>
      </c>
      <c r="B325" t="s">
        <v>86</v>
      </c>
      <c r="C325" t="s">
        <v>87</v>
      </c>
      <c r="D325" t="s">
        <v>2015</v>
      </c>
      <c r="E325" t="s">
        <v>1476</v>
      </c>
      <c r="F325" t="s">
        <v>1477</v>
      </c>
      <c r="H325" t="s">
        <v>1478</v>
      </c>
      <c r="I325" t="s">
        <v>1479</v>
      </c>
      <c r="J325" t="s">
        <v>1912</v>
      </c>
      <c r="P325" t="s">
        <v>1481</v>
      </c>
      <c r="Q325" t="s">
        <v>95</v>
      </c>
      <c r="Z325" t="s">
        <v>1533</v>
      </c>
      <c r="AB325" t="s">
        <v>97</v>
      </c>
      <c r="AC325" t="s">
        <v>1533</v>
      </c>
      <c r="AD325" t="s">
        <v>1894</v>
      </c>
      <c r="AE325" t="s">
        <v>1895</v>
      </c>
      <c r="AN325" t="s">
        <v>1485</v>
      </c>
      <c r="AO325" t="s">
        <v>1486</v>
      </c>
      <c r="AV325" t="s">
        <v>2013</v>
      </c>
      <c r="AX325">
        <v>113</v>
      </c>
      <c r="AY325" t="s">
        <v>1993</v>
      </c>
      <c r="AZ325" t="s">
        <v>1994</v>
      </c>
      <c r="BA325" t="s">
        <v>1995</v>
      </c>
      <c r="BB325" t="s">
        <v>1040</v>
      </c>
      <c r="BC325" t="s">
        <v>1041</v>
      </c>
      <c r="BG325" t="s">
        <v>268</v>
      </c>
      <c r="BJ325" t="s">
        <v>269</v>
      </c>
      <c r="BM325" t="s">
        <v>270</v>
      </c>
      <c r="BN325" t="s">
        <v>271</v>
      </c>
      <c r="BO325" t="s">
        <v>110</v>
      </c>
      <c r="BP325" t="s">
        <v>111</v>
      </c>
      <c r="BQ325" t="s">
        <v>112</v>
      </c>
      <c r="BR325" t="s">
        <v>609</v>
      </c>
      <c r="BS325" t="s">
        <v>1042</v>
      </c>
      <c r="BT325" t="s">
        <v>207</v>
      </c>
      <c r="BU325" t="s">
        <v>116</v>
      </c>
      <c r="CD325" t="s">
        <v>1569</v>
      </c>
      <c r="CF325">
        <v>6</v>
      </c>
      <c r="CG325">
        <v>1</v>
      </c>
      <c r="CH325" t="s">
        <v>1495</v>
      </c>
    </row>
    <row r="326" spans="1:86" x14ac:dyDescent="0.25">
      <c r="A326">
        <v>323</v>
      </c>
      <c r="B326" t="s">
        <v>86</v>
      </c>
      <c r="C326" t="s">
        <v>87</v>
      </c>
      <c r="D326" t="s">
        <v>2016</v>
      </c>
      <c r="E326" t="s">
        <v>1476</v>
      </c>
      <c r="F326" t="s">
        <v>1477</v>
      </c>
      <c r="H326" t="s">
        <v>1579</v>
      </c>
      <c r="I326" t="s">
        <v>1580</v>
      </c>
      <c r="J326" t="s">
        <v>2017</v>
      </c>
      <c r="P326" t="s">
        <v>1481</v>
      </c>
      <c r="Q326" t="s">
        <v>95</v>
      </c>
      <c r="Z326" t="s">
        <v>1533</v>
      </c>
      <c r="AB326" t="s">
        <v>97</v>
      </c>
      <c r="AC326" t="s">
        <v>1533</v>
      </c>
      <c r="AD326" t="s">
        <v>1582</v>
      </c>
      <c r="AE326" t="s">
        <v>1583</v>
      </c>
      <c r="AN326" t="s">
        <v>1485</v>
      </c>
      <c r="AO326" t="s">
        <v>1486</v>
      </c>
      <c r="AV326" t="s">
        <v>2018</v>
      </c>
      <c r="AX326">
        <v>63</v>
      </c>
      <c r="AY326" t="s">
        <v>2019</v>
      </c>
      <c r="AZ326" t="s">
        <v>2020</v>
      </c>
      <c r="BA326" t="s">
        <v>1587</v>
      </c>
      <c r="BB326" t="s">
        <v>1588</v>
      </c>
      <c r="BJ326" t="s">
        <v>1125</v>
      </c>
      <c r="BO326" t="s">
        <v>110</v>
      </c>
      <c r="BP326" t="s">
        <v>111</v>
      </c>
      <c r="BQ326" t="s">
        <v>112</v>
      </c>
      <c r="BR326" t="s">
        <v>239</v>
      </c>
      <c r="BS326" t="s">
        <v>1126</v>
      </c>
      <c r="BT326" t="s">
        <v>254</v>
      </c>
      <c r="BU326" t="s">
        <v>116</v>
      </c>
      <c r="CD326" t="s">
        <v>1569</v>
      </c>
      <c r="CF326">
        <v>6</v>
      </c>
      <c r="CG326">
        <v>3</v>
      </c>
      <c r="CH326" t="s">
        <v>1495</v>
      </c>
    </row>
    <row r="327" spans="1:86" x14ac:dyDescent="0.25">
      <c r="A327">
        <v>324</v>
      </c>
      <c r="B327" t="s">
        <v>86</v>
      </c>
      <c r="C327" t="s">
        <v>87</v>
      </c>
      <c r="D327" t="s">
        <v>2021</v>
      </c>
      <c r="E327" t="s">
        <v>1476</v>
      </c>
      <c r="F327" t="s">
        <v>1477</v>
      </c>
      <c r="H327" t="s">
        <v>1497</v>
      </c>
      <c r="I327" t="s">
        <v>1498</v>
      </c>
      <c r="J327" t="s">
        <v>93</v>
      </c>
      <c r="P327" t="s">
        <v>1481</v>
      </c>
      <c r="Q327" t="s">
        <v>95</v>
      </c>
      <c r="Z327" t="s">
        <v>1533</v>
      </c>
      <c r="AB327" t="s">
        <v>97</v>
      </c>
      <c r="AC327" t="s">
        <v>1533</v>
      </c>
      <c r="AD327" t="s">
        <v>2022</v>
      </c>
      <c r="AE327" t="s">
        <v>2023</v>
      </c>
      <c r="AN327" t="s">
        <v>1485</v>
      </c>
      <c r="AO327" t="s">
        <v>1486</v>
      </c>
      <c r="AV327" t="s">
        <v>2024</v>
      </c>
      <c r="AX327">
        <v>55</v>
      </c>
      <c r="AY327" t="s">
        <v>2025</v>
      </c>
      <c r="AZ327" t="s">
        <v>2026</v>
      </c>
      <c r="BA327" t="s">
        <v>2027</v>
      </c>
      <c r="BB327" t="s">
        <v>2028</v>
      </c>
      <c r="BC327" t="s">
        <v>2029</v>
      </c>
      <c r="BF327" t="s">
        <v>2030</v>
      </c>
      <c r="BM327" t="s">
        <v>2031</v>
      </c>
      <c r="BN327" t="s">
        <v>2032</v>
      </c>
      <c r="BO327" t="s">
        <v>110</v>
      </c>
      <c r="BP327" t="s">
        <v>111</v>
      </c>
      <c r="BQ327" t="s">
        <v>112</v>
      </c>
      <c r="BR327" t="s">
        <v>239</v>
      </c>
      <c r="BS327" t="s">
        <v>1697</v>
      </c>
      <c r="BT327" t="s">
        <v>625</v>
      </c>
      <c r="BU327" t="s">
        <v>116</v>
      </c>
      <c r="BV327" t="s">
        <v>137</v>
      </c>
      <c r="CD327" t="s">
        <v>1569</v>
      </c>
      <c r="CF327">
        <v>5</v>
      </c>
      <c r="CG327">
        <v>1</v>
      </c>
      <c r="CH327" t="s">
        <v>1495</v>
      </c>
    </row>
    <row r="328" spans="1:86" x14ac:dyDescent="0.25">
      <c r="A328">
        <v>325</v>
      </c>
      <c r="B328" t="s">
        <v>86</v>
      </c>
      <c r="C328" t="s">
        <v>87</v>
      </c>
      <c r="D328" t="s">
        <v>2033</v>
      </c>
      <c r="E328" t="s">
        <v>1476</v>
      </c>
      <c r="F328" t="s">
        <v>1477</v>
      </c>
      <c r="H328" t="s">
        <v>1497</v>
      </c>
      <c r="I328" t="s">
        <v>1498</v>
      </c>
      <c r="J328" t="s">
        <v>93</v>
      </c>
      <c r="P328" t="s">
        <v>1481</v>
      </c>
      <c r="Q328" t="s">
        <v>95</v>
      </c>
      <c r="Z328" t="s">
        <v>1518</v>
      </c>
      <c r="AB328" t="s">
        <v>97</v>
      </c>
      <c r="AC328" t="s">
        <v>1533</v>
      </c>
      <c r="AD328" t="s">
        <v>1077</v>
      </c>
      <c r="AE328" t="s">
        <v>2034</v>
      </c>
      <c r="AN328" t="s">
        <v>1485</v>
      </c>
      <c r="AO328" t="s">
        <v>1486</v>
      </c>
      <c r="AV328" t="s">
        <v>2035</v>
      </c>
      <c r="AX328">
        <v>69</v>
      </c>
      <c r="AY328" t="s">
        <v>2036</v>
      </c>
      <c r="AZ328" t="s">
        <v>2037</v>
      </c>
      <c r="BA328" t="s">
        <v>1538</v>
      </c>
      <c r="BB328" t="s">
        <v>1650</v>
      </c>
      <c r="BC328" t="s">
        <v>2038</v>
      </c>
      <c r="BG328" t="s">
        <v>1540</v>
      </c>
      <c r="BJ328" t="s">
        <v>1541</v>
      </c>
      <c r="BM328" t="s">
        <v>1652</v>
      </c>
      <c r="BN328" t="s">
        <v>1653</v>
      </c>
      <c r="BO328" t="s">
        <v>110</v>
      </c>
      <c r="BP328" t="s">
        <v>111</v>
      </c>
      <c r="BQ328" t="s">
        <v>112</v>
      </c>
      <c r="BR328" t="s">
        <v>1544</v>
      </c>
      <c r="BS328" t="s">
        <v>1545</v>
      </c>
      <c r="BT328" t="s">
        <v>154</v>
      </c>
      <c r="BU328" t="s">
        <v>116</v>
      </c>
      <c r="BV328" t="s">
        <v>2039</v>
      </c>
      <c r="CD328" t="s">
        <v>1569</v>
      </c>
      <c r="CF328">
        <v>6</v>
      </c>
      <c r="CG328">
        <v>1</v>
      </c>
      <c r="CH328" t="s">
        <v>1495</v>
      </c>
    </row>
    <row r="329" spans="1:86" x14ac:dyDescent="0.25">
      <c r="A329">
        <v>326</v>
      </c>
      <c r="B329" t="s">
        <v>86</v>
      </c>
      <c r="C329" t="s">
        <v>87</v>
      </c>
      <c r="D329" t="s">
        <v>2040</v>
      </c>
      <c r="E329" t="s">
        <v>1476</v>
      </c>
      <c r="F329" t="s">
        <v>1477</v>
      </c>
      <c r="H329" t="s">
        <v>2041</v>
      </c>
      <c r="I329" t="s">
        <v>2042</v>
      </c>
      <c r="J329" t="s">
        <v>2017</v>
      </c>
      <c r="P329" t="s">
        <v>1481</v>
      </c>
      <c r="Q329" t="s">
        <v>95</v>
      </c>
      <c r="Z329" t="s">
        <v>1675</v>
      </c>
      <c r="AB329" t="s">
        <v>97</v>
      </c>
      <c r="AC329" t="s">
        <v>489</v>
      </c>
      <c r="AD329" t="s">
        <v>1077</v>
      </c>
      <c r="AE329" t="s">
        <v>1676</v>
      </c>
      <c r="AN329" t="s">
        <v>1485</v>
      </c>
      <c r="AO329" t="s">
        <v>1486</v>
      </c>
      <c r="AV329" t="s">
        <v>2043</v>
      </c>
      <c r="AX329">
        <v>77</v>
      </c>
      <c r="AY329" t="s">
        <v>2044</v>
      </c>
      <c r="AZ329" t="s">
        <v>2045</v>
      </c>
      <c r="BA329" t="s">
        <v>1123</v>
      </c>
      <c r="BB329" t="s">
        <v>1124</v>
      </c>
      <c r="BO329" t="s">
        <v>110</v>
      </c>
      <c r="BP329" t="s">
        <v>111</v>
      </c>
      <c r="BQ329" t="s">
        <v>112</v>
      </c>
      <c r="BR329" t="s">
        <v>239</v>
      </c>
      <c r="BS329" t="s">
        <v>1126</v>
      </c>
      <c r="BT329" t="s">
        <v>254</v>
      </c>
      <c r="BU329" t="s">
        <v>116</v>
      </c>
      <c r="BV329" t="s">
        <v>2046</v>
      </c>
      <c r="CD329" t="s">
        <v>1630</v>
      </c>
      <c r="CF329">
        <v>6</v>
      </c>
      <c r="CG329">
        <v>3</v>
      </c>
      <c r="CH329" t="s">
        <v>1495</v>
      </c>
    </row>
    <row r="330" spans="1:86" x14ac:dyDescent="0.25">
      <c r="A330">
        <v>327</v>
      </c>
      <c r="B330" t="s">
        <v>86</v>
      </c>
      <c r="C330" t="s">
        <v>87</v>
      </c>
      <c r="D330" t="s">
        <v>2047</v>
      </c>
      <c r="E330" t="s">
        <v>1476</v>
      </c>
      <c r="F330" t="s">
        <v>1477</v>
      </c>
      <c r="H330" t="s">
        <v>2041</v>
      </c>
      <c r="I330" t="s">
        <v>2042</v>
      </c>
      <c r="J330" t="s">
        <v>2017</v>
      </c>
      <c r="P330" t="s">
        <v>1481</v>
      </c>
      <c r="Q330" t="s">
        <v>95</v>
      </c>
      <c r="Z330" t="s">
        <v>1645</v>
      </c>
      <c r="AB330" t="s">
        <v>97</v>
      </c>
      <c r="AC330" t="s">
        <v>1645</v>
      </c>
      <c r="AD330" t="s">
        <v>1686</v>
      </c>
      <c r="AE330" t="s">
        <v>1687</v>
      </c>
      <c r="AN330" t="s">
        <v>1485</v>
      </c>
      <c r="AO330" t="s">
        <v>1486</v>
      </c>
      <c r="AV330" t="s">
        <v>2048</v>
      </c>
      <c r="AX330">
        <v>75</v>
      </c>
      <c r="AY330" t="s">
        <v>2049</v>
      </c>
      <c r="AZ330" t="s">
        <v>2050</v>
      </c>
      <c r="BA330" t="s">
        <v>1123</v>
      </c>
      <c r="BB330" t="s">
        <v>1124</v>
      </c>
      <c r="BO330" t="s">
        <v>110</v>
      </c>
      <c r="BP330" t="s">
        <v>111</v>
      </c>
      <c r="BQ330" t="s">
        <v>112</v>
      </c>
      <c r="BR330" t="s">
        <v>239</v>
      </c>
      <c r="BS330" t="s">
        <v>1126</v>
      </c>
      <c r="BT330" t="s">
        <v>254</v>
      </c>
      <c r="BU330" t="s">
        <v>116</v>
      </c>
      <c r="BV330" t="s">
        <v>274</v>
      </c>
      <c r="CD330" t="s">
        <v>1630</v>
      </c>
      <c r="CF330">
        <v>6</v>
      </c>
      <c r="CG330">
        <v>3</v>
      </c>
      <c r="CH330" t="s">
        <v>1495</v>
      </c>
    </row>
    <row r="331" spans="1:86" x14ac:dyDescent="0.25">
      <c r="A331">
        <v>328</v>
      </c>
      <c r="B331" t="s">
        <v>86</v>
      </c>
      <c r="C331" t="s">
        <v>87</v>
      </c>
      <c r="D331" t="s">
        <v>2051</v>
      </c>
      <c r="E331" t="s">
        <v>1476</v>
      </c>
      <c r="F331" t="s">
        <v>1477</v>
      </c>
      <c r="H331" t="s">
        <v>2041</v>
      </c>
      <c r="I331" t="s">
        <v>2042</v>
      </c>
      <c r="J331" t="s">
        <v>2017</v>
      </c>
      <c r="P331" t="s">
        <v>1481</v>
      </c>
      <c r="Q331" t="s">
        <v>95</v>
      </c>
      <c r="Z331" t="s">
        <v>1675</v>
      </c>
      <c r="AB331" t="s">
        <v>97</v>
      </c>
      <c r="AC331" t="s">
        <v>1675</v>
      </c>
      <c r="AD331" t="s">
        <v>230</v>
      </c>
      <c r="AE331" t="s">
        <v>1676</v>
      </c>
      <c r="AN331" t="s">
        <v>1485</v>
      </c>
      <c r="AO331" t="s">
        <v>1486</v>
      </c>
      <c r="AV331" t="s">
        <v>2052</v>
      </c>
      <c r="AX331">
        <v>75</v>
      </c>
      <c r="AY331" t="s">
        <v>2049</v>
      </c>
      <c r="AZ331" t="s">
        <v>2050</v>
      </c>
      <c r="BA331" t="s">
        <v>1123</v>
      </c>
      <c r="BB331" t="s">
        <v>1124</v>
      </c>
      <c r="BO331" t="s">
        <v>110</v>
      </c>
      <c r="BP331" t="s">
        <v>111</v>
      </c>
      <c r="BQ331" t="s">
        <v>112</v>
      </c>
      <c r="BR331" t="s">
        <v>239</v>
      </c>
      <c r="BS331" t="s">
        <v>1126</v>
      </c>
      <c r="BT331" t="s">
        <v>254</v>
      </c>
      <c r="BU331" t="s">
        <v>116</v>
      </c>
      <c r="BV331" t="s">
        <v>274</v>
      </c>
      <c r="CD331" t="s">
        <v>1569</v>
      </c>
      <c r="CF331">
        <v>6</v>
      </c>
      <c r="CG331">
        <v>3</v>
      </c>
      <c r="CH331" t="s">
        <v>1495</v>
      </c>
    </row>
    <row r="332" spans="1:86" x14ac:dyDescent="0.25">
      <c r="A332">
        <v>329</v>
      </c>
      <c r="B332" t="s">
        <v>86</v>
      </c>
      <c r="C332" t="s">
        <v>87</v>
      </c>
      <c r="D332" t="s">
        <v>2053</v>
      </c>
      <c r="E332" t="s">
        <v>1476</v>
      </c>
      <c r="F332" t="s">
        <v>1477</v>
      </c>
      <c r="H332" t="s">
        <v>2041</v>
      </c>
      <c r="I332" t="s">
        <v>2042</v>
      </c>
      <c r="J332" t="s">
        <v>2017</v>
      </c>
      <c r="P332" t="s">
        <v>1481</v>
      </c>
      <c r="Q332" t="s">
        <v>95</v>
      </c>
      <c r="Z332" t="s">
        <v>1675</v>
      </c>
      <c r="AB332" t="s">
        <v>97</v>
      </c>
      <c r="AC332" t="s">
        <v>1675</v>
      </c>
      <c r="AD332" t="s">
        <v>230</v>
      </c>
      <c r="AE332" t="s">
        <v>1676</v>
      </c>
      <c r="AN332" t="s">
        <v>1485</v>
      </c>
      <c r="AO332" t="s">
        <v>1486</v>
      </c>
      <c r="AV332" t="s">
        <v>2054</v>
      </c>
      <c r="AX332">
        <v>75</v>
      </c>
      <c r="AY332" t="s">
        <v>2049</v>
      </c>
      <c r="AZ332" t="s">
        <v>2050</v>
      </c>
      <c r="BA332" t="s">
        <v>1123</v>
      </c>
      <c r="BB332" t="s">
        <v>1124</v>
      </c>
      <c r="BO332" t="s">
        <v>110</v>
      </c>
      <c r="BP332" t="s">
        <v>111</v>
      </c>
      <c r="BQ332" t="s">
        <v>112</v>
      </c>
      <c r="BR332" t="s">
        <v>239</v>
      </c>
      <c r="BS332" t="s">
        <v>1126</v>
      </c>
      <c r="BT332" t="s">
        <v>254</v>
      </c>
      <c r="BU332" t="s">
        <v>116</v>
      </c>
      <c r="BV332" t="s">
        <v>274</v>
      </c>
      <c r="CD332" t="s">
        <v>1569</v>
      </c>
      <c r="CF332">
        <v>6</v>
      </c>
      <c r="CG332">
        <v>3</v>
      </c>
      <c r="CH332" t="s">
        <v>1495</v>
      </c>
    </row>
    <row r="333" spans="1:86" x14ac:dyDescent="0.25">
      <c r="A333">
        <v>330</v>
      </c>
      <c r="B333" t="s">
        <v>86</v>
      </c>
      <c r="C333" t="s">
        <v>87</v>
      </c>
      <c r="D333" t="s">
        <v>2055</v>
      </c>
      <c r="E333" t="s">
        <v>1476</v>
      </c>
      <c r="F333" t="s">
        <v>1477</v>
      </c>
      <c r="H333" t="s">
        <v>2041</v>
      </c>
      <c r="I333" t="s">
        <v>2042</v>
      </c>
      <c r="J333" t="s">
        <v>2017</v>
      </c>
      <c r="P333" t="s">
        <v>1481</v>
      </c>
      <c r="Q333" t="s">
        <v>95</v>
      </c>
      <c r="Z333" t="s">
        <v>1533</v>
      </c>
      <c r="AB333" t="s">
        <v>97</v>
      </c>
      <c r="AC333" t="s">
        <v>1533</v>
      </c>
      <c r="AD333" t="s">
        <v>1729</v>
      </c>
      <c r="AE333" t="s">
        <v>2056</v>
      </c>
      <c r="AN333" t="s">
        <v>1485</v>
      </c>
      <c r="AO333" t="s">
        <v>1486</v>
      </c>
      <c r="AV333" t="s">
        <v>2057</v>
      </c>
      <c r="AX333">
        <v>73</v>
      </c>
      <c r="AY333" t="s">
        <v>2058</v>
      </c>
      <c r="AZ333" t="s">
        <v>2059</v>
      </c>
      <c r="BA333" t="s">
        <v>897</v>
      </c>
      <c r="BB333" t="s">
        <v>898</v>
      </c>
      <c r="BK333" t="s">
        <v>899</v>
      </c>
      <c r="BO333" t="s">
        <v>110</v>
      </c>
      <c r="BP333" t="s">
        <v>111</v>
      </c>
      <c r="BQ333" t="s">
        <v>112</v>
      </c>
      <c r="BR333" t="s">
        <v>900</v>
      </c>
      <c r="BS333" t="s">
        <v>900</v>
      </c>
      <c r="BT333" t="s">
        <v>254</v>
      </c>
      <c r="BU333" t="s">
        <v>116</v>
      </c>
      <c r="BV333" t="s">
        <v>117</v>
      </c>
      <c r="CD333" t="s">
        <v>1569</v>
      </c>
      <c r="CF333">
        <v>6</v>
      </c>
      <c r="CG333">
        <v>3</v>
      </c>
      <c r="CH333" t="s">
        <v>1495</v>
      </c>
    </row>
    <row r="334" spans="1:86" x14ac:dyDescent="0.25">
      <c r="A334">
        <v>331</v>
      </c>
      <c r="B334" t="s">
        <v>86</v>
      </c>
      <c r="C334" t="s">
        <v>87</v>
      </c>
      <c r="D334" t="s">
        <v>2060</v>
      </c>
      <c r="E334" t="s">
        <v>1476</v>
      </c>
      <c r="F334" t="s">
        <v>1477</v>
      </c>
      <c r="H334" t="s">
        <v>2041</v>
      </c>
      <c r="I334" t="s">
        <v>2042</v>
      </c>
      <c r="J334" t="s">
        <v>2017</v>
      </c>
      <c r="P334" t="s">
        <v>1481</v>
      </c>
      <c r="Q334" t="s">
        <v>95</v>
      </c>
      <c r="Z334" t="s">
        <v>1533</v>
      </c>
      <c r="AB334" t="s">
        <v>97</v>
      </c>
      <c r="AC334" t="s">
        <v>1533</v>
      </c>
      <c r="AD334" t="s">
        <v>1729</v>
      </c>
      <c r="AE334" t="s">
        <v>2061</v>
      </c>
      <c r="AN334" t="s">
        <v>1485</v>
      </c>
      <c r="AO334" t="s">
        <v>1486</v>
      </c>
      <c r="AV334" t="s">
        <v>2062</v>
      </c>
      <c r="AX334">
        <v>89</v>
      </c>
      <c r="AY334" t="s">
        <v>2063</v>
      </c>
      <c r="AZ334" t="s">
        <v>2064</v>
      </c>
      <c r="BA334" t="s">
        <v>2065</v>
      </c>
      <c r="BB334" t="s">
        <v>2066</v>
      </c>
      <c r="BG334" t="s">
        <v>2067</v>
      </c>
      <c r="BM334" t="s">
        <v>2068</v>
      </c>
      <c r="BN334" t="s">
        <v>2069</v>
      </c>
      <c r="BO334" t="s">
        <v>110</v>
      </c>
      <c r="BP334" t="s">
        <v>111</v>
      </c>
      <c r="BQ334" t="s">
        <v>112</v>
      </c>
      <c r="BR334" t="s">
        <v>239</v>
      </c>
      <c r="BS334" t="s">
        <v>1494</v>
      </c>
      <c r="BT334" t="s">
        <v>241</v>
      </c>
      <c r="BU334" t="s">
        <v>116</v>
      </c>
      <c r="BV334" t="s">
        <v>274</v>
      </c>
      <c r="CD334" t="s">
        <v>1569</v>
      </c>
      <c r="CF334">
        <v>6</v>
      </c>
      <c r="CG334">
        <v>3</v>
      </c>
      <c r="CH334" t="s">
        <v>1495</v>
      </c>
    </row>
    <row r="335" spans="1:86" x14ac:dyDescent="0.25">
      <c r="A335">
        <v>332</v>
      </c>
      <c r="B335" t="s">
        <v>86</v>
      </c>
      <c r="C335" t="s">
        <v>87</v>
      </c>
      <c r="D335" t="s">
        <v>2070</v>
      </c>
      <c r="E335" t="s">
        <v>1476</v>
      </c>
      <c r="F335" t="s">
        <v>1477</v>
      </c>
      <c r="H335" t="s">
        <v>2041</v>
      </c>
      <c r="I335" t="s">
        <v>2042</v>
      </c>
      <c r="J335" t="s">
        <v>2017</v>
      </c>
      <c r="P335" t="s">
        <v>1481</v>
      </c>
      <c r="Q335" t="s">
        <v>95</v>
      </c>
      <c r="Z335" t="s">
        <v>1803</v>
      </c>
      <c r="AB335" t="s">
        <v>97</v>
      </c>
      <c r="AC335" t="s">
        <v>1533</v>
      </c>
      <c r="AD335" t="s">
        <v>1077</v>
      </c>
      <c r="AE335" t="s">
        <v>1804</v>
      </c>
      <c r="AN335" t="s">
        <v>1485</v>
      </c>
      <c r="AO335" t="s">
        <v>1486</v>
      </c>
      <c r="AV335" t="s">
        <v>2071</v>
      </c>
      <c r="AX335">
        <v>94</v>
      </c>
      <c r="AY335" t="s">
        <v>1806</v>
      </c>
      <c r="AZ335" t="s">
        <v>1807</v>
      </c>
      <c r="BA335" t="s">
        <v>1808</v>
      </c>
      <c r="BB335" t="s">
        <v>1809</v>
      </c>
      <c r="BC335" t="s">
        <v>1810</v>
      </c>
      <c r="BH335" t="s">
        <v>1811</v>
      </c>
      <c r="BI335" t="s">
        <v>1812</v>
      </c>
      <c r="BJ335" t="s">
        <v>1813</v>
      </c>
      <c r="BO335" t="s">
        <v>110</v>
      </c>
      <c r="BP335" t="s">
        <v>111</v>
      </c>
      <c r="BQ335" t="s">
        <v>112</v>
      </c>
      <c r="BR335" t="s">
        <v>1378</v>
      </c>
      <c r="BS335" t="s">
        <v>1814</v>
      </c>
      <c r="BT335" t="s">
        <v>1815</v>
      </c>
      <c r="BU335" t="s">
        <v>116</v>
      </c>
      <c r="BV335" t="s">
        <v>137</v>
      </c>
      <c r="CD335" t="s">
        <v>1569</v>
      </c>
      <c r="CF335">
        <v>5</v>
      </c>
      <c r="CG335">
        <v>1</v>
      </c>
      <c r="CH335" t="s">
        <v>1495</v>
      </c>
    </row>
    <row r="336" spans="1:86" x14ac:dyDescent="0.25">
      <c r="A336">
        <v>333</v>
      </c>
      <c r="B336" t="s">
        <v>86</v>
      </c>
      <c r="C336" t="s">
        <v>87</v>
      </c>
      <c r="D336" t="s">
        <v>2072</v>
      </c>
      <c r="E336" t="s">
        <v>1476</v>
      </c>
      <c r="F336" t="s">
        <v>1477</v>
      </c>
      <c r="H336" t="s">
        <v>2041</v>
      </c>
      <c r="I336" t="s">
        <v>2042</v>
      </c>
      <c r="J336" t="s">
        <v>2017</v>
      </c>
      <c r="P336" t="s">
        <v>1481</v>
      </c>
      <c r="Q336" t="s">
        <v>95</v>
      </c>
      <c r="Z336" t="s">
        <v>1803</v>
      </c>
      <c r="AB336" t="s">
        <v>97</v>
      </c>
      <c r="AC336" t="s">
        <v>1533</v>
      </c>
      <c r="AD336" t="s">
        <v>1077</v>
      </c>
      <c r="AE336" t="s">
        <v>1913</v>
      </c>
      <c r="AN336" t="s">
        <v>1485</v>
      </c>
      <c r="AO336" t="s">
        <v>1486</v>
      </c>
      <c r="AV336" t="s">
        <v>2073</v>
      </c>
      <c r="AX336">
        <v>68</v>
      </c>
      <c r="AY336" t="s">
        <v>1915</v>
      </c>
      <c r="AZ336" t="s">
        <v>1916</v>
      </c>
      <c r="BA336" t="s">
        <v>1917</v>
      </c>
      <c r="BB336" t="s">
        <v>1539</v>
      </c>
      <c r="BG336" t="s">
        <v>1540</v>
      </c>
      <c r="BJ336" t="s">
        <v>1541</v>
      </c>
      <c r="BM336" t="s">
        <v>1652</v>
      </c>
      <c r="BN336" t="s">
        <v>1653</v>
      </c>
      <c r="BO336" t="s">
        <v>110</v>
      </c>
      <c r="BP336" t="s">
        <v>111</v>
      </c>
      <c r="BQ336" t="s">
        <v>112</v>
      </c>
      <c r="BR336" t="s">
        <v>1544</v>
      </c>
      <c r="BS336" t="s">
        <v>1918</v>
      </c>
      <c r="BT336" t="s">
        <v>1546</v>
      </c>
      <c r="BU336" t="s">
        <v>116</v>
      </c>
      <c r="BV336" t="s">
        <v>274</v>
      </c>
      <c r="CD336" t="s">
        <v>1569</v>
      </c>
      <c r="CF336">
        <v>6</v>
      </c>
      <c r="CG336">
        <v>3</v>
      </c>
      <c r="CH336" t="s">
        <v>1495</v>
      </c>
    </row>
    <row r="337" spans="1:86" x14ac:dyDescent="0.25">
      <c r="A337">
        <v>334</v>
      </c>
      <c r="B337" t="s">
        <v>86</v>
      </c>
      <c r="C337" t="s">
        <v>87</v>
      </c>
      <c r="D337" t="s">
        <v>2074</v>
      </c>
      <c r="E337" t="s">
        <v>1476</v>
      </c>
      <c r="F337" t="s">
        <v>1477</v>
      </c>
      <c r="H337" t="s">
        <v>2041</v>
      </c>
      <c r="I337" t="s">
        <v>2042</v>
      </c>
      <c r="J337" t="s">
        <v>2017</v>
      </c>
      <c r="P337" t="s">
        <v>1481</v>
      </c>
      <c r="Q337" t="s">
        <v>95</v>
      </c>
      <c r="Z337" t="s">
        <v>1533</v>
      </c>
      <c r="AB337" t="s">
        <v>97</v>
      </c>
      <c r="AC337" t="s">
        <v>1533</v>
      </c>
      <c r="AD337" t="s">
        <v>1582</v>
      </c>
      <c r="AE337" t="s">
        <v>2075</v>
      </c>
      <c r="AN337" t="s">
        <v>1485</v>
      </c>
      <c r="AO337" t="s">
        <v>1486</v>
      </c>
      <c r="AV337" t="s">
        <v>2076</v>
      </c>
      <c r="AX337">
        <v>62</v>
      </c>
      <c r="AY337" t="s">
        <v>2077</v>
      </c>
      <c r="AZ337" t="s">
        <v>2078</v>
      </c>
      <c r="BA337" t="s">
        <v>2079</v>
      </c>
      <c r="BB337" t="s">
        <v>2080</v>
      </c>
      <c r="BO337" t="s">
        <v>110</v>
      </c>
      <c r="BP337" t="s">
        <v>111</v>
      </c>
      <c r="BQ337" t="s">
        <v>112</v>
      </c>
      <c r="BR337" t="s">
        <v>354</v>
      </c>
      <c r="BS337" t="s">
        <v>2081</v>
      </c>
      <c r="BT337" t="s">
        <v>207</v>
      </c>
      <c r="BU337" t="s">
        <v>116</v>
      </c>
      <c r="BV337" t="s">
        <v>2082</v>
      </c>
      <c r="CD337" t="s">
        <v>1569</v>
      </c>
      <c r="CF337">
        <v>6</v>
      </c>
      <c r="CG337">
        <v>3</v>
      </c>
      <c r="CH337" t="s">
        <v>1495</v>
      </c>
    </row>
    <row r="338" spans="1:86" x14ac:dyDescent="0.25">
      <c r="A338">
        <v>335</v>
      </c>
      <c r="B338" t="s">
        <v>86</v>
      </c>
      <c r="C338" t="s">
        <v>87</v>
      </c>
      <c r="D338" t="s">
        <v>2083</v>
      </c>
      <c r="E338" t="s">
        <v>1476</v>
      </c>
      <c r="F338" t="s">
        <v>1477</v>
      </c>
      <c r="H338" t="s">
        <v>2041</v>
      </c>
      <c r="I338" t="s">
        <v>2042</v>
      </c>
      <c r="J338" t="s">
        <v>2017</v>
      </c>
      <c r="P338" t="s">
        <v>1481</v>
      </c>
      <c r="Q338" t="s">
        <v>95</v>
      </c>
      <c r="Z338" t="s">
        <v>1533</v>
      </c>
      <c r="AB338" t="s">
        <v>97</v>
      </c>
      <c r="AC338" t="s">
        <v>1533</v>
      </c>
      <c r="AD338" t="s">
        <v>1582</v>
      </c>
      <c r="AE338" t="s">
        <v>2075</v>
      </c>
      <c r="AN338" t="s">
        <v>1485</v>
      </c>
      <c r="AO338" t="s">
        <v>1486</v>
      </c>
      <c r="AV338" t="s">
        <v>2076</v>
      </c>
      <c r="AX338">
        <v>62</v>
      </c>
      <c r="AY338" t="s">
        <v>2077</v>
      </c>
      <c r="AZ338" t="s">
        <v>2078</v>
      </c>
      <c r="BA338" t="s">
        <v>2079</v>
      </c>
      <c r="BB338" t="s">
        <v>2080</v>
      </c>
      <c r="BO338" t="s">
        <v>110</v>
      </c>
      <c r="BP338" t="s">
        <v>111</v>
      </c>
      <c r="BQ338" t="s">
        <v>112</v>
      </c>
      <c r="BR338" t="s">
        <v>354</v>
      </c>
      <c r="BS338" t="s">
        <v>2081</v>
      </c>
      <c r="BT338" t="s">
        <v>207</v>
      </c>
      <c r="BU338" t="s">
        <v>116</v>
      </c>
      <c r="BV338" t="s">
        <v>2082</v>
      </c>
      <c r="CD338" t="s">
        <v>1569</v>
      </c>
      <c r="CF338">
        <v>6</v>
      </c>
      <c r="CG338">
        <v>3</v>
      </c>
      <c r="CH338" t="s">
        <v>1495</v>
      </c>
    </row>
    <row r="339" spans="1:86" x14ac:dyDescent="0.25">
      <c r="A339">
        <v>336</v>
      </c>
      <c r="B339" t="s">
        <v>86</v>
      </c>
      <c r="C339" t="s">
        <v>87</v>
      </c>
      <c r="D339" t="s">
        <v>2084</v>
      </c>
      <c r="E339" t="s">
        <v>1476</v>
      </c>
      <c r="F339" t="s">
        <v>1477</v>
      </c>
      <c r="H339" t="s">
        <v>2041</v>
      </c>
      <c r="I339" t="s">
        <v>2042</v>
      </c>
      <c r="J339" t="s">
        <v>2017</v>
      </c>
      <c r="P339" t="s">
        <v>1481</v>
      </c>
      <c r="Q339" t="s">
        <v>95</v>
      </c>
      <c r="Z339" t="s">
        <v>1851</v>
      </c>
      <c r="AB339" t="s">
        <v>97</v>
      </c>
      <c r="AC339" t="s">
        <v>1533</v>
      </c>
      <c r="AD339" t="s">
        <v>1077</v>
      </c>
      <c r="AE339" t="s">
        <v>1852</v>
      </c>
      <c r="AN339" t="s">
        <v>1485</v>
      </c>
      <c r="AO339" t="s">
        <v>1486</v>
      </c>
      <c r="AV339" t="s">
        <v>2085</v>
      </c>
      <c r="AX339">
        <v>73</v>
      </c>
      <c r="AY339" t="s">
        <v>2086</v>
      </c>
      <c r="AZ339" t="s">
        <v>2087</v>
      </c>
      <c r="BA339" t="s">
        <v>1856</v>
      </c>
      <c r="BB339" t="s">
        <v>1857</v>
      </c>
      <c r="BO339" t="s">
        <v>110</v>
      </c>
      <c r="BP339" t="s">
        <v>111</v>
      </c>
      <c r="BQ339" t="s">
        <v>112</v>
      </c>
      <c r="BR339" t="s">
        <v>252</v>
      </c>
      <c r="BS339" t="s">
        <v>253</v>
      </c>
      <c r="BT339" t="s">
        <v>254</v>
      </c>
      <c r="BU339" t="s">
        <v>116</v>
      </c>
      <c r="BV339" t="s">
        <v>2088</v>
      </c>
      <c r="CD339" t="s">
        <v>1569</v>
      </c>
      <c r="CF339">
        <v>6</v>
      </c>
      <c r="CG339">
        <v>3</v>
      </c>
      <c r="CH339" t="s">
        <v>1495</v>
      </c>
    </row>
    <row r="340" spans="1:86" x14ac:dyDescent="0.25">
      <c r="A340">
        <v>337</v>
      </c>
      <c r="B340" t="s">
        <v>86</v>
      </c>
      <c r="C340" t="s">
        <v>87</v>
      </c>
      <c r="D340" t="s">
        <v>2089</v>
      </c>
      <c r="E340" t="s">
        <v>1476</v>
      </c>
      <c r="F340" t="s">
        <v>1477</v>
      </c>
      <c r="H340" t="s">
        <v>2041</v>
      </c>
      <c r="I340" t="s">
        <v>2042</v>
      </c>
      <c r="J340" t="s">
        <v>2017</v>
      </c>
      <c r="P340" t="s">
        <v>1481</v>
      </c>
      <c r="Q340" t="s">
        <v>95</v>
      </c>
      <c r="Z340" t="s">
        <v>1533</v>
      </c>
      <c r="AB340" t="s">
        <v>97</v>
      </c>
      <c r="AC340" t="s">
        <v>1533</v>
      </c>
      <c r="AD340" t="s">
        <v>2022</v>
      </c>
      <c r="AE340" t="s">
        <v>2090</v>
      </c>
      <c r="AN340" t="s">
        <v>1485</v>
      </c>
      <c r="AO340" t="s">
        <v>1486</v>
      </c>
      <c r="AV340" t="s">
        <v>2091</v>
      </c>
      <c r="AX340">
        <v>77</v>
      </c>
      <c r="AY340" t="s">
        <v>2092</v>
      </c>
      <c r="AZ340" t="s">
        <v>2093</v>
      </c>
      <c r="BA340" t="s">
        <v>1587</v>
      </c>
      <c r="BB340" t="s">
        <v>1588</v>
      </c>
      <c r="BO340" t="s">
        <v>110</v>
      </c>
      <c r="BP340" t="s">
        <v>111</v>
      </c>
      <c r="BQ340" t="s">
        <v>112</v>
      </c>
      <c r="BR340" t="s">
        <v>239</v>
      </c>
      <c r="BS340" t="s">
        <v>1126</v>
      </c>
      <c r="BT340" t="s">
        <v>254</v>
      </c>
      <c r="BU340" t="s">
        <v>116</v>
      </c>
      <c r="BV340" t="s">
        <v>2046</v>
      </c>
      <c r="CD340" t="s">
        <v>1569</v>
      </c>
      <c r="CF340">
        <v>6</v>
      </c>
      <c r="CG340">
        <v>3</v>
      </c>
      <c r="CH340" t="s">
        <v>1495</v>
      </c>
    </row>
    <row r="341" spans="1:86" x14ac:dyDescent="0.25">
      <c r="A341">
        <v>338</v>
      </c>
      <c r="B341" t="s">
        <v>86</v>
      </c>
      <c r="C341" t="s">
        <v>87</v>
      </c>
      <c r="D341" t="s">
        <v>2094</v>
      </c>
      <c r="E341" t="s">
        <v>1476</v>
      </c>
      <c r="F341" t="s">
        <v>1598</v>
      </c>
      <c r="H341" t="s">
        <v>1599</v>
      </c>
      <c r="I341" t="s">
        <v>1600</v>
      </c>
      <c r="J341" t="s">
        <v>489</v>
      </c>
      <c r="P341" t="s">
        <v>1481</v>
      </c>
      <c r="Q341" t="s">
        <v>95</v>
      </c>
      <c r="Z341" t="s">
        <v>2095</v>
      </c>
      <c r="AB341" t="s">
        <v>97</v>
      </c>
      <c r="AC341" t="s">
        <v>1699</v>
      </c>
      <c r="AD341" t="s">
        <v>929</v>
      </c>
      <c r="AE341" t="s">
        <v>1730</v>
      </c>
      <c r="AN341" t="s">
        <v>1485</v>
      </c>
      <c r="AO341" t="s">
        <v>1486</v>
      </c>
      <c r="AV341" t="s">
        <v>2096</v>
      </c>
      <c r="AX341">
        <v>102</v>
      </c>
      <c r="AY341" t="s">
        <v>1732</v>
      </c>
      <c r="AZ341" t="s">
        <v>1733</v>
      </c>
      <c r="BA341" t="s">
        <v>234</v>
      </c>
      <c r="BB341" t="s">
        <v>235</v>
      </c>
      <c r="BC341" t="s">
        <v>1734</v>
      </c>
      <c r="BG341" t="s">
        <v>236</v>
      </c>
      <c r="BM341" t="s">
        <v>237</v>
      </c>
      <c r="BN341" t="s">
        <v>238</v>
      </c>
      <c r="BO341" t="s">
        <v>110</v>
      </c>
      <c r="BP341" t="s">
        <v>111</v>
      </c>
      <c r="BQ341" t="s">
        <v>112</v>
      </c>
      <c r="BR341" t="s">
        <v>239</v>
      </c>
      <c r="BS341" t="s">
        <v>240</v>
      </c>
      <c r="BT341" t="s">
        <v>241</v>
      </c>
      <c r="BU341" t="s">
        <v>116</v>
      </c>
      <c r="BV341" t="s">
        <v>187</v>
      </c>
      <c r="CD341" t="s">
        <v>1569</v>
      </c>
      <c r="CF341">
        <v>6</v>
      </c>
      <c r="CG341">
        <v>1</v>
      </c>
      <c r="CH341" t="s">
        <v>1495</v>
      </c>
    </row>
    <row r="342" spans="1:86" x14ac:dyDescent="0.25">
      <c r="A342">
        <v>339</v>
      </c>
      <c r="B342" t="s">
        <v>86</v>
      </c>
      <c r="C342" t="s">
        <v>87</v>
      </c>
      <c r="D342" t="s">
        <v>2097</v>
      </c>
      <c r="E342" t="s">
        <v>1476</v>
      </c>
      <c r="F342" t="s">
        <v>1477</v>
      </c>
      <c r="H342" t="s">
        <v>2098</v>
      </c>
      <c r="I342" t="s">
        <v>2099</v>
      </c>
      <c r="J342" t="s">
        <v>2100</v>
      </c>
      <c r="P342" t="s">
        <v>1481</v>
      </c>
      <c r="Q342" t="s">
        <v>95</v>
      </c>
      <c r="Z342" t="s">
        <v>1533</v>
      </c>
      <c r="AB342" t="s">
        <v>97</v>
      </c>
      <c r="AC342" t="s">
        <v>1533</v>
      </c>
      <c r="AD342" t="s">
        <v>1582</v>
      </c>
      <c r="AE342" t="s">
        <v>1831</v>
      </c>
      <c r="AN342" t="s">
        <v>1485</v>
      </c>
      <c r="AO342" t="s">
        <v>1486</v>
      </c>
      <c r="AV342" t="s">
        <v>2101</v>
      </c>
      <c r="AX342">
        <v>110</v>
      </c>
      <c r="AY342" t="s">
        <v>2102</v>
      </c>
      <c r="AZ342" t="s">
        <v>2103</v>
      </c>
      <c r="BA342" t="s">
        <v>234</v>
      </c>
      <c r="BB342" t="s">
        <v>235</v>
      </c>
      <c r="BG342" t="s">
        <v>236</v>
      </c>
      <c r="BH342" t="s">
        <v>1628</v>
      </c>
      <c r="BI342" t="s">
        <v>1629</v>
      </c>
      <c r="BM342" t="s">
        <v>237</v>
      </c>
      <c r="BN342" t="s">
        <v>238</v>
      </c>
      <c r="BO342" t="s">
        <v>110</v>
      </c>
      <c r="BP342" t="s">
        <v>111</v>
      </c>
      <c r="BQ342" t="s">
        <v>112</v>
      </c>
      <c r="BR342" t="s">
        <v>239</v>
      </c>
      <c r="BS342" t="s">
        <v>240</v>
      </c>
      <c r="BT342" t="s">
        <v>241</v>
      </c>
      <c r="BU342" t="s">
        <v>116</v>
      </c>
      <c r="BV342" t="s">
        <v>242</v>
      </c>
      <c r="CD342" t="s">
        <v>1569</v>
      </c>
      <c r="CF342">
        <v>6</v>
      </c>
      <c r="CG342">
        <v>3</v>
      </c>
      <c r="CH342" t="s">
        <v>1495</v>
      </c>
    </row>
    <row r="343" spans="1:86" x14ac:dyDescent="0.25">
      <c r="A343">
        <v>340</v>
      </c>
      <c r="B343" t="s">
        <v>86</v>
      </c>
      <c r="C343" t="s">
        <v>87</v>
      </c>
      <c r="D343" t="s">
        <v>2104</v>
      </c>
      <c r="E343" t="s">
        <v>1476</v>
      </c>
      <c r="F343" t="s">
        <v>1477</v>
      </c>
      <c r="H343" t="s">
        <v>1579</v>
      </c>
      <c r="I343" t="s">
        <v>1580</v>
      </c>
      <c r="J343" t="s">
        <v>489</v>
      </c>
      <c r="P343" t="s">
        <v>1481</v>
      </c>
      <c r="Q343" t="s">
        <v>95</v>
      </c>
      <c r="Z343" t="s">
        <v>1533</v>
      </c>
      <c r="AB343" t="s">
        <v>97</v>
      </c>
      <c r="AC343" t="s">
        <v>1699</v>
      </c>
      <c r="AD343" t="s">
        <v>929</v>
      </c>
      <c r="AE343" t="s">
        <v>1895</v>
      </c>
      <c r="AN343" t="s">
        <v>1485</v>
      </c>
      <c r="AO343" t="s">
        <v>1486</v>
      </c>
      <c r="AV343" t="s">
        <v>2105</v>
      </c>
      <c r="AX343">
        <v>119</v>
      </c>
      <c r="AY343" t="s">
        <v>2106</v>
      </c>
      <c r="AZ343" t="s">
        <v>2107</v>
      </c>
      <c r="BA343" t="s">
        <v>952</v>
      </c>
      <c r="BB343" t="s">
        <v>953</v>
      </c>
      <c r="BO343" t="s">
        <v>110</v>
      </c>
      <c r="BP343" t="s">
        <v>111</v>
      </c>
      <c r="BQ343" t="s">
        <v>112</v>
      </c>
      <c r="BR343" t="s">
        <v>392</v>
      </c>
      <c r="BS343" t="s">
        <v>949</v>
      </c>
      <c r="BT343" t="s">
        <v>207</v>
      </c>
      <c r="BU343" t="s">
        <v>116</v>
      </c>
      <c r="BV343" t="s">
        <v>2046</v>
      </c>
      <c r="CD343" t="s">
        <v>1569</v>
      </c>
      <c r="CF343">
        <v>6</v>
      </c>
      <c r="CG343">
        <v>3</v>
      </c>
      <c r="CH343" t="s">
        <v>1495</v>
      </c>
    </row>
    <row r="344" spans="1:86" x14ac:dyDescent="0.25">
      <c r="A344">
        <v>341</v>
      </c>
      <c r="B344" t="s">
        <v>86</v>
      </c>
      <c r="C344" t="s">
        <v>87</v>
      </c>
      <c r="D344" t="s">
        <v>2108</v>
      </c>
      <c r="E344" t="s">
        <v>1476</v>
      </c>
      <c r="F344" t="s">
        <v>1477</v>
      </c>
      <c r="H344" t="s">
        <v>2098</v>
      </c>
      <c r="I344" t="s">
        <v>2099</v>
      </c>
      <c r="J344" t="s">
        <v>2100</v>
      </c>
      <c r="P344" t="s">
        <v>1481</v>
      </c>
      <c r="Q344" t="s">
        <v>95</v>
      </c>
      <c r="Z344" t="s">
        <v>1533</v>
      </c>
      <c r="AB344" t="s">
        <v>97</v>
      </c>
      <c r="AC344" t="s">
        <v>1533</v>
      </c>
      <c r="AD344" t="s">
        <v>1841</v>
      </c>
      <c r="AE344" t="s">
        <v>1842</v>
      </c>
      <c r="AN344" t="s">
        <v>1485</v>
      </c>
      <c r="AO344" t="s">
        <v>1486</v>
      </c>
      <c r="AV344" t="s">
        <v>2109</v>
      </c>
      <c r="AX344">
        <v>95</v>
      </c>
      <c r="AY344" t="s">
        <v>2110</v>
      </c>
      <c r="AZ344" t="s">
        <v>2111</v>
      </c>
      <c r="BA344" t="s">
        <v>2112</v>
      </c>
      <c r="BB344" t="s">
        <v>2113</v>
      </c>
      <c r="BO344" t="s">
        <v>110</v>
      </c>
      <c r="BP344" t="s">
        <v>111</v>
      </c>
      <c r="BQ344" t="s">
        <v>112</v>
      </c>
      <c r="BR344" t="s">
        <v>319</v>
      </c>
      <c r="BS344" t="s">
        <v>2114</v>
      </c>
      <c r="BT344" t="s">
        <v>241</v>
      </c>
      <c r="BU344" t="s">
        <v>116</v>
      </c>
      <c r="BV344" t="s">
        <v>117</v>
      </c>
      <c r="CD344" t="s">
        <v>1569</v>
      </c>
      <c r="CF344">
        <v>6</v>
      </c>
      <c r="CG344">
        <v>3</v>
      </c>
      <c r="CH344" t="s">
        <v>1495</v>
      </c>
    </row>
    <row r="345" spans="1:86" x14ac:dyDescent="0.25">
      <c r="A345">
        <v>342</v>
      </c>
      <c r="B345" t="s">
        <v>86</v>
      </c>
      <c r="C345" t="s">
        <v>87</v>
      </c>
      <c r="D345" t="s">
        <v>2115</v>
      </c>
      <c r="E345" t="s">
        <v>1476</v>
      </c>
      <c r="F345" t="s">
        <v>1477</v>
      </c>
      <c r="H345" t="s">
        <v>2098</v>
      </c>
      <c r="I345" t="s">
        <v>2099</v>
      </c>
      <c r="J345" t="s">
        <v>2100</v>
      </c>
      <c r="P345" t="s">
        <v>1481</v>
      </c>
      <c r="Q345" t="s">
        <v>95</v>
      </c>
      <c r="Z345" t="s">
        <v>2116</v>
      </c>
      <c r="AB345" t="s">
        <v>97</v>
      </c>
      <c r="AC345" t="s">
        <v>1533</v>
      </c>
      <c r="AD345" t="s">
        <v>1077</v>
      </c>
      <c r="AE345" t="s">
        <v>2117</v>
      </c>
      <c r="AN345" t="s">
        <v>1485</v>
      </c>
      <c r="AO345" t="s">
        <v>1486</v>
      </c>
      <c r="AV345" t="s">
        <v>2118</v>
      </c>
      <c r="AX345">
        <v>64</v>
      </c>
      <c r="AY345" t="s">
        <v>2119</v>
      </c>
      <c r="AZ345" t="s">
        <v>2120</v>
      </c>
      <c r="BA345" t="s">
        <v>897</v>
      </c>
      <c r="BB345" t="s">
        <v>1504</v>
      </c>
      <c r="BO345" t="s">
        <v>110</v>
      </c>
      <c r="BP345" t="s">
        <v>111</v>
      </c>
      <c r="BQ345" t="s">
        <v>112</v>
      </c>
      <c r="BR345" t="s">
        <v>900</v>
      </c>
      <c r="BS345" t="s">
        <v>900</v>
      </c>
      <c r="BT345" t="s">
        <v>254</v>
      </c>
      <c r="BU345" t="s">
        <v>116</v>
      </c>
      <c r="BV345" t="s">
        <v>117</v>
      </c>
      <c r="CD345" t="s">
        <v>1569</v>
      </c>
      <c r="CF345">
        <v>6</v>
      </c>
      <c r="CG345">
        <v>3</v>
      </c>
      <c r="CH345" t="s">
        <v>1495</v>
      </c>
    </row>
    <row r="346" spans="1:86" x14ac:dyDescent="0.25">
      <c r="A346">
        <v>343</v>
      </c>
      <c r="B346" t="s">
        <v>86</v>
      </c>
      <c r="C346" t="s">
        <v>87</v>
      </c>
      <c r="D346" t="s">
        <v>2121</v>
      </c>
      <c r="E346" t="s">
        <v>1476</v>
      </c>
      <c r="F346" t="s">
        <v>1477</v>
      </c>
      <c r="H346" t="s">
        <v>1497</v>
      </c>
      <c r="I346" t="s">
        <v>1498</v>
      </c>
      <c r="J346" t="s">
        <v>489</v>
      </c>
      <c r="P346" t="s">
        <v>1481</v>
      </c>
      <c r="Q346" t="s">
        <v>95</v>
      </c>
      <c r="Z346" t="s">
        <v>1533</v>
      </c>
      <c r="AB346" t="s">
        <v>97</v>
      </c>
      <c r="AC346" t="s">
        <v>489</v>
      </c>
      <c r="AD346" t="s">
        <v>1077</v>
      </c>
      <c r="AE346" t="s">
        <v>2122</v>
      </c>
      <c r="AN346" t="s">
        <v>1485</v>
      </c>
      <c r="AO346" t="s">
        <v>1486</v>
      </c>
      <c r="AV346" t="s">
        <v>2123</v>
      </c>
      <c r="AX346">
        <v>78</v>
      </c>
      <c r="AY346" t="s">
        <v>2124</v>
      </c>
      <c r="AZ346" t="s">
        <v>2125</v>
      </c>
      <c r="BA346" t="s">
        <v>897</v>
      </c>
      <c r="BB346" t="s">
        <v>898</v>
      </c>
      <c r="BC346" t="s">
        <v>2126</v>
      </c>
      <c r="BO346" t="s">
        <v>110</v>
      </c>
      <c r="BP346" t="s">
        <v>111</v>
      </c>
      <c r="BQ346" t="s">
        <v>112</v>
      </c>
      <c r="BR346" t="s">
        <v>900</v>
      </c>
      <c r="BS346" t="s">
        <v>900</v>
      </c>
      <c r="BT346" t="s">
        <v>254</v>
      </c>
      <c r="BU346" t="s">
        <v>116</v>
      </c>
      <c r="BV346" t="s">
        <v>137</v>
      </c>
      <c r="CD346" t="s">
        <v>1630</v>
      </c>
      <c r="CF346">
        <v>6</v>
      </c>
      <c r="CG346">
        <v>1</v>
      </c>
      <c r="CH346" t="s">
        <v>1495</v>
      </c>
    </row>
    <row r="347" spans="1:86" x14ac:dyDescent="0.25">
      <c r="A347">
        <v>344</v>
      </c>
      <c r="B347" t="s">
        <v>86</v>
      </c>
      <c r="C347" t="s">
        <v>87</v>
      </c>
      <c r="D347" t="s">
        <v>2127</v>
      </c>
      <c r="E347" t="s">
        <v>1476</v>
      </c>
      <c r="F347" t="s">
        <v>1477</v>
      </c>
      <c r="H347" t="s">
        <v>1497</v>
      </c>
      <c r="I347" t="s">
        <v>1498</v>
      </c>
      <c r="J347" t="s">
        <v>489</v>
      </c>
      <c r="P347" t="s">
        <v>1481</v>
      </c>
      <c r="Q347" t="s">
        <v>95</v>
      </c>
      <c r="Z347" t="s">
        <v>1533</v>
      </c>
      <c r="AB347" t="s">
        <v>97</v>
      </c>
      <c r="AC347" t="s">
        <v>1699</v>
      </c>
      <c r="AD347" t="s">
        <v>929</v>
      </c>
      <c r="AE347" t="s">
        <v>2128</v>
      </c>
      <c r="AN347" t="s">
        <v>1485</v>
      </c>
      <c r="AO347" t="s">
        <v>1486</v>
      </c>
      <c r="AV347" t="s">
        <v>2129</v>
      </c>
      <c r="AX347">
        <v>102</v>
      </c>
      <c r="AY347" t="s">
        <v>2130</v>
      </c>
      <c r="AZ347" t="s">
        <v>2131</v>
      </c>
      <c r="BA347" t="s">
        <v>234</v>
      </c>
      <c r="BB347" t="s">
        <v>235</v>
      </c>
      <c r="BC347" t="s">
        <v>1734</v>
      </c>
      <c r="BG347" t="s">
        <v>236</v>
      </c>
      <c r="BM347" t="s">
        <v>237</v>
      </c>
      <c r="BN347" t="s">
        <v>238</v>
      </c>
      <c r="BO347" t="s">
        <v>110</v>
      </c>
      <c r="BP347" t="s">
        <v>111</v>
      </c>
      <c r="BQ347" t="s">
        <v>112</v>
      </c>
      <c r="BR347" t="s">
        <v>239</v>
      </c>
      <c r="BS347" t="s">
        <v>240</v>
      </c>
      <c r="BT347" t="s">
        <v>241</v>
      </c>
      <c r="BU347" t="s">
        <v>116</v>
      </c>
      <c r="BV347" t="s">
        <v>187</v>
      </c>
      <c r="CD347" t="s">
        <v>1630</v>
      </c>
      <c r="CF347">
        <v>5</v>
      </c>
      <c r="CG347">
        <v>1</v>
      </c>
      <c r="CH347" t="s">
        <v>1495</v>
      </c>
    </row>
    <row r="348" spans="1:86" x14ac:dyDescent="0.25">
      <c r="A348">
        <v>345</v>
      </c>
      <c r="B348" t="s">
        <v>86</v>
      </c>
      <c r="C348" t="s">
        <v>87</v>
      </c>
      <c r="D348" t="s">
        <v>2132</v>
      </c>
      <c r="E348" t="s">
        <v>1476</v>
      </c>
      <c r="F348" t="s">
        <v>1477</v>
      </c>
      <c r="H348" t="s">
        <v>1497</v>
      </c>
      <c r="I348" t="s">
        <v>1498</v>
      </c>
      <c r="J348" t="s">
        <v>489</v>
      </c>
      <c r="P348" t="s">
        <v>1481</v>
      </c>
      <c r="Q348" t="s">
        <v>95</v>
      </c>
      <c r="Z348" t="s">
        <v>1533</v>
      </c>
      <c r="AB348" t="s">
        <v>97</v>
      </c>
      <c r="AC348" t="s">
        <v>1699</v>
      </c>
      <c r="AD348" t="s">
        <v>929</v>
      </c>
      <c r="AE348" t="s">
        <v>2133</v>
      </c>
      <c r="AN348" t="s">
        <v>1485</v>
      </c>
      <c r="AO348" t="s">
        <v>1486</v>
      </c>
      <c r="AV348" t="s">
        <v>2134</v>
      </c>
      <c r="AX348">
        <v>102</v>
      </c>
      <c r="AY348" t="s">
        <v>1732</v>
      </c>
      <c r="AZ348" t="s">
        <v>1733</v>
      </c>
      <c r="BA348" t="s">
        <v>234</v>
      </c>
      <c r="BB348" t="s">
        <v>235</v>
      </c>
      <c r="BC348" t="s">
        <v>1734</v>
      </c>
      <c r="BG348" t="s">
        <v>236</v>
      </c>
      <c r="BM348" t="s">
        <v>237</v>
      </c>
      <c r="BN348" t="s">
        <v>238</v>
      </c>
      <c r="BO348" t="s">
        <v>110</v>
      </c>
      <c r="BP348" t="s">
        <v>111</v>
      </c>
      <c r="BQ348" t="s">
        <v>112</v>
      </c>
      <c r="BR348" t="s">
        <v>239</v>
      </c>
      <c r="BS348" t="s">
        <v>240</v>
      </c>
      <c r="BT348" t="s">
        <v>241</v>
      </c>
      <c r="BU348" t="s">
        <v>116</v>
      </c>
      <c r="BV348" t="s">
        <v>187</v>
      </c>
      <c r="CD348" t="s">
        <v>1630</v>
      </c>
      <c r="CF348">
        <v>6</v>
      </c>
      <c r="CG348">
        <v>1</v>
      </c>
      <c r="CH348" t="s">
        <v>1495</v>
      </c>
    </row>
    <row r="349" spans="1:86" x14ac:dyDescent="0.25">
      <c r="A349">
        <v>346</v>
      </c>
      <c r="B349" t="s">
        <v>86</v>
      </c>
      <c r="C349" t="s">
        <v>87</v>
      </c>
      <c r="D349" t="s">
        <v>2135</v>
      </c>
      <c r="E349" t="s">
        <v>1476</v>
      </c>
      <c r="F349" t="s">
        <v>1477</v>
      </c>
      <c r="H349" t="s">
        <v>1579</v>
      </c>
      <c r="I349" t="s">
        <v>1580</v>
      </c>
      <c r="J349" t="s">
        <v>2017</v>
      </c>
      <c r="P349" t="s">
        <v>1481</v>
      </c>
      <c r="Q349" t="s">
        <v>95</v>
      </c>
      <c r="Z349" t="s">
        <v>1533</v>
      </c>
      <c r="AB349" t="s">
        <v>97</v>
      </c>
      <c r="AC349" t="s">
        <v>1533</v>
      </c>
      <c r="AD349" t="s">
        <v>1949</v>
      </c>
      <c r="AE349" t="s">
        <v>2136</v>
      </c>
      <c r="AN349" t="s">
        <v>1485</v>
      </c>
      <c r="AO349" t="s">
        <v>1486</v>
      </c>
      <c r="AV349" t="s">
        <v>2137</v>
      </c>
      <c r="AX349">
        <v>42</v>
      </c>
      <c r="AY349" t="s">
        <v>2138</v>
      </c>
      <c r="AZ349" t="s">
        <v>2139</v>
      </c>
      <c r="BA349" t="s">
        <v>2140</v>
      </c>
      <c r="BB349" t="s">
        <v>1145</v>
      </c>
      <c r="BG349" t="s">
        <v>1146</v>
      </c>
      <c r="BM349" t="s">
        <v>2141</v>
      </c>
      <c r="BN349" t="s">
        <v>2142</v>
      </c>
      <c r="BO349" t="s">
        <v>110</v>
      </c>
      <c r="BP349" t="s">
        <v>111</v>
      </c>
      <c r="BQ349" t="s">
        <v>112</v>
      </c>
      <c r="BR349" t="s">
        <v>1149</v>
      </c>
      <c r="BS349" t="s">
        <v>1150</v>
      </c>
      <c r="BT349" t="s">
        <v>254</v>
      </c>
      <c r="BU349" t="s">
        <v>116</v>
      </c>
      <c r="BV349" t="s">
        <v>274</v>
      </c>
      <c r="CD349" t="s">
        <v>1630</v>
      </c>
      <c r="CF349">
        <v>6</v>
      </c>
      <c r="CG349">
        <v>3</v>
      </c>
      <c r="CH349" t="s">
        <v>1495</v>
      </c>
    </row>
    <row r="350" spans="1:86" x14ac:dyDescent="0.25">
      <c r="A350">
        <v>347</v>
      </c>
      <c r="B350" t="s">
        <v>86</v>
      </c>
      <c r="C350" t="s">
        <v>87</v>
      </c>
      <c r="D350" t="s">
        <v>2143</v>
      </c>
      <c r="E350" t="s">
        <v>1476</v>
      </c>
      <c r="F350" t="s">
        <v>1477</v>
      </c>
      <c r="H350" t="s">
        <v>1579</v>
      </c>
      <c r="I350" t="s">
        <v>1580</v>
      </c>
      <c r="J350" t="s">
        <v>2017</v>
      </c>
      <c r="P350" t="s">
        <v>1481</v>
      </c>
      <c r="Q350" t="s">
        <v>95</v>
      </c>
      <c r="Z350" t="s">
        <v>2144</v>
      </c>
      <c r="AB350" t="s">
        <v>97</v>
      </c>
      <c r="AC350" t="s">
        <v>1533</v>
      </c>
      <c r="AD350" t="s">
        <v>1077</v>
      </c>
      <c r="AE350" t="s">
        <v>2145</v>
      </c>
      <c r="AN350" t="s">
        <v>1485</v>
      </c>
      <c r="AO350" t="s">
        <v>1486</v>
      </c>
      <c r="AV350" t="s">
        <v>2146</v>
      </c>
      <c r="AX350">
        <v>90</v>
      </c>
      <c r="AY350" t="s">
        <v>2147</v>
      </c>
      <c r="AZ350" t="s">
        <v>2148</v>
      </c>
      <c r="BA350" t="s">
        <v>2149</v>
      </c>
      <c r="BB350" t="s">
        <v>2150</v>
      </c>
      <c r="BO350" t="s">
        <v>110</v>
      </c>
      <c r="BP350" t="s">
        <v>111</v>
      </c>
      <c r="BQ350" t="s">
        <v>112</v>
      </c>
      <c r="BR350" t="s">
        <v>252</v>
      </c>
      <c r="BS350" t="s">
        <v>925</v>
      </c>
      <c r="BT350" t="s">
        <v>254</v>
      </c>
      <c r="BU350" t="s">
        <v>116</v>
      </c>
      <c r="BV350" t="s">
        <v>187</v>
      </c>
      <c r="CD350" t="s">
        <v>1569</v>
      </c>
      <c r="CF350">
        <v>5</v>
      </c>
      <c r="CG350">
        <v>3</v>
      </c>
      <c r="CH350" t="s">
        <v>1495</v>
      </c>
    </row>
    <row r="351" spans="1:86" x14ac:dyDescent="0.25">
      <c r="A351">
        <v>348</v>
      </c>
      <c r="B351" t="s">
        <v>86</v>
      </c>
      <c r="C351" t="s">
        <v>87</v>
      </c>
      <c r="D351" t="s">
        <v>2151</v>
      </c>
      <c r="E351" t="s">
        <v>1476</v>
      </c>
      <c r="F351" t="s">
        <v>1477</v>
      </c>
      <c r="H351" t="s">
        <v>1579</v>
      </c>
      <c r="I351" t="s">
        <v>1580</v>
      </c>
      <c r="J351" t="s">
        <v>2017</v>
      </c>
      <c r="P351" t="s">
        <v>1481</v>
      </c>
      <c r="Q351" t="s">
        <v>95</v>
      </c>
      <c r="Z351" t="s">
        <v>1533</v>
      </c>
      <c r="AB351" t="s">
        <v>97</v>
      </c>
      <c r="AC351" t="s">
        <v>1533</v>
      </c>
      <c r="AD351" t="s">
        <v>496</v>
      </c>
      <c r="AE351" t="s">
        <v>2152</v>
      </c>
      <c r="AN351" t="s">
        <v>1485</v>
      </c>
      <c r="AO351" t="s">
        <v>1486</v>
      </c>
      <c r="AV351" t="s">
        <v>2153</v>
      </c>
      <c r="AX351">
        <v>96</v>
      </c>
      <c r="AY351" t="s">
        <v>2154</v>
      </c>
      <c r="AZ351" t="s">
        <v>2155</v>
      </c>
      <c r="BA351" t="s">
        <v>203</v>
      </c>
      <c r="BB351" t="s">
        <v>1606</v>
      </c>
      <c r="BJ351" t="s">
        <v>460</v>
      </c>
      <c r="BO351" t="s">
        <v>110</v>
      </c>
      <c r="BP351" t="s">
        <v>111</v>
      </c>
      <c r="BQ351" t="s">
        <v>112</v>
      </c>
      <c r="BR351" t="s">
        <v>206</v>
      </c>
      <c r="BS351" t="s">
        <v>206</v>
      </c>
      <c r="BT351" t="s">
        <v>207</v>
      </c>
      <c r="BU351" t="s">
        <v>116</v>
      </c>
      <c r="CD351" t="s">
        <v>1569</v>
      </c>
      <c r="CF351">
        <v>6</v>
      </c>
      <c r="CG351">
        <v>3</v>
      </c>
      <c r="CH351" t="s">
        <v>1495</v>
      </c>
    </row>
    <row r="352" spans="1:86" x14ac:dyDescent="0.25">
      <c r="A352">
        <v>349</v>
      </c>
      <c r="B352" t="s">
        <v>86</v>
      </c>
      <c r="C352" t="s">
        <v>87</v>
      </c>
      <c r="D352" t="s">
        <v>2156</v>
      </c>
      <c r="E352" t="s">
        <v>1476</v>
      </c>
      <c r="F352" t="s">
        <v>1477</v>
      </c>
      <c r="H352" t="s">
        <v>1579</v>
      </c>
      <c r="I352" t="s">
        <v>1580</v>
      </c>
      <c r="J352" t="s">
        <v>2017</v>
      </c>
      <c r="P352" t="s">
        <v>1481</v>
      </c>
      <c r="Q352" t="s">
        <v>95</v>
      </c>
      <c r="Z352" t="s">
        <v>1533</v>
      </c>
      <c r="AB352" t="s">
        <v>97</v>
      </c>
      <c r="AC352" t="s">
        <v>1533</v>
      </c>
      <c r="AD352" t="s">
        <v>1949</v>
      </c>
      <c r="AE352" t="s">
        <v>2136</v>
      </c>
      <c r="AN352" t="s">
        <v>1485</v>
      </c>
      <c r="AO352" t="s">
        <v>1486</v>
      </c>
      <c r="AV352" t="s">
        <v>2157</v>
      </c>
      <c r="AX352">
        <v>37</v>
      </c>
      <c r="AY352" t="s">
        <v>2158</v>
      </c>
      <c r="AZ352" t="s">
        <v>2159</v>
      </c>
      <c r="BA352" t="s">
        <v>2140</v>
      </c>
      <c r="BB352" t="s">
        <v>2160</v>
      </c>
      <c r="BO352" t="s">
        <v>110</v>
      </c>
      <c r="BP352" t="s">
        <v>111</v>
      </c>
      <c r="BQ352" t="s">
        <v>112</v>
      </c>
      <c r="BR352" t="s">
        <v>1149</v>
      </c>
      <c r="BS352" t="s">
        <v>1958</v>
      </c>
      <c r="BT352" t="s">
        <v>254</v>
      </c>
      <c r="BU352" t="s">
        <v>116</v>
      </c>
      <c r="BV352" t="s">
        <v>2161</v>
      </c>
      <c r="CD352" t="s">
        <v>1569</v>
      </c>
      <c r="CF352">
        <v>6</v>
      </c>
      <c r="CG352">
        <v>3</v>
      </c>
      <c r="CH352" t="s">
        <v>1495</v>
      </c>
    </row>
    <row r="353" spans="1:86" x14ac:dyDescent="0.25">
      <c r="A353">
        <v>350</v>
      </c>
      <c r="B353" t="s">
        <v>86</v>
      </c>
      <c r="C353" t="s">
        <v>87</v>
      </c>
      <c r="D353" t="s">
        <v>2162</v>
      </c>
      <c r="E353" t="s">
        <v>1476</v>
      </c>
      <c r="F353" t="s">
        <v>1477</v>
      </c>
      <c r="H353" t="s">
        <v>1579</v>
      </c>
      <c r="I353" t="s">
        <v>1580</v>
      </c>
      <c r="J353" t="s">
        <v>1581</v>
      </c>
      <c r="P353" t="s">
        <v>1481</v>
      </c>
      <c r="Q353" t="s">
        <v>95</v>
      </c>
      <c r="Z353" t="s">
        <v>1533</v>
      </c>
      <c r="AB353" t="s">
        <v>97</v>
      </c>
      <c r="AC353" t="s">
        <v>1533</v>
      </c>
      <c r="AD353" t="s">
        <v>802</v>
      </c>
      <c r="AE353" t="s">
        <v>2163</v>
      </c>
      <c r="AN353" t="s">
        <v>1485</v>
      </c>
      <c r="AO353" t="s">
        <v>1486</v>
      </c>
      <c r="AV353" t="s">
        <v>2164</v>
      </c>
      <c r="AX353">
        <v>78</v>
      </c>
      <c r="AY353" t="s">
        <v>2124</v>
      </c>
      <c r="AZ353" t="s">
        <v>2125</v>
      </c>
      <c r="BA353" t="s">
        <v>897</v>
      </c>
      <c r="BB353" t="s">
        <v>898</v>
      </c>
      <c r="BO353" t="s">
        <v>110</v>
      </c>
      <c r="BP353" t="s">
        <v>111</v>
      </c>
      <c r="BQ353" t="s">
        <v>112</v>
      </c>
      <c r="BR353" t="s">
        <v>900</v>
      </c>
      <c r="BS353" t="s">
        <v>900</v>
      </c>
      <c r="BT353" t="s">
        <v>254</v>
      </c>
      <c r="BU353" t="s">
        <v>116</v>
      </c>
      <c r="BV353" t="s">
        <v>2046</v>
      </c>
      <c r="CD353" t="s">
        <v>1569</v>
      </c>
      <c r="CF353">
        <v>6</v>
      </c>
      <c r="CG353">
        <v>3</v>
      </c>
      <c r="CH353" t="s">
        <v>1495</v>
      </c>
    </row>
    <row r="354" spans="1:86" x14ac:dyDescent="0.25">
      <c r="A354">
        <v>351</v>
      </c>
      <c r="B354" t="s">
        <v>86</v>
      </c>
      <c r="C354" t="s">
        <v>87</v>
      </c>
      <c r="D354" t="s">
        <v>2165</v>
      </c>
      <c r="E354" t="s">
        <v>1476</v>
      </c>
      <c r="F354" t="s">
        <v>1477</v>
      </c>
      <c r="H354" t="s">
        <v>1579</v>
      </c>
      <c r="I354" t="s">
        <v>1580</v>
      </c>
      <c r="J354" t="s">
        <v>2017</v>
      </c>
      <c r="P354" t="s">
        <v>1481</v>
      </c>
      <c r="Q354" t="s">
        <v>95</v>
      </c>
      <c r="Z354" t="s">
        <v>1482</v>
      </c>
      <c r="AB354" t="s">
        <v>97</v>
      </c>
      <c r="AC354" t="s">
        <v>489</v>
      </c>
      <c r="AD354" t="s">
        <v>2166</v>
      </c>
      <c r="AE354" t="s">
        <v>2167</v>
      </c>
      <c r="AN354" t="s">
        <v>1485</v>
      </c>
      <c r="AO354" t="s">
        <v>1486</v>
      </c>
      <c r="AV354" t="s">
        <v>2168</v>
      </c>
      <c r="AX354">
        <v>77</v>
      </c>
      <c r="AY354" t="s">
        <v>2169</v>
      </c>
      <c r="AZ354" t="s">
        <v>2170</v>
      </c>
      <c r="BA354" t="s">
        <v>2171</v>
      </c>
      <c r="BB354" t="s">
        <v>2172</v>
      </c>
      <c r="BO354" t="s">
        <v>110</v>
      </c>
      <c r="BP354" t="s">
        <v>111</v>
      </c>
      <c r="BQ354" t="s">
        <v>112</v>
      </c>
      <c r="BR354" t="s">
        <v>1881</v>
      </c>
      <c r="BS354" t="s">
        <v>2173</v>
      </c>
      <c r="BT354" t="s">
        <v>625</v>
      </c>
      <c r="BU354" t="s">
        <v>116</v>
      </c>
      <c r="BV354" t="s">
        <v>2088</v>
      </c>
      <c r="CD354" t="s">
        <v>1569</v>
      </c>
      <c r="CF354">
        <v>6</v>
      </c>
      <c r="CG354">
        <v>3</v>
      </c>
      <c r="CH354" t="s">
        <v>1495</v>
      </c>
    </row>
    <row r="355" spans="1:86" x14ac:dyDescent="0.25">
      <c r="A355">
        <v>352</v>
      </c>
      <c r="B355" t="s">
        <v>86</v>
      </c>
      <c r="C355" t="s">
        <v>87</v>
      </c>
      <c r="D355" t="s">
        <v>2174</v>
      </c>
      <c r="E355" t="s">
        <v>1476</v>
      </c>
      <c r="F355" t="s">
        <v>1477</v>
      </c>
      <c r="H355" t="s">
        <v>1579</v>
      </c>
      <c r="I355" t="s">
        <v>1580</v>
      </c>
      <c r="J355" t="s">
        <v>2017</v>
      </c>
      <c r="P355" t="s">
        <v>1481</v>
      </c>
      <c r="Q355" t="s">
        <v>95</v>
      </c>
      <c r="Z355" t="s">
        <v>2175</v>
      </c>
      <c r="AB355" t="s">
        <v>97</v>
      </c>
      <c r="AC355" t="s">
        <v>1533</v>
      </c>
      <c r="AD355" t="s">
        <v>1873</v>
      </c>
      <c r="AE355" t="s">
        <v>2176</v>
      </c>
      <c r="AN355" t="s">
        <v>1485</v>
      </c>
      <c r="AO355" t="s">
        <v>1486</v>
      </c>
      <c r="AV355" t="s">
        <v>2177</v>
      </c>
      <c r="AX355">
        <v>66</v>
      </c>
      <c r="AY355" t="s">
        <v>2178</v>
      </c>
      <c r="AZ355" t="s">
        <v>2179</v>
      </c>
      <c r="BA355" t="s">
        <v>897</v>
      </c>
      <c r="BB355" t="s">
        <v>1588</v>
      </c>
      <c r="BO355" t="s">
        <v>110</v>
      </c>
      <c r="BP355" t="s">
        <v>111</v>
      </c>
      <c r="BQ355" t="s">
        <v>112</v>
      </c>
      <c r="BR355" t="s">
        <v>900</v>
      </c>
      <c r="BS355" t="s">
        <v>900</v>
      </c>
      <c r="BT355" t="s">
        <v>254</v>
      </c>
      <c r="BU355" t="s">
        <v>116</v>
      </c>
      <c r="BV355" t="s">
        <v>242</v>
      </c>
      <c r="CD355" t="s">
        <v>1569</v>
      </c>
      <c r="CF355">
        <v>6</v>
      </c>
      <c r="CG355">
        <v>3</v>
      </c>
      <c r="CH355" t="s">
        <v>1495</v>
      </c>
    </row>
    <row r="356" spans="1:86" x14ac:dyDescent="0.25">
      <c r="A356">
        <v>353</v>
      </c>
      <c r="B356" t="s">
        <v>86</v>
      </c>
      <c r="C356" t="s">
        <v>87</v>
      </c>
      <c r="D356" t="s">
        <v>2180</v>
      </c>
      <c r="E356" t="s">
        <v>1476</v>
      </c>
      <c r="F356" t="s">
        <v>1477</v>
      </c>
      <c r="H356" t="s">
        <v>1579</v>
      </c>
      <c r="I356" t="s">
        <v>1580</v>
      </c>
      <c r="J356" t="s">
        <v>2017</v>
      </c>
      <c r="P356" t="s">
        <v>1481</v>
      </c>
      <c r="Q356" t="s">
        <v>95</v>
      </c>
      <c r="Z356" t="s">
        <v>1645</v>
      </c>
      <c r="AB356" t="s">
        <v>97</v>
      </c>
      <c r="AC356" t="s">
        <v>1645</v>
      </c>
      <c r="AD356" t="s">
        <v>1705</v>
      </c>
      <c r="AE356" t="s">
        <v>2181</v>
      </c>
      <c r="AN356" t="s">
        <v>1485</v>
      </c>
      <c r="AO356" t="s">
        <v>1486</v>
      </c>
      <c r="AV356" t="s">
        <v>2182</v>
      </c>
      <c r="AX356">
        <v>66</v>
      </c>
      <c r="AY356" t="s">
        <v>2183</v>
      </c>
      <c r="AZ356" t="s">
        <v>2184</v>
      </c>
      <c r="BA356" t="s">
        <v>897</v>
      </c>
      <c r="BB356" t="s">
        <v>1588</v>
      </c>
      <c r="BO356" t="s">
        <v>110</v>
      </c>
      <c r="BP356" t="s">
        <v>111</v>
      </c>
      <c r="BQ356" t="s">
        <v>112</v>
      </c>
      <c r="BR356" t="s">
        <v>900</v>
      </c>
      <c r="BS356" t="s">
        <v>900</v>
      </c>
      <c r="BT356" t="s">
        <v>254</v>
      </c>
      <c r="BU356" t="s">
        <v>116</v>
      </c>
      <c r="BV356" t="s">
        <v>242</v>
      </c>
      <c r="CD356" t="s">
        <v>1569</v>
      </c>
      <c r="CF356">
        <v>6</v>
      </c>
      <c r="CG356">
        <v>3</v>
      </c>
      <c r="CH356" t="s">
        <v>1495</v>
      </c>
    </row>
    <row r="357" spans="1:86" x14ac:dyDescent="0.25">
      <c r="A357">
        <v>354</v>
      </c>
      <c r="B357" t="s">
        <v>86</v>
      </c>
      <c r="C357" t="s">
        <v>87</v>
      </c>
      <c r="D357" t="s">
        <v>2185</v>
      </c>
      <c r="E357" t="s">
        <v>1476</v>
      </c>
      <c r="F357" t="s">
        <v>1477</v>
      </c>
      <c r="H357" t="s">
        <v>1579</v>
      </c>
      <c r="I357" t="s">
        <v>1580</v>
      </c>
      <c r="J357" t="s">
        <v>2017</v>
      </c>
      <c r="P357" t="s">
        <v>1481</v>
      </c>
      <c r="Q357" t="s">
        <v>95</v>
      </c>
      <c r="Z357" t="s">
        <v>1645</v>
      </c>
      <c r="AB357" t="s">
        <v>97</v>
      </c>
      <c r="AC357" t="s">
        <v>1645</v>
      </c>
      <c r="AD357" t="s">
        <v>1705</v>
      </c>
      <c r="AE357" t="s">
        <v>2186</v>
      </c>
      <c r="AN357" t="s">
        <v>1485</v>
      </c>
      <c r="AO357" t="s">
        <v>1486</v>
      </c>
      <c r="AV357" t="s">
        <v>2187</v>
      </c>
      <c r="AX357">
        <v>47</v>
      </c>
      <c r="AY357" t="s">
        <v>2188</v>
      </c>
      <c r="AZ357" t="s">
        <v>2189</v>
      </c>
      <c r="BA357" t="s">
        <v>1538</v>
      </c>
      <c r="BB357" t="s">
        <v>1650</v>
      </c>
      <c r="BG357" t="s">
        <v>1540</v>
      </c>
      <c r="BJ357" t="s">
        <v>1541</v>
      </c>
      <c r="BM357" t="s">
        <v>1652</v>
      </c>
      <c r="BN357" t="s">
        <v>1653</v>
      </c>
      <c r="BO357" t="s">
        <v>110</v>
      </c>
      <c r="BP357" t="s">
        <v>111</v>
      </c>
      <c r="BQ357" t="s">
        <v>112</v>
      </c>
      <c r="BR357" t="s">
        <v>1544</v>
      </c>
      <c r="BS357" t="s">
        <v>1545</v>
      </c>
      <c r="BT357" t="s">
        <v>154</v>
      </c>
      <c r="BU357" t="s">
        <v>116</v>
      </c>
      <c r="BV357" t="s">
        <v>117</v>
      </c>
      <c r="CD357" t="s">
        <v>1569</v>
      </c>
      <c r="CF357">
        <v>6</v>
      </c>
      <c r="CG357">
        <v>3</v>
      </c>
      <c r="CH357" t="s">
        <v>1495</v>
      </c>
    </row>
    <row r="358" spans="1:86" x14ac:dyDescent="0.25">
      <c r="A358">
        <v>355</v>
      </c>
      <c r="B358" t="s">
        <v>86</v>
      </c>
      <c r="C358" t="s">
        <v>87</v>
      </c>
      <c r="D358" t="s">
        <v>2190</v>
      </c>
      <c r="E358" t="s">
        <v>1476</v>
      </c>
      <c r="F358" t="s">
        <v>1477</v>
      </c>
      <c r="H358" t="s">
        <v>1531</v>
      </c>
      <c r="I358" t="s">
        <v>1532</v>
      </c>
      <c r="J358" t="s">
        <v>93</v>
      </c>
      <c r="P358" t="s">
        <v>1481</v>
      </c>
      <c r="Q358" t="s">
        <v>95</v>
      </c>
      <c r="Z358" t="s">
        <v>1533</v>
      </c>
      <c r="AB358" t="s">
        <v>97</v>
      </c>
      <c r="AC358" t="s">
        <v>1533</v>
      </c>
      <c r="AD358" t="s">
        <v>1582</v>
      </c>
      <c r="AE358" t="s">
        <v>1583</v>
      </c>
      <c r="AN358" t="s">
        <v>1485</v>
      </c>
      <c r="AO358" t="s">
        <v>1486</v>
      </c>
      <c r="AV358" t="s">
        <v>2191</v>
      </c>
      <c r="AX358">
        <v>63</v>
      </c>
      <c r="AY358" t="s">
        <v>2019</v>
      </c>
      <c r="AZ358" t="s">
        <v>2020</v>
      </c>
      <c r="BA358" t="s">
        <v>1587</v>
      </c>
      <c r="BB358" t="s">
        <v>1588</v>
      </c>
      <c r="BJ358" t="s">
        <v>1125</v>
      </c>
      <c r="BO358" t="s">
        <v>110</v>
      </c>
      <c r="BP358" t="s">
        <v>111</v>
      </c>
      <c r="BQ358" t="s">
        <v>112</v>
      </c>
      <c r="BR358" t="s">
        <v>239</v>
      </c>
      <c r="BS358" t="s">
        <v>1126</v>
      </c>
      <c r="BT358" t="s">
        <v>254</v>
      </c>
      <c r="BU358" t="s">
        <v>116</v>
      </c>
      <c r="CD358" t="s">
        <v>1569</v>
      </c>
      <c r="CF358">
        <v>6</v>
      </c>
      <c r="CG358">
        <v>3</v>
      </c>
      <c r="CH358" t="s">
        <v>1495</v>
      </c>
    </row>
    <row r="359" spans="1:86" x14ac:dyDescent="0.25">
      <c r="A359">
        <v>356</v>
      </c>
      <c r="B359" t="s">
        <v>86</v>
      </c>
      <c r="C359" t="s">
        <v>87</v>
      </c>
      <c r="D359" t="s">
        <v>2192</v>
      </c>
      <c r="E359" t="s">
        <v>1476</v>
      </c>
      <c r="F359" t="s">
        <v>1477</v>
      </c>
      <c r="H359" t="s">
        <v>1531</v>
      </c>
      <c r="I359" t="s">
        <v>1532</v>
      </c>
      <c r="J359" t="s">
        <v>93</v>
      </c>
      <c r="P359" t="s">
        <v>1481</v>
      </c>
      <c r="Q359" t="s">
        <v>95</v>
      </c>
      <c r="Z359" t="s">
        <v>1645</v>
      </c>
      <c r="AB359" t="s">
        <v>97</v>
      </c>
      <c r="AC359" t="s">
        <v>1645</v>
      </c>
      <c r="AD359" t="s">
        <v>1705</v>
      </c>
      <c r="AE359" t="s">
        <v>2186</v>
      </c>
      <c r="AN359" t="s">
        <v>1485</v>
      </c>
      <c r="AO359" t="s">
        <v>1486</v>
      </c>
      <c r="AV359" t="s">
        <v>2193</v>
      </c>
      <c r="AX359">
        <v>78</v>
      </c>
      <c r="AY359" t="s">
        <v>2194</v>
      </c>
      <c r="AZ359" t="s">
        <v>2195</v>
      </c>
      <c r="BA359" t="s">
        <v>313</v>
      </c>
      <c r="BB359" t="s">
        <v>2196</v>
      </c>
      <c r="BO359" t="s">
        <v>110</v>
      </c>
      <c r="BP359" t="s">
        <v>111</v>
      </c>
      <c r="BQ359" t="s">
        <v>112</v>
      </c>
      <c r="BR359" t="s">
        <v>319</v>
      </c>
      <c r="BS359" t="s">
        <v>2197</v>
      </c>
      <c r="BT359" t="s">
        <v>481</v>
      </c>
      <c r="BU359" t="s">
        <v>116</v>
      </c>
      <c r="BV359" t="s">
        <v>117</v>
      </c>
      <c r="CD359" t="s">
        <v>1569</v>
      </c>
      <c r="CF359">
        <v>6</v>
      </c>
      <c r="CG359">
        <v>3</v>
      </c>
      <c r="CH359" t="s">
        <v>1495</v>
      </c>
    </row>
    <row r="360" spans="1:86" x14ac:dyDescent="0.25">
      <c r="A360">
        <v>357</v>
      </c>
      <c r="B360" t="s">
        <v>86</v>
      </c>
      <c r="C360" t="s">
        <v>87</v>
      </c>
      <c r="D360" t="s">
        <v>2198</v>
      </c>
      <c r="E360" t="s">
        <v>1476</v>
      </c>
      <c r="F360" t="s">
        <v>1477</v>
      </c>
      <c r="H360" t="s">
        <v>1531</v>
      </c>
      <c r="I360" t="s">
        <v>1532</v>
      </c>
      <c r="J360" t="s">
        <v>93</v>
      </c>
      <c r="P360" t="s">
        <v>1481</v>
      </c>
      <c r="Q360" t="s">
        <v>95</v>
      </c>
      <c r="Z360" t="s">
        <v>1533</v>
      </c>
      <c r="AB360" t="s">
        <v>97</v>
      </c>
      <c r="AC360" t="s">
        <v>1533</v>
      </c>
      <c r="AD360" t="s">
        <v>1582</v>
      </c>
      <c r="AE360" t="s">
        <v>1583</v>
      </c>
      <c r="AN360" t="s">
        <v>1485</v>
      </c>
      <c r="AO360" t="s">
        <v>1486</v>
      </c>
      <c r="AV360" t="s">
        <v>2191</v>
      </c>
      <c r="AX360">
        <v>63</v>
      </c>
      <c r="AY360" t="s">
        <v>2019</v>
      </c>
      <c r="AZ360" t="s">
        <v>2020</v>
      </c>
      <c r="BA360" t="s">
        <v>1587</v>
      </c>
      <c r="BB360" t="s">
        <v>1588</v>
      </c>
      <c r="BJ360" t="s">
        <v>1125</v>
      </c>
      <c r="BO360" t="s">
        <v>110</v>
      </c>
      <c r="BP360" t="s">
        <v>111</v>
      </c>
      <c r="BQ360" t="s">
        <v>112</v>
      </c>
      <c r="BR360" t="s">
        <v>239</v>
      </c>
      <c r="BS360" t="s">
        <v>1126</v>
      </c>
      <c r="BT360" t="s">
        <v>254</v>
      </c>
      <c r="BU360" t="s">
        <v>116</v>
      </c>
      <c r="CD360" t="s">
        <v>1569</v>
      </c>
      <c r="CF360">
        <v>6</v>
      </c>
      <c r="CG360">
        <v>3</v>
      </c>
      <c r="CH360" t="s">
        <v>1495</v>
      </c>
    </row>
    <row r="361" spans="1:86" x14ac:dyDescent="0.25">
      <c r="A361">
        <v>358</v>
      </c>
      <c r="B361" t="s">
        <v>86</v>
      </c>
      <c r="C361" t="s">
        <v>87</v>
      </c>
      <c r="D361" t="s">
        <v>2199</v>
      </c>
      <c r="E361" t="s">
        <v>1476</v>
      </c>
      <c r="F361" t="s">
        <v>1477</v>
      </c>
      <c r="H361" t="s">
        <v>1531</v>
      </c>
      <c r="I361" t="s">
        <v>1532</v>
      </c>
      <c r="J361" t="s">
        <v>93</v>
      </c>
      <c r="P361" t="s">
        <v>1481</v>
      </c>
      <c r="Q361" t="s">
        <v>95</v>
      </c>
      <c r="Z361" t="s">
        <v>1645</v>
      </c>
      <c r="AB361" t="s">
        <v>97</v>
      </c>
      <c r="AC361" t="s">
        <v>1533</v>
      </c>
      <c r="AD361" t="s">
        <v>1077</v>
      </c>
      <c r="AE361" t="s">
        <v>1721</v>
      </c>
      <c r="AN361" t="s">
        <v>1485</v>
      </c>
      <c r="AO361" t="s">
        <v>1486</v>
      </c>
      <c r="AV361" t="s">
        <v>2200</v>
      </c>
      <c r="AX361">
        <v>104</v>
      </c>
      <c r="AY361" t="s">
        <v>2201</v>
      </c>
      <c r="AZ361" t="s">
        <v>2202</v>
      </c>
      <c r="BA361" t="s">
        <v>234</v>
      </c>
      <c r="BB361" t="s">
        <v>235</v>
      </c>
      <c r="BG361" t="s">
        <v>1892</v>
      </c>
      <c r="BO361" t="s">
        <v>110</v>
      </c>
      <c r="BP361" t="s">
        <v>111</v>
      </c>
      <c r="BQ361" t="s">
        <v>112</v>
      </c>
      <c r="BR361" t="s">
        <v>239</v>
      </c>
      <c r="BS361" t="s">
        <v>240</v>
      </c>
      <c r="BT361" t="s">
        <v>241</v>
      </c>
      <c r="BU361" t="s">
        <v>116</v>
      </c>
      <c r="BV361" t="s">
        <v>242</v>
      </c>
      <c r="CD361" t="s">
        <v>1569</v>
      </c>
      <c r="CF361">
        <v>6</v>
      </c>
      <c r="CG361">
        <v>3</v>
      </c>
      <c r="CH361" t="s">
        <v>1495</v>
      </c>
    </row>
    <row r="362" spans="1:86" x14ac:dyDescent="0.25">
      <c r="A362">
        <v>359</v>
      </c>
      <c r="B362" t="s">
        <v>86</v>
      </c>
      <c r="C362" t="s">
        <v>87</v>
      </c>
      <c r="D362" t="s">
        <v>2203</v>
      </c>
      <c r="E362" t="s">
        <v>1476</v>
      </c>
      <c r="F362" t="s">
        <v>1477</v>
      </c>
      <c r="H362" t="s">
        <v>1531</v>
      </c>
      <c r="I362" t="s">
        <v>1532</v>
      </c>
      <c r="J362" t="s">
        <v>93</v>
      </c>
      <c r="P362" t="s">
        <v>1481</v>
      </c>
      <c r="Q362" t="s">
        <v>95</v>
      </c>
      <c r="Z362" t="s">
        <v>1533</v>
      </c>
      <c r="AB362" t="s">
        <v>97</v>
      </c>
      <c r="AC362" t="s">
        <v>1533</v>
      </c>
      <c r="AD362" t="s">
        <v>1705</v>
      </c>
      <c r="AE362" t="s">
        <v>1863</v>
      </c>
      <c r="AN362" t="s">
        <v>1485</v>
      </c>
      <c r="AO362" t="s">
        <v>1486</v>
      </c>
      <c r="AV362" t="s">
        <v>2204</v>
      </c>
      <c r="AX362">
        <v>66</v>
      </c>
      <c r="AY362" t="s">
        <v>2178</v>
      </c>
      <c r="AZ362" t="s">
        <v>2179</v>
      </c>
      <c r="BA362" t="s">
        <v>897</v>
      </c>
      <c r="BB362" t="s">
        <v>1588</v>
      </c>
      <c r="BO362" t="s">
        <v>110</v>
      </c>
      <c r="BP362" t="s">
        <v>111</v>
      </c>
      <c r="BQ362" t="s">
        <v>112</v>
      </c>
      <c r="BR362" t="s">
        <v>900</v>
      </c>
      <c r="BS362" t="s">
        <v>900</v>
      </c>
      <c r="BT362" t="s">
        <v>254</v>
      </c>
      <c r="BU362" t="s">
        <v>116</v>
      </c>
      <c r="BV362" t="s">
        <v>242</v>
      </c>
      <c r="CD362" t="s">
        <v>1569</v>
      </c>
      <c r="CF362">
        <v>6</v>
      </c>
      <c r="CG362">
        <v>3</v>
      </c>
      <c r="CH362" t="s">
        <v>1495</v>
      </c>
    </row>
    <row r="363" spans="1:86" x14ac:dyDescent="0.25">
      <c r="A363">
        <v>360</v>
      </c>
      <c r="B363" t="s">
        <v>86</v>
      </c>
      <c r="C363" t="s">
        <v>87</v>
      </c>
      <c r="D363" t="s">
        <v>2205</v>
      </c>
      <c r="E363" t="s">
        <v>1476</v>
      </c>
      <c r="F363" t="s">
        <v>1477</v>
      </c>
      <c r="H363" t="s">
        <v>1531</v>
      </c>
      <c r="I363" t="s">
        <v>1532</v>
      </c>
      <c r="J363" t="s">
        <v>93</v>
      </c>
      <c r="P363" t="s">
        <v>1481</v>
      </c>
      <c r="Q363" t="s">
        <v>95</v>
      </c>
      <c r="Z363" t="s">
        <v>1533</v>
      </c>
      <c r="AB363" t="s">
        <v>97</v>
      </c>
      <c r="AC363" t="s">
        <v>1533</v>
      </c>
      <c r="AD363" t="s">
        <v>1990</v>
      </c>
      <c r="AE363" t="s">
        <v>2206</v>
      </c>
      <c r="AN363" t="s">
        <v>1485</v>
      </c>
      <c r="AO363" t="s">
        <v>1486</v>
      </c>
      <c r="AV363" t="s">
        <v>2207</v>
      </c>
      <c r="AX363">
        <v>46</v>
      </c>
      <c r="AY363" t="s">
        <v>2208</v>
      </c>
      <c r="AZ363" t="s">
        <v>2209</v>
      </c>
      <c r="BA363" t="s">
        <v>1917</v>
      </c>
      <c r="BB363" t="s">
        <v>2210</v>
      </c>
      <c r="BG363" t="s">
        <v>1540</v>
      </c>
      <c r="BJ363" t="s">
        <v>1541</v>
      </c>
      <c r="BM363" t="s">
        <v>1542</v>
      </c>
      <c r="BN363" t="s">
        <v>1543</v>
      </c>
      <c r="BO363" t="s">
        <v>110</v>
      </c>
      <c r="BP363" t="s">
        <v>111</v>
      </c>
      <c r="BQ363" t="s">
        <v>112</v>
      </c>
      <c r="BR363" t="s">
        <v>1711</v>
      </c>
      <c r="BS363" t="s">
        <v>1712</v>
      </c>
      <c r="BT363" t="s">
        <v>1546</v>
      </c>
      <c r="BU363" t="s">
        <v>116</v>
      </c>
      <c r="CD363" t="s">
        <v>1569</v>
      </c>
      <c r="CF363">
        <v>6</v>
      </c>
      <c r="CG363">
        <v>3</v>
      </c>
      <c r="CH363" t="s">
        <v>1495</v>
      </c>
    </row>
    <row r="364" spans="1:86" x14ac:dyDescent="0.25">
      <c r="A364">
        <v>361</v>
      </c>
      <c r="B364" t="s">
        <v>86</v>
      </c>
      <c r="C364" t="s">
        <v>87</v>
      </c>
      <c r="D364" t="s">
        <v>2211</v>
      </c>
      <c r="E364" t="s">
        <v>1476</v>
      </c>
      <c r="F364" t="s">
        <v>1477</v>
      </c>
      <c r="H364" t="s">
        <v>1531</v>
      </c>
      <c r="I364" t="s">
        <v>1532</v>
      </c>
      <c r="J364" t="s">
        <v>93</v>
      </c>
      <c r="P364" t="s">
        <v>1481</v>
      </c>
      <c r="Q364" t="s">
        <v>95</v>
      </c>
      <c r="Z364" t="s">
        <v>1533</v>
      </c>
      <c r="AB364" t="s">
        <v>97</v>
      </c>
      <c r="AC364" t="s">
        <v>1533</v>
      </c>
      <c r="AD364" t="s">
        <v>2212</v>
      </c>
      <c r="AE364" t="s">
        <v>2213</v>
      </c>
      <c r="AN364" t="s">
        <v>1485</v>
      </c>
      <c r="AO364" t="s">
        <v>1486</v>
      </c>
      <c r="AV364" t="s">
        <v>2214</v>
      </c>
      <c r="AX364">
        <v>112</v>
      </c>
      <c r="AY364" t="s">
        <v>2215</v>
      </c>
      <c r="AZ364" t="s">
        <v>2216</v>
      </c>
      <c r="BA364" t="s">
        <v>1565</v>
      </c>
      <c r="BB364" t="s">
        <v>1576</v>
      </c>
      <c r="BG364" t="s">
        <v>1567</v>
      </c>
      <c r="BO364" t="s">
        <v>110</v>
      </c>
      <c r="BP364" t="s">
        <v>111</v>
      </c>
      <c r="BQ364" t="s">
        <v>112</v>
      </c>
      <c r="BR364" t="s">
        <v>392</v>
      </c>
      <c r="BS364" t="s">
        <v>2217</v>
      </c>
      <c r="BT364" t="s">
        <v>207</v>
      </c>
      <c r="BU364" t="s">
        <v>116</v>
      </c>
      <c r="BV364" t="s">
        <v>137</v>
      </c>
      <c r="CD364" t="s">
        <v>1569</v>
      </c>
      <c r="CF364">
        <v>4</v>
      </c>
      <c r="CG364">
        <v>3</v>
      </c>
      <c r="CH364" t="s">
        <v>1495</v>
      </c>
    </row>
    <row r="365" spans="1:86" x14ac:dyDescent="0.25">
      <c r="A365">
        <v>362</v>
      </c>
      <c r="B365" t="s">
        <v>86</v>
      </c>
      <c r="C365" t="s">
        <v>87</v>
      </c>
      <c r="D365" t="s">
        <v>2218</v>
      </c>
      <c r="E365" t="s">
        <v>1476</v>
      </c>
      <c r="F365" t="s">
        <v>1477</v>
      </c>
      <c r="H365" t="s">
        <v>1531</v>
      </c>
      <c r="I365" t="s">
        <v>1532</v>
      </c>
      <c r="J365" t="s">
        <v>93</v>
      </c>
      <c r="P365" t="s">
        <v>1481</v>
      </c>
      <c r="Q365" t="s">
        <v>95</v>
      </c>
      <c r="Z365" t="s">
        <v>1533</v>
      </c>
      <c r="AB365" t="s">
        <v>97</v>
      </c>
      <c r="AC365" t="s">
        <v>1533</v>
      </c>
      <c r="AD365" t="s">
        <v>1990</v>
      </c>
      <c r="AE365" t="s">
        <v>1991</v>
      </c>
      <c r="AN365" t="s">
        <v>1485</v>
      </c>
      <c r="AO365" t="s">
        <v>1486</v>
      </c>
      <c r="AV365" t="s">
        <v>2219</v>
      </c>
      <c r="AX365">
        <v>85</v>
      </c>
      <c r="AY365" t="s">
        <v>2220</v>
      </c>
      <c r="AZ365" t="s">
        <v>2221</v>
      </c>
      <c r="BA365" t="s">
        <v>2222</v>
      </c>
      <c r="BB365" t="s">
        <v>2080</v>
      </c>
      <c r="BJ365" t="s">
        <v>353</v>
      </c>
      <c r="BO365" t="s">
        <v>110</v>
      </c>
      <c r="BP365" t="s">
        <v>111</v>
      </c>
      <c r="BQ365" t="s">
        <v>112</v>
      </c>
      <c r="BR365" t="s">
        <v>2223</v>
      </c>
      <c r="BS365" t="s">
        <v>2224</v>
      </c>
      <c r="BT365" t="s">
        <v>207</v>
      </c>
      <c r="BU365" t="s">
        <v>116</v>
      </c>
      <c r="CD365" t="s">
        <v>1569</v>
      </c>
      <c r="CF365">
        <v>5</v>
      </c>
      <c r="CG365">
        <v>3</v>
      </c>
      <c r="CH365" t="s">
        <v>1495</v>
      </c>
    </row>
    <row r="366" spans="1:86" x14ac:dyDescent="0.25">
      <c r="A366">
        <v>363</v>
      </c>
      <c r="B366" t="s">
        <v>86</v>
      </c>
      <c r="C366" t="s">
        <v>87</v>
      </c>
      <c r="D366" t="s">
        <v>2225</v>
      </c>
      <c r="E366" t="s">
        <v>1476</v>
      </c>
      <c r="F366" t="s">
        <v>1477</v>
      </c>
      <c r="H366" t="s">
        <v>1531</v>
      </c>
      <c r="I366" t="s">
        <v>1532</v>
      </c>
      <c r="J366" t="s">
        <v>93</v>
      </c>
      <c r="P366" t="s">
        <v>1481</v>
      </c>
      <c r="Q366" t="s">
        <v>95</v>
      </c>
      <c r="Z366" t="s">
        <v>1533</v>
      </c>
      <c r="AB366" t="s">
        <v>97</v>
      </c>
      <c r="AC366" t="s">
        <v>1533</v>
      </c>
      <c r="AD366" t="s">
        <v>1990</v>
      </c>
      <c r="AE366" t="s">
        <v>1991</v>
      </c>
      <c r="AN366" t="s">
        <v>1485</v>
      </c>
      <c r="AO366" t="s">
        <v>1486</v>
      </c>
      <c r="AV366" t="s">
        <v>2226</v>
      </c>
      <c r="AX366">
        <v>98</v>
      </c>
      <c r="AY366" t="s">
        <v>2227</v>
      </c>
      <c r="AZ366" t="s">
        <v>2228</v>
      </c>
      <c r="BA366" t="s">
        <v>1995</v>
      </c>
      <c r="BB366" t="s">
        <v>1040</v>
      </c>
      <c r="BG366" t="s">
        <v>268</v>
      </c>
      <c r="BJ366" t="s">
        <v>269</v>
      </c>
      <c r="BM366" t="s">
        <v>270</v>
      </c>
      <c r="BN366" t="s">
        <v>271</v>
      </c>
      <c r="BO366" t="s">
        <v>110</v>
      </c>
      <c r="BP366" t="s">
        <v>111</v>
      </c>
      <c r="BQ366" t="s">
        <v>112</v>
      </c>
      <c r="BR366" t="s">
        <v>609</v>
      </c>
      <c r="BS366" t="s">
        <v>1042</v>
      </c>
      <c r="BT366" t="s">
        <v>207</v>
      </c>
      <c r="BU366" t="s">
        <v>116</v>
      </c>
      <c r="CD366" t="s">
        <v>1569</v>
      </c>
      <c r="CF366">
        <v>6</v>
      </c>
      <c r="CG366">
        <v>3</v>
      </c>
      <c r="CH366" t="s">
        <v>1495</v>
      </c>
    </row>
    <row r="367" spans="1:86" x14ac:dyDescent="0.25">
      <c r="A367">
        <v>364</v>
      </c>
      <c r="B367" t="s">
        <v>86</v>
      </c>
      <c r="C367" t="s">
        <v>87</v>
      </c>
      <c r="D367" t="s">
        <v>2229</v>
      </c>
      <c r="E367" t="s">
        <v>1476</v>
      </c>
      <c r="F367" t="s">
        <v>1477</v>
      </c>
      <c r="H367" t="s">
        <v>1531</v>
      </c>
      <c r="I367" t="s">
        <v>1532</v>
      </c>
      <c r="J367" t="s">
        <v>93</v>
      </c>
      <c r="P367" t="s">
        <v>1481</v>
      </c>
      <c r="Q367" t="s">
        <v>95</v>
      </c>
      <c r="Z367" t="s">
        <v>1533</v>
      </c>
      <c r="AB367" t="s">
        <v>97</v>
      </c>
      <c r="AC367" t="s">
        <v>1533</v>
      </c>
      <c r="AD367" t="s">
        <v>1990</v>
      </c>
      <c r="AE367" t="s">
        <v>2206</v>
      </c>
      <c r="AN367" t="s">
        <v>1485</v>
      </c>
      <c r="AO367" t="s">
        <v>1486</v>
      </c>
      <c r="AV367" t="s">
        <v>2207</v>
      </c>
      <c r="AX367">
        <v>46</v>
      </c>
      <c r="AY367" t="s">
        <v>2208</v>
      </c>
      <c r="AZ367" t="s">
        <v>2209</v>
      </c>
      <c r="BA367" t="s">
        <v>1917</v>
      </c>
      <c r="BB367" t="s">
        <v>2210</v>
      </c>
      <c r="BG367" t="s">
        <v>1540</v>
      </c>
      <c r="BJ367" t="s">
        <v>1541</v>
      </c>
      <c r="BM367" t="s">
        <v>1542</v>
      </c>
      <c r="BN367" t="s">
        <v>1543</v>
      </c>
      <c r="BO367" t="s">
        <v>110</v>
      </c>
      <c r="BP367" t="s">
        <v>111</v>
      </c>
      <c r="BQ367" t="s">
        <v>112</v>
      </c>
      <c r="BR367" t="s">
        <v>1711</v>
      </c>
      <c r="BS367" t="s">
        <v>1712</v>
      </c>
      <c r="BT367" t="s">
        <v>1546</v>
      </c>
      <c r="BU367" t="s">
        <v>116</v>
      </c>
      <c r="CD367" t="s">
        <v>1569</v>
      </c>
      <c r="CF367">
        <v>6</v>
      </c>
      <c r="CG367">
        <v>3</v>
      </c>
      <c r="CH367" t="s">
        <v>1495</v>
      </c>
    </row>
    <row r="368" spans="1:86" x14ac:dyDescent="0.25">
      <c r="A368">
        <v>365</v>
      </c>
      <c r="B368" t="s">
        <v>86</v>
      </c>
      <c r="C368" t="s">
        <v>87</v>
      </c>
      <c r="D368" t="s">
        <v>2230</v>
      </c>
      <c r="E368" t="s">
        <v>1476</v>
      </c>
      <c r="F368" t="s">
        <v>1477</v>
      </c>
      <c r="H368" t="s">
        <v>1478</v>
      </c>
      <c r="I368" t="s">
        <v>1479</v>
      </c>
      <c r="J368" t="s">
        <v>489</v>
      </c>
      <c r="P368" t="s">
        <v>1481</v>
      </c>
      <c r="Q368" t="s">
        <v>95</v>
      </c>
      <c r="Z368" t="s">
        <v>1533</v>
      </c>
      <c r="AB368" t="s">
        <v>97</v>
      </c>
      <c r="AC368" t="s">
        <v>1699</v>
      </c>
      <c r="AD368" t="s">
        <v>929</v>
      </c>
      <c r="AE368" t="s">
        <v>2231</v>
      </c>
      <c r="AN368" t="s">
        <v>1485</v>
      </c>
      <c r="AO368" t="s">
        <v>1486</v>
      </c>
      <c r="AV368" t="s">
        <v>2232</v>
      </c>
      <c r="AX368">
        <v>96</v>
      </c>
      <c r="AY368" t="s">
        <v>1936</v>
      </c>
      <c r="AZ368" t="s">
        <v>1937</v>
      </c>
      <c r="BA368" t="s">
        <v>203</v>
      </c>
      <c r="BB368" t="s">
        <v>1606</v>
      </c>
      <c r="BC368" t="s">
        <v>1607</v>
      </c>
      <c r="BJ368" t="s">
        <v>460</v>
      </c>
      <c r="BO368" t="s">
        <v>110</v>
      </c>
      <c r="BP368" t="s">
        <v>111</v>
      </c>
      <c r="BQ368" t="s">
        <v>112</v>
      </c>
      <c r="BR368" t="s">
        <v>206</v>
      </c>
      <c r="BS368" t="s">
        <v>206</v>
      </c>
      <c r="BT368" t="s">
        <v>207</v>
      </c>
      <c r="BU368" t="s">
        <v>116</v>
      </c>
      <c r="CD368" t="s">
        <v>1569</v>
      </c>
      <c r="CF368">
        <v>6</v>
      </c>
      <c r="CG368">
        <v>1</v>
      </c>
      <c r="CH368" t="s">
        <v>1495</v>
      </c>
    </row>
    <row r="369" spans="1:86" x14ac:dyDescent="0.25">
      <c r="A369">
        <v>366</v>
      </c>
      <c r="B369" t="s">
        <v>86</v>
      </c>
      <c r="C369" t="s">
        <v>87</v>
      </c>
      <c r="D369" t="s">
        <v>2233</v>
      </c>
      <c r="E369" t="s">
        <v>1476</v>
      </c>
      <c r="F369" t="s">
        <v>2234</v>
      </c>
      <c r="H369" t="s">
        <v>2235</v>
      </c>
      <c r="I369" t="s">
        <v>2236</v>
      </c>
      <c r="J369" t="s">
        <v>2237</v>
      </c>
      <c r="P369" t="s">
        <v>1481</v>
      </c>
      <c r="Q369" t="s">
        <v>95</v>
      </c>
      <c r="Z369" t="s">
        <v>1533</v>
      </c>
      <c r="AB369" t="s">
        <v>97</v>
      </c>
      <c r="AC369" t="s">
        <v>1533</v>
      </c>
      <c r="AD369" t="s">
        <v>1797</v>
      </c>
      <c r="AE369" t="s">
        <v>1798</v>
      </c>
      <c r="AN369" t="s">
        <v>1485</v>
      </c>
      <c r="AO369" t="s">
        <v>1486</v>
      </c>
      <c r="AV369" t="s">
        <v>2238</v>
      </c>
      <c r="AX369">
        <v>61</v>
      </c>
      <c r="AY369" t="s">
        <v>1800</v>
      </c>
      <c r="AZ369" t="s">
        <v>1801</v>
      </c>
      <c r="BA369" t="s">
        <v>1587</v>
      </c>
      <c r="BB369" t="s">
        <v>1588</v>
      </c>
      <c r="BC369" t="s">
        <v>1752</v>
      </c>
      <c r="BJ369" t="s">
        <v>1125</v>
      </c>
      <c r="BO369" t="s">
        <v>110</v>
      </c>
      <c r="BP369" t="s">
        <v>111</v>
      </c>
      <c r="BQ369" t="s">
        <v>112</v>
      </c>
      <c r="BR369" t="s">
        <v>239</v>
      </c>
      <c r="BS369" t="s">
        <v>1126</v>
      </c>
      <c r="BT369" t="s">
        <v>254</v>
      </c>
      <c r="BU369" t="s">
        <v>116</v>
      </c>
      <c r="CD369" t="s">
        <v>1569</v>
      </c>
      <c r="CF369">
        <v>4</v>
      </c>
      <c r="CG369">
        <v>1</v>
      </c>
      <c r="CH369" t="s">
        <v>1495</v>
      </c>
    </row>
    <row r="370" spans="1:86" x14ac:dyDescent="0.25">
      <c r="A370">
        <v>367</v>
      </c>
      <c r="B370" t="s">
        <v>86</v>
      </c>
      <c r="C370" t="s">
        <v>87</v>
      </c>
      <c r="D370" t="s">
        <v>2239</v>
      </c>
      <c r="E370" t="s">
        <v>1476</v>
      </c>
      <c r="F370" t="s">
        <v>2234</v>
      </c>
      <c r="H370" t="s">
        <v>2235</v>
      </c>
      <c r="I370" t="s">
        <v>2236</v>
      </c>
      <c r="J370" t="s">
        <v>2237</v>
      </c>
      <c r="P370" t="s">
        <v>1481</v>
      </c>
      <c r="Q370" t="s">
        <v>95</v>
      </c>
      <c r="Z370" t="s">
        <v>1533</v>
      </c>
      <c r="AB370" t="s">
        <v>97</v>
      </c>
      <c r="AC370" t="s">
        <v>1533</v>
      </c>
      <c r="AD370" t="s">
        <v>894</v>
      </c>
      <c r="AE370" t="s">
        <v>1602</v>
      </c>
      <c r="AN370" t="s">
        <v>1485</v>
      </c>
      <c r="AO370" t="s">
        <v>1486</v>
      </c>
      <c r="AV370" t="s">
        <v>2240</v>
      </c>
      <c r="AX370">
        <v>96</v>
      </c>
      <c r="AY370" t="s">
        <v>1604</v>
      </c>
      <c r="AZ370" t="s">
        <v>1605</v>
      </c>
      <c r="BA370" t="s">
        <v>203</v>
      </c>
      <c r="BB370" t="s">
        <v>1606</v>
      </c>
      <c r="BC370" t="s">
        <v>1607</v>
      </c>
      <c r="BJ370" t="s">
        <v>460</v>
      </c>
      <c r="BO370" t="s">
        <v>110</v>
      </c>
      <c r="BP370" t="s">
        <v>111</v>
      </c>
      <c r="BQ370" t="s">
        <v>112</v>
      </c>
      <c r="BR370" t="s">
        <v>206</v>
      </c>
      <c r="BS370" t="s">
        <v>206</v>
      </c>
      <c r="BT370" t="s">
        <v>207</v>
      </c>
      <c r="BU370" t="s">
        <v>116</v>
      </c>
      <c r="CD370" t="s">
        <v>1569</v>
      </c>
      <c r="CF370">
        <v>4</v>
      </c>
      <c r="CG370">
        <v>1</v>
      </c>
      <c r="CH370" t="s">
        <v>1495</v>
      </c>
    </row>
    <row r="371" spans="1:86" x14ac:dyDescent="0.25">
      <c r="A371">
        <v>368</v>
      </c>
      <c r="B371" t="s">
        <v>86</v>
      </c>
      <c r="C371" t="s">
        <v>87</v>
      </c>
      <c r="D371" t="s">
        <v>2241</v>
      </c>
      <c r="E371" t="s">
        <v>1476</v>
      </c>
      <c r="F371" t="s">
        <v>2234</v>
      </c>
      <c r="H371" t="s">
        <v>2235</v>
      </c>
      <c r="I371" t="s">
        <v>2236</v>
      </c>
      <c r="J371" t="s">
        <v>2237</v>
      </c>
      <c r="P371" t="s">
        <v>1481</v>
      </c>
      <c r="Q371" t="s">
        <v>95</v>
      </c>
      <c r="Z371" t="s">
        <v>2242</v>
      </c>
      <c r="AB371" t="s">
        <v>97</v>
      </c>
      <c r="AC371" t="s">
        <v>2242</v>
      </c>
      <c r="AD371" t="s">
        <v>412</v>
      </c>
      <c r="AE371" t="s">
        <v>2243</v>
      </c>
      <c r="AN371" t="s">
        <v>1485</v>
      </c>
      <c r="AO371" t="s">
        <v>1486</v>
      </c>
      <c r="AV371" t="s">
        <v>2244</v>
      </c>
      <c r="AX371">
        <v>65</v>
      </c>
      <c r="AY371" t="s">
        <v>2245</v>
      </c>
      <c r="AZ371" t="s">
        <v>2246</v>
      </c>
      <c r="BA371" t="s">
        <v>2079</v>
      </c>
      <c r="BB371" t="s">
        <v>2080</v>
      </c>
      <c r="BO371" t="s">
        <v>110</v>
      </c>
      <c r="BP371" t="s">
        <v>111</v>
      </c>
      <c r="BQ371" t="s">
        <v>112</v>
      </c>
      <c r="BR371" t="s">
        <v>354</v>
      </c>
      <c r="BS371" t="s">
        <v>2081</v>
      </c>
      <c r="BT371" t="s">
        <v>207</v>
      </c>
      <c r="BU371" t="s">
        <v>116</v>
      </c>
      <c r="CD371" t="s">
        <v>1569</v>
      </c>
      <c r="CF371">
        <v>6</v>
      </c>
      <c r="CG371">
        <v>3</v>
      </c>
      <c r="CH371" t="s">
        <v>1495</v>
      </c>
    </row>
    <row r="372" spans="1:86" x14ac:dyDescent="0.25">
      <c r="A372">
        <v>369</v>
      </c>
      <c r="B372" t="s">
        <v>86</v>
      </c>
      <c r="C372" t="s">
        <v>87</v>
      </c>
      <c r="D372" t="s">
        <v>2247</v>
      </c>
      <c r="E372" t="s">
        <v>1476</v>
      </c>
      <c r="F372" t="s">
        <v>2234</v>
      </c>
      <c r="H372" t="s">
        <v>2235</v>
      </c>
      <c r="I372" t="s">
        <v>2236</v>
      </c>
      <c r="J372" t="s">
        <v>2237</v>
      </c>
      <c r="P372" t="s">
        <v>1481</v>
      </c>
      <c r="Q372" t="s">
        <v>95</v>
      </c>
      <c r="Z372" t="s">
        <v>1533</v>
      </c>
      <c r="AB372" t="s">
        <v>97</v>
      </c>
      <c r="AC372" t="s">
        <v>1533</v>
      </c>
      <c r="AD372" t="s">
        <v>894</v>
      </c>
      <c r="AE372" t="s">
        <v>1561</v>
      </c>
      <c r="AN372" t="s">
        <v>1485</v>
      </c>
      <c r="AO372" t="s">
        <v>1486</v>
      </c>
      <c r="AV372" t="s">
        <v>2248</v>
      </c>
      <c r="AX372">
        <v>108</v>
      </c>
      <c r="AY372" t="s">
        <v>2249</v>
      </c>
      <c r="AZ372" t="s">
        <v>2250</v>
      </c>
      <c r="BA372" t="s">
        <v>1565</v>
      </c>
      <c r="BB372" t="s">
        <v>235</v>
      </c>
      <c r="BC372" t="s">
        <v>2251</v>
      </c>
      <c r="BG372" t="s">
        <v>1567</v>
      </c>
      <c r="BO372" t="s">
        <v>110</v>
      </c>
      <c r="BP372" t="s">
        <v>111</v>
      </c>
      <c r="BQ372" t="s">
        <v>112</v>
      </c>
      <c r="BR372" t="s">
        <v>392</v>
      </c>
      <c r="BS372" t="s">
        <v>1568</v>
      </c>
      <c r="BT372" t="s">
        <v>207</v>
      </c>
      <c r="BU372" t="s">
        <v>116</v>
      </c>
      <c r="BV372" t="s">
        <v>137</v>
      </c>
      <c r="CD372" t="s">
        <v>1569</v>
      </c>
      <c r="CF372">
        <v>4</v>
      </c>
      <c r="CG372">
        <v>1</v>
      </c>
      <c r="CH372" t="s">
        <v>1495</v>
      </c>
    </row>
    <row r="373" spans="1:86" x14ac:dyDescent="0.25">
      <c r="A373">
        <v>370</v>
      </c>
      <c r="B373" t="s">
        <v>86</v>
      </c>
      <c r="C373" t="s">
        <v>87</v>
      </c>
      <c r="D373" t="s">
        <v>2252</v>
      </c>
      <c r="E373" t="s">
        <v>1476</v>
      </c>
      <c r="F373" t="s">
        <v>2234</v>
      </c>
      <c r="H373" t="s">
        <v>2235</v>
      </c>
      <c r="I373" t="s">
        <v>2236</v>
      </c>
      <c r="J373" t="s">
        <v>2237</v>
      </c>
      <c r="P373" t="s">
        <v>1481</v>
      </c>
      <c r="Q373" t="s">
        <v>95</v>
      </c>
      <c r="Z373" t="s">
        <v>2253</v>
      </c>
      <c r="AB373" t="s">
        <v>97</v>
      </c>
      <c r="AC373" t="s">
        <v>1533</v>
      </c>
      <c r="AD373" t="s">
        <v>1077</v>
      </c>
      <c r="AE373" t="s">
        <v>2254</v>
      </c>
      <c r="AN373" t="s">
        <v>1485</v>
      </c>
      <c r="AO373" t="s">
        <v>1486</v>
      </c>
      <c r="AV373" t="s">
        <v>2255</v>
      </c>
      <c r="AX373">
        <v>114</v>
      </c>
      <c r="AY373" t="s">
        <v>2256</v>
      </c>
      <c r="AZ373" t="s">
        <v>2257</v>
      </c>
      <c r="BA373" t="s">
        <v>964</v>
      </c>
      <c r="BB373" t="s">
        <v>965</v>
      </c>
      <c r="BG373" t="s">
        <v>268</v>
      </c>
      <c r="BJ373" t="s">
        <v>269</v>
      </c>
      <c r="BM373" t="s">
        <v>270</v>
      </c>
      <c r="BN373" t="s">
        <v>271</v>
      </c>
      <c r="BO373" t="s">
        <v>110</v>
      </c>
      <c r="BP373" t="s">
        <v>111</v>
      </c>
      <c r="BQ373" t="s">
        <v>112</v>
      </c>
      <c r="BR373" t="s">
        <v>392</v>
      </c>
      <c r="BS373" t="s">
        <v>966</v>
      </c>
      <c r="BT373" t="s">
        <v>241</v>
      </c>
      <c r="BU373" t="s">
        <v>116</v>
      </c>
      <c r="BV373" t="s">
        <v>602</v>
      </c>
      <c r="CD373" t="s">
        <v>1569</v>
      </c>
      <c r="CF373">
        <v>5</v>
      </c>
      <c r="CG373">
        <v>3</v>
      </c>
      <c r="CH373" t="s">
        <v>1495</v>
      </c>
    </row>
    <row r="374" spans="1:86" x14ac:dyDescent="0.25">
      <c r="A374">
        <v>371</v>
      </c>
      <c r="B374" t="s">
        <v>86</v>
      </c>
      <c r="C374" t="s">
        <v>87</v>
      </c>
      <c r="D374" t="s">
        <v>2258</v>
      </c>
      <c r="E374" t="s">
        <v>1476</v>
      </c>
      <c r="F374" t="s">
        <v>2234</v>
      </c>
      <c r="H374" t="s">
        <v>2235</v>
      </c>
      <c r="I374" t="s">
        <v>2236</v>
      </c>
      <c r="J374" t="s">
        <v>2237</v>
      </c>
      <c r="P374" t="s">
        <v>1481</v>
      </c>
      <c r="Q374" t="s">
        <v>95</v>
      </c>
      <c r="Z374" t="s">
        <v>2253</v>
      </c>
      <c r="AB374" t="s">
        <v>97</v>
      </c>
      <c r="AC374" t="s">
        <v>1533</v>
      </c>
      <c r="AD374" t="s">
        <v>1077</v>
      </c>
      <c r="AE374" t="s">
        <v>2254</v>
      </c>
      <c r="AN374" t="s">
        <v>1485</v>
      </c>
      <c r="AO374" t="s">
        <v>1486</v>
      </c>
      <c r="AV374" t="s">
        <v>2259</v>
      </c>
      <c r="AX374">
        <v>114</v>
      </c>
      <c r="AY374" t="s">
        <v>2256</v>
      </c>
      <c r="AZ374" t="s">
        <v>2257</v>
      </c>
      <c r="BA374" t="s">
        <v>964</v>
      </c>
      <c r="BB374" t="s">
        <v>965</v>
      </c>
      <c r="BG374" t="s">
        <v>268</v>
      </c>
      <c r="BJ374" t="s">
        <v>269</v>
      </c>
      <c r="BM374" t="s">
        <v>270</v>
      </c>
      <c r="BN374" t="s">
        <v>271</v>
      </c>
      <c r="BO374" t="s">
        <v>110</v>
      </c>
      <c r="BP374" t="s">
        <v>111</v>
      </c>
      <c r="BQ374" t="s">
        <v>112</v>
      </c>
      <c r="BR374" t="s">
        <v>392</v>
      </c>
      <c r="BS374" t="s">
        <v>966</v>
      </c>
      <c r="BT374" t="s">
        <v>241</v>
      </c>
      <c r="BU374" t="s">
        <v>116</v>
      </c>
      <c r="BV374" t="s">
        <v>602</v>
      </c>
      <c r="CD374" t="s">
        <v>1569</v>
      </c>
      <c r="CF374">
        <v>5</v>
      </c>
      <c r="CG374">
        <v>3</v>
      </c>
      <c r="CH374" t="s">
        <v>1495</v>
      </c>
    </row>
    <row r="375" spans="1:86" x14ac:dyDescent="0.25">
      <c r="A375">
        <v>372</v>
      </c>
      <c r="B375" t="s">
        <v>86</v>
      </c>
      <c r="C375" t="s">
        <v>87</v>
      </c>
      <c r="D375" t="s">
        <v>2260</v>
      </c>
      <c r="E375" t="s">
        <v>1476</v>
      </c>
      <c r="F375" t="s">
        <v>1515</v>
      </c>
      <c r="H375" t="s">
        <v>1516</v>
      </c>
      <c r="I375" t="s">
        <v>1517</v>
      </c>
      <c r="J375" t="s">
        <v>2261</v>
      </c>
      <c r="P375" t="s">
        <v>1481</v>
      </c>
      <c r="Q375" t="s">
        <v>95</v>
      </c>
      <c r="Z375" t="s">
        <v>1533</v>
      </c>
      <c r="AB375" t="s">
        <v>97</v>
      </c>
      <c r="AC375" t="s">
        <v>1533</v>
      </c>
      <c r="AD375" t="s">
        <v>853</v>
      </c>
      <c r="AE375" t="s">
        <v>2262</v>
      </c>
      <c r="AN375" t="s">
        <v>1485</v>
      </c>
      <c r="AO375" t="s">
        <v>1486</v>
      </c>
      <c r="AV375" t="s">
        <v>2263</v>
      </c>
      <c r="AX375">
        <v>65</v>
      </c>
      <c r="AY375" t="s">
        <v>2264</v>
      </c>
      <c r="AZ375" t="s">
        <v>2265</v>
      </c>
      <c r="BA375" t="s">
        <v>2266</v>
      </c>
      <c r="BB375" t="s">
        <v>1781</v>
      </c>
      <c r="BC375" t="s">
        <v>2267</v>
      </c>
      <c r="BF375" t="s">
        <v>2030</v>
      </c>
      <c r="BM375" t="s">
        <v>2031</v>
      </c>
      <c r="BN375" t="s">
        <v>2032</v>
      </c>
      <c r="BO375" t="s">
        <v>110</v>
      </c>
      <c r="BP375" t="s">
        <v>111</v>
      </c>
      <c r="BQ375" t="s">
        <v>112</v>
      </c>
      <c r="BR375" t="s">
        <v>239</v>
      </c>
      <c r="BS375" t="s">
        <v>1784</v>
      </c>
      <c r="BT375" t="s">
        <v>254</v>
      </c>
      <c r="BU375" t="s">
        <v>116</v>
      </c>
      <c r="BV375" t="s">
        <v>2039</v>
      </c>
      <c r="CD375" t="s">
        <v>1630</v>
      </c>
      <c r="CF375">
        <v>6</v>
      </c>
      <c r="CG375">
        <v>1</v>
      </c>
      <c r="CH375" t="s">
        <v>1495</v>
      </c>
    </row>
    <row r="376" spans="1:86" x14ac:dyDescent="0.25">
      <c r="A376">
        <v>373</v>
      </c>
      <c r="B376" t="s">
        <v>86</v>
      </c>
      <c r="C376" t="s">
        <v>87</v>
      </c>
      <c r="D376" t="s">
        <v>2268</v>
      </c>
      <c r="E376" t="s">
        <v>1476</v>
      </c>
      <c r="F376" t="s">
        <v>1515</v>
      </c>
      <c r="H376" t="s">
        <v>1516</v>
      </c>
      <c r="I376" t="s">
        <v>1517</v>
      </c>
      <c r="J376" t="s">
        <v>2261</v>
      </c>
      <c r="P376" t="s">
        <v>1481</v>
      </c>
      <c r="Q376" t="s">
        <v>95</v>
      </c>
      <c r="Z376" t="s">
        <v>1533</v>
      </c>
      <c r="AB376" t="s">
        <v>97</v>
      </c>
      <c r="AC376" t="s">
        <v>1533</v>
      </c>
      <c r="AD376" t="s">
        <v>2269</v>
      </c>
      <c r="AE376" t="s">
        <v>2270</v>
      </c>
      <c r="AN376" t="s">
        <v>1485</v>
      </c>
      <c r="AO376" t="s">
        <v>1486</v>
      </c>
      <c r="AV376" t="s">
        <v>2271</v>
      </c>
      <c r="AX376">
        <v>62</v>
      </c>
      <c r="AY376" t="s">
        <v>1952</v>
      </c>
      <c r="AZ376" t="s">
        <v>1953</v>
      </c>
      <c r="BA376" t="s">
        <v>1954</v>
      </c>
      <c r="BB376" t="s">
        <v>1955</v>
      </c>
      <c r="BC376" t="s">
        <v>1956</v>
      </c>
      <c r="BJ376" t="s">
        <v>1957</v>
      </c>
      <c r="BM376" t="s">
        <v>1005</v>
      </c>
      <c r="BN376" t="s">
        <v>1004</v>
      </c>
      <c r="BO376" t="s">
        <v>110</v>
      </c>
      <c r="BP376" t="s">
        <v>111</v>
      </c>
      <c r="BQ376" t="s">
        <v>112</v>
      </c>
      <c r="BR376" t="s">
        <v>1149</v>
      </c>
      <c r="BS376" t="s">
        <v>1958</v>
      </c>
      <c r="BT376" t="s">
        <v>254</v>
      </c>
      <c r="BU376" t="s">
        <v>116</v>
      </c>
      <c r="BV376" t="s">
        <v>1959</v>
      </c>
      <c r="CC376" t="s">
        <v>2272</v>
      </c>
      <c r="CD376" t="s">
        <v>1630</v>
      </c>
      <c r="CF376">
        <v>6</v>
      </c>
      <c r="CG376">
        <v>1</v>
      </c>
      <c r="CH376" t="s">
        <v>1495</v>
      </c>
    </row>
    <row r="377" spans="1:86" x14ac:dyDescent="0.25">
      <c r="A377">
        <v>374</v>
      </c>
      <c r="B377" t="s">
        <v>86</v>
      </c>
      <c r="C377" t="s">
        <v>87</v>
      </c>
      <c r="D377" t="s">
        <v>2273</v>
      </c>
      <c r="E377" t="s">
        <v>1476</v>
      </c>
      <c r="F377" t="s">
        <v>1515</v>
      </c>
      <c r="H377" t="s">
        <v>1516</v>
      </c>
      <c r="I377" t="s">
        <v>1517</v>
      </c>
      <c r="J377" t="s">
        <v>2261</v>
      </c>
      <c r="P377" t="s">
        <v>1481</v>
      </c>
      <c r="Q377" t="s">
        <v>95</v>
      </c>
      <c r="Z377" t="s">
        <v>1533</v>
      </c>
      <c r="AB377" t="s">
        <v>97</v>
      </c>
      <c r="AC377" t="s">
        <v>1533</v>
      </c>
      <c r="AD377" t="s">
        <v>2269</v>
      </c>
      <c r="AE377" t="s">
        <v>2274</v>
      </c>
      <c r="AN377" t="s">
        <v>1485</v>
      </c>
      <c r="AO377" t="s">
        <v>1486</v>
      </c>
      <c r="AV377" t="s">
        <v>2275</v>
      </c>
      <c r="AX377">
        <v>62</v>
      </c>
      <c r="AY377" t="s">
        <v>1952</v>
      </c>
      <c r="AZ377" t="s">
        <v>1953</v>
      </c>
      <c r="BA377" t="s">
        <v>1954</v>
      </c>
      <c r="BB377" t="s">
        <v>1955</v>
      </c>
      <c r="BC377" t="s">
        <v>1956</v>
      </c>
      <c r="BJ377" t="s">
        <v>1957</v>
      </c>
      <c r="BM377" t="s">
        <v>1005</v>
      </c>
      <c r="BN377" t="s">
        <v>1004</v>
      </c>
      <c r="BO377" t="s">
        <v>110</v>
      </c>
      <c r="BP377" t="s">
        <v>111</v>
      </c>
      <c r="BQ377" t="s">
        <v>112</v>
      </c>
      <c r="BR377" t="s">
        <v>1149</v>
      </c>
      <c r="BS377" t="s">
        <v>1958</v>
      </c>
      <c r="BT377" t="s">
        <v>254</v>
      </c>
      <c r="BU377" t="s">
        <v>116</v>
      </c>
      <c r="BV377" t="s">
        <v>1959</v>
      </c>
      <c r="CD377" t="s">
        <v>1630</v>
      </c>
      <c r="CF377">
        <v>6</v>
      </c>
      <c r="CG377">
        <v>1</v>
      </c>
      <c r="CH377" t="s">
        <v>1495</v>
      </c>
    </row>
    <row r="378" spans="1:86" x14ac:dyDescent="0.25">
      <c r="A378">
        <v>375</v>
      </c>
      <c r="B378" t="s">
        <v>86</v>
      </c>
      <c r="C378" t="s">
        <v>87</v>
      </c>
      <c r="D378" t="s">
        <v>2276</v>
      </c>
      <c r="E378" t="s">
        <v>1476</v>
      </c>
      <c r="F378" t="s">
        <v>1515</v>
      </c>
      <c r="H378" t="s">
        <v>1516</v>
      </c>
      <c r="I378" t="s">
        <v>1517</v>
      </c>
      <c r="J378" t="s">
        <v>2261</v>
      </c>
      <c r="P378" t="s">
        <v>1481</v>
      </c>
      <c r="Q378" t="s">
        <v>95</v>
      </c>
      <c r="Z378" t="s">
        <v>1533</v>
      </c>
      <c r="AB378" t="s">
        <v>97</v>
      </c>
      <c r="AC378" t="s">
        <v>1533</v>
      </c>
      <c r="AD378" t="s">
        <v>1949</v>
      </c>
      <c r="AE378" t="s">
        <v>1950</v>
      </c>
      <c r="AN378" t="s">
        <v>1485</v>
      </c>
      <c r="AO378" t="s">
        <v>1486</v>
      </c>
      <c r="AV378" t="s">
        <v>2277</v>
      </c>
      <c r="AX378">
        <v>62</v>
      </c>
      <c r="AY378" t="s">
        <v>2278</v>
      </c>
      <c r="AZ378" t="s">
        <v>2279</v>
      </c>
      <c r="BA378" t="s">
        <v>1954</v>
      </c>
      <c r="BB378" t="s">
        <v>1955</v>
      </c>
      <c r="BC378" t="s">
        <v>2280</v>
      </c>
      <c r="BJ378" t="s">
        <v>1957</v>
      </c>
      <c r="BM378" t="s">
        <v>1005</v>
      </c>
      <c r="BN378" t="s">
        <v>1004</v>
      </c>
      <c r="BO378" t="s">
        <v>110</v>
      </c>
      <c r="BP378" t="s">
        <v>111</v>
      </c>
      <c r="BQ378" t="s">
        <v>112</v>
      </c>
      <c r="BR378" t="s">
        <v>1149</v>
      </c>
      <c r="BS378" t="s">
        <v>1958</v>
      </c>
      <c r="BT378" t="s">
        <v>254</v>
      </c>
      <c r="BU378" t="s">
        <v>116</v>
      </c>
      <c r="BV378" t="s">
        <v>1959</v>
      </c>
      <c r="CD378" t="s">
        <v>1630</v>
      </c>
      <c r="CF378">
        <v>4</v>
      </c>
      <c r="CG378">
        <v>1</v>
      </c>
      <c r="CH378" t="s">
        <v>1495</v>
      </c>
    </row>
    <row r="379" spans="1:86" x14ac:dyDescent="0.25">
      <c r="A379">
        <v>376</v>
      </c>
      <c r="B379" t="s">
        <v>86</v>
      </c>
      <c r="C379" t="s">
        <v>87</v>
      </c>
      <c r="D379" t="s">
        <v>2281</v>
      </c>
      <c r="E379" t="s">
        <v>1476</v>
      </c>
      <c r="F379" t="s">
        <v>1515</v>
      </c>
      <c r="H379" t="s">
        <v>1516</v>
      </c>
      <c r="I379" t="s">
        <v>1517</v>
      </c>
      <c r="J379" t="s">
        <v>2261</v>
      </c>
      <c r="P379" t="s">
        <v>1481</v>
      </c>
      <c r="Q379" t="s">
        <v>95</v>
      </c>
      <c r="Z379" t="s">
        <v>1533</v>
      </c>
      <c r="AB379" t="s">
        <v>97</v>
      </c>
      <c r="AC379" t="s">
        <v>1533</v>
      </c>
      <c r="AD379" t="s">
        <v>1949</v>
      </c>
      <c r="AE379" t="s">
        <v>1950</v>
      </c>
      <c r="AN379" t="s">
        <v>1485</v>
      </c>
      <c r="AO379" t="s">
        <v>1486</v>
      </c>
      <c r="AV379" t="s">
        <v>2277</v>
      </c>
      <c r="AX379">
        <v>62</v>
      </c>
      <c r="AY379" t="s">
        <v>2278</v>
      </c>
      <c r="AZ379" t="s">
        <v>2279</v>
      </c>
      <c r="BA379" t="s">
        <v>1954</v>
      </c>
      <c r="BB379" t="s">
        <v>1955</v>
      </c>
      <c r="BC379" t="s">
        <v>2280</v>
      </c>
      <c r="BJ379" t="s">
        <v>1957</v>
      </c>
      <c r="BM379" t="s">
        <v>1005</v>
      </c>
      <c r="BN379" t="s">
        <v>1004</v>
      </c>
      <c r="BO379" t="s">
        <v>110</v>
      </c>
      <c r="BP379" t="s">
        <v>111</v>
      </c>
      <c r="BQ379" t="s">
        <v>112</v>
      </c>
      <c r="BR379" t="s">
        <v>1149</v>
      </c>
      <c r="BS379" t="s">
        <v>1958</v>
      </c>
      <c r="BT379" t="s">
        <v>254</v>
      </c>
      <c r="BU379" t="s">
        <v>116</v>
      </c>
      <c r="BV379" t="s">
        <v>1959</v>
      </c>
      <c r="CF379">
        <v>4</v>
      </c>
      <c r="CG379">
        <v>1</v>
      </c>
      <c r="CH379" t="s">
        <v>1495</v>
      </c>
    </row>
    <row r="380" spans="1:86" x14ac:dyDescent="0.25">
      <c r="A380">
        <v>377</v>
      </c>
      <c r="B380" t="s">
        <v>86</v>
      </c>
      <c r="C380" t="s">
        <v>87</v>
      </c>
      <c r="D380" t="s">
        <v>2282</v>
      </c>
      <c r="E380" t="s">
        <v>1476</v>
      </c>
      <c r="F380" t="s">
        <v>1515</v>
      </c>
      <c r="H380" t="s">
        <v>1516</v>
      </c>
      <c r="I380" t="s">
        <v>1517</v>
      </c>
      <c r="J380" t="s">
        <v>2261</v>
      </c>
      <c r="P380" t="s">
        <v>1481</v>
      </c>
      <c r="Q380" t="s">
        <v>95</v>
      </c>
      <c r="Z380" t="s">
        <v>1533</v>
      </c>
      <c r="AB380" t="s">
        <v>97</v>
      </c>
      <c r="AC380" t="s">
        <v>1533</v>
      </c>
      <c r="AD380" t="s">
        <v>430</v>
      </c>
      <c r="AE380" t="s">
        <v>2283</v>
      </c>
      <c r="AN380" t="s">
        <v>1485</v>
      </c>
      <c r="AO380" t="s">
        <v>1486</v>
      </c>
      <c r="AV380" t="s">
        <v>2284</v>
      </c>
      <c r="AX380">
        <v>52</v>
      </c>
      <c r="AY380" t="s">
        <v>2285</v>
      </c>
      <c r="AZ380" t="s">
        <v>2286</v>
      </c>
      <c r="BA380" t="s">
        <v>1954</v>
      </c>
      <c r="BB380" t="s">
        <v>1955</v>
      </c>
      <c r="BC380" t="s">
        <v>2287</v>
      </c>
      <c r="BJ380" t="s">
        <v>1957</v>
      </c>
      <c r="BM380" t="s">
        <v>1005</v>
      </c>
      <c r="BN380" t="s">
        <v>1004</v>
      </c>
      <c r="BO380" t="s">
        <v>110</v>
      </c>
      <c r="BP380" t="s">
        <v>111</v>
      </c>
      <c r="BQ380" t="s">
        <v>112</v>
      </c>
      <c r="BR380" t="s">
        <v>1149</v>
      </c>
      <c r="BS380" t="s">
        <v>1958</v>
      </c>
      <c r="BT380" t="s">
        <v>254</v>
      </c>
      <c r="BU380" t="s">
        <v>116</v>
      </c>
      <c r="CD380" t="s">
        <v>1569</v>
      </c>
      <c r="CF380">
        <v>4</v>
      </c>
      <c r="CG380">
        <v>1</v>
      </c>
      <c r="CH380" t="s">
        <v>1495</v>
      </c>
    </row>
    <row r="381" spans="1:86" x14ac:dyDescent="0.25">
      <c r="A381">
        <v>378</v>
      </c>
      <c r="B381" t="s">
        <v>86</v>
      </c>
      <c r="C381" t="s">
        <v>87</v>
      </c>
      <c r="D381" t="s">
        <v>2288</v>
      </c>
      <c r="E381" t="s">
        <v>1476</v>
      </c>
      <c r="F381" t="s">
        <v>1515</v>
      </c>
      <c r="H381" t="s">
        <v>1516</v>
      </c>
      <c r="I381" t="s">
        <v>1517</v>
      </c>
      <c r="J381" t="s">
        <v>2261</v>
      </c>
      <c r="P381" t="s">
        <v>1481</v>
      </c>
      <c r="Q381" t="s">
        <v>95</v>
      </c>
      <c r="Z381" t="s">
        <v>1533</v>
      </c>
      <c r="AB381" t="s">
        <v>97</v>
      </c>
      <c r="AC381" t="s">
        <v>1533</v>
      </c>
      <c r="AD381" t="s">
        <v>1949</v>
      </c>
      <c r="AE381" t="s">
        <v>2136</v>
      </c>
      <c r="AN381" t="s">
        <v>1485</v>
      </c>
      <c r="AO381" t="s">
        <v>1486</v>
      </c>
      <c r="AV381" t="s">
        <v>2289</v>
      </c>
      <c r="AX381">
        <v>42</v>
      </c>
      <c r="AY381" t="s">
        <v>2290</v>
      </c>
      <c r="AZ381" t="s">
        <v>2291</v>
      </c>
      <c r="BA381" t="s">
        <v>2140</v>
      </c>
      <c r="BB381" t="s">
        <v>1145</v>
      </c>
      <c r="BG381" t="s">
        <v>1146</v>
      </c>
      <c r="BM381" t="s">
        <v>2141</v>
      </c>
      <c r="BN381" t="s">
        <v>2142</v>
      </c>
      <c r="BO381" t="s">
        <v>110</v>
      </c>
      <c r="BP381" t="s">
        <v>111</v>
      </c>
      <c r="BQ381" t="s">
        <v>112</v>
      </c>
      <c r="BR381" t="s">
        <v>1149</v>
      </c>
      <c r="BS381" t="s">
        <v>1150</v>
      </c>
      <c r="BT381" t="s">
        <v>254</v>
      </c>
      <c r="BU381" t="s">
        <v>116</v>
      </c>
      <c r="BV381" t="s">
        <v>475</v>
      </c>
      <c r="CD381" t="s">
        <v>1569</v>
      </c>
      <c r="CF381">
        <v>5</v>
      </c>
      <c r="CG381">
        <v>3</v>
      </c>
      <c r="CH381" t="s">
        <v>1495</v>
      </c>
    </row>
    <row r="382" spans="1:86" x14ac:dyDescent="0.25">
      <c r="A382">
        <v>379</v>
      </c>
      <c r="B382" t="s">
        <v>86</v>
      </c>
      <c r="C382" t="s">
        <v>87</v>
      </c>
      <c r="D382" t="s">
        <v>2292</v>
      </c>
      <c r="E382" t="s">
        <v>1476</v>
      </c>
      <c r="F382" t="s">
        <v>1515</v>
      </c>
      <c r="H382" t="s">
        <v>1516</v>
      </c>
      <c r="I382" t="s">
        <v>1517</v>
      </c>
      <c r="J382" t="s">
        <v>2261</v>
      </c>
      <c r="P382" t="s">
        <v>1481</v>
      </c>
      <c r="Q382" t="s">
        <v>95</v>
      </c>
      <c r="Z382" t="s">
        <v>1645</v>
      </c>
      <c r="AB382" t="s">
        <v>97</v>
      </c>
      <c r="AC382" t="s">
        <v>1645</v>
      </c>
      <c r="AD382" t="s">
        <v>1686</v>
      </c>
      <c r="AE382" t="s">
        <v>2293</v>
      </c>
      <c r="AN382" t="s">
        <v>1485</v>
      </c>
      <c r="AO382" t="s">
        <v>1486</v>
      </c>
      <c r="AV382" t="s">
        <v>2294</v>
      </c>
      <c r="AX382">
        <v>120</v>
      </c>
      <c r="AY382" t="s">
        <v>2295</v>
      </c>
      <c r="AZ382" t="s">
        <v>2296</v>
      </c>
      <c r="BA382" t="s">
        <v>1020</v>
      </c>
      <c r="BB382" t="s">
        <v>1021</v>
      </c>
      <c r="BO382" t="s">
        <v>110</v>
      </c>
      <c r="BP382" t="s">
        <v>111</v>
      </c>
      <c r="BQ382" t="s">
        <v>112</v>
      </c>
      <c r="BR382" t="s">
        <v>392</v>
      </c>
      <c r="BS382" t="s">
        <v>949</v>
      </c>
      <c r="BT382" t="s">
        <v>207</v>
      </c>
      <c r="BU382" t="s">
        <v>116</v>
      </c>
      <c r="CD382" t="s">
        <v>1569</v>
      </c>
      <c r="CF382">
        <v>4</v>
      </c>
      <c r="CG382">
        <v>3</v>
      </c>
      <c r="CH382" t="s">
        <v>1495</v>
      </c>
    </row>
    <row r="383" spans="1:86" x14ac:dyDescent="0.25">
      <c r="A383">
        <v>380</v>
      </c>
      <c r="B383" t="s">
        <v>86</v>
      </c>
      <c r="C383" t="s">
        <v>87</v>
      </c>
      <c r="D383" t="s">
        <v>2297</v>
      </c>
      <c r="E383" t="s">
        <v>1476</v>
      </c>
      <c r="F383" t="s">
        <v>1515</v>
      </c>
      <c r="H383" t="s">
        <v>1516</v>
      </c>
      <c r="I383" t="s">
        <v>1517</v>
      </c>
      <c r="J383" t="s">
        <v>2261</v>
      </c>
      <c r="P383" t="s">
        <v>1481</v>
      </c>
      <c r="Q383" t="s">
        <v>95</v>
      </c>
      <c r="Z383" t="s">
        <v>1533</v>
      </c>
      <c r="AB383" t="s">
        <v>97</v>
      </c>
      <c r="AC383" t="s">
        <v>1533</v>
      </c>
      <c r="AD383" t="s">
        <v>2269</v>
      </c>
      <c r="AE383" t="s">
        <v>2298</v>
      </c>
      <c r="AN383" t="s">
        <v>1485</v>
      </c>
      <c r="AO383" t="s">
        <v>1486</v>
      </c>
      <c r="AV383" t="s">
        <v>2299</v>
      </c>
      <c r="AX383">
        <v>55</v>
      </c>
      <c r="AY383" t="s">
        <v>2300</v>
      </c>
      <c r="AZ383" t="s">
        <v>2301</v>
      </c>
      <c r="BA383" t="s">
        <v>1954</v>
      </c>
      <c r="BB383" t="s">
        <v>2160</v>
      </c>
      <c r="BC383" t="s">
        <v>2302</v>
      </c>
      <c r="BJ383" t="s">
        <v>1957</v>
      </c>
      <c r="BM383" t="s">
        <v>1005</v>
      </c>
      <c r="BN383" t="s">
        <v>1004</v>
      </c>
      <c r="BO383" t="s">
        <v>110</v>
      </c>
      <c r="BP383" t="s">
        <v>111</v>
      </c>
      <c r="BQ383" t="s">
        <v>112</v>
      </c>
      <c r="BR383" t="s">
        <v>1149</v>
      </c>
      <c r="BS383" t="s">
        <v>1958</v>
      </c>
      <c r="BT383" t="s">
        <v>254</v>
      </c>
      <c r="BU383" t="s">
        <v>116</v>
      </c>
      <c r="CD383" t="s">
        <v>1569</v>
      </c>
      <c r="CF383">
        <v>4</v>
      </c>
      <c r="CG383">
        <v>1</v>
      </c>
      <c r="CH383" t="s">
        <v>1495</v>
      </c>
    </row>
    <row r="384" spans="1:86" x14ac:dyDescent="0.25">
      <c r="A384">
        <v>381</v>
      </c>
      <c r="B384" t="s">
        <v>86</v>
      </c>
      <c r="C384" t="s">
        <v>87</v>
      </c>
      <c r="D384" t="s">
        <v>2303</v>
      </c>
      <c r="E384" t="s">
        <v>1476</v>
      </c>
      <c r="F384" t="s">
        <v>1515</v>
      </c>
      <c r="H384" t="s">
        <v>1516</v>
      </c>
      <c r="I384" t="s">
        <v>1517</v>
      </c>
      <c r="J384" t="s">
        <v>2261</v>
      </c>
      <c r="P384" t="s">
        <v>1481</v>
      </c>
      <c r="Q384" t="s">
        <v>95</v>
      </c>
      <c r="Z384" t="s">
        <v>1533</v>
      </c>
      <c r="AB384" t="s">
        <v>97</v>
      </c>
      <c r="AC384" t="s">
        <v>1533</v>
      </c>
      <c r="AD384" t="s">
        <v>1949</v>
      </c>
      <c r="AE384" t="s">
        <v>2136</v>
      </c>
      <c r="AN384" t="s">
        <v>1485</v>
      </c>
      <c r="AO384" t="s">
        <v>1486</v>
      </c>
      <c r="AV384" t="s">
        <v>2304</v>
      </c>
      <c r="AX384">
        <v>42</v>
      </c>
      <c r="AY384" t="s">
        <v>2305</v>
      </c>
      <c r="AZ384" t="s">
        <v>2306</v>
      </c>
      <c r="BA384" t="s">
        <v>2140</v>
      </c>
      <c r="BB384" t="s">
        <v>1145</v>
      </c>
      <c r="BC384" t="s">
        <v>2307</v>
      </c>
      <c r="BG384" t="s">
        <v>1146</v>
      </c>
      <c r="BM384" t="s">
        <v>2141</v>
      </c>
      <c r="BN384" t="s">
        <v>2142</v>
      </c>
      <c r="BO384" t="s">
        <v>110</v>
      </c>
      <c r="BP384" t="s">
        <v>111</v>
      </c>
      <c r="BQ384" t="s">
        <v>112</v>
      </c>
      <c r="BR384" t="s">
        <v>1149</v>
      </c>
      <c r="BS384" t="s">
        <v>1150</v>
      </c>
      <c r="BT384" t="s">
        <v>254</v>
      </c>
      <c r="BU384" t="s">
        <v>116</v>
      </c>
      <c r="BV384" t="s">
        <v>475</v>
      </c>
      <c r="CD384" t="s">
        <v>1630</v>
      </c>
      <c r="CF384">
        <v>4</v>
      </c>
      <c r="CG384">
        <v>1</v>
      </c>
      <c r="CH384" t="s">
        <v>1495</v>
      </c>
    </row>
    <row r="385" spans="1:86" x14ac:dyDescent="0.25">
      <c r="A385">
        <v>382</v>
      </c>
      <c r="B385" t="s">
        <v>86</v>
      </c>
      <c r="C385" t="s">
        <v>87</v>
      </c>
      <c r="D385" t="s">
        <v>2308</v>
      </c>
      <c r="E385" t="s">
        <v>1476</v>
      </c>
      <c r="F385" t="s">
        <v>1515</v>
      </c>
      <c r="H385" t="s">
        <v>1516</v>
      </c>
      <c r="I385" t="s">
        <v>1517</v>
      </c>
      <c r="J385" t="s">
        <v>2261</v>
      </c>
      <c r="P385" t="s">
        <v>1481</v>
      </c>
      <c r="Q385" t="s">
        <v>95</v>
      </c>
      <c r="Z385" t="s">
        <v>1533</v>
      </c>
      <c r="AB385" t="s">
        <v>97</v>
      </c>
      <c r="AC385" t="s">
        <v>1533</v>
      </c>
      <c r="AD385" t="s">
        <v>1949</v>
      </c>
      <c r="AE385" t="s">
        <v>1950</v>
      </c>
      <c r="AN385" t="s">
        <v>1485</v>
      </c>
      <c r="AO385" t="s">
        <v>1486</v>
      </c>
      <c r="AV385" t="s">
        <v>2309</v>
      </c>
      <c r="AX385">
        <v>62</v>
      </c>
      <c r="AY385" t="s">
        <v>1952</v>
      </c>
      <c r="AZ385" t="s">
        <v>1953</v>
      </c>
      <c r="BA385" t="s">
        <v>1954</v>
      </c>
      <c r="BB385" t="s">
        <v>1955</v>
      </c>
      <c r="BC385" t="s">
        <v>1956</v>
      </c>
      <c r="BJ385" t="s">
        <v>1957</v>
      </c>
      <c r="BM385" t="s">
        <v>1005</v>
      </c>
      <c r="BN385" t="s">
        <v>1004</v>
      </c>
      <c r="BO385" t="s">
        <v>110</v>
      </c>
      <c r="BP385" t="s">
        <v>111</v>
      </c>
      <c r="BQ385" t="s">
        <v>112</v>
      </c>
      <c r="BR385" t="s">
        <v>1149</v>
      </c>
      <c r="BS385" t="s">
        <v>1958</v>
      </c>
      <c r="BT385" t="s">
        <v>254</v>
      </c>
      <c r="BU385" t="s">
        <v>116</v>
      </c>
      <c r="BV385" t="s">
        <v>1959</v>
      </c>
      <c r="CD385" t="s">
        <v>1569</v>
      </c>
      <c r="CF385">
        <v>6</v>
      </c>
      <c r="CG385">
        <v>1</v>
      </c>
      <c r="CH385" t="s">
        <v>1495</v>
      </c>
    </row>
    <row r="386" spans="1:86" x14ac:dyDescent="0.25">
      <c r="A386">
        <v>383</v>
      </c>
      <c r="B386" t="s">
        <v>86</v>
      </c>
      <c r="C386" t="s">
        <v>87</v>
      </c>
      <c r="D386" t="s">
        <v>2310</v>
      </c>
      <c r="E386" t="s">
        <v>1476</v>
      </c>
      <c r="F386" t="s">
        <v>1515</v>
      </c>
      <c r="H386" t="s">
        <v>1516</v>
      </c>
      <c r="I386" t="s">
        <v>1517</v>
      </c>
      <c r="J386" t="s">
        <v>2261</v>
      </c>
      <c r="P386" t="s">
        <v>1481</v>
      </c>
      <c r="Q386" t="s">
        <v>95</v>
      </c>
      <c r="Z386" t="s">
        <v>1645</v>
      </c>
      <c r="AB386" t="s">
        <v>97</v>
      </c>
      <c r="AC386" t="s">
        <v>1645</v>
      </c>
      <c r="AD386" t="s">
        <v>2311</v>
      </c>
      <c r="AE386" t="s">
        <v>2312</v>
      </c>
      <c r="AN386" t="s">
        <v>1485</v>
      </c>
      <c r="AO386" t="s">
        <v>1486</v>
      </c>
      <c r="AV386" t="s">
        <v>2313</v>
      </c>
      <c r="AX386">
        <v>120</v>
      </c>
      <c r="AY386" t="s">
        <v>2314</v>
      </c>
      <c r="AZ386" t="s">
        <v>2315</v>
      </c>
      <c r="BA386" t="s">
        <v>1020</v>
      </c>
      <c r="BB386" t="s">
        <v>1021</v>
      </c>
      <c r="BC386" t="s">
        <v>2316</v>
      </c>
      <c r="BO386" t="s">
        <v>110</v>
      </c>
      <c r="BP386" t="s">
        <v>111</v>
      </c>
      <c r="BQ386" t="s">
        <v>112</v>
      </c>
      <c r="BR386" t="s">
        <v>392</v>
      </c>
      <c r="BS386" t="s">
        <v>949</v>
      </c>
      <c r="BT386" t="s">
        <v>207</v>
      </c>
      <c r="BU386" t="s">
        <v>116</v>
      </c>
      <c r="CD386" t="s">
        <v>1630</v>
      </c>
      <c r="CF386">
        <v>4</v>
      </c>
      <c r="CG386">
        <v>1</v>
      </c>
      <c r="CH386" t="s">
        <v>1495</v>
      </c>
    </row>
    <row r="387" spans="1:86" x14ac:dyDescent="0.25">
      <c r="A387">
        <v>384</v>
      </c>
      <c r="B387" t="s">
        <v>86</v>
      </c>
      <c r="C387" t="s">
        <v>87</v>
      </c>
      <c r="D387" t="s">
        <v>2317</v>
      </c>
      <c r="E387" t="s">
        <v>1476</v>
      </c>
      <c r="F387" t="s">
        <v>1477</v>
      </c>
      <c r="H387" t="s">
        <v>2318</v>
      </c>
      <c r="I387" t="s">
        <v>2319</v>
      </c>
      <c r="J387" t="s">
        <v>2320</v>
      </c>
      <c r="P387" t="s">
        <v>1481</v>
      </c>
      <c r="Q387" t="s">
        <v>95</v>
      </c>
      <c r="Z387" t="s">
        <v>1533</v>
      </c>
      <c r="AB387" t="s">
        <v>97</v>
      </c>
      <c r="AC387" t="s">
        <v>1533</v>
      </c>
      <c r="AD387" t="s">
        <v>853</v>
      </c>
      <c r="AE387" t="s">
        <v>1971</v>
      </c>
      <c r="AN387" t="s">
        <v>1485</v>
      </c>
      <c r="AO387" t="s">
        <v>1486</v>
      </c>
      <c r="AV387" t="s">
        <v>2321</v>
      </c>
      <c r="AX387">
        <v>70</v>
      </c>
      <c r="AY387" t="s">
        <v>2322</v>
      </c>
      <c r="AZ387" t="s">
        <v>2323</v>
      </c>
      <c r="BA387" t="s">
        <v>897</v>
      </c>
      <c r="BB387" t="s">
        <v>898</v>
      </c>
      <c r="BC387" t="s">
        <v>1752</v>
      </c>
      <c r="BO387" t="s">
        <v>110</v>
      </c>
      <c r="BP387" t="s">
        <v>111</v>
      </c>
      <c r="BQ387" t="s">
        <v>112</v>
      </c>
      <c r="BR387" t="s">
        <v>900</v>
      </c>
      <c r="BS387" t="s">
        <v>900</v>
      </c>
      <c r="BT387" t="s">
        <v>254</v>
      </c>
      <c r="BU387" t="s">
        <v>116</v>
      </c>
      <c r="BV387" t="s">
        <v>274</v>
      </c>
      <c r="CD387" t="s">
        <v>1630</v>
      </c>
      <c r="CF387">
        <v>6</v>
      </c>
      <c r="CG387">
        <v>1</v>
      </c>
      <c r="CH387" t="s">
        <v>1495</v>
      </c>
    </row>
    <row r="388" spans="1:86" x14ac:dyDescent="0.25">
      <c r="A388">
        <v>385</v>
      </c>
      <c r="B388" t="s">
        <v>86</v>
      </c>
      <c r="C388" t="s">
        <v>87</v>
      </c>
      <c r="D388" t="s">
        <v>2324</v>
      </c>
      <c r="E388" t="s">
        <v>1476</v>
      </c>
      <c r="F388" t="s">
        <v>1477</v>
      </c>
      <c r="H388" t="s">
        <v>2318</v>
      </c>
      <c r="I388" t="s">
        <v>2319</v>
      </c>
      <c r="J388" t="s">
        <v>2320</v>
      </c>
      <c r="P388" t="s">
        <v>1481</v>
      </c>
      <c r="Q388" t="s">
        <v>95</v>
      </c>
      <c r="Z388" t="s">
        <v>1645</v>
      </c>
      <c r="AB388" t="s">
        <v>97</v>
      </c>
      <c r="AC388" t="s">
        <v>1645</v>
      </c>
      <c r="AD388" t="s">
        <v>1705</v>
      </c>
      <c r="AE388" t="s">
        <v>2325</v>
      </c>
      <c r="AN388" t="s">
        <v>1485</v>
      </c>
      <c r="AO388" t="s">
        <v>1486</v>
      </c>
      <c r="AV388" t="s">
        <v>2326</v>
      </c>
      <c r="AX388">
        <v>66</v>
      </c>
      <c r="AY388" t="s">
        <v>2327</v>
      </c>
      <c r="AZ388" t="s">
        <v>2328</v>
      </c>
      <c r="BA388" t="s">
        <v>897</v>
      </c>
      <c r="BB388" t="s">
        <v>1588</v>
      </c>
      <c r="BC388" t="s">
        <v>1925</v>
      </c>
      <c r="BO388" t="s">
        <v>110</v>
      </c>
      <c r="BP388" t="s">
        <v>111</v>
      </c>
      <c r="BQ388" t="s">
        <v>112</v>
      </c>
      <c r="BR388" t="s">
        <v>900</v>
      </c>
      <c r="BS388" t="s">
        <v>900</v>
      </c>
      <c r="BT388" t="s">
        <v>254</v>
      </c>
      <c r="BU388" t="s">
        <v>116</v>
      </c>
      <c r="CD388" t="s">
        <v>1569</v>
      </c>
      <c r="CF388">
        <v>6</v>
      </c>
      <c r="CG388">
        <v>1</v>
      </c>
      <c r="CH388" t="s">
        <v>1495</v>
      </c>
    </row>
    <row r="389" spans="1:86" x14ac:dyDescent="0.25">
      <c r="A389">
        <v>386</v>
      </c>
      <c r="B389" t="s">
        <v>86</v>
      </c>
      <c r="C389" t="s">
        <v>87</v>
      </c>
      <c r="D389" t="s">
        <v>2329</v>
      </c>
      <c r="E389" t="s">
        <v>1476</v>
      </c>
      <c r="F389" t="s">
        <v>1477</v>
      </c>
      <c r="H389" t="s">
        <v>2318</v>
      </c>
      <c r="I389" t="s">
        <v>2319</v>
      </c>
      <c r="J389" t="s">
        <v>2320</v>
      </c>
      <c r="P389" t="s">
        <v>1481</v>
      </c>
      <c r="Q389" t="s">
        <v>95</v>
      </c>
      <c r="Z389" t="s">
        <v>1645</v>
      </c>
      <c r="AB389" t="s">
        <v>97</v>
      </c>
      <c r="AC389" t="s">
        <v>1645</v>
      </c>
      <c r="AD389" t="s">
        <v>1705</v>
      </c>
      <c r="AE389" t="s">
        <v>1961</v>
      </c>
      <c r="AN389" t="s">
        <v>1485</v>
      </c>
      <c r="AO389" t="s">
        <v>1486</v>
      </c>
      <c r="AV389" t="s">
        <v>1962</v>
      </c>
      <c r="AX389">
        <v>66</v>
      </c>
      <c r="AY389" t="s">
        <v>2327</v>
      </c>
      <c r="AZ389" t="s">
        <v>2328</v>
      </c>
      <c r="BA389" t="s">
        <v>897</v>
      </c>
      <c r="BB389" t="s">
        <v>1588</v>
      </c>
      <c r="BC389" t="s">
        <v>1925</v>
      </c>
      <c r="BO389" t="s">
        <v>110</v>
      </c>
      <c r="BP389" t="s">
        <v>111</v>
      </c>
      <c r="BQ389" t="s">
        <v>112</v>
      </c>
      <c r="BR389" t="s">
        <v>900</v>
      </c>
      <c r="BS389" t="s">
        <v>900</v>
      </c>
      <c r="BT389" t="s">
        <v>254</v>
      </c>
      <c r="BU389" t="s">
        <v>116</v>
      </c>
      <c r="CD389" t="s">
        <v>1569</v>
      </c>
      <c r="CF389">
        <v>6</v>
      </c>
      <c r="CG389">
        <v>1</v>
      </c>
      <c r="CH389" t="s">
        <v>1495</v>
      </c>
    </row>
    <row r="390" spans="1:86" x14ac:dyDescent="0.25">
      <c r="A390">
        <v>387</v>
      </c>
      <c r="B390" t="s">
        <v>86</v>
      </c>
      <c r="C390" t="s">
        <v>87</v>
      </c>
      <c r="D390" t="s">
        <v>2330</v>
      </c>
      <c r="E390" t="s">
        <v>1476</v>
      </c>
      <c r="F390" t="s">
        <v>1477</v>
      </c>
      <c r="H390" t="s">
        <v>2318</v>
      </c>
      <c r="I390" t="s">
        <v>2319</v>
      </c>
      <c r="J390" t="s">
        <v>2320</v>
      </c>
      <c r="P390" t="s">
        <v>1481</v>
      </c>
      <c r="Q390" t="s">
        <v>95</v>
      </c>
      <c r="Z390" t="s">
        <v>1533</v>
      </c>
      <c r="AB390" t="s">
        <v>97</v>
      </c>
      <c r="AC390" t="s">
        <v>1533</v>
      </c>
      <c r="AD390" t="s">
        <v>853</v>
      </c>
      <c r="AE390" t="s">
        <v>2331</v>
      </c>
      <c r="AN390" t="s">
        <v>1485</v>
      </c>
      <c r="AO390" t="s">
        <v>1486</v>
      </c>
      <c r="AV390" t="s">
        <v>2332</v>
      </c>
      <c r="AX390">
        <v>73</v>
      </c>
      <c r="AY390" t="s">
        <v>2333</v>
      </c>
      <c r="AZ390" t="s">
        <v>2334</v>
      </c>
      <c r="BA390" t="s">
        <v>897</v>
      </c>
      <c r="BB390" t="s">
        <v>898</v>
      </c>
      <c r="BC390" t="s">
        <v>2335</v>
      </c>
      <c r="BK390" t="s">
        <v>899</v>
      </c>
      <c r="BO390" t="s">
        <v>110</v>
      </c>
      <c r="BP390" t="s">
        <v>111</v>
      </c>
      <c r="BQ390" t="s">
        <v>112</v>
      </c>
      <c r="BR390" t="s">
        <v>900</v>
      </c>
      <c r="BS390" t="s">
        <v>900</v>
      </c>
      <c r="BT390" t="s">
        <v>254</v>
      </c>
      <c r="BU390" t="s">
        <v>116</v>
      </c>
      <c r="BV390" t="s">
        <v>117</v>
      </c>
      <c r="CD390" t="s">
        <v>1630</v>
      </c>
      <c r="CF390">
        <v>6</v>
      </c>
      <c r="CG390">
        <v>1</v>
      </c>
      <c r="CH390" t="s">
        <v>1495</v>
      </c>
    </row>
    <row r="391" spans="1:86" x14ac:dyDescent="0.25">
      <c r="A391">
        <v>388</v>
      </c>
      <c r="B391" t="s">
        <v>86</v>
      </c>
      <c r="C391" t="s">
        <v>87</v>
      </c>
      <c r="D391" t="s">
        <v>2336</v>
      </c>
      <c r="E391" t="s">
        <v>1476</v>
      </c>
      <c r="F391" t="s">
        <v>1477</v>
      </c>
      <c r="H391" t="s">
        <v>2318</v>
      </c>
      <c r="I391" t="s">
        <v>2319</v>
      </c>
      <c r="J391" t="s">
        <v>2320</v>
      </c>
      <c r="P391" t="s">
        <v>1481</v>
      </c>
      <c r="Q391" t="s">
        <v>95</v>
      </c>
      <c r="Z391" t="s">
        <v>1533</v>
      </c>
      <c r="AB391" t="s">
        <v>97</v>
      </c>
      <c r="AC391" t="s">
        <v>1533</v>
      </c>
      <c r="AD391" t="s">
        <v>853</v>
      </c>
      <c r="AE391" t="s">
        <v>1624</v>
      </c>
      <c r="AN391" t="s">
        <v>1485</v>
      </c>
      <c r="AO391" t="s">
        <v>1486</v>
      </c>
      <c r="AV391" t="s">
        <v>1625</v>
      </c>
      <c r="AX391">
        <v>93</v>
      </c>
      <c r="AY391" t="s">
        <v>2337</v>
      </c>
      <c r="AZ391" t="s">
        <v>2338</v>
      </c>
      <c r="BA391" t="s">
        <v>234</v>
      </c>
      <c r="BB391" t="s">
        <v>235</v>
      </c>
      <c r="BC391" t="s">
        <v>2339</v>
      </c>
      <c r="BG391" t="s">
        <v>236</v>
      </c>
      <c r="BH391" t="s">
        <v>1628</v>
      </c>
      <c r="BI391" t="s">
        <v>1629</v>
      </c>
      <c r="BM391" t="s">
        <v>237</v>
      </c>
      <c r="BN391" t="s">
        <v>238</v>
      </c>
      <c r="BO391" t="s">
        <v>110</v>
      </c>
      <c r="BP391" t="s">
        <v>111</v>
      </c>
      <c r="BQ391" t="s">
        <v>112</v>
      </c>
      <c r="BR391" t="s">
        <v>239</v>
      </c>
      <c r="BS391" t="s">
        <v>240</v>
      </c>
      <c r="BT391" t="s">
        <v>241</v>
      </c>
      <c r="BU391" t="s">
        <v>116</v>
      </c>
      <c r="BV391" t="s">
        <v>242</v>
      </c>
      <c r="CD391" t="s">
        <v>1630</v>
      </c>
      <c r="CF391">
        <v>5</v>
      </c>
      <c r="CG391">
        <v>1</v>
      </c>
      <c r="CH391" t="s">
        <v>1495</v>
      </c>
    </row>
    <row r="392" spans="1:86" x14ac:dyDescent="0.25">
      <c r="A392">
        <v>389</v>
      </c>
      <c r="B392" t="s">
        <v>86</v>
      </c>
      <c r="C392" t="s">
        <v>87</v>
      </c>
      <c r="D392" t="s">
        <v>2340</v>
      </c>
      <c r="E392" t="s">
        <v>1476</v>
      </c>
      <c r="F392" t="s">
        <v>1477</v>
      </c>
      <c r="H392" t="s">
        <v>2318</v>
      </c>
      <c r="I392" t="s">
        <v>2319</v>
      </c>
      <c r="J392" t="s">
        <v>2320</v>
      </c>
      <c r="P392" t="s">
        <v>1481</v>
      </c>
      <c r="Q392" t="s">
        <v>95</v>
      </c>
      <c r="Z392" t="s">
        <v>1645</v>
      </c>
      <c r="AB392" t="s">
        <v>97</v>
      </c>
      <c r="AC392" t="s">
        <v>1645</v>
      </c>
      <c r="AD392" t="s">
        <v>1705</v>
      </c>
      <c r="AE392" t="s">
        <v>1721</v>
      </c>
      <c r="AN392" t="s">
        <v>1485</v>
      </c>
      <c r="AO392" t="s">
        <v>1486</v>
      </c>
      <c r="AV392" t="s">
        <v>2341</v>
      </c>
      <c r="AX392">
        <v>103</v>
      </c>
      <c r="AY392" t="s">
        <v>2342</v>
      </c>
      <c r="AZ392" t="s">
        <v>2343</v>
      </c>
      <c r="BA392" t="s">
        <v>234</v>
      </c>
      <c r="BB392" t="s">
        <v>1725</v>
      </c>
      <c r="BC392" t="s">
        <v>2344</v>
      </c>
      <c r="BG392" t="s">
        <v>236</v>
      </c>
      <c r="BH392" t="s">
        <v>1726</v>
      </c>
      <c r="BI392" t="s">
        <v>438</v>
      </c>
      <c r="BM392" t="s">
        <v>237</v>
      </c>
      <c r="BN392" t="s">
        <v>238</v>
      </c>
      <c r="BO392" t="s">
        <v>110</v>
      </c>
      <c r="BP392" t="s">
        <v>111</v>
      </c>
      <c r="BQ392" t="s">
        <v>112</v>
      </c>
      <c r="BR392" t="s">
        <v>239</v>
      </c>
      <c r="BS392" t="s">
        <v>240</v>
      </c>
      <c r="BT392" t="s">
        <v>241</v>
      </c>
      <c r="BU392" t="s">
        <v>116</v>
      </c>
      <c r="BV392" t="s">
        <v>242</v>
      </c>
      <c r="CD392" t="s">
        <v>1569</v>
      </c>
      <c r="CF392">
        <v>6</v>
      </c>
      <c r="CG392">
        <v>1</v>
      </c>
      <c r="CH392" t="s">
        <v>1495</v>
      </c>
    </row>
    <row r="393" spans="1:86" x14ac:dyDescent="0.25">
      <c r="A393">
        <v>390</v>
      </c>
      <c r="B393" t="s">
        <v>86</v>
      </c>
      <c r="C393" t="s">
        <v>87</v>
      </c>
      <c r="D393" t="s">
        <v>2345</v>
      </c>
      <c r="E393" t="s">
        <v>1476</v>
      </c>
      <c r="F393" t="s">
        <v>1477</v>
      </c>
      <c r="H393" t="s">
        <v>2318</v>
      </c>
      <c r="I393" t="s">
        <v>2319</v>
      </c>
      <c r="J393" t="s">
        <v>2320</v>
      </c>
      <c r="P393" t="s">
        <v>1481</v>
      </c>
      <c r="Q393" t="s">
        <v>95</v>
      </c>
      <c r="Z393" t="s">
        <v>1533</v>
      </c>
      <c r="AB393" t="s">
        <v>97</v>
      </c>
      <c r="AC393" t="s">
        <v>1533</v>
      </c>
      <c r="AD393" t="s">
        <v>853</v>
      </c>
      <c r="AE393" t="s">
        <v>1624</v>
      </c>
      <c r="AN393" t="s">
        <v>1485</v>
      </c>
      <c r="AO393" t="s">
        <v>1486</v>
      </c>
      <c r="AV393" t="s">
        <v>2346</v>
      </c>
      <c r="AX393">
        <v>102</v>
      </c>
      <c r="AY393" t="s">
        <v>2347</v>
      </c>
      <c r="AZ393" t="s">
        <v>2348</v>
      </c>
      <c r="BA393" t="s">
        <v>234</v>
      </c>
      <c r="BB393" t="s">
        <v>235</v>
      </c>
      <c r="BC393" t="s">
        <v>1734</v>
      </c>
      <c r="BG393" t="s">
        <v>236</v>
      </c>
      <c r="BM393" t="s">
        <v>237</v>
      </c>
      <c r="BN393" t="s">
        <v>238</v>
      </c>
      <c r="BO393" t="s">
        <v>110</v>
      </c>
      <c r="BP393" t="s">
        <v>111</v>
      </c>
      <c r="BQ393" t="s">
        <v>112</v>
      </c>
      <c r="BR393" t="s">
        <v>239</v>
      </c>
      <c r="BS393" t="s">
        <v>240</v>
      </c>
      <c r="BT393" t="s">
        <v>241</v>
      </c>
      <c r="BU393" t="s">
        <v>116</v>
      </c>
      <c r="BV393" t="s">
        <v>117</v>
      </c>
      <c r="CD393" t="s">
        <v>1630</v>
      </c>
      <c r="CF393">
        <v>6</v>
      </c>
      <c r="CG393">
        <v>1</v>
      </c>
      <c r="CH393" t="s">
        <v>1495</v>
      </c>
    </row>
    <row r="394" spans="1:86" x14ac:dyDescent="0.25">
      <c r="A394">
        <v>391</v>
      </c>
      <c r="B394" t="s">
        <v>86</v>
      </c>
      <c r="C394" t="s">
        <v>87</v>
      </c>
      <c r="D394" t="s">
        <v>2349</v>
      </c>
      <c r="E394" t="s">
        <v>1476</v>
      </c>
      <c r="F394" t="s">
        <v>1477</v>
      </c>
      <c r="H394" t="s">
        <v>2318</v>
      </c>
      <c r="I394" t="s">
        <v>2319</v>
      </c>
      <c r="J394" t="s">
        <v>2320</v>
      </c>
      <c r="P394" t="s">
        <v>1481</v>
      </c>
      <c r="Q394" t="s">
        <v>95</v>
      </c>
      <c r="Z394" t="s">
        <v>1533</v>
      </c>
      <c r="AB394" t="s">
        <v>97</v>
      </c>
      <c r="AC394" t="s">
        <v>1533</v>
      </c>
      <c r="AD394" t="s">
        <v>853</v>
      </c>
      <c r="AE394" t="s">
        <v>2350</v>
      </c>
      <c r="AN394" t="s">
        <v>1485</v>
      </c>
      <c r="AO394" t="s">
        <v>1486</v>
      </c>
      <c r="AV394" t="s">
        <v>2351</v>
      </c>
      <c r="AX394">
        <v>65</v>
      </c>
      <c r="AY394" t="s">
        <v>2264</v>
      </c>
      <c r="AZ394" t="s">
        <v>2265</v>
      </c>
      <c r="BA394" t="s">
        <v>2266</v>
      </c>
      <c r="BB394" t="s">
        <v>1781</v>
      </c>
      <c r="BC394" t="s">
        <v>2267</v>
      </c>
      <c r="BF394" t="s">
        <v>2030</v>
      </c>
      <c r="BM394" t="s">
        <v>2031</v>
      </c>
      <c r="BN394" t="s">
        <v>2032</v>
      </c>
      <c r="BO394" t="s">
        <v>110</v>
      </c>
      <c r="BP394" t="s">
        <v>111</v>
      </c>
      <c r="BQ394" t="s">
        <v>112</v>
      </c>
      <c r="BR394" t="s">
        <v>239</v>
      </c>
      <c r="BS394" t="s">
        <v>1784</v>
      </c>
      <c r="BT394" t="s">
        <v>254</v>
      </c>
      <c r="BU394" t="s">
        <v>116</v>
      </c>
      <c r="BV394" t="s">
        <v>2039</v>
      </c>
      <c r="CD394" t="s">
        <v>1630</v>
      </c>
      <c r="CF394">
        <v>6</v>
      </c>
      <c r="CG394">
        <v>1</v>
      </c>
      <c r="CH394" t="s">
        <v>1495</v>
      </c>
    </row>
    <row r="395" spans="1:86" x14ac:dyDescent="0.25">
      <c r="A395">
        <v>392</v>
      </c>
      <c r="B395" t="s">
        <v>86</v>
      </c>
      <c r="C395" t="s">
        <v>87</v>
      </c>
      <c r="D395" t="s">
        <v>2352</v>
      </c>
      <c r="E395" t="s">
        <v>1476</v>
      </c>
      <c r="F395" t="s">
        <v>1477</v>
      </c>
      <c r="H395" t="s">
        <v>2318</v>
      </c>
      <c r="I395" t="s">
        <v>2319</v>
      </c>
      <c r="J395" t="s">
        <v>2320</v>
      </c>
      <c r="P395" t="s">
        <v>1481</v>
      </c>
      <c r="Q395" t="s">
        <v>95</v>
      </c>
      <c r="Z395" t="s">
        <v>1533</v>
      </c>
      <c r="AB395" t="s">
        <v>97</v>
      </c>
      <c r="AC395" t="s">
        <v>1533</v>
      </c>
      <c r="AD395" t="s">
        <v>853</v>
      </c>
      <c r="AE395" t="s">
        <v>2262</v>
      </c>
      <c r="AN395" t="s">
        <v>1485</v>
      </c>
      <c r="AO395" t="s">
        <v>1486</v>
      </c>
      <c r="AV395" t="s">
        <v>2353</v>
      </c>
      <c r="AX395">
        <v>65</v>
      </c>
      <c r="AY395" t="s">
        <v>2264</v>
      </c>
      <c r="AZ395" t="s">
        <v>2265</v>
      </c>
      <c r="BA395" t="s">
        <v>2266</v>
      </c>
      <c r="BB395" t="s">
        <v>1781</v>
      </c>
      <c r="BC395" t="s">
        <v>2267</v>
      </c>
      <c r="BF395" t="s">
        <v>2030</v>
      </c>
      <c r="BM395" t="s">
        <v>2031</v>
      </c>
      <c r="BN395" t="s">
        <v>2032</v>
      </c>
      <c r="BO395" t="s">
        <v>110</v>
      </c>
      <c r="BP395" t="s">
        <v>111</v>
      </c>
      <c r="BQ395" t="s">
        <v>112</v>
      </c>
      <c r="BR395" t="s">
        <v>239</v>
      </c>
      <c r="BS395" t="s">
        <v>1784</v>
      </c>
      <c r="BT395" t="s">
        <v>254</v>
      </c>
      <c r="BU395" t="s">
        <v>116</v>
      </c>
      <c r="BV395" t="s">
        <v>2039</v>
      </c>
      <c r="CD395" t="s">
        <v>1630</v>
      </c>
      <c r="CF395">
        <v>6</v>
      </c>
      <c r="CG395">
        <v>1</v>
      </c>
      <c r="CH395" t="s">
        <v>1495</v>
      </c>
    </row>
    <row r="396" spans="1:86" x14ac:dyDescent="0.25">
      <c r="A396">
        <v>393</v>
      </c>
      <c r="B396" t="s">
        <v>86</v>
      </c>
      <c r="C396" t="s">
        <v>87</v>
      </c>
      <c r="D396" t="s">
        <v>2354</v>
      </c>
      <c r="E396" t="s">
        <v>1476</v>
      </c>
      <c r="F396" t="s">
        <v>1477</v>
      </c>
      <c r="H396" t="s">
        <v>2318</v>
      </c>
      <c r="I396" t="s">
        <v>2319</v>
      </c>
      <c r="J396" t="s">
        <v>2320</v>
      </c>
      <c r="P396" t="s">
        <v>1481</v>
      </c>
      <c r="Q396" t="s">
        <v>95</v>
      </c>
      <c r="Z396" t="s">
        <v>1533</v>
      </c>
      <c r="AB396" t="s">
        <v>97</v>
      </c>
      <c r="AC396" t="s">
        <v>1533</v>
      </c>
      <c r="AD396" t="s">
        <v>853</v>
      </c>
      <c r="AE396" t="s">
        <v>1971</v>
      </c>
      <c r="AN396" t="s">
        <v>1485</v>
      </c>
      <c r="AO396" t="s">
        <v>1486</v>
      </c>
      <c r="AV396" t="s">
        <v>2355</v>
      </c>
      <c r="AX396">
        <v>62</v>
      </c>
      <c r="AY396" t="s">
        <v>2356</v>
      </c>
      <c r="AZ396" t="s">
        <v>2357</v>
      </c>
      <c r="BA396" t="s">
        <v>250</v>
      </c>
      <c r="BB396" t="s">
        <v>251</v>
      </c>
      <c r="BC396" t="s">
        <v>2358</v>
      </c>
      <c r="BL396" t="s">
        <v>1081</v>
      </c>
      <c r="BO396" t="s">
        <v>110</v>
      </c>
      <c r="BP396" t="s">
        <v>111</v>
      </c>
      <c r="BQ396" t="s">
        <v>112</v>
      </c>
      <c r="BR396" t="s">
        <v>252</v>
      </c>
      <c r="BS396" t="s">
        <v>253</v>
      </c>
      <c r="BT396" t="s">
        <v>254</v>
      </c>
      <c r="BU396" t="s">
        <v>116</v>
      </c>
      <c r="BV396" t="s">
        <v>2088</v>
      </c>
      <c r="CD396" t="s">
        <v>1630</v>
      </c>
      <c r="CF396">
        <v>6</v>
      </c>
      <c r="CG396">
        <v>1</v>
      </c>
      <c r="CH396" t="s">
        <v>1495</v>
      </c>
    </row>
    <row r="397" spans="1:86" x14ac:dyDescent="0.25">
      <c r="A397">
        <v>394</v>
      </c>
      <c r="B397" t="s">
        <v>86</v>
      </c>
      <c r="C397" t="s">
        <v>87</v>
      </c>
      <c r="D397" t="s">
        <v>2359</v>
      </c>
      <c r="E397" t="s">
        <v>1476</v>
      </c>
      <c r="F397" t="s">
        <v>1477</v>
      </c>
      <c r="H397" t="s">
        <v>2318</v>
      </c>
      <c r="I397" t="s">
        <v>2319</v>
      </c>
      <c r="J397" t="s">
        <v>2320</v>
      </c>
      <c r="P397" t="s">
        <v>1481</v>
      </c>
      <c r="Q397" t="s">
        <v>95</v>
      </c>
      <c r="Z397" t="s">
        <v>1533</v>
      </c>
      <c r="AB397" t="s">
        <v>97</v>
      </c>
      <c r="AC397" t="s">
        <v>1533</v>
      </c>
      <c r="AD397" t="s">
        <v>853</v>
      </c>
      <c r="AE397" t="s">
        <v>2133</v>
      </c>
      <c r="AN397" t="s">
        <v>1485</v>
      </c>
      <c r="AO397" t="s">
        <v>1486</v>
      </c>
      <c r="AV397" t="s">
        <v>2360</v>
      </c>
      <c r="AX397">
        <v>55</v>
      </c>
      <c r="AY397" t="s">
        <v>2025</v>
      </c>
      <c r="AZ397" t="s">
        <v>2026</v>
      </c>
      <c r="BA397" t="s">
        <v>2027</v>
      </c>
      <c r="BB397" t="s">
        <v>2028</v>
      </c>
      <c r="BC397" t="s">
        <v>2029</v>
      </c>
      <c r="BF397" t="s">
        <v>2030</v>
      </c>
      <c r="BM397" t="s">
        <v>2031</v>
      </c>
      <c r="BN397" t="s">
        <v>2032</v>
      </c>
      <c r="BO397" t="s">
        <v>110</v>
      </c>
      <c r="BP397" t="s">
        <v>111</v>
      </c>
      <c r="BQ397" t="s">
        <v>112</v>
      </c>
      <c r="BR397" t="s">
        <v>239</v>
      </c>
      <c r="BS397" t="s">
        <v>1697</v>
      </c>
      <c r="BT397" t="s">
        <v>625</v>
      </c>
      <c r="BU397" t="s">
        <v>116</v>
      </c>
      <c r="BV397" t="s">
        <v>137</v>
      </c>
      <c r="CD397" t="s">
        <v>1630</v>
      </c>
      <c r="CF397">
        <v>5</v>
      </c>
      <c r="CG397">
        <v>1</v>
      </c>
      <c r="CH397" t="s">
        <v>1495</v>
      </c>
    </row>
    <row r="398" spans="1:86" x14ac:dyDescent="0.25">
      <c r="A398">
        <v>395</v>
      </c>
      <c r="B398" t="s">
        <v>86</v>
      </c>
      <c r="C398" t="s">
        <v>87</v>
      </c>
      <c r="D398" t="s">
        <v>2361</v>
      </c>
      <c r="E398" t="s">
        <v>1476</v>
      </c>
      <c r="F398" t="s">
        <v>1477</v>
      </c>
      <c r="H398" t="s">
        <v>2318</v>
      </c>
      <c r="I398" t="s">
        <v>2319</v>
      </c>
      <c r="J398" t="s">
        <v>2320</v>
      </c>
      <c r="P398" t="s">
        <v>1481</v>
      </c>
      <c r="Q398" t="s">
        <v>95</v>
      </c>
      <c r="Z398" t="s">
        <v>1533</v>
      </c>
      <c r="AB398" t="s">
        <v>97</v>
      </c>
      <c r="AC398" t="s">
        <v>1533</v>
      </c>
      <c r="AD398" t="s">
        <v>853</v>
      </c>
      <c r="AE398" t="s">
        <v>2122</v>
      </c>
      <c r="AN398" t="s">
        <v>1485</v>
      </c>
      <c r="AO398" t="s">
        <v>1486</v>
      </c>
      <c r="AV398" t="s">
        <v>2362</v>
      </c>
      <c r="AX398">
        <v>80</v>
      </c>
      <c r="AY398" t="s">
        <v>2363</v>
      </c>
      <c r="AZ398" t="s">
        <v>2364</v>
      </c>
      <c r="BA398" t="s">
        <v>897</v>
      </c>
      <c r="BB398" t="s">
        <v>898</v>
      </c>
      <c r="BC398" t="s">
        <v>2365</v>
      </c>
      <c r="BO398" t="s">
        <v>110</v>
      </c>
      <c r="BP398" t="s">
        <v>111</v>
      </c>
      <c r="BQ398" t="s">
        <v>112</v>
      </c>
      <c r="BR398" t="s">
        <v>900</v>
      </c>
      <c r="BS398" t="s">
        <v>900</v>
      </c>
      <c r="BT398" t="s">
        <v>254</v>
      </c>
      <c r="BU398" t="s">
        <v>116</v>
      </c>
      <c r="BV398" t="s">
        <v>242</v>
      </c>
      <c r="CD398" t="s">
        <v>1630</v>
      </c>
      <c r="CF398">
        <v>6</v>
      </c>
      <c r="CG398">
        <v>1</v>
      </c>
      <c r="CH398" t="s">
        <v>1495</v>
      </c>
    </row>
    <row r="399" spans="1:86" x14ac:dyDescent="0.25">
      <c r="A399">
        <v>396</v>
      </c>
      <c r="B399" t="s">
        <v>86</v>
      </c>
      <c r="C399" t="s">
        <v>87</v>
      </c>
      <c r="D399" t="s">
        <v>2366</v>
      </c>
      <c r="E399" t="s">
        <v>1476</v>
      </c>
      <c r="F399" t="s">
        <v>1477</v>
      </c>
      <c r="H399" t="s">
        <v>2318</v>
      </c>
      <c r="I399" t="s">
        <v>2319</v>
      </c>
      <c r="J399" t="s">
        <v>2320</v>
      </c>
      <c r="P399" t="s">
        <v>1481</v>
      </c>
      <c r="Q399" t="s">
        <v>95</v>
      </c>
      <c r="Z399" t="s">
        <v>1533</v>
      </c>
      <c r="AB399" t="s">
        <v>97</v>
      </c>
      <c r="AC399" t="s">
        <v>1533</v>
      </c>
      <c r="AD399" t="s">
        <v>853</v>
      </c>
      <c r="AE399" t="s">
        <v>1624</v>
      </c>
      <c r="AN399" t="s">
        <v>1485</v>
      </c>
      <c r="AO399" t="s">
        <v>1486</v>
      </c>
      <c r="AV399" t="s">
        <v>2367</v>
      </c>
      <c r="AX399">
        <v>55</v>
      </c>
      <c r="AY399" t="s">
        <v>2025</v>
      </c>
      <c r="AZ399" t="s">
        <v>2026</v>
      </c>
      <c r="BA399" t="s">
        <v>2027</v>
      </c>
      <c r="BB399" t="s">
        <v>2028</v>
      </c>
      <c r="BC399" t="s">
        <v>2029</v>
      </c>
      <c r="BF399" t="s">
        <v>2030</v>
      </c>
      <c r="BM399" t="s">
        <v>2031</v>
      </c>
      <c r="BN399" t="s">
        <v>2032</v>
      </c>
      <c r="BO399" t="s">
        <v>110</v>
      </c>
      <c r="BP399" t="s">
        <v>111</v>
      </c>
      <c r="BQ399" t="s">
        <v>112</v>
      </c>
      <c r="BR399" t="s">
        <v>239</v>
      </c>
      <c r="BS399" t="s">
        <v>1697</v>
      </c>
      <c r="BT399" t="s">
        <v>625</v>
      </c>
      <c r="BU399" t="s">
        <v>116</v>
      </c>
      <c r="BV399" t="s">
        <v>137</v>
      </c>
      <c r="CD399" t="s">
        <v>1630</v>
      </c>
      <c r="CF399">
        <v>5</v>
      </c>
      <c r="CG399">
        <v>1</v>
      </c>
      <c r="CH399" t="s">
        <v>1495</v>
      </c>
    </row>
    <row r="400" spans="1:86" x14ac:dyDescent="0.25">
      <c r="A400">
        <v>397</v>
      </c>
      <c r="B400" t="s">
        <v>86</v>
      </c>
      <c r="C400" t="s">
        <v>87</v>
      </c>
      <c r="D400" t="s">
        <v>2368</v>
      </c>
      <c r="E400" t="s">
        <v>1476</v>
      </c>
      <c r="F400" t="s">
        <v>1477</v>
      </c>
      <c r="H400" t="s">
        <v>2318</v>
      </c>
      <c r="I400" t="s">
        <v>2319</v>
      </c>
      <c r="J400" t="s">
        <v>2320</v>
      </c>
      <c r="P400" t="s">
        <v>1481</v>
      </c>
      <c r="Q400" t="s">
        <v>95</v>
      </c>
      <c r="Z400" t="s">
        <v>1533</v>
      </c>
      <c r="AB400" t="s">
        <v>97</v>
      </c>
      <c r="AC400" t="s">
        <v>1533</v>
      </c>
      <c r="AD400" t="s">
        <v>1632</v>
      </c>
      <c r="AE400" t="s">
        <v>2369</v>
      </c>
      <c r="AN400" t="s">
        <v>1485</v>
      </c>
      <c r="AO400" t="s">
        <v>1486</v>
      </c>
      <c r="AV400" t="s">
        <v>2370</v>
      </c>
      <c r="AX400">
        <v>66</v>
      </c>
      <c r="AY400" t="s">
        <v>2371</v>
      </c>
      <c r="AZ400" t="s">
        <v>2372</v>
      </c>
      <c r="BA400" t="s">
        <v>897</v>
      </c>
      <c r="BB400" t="s">
        <v>1588</v>
      </c>
      <c r="BC400" t="s">
        <v>1925</v>
      </c>
      <c r="BO400" t="s">
        <v>110</v>
      </c>
      <c r="BP400" t="s">
        <v>111</v>
      </c>
      <c r="BQ400" t="s">
        <v>112</v>
      </c>
      <c r="BR400" t="s">
        <v>900</v>
      </c>
      <c r="BS400" t="s">
        <v>900</v>
      </c>
      <c r="BT400" t="s">
        <v>254</v>
      </c>
      <c r="BU400" t="s">
        <v>116</v>
      </c>
      <c r="CD400" t="s">
        <v>1630</v>
      </c>
      <c r="CF400">
        <v>6</v>
      </c>
      <c r="CG400">
        <v>1</v>
      </c>
      <c r="CH400" t="s">
        <v>1495</v>
      </c>
    </row>
    <row r="401" spans="1:86" x14ac:dyDescent="0.25">
      <c r="A401">
        <v>398</v>
      </c>
      <c r="B401" t="s">
        <v>86</v>
      </c>
      <c r="C401" t="s">
        <v>87</v>
      </c>
      <c r="D401" t="s">
        <v>2373</v>
      </c>
      <c r="E401" t="s">
        <v>1476</v>
      </c>
      <c r="F401" t="s">
        <v>1477</v>
      </c>
      <c r="H401" t="s">
        <v>2318</v>
      </c>
      <c r="I401" t="s">
        <v>2319</v>
      </c>
      <c r="J401" t="s">
        <v>2320</v>
      </c>
      <c r="P401" t="s">
        <v>1481</v>
      </c>
      <c r="Q401" t="s">
        <v>95</v>
      </c>
      <c r="Z401" t="s">
        <v>1533</v>
      </c>
      <c r="AB401" t="s">
        <v>97</v>
      </c>
      <c r="AC401" t="s">
        <v>1533</v>
      </c>
      <c r="AD401" t="s">
        <v>853</v>
      </c>
      <c r="AE401" t="s">
        <v>1624</v>
      </c>
      <c r="AN401" t="s">
        <v>1485</v>
      </c>
      <c r="AO401" t="s">
        <v>1486</v>
      </c>
      <c r="AV401" t="s">
        <v>2374</v>
      </c>
      <c r="AX401">
        <v>102</v>
      </c>
      <c r="AY401" t="s">
        <v>2347</v>
      </c>
      <c r="AZ401" t="s">
        <v>2348</v>
      </c>
      <c r="BA401" t="s">
        <v>234</v>
      </c>
      <c r="BB401" t="s">
        <v>235</v>
      </c>
      <c r="BC401" t="s">
        <v>1734</v>
      </c>
      <c r="BG401" t="s">
        <v>236</v>
      </c>
      <c r="BM401" t="s">
        <v>237</v>
      </c>
      <c r="BN401" t="s">
        <v>238</v>
      </c>
      <c r="BO401" t="s">
        <v>110</v>
      </c>
      <c r="BP401" t="s">
        <v>111</v>
      </c>
      <c r="BQ401" t="s">
        <v>112</v>
      </c>
      <c r="BR401" t="s">
        <v>239</v>
      </c>
      <c r="BS401" t="s">
        <v>240</v>
      </c>
      <c r="BT401" t="s">
        <v>241</v>
      </c>
      <c r="BU401" t="s">
        <v>116</v>
      </c>
      <c r="BV401" t="s">
        <v>117</v>
      </c>
      <c r="CD401" t="s">
        <v>1630</v>
      </c>
      <c r="CF401">
        <v>6</v>
      </c>
      <c r="CG401">
        <v>1</v>
      </c>
      <c r="CH401" t="s">
        <v>1495</v>
      </c>
    </row>
    <row r="402" spans="1:86" x14ac:dyDescent="0.25">
      <c r="A402">
        <v>399</v>
      </c>
      <c r="B402" t="s">
        <v>86</v>
      </c>
      <c r="C402" t="s">
        <v>87</v>
      </c>
      <c r="D402" t="s">
        <v>2375</v>
      </c>
      <c r="E402" t="s">
        <v>1476</v>
      </c>
      <c r="F402" t="s">
        <v>1477</v>
      </c>
      <c r="H402" t="s">
        <v>2318</v>
      </c>
      <c r="I402" t="s">
        <v>2319</v>
      </c>
      <c r="J402" t="s">
        <v>2320</v>
      </c>
      <c r="P402" t="s">
        <v>1481</v>
      </c>
      <c r="Q402" t="s">
        <v>95</v>
      </c>
      <c r="Z402" t="s">
        <v>2376</v>
      </c>
      <c r="AB402" t="s">
        <v>97</v>
      </c>
      <c r="AC402" t="s">
        <v>1533</v>
      </c>
      <c r="AD402" t="s">
        <v>1077</v>
      </c>
      <c r="AE402" t="s">
        <v>2377</v>
      </c>
      <c r="AN402" t="s">
        <v>1485</v>
      </c>
      <c r="AO402" t="s">
        <v>1486</v>
      </c>
      <c r="AV402" t="s">
        <v>2378</v>
      </c>
      <c r="AX402">
        <v>62</v>
      </c>
      <c r="AY402" t="s">
        <v>2356</v>
      </c>
      <c r="AZ402" t="s">
        <v>2357</v>
      </c>
      <c r="BA402" t="s">
        <v>250</v>
      </c>
      <c r="BB402" t="s">
        <v>251</v>
      </c>
      <c r="BC402" t="s">
        <v>2358</v>
      </c>
      <c r="BL402" t="s">
        <v>1081</v>
      </c>
      <c r="BO402" t="s">
        <v>110</v>
      </c>
      <c r="BP402" t="s">
        <v>111</v>
      </c>
      <c r="BQ402" t="s">
        <v>112</v>
      </c>
      <c r="BR402" t="s">
        <v>252</v>
      </c>
      <c r="BS402" t="s">
        <v>253</v>
      </c>
      <c r="BT402" t="s">
        <v>254</v>
      </c>
      <c r="BU402" t="s">
        <v>116</v>
      </c>
      <c r="BV402" t="s">
        <v>2088</v>
      </c>
      <c r="CD402" t="s">
        <v>1630</v>
      </c>
      <c r="CF402">
        <v>6</v>
      </c>
      <c r="CG402">
        <v>1</v>
      </c>
      <c r="CH402" t="s">
        <v>1495</v>
      </c>
    </row>
    <row r="403" spans="1:86" x14ac:dyDescent="0.25">
      <c r="A403">
        <v>400</v>
      </c>
      <c r="B403" t="s">
        <v>86</v>
      </c>
      <c r="C403" t="s">
        <v>87</v>
      </c>
      <c r="D403" t="s">
        <v>2379</v>
      </c>
      <c r="E403" t="s">
        <v>1476</v>
      </c>
      <c r="F403" t="s">
        <v>1477</v>
      </c>
      <c r="H403" t="s">
        <v>2318</v>
      </c>
      <c r="I403" t="s">
        <v>2319</v>
      </c>
      <c r="J403" t="s">
        <v>2320</v>
      </c>
      <c r="P403" t="s">
        <v>1481</v>
      </c>
      <c r="Q403" t="s">
        <v>95</v>
      </c>
      <c r="Z403" t="s">
        <v>1655</v>
      </c>
      <c r="AB403" t="s">
        <v>97</v>
      </c>
      <c r="AC403" t="s">
        <v>1655</v>
      </c>
      <c r="AD403" t="s">
        <v>448</v>
      </c>
      <c r="AE403" t="s">
        <v>1656</v>
      </c>
      <c r="AN403" t="s">
        <v>1485</v>
      </c>
      <c r="AO403" t="s">
        <v>1486</v>
      </c>
      <c r="AV403" t="s">
        <v>1657</v>
      </c>
      <c r="AX403">
        <v>63</v>
      </c>
      <c r="AY403" t="s">
        <v>2380</v>
      </c>
      <c r="AZ403" t="s">
        <v>2381</v>
      </c>
      <c r="BA403" t="s">
        <v>1123</v>
      </c>
      <c r="BB403" t="s">
        <v>251</v>
      </c>
      <c r="BC403" t="s">
        <v>2382</v>
      </c>
      <c r="BJ403" t="s">
        <v>1125</v>
      </c>
      <c r="BO403" t="s">
        <v>110</v>
      </c>
      <c r="BP403" t="s">
        <v>111</v>
      </c>
      <c r="BQ403" t="s">
        <v>112</v>
      </c>
      <c r="BR403" t="s">
        <v>239</v>
      </c>
      <c r="BS403" t="s">
        <v>1126</v>
      </c>
      <c r="BT403" t="s">
        <v>254</v>
      </c>
      <c r="BU403" t="s">
        <v>116</v>
      </c>
      <c r="BV403" t="s">
        <v>117</v>
      </c>
      <c r="CD403" t="s">
        <v>1630</v>
      </c>
      <c r="CF403">
        <v>6</v>
      </c>
      <c r="CG403">
        <v>1</v>
      </c>
      <c r="CH403" t="s">
        <v>1495</v>
      </c>
    </row>
    <row r="404" spans="1:86" x14ac:dyDescent="0.25">
      <c r="A404">
        <v>401</v>
      </c>
      <c r="B404" t="s">
        <v>86</v>
      </c>
      <c r="C404" t="s">
        <v>87</v>
      </c>
      <c r="D404" t="s">
        <v>2383</v>
      </c>
      <c r="E404" t="s">
        <v>1476</v>
      </c>
      <c r="F404" t="s">
        <v>1477</v>
      </c>
      <c r="H404" t="s">
        <v>2318</v>
      </c>
      <c r="I404" t="s">
        <v>2319</v>
      </c>
      <c r="J404" t="s">
        <v>2320</v>
      </c>
      <c r="P404" t="s">
        <v>1481</v>
      </c>
      <c r="Q404" t="s">
        <v>95</v>
      </c>
      <c r="Z404" t="s">
        <v>1533</v>
      </c>
      <c r="AB404" t="s">
        <v>97</v>
      </c>
      <c r="AC404" t="s">
        <v>1533</v>
      </c>
      <c r="AD404" t="s">
        <v>2269</v>
      </c>
      <c r="AE404" t="s">
        <v>2270</v>
      </c>
      <c r="AN404" t="s">
        <v>1485</v>
      </c>
      <c r="AO404" t="s">
        <v>1486</v>
      </c>
      <c r="AV404" t="s">
        <v>2384</v>
      </c>
      <c r="AX404">
        <v>90</v>
      </c>
      <c r="AY404" t="s">
        <v>2385</v>
      </c>
      <c r="AZ404" t="s">
        <v>2386</v>
      </c>
      <c r="BA404" t="s">
        <v>2387</v>
      </c>
      <c r="BB404" t="s">
        <v>2388</v>
      </c>
      <c r="BC404" t="s">
        <v>2389</v>
      </c>
      <c r="BG404" t="s">
        <v>2067</v>
      </c>
      <c r="BM404" t="s">
        <v>2068</v>
      </c>
      <c r="BN404" t="s">
        <v>2069</v>
      </c>
      <c r="BO404" t="s">
        <v>110</v>
      </c>
      <c r="BP404" t="s">
        <v>111</v>
      </c>
      <c r="BQ404" t="s">
        <v>112</v>
      </c>
      <c r="BR404" t="s">
        <v>239</v>
      </c>
      <c r="BS404" t="s">
        <v>2390</v>
      </c>
      <c r="BT404" t="s">
        <v>207</v>
      </c>
      <c r="BU404" t="s">
        <v>116</v>
      </c>
      <c r="BV404" t="s">
        <v>274</v>
      </c>
      <c r="CD404" t="s">
        <v>1630</v>
      </c>
      <c r="CF404">
        <v>6</v>
      </c>
      <c r="CG404">
        <v>1</v>
      </c>
      <c r="CH404" t="s">
        <v>1495</v>
      </c>
    </row>
    <row r="405" spans="1:86" x14ac:dyDescent="0.25">
      <c r="A405">
        <v>402</v>
      </c>
      <c r="B405" t="s">
        <v>86</v>
      </c>
      <c r="C405" t="s">
        <v>87</v>
      </c>
      <c r="D405" t="s">
        <v>2391</v>
      </c>
      <c r="E405" t="s">
        <v>1476</v>
      </c>
      <c r="F405" t="s">
        <v>1477</v>
      </c>
      <c r="H405" t="s">
        <v>2318</v>
      </c>
      <c r="I405" t="s">
        <v>2319</v>
      </c>
      <c r="J405" t="s">
        <v>2320</v>
      </c>
      <c r="P405" t="s">
        <v>1481</v>
      </c>
      <c r="Q405" t="s">
        <v>95</v>
      </c>
      <c r="Z405" t="s">
        <v>1533</v>
      </c>
      <c r="AB405" t="s">
        <v>97</v>
      </c>
      <c r="AC405" t="s">
        <v>1533</v>
      </c>
      <c r="AD405" t="s">
        <v>2269</v>
      </c>
      <c r="AE405" t="s">
        <v>2392</v>
      </c>
      <c r="AN405" t="s">
        <v>1485</v>
      </c>
      <c r="AO405" t="s">
        <v>1486</v>
      </c>
      <c r="AV405" t="s">
        <v>2393</v>
      </c>
      <c r="AX405">
        <v>49</v>
      </c>
      <c r="AY405" t="s">
        <v>2394</v>
      </c>
      <c r="AZ405" t="s">
        <v>2395</v>
      </c>
      <c r="BA405" t="s">
        <v>1954</v>
      </c>
      <c r="BB405" t="s">
        <v>2160</v>
      </c>
      <c r="BC405" t="s">
        <v>2396</v>
      </c>
      <c r="BJ405" t="s">
        <v>1957</v>
      </c>
      <c r="BM405" t="s">
        <v>1005</v>
      </c>
      <c r="BN405" t="s">
        <v>1004</v>
      </c>
      <c r="BO405" t="s">
        <v>110</v>
      </c>
      <c r="BP405" t="s">
        <v>111</v>
      </c>
      <c r="BQ405" t="s">
        <v>112</v>
      </c>
      <c r="BR405" t="s">
        <v>1149</v>
      </c>
      <c r="BS405" t="s">
        <v>1958</v>
      </c>
      <c r="BT405" t="s">
        <v>254</v>
      </c>
      <c r="BU405" t="s">
        <v>116</v>
      </c>
      <c r="CD405" t="s">
        <v>1630</v>
      </c>
      <c r="CF405">
        <v>6</v>
      </c>
      <c r="CG405">
        <v>1</v>
      </c>
      <c r="CH405" t="s">
        <v>1495</v>
      </c>
    </row>
    <row r="406" spans="1:86" x14ac:dyDescent="0.25">
      <c r="A406">
        <v>403</v>
      </c>
      <c r="B406" t="s">
        <v>86</v>
      </c>
      <c r="C406" t="s">
        <v>87</v>
      </c>
      <c r="D406" t="s">
        <v>2397</v>
      </c>
      <c r="E406" t="s">
        <v>1476</v>
      </c>
      <c r="F406" t="s">
        <v>1477</v>
      </c>
      <c r="H406" t="s">
        <v>2318</v>
      </c>
      <c r="I406" t="s">
        <v>2319</v>
      </c>
      <c r="J406" t="s">
        <v>2320</v>
      </c>
      <c r="P406" t="s">
        <v>1481</v>
      </c>
      <c r="Q406" t="s">
        <v>95</v>
      </c>
      <c r="Z406" t="s">
        <v>1533</v>
      </c>
      <c r="AB406" t="s">
        <v>97</v>
      </c>
      <c r="AC406" t="s">
        <v>1533</v>
      </c>
      <c r="AD406" t="s">
        <v>1949</v>
      </c>
      <c r="AE406" t="s">
        <v>2398</v>
      </c>
      <c r="AN406" t="s">
        <v>1485</v>
      </c>
      <c r="AO406" t="s">
        <v>1486</v>
      </c>
      <c r="AV406" t="s">
        <v>2399</v>
      </c>
      <c r="AX406">
        <v>55</v>
      </c>
      <c r="AY406" t="s">
        <v>2400</v>
      </c>
      <c r="AZ406" t="s">
        <v>2401</v>
      </c>
      <c r="BA406" t="s">
        <v>2402</v>
      </c>
      <c r="BB406" t="s">
        <v>2403</v>
      </c>
      <c r="BC406" t="s">
        <v>2404</v>
      </c>
      <c r="BG406" t="s">
        <v>1146</v>
      </c>
      <c r="BM406" t="s">
        <v>2141</v>
      </c>
      <c r="BN406" t="s">
        <v>2142</v>
      </c>
      <c r="BO406" t="s">
        <v>110</v>
      </c>
      <c r="BP406" t="s">
        <v>111</v>
      </c>
      <c r="BQ406" t="s">
        <v>112</v>
      </c>
      <c r="BR406" t="s">
        <v>1149</v>
      </c>
      <c r="BS406" t="s">
        <v>1150</v>
      </c>
      <c r="BT406" t="s">
        <v>254</v>
      </c>
      <c r="BU406" t="s">
        <v>116</v>
      </c>
      <c r="BV406" t="s">
        <v>2161</v>
      </c>
      <c r="CD406" t="s">
        <v>1630</v>
      </c>
      <c r="CF406">
        <v>6</v>
      </c>
      <c r="CG406">
        <v>1</v>
      </c>
      <c r="CH406" t="s">
        <v>1495</v>
      </c>
    </row>
    <row r="407" spans="1:86" x14ac:dyDescent="0.25">
      <c r="A407">
        <v>404</v>
      </c>
      <c r="B407" t="s">
        <v>86</v>
      </c>
      <c r="C407" t="s">
        <v>87</v>
      </c>
      <c r="D407" t="s">
        <v>2405</v>
      </c>
      <c r="E407" t="s">
        <v>1476</v>
      </c>
      <c r="F407" t="s">
        <v>1477</v>
      </c>
      <c r="H407" t="s">
        <v>2318</v>
      </c>
      <c r="I407" t="s">
        <v>2319</v>
      </c>
      <c r="J407" t="s">
        <v>2320</v>
      </c>
      <c r="P407" t="s">
        <v>1481</v>
      </c>
      <c r="Q407" t="s">
        <v>95</v>
      </c>
      <c r="Z407" t="s">
        <v>1533</v>
      </c>
      <c r="AB407" t="s">
        <v>97</v>
      </c>
      <c r="AC407" t="s">
        <v>1533</v>
      </c>
      <c r="AD407" t="s">
        <v>1949</v>
      </c>
      <c r="AE407" t="s">
        <v>2406</v>
      </c>
      <c r="AN407" t="s">
        <v>1485</v>
      </c>
      <c r="AO407" t="s">
        <v>1486</v>
      </c>
      <c r="AV407" t="s">
        <v>2407</v>
      </c>
      <c r="AX407">
        <v>58</v>
      </c>
      <c r="AY407" t="s">
        <v>2408</v>
      </c>
      <c r="AZ407" t="s">
        <v>2409</v>
      </c>
      <c r="BA407" t="s">
        <v>2140</v>
      </c>
      <c r="BB407" t="s">
        <v>1145</v>
      </c>
      <c r="BC407" t="s">
        <v>2410</v>
      </c>
      <c r="BJ407" t="s">
        <v>1957</v>
      </c>
      <c r="BM407" t="s">
        <v>2141</v>
      </c>
      <c r="BN407" t="s">
        <v>2142</v>
      </c>
      <c r="BO407" t="s">
        <v>110</v>
      </c>
      <c r="BP407" t="s">
        <v>111</v>
      </c>
      <c r="BQ407" t="s">
        <v>112</v>
      </c>
      <c r="BR407" t="s">
        <v>1149</v>
      </c>
      <c r="BS407" t="s">
        <v>1958</v>
      </c>
      <c r="BT407" t="s">
        <v>254</v>
      </c>
      <c r="BU407" t="s">
        <v>116</v>
      </c>
      <c r="CD407" t="s">
        <v>1630</v>
      </c>
      <c r="CF407">
        <v>6</v>
      </c>
      <c r="CG407">
        <v>1</v>
      </c>
      <c r="CH407" t="s">
        <v>1495</v>
      </c>
    </row>
    <row r="408" spans="1:86" x14ac:dyDescent="0.25">
      <c r="A408">
        <v>405</v>
      </c>
      <c r="B408" t="s">
        <v>86</v>
      </c>
      <c r="C408" t="s">
        <v>87</v>
      </c>
      <c r="D408" t="s">
        <v>2411</v>
      </c>
      <c r="E408" t="s">
        <v>1476</v>
      </c>
      <c r="F408" t="s">
        <v>1477</v>
      </c>
      <c r="H408" t="s">
        <v>2318</v>
      </c>
      <c r="I408" t="s">
        <v>2319</v>
      </c>
      <c r="J408" t="s">
        <v>2320</v>
      </c>
      <c r="P408" t="s">
        <v>1481</v>
      </c>
      <c r="Q408" t="s">
        <v>95</v>
      </c>
      <c r="Z408" t="s">
        <v>1533</v>
      </c>
      <c r="AB408" t="s">
        <v>97</v>
      </c>
      <c r="AC408" t="s">
        <v>1533</v>
      </c>
      <c r="AD408" t="s">
        <v>1928</v>
      </c>
      <c r="AE408" t="s">
        <v>2412</v>
      </c>
      <c r="AN408" t="s">
        <v>1485</v>
      </c>
      <c r="AO408" t="s">
        <v>1486</v>
      </c>
      <c r="AV408" t="s">
        <v>2413</v>
      </c>
      <c r="AX408">
        <v>96</v>
      </c>
      <c r="AY408" t="s">
        <v>2414</v>
      </c>
      <c r="AZ408" t="s">
        <v>2415</v>
      </c>
      <c r="BA408" t="s">
        <v>203</v>
      </c>
      <c r="BB408" t="s">
        <v>1606</v>
      </c>
      <c r="BC408" t="s">
        <v>1607</v>
      </c>
      <c r="BJ408" t="s">
        <v>460</v>
      </c>
      <c r="BO408" t="s">
        <v>110</v>
      </c>
      <c r="BP408" t="s">
        <v>111</v>
      </c>
      <c r="BQ408" t="s">
        <v>112</v>
      </c>
      <c r="BR408" t="s">
        <v>206</v>
      </c>
      <c r="BS408" t="s">
        <v>206</v>
      </c>
      <c r="BT408" t="s">
        <v>207</v>
      </c>
      <c r="BU408" t="s">
        <v>116</v>
      </c>
      <c r="CD408" t="s">
        <v>1569</v>
      </c>
      <c r="CF408">
        <v>6</v>
      </c>
      <c r="CG408">
        <v>1</v>
      </c>
      <c r="CH408" t="s">
        <v>1495</v>
      </c>
    </row>
    <row r="409" spans="1:86" x14ac:dyDescent="0.25">
      <c r="A409">
        <v>406</v>
      </c>
      <c r="B409" t="s">
        <v>86</v>
      </c>
      <c r="C409" t="s">
        <v>87</v>
      </c>
      <c r="D409" t="s">
        <v>2416</v>
      </c>
      <c r="E409" t="s">
        <v>1476</v>
      </c>
      <c r="F409" t="s">
        <v>1477</v>
      </c>
      <c r="H409" t="s">
        <v>2318</v>
      </c>
      <c r="I409" t="s">
        <v>2319</v>
      </c>
      <c r="J409" t="s">
        <v>2320</v>
      </c>
      <c r="P409" t="s">
        <v>1481</v>
      </c>
      <c r="Q409" t="s">
        <v>95</v>
      </c>
      <c r="Z409" t="s">
        <v>1533</v>
      </c>
      <c r="AB409" t="s">
        <v>97</v>
      </c>
      <c r="AC409" t="s">
        <v>1533</v>
      </c>
      <c r="AD409" t="s">
        <v>1928</v>
      </c>
      <c r="AE409" t="s">
        <v>1939</v>
      </c>
      <c r="AN409" t="s">
        <v>1485</v>
      </c>
      <c r="AO409" t="s">
        <v>1486</v>
      </c>
      <c r="AV409" t="s">
        <v>2417</v>
      </c>
      <c r="AX409">
        <v>96</v>
      </c>
      <c r="AY409" t="s">
        <v>2414</v>
      </c>
      <c r="AZ409" t="s">
        <v>2415</v>
      </c>
      <c r="BA409" t="s">
        <v>203</v>
      </c>
      <c r="BB409" t="s">
        <v>1606</v>
      </c>
      <c r="BC409" t="s">
        <v>1607</v>
      </c>
      <c r="BJ409" t="s">
        <v>460</v>
      </c>
      <c r="BO409" t="s">
        <v>110</v>
      </c>
      <c r="BP409" t="s">
        <v>111</v>
      </c>
      <c r="BQ409" t="s">
        <v>112</v>
      </c>
      <c r="BR409" t="s">
        <v>206</v>
      </c>
      <c r="BS409" t="s">
        <v>206</v>
      </c>
      <c r="BT409" t="s">
        <v>207</v>
      </c>
      <c r="BU409" t="s">
        <v>116</v>
      </c>
      <c r="CD409" t="s">
        <v>1569</v>
      </c>
      <c r="CF409">
        <v>6</v>
      </c>
      <c r="CG409">
        <v>1</v>
      </c>
      <c r="CH409" t="s">
        <v>1495</v>
      </c>
    </row>
    <row r="410" spans="1:86" x14ac:dyDescent="0.25">
      <c r="A410">
        <v>407</v>
      </c>
      <c r="B410" t="s">
        <v>86</v>
      </c>
      <c r="C410" t="s">
        <v>87</v>
      </c>
      <c r="D410" t="s">
        <v>2418</v>
      </c>
      <c r="E410" t="s">
        <v>1476</v>
      </c>
      <c r="F410" t="s">
        <v>1477</v>
      </c>
      <c r="H410" t="s">
        <v>2318</v>
      </c>
      <c r="I410" t="s">
        <v>2319</v>
      </c>
      <c r="J410" t="s">
        <v>2320</v>
      </c>
      <c r="P410" t="s">
        <v>1481</v>
      </c>
      <c r="Q410" t="s">
        <v>95</v>
      </c>
      <c r="Z410" t="s">
        <v>1533</v>
      </c>
      <c r="AB410" t="s">
        <v>97</v>
      </c>
      <c r="AC410" t="s">
        <v>1533</v>
      </c>
      <c r="AD410" t="s">
        <v>1928</v>
      </c>
      <c r="AE410" t="s">
        <v>2412</v>
      </c>
      <c r="AN410" t="s">
        <v>1485</v>
      </c>
      <c r="AO410" t="s">
        <v>1486</v>
      </c>
      <c r="AV410" t="s">
        <v>2419</v>
      </c>
      <c r="AX410">
        <v>96</v>
      </c>
      <c r="AY410" t="s">
        <v>2414</v>
      </c>
      <c r="AZ410" t="s">
        <v>2415</v>
      </c>
      <c r="BA410" t="s">
        <v>203</v>
      </c>
      <c r="BB410" t="s">
        <v>1606</v>
      </c>
      <c r="BC410" t="s">
        <v>1607</v>
      </c>
      <c r="BJ410" t="s">
        <v>460</v>
      </c>
      <c r="BO410" t="s">
        <v>110</v>
      </c>
      <c r="BP410" t="s">
        <v>111</v>
      </c>
      <c r="BQ410" t="s">
        <v>112</v>
      </c>
      <c r="BR410" t="s">
        <v>206</v>
      </c>
      <c r="BS410" t="s">
        <v>206</v>
      </c>
      <c r="BT410" t="s">
        <v>207</v>
      </c>
      <c r="BU410" t="s">
        <v>116</v>
      </c>
      <c r="CD410" t="s">
        <v>1569</v>
      </c>
      <c r="CF410">
        <v>6</v>
      </c>
      <c r="CG410">
        <v>1</v>
      </c>
      <c r="CH410" t="s">
        <v>1495</v>
      </c>
    </row>
    <row r="411" spans="1:86" x14ac:dyDescent="0.25">
      <c r="A411">
        <v>408</v>
      </c>
      <c r="B411" t="s">
        <v>86</v>
      </c>
      <c r="C411" t="s">
        <v>87</v>
      </c>
      <c r="D411" t="s">
        <v>2420</v>
      </c>
      <c r="E411" t="s">
        <v>1476</v>
      </c>
      <c r="F411" t="s">
        <v>1477</v>
      </c>
      <c r="H411" t="s">
        <v>2318</v>
      </c>
      <c r="I411" t="s">
        <v>2319</v>
      </c>
      <c r="J411" t="s">
        <v>2320</v>
      </c>
      <c r="P411" t="s">
        <v>1481</v>
      </c>
      <c r="Q411" t="s">
        <v>95</v>
      </c>
      <c r="Z411" t="s">
        <v>1942</v>
      </c>
      <c r="AB411" t="s">
        <v>97</v>
      </c>
      <c r="AC411" t="s">
        <v>1533</v>
      </c>
      <c r="AD411" t="s">
        <v>1077</v>
      </c>
      <c r="AE411" t="s">
        <v>1944</v>
      </c>
      <c r="AN411" t="s">
        <v>1485</v>
      </c>
      <c r="AO411" t="s">
        <v>1486</v>
      </c>
      <c r="AV411" t="s">
        <v>2421</v>
      </c>
      <c r="AX411">
        <v>46</v>
      </c>
      <c r="AY411" t="s">
        <v>2422</v>
      </c>
      <c r="AZ411" t="s">
        <v>2423</v>
      </c>
      <c r="BA411" t="s">
        <v>1538</v>
      </c>
      <c r="BB411" t="s">
        <v>1539</v>
      </c>
      <c r="BC411" t="s">
        <v>2424</v>
      </c>
      <c r="BG411" t="s">
        <v>1540</v>
      </c>
      <c r="BJ411" t="s">
        <v>1541</v>
      </c>
      <c r="BM411" t="s">
        <v>1542</v>
      </c>
      <c r="BN411" t="s">
        <v>1543</v>
      </c>
      <c r="BO411" t="s">
        <v>110</v>
      </c>
      <c r="BP411" t="s">
        <v>111</v>
      </c>
      <c r="BQ411" t="s">
        <v>112</v>
      </c>
      <c r="BR411" t="s">
        <v>1544</v>
      </c>
      <c r="BS411" t="s">
        <v>1545</v>
      </c>
      <c r="BT411" t="s">
        <v>1546</v>
      </c>
      <c r="BU411" t="s">
        <v>116</v>
      </c>
      <c r="CD411" t="s">
        <v>1569</v>
      </c>
      <c r="CF411">
        <v>6</v>
      </c>
      <c r="CG411">
        <v>1</v>
      </c>
      <c r="CH411" t="s">
        <v>1495</v>
      </c>
    </row>
    <row r="412" spans="1:86" x14ac:dyDescent="0.25">
      <c r="A412">
        <v>409</v>
      </c>
      <c r="B412" t="s">
        <v>86</v>
      </c>
      <c r="C412" t="s">
        <v>87</v>
      </c>
      <c r="D412" t="s">
        <v>2425</v>
      </c>
      <c r="E412" t="s">
        <v>1476</v>
      </c>
      <c r="F412" t="s">
        <v>1477</v>
      </c>
      <c r="H412" t="s">
        <v>2318</v>
      </c>
      <c r="I412" t="s">
        <v>2319</v>
      </c>
      <c r="J412" t="s">
        <v>2320</v>
      </c>
      <c r="P412" t="s">
        <v>1481</v>
      </c>
      <c r="Q412" t="s">
        <v>95</v>
      </c>
      <c r="Z412" t="s">
        <v>1533</v>
      </c>
      <c r="AB412" t="s">
        <v>97</v>
      </c>
      <c r="AC412" t="s">
        <v>1533</v>
      </c>
      <c r="AD412" t="s">
        <v>853</v>
      </c>
      <c r="AE412" t="s">
        <v>2426</v>
      </c>
      <c r="AN412" t="s">
        <v>1485</v>
      </c>
      <c r="AO412" t="s">
        <v>1486</v>
      </c>
      <c r="AV412" t="s">
        <v>2427</v>
      </c>
      <c r="AX412">
        <v>65</v>
      </c>
      <c r="AY412" t="s">
        <v>2264</v>
      </c>
      <c r="AZ412" t="s">
        <v>2265</v>
      </c>
      <c r="BA412" t="s">
        <v>2266</v>
      </c>
      <c r="BB412" t="s">
        <v>1781</v>
      </c>
      <c r="BC412" t="s">
        <v>2267</v>
      </c>
      <c r="BF412" t="s">
        <v>2030</v>
      </c>
      <c r="BM412" t="s">
        <v>2031</v>
      </c>
      <c r="BN412" t="s">
        <v>2032</v>
      </c>
      <c r="BO412" t="s">
        <v>110</v>
      </c>
      <c r="BP412" t="s">
        <v>111</v>
      </c>
      <c r="BQ412" t="s">
        <v>112</v>
      </c>
      <c r="BR412" t="s">
        <v>239</v>
      </c>
      <c r="BS412" t="s">
        <v>1784</v>
      </c>
      <c r="BT412" t="s">
        <v>254</v>
      </c>
      <c r="BU412" t="s">
        <v>116</v>
      </c>
      <c r="BV412" t="s">
        <v>2039</v>
      </c>
      <c r="CD412" t="s">
        <v>1569</v>
      </c>
      <c r="CF412">
        <v>6</v>
      </c>
      <c r="CG412">
        <v>1</v>
      </c>
      <c r="CH412" t="s">
        <v>1495</v>
      </c>
    </row>
    <row r="413" spans="1:86" x14ac:dyDescent="0.25">
      <c r="A413">
        <v>410</v>
      </c>
      <c r="B413" t="s">
        <v>86</v>
      </c>
      <c r="C413" t="s">
        <v>87</v>
      </c>
      <c r="D413" t="s">
        <v>2428</v>
      </c>
      <c r="E413" t="s">
        <v>1476</v>
      </c>
      <c r="F413" t="s">
        <v>1477</v>
      </c>
      <c r="H413" t="s">
        <v>2318</v>
      </c>
      <c r="I413" t="s">
        <v>2319</v>
      </c>
      <c r="J413" t="s">
        <v>2320</v>
      </c>
      <c r="P413" t="s">
        <v>1481</v>
      </c>
      <c r="Q413" t="s">
        <v>95</v>
      </c>
      <c r="Z413" t="s">
        <v>1645</v>
      </c>
      <c r="AB413" t="s">
        <v>97</v>
      </c>
      <c r="AC413" t="s">
        <v>1645</v>
      </c>
      <c r="AD413" t="s">
        <v>1705</v>
      </c>
      <c r="AE413" t="s">
        <v>2429</v>
      </c>
      <c r="AN413" t="s">
        <v>1485</v>
      </c>
      <c r="AO413" t="s">
        <v>1486</v>
      </c>
      <c r="AV413" t="s">
        <v>2430</v>
      </c>
      <c r="AX413">
        <v>73</v>
      </c>
      <c r="AY413" t="s">
        <v>2431</v>
      </c>
      <c r="AZ413" t="s">
        <v>2432</v>
      </c>
      <c r="BA413" t="s">
        <v>2266</v>
      </c>
      <c r="BB413" t="s">
        <v>1781</v>
      </c>
      <c r="BC413" t="s">
        <v>2433</v>
      </c>
      <c r="BF413" t="s">
        <v>1783</v>
      </c>
      <c r="BO413" t="s">
        <v>110</v>
      </c>
      <c r="BP413" t="s">
        <v>111</v>
      </c>
      <c r="BQ413" t="s">
        <v>112</v>
      </c>
      <c r="BR413" t="s">
        <v>239</v>
      </c>
      <c r="BS413" t="s">
        <v>2434</v>
      </c>
      <c r="BT413" t="s">
        <v>254</v>
      </c>
      <c r="BU413" t="s">
        <v>116</v>
      </c>
      <c r="BV413" t="s">
        <v>117</v>
      </c>
      <c r="CD413" t="s">
        <v>1569</v>
      </c>
      <c r="CF413">
        <v>6</v>
      </c>
      <c r="CG413">
        <v>1</v>
      </c>
      <c r="CH413" t="s">
        <v>1495</v>
      </c>
    </row>
    <row r="414" spans="1:86" x14ac:dyDescent="0.25">
      <c r="A414">
        <v>411</v>
      </c>
      <c r="B414" t="s">
        <v>86</v>
      </c>
      <c r="C414" t="s">
        <v>87</v>
      </c>
      <c r="D414" t="s">
        <v>2435</v>
      </c>
      <c r="E414" t="s">
        <v>1476</v>
      </c>
      <c r="F414" t="s">
        <v>1477</v>
      </c>
      <c r="H414" t="s">
        <v>2318</v>
      </c>
      <c r="I414" t="s">
        <v>2319</v>
      </c>
      <c r="J414" t="s">
        <v>2320</v>
      </c>
      <c r="P414" t="s">
        <v>1481</v>
      </c>
      <c r="Q414" t="s">
        <v>95</v>
      </c>
      <c r="Z414" t="s">
        <v>1645</v>
      </c>
      <c r="AB414" t="s">
        <v>97</v>
      </c>
      <c r="AC414" t="s">
        <v>1645</v>
      </c>
      <c r="AD414" t="s">
        <v>1705</v>
      </c>
      <c r="AE414" t="s">
        <v>2436</v>
      </c>
      <c r="AN414" t="s">
        <v>1485</v>
      </c>
      <c r="AO414" t="s">
        <v>1486</v>
      </c>
      <c r="AV414" t="s">
        <v>2437</v>
      </c>
      <c r="AX414">
        <v>82</v>
      </c>
      <c r="AY414" t="s">
        <v>2438</v>
      </c>
      <c r="AZ414" t="s">
        <v>2439</v>
      </c>
      <c r="BA414" t="s">
        <v>2266</v>
      </c>
      <c r="BB414" t="s">
        <v>2440</v>
      </c>
      <c r="BC414" t="s">
        <v>2441</v>
      </c>
      <c r="BF414" t="s">
        <v>2030</v>
      </c>
      <c r="BM414" t="s">
        <v>2031</v>
      </c>
      <c r="BN414" t="s">
        <v>2032</v>
      </c>
      <c r="BO414" t="s">
        <v>110</v>
      </c>
      <c r="BP414" t="s">
        <v>111</v>
      </c>
      <c r="BQ414" t="s">
        <v>112</v>
      </c>
      <c r="BR414" t="s">
        <v>239</v>
      </c>
      <c r="BS414" t="s">
        <v>1697</v>
      </c>
      <c r="BT414" t="s">
        <v>625</v>
      </c>
      <c r="BU414" t="s">
        <v>116</v>
      </c>
      <c r="BV414" t="s">
        <v>2039</v>
      </c>
      <c r="CD414" t="s">
        <v>1569</v>
      </c>
      <c r="CF414">
        <v>5</v>
      </c>
      <c r="CG414">
        <v>1</v>
      </c>
      <c r="CH414" t="s">
        <v>1495</v>
      </c>
    </row>
    <row r="415" spans="1:86" x14ac:dyDescent="0.25">
      <c r="A415">
        <v>412</v>
      </c>
      <c r="B415" t="s">
        <v>86</v>
      </c>
      <c r="C415" t="s">
        <v>87</v>
      </c>
      <c r="D415" t="s">
        <v>2442</v>
      </c>
      <c r="E415" t="s">
        <v>1476</v>
      </c>
      <c r="F415" t="s">
        <v>1477</v>
      </c>
      <c r="H415" t="s">
        <v>2318</v>
      </c>
      <c r="I415" t="s">
        <v>2319</v>
      </c>
      <c r="J415" t="s">
        <v>2320</v>
      </c>
      <c r="P415" t="s">
        <v>1481</v>
      </c>
      <c r="Q415" t="s">
        <v>95</v>
      </c>
      <c r="Z415" t="s">
        <v>1645</v>
      </c>
      <c r="AB415" t="s">
        <v>97</v>
      </c>
      <c r="AC415" t="s">
        <v>1645</v>
      </c>
      <c r="AD415" t="s">
        <v>1705</v>
      </c>
      <c r="AE415" t="s">
        <v>2443</v>
      </c>
      <c r="AN415" t="s">
        <v>1485</v>
      </c>
      <c r="AO415" t="s">
        <v>1486</v>
      </c>
      <c r="AV415" t="s">
        <v>2444</v>
      </c>
      <c r="AX415">
        <v>65</v>
      </c>
      <c r="AY415" t="s">
        <v>2264</v>
      </c>
      <c r="AZ415" t="s">
        <v>2265</v>
      </c>
      <c r="BA415" t="s">
        <v>2266</v>
      </c>
      <c r="BB415" t="s">
        <v>1781</v>
      </c>
      <c r="BC415" t="s">
        <v>2267</v>
      </c>
      <c r="BF415" t="s">
        <v>2030</v>
      </c>
      <c r="BM415" t="s">
        <v>2031</v>
      </c>
      <c r="BN415" t="s">
        <v>2032</v>
      </c>
      <c r="BO415" t="s">
        <v>110</v>
      </c>
      <c r="BP415" t="s">
        <v>111</v>
      </c>
      <c r="BQ415" t="s">
        <v>112</v>
      </c>
      <c r="BR415" t="s">
        <v>239</v>
      </c>
      <c r="BS415" t="s">
        <v>1784</v>
      </c>
      <c r="BT415" t="s">
        <v>254</v>
      </c>
      <c r="BU415" t="s">
        <v>116</v>
      </c>
      <c r="BV415" t="s">
        <v>2039</v>
      </c>
      <c r="CD415" t="s">
        <v>1569</v>
      </c>
      <c r="CF415">
        <v>6</v>
      </c>
      <c r="CG415">
        <v>1</v>
      </c>
      <c r="CH415" t="s">
        <v>1495</v>
      </c>
    </row>
    <row r="416" spans="1:86" x14ac:dyDescent="0.25">
      <c r="A416">
        <v>413</v>
      </c>
      <c r="B416" t="s">
        <v>86</v>
      </c>
      <c r="C416" t="s">
        <v>87</v>
      </c>
      <c r="D416" t="s">
        <v>2445</v>
      </c>
      <c r="E416" t="s">
        <v>1476</v>
      </c>
      <c r="F416" t="s">
        <v>1477</v>
      </c>
      <c r="H416" t="s">
        <v>2318</v>
      </c>
      <c r="I416" t="s">
        <v>2319</v>
      </c>
      <c r="J416" t="s">
        <v>2320</v>
      </c>
      <c r="P416" t="s">
        <v>1481</v>
      </c>
      <c r="Q416" t="s">
        <v>95</v>
      </c>
      <c r="Z416" t="s">
        <v>1645</v>
      </c>
      <c r="AB416" t="s">
        <v>97</v>
      </c>
      <c r="AC416" t="s">
        <v>1645</v>
      </c>
      <c r="AD416" t="s">
        <v>1705</v>
      </c>
      <c r="AE416" t="s">
        <v>2443</v>
      </c>
      <c r="AN416" t="s">
        <v>1485</v>
      </c>
      <c r="AO416" t="s">
        <v>1486</v>
      </c>
      <c r="AV416" t="s">
        <v>2444</v>
      </c>
      <c r="AX416">
        <v>65</v>
      </c>
      <c r="AY416" t="s">
        <v>2264</v>
      </c>
      <c r="AZ416" t="s">
        <v>2265</v>
      </c>
      <c r="BA416" t="s">
        <v>2266</v>
      </c>
      <c r="BB416" t="s">
        <v>1781</v>
      </c>
      <c r="BC416" t="s">
        <v>2267</v>
      </c>
      <c r="BF416" t="s">
        <v>2030</v>
      </c>
      <c r="BM416" t="s">
        <v>2031</v>
      </c>
      <c r="BN416" t="s">
        <v>2032</v>
      </c>
      <c r="BO416" t="s">
        <v>110</v>
      </c>
      <c r="BP416" t="s">
        <v>111</v>
      </c>
      <c r="BQ416" t="s">
        <v>112</v>
      </c>
      <c r="BR416" t="s">
        <v>239</v>
      </c>
      <c r="BS416" t="s">
        <v>1784</v>
      </c>
      <c r="BT416" t="s">
        <v>254</v>
      </c>
      <c r="BU416" t="s">
        <v>116</v>
      </c>
      <c r="BV416" t="s">
        <v>2039</v>
      </c>
      <c r="CD416" t="s">
        <v>1569</v>
      </c>
      <c r="CF416">
        <v>6</v>
      </c>
      <c r="CG416">
        <v>1</v>
      </c>
      <c r="CH416" t="s">
        <v>1495</v>
      </c>
    </row>
    <row r="417" spans="1:86" x14ac:dyDescent="0.25">
      <c r="A417">
        <v>414</v>
      </c>
      <c r="B417" t="s">
        <v>86</v>
      </c>
      <c r="C417" t="s">
        <v>87</v>
      </c>
      <c r="D417" t="s">
        <v>2446</v>
      </c>
      <c r="E417" t="s">
        <v>1476</v>
      </c>
      <c r="F417" t="s">
        <v>1477</v>
      </c>
      <c r="H417" t="s">
        <v>2318</v>
      </c>
      <c r="I417" t="s">
        <v>2319</v>
      </c>
      <c r="J417" t="s">
        <v>2320</v>
      </c>
      <c r="P417" t="s">
        <v>1481</v>
      </c>
      <c r="Q417" t="s">
        <v>95</v>
      </c>
      <c r="Z417" t="s">
        <v>1645</v>
      </c>
      <c r="AB417" t="s">
        <v>97</v>
      </c>
      <c r="AC417" t="s">
        <v>1645</v>
      </c>
      <c r="AD417" t="s">
        <v>1705</v>
      </c>
      <c r="AE417" t="s">
        <v>2443</v>
      </c>
      <c r="AN417" t="s">
        <v>1485</v>
      </c>
      <c r="AO417" t="s">
        <v>1486</v>
      </c>
      <c r="AV417" t="s">
        <v>2447</v>
      </c>
      <c r="AX417">
        <v>82</v>
      </c>
      <c r="AY417" t="s">
        <v>2438</v>
      </c>
      <c r="AZ417" t="s">
        <v>2439</v>
      </c>
      <c r="BA417" t="s">
        <v>2266</v>
      </c>
      <c r="BB417" t="s">
        <v>2440</v>
      </c>
      <c r="BF417" t="s">
        <v>2030</v>
      </c>
      <c r="BM417" t="s">
        <v>2031</v>
      </c>
      <c r="BN417" t="s">
        <v>2032</v>
      </c>
      <c r="BO417" t="s">
        <v>110</v>
      </c>
      <c r="BP417" t="s">
        <v>111</v>
      </c>
      <c r="BQ417" t="s">
        <v>112</v>
      </c>
      <c r="BR417" t="s">
        <v>239</v>
      </c>
      <c r="BS417" t="s">
        <v>1697</v>
      </c>
      <c r="BT417" t="s">
        <v>625</v>
      </c>
      <c r="BU417" t="s">
        <v>116</v>
      </c>
      <c r="BV417" t="s">
        <v>2039</v>
      </c>
      <c r="CD417" t="s">
        <v>1569</v>
      </c>
      <c r="CF417">
        <v>5</v>
      </c>
      <c r="CG417">
        <v>3</v>
      </c>
      <c r="CH417" t="s">
        <v>1495</v>
      </c>
    </row>
    <row r="418" spans="1:86" x14ac:dyDescent="0.25">
      <c r="A418">
        <v>415</v>
      </c>
      <c r="B418" t="s">
        <v>86</v>
      </c>
      <c r="C418" t="s">
        <v>87</v>
      </c>
      <c r="D418" t="s">
        <v>2448</v>
      </c>
      <c r="E418" t="s">
        <v>1476</v>
      </c>
      <c r="F418" t="s">
        <v>1477</v>
      </c>
      <c r="H418" t="s">
        <v>2318</v>
      </c>
      <c r="I418" t="s">
        <v>2319</v>
      </c>
      <c r="J418" t="s">
        <v>2320</v>
      </c>
      <c r="P418" t="s">
        <v>1481</v>
      </c>
      <c r="Q418" t="s">
        <v>95</v>
      </c>
      <c r="Z418" t="s">
        <v>2095</v>
      </c>
      <c r="AB418" t="s">
        <v>97</v>
      </c>
      <c r="AC418" t="s">
        <v>2095</v>
      </c>
      <c r="AD418" t="s">
        <v>1729</v>
      </c>
      <c r="AE418" t="s">
        <v>1730</v>
      </c>
      <c r="AN418" t="s">
        <v>1485</v>
      </c>
      <c r="AO418" t="s">
        <v>1486</v>
      </c>
      <c r="AV418" t="s">
        <v>2449</v>
      </c>
      <c r="AX418">
        <v>102</v>
      </c>
      <c r="AY418" t="s">
        <v>2347</v>
      </c>
      <c r="AZ418" t="s">
        <v>2348</v>
      </c>
      <c r="BA418" t="s">
        <v>234</v>
      </c>
      <c r="BB418" t="s">
        <v>235</v>
      </c>
      <c r="BC418" t="s">
        <v>1734</v>
      </c>
      <c r="BG418" t="s">
        <v>236</v>
      </c>
      <c r="BM418" t="s">
        <v>237</v>
      </c>
      <c r="BN418" t="s">
        <v>238</v>
      </c>
      <c r="BO418" t="s">
        <v>110</v>
      </c>
      <c r="BP418" t="s">
        <v>111</v>
      </c>
      <c r="BQ418" t="s">
        <v>112</v>
      </c>
      <c r="BR418" t="s">
        <v>239</v>
      </c>
      <c r="BS418" t="s">
        <v>240</v>
      </c>
      <c r="BT418" t="s">
        <v>241</v>
      </c>
      <c r="BU418" t="s">
        <v>116</v>
      </c>
      <c r="BV418" t="s">
        <v>117</v>
      </c>
      <c r="CD418" t="s">
        <v>1569</v>
      </c>
      <c r="CF418">
        <v>6</v>
      </c>
      <c r="CG418">
        <v>1</v>
      </c>
      <c r="CH418" t="s">
        <v>1495</v>
      </c>
    </row>
    <row r="419" spans="1:86" x14ac:dyDescent="0.25">
      <c r="A419">
        <v>416</v>
      </c>
      <c r="B419" t="s">
        <v>86</v>
      </c>
      <c r="C419" t="s">
        <v>87</v>
      </c>
      <c r="D419" t="s">
        <v>2450</v>
      </c>
      <c r="E419" t="s">
        <v>1476</v>
      </c>
      <c r="F419" t="s">
        <v>1477</v>
      </c>
      <c r="H419" t="s">
        <v>2318</v>
      </c>
      <c r="I419" t="s">
        <v>2319</v>
      </c>
      <c r="J419" t="s">
        <v>2320</v>
      </c>
      <c r="P419" t="s">
        <v>1481</v>
      </c>
      <c r="Q419" t="s">
        <v>95</v>
      </c>
      <c r="Z419" t="s">
        <v>1533</v>
      </c>
      <c r="AB419" t="s">
        <v>97</v>
      </c>
      <c r="AC419" t="s">
        <v>1533</v>
      </c>
      <c r="AD419" t="s">
        <v>430</v>
      </c>
      <c r="AE419" t="s">
        <v>1736</v>
      </c>
      <c r="AN419" t="s">
        <v>1485</v>
      </c>
      <c r="AO419" t="s">
        <v>1486</v>
      </c>
      <c r="AV419" t="s">
        <v>2451</v>
      </c>
      <c r="AX419">
        <v>120</v>
      </c>
      <c r="AY419" t="s">
        <v>2452</v>
      </c>
      <c r="AZ419" t="s">
        <v>2453</v>
      </c>
      <c r="BA419" t="s">
        <v>1020</v>
      </c>
      <c r="BB419" t="s">
        <v>1021</v>
      </c>
      <c r="BC419" t="s">
        <v>2316</v>
      </c>
      <c r="BO419" t="s">
        <v>110</v>
      </c>
      <c r="BP419" t="s">
        <v>111</v>
      </c>
      <c r="BQ419" t="s">
        <v>112</v>
      </c>
      <c r="BR419" t="s">
        <v>392</v>
      </c>
      <c r="BS419" t="s">
        <v>949</v>
      </c>
      <c r="BT419" t="s">
        <v>207</v>
      </c>
      <c r="BU419" t="s">
        <v>116</v>
      </c>
      <c r="CD419" t="s">
        <v>1569</v>
      </c>
      <c r="CF419">
        <v>6</v>
      </c>
      <c r="CG419">
        <v>1</v>
      </c>
      <c r="CH419" t="s">
        <v>1495</v>
      </c>
    </row>
    <row r="420" spans="1:86" x14ac:dyDescent="0.25">
      <c r="A420">
        <v>417</v>
      </c>
      <c r="B420" t="s">
        <v>86</v>
      </c>
      <c r="C420" t="s">
        <v>87</v>
      </c>
      <c r="D420" t="s">
        <v>2454</v>
      </c>
      <c r="E420" t="s">
        <v>1476</v>
      </c>
      <c r="F420" t="s">
        <v>1477</v>
      </c>
      <c r="H420" t="s">
        <v>2318</v>
      </c>
      <c r="I420" t="s">
        <v>2319</v>
      </c>
      <c r="J420" t="s">
        <v>2320</v>
      </c>
      <c r="P420" t="s">
        <v>1481</v>
      </c>
      <c r="Q420" t="s">
        <v>95</v>
      </c>
      <c r="Z420" t="s">
        <v>1533</v>
      </c>
      <c r="AB420" t="s">
        <v>97</v>
      </c>
      <c r="AC420" t="s">
        <v>1533</v>
      </c>
      <c r="AD420" t="s">
        <v>430</v>
      </c>
      <c r="AE420" t="s">
        <v>1736</v>
      </c>
      <c r="AN420" t="s">
        <v>1485</v>
      </c>
      <c r="AO420" t="s">
        <v>1486</v>
      </c>
      <c r="AV420" t="s">
        <v>2455</v>
      </c>
      <c r="AX420">
        <v>112</v>
      </c>
      <c r="AY420" t="s">
        <v>2456</v>
      </c>
      <c r="AZ420" t="s">
        <v>2457</v>
      </c>
      <c r="BA420" t="s">
        <v>952</v>
      </c>
      <c r="BB420" t="s">
        <v>953</v>
      </c>
      <c r="BO420" t="s">
        <v>110</v>
      </c>
      <c r="BP420" t="s">
        <v>111</v>
      </c>
      <c r="BQ420" t="s">
        <v>112</v>
      </c>
      <c r="BR420" t="s">
        <v>392</v>
      </c>
      <c r="BS420" t="s">
        <v>949</v>
      </c>
      <c r="BT420" t="s">
        <v>207</v>
      </c>
      <c r="BU420" t="s">
        <v>116</v>
      </c>
      <c r="BV420" t="s">
        <v>137</v>
      </c>
      <c r="CD420" t="s">
        <v>1569</v>
      </c>
      <c r="CF420">
        <v>6</v>
      </c>
      <c r="CG420">
        <v>3</v>
      </c>
      <c r="CH420" t="s">
        <v>1495</v>
      </c>
    </row>
    <row r="421" spans="1:86" x14ac:dyDescent="0.25">
      <c r="A421">
        <v>418</v>
      </c>
      <c r="B421" t="s">
        <v>86</v>
      </c>
      <c r="C421" t="s">
        <v>87</v>
      </c>
      <c r="D421" t="s">
        <v>2458</v>
      </c>
      <c r="E421" t="s">
        <v>1476</v>
      </c>
      <c r="F421" t="s">
        <v>1477</v>
      </c>
      <c r="H421" t="s">
        <v>2318</v>
      </c>
      <c r="I421" t="s">
        <v>2319</v>
      </c>
      <c r="J421" t="s">
        <v>2320</v>
      </c>
      <c r="P421" t="s">
        <v>1481</v>
      </c>
      <c r="Q421" t="s">
        <v>95</v>
      </c>
      <c r="Z421" t="s">
        <v>1533</v>
      </c>
      <c r="AB421" t="s">
        <v>97</v>
      </c>
      <c r="AC421" t="s">
        <v>1533</v>
      </c>
      <c r="AD421" t="s">
        <v>430</v>
      </c>
      <c r="AE421" t="s">
        <v>2283</v>
      </c>
      <c r="AN421" t="s">
        <v>1485</v>
      </c>
      <c r="AO421" t="s">
        <v>1486</v>
      </c>
      <c r="AV421" t="s">
        <v>2459</v>
      </c>
      <c r="AX421">
        <v>52</v>
      </c>
      <c r="AY421" t="s">
        <v>2460</v>
      </c>
      <c r="AZ421" t="s">
        <v>2461</v>
      </c>
      <c r="BA421" t="s">
        <v>1954</v>
      </c>
      <c r="BB421" t="s">
        <v>1955</v>
      </c>
      <c r="BC421" t="s">
        <v>2287</v>
      </c>
      <c r="BJ421" t="s">
        <v>1957</v>
      </c>
      <c r="BM421" t="s">
        <v>1005</v>
      </c>
      <c r="BN421" t="s">
        <v>1004</v>
      </c>
      <c r="BO421" t="s">
        <v>110</v>
      </c>
      <c r="BP421" t="s">
        <v>111</v>
      </c>
      <c r="BQ421" t="s">
        <v>112</v>
      </c>
      <c r="BR421" t="s">
        <v>1149</v>
      </c>
      <c r="BS421" t="s">
        <v>1958</v>
      </c>
      <c r="BT421" t="s">
        <v>254</v>
      </c>
      <c r="BU421" t="s">
        <v>116</v>
      </c>
      <c r="CD421" t="s">
        <v>1569</v>
      </c>
      <c r="CF421">
        <v>6</v>
      </c>
      <c r="CG421">
        <v>1</v>
      </c>
      <c r="CH421" t="s">
        <v>1495</v>
      </c>
    </row>
    <row r="422" spans="1:86" x14ac:dyDescent="0.25">
      <c r="A422">
        <v>419</v>
      </c>
      <c r="B422" t="s">
        <v>86</v>
      </c>
      <c r="C422" t="s">
        <v>87</v>
      </c>
      <c r="D422" t="s">
        <v>2462</v>
      </c>
      <c r="E422" t="s">
        <v>1476</v>
      </c>
      <c r="F422" t="s">
        <v>1477</v>
      </c>
      <c r="H422" t="s">
        <v>2318</v>
      </c>
      <c r="I422" t="s">
        <v>2319</v>
      </c>
      <c r="J422" t="s">
        <v>2320</v>
      </c>
      <c r="P422" t="s">
        <v>1481</v>
      </c>
      <c r="Q422" t="s">
        <v>95</v>
      </c>
      <c r="Z422" t="s">
        <v>1533</v>
      </c>
      <c r="AB422" t="s">
        <v>97</v>
      </c>
      <c r="AC422" t="s">
        <v>1533</v>
      </c>
      <c r="AD422" t="s">
        <v>2463</v>
      </c>
      <c r="AE422" t="s">
        <v>2464</v>
      </c>
      <c r="AN422" t="s">
        <v>1485</v>
      </c>
      <c r="AO422" t="s">
        <v>1486</v>
      </c>
      <c r="AV422" t="s">
        <v>2465</v>
      </c>
      <c r="AX422">
        <v>33</v>
      </c>
      <c r="AY422" t="s">
        <v>2466</v>
      </c>
      <c r="AZ422" t="s">
        <v>2467</v>
      </c>
      <c r="BA422" t="s">
        <v>2468</v>
      </c>
      <c r="BB422" t="s">
        <v>2403</v>
      </c>
      <c r="BC422" t="s">
        <v>2469</v>
      </c>
      <c r="BG422" t="s">
        <v>1146</v>
      </c>
      <c r="BM422" t="s">
        <v>2141</v>
      </c>
      <c r="BN422" t="s">
        <v>2142</v>
      </c>
      <c r="BO422" t="s">
        <v>110</v>
      </c>
      <c r="BP422" t="s">
        <v>111</v>
      </c>
      <c r="BQ422" t="s">
        <v>112</v>
      </c>
      <c r="BR422" t="s">
        <v>1149</v>
      </c>
      <c r="BS422" t="s">
        <v>1150</v>
      </c>
      <c r="BT422" t="s">
        <v>254</v>
      </c>
      <c r="BU422" t="s">
        <v>116</v>
      </c>
      <c r="CD422" t="s">
        <v>1569</v>
      </c>
      <c r="CF422">
        <v>6</v>
      </c>
      <c r="CG422">
        <v>1</v>
      </c>
      <c r="CH422" t="s">
        <v>1495</v>
      </c>
    </row>
    <row r="423" spans="1:86" x14ac:dyDescent="0.25">
      <c r="A423">
        <v>420</v>
      </c>
      <c r="B423" t="s">
        <v>86</v>
      </c>
      <c r="C423" t="s">
        <v>87</v>
      </c>
      <c r="D423" t="s">
        <v>2470</v>
      </c>
      <c r="E423" t="s">
        <v>1476</v>
      </c>
      <c r="F423" t="s">
        <v>1477</v>
      </c>
      <c r="H423" t="s">
        <v>2318</v>
      </c>
      <c r="I423" t="s">
        <v>2319</v>
      </c>
      <c r="J423" t="s">
        <v>2320</v>
      </c>
      <c r="P423" t="s">
        <v>1481</v>
      </c>
      <c r="Q423" t="s">
        <v>95</v>
      </c>
      <c r="Z423" t="s">
        <v>1533</v>
      </c>
      <c r="AB423" t="s">
        <v>97</v>
      </c>
      <c r="AC423" t="s">
        <v>1533</v>
      </c>
      <c r="AD423" t="s">
        <v>2463</v>
      </c>
      <c r="AE423" t="s">
        <v>2471</v>
      </c>
      <c r="AN423" t="s">
        <v>1485</v>
      </c>
      <c r="AO423" t="s">
        <v>1486</v>
      </c>
      <c r="AV423" t="s">
        <v>2472</v>
      </c>
      <c r="AX423">
        <v>33</v>
      </c>
      <c r="AY423" t="s">
        <v>2466</v>
      </c>
      <c r="AZ423" t="s">
        <v>2467</v>
      </c>
      <c r="BA423" t="s">
        <v>2468</v>
      </c>
      <c r="BB423" t="s">
        <v>2403</v>
      </c>
      <c r="BC423" t="s">
        <v>2469</v>
      </c>
      <c r="BG423" t="s">
        <v>1146</v>
      </c>
      <c r="BM423" t="s">
        <v>2141</v>
      </c>
      <c r="BN423" t="s">
        <v>2142</v>
      </c>
      <c r="BO423" t="s">
        <v>110</v>
      </c>
      <c r="BP423" t="s">
        <v>111</v>
      </c>
      <c r="BQ423" t="s">
        <v>112</v>
      </c>
      <c r="BR423" t="s">
        <v>1149</v>
      </c>
      <c r="BS423" t="s">
        <v>1150</v>
      </c>
      <c r="BT423" t="s">
        <v>254</v>
      </c>
      <c r="BU423" t="s">
        <v>116</v>
      </c>
      <c r="CD423" t="s">
        <v>1569</v>
      </c>
      <c r="CF423">
        <v>6</v>
      </c>
      <c r="CG423">
        <v>1</v>
      </c>
      <c r="CH423" t="s">
        <v>1495</v>
      </c>
    </row>
    <row r="424" spans="1:86" x14ac:dyDescent="0.25">
      <c r="A424">
        <v>421</v>
      </c>
      <c r="B424" t="s">
        <v>86</v>
      </c>
      <c r="C424" t="s">
        <v>87</v>
      </c>
      <c r="D424" t="s">
        <v>2473</v>
      </c>
      <c r="E424" t="s">
        <v>1476</v>
      </c>
      <c r="F424" t="s">
        <v>1477</v>
      </c>
      <c r="H424" t="s">
        <v>2318</v>
      </c>
      <c r="I424" t="s">
        <v>2319</v>
      </c>
      <c r="J424" t="s">
        <v>2320</v>
      </c>
      <c r="P424" t="s">
        <v>1481</v>
      </c>
      <c r="Q424" t="s">
        <v>95</v>
      </c>
      <c r="Z424" t="s">
        <v>1533</v>
      </c>
      <c r="AB424" t="s">
        <v>97</v>
      </c>
      <c r="AC424" t="s">
        <v>1533</v>
      </c>
      <c r="AD424" t="s">
        <v>2269</v>
      </c>
      <c r="AE424" t="s">
        <v>2392</v>
      </c>
      <c r="AN424" t="s">
        <v>1485</v>
      </c>
      <c r="AO424" t="s">
        <v>1486</v>
      </c>
      <c r="AV424" t="s">
        <v>2474</v>
      </c>
      <c r="AX424">
        <v>49</v>
      </c>
      <c r="AY424" t="s">
        <v>2394</v>
      </c>
      <c r="AZ424" t="s">
        <v>2395</v>
      </c>
      <c r="BA424" t="s">
        <v>1954</v>
      </c>
      <c r="BB424" t="s">
        <v>2160</v>
      </c>
      <c r="BC424" t="s">
        <v>2396</v>
      </c>
      <c r="BJ424" t="s">
        <v>1957</v>
      </c>
      <c r="BM424" t="s">
        <v>1005</v>
      </c>
      <c r="BN424" t="s">
        <v>1004</v>
      </c>
      <c r="BO424" t="s">
        <v>110</v>
      </c>
      <c r="BP424" t="s">
        <v>111</v>
      </c>
      <c r="BQ424" t="s">
        <v>112</v>
      </c>
      <c r="BR424" t="s">
        <v>1149</v>
      </c>
      <c r="BS424" t="s">
        <v>1958</v>
      </c>
      <c r="BT424" t="s">
        <v>254</v>
      </c>
      <c r="BU424" t="s">
        <v>116</v>
      </c>
      <c r="CD424" t="s">
        <v>1569</v>
      </c>
      <c r="CF424">
        <v>6</v>
      </c>
      <c r="CG424">
        <v>1</v>
      </c>
      <c r="CH424" t="s">
        <v>1495</v>
      </c>
    </row>
    <row r="425" spans="1:86" x14ac:dyDescent="0.25">
      <c r="A425">
        <v>422</v>
      </c>
      <c r="B425" t="s">
        <v>86</v>
      </c>
      <c r="C425" t="s">
        <v>87</v>
      </c>
      <c r="D425" t="s">
        <v>2475</v>
      </c>
      <c r="E425" t="s">
        <v>1476</v>
      </c>
      <c r="F425" t="s">
        <v>1477</v>
      </c>
      <c r="H425" t="s">
        <v>2318</v>
      </c>
      <c r="I425" t="s">
        <v>2319</v>
      </c>
      <c r="J425" t="s">
        <v>2320</v>
      </c>
      <c r="P425" t="s">
        <v>1481</v>
      </c>
      <c r="Q425" t="s">
        <v>95</v>
      </c>
      <c r="Z425" t="s">
        <v>1803</v>
      </c>
      <c r="AB425" t="s">
        <v>97</v>
      </c>
      <c r="AC425" t="s">
        <v>1533</v>
      </c>
      <c r="AD425" t="s">
        <v>1077</v>
      </c>
      <c r="AE425" t="s">
        <v>2476</v>
      </c>
      <c r="AN425" t="s">
        <v>1485</v>
      </c>
      <c r="AO425" t="s">
        <v>1486</v>
      </c>
      <c r="AV425" t="s">
        <v>2477</v>
      </c>
      <c r="AX425">
        <v>72</v>
      </c>
      <c r="AY425" t="s">
        <v>2478</v>
      </c>
      <c r="AZ425" t="s">
        <v>2479</v>
      </c>
      <c r="BA425" t="s">
        <v>1808</v>
      </c>
      <c r="BB425" t="s">
        <v>1809</v>
      </c>
      <c r="BC425" t="s">
        <v>2480</v>
      </c>
      <c r="BJ425" t="s">
        <v>1813</v>
      </c>
      <c r="BO425" t="s">
        <v>110</v>
      </c>
      <c r="BP425" t="s">
        <v>111</v>
      </c>
      <c r="BQ425" t="s">
        <v>112</v>
      </c>
      <c r="BR425" t="s">
        <v>152</v>
      </c>
      <c r="BS425" t="s">
        <v>2481</v>
      </c>
      <c r="BT425" t="s">
        <v>1883</v>
      </c>
      <c r="BU425" t="s">
        <v>116</v>
      </c>
      <c r="BV425" t="s">
        <v>2046</v>
      </c>
      <c r="CD425" t="s">
        <v>1569</v>
      </c>
      <c r="CF425">
        <v>6</v>
      </c>
      <c r="CG425">
        <v>1</v>
      </c>
      <c r="CH425" t="s">
        <v>1495</v>
      </c>
    </row>
    <row r="426" spans="1:86" x14ac:dyDescent="0.25">
      <c r="A426">
        <v>423</v>
      </c>
      <c r="B426" t="s">
        <v>86</v>
      </c>
      <c r="C426" t="s">
        <v>87</v>
      </c>
      <c r="D426" t="s">
        <v>2482</v>
      </c>
      <c r="E426" t="s">
        <v>1476</v>
      </c>
      <c r="F426" t="s">
        <v>1477</v>
      </c>
      <c r="H426" t="s">
        <v>1531</v>
      </c>
      <c r="I426" t="s">
        <v>1532</v>
      </c>
      <c r="J426" t="s">
        <v>93</v>
      </c>
      <c r="P426" t="s">
        <v>1481</v>
      </c>
      <c r="Q426" t="s">
        <v>95</v>
      </c>
      <c r="Z426" t="s">
        <v>1533</v>
      </c>
      <c r="AB426" t="s">
        <v>97</v>
      </c>
      <c r="AC426" t="s">
        <v>1533</v>
      </c>
      <c r="AD426" t="s">
        <v>1582</v>
      </c>
      <c r="AE426" t="s">
        <v>2075</v>
      </c>
      <c r="AN426" t="s">
        <v>1485</v>
      </c>
      <c r="AO426" t="s">
        <v>1486</v>
      </c>
      <c r="AV426" t="s">
        <v>2483</v>
      </c>
      <c r="AX426">
        <v>68</v>
      </c>
      <c r="AY426" t="s">
        <v>2484</v>
      </c>
      <c r="AZ426" t="s">
        <v>2485</v>
      </c>
      <c r="BA426" t="s">
        <v>2079</v>
      </c>
      <c r="BB426" t="s">
        <v>2080</v>
      </c>
      <c r="BC426" t="s">
        <v>2486</v>
      </c>
      <c r="BO426" t="s">
        <v>110</v>
      </c>
      <c r="BP426" t="s">
        <v>111</v>
      </c>
      <c r="BQ426" t="s">
        <v>112</v>
      </c>
      <c r="BR426" t="s">
        <v>354</v>
      </c>
      <c r="BS426" t="s">
        <v>2081</v>
      </c>
      <c r="BT426" t="s">
        <v>207</v>
      </c>
      <c r="BU426" t="s">
        <v>116</v>
      </c>
      <c r="BV426" t="s">
        <v>1547</v>
      </c>
      <c r="CD426" t="s">
        <v>1569</v>
      </c>
      <c r="CF426">
        <v>6</v>
      </c>
      <c r="CG426">
        <v>1</v>
      </c>
      <c r="CH426" t="s">
        <v>1495</v>
      </c>
    </row>
    <row r="427" spans="1:86" x14ac:dyDescent="0.25">
      <c r="A427">
        <v>424</v>
      </c>
      <c r="B427" t="s">
        <v>86</v>
      </c>
      <c r="C427" t="s">
        <v>87</v>
      </c>
      <c r="D427" t="s">
        <v>2487</v>
      </c>
      <c r="E427" t="s">
        <v>1476</v>
      </c>
      <c r="F427" t="s">
        <v>1477</v>
      </c>
      <c r="H427" t="s">
        <v>1531</v>
      </c>
      <c r="I427" t="s">
        <v>1532</v>
      </c>
      <c r="J427" t="s">
        <v>93</v>
      </c>
      <c r="P427" t="s">
        <v>1481</v>
      </c>
      <c r="Q427" t="s">
        <v>95</v>
      </c>
      <c r="Z427" t="s">
        <v>1533</v>
      </c>
      <c r="AB427" t="s">
        <v>97</v>
      </c>
      <c r="AC427" t="s">
        <v>1533</v>
      </c>
      <c r="AD427" t="s">
        <v>1582</v>
      </c>
      <c r="AE427" t="s">
        <v>2075</v>
      </c>
      <c r="AN427" t="s">
        <v>1485</v>
      </c>
      <c r="AO427" t="s">
        <v>1486</v>
      </c>
      <c r="AV427" t="s">
        <v>2488</v>
      </c>
      <c r="AX427">
        <v>62</v>
      </c>
      <c r="AY427" t="s">
        <v>2489</v>
      </c>
      <c r="AZ427" t="s">
        <v>2490</v>
      </c>
      <c r="BA427" t="s">
        <v>2079</v>
      </c>
      <c r="BB427" t="s">
        <v>2080</v>
      </c>
      <c r="BC427" t="s">
        <v>2491</v>
      </c>
      <c r="BO427" t="s">
        <v>110</v>
      </c>
      <c r="BP427" t="s">
        <v>111</v>
      </c>
      <c r="BQ427" t="s">
        <v>112</v>
      </c>
      <c r="BR427" t="s">
        <v>354</v>
      </c>
      <c r="BS427" t="s">
        <v>2081</v>
      </c>
      <c r="BT427" t="s">
        <v>207</v>
      </c>
      <c r="BU427" t="s">
        <v>116</v>
      </c>
      <c r="BV427" t="s">
        <v>2492</v>
      </c>
      <c r="CD427" t="s">
        <v>1569</v>
      </c>
      <c r="CF427">
        <v>6</v>
      </c>
      <c r="CG427">
        <v>1</v>
      </c>
      <c r="CH427" t="s">
        <v>1495</v>
      </c>
    </row>
    <row r="428" spans="1:86" x14ac:dyDescent="0.25">
      <c r="A428">
        <v>425</v>
      </c>
      <c r="B428" t="s">
        <v>86</v>
      </c>
      <c r="C428" t="s">
        <v>87</v>
      </c>
      <c r="D428" t="s">
        <v>2493</v>
      </c>
      <c r="E428" t="s">
        <v>1476</v>
      </c>
      <c r="F428" t="s">
        <v>1477</v>
      </c>
      <c r="H428" t="s">
        <v>1531</v>
      </c>
      <c r="I428" t="s">
        <v>1532</v>
      </c>
      <c r="J428" t="s">
        <v>93</v>
      </c>
      <c r="P428" t="s">
        <v>1481</v>
      </c>
      <c r="Q428" t="s">
        <v>95</v>
      </c>
      <c r="Z428" t="s">
        <v>1533</v>
      </c>
      <c r="AB428" t="s">
        <v>97</v>
      </c>
      <c r="AC428" t="s">
        <v>1533</v>
      </c>
      <c r="AD428" t="s">
        <v>1582</v>
      </c>
      <c r="AE428" t="s">
        <v>2075</v>
      </c>
      <c r="AN428" t="s">
        <v>1485</v>
      </c>
      <c r="AO428" t="s">
        <v>1486</v>
      </c>
      <c r="AV428" t="s">
        <v>2488</v>
      </c>
      <c r="AX428">
        <v>62</v>
      </c>
      <c r="AY428" t="s">
        <v>2489</v>
      </c>
      <c r="AZ428" t="s">
        <v>2490</v>
      </c>
      <c r="BA428" t="s">
        <v>2079</v>
      </c>
      <c r="BB428" t="s">
        <v>2080</v>
      </c>
      <c r="BC428" t="s">
        <v>2491</v>
      </c>
      <c r="BO428" t="s">
        <v>110</v>
      </c>
      <c r="BP428" t="s">
        <v>111</v>
      </c>
      <c r="BQ428" t="s">
        <v>112</v>
      </c>
      <c r="BR428" t="s">
        <v>354</v>
      </c>
      <c r="BS428" t="s">
        <v>2081</v>
      </c>
      <c r="BT428" t="s">
        <v>207</v>
      </c>
      <c r="BU428" t="s">
        <v>116</v>
      </c>
      <c r="BV428" t="s">
        <v>2492</v>
      </c>
      <c r="CD428" t="s">
        <v>1569</v>
      </c>
      <c r="CF428">
        <v>6</v>
      </c>
      <c r="CG428">
        <v>1</v>
      </c>
      <c r="CH428" t="s">
        <v>1495</v>
      </c>
    </row>
    <row r="429" spans="1:86" x14ac:dyDescent="0.25">
      <c r="A429">
        <v>426</v>
      </c>
      <c r="B429" t="s">
        <v>86</v>
      </c>
      <c r="C429" t="s">
        <v>87</v>
      </c>
      <c r="D429" t="s">
        <v>2494</v>
      </c>
      <c r="E429" t="s">
        <v>1476</v>
      </c>
      <c r="F429" t="s">
        <v>1477</v>
      </c>
      <c r="H429" t="s">
        <v>1531</v>
      </c>
      <c r="I429" t="s">
        <v>1532</v>
      </c>
      <c r="J429" t="s">
        <v>93</v>
      </c>
      <c r="P429" t="s">
        <v>1481</v>
      </c>
      <c r="Q429" t="s">
        <v>95</v>
      </c>
      <c r="Z429" t="s">
        <v>1533</v>
      </c>
      <c r="AB429" t="s">
        <v>97</v>
      </c>
      <c r="AC429" t="s">
        <v>1533</v>
      </c>
      <c r="AD429" t="s">
        <v>1582</v>
      </c>
      <c r="AE429" t="s">
        <v>2075</v>
      </c>
      <c r="AN429" t="s">
        <v>1485</v>
      </c>
      <c r="AO429" t="s">
        <v>1486</v>
      </c>
      <c r="AV429" t="s">
        <v>2076</v>
      </c>
      <c r="AX429">
        <v>62</v>
      </c>
      <c r="AY429" t="s">
        <v>2489</v>
      </c>
      <c r="AZ429" t="s">
        <v>2490</v>
      </c>
      <c r="BA429" t="s">
        <v>2079</v>
      </c>
      <c r="BB429" t="s">
        <v>2080</v>
      </c>
      <c r="BC429" t="s">
        <v>2491</v>
      </c>
      <c r="BO429" t="s">
        <v>110</v>
      </c>
      <c r="BP429" t="s">
        <v>111</v>
      </c>
      <c r="BQ429" t="s">
        <v>112</v>
      </c>
      <c r="BR429" t="s">
        <v>354</v>
      </c>
      <c r="BS429" t="s">
        <v>2081</v>
      </c>
      <c r="BT429" t="s">
        <v>207</v>
      </c>
      <c r="BU429" t="s">
        <v>116</v>
      </c>
      <c r="BV429" t="s">
        <v>2492</v>
      </c>
      <c r="CD429" t="s">
        <v>1569</v>
      </c>
      <c r="CF429">
        <v>6</v>
      </c>
      <c r="CG429">
        <v>1</v>
      </c>
      <c r="CH429" t="s">
        <v>1495</v>
      </c>
    </row>
    <row r="430" spans="1:86" x14ac:dyDescent="0.25">
      <c r="A430">
        <v>427</v>
      </c>
      <c r="B430" t="s">
        <v>86</v>
      </c>
      <c r="C430" t="s">
        <v>87</v>
      </c>
      <c r="D430" t="s">
        <v>2495</v>
      </c>
      <c r="E430" t="s">
        <v>1476</v>
      </c>
      <c r="F430" t="s">
        <v>1477</v>
      </c>
      <c r="H430" t="s">
        <v>1531</v>
      </c>
      <c r="I430" t="s">
        <v>1532</v>
      </c>
      <c r="J430" t="s">
        <v>93</v>
      </c>
      <c r="P430" t="s">
        <v>1481</v>
      </c>
      <c r="Q430" t="s">
        <v>95</v>
      </c>
      <c r="Z430" t="s">
        <v>1533</v>
      </c>
      <c r="AB430" t="s">
        <v>97</v>
      </c>
      <c r="AC430" t="s">
        <v>1533</v>
      </c>
      <c r="AD430" t="s">
        <v>1582</v>
      </c>
      <c r="AE430" t="s">
        <v>1831</v>
      </c>
      <c r="AN430" t="s">
        <v>1485</v>
      </c>
      <c r="AO430" t="s">
        <v>1486</v>
      </c>
      <c r="AV430" t="s">
        <v>2496</v>
      </c>
      <c r="AX430">
        <v>93</v>
      </c>
      <c r="AY430" t="s">
        <v>2497</v>
      </c>
      <c r="AZ430" t="s">
        <v>2498</v>
      </c>
      <c r="BA430" t="s">
        <v>234</v>
      </c>
      <c r="BB430" t="s">
        <v>235</v>
      </c>
      <c r="BC430" t="s">
        <v>2339</v>
      </c>
      <c r="BG430" t="s">
        <v>236</v>
      </c>
      <c r="BH430" t="s">
        <v>1628</v>
      </c>
      <c r="BI430" t="s">
        <v>1629</v>
      </c>
      <c r="BM430" t="s">
        <v>237</v>
      </c>
      <c r="BN430" t="s">
        <v>238</v>
      </c>
      <c r="BO430" t="s">
        <v>110</v>
      </c>
      <c r="BP430" t="s">
        <v>111</v>
      </c>
      <c r="BQ430" t="s">
        <v>112</v>
      </c>
      <c r="BR430" t="s">
        <v>239</v>
      </c>
      <c r="BS430" t="s">
        <v>240</v>
      </c>
      <c r="BT430" t="s">
        <v>241</v>
      </c>
      <c r="BU430" t="s">
        <v>116</v>
      </c>
      <c r="BV430" t="s">
        <v>242</v>
      </c>
      <c r="CD430" t="s">
        <v>1569</v>
      </c>
      <c r="CF430">
        <v>6</v>
      </c>
      <c r="CG430">
        <v>1</v>
      </c>
      <c r="CH430" t="s">
        <v>1495</v>
      </c>
    </row>
    <row r="431" spans="1:86" x14ac:dyDescent="0.25">
      <c r="A431">
        <v>428</v>
      </c>
      <c r="B431" t="s">
        <v>86</v>
      </c>
      <c r="C431" t="s">
        <v>87</v>
      </c>
      <c r="D431" t="s">
        <v>2499</v>
      </c>
      <c r="E431" t="s">
        <v>1476</v>
      </c>
      <c r="F431" t="s">
        <v>1477</v>
      </c>
      <c r="H431" t="s">
        <v>1531</v>
      </c>
      <c r="I431" t="s">
        <v>1532</v>
      </c>
      <c r="J431" t="s">
        <v>93</v>
      </c>
      <c r="P431" t="s">
        <v>1481</v>
      </c>
      <c r="Q431" t="s">
        <v>95</v>
      </c>
      <c r="Z431" t="s">
        <v>1533</v>
      </c>
      <c r="AB431" t="s">
        <v>97</v>
      </c>
      <c r="AC431" t="s">
        <v>1533</v>
      </c>
      <c r="AD431" t="s">
        <v>1582</v>
      </c>
      <c r="AE431" t="s">
        <v>1817</v>
      </c>
      <c r="AN431" t="s">
        <v>1485</v>
      </c>
      <c r="AO431" t="s">
        <v>1486</v>
      </c>
      <c r="AV431" t="s">
        <v>2500</v>
      </c>
      <c r="AX431">
        <v>107</v>
      </c>
      <c r="AY431" t="s">
        <v>2501</v>
      </c>
      <c r="AZ431" t="s">
        <v>2502</v>
      </c>
      <c r="BA431" t="s">
        <v>203</v>
      </c>
      <c r="BB431" t="s">
        <v>493</v>
      </c>
      <c r="BC431" t="s">
        <v>2503</v>
      </c>
      <c r="BO431" t="s">
        <v>110</v>
      </c>
      <c r="BP431" t="s">
        <v>111</v>
      </c>
      <c r="BQ431" t="s">
        <v>112</v>
      </c>
      <c r="BR431" t="s">
        <v>206</v>
      </c>
      <c r="BS431" t="s">
        <v>206</v>
      </c>
      <c r="BT431" t="s">
        <v>481</v>
      </c>
      <c r="BU431" t="s">
        <v>116</v>
      </c>
      <c r="BV431" t="s">
        <v>2046</v>
      </c>
      <c r="CD431" t="s">
        <v>1569</v>
      </c>
      <c r="CF431">
        <v>6</v>
      </c>
      <c r="CG431">
        <v>1</v>
      </c>
      <c r="CH431" t="s">
        <v>1495</v>
      </c>
    </row>
    <row r="432" spans="1:86" x14ac:dyDescent="0.25">
      <c r="A432">
        <v>429</v>
      </c>
      <c r="B432" t="s">
        <v>86</v>
      </c>
      <c r="C432" t="s">
        <v>87</v>
      </c>
      <c r="D432" t="s">
        <v>2504</v>
      </c>
      <c r="E432" t="s">
        <v>1476</v>
      </c>
      <c r="F432" t="s">
        <v>1477</v>
      </c>
      <c r="H432" t="s">
        <v>1531</v>
      </c>
      <c r="I432" t="s">
        <v>1532</v>
      </c>
      <c r="J432" t="s">
        <v>93</v>
      </c>
      <c r="P432" t="s">
        <v>1481</v>
      </c>
      <c r="Q432" t="s">
        <v>95</v>
      </c>
      <c r="Z432" t="s">
        <v>1533</v>
      </c>
      <c r="AB432" t="s">
        <v>97</v>
      </c>
      <c r="AC432" t="s">
        <v>1533</v>
      </c>
      <c r="AD432" t="s">
        <v>1582</v>
      </c>
      <c r="AE432" t="s">
        <v>1817</v>
      </c>
      <c r="AN432" t="s">
        <v>1485</v>
      </c>
      <c r="AO432" t="s">
        <v>1486</v>
      </c>
      <c r="AV432" t="s">
        <v>2505</v>
      </c>
      <c r="AX432">
        <v>113</v>
      </c>
      <c r="AY432" t="s">
        <v>2506</v>
      </c>
      <c r="AZ432" t="s">
        <v>2507</v>
      </c>
      <c r="BA432" t="s">
        <v>964</v>
      </c>
      <c r="BB432" t="s">
        <v>1040</v>
      </c>
      <c r="BC432" t="s">
        <v>1041</v>
      </c>
      <c r="BG432" t="s">
        <v>268</v>
      </c>
      <c r="BJ432" t="s">
        <v>269</v>
      </c>
      <c r="BM432" t="s">
        <v>270</v>
      </c>
      <c r="BN432" t="s">
        <v>271</v>
      </c>
      <c r="BO432" t="s">
        <v>110</v>
      </c>
      <c r="BP432" t="s">
        <v>111</v>
      </c>
      <c r="BQ432" t="s">
        <v>112</v>
      </c>
      <c r="BR432" t="s">
        <v>609</v>
      </c>
      <c r="BS432" t="s">
        <v>1042</v>
      </c>
      <c r="BT432" t="s">
        <v>207</v>
      </c>
      <c r="BU432" t="s">
        <v>116</v>
      </c>
      <c r="CD432" t="s">
        <v>1569</v>
      </c>
      <c r="CF432">
        <v>6</v>
      </c>
      <c r="CG432">
        <v>1</v>
      </c>
      <c r="CH432" t="s">
        <v>1495</v>
      </c>
    </row>
    <row r="433" spans="1:86" x14ac:dyDescent="0.25">
      <c r="A433">
        <v>430</v>
      </c>
      <c r="B433" t="s">
        <v>86</v>
      </c>
      <c r="C433" t="s">
        <v>87</v>
      </c>
      <c r="D433" t="s">
        <v>2508</v>
      </c>
      <c r="E433" t="s">
        <v>1476</v>
      </c>
      <c r="F433" t="s">
        <v>1477</v>
      </c>
      <c r="H433" t="s">
        <v>1531</v>
      </c>
      <c r="I433" t="s">
        <v>1532</v>
      </c>
      <c r="J433" t="s">
        <v>93</v>
      </c>
      <c r="P433" t="s">
        <v>1481</v>
      </c>
      <c r="Q433" t="s">
        <v>95</v>
      </c>
      <c r="Z433" t="s">
        <v>1533</v>
      </c>
      <c r="AB433" t="s">
        <v>97</v>
      </c>
      <c r="AC433" t="s">
        <v>1533</v>
      </c>
      <c r="AD433" t="s">
        <v>1582</v>
      </c>
      <c r="AE433" t="s">
        <v>2509</v>
      </c>
      <c r="AN433" t="s">
        <v>1485</v>
      </c>
      <c r="AO433" t="s">
        <v>1486</v>
      </c>
      <c r="AV433" t="s">
        <v>2510</v>
      </c>
      <c r="AX433">
        <v>102</v>
      </c>
      <c r="AY433" t="s">
        <v>2511</v>
      </c>
      <c r="AZ433" t="s">
        <v>2512</v>
      </c>
      <c r="BA433" t="s">
        <v>203</v>
      </c>
      <c r="BB433" t="s">
        <v>204</v>
      </c>
      <c r="BC433" t="s">
        <v>2513</v>
      </c>
      <c r="BO433" t="s">
        <v>110</v>
      </c>
      <c r="BP433" t="s">
        <v>111</v>
      </c>
      <c r="BQ433" t="s">
        <v>112</v>
      </c>
      <c r="BR433" t="s">
        <v>206</v>
      </c>
      <c r="BS433" t="s">
        <v>206</v>
      </c>
      <c r="BT433" t="s">
        <v>207</v>
      </c>
      <c r="BU433" t="s">
        <v>116</v>
      </c>
      <c r="CD433" t="s">
        <v>1569</v>
      </c>
      <c r="CF433">
        <v>6</v>
      </c>
      <c r="CG433">
        <v>1</v>
      </c>
      <c r="CH433" t="s">
        <v>1495</v>
      </c>
    </row>
    <row r="434" spans="1:86" x14ac:dyDescent="0.25">
      <c r="A434">
        <v>431</v>
      </c>
      <c r="B434" t="s">
        <v>86</v>
      </c>
      <c r="C434" t="s">
        <v>87</v>
      </c>
      <c r="D434" t="s">
        <v>2514</v>
      </c>
      <c r="E434" t="s">
        <v>1476</v>
      </c>
      <c r="F434" t="s">
        <v>1477</v>
      </c>
      <c r="H434" t="s">
        <v>1531</v>
      </c>
      <c r="I434" t="s">
        <v>1532</v>
      </c>
      <c r="J434" t="s">
        <v>93</v>
      </c>
      <c r="P434" t="s">
        <v>1481</v>
      </c>
      <c r="Q434" t="s">
        <v>95</v>
      </c>
      <c r="Z434" t="s">
        <v>1533</v>
      </c>
      <c r="AB434" t="s">
        <v>97</v>
      </c>
      <c r="AC434" t="s">
        <v>1533</v>
      </c>
      <c r="AD434" t="s">
        <v>1590</v>
      </c>
      <c r="AE434" t="s">
        <v>1591</v>
      </c>
      <c r="AN434" t="s">
        <v>1485</v>
      </c>
      <c r="AO434" t="s">
        <v>1486</v>
      </c>
      <c r="AV434" t="s">
        <v>2515</v>
      </c>
      <c r="AX434">
        <v>46</v>
      </c>
      <c r="AY434" t="s">
        <v>2516</v>
      </c>
      <c r="AZ434" t="s">
        <v>2517</v>
      </c>
      <c r="BA434" t="s">
        <v>1538</v>
      </c>
      <c r="BB434" t="s">
        <v>1539</v>
      </c>
      <c r="BC434" t="s">
        <v>2424</v>
      </c>
      <c r="BG434" t="s">
        <v>1540</v>
      </c>
      <c r="BJ434" t="s">
        <v>1541</v>
      </c>
      <c r="BM434" t="s">
        <v>1542</v>
      </c>
      <c r="BN434" t="s">
        <v>1543</v>
      </c>
      <c r="BO434" t="s">
        <v>110</v>
      </c>
      <c r="BP434" t="s">
        <v>111</v>
      </c>
      <c r="BQ434" t="s">
        <v>112</v>
      </c>
      <c r="BR434" t="s">
        <v>1544</v>
      </c>
      <c r="BS434" t="s">
        <v>1545</v>
      </c>
      <c r="BT434" t="s">
        <v>1546</v>
      </c>
      <c r="BU434" t="s">
        <v>116</v>
      </c>
      <c r="CD434" t="s">
        <v>1569</v>
      </c>
      <c r="CF434">
        <v>6</v>
      </c>
      <c r="CG434">
        <v>1</v>
      </c>
      <c r="CH434" t="s">
        <v>1495</v>
      </c>
    </row>
    <row r="435" spans="1:86" x14ac:dyDescent="0.25">
      <c r="A435">
        <v>432</v>
      </c>
      <c r="B435" t="s">
        <v>86</v>
      </c>
      <c r="C435" t="s">
        <v>87</v>
      </c>
      <c r="D435" t="s">
        <v>2518</v>
      </c>
      <c r="E435" t="s">
        <v>1476</v>
      </c>
      <c r="F435" t="s">
        <v>1477</v>
      </c>
      <c r="H435" t="s">
        <v>1531</v>
      </c>
      <c r="I435" t="s">
        <v>1532</v>
      </c>
      <c r="J435" t="s">
        <v>93</v>
      </c>
      <c r="P435" t="s">
        <v>1481</v>
      </c>
      <c r="Q435" t="s">
        <v>95</v>
      </c>
      <c r="Z435" t="s">
        <v>1533</v>
      </c>
      <c r="AB435" t="s">
        <v>97</v>
      </c>
      <c r="AC435" t="s">
        <v>1533</v>
      </c>
      <c r="AD435" t="s">
        <v>412</v>
      </c>
      <c r="AE435" t="s">
        <v>1976</v>
      </c>
      <c r="AN435" t="s">
        <v>1485</v>
      </c>
      <c r="AO435" t="s">
        <v>1486</v>
      </c>
      <c r="AV435" t="s">
        <v>2519</v>
      </c>
      <c r="AX435">
        <v>81</v>
      </c>
      <c r="AY435" t="s">
        <v>2520</v>
      </c>
      <c r="AZ435" t="s">
        <v>2521</v>
      </c>
      <c r="BA435" t="s">
        <v>1595</v>
      </c>
      <c r="BB435" t="s">
        <v>1596</v>
      </c>
      <c r="BC435" t="s">
        <v>2522</v>
      </c>
      <c r="BJ435" t="s">
        <v>353</v>
      </c>
      <c r="BO435" t="s">
        <v>110</v>
      </c>
      <c r="BP435" t="s">
        <v>111</v>
      </c>
      <c r="BQ435" t="s">
        <v>112</v>
      </c>
      <c r="BR435" t="s">
        <v>354</v>
      </c>
      <c r="BS435" t="s">
        <v>355</v>
      </c>
      <c r="BT435" t="s">
        <v>207</v>
      </c>
      <c r="BU435" t="s">
        <v>116</v>
      </c>
      <c r="CD435" t="s">
        <v>1569</v>
      </c>
      <c r="CF435">
        <v>6</v>
      </c>
      <c r="CG435">
        <v>1</v>
      </c>
      <c r="CH435" t="s">
        <v>1495</v>
      </c>
    </row>
    <row r="436" spans="1:86" x14ac:dyDescent="0.25">
      <c r="A436">
        <v>433</v>
      </c>
      <c r="B436" t="s">
        <v>86</v>
      </c>
      <c r="C436" t="s">
        <v>87</v>
      </c>
      <c r="D436" t="s">
        <v>2523</v>
      </c>
      <c r="E436" t="s">
        <v>1476</v>
      </c>
      <c r="F436" t="s">
        <v>1477</v>
      </c>
      <c r="H436" t="s">
        <v>1531</v>
      </c>
      <c r="I436" t="s">
        <v>1532</v>
      </c>
      <c r="J436" t="s">
        <v>93</v>
      </c>
      <c r="P436" t="s">
        <v>1481</v>
      </c>
      <c r="Q436" t="s">
        <v>95</v>
      </c>
      <c r="Z436" t="s">
        <v>1533</v>
      </c>
      <c r="AB436" t="s">
        <v>97</v>
      </c>
      <c r="AC436" t="s">
        <v>1533</v>
      </c>
      <c r="AD436" t="s">
        <v>412</v>
      </c>
      <c r="AE436" t="s">
        <v>1976</v>
      </c>
      <c r="AN436" t="s">
        <v>1485</v>
      </c>
      <c r="AO436" t="s">
        <v>1486</v>
      </c>
      <c r="AV436" t="s">
        <v>2524</v>
      </c>
      <c r="AX436">
        <v>75</v>
      </c>
      <c r="AY436" t="s">
        <v>2525</v>
      </c>
      <c r="AZ436" t="s">
        <v>2526</v>
      </c>
      <c r="BA436" t="s">
        <v>1980</v>
      </c>
      <c r="BB436" t="s">
        <v>1981</v>
      </c>
      <c r="BC436" t="s">
        <v>2527</v>
      </c>
      <c r="BM436" t="s">
        <v>1982</v>
      </c>
      <c r="BN436" t="s">
        <v>1983</v>
      </c>
      <c r="BO436" t="s">
        <v>110</v>
      </c>
      <c r="BP436" t="s">
        <v>111</v>
      </c>
      <c r="BQ436" t="s">
        <v>112</v>
      </c>
      <c r="BR436" t="s">
        <v>354</v>
      </c>
      <c r="BS436" t="s">
        <v>355</v>
      </c>
      <c r="BT436" t="s">
        <v>356</v>
      </c>
      <c r="BU436" t="s">
        <v>116</v>
      </c>
      <c r="CD436" t="s">
        <v>1569</v>
      </c>
      <c r="CF436">
        <v>5</v>
      </c>
      <c r="CG436">
        <v>1</v>
      </c>
      <c r="CH436" t="s">
        <v>1495</v>
      </c>
    </row>
    <row r="437" spans="1:86" x14ac:dyDescent="0.25">
      <c r="A437">
        <v>434</v>
      </c>
      <c r="B437" t="s">
        <v>86</v>
      </c>
      <c r="C437" t="s">
        <v>87</v>
      </c>
      <c r="D437" t="s">
        <v>2528</v>
      </c>
      <c r="E437" t="s">
        <v>1476</v>
      </c>
      <c r="F437" t="s">
        <v>1477</v>
      </c>
      <c r="H437" t="s">
        <v>1531</v>
      </c>
      <c r="I437" t="s">
        <v>1532</v>
      </c>
      <c r="J437" t="s">
        <v>93</v>
      </c>
      <c r="P437" t="s">
        <v>1481</v>
      </c>
      <c r="Q437" t="s">
        <v>95</v>
      </c>
      <c r="Z437" t="s">
        <v>1533</v>
      </c>
      <c r="AB437" t="s">
        <v>97</v>
      </c>
      <c r="AC437" t="s">
        <v>1533</v>
      </c>
      <c r="AD437" t="s">
        <v>412</v>
      </c>
      <c r="AE437" t="s">
        <v>1976</v>
      </c>
      <c r="AN437" t="s">
        <v>1485</v>
      </c>
      <c r="AO437" t="s">
        <v>1486</v>
      </c>
      <c r="AV437" t="s">
        <v>2529</v>
      </c>
      <c r="AX437">
        <v>75</v>
      </c>
      <c r="AY437" t="s">
        <v>2525</v>
      </c>
      <c r="AZ437" t="s">
        <v>2526</v>
      </c>
      <c r="BA437" t="s">
        <v>1980</v>
      </c>
      <c r="BB437" t="s">
        <v>1981</v>
      </c>
      <c r="BC437" t="s">
        <v>2527</v>
      </c>
      <c r="BM437" t="s">
        <v>1982</v>
      </c>
      <c r="BN437" t="s">
        <v>1983</v>
      </c>
      <c r="BO437" t="s">
        <v>110</v>
      </c>
      <c r="BP437" t="s">
        <v>111</v>
      </c>
      <c r="BQ437" t="s">
        <v>112</v>
      </c>
      <c r="BR437" t="s">
        <v>354</v>
      </c>
      <c r="BS437" t="s">
        <v>355</v>
      </c>
      <c r="BT437" t="s">
        <v>356</v>
      </c>
      <c r="BU437" t="s">
        <v>116</v>
      </c>
      <c r="CD437" t="s">
        <v>1569</v>
      </c>
      <c r="CF437">
        <v>5</v>
      </c>
      <c r="CG437">
        <v>1</v>
      </c>
      <c r="CH437" t="s">
        <v>1495</v>
      </c>
    </row>
    <row r="438" spans="1:86" x14ac:dyDescent="0.25">
      <c r="A438">
        <v>435</v>
      </c>
      <c r="B438" t="s">
        <v>86</v>
      </c>
      <c r="C438" t="s">
        <v>87</v>
      </c>
      <c r="D438" t="s">
        <v>2530</v>
      </c>
      <c r="E438" t="s">
        <v>1476</v>
      </c>
      <c r="F438" t="s">
        <v>1477</v>
      </c>
      <c r="H438" t="s">
        <v>1531</v>
      </c>
      <c r="I438" t="s">
        <v>1532</v>
      </c>
      <c r="J438" t="s">
        <v>93</v>
      </c>
      <c r="P438" t="s">
        <v>1481</v>
      </c>
      <c r="Q438" t="s">
        <v>95</v>
      </c>
      <c r="Z438" t="s">
        <v>1533</v>
      </c>
      <c r="AB438" t="s">
        <v>97</v>
      </c>
      <c r="AC438" t="s">
        <v>1533</v>
      </c>
      <c r="AD438" t="s">
        <v>1571</v>
      </c>
      <c r="AE438" t="s">
        <v>2531</v>
      </c>
      <c r="AN438" t="s">
        <v>1485</v>
      </c>
      <c r="AO438" t="s">
        <v>1486</v>
      </c>
      <c r="AV438" t="s">
        <v>2532</v>
      </c>
      <c r="AX438">
        <v>108</v>
      </c>
      <c r="AY438" t="s">
        <v>2533</v>
      </c>
      <c r="AZ438" t="s">
        <v>2534</v>
      </c>
      <c r="BA438" t="s">
        <v>2535</v>
      </c>
      <c r="BB438" t="s">
        <v>1576</v>
      </c>
      <c r="BC438" t="s">
        <v>2536</v>
      </c>
      <c r="BG438" t="s">
        <v>1567</v>
      </c>
      <c r="BO438" t="s">
        <v>110</v>
      </c>
      <c r="BP438" t="s">
        <v>111</v>
      </c>
      <c r="BQ438" t="s">
        <v>112</v>
      </c>
      <c r="BR438" t="s">
        <v>392</v>
      </c>
      <c r="BS438" t="s">
        <v>2217</v>
      </c>
      <c r="BT438" t="s">
        <v>207</v>
      </c>
      <c r="BU438" t="s">
        <v>116</v>
      </c>
      <c r="BV438" t="s">
        <v>242</v>
      </c>
      <c r="CD438" t="s">
        <v>1569</v>
      </c>
      <c r="CF438">
        <v>6</v>
      </c>
      <c r="CG438">
        <v>1</v>
      </c>
      <c r="CH438" t="s">
        <v>1495</v>
      </c>
    </row>
    <row r="439" spans="1:86" x14ac:dyDescent="0.25">
      <c r="A439">
        <v>436</v>
      </c>
      <c r="B439" t="s">
        <v>86</v>
      </c>
      <c r="C439" t="s">
        <v>87</v>
      </c>
      <c r="D439" t="s">
        <v>2537</v>
      </c>
      <c r="E439" t="s">
        <v>1476</v>
      </c>
      <c r="F439" t="s">
        <v>1477</v>
      </c>
      <c r="H439" t="s">
        <v>1531</v>
      </c>
      <c r="I439" t="s">
        <v>1532</v>
      </c>
      <c r="J439" t="s">
        <v>93</v>
      </c>
      <c r="P439" t="s">
        <v>1481</v>
      </c>
      <c r="Q439" t="s">
        <v>95</v>
      </c>
      <c r="Z439" t="s">
        <v>1533</v>
      </c>
      <c r="AB439" t="s">
        <v>97</v>
      </c>
      <c r="AC439" t="s">
        <v>1533</v>
      </c>
      <c r="AD439" t="s">
        <v>1571</v>
      </c>
      <c r="AE439" t="s">
        <v>2531</v>
      </c>
      <c r="AN439" t="s">
        <v>1485</v>
      </c>
      <c r="AO439" t="s">
        <v>1486</v>
      </c>
      <c r="AV439" t="s">
        <v>2538</v>
      </c>
      <c r="AX439">
        <v>109</v>
      </c>
      <c r="AY439" t="s">
        <v>2539</v>
      </c>
      <c r="AZ439" t="s">
        <v>2540</v>
      </c>
      <c r="BA439" t="s">
        <v>1565</v>
      </c>
      <c r="BB439" t="s">
        <v>1576</v>
      </c>
      <c r="BC439" t="s">
        <v>2541</v>
      </c>
      <c r="BG439" t="s">
        <v>1567</v>
      </c>
      <c r="BO439" t="s">
        <v>110</v>
      </c>
      <c r="BP439" t="s">
        <v>111</v>
      </c>
      <c r="BQ439" t="s">
        <v>112</v>
      </c>
      <c r="BR439" t="s">
        <v>392</v>
      </c>
      <c r="BS439" t="s">
        <v>2217</v>
      </c>
      <c r="BT439" t="s">
        <v>207</v>
      </c>
      <c r="BU439" t="s">
        <v>116</v>
      </c>
      <c r="CD439" t="s">
        <v>1569</v>
      </c>
      <c r="CF439">
        <v>6</v>
      </c>
      <c r="CG439">
        <v>1</v>
      </c>
      <c r="CH439" t="s">
        <v>1495</v>
      </c>
    </row>
    <row r="440" spans="1:86" x14ac:dyDescent="0.25">
      <c r="A440">
        <v>437</v>
      </c>
      <c r="B440" t="s">
        <v>86</v>
      </c>
      <c r="C440" t="s">
        <v>87</v>
      </c>
      <c r="D440" t="s">
        <v>2542</v>
      </c>
      <c r="E440" t="s">
        <v>1476</v>
      </c>
      <c r="F440" t="s">
        <v>1477</v>
      </c>
      <c r="H440" t="s">
        <v>1531</v>
      </c>
      <c r="I440" t="s">
        <v>1532</v>
      </c>
      <c r="J440" t="s">
        <v>93</v>
      </c>
      <c r="P440" t="s">
        <v>1481</v>
      </c>
      <c r="Q440" t="s">
        <v>95</v>
      </c>
      <c r="Z440" t="s">
        <v>1533</v>
      </c>
      <c r="AB440" t="s">
        <v>97</v>
      </c>
      <c r="AC440" t="s">
        <v>1533</v>
      </c>
      <c r="AD440" t="s">
        <v>1571</v>
      </c>
      <c r="AE440" t="s">
        <v>2531</v>
      </c>
      <c r="AN440" t="s">
        <v>1485</v>
      </c>
      <c r="AO440" t="s">
        <v>1486</v>
      </c>
      <c r="AV440" t="s">
        <v>2532</v>
      </c>
      <c r="AX440">
        <v>108</v>
      </c>
      <c r="AY440" t="s">
        <v>2533</v>
      </c>
      <c r="AZ440" t="s">
        <v>2534</v>
      </c>
      <c r="BA440" t="s">
        <v>2535</v>
      </c>
      <c r="BB440" t="s">
        <v>1576</v>
      </c>
      <c r="BC440" t="s">
        <v>2536</v>
      </c>
      <c r="BG440" t="s">
        <v>1567</v>
      </c>
      <c r="BO440" t="s">
        <v>110</v>
      </c>
      <c r="BP440" t="s">
        <v>111</v>
      </c>
      <c r="BQ440" t="s">
        <v>112</v>
      </c>
      <c r="BR440" t="s">
        <v>392</v>
      </c>
      <c r="BS440" t="s">
        <v>2217</v>
      </c>
      <c r="BT440" t="s">
        <v>207</v>
      </c>
      <c r="BU440" t="s">
        <v>116</v>
      </c>
      <c r="BV440" t="s">
        <v>242</v>
      </c>
      <c r="CD440" t="s">
        <v>1569</v>
      </c>
      <c r="CF440">
        <v>6</v>
      </c>
      <c r="CG440">
        <v>1</v>
      </c>
      <c r="CH440" t="s">
        <v>1495</v>
      </c>
    </row>
    <row r="441" spans="1:86" x14ac:dyDescent="0.25">
      <c r="A441">
        <v>438</v>
      </c>
      <c r="B441" t="s">
        <v>86</v>
      </c>
      <c r="C441" t="s">
        <v>87</v>
      </c>
      <c r="D441" t="s">
        <v>2543</v>
      </c>
      <c r="E441" t="s">
        <v>1476</v>
      </c>
      <c r="F441" t="s">
        <v>1477</v>
      </c>
      <c r="H441" t="s">
        <v>1531</v>
      </c>
      <c r="I441" t="s">
        <v>1532</v>
      </c>
      <c r="J441" t="s">
        <v>93</v>
      </c>
      <c r="P441" t="s">
        <v>1481</v>
      </c>
      <c r="Q441" t="s">
        <v>95</v>
      </c>
      <c r="Z441" t="s">
        <v>1533</v>
      </c>
      <c r="AB441" t="s">
        <v>97</v>
      </c>
      <c r="AC441" t="s">
        <v>1533</v>
      </c>
      <c r="AD441" t="s">
        <v>412</v>
      </c>
      <c r="AE441" t="s">
        <v>2544</v>
      </c>
      <c r="AN441" t="s">
        <v>1485</v>
      </c>
      <c r="AO441" t="s">
        <v>1486</v>
      </c>
      <c r="AV441" t="s">
        <v>2545</v>
      </c>
      <c r="AX441">
        <v>60</v>
      </c>
      <c r="AY441" t="s">
        <v>2546</v>
      </c>
      <c r="AZ441" t="s">
        <v>2547</v>
      </c>
      <c r="BA441" t="s">
        <v>2079</v>
      </c>
      <c r="BB441" t="s">
        <v>2080</v>
      </c>
      <c r="BC441" t="s">
        <v>2548</v>
      </c>
      <c r="BO441" t="s">
        <v>110</v>
      </c>
      <c r="BP441" t="s">
        <v>111</v>
      </c>
      <c r="BQ441" t="s">
        <v>112</v>
      </c>
      <c r="BR441" t="s">
        <v>354</v>
      </c>
      <c r="BS441" t="s">
        <v>2081</v>
      </c>
      <c r="BT441" t="s">
        <v>207</v>
      </c>
      <c r="BU441" t="s">
        <v>116</v>
      </c>
      <c r="BV441" t="s">
        <v>2046</v>
      </c>
      <c r="CD441" t="s">
        <v>1569</v>
      </c>
      <c r="CF441">
        <v>6</v>
      </c>
      <c r="CG441">
        <v>1</v>
      </c>
      <c r="CH441" t="s">
        <v>1495</v>
      </c>
    </row>
    <row r="442" spans="1:86" x14ac:dyDescent="0.25">
      <c r="A442">
        <v>439</v>
      </c>
      <c r="B442" t="s">
        <v>86</v>
      </c>
      <c r="C442" t="s">
        <v>87</v>
      </c>
      <c r="D442" t="s">
        <v>2549</v>
      </c>
      <c r="E442" t="s">
        <v>1476</v>
      </c>
      <c r="F442" t="s">
        <v>1598</v>
      </c>
      <c r="H442" t="s">
        <v>1616</v>
      </c>
      <c r="I442" t="s">
        <v>1617</v>
      </c>
      <c r="J442" t="s">
        <v>2550</v>
      </c>
      <c r="P442" t="s">
        <v>1481</v>
      </c>
      <c r="Q442" t="s">
        <v>95</v>
      </c>
      <c r="Z442" t="s">
        <v>1645</v>
      </c>
      <c r="AB442" t="s">
        <v>97</v>
      </c>
      <c r="AC442" t="s">
        <v>1645</v>
      </c>
      <c r="AD442" t="s">
        <v>1705</v>
      </c>
      <c r="AE442" t="s">
        <v>2551</v>
      </c>
      <c r="AN442" t="s">
        <v>1485</v>
      </c>
      <c r="AO442" t="s">
        <v>1486</v>
      </c>
      <c r="AV442" t="s">
        <v>2552</v>
      </c>
      <c r="AX442">
        <v>47</v>
      </c>
      <c r="AY442" t="s">
        <v>1648</v>
      </c>
      <c r="AZ442" t="s">
        <v>1649</v>
      </c>
      <c r="BA442" t="s">
        <v>1538</v>
      </c>
      <c r="BB442" t="s">
        <v>1650</v>
      </c>
      <c r="BC442" t="s">
        <v>1651</v>
      </c>
      <c r="BG442" t="s">
        <v>1540</v>
      </c>
      <c r="BJ442" t="s">
        <v>1541</v>
      </c>
      <c r="BM442" t="s">
        <v>1652</v>
      </c>
      <c r="BN442" t="s">
        <v>1653</v>
      </c>
      <c r="BO442" t="s">
        <v>110</v>
      </c>
      <c r="BP442" t="s">
        <v>111</v>
      </c>
      <c r="BQ442" t="s">
        <v>112</v>
      </c>
      <c r="BR442" t="s">
        <v>1544</v>
      </c>
      <c r="BS442" t="s">
        <v>1545</v>
      </c>
      <c r="BT442" t="s">
        <v>154</v>
      </c>
      <c r="BU442" t="s">
        <v>116</v>
      </c>
      <c r="BV442" t="s">
        <v>187</v>
      </c>
      <c r="CD442" t="s">
        <v>1630</v>
      </c>
      <c r="CF442">
        <v>6</v>
      </c>
      <c r="CG442">
        <v>1</v>
      </c>
      <c r="CH442" t="s">
        <v>1495</v>
      </c>
    </row>
    <row r="443" spans="1:86" x14ac:dyDescent="0.25">
      <c r="A443">
        <v>440</v>
      </c>
      <c r="B443" t="s">
        <v>86</v>
      </c>
      <c r="C443" t="s">
        <v>87</v>
      </c>
      <c r="D443" t="s">
        <v>2553</v>
      </c>
      <c r="E443" t="s">
        <v>1476</v>
      </c>
      <c r="F443" t="s">
        <v>1598</v>
      </c>
      <c r="H443" t="s">
        <v>1616</v>
      </c>
      <c r="I443" t="s">
        <v>1617</v>
      </c>
      <c r="J443" t="s">
        <v>2550</v>
      </c>
      <c r="P443" t="s">
        <v>1481</v>
      </c>
      <c r="Q443" t="s">
        <v>95</v>
      </c>
      <c r="Z443" t="s">
        <v>1482</v>
      </c>
      <c r="AB443" t="s">
        <v>97</v>
      </c>
      <c r="AC443" t="s">
        <v>489</v>
      </c>
      <c r="AD443" t="s">
        <v>1705</v>
      </c>
      <c r="AE443" t="s">
        <v>2551</v>
      </c>
      <c r="AN443" t="s">
        <v>1485</v>
      </c>
      <c r="AO443" t="s">
        <v>1486</v>
      </c>
      <c r="AV443" t="s">
        <v>2552</v>
      </c>
      <c r="AX443">
        <v>47</v>
      </c>
      <c r="AY443" t="s">
        <v>1648</v>
      </c>
      <c r="AZ443" t="s">
        <v>1649</v>
      </c>
      <c r="BA443" t="s">
        <v>1538</v>
      </c>
      <c r="BB443" t="s">
        <v>1650</v>
      </c>
      <c r="BC443" t="s">
        <v>1651</v>
      </c>
      <c r="BG443" t="s">
        <v>1540</v>
      </c>
      <c r="BJ443" t="s">
        <v>1541</v>
      </c>
      <c r="BM443" t="s">
        <v>1652</v>
      </c>
      <c r="BN443" t="s">
        <v>1653</v>
      </c>
      <c r="BO443" t="s">
        <v>110</v>
      </c>
      <c r="BP443" t="s">
        <v>111</v>
      </c>
      <c r="BQ443" t="s">
        <v>112</v>
      </c>
      <c r="BR443" t="s">
        <v>1544</v>
      </c>
      <c r="BS443" t="s">
        <v>1545</v>
      </c>
      <c r="BT443" t="s">
        <v>154</v>
      </c>
      <c r="BU443" t="s">
        <v>116</v>
      </c>
      <c r="BV443" t="s">
        <v>187</v>
      </c>
      <c r="CD443" t="s">
        <v>1630</v>
      </c>
      <c r="CF443">
        <v>6</v>
      </c>
      <c r="CG443">
        <v>1</v>
      </c>
      <c r="CH443" t="s">
        <v>1495</v>
      </c>
    </row>
    <row r="444" spans="1:86" x14ac:dyDescent="0.25">
      <c r="A444">
        <v>441</v>
      </c>
      <c r="B444" t="s">
        <v>86</v>
      </c>
      <c r="C444" t="s">
        <v>87</v>
      </c>
      <c r="D444" t="s">
        <v>2554</v>
      </c>
      <c r="E444" t="s">
        <v>1476</v>
      </c>
      <c r="F444" t="s">
        <v>1598</v>
      </c>
      <c r="H444" t="s">
        <v>2555</v>
      </c>
      <c r="I444" t="s">
        <v>2556</v>
      </c>
      <c r="J444" t="s">
        <v>2557</v>
      </c>
      <c r="P444" t="s">
        <v>1481</v>
      </c>
      <c r="Q444" t="s">
        <v>95</v>
      </c>
      <c r="Z444" t="s">
        <v>1533</v>
      </c>
      <c r="AB444" t="s">
        <v>97</v>
      </c>
      <c r="AC444" t="s">
        <v>1533</v>
      </c>
      <c r="AD444" t="s">
        <v>853</v>
      </c>
      <c r="AE444" t="s">
        <v>2262</v>
      </c>
      <c r="AN444" t="s">
        <v>1485</v>
      </c>
      <c r="AO444" t="s">
        <v>1486</v>
      </c>
      <c r="AV444" t="s">
        <v>2558</v>
      </c>
      <c r="AX444">
        <v>65</v>
      </c>
      <c r="AY444" t="s">
        <v>2264</v>
      </c>
      <c r="AZ444" t="s">
        <v>2265</v>
      </c>
      <c r="BA444" t="s">
        <v>2266</v>
      </c>
      <c r="BB444" t="s">
        <v>1781</v>
      </c>
      <c r="BC444" t="s">
        <v>2267</v>
      </c>
      <c r="BF444" t="s">
        <v>2030</v>
      </c>
      <c r="BM444" t="s">
        <v>2031</v>
      </c>
      <c r="BN444" t="s">
        <v>2032</v>
      </c>
      <c r="BO444" t="s">
        <v>110</v>
      </c>
      <c r="BP444" t="s">
        <v>111</v>
      </c>
      <c r="BQ444" t="s">
        <v>112</v>
      </c>
      <c r="BR444" t="s">
        <v>239</v>
      </c>
      <c r="BS444" t="s">
        <v>1784</v>
      </c>
      <c r="BT444" t="s">
        <v>254</v>
      </c>
      <c r="BU444" t="s">
        <v>116</v>
      </c>
      <c r="BV444" t="s">
        <v>2039</v>
      </c>
      <c r="CD444" t="s">
        <v>1569</v>
      </c>
      <c r="CF444">
        <v>6</v>
      </c>
      <c r="CG444">
        <v>1</v>
      </c>
      <c r="CH444" t="s">
        <v>1495</v>
      </c>
    </row>
    <row r="445" spans="1:86" x14ac:dyDescent="0.25">
      <c r="A445">
        <v>442</v>
      </c>
      <c r="B445" t="s">
        <v>86</v>
      </c>
      <c r="C445" t="s">
        <v>87</v>
      </c>
      <c r="D445" t="s">
        <v>2559</v>
      </c>
      <c r="E445" t="s">
        <v>1476</v>
      </c>
      <c r="F445" t="s">
        <v>1598</v>
      </c>
      <c r="H445" t="s">
        <v>2555</v>
      </c>
      <c r="I445" t="s">
        <v>2556</v>
      </c>
      <c r="J445" t="s">
        <v>2560</v>
      </c>
      <c r="P445" t="s">
        <v>1481</v>
      </c>
      <c r="Q445" t="s">
        <v>95</v>
      </c>
      <c r="Z445" t="s">
        <v>1645</v>
      </c>
      <c r="AB445" t="s">
        <v>97</v>
      </c>
      <c r="AC445" t="s">
        <v>1645</v>
      </c>
      <c r="AD445" t="s">
        <v>1686</v>
      </c>
      <c r="AE445" t="s">
        <v>2561</v>
      </c>
      <c r="AN445" t="s">
        <v>1485</v>
      </c>
      <c r="AO445" t="s">
        <v>1486</v>
      </c>
      <c r="AV445" t="s">
        <v>2562</v>
      </c>
      <c r="AX445">
        <v>73</v>
      </c>
      <c r="AY445" t="s">
        <v>2563</v>
      </c>
      <c r="AZ445" t="s">
        <v>2564</v>
      </c>
      <c r="BA445" t="s">
        <v>2565</v>
      </c>
      <c r="BB445" t="s">
        <v>2028</v>
      </c>
      <c r="BC445" t="s">
        <v>2566</v>
      </c>
      <c r="BG445" t="s">
        <v>2567</v>
      </c>
      <c r="BO445" t="s">
        <v>110</v>
      </c>
      <c r="BP445" t="s">
        <v>111</v>
      </c>
      <c r="BQ445" t="s">
        <v>112</v>
      </c>
      <c r="BR445" t="s">
        <v>239</v>
      </c>
      <c r="BS445" t="s">
        <v>1697</v>
      </c>
      <c r="BT445" t="s">
        <v>625</v>
      </c>
      <c r="BU445" t="s">
        <v>116</v>
      </c>
      <c r="BV445" t="s">
        <v>2568</v>
      </c>
      <c r="CD445" t="s">
        <v>1569</v>
      </c>
      <c r="CF445">
        <v>5</v>
      </c>
      <c r="CG445">
        <v>1</v>
      </c>
      <c r="CH445" t="s">
        <v>1495</v>
      </c>
    </row>
    <row r="446" spans="1:86" x14ac:dyDescent="0.25">
      <c r="A446">
        <v>443</v>
      </c>
      <c r="B446" t="s">
        <v>86</v>
      </c>
      <c r="C446" t="s">
        <v>87</v>
      </c>
      <c r="D446" t="s">
        <v>2569</v>
      </c>
      <c r="E446" t="s">
        <v>1476</v>
      </c>
      <c r="F446" t="s">
        <v>1598</v>
      </c>
      <c r="H446" t="s">
        <v>2555</v>
      </c>
      <c r="I446" t="s">
        <v>2556</v>
      </c>
      <c r="J446" t="s">
        <v>2560</v>
      </c>
      <c r="P446" t="s">
        <v>1481</v>
      </c>
      <c r="Q446" t="s">
        <v>95</v>
      </c>
      <c r="Z446" t="s">
        <v>1645</v>
      </c>
      <c r="AB446" t="s">
        <v>97</v>
      </c>
      <c r="AC446" t="s">
        <v>1645</v>
      </c>
      <c r="AD446" t="s">
        <v>1686</v>
      </c>
      <c r="AE446" t="s">
        <v>2561</v>
      </c>
      <c r="AN446" t="s">
        <v>1485</v>
      </c>
      <c r="AO446" t="s">
        <v>1486</v>
      </c>
      <c r="AV446" t="s">
        <v>2562</v>
      </c>
      <c r="AX446">
        <v>73</v>
      </c>
      <c r="AY446" t="s">
        <v>2563</v>
      </c>
      <c r="AZ446" t="s">
        <v>2564</v>
      </c>
      <c r="BA446" t="s">
        <v>2565</v>
      </c>
      <c r="BB446" t="s">
        <v>2028</v>
      </c>
      <c r="BC446" t="s">
        <v>2566</v>
      </c>
      <c r="BG446" t="s">
        <v>2567</v>
      </c>
      <c r="BO446" t="s">
        <v>110</v>
      </c>
      <c r="BP446" t="s">
        <v>111</v>
      </c>
      <c r="BQ446" t="s">
        <v>112</v>
      </c>
      <c r="BR446" t="s">
        <v>239</v>
      </c>
      <c r="BS446" t="s">
        <v>1697</v>
      </c>
      <c r="BT446" t="s">
        <v>625</v>
      </c>
      <c r="BU446" t="s">
        <v>116</v>
      </c>
      <c r="BV446" t="s">
        <v>2568</v>
      </c>
      <c r="CD446" t="s">
        <v>1569</v>
      </c>
      <c r="CF446">
        <v>5</v>
      </c>
      <c r="CG446">
        <v>1</v>
      </c>
      <c r="CH446" t="s">
        <v>1495</v>
      </c>
    </row>
    <row r="447" spans="1:86" x14ac:dyDescent="0.25">
      <c r="A447">
        <v>444</v>
      </c>
      <c r="B447" t="s">
        <v>86</v>
      </c>
      <c r="C447" t="s">
        <v>87</v>
      </c>
      <c r="D447" t="s">
        <v>2570</v>
      </c>
      <c r="E447" t="s">
        <v>1476</v>
      </c>
      <c r="F447" t="s">
        <v>1598</v>
      </c>
      <c r="H447" t="s">
        <v>2555</v>
      </c>
      <c r="I447" t="s">
        <v>2556</v>
      </c>
      <c r="J447" t="s">
        <v>2557</v>
      </c>
      <c r="P447" t="s">
        <v>1481</v>
      </c>
      <c r="Q447" t="s">
        <v>95</v>
      </c>
      <c r="Z447" t="s">
        <v>893</v>
      </c>
      <c r="AB447" t="s">
        <v>97</v>
      </c>
      <c r="AC447" t="s">
        <v>893</v>
      </c>
      <c r="AD447" t="s">
        <v>2571</v>
      </c>
      <c r="AE447" t="s">
        <v>2572</v>
      </c>
      <c r="AN447" t="s">
        <v>1485</v>
      </c>
      <c r="AO447" t="s">
        <v>1486</v>
      </c>
      <c r="AV447" t="s">
        <v>2573</v>
      </c>
      <c r="AX447">
        <v>94</v>
      </c>
      <c r="AY447" t="s">
        <v>2574</v>
      </c>
      <c r="AZ447" t="s">
        <v>2575</v>
      </c>
      <c r="BA447" t="s">
        <v>2387</v>
      </c>
      <c r="BB447" t="s">
        <v>2388</v>
      </c>
      <c r="BC447" t="s">
        <v>2576</v>
      </c>
      <c r="BG447" t="s">
        <v>2067</v>
      </c>
      <c r="BH447" t="s">
        <v>2577</v>
      </c>
      <c r="BI447" t="s">
        <v>438</v>
      </c>
      <c r="BM447" t="s">
        <v>2068</v>
      </c>
      <c r="BN447" t="s">
        <v>2069</v>
      </c>
      <c r="BO447" t="s">
        <v>110</v>
      </c>
      <c r="BP447" t="s">
        <v>111</v>
      </c>
      <c r="BQ447" t="s">
        <v>112</v>
      </c>
      <c r="BR447" t="s">
        <v>239</v>
      </c>
      <c r="BS447" t="s">
        <v>2390</v>
      </c>
      <c r="BT447" t="s">
        <v>207</v>
      </c>
      <c r="BU447" t="s">
        <v>116</v>
      </c>
      <c r="BV447" t="s">
        <v>137</v>
      </c>
      <c r="CD447" t="s">
        <v>1569</v>
      </c>
      <c r="CF447">
        <v>6</v>
      </c>
      <c r="CG447">
        <v>1</v>
      </c>
      <c r="CH447" t="s">
        <v>1495</v>
      </c>
    </row>
    <row r="448" spans="1:86" x14ac:dyDescent="0.25">
      <c r="A448">
        <v>445</v>
      </c>
      <c r="B448" t="s">
        <v>86</v>
      </c>
      <c r="C448" t="s">
        <v>87</v>
      </c>
      <c r="D448" t="s">
        <v>2578</v>
      </c>
      <c r="E448" t="s">
        <v>1476</v>
      </c>
      <c r="F448" t="s">
        <v>1598</v>
      </c>
      <c r="H448" t="s">
        <v>1599</v>
      </c>
      <c r="I448" t="s">
        <v>1600</v>
      </c>
      <c r="J448" t="s">
        <v>2017</v>
      </c>
      <c r="P448" t="s">
        <v>1481</v>
      </c>
      <c r="Q448" t="s">
        <v>95</v>
      </c>
      <c r="Z448" t="s">
        <v>1533</v>
      </c>
      <c r="AB448" t="s">
        <v>97</v>
      </c>
      <c r="AC448" t="s">
        <v>1533</v>
      </c>
      <c r="AD448" t="s">
        <v>1949</v>
      </c>
      <c r="AE448" t="s">
        <v>2579</v>
      </c>
      <c r="AN448" t="s">
        <v>1485</v>
      </c>
      <c r="AO448" t="s">
        <v>1486</v>
      </c>
      <c r="AV448" t="s">
        <v>2580</v>
      </c>
      <c r="AX448">
        <v>51</v>
      </c>
      <c r="AY448" t="s">
        <v>2581</v>
      </c>
      <c r="AZ448" t="s">
        <v>2582</v>
      </c>
      <c r="BA448" t="s">
        <v>2140</v>
      </c>
      <c r="BB448" t="s">
        <v>2583</v>
      </c>
      <c r="BG448" t="s">
        <v>1146</v>
      </c>
      <c r="BM448" t="s">
        <v>2141</v>
      </c>
      <c r="BN448" t="s">
        <v>2142</v>
      </c>
      <c r="BO448" t="s">
        <v>110</v>
      </c>
      <c r="BP448" t="s">
        <v>111</v>
      </c>
      <c r="BQ448" t="s">
        <v>112</v>
      </c>
      <c r="BR448" t="s">
        <v>1149</v>
      </c>
      <c r="BS448" t="s">
        <v>2584</v>
      </c>
      <c r="BT448" t="s">
        <v>254</v>
      </c>
      <c r="BU448" t="s">
        <v>116</v>
      </c>
      <c r="BV448" t="s">
        <v>137</v>
      </c>
      <c r="CD448" t="s">
        <v>1569</v>
      </c>
      <c r="CF448">
        <v>6</v>
      </c>
      <c r="CG448">
        <v>3</v>
      </c>
      <c r="CH448" t="s">
        <v>1495</v>
      </c>
    </row>
    <row r="449" spans="1:86" x14ac:dyDescent="0.25">
      <c r="A449">
        <v>446</v>
      </c>
      <c r="B449" t="s">
        <v>86</v>
      </c>
      <c r="C449" t="s">
        <v>87</v>
      </c>
      <c r="D449" t="s">
        <v>2585</v>
      </c>
      <c r="E449" t="s">
        <v>1476</v>
      </c>
      <c r="F449" t="s">
        <v>1598</v>
      </c>
      <c r="H449" t="s">
        <v>1599</v>
      </c>
      <c r="I449" t="s">
        <v>1600</v>
      </c>
      <c r="J449" t="s">
        <v>2017</v>
      </c>
      <c r="P449" t="s">
        <v>1481</v>
      </c>
      <c r="Q449" t="s">
        <v>95</v>
      </c>
      <c r="Z449" t="s">
        <v>2095</v>
      </c>
      <c r="AB449" t="s">
        <v>97</v>
      </c>
      <c r="AC449" t="s">
        <v>2095</v>
      </c>
      <c r="AD449" t="s">
        <v>1729</v>
      </c>
      <c r="AE449" t="s">
        <v>1730</v>
      </c>
      <c r="AN449" t="s">
        <v>1485</v>
      </c>
      <c r="AO449" t="s">
        <v>1486</v>
      </c>
      <c r="AV449" t="s">
        <v>2586</v>
      </c>
      <c r="AX449">
        <v>102</v>
      </c>
      <c r="AY449" t="s">
        <v>1732</v>
      </c>
      <c r="AZ449" t="s">
        <v>1733</v>
      </c>
      <c r="BA449" t="s">
        <v>234</v>
      </c>
      <c r="BB449" t="s">
        <v>235</v>
      </c>
      <c r="BC449" t="s">
        <v>1734</v>
      </c>
      <c r="BG449" t="s">
        <v>236</v>
      </c>
      <c r="BM449" t="s">
        <v>237</v>
      </c>
      <c r="BN449" t="s">
        <v>238</v>
      </c>
      <c r="BO449" t="s">
        <v>110</v>
      </c>
      <c r="BP449" t="s">
        <v>111</v>
      </c>
      <c r="BQ449" t="s">
        <v>112</v>
      </c>
      <c r="BR449" t="s">
        <v>239</v>
      </c>
      <c r="BS449" t="s">
        <v>240</v>
      </c>
      <c r="BT449" t="s">
        <v>241</v>
      </c>
      <c r="BU449" t="s">
        <v>116</v>
      </c>
      <c r="BV449" t="s">
        <v>187</v>
      </c>
      <c r="CD449" t="s">
        <v>1569</v>
      </c>
      <c r="CF449">
        <v>6</v>
      </c>
      <c r="CG449">
        <v>1</v>
      </c>
      <c r="CH449" t="s">
        <v>1495</v>
      </c>
    </row>
    <row r="450" spans="1:86" x14ac:dyDescent="0.25">
      <c r="A450">
        <v>447</v>
      </c>
      <c r="B450" t="s">
        <v>86</v>
      </c>
      <c r="C450" t="s">
        <v>87</v>
      </c>
      <c r="D450" t="s">
        <v>2587</v>
      </c>
      <c r="E450" t="s">
        <v>1476</v>
      </c>
      <c r="F450" t="s">
        <v>1598</v>
      </c>
      <c r="H450" t="s">
        <v>1599</v>
      </c>
      <c r="I450" t="s">
        <v>1600</v>
      </c>
      <c r="J450" t="s">
        <v>2017</v>
      </c>
      <c r="P450" t="s">
        <v>1481</v>
      </c>
      <c r="Q450" t="s">
        <v>95</v>
      </c>
      <c r="Z450" t="s">
        <v>2095</v>
      </c>
      <c r="AB450" t="s">
        <v>97</v>
      </c>
      <c r="AC450" t="s">
        <v>2095</v>
      </c>
      <c r="AD450" t="s">
        <v>1729</v>
      </c>
      <c r="AE450" t="s">
        <v>1730</v>
      </c>
      <c r="AN450" t="s">
        <v>1485</v>
      </c>
      <c r="AO450" t="s">
        <v>1486</v>
      </c>
      <c r="AV450" t="s">
        <v>2586</v>
      </c>
      <c r="AX450">
        <v>102</v>
      </c>
      <c r="AY450" t="s">
        <v>1732</v>
      </c>
      <c r="AZ450" t="s">
        <v>1733</v>
      </c>
      <c r="BA450" t="s">
        <v>234</v>
      </c>
      <c r="BB450" t="s">
        <v>235</v>
      </c>
      <c r="BC450" t="s">
        <v>1734</v>
      </c>
      <c r="BG450" t="s">
        <v>236</v>
      </c>
      <c r="BM450" t="s">
        <v>237</v>
      </c>
      <c r="BN450" t="s">
        <v>238</v>
      </c>
      <c r="BO450" t="s">
        <v>110</v>
      </c>
      <c r="BP450" t="s">
        <v>111</v>
      </c>
      <c r="BQ450" t="s">
        <v>112</v>
      </c>
      <c r="BR450" t="s">
        <v>239</v>
      </c>
      <c r="BS450" t="s">
        <v>240</v>
      </c>
      <c r="BT450" t="s">
        <v>241</v>
      </c>
      <c r="BU450" t="s">
        <v>116</v>
      </c>
      <c r="BV450" t="s">
        <v>187</v>
      </c>
      <c r="CD450" t="s">
        <v>1569</v>
      </c>
      <c r="CF450">
        <v>6</v>
      </c>
      <c r="CG450">
        <v>1</v>
      </c>
      <c r="CH450" t="s">
        <v>1495</v>
      </c>
    </row>
    <row r="451" spans="1:86" x14ac:dyDescent="0.25">
      <c r="A451">
        <v>448</v>
      </c>
      <c r="B451" t="s">
        <v>86</v>
      </c>
      <c r="C451" t="s">
        <v>87</v>
      </c>
      <c r="D451" t="s">
        <v>2588</v>
      </c>
      <c r="E451" t="s">
        <v>1476</v>
      </c>
      <c r="F451" t="s">
        <v>1598</v>
      </c>
      <c r="H451" t="s">
        <v>1599</v>
      </c>
      <c r="I451" t="s">
        <v>1600</v>
      </c>
      <c r="J451" t="s">
        <v>2017</v>
      </c>
      <c r="P451" t="s">
        <v>1481</v>
      </c>
      <c r="Q451" t="s">
        <v>95</v>
      </c>
      <c r="Z451" t="s">
        <v>1533</v>
      </c>
      <c r="AB451" t="s">
        <v>97</v>
      </c>
      <c r="AC451" t="s">
        <v>489</v>
      </c>
      <c r="AD451" t="s">
        <v>1077</v>
      </c>
      <c r="AE451" t="s">
        <v>2589</v>
      </c>
      <c r="AN451" t="s">
        <v>1485</v>
      </c>
      <c r="AO451" t="s">
        <v>1486</v>
      </c>
      <c r="AV451" t="s">
        <v>2590</v>
      </c>
      <c r="AX451">
        <v>54</v>
      </c>
      <c r="AY451" t="s">
        <v>2591</v>
      </c>
      <c r="AZ451" t="s">
        <v>2592</v>
      </c>
      <c r="BA451" t="s">
        <v>2266</v>
      </c>
      <c r="BB451" t="s">
        <v>2028</v>
      </c>
      <c r="BF451" t="s">
        <v>2030</v>
      </c>
      <c r="BM451" t="s">
        <v>2031</v>
      </c>
      <c r="BN451" t="s">
        <v>2032</v>
      </c>
      <c r="BO451" t="s">
        <v>110</v>
      </c>
      <c r="BP451" t="s">
        <v>111</v>
      </c>
      <c r="BQ451" t="s">
        <v>112</v>
      </c>
      <c r="BR451" t="s">
        <v>239</v>
      </c>
      <c r="BS451" t="s">
        <v>1697</v>
      </c>
      <c r="BT451" t="s">
        <v>625</v>
      </c>
      <c r="BU451" t="s">
        <v>116</v>
      </c>
      <c r="BV451" t="s">
        <v>137</v>
      </c>
      <c r="CD451" t="s">
        <v>1569</v>
      </c>
      <c r="CF451">
        <v>5</v>
      </c>
      <c r="CG451">
        <v>3</v>
      </c>
      <c r="CH451" t="s">
        <v>1495</v>
      </c>
    </row>
    <row r="452" spans="1:86" x14ac:dyDescent="0.25">
      <c r="A452">
        <v>449</v>
      </c>
      <c r="B452" t="s">
        <v>86</v>
      </c>
      <c r="C452" t="s">
        <v>87</v>
      </c>
      <c r="D452" t="s">
        <v>2593</v>
      </c>
      <c r="E452" t="s">
        <v>1476</v>
      </c>
      <c r="F452" t="s">
        <v>1598</v>
      </c>
      <c r="H452" t="s">
        <v>1599</v>
      </c>
      <c r="I452" t="s">
        <v>1600</v>
      </c>
      <c r="J452" t="s">
        <v>2017</v>
      </c>
      <c r="P452" t="s">
        <v>1481</v>
      </c>
      <c r="Q452" t="s">
        <v>95</v>
      </c>
      <c r="Z452" t="s">
        <v>1533</v>
      </c>
      <c r="AB452" t="s">
        <v>97</v>
      </c>
      <c r="AC452" t="s">
        <v>489</v>
      </c>
      <c r="AD452" t="s">
        <v>1077</v>
      </c>
      <c r="AE452" t="s">
        <v>2589</v>
      </c>
      <c r="AN452" t="s">
        <v>1485</v>
      </c>
      <c r="AO452" t="s">
        <v>1486</v>
      </c>
      <c r="AV452" t="s">
        <v>2590</v>
      </c>
      <c r="AX452">
        <v>54</v>
      </c>
      <c r="AY452" t="s">
        <v>2591</v>
      </c>
      <c r="AZ452" t="s">
        <v>2592</v>
      </c>
      <c r="BA452" t="s">
        <v>2266</v>
      </c>
      <c r="BB452" t="s">
        <v>2028</v>
      </c>
      <c r="BF452" t="s">
        <v>2030</v>
      </c>
      <c r="BM452" t="s">
        <v>2031</v>
      </c>
      <c r="BN452" t="s">
        <v>2032</v>
      </c>
      <c r="BO452" t="s">
        <v>110</v>
      </c>
      <c r="BP452" t="s">
        <v>111</v>
      </c>
      <c r="BQ452" t="s">
        <v>112</v>
      </c>
      <c r="BR452" t="s">
        <v>239</v>
      </c>
      <c r="BS452" t="s">
        <v>1697</v>
      </c>
      <c r="BT452" t="s">
        <v>625</v>
      </c>
      <c r="BU452" t="s">
        <v>116</v>
      </c>
      <c r="BV452" t="s">
        <v>137</v>
      </c>
      <c r="CD452" t="s">
        <v>1569</v>
      </c>
      <c r="CF452">
        <v>5</v>
      </c>
      <c r="CG452">
        <v>3</v>
      </c>
      <c r="CH452" t="s">
        <v>1495</v>
      </c>
    </row>
    <row r="453" spans="1:86" x14ac:dyDescent="0.25">
      <c r="A453">
        <v>450</v>
      </c>
      <c r="B453" t="s">
        <v>86</v>
      </c>
      <c r="C453" t="s">
        <v>87</v>
      </c>
      <c r="D453" t="s">
        <v>2594</v>
      </c>
      <c r="E453" t="s">
        <v>1476</v>
      </c>
      <c r="F453" t="s">
        <v>1598</v>
      </c>
      <c r="H453" t="s">
        <v>1599</v>
      </c>
      <c r="I453" t="s">
        <v>1600</v>
      </c>
      <c r="J453" t="s">
        <v>2017</v>
      </c>
      <c r="P453" t="s">
        <v>1481</v>
      </c>
      <c r="Q453" t="s">
        <v>95</v>
      </c>
      <c r="Z453" t="s">
        <v>1533</v>
      </c>
      <c r="AB453" t="s">
        <v>97</v>
      </c>
      <c r="AC453" t="s">
        <v>489</v>
      </c>
      <c r="AD453" t="s">
        <v>1077</v>
      </c>
      <c r="AE453" t="s">
        <v>2589</v>
      </c>
      <c r="AN453" t="s">
        <v>1485</v>
      </c>
      <c r="AO453" t="s">
        <v>1486</v>
      </c>
      <c r="AV453" t="s">
        <v>2590</v>
      </c>
      <c r="AX453">
        <v>54</v>
      </c>
      <c r="AY453" t="s">
        <v>2591</v>
      </c>
      <c r="AZ453" t="s">
        <v>2592</v>
      </c>
      <c r="BA453" t="s">
        <v>2266</v>
      </c>
      <c r="BB453" t="s">
        <v>2028</v>
      </c>
      <c r="BF453" t="s">
        <v>2030</v>
      </c>
      <c r="BM453" t="s">
        <v>2031</v>
      </c>
      <c r="BN453" t="s">
        <v>2032</v>
      </c>
      <c r="BO453" t="s">
        <v>110</v>
      </c>
      <c r="BP453" t="s">
        <v>111</v>
      </c>
      <c r="BQ453" t="s">
        <v>112</v>
      </c>
      <c r="BR453" t="s">
        <v>239</v>
      </c>
      <c r="BS453" t="s">
        <v>1697</v>
      </c>
      <c r="BT453" t="s">
        <v>625</v>
      </c>
      <c r="BU453" t="s">
        <v>116</v>
      </c>
      <c r="BV453" t="s">
        <v>137</v>
      </c>
      <c r="CD453" t="s">
        <v>1569</v>
      </c>
      <c r="CF453">
        <v>5</v>
      </c>
      <c r="CG453">
        <v>3</v>
      </c>
      <c r="CH453" t="s">
        <v>1495</v>
      </c>
    </row>
    <row r="454" spans="1:86" x14ac:dyDescent="0.25">
      <c r="A454">
        <v>451</v>
      </c>
      <c r="B454" t="s">
        <v>86</v>
      </c>
      <c r="C454" t="s">
        <v>87</v>
      </c>
      <c r="D454" t="s">
        <v>2595</v>
      </c>
      <c r="E454" t="s">
        <v>1476</v>
      </c>
      <c r="F454" t="s">
        <v>1598</v>
      </c>
      <c r="H454" t="s">
        <v>1599</v>
      </c>
      <c r="I454" t="s">
        <v>1600</v>
      </c>
      <c r="J454" t="s">
        <v>2017</v>
      </c>
      <c r="P454" t="s">
        <v>1481</v>
      </c>
      <c r="Q454" t="s">
        <v>95</v>
      </c>
      <c r="Z454" t="s">
        <v>1533</v>
      </c>
      <c r="AB454" t="s">
        <v>97</v>
      </c>
      <c r="AC454" t="s">
        <v>1533</v>
      </c>
      <c r="AD454" t="s">
        <v>1873</v>
      </c>
      <c r="AE454" t="s">
        <v>2596</v>
      </c>
      <c r="AN454" t="s">
        <v>1485</v>
      </c>
      <c r="AO454" t="s">
        <v>1486</v>
      </c>
      <c r="AV454" t="s">
        <v>2597</v>
      </c>
      <c r="AX454">
        <v>97</v>
      </c>
      <c r="AY454" t="s">
        <v>2598</v>
      </c>
      <c r="AZ454" t="s">
        <v>2599</v>
      </c>
      <c r="BA454" t="s">
        <v>2600</v>
      </c>
      <c r="BB454" t="s">
        <v>1606</v>
      </c>
      <c r="BC454" t="s">
        <v>2601</v>
      </c>
      <c r="BJ454" t="s">
        <v>460</v>
      </c>
      <c r="BO454" t="s">
        <v>110</v>
      </c>
      <c r="BP454" t="s">
        <v>111</v>
      </c>
      <c r="BQ454" t="s">
        <v>112</v>
      </c>
      <c r="BR454" t="s">
        <v>272</v>
      </c>
      <c r="BS454" t="s">
        <v>2602</v>
      </c>
      <c r="BT454" t="s">
        <v>207</v>
      </c>
      <c r="BU454" t="s">
        <v>116</v>
      </c>
      <c r="CD454" t="s">
        <v>1569</v>
      </c>
      <c r="CF454">
        <v>6</v>
      </c>
      <c r="CG454">
        <v>1</v>
      </c>
      <c r="CH454" t="s">
        <v>1495</v>
      </c>
    </row>
    <row r="455" spans="1:86" x14ac:dyDescent="0.25">
      <c r="A455">
        <v>452</v>
      </c>
      <c r="B455" t="s">
        <v>86</v>
      </c>
      <c r="C455" t="s">
        <v>87</v>
      </c>
      <c r="D455" t="s">
        <v>2603</v>
      </c>
      <c r="E455" t="s">
        <v>1476</v>
      </c>
      <c r="F455" t="s">
        <v>1477</v>
      </c>
      <c r="H455" t="s">
        <v>1531</v>
      </c>
      <c r="I455" t="s">
        <v>1532</v>
      </c>
      <c r="J455" t="s">
        <v>2604</v>
      </c>
      <c r="P455" t="s">
        <v>1481</v>
      </c>
      <c r="Q455" t="s">
        <v>95</v>
      </c>
      <c r="Z455" t="s">
        <v>2605</v>
      </c>
      <c r="AB455" t="s">
        <v>97</v>
      </c>
      <c r="AC455" t="s">
        <v>2606</v>
      </c>
      <c r="AD455" t="s">
        <v>395</v>
      </c>
      <c r="AE455" t="s">
        <v>2607</v>
      </c>
      <c r="AI455" t="s">
        <v>2608</v>
      </c>
      <c r="AJ455" t="s">
        <v>2608</v>
      </c>
      <c r="AK455" t="s">
        <v>2608</v>
      </c>
      <c r="AN455" t="s">
        <v>1485</v>
      </c>
      <c r="AO455" t="s">
        <v>1486</v>
      </c>
      <c r="AV455" t="s">
        <v>2609</v>
      </c>
      <c r="AX455">
        <v>89</v>
      </c>
      <c r="AY455" t="s">
        <v>2610</v>
      </c>
      <c r="AZ455" t="s">
        <v>2611</v>
      </c>
      <c r="BA455" t="s">
        <v>1307</v>
      </c>
      <c r="BB455" t="s">
        <v>1181</v>
      </c>
      <c r="BG455" t="s">
        <v>1192</v>
      </c>
      <c r="BJ455" t="s">
        <v>460</v>
      </c>
      <c r="BM455" t="s">
        <v>1193</v>
      </c>
      <c r="BN455" t="s">
        <v>1194</v>
      </c>
      <c r="BO455" t="s">
        <v>110</v>
      </c>
      <c r="BP455" t="s">
        <v>111</v>
      </c>
      <c r="BQ455" t="s">
        <v>112</v>
      </c>
      <c r="BR455" t="s">
        <v>272</v>
      </c>
      <c r="BS455" t="s">
        <v>1183</v>
      </c>
      <c r="BT455" t="s">
        <v>207</v>
      </c>
      <c r="BU455" t="s">
        <v>116</v>
      </c>
      <c r="BV455" t="s">
        <v>137</v>
      </c>
      <c r="CF455">
        <v>5</v>
      </c>
      <c r="CG455">
        <v>3</v>
      </c>
      <c r="CH455" t="s">
        <v>1495</v>
      </c>
    </row>
    <row r="456" spans="1:86" x14ac:dyDescent="0.25">
      <c r="A456">
        <v>453</v>
      </c>
      <c r="B456" t="s">
        <v>86</v>
      </c>
      <c r="C456" t="s">
        <v>87</v>
      </c>
      <c r="D456" t="s">
        <v>2612</v>
      </c>
      <c r="E456" t="s">
        <v>1476</v>
      </c>
      <c r="F456" t="s">
        <v>1557</v>
      </c>
      <c r="H456" t="s">
        <v>1558</v>
      </c>
      <c r="I456" t="s">
        <v>1559</v>
      </c>
      <c r="J456" t="s">
        <v>1560</v>
      </c>
      <c r="P456" t="s">
        <v>1481</v>
      </c>
      <c r="Q456" t="s">
        <v>95</v>
      </c>
      <c r="Z456" t="s">
        <v>1533</v>
      </c>
      <c r="AB456" t="s">
        <v>97</v>
      </c>
      <c r="AC456" t="s">
        <v>1533</v>
      </c>
      <c r="AD456" t="s">
        <v>1571</v>
      </c>
      <c r="AE456" t="s">
        <v>1572</v>
      </c>
      <c r="AN456" t="s">
        <v>1485</v>
      </c>
      <c r="AO456" t="s">
        <v>1486</v>
      </c>
      <c r="AV456" t="s">
        <v>2613</v>
      </c>
      <c r="AX456">
        <v>108</v>
      </c>
      <c r="AY456" t="s">
        <v>1574</v>
      </c>
      <c r="AZ456" t="s">
        <v>1575</v>
      </c>
      <c r="BA456" t="s">
        <v>1565</v>
      </c>
      <c r="BB456" t="s">
        <v>1576</v>
      </c>
      <c r="BC456" t="s">
        <v>1577</v>
      </c>
      <c r="BG456" t="s">
        <v>1567</v>
      </c>
      <c r="BO456" t="s">
        <v>110</v>
      </c>
      <c r="BP456" t="s">
        <v>111</v>
      </c>
      <c r="BQ456" t="s">
        <v>112</v>
      </c>
      <c r="BR456" t="s">
        <v>392</v>
      </c>
      <c r="BS456" t="s">
        <v>1568</v>
      </c>
      <c r="BT456" t="s">
        <v>207</v>
      </c>
      <c r="BU456" t="s">
        <v>116</v>
      </c>
      <c r="CD456" t="s">
        <v>1569</v>
      </c>
      <c r="CF456">
        <v>6</v>
      </c>
      <c r="CG456">
        <v>1</v>
      </c>
      <c r="CH456" t="s">
        <v>1495</v>
      </c>
    </row>
    <row r="457" spans="1:86" x14ac:dyDescent="0.25">
      <c r="A457">
        <v>454</v>
      </c>
      <c r="B457" t="s">
        <v>86</v>
      </c>
      <c r="C457" t="s">
        <v>87</v>
      </c>
      <c r="D457" t="s">
        <v>2614</v>
      </c>
      <c r="E457" t="s">
        <v>1476</v>
      </c>
      <c r="F457" t="s">
        <v>1557</v>
      </c>
      <c r="H457" t="s">
        <v>1558</v>
      </c>
      <c r="I457" t="s">
        <v>1559</v>
      </c>
      <c r="J457" t="s">
        <v>1560</v>
      </c>
      <c r="P457" t="s">
        <v>1481</v>
      </c>
      <c r="Q457" t="s">
        <v>95</v>
      </c>
      <c r="Z457" t="s">
        <v>1533</v>
      </c>
      <c r="AB457" t="s">
        <v>97</v>
      </c>
      <c r="AC457" t="s">
        <v>1533</v>
      </c>
      <c r="AD457" t="s">
        <v>1571</v>
      </c>
      <c r="AE457" t="s">
        <v>1572</v>
      </c>
      <c r="AN457" t="s">
        <v>1485</v>
      </c>
      <c r="AO457" t="s">
        <v>1486</v>
      </c>
      <c r="AV457" t="s">
        <v>2613</v>
      </c>
      <c r="AX457">
        <v>108</v>
      </c>
      <c r="AY457" t="s">
        <v>1574</v>
      </c>
      <c r="AZ457" t="s">
        <v>1575</v>
      </c>
      <c r="BA457" t="s">
        <v>1565</v>
      </c>
      <c r="BB457" t="s">
        <v>1576</v>
      </c>
      <c r="BC457" t="s">
        <v>1577</v>
      </c>
      <c r="BG457" t="s">
        <v>1567</v>
      </c>
      <c r="BO457" t="s">
        <v>110</v>
      </c>
      <c r="BP457" t="s">
        <v>111</v>
      </c>
      <c r="BQ457" t="s">
        <v>112</v>
      </c>
      <c r="BR457" t="s">
        <v>392</v>
      </c>
      <c r="BS457" t="s">
        <v>1568</v>
      </c>
      <c r="BT457" t="s">
        <v>207</v>
      </c>
      <c r="BU457" t="s">
        <v>116</v>
      </c>
      <c r="CD457" t="s">
        <v>1569</v>
      </c>
      <c r="CF457">
        <v>6</v>
      </c>
      <c r="CG457">
        <v>1</v>
      </c>
      <c r="CH457" t="s">
        <v>1495</v>
      </c>
    </row>
    <row r="458" spans="1:86" x14ac:dyDescent="0.25">
      <c r="A458">
        <v>455</v>
      </c>
      <c r="B458" t="s">
        <v>86</v>
      </c>
      <c r="C458" t="s">
        <v>87</v>
      </c>
      <c r="D458" t="s">
        <v>2615</v>
      </c>
      <c r="E458" t="s">
        <v>1476</v>
      </c>
      <c r="F458" t="s">
        <v>1557</v>
      </c>
      <c r="H458" t="s">
        <v>1558</v>
      </c>
      <c r="I458" t="s">
        <v>1559</v>
      </c>
      <c r="J458" t="s">
        <v>1560</v>
      </c>
      <c r="P458" t="s">
        <v>1481</v>
      </c>
      <c r="Q458" t="s">
        <v>95</v>
      </c>
      <c r="Z458" t="s">
        <v>1533</v>
      </c>
      <c r="AB458" t="s">
        <v>97</v>
      </c>
      <c r="AC458" t="s">
        <v>1533</v>
      </c>
      <c r="AD458" t="s">
        <v>1571</v>
      </c>
      <c r="AE458" t="s">
        <v>1572</v>
      </c>
      <c r="AN458" t="s">
        <v>1485</v>
      </c>
      <c r="AO458" t="s">
        <v>1486</v>
      </c>
      <c r="AV458" t="s">
        <v>2613</v>
      </c>
      <c r="AX458">
        <v>108</v>
      </c>
      <c r="AY458" t="s">
        <v>1574</v>
      </c>
      <c r="AZ458" t="s">
        <v>1575</v>
      </c>
      <c r="BA458" t="s">
        <v>1565</v>
      </c>
      <c r="BB458" t="s">
        <v>1576</v>
      </c>
      <c r="BC458" t="s">
        <v>1577</v>
      </c>
      <c r="BG458" t="s">
        <v>1567</v>
      </c>
      <c r="BO458" t="s">
        <v>110</v>
      </c>
      <c r="BP458" t="s">
        <v>111</v>
      </c>
      <c r="BQ458" t="s">
        <v>112</v>
      </c>
      <c r="BR458" t="s">
        <v>392</v>
      </c>
      <c r="BS458" t="s">
        <v>1568</v>
      </c>
      <c r="BT458" t="s">
        <v>207</v>
      </c>
      <c r="BU458" t="s">
        <v>116</v>
      </c>
      <c r="CD458" t="s">
        <v>1569</v>
      </c>
      <c r="CF458">
        <v>6</v>
      </c>
      <c r="CG458">
        <v>1</v>
      </c>
      <c r="CH458" t="s">
        <v>1495</v>
      </c>
    </row>
    <row r="459" spans="1:86" x14ac:dyDescent="0.25">
      <c r="A459">
        <v>456</v>
      </c>
      <c r="B459" t="s">
        <v>86</v>
      </c>
      <c r="C459" t="s">
        <v>87</v>
      </c>
      <c r="D459" t="s">
        <v>2616</v>
      </c>
      <c r="E459" t="s">
        <v>1476</v>
      </c>
      <c r="F459" t="s">
        <v>1557</v>
      </c>
      <c r="H459" t="s">
        <v>1558</v>
      </c>
      <c r="I459" t="s">
        <v>1559</v>
      </c>
      <c r="J459" t="s">
        <v>1560</v>
      </c>
      <c r="P459" t="s">
        <v>1481</v>
      </c>
      <c r="Q459" t="s">
        <v>95</v>
      </c>
      <c r="Z459" t="s">
        <v>1533</v>
      </c>
      <c r="AB459" t="s">
        <v>97</v>
      </c>
      <c r="AC459" t="s">
        <v>1533</v>
      </c>
      <c r="AD459" t="s">
        <v>1571</v>
      </c>
      <c r="AE459" t="s">
        <v>1572</v>
      </c>
      <c r="AN459" t="s">
        <v>1485</v>
      </c>
      <c r="AO459" t="s">
        <v>1486</v>
      </c>
      <c r="AV459" t="s">
        <v>2613</v>
      </c>
      <c r="AX459">
        <v>108</v>
      </c>
      <c r="AY459" t="s">
        <v>1574</v>
      </c>
      <c r="AZ459" t="s">
        <v>1575</v>
      </c>
      <c r="BA459" t="s">
        <v>1565</v>
      </c>
      <c r="BB459" t="s">
        <v>1576</v>
      </c>
      <c r="BC459" t="s">
        <v>1577</v>
      </c>
      <c r="BG459" t="s">
        <v>1567</v>
      </c>
      <c r="BO459" t="s">
        <v>110</v>
      </c>
      <c r="BP459" t="s">
        <v>111</v>
      </c>
      <c r="BQ459" t="s">
        <v>112</v>
      </c>
      <c r="BR459" t="s">
        <v>392</v>
      </c>
      <c r="BS459" t="s">
        <v>1568</v>
      </c>
      <c r="BT459" t="s">
        <v>207</v>
      </c>
      <c r="BU459" t="s">
        <v>116</v>
      </c>
      <c r="CD459" t="s">
        <v>1569</v>
      </c>
      <c r="CF459">
        <v>6</v>
      </c>
      <c r="CG459">
        <v>1</v>
      </c>
      <c r="CH459" t="s">
        <v>1495</v>
      </c>
    </row>
    <row r="460" spans="1:86" x14ac:dyDescent="0.25">
      <c r="A460">
        <v>457</v>
      </c>
      <c r="B460" t="s">
        <v>86</v>
      </c>
      <c r="C460" t="s">
        <v>87</v>
      </c>
      <c r="D460" t="s">
        <v>2617</v>
      </c>
      <c r="E460" t="s">
        <v>1476</v>
      </c>
      <c r="F460" t="s">
        <v>1557</v>
      </c>
      <c r="H460" t="s">
        <v>1558</v>
      </c>
      <c r="I460" t="s">
        <v>1559</v>
      </c>
      <c r="J460" t="s">
        <v>1560</v>
      </c>
      <c r="P460" t="s">
        <v>1481</v>
      </c>
      <c r="Q460" t="s">
        <v>95</v>
      </c>
      <c r="Z460" t="s">
        <v>1533</v>
      </c>
      <c r="AB460" t="s">
        <v>97</v>
      </c>
      <c r="AC460" t="s">
        <v>1533</v>
      </c>
      <c r="AD460" t="s">
        <v>1571</v>
      </c>
      <c r="AE460" t="s">
        <v>1572</v>
      </c>
      <c r="AN460" t="s">
        <v>1485</v>
      </c>
      <c r="AO460" t="s">
        <v>1486</v>
      </c>
      <c r="AV460" t="s">
        <v>2613</v>
      </c>
      <c r="AX460">
        <v>108</v>
      </c>
      <c r="AY460" t="s">
        <v>1574</v>
      </c>
      <c r="AZ460" t="s">
        <v>1575</v>
      </c>
      <c r="BA460" t="s">
        <v>1565</v>
      </c>
      <c r="BB460" t="s">
        <v>1576</v>
      </c>
      <c r="BC460" t="s">
        <v>1577</v>
      </c>
      <c r="BG460" t="s">
        <v>1567</v>
      </c>
      <c r="BO460" t="s">
        <v>110</v>
      </c>
      <c r="BP460" t="s">
        <v>111</v>
      </c>
      <c r="BQ460" t="s">
        <v>112</v>
      </c>
      <c r="BR460" t="s">
        <v>392</v>
      </c>
      <c r="BS460" t="s">
        <v>1568</v>
      </c>
      <c r="BT460" t="s">
        <v>207</v>
      </c>
      <c r="BU460" t="s">
        <v>116</v>
      </c>
      <c r="CD460" t="s">
        <v>1569</v>
      </c>
      <c r="CF460">
        <v>6</v>
      </c>
      <c r="CG460">
        <v>1</v>
      </c>
      <c r="CH460" t="s">
        <v>1495</v>
      </c>
    </row>
    <row r="461" spans="1:86" x14ac:dyDescent="0.25">
      <c r="A461">
        <v>458</v>
      </c>
      <c r="B461" t="s">
        <v>86</v>
      </c>
      <c r="C461" t="s">
        <v>87</v>
      </c>
      <c r="D461" t="s">
        <v>2618</v>
      </c>
      <c r="E461" t="s">
        <v>1476</v>
      </c>
      <c r="F461" t="s">
        <v>1557</v>
      </c>
      <c r="H461" t="s">
        <v>1558</v>
      </c>
      <c r="I461" t="s">
        <v>1559</v>
      </c>
      <c r="J461" t="s">
        <v>1560</v>
      </c>
      <c r="P461" t="s">
        <v>1481</v>
      </c>
      <c r="Q461" t="s">
        <v>95</v>
      </c>
      <c r="Z461" t="s">
        <v>1533</v>
      </c>
      <c r="AB461" t="s">
        <v>97</v>
      </c>
      <c r="AC461" t="s">
        <v>1533</v>
      </c>
      <c r="AD461" t="s">
        <v>1571</v>
      </c>
      <c r="AE461" t="s">
        <v>1572</v>
      </c>
      <c r="AN461" t="s">
        <v>1485</v>
      </c>
      <c r="AO461" t="s">
        <v>1486</v>
      </c>
      <c r="AV461" t="s">
        <v>2613</v>
      </c>
      <c r="AX461">
        <v>108</v>
      </c>
      <c r="AY461" t="s">
        <v>1574</v>
      </c>
      <c r="AZ461" t="s">
        <v>1575</v>
      </c>
      <c r="BA461" t="s">
        <v>1565</v>
      </c>
      <c r="BB461" t="s">
        <v>1576</v>
      </c>
      <c r="BC461" t="s">
        <v>1577</v>
      </c>
      <c r="BG461" t="s">
        <v>1567</v>
      </c>
      <c r="BO461" t="s">
        <v>110</v>
      </c>
      <c r="BP461" t="s">
        <v>111</v>
      </c>
      <c r="BQ461" t="s">
        <v>112</v>
      </c>
      <c r="BR461" t="s">
        <v>392</v>
      </c>
      <c r="BS461" t="s">
        <v>1568</v>
      </c>
      <c r="BT461" t="s">
        <v>207</v>
      </c>
      <c r="BU461" t="s">
        <v>116</v>
      </c>
      <c r="CD461" t="s">
        <v>1569</v>
      </c>
      <c r="CF461">
        <v>6</v>
      </c>
      <c r="CG461">
        <v>1</v>
      </c>
      <c r="CH461" t="s">
        <v>1495</v>
      </c>
    </row>
    <row r="462" spans="1:86" x14ac:dyDescent="0.25">
      <c r="A462">
        <v>459</v>
      </c>
      <c r="B462" t="s">
        <v>86</v>
      </c>
      <c r="C462" t="s">
        <v>87</v>
      </c>
      <c r="D462" t="s">
        <v>2619</v>
      </c>
      <c r="E462" t="s">
        <v>1476</v>
      </c>
      <c r="F462" t="s">
        <v>1557</v>
      </c>
      <c r="H462" t="s">
        <v>1558</v>
      </c>
      <c r="I462" t="s">
        <v>1559</v>
      </c>
      <c r="J462" t="s">
        <v>1560</v>
      </c>
      <c r="P462" t="s">
        <v>1481</v>
      </c>
      <c r="Q462" t="s">
        <v>95</v>
      </c>
      <c r="Z462" t="s">
        <v>1533</v>
      </c>
      <c r="AB462" t="s">
        <v>97</v>
      </c>
      <c r="AC462" t="s">
        <v>1533</v>
      </c>
      <c r="AD462" t="s">
        <v>1571</v>
      </c>
      <c r="AE462" t="s">
        <v>1572</v>
      </c>
      <c r="AN462" t="s">
        <v>1485</v>
      </c>
      <c r="AO462" t="s">
        <v>1486</v>
      </c>
      <c r="AV462" t="s">
        <v>2613</v>
      </c>
      <c r="AX462">
        <v>108</v>
      </c>
      <c r="AY462" t="s">
        <v>1574</v>
      </c>
      <c r="AZ462" t="s">
        <v>1575</v>
      </c>
      <c r="BA462" t="s">
        <v>1565</v>
      </c>
      <c r="BB462" t="s">
        <v>1576</v>
      </c>
      <c r="BC462" t="s">
        <v>1577</v>
      </c>
      <c r="BG462" t="s">
        <v>1567</v>
      </c>
      <c r="BO462" t="s">
        <v>110</v>
      </c>
      <c r="BP462" t="s">
        <v>111</v>
      </c>
      <c r="BQ462" t="s">
        <v>112</v>
      </c>
      <c r="BR462" t="s">
        <v>392</v>
      </c>
      <c r="BS462" t="s">
        <v>1568</v>
      </c>
      <c r="BT462" t="s">
        <v>207</v>
      </c>
      <c r="BU462" t="s">
        <v>116</v>
      </c>
      <c r="CD462" t="s">
        <v>1569</v>
      </c>
      <c r="CF462">
        <v>6</v>
      </c>
      <c r="CG462">
        <v>1</v>
      </c>
      <c r="CH462" t="s">
        <v>1495</v>
      </c>
    </row>
    <row r="463" spans="1:86" x14ac:dyDescent="0.25">
      <c r="A463">
        <v>460</v>
      </c>
      <c r="B463" t="s">
        <v>86</v>
      </c>
      <c r="C463" t="s">
        <v>87</v>
      </c>
      <c r="D463" t="s">
        <v>2620</v>
      </c>
      <c r="E463" t="s">
        <v>1476</v>
      </c>
      <c r="F463" t="s">
        <v>1557</v>
      </c>
      <c r="H463" t="s">
        <v>1558</v>
      </c>
      <c r="I463" t="s">
        <v>1559</v>
      </c>
      <c r="J463" t="s">
        <v>1560</v>
      </c>
      <c r="P463" t="s">
        <v>1481</v>
      </c>
      <c r="Q463" t="s">
        <v>95</v>
      </c>
      <c r="Z463" t="s">
        <v>1533</v>
      </c>
      <c r="AB463" t="s">
        <v>97</v>
      </c>
      <c r="AC463" t="s">
        <v>1533</v>
      </c>
      <c r="AD463" t="s">
        <v>1571</v>
      </c>
      <c r="AE463" t="s">
        <v>1572</v>
      </c>
      <c r="AN463" t="s">
        <v>1485</v>
      </c>
      <c r="AO463" t="s">
        <v>1486</v>
      </c>
      <c r="AV463" t="s">
        <v>2613</v>
      </c>
      <c r="AX463">
        <v>108</v>
      </c>
      <c r="AY463" t="s">
        <v>1574</v>
      </c>
      <c r="AZ463" t="s">
        <v>1575</v>
      </c>
      <c r="BA463" t="s">
        <v>1565</v>
      </c>
      <c r="BB463" t="s">
        <v>1576</v>
      </c>
      <c r="BC463" t="s">
        <v>1577</v>
      </c>
      <c r="BG463" t="s">
        <v>1567</v>
      </c>
      <c r="BO463" t="s">
        <v>110</v>
      </c>
      <c r="BP463" t="s">
        <v>111</v>
      </c>
      <c r="BQ463" t="s">
        <v>112</v>
      </c>
      <c r="BR463" t="s">
        <v>392</v>
      </c>
      <c r="BS463" t="s">
        <v>1568</v>
      </c>
      <c r="BT463" t="s">
        <v>207</v>
      </c>
      <c r="BU463" t="s">
        <v>116</v>
      </c>
      <c r="CD463" t="s">
        <v>1569</v>
      </c>
      <c r="CF463">
        <v>6</v>
      </c>
      <c r="CG463">
        <v>1</v>
      </c>
      <c r="CH463" t="s">
        <v>1495</v>
      </c>
    </row>
    <row r="464" spans="1:86" x14ac:dyDescent="0.25">
      <c r="A464">
        <v>461</v>
      </c>
      <c r="B464" t="s">
        <v>86</v>
      </c>
      <c r="C464" t="s">
        <v>87</v>
      </c>
      <c r="D464" t="s">
        <v>2621</v>
      </c>
      <c r="E464" t="s">
        <v>1476</v>
      </c>
      <c r="F464" t="s">
        <v>1557</v>
      </c>
      <c r="H464" t="s">
        <v>1558</v>
      </c>
      <c r="I464" t="s">
        <v>1559</v>
      </c>
      <c r="J464" t="s">
        <v>1560</v>
      </c>
      <c r="P464" t="s">
        <v>1481</v>
      </c>
      <c r="Q464" t="s">
        <v>95</v>
      </c>
      <c r="Z464" t="s">
        <v>1533</v>
      </c>
      <c r="AB464" t="s">
        <v>97</v>
      </c>
      <c r="AC464" t="s">
        <v>1533</v>
      </c>
      <c r="AD464" t="s">
        <v>1571</v>
      </c>
      <c r="AE464" t="s">
        <v>1572</v>
      </c>
      <c r="AN464" t="s">
        <v>1485</v>
      </c>
      <c r="AO464" t="s">
        <v>1486</v>
      </c>
      <c r="AV464" t="s">
        <v>2613</v>
      </c>
      <c r="AX464">
        <v>108</v>
      </c>
      <c r="AY464" t="s">
        <v>1574</v>
      </c>
      <c r="AZ464" t="s">
        <v>1575</v>
      </c>
      <c r="BA464" t="s">
        <v>1565</v>
      </c>
      <c r="BB464" t="s">
        <v>1576</v>
      </c>
      <c r="BC464" t="s">
        <v>1577</v>
      </c>
      <c r="BG464" t="s">
        <v>1567</v>
      </c>
      <c r="BO464" t="s">
        <v>110</v>
      </c>
      <c r="BP464" t="s">
        <v>111</v>
      </c>
      <c r="BQ464" t="s">
        <v>112</v>
      </c>
      <c r="BR464" t="s">
        <v>392</v>
      </c>
      <c r="BS464" t="s">
        <v>1568</v>
      </c>
      <c r="BT464" t="s">
        <v>207</v>
      </c>
      <c r="BU464" t="s">
        <v>116</v>
      </c>
      <c r="CD464" t="s">
        <v>1569</v>
      </c>
      <c r="CF464">
        <v>6</v>
      </c>
      <c r="CG464">
        <v>1</v>
      </c>
      <c r="CH464" t="s">
        <v>1495</v>
      </c>
    </row>
    <row r="465" spans="1:86" x14ac:dyDescent="0.25">
      <c r="A465">
        <v>462</v>
      </c>
      <c r="B465" t="s">
        <v>86</v>
      </c>
      <c r="C465" t="s">
        <v>87</v>
      </c>
      <c r="D465" t="s">
        <v>2622</v>
      </c>
      <c r="E465" t="s">
        <v>1476</v>
      </c>
      <c r="F465" t="s">
        <v>1557</v>
      </c>
      <c r="H465" t="s">
        <v>1558</v>
      </c>
      <c r="I465" t="s">
        <v>1559</v>
      </c>
      <c r="J465" t="s">
        <v>1560</v>
      </c>
      <c r="P465" t="s">
        <v>1481</v>
      </c>
      <c r="Q465" t="s">
        <v>95</v>
      </c>
      <c r="Z465" t="s">
        <v>1533</v>
      </c>
      <c r="AB465" t="s">
        <v>97</v>
      </c>
      <c r="AC465" t="s">
        <v>1533</v>
      </c>
      <c r="AD465" t="s">
        <v>1894</v>
      </c>
      <c r="AE465" t="s">
        <v>1895</v>
      </c>
      <c r="AN465" t="s">
        <v>1485</v>
      </c>
      <c r="AO465" t="s">
        <v>1486</v>
      </c>
      <c r="AV465" t="s">
        <v>2623</v>
      </c>
      <c r="AX465">
        <v>114</v>
      </c>
      <c r="AY465" t="s">
        <v>2624</v>
      </c>
      <c r="AZ465" t="s">
        <v>2625</v>
      </c>
      <c r="BA465" t="s">
        <v>1565</v>
      </c>
      <c r="BB465" t="s">
        <v>2626</v>
      </c>
      <c r="BG465" t="s">
        <v>1567</v>
      </c>
      <c r="BO465" t="s">
        <v>110</v>
      </c>
      <c r="BP465" t="s">
        <v>111</v>
      </c>
      <c r="BQ465" t="s">
        <v>112</v>
      </c>
      <c r="BR465" t="s">
        <v>392</v>
      </c>
      <c r="BS465" t="s">
        <v>2627</v>
      </c>
      <c r="BT465" t="s">
        <v>207</v>
      </c>
      <c r="BU465" t="s">
        <v>116</v>
      </c>
      <c r="BV465" t="s">
        <v>137</v>
      </c>
      <c r="CD465" t="s">
        <v>1569</v>
      </c>
      <c r="CF465">
        <v>6</v>
      </c>
      <c r="CG465">
        <v>3</v>
      </c>
      <c r="CH465" t="s">
        <v>1495</v>
      </c>
    </row>
    <row r="466" spans="1:86" x14ac:dyDescent="0.25">
      <c r="A466">
        <v>463</v>
      </c>
      <c r="B466" t="s">
        <v>86</v>
      </c>
      <c r="C466" t="s">
        <v>87</v>
      </c>
      <c r="D466" t="s">
        <v>2628</v>
      </c>
      <c r="E466" t="s">
        <v>1476</v>
      </c>
      <c r="F466" t="s">
        <v>1557</v>
      </c>
      <c r="H466" t="s">
        <v>1558</v>
      </c>
      <c r="I466" t="s">
        <v>1559</v>
      </c>
      <c r="J466" t="s">
        <v>1560</v>
      </c>
      <c r="P466" t="s">
        <v>1481</v>
      </c>
      <c r="Q466" t="s">
        <v>95</v>
      </c>
      <c r="Z466" t="s">
        <v>1533</v>
      </c>
      <c r="AB466" t="s">
        <v>97</v>
      </c>
      <c r="AC466" t="s">
        <v>1533</v>
      </c>
      <c r="AD466" t="s">
        <v>1894</v>
      </c>
      <c r="AE466" t="s">
        <v>1895</v>
      </c>
      <c r="AN466" t="s">
        <v>1485</v>
      </c>
      <c r="AO466" t="s">
        <v>1486</v>
      </c>
      <c r="AV466" t="s">
        <v>2623</v>
      </c>
      <c r="AX466">
        <v>114</v>
      </c>
      <c r="AY466" t="s">
        <v>2624</v>
      </c>
      <c r="AZ466" t="s">
        <v>2625</v>
      </c>
      <c r="BA466" t="s">
        <v>1565</v>
      </c>
      <c r="BB466" t="s">
        <v>2626</v>
      </c>
      <c r="BG466" t="s">
        <v>1567</v>
      </c>
      <c r="BO466" t="s">
        <v>110</v>
      </c>
      <c r="BP466" t="s">
        <v>111</v>
      </c>
      <c r="BQ466" t="s">
        <v>112</v>
      </c>
      <c r="BR466" t="s">
        <v>392</v>
      </c>
      <c r="BS466" t="s">
        <v>2627</v>
      </c>
      <c r="BT466" t="s">
        <v>207</v>
      </c>
      <c r="BU466" t="s">
        <v>116</v>
      </c>
      <c r="BV466" t="s">
        <v>137</v>
      </c>
      <c r="CD466" t="s">
        <v>1569</v>
      </c>
      <c r="CF466">
        <v>6</v>
      </c>
      <c r="CG466">
        <v>3</v>
      </c>
      <c r="CH466" t="s">
        <v>1495</v>
      </c>
    </row>
    <row r="467" spans="1:86" x14ac:dyDescent="0.25">
      <c r="A467">
        <v>464</v>
      </c>
      <c r="B467" t="s">
        <v>86</v>
      </c>
      <c r="C467" t="s">
        <v>87</v>
      </c>
      <c r="D467" t="s">
        <v>2629</v>
      </c>
      <c r="E467" t="s">
        <v>1476</v>
      </c>
      <c r="F467" t="s">
        <v>1557</v>
      </c>
      <c r="H467" t="s">
        <v>1558</v>
      </c>
      <c r="I467" t="s">
        <v>1559</v>
      </c>
      <c r="J467" t="s">
        <v>1560</v>
      </c>
      <c r="P467" t="s">
        <v>1481</v>
      </c>
      <c r="Q467" t="s">
        <v>95</v>
      </c>
      <c r="Z467" t="s">
        <v>1533</v>
      </c>
      <c r="AB467" t="s">
        <v>97</v>
      </c>
      <c r="AC467" t="s">
        <v>1533</v>
      </c>
      <c r="AD467" t="s">
        <v>1894</v>
      </c>
      <c r="AE467" t="s">
        <v>1895</v>
      </c>
      <c r="AN467" t="s">
        <v>1485</v>
      </c>
      <c r="AO467" t="s">
        <v>1486</v>
      </c>
      <c r="AV467" t="s">
        <v>2623</v>
      </c>
      <c r="AX467">
        <v>114</v>
      </c>
      <c r="AY467" t="s">
        <v>2624</v>
      </c>
      <c r="AZ467" t="s">
        <v>2625</v>
      </c>
      <c r="BA467" t="s">
        <v>1565</v>
      </c>
      <c r="BB467" t="s">
        <v>2626</v>
      </c>
      <c r="BG467" t="s">
        <v>1567</v>
      </c>
      <c r="BO467" t="s">
        <v>110</v>
      </c>
      <c r="BP467" t="s">
        <v>111</v>
      </c>
      <c r="BQ467" t="s">
        <v>112</v>
      </c>
      <c r="BR467" t="s">
        <v>392</v>
      </c>
      <c r="BS467" t="s">
        <v>2627</v>
      </c>
      <c r="BT467" t="s">
        <v>207</v>
      </c>
      <c r="BU467" t="s">
        <v>116</v>
      </c>
      <c r="BV467" t="s">
        <v>137</v>
      </c>
      <c r="CD467" t="s">
        <v>1569</v>
      </c>
      <c r="CF467">
        <v>6</v>
      </c>
      <c r="CG467">
        <v>3</v>
      </c>
      <c r="CH467" t="s">
        <v>1495</v>
      </c>
    </row>
    <row r="468" spans="1:86" x14ac:dyDescent="0.25">
      <c r="A468">
        <v>465</v>
      </c>
      <c r="B468" t="s">
        <v>86</v>
      </c>
      <c r="C468" t="s">
        <v>87</v>
      </c>
      <c r="D468" t="s">
        <v>2630</v>
      </c>
      <c r="E468" t="s">
        <v>1476</v>
      </c>
      <c r="F468" t="s">
        <v>1557</v>
      </c>
      <c r="H468" t="s">
        <v>1558</v>
      </c>
      <c r="I468" t="s">
        <v>1559</v>
      </c>
      <c r="J468" t="s">
        <v>1560</v>
      </c>
      <c r="P468" t="s">
        <v>1481</v>
      </c>
      <c r="Q468" t="s">
        <v>95</v>
      </c>
      <c r="Z468" t="s">
        <v>1533</v>
      </c>
      <c r="AB468" t="s">
        <v>97</v>
      </c>
      <c r="AC468" t="s">
        <v>1533</v>
      </c>
      <c r="AD468" t="s">
        <v>1894</v>
      </c>
      <c r="AE468" t="s">
        <v>1895</v>
      </c>
      <c r="AN468" t="s">
        <v>1485</v>
      </c>
      <c r="AO468" t="s">
        <v>1486</v>
      </c>
      <c r="AV468" t="s">
        <v>2623</v>
      </c>
      <c r="AX468">
        <v>114</v>
      </c>
      <c r="AY468" t="s">
        <v>2624</v>
      </c>
      <c r="AZ468" t="s">
        <v>2625</v>
      </c>
      <c r="BA468" t="s">
        <v>1565</v>
      </c>
      <c r="BB468" t="s">
        <v>2626</v>
      </c>
      <c r="BG468" t="s">
        <v>1567</v>
      </c>
      <c r="BO468" t="s">
        <v>110</v>
      </c>
      <c r="BP468" t="s">
        <v>111</v>
      </c>
      <c r="BQ468" t="s">
        <v>112</v>
      </c>
      <c r="BR468" t="s">
        <v>392</v>
      </c>
      <c r="BS468" t="s">
        <v>2627</v>
      </c>
      <c r="BT468" t="s">
        <v>207</v>
      </c>
      <c r="BU468" t="s">
        <v>116</v>
      </c>
      <c r="BV468" t="s">
        <v>137</v>
      </c>
      <c r="CD468" t="s">
        <v>1569</v>
      </c>
      <c r="CF468">
        <v>6</v>
      </c>
      <c r="CG468">
        <v>3</v>
      </c>
      <c r="CH468" t="s">
        <v>1495</v>
      </c>
    </row>
    <row r="469" spans="1:86" x14ac:dyDescent="0.25">
      <c r="A469">
        <v>466</v>
      </c>
      <c r="B469" t="s">
        <v>86</v>
      </c>
      <c r="C469" t="s">
        <v>87</v>
      </c>
      <c r="D469" t="s">
        <v>2631</v>
      </c>
      <c r="E469" t="s">
        <v>1476</v>
      </c>
      <c r="F469" t="s">
        <v>1477</v>
      </c>
      <c r="H469" t="s">
        <v>1478</v>
      </c>
      <c r="I469" t="s">
        <v>1479</v>
      </c>
      <c r="J469" t="s">
        <v>2632</v>
      </c>
      <c r="P469" t="s">
        <v>1481</v>
      </c>
      <c r="Q469" t="s">
        <v>95</v>
      </c>
      <c r="Z469" t="s">
        <v>1533</v>
      </c>
      <c r="AB469" t="s">
        <v>97</v>
      </c>
      <c r="AC469" t="s">
        <v>489</v>
      </c>
      <c r="AD469" t="s">
        <v>1077</v>
      </c>
      <c r="AE469" t="s">
        <v>2633</v>
      </c>
      <c r="AN469" t="s">
        <v>1485</v>
      </c>
      <c r="AO469" t="s">
        <v>1486</v>
      </c>
      <c r="AV469" t="s">
        <v>2634</v>
      </c>
      <c r="AX469">
        <v>66</v>
      </c>
      <c r="AY469" t="s">
        <v>2635</v>
      </c>
      <c r="AZ469" t="s">
        <v>2636</v>
      </c>
      <c r="BA469" t="s">
        <v>897</v>
      </c>
      <c r="BB469" t="s">
        <v>1588</v>
      </c>
      <c r="BC469" t="s">
        <v>1925</v>
      </c>
      <c r="BO469" t="s">
        <v>110</v>
      </c>
      <c r="BP469" t="s">
        <v>111</v>
      </c>
      <c r="BQ469" t="s">
        <v>112</v>
      </c>
      <c r="BR469" t="s">
        <v>900</v>
      </c>
      <c r="BS469" t="s">
        <v>900</v>
      </c>
      <c r="BT469" t="s">
        <v>254</v>
      </c>
      <c r="BU469" t="s">
        <v>116</v>
      </c>
      <c r="CF469">
        <v>6</v>
      </c>
      <c r="CG469">
        <v>1</v>
      </c>
      <c r="CH469" t="s">
        <v>1495</v>
      </c>
    </row>
    <row r="470" spans="1:86" x14ac:dyDescent="0.25">
      <c r="A470">
        <v>467</v>
      </c>
      <c r="B470" t="s">
        <v>86</v>
      </c>
      <c r="C470" t="s">
        <v>87</v>
      </c>
      <c r="D470" t="s">
        <v>2637</v>
      </c>
      <c r="E470" t="s">
        <v>1476</v>
      </c>
      <c r="F470" t="s">
        <v>1477</v>
      </c>
      <c r="H470" t="s">
        <v>2318</v>
      </c>
      <c r="I470" t="s">
        <v>2319</v>
      </c>
      <c r="J470" t="s">
        <v>2320</v>
      </c>
      <c r="P470" t="s">
        <v>1481</v>
      </c>
      <c r="Q470" t="s">
        <v>95</v>
      </c>
      <c r="Z470" t="s">
        <v>1533</v>
      </c>
      <c r="AB470" t="s">
        <v>97</v>
      </c>
      <c r="AC470" t="s">
        <v>489</v>
      </c>
      <c r="AD470" t="s">
        <v>1077</v>
      </c>
      <c r="AE470" t="s">
        <v>2638</v>
      </c>
      <c r="AN470" t="s">
        <v>1485</v>
      </c>
      <c r="AO470" t="s">
        <v>1486</v>
      </c>
      <c r="AV470" t="s">
        <v>2639</v>
      </c>
      <c r="AX470">
        <v>73</v>
      </c>
      <c r="AY470" t="s">
        <v>2640</v>
      </c>
      <c r="AZ470" t="s">
        <v>2641</v>
      </c>
      <c r="BA470" t="s">
        <v>897</v>
      </c>
      <c r="BB470" t="s">
        <v>898</v>
      </c>
      <c r="BC470" t="s">
        <v>2335</v>
      </c>
      <c r="BK470" t="s">
        <v>899</v>
      </c>
      <c r="BO470" t="s">
        <v>110</v>
      </c>
      <c r="BP470" t="s">
        <v>111</v>
      </c>
      <c r="BQ470" t="s">
        <v>112</v>
      </c>
      <c r="BR470" t="s">
        <v>900</v>
      </c>
      <c r="BS470" t="s">
        <v>900</v>
      </c>
      <c r="BT470" t="s">
        <v>254</v>
      </c>
      <c r="BU470" t="s">
        <v>116</v>
      </c>
      <c r="BV470" t="s">
        <v>117</v>
      </c>
      <c r="CF470">
        <v>6</v>
      </c>
      <c r="CG470">
        <v>1</v>
      </c>
      <c r="CH470" t="s">
        <v>1495</v>
      </c>
    </row>
    <row r="471" spans="1:86" x14ac:dyDescent="0.25">
      <c r="A471">
        <v>468</v>
      </c>
      <c r="B471" t="s">
        <v>86</v>
      </c>
      <c r="C471" t="s">
        <v>87</v>
      </c>
      <c r="D471" t="s">
        <v>2642</v>
      </c>
      <c r="E471" t="s">
        <v>1476</v>
      </c>
      <c r="F471" t="s">
        <v>1477</v>
      </c>
      <c r="H471" t="s">
        <v>2318</v>
      </c>
      <c r="I471" t="s">
        <v>2319</v>
      </c>
      <c r="J471" t="s">
        <v>2320</v>
      </c>
      <c r="P471" t="s">
        <v>1481</v>
      </c>
      <c r="Q471" t="s">
        <v>95</v>
      </c>
      <c r="Z471" t="s">
        <v>1533</v>
      </c>
      <c r="AB471" t="s">
        <v>97</v>
      </c>
      <c r="AC471" t="s">
        <v>489</v>
      </c>
      <c r="AD471" t="s">
        <v>1077</v>
      </c>
      <c r="AE471" t="s">
        <v>2643</v>
      </c>
      <c r="AN471" t="s">
        <v>1485</v>
      </c>
      <c r="AO471" t="s">
        <v>1486</v>
      </c>
      <c r="AV471" t="s">
        <v>2644</v>
      </c>
      <c r="AX471">
        <v>93</v>
      </c>
      <c r="AY471" t="s">
        <v>2645</v>
      </c>
      <c r="AZ471" t="s">
        <v>2646</v>
      </c>
      <c r="BA471" t="s">
        <v>234</v>
      </c>
      <c r="BB471" t="s">
        <v>235</v>
      </c>
      <c r="BC471" t="s">
        <v>2339</v>
      </c>
      <c r="BG471" t="s">
        <v>236</v>
      </c>
      <c r="BH471" t="s">
        <v>1628</v>
      </c>
      <c r="BI471" t="s">
        <v>1629</v>
      </c>
      <c r="BM471" t="s">
        <v>237</v>
      </c>
      <c r="BN471" t="s">
        <v>238</v>
      </c>
      <c r="BO471" t="s">
        <v>110</v>
      </c>
      <c r="BP471" t="s">
        <v>111</v>
      </c>
      <c r="BQ471" t="s">
        <v>112</v>
      </c>
      <c r="BR471" t="s">
        <v>239</v>
      </c>
      <c r="BS471" t="s">
        <v>240</v>
      </c>
      <c r="BT471" t="s">
        <v>241</v>
      </c>
      <c r="BU471" t="s">
        <v>116</v>
      </c>
      <c r="BV471" t="s">
        <v>242</v>
      </c>
      <c r="CF471">
        <v>6</v>
      </c>
      <c r="CG471">
        <v>1</v>
      </c>
      <c r="CH471" t="s">
        <v>1495</v>
      </c>
    </row>
    <row r="472" spans="1:86" x14ac:dyDescent="0.25">
      <c r="A472">
        <v>469</v>
      </c>
      <c r="B472" t="s">
        <v>86</v>
      </c>
      <c r="C472" t="s">
        <v>87</v>
      </c>
      <c r="D472" t="s">
        <v>2647</v>
      </c>
      <c r="E472" t="s">
        <v>1476</v>
      </c>
      <c r="F472" t="s">
        <v>1477</v>
      </c>
      <c r="H472" t="s">
        <v>2318</v>
      </c>
      <c r="I472" t="s">
        <v>2319</v>
      </c>
      <c r="J472" t="s">
        <v>2320</v>
      </c>
      <c r="P472" t="s">
        <v>1481</v>
      </c>
      <c r="Q472" t="s">
        <v>95</v>
      </c>
      <c r="Z472" t="s">
        <v>1533</v>
      </c>
      <c r="AB472" t="s">
        <v>97</v>
      </c>
      <c r="AC472" t="s">
        <v>489</v>
      </c>
      <c r="AD472" t="s">
        <v>1077</v>
      </c>
      <c r="AE472" t="s">
        <v>2633</v>
      </c>
      <c r="AN472" t="s">
        <v>1485</v>
      </c>
      <c r="AO472" t="s">
        <v>1486</v>
      </c>
      <c r="AV472" t="s">
        <v>2648</v>
      </c>
      <c r="AX472">
        <v>66</v>
      </c>
      <c r="AY472" t="s">
        <v>2635</v>
      </c>
      <c r="AZ472" t="s">
        <v>2636</v>
      </c>
      <c r="BA472" t="s">
        <v>897</v>
      </c>
      <c r="BB472" t="s">
        <v>1588</v>
      </c>
      <c r="BC472" t="s">
        <v>1925</v>
      </c>
      <c r="BO472" t="s">
        <v>110</v>
      </c>
      <c r="BP472" t="s">
        <v>111</v>
      </c>
      <c r="BQ472" t="s">
        <v>112</v>
      </c>
      <c r="BR472" t="s">
        <v>900</v>
      </c>
      <c r="BS472" t="s">
        <v>900</v>
      </c>
      <c r="BT472" t="s">
        <v>254</v>
      </c>
      <c r="BU472" t="s">
        <v>116</v>
      </c>
      <c r="CF472">
        <v>6</v>
      </c>
      <c r="CG472">
        <v>1</v>
      </c>
      <c r="CH472" t="s">
        <v>1495</v>
      </c>
    </row>
    <row r="473" spans="1:86" x14ac:dyDescent="0.25">
      <c r="A473">
        <v>470</v>
      </c>
      <c r="B473" t="s">
        <v>86</v>
      </c>
      <c r="C473" t="s">
        <v>87</v>
      </c>
      <c r="D473" t="s">
        <v>2649</v>
      </c>
      <c r="E473" t="s">
        <v>1476</v>
      </c>
      <c r="F473" t="s">
        <v>1477</v>
      </c>
      <c r="H473" t="s">
        <v>1497</v>
      </c>
      <c r="I473" t="s">
        <v>1498</v>
      </c>
      <c r="J473" t="s">
        <v>93</v>
      </c>
      <c r="P473" t="s">
        <v>1481</v>
      </c>
      <c r="Q473" t="s">
        <v>95</v>
      </c>
      <c r="Z473" t="s">
        <v>1533</v>
      </c>
      <c r="AB473" t="s">
        <v>97</v>
      </c>
      <c r="AC473" t="s">
        <v>489</v>
      </c>
      <c r="AD473" t="s">
        <v>1077</v>
      </c>
      <c r="AE473" t="s">
        <v>2650</v>
      </c>
      <c r="AN473" t="s">
        <v>1485</v>
      </c>
      <c r="AO473" t="s">
        <v>1486</v>
      </c>
      <c r="AV473" t="s">
        <v>2651</v>
      </c>
      <c r="AX473">
        <v>63</v>
      </c>
      <c r="AY473" t="s">
        <v>2652</v>
      </c>
      <c r="AZ473" t="s">
        <v>2653</v>
      </c>
      <c r="BA473" t="s">
        <v>1503</v>
      </c>
      <c r="BB473" t="s">
        <v>1504</v>
      </c>
      <c r="BC473" t="s">
        <v>2654</v>
      </c>
      <c r="BO473" t="s">
        <v>110</v>
      </c>
      <c r="BP473" t="s">
        <v>111</v>
      </c>
      <c r="BQ473" t="s">
        <v>112</v>
      </c>
      <c r="BR473" t="s">
        <v>900</v>
      </c>
      <c r="BS473" t="s">
        <v>900</v>
      </c>
      <c r="BT473" t="s">
        <v>1506</v>
      </c>
      <c r="BU473" t="s">
        <v>116</v>
      </c>
      <c r="BV473" t="s">
        <v>137</v>
      </c>
      <c r="CF473">
        <v>6</v>
      </c>
      <c r="CG473">
        <v>1</v>
      </c>
      <c r="CH473" t="s">
        <v>1495</v>
      </c>
    </row>
    <row r="474" spans="1:86" x14ac:dyDescent="0.25">
      <c r="A474">
        <v>471</v>
      </c>
      <c r="B474" t="s">
        <v>86</v>
      </c>
      <c r="C474" t="s">
        <v>87</v>
      </c>
      <c r="D474" t="s">
        <v>2655</v>
      </c>
      <c r="E474" t="s">
        <v>1476</v>
      </c>
      <c r="F474" t="s">
        <v>1477</v>
      </c>
      <c r="H474" t="s">
        <v>1497</v>
      </c>
      <c r="I474" t="s">
        <v>1498</v>
      </c>
      <c r="J474" t="s">
        <v>93</v>
      </c>
      <c r="P474" t="s">
        <v>1481</v>
      </c>
      <c r="Q474" t="s">
        <v>95</v>
      </c>
      <c r="Z474" t="s">
        <v>1533</v>
      </c>
      <c r="AB474" t="s">
        <v>97</v>
      </c>
      <c r="AC474" t="s">
        <v>489</v>
      </c>
      <c r="AD474" t="s">
        <v>1077</v>
      </c>
      <c r="AE474" t="s">
        <v>2643</v>
      </c>
      <c r="AN474" t="s">
        <v>1485</v>
      </c>
      <c r="AO474" t="s">
        <v>1486</v>
      </c>
      <c r="AV474" t="s">
        <v>2656</v>
      </c>
      <c r="AX474">
        <v>93</v>
      </c>
      <c r="AY474" t="s">
        <v>2645</v>
      </c>
      <c r="AZ474" t="s">
        <v>2646</v>
      </c>
      <c r="BA474" t="s">
        <v>234</v>
      </c>
      <c r="BB474" t="s">
        <v>235</v>
      </c>
      <c r="BC474" t="s">
        <v>2339</v>
      </c>
      <c r="BG474" t="s">
        <v>236</v>
      </c>
      <c r="BH474" t="s">
        <v>1628</v>
      </c>
      <c r="BI474" t="s">
        <v>1629</v>
      </c>
      <c r="BM474" t="s">
        <v>237</v>
      </c>
      <c r="BN474" t="s">
        <v>238</v>
      </c>
      <c r="BO474" t="s">
        <v>110</v>
      </c>
      <c r="BP474" t="s">
        <v>111</v>
      </c>
      <c r="BQ474" t="s">
        <v>112</v>
      </c>
      <c r="BR474" t="s">
        <v>239</v>
      </c>
      <c r="BS474" t="s">
        <v>240</v>
      </c>
      <c r="BT474" t="s">
        <v>241</v>
      </c>
      <c r="BU474" t="s">
        <v>116</v>
      </c>
      <c r="BV474" t="s">
        <v>137</v>
      </c>
      <c r="CF474">
        <v>6</v>
      </c>
      <c r="CG474">
        <v>1</v>
      </c>
      <c r="CH474" t="s">
        <v>1495</v>
      </c>
    </row>
    <row r="475" spans="1:86" x14ac:dyDescent="0.25">
      <c r="A475">
        <v>472</v>
      </c>
      <c r="B475" t="s">
        <v>86</v>
      </c>
      <c r="C475" t="s">
        <v>87</v>
      </c>
      <c r="D475" t="s">
        <v>2657</v>
      </c>
      <c r="E475" t="s">
        <v>1476</v>
      </c>
      <c r="F475" t="s">
        <v>1477</v>
      </c>
      <c r="H475" t="s">
        <v>2041</v>
      </c>
      <c r="I475" t="s">
        <v>2042</v>
      </c>
      <c r="J475" t="s">
        <v>2017</v>
      </c>
      <c r="P475" t="s">
        <v>1481</v>
      </c>
      <c r="Q475" t="s">
        <v>95</v>
      </c>
      <c r="Z475" t="s">
        <v>1533</v>
      </c>
      <c r="AB475" t="s">
        <v>97</v>
      </c>
      <c r="AC475" t="s">
        <v>489</v>
      </c>
      <c r="AD475" t="s">
        <v>1077</v>
      </c>
      <c r="AE475" t="s">
        <v>2061</v>
      </c>
      <c r="AN475" t="s">
        <v>1485</v>
      </c>
      <c r="AO475" t="s">
        <v>1486</v>
      </c>
      <c r="AV475" t="s">
        <v>2658</v>
      </c>
      <c r="AX475">
        <v>89</v>
      </c>
      <c r="AY475" t="s">
        <v>2659</v>
      </c>
      <c r="AZ475" t="s">
        <v>2660</v>
      </c>
      <c r="BA475" t="s">
        <v>2065</v>
      </c>
      <c r="BB475" t="s">
        <v>2066</v>
      </c>
      <c r="BC475" t="s">
        <v>2661</v>
      </c>
      <c r="BG475" t="s">
        <v>2067</v>
      </c>
      <c r="BM475" t="s">
        <v>2068</v>
      </c>
      <c r="BN475" t="s">
        <v>2069</v>
      </c>
      <c r="BO475" t="s">
        <v>110</v>
      </c>
      <c r="BP475" t="s">
        <v>111</v>
      </c>
      <c r="BQ475" t="s">
        <v>112</v>
      </c>
      <c r="BR475" t="s">
        <v>239</v>
      </c>
      <c r="BS475" t="s">
        <v>1494</v>
      </c>
      <c r="BT475" t="s">
        <v>241</v>
      </c>
      <c r="BU475" t="s">
        <v>116</v>
      </c>
      <c r="BV475" t="s">
        <v>274</v>
      </c>
      <c r="CF475">
        <v>6</v>
      </c>
      <c r="CG475">
        <v>1</v>
      </c>
      <c r="CH475" t="s">
        <v>1495</v>
      </c>
    </row>
    <row r="476" spans="1:86" x14ac:dyDescent="0.25">
      <c r="A476">
        <v>473</v>
      </c>
      <c r="B476" t="s">
        <v>86</v>
      </c>
      <c r="C476" t="s">
        <v>87</v>
      </c>
      <c r="D476" t="s">
        <v>2662</v>
      </c>
      <c r="E476" t="s">
        <v>1476</v>
      </c>
      <c r="F476" t="s">
        <v>1477</v>
      </c>
      <c r="H476" t="s">
        <v>2041</v>
      </c>
      <c r="I476" t="s">
        <v>2042</v>
      </c>
      <c r="J476" t="s">
        <v>2017</v>
      </c>
      <c r="P476" t="s">
        <v>1481</v>
      </c>
      <c r="Q476" t="s">
        <v>95</v>
      </c>
      <c r="Z476" t="s">
        <v>1533</v>
      </c>
      <c r="AB476" t="s">
        <v>97</v>
      </c>
      <c r="AC476" t="s">
        <v>489</v>
      </c>
      <c r="AD476" t="s">
        <v>1077</v>
      </c>
      <c r="AE476" t="s">
        <v>2056</v>
      </c>
      <c r="AN476" t="s">
        <v>1485</v>
      </c>
      <c r="AO476" t="s">
        <v>1486</v>
      </c>
      <c r="AV476" t="s">
        <v>2663</v>
      </c>
      <c r="AX476">
        <v>73</v>
      </c>
      <c r="AY476" t="s">
        <v>2640</v>
      </c>
      <c r="AZ476" t="s">
        <v>2641</v>
      </c>
      <c r="BA476" t="s">
        <v>897</v>
      </c>
      <c r="BB476" t="s">
        <v>898</v>
      </c>
      <c r="BC476" t="s">
        <v>2335</v>
      </c>
      <c r="BK476" t="s">
        <v>899</v>
      </c>
      <c r="BO476" t="s">
        <v>110</v>
      </c>
      <c r="BP476" t="s">
        <v>111</v>
      </c>
      <c r="BQ476" t="s">
        <v>112</v>
      </c>
      <c r="BR476" t="s">
        <v>900</v>
      </c>
      <c r="BS476" t="s">
        <v>900</v>
      </c>
      <c r="BT476" t="s">
        <v>254</v>
      </c>
      <c r="BU476" t="s">
        <v>116</v>
      </c>
      <c r="BV476" t="s">
        <v>117</v>
      </c>
      <c r="CF476">
        <v>6</v>
      </c>
      <c r="CG476">
        <v>1</v>
      </c>
      <c r="CH476" t="s">
        <v>1495</v>
      </c>
    </row>
    <row r="477" spans="1:86" x14ac:dyDescent="0.25">
      <c r="A477">
        <v>474</v>
      </c>
      <c r="B477" t="s">
        <v>86</v>
      </c>
      <c r="C477" t="s">
        <v>87</v>
      </c>
      <c r="D477" t="s">
        <v>2664</v>
      </c>
      <c r="E477" t="s">
        <v>1476</v>
      </c>
      <c r="F477" t="s">
        <v>1515</v>
      </c>
      <c r="H477" t="s">
        <v>1516</v>
      </c>
      <c r="I477" t="s">
        <v>1517</v>
      </c>
      <c r="J477" t="s">
        <v>2261</v>
      </c>
      <c r="P477" t="s">
        <v>1481</v>
      </c>
      <c r="Q477" t="s">
        <v>95</v>
      </c>
      <c r="Z477" t="s">
        <v>1533</v>
      </c>
      <c r="AB477" t="s">
        <v>97</v>
      </c>
      <c r="AC477" t="s">
        <v>489</v>
      </c>
      <c r="AD477" t="s">
        <v>1077</v>
      </c>
      <c r="AE477" t="s">
        <v>2665</v>
      </c>
      <c r="AN477" t="s">
        <v>1485</v>
      </c>
      <c r="AO477" t="s">
        <v>1486</v>
      </c>
      <c r="AV477" t="s">
        <v>2666</v>
      </c>
      <c r="AX477">
        <v>62</v>
      </c>
      <c r="AY477" t="s">
        <v>2667</v>
      </c>
      <c r="AZ477" t="s">
        <v>2668</v>
      </c>
      <c r="BA477" t="s">
        <v>1954</v>
      </c>
      <c r="BB477" t="s">
        <v>1955</v>
      </c>
      <c r="BC477" t="s">
        <v>2280</v>
      </c>
      <c r="BJ477" t="s">
        <v>1957</v>
      </c>
      <c r="BM477" t="s">
        <v>1005</v>
      </c>
      <c r="BN477" t="s">
        <v>1004</v>
      </c>
      <c r="BO477" t="s">
        <v>110</v>
      </c>
      <c r="BP477" t="s">
        <v>111</v>
      </c>
      <c r="BQ477" t="s">
        <v>112</v>
      </c>
      <c r="BR477" t="s">
        <v>1149</v>
      </c>
      <c r="BS477" t="s">
        <v>1958</v>
      </c>
      <c r="BT477" t="s">
        <v>254</v>
      </c>
      <c r="BU477" t="s">
        <v>116</v>
      </c>
      <c r="CF477">
        <v>6</v>
      </c>
      <c r="CG477">
        <v>1</v>
      </c>
      <c r="CH477" t="s">
        <v>1495</v>
      </c>
    </row>
    <row r="478" spans="1:86" x14ac:dyDescent="0.25">
      <c r="A478">
        <v>475</v>
      </c>
      <c r="B478" t="s">
        <v>86</v>
      </c>
      <c r="C478" t="s">
        <v>87</v>
      </c>
      <c r="D478" t="s">
        <v>2669</v>
      </c>
      <c r="E478" t="s">
        <v>1476</v>
      </c>
      <c r="F478" t="s">
        <v>1598</v>
      </c>
      <c r="H478" t="s">
        <v>1599</v>
      </c>
      <c r="I478" t="s">
        <v>1600</v>
      </c>
      <c r="J478" t="s">
        <v>2017</v>
      </c>
      <c r="P478" t="s">
        <v>1481</v>
      </c>
      <c r="Q478" t="s">
        <v>95</v>
      </c>
      <c r="Z478" t="s">
        <v>1533</v>
      </c>
      <c r="AB478" t="s">
        <v>97</v>
      </c>
      <c r="AC478" t="s">
        <v>489</v>
      </c>
      <c r="AD478" t="s">
        <v>1077</v>
      </c>
      <c r="AE478" t="s">
        <v>2670</v>
      </c>
      <c r="AN478" t="s">
        <v>1485</v>
      </c>
      <c r="AO478" t="s">
        <v>1486</v>
      </c>
      <c r="AV478" t="s">
        <v>2671</v>
      </c>
      <c r="AX478">
        <v>102</v>
      </c>
      <c r="AY478" t="s">
        <v>2672</v>
      </c>
      <c r="AZ478" t="s">
        <v>2673</v>
      </c>
      <c r="BA478" t="s">
        <v>234</v>
      </c>
      <c r="BB478" t="s">
        <v>235</v>
      </c>
      <c r="BC478" t="s">
        <v>1734</v>
      </c>
      <c r="BG478" t="s">
        <v>236</v>
      </c>
      <c r="BM478" t="s">
        <v>237</v>
      </c>
      <c r="BN478" t="s">
        <v>238</v>
      </c>
      <c r="BO478" t="s">
        <v>110</v>
      </c>
      <c r="BP478" t="s">
        <v>111</v>
      </c>
      <c r="BQ478" t="s">
        <v>112</v>
      </c>
      <c r="BR478" t="s">
        <v>239</v>
      </c>
      <c r="BS478" t="s">
        <v>240</v>
      </c>
      <c r="BT478" t="s">
        <v>241</v>
      </c>
      <c r="BU478" t="s">
        <v>116</v>
      </c>
      <c r="BV478" t="s">
        <v>187</v>
      </c>
      <c r="CF478">
        <v>6</v>
      </c>
      <c r="CG478">
        <v>1</v>
      </c>
      <c r="CH478" t="s">
        <v>1495</v>
      </c>
    </row>
    <row r="479" spans="1:86" x14ac:dyDescent="0.25">
      <c r="A479">
        <v>476</v>
      </c>
      <c r="B479" t="s">
        <v>86</v>
      </c>
      <c r="C479" t="s">
        <v>87</v>
      </c>
      <c r="D479" t="s">
        <v>2674</v>
      </c>
      <c r="E479" t="s">
        <v>1476</v>
      </c>
      <c r="F479" t="s">
        <v>2234</v>
      </c>
      <c r="H479" t="s">
        <v>2235</v>
      </c>
      <c r="I479" t="s">
        <v>2236</v>
      </c>
      <c r="J479" t="s">
        <v>2675</v>
      </c>
      <c r="P479" t="s">
        <v>1481</v>
      </c>
      <c r="Q479" t="s">
        <v>95</v>
      </c>
      <c r="Z479" t="s">
        <v>1533</v>
      </c>
      <c r="AB479" t="s">
        <v>97</v>
      </c>
      <c r="AC479" t="s">
        <v>1533</v>
      </c>
      <c r="AD479" t="s">
        <v>894</v>
      </c>
      <c r="AE479" t="s">
        <v>1561</v>
      </c>
      <c r="AN479" t="s">
        <v>1485</v>
      </c>
      <c r="AO479" t="s">
        <v>1486</v>
      </c>
      <c r="AV479" t="s">
        <v>2676</v>
      </c>
      <c r="AX479">
        <v>108</v>
      </c>
      <c r="AY479" t="s">
        <v>2249</v>
      </c>
      <c r="AZ479" t="s">
        <v>2250</v>
      </c>
      <c r="BA479" t="s">
        <v>1565</v>
      </c>
      <c r="BB479" t="s">
        <v>235</v>
      </c>
      <c r="BC479" t="s">
        <v>2251</v>
      </c>
      <c r="BG479" t="s">
        <v>1567</v>
      </c>
      <c r="BO479" t="s">
        <v>110</v>
      </c>
      <c r="BP479" t="s">
        <v>111</v>
      </c>
      <c r="BQ479" t="s">
        <v>112</v>
      </c>
      <c r="BR479" t="s">
        <v>392</v>
      </c>
      <c r="BS479" t="s">
        <v>1568</v>
      </c>
      <c r="BT479" t="s">
        <v>207</v>
      </c>
      <c r="BU479" t="s">
        <v>116</v>
      </c>
      <c r="BV479" t="s">
        <v>137</v>
      </c>
      <c r="CD479" t="s">
        <v>1569</v>
      </c>
      <c r="CF479">
        <v>4</v>
      </c>
      <c r="CG479">
        <v>1</v>
      </c>
      <c r="CH479" t="s">
        <v>1495</v>
      </c>
    </row>
    <row r="480" spans="1:86" x14ac:dyDescent="0.25">
      <c r="A480">
        <v>477</v>
      </c>
      <c r="B480" t="s">
        <v>86</v>
      </c>
      <c r="C480" t="s">
        <v>87</v>
      </c>
      <c r="D480" t="s">
        <v>2677</v>
      </c>
      <c r="E480" t="s">
        <v>1476</v>
      </c>
      <c r="F480" t="s">
        <v>1477</v>
      </c>
      <c r="H480" t="s">
        <v>1497</v>
      </c>
      <c r="I480" t="s">
        <v>1498</v>
      </c>
      <c r="J480" t="s">
        <v>93</v>
      </c>
      <c r="P480" t="s">
        <v>1481</v>
      </c>
      <c r="Q480" t="s">
        <v>95</v>
      </c>
      <c r="Z480" t="s">
        <v>1645</v>
      </c>
      <c r="AB480" t="s">
        <v>97</v>
      </c>
      <c r="AC480" t="s">
        <v>1645</v>
      </c>
      <c r="AD480" t="s">
        <v>230</v>
      </c>
      <c r="AE480" t="s">
        <v>1714</v>
      </c>
      <c r="AN480" t="s">
        <v>1485</v>
      </c>
      <c r="AO480" t="s">
        <v>1486</v>
      </c>
      <c r="AV480" t="s">
        <v>2678</v>
      </c>
      <c r="AX480">
        <v>69</v>
      </c>
      <c r="AY480" t="s">
        <v>2679</v>
      </c>
      <c r="AZ480" t="s">
        <v>2680</v>
      </c>
      <c r="BA480" t="s">
        <v>1538</v>
      </c>
      <c r="BB480" t="s">
        <v>1650</v>
      </c>
      <c r="BC480" t="s">
        <v>2038</v>
      </c>
      <c r="BG480" t="s">
        <v>1540</v>
      </c>
      <c r="BJ480" t="s">
        <v>1541</v>
      </c>
      <c r="BM480" t="s">
        <v>1652</v>
      </c>
      <c r="BN480" t="s">
        <v>1653</v>
      </c>
      <c r="BO480" t="s">
        <v>110</v>
      </c>
      <c r="BP480" t="s">
        <v>111</v>
      </c>
      <c r="BQ480" t="s">
        <v>112</v>
      </c>
      <c r="BR480" t="s">
        <v>1544</v>
      </c>
      <c r="BS480" t="s">
        <v>1545</v>
      </c>
      <c r="BT480" t="s">
        <v>154</v>
      </c>
      <c r="BU480" t="s">
        <v>116</v>
      </c>
      <c r="BV480" t="s">
        <v>2039</v>
      </c>
      <c r="CD480" t="s">
        <v>1569</v>
      </c>
      <c r="CF480">
        <v>4</v>
      </c>
      <c r="CG480">
        <v>1</v>
      </c>
      <c r="CH480" t="s">
        <v>1495</v>
      </c>
    </row>
    <row r="481" spans="1:86" x14ac:dyDescent="0.25">
      <c r="A481">
        <v>478</v>
      </c>
      <c r="B481" t="s">
        <v>86</v>
      </c>
      <c r="C481" t="s">
        <v>87</v>
      </c>
      <c r="D481" t="s">
        <v>2681</v>
      </c>
      <c r="E481" t="s">
        <v>1476</v>
      </c>
      <c r="F481" t="s">
        <v>1477</v>
      </c>
      <c r="H481" t="s">
        <v>2318</v>
      </c>
      <c r="I481" t="s">
        <v>2319</v>
      </c>
      <c r="J481" t="s">
        <v>2320</v>
      </c>
      <c r="P481" t="s">
        <v>1481</v>
      </c>
      <c r="Q481" t="s">
        <v>95</v>
      </c>
      <c r="Z481" t="s">
        <v>1645</v>
      </c>
      <c r="AB481" t="s">
        <v>97</v>
      </c>
      <c r="AC481" t="s">
        <v>1645</v>
      </c>
      <c r="AD481" t="s">
        <v>1705</v>
      </c>
      <c r="AE481" t="s">
        <v>2443</v>
      </c>
      <c r="AN481" t="s">
        <v>1485</v>
      </c>
      <c r="AO481" t="s">
        <v>1486</v>
      </c>
      <c r="AV481" t="s">
        <v>2682</v>
      </c>
      <c r="AX481">
        <v>82</v>
      </c>
      <c r="AY481" t="s">
        <v>2438</v>
      </c>
      <c r="AZ481" t="s">
        <v>2439</v>
      </c>
      <c r="BA481" t="s">
        <v>2266</v>
      </c>
      <c r="BB481" t="s">
        <v>2440</v>
      </c>
      <c r="BF481" t="s">
        <v>2030</v>
      </c>
      <c r="BM481" t="s">
        <v>2031</v>
      </c>
      <c r="BN481" t="s">
        <v>2032</v>
      </c>
      <c r="BO481" t="s">
        <v>110</v>
      </c>
      <c r="BP481" t="s">
        <v>111</v>
      </c>
      <c r="BQ481" t="s">
        <v>112</v>
      </c>
      <c r="BR481" t="s">
        <v>239</v>
      </c>
      <c r="BS481" t="s">
        <v>1697</v>
      </c>
      <c r="BT481" t="s">
        <v>625</v>
      </c>
      <c r="BU481" t="s">
        <v>116</v>
      </c>
      <c r="BV481" t="s">
        <v>2039</v>
      </c>
      <c r="CD481" t="s">
        <v>1569</v>
      </c>
      <c r="CF481">
        <v>5</v>
      </c>
      <c r="CG481">
        <v>3</v>
      </c>
      <c r="CH481" t="s">
        <v>1495</v>
      </c>
    </row>
    <row r="482" spans="1:86" x14ac:dyDescent="0.25">
      <c r="A482">
        <v>479</v>
      </c>
      <c r="B482" t="s">
        <v>86</v>
      </c>
      <c r="C482" t="s">
        <v>87</v>
      </c>
      <c r="D482" t="s">
        <v>2683</v>
      </c>
      <c r="E482" t="s">
        <v>1476</v>
      </c>
      <c r="F482" t="s">
        <v>1477</v>
      </c>
      <c r="H482" t="s">
        <v>1497</v>
      </c>
      <c r="I482" t="s">
        <v>1498</v>
      </c>
      <c r="J482" t="s">
        <v>93</v>
      </c>
      <c r="P482" t="s">
        <v>1481</v>
      </c>
      <c r="Q482" t="s">
        <v>95</v>
      </c>
      <c r="Z482" t="s">
        <v>1518</v>
      </c>
      <c r="AB482" t="s">
        <v>97</v>
      </c>
      <c r="AC482" t="s">
        <v>1533</v>
      </c>
      <c r="AD482" t="s">
        <v>1077</v>
      </c>
      <c r="AE482" t="s">
        <v>2034</v>
      </c>
      <c r="AN482" t="s">
        <v>1485</v>
      </c>
      <c r="AO482" t="s">
        <v>1486</v>
      </c>
      <c r="AV482" t="s">
        <v>2684</v>
      </c>
      <c r="AX482">
        <v>69</v>
      </c>
      <c r="AY482" t="s">
        <v>2036</v>
      </c>
      <c r="AZ482" t="s">
        <v>2037</v>
      </c>
      <c r="BA482" t="s">
        <v>1538</v>
      </c>
      <c r="BB482" t="s">
        <v>1650</v>
      </c>
      <c r="BC482" t="s">
        <v>2038</v>
      </c>
      <c r="BG482" t="s">
        <v>1540</v>
      </c>
      <c r="BJ482" t="s">
        <v>1541</v>
      </c>
      <c r="BM482" t="s">
        <v>1652</v>
      </c>
      <c r="BN482" t="s">
        <v>1653</v>
      </c>
      <c r="BO482" t="s">
        <v>110</v>
      </c>
      <c r="BP482" t="s">
        <v>111</v>
      </c>
      <c r="BQ482" t="s">
        <v>112</v>
      </c>
      <c r="BR482" t="s">
        <v>1544</v>
      </c>
      <c r="BS482" t="s">
        <v>1545</v>
      </c>
      <c r="BT482" t="s">
        <v>154</v>
      </c>
      <c r="BU482" t="s">
        <v>116</v>
      </c>
      <c r="BV482" t="s">
        <v>2039</v>
      </c>
      <c r="CD482" t="s">
        <v>1569</v>
      </c>
      <c r="CF482">
        <v>6</v>
      </c>
      <c r="CG482">
        <v>1</v>
      </c>
      <c r="CH482" t="s">
        <v>1495</v>
      </c>
    </row>
    <row r="483" spans="1:86" x14ac:dyDescent="0.25">
      <c r="A483">
        <v>480</v>
      </c>
      <c r="B483" t="s">
        <v>86</v>
      </c>
      <c r="C483" t="s">
        <v>87</v>
      </c>
      <c r="D483" t="s">
        <v>2685</v>
      </c>
      <c r="E483" t="s">
        <v>1476</v>
      </c>
      <c r="F483" t="s">
        <v>1477</v>
      </c>
      <c r="H483" t="s">
        <v>1497</v>
      </c>
      <c r="I483" t="s">
        <v>1498</v>
      </c>
      <c r="J483" t="s">
        <v>93</v>
      </c>
      <c r="P483" t="s">
        <v>1481</v>
      </c>
      <c r="Q483" t="s">
        <v>95</v>
      </c>
      <c r="Z483" t="s">
        <v>2242</v>
      </c>
      <c r="AB483" t="s">
        <v>97</v>
      </c>
      <c r="AC483" t="s">
        <v>2242</v>
      </c>
      <c r="AD483" t="s">
        <v>412</v>
      </c>
      <c r="AE483" t="s">
        <v>2686</v>
      </c>
      <c r="AN483" t="s">
        <v>1485</v>
      </c>
      <c r="AO483" t="s">
        <v>1486</v>
      </c>
      <c r="AV483" t="s">
        <v>2687</v>
      </c>
      <c r="AX483">
        <v>62</v>
      </c>
      <c r="AY483" t="s">
        <v>2688</v>
      </c>
      <c r="AZ483" t="s">
        <v>2689</v>
      </c>
      <c r="BA483" t="s">
        <v>2079</v>
      </c>
      <c r="BB483" t="s">
        <v>2080</v>
      </c>
      <c r="BC483" t="s">
        <v>2491</v>
      </c>
      <c r="BO483" t="s">
        <v>110</v>
      </c>
      <c r="BP483" t="s">
        <v>111</v>
      </c>
      <c r="BQ483" t="s">
        <v>112</v>
      </c>
      <c r="BR483" t="s">
        <v>354</v>
      </c>
      <c r="BS483" t="s">
        <v>2081</v>
      </c>
      <c r="BT483" t="s">
        <v>207</v>
      </c>
      <c r="BU483" t="s">
        <v>116</v>
      </c>
      <c r="BV483" t="s">
        <v>2690</v>
      </c>
      <c r="CD483" t="s">
        <v>1569</v>
      </c>
      <c r="CF483">
        <v>6</v>
      </c>
      <c r="CG483">
        <v>1</v>
      </c>
      <c r="CH483" t="s">
        <v>1495</v>
      </c>
    </row>
    <row r="484" spans="1:86" x14ac:dyDescent="0.25">
      <c r="A484">
        <v>481</v>
      </c>
      <c r="B484" t="s">
        <v>86</v>
      </c>
      <c r="C484" t="s">
        <v>87</v>
      </c>
      <c r="D484" t="s">
        <v>2691</v>
      </c>
      <c r="E484" t="s">
        <v>1476</v>
      </c>
      <c r="F484" t="s">
        <v>1477</v>
      </c>
      <c r="H484" t="s">
        <v>1497</v>
      </c>
      <c r="I484" t="s">
        <v>1498</v>
      </c>
      <c r="J484" t="s">
        <v>93</v>
      </c>
      <c r="P484" t="s">
        <v>1481</v>
      </c>
      <c r="Q484" t="s">
        <v>95</v>
      </c>
      <c r="Z484" t="s">
        <v>1645</v>
      </c>
      <c r="AB484" t="s">
        <v>97</v>
      </c>
      <c r="AC484" t="s">
        <v>1645</v>
      </c>
      <c r="AD484" t="s">
        <v>230</v>
      </c>
      <c r="AE484" t="s">
        <v>1714</v>
      </c>
      <c r="AN484" t="s">
        <v>1485</v>
      </c>
      <c r="AO484" t="s">
        <v>1486</v>
      </c>
      <c r="AV484" t="s">
        <v>2692</v>
      </c>
      <c r="AX484">
        <v>66</v>
      </c>
      <c r="AY484" t="s">
        <v>1716</v>
      </c>
      <c r="AZ484" t="s">
        <v>1717</v>
      </c>
      <c r="BA484" t="s">
        <v>1709</v>
      </c>
      <c r="BB484" t="s">
        <v>1650</v>
      </c>
      <c r="BG484" t="s">
        <v>1540</v>
      </c>
      <c r="BH484" t="s">
        <v>1718</v>
      </c>
      <c r="BI484" t="s">
        <v>1719</v>
      </c>
      <c r="BJ484" t="s">
        <v>1541</v>
      </c>
      <c r="BM484" t="s">
        <v>1652</v>
      </c>
      <c r="BN484" t="s">
        <v>1653</v>
      </c>
      <c r="BO484" t="s">
        <v>110</v>
      </c>
      <c r="BP484" t="s">
        <v>111</v>
      </c>
      <c r="BQ484" t="s">
        <v>112</v>
      </c>
      <c r="BR484" t="s">
        <v>1711</v>
      </c>
      <c r="BS484" t="s">
        <v>1712</v>
      </c>
      <c r="BT484" t="s">
        <v>154</v>
      </c>
      <c r="BU484" t="s">
        <v>116</v>
      </c>
      <c r="BV484" t="s">
        <v>187</v>
      </c>
      <c r="CD484" t="s">
        <v>1569</v>
      </c>
      <c r="CF484">
        <v>4</v>
      </c>
      <c r="CG484">
        <v>3</v>
      </c>
      <c r="CH484" t="s">
        <v>1495</v>
      </c>
    </row>
    <row r="485" spans="1:86" x14ac:dyDescent="0.25">
      <c r="A485">
        <v>482</v>
      </c>
      <c r="B485" t="s">
        <v>86</v>
      </c>
      <c r="C485" t="s">
        <v>87</v>
      </c>
      <c r="D485" t="s">
        <v>2693</v>
      </c>
      <c r="E485" t="s">
        <v>1476</v>
      </c>
      <c r="F485" t="s">
        <v>1598</v>
      </c>
      <c r="H485" t="s">
        <v>1599</v>
      </c>
      <c r="I485" t="s">
        <v>1600</v>
      </c>
      <c r="J485" t="s">
        <v>2017</v>
      </c>
      <c r="P485" t="s">
        <v>1481</v>
      </c>
      <c r="Q485" t="s">
        <v>95</v>
      </c>
      <c r="Z485" t="s">
        <v>1533</v>
      </c>
      <c r="AB485" t="s">
        <v>97</v>
      </c>
      <c r="AC485" t="s">
        <v>1533</v>
      </c>
      <c r="AD485" t="s">
        <v>1949</v>
      </c>
      <c r="AE485" t="s">
        <v>2406</v>
      </c>
      <c r="AN485" t="s">
        <v>1485</v>
      </c>
      <c r="AO485" t="s">
        <v>1486</v>
      </c>
      <c r="AV485" t="s">
        <v>2580</v>
      </c>
      <c r="AX485">
        <v>51</v>
      </c>
      <c r="AY485" t="s">
        <v>2581</v>
      </c>
      <c r="AZ485" t="s">
        <v>2582</v>
      </c>
      <c r="BA485" t="s">
        <v>2140</v>
      </c>
      <c r="BB485" t="s">
        <v>2583</v>
      </c>
      <c r="BG485" t="s">
        <v>1146</v>
      </c>
      <c r="BM485" t="s">
        <v>2141</v>
      </c>
      <c r="BN485" t="s">
        <v>2142</v>
      </c>
      <c r="BO485" t="s">
        <v>110</v>
      </c>
      <c r="BP485" t="s">
        <v>111</v>
      </c>
      <c r="BQ485" t="s">
        <v>112</v>
      </c>
      <c r="BR485" t="s">
        <v>1149</v>
      </c>
      <c r="BS485" t="s">
        <v>2584</v>
      </c>
      <c r="BT485" t="s">
        <v>254</v>
      </c>
      <c r="BU485" t="s">
        <v>116</v>
      </c>
      <c r="BV485" t="s">
        <v>137</v>
      </c>
      <c r="CD485" t="s">
        <v>1569</v>
      </c>
      <c r="CF485">
        <v>6</v>
      </c>
      <c r="CG485">
        <v>3</v>
      </c>
      <c r="CH485" t="s">
        <v>1495</v>
      </c>
    </row>
    <row r="486" spans="1:86" x14ac:dyDescent="0.25">
      <c r="A486">
        <v>483</v>
      </c>
      <c r="B486" t="s">
        <v>86</v>
      </c>
      <c r="C486" t="s">
        <v>87</v>
      </c>
      <c r="D486" t="s">
        <v>2694</v>
      </c>
      <c r="E486" t="s">
        <v>1476</v>
      </c>
      <c r="F486" t="s">
        <v>1598</v>
      </c>
      <c r="H486" t="s">
        <v>1599</v>
      </c>
      <c r="I486" t="s">
        <v>1600</v>
      </c>
      <c r="J486" t="s">
        <v>1581</v>
      </c>
      <c r="P486" t="s">
        <v>1481</v>
      </c>
      <c r="Q486" t="s">
        <v>95</v>
      </c>
      <c r="Z486" t="s">
        <v>1533</v>
      </c>
      <c r="AB486" t="s">
        <v>97</v>
      </c>
      <c r="AC486" t="s">
        <v>1699</v>
      </c>
      <c r="AD486" t="s">
        <v>1077</v>
      </c>
      <c r="AE486" t="s">
        <v>2695</v>
      </c>
      <c r="AN486" t="s">
        <v>1485</v>
      </c>
      <c r="AO486" t="s">
        <v>1486</v>
      </c>
      <c r="AV486" t="s">
        <v>2696</v>
      </c>
      <c r="AX486">
        <v>39</v>
      </c>
      <c r="AY486" t="s">
        <v>2697</v>
      </c>
      <c r="AZ486" t="s">
        <v>2698</v>
      </c>
      <c r="BA486" t="s">
        <v>2402</v>
      </c>
      <c r="BB486" t="s">
        <v>2403</v>
      </c>
      <c r="BC486" t="s">
        <v>2699</v>
      </c>
      <c r="BG486" t="s">
        <v>1146</v>
      </c>
      <c r="BM486" t="s">
        <v>2141</v>
      </c>
      <c r="BN486" t="s">
        <v>2142</v>
      </c>
      <c r="BO486" t="s">
        <v>110</v>
      </c>
      <c r="BP486" t="s">
        <v>111</v>
      </c>
      <c r="BQ486" t="s">
        <v>112</v>
      </c>
      <c r="BR486" t="s">
        <v>1149</v>
      </c>
      <c r="BS486" t="s">
        <v>1150</v>
      </c>
      <c r="BT486" t="s">
        <v>254</v>
      </c>
      <c r="BU486" t="s">
        <v>116</v>
      </c>
      <c r="CD486" t="s">
        <v>1569</v>
      </c>
      <c r="CF486">
        <v>6</v>
      </c>
      <c r="CG486">
        <v>1</v>
      </c>
      <c r="CH486" t="s">
        <v>1495</v>
      </c>
    </row>
    <row r="487" spans="1:86" x14ac:dyDescent="0.25">
      <c r="A487">
        <v>484</v>
      </c>
      <c r="B487" t="s">
        <v>86</v>
      </c>
      <c r="C487" t="s">
        <v>87</v>
      </c>
      <c r="D487" t="s">
        <v>2700</v>
      </c>
      <c r="E487" t="s">
        <v>1476</v>
      </c>
      <c r="F487" t="s">
        <v>1477</v>
      </c>
      <c r="H487" t="s">
        <v>2318</v>
      </c>
      <c r="I487" t="s">
        <v>2319</v>
      </c>
      <c r="J487" t="s">
        <v>2701</v>
      </c>
      <c r="P487" t="s">
        <v>1481</v>
      </c>
      <c r="Q487" t="s">
        <v>95</v>
      </c>
      <c r="Z487" t="s">
        <v>2702</v>
      </c>
      <c r="AB487" t="s">
        <v>97</v>
      </c>
      <c r="AC487" t="s">
        <v>2702</v>
      </c>
      <c r="AD487" t="s">
        <v>2571</v>
      </c>
      <c r="AE487" t="s">
        <v>2703</v>
      </c>
      <c r="AN487" t="s">
        <v>1485</v>
      </c>
      <c r="AO487" t="s">
        <v>1486</v>
      </c>
      <c r="AV487" t="s">
        <v>2704</v>
      </c>
      <c r="AX487">
        <v>61</v>
      </c>
      <c r="AY487" t="s">
        <v>2705</v>
      </c>
      <c r="AZ487" t="s">
        <v>2706</v>
      </c>
      <c r="BA487" t="s">
        <v>1587</v>
      </c>
      <c r="BB487" t="s">
        <v>1588</v>
      </c>
      <c r="BC487" t="s">
        <v>1752</v>
      </c>
      <c r="BJ487" t="s">
        <v>1125</v>
      </c>
      <c r="BO487" t="s">
        <v>110</v>
      </c>
      <c r="BP487" t="s">
        <v>111</v>
      </c>
      <c r="BQ487" t="s">
        <v>112</v>
      </c>
      <c r="BR487" t="s">
        <v>239</v>
      </c>
      <c r="BS487" t="s">
        <v>1126</v>
      </c>
      <c r="BT487" t="s">
        <v>254</v>
      </c>
      <c r="BU487" t="s">
        <v>116</v>
      </c>
      <c r="CD487" t="s">
        <v>2707</v>
      </c>
      <c r="CF487">
        <v>6</v>
      </c>
      <c r="CG487">
        <v>1</v>
      </c>
      <c r="CH487" t="s">
        <v>1495</v>
      </c>
    </row>
    <row r="488" spans="1:86" x14ac:dyDescent="0.25">
      <c r="A488">
        <v>485</v>
      </c>
      <c r="B488" t="s">
        <v>86</v>
      </c>
      <c r="C488" t="s">
        <v>87</v>
      </c>
      <c r="D488" t="s">
        <v>2708</v>
      </c>
      <c r="E488" t="s">
        <v>1476</v>
      </c>
      <c r="F488" t="s">
        <v>1477</v>
      </c>
      <c r="H488" t="s">
        <v>1497</v>
      </c>
      <c r="I488" t="s">
        <v>1498</v>
      </c>
      <c r="J488" t="s">
        <v>93</v>
      </c>
      <c r="P488" t="s">
        <v>1481</v>
      </c>
      <c r="Q488" t="s">
        <v>95</v>
      </c>
      <c r="Z488" t="s">
        <v>2702</v>
      </c>
      <c r="AB488" t="s">
        <v>97</v>
      </c>
      <c r="AC488" t="s">
        <v>2702</v>
      </c>
      <c r="AD488" t="s">
        <v>2571</v>
      </c>
      <c r="AE488" t="s">
        <v>2709</v>
      </c>
      <c r="AN488" t="s">
        <v>1485</v>
      </c>
      <c r="AO488" t="s">
        <v>1486</v>
      </c>
      <c r="AV488" t="s">
        <v>2710</v>
      </c>
      <c r="AX488">
        <v>77</v>
      </c>
      <c r="AY488" t="s">
        <v>2711</v>
      </c>
      <c r="AZ488" t="s">
        <v>2712</v>
      </c>
      <c r="BA488" t="s">
        <v>1587</v>
      </c>
      <c r="BB488" t="s">
        <v>1588</v>
      </c>
      <c r="BC488" t="s">
        <v>1829</v>
      </c>
      <c r="BO488" t="s">
        <v>110</v>
      </c>
      <c r="BP488" t="s">
        <v>111</v>
      </c>
      <c r="BQ488" t="s">
        <v>112</v>
      </c>
      <c r="BR488" t="s">
        <v>239</v>
      </c>
      <c r="BS488" t="s">
        <v>1126</v>
      </c>
      <c r="BT488" t="s">
        <v>254</v>
      </c>
      <c r="BU488" t="s">
        <v>116</v>
      </c>
      <c r="BV488" t="s">
        <v>137</v>
      </c>
      <c r="CD488" t="s">
        <v>2707</v>
      </c>
      <c r="CF488">
        <v>6</v>
      </c>
      <c r="CG488">
        <v>1</v>
      </c>
      <c r="CH488" t="s">
        <v>1495</v>
      </c>
    </row>
    <row r="489" spans="1:86" x14ac:dyDescent="0.25">
      <c r="A489">
        <v>486</v>
      </c>
      <c r="B489" t="s">
        <v>86</v>
      </c>
      <c r="C489" t="s">
        <v>87</v>
      </c>
      <c r="D489" t="s">
        <v>2713</v>
      </c>
      <c r="E489" t="s">
        <v>1476</v>
      </c>
      <c r="F489" t="s">
        <v>1477</v>
      </c>
      <c r="H489" t="s">
        <v>1497</v>
      </c>
      <c r="I489" t="s">
        <v>1498</v>
      </c>
      <c r="J489" t="s">
        <v>93</v>
      </c>
      <c r="P489" t="s">
        <v>1481</v>
      </c>
      <c r="Q489" t="s">
        <v>95</v>
      </c>
      <c r="Z489" t="s">
        <v>2702</v>
      </c>
      <c r="AB489" t="s">
        <v>97</v>
      </c>
      <c r="AC489" t="s">
        <v>2702</v>
      </c>
      <c r="AD489" t="s">
        <v>2571</v>
      </c>
      <c r="AE489" t="s">
        <v>2714</v>
      </c>
      <c r="AN489" t="s">
        <v>1485</v>
      </c>
      <c r="AO489" t="s">
        <v>1486</v>
      </c>
      <c r="AV489" t="s">
        <v>2710</v>
      </c>
      <c r="AX489">
        <v>77</v>
      </c>
      <c r="AY489" t="s">
        <v>2711</v>
      </c>
      <c r="AZ489" t="s">
        <v>2712</v>
      </c>
      <c r="BA489" t="s">
        <v>1587</v>
      </c>
      <c r="BB489" t="s">
        <v>1588</v>
      </c>
      <c r="BC489" t="s">
        <v>1829</v>
      </c>
      <c r="BO489" t="s">
        <v>110</v>
      </c>
      <c r="BP489" t="s">
        <v>111</v>
      </c>
      <c r="BQ489" t="s">
        <v>112</v>
      </c>
      <c r="BR489" t="s">
        <v>239</v>
      </c>
      <c r="BS489" t="s">
        <v>1126</v>
      </c>
      <c r="BT489" t="s">
        <v>254</v>
      </c>
      <c r="BU489" t="s">
        <v>116</v>
      </c>
      <c r="BV489" t="s">
        <v>137</v>
      </c>
      <c r="CD489" t="s">
        <v>2707</v>
      </c>
      <c r="CF489">
        <v>6</v>
      </c>
      <c r="CG489">
        <v>1</v>
      </c>
      <c r="CH489" t="s">
        <v>1495</v>
      </c>
    </row>
    <row r="490" spans="1:86" x14ac:dyDescent="0.25">
      <c r="A490">
        <v>487</v>
      </c>
      <c r="B490" t="s">
        <v>86</v>
      </c>
      <c r="C490" t="s">
        <v>87</v>
      </c>
      <c r="D490" t="s">
        <v>2715</v>
      </c>
      <c r="E490" t="s">
        <v>1476</v>
      </c>
      <c r="F490" t="s">
        <v>1477</v>
      </c>
      <c r="H490" t="s">
        <v>1497</v>
      </c>
      <c r="I490" t="s">
        <v>1498</v>
      </c>
      <c r="J490" t="s">
        <v>93</v>
      </c>
      <c r="P490" t="s">
        <v>1481</v>
      </c>
      <c r="Q490" t="s">
        <v>95</v>
      </c>
      <c r="Z490" t="s">
        <v>2702</v>
      </c>
      <c r="AB490" t="s">
        <v>97</v>
      </c>
      <c r="AC490" t="s">
        <v>2702</v>
      </c>
      <c r="AD490" t="s">
        <v>2571</v>
      </c>
      <c r="AE490" t="s">
        <v>2714</v>
      </c>
      <c r="AN490" t="s">
        <v>1485</v>
      </c>
      <c r="AO490" t="s">
        <v>1486</v>
      </c>
      <c r="AV490" t="s">
        <v>2710</v>
      </c>
      <c r="AX490">
        <v>77</v>
      </c>
      <c r="AY490" t="s">
        <v>2711</v>
      </c>
      <c r="AZ490" t="s">
        <v>2712</v>
      </c>
      <c r="BA490" t="s">
        <v>1587</v>
      </c>
      <c r="BB490" t="s">
        <v>1588</v>
      </c>
      <c r="BC490" t="s">
        <v>1829</v>
      </c>
      <c r="BO490" t="s">
        <v>110</v>
      </c>
      <c r="BP490" t="s">
        <v>111</v>
      </c>
      <c r="BQ490" t="s">
        <v>112</v>
      </c>
      <c r="BR490" t="s">
        <v>239</v>
      </c>
      <c r="BS490" t="s">
        <v>1126</v>
      </c>
      <c r="BT490" t="s">
        <v>254</v>
      </c>
      <c r="BU490" t="s">
        <v>116</v>
      </c>
      <c r="BV490" t="s">
        <v>137</v>
      </c>
      <c r="CD490" t="s">
        <v>2707</v>
      </c>
      <c r="CF490">
        <v>6</v>
      </c>
      <c r="CG490">
        <v>1</v>
      </c>
      <c r="CH490" t="s">
        <v>1495</v>
      </c>
    </row>
    <row r="491" spans="1:86" x14ac:dyDescent="0.25">
      <c r="A491">
        <v>488</v>
      </c>
      <c r="B491" t="s">
        <v>86</v>
      </c>
      <c r="C491" t="s">
        <v>87</v>
      </c>
      <c r="D491" t="s">
        <v>2716</v>
      </c>
      <c r="E491" t="s">
        <v>1476</v>
      </c>
      <c r="F491" t="s">
        <v>1477</v>
      </c>
      <c r="H491" t="s">
        <v>1497</v>
      </c>
      <c r="I491" t="s">
        <v>1498</v>
      </c>
      <c r="J491" t="s">
        <v>93</v>
      </c>
      <c r="P491" t="s">
        <v>1481</v>
      </c>
      <c r="Q491" t="s">
        <v>95</v>
      </c>
      <c r="Z491" t="s">
        <v>1803</v>
      </c>
      <c r="AB491" t="s">
        <v>97</v>
      </c>
      <c r="AC491" t="s">
        <v>1533</v>
      </c>
      <c r="AD491" t="s">
        <v>430</v>
      </c>
      <c r="AE491" t="s">
        <v>2717</v>
      </c>
      <c r="AN491" t="s">
        <v>1485</v>
      </c>
      <c r="AO491" t="s">
        <v>1486</v>
      </c>
      <c r="AV491" t="s">
        <v>2718</v>
      </c>
      <c r="AX491">
        <v>94</v>
      </c>
      <c r="AY491" t="s">
        <v>1806</v>
      </c>
      <c r="AZ491" t="s">
        <v>1807</v>
      </c>
      <c r="BA491" t="s">
        <v>1808</v>
      </c>
      <c r="BB491" t="s">
        <v>1809</v>
      </c>
      <c r="BC491" t="s">
        <v>1810</v>
      </c>
      <c r="BH491" t="s">
        <v>1811</v>
      </c>
      <c r="BI491" t="s">
        <v>1812</v>
      </c>
      <c r="BJ491" t="s">
        <v>1813</v>
      </c>
      <c r="BO491" t="s">
        <v>110</v>
      </c>
      <c r="BP491" t="s">
        <v>111</v>
      </c>
      <c r="BQ491" t="s">
        <v>112</v>
      </c>
      <c r="BR491" t="s">
        <v>1378</v>
      </c>
      <c r="BS491" t="s">
        <v>1814</v>
      </c>
      <c r="BT491" t="s">
        <v>1815</v>
      </c>
      <c r="BU491" t="s">
        <v>116</v>
      </c>
      <c r="BV491" t="s">
        <v>137</v>
      </c>
      <c r="CF491">
        <v>5</v>
      </c>
      <c r="CG491">
        <v>1</v>
      </c>
      <c r="CH491" t="s">
        <v>1495</v>
      </c>
    </row>
    <row r="492" spans="1:86" x14ac:dyDescent="0.25">
      <c r="A492">
        <v>489</v>
      </c>
      <c r="B492" t="s">
        <v>86</v>
      </c>
      <c r="C492" t="s">
        <v>87</v>
      </c>
      <c r="D492" t="s">
        <v>2719</v>
      </c>
      <c r="E492" t="s">
        <v>1476</v>
      </c>
      <c r="F492" t="s">
        <v>121</v>
      </c>
      <c r="H492" t="s">
        <v>245</v>
      </c>
      <c r="I492" t="s">
        <v>246</v>
      </c>
      <c r="J492" t="s">
        <v>93</v>
      </c>
      <c r="P492" t="s">
        <v>124</v>
      </c>
      <c r="Q492" t="s">
        <v>95</v>
      </c>
      <c r="Z492" t="s">
        <v>945</v>
      </c>
      <c r="AB492" t="s">
        <v>97</v>
      </c>
      <c r="AC492" t="s">
        <v>945</v>
      </c>
      <c r="AD492" t="s">
        <v>2720</v>
      </c>
      <c r="AE492" t="s">
        <v>2721</v>
      </c>
      <c r="AI492" t="s">
        <v>2722</v>
      </c>
      <c r="AJ492" t="s">
        <v>2722</v>
      </c>
      <c r="AK492" t="s">
        <v>2722</v>
      </c>
      <c r="AL492" t="s">
        <v>2723</v>
      </c>
      <c r="AN492" t="s">
        <v>1485</v>
      </c>
      <c r="AO492" t="s">
        <v>1486</v>
      </c>
      <c r="AV492" t="s">
        <v>2724</v>
      </c>
      <c r="AX492">
        <v>75</v>
      </c>
      <c r="AY492" t="s">
        <v>2725</v>
      </c>
      <c r="AZ492" t="s">
        <v>2726</v>
      </c>
      <c r="BA492" t="s">
        <v>2727</v>
      </c>
      <c r="BB492" t="s">
        <v>2728</v>
      </c>
      <c r="BC492" t="s">
        <v>2729</v>
      </c>
      <c r="BO492" t="s">
        <v>110</v>
      </c>
      <c r="BP492" t="s">
        <v>111</v>
      </c>
      <c r="BQ492" t="s">
        <v>112</v>
      </c>
      <c r="BR492" t="s">
        <v>319</v>
      </c>
      <c r="BS492" t="s">
        <v>2730</v>
      </c>
      <c r="BT492" t="s">
        <v>241</v>
      </c>
      <c r="BU492" t="s">
        <v>116</v>
      </c>
      <c r="BV492" t="s">
        <v>187</v>
      </c>
      <c r="CF492">
        <v>6</v>
      </c>
      <c r="CG492">
        <v>1</v>
      </c>
      <c r="CH492" t="s">
        <v>2731</v>
      </c>
    </row>
    <row r="493" spans="1:86" x14ac:dyDescent="0.25">
      <c r="A493">
        <v>490</v>
      </c>
      <c r="B493" t="s">
        <v>86</v>
      </c>
      <c r="C493" t="s">
        <v>87</v>
      </c>
      <c r="D493" t="s">
        <v>2732</v>
      </c>
      <c r="E493" t="s">
        <v>1476</v>
      </c>
      <c r="F493" t="s">
        <v>121</v>
      </c>
      <c r="H493" t="s">
        <v>122</v>
      </c>
      <c r="I493" t="s">
        <v>123</v>
      </c>
      <c r="J493" t="s">
        <v>93</v>
      </c>
      <c r="P493" t="s">
        <v>124</v>
      </c>
      <c r="Q493" t="s">
        <v>95</v>
      </c>
      <c r="Z493" t="s">
        <v>945</v>
      </c>
      <c r="AB493" t="s">
        <v>97</v>
      </c>
      <c r="AC493" t="s">
        <v>945</v>
      </c>
      <c r="AD493" t="s">
        <v>326</v>
      </c>
      <c r="AE493" t="s">
        <v>2733</v>
      </c>
      <c r="AI493" t="s">
        <v>2734</v>
      </c>
      <c r="AJ493" t="s">
        <v>2734</v>
      </c>
      <c r="AK493" t="s">
        <v>2734</v>
      </c>
      <c r="AL493" t="s">
        <v>2735</v>
      </c>
      <c r="AN493" t="s">
        <v>1485</v>
      </c>
      <c r="AO493" t="s">
        <v>1486</v>
      </c>
      <c r="AV493" t="s">
        <v>2736</v>
      </c>
      <c r="AX493">
        <v>91</v>
      </c>
      <c r="AY493" t="s">
        <v>2737</v>
      </c>
      <c r="AZ493" t="s">
        <v>2738</v>
      </c>
      <c r="BA493" t="s">
        <v>2739</v>
      </c>
      <c r="BB493" t="s">
        <v>1847</v>
      </c>
      <c r="BO493" t="s">
        <v>110</v>
      </c>
      <c r="BP493" t="s">
        <v>111</v>
      </c>
      <c r="BQ493" t="s">
        <v>112</v>
      </c>
      <c r="BR493" t="s">
        <v>319</v>
      </c>
      <c r="BS493" t="s">
        <v>2114</v>
      </c>
      <c r="BT493" t="s">
        <v>241</v>
      </c>
      <c r="BU493" t="s">
        <v>116</v>
      </c>
      <c r="BV493" t="s">
        <v>302</v>
      </c>
      <c r="CC493" t="s">
        <v>2740</v>
      </c>
      <c r="CF493">
        <v>4</v>
      </c>
      <c r="CG493">
        <v>3</v>
      </c>
      <c r="CH493" t="s">
        <v>2731</v>
      </c>
    </row>
    <row r="494" spans="1:86" x14ac:dyDescent="0.25">
      <c r="A494">
        <v>491</v>
      </c>
      <c r="B494" t="s">
        <v>86</v>
      </c>
      <c r="C494" t="s">
        <v>87</v>
      </c>
      <c r="D494" t="s">
        <v>2741</v>
      </c>
      <c r="E494" t="s">
        <v>1476</v>
      </c>
      <c r="F494" t="s">
        <v>121</v>
      </c>
      <c r="H494" t="s">
        <v>122</v>
      </c>
      <c r="I494" t="s">
        <v>123</v>
      </c>
      <c r="J494" t="s">
        <v>93</v>
      </c>
      <c r="P494" t="s">
        <v>124</v>
      </c>
      <c r="Q494" t="s">
        <v>95</v>
      </c>
      <c r="Z494" t="s">
        <v>945</v>
      </c>
      <c r="AB494" t="s">
        <v>97</v>
      </c>
      <c r="AC494" t="s">
        <v>945</v>
      </c>
      <c r="AD494" t="s">
        <v>326</v>
      </c>
      <c r="AE494" t="s">
        <v>2733</v>
      </c>
      <c r="AI494" t="s">
        <v>2742</v>
      </c>
      <c r="AJ494" t="s">
        <v>2742</v>
      </c>
      <c r="AK494" t="s">
        <v>2742</v>
      </c>
      <c r="AL494" t="s">
        <v>2743</v>
      </c>
      <c r="AN494" t="s">
        <v>1485</v>
      </c>
      <c r="AO494" t="s">
        <v>1486</v>
      </c>
      <c r="AV494" t="s">
        <v>2736</v>
      </c>
      <c r="AX494">
        <v>91</v>
      </c>
      <c r="AY494" t="s">
        <v>2737</v>
      </c>
      <c r="AZ494" t="s">
        <v>2738</v>
      </c>
      <c r="BA494" t="s">
        <v>2739</v>
      </c>
      <c r="BB494" t="s">
        <v>1847</v>
      </c>
      <c r="BO494" t="s">
        <v>110</v>
      </c>
      <c r="BP494" t="s">
        <v>111</v>
      </c>
      <c r="BQ494" t="s">
        <v>112</v>
      </c>
      <c r="BR494" t="s">
        <v>319</v>
      </c>
      <c r="BS494" t="s">
        <v>2114</v>
      </c>
      <c r="BT494" t="s">
        <v>241</v>
      </c>
      <c r="BU494" t="s">
        <v>116</v>
      </c>
      <c r="BV494" t="s">
        <v>302</v>
      </c>
      <c r="CC494" t="s">
        <v>2744</v>
      </c>
      <c r="CF494">
        <v>4</v>
      </c>
      <c r="CG494">
        <v>3</v>
      </c>
      <c r="CH494" t="s">
        <v>2731</v>
      </c>
    </row>
    <row r="495" spans="1:86" x14ac:dyDescent="0.25">
      <c r="A495">
        <v>492</v>
      </c>
      <c r="B495" t="s">
        <v>86</v>
      </c>
      <c r="C495" t="s">
        <v>87</v>
      </c>
      <c r="D495" t="s">
        <v>2745</v>
      </c>
      <c r="E495" t="s">
        <v>1476</v>
      </c>
      <c r="F495" t="s">
        <v>121</v>
      </c>
      <c r="H495" t="s">
        <v>122</v>
      </c>
      <c r="I495" t="s">
        <v>123</v>
      </c>
      <c r="J495" t="s">
        <v>93</v>
      </c>
      <c r="P495" t="s">
        <v>124</v>
      </c>
      <c r="Q495" t="s">
        <v>95</v>
      </c>
      <c r="Z495" t="s">
        <v>945</v>
      </c>
      <c r="AB495" t="s">
        <v>97</v>
      </c>
      <c r="AC495" t="s">
        <v>945</v>
      </c>
      <c r="AD495" t="s">
        <v>326</v>
      </c>
      <c r="AE495" t="s">
        <v>2733</v>
      </c>
      <c r="AI495" t="s">
        <v>2746</v>
      </c>
      <c r="AJ495" t="s">
        <v>2746</v>
      </c>
      <c r="AK495" t="s">
        <v>2746</v>
      </c>
      <c r="AL495" t="s">
        <v>2747</v>
      </c>
      <c r="AN495" t="s">
        <v>1485</v>
      </c>
      <c r="AO495" t="s">
        <v>1486</v>
      </c>
      <c r="AV495" t="s">
        <v>2748</v>
      </c>
      <c r="AX495">
        <v>94</v>
      </c>
      <c r="AY495" t="s">
        <v>2749</v>
      </c>
      <c r="AZ495" t="s">
        <v>2750</v>
      </c>
      <c r="BA495" t="s">
        <v>2739</v>
      </c>
      <c r="BB495" t="s">
        <v>1847</v>
      </c>
      <c r="BC495" t="s">
        <v>2751</v>
      </c>
      <c r="BO495" t="s">
        <v>110</v>
      </c>
      <c r="BP495" t="s">
        <v>111</v>
      </c>
      <c r="BQ495" t="s">
        <v>112</v>
      </c>
      <c r="BR495" t="s">
        <v>319</v>
      </c>
      <c r="BS495" t="s">
        <v>2114</v>
      </c>
      <c r="BT495" t="s">
        <v>241</v>
      </c>
      <c r="BU495" t="s">
        <v>116</v>
      </c>
      <c r="BV495" t="s">
        <v>137</v>
      </c>
      <c r="CC495" t="s">
        <v>2752</v>
      </c>
      <c r="CF495">
        <v>3</v>
      </c>
      <c r="CG495">
        <v>1</v>
      </c>
      <c r="CH495" t="s">
        <v>2731</v>
      </c>
    </row>
    <row r="496" spans="1:86" x14ac:dyDescent="0.25">
      <c r="A496">
        <v>493</v>
      </c>
      <c r="B496" t="s">
        <v>86</v>
      </c>
      <c r="C496" t="s">
        <v>87</v>
      </c>
      <c r="D496" t="s">
        <v>2753</v>
      </c>
      <c r="E496" t="s">
        <v>1476</v>
      </c>
      <c r="F496" t="s">
        <v>121</v>
      </c>
      <c r="H496" t="s">
        <v>122</v>
      </c>
      <c r="I496" t="s">
        <v>123</v>
      </c>
      <c r="J496" t="s">
        <v>93</v>
      </c>
      <c r="P496" t="s">
        <v>124</v>
      </c>
      <c r="Q496" t="s">
        <v>95</v>
      </c>
      <c r="Z496" t="s">
        <v>945</v>
      </c>
      <c r="AB496" t="s">
        <v>97</v>
      </c>
      <c r="AC496" t="s">
        <v>945</v>
      </c>
      <c r="AD496" t="s">
        <v>326</v>
      </c>
      <c r="AE496" t="s">
        <v>2733</v>
      </c>
      <c r="AI496" t="s">
        <v>2754</v>
      </c>
      <c r="AJ496" t="s">
        <v>2754</v>
      </c>
      <c r="AK496" t="s">
        <v>2754</v>
      </c>
      <c r="AL496" t="s">
        <v>2755</v>
      </c>
      <c r="AN496" t="s">
        <v>1485</v>
      </c>
      <c r="AO496" t="s">
        <v>1486</v>
      </c>
      <c r="AV496" t="s">
        <v>2736</v>
      </c>
      <c r="AX496">
        <v>91</v>
      </c>
      <c r="AY496" t="s">
        <v>2737</v>
      </c>
      <c r="AZ496" t="s">
        <v>2738</v>
      </c>
      <c r="BA496" t="s">
        <v>2739</v>
      </c>
      <c r="BB496" t="s">
        <v>1847</v>
      </c>
      <c r="BO496" t="s">
        <v>110</v>
      </c>
      <c r="BP496" t="s">
        <v>111</v>
      </c>
      <c r="BQ496" t="s">
        <v>112</v>
      </c>
      <c r="BR496" t="s">
        <v>319</v>
      </c>
      <c r="BS496" t="s">
        <v>2114</v>
      </c>
      <c r="BT496" t="s">
        <v>241</v>
      </c>
      <c r="BU496" t="s">
        <v>116</v>
      </c>
      <c r="BV496" t="s">
        <v>302</v>
      </c>
      <c r="CC496" t="s">
        <v>2756</v>
      </c>
      <c r="CF496">
        <v>4</v>
      </c>
      <c r="CG496">
        <v>3</v>
      </c>
      <c r="CH496" t="s">
        <v>2731</v>
      </c>
    </row>
    <row r="497" spans="1:86" x14ac:dyDescent="0.25">
      <c r="A497">
        <v>494</v>
      </c>
      <c r="B497" t="s">
        <v>86</v>
      </c>
      <c r="C497" t="s">
        <v>87</v>
      </c>
      <c r="D497" t="s">
        <v>2757</v>
      </c>
      <c r="E497" t="s">
        <v>1476</v>
      </c>
      <c r="F497" t="s">
        <v>121</v>
      </c>
      <c r="H497" t="s">
        <v>122</v>
      </c>
      <c r="I497" t="s">
        <v>123</v>
      </c>
      <c r="J497" t="s">
        <v>93</v>
      </c>
      <c r="P497" t="s">
        <v>124</v>
      </c>
      <c r="Q497" t="s">
        <v>95</v>
      </c>
      <c r="Z497" t="s">
        <v>945</v>
      </c>
      <c r="AB497" t="s">
        <v>97</v>
      </c>
      <c r="AC497" t="s">
        <v>945</v>
      </c>
      <c r="AD497" t="s">
        <v>293</v>
      </c>
      <c r="AE497" t="s">
        <v>2758</v>
      </c>
      <c r="AI497" t="s">
        <v>2759</v>
      </c>
      <c r="AJ497" t="s">
        <v>2759</v>
      </c>
      <c r="AK497" t="s">
        <v>2759</v>
      </c>
      <c r="AL497" t="s">
        <v>2760</v>
      </c>
      <c r="AN497" t="s">
        <v>1485</v>
      </c>
      <c r="AO497" t="s">
        <v>1486</v>
      </c>
      <c r="AV497" t="s">
        <v>2761</v>
      </c>
      <c r="AX497">
        <v>94</v>
      </c>
      <c r="AY497" t="s">
        <v>2749</v>
      </c>
      <c r="AZ497" t="s">
        <v>2750</v>
      </c>
      <c r="BA497" t="s">
        <v>2739</v>
      </c>
      <c r="BB497" t="s">
        <v>1847</v>
      </c>
      <c r="BC497" t="s">
        <v>2751</v>
      </c>
      <c r="BO497" t="s">
        <v>110</v>
      </c>
      <c r="BP497" t="s">
        <v>111</v>
      </c>
      <c r="BQ497" t="s">
        <v>112</v>
      </c>
      <c r="BR497" t="s">
        <v>319</v>
      </c>
      <c r="BS497" t="s">
        <v>2114</v>
      </c>
      <c r="BT497" t="s">
        <v>241</v>
      </c>
      <c r="BU497" t="s">
        <v>116</v>
      </c>
      <c r="BV497" t="s">
        <v>137</v>
      </c>
      <c r="CC497" t="s">
        <v>487</v>
      </c>
      <c r="CF497">
        <v>3</v>
      </c>
      <c r="CG497">
        <v>1</v>
      </c>
      <c r="CH497" t="s">
        <v>2731</v>
      </c>
    </row>
    <row r="498" spans="1:86" x14ac:dyDescent="0.25">
      <c r="A498">
        <v>495</v>
      </c>
      <c r="B498" t="s">
        <v>86</v>
      </c>
      <c r="C498" t="s">
        <v>87</v>
      </c>
      <c r="D498" t="s">
        <v>2762</v>
      </c>
      <c r="E498" t="s">
        <v>1476</v>
      </c>
      <c r="F498" t="s">
        <v>121</v>
      </c>
      <c r="H498" t="s">
        <v>2763</v>
      </c>
      <c r="I498" t="s">
        <v>2764</v>
      </c>
      <c r="J498" t="s">
        <v>93</v>
      </c>
      <c r="P498" t="s">
        <v>124</v>
      </c>
      <c r="Q498" t="s">
        <v>95</v>
      </c>
      <c r="Z498" t="s">
        <v>2765</v>
      </c>
      <c r="AB498" t="s">
        <v>97</v>
      </c>
      <c r="AC498" t="s">
        <v>2765</v>
      </c>
      <c r="AD498" t="s">
        <v>308</v>
      </c>
      <c r="AE498" t="s">
        <v>2766</v>
      </c>
      <c r="AI498" t="s">
        <v>2767</v>
      </c>
      <c r="AJ498" t="s">
        <v>2767</v>
      </c>
      <c r="AK498" t="s">
        <v>2767</v>
      </c>
      <c r="AL498" t="s">
        <v>2768</v>
      </c>
      <c r="AN498" t="s">
        <v>1485</v>
      </c>
      <c r="AO498" t="s">
        <v>1486</v>
      </c>
      <c r="AV498" t="s">
        <v>2769</v>
      </c>
      <c r="AX498">
        <v>85</v>
      </c>
      <c r="AY498" t="s">
        <v>2770</v>
      </c>
      <c r="AZ498" t="s">
        <v>2771</v>
      </c>
      <c r="BA498" t="s">
        <v>2772</v>
      </c>
      <c r="BB498" t="s">
        <v>2196</v>
      </c>
      <c r="BO498" t="s">
        <v>110</v>
      </c>
      <c r="BP498" t="s">
        <v>111</v>
      </c>
      <c r="BQ498" t="s">
        <v>112</v>
      </c>
      <c r="BR498" t="s">
        <v>319</v>
      </c>
      <c r="BS498" t="s">
        <v>2730</v>
      </c>
      <c r="BT498" t="s">
        <v>241</v>
      </c>
      <c r="BU498" t="s">
        <v>116</v>
      </c>
      <c r="BV498" t="s">
        <v>137</v>
      </c>
      <c r="CF498">
        <v>6</v>
      </c>
      <c r="CG498">
        <v>3</v>
      </c>
      <c r="CH498" t="s">
        <v>2731</v>
      </c>
    </row>
    <row r="499" spans="1:86" x14ac:dyDescent="0.25">
      <c r="A499">
        <v>496</v>
      </c>
      <c r="B499" t="s">
        <v>86</v>
      </c>
      <c r="C499" t="s">
        <v>87</v>
      </c>
      <c r="D499" t="s">
        <v>2773</v>
      </c>
      <c r="E499" t="s">
        <v>1476</v>
      </c>
      <c r="F499" t="s">
        <v>121</v>
      </c>
      <c r="H499" t="s">
        <v>2763</v>
      </c>
      <c r="I499" t="s">
        <v>2764</v>
      </c>
      <c r="J499" t="s">
        <v>93</v>
      </c>
      <c r="P499" t="s">
        <v>124</v>
      </c>
      <c r="Q499" t="s">
        <v>95</v>
      </c>
      <c r="Z499" t="s">
        <v>2765</v>
      </c>
      <c r="AB499" t="s">
        <v>97</v>
      </c>
      <c r="AC499" t="s">
        <v>2765</v>
      </c>
      <c r="AD499" t="s">
        <v>277</v>
      </c>
      <c r="AE499" t="s">
        <v>2774</v>
      </c>
      <c r="AI499" t="s">
        <v>2775</v>
      </c>
      <c r="AJ499" t="s">
        <v>2775</v>
      </c>
      <c r="AK499" t="s">
        <v>2775</v>
      </c>
      <c r="AL499" t="s">
        <v>2776</v>
      </c>
      <c r="AN499" t="s">
        <v>1485</v>
      </c>
      <c r="AO499" t="s">
        <v>1486</v>
      </c>
      <c r="AV499" t="s">
        <v>2777</v>
      </c>
      <c r="AX499">
        <v>70</v>
      </c>
      <c r="AY499" t="s">
        <v>2778</v>
      </c>
      <c r="AZ499" t="s">
        <v>2779</v>
      </c>
      <c r="BA499" t="s">
        <v>2727</v>
      </c>
      <c r="BB499" t="s">
        <v>2728</v>
      </c>
      <c r="BO499" t="s">
        <v>110</v>
      </c>
      <c r="BP499" t="s">
        <v>111</v>
      </c>
      <c r="BQ499" t="s">
        <v>112</v>
      </c>
      <c r="BR499" t="s">
        <v>300</v>
      </c>
      <c r="BS499" t="s">
        <v>2780</v>
      </c>
      <c r="BT499" t="s">
        <v>241</v>
      </c>
      <c r="BU499" t="s">
        <v>116</v>
      </c>
      <c r="BV499" t="s">
        <v>137</v>
      </c>
      <c r="CF499">
        <v>4</v>
      </c>
      <c r="CG499">
        <v>3</v>
      </c>
      <c r="CH499" t="s">
        <v>2731</v>
      </c>
    </row>
    <row r="500" spans="1:86" x14ac:dyDescent="0.25">
      <c r="A500">
        <v>497</v>
      </c>
      <c r="B500" t="s">
        <v>86</v>
      </c>
      <c r="C500" t="s">
        <v>87</v>
      </c>
      <c r="D500" t="s">
        <v>2781</v>
      </c>
      <c r="E500" t="s">
        <v>1476</v>
      </c>
      <c r="F500" t="s">
        <v>2782</v>
      </c>
      <c r="H500" t="s">
        <v>2783</v>
      </c>
      <c r="I500" t="s">
        <v>2784</v>
      </c>
      <c r="J500" t="s">
        <v>427</v>
      </c>
      <c r="P500" t="s">
        <v>2785</v>
      </c>
      <c r="Q500" t="s">
        <v>95</v>
      </c>
      <c r="Z500" t="s">
        <v>2786</v>
      </c>
      <c r="AB500" t="s">
        <v>97</v>
      </c>
      <c r="AC500" t="s">
        <v>2786</v>
      </c>
      <c r="AD500" t="s">
        <v>2787</v>
      </c>
      <c r="AE500" t="s">
        <v>2788</v>
      </c>
      <c r="AI500" t="s">
        <v>2789</v>
      </c>
      <c r="AJ500" t="s">
        <v>2789</v>
      </c>
      <c r="AK500" t="s">
        <v>2789</v>
      </c>
      <c r="AL500" t="s">
        <v>2790</v>
      </c>
      <c r="AN500" t="s">
        <v>1485</v>
      </c>
      <c r="AO500" t="s">
        <v>1486</v>
      </c>
      <c r="AV500" t="s">
        <v>2791</v>
      </c>
      <c r="AX500">
        <v>77</v>
      </c>
      <c r="AY500" t="s">
        <v>1907</v>
      </c>
      <c r="AZ500" t="s">
        <v>1908</v>
      </c>
      <c r="BA500" t="s">
        <v>1909</v>
      </c>
      <c r="BB500" t="s">
        <v>1879</v>
      </c>
      <c r="BC500" t="s">
        <v>1910</v>
      </c>
      <c r="BO500" t="s">
        <v>110</v>
      </c>
      <c r="BP500" t="s">
        <v>111</v>
      </c>
      <c r="BQ500" t="s">
        <v>112</v>
      </c>
      <c r="BR500" t="s">
        <v>1881</v>
      </c>
      <c r="BS500" t="s">
        <v>1882</v>
      </c>
      <c r="BT500" t="s">
        <v>1883</v>
      </c>
      <c r="BU500" t="s">
        <v>116</v>
      </c>
      <c r="CF500">
        <v>4</v>
      </c>
      <c r="CG500">
        <v>1</v>
      </c>
      <c r="CH500" t="s">
        <v>2731</v>
      </c>
    </row>
    <row r="501" spans="1:86" x14ac:dyDescent="0.25">
      <c r="A501">
        <v>498</v>
      </c>
      <c r="B501" t="s">
        <v>86</v>
      </c>
      <c r="C501" t="s">
        <v>87</v>
      </c>
      <c r="D501" t="s">
        <v>2792</v>
      </c>
      <c r="E501" t="s">
        <v>1476</v>
      </c>
      <c r="F501" t="s">
        <v>847</v>
      </c>
      <c r="H501" t="s">
        <v>1139</v>
      </c>
      <c r="I501" t="s">
        <v>1140</v>
      </c>
      <c r="J501" t="s">
        <v>93</v>
      </c>
      <c r="P501" t="s">
        <v>851</v>
      </c>
      <c r="Q501" t="s">
        <v>95</v>
      </c>
      <c r="Z501" t="s">
        <v>945</v>
      </c>
      <c r="AB501" t="s">
        <v>97</v>
      </c>
      <c r="AC501" t="s">
        <v>945</v>
      </c>
      <c r="AD501" t="s">
        <v>2793</v>
      </c>
      <c r="AE501" t="s">
        <v>2794</v>
      </c>
      <c r="AI501" t="s">
        <v>1013</v>
      </c>
      <c r="AJ501" t="s">
        <v>1013</v>
      </c>
      <c r="AK501" t="s">
        <v>1013</v>
      </c>
      <c r="AL501" t="s">
        <v>1014</v>
      </c>
      <c r="AN501" t="s">
        <v>1485</v>
      </c>
      <c r="AO501" t="s">
        <v>1486</v>
      </c>
      <c r="AV501" t="s">
        <v>2795</v>
      </c>
      <c r="AX501">
        <v>77</v>
      </c>
      <c r="AY501" t="s">
        <v>1907</v>
      </c>
      <c r="AZ501" t="s">
        <v>1908</v>
      </c>
      <c r="BA501" t="s">
        <v>1909</v>
      </c>
      <c r="BB501" t="s">
        <v>1879</v>
      </c>
      <c r="BC501" t="s">
        <v>1910</v>
      </c>
      <c r="BO501" t="s">
        <v>110</v>
      </c>
      <c r="BP501" t="s">
        <v>111</v>
      </c>
      <c r="BQ501" t="s">
        <v>112</v>
      </c>
      <c r="BR501" t="s">
        <v>1881</v>
      </c>
      <c r="BS501" t="s">
        <v>1882</v>
      </c>
      <c r="BT501" t="s">
        <v>1883</v>
      </c>
      <c r="BU501" t="s">
        <v>116</v>
      </c>
      <c r="CF501">
        <v>4</v>
      </c>
      <c r="CG501">
        <v>1</v>
      </c>
      <c r="CH501" t="s">
        <v>2731</v>
      </c>
    </row>
    <row r="502" spans="1:86" x14ac:dyDescent="0.25">
      <c r="A502">
        <v>499</v>
      </c>
      <c r="B502" t="s">
        <v>86</v>
      </c>
      <c r="C502" t="s">
        <v>87</v>
      </c>
      <c r="D502" t="s">
        <v>2796</v>
      </c>
      <c r="E502" t="s">
        <v>1476</v>
      </c>
      <c r="F502" t="s">
        <v>121</v>
      </c>
      <c r="H502" t="s">
        <v>122</v>
      </c>
      <c r="I502" t="s">
        <v>123</v>
      </c>
      <c r="J502" t="s">
        <v>93</v>
      </c>
      <c r="P502" t="s">
        <v>124</v>
      </c>
      <c r="Q502" t="s">
        <v>95</v>
      </c>
      <c r="Z502" t="s">
        <v>945</v>
      </c>
      <c r="AB502" t="s">
        <v>97</v>
      </c>
      <c r="AC502" t="s">
        <v>945</v>
      </c>
      <c r="AD502" t="s">
        <v>326</v>
      </c>
      <c r="AE502" t="s">
        <v>2733</v>
      </c>
      <c r="AI502" t="s">
        <v>2797</v>
      </c>
      <c r="AJ502" t="s">
        <v>2797</v>
      </c>
      <c r="AK502" t="s">
        <v>2797</v>
      </c>
      <c r="AL502" t="s">
        <v>2798</v>
      </c>
      <c r="AN502" t="s">
        <v>1485</v>
      </c>
      <c r="AO502" t="s">
        <v>1486</v>
      </c>
      <c r="AV502" t="s">
        <v>2736</v>
      </c>
      <c r="AX502">
        <v>91</v>
      </c>
      <c r="AY502" t="s">
        <v>2737</v>
      </c>
      <c r="AZ502" t="s">
        <v>2738</v>
      </c>
      <c r="BA502" t="s">
        <v>2739</v>
      </c>
      <c r="BB502" t="s">
        <v>1847</v>
      </c>
      <c r="BO502" t="s">
        <v>110</v>
      </c>
      <c r="BP502" t="s">
        <v>111</v>
      </c>
      <c r="BQ502" t="s">
        <v>112</v>
      </c>
      <c r="BR502" t="s">
        <v>319</v>
      </c>
      <c r="BS502" t="s">
        <v>2114</v>
      </c>
      <c r="BT502" t="s">
        <v>241</v>
      </c>
      <c r="BU502" t="s">
        <v>116</v>
      </c>
      <c r="BV502" t="s">
        <v>302</v>
      </c>
      <c r="CF502">
        <v>4</v>
      </c>
      <c r="CG502">
        <v>3</v>
      </c>
      <c r="CH502" t="s">
        <v>2731</v>
      </c>
    </row>
    <row r="503" spans="1:86" x14ac:dyDescent="0.25">
      <c r="A503">
        <v>500</v>
      </c>
      <c r="B503" t="s">
        <v>86</v>
      </c>
      <c r="C503" t="s">
        <v>87</v>
      </c>
      <c r="D503" t="s">
        <v>2799</v>
      </c>
      <c r="E503" t="s">
        <v>1476</v>
      </c>
      <c r="F503" t="s">
        <v>2800</v>
      </c>
      <c r="H503" t="s">
        <v>2801</v>
      </c>
      <c r="I503" t="s">
        <v>2802</v>
      </c>
      <c r="J503" t="s">
        <v>93</v>
      </c>
      <c r="P503" t="s">
        <v>2803</v>
      </c>
      <c r="Q503" t="s">
        <v>95</v>
      </c>
      <c r="Z503" t="s">
        <v>1482</v>
      </c>
      <c r="AB503" t="s">
        <v>97</v>
      </c>
      <c r="AC503" t="s">
        <v>489</v>
      </c>
      <c r="AD503" t="s">
        <v>1632</v>
      </c>
      <c r="AE503" t="s">
        <v>1632</v>
      </c>
      <c r="AI503" t="s">
        <v>1077</v>
      </c>
      <c r="AJ503" t="s">
        <v>1077</v>
      </c>
      <c r="AK503" t="s">
        <v>1077</v>
      </c>
      <c r="AL503" t="s">
        <v>490</v>
      </c>
      <c r="AN503" t="s">
        <v>1485</v>
      </c>
      <c r="AO503" t="s">
        <v>1486</v>
      </c>
      <c r="AV503" t="s">
        <v>2804</v>
      </c>
      <c r="AX503">
        <v>63</v>
      </c>
      <c r="AY503" t="s">
        <v>2805</v>
      </c>
      <c r="AZ503" t="s">
        <v>2806</v>
      </c>
      <c r="BA503" t="s">
        <v>1503</v>
      </c>
      <c r="BB503" t="s">
        <v>1504</v>
      </c>
      <c r="BO503" t="s">
        <v>110</v>
      </c>
      <c r="BP503" t="s">
        <v>111</v>
      </c>
      <c r="BQ503" t="s">
        <v>112</v>
      </c>
      <c r="BR503" t="s">
        <v>900</v>
      </c>
      <c r="BS503" t="s">
        <v>900</v>
      </c>
      <c r="BT503" t="s">
        <v>254</v>
      </c>
      <c r="BU503" t="s">
        <v>116</v>
      </c>
      <c r="BV503" t="s">
        <v>137</v>
      </c>
      <c r="CF503">
        <v>6</v>
      </c>
      <c r="CG503">
        <v>3</v>
      </c>
      <c r="CH503" t="s">
        <v>2731</v>
      </c>
    </row>
    <row r="504" spans="1:86" x14ac:dyDescent="0.25">
      <c r="A504">
        <v>501</v>
      </c>
      <c r="B504" t="s">
        <v>86</v>
      </c>
      <c r="C504" t="s">
        <v>87</v>
      </c>
      <c r="D504" t="s">
        <v>2807</v>
      </c>
      <c r="E504" t="s">
        <v>1476</v>
      </c>
      <c r="F504" t="s">
        <v>2808</v>
      </c>
      <c r="H504" t="s">
        <v>2809</v>
      </c>
      <c r="I504" t="s">
        <v>2810</v>
      </c>
      <c r="J504" t="s">
        <v>2811</v>
      </c>
      <c r="P504" t="s">
        <v>2812</v>
      </c>
      <c r="Q504" t="s">
        <v>95</v>
      </c>
      <c r="Z504" t="s">
        <v>2765</v>
      </c>
      <c r="AB504" t="s">
        <v>97</v>
      </c>
      <c r="AC504" t="s">
        <v>2765</v>
      </c>
      <c r="AD504" t="s">
        <v>308</v>
      </c>
      <c r="AE504" t="s">
        <v>2813</v>
      </c>
      <c r="AI504" t="s">
        <v>342</v>
      </c>
      <c r="AJ504" t="s">
        <v>342</v>
      </c>
      <c r="AK504" t="s">
        <v>342</v>
      </c>
      <c r="AL504" t="s">
        <v>343</v>
      </c>
      <c r="AN504" t="s">
        <v>1485</v>
      </c>
      <c r="AO504" t="s">
        <v>1486</v>
      </c>
      <c r="AV504" t="s">
        <v>2814</v>
      </c>
      <c r="AX504">
        <v>58</v>
      </c>
      <c r="AY504" t="s">
        <v>2815</v>
      </c>
      <c r="AZ504" t="s">
        <v>2816</v>
      </c>
      <c r="BA504" t="s">
        <v>622</v>
      </c>
      <c r="BB504" t="s">
        <v>623</v>
      </c>
      <c r="BO504" t="s">
        <v>110</v>
      </c>
      <c r="BP504" t="s">
        <v>111</v>
      </c>
      <c r="BQ504" t="s">
        <v>112</v>
      </c>
      <c r="BR504" t="s">
        <v>319</v>
      </c>
      <c r="BS504" t="s">
        <v>2730</v>
      </c>
      <c r="BT504" t="s">
        <v>625</v>
      </c>
      <c r="BU504" t="s">
        <v>116</v>
      </c>
      <c r="BV504" t="s">
        <v>482</v>
      </c>
      <c r="CF504">
        <v>6</v>
      </c>
      <c r="CG504">
        <v>3</v>
      </c>
      <c r="CH504" t="s">
        <v>2731</v>
      </c>
    </row>
    <row r="505" spans="1:86" x14ac:dyDescent="0.25">
      <c r="A505">
        <v>502</v>
      </c>
      <c r="B505" t="s">
        <v>86</v>
      </c>
      <c r="C505" t="s">
        <v>87</v>
      </c>
      <c r="D505" t="s">
        <v>2817</v>
      </c>
      <c r="E505" t="s">
        <v>1476</v>
      </c>
      <c r="F505" t="s">
        <v>885</v>
      </c>
      <c r="H505" t="s">
        <v>213</v>
      </c>
      <c r="I505" t="s">
        <v>886</v>
      </c>
      <c r="J505" t="s">
        <v>93</v>
      </c>
      <c r="P505" t="s">
        <v>887</v>
      </c>
      <c r="Q505" t="s">
        <v>95</v>
      </c>
      <c r="Z505" t="s">
        <v>945</v>
      </c>
      <c r="AB505" t="s">
        <v>97</v>
      </c>
      <c r="AC505" t="s">
        <v>945</v>
      </c>
      <c r="AD505" t="s">
        <v>958</v>
      </c>
      <c r="AE505" t="s">
        <v>2818</v>
      </c>
      <c r="AI505" t="s">
        <v>2819</v>
      </c>
      <c r="AJ505" t="s">
        <v>2819</v>
      </c>
      <c r="AK505" t="s">
        <v>2819</v>
      </c>
      <c r="AL505" t="s">
        <v>2820</v>
      </c>
      <c r="AN505" t="s">
        <v>1485</v>
      </c>
      <c r="AO505" t="s">
        <v>1486</v>
      </c>
      <c r="AV505" t="s">
        <v>2821</v>
      </c>
      <c r="AX505">
        <v>54</v>
      </c>
      <c r="AY505" t="s">
        <v>2822</v>
      </c>
      <c r="AZ505" t="s">
        <v>2823</v>
      </c>
      <c r="BA505" t="s">
        <v>1917</v>
      </c>
      <c r="BB505" t="s">
        <v>2210</v>
      </c>
      <c r="BC505" t="s">
        <v>2824</v>
      </c>
      <c r="BG505" t="s">
        <v>1540</v>
      </c>
      <c r="BJ505" t="s">
        <v>1541</v>
      </c>
      <c r="BM505" t="s">
        <v>1542</v>
      </c>
      <c r="BN505" t="s">
        <v>1543</v>
      </c>
      <c r="BO505" t="s">
        <v>110</v>
      </c>
      <c r="BP505" t="s">
        <v>111</v>
      </c>
      <c r="BQ505" t="s">
        <v>112</v>
      </c>
      <c r="BR505" t="s">
        <v>1544</v>
      </c>
      <c r="BS505" t="s">
        <v>1918</v>
      </c>
      <c r="BT505" t="s">
        <v>1546</v>
      </c>
      <c r="BU505" t="s">
        <v>116</v>
      </c>
      <c r="CF505">
        <v>4</v>
      </c>
      <c r="CG505">
        <v>1</v>
      </c>
      <c r="CH505" t="s">
        <v>2731</v>
      </c>
    </row>
    <row r="506" spans="1:86" x14ac:dyDescent="0.25">
      <c r="A506">
        <v>503</v>
      </c>
      <c r="B506" t="s">
        <v>86</v>
      </c>
      <c r="C506" t="s">
        <v>87</v>
      </c>
      <c r="D506" t="s">
        <v>2825</v>
      </c>
      <c r="E506" t="s">
        <v>1476</v>
      </c>
      <c r="F506" t="s">
        <v>885</v>
      </c>
      <c r="H506" t="s">
        <v>213</v>
      </c>
      <c r="I506" t="s">
        <v>886</v>
      </c>
      <c r="J506" t="s">
        <v>93</v>
      </c>
      <c r="P506" t="s">
        <v>887</v>
      </c>
      <c r="Q506" t="s">
        <v>95</v>
      </c>
      <c r="Z506" t="s">
        <v>945</v>
      </c>
      <c r="AB506" t="s">
        <v>97</v>
      </c>
      <c r="AC506" t="s">
        <v>945</v>
      </c>
      <c r="AD506" t="s">
        <v>958</v>
      </c>
      <c r="AE506" t="s">
        <v>2826</v>
      </c>
      <c r="AI506" t="s">
        <v>508</v>
      </c>
      <c r="AJ506" t="s">
        <v>508</v>
      </c>
      <c r="AK506" t="s">
        <v>508</v>
      </c>
      <c r="AL506" t="s">
        <v>509</v>
      </c>
      <c r="AN506" t="s">
        <v>1485</v>
      </c>
      <c r="AO506" t="s">
        <v>1486</v>
      </c>
      <c r="AV506" t="s">
        <v>1114</v>
      </c>
      <c r="AX506">
        <v>58</v>
      </c>
      <c r="AY506" t="s">
        <v>1115</v>
      </c>
      <c r="AZ506" t="s">
        <v>1116</v>
      </c>
      <c r="BA506" t="s">
        <v>313</v>
      </c>
      <c r="BB506" t="s">
        <v>472</v>
      </c>
      <c r="BO506" t="s">
        <v>110</v>
      </c>
      <c r="BP506" t="s">
        <v>111</v>
      </c>
      <c r="BQ506" t="s">
        <v>112</v>
      </c>
      <c r="BR506" t="s">
        <v>319</v>
      </c>
      <c r="BS506" t="s">
        <v>320</v>
      </c>
      <c r="BT506" t="s">
        <v>481</v>
      </c>
      <c r="BU506" t="s">
        <v>116</v>
      </c>
      <c r="BV506" t="s">
        <v>482</v>
      </c>
      <c r="CF506">
        <v>4</v>
      </c>
      <c r="CG506">
        <v>3</v>
      </c>
      <c r="CH506" t="s">
        <v>2731</v>
      </c>
    </row>
    <row r="507" spans="1:86" x14ac:dyDescent="0.25">
      <c r="A507">
        <v>504</v>
      </c>
      <c r="B507" t="s">
        <v>86</v>
      </c>
      <c r="C507" t="s">
        <v>87</v>
      </c>
      <c r="D507" t="s">
        <v>2827</v>
      </c>
      <c r="E507" t="s">
        <v>1476</v>
      </c>
      <c r="F507" t="s">
        <v>885</v>
      </c>
      <c r="H507" t="s">
        <v>213</v>
      </c>
      <c r="I507" t="s">
        <v>886</v>
      </c>
      <c r="J507" t="s">
        <v>93</v>
      </c>
      <c r="P507" t="s">
        <v>887</v>
      </c>
      <c r="Q507" t="s">
        <v>95</v>
      </c>
      <c r="Z507" t="s">
        <v>945</v>
      </c>
      <c r="AB507" t="s">
        <v>97</v>
      </c>
      <c r="AC507" t="s">
        <v>945</v>
      </c>
      <c r="AD507" t="s">
        <v>958</v>
      </c>
      <c r="AE507" t="s">
        <v>2818</v>
      </c>
      <c r="AI507" t="s">
        <v>2819</v>
      </c>
      <c r="AJ507" t="s">
        <v>2819</v>
      </c>
      <c r="AK507" t="s">
        <v>2819</v>
      </c>
      <c r="AL507" t="s">
        <v>2820</v>
      </c>
      <c r="AN507" t="s">
        <v>1485</v>
      </c>
      <c r="AO507" t="s">
        <v>1486</v>
      </c>
      <c r="AV507" t="s">
        <v>2828</v>
      </c>
      <c r="AX507">
        <v>54</v>
      </c>
      <c r="AY507" t="s">
        <v>2829</v>
      </c>
      <c r="AZ507" t="s">
        <v>2830</v>
      </c>
      <c r="BA507" t="s">
        <v>1917</v>
      </c>
      <c r="BB507" t="s">
        <v>2210</v>
      </c>
      <c r="BC507" t="s">
        <v>2831</v>
      </c>
      <c r="BG507" t="s">
        <v>1540</v>
      </c>
      <c r="BJ507" t="s">
        <v>1541</v>
      </c>
      <c r="BM507" t="s">
        <v>1542</v>
      </c>
      <c r="BN507" t="s">
        <v>1543</v>
      </c>
      <c r="BO507" t="s">
        <v>110</v>
      </c>
      <c r="BP507" t="s">
        <v>111</v>
      </c>
      <c r="BQ507" t="s">
        <v>112</v>
      </c>
      <c r="BR507" t="s">
        <v>1544</v>
      </c>
      <c r="BS507" t="s">
        <v>1918</v>
      </c>
      <c r="BT507" t="s">
        <v>1546</v>
      </c>
      <c r="BU507" t="s">
        <v>116</v>
      </c>
      <c r="CF507">
        <v>4</v>
      </c>
      <c r="CG507">
        <v>1</v>
      </c>
      <c r="CH507" t="s">
        <v>2731</v>
      </c>
    </row>
    <row r="508" spans="1:86" x14ac:dyDescent="0.25">
      <c r="A508">
        <v>505</v>
      </c>
      <c r="B508" t="s">
        <v>86</v>
      </c>
      <c r="C508" t="s">
        <v>87</v>
      </c>
      <c r="D508" t="s">
        <v>2832</v>
      </c>
      <c r="E508" t="s">
        <v>1476</v>
      </c>
      <c r="F508" t="s">
        <v>90</v>
      </c>
      <c r="H508" t="s">
        <v>91</v>
      </c>
      <c r="I508" t="s">
        <v>92</v>
      </c>
      <c r="J508" t="s">
        <v>93</v>
      </c>
      <c r="P508" t="s">
        <v>94</v>
      </c>
      <c r="Q508" t="s">
        <v>95</v>
      </c>
      <c r="Z508" t="s">
        <v>2833</v>
      </c>
      <c r="AB508" t="s">
        <v>97</v>
      </c>
      <c r="AC508" t="s">
        <v>2833</v>
      </c>
      <c r="AD508" t="s">
        <v>2834</v>
      </c>
      <c r="AE508" t="s">
        <v>2835</v>
      </c>
      <c r="AI508" t="s">
        <v>2836</v>
      </c>
      <c r="AJ508" t="s">
        <v>2836</v>
      </c>
      <c r="AK508" t="s">
        <v>2836</v>
      </c>
      <c r="AL508" t="s">
        <v>2837</v>
      </c>
      <c r="AN508" t="s">
        <v>1485</v>
      </c>
      <c r="AO508" t="s">
        <v>1486</v>
      </c>
      <c r="AV508" t="s">
        <v>2838</v>
      </c>
      <c r="AX508">
        <v>74</v>
      </c>
      <c r="AY508" t="s">
        <v>2839</v>
      </c>
      <c r="AZ508" t="s">
        <v>2840</v>
      </c>
      <c r="BA508" t="s">
        <v>2065</v>
      </c>
      <c r="BB508" t="s">
        <v>898</v>
      </c>
      <c r="BC508" t="s">
        <v>2841</v>
      </c>
      <c r="BO508" t="s">
        <v>110</v>
      </c>
      <c r="BP508" t="s">
        <v>111</v>
      </c>
      <c r="BQ508" t="s">
        <v>112</v>
      </c>
      <c r="BR508" t="s">
        <v>900</v>
      </c>
      <c r="BS508" t="s">
        <v>900</v>
      </c>
      <c r="BT508" t="s">
        <v>254</v>
      </c>
      <c r="BU508" t="s">
        <v>116</v>
      </c>
      <c r="BV508" t="s">
        <v>475</v>
      </c>
      <c r="CF508">
        <v>6</v>
      </c>
      <c r="CG508">
        <v>1</v>
      </c>
      <c r="CH508" t="s">
        <v>2731</v>
      </c>
    </row>
    <row r="509" spans="1:86" x14ac:dyDescent="0.25">
      <c r="A509">
        <v>506</v>
      </c>
      <c r="B509" t="s">
        <v>86</v>
      </c>
      <c r="C509" t="s">
        <v>87</v>
      </c>
      <c r="D509" t="s">
        <v>2842</v>
      </c>
      <c r="E509" t="s">
        <v>1476</v>
      </c>
      <c r="F509" t="s">
        <v>90</v>
      </c>
      <c r="H509" t="s">
        <v>91</v>
      </c>
      <c r="I509" t="s">
        <v>92</v>
      </c>
      <c r="J509" t="s">
        <v>93</v>
      </c>
      <c r="P509" t="s">
        <v>94</v>
      </c>
      <c r="Q509" t="s">
        <v>95</v>
      </c>
      <c r="Z509" t="s">
        <v>1482</v>
      </c>
      <c r="AB509" t="s">
        <v>97</v>
      </c>
      <c r="AC509" t="s">
        <v>489</v>
      </c>
      <c r="AD509" t="s">
        <v>2720</v>
      </c>
      <c r="AE509" t="s">
        <v>2843</v>
      </c>
      <c r="AI509" t="s">
        <v>2844</v>
      </c>
      <c r="AJ509" t="s">
        <v>2844</v>
      </c>
      <c r="AK509" t="s">
        <v>2844</v>
      </c>
      <c r="AL509" t="s">
        <v>2845</v>
      </c>
      <c r="AN509" t="s">
        <v>1485</v>
      </c>
      <c r="AO509" t="s">
        <v>1486</v>
      </c>
      <c r="AV509" t="s">
        <v>2846</v>
      </c>
      <c r="AX509">
        <v>70</v>
      </c>
      <c r="AY509" t="s">
        <v>2847</v>
      </c>
      <c r="AZ509" t="s">
        <v>2848</v>
      </c>
      <c r="BA509" t="s">
        <v>1878</v>
      </c>
      <c r="BB509" t="s">
        <v>2849</v>
      </c>
      <c r="BO509" t="s">
        <v>110</v>
      </c>
      <c r="BP509" t="s">
        <v>111</v>
      </c>
      <c r="BQ509" t="s">
        <v>112</v>
      </c>
      <c r="BR509" t="s">
        <v>1881</v>
      </c>
      <c r="BS509" t="s">
        <v>2173</v>
      </c>
      <c r="BT509" t="s">
        <v>1883</v>
      </c>
      <c r="BU509" t="s">
        <v>2850</v>
      </c>
      <c r="BV509" t="s">
        <v>117</v>
      </c>
      <c r="CF509">
        <v>6</v>
      </c>
      <c r="CG509">
        <v>3</v>
      </c>
      <c r="CH509" t="s">
        <v>2731</v>
      </c>
    </row>
    <row r="510" spans="1:86" x14ac:dyDescent="0.25">
      <c r="A510">
        <v>507</v>
      </c>
      <c r="B510" t="s">
        <v>86</v>
      </c>
      <c r="C510" t="s">
        <v>87</v>
      </c>
      <c r="D510" t="s">
        <v>2851</v>
      </c>
      <c r="E510" t="s">
        <v>1476</v>
      </c>
      <c r="F510" t="s">
        <v>2852</v>
      </c>
      <c r="H510" t="s">
        <v>2853</v>
      </c>
      <c r="I510" t="s">
        <v>2854</v>
      </c>
      <c r="J510" t="s">
        <v>2855</v>
      </c>
      <c r="P510" t="s">
        <v>2856</v>
      </c>
      <c r="Q510" t="s">
        <v>95</v>
      </c>
      <c r="Z510" t="s">
        <v>2765</v>
      </c>
      <c r="AB510" t="s">
        <v>97</v>
      </c>
      <c r="AC510" t="s">
        <v>2765</v>
      </c>
      <c r="AD510" t="s">
        <v>2857</v>
      </c>
      <c r="AE510" t="s">
        <v>2858</v>
      </c>
      <c r="AI510" t="s">
        <v>2859</v>
      </c>
      <c r="AJ510" t="s">
        <v>2859</v>
      </c>
      <c r="AK510" t="s">
        <v>2859</v>
      </c>
      <c r="AL510" t="s">
        <v>2860</v>
      </c>
      <c r="AN510" t="s">
        <v>1485</v>
      </c>
      <c r="AO510" t="s">
        <v>1486</v>
      </c>
      <c r="AV510" t="s">
        <v>2861</v>
      </c>
      <c r="AX510">
        <v>113</v>
      </c>
      <c r="AY510" t="s">
        <v>2862</v>
      </c>
      <c r="AZ510" t="s">
        <v>2863</v>
      </c>
      <c r="BA510" t="s">
        <v>2864</v>
      </c>
      <c r="BB510" t="s">
        <v>2865</v>
      </c>
      <c r="BC510" t="s">
        <v>2866</v>
      </c>
      <c r="BO510" t="s">
        <v>110</v>
      </c>
      <c r="BP510" t="s">
        <v>111</v>
      </c>
      <c r="BQ510" t="s">
        <v>112</v>
      </c>
      <c r="BR510" t="s">
        <v>1457</v>
      </c>
      <c r="BS510" t="s">
        <v>2867</v>
      </c>
      <c r="BT510" t="s">
        <v>136</v>
      </c>
      <c r="BU510" t="s">
        <v>116</v>
      </c>
      <c r="BV510" t="s">
        <v>137</v>
      </c>
      <c r="CF510">
        <v>4</v>
      </c>
      <c r="CG510">
        <v>1</v>
      </c>
      <c r="CH510" t="s">
        <v>2731</v>
      </c>
    </row>
    <row r="511" spans="1:86" x14ac:dyDescent="0.25">
      <c r="A511">
        <v>508</v>
      </c>
      <c r="B511" t="s">
        <v>86</v>
      </c>
      <c r="C511" t="s">
        <v>87</v>
      </c>
      <c r="D511" t="s">
        <v>2868</v>
      </c>
      <c r="E511" t="s">
        <v>1476</v>
      </c>
      <c r="F511" t="s">
        <v>304</v>
      </c>
      <c r="H511" t="s">
        <v>213</v>
      </c>
      <c r="I511" t="s">
        <v>927</v>
      </c>
      <c r="J511" t="s">
        <v>93</v>
      </c>
      <c r="P511" t="s">
        <v>307</v>
      </c>
      <c r="Q511" t="s">
        <v>95</v>
      </c>
      <c r="Z511" t="s">
        <v>2765</v>
      </c>
      <c r="AB511" t="s">
        <v>97</v>
      </c>
      <c r="AC511" t="s">
        <v>2765</v>
      </c>
      <c r="AD511" t="s">
        <v>2720</v>
      </c>
      <c r="AE511" t="s">
        <v>2843</v>
      </c>
      <c r="AI511" t="s">
        <v>2869</v>
      </c>
      <c r="AJ511" t="s">
        <v>2869</v>
      </c>
      <c r="AK511" t="s">
        <v>2869</v>
      </c>
      <c r="AL511" t="s">
        <v>2870</v>
      </c>
      <c r="AN511" t="s">
        <v>1485</v>
      </c>
      <c r="AO511" t="s">
        <v>1486</v>
      </c>
      <c r="AV511" t="s">
        <v>2871</v>
      </c>
      <c r="AX511">
        <v>80</v>
      </c>
      <c r="AY511" t="s">
        <v>2872</v>
      </c>
      <c r="AZ511" t="s">
        <v>2873</v>
      </c>
      <c r="BA511" t="s">
        <v>1909</v>
      </c>
      <c r="BB511" t="s">
        <v>2874</v>
      </c>
      <c r="BO511" t="s">
        <v>110</v>
      </c>
      <c r="BP511" t="s">
        <v>111</v>
      </c>
      <c r="BQ511" t="s">
        <v>112</v>
      </c>
      <c r="BR511" t="s">
        <v>1881</v>
      </c>
      <c r="BS511" t="s">
        <v>1882</v>
      </c>
      <c r="BT511" t="s">
        <v>2875</v>
      </c>
      <c r="BU511" t="s">
        <v>2850</v>
      </c>
      <c r="BV511" t="s">
        <v>242</v>
      </c>
      <c r="CF511">
        <v>6</v>
      </c>
      <c r="CG511">
        <v>3</v>
      </c>
      <c r="CH511" t="s">
        <v>2731</v>
      </c>
    </row>
    <row r="512" spans="1:86" x14ac:dyDescent="0.25">
      <c r="A512">
        <v>509</v>
      </c>
      <c r="B512" t="s">
        <v>86</v>
      </c>
      <c r="C512" t="s">
        <v>87</v>
      </c>
      <c r="D512" t="s">
        <v>2876</v>
      </c>
      <c r="E512" t="s">
        <v>1476</v>
      </c>
      <c r="F512" t="s">
        <v>2877</v>
      </c>
      <c r="H512" t="s">
        <v>2878</v>
      </c>
      <c r="I512" t="s">
        <v>2879</v>
      </c>
      <c r="J512" t="s">
        <v>2880</v>
      </c>
      <c r="P512" t="s">
        <v>2881</v>
      </c>
      <c r="Q512" t="s">
        <v>95</v>
      </c>
      <c r="Z512" t="s">
        <v>2882</v>
      </c>
      <c r="AB512" t="s">
        <v>97</v>
      </c>
      <c r="AC512" t="s">
        <v>2882</v>
      </c>
      <c r="AD512" t="s">
        <v>1077</v>
      </c>
      <c r="AE512" t="s">
        <v>2883</v>
      </c>
      <c r="AI512" t="s">
        <v>2884</v>
      </c>
      <c r="AJ512" t="s">
        <v>2884</v>
      </c>
      <c r="AK512" t="s">
        <v>2884</v>
      </c>
      <c r="AN512" t="s">
        <v>1485</v>
      </c>
      <c r="AO512" t="s">
        <v>1486</v>
      </c>
      <c r="AP512" t="s">
        <v>2885</v>
      </c>
      <c r="AS512" t="s">
        <v>2886</v>
      </c>
      <c r="AT512" t="s">
        <v>2887</v>
      </c>
      <c r="AV512" t="s">
        <v>2888</v>
      </c>
      <c r="AX512">
        <v>64</v>
      </c>
      <c r="AY512" t="s">
        <v>2889</v>
      </c>
      <c r="AZ512" t="s">
        <v>2890</v>
      </c>
      <c r="BA512" t="s">
        <v>2027</v>
      </c>
      <c r="BB512" t="s">
        <v>2028</v>
      </c>
      <c r="BF512" t="s">
        <v>2030</v>
      </c>
      <c r="BM512" t="s">
        <v>2031</v>
      </c>
      <c r="BN512" t="s">
        <v>2032</v>
      </c>
      <c r="BO512" t="s">
        <v>110</v>
      </c>
      <c r="BP512" t="s">
        <v>111</v>
      </c>
      <c r="BQ512" t="s">
        <v>112</v>
      </c>
      <c r="BR512" t="s">
        <v>239</v>
      </c>
      <c r="BS512" t="s">
        <v>1697</v>
      </c>
      <c r="BT512" t="s">
        <v>625</v>
      </c>
      <c r="BU512" t="s">
        <v>116</v>
      </c>
      <c r="BV512" t="s">
        <v>2039</v>
      </c>
      <c r="CD512" t="s">
        <v>2891</v>
      </c>
      <c r="CF512">
        <v>5</v>
      </c>
      <c r="CG512">
        <v>3</v>
      </c>
      <c r="CH512" t="s">
        <v>2892</v>
      </c>
    </row>
    <row r="513" spans="1:86" x14ac:dyDescent="0.25">
      <c r="A513">
        <v>510</v>
      </c>
      <c r="B513" t="s">
        <v>86</v>
      </c>
      <c r="C513" t="s">
        <v>87</v>
      </c>
      <c r="D513" t="s">
        <v>2893</v>
      </c>
      <c r="E513" t="s">
        <v>1476</v>
      </c>
      <c r="F513" t="s">
        <v>2877</v>
      </c>
      <c r="H513" t="s">
        <v>2878</v>
      </c>
      <c r="I513" t="s">
        <v>2879</v>
      </c>
      <c r="J513" t="s">
        <v>2880</v>
      </c>
      <c r="P513" t="s">
        <v>2881</v>
      </c>
      <c r="Q513" t="s">
        <v>95</v>
      </c>
      <c r="Z513" t="s">
        <v>2882</v>
      </c>
      <c r="AB513" t="s">
        <v>97</v>
      </c>
      <c r="AC513" t="s">
        <v>2882</v>
      </c>
      <c r="AD513" t="s">
        <v>1077</v>
      </c>
      <c r="AE513" t="s">
        <v>2894</v>
      </c>
      <c r="AI513" t="s">
        <v>2895</v>
      </c>
      <c r="AJ513" t="s">
        <v>2895</v>
      </c>
      <c r="AK513" t="s">
        <v>2895</v>
      </c>
      <c r="AN513" t="s">
        <v>1485</v>
      </c>
      <c r="AO513" t="s">
        <v>1486</v>
      </c>
      <c r="AP513" t="s">
        <v>2885</v>
      </c>
      <c r="AS513" t="s">
        <v>2886</v>
      </c>
      <c r="AT513" t="s">
        <v>2887</v>
      </c>
      <c r="AV513" t="s">
        <v>2896</v>
      </c>
      <c r="AX513">
        <v>114</v>
      </c>
      <c r="AY513" t="s">
        <v>2897</v>
      </c>
      <c r="AZ513" t="s">
        <v>2898</v>
      </c>
      <c r="BA513" t="s">
        <v>234</v>
      </c>
      <c r="BB513" t="s">
        <v>2899</v>
      </c>
      <c r="BC513" t="s">
        <v>2900</v>
      </c>
      <c r="BG513" t="s">
        <v>1892</v>
      </c>
      <c r="BO513" t="s">
        <v>110</v>
      </c>
      <c r="BP513" t="s">
        <v>111</v>
      </c>
      <c r="BQ513" t="s">
        <v>112</v>
      </c>
      <c r="BR513" t="s">
        <v>239</v>
      </c>
      <c r="BS513" t="s">
        <v>240</v>
      </c>
      <c r="BT513" t="s">
        <v>241</v>
      </c>
      <c r="BU513" t="s">
        <v>116</v>
      </c>
      <c r="BV513" t="s">
        <v>137</v>
      </c>
      <c r="CF513">
        <v>4</v>
      </c>
      <c r="CG513">
        <v>1</v>
      </c>
      <c r="CH513" t="s">
        <v>2892</v>
      </c>
    </row>
    <row r="514" spans="1:86" x14ac:dyDescent="0.25">
      <c r="A514">
        <v>511</v>
      </c>
      <c r="B514" t="s">
        <v>86</v>
      </c>
      <c r="C514" t="s">
        <v>87</v>
      </c>
      <c r="D514" t="s">
        <v>2901</v>
      </c>
      <c r="E514" t="s">
        <v>1476</v>
      </c>
      <c r="F514" t="s">
        <v>2877</v>
      </c>
      <c r="H514" t="s">
        <v>2878</v>
      </c>
      <c r="I514" t="s">
        <v>2879</v>
      </c>
      <c r="J514" t="s">
        <v>2902</v>
      </c>
      <c r="P514" t="s">
        <v>2881</v>
      </c>
      <c r="Q514" t="s">
        <v>95</v>
      </c>
      <c r="Z514" t="s">
        <v>2882</v>
      </c>
      <c r="AB514" t="s">
        <v>97</v>
      </c>
      <c r="AC514" t="s">
        <v>2882</v>
      </c>
      <c r="AD514" t="s">
        <v>1077</v>
      </c>
      <c r="AE514" t="s">
        <v>2903</v>
      </c>
      <c r="AI514" t="s">
        <v>2904</v>
      </c>
      <c r="AJ514" t="s">
        <v>2904</v>
      </c>
      <c r="AK514" t="s">
        <v>2904</v>
      </c>
      <c r="AN514" t="s">
        <v>1485</v>
      </c>
      <c r="AO514" t="s">
        <v>1486</v>
      </c>
      <c r="AP514" t="s">
        <v>2885</v>
      </c>
      <c r="AS514" t="s">
        <v>2886</v>
      </c>
      <c r="AT514" t="s">
        <v>2905</v>
      </c>
      <c r="AV514" t="s">
        <v>2906</v>
      </c>
      <c r="AX514">
        <v>47</v>
      </c>
      <c r="AY514" t="s">
        <v>2907</v>
      </c>
      <c r="AZ514" t="s">
        <v>2908</v>
      </c>
      <c r="BA514" t="s">
        <v>2266</v>
      </c>
      <c r="BB514" t="s">
        <v>2440</v>
      </c>
      <c r="BC514" t="s">
        <v>2909</v>
      </c>
      <c r="BF514" t="s">
        <v>1783</v>
      </c>
      <c r="BO514" t="s">
        <v>110</v>
      </c>
      <c r="BP514" t="s">
        <v>111</v>
      </c>
      <c r="BQ514" t="s">
        <v>112</v>
      </c>
      <c r="BR514" t="s">
        <v>239</v>
      </c>
      <c r="BS514" t="s">
        <v>2910</v>
      </c>
      <c r="BT514" t="s">
        <v>1506</v>
      </c>
      <c r="BU514" t="s">
        <v>116</v>
      </c>
      <c r="BV514" t="s">
        <v>137</v>
      </c>
      <c r="CD514" t="s">
        <v>2891</v>
      </c>
      <c r="CF514">
        <v>6</v>
      </c>
      <c r="CG514">
        <v>1</v>
      </c>
      <c r="CH514" t="s">
        <v>2892</v>
      </c>
    </row>
    <row r="515" spans="1:86" x14ac:dyDescent="0.25">
      <c r="A515">
        <v>512</v>
      </c>
      <c r="B515" t="s">
        <v>86</v>
      </c>
      <c r="C515" t="s">
        <v>87</v>
      </c>
      <c r="D515" t="s">
        <v>2911</v>
      </c>
      <c r="E515" t="s">
        <v>1476</v>
      </c>
      <c r="F515" t="s">
        <v>2912</v>
      </c>
      <c r="H515" t="s">
        <v>2913</v>
      </c>
      <c r="I515" t="s">
        <v>2914</v>
      </c>
      <c r="J515" t="s">
        <v>2915</v>
      </c>
      <c r="P515" t="s">
        <v>2881</v>
      </c>
      <c r="Q515" t="s">
        <v>95</v>
      </c>
      <c r="Z515" t="s">
        <v>1675</v>
      </c>
      <c r="AB515" t="s">
        <v>97</v>
      </c>
      <c r="AC515" t="s">
        <v>2916</v>
      </c>
      <c r="AD515" t="s">
        <v>1077</v>
      </c>
      <c r="AE515" t="s">
        <v>2917</v>
      </c>
      <c r="AI515" t="s">
        <v>2918</v>
      </c>
      <c r="AJ515" t="s">
        <v>2918</v>
      </c>
      <c r="AK515" t="s">
        <v>2918</v>
      </c>
      <c r="AN515" t="s">
        <v>1485</v>
      </c>
      <c r="AO515" t="s">
        <v>1486</v>
      </c>
      <c r="AP515" t="s">
        <v>2885</v>
      </c>
      <c r="AS515" t="s">
        <v>2886</v>
      </c>
      <c r="AT515" t="s">
        <v>2919</v>
      </c>
      <c r="AV515" t="s">
        <v>2920</v>
      </c>
      <c r="AX515">
        <v>69</v>
      </c>
      <c r="AY515" t="s">
        <v>2921</v>
      </c>
      <c r="AZ515" t="s">
        <v>2922</v>
      </c>
      <c r="BA515" t="s">
        <v>1084</v>
      </c>
      <c r="BB515" t="s">
        <v>1085</v>
      </c>
      <c r="BC515" t="s">
        <v>2923</v>
      </c>
      <c r="BO515" t="s">
        <v>110</v>
      </c>
      <c r="BP515" t="s">
        <v>111</v>
      </c>
      <c r="BQ515" t="s">
        <v>112</v>
      </c>
      <c r="BR515" t="s">
        <v>900</v>
      </c>
      <c r="BS515" t="s">
        <v>900</v>
      </c>
      <c r="BT515" t="s">
        <v>241</v>
      </c>
      <c r="BU515" t="s">
        <v>116</v>
      </c>
      <c r="BV515" t="s">
        <v>137</v>
      </c>
      <c r="CF515">
        <v>6</v>
      </c>
      <c r="CG515">
        <v>1</v>
      </c>
      <c r="CH515" t="s">
        <v>2892</v>
      </c>
    </row>
    <row r="516" spans="1:86" x14ac:dyDescent="0.25">
      <c r="A516">
        <v>513</v>
      </c>
      <c r="B516" t="s">
        <v>86</v>
      </c>
      <c r="C516" t="s">
        <v>87</v>
      </c>
      <c r="D516" t="s">
        <v>2924</v>
      </c>
      <c r="E516" t="s">
        <v>1476</v>
      </c>
      <c r="F516" t="s">
        <v>2912</v>
      </c>
      <c r="H516" t="s">
        <v>2913</v>
      </c>
      <c r="I516" t="s">
        <v>2914</v>
      </c>
      <c r="J516" t="s">
        <v>2915</v>
      </c>
      <c r="P516" t="s">
        <v>2881</v>
      </c>
      <c r="Q516" t="s">
        <v>95</v>
      </c>
      <c r="Z516" t="s">
        <v>2925</v>
      </c>
      <c r="AB516" t="s">
        <v>97</v>
      </c>
      <c r="AC516" t="s">
        <v>489</v>
      </c>
      <c r="AD516" t="s">
        <v>1077</v>
      </c>
      <c r="AE516" t="s">
        <v>2926</v>
      </c>
      <c r="AN516" t="s">
        <v>1485</v>
      </c>
      <c r="AO516" t="s">
        <v>1486</v>
      </c>
      <c r="AP516" t="s">
        <v>2885</v>
      </c>
      <c r="AS516" t="s">
        <v>2886</v>
      </c>
      <c r="AT516" t="s">
        <v>2927</v>
      </c>
      <c r="AV516" t="s">
        <v>2928</v>
      </c>
      <c r="AX516">
        <v>47</v>
      </c>
      <c r="AY516" t="s">
        <v>2929</v>
      </c>
      <c r="AZ516" t="s">
        <v>2930</v>
      </c>
      <c r="BA516" t="s">
        <v>2266</v>
      </c>
      <c r="BB516" t="s">
        <v>2440</v>
      </c>
      <c r="BC516" t="s">
        <v>2909</v>
      </c>
      <c r="BF516" t="s">
        <v>2030</v>
      </c>
      <c r="BO516" t="s">
        <v>110</v>
      </c>
      <c r="BP516" t="s">
        <v>111</v>
      </c>
      <c r="BQ516" t="s">
        <v>112</v>
      </c>
      <c r="BR516" t="s">
        <v>239</v>
      </c>
      <c r="BS516" t="s">
        <v>2910</v>
      </c>
      <c r="BT516" t="s">
        <v>1506</v>
      </c>
      <c r="BU516" t="s">
        <v>116</v>
      </c>
      <c r="BV516" t="s">
        <v>137</v>
      </c>
      <c r="CF516">
        <v>4</v>
      </c>
      <c r="CG516">
        <v>1</v>
      </c>
      <c r="CH516" t="s">
        <v>2892</v>
      </c>
    </row>
    <row r="517" spans="1:86" x14ac:dyDescent="0.25">
      <c r="A517">
        <v>514</v>
      </c>
      <c r="B517" t="s">
        <v>86</v>
      </c>
      <c r="C517" t="s">
        <v>87</v>
      </c>
      <c r="D517" t="s">
        <v>2931</v>
      </c>
      <c r="E517" t="s">
        <v>1476</v>
      </c>
      <c r="F517" t="s">
        <v>2912</v>
      </c>
      <c r="H517" t="s">
        <v>2913</v>
      </c>
      <c r="I517" t="s">
        <v>2914</v>
      </c>
      <c r="J517" t="s">
        <v>2915</v>
      </c>
      <c r="P517" t="s">
        <v>2881</v>
      </c>
      <c r="Q517" t="s">
        <v>95</v>
      </c>
      <c r="Z517" t="s">
        <v>2916</v>
      </c>
      <c r="AB517" t="s">
        <v>2932</v>
      </c>
      <c r="AC517" t="s">
        <v>489</v>
      </c>
      <c r="AD517" t="s">
        <v>1077</v>
      </c>
      <c r="AE517" t="s">
        <v>2933</v>
      </c>
      <c r="AI517" t="s">
        <v>2934</v>
      </c>
      <c r="AJ517" t="s">
        <v>2934</v>
      </c>
      <c r="AK517" t="s">
        <v>2934</v>
      </c>
      <c r="AN517" t="s">
        <v>1485</v>
      </c>
      <c r="AO517" t="s">
        <v>1486</v>
      </c>
      <c r="AP517" t="s">
        <v>2885</v>
      </c>
      <c r="AS517" t="s">
        <v>2886</v>
      </c>
      <c r="AT517" t="s">
        <v>2927</v>
      </c>
      <c r="AV517" t="s">
        <v>2935</v>
      </c>
      <c r="AX517">
        <v>54</v>
      </c>
      <c r="AY517" t="s">
        <v>2936</v>
      </c>
      <c r="AZ517" t="s">
        <v>2937</v>
      </c>
      <c r="BA517" t="s">
        <v>2266</v>
      </c>
      <c r="BB517" t="s">
        <v>2440</v>
      </c>
      <c r="BC517" t="s">
        <v>2938</v>
      </c>
      <c r="BF517" t="s">
        <v>2030</v>
      </c>
      <c r="BM517" t="s">
        <v>2031</v>
      </c>
      <c r="BN517" t="s">
        <v>2032</v>
      </c>
      <c r="BO517" t="s">
        <v>110</v>
      </c>
      <c r="BP517" t="s">
        <v>111</v>
      </c>
      <c r="BQ517" t="s">
        <v>112</v>
      </c>
      <c r="BR517" t="s">
        <v>239</v>
      </c>
      <c r="BS517" t="s">
        <v>1697</v>
      </c>
      <c r="BT517" t="s">
        <v>625</v>
      </c>
      <c r="BU517" t="s">
        <v>116</v>
      </c>
      <c r="BV517" t="s">
        <v>2039</v>
      </c>
      <c r="CF517">
        <v>5</v>
      </c>
      <c r="CG517">
        <v>1</v>
      </c>
      <c r="CH517" t="s">
        <v>2892</v>
      </c>
    </row>
    <row r="518" spans="1:86" x14ac:dyDescent="0.25">
      <c r="A518">
        <v>515</v>
      </c>
      <c r="B518" t="s">
        <v>86</v>
      </c>
      <c r="C518" t="s">
        <v>87</v>
      </c>
      <c r="D518" t="s">
        <v>2939</v>
      </c>
      <c r="E518" t="s">
        <v>1476</v>
      </c>
      <c r="F518" t="s">
        <v>2912</v>
      </c>
      <c r="H518" t="s">
        <v>2913</v>
      </c>
      <c r="I518" t="s">
        <v>2914</v>
      </c>
      <c r="J518" t="s">
        <v>2915</v>
      </c>
      <c r="P518" t="s">
        <v>2881</v>
      </c>
      <c r="Q518" t="s">
        <v>95</v>
      </c>
      <c r="Z518" t="s">
        <v>2925</v>
      </c>
      <c r="AB518" t="s">
        <v>97</v>
      </c>
      <c r="AC518" t="s">
        <v>489</v>
      </c>
      <c r="AD518" t="s">
        <v>1077</v>
      </c>
      <c r="AE518" t="s">
        <v>2940</v>
      </c>
      <c r="AI518" t="s">
        <v>2941</v>
      </c>
      <c r="AJ518" t="s">
        <v>2941</v>
      </c>
      <c r="AK518" t="s">
        <v>2941</v>
      </c>
      <c r="AN518" t="s">
        <v>1485</v>
      </c>
      <c r="AO518" t="s">
        <v>1486</v>
      </c>
      <c r="AP518" t="s">
        <v>2885</v>
      </c>
      <c r="AS518" t="s">
        <v>2886</v>
      </c>
      <c r="AT518" t="s">
        <v>2942</v>
      </c>
      <c r="AV518" t="s">
        <v>2943</v>
      </c>
      <c r="AX518">
        <v>128</v>
      </c>
      <c r="AY518" t="s">
        <v>2944</v>
      </c>
      <c r="AZ518" t="s">
        <v>2945</v>
      </c>
      <c r="BA518" t="s">
        <v>897</v>
      </c>
      <c r="BB518" t="s">
        <v>898</v>
      </c>
      <c r="BC518" t="s">
        <v>2946</v>
      </c>
      <c r="BO518" t="s">
        <v>110</v>
      </c>
      <c r="BP518" t="s">
        <v>111</v>
      </c>
      <c r="BQ518" t="s">
        <v>112</v>
      </c>
      <c r="BR518" t="s">
        <v>239</v>
      </c>
      <c r="BS518" t="s">
        <v>2947</v>
      </c>
      <c r="BT518" t="s">
        <v>254</v>
      </c>
      <c r="BU518" t="s">
        <v>116</v>
      </c>
      <c r="BV518" t="s">
        <v>137</v>
      </c>
      <c r="CC518" t="s">
        <v>2948</v>
      </c>
      <c r="CF518">
        <v>6</v>
      </c>
      <c r="CG518">
        <v>1</v>
      </c>
      <c r="CH518" t="s">
        <v>2892</v>
      </c>
    </row>
    <row r="519" spans="1:86" x14ac:dyDescent="0.25">
      <c r="A519">
        <v>516</v>
      </c>
      <c r="B519" t="s">
        <v>86</v>
      </c>
      <c r="C519" t="s">
        <v>87</v>
      </c>
      <c r="D519" t="s">
        <v>2949</v>
      </c>
      <c r="E519" t="s">
        <v>1476</v>
      </c>
      <c r="F519" t="s">
        <v>2912</v>
      </c>
      <c r="H519" t="s">
        <v>2913</v>
      </c>
      <c r="I519" t="s">
        <v>2914</v>
      </c>
      <c r="J519" t="s">
        <v>2915</v>
      </c>
      <c r="P519" t="s">
        <v>2881</v>
      </c>
      <c r="Q519" t="s">
        <v>95</v>
      </c>
      <c r="Z519" t="s">
        <v>2950</v>
      </c>
      <c r="AB519" t="s">
        <v>97</v>
      </c>
      <c r="AC519" t="s">
        <v>489</v>
      </c>
      <c r="AD519" t="s">
        <v>1077</v>
      </c>
      <c r="AE519" t="s">
        <v>2951</v>
      </c>
      <c r="AI519" t="s">
        <v>2952</v>
      </c>
      <c r="AJ519" t="s">
        <v>2952</v>
      </c>
      <c r="AK519" t="s">
        <v>2952</v>
      </c>
      <c r="AN519" t="s">
        <v>1485</v>
      </c>
      <c r="AO519" t="s">
        <v>1486</v>
      </c>
      <c r="AP519" t="s">
        <v>2885</v>
      </c>
      <c r="AS519" t="s">
        <v>2886</v>
      </c>
      <c r="AT519" t="s">
        <v>2953</v>
      </c>
      <c r="AV519" t="s">
        <v>2954</v>
      </c>
      <c r="AX519">
        <v>46</v>
      </c>
      <c r="AY519" t="s">
        <v>2955</v>
      </c>
      <c r="AZ519" t="s">
        <v>2956</v>
      </c>
      <c r="BA519" t="s">
        <v>1084</v>
      </c>
      <c r="BB519" t="s">
        <v>1504</v>
      </c>
      <c r="BC519" t="s">
        <v>2957</v>
      </c>
      <c r="BM519" t="s">
        <v>2958</v>
      </c>
      <c r="BN519" t="s">
        <v>2959</v>
      </c>
      <c r="BO519" t="s">
        <v>110</v>
      </c>
      <c r="BP519" t="s">
        <v>111</v>
      </c>
      <c r="BQ519" t="s">
        <v>112</v>
      </c>
      <c r="BR519" t="s">
        <v>900</v>
      </c>
      <c r="BS519" t="s">
        <v>900</v>
      </c>
      <c r="BT519" t="s">
        <v>1506</v>
      </c>
      <c r="BU519" t="s">
        <v>116</v>
      </c>
      <c r="BV519" t="s">
        <v>137</v>
      </c>
      <c r="CC519" t="s">
        <v>2960</v>
      </c>
      <c r="CF519">
        <v>6</v>
      </c>
      <c r="CG519">
        <v>1</v>
      </c>
      <c r="CH519" t="s">
        <v>2892</v>
      </c>
    </row>
    <row r="520" spans="1:86" x14ac:dyDescent="0.25">
      <c r="A520">
        <v>517</v>
      </c>
      <c r="B520" t="s">
        <v>86</v>
      </c>
      <c r="C520" t="s">
        <v>87</v>
      </c>
      <c r="D520" t="s">
        <v>2961</v>
      </c>
      <c r="E520" t="s">
        <v>1476</v>
      </c>
      <c r="F520" t="s">
        <v>2912</v>
      </c>
      <c r="H520" t="s">
        <v>2913</v>
      </c>
      <c r="I520" t="s">
        <v>2914</v>
      </c>
      <c r="J520" t="s">
        <v>2915</v>
      </c>
      <c r="P520" t="s">
        <v>2881</v>
      </c>
      <c r="Q520" t="s">
        <v>95</v>
      </c>
      <c r="Z520" t="s">
        <v>2962</v>
      </c>
      <c r="AB520" t="s">
        <v>2963</v>
      </c>
      <c r="AC520" t="s">
        <v>2962</v>
      </c>
      <c r="AD520" t="s">
        <v>1077</v>
      </c>
      <c r="AE520" t="s">
        <v>2964</v>
      </c>
      <c r="AI520" t="s">
        <v>2965</v>
      </c>
      <c r="AJ520" t="s">
        <v>2965</v>
      </c>
      <c r="AK520" t="s">
        <v>2965</v>
      </c>
      <c r="AN520" t="s">
        <v>1485</v>
      </c>
      <c r="AO520" t="s">
        <v>1486</v>
      </c>
      <c r="AP520" t="s">
        <v>2885</v>
      </c>
      <c r="AS520" t="s">
        <v>2966</v>
      </c>
      <c r="AT520" t="s">
        <v>2927</v>
      </c>
      <c r="AV520" t="s">
        <v>2967</v>
      </c>
      <c r="AX520">
        <v>45</v>
      </c>
      <c r="AY520" t="s">
        <v>2968</v>
      </c>
      <c r="AZ520" t="s">
        <v>2969</v>
      </c>
      <c r="BA520" t="s">
        <v>1503</v>
      </c>
      <c r="BB520" t="s">
        <v>1504</v>
      </c>
      <c r="BM520" t="s">
        <v>2958</v>
      </c>
      <c r="BN520" t="s">
        <v>2959</v>
      </c>
      <c r="BO520" t="s">
        <v>110</v>
      </c>
      <c r="BP520" t="s">
        <v>111</v>
      </c>
      <c r="BQ520" t="s">
        <v>112</v>
      </c>
      <c r="BR520" t="s">
        <v>900</v>
      </c>
      <c r="BS520" t="s">
        <v>900</v>
      </c>
      <c r="BT520" t="s">
        <v>1506</v>
      </c>
      <c r="BU520" t="s">
        <v>116</v>
      </c>
      <c r="BV520" t="s">
        <v>137</v>
      </c>
      <c r="CF520">
        <v>6</v>
      </c>
      <c r="CG520">
        <v>3</v>
      </c>
      <c r="CH520" t="s">
        <v>2892</v>
      </c>
    </row>
    <row r="521" spans="1:86" x14ac:dyDescent="0.25">
      <c r="A521">
        <v>518</v>
      </c>
      <c r="B521" t="s">
        <v>86</v>
      </c>
      <c r="C521" t="s">
        <v>87</v>
      </c>
      <c r="D521" t="s">
        <v>2970</v>
      </c>
      <c r="E521" t="s">
        <v>1476</v>
      </c>
      <c r="F521" t="s">
        <v>2877</v>
      </c>
      <c r="H521" t="s">
        <v>2878</v>
      </c>
      <c r="I521" t="s">
        <v>2879</v>
      </c>
      <c r="J521" t="s">
        <v>2971</v>
      </c>
      <c r="P521" t="s">
        <v>2881</v>
      </c>
      <c r="Q521" t="s">
        <v>95</v>
      </c>
      <c r="Z521" t="s">
        <v>2972</v>
      </c>
      <c r="AB521" t="s">
        <v>97</v>
      </c>
      <c r="AC521" t="s">
        <v>489</v>
      </c>
      <c r="AD521" t="s">
        <v>1077</v>
      </c>
      <c r="AE521" t="s">
        <v>2973</v>
      </c>
      <c r="AI521" t="s">
        <v>2974</v>
      </c>
      <c r="AJ521" t="s">
        <v>2974</v>
      </c>
      <c r="AK521" t="s">
        <v>2974</v>
      </c>
      <c r="AN521" t="s">
        <v>1485</v>
      </c>
      <c r="AO521" t="s">
        <v>1486</v>
      </c>
      <c r="AP521" t="s">
        <v>2885</v>
      </c>
      <c r="AS521" t="s">
        <v>2966</v>
      </c>
      <c r="AT521" t="s">
        <v>2975</v>
      </c>
      <c r="AV521" t="s">
        <v>2976</v>
      </c>
      <c r="AX521">
        <v>105</v>
      </c>
      <c r="AY521" t="s">
        <v>2977</v>
      </c>
      <c r="AZ521" t="s">
        <v>2978</v>
      </c>
      <c r="BA521" t="s">
        <v>2387</v>
      </c>
      <c r="BB521" t="s">
        <v>2388</v>
      </c>
      <c r="BC521" t="s">
        <v>2979</v>
      </c>
      <c r="BG521" t="s">
        <v>2067</v>
      </c>
      <c r="BO521" t="s">
        <v>110</v>
      </c>
      <c r="BP521" t="s">
        <v>111</v>
      </c>
      <c r="BQ521" t="s">
        <v>112</v>
      </c>
      <c r="BR521" t="s">
        <v>239</v>
      </c>
      <c r="BS521" t="s">
        <v>2390</v>
      </c>
      <c r="BT521" t="s">
        <v>207</v>
      </c>
      <c r="BU521" t="s">
        <v>116</v>
      </c>
      <c r="BV521" t="s">
        <v>475</v>
      </c>
      <c r="CD521" t="s">
        <v>2980</v>
      </c>
      <c r="CF521">
        <v>6</v>
      </c>
      <c r="CG521">
        <v>1</v>
      </c>
      <c r="CH521" t="s">
        <v>2892</v>
      </c>
    </row>
    <row r="522" spans="1:86" x14ac:dyDescent="0.25">
      <c r="A522">
        <v>519</v>
      </c>
      <c r="B522" t="s">
        <v>86</v>
      </c>
      <c r="C522" t="s">
        <v>87</v>
      </c>
      <c r="D522" t="s">
        <v>2981</v>
      </c>
      <c r="E522" t="s">
        <v>1476</v>
      </c>
      <c r="F522" t="s">
        <v>2877</v>
      </c>
      <c r="H522" t="s">
        <v>2878</v>
      </c>
      <c r="I522" t="s">
        <v>2879</v>
      </c>
      <c r="J522" t="s">
        <v>2971</v>
      </c>
      <c r="P522" t="s">
        <v>2881</v>
      </c>
      <c r="Q522" t="s">
        <v>95</v>
      </c>
      <c r="Z522" t="s">
        <v>2972</v>
      </c>
      <c r="AB522" t="s">
        <v>97</v>
      </c>
      <c r="AC522" t="s">
        <v>489</v>
      </c>
      <c r="AD522" t="s">
        <v>1077</v>
      </c>
      <c r="AE522" t="s">
        <v>2973</v>
      </c>
      <c r="AI522" t="s">
        <v>2974</v>
      </c>
      <c r="AJ522" t="s">
        <v>2974</v>
      </c>
      <c r="AK522" t="s">
        <v>2974</v>
      </c>
      <c r="AN522" t="s">
        <v>1485</v>
      </c>
      <c r="AO522" t="s">
        <v>1486</v>
      </c>
      <c r="AP522" t="s">
        <v>2885</v>
      </c>
      <c r="AS522" t="s">
        <v>2966</v>
      </c>
      <c r="AT522" t="s">
        <v>2975</v>
      </c>
      <c r="AV522" t="s">
        <v>2976</v>
      </c>
      <c r="AX522">
        <v>105</v>
      </c>
      <c r="AY522" t="s">
        <v>2977</v>
      </c>
      <c r="AZ522" t="s">
        <v>2978</v>
      </c>
      <c r="BA522" t="s">
        <v>2387</v>
      </c>
      <c r="BB522" t="s">
        <v>2388</v>
      </c>
      <c r="BC522" t="s">
        <v>2979</v>
      </c>
      <c r="BG522" t="s">
        <v>2067</v>
      </c>
      <c r="BO522" t="s">
        <v>110</v>
      </c>
      <c r="BP522" t="s">
        <v>111</v>
      </c>
      <c r="BQ522" t="s">
        <v>112</v>
      </c>
      <c r="BR522" t="s">
        <v>239</v>
      </c>
      <c r="BS522" t="s">
        <v>2390</v>
      </c>
      <c r="BT522" t="s">
        <v>207</v>
      </c>
      <c r="BU522" t="s">
        <v>116</v>
      </c>
      <c r="BV522" t="s">
        <v>475</v>
      </c>
      <c r="CD522" t="s">
        <v>2980</v>
      </c>
      <c r="CF522">
        <v>6</v>
      </c>
      <c r="CG522">
        <v>1</v>
      </c>
      <c r="CH522" t="s">
        <v>2892</v>
      </c>
    </row>
    <row r="523" spans="1:86" x14ac:dyDescent="0.25">
      <c r="A523">
        <v>520</v>
      </c>
      <c r="B523" t="s">
        <v>86</v>
      </c>
      <c r="C523" t="s">
        <v>87</v>
      </c>
      <c r="D523" t="s">
        <v>2982</v>
      </c>
      <c r="E523" t="s">
        <v>1476</v>
      </c>
      <c r="F523" t="s">
        <v>2877</v>
      </c>
      <c r="H523" t="s">
        <v>2878</v>
      </c>
      <c r="I523" t="s">
        <v>2879</v>
      </c>
      <c r="J523" t="s">
        <v>2880</v>
      </c>
      <c r="P523" t="s">
        <v>2881</v>
      </c>
      <c r="Q523" t="s">
        <v>95</v>
      </c>
      <c r="Z523" t="s">
        <v>2916</v>
      </c>
      <c r="AB523" t="s">
        <v>2983</v>
      </c>
      <c r="AC523" t="s">
        <v>489</v>
      </c>
      <c r="AD523" t="s">
        <v>1077</v>
      </c>
      <c r="AE523" t="s">
        <v>2984</v>
      </c>
      <c r="AI523" t="s">
        <v>2985</v>
      </c>
      <c r="AJ523" t="s">
        <v>2985</v>
      </c>
      <c r="AK523" t="s">
        <v>2985</v>
      </c>
      <c r="AN523" t="s">
        <v>1485</v>
      </c>
      <c r="AO523" t="s">
        <v>1486</v>
      </c>
      <c r="AP523" t="s">
        <v>2885</v>
      </c>
      <c r="AS523" t="s">
        <v>2966</v>
      </c>
      <c r="AT523" t="s">
        <v>2887</v>
      </c>
      <c r="AV523" t="s">
        <v>2986</v>
      </c>
      <c r="AX523">
        <v>62</v>
      </c>
      <c r="AY523" t="s">
        <v>2987</v>
      </c>
      <c r="AZ523" t="s">
        <v>2988</v>
      </c>
      <c r="BA523" t="s">
        <v>2989</v>
      </c>
      <c r="BB523" t="s">
        <v>2990</v>
      </c>
      <c r="BC523" t="s">
        <v>2991</v>
      </c>
      <c r="BO523" t="s">
        <v>110</v>
      </c>
      <c r="BP523" t="s">
        <v>111</v>
      </c>
      <c r="BQ523" t="s">
        <v>112</v>
      </c>
      <c r="BR523" t="s">
        <v>2223</v>
      </c>
      <c r="BS523" t="s">
        <v>2992</v>
      </c>
      <c r="BT523" t="s">
        <v>1506</v>
      </c>
      <c r="BU523" t="s">
        <v>116</v>
      </c>
      <c r="BV523" t="s">
        <v>602</v>
      </c>
      <c r="CD523" t="s">
        <v>2993</v>
      </c>
      <c r="CF523">
        <v>6</v>
      </c>
      <c r="CG523">
        <v>1</v>
      </c>
      <c r="CH523" t="s">
        <v>2892</v>
      </c>
    </row>
    <row r="524" spans="1:86" x14ac:dyDescent="0.25">
      <c r="A524">
        <v>521</v>
      </c>
      <c r="B524" t="s">
        <v>86</v>
      </c>
      <c r="C524" t="s">
        <v>87</v>
      </c>
      <c r="D524" t="s">
        <v>2994</v>
      </c>
      <c r="E524" t="s">
        <v>1476</v>
      </c>
      <c r="F524" t="s">
        <v>2877</v>
      </c>
      <c r="H524" t="s">
        <v>2878</v>
      </c>
      <c r="I524" t="s">
        <v>2879</v>
      </c>
      <c r="J524" t="s">
        <v>2880</v>
      </c>
      <c r="P524" t="s">
        <v>2881</v>
      </c>
      <c r="Q524" t="s">
        <v>95</v>
      </c>
      <c r="Z524" t="s">
        <v>2916</v>
      </c>
      <c r="AB524" t="s">
        <v>2983</v>
      </c>
      <c r="AC524" t="s">
        <v>489</v>
      </c>
      <c r="AD524" t="s">
        <v>1077</v>
      </c>
      <c r="AE524" t="s">
        <v>2984</v>
      </c>
      <c r="AI524" t="s">
        <v>2985</v>
      </c>
      <c r="AJ524" t="s">
        <v>2985</v>
      </c>
      <c r="AK524" t="s">
        <v>2985</v>
      </c>
      <c r="AN524" t="s">
        <v>1485</v>
      </c>
      <c r="AO524" t="s">
        <v>1486</v>
      </c>
      <c r="AP524" t="s">
        <v>2885</v>
      </c>
      <c r="AS524" t="s">
        <v>2966</v>
      </c>
      <c r="AT524" t="s">
        <v>2887</v>
      </c>
      <c r="AV524" t="s">
        <v>2986</v>
      </c>
      <c r="AX524">
        <v>62</v>
      </c>
      <c r="AY524" t="s">
        <v>2987</v>
      </c>
      <c r="AZ524" t="s">
        <v>2988</v>
      </c>
      <c r="BA524" t="s">
        <v>2989</v>
      </c>
      <c r="BB524" t="s">
        <v>2990</v>
      </c>
      <c r="BC524" t="s">
        <v>2991</v>
      </c>
      <c r="BO524" t="s">
        <v>110</v>
      </c>
      <c r="BP524" t="s">
        <v>111</v>
      </c>
      <c r="BQ524" t="s">
        <v>112</v>
      </c>
      <c r="BR524" t="s">
        <v>2223</v>
      </c>
      <c r="BS524" t="s">
        <v>2992</v>
      </c>
      <c r="BT524" t="s">
        <v>1506</v>
      </c>
      <c r="BU524" t="s">
        <v>116</v>
      </c>
      <c r="BV524" t="s">
        <v>602</v>
      </c>
      <c r="CD524" t="s">
        <v>2993</v>
      </c>
      <c r="CF524">
        <v>6</v>
      </c>
      <c r="CG524">
        <v>1</v>
      </c>
      <c r="CH524" t="s">
        <v>2892</v>
      </c>
    </row>
    <row r="525" spans="1:86" x14ac:dyDescent="0.25">
      <c r="A525">
        <v>522</v>
      </c>
      <c r="B525" t="s">
        <v>86</v>
      </c>
      <c r="C525" t="s">
        <v>87</v>
      </c>
      <c r="D525" t="s">
        <v>2995</v>
      </c>
      <c r="E525" t="s">
        <v>1476</v>
      </c>
      <c r="F525" t="s">
        <v>2912</v>
      </c>
      <c r="H525" t="s">
        <v>2913</v>
      </c>
      <c r="I525" t="s">
        <v>2914</v>
      </c>
      <c r="J525" t="s">
        <v>2915</v>
      </c>
      <c r="P525" t="s">
        <v>2881</v>
      </c>
      <c r="Q525" t="s">
        <v>95</v>
      </c>
      <c r="Z525" t="s">
        <v>2916</v>
      </c>
      <c r="AB525" t="s">
        <v>2996</v>
      </c>
      <c r="AC525" t="s">
        <v>489</v>
      </c>
      <c r="AD525" t="s">
        <v>1077</v>
      </c>
      <c r="AE525" t="s">
        <v>2984</v>
      </c>
      <c r="AI525" t="s">
        <v>2997</v>
      </c>
      <c r="AJ525" t="s">
        <v>2997</v>
      </c>
      <c r="AK525" t="s">
        <v>2997</v>
      </c>
      <c r="AN525" t="s">
        <v>1485</v>
      </c>
      <c r="AO525" t="s">
        <v>1486</v>
      </c>
      <c r="AP525" t="s">
        <v>2885</v>
      </c>
      <c r="AS525" t="s">
        <v>2966</v>
      </c>
      <c r="AT525" t="s">
        <v>2927</v>
      </c>
      <c r="AV525" t="s">
        <v>2998</v>
      </c>
      <c r="AX525">
        <v>62</v>
      </c>
      <c r="AY525" t="s">
        <v>2999</v>
      </c>
      <c r="AZ525" t="s">
        <v>3000</v>
      </c>
      <c r="BA525" t="s">
        <v>2989</v>
      </c>
      <c r="BB525" t="s">
        <v>2990</v>
      </c>
      <c r="BC525" t="s">
        <v>2991</v>
      </c>
      <c r="BO525" t="s">
        <v>110</v>
      </c>
      <c r="BP525" t="s">
        <v>111</v>
      </c>
      <c r="BQ525" t="s">
        <v>112</v>
      </c>
      <c r="BR525" t="s">
        <v>2223</v>
      </c>
      <c r="BS525" t="s">
        <v>2992</v>
      </c>
      <c r="BT525" t="s">
        <v>983</v>
      </c>
      <c r="BU525" t="s">
        <v>116</v>
      </c>
      <c r="BV525" t="s">
        <v>602</v>
      </c>
      <c r="CF525">
        <v>6</v>
      </c>
      <c r="CG525">
        <v>1</v>
      </c>
      <c r="CH525" t="s">
        <v>2892</v>
      </c>
    </row>
    <row r="526" spans="1:86" x14ac:dyDescent="0.25">
      <c r="A526">
        <v>523</v>
      </c>
      <c r="B526" t="s">
        <v>86</v>
      </c>
      <c r="C526" t="s">
        <v>87</v>
      </c>
      <c r="D526" t="s">
        <v>3001</v>
      </c>
      <c r="E526" t="s">
        <v>1476</v>
      </c>
      <c r="F526" t="s">
        <v>2912</v>
      </c>
      <c r="H526" t="s">
        <v>2913</v>
      </c>
      <c r="I526" t="s">
        <v>2914</v>
      </c>
      <c r="J526" t="s">
        <v>2915</v>
      </c>
      <c r="P526" t="s">
        <v>2881</v>
      </c>
      <c r="Q526" t="s">
        <v>95</v>
      </c>
      <c r="Z526" t="s">
        <v>2916</v>
      </c>
      <c r="AB526" t="s">
        <v>3002</v>
      </c>
      <c r="AC526" t="s">
        <v>489</v>
      </c>
      <c r="AD526" t="s">
        <v>1077</v>
      </c>
      <c r="AE526" t="s">
        <v>3003</v>
      </c>
      <c r="AI526" t="s">
        <v>3004</v>
      </c>
      <c r="AJ526" t="s">
        <v>3004</v>
      </c>
      <c r="AK526" t="s">
        <v>3004</v>
      </c>
      <c r="AN526" t="s">
        <v>1485</v>
      </c>
      <c r="AO526" t="s">
        <v>1486</v>
      </c>
      <c r="AP526" t="s">
        <v>2885</v>
      </c>
      <c r="AS526" t="s">
        <v>2966</v>
      </c>
      <c r="AT526" t="s">
        <v>2919</v>
      </c>
      <c r="AV526" t="s">
        <v>3005</v>
      </c>
      <c r="AX526">
        <v>119</v>
      </c>
      <c r="AY526" t="s">
        <v>3006</v>
      </c>
      <c r="AZ526" t="s">
        <v>3007</v>
      </c>
      <c r="BA526" t="s">
        <v>3008</v>
      </c>
      <c r="BB526" t="s">
        <v>3009</v>
      </c>
      <c r="BO526" t="s">
        <v>110</v>
      </c>
      <c r="BP526" t="s">
        <v>111</v>
      </c>
      <c r="BQ526" t="s">
        <v>112</v>
      </c>
      <c r="BR526" t="s">
        <v>392</v>
      </c>
      <c r="BS526" t="s">
        <v>393</v>
      </c>
      <c r="BT526" t="s">
        <v>207</v>
      </c>
      <c r="BU526" t="s">
        <v>116</v>
      </c>
      <c r="BV526" t="s">
        <v>137</v>
      </c>
      <c r="CF526">
        <v>6</v>
      </c>
      <c r="CG526">
        <v>3</v>
      </c>
      <c r="CH526" t="s">
        <v>2892</v>
      </c>
    </row>
    <row r="527" spans="1:86" x14ac:dyDescent="0.25">
      <c r="A527">
        <v>524</v>
      </c>
      <c r="B527" t="s">
        <v>86</v>
      </c>
      <c r="C527" t="s">
        <v>87</v>
      </c>
      <c r="D527" t="s">
        <v>3010</v>
      </c>
      <c r="E527" t="s">
        <v>1476</v>
      </c>
      <c r="F527" t="s">
        <v>2912</v>
      </c>
      <c r="H527" t="s">
        <v>2913</v>
      </c>
      <c r="I527" t="s">
        <v>2914</v>
      </c>
      <c r="J527" t="s">
        <v>2915</v>
      </c>
      <c r="P527" t="s">
        <v>2881</v>
      </c>
      <c r="Q527" t="s">
        <v>95</v>
      </c>
      <c r="Z527" t="s">
        <v>2916</v>
      </c>
      <c r="AB527" t="s">
        <v>3011</v>
      </c>
      <c r="AC527" t="s">
        <v>489</v>
      </c>
      <c r="AD527" t="s">
        <v>1077</v>
      </c>
      <c r="AE527" t="s">
        <v>3012</v>
      </c>
      <c r="AI527" t="s">
        <v>3013</v>
      </c>
      <c r="AJ527" t="s">
        <v>3013</v>
      </c>
      <c r="AK527" t="s">
        <v>3013</v>
      </c>
      <c r="AN527" t="s">
        <v>1485</v>
      </c>
      <c r="AO527" t="s">
        <v>1486</v>
      </c>
      <c r="AP527" t="s">
        <v>2885</v>
      </c>
      <c r="AS527" t="s">
        <v>2966</v>
      </c>
      <c r="AT527" t="s">
        <v>3014</v>
      </c>
      <c r="AV527" t="s">
        <v>3015</v>
      </c>
      <c r="AX527">
        <v>208</v>
      </c>
      <c r="AY527" t="s">
        <v>3016</v>
      </c>
      <c r="AZ527" t="s">
        <v>3017</v>
      </c>
      <c r="BA527" t="s">
        <v>3018</v>
      </c>
      <c r="BB527" t="s">
        <v>3019</v>
      </c>
      <c r="BC527" t="s">
        <v>3020</v>
      </c>
      <c r="BO527" t="s">
        <v>110</v>
      </c>
      <c r="BP527" t="s">
        <v>111</v>
      </c>
      <c r="BQ527" t="s">
        <v>112</v>
      </c>
      <c r="BR527" t="s">
        <v>3021</v>
      </c>
      <c r="BS527" t="s">
        <v>3022</v>
      </c>
      <c r="BT527" t="s">
        <v>3023</v>
      </c>
      <c r="BU527" t="s">
        <v>116</v>
      </c>
      <c r="BV527" t="s">
        <v>1959</v>
      </c>
      <c r="CF527">
        <v>6</v>
      </c>
      <c r="CG527">
        <v>1</v>
      </c>
      <c r="CH527" t="s">
        <v>2892</v>
      </c>
    </row>
    <row r="528" spans="1:86" x14ac:dyDescent="0.25">
      <c r="A528">
        <v>525</v>
      </c>
      <c r="B528" t="s">
        <v>86</v>
      </c>
      <c r="C528" t="s">
        <v>87</v>
      </c>
      <c r="D528" t="s">
        <v>3024</v>
      </c>
      <c r="E528" t="s">
        <v>1476</v>
      </c>
      <c r="F528" t="s">
        <v>2912</v>
      </c>
      <c r="H528" t="s">
        <v>2913</v>
      </c>
      <c r="I528" t="s">
        <v>2914</v>
      </c>
      <c r="J528" t="s">
        <v>2915</v>
      </c>
      <c r="P528" t="s">
        <v>2881</v>
      </c>
      <c r="Q528" t="s">
        <v>95</v>
      </c>
      <c r="Z528" t="s">
        <v>3025</v>
      </c>
      <c r="AB528" t="s">
        <v>97</v>
      </c>
      <c r="AC528" t="s">
        <v>489</v>
      </c>
      <c r="AD528" t="s">
        <v>1077</v>
      </c>
      <c r="AE528" t="s">
        <v>3026</v>
      </c>
      <c r="AI528" t="s">
        <v>3027</v>
      </c>
      <c r="AJ528" t="s">
        <v>3027</v>
      </c>
      <c r="AK528" t="s">
        <v>3027</v>
      </c>
      <c r="AN528" t="s">
        <v>1485</v>
      </c>
      <c r="AO528" t="s">
        <v>1486</v>
      </c>
      <c r="AP528" t="s">
        <v>2885</v>
      </c>
      <c r="AS528" t="s">
        <v>2966</v>
      </c>
      <c r="AT528" t="s">
        <v>2927</v>
      </c>
      <c r="AV528" t="s">
        <v>3028</v>
      </c>
      <c r="AX528">
        <v>105</v>
      </c>
      <c r="AY528" t="s">
        <v>3029</v>
      </c>
      <c r="AZ528" t="s">
        <v>3030</v>
      </c>
      <c r="BA528" t="s">
        <v>203</v>
      </c>
      <c r="BB528" t="s">
        <v>1761</v>
      </c>
      <c r="BJ528" t="s">
        <v>460</v>
      </c>
      <c r="BO528" t="s">
        <v>110</v>
      </c>
      <c r="BP528" t="s">
        <v>111</v>
      </c>
      <c r="BQ528" t="s">
        <v>112</v>
      </c>
      <c r="BR528" t="s">
        <v>272</v>
      </c>
      <c r="BS528" t="s">
        <v>3031</v>
      </c>
      <c r="BT528" t="s">
        <v>422</v>
      </c>
      <c r="BU528" t="s">
        <v>116</v>
      </c>
      <c r="BV528" t="s">
        <v>137</v>
      </c>
      <c r="CF528">
        <v>6</v>
      </c>
      <c r="CG528">
        <v>3</v>
      </c>
      <c r="CH528" t="s">
        <v>2892</v>
      </c>
    </row>
    <row r="529" spans="1:86" x14ac:dyDescent="0.25">
      <c r="A529">
        <v>526</v>
      </c>
      <c r="B529" t="s">
        <v>86</v>
      </c>
      <c r="C529" t="s">
        <v>87</v>
      </c>
      <c r="D529" t="s">
        <v>3032</v>
      </c>
      <c r="E529" t="s">
        <v>1476</v>
      </c>
      <c r="F529" t="s">
        <v>2877</v>
      </c>
      <c r="H529" t="s">
        <v>2878</v>
      </c>
      <c r="I529" t="s">
        <v>2879</v>
      </c>
      <c r="J529" t="s">
        <v>3033</v>
      </c>
      <c r="P529" t="s">
        <v>2881</v>
      </c>
      <c r="Q529" t="s">
        <v>95</v>
      </c>
      <c r="Z529" t="s">
        <v>2916</v>
      </c>
      <c r="AB529" t="s">
        <v>3034</v>
      </c>
      <c r="AC529" t="s">
        <v>489</v>
      </c>
      <c r="AD529" t="s">
        <v>1077</v>
      </c>
      <c r="AE529" t="s">
        <v>3035</v>
      </c>
      <c r="AI529" t="s">
        <v>3036</v>
      </c>
      <c r="AJ529" t="s">
        <v>3036</v>
      </c>
      <c r="AK529" t="s">
        <v>3036</v>
      </c>
      <c r="AN529" t="s">
        <v>1485</v>
      </c>
      <c r="AO529" t="s">
        <v>1486</v>
      </c>
      <c r="AP529" t="s">
        <v>2885</v>
      </c>
      <c r="AS529" t="s">
        <v>3037</v>
      </c>
      <c r="AT529" t="s">
        <v>2942</v>
      </c>
      <c r="AV529" t="s">
        <v>3038</v>
      </c>
      <c r="AX529">
        <v>95</v>
      </c>
      <c r="AY529" t="s">
        <v>3039</v>
      </c>
      <c r="AZ529" t="s">
        <v>3040</v>
      </c>
      <c r="BA529" t="s">
        <v>1180</v>
      </c>
      <c r="BB529" t="s">
        <v>1181</v>
      </c>
      <c r="BC529" t="s">
        <v>3041</v>
      </c>
      <c r="BO529" t="s">
        <v>110</v>
      </c>
      <c r="BP529" t="s">
        <v>111</v>
      </c>
      <c r="BQ529" t="s">
        <v>112</v>
      </c>
      <c r="BR529" t="s">
        <v>272</v>
      </c>
      <c r="BS529" t="s">
        <v>1183</v>
      </c>
      <c r="BT529" t="s">
        <v>207</v>
      </c>
      <c r="BU529" t="s">
        <v>116</v>
      </c>
      <c r="BV529" t="s">
        <v>137</v>
      </c>
      <c r="CF529">
        <v>5</v>
      </c>
      <c r="CG529">
        <v>1</v>
      </c>
      <c r="CH529" t="s">
        <v>2892</v>
      </c>
    </row>
    <row r="530" spans="1:86" x14ac:dyDescent="0.25">
      <c r="A530">
        <v>527</v>
      </c>
      <c r="B530" t="s">
        <v>86</v>
      </c>
      <c r="C530" t="s">
        <v>87</v>
      </c>
      <c r="D530" t="s">
        <v>3042</v>
      </c>
      <c r="E530" t="s">
        <v>1476</v>
      </c>
      <c r="F530" t="s">
        <v>2877</v>
      </c>
      <c r="H530" t="s">
        <v>2878</v>
      </c>
      <c r="I530" t="s">
        <v>2879</v>
      </c>
      <c r="J530" t="s">
        <v>3043</v>
      </c>
      <c r="P530" t="s">
        <v>2881</v>
      </c>
      <c r="Q530" t="s">
        <v>95</v>
      </c>
      <c r="Z530" t="s">
        <v>2950</v>
      </c>
      <c r="AB530" t="s">
        <v>97</v>
      </c>
      <c r="AC530" t="s">
        <v>489</v>
      </c>
      <c r="AD530" t="s">
        <v>1077</v>
      </c>
      <c r="AE530" t="s">
        <v>3044</v>
      </c>
      <c r="AN530" t="s">
        <v>1485</v>
      </c>
      <c r="AO530" t="s">
        <v>1486</v>
      </c>
      <c r="AP530" t="s">
        <v>2885</v>
      </c>
      <c r="AS530" t="s">
        <v>3037</v>
      </c>
      <c r="AT530" t="s">
        <v>3045</v>
      </c>
      <c r="AV530" t="s">
        <v>3046</v>
      </c>
      <c r="AX530">
        <v>44</v>
      </c>
      <c r="AY530" t="s">
        <v>3047</v>
      </c>
      <c r="AZ530" t="s">
        <v>3048</v>
      </c>
      <c r="BA530" t="s">
        <v>3049</v>
      </c>
      <c r="BB530" t="s">
        <v>3050</v>
      </c>
      <c r="BC530" t="s">
        <v>3051</v>
      </c>
      <c r="BO530" t="s">
        <v>110</v>
      </c>
      <c r="BP530" t="s">
        <v>111</v>
      </c>
      <c r="BQ530" t="s">
        <v>112</v>
      </c>
      <c r="BR530" t="s">
        <v>1711</v>
      </c>
      <c r="BS530" t="s">
        <v>3052</v>
      </c>
      <c r="BT530" t="s">
        <v>254</v>
      </c>
      <c r="BU530" t="s">
        <v>116</v>
      </c>
      <c r="BV530" t="s">
        <v>137</v>
      </c>
      <c r="CF530">
        <v>6</v>
      </c>
      <c r="CG530">
        <v>1</v>
      </c>
      <c r="CH530" t="s">
        <v>2892</v>
      </c>
    </row>
    <row r="531" spans="1:86" x14ac:dyDescent="0.25">
      <c r="A531">
        <v>528</v>
      </c>
      <c r="B531" t="s">
        <v>86</v>
      </c>
      <c r="C531" t="s">
        <v>87</v>
      </c>
      <c r="D531" t="s">
        <v>3053</v>
      </c>
      <c r="E531" t="s">
        <v>1476</v>
      </c>
      <c r="F531" t="s">
        <v>2912</v>
      </c>
      <c r="H531" t="s">
        <v>2913</v>
      </c>
      <c r="I531" t="s">
        <v>2914</v>
      </c>
      <c r="J531" t="s">
        <v>2915</v>
      </c>
      <c r="P531" t="s">
        <v>2881</v>
      </c>
      <c r="Q531" t="s">
        <v>95</v>
      </c>
      <c r="Z531" t="s">
        <v>3054</v>
      </c>
      <c r="AB531" t="s">
        <v>3055</v>
      </c>
      <c r="AC531" t="s">
        <v>489</v>
      </c>
      <c r="AD531" t="s">
        <v>1077</v>
      </c>
      <c r="AE531" t="s">
        <v>3056</v>
      </c>
      <c r="AI531" t="s">
        <v>3057</v>
      </c>
      <c r="AJ531" t="s">
        <v>3057</v>
      </c>
      <c r="AK531" t="s">
        <v>3057</v>
      </c>
      <c r="AN531" t="s">
        <v>1485</v>
      </c>
      <c r="AO531" t="s">
        <v>1486</v>
      </c>
      <c r="AP531" t="s">
        <v>2885</v>
      </c>
      <c r="AS531" t="s">
        <v>3058</v>
      </c>
      <c r="AT531" t="s">
        <v>2927</v>
      </c>
      <c r="AV531" t="s">
        <v>3059</v>
      </c>
      <c r="AX531">
        <v>59</v>
      </c>
      <c r="AY531" t="s">
        <v>3060</v>
      </c>
      <c r="AZ531" t="s">
        <v>3061</v>
      </c>
      <c r="BA531" t="s">
        <v>3062</v>
      </c>
      <c r="BB531" t="s">
        <v>3063</v>
      </c>
      <c r="BC531" t="s">
        <v>3064</v>
      </c>
      <c r="BO531" t="s">
        <v>110</v>
      </c>
      <c r="BP531" t="s">
        <v>111</v>
      </c>
      <c r="BQ531" t="s">
        <v>112</v>
      </c>
      <c r="BR531" t="s">
        <v>374</v>
      </c>
      <c r="BS531" t="s">
        <v>982</v>
      </c>
      <c r="BT531" t="s">
        <v>983</v>
      </c>
      <c r="BU531" t="s">
        <v>116</v>
      </c>
      <c r="BV531" t="s">
        <v>475</v>
      </c>
      <c r="CF531">
        <v>6</v>
      </c>
      <c r="CG531">
        <v>1</v>
      </c>
      <c r="CH531" t="s">
        <v>2892</v>
      </c>
    </row>
    <row r="532" spans="1:86" x14ac:dyDescent="0.25">
      <c r="A532">
        <v>529</v>
      </c>
      <c r="B532" t="s">
        <v>86</v>
      </c>
      <c r="C532" t="s">
        <v>87</v>
      </c>
      <c r="D532" t="s">
        <v>3065</v>
      </c>
      <c r="E532" t="s">
        <v>1476</v>
      </c>
      <c r="F532" t="s">
        <v>3066</v>
      </c>
      <c r="H532" t="s">
        <v>3067</v>
      </c>
      <c r="I532" t="s">
        <v>3068</v>
      </c>
      <c r="J532" t="s">
        <v>3069</v>
      </c>
      <c r="P532" t="s">
        <v>3070</v>
      </c>
      <c r="Q532" t="s">
        <v>95</v>
      </c>
      <c r="Z532" t="s">
        <v>2916</v>
      </c>
      <c r="AB532" t="s">
        <v>3071</v>
      </c>
      <c r="AC532" t="s">
        <v>489</v>
      </c>
      <c r="AD532" t="s">
        <v>326</v>
      </c>
      <c r="AE532" t="s">
        <v>3072</v>
      </c>
      <c r="AI532" t="s">
        <v>3073</v>
      </c>
      <c r="AJ532" t="s">
        <v>3073</v>
      </c>
      <c r="AK532" t="s">
        <v>3073</v>
      </c>
      <c r="AM532" t="s">
        <v>3074</v>
      </c>
      <c r="AN532" t="s">
        <v>1485</v>
      </c>
      <c r="AO532" t="s">
        <v>1486</v>
      </c>
      <c r="AS532" t="s">
        <v>3075</v>
      </c>
      <c r="AT532" t="s">
        <v>3076</v>
      </c>
      <c r="AV532" t="s">
        <v>3077</v>
      </c>
      <c r="AX532">
        <v>131</v>
      </c>
      <c r="AY532" t="s">
        <v>3078</v>
      </c>
      <c r="AZ532" t="s">
        <v>3079</v>
      </c>
      <c r="BA532" t="s">
        <v>3080</v>
      </c>
      <c r="BB532" t="s">
        <v>1455</v>
      </c>
      <c r="BO532" t="s">
        <v>110</v>
      </c>
      <c r="BP532" t="s">
        <v>111</v>
      </c>
      <c r="BQ532" t="s">
        <v>112</v>
      </c>
      <c r="BR532" t="s">
        <v>1378</v>
      </c>
      <c r="BS532" t="s">
        <v>3081</v>
      </c>
      <c r="BT532" t="s">
        <v>136</v>
      </c>
      <c r="BU532" t="s">
        <v>116</v>
      </c>
      <c r="BV532" t="s">
        <v>242</v>
      </c>
      <c r="CF532">
        <v>5</v>
      </c>
      <c r="CG532">
        <v>3</v>
      </c>
      <c r="CH532" t="s">
        <v>2892</v>
      </c>
    </row>
    <row r="533" spans="1:86" x14ac:dyDescent="0.25">
      <c r="A533">
        <v>530</v>
      </c>
      <c r="B533" t="s">
        <v>86</v>
      </c>
      <c r="C533" t="s">
        <v>87</v>
      </c>
      <c r="D533" t="s">
        <v>3082</v>
      </c>
      <c r="E533" t="s">
        <v>1476</v>
      </c>
      <c r="F533" t="s">
        <v>3066</v>
      </c>
      <c r="H533" t="s">
        <v>3067</v>
      </c>
      <c r="I533" t="s">
        <v>3068</v>
      </c>
      <c r="J533" t="s">
        <v>3069</v>
      </c>
      <c r="P533" t="s">
        <v>3070</v>
      </c>
      <c r="Q533" t="s">
        <v>95</v>
      </c>
      <c r="Z533" t="s">
        <v>2916</v>
      </c>
      <c r="AB533" t="s">
        <v>97</v>
      </c>
      <c r="AC533" t="s">
        <v>2916</v>
      </c>
      <c r="AD533" t="s">
        <v>1077</v>
      </c>
      <c r="AE533" t="s">
        <v>3083</v>
      </c>
      <c r="AI533" t="s">
        <v>3073</v>
      </c>
      <c r="AJ533" t="s">
        <v>3073</v>
      </c>
      <c r="AK533" t="s">
        <v>3073</v>
      </c>
      <c r="AM533" t="s">
        <v>3084</v>
      </c>
      <c r="AN533" t="s">
        <v>1485</v>
      </c>
      <c r="AO533" t="s">
        <v>1486</v>
      </c>
      <c r="AS533" t="s">
        <v>3075</v>
      </c>
      <c r="AT533" t="s">
        <v>3076</v>
      </c>
      <c r="AV533" t="s">
        <v>3085</v>
      </c>
      <c r="AX533">
        <v>133</v>
      </c>
      <c r="AY533" t="s">
        <v>3086</v>
      </c>
      <c r="AZ533" t="s">
        <v>3087</v>
      </c>
      <c r="BA533" t="s">
        <v>1454</v>
      </c>
      <c r="BB533" t="s">
        <v>2865</v>
      </c>
      <c r="BO533" t="s">
        <v>110</v>
      </c>
      <c r="BP533" t="s">
        <v>111</v>
      </c>
      <c r="BQ533" t="s">
        <v>112</v>
      </c>
      <c r="BR533" t="s">
        <v>1457</v>
      </c>
      <c r="BS533" t="s">
        <v>2867</v>
      </c>
      <c r="BT533" t="s">
        <v>136</v>
      </c>
      <c r="BU533" t="s">
        <v>116</v>
      </c>
      <c r="BV533" t="s">
        <v>242</v>
      </c>
      <c r="CF533">
        <v>6</v>
      </c>
      <c r="CG533">
        <v>3</v>
      </c>
      <c r="CH533" t="s">
        <v>2892</v>
      </c>
    </row>
    <row r="534" spans="1:86" x14ac:dyDescent="0.25">
      <c r="A534">
        <v>531</v>
      </c>
      <c r="B534" t="s">
        <v>86</v>
      </c>
      <c r="C534" t="s">
        <v>87</v>
      </c>
      <c r="D534" t="s">
        <v>3088</v>
      </c>
      <c r="E534" t="s">
        <v>1476</v>
      </c>
      <c r="F534" t="s">
        <v>3066</v>
      </c>
      <c r="H534" t="s">
        <v>3067</v>
      </c>
      <c r="I534" t="s">
        <v>3068</v>
      </c>
      <c r="J534" t="s">
        <v>3069</v>
      </c>
      <c r="P534" t="s">
        <v>3070</v>
      </c>
      <c r="Q534" t="s">
        <v>95</v>
      </c>
      <c r="Z534" t="s">
        <v>2916</v>
      </c>
      <c r="AB534" t="s">
        <v>97</v>
      </c>
      <c r="AC534" t="s">
        <v>2916</v>
      </c>
      <c r="AD534" t="s">
        <v>326</v>
      </c>
      <c r="AE534" t="s">
        <v>3083</v>
      </c>
      <c r="AI534" t="s">
        <v>3073</v>
      </c>
      <c r="AJ534" t="s">
        <v>3073</v>
      </c>
      <c r="AK534" t="s">
        <v>3073</v>
      </c>
      <c r="AM534" t="s">
        <v>3084</v>
      </c>
      <c r="AN534" t="s">
        <v>1485</v>
      </c>
      <c r="AO534" t="s">
        <v>1486</v>
      </c>
      <c r="AS534" t="s">
        <v>3075</v>
      </c>
      <c r="AT534" t="s">
        <v>3076</v>
      </c>
      <c r="AV534" t="s">
        <v>3085</v>
      </c>
      <c r="AX534">
        <v>133</v>
      </c>
      <c r="AY534" t="s">
        <v>3086</v>
      </c>
      <c r="AZ534" t="s">
        <v>3087</v>
      </c>
      <c r="BA534" t="s">
        <v>1454</v>
      </c>
      <c r="BB534" t="s">
        <v>2865</v>
      </c>
      <c r="BO534" t="s">
        <v>110</v>
      </c>
      <c r="BP534" t="s">
        <v>111</v>
      </c>
      <c r="BQ534" t="s">
        <v>112</v>
      </c>
      <c r="BR534" t="s">
        <v>1457</v>
      </c>
      <c r="BS534" t="s">
        <v>2867</v>
      </c>
      <c r="BT534" t="s">
        <v>136</v>
      </c>
      <c r="BU534" t="s">
        <v>116</v>
      </c>
      <c r="BV534" t="s">
        <v>242</v>
      </c>
      <c r="CF534">
        <v>6</v>
      </c>
      <c r="CG534">
        <v>3</v>
      </c>
      <c r="CH534" t="s">
        <v>2892</v>
      </c>
    </row>
    <row r="535" spans="1:86" x14ac:dyDescent="0.25">
      <c r="A535">
        <v>532</v>
      </c>
      <c r="B535" t="s">
        <v>86</v>
      </c>
      <c r="C535" t="s">
        <v>87</v>
      </c>
      <c r="D535" t="s">
        <v>3089</v>
      </c>
      <c r="E535" t="s">
        <v>1476</v>
      </c>
      <c r="F535" t="s">
        <v>3066</v>
      </c>
      <c r="H535" t="s">
        <v>3067</v>
      </c>
      <c r="I535" t="s">
        <v>3068</v>
      </c>
      <c r="J535" t="s">
        <v>3069</v>
      </c>
      <c r="P535" t="s">
        <v>3070</v>
      </c>
      <c r="Q535" t="s">
        <v>95</v>
      </c>
      <c r="Z535" t="s">
        <v>2916</v>
      </c>
      <c r="AB535" t="s">
        <v>3090</v>
      </c>
      <c r="AC535" t="s">
        <v>489</v>
      </c>
      <c r="AD535" t="s">
        <v>1077</v>
      </c>
      <c r="AE535" t="s">
        <v>3091</v>
      </c>
      <c r="AI535" t="s">
        <v>3073</v>
      </c>
      <c r="AJ535" t="s">
        <v>3073</v>
      </c>
      <c r="AK535" t="s">
        <v>3073</v>
      </c>
      <c r="AM535" t="s">
        <v>3092</v>
      </c>
      <c r="AN535" t="s">
        <v>1485</v>
      </c>
      <c r="AO535" t="s">
        <v>1486</v>
      </c>
      <c r="AS535" t="s">
        <v>3075</v>
      </c>
      <c r="AT535" t="s">
        <v>3076</v>
      </c>
      <c r="AV535" t="s">
        <v>3093</v>
      </c>
      <c r="AX535">
        <v>133</v>
      </c>
      <c r="AY535" t="s">
        <v>3086</v>
      </c>
      <c r="AZ535" t="s">
        <v>3087</v>
      </c>
      <c r="BA535" t="s">
        <v>1454</v>
      </c>
      <c r="BB535" t="s">
        <v>2865</v>
      </c>
      <c r="BO535" t="s">
        <v>110</v>
      </c>
      <c r="BP535" t="s">
        <v>111</v>
      </c>
      <c r="BQ535" t="s">
        <v>112</v>
      </c>
      <c r="BR535" t="s">
        <v>1457</v>
      </c>
      <c r="BS535" t="s">
        <v>2867</v>
      </c>
      <c r="BT535" t="s">
        <v>136</v>
      </c>
      <c r="BU535" t="s">
        <v>116</v>
      </c>
      <c r="BV535" t="s">
        <v>242</v>
      </c>
      <c r="CF535">
        <v>6</v>
      </c>
      <c r="CG535">
        <v>3</v>
      </c>
      <c r="CH535" t="s">
        <v>2892</v>
      </c>
    </row>
    <row r="536" spans="1:86" x14ac:dyDescent="0.25">
      <c r="A536">
        <v>533</v>
      </c>
      <c r="B536" t="s">
        <v>86</v>
      </c>
      <c r="C536" t="s">
        <v>87</v>
      </c>
      <c r="D536" t="s">
        <v>3094</v>
      </c>
      <c r="E536" t="s">
        <v>1476</v>
      </c>
      <c r="F536" t="s">
        <v>3095</v>
      </c>
      <c r="H536" t="s">
        <v>3096</v>
      </c>
      <c r="I536" t="s">
        <v>3097</v>
      </c>
      <c r="J536" t="s">
        <v>3098</v>
      </c>
      <c r="P536" t="s">
        <v>3099</v>
      </c>
      <c r="Q536" t="s">
        <v>95</v>
      </c>
      <c r="Z536" t="s">
        <v>3100</v>
      </c>
      <c r="AB536" t="s">
        <v>3101</v>
      </c>
      <c r="AC536" t="s">
        <v>3100</v>
      </c>
      <c r="AD536" t="s">
        <v>1077</v>
      </c>
      <c r="AE536" t="s">
        <v>3102</v>
      </c>
      <c r="AI536" t="s">
        <v>3103</v>
      </c>
      <c r="AJ536" t="s">
        <v>3103</v>
      </c>
      <c r="AK536" t="s">
        <v>3103</v>
      </c>
      <c r="AM536" t="s">
        <v>3104</v>
      </c>
      <c r="AN536" t="s">
        <v>1485</v>
      </c>
      <c r="AO536" t="s">
        <v>1486</v>
      </c>
      <c r="AP536" t="s">
        <v>2885</v>
      </c>
      <c r="AS536" t="s">
        <v>3105</v>
      </c>
      <c r="AT536" t="s">
        <v>3106</v>
      </c>
      <c r="AV536" t="s">
        <v>3107</v>
      </c>
      <c r="AX536">
        <v>59</v>
      </c>
      <c r="AY536" t="s">
        <v>3108</v>
      </c>
      <c r="AZ536" t="s">
        <v>3109</v>
      </c>
      <c r="BA536" t="s">
        <v>1084</v>
      </c>
      <c r="BB536" t="s">
        <v>1085</v>
      </c>
      <c r="BO536" t="s">
        <v>110</v>
      </c>
      <c r="BP536" t="s">
        <v>111</v>
      </c>
      <c r="BQ536" t="s">
        <v>112</v>
      </c>
      <c r="BR536" t="s">
        <v>900</v>
      </c>
      <c r="BS536" t="s">
        <v>900</v>
      </c>
      <c r="BT536" t="s">
        <v>241</v>
      </c>
      <c r="BU536" t="s">
        <v>116</v>
      </c>
      <c r="BV536" t="s">
        <v>2046</v>
      </c>
      <c r="CF536">
        <v>6</v>
      </c>
      <c r="CG536">
        <v>3</v>
      </c>
      <c r="CH536" t="s">
        <v>2892</v>
      </c>
    </row>
    <row r="537" spans="1:86" x14ac:dyDescent="0.25">
      <c r="A537">
        <v>534</v>
      </c>
      <c r="B537" t="s">
        <v>86</v>
      </c>
      <c r="C537" t="s">
        <v>87</v>
      </c>
      <c r="D537" t="s">
        <v>3110</v>
      </c>
      <c r="E537" t="s">
        <v>1476</v>
      </c>
      <c r="F537" t="s">
        <v>3111</v>
      </c>
      <c r="H537" t="s">
        <v>3096</v>
      </c>
      <c r="I537" t="s">
        <v>3112</v>
      </c>
      <c r="J537" t="s">
        <v>2880</v>
      </c>
      <c r="P537" t="s">
        <v>3099</v>
      </c>
      <c r="Q537" t="s">
        <v>95</v>
      </c>
      <c r="Z537" t="s">
        <v>2916</v>
      </c>
      <c r="AB537" t="s">
        <v>3113</v>
      </c>
      <c r="AC537" t="s">
        <v>489</v>
      </c>
      <c r="AD537" t="s">
        <v>1077</v>
      </c>
      <c r="AE537" t="s">
        <v>3114</v>
      </c>
      <c r="AI537" t="s">
        <v>3115</v>
      </c>
      <c r="AJ537" t="s">
        <v>3115</v>
      </c>
      <c r="AK537" t="s">
        <v>3115</v>
      </c>
      <c r="AN537" t="s">
        <v>1485</v>
      </c>
      <c r="AO537" t="s">
        <v>1486</v>
      </c>
      <c r="AS537" t="s">
        <v>3105</v>
      </c>
      <c r="AT537" t="s">
        <v>3116</v>
      </c>
      <c r="AV537" t="s">
        <v>114</v>
      </c>
      <c r="AX537">
        <v>53</v>
      </c>
      <c r="AY537" t="s">
        <v>3117</v>
      </c>
      <c r="AZ537" t="s">
        <v>3118</v>
      </c>
      <c r="BA537" t="s">
        <v>106</v>
      </c>
      <c r="BB537" t="s">
        <v>107</v>
      </c>
      <c r="BO537" t="s">
        <v>110</v>
      </c>
      <c r="BP537" t="s">
        <v>111</v>
      </c>
      <c r="BQ537" t="s">
        <v>112</v>
      </c>
      <c r="BR537" t="s">
        <v>113</v>
      </c>
      <c r="BS537" t="s">
        <v>114</v>
      </c>
      <c r="BT537" t="s">
        <v>115</v>
      </c>
      <c r="BU537" t="s">
        <v>116</v>
      </c>
      <c r="BV537" t="s">
        <v>2046</v>
      </c>
      <c r="CF537">
        <v>6</v>
      </c>
      <c r="CG537">
        <v>3</v>
      </c>
      <c r="CH537" t="s">
        <v>2892</v>
      </c>
    </row>
    <row r="538" spans="1:86" x14ac:dyDescent="0.25">
      <c r="A538">
        <v>535</v>
      </c>
      <c r="B538" t="s">
        <v>86</v>
      </c>
      <c r="C538" t="s">
        <v>87</v>
      </c>
      <c r="D538" t="s">
        <v>3119</v>
      </c>
      <c r="E538" t="s">
        <v>1476</v>
      </c>
      <c r="F538" t="s">
        <v>3111</v>
      </c>
      <c r="H538" t="s">
        <v>3096</v>
      </c>
      <c r="I538" t="s">
        <v>3112</v>
      </c>
      <c r="J538" t="s">
        <v>3043</v>
      </c>
      <c r="P538" t="s">
        <v>3099</v>
      </c>
      <c r="Q538" t="s">
        <v>95</v>
      </c>
      <c r="Z538" t="s">
        <v>2916</v>
      </c>
      <c r="AB538" t="s">
        <v>3120</v>
      </c>
      <c r="AC538" t="s">
        <v>489</v>
      </c>
      <c r="AD538" t="s">
        <v>1077</v>
      </c>
      <c r="AE538" t="s">
        <v>3114</v>
      </c>
      <c r="AI538" t="s">
        <v>508</v>
      </c>
      <c r="AJ538" t="s">
        <v>508</v>
      </c>
      <c r="AK538" t="s">
        <v>508</v>
      </c>
      <c r="AN538" t="s">
        <v>1485</v>
      </c>
      <c r="AO538" t="s">
        <v>1486</v>
      </c>
      <c r="AS538" t="s">
        <v>3105</v>
      </c>
      <c r="AT538" t="s">
        <v>3116</v>
      </c>
      <c r="AV538" t="s">
        <v>3121</v>
      </c>
      <c r="AX538">
        <v>60</v>
      </c>
      <c r="AY538" t="s">
        <v>3122</v>
      </c>
      <c r="AZ538" t="s">
        <v>3123</v>
      </c>
      <c r="BA538" t="s">
        <v>106</v>
      </c>
      <c r="BB538" t="s">
        <v>107</v>
      </c>
      <c r="BC538" t="s">
        <v>3124</v>
      </c>
      <c r="BO538" t="s">
        <v>110</v>
      </c>
      <c r="BP538" t="s">
        <v>111</v>
      </c>
      <c r="BQ538" t="s">
        <v>112</v>
      </c>
      <c r="BR538" t="s">
        <v>113</v>
      </c>
      <c r="BS538" t="s">
        <v>114</v>
      </c>
      <c r="BT538" t="s">
        <v>115</v>
      </c>
      <c r="BU538" t="s">
        <v>116</v>
      </c>
      <c r="BV538" t="s">
        <v>2046</v>
      </c>
      <c r="CF538">
        <v>6</v>
      </c>
      <c r="CG538">
        <v>1</v>
      </c>
      <c r="CH538" t="s">
        <v>2892</v>
      </c>
    </row>
    <row r="539" spans="1:86" x14ac:dyDescent="0.25">
      <c r="A539">
        <v>536</v>
      </c>
      <c r="B539" t="s">
        <v>86</v>
      </c>
      <c r="C539" t="s">
        <v>87</v>
      </c>
      <c r="D539" t="s">
        <v>3125</v>
      </c>
      <c r="E539" t="s">
        <v>1476</v>
      </c>
      <c r="F539" t="s">
        <v>3111</v>
      </c>
      <c r="H539" t="s">
        <v>3126</v>
      </c>
      <c r="I539" t="s">
        <v>3127</v>
      </c>
      <c r="J539" t="s">
        <v>3128</v>
      </c>
      <c r="P539" t="s">
        <v>3099</v>
      </c>
      <c r="Q539" t="s">
        <v>95</v>
      </c>
      <c r="Z539" t="s">
        <v>2950</v>
      </c>
      <c r="AB539" t="s">
        <v>97</v>
      </c>
      <c r="AC539" t="s">
        <v>3129</v>
      </c>
      <c r="AD539" t="s">
        <v>1077</v>
      </c>
      <c r="AE539" t="s">
        <v>3130</v>
      </c>
      <c r="AI539" t="s">
        <v>3131</v>
      </c>
      <c r="AJ539" t="s">
        <v>3131</v>
      </c>
      <c r="AK539" t="s">
        <v>3131</v>
      </c>
      <c r="AN539" t="s">
        <v>1485</v>
      </c>
      <c r="AO539" t="s">
        <v>1486</v>
      </c>
      <c r="AP539" t="s">
        <v>2885</v>
      </c>
      <c r="AS539" t="s">
        <v>3132</v>
      </c>
      <c r="AT539" t="s">
        <v>3133</v>
      </c>
      <c r="AV539" t="s">
        <v>3134</v>
      </c>
      <c r="AX539">
        <v>175</v>
      </c>
      <c r="AY539" t="s">
        <v>3135</v>
      </c>
      <c r="AZ539" t="s">
        <v>3136</v>
      </c>
      <c r="BA539" t="s">
        <v>1384</v>
      </c>
      <c r="BB539" t="s">
        <v>185</v>
      </c>
      <c r="BO539" t="s">
        <v>110</v>
      </c>
      <c r="BP539" t="s">
        <v>111</v>
      </c>
      <c r="BQ539" t="s">
        <v>112</v>
      </c>
      <c r="BR539" t="s">
        <v>134</v>
      </c>
      <c r="BS539" t="s">
        <v>135</v>
      </c>
      <c r="BT539" t="s">
        <v>136</v>
      </c>
      <c r="BU539" t="s">
        <v>116</v>
      </c>
      <c r="BV539" t="s">
        <v>3137</v>
      </c>
      <c r="CD539" t="s">
        <v>3138</v>
      </c>
      <c r="CF539">
        <v>6</v>
      </c>
      <c r="CG539">
        <v>3</v>
      </c>
      <c r="CH539" t="s">
        <v>2892</v>
      </c>
    </row>
    <row r="540" spans="1:86" x14ac:dyDescent="0.25">
      <c r="A540">
        <v>537</v>
      </c>
      <c r="B540" t="s">
        <v>86</v>
      </c>
      <c r="C540" t="s">
        <v>87</v>
      </c>
      <c r="D540" t="s">
        <v>3139</v>
      </c>
      <c r="E540" t="s">
        <v>1476</v>
      </c>
      <c r="F540" t="s">
        <v>2912</v>
      </c>
      <c r="H540" t="s">
        <v>2913</v>
      </c>
      <c r="I540" t="s">
        <v>2914</v>
      </c>
      <c r="J540" t="s">
        <v>2915</v>
      </c>
      <c r="P540" t="s">
        <v>3140</v>
      </c>
      <c r="Q540" t="s">
        <v>95</v>
      </c>
      <c r="Z540" t="s">
        <v>2962</v>
      </c>
      <c r="AB540" t="s">
        <v>3141</v>
      </c>
      <c r="AC540" t="s">
        <v>2962</v>
      </c>
      <c r="AD540" t="s">
        <v>1077</v>
      </c>
      <c r="AE540" t="s">
        <v>3142</v>
      </c>
      <c r="AI540" t="s">
        <v>3143</v>
      </c>
      <c r="AJ540" t="s">
        <v>3143</v>
      </c>
      <c r="AK540" t="s">
        <v>3143</v>
      </c>
      <c r="AN540" t="s">
        <v>1485</v>
      </c>
      <c r="AO540" t="s">
        <v>1486</v>
      </c>
      <c r="AP540" t="s">
        <v>2885</v>
      </c>
      <c r="AS540" t="s">
        <v>3037</v>
      </c>
      <c r="AT540" t="s">
        <v>2927</v>
      </c>
      <c r="AV540" t="s">
        <v>3144</v>
      </c>
      <c r="AX540">
        <v>62</v>
      </c>
      <c r="AY540" t="s">
        <v>3145</v>
      </c>
      <c r="AZ540" t="s">
        <v>3146</v>
      </c>
      <c r="BA540" t="s">
        <v>3147</v>
      </c>
      <c r="BB540" t="s">
        <v>3148</v>
      </c>
      <c r="BJ540" t="s">
        <v>1957</v>
      </c>
      <c r="BM540" t="s">
        <v>1005</v>
      </c>
      <c r="BN540" t="s">
        <v>1004</v>
      </c>
      <c r="BO540" t="s">
        <v>110</v>
      </c>
      <c r="BP540" t="s">
        <v>111</v>
      </c>
      <c r="BQ540" t="s">
        <v>112</v>
      </c>
      <c r="BR540" t="s">
        <v>1149</v>
      </c>
      <c r="BS540" t="s">
        <v>1958</v>
      </c>
      <c r="BT540" t="s">
        <v>983</v>
      </c>
      <c r="BU540" t="s">
        <v>116</v>
      </c>
      <c r="BV540" t="s">
        <v>602</v>
      </c>
      <c r="CF540">
        <v>6</v>
      </c>
      <c r="CG540">
        <v>3</v>
      </c>
      <c r="CH540" t="s">
        <v>2892</v>
      </c>
    </row>
    <row r="541" spans="1:86" x14ac:dyDescent="0.25">
      <c r="A541">
        <v>538</v>
      </c>
      <c r="B541" t="s">
        <v>86</v>
      </c>
      <c r="C541" t="s">
        <v>87</v>
      </c>
      <c r="D541" t="s">
        <v>3149</v>
      </c>
      <c r="E541" t="s">
        <v>1476</v>
      </c>
      <c r="F541" t="s">
        <v>3150</v>
      </c>
      <c r="H541" t="s">
        <v>3151</v>
      </c>
      <c r="I541" t="s">
        <v>3152</v>
      </c>
      <c r="J541" t="s">
        <v>3153</v>
      </c>
      <c r="P541" t="s">
        <v>3154</v>
      </c>
      <c r="Q541" t="s">
        <v>95</v>
      </c>
      <c r="Z541" t="s">
        <v>3155</v>
      </c>
      <c r="AB541" t="s">
        <v>97</v>
      </c>
      <c r="AC541" t="s">
        <v>489</v>
      </c>
      <c r="AD541" t="s">
        <v>1077</v>
      </c>
      <c r="AE541" t="s">
        <v>3156</v>
      </c>
      <c r="AN541" t="s">
        <v>1485</v>
      </c>
      <c r="AO541" t="s">
        <v>1486</v>
      </c>
      <c r="AP541" t="s">
        <v>2885</v>
      </c>
      <c r="AS541" t="s">
        <v>3157</v>
      </c>
      <c r="AT541" t="s">
        <v>3158</v>
      </c>
      <c r="AV541" t="s">
        <v>3159</v>
      </c>
      <c r="AX541">
        <v>45</v>
      </c>
      <c r="AY541" t="s">
        <v>3160</v>
      </c>
      <c r="AZ541" t="s">
        <v>3161</v>
      </c>
      <c r="BA541" t="s">
        <v>150</v>
      </c>
      <c r="BB541" t="s">
        <v>3162</v>
      </c>
      <c r="BO541" t="s">
        <v>110</v>
      </c>
      <c r="BP541" t="s">
        <v>111</v>
      </c>
      <c r="BQ541" t="s">
        <v>112</v>
      </c>
      <c r="BR541" t="s">
        <v>113</v>
      </c>
      <c r="BS541" t="s">
        <v>3163</v>
      </c>
      <c r="BT541" t="s">
        <v>115</v>
      </c>
      <c r="BU541" t="s">
        <v>116</v>
      </c>
      <c r="BV541" t="s">
        <v>117</v>
      </c>
      <c r="CE541" t="s">
        <v>3164</v>
      </c>
      <c r="CF541">
        <v>6</v>
      </c>
      <c r="CG541">
        <v>3</v>
      </c>
      <c r="CH541" t="s">
        <v>2892</v>
      </c>
    </row>
    <row r="542" spans="1:86" x14ac:dyDescent="0.25">
      <c r="A542">
        <v>539</v>
      </c>
      <c r="B542" t="s">
        <v>86</v>
      </c>
      <c r="C542" t="s">
        <v>87</v>
      </c>
      <c r="D542" t="s">
        <v>3165</v>
      </c>
      <c r="E542" t="s">
        <v>1476</v>
      </c>
      <c r="F542" t="s">
        <v>3150</v>
      </c>
      <c r="H542" t="s">
        <v>3151</v>
      </c>
      <c r="I542" t="s">
        <v>3152</v>
      </c>
      <c r="J542" t="s">
        <v>3153</v>
      </c>
      <c r="P542" t="s">
        <v>3154</v>
      </c>
      <c r="Q542" t="s">
        <v>95</v>
      </c>
      <c r="Z542" t="s">
        <v>3155</v>
      </c>
      <c r="AB542" t="s">
        <v>97</v>
      </c>
      <c r="AC542" t="s">
        <v>489</v>
      </c>
      <c r="AD542" t="s">
        <v>1077</v>
      </c>
      <c r="AE542" t="s">
        <v>3156</v>
      </c>
      <c r="AN542" t="s">
        <v>1485</v>
      </c>
      <c r="AO542" t="s">
        <v>1486</v>
      </c>
      <c r="AP542" t="s">
        <v>2885</v>
      </c>
      <c r="AS542" t="s">
        <v>3157</v>
      </c>
      <c r="AT542" t="s">
        <v>3158</v>
      </c>
      <c r="AV542" t="s">
        <v>3166</v>
      </c>
      <c r="AX542">
        <v>85</v>
      </c>
      <c r="AY542" t="s">
        <v>3167</v>
      </c>
      <c r="AZ542" t="s">
        <v>3168</v>
      </c>
      <c r="BA542" t="s">
        <v>2065</v>
      </c>
      <c r="BB542" t="s">
        <v>2066</v>
      </c>
      <c r="BG542" t="s">
        <v>2067</v>
      </c>
      <c r="BO542" t="s">
        <v>110</v>
      </c>
      <c r="BP542" t="s">
        <v>111</v>
      </c>
      <c r="BQ542" t="s">
        <v>112</v>
      </c>
      <c r="BR542" t="s">
        <v>239</v>
      </c>
      <c r="BS542" t="s">
        <v>1494</v>
      </c>
      <c r="BT542" t="s">
        <v>241</v>
      </c>
      <c r="BU542" t="s">
        <v>116</v>
      </c>
      <c r="BV542" t="s">
        <v>3169</v>
      </c>
      <c r="CF542">
        <v>6</v>
      </c>
      <c r="CG542">
        <v>3</v>
      </c>
      <c r="CH542" t="s">
        <v>2892</v>
      </c>
    </row>
    <row r="543" spans="1:86" x14ac:dyDescent="0.25">
      <c r="A543">
        <v>540</v>
      </c>
      <c r="B543" t="s">
        <v>86</v>
      </c>
      <c r="C543" t="s">
        <v>87</v>
      </c>
      <c r="D543" t="s">
        <v>3170</v>
      </c>
      <c r="E543" t="s">
        <v>1476</v>
      </c>
      <c r="F543" t="s">
        <v>3150</v>
      </c>
      <c r="H543" t="s">
        <v>3171</v>
      </c>
      <c r="I543" t="s">
        <v>3172</v>
      </c>
      <c r="J543" t="s">
        <v>3173</v>
      </c>
      <c r="P543" t="s">
        <v>3154</v>
      </c>
      <c r="Q543" t="s">
        <v>95</v>
      </c>
      <c r="Z543" t="s">
        <v>3155</v>
      </c>
      <c r="AB543" t="s">
        <v>97</v>
      </c>
      <c r="AC543" t="s">
        <v>489</v>
      </c>
      <c r="AD543" t="s">
        <v>1077</v>
      </c>
      <c r="AE543" t="s">
        <v>3174</v>
      </c>
      <c r="AI543" t="s">
        <v>3175</v>
      </c>
      <c r="AJ543" t="s">
        <v>3175</v>
      </c>
      <c r="AK543" t="s">
        <v>3175</v>
      </c>
      <c r="AM543" t="s">
        <v>3176</v>
      </c>
      <c r="AN543" t="s">
        <v>1485</v>
      </c>
      <c r="AO543" t="s">
        <v>1486</v>
      </c>
      <c r="AP543" t="s">
        <v>2885</v>
      </c>
      <c r="AS543" t="s">
        <v>3177</v>
      </c>
      <c r="AT543" t="s">
        <v>3178</v>
      </c>
      <c r="AV543" t="s">
        <v>3179</v>
      </c>
      <c r="AX543">
        <v>102</v>
      </c>
      <c r="AY543" t="s">
        <v>3180</v>
      </c>
      <c r="AZ543" t="s">
        <v>3181</v>
      </c>
      <c r="BA543" t="s">
        <v>3182</v>
      </c>
      <c r="BB543" t="s">
        <v>3183</v>
      </c>
      <c r="BJ543" t="s">
        <v>3184</v>
      </c>
      <c r="BO543" t="s">
        <v>110</v>
      </c>
      <c r="BP543" t="s">
        <v>111</v>
      </c>
      <c r="BQ543" t="s">
        <v>112</v>
      </c>
      <c r="BR543" t="s">
        <v>3185</v>
      </c>
      <c r="BS543" t="s">
        <v>3186</v>
      </c>
      <c r="BT543" t="s">
        <v>1075</v>
      </c>
      <c r="BU543" t="s">
        <v>116</v>
      </c>
      <c r="BV543" t="s">
        <v>242</v>
      </c>
      <c r="CF543">
        <v>6</v>
      </c>
      <c r="CG543">
        <v>3</v>
      </c>
      <c r="CH543" t="s">
        <v>2892</v>
      </c>
    </row>
    <row r="544" spans="1:86" x14ac:dyDescent="0.25">
      <c r="A544">
        <v>541</v>
      </c>
      <c r="B544" t="s">
        <v>86</v>
      </c>
      <c r="C544" t="s">
        <v>87</v>
      </c>
      <c r="D544" t="s">
        <v>3187</v>
      </c>
      <c r="E544" t="s">
        <v>1476</v>
      </c>
      <c r="F544" t="s">
        <v>3150</v>
      </c>
      <c r="H544" t="s">
        <v>3171</v>
      </c>
      <c r="I544" t="s">
        <v>3172</v>
      </c>
      <c r="J544" t="s">
        <v>3188</v>
      </c>
      <c r="P544" t="s">
        <v>3154</v>
      </c>
      <c r="Q544" t="s">
        <v>95</v>
      </c>
      <c r="Z544" t="s">
        <v>3189</v>
      </c>
      <c r="AB544" t="s">
        <v>97</v>
      </c>
      <c r="AC544" t="s">
        <v>3189</v>
      </c>
      <c r="AD544" t="s">
        <v>1077</v>
      </c>
      <c r="AE544" t="s">
        <v>3190</v>
      </c>
      <c r="AI544" t="s">
        <v>3191</v>
      </c>
      <c r="AJ544" t="s">
        <v>3191</v>
      </c>
      <c r="AK544" t="s">
        <v>3191</v>
      </c>
      <c r="AM544" t="s">
        <v>3192</v>
      </c>
      <c r="AN544" t="s">
        <v>1485</v>
      </c>
      <c r="AO544" t="s">
        <v>1486</v>
      </c>
      <c r="AP544" t="s">
        <v>2885</v>
      </c>
      <c r="AS544" t="s">
        <v>3193</v>
      </c>
      <c r="AT544" t="s">
        <v>3178</v>
      </c>
      <c r="AV544" t="s">
        <v>3194</v>
      </c>
      <c r="AX544">
        <v>109</v>
      </c>
      <c r="AY544" t="s">
        <v>3195</v>
      </c>
      <c r="AZ544" t="s">
        <v>3196</v>
      </c>
      <c r="BA544" t="s">
        <v>3197</v>
      </c>
      <c r="BB544" t="s">
        <v>3198</v>
      </c>
      <c r="BJ544" t="s">
        <v>981</v>
      </c>
      <c r="BO544" t="s">
        <v>110</v>
      </c>
      <c r="BP544" t="s">
        <v>111</v>
      </c>
      <c r="BQ544" t="s">
        <v>112</v>
      </c>
      <c r="BR544" t="s">
        <v>3185</v>
      </c>
      <c r="BS544" t="s">
        <v>3199</v>
      </c>
      <c r="BT544" t="s">
        <v>1075</v>
      </c>
      <c r="BU544" t="s">
        <v>116</v>
      </c>
      <c r="BV544" t="s">
        <v>3169</v>
      </c>
      <c r="CD544" t="s">
        <v>3200</v>
      </c>
      <c r="CF544">
        <v>6</v>
      </c>
      <c r="CG544">
        <v>3</v>
      </c>
      <c r="CH544" t="s">
        <v>2892</v>
      </c>
    </row>
    <row r="545" spans="1:86" x14ac:dyDescent="0.25">
      <c r="A545">
        <v>542</v>
      </c>
      <c r="B545" t="s">
        <v>86</v>
      </c>
      <c r="C545" t="s">
        <v>87</v>
      </c>
      <c r="D545" t="s">
        <v>3201</v>
      </c>
      <c r="E545" t="s">
        <v>1476</v>
      </c>
      <c r="F545" t="s">
        <v>3150</v>
      </c>
      <c r="H545" t="s">
        <v>3171</v>
      </c>
      <c r="I545" t="s">
        <v>3172</v>
      </c>
      <c r="J545" t="s">
        <v>3188</v>
      </c>
      <c r="P545" t="s">
        <v>3154</v>
      </c>
      <c r="Q545" t="s">
        <v>95</v>
      </c>
      <c r="Z545" t="s">
        <v>2916</v>
      </c>
      <c r="AB545" t="s">
        <v>3202</v>
      </c>
      <c r="AC545" t="s">
        <v>3203</v>
      </c>
      <c r="AD545" t="s">
        <v>262</v>
      </c>
      <c r="AE545" t="s">
        <v>3204</v>
      </c>
      <c r="AI545" t="s">
        <v>3205</v>
      </c>
      <c r="AJ545" t="s">
        <v>3205</v>
      </c>
      <c r="AK545" t="s">
        <v>3205</v>
      </c>
      <c r="AM545" t="s">
        <v>3176</v>
      </c>
      <c r="AN545" t="s">
        <v>1485</v>
      </c>
      <c r="AO545" t="s">
        <v>1486</v>
      </c>
      <c r="AP545" t="s">
        <v>2885</v>
      </c>
      <c r="AS545" t="s">
        <v>3206</v>
      </c>
      <c r="AT545" t="s">
        <v>3207</v>
      </c>
      <c r="AV545" t="s">
        <v>3208</v>
      </c>
      <c r="AX545">
        <v>119</v>
      </c>
      <c r="AY545" t="s">
        <v>3209</v>
      </c>
      <c r="AZ545" t="s">
        <v>3210</v>
      </c>
      <c r="BA545" t="s">
        <v>1020</v>
      </c>
      <c r="BB545" t="s">
        <v>953</v>
      </c>
      <c r="BO545" t="s">
        <v>110</v>
      </c>
      <c r="BP545" t="s">
        <v>111</v>
      </c>
      <c r="BQ545" t="s">
        <v>112</v>
      </c>
      <c r="BR545" t="s">
        <v>392</v>
      </c>
      <c r="BS545" t="s">
        <v>949</v>
      </c>
      <c r="BT545" t="s">
        <v>207</v>
      </c>
      <c r="BU545" t="s">
        <v>116</v>
      </c>
      <c r="BV545" t="s">
        <v>3137</v>
      </c>
      <c r="CF545">
        <v>6</v>
      </c>
      <c r="CG545">
        <v>3</v>
      </c>
      <c r="CH545" t="s">
        <v>2892</v>
      </c>
    </row>
    <row r="546" spans="1:86" x14ac:dyDescent="0.25">
      <c r="A546">
        <v>543</v>
      </c>
      <c r="B546" t="s">
        <v>86</v>
      </c>
      <c r="C546" t="s">
        <v>87</v>
      </c>
      <c r="D546" t="s">
        <v>3211</v>
      </c>
      <c r="E546" t="s">
        <v>1476</v>
      </c>
      <c r="F546" t="s">
        <v>3150</v>
      </c>
      <c r="H546" t="s">
        <v>3171</v>
      </c>
      <c r="I546" t="s">
        <v>3172</v>
      </c>
      <c r="J546" t="s">
        <v>3173</v>
      </c>
      <c r="P546" t="s">
        <v>3154</v>
      </c>
      <c r="Q546" t="s">
        <v>95</v>
      </c>
      <c r="Z546" t="s">
        <v>3212</v>
      </c>
      <c r="AB546" t="s">
        <v>97</v>
      </c>
      <c r="AC546" t="s">
        <v>489</v>
      </c>
      <c r="AD546" t="s">
        <v>1077</v>
      </c>
      <c r="AE546" t="s">
        <v>3213</v>
      </c>
      <c r="AI546" t="s">
        <v>3214</v>
      </c>
      <c r="AJ546" t="s">
        <v>3214</v>
      </c>
      <c r="AK546" t="s">
        <v>3214</v>
      </c>
      <c r="AM546" t="s">
        <v>3215</v>
      </c>
      <c r="AN546" t="s">
        <v>1485</v>
      </c>
      <c r="AO546" t="s">
        <v>1486</v>
      </c>
      <c r="AP546" t="s">
        <v>2885</v>
      </c>
      <c r="AS546" t="s">
        <v>3216</v>
      </c>
      <c r="AT546" t="s">
        <v>3217</v>
      </c>
      <c r="AV546" t="s">
        <v>3218</v>
      </c>
      <c r="AX546">
        <v>123</v>
      </c>
      <c r="AY546" t="s">
        <v>3219</v>
      </c>
      <c r="AZ546" t="s">
        <v>3220</v>
      </c>
      <c r="BA546" t="s">
        <v>3221</v>
      </c>
      <c r="BB546" t="s">
        <v>3222</v>
      </c>
      <c r="BO546" t="s">
        <v>110</v>
      </c>
      <c r="BP546" t="s">
        <v>111</v>
      </c>
      <c r="BQ546" t="s">
        <v>112</v>
      </c>
      <c r="BR546" t="s">
        <v>1378</v>
      </c>
      <c r="BS546" t="s">
        <v>3223</v>
      </c>
      <c r="BT546" t="s">
        <v>136</v>
      </c>
      <c r="BU546" t="s">
        <v>116</v>
      </c>
      <c r="BV546" t="s">
        <v>242</v>
      </c>
      <c r="CD546" t="s">
        <v>3224</v>
      </c>
      <c r="CF546">
        <v>6</v>
      </c>
      <c r="CG546">
        <v>3</v>
      </c>
      <c r="CH546" t="s">
        <v>2892</v>
      </c>
    </row>
    <row r="547" spans="1:86" x14ac:dyDescent="0.25">
      <c r="A547">
        <v>544</v>
      </c>
      <c r="B547" t="s">
        <v>86</v>
      </c>
      <c r="C547" t="s">
        <v>87</v>
      </c>
      <c r="D547" t="s">
        <v>3225</v>
      </c>
      <c r="E547" t="s">
        <v>1476</v>
      </c>
      <c r="F547" t="s">
        <v>3150</v>
      </c>
      <c r="H547" t="s">
        <v>3171</v>
      </c>
      <c r="I547" t="s">
        <v>3172</v>
      </c>
      <c r="J547" t="s">
        <v>3188</v>
      </c>
      <c r="P547" t="s">
        <v>3154</v>
      </c>
      <c r="Q547" t="s">
        <v>95</v>
      </c>
      <c r="Z547" t="s">
        <v>3155</v>
      </c>
      <c r="AB547" t="s">
        <v>97</v>
      </c>
      <c r="AC547" t="s">
        <v>489</v>
      </c>
      <c r="AD547" t="s">
        <v>1077</v>
      </c>
      <c r="AE547" t="s">
        <v>3226</v>
      </c>
      <c r="AI547" t="s">
        <v>3227</v>
      </c>
      <c r="AJ547" t="s">
        <v>3227</v>
      </c>
      <c r="AK547" t="s">
        <v>3227</v>
      </c>
      <c r="AN547" t="s">
        <v>1485</v>
      </c>
      <c r="AO547" t="s">
        <v>1486</v>
      </c>
      <c r="AP547" t="s">
        <v>2885</v>
      </c>
      <c r="AS547" t="s">
        <v>3216</v>
      </c>
      <c r="AT547" t="s">
        <v>3178</v>
      </c>
      <c r="AV547" t="s">
        <v>3228</v>
      </c>
      <c r="AX547">
        <v>104</v>
      </c>
      <c r="AY547" t="s">
        <v>3229</v>
      </c>
      <c r="AZ547" t="s">
        <v>3230</v>
      </c>
      <c r="BA547" t="s">
        <v>234</v>
      </c>
      <c r="BB547" t="s">
        <v>235</v>
      </c>
      <c r="BG547" t="s">
        <v>1892</v>
      </c>
      <c r="BO547" t="s">
        <v>110</v>
      </c>
      <c r="BP547" t="s">
        <v>111</v>
      </c>
      <c r="BQ547" t="s">
        <v>112</v>
      </c>
      <c r="BR547" t="s">
        <v>239</v>
      </c>
      <c r="BS547" t="s">
        <v>240</v>
      </c>
      <c r="BT547" t="s">
        <v>241</v>
      </c>
      <c r="BU547" t="s">
        <v>116</v>
      </c>
      <c r="BV547" t="s">
        <v>242</v>
      </c>
      <c r="CF547">
        <v>6</v>
      </c>
      <c r="CG547">
        <v>3</v>
      </c>
      <c r="CH547" t="s">
        <v>2892</v>
      </c>
    </row>
    <row r="548" spans="1:86" x14ac:dyDescent="0.25">
      <c r="A548">
        <v>545</v>
      </c>
      <c r="B548" t="s">
        <v>86</v>
      </c>
      <c r="C548" t="s">
        <v>87</v>
      </c>
      <c r="D548" t="s">
        <v>3231</v>
      </c>
      <c r="E548" t="s">
        <v>1476</v>
      </c>
      <c r="F548" t="s">
        <v>3150</v>
      </c>
      <c r="H548" t="s">
        <v>3232</v>
      </c>
      <c r="I548" t="s">
        <v>3233</v>
      </c>
      <c r="J548" t="s">
        <v>3234</v>
      </c>
      <c r="P548" t="s">
        <v>3154</v>
      </c>
      <c r="Q548" t="s">
        <v>95</v>
      </c>
      <c r="Z548" t="s">
        <v>3235</v>
      </c>
      <c r="AB548" t="s">
        <v>97</v>
      </c>
      <c r="AC548" t="s">
        <v>3235</v>
      </c>
      <c r="AD548" t="s">
        <v>1077</v>
      </c>
      <c r="AE548" t="s">
        <v>3236</v>
      </c>
      <c r="AI548" t="s">
        <v>3237</v>
      </c>
      <c r="AJ548" t="s">
        <v>3237</v>
      </c>
      <c r="AK548" t="s">
        <v>3237</v>
      </c>
      <c r="AM548" t="s">
        <v>3238</v>
      </c>
      <c r="AN548" t="s">
        <v>1485</v>
      </c>
      <c r="AO548" t="s">
        <v>1486</v>
      </c>
      <c r="AP548" t="s">
        <v>2885</v>
      </c>
      <c r="AS548" t="s">
        <v>3239</v>
      </c>
      <c r="AT548" t="s">
        <v>3240</v>
      </c>
      <c r="AV548" t="s">
        <v>3241</v>
      </c>
      <c r="AX548">
        <v>89</v>
      </c>
      <c r="AY548" t="s">
        <v>3242</v>
      </c>
      <c r="AZ548" t="s">
        <v>3243</v>
      </c>
      <c r="BA548" t="s">
        <v>2065</v>
      </c>
      <c r="BB548" t="s">
        <v>2066</v>
      </c>
      <c r="BC548" t="s">
        <v>3244</v>
      </c>
      <c r="BG548" t="s">
        <v>2067</v>
      </c>
      <c r="BM548" t="s">
        <v>2068</v>
      </c>
      <c r="BN548" t="s">
        <v>2069</v>
      </c>
      <c r="BO548" t="s">
        <v>110</v>
      </c>
      <c r="BP548" t="s">
        <v>111</v>
      </c>
      <c r="BQ548" t="s">
        <v>112</v>
      </c>
      <c r="BR548" t="s">
        <v>239</v>
      </c>
      <c r="BS548" t="s">
        <v>1494</v>
      </c>
      <c r="BT548" t="s">
        <v>241</v>
      </c>
      <c r="BU548" t="s">
        <v>116</v>
      </c>
      <c r="BV548" t="s">
        <v>463</v>
      </c>
      <c r="CD548" t="s">
        <v>3245</v>
      </c>
      <c r="CF548">
        <v>5</v>
      </c>
      <c r="CG548">
        <v>1</v>
      </c>
      <c r="CH548" t="s">
        <v>2892</v>
      </c>
    </row>
    <row r="549" spans="1:86" x14ac:dyDescent="0.25">
      <c r="A549">
        <v>546</v>
      </c>
      <c r="B549" t="s">
        <v>86</v>
      </c>
      <c r="C549" t="s">
        <v>87</v>
      </c>
      <c r="D549" t="s">
        <v>3246</v>
      </c>
      <c r="E549" t="s">
        <v>1476</v>
      </c>
      <c r="F549" t="s">
        <v>3150</v>
      </c>
      <c r="H549" t="s">
        <v>3232</v>
      </c>
      <c r="I549" t="s">
        <v>3233</v>
      </c>
      <c r="J549" t="s">
        <v>3234</v>
      </c>
      <c r="P549" t="s">
        <v>3154</v>
      </c>
      <c r="Q549" t="s">
        <v>95</v>
      </c>
      <c r="Z549" t="s">
        <v>3247</v>
      </c>
      <c r="AB549" t="s">
        <v>3248</v>
      </c>
      <c r="AC549" t="s">
        <v>3203</v>
      </c>
      <c r="AD549" t="s">
        <v>2857</v>
      </c>
      <c r="AE549" t="s">
        <v>3249</v>
      </c>
      <c r="AI549" t="s">
        <v>3250</v>
      </c>
      <c r="AJ549" t="s">
        <v>3250</v>
      </c>
      <c r="AK549" t="s">
        <v>3250</v>
      </c>
      <c r="AM549" t="s">
        <v>3251</v>
      </c>
      <c r="AN549" t="s">
        <v>1485</v>
      </c>
      <c r="AO549" t="s">
        <v>1486</v>
      </c>
      <c r="AP549" t="s">
        <v>2885</v>
      </c>
      <c r="AS549" t="s">
        <v>3239</v>
      </c>
      <c r="AT549" t="s">
        <v>3240</v>
      </c>
      <c r="AV549" t="s">
        <v>3252</v>
      </c>
      <c r="AX549">
        <v>71</v>
      </c>
      <c r="AY549" t="s">
        <v>3253</v>
      </c>
      <c r="AZ549" t="s">
        <v>3254</v>
      </c>
      <c r="BA549" t="s">
        <v>3255</v>
      </c>
      <c r="BB549" t="s">
        <v>3256</v>
      </c>
      <c r="BO549" t="s">
        <v>110</v>
      </c>
      <c r="BP549" t="s">
        <v>111</v>
      </c>
      <c r="BQ549" t="s">
        <v>112</v>
      </c>
      <c r="BR549" t="s">
        <v>2223</v>
      </c>
      <c r="BS549" t="s">
        <v>2224</v>
      </c>
      <c r="BT549" t="s">
        <v>207</v>
      </c>
      <c r="BU549" t="s">
        <v>116</v>
      </c>
      <c r="BV549" t="s">
        <v>137</v>
      </c>
      <c r="CF549">
        <v>6</v>
      </c>
      <c r="CG549">
        <v>3</v>
      </c>
      <c r="CH549" t="s">
        <v>2892</v>
      </c>
    </row>
    <row r="550" spans="1:86" x14ac:dyDescent="0.25">
      <c r="A550">
        <v>547</v>
      </c>
      <c r="B550" t="s">
        <v>86</v>
      </c>
      <c r="C550" t="s">
        <v>87</v>
      </c>
      <c r="D550" t="s">
        <v>3257</v>
      </c>
      <c r="E550" t="s">
        <v>1476</v>
      </c>
      <c r="F550" t="s">
        <v>3150</v>
      </c>
      <c r="H550" t="s">
        <v>3232</v>
      </c>
      <c r="I550" t="s">
        <v>3233</v>
      </c>
      <c r="J550" t="s">
        <v>3234</v>
      </c>
      <c r="P550" t="s">
        <v>3154</v>
      </c>
      <c r="Q550" t="s">
        <v>95</v>
      </c>
      <c r="Z550" t="s">
        <v>3247</v>
      </c>
      <c r="AB550" t="s">
        <v>3258</v>
      </c>
      <c r="AC550" t="s">
        <v>3203</v>
      </c>
      <c r="AD550" t="s">
        <v>2857</v>
      </c>
      <c r="AE550" t="s">
        <v>3259</v>
      </c>
      <c r="AI550" t="s">
        <v>3260</v>
      </c>
      <c r="AJ550" t="s">
        <v>3260</v>
      </c>
      <c r="AK550" t="s">
        <v>3260</v>
      </c>
      <c r="AM550" t="s">
        <v>3261</v>
      </c>
      <c r="AN550" t="s">
        <v>1485</v>
      </c>
      <c r="AO550" t="s">
        <v>1486</v>
      </c>
      <c r="AP550" t="s">
        <v>2885</v>
      </c>
      <c r="AS550" t="s">
        <v>3239</v>
      </c>
      <c r="AT550" t="s">
        <v>3240</v>
      </c>
      <c r="AV550" t="s">
        <v>3262</v>
      </c>
      <c r="AX550">
        <v>71</v>
      </c>
      <c r="AY550" t="s">
        <v>3253</v>
      </c>
      <c r="AZ550" t="s">
        <v>3254</v>
      </c>
      <c r="BA550" t="s">
        <v>3255</v>
      </c>
      <c r="BB550" t="s">
        <v>3256</v>
      </c>
      <c r="BO550" t="s">
        <v>110</v>
      </c>
      <c r="BP550" t="s">
        <v>111</v>
      </c>
      <c r="BQ550" t="s">
        <v>112</v>
      </c>
      <c r="BR550" t="s">
        <v>2223</v>
      </c>
      <c r="BS550" t="s">
        <v>2224</v>
      </c>
      <c r="BT550" t="s">
        <v>207</v>
      </c>
      <c r="BU550" t="s">
        <v>116</v>
      </c>
      <c r="BV550" t="s">
        <v>137</v>
      </c>
      <c r="CF550">
        <v>6</v>
      </c>
      <c r="CG550">
        <v>3</v>
      </c>
      <c r="CH550" t="s">
        <v>2892</v>
      </c>
    </row>
    <row r="551" spans="1:86" x14ac:dyDescent="0.25">
      <c r="A551">
        <v>548</v>
      </c>
      <c r="B551" t="s">
        <v>86</v>
      </c>
      <c r="C551" t="s">
        <v>87</v>
      </c>
      <c r="D551" t="s">
        <v>3263</v>
      </c>
      <c r="E551" t="s">
        <v>1476</v>
      </c>
      <c r="F551" t="s">
        <v>3150</v>
      </c>
      <c r="H551" t="s">
        <v>3232</v>
      </c>
      <c r="I551" t="s">
        <v>3233</v>
      </c>
      <c r="J551" t="s">
        <v>3234</v>
      </c>
      <c r="P551" t="s">
        <v>3154</v>
      </c>
      <c r="Q551" t="s">
        <v>95</v>
      </c>
      <c r="Z551" t="s">
        <v>3264</v>
      </c>
      <c r="AB551" t="s">
        <v>3265</v>
      </c>
      <c r="AC551" t="s">
        <v>3203</v>
      </c>
      <c r="AD551" t="s">
        <v>2857</v>
      </c>
      <c r="AE551" t="s">
        <v>3259</v>
      </c>
      <c r="AI551" t="s">
        <v>3260</v>
      </c>
      <c r="AJ551" t="s">
        <v>3260</v>
      </c>
      <c r="AK551" t="s">
        <v>3260</v>
      </c>
      <c r="AM551" t="s">
        <v>3266</v>
      </c>
      <c r="AN551" t="s">
        <v>1485</v>
      </c>
      <c r="AO551" t="s">
        <v>1486</v>
      </c>
      <c r="AP551" t="s">
        <v>2885</v>
      </c>
      <c r="AS551" t="s">
        <v>3239</v>
      </c>
      <c r="AT551" t="s">
        <v>3240</v>
      </c>
      <c r="AV551" t="s">
        <v>3267</v>
      </c>
      <c r="AX551">
        <v>70</v>
      </c>
      <c r="AY551" t="s">
        <v>3268</v>
      </c>
      <c r="AZ551" t="s">
        <v>3269</v>
      </c>
      <c r="BA551" t="s">
        <v>1595</v>
      </c>
      <c r="BB551" t="s">
        <v>1596</v>
      </c>
      <c r="BC551" t="s">
        <v>3270</v>
      </c>
      <c r="BH551" t="s">
        <v>3271</v>
      </c>
      <c r="BI551" t="s">
        <v>704</v>
      </c>
      <c r="BJ551" t="s">
        <v>353</v>
      </c>
      <c r="BO551" t="s">
        <v>110</v>
      </c>
      <c r="BP551" t="s">
        <v>111</v>
      </c>
      <c r="BQ551" t="s">
        <v>112</v>
      </c>
      <c r="BR551" t="s">
        <v>354</v>
      </c>
      <c r="BS551" t="s">
        <v>355</v>
      </c>
      <c r="BT551" t="s">
        <v>207</v>
      </c>
      <c r="BU551" t="s">
        <v>116</v>
      </c>
      <c r="BV551" t="s">
        <v>137</v>
      </c>
      <c r="CF551">
        <v>4</v>
      </c>
      <c r="CG551">
        <v>1</v>
      </c>
      <c r="CH551" t="s">
        <v>2892</v>
      </c>
    </row>
    <row r="552" spans="1:86" x14ac:dyDescent="0.25">
      <c r="A552">
        <v>549</v>
      </c>
      <c r="B552" t="s">
        <v>86</v>
      </c>
      <c r="C552" t="s">
        <v>87</v>
      </c>
      <c r="D552" t="s">
        <v>3272</v>
      </c>
      <c r="E552" t="s">
        <v>1476</v>
      </c>
      <c r="F552" t="s">
        <v>3150</v>
      </c>
      <c r="H552" t="s">
        <v>3232</v>
      </c>
      <c r="I552" t="s">
        <v>3233</v>
      </c>
      <c r="J552" t="s">
        <v>3234</v>
      </c>
      <c r="P552" t="s">
        <v>3154</v>
      </c>
      <c r="Q552" t="s">
        <v>95</v>
      </c>
      <c r="Z552" t="s">
        <v>3264</v>
      </c>
      <c r="AB552" t="s">
        <v>3273</v>
      </c>
      <c r="AC552" t="s">
        <v>3203</v>
      </c>
      <c r="AD552" t="s">
        <v>2857</v>
      </c>
      <c r="AE552" t="s">
        <v>3259</v>
      </c>
      <c r="AI552" t="s">
        <v>3260</v>
      </c>
      <c r="AJ552" t="s">
        <v>3260</v>
      </c>
      <c r="AK552" t="s">
        <v>3260</v>
      </c>
      <c r="AM552" t="s">
        <v>3274</v>
      </c>
      <c r="AN552" t="s">
        <v>1485</v>
      </c>
      <c r="AO552" t="s">
        <v>1486</v>
      </c>
      <c r="AP552" t="s">
        <v>2885</v>
      </c>
      <c r="AS552" t="s">
        <v>3239</v>
      </c>
      <c r="AT552" t="s">
        <v>3240</v>
      </c>
      <c r="AV552" t="s">
        <v>3275</v>
      </c>
      <c r="AX552">
        <v>70</v>
      </c>
      <c r="AY552" t="s">
        <v>3268</v>
      </c>
      <c r="AZ552" t="s">
        <v>3269</v>
      </c>
      <c r="BA552" t="s">
        <v>1595</v>
      </c>
      <c r="BB552" t="s">
        <v>1596</v>
      </c>
      <c r="BC552" t="s">
        <v>3270</v>
      </c>
      <c r="BH552" t="s">
        <v>3271</v>
      </c>
      <c r="BI552" t="s">
        <v>704</v>
      </c>
      <c r="BJ552" t="s">
        <v>353</v>
      </c>
      <c r="BO552" t="s">
        <v>110</v>
      </c>
      <c r="BP552" t="s">
        <v>111</v>
      </c>
      <c r="BQ552" t="s">
        <v>112</v>
      </c>
      <c r="BR552" t="s">
        <v>354</v>
      </c>
      <c r="BS552" t="s">
        <v>355</v>
      </c>
      <c r="BT552" t="s">
        <v>207</v>
      </c>
      <c r="BU552" t="s">
        <v>116</v>
      </c>
      <c r="BV552" t="s">
        <v>137</v>
      </c>
      <c r="CF552">
        <v>4</v>
      </c>
      <c r="CG552">
        <v>1</v>
      </c>
      <c r="CH552" t="s">
        <v>2892</v>
      </c>
    </row>
    <row r="553" spans="1:86" x14ac:dyDescent="0.25">
      <c r="A553">
        <v>550</v>
      </c>
      <c r="B553" t="s">
        <v>86</v>
      </c>
      <c r="C553" t="s">
        <v>87</v>
      </c>
      <c r="D553" t="s">
        <v>3276</v>
      </c>
      <c r="E553" t="s">
        <v>1476</v>
      </c>
      <c r="F553" t="s">
        <v>3150</v>
      </c>
      <c r="H553" t="s">
        <v>3232</v>
      </c>
      <c r="I553" t="s">
        <v>3233</v>
      </c>
      <c r="J553" t="s">
        <v>3234</v>
      </c>
      <c r="P553" t="s">
        <v>3154</v>
      </c>
      <c r="Q553" t="s">
        <v>95</v>
      </c>
      <c r="Z553" t="s">
        <v>3264</v>
      </c>
      <c r="AB553" t="s">
        <v>3277</v>
      </c>
      <c r="AC553" t="s">
        <v>3203</v>
      </c>
      <c r="AD553" t="s">
        <v>2857</v>
      </c>
      <c r="AE553" t="s">
        <v>3278</v>
      </c>
      <c r="AI553" t="s">
        <v>3279</v>
      </c>
      <c r="AJ553" t="s">
        <v>3279</v>
      </c>
      <c r="AK553" t="s">
        <v>3279</v>
      </c>
      <c r="AM553" t="s">
        <v>3280</v>
      </c>
      <c r="AN553" t="s">
        <v>1485</v>
      </c>
      <c r="AO553" t="s">
        <v>1486</v>
      </c>
      <c r="AP553" t="s">
        <v>2885</v>
      </c>
      <c r="AS553" t="s">
        <v>3239</v>
      </c>
      <c r="AT553" t="s">
        <v>3240</v>
      </c>
      <c r="AV553" t="s">
        <v>3281</v>
      </c>
      <c r="AX553">
        <v>70</v>
      </c>
      <c r="AY553" t="s">
        <v>3282</v>
      </c>
      <c r="AZ553" t="s">
        <v>3269</v>
      </c>
      <c r="BA553" t="s">
        <v>1595</v>
      </c>
      <c r="BB553" t="s">
        <v>1596</v>
      </c>
      <c r="BH553" t="s">
        <v>3271</v>
      </c>
      <c r="BI553" t="s">
        <v>704</v>
      </c>
      <c r="BJ553" t="s">
        <v>353</v>
      </c>
      <c r="BO553" t="s">
        <v>110</v>
      </c>
      <c r="BP553" t="s">
        <v>111</v>
      </c>
      <c r="BQ553" t="s">
        <v>112</v>
      </c>
      <c r="BR553" t="s">
        <v>354</v>
      </c>
      <c r="BS553" t="s">
        <v>355</v>
      </c>
      <c r="BT553" t="s">
        <v>207</v>
      </c>
      <c r="BU553" t="s">
        <v>116</v>
      </c>
      <c r="BV553" t="s">
        <v>137</v>
      </c>
      <c r="CF553">
        <v>4</v>
      </c>
      <c r="CG553">
        <v>3</v>
      </c>
      <c r="CH553" t="s">
        <v>2892</v>
      </c>
    </row>
    <row r="554" spans="1:86" x14ac:dyDescent="0.25">
      <c r="A554">
        <v>551</v>
      </c>
      <c r="B554" t="s">
        <v>86</v>
      </c>
      <c r="C554" t="s">
        <v>87</v>
      </c>
      <c r="D554" t="s">
        <v>3283</v>
      </c>
      <c r="E554" t="s">
        <v>1476</v>
      </c>
      <c r="F554" t="s">
        <v>3150</v>
      </c>
      <c r="H554" t="s">
        <v>3232</v>
      </c>
      <c r="I554" t="s">
        <v>3233</v>
      </c>
      <c r="J554" t="s">
        <v>3234</v>
      </c>
      <c r="P554" t="s">
        <v>3154</v>
      </c>
      <c r="Q554" t="s">
        <v>95</v>
      </c>
      <c r="Z554" t="s">
        <v>3247</v>
      </c>
      <c r="AB554" t="s">
        <v>3284</v>
      </c>
      <c r="AC554" t="s">
        <v>3203</v>
      </c>
      <c r="AD554" t="s">
        <v>2857</v>
      </c>
      <c r="AE554" t="s">
        <v>3285</v>
      </c>
      <c r="AI554" t="s">
        <v>3286</v>
      </c>
      <c r="AJ554" t="s">
        <v>3286</v>
      </c>
      <c r="AK554" t="s">
        <v>3286</v>
      </c>
      <c r="AM554" t="s">
        <v>3287</v>
      </c>
      <c r="AN554" t="s">
        <v>1485</v>
      </c>
      <c r="AO554" t="s">
        <v>1486</v>
      </c>
      <c r="AP554" t="s">
        <v>2885</v>
      </c>
      <c r="AS554" t="s">
        <v>3239</v>
      </c>
      <c r="AT554" t="s">
        <v>3240</v>
      </c>
      <c r="AV554" t="s">
        <v>3288</v>
      </c>
      <c r="AX554">
        <v>65</v>
      </c>
      <c r="AY554" t="s">
        <v>3289</v>
      </c>
      <c r="AZ554" t="s">
        <v>3290</v>
      </c>
      <c r="BA554" t="s">
        <v>150</v>
      </c>
      <c r="BB554" t="s">
        <v>151</v>
      </c>
      <c r="BC554" t="s">
        <v>3291</v>
      </c>
      <c r="BO554" t="s">
        <v>110</v>
      </c>
      <c r="BP554" t="s">
        <v>111</v>
      </c>
      <c r="BQ554" t="s">
        <v>112</v>
      </c>
      <c r="BR554" t="s">
        <v>152</v>
      </c>
      <c r="BS554" t="s">
        <v>179</v>
      </c>
      <c r="BT554" t="s">
        <v>154</v>
      </c>
      <c r="BU554" t="s">
        <v>116</v>
      </c>
      <c r="BV554" t="s">
        <v>187</v>
      </c>
      <c r="CF554">
        <v>4</v>
      </c>
      <c r="CG554">
        <v>1</v>
      </c>
      <c r="CH554" t="s">
        <v>2892</v>
      </c>
    </row>
    <row r="555" spans="1:86" x14ac:dyDescent="0.25">
      <c r="A555">
        <v>552</v>
      </c>
      <c r="B555" t="s">
        <v>86</v>
      </c>
      <c r="C555" t="s">
        <v>87</v>
      </c>
      <c r="D555" t="s">
        <v>3292</v>
      </c>
      <c r="E555" t="s">
        <v>1476</v>
      </c>
      <c r="F555" t="s">
        <v>3150</v>
      </c>
      <c r="H555" t="s">
        <v>3232</v>
      </c>
      <c r="I555" t="s">
        <v>3233</v>
      </c>
      <c r="J555" t="s">
        <v>3234</v>
      </c>
      <c r="P555" t="s">
        <v>3154</v>
      </c>
      <c r="Q555" t="s">
        <v>95</v>
      </c>
      <c r="Z555" t="s">
        <v>1482</v>
      </c>
      <c r="AB555" t="s">
        <v>97</v>
      </c>
      <c r="AC555" t="s">
        <v>489</v>
      </c>
      <c r="AD555" t="s">
        <v>1077</v>
      </c>
      <c r="AE555" t="s">
        <v>3293</v>
      </c>
      <c r="AI555" t="s">
        <v>3294</v>
      </c>
      <c r="AJ555" t="s">
        <v>3294</v>
      </c>
      <c r="AK555" t="s">
        <v>3294</v>
      </c>
      <c r="AN555" t="s">
        <v>1485</v>
      </c>
      <c r="AO555" t="s">
        <v>1486</v>
      </c>
      <c r="AP555" t="s">
        <v>2885</v>
      </c>
      <c r="AS555" t="s">
        <v>3295</v>
      </c>
      <c r="AT555" t="s">
        <v>3296</v>
      </c>
      <c r="AV555" t="s">
        <v>3297</v>
      </c>
      <c r="AX555">
        <v>74</v>
      </c>
      <c r="AY555" t="s">
        <v>3298</v>
      </c>
      <c r="AZ555" t="s">
        <v>3299</v>
      </c>
      <c r="BA555" t="s">
        <v>2772</v>
      </c>
      <c r="BB555" t="s">
        <v>314</v>
      </c>
      <c r="BM555" t="s">
        <v>317</v>
      </c>
      <c r="BN555" t="s">
        <v>318</v>
      </c>
      <c r="BO555" t="s">
        <v>110</v>
      </c>
      <c r="BP555" t="s">
        <v>111</v>
      </c>
      <c r="BQ555" t="s">
        <v>112</v>
      </c>
      <c r="BR555" t="s">
        <v>319</v>
      </c>
      <c r="BS555" t="s">
        <v>2730</v>
      </c>
      <c r="BT555" t="s">
        <v>481</v>
      </c>
      <c r="BU555" t="s">
        <v>116</v>
      </c>
      <c r="BV555" t="s">
        <v>137</v>
      </c>
      <c r="CF555">
        <v>6</v>
      </c>
      <c r="CG555">
        <v>3</v>
      </c>
      <c r="CH555" t="s">
        <v>2892</v>
      </c>
    </row>
    <row r="556" spans="1:86" x14ac:dyDescent="0.25">
      <c r="A556">
        <v>553</v>
      </c>
      <c r="B556" t="s">
        <v>86</v>
      </c>
      <c r="C556" t="s">
        <v>87</v>
      </c>
      <c r="D556" t="s">
        <v>3300</v>
      </c>
      <c r="E556" t="s">
        <v>1476</v>
      </c>
      <c r="F556" t="s">
        <v>3301</v>
      </c>
      <c r="H556" t="s">
        <v>3302</v>
      </c>
      <c r="I556" t="s">
        <v>3303</v>
      </c>
      <c r="J556" t="s">
        <v>3304</v>
      </c>
      <c r="P556" t="s">
        <v>3305</v>
      </c>
      <c r="Q556" t="s">
        <v>95</v>
      </c>
      <c r="Z556" t="s">
        <v>2950</v>
      </c>
      <c r="AB556" t="s">
        <v>97</v>
      </c>
      <c r="AC556" t="s">
        <v>489</v>
      </c>
      <c r="AD556" t="s">
        <v>1077</v>
      </c>
      <c r="AE556" t="s">
        <v>3306</v>
      </c>
      <c r="AM556" t="s">
        <v>3307</v>
      </c>
      <c r="AN556" t="s">
        <v>1485</v>
      </c>
      <c r="AO556" t="s">
        <v>1486</v>
      </c>
      <c r="AP556" t="s">
        <v>2885</v>
      </c>
      <c r="AS556" t="s">
        <v>3308</v>
      </c>
      <c r="AT556" t="s">
        <v>3309</v>
      </c>
      <c r="AV556" t="s">
        <v>3310</v>
      </c>
      <c r="AX556">
        <v>78</v>
      </c>
      <c r="AY556" t="s">
        <v>3311</v>
      </c>
      <c r="AZ556" t="s">
        <v>3312</v>
      </c>
      <c r="BA556" t="s">
        <v>3313</v>
      </c>
      <c r="BB556" t="s">
        <v>3314</v>
      </c>
      <c r="BC556" t="s">
        <v>3315</v>
      </c>
      <c r="BH556" t="s">
        <v>3316</v>
      </c>
      <c r="BI556" t="s">
        <v>704</v>
      </c>
      <c r="BJ556" t="s">
        <v>981</v>
      </c>
      <c r="BM556" t="s">
        <v>3317</v>
      </c>
      <c r="BN556" t="s">
        <v>3318</v>
      </c>
      <c r="BO556" t="s">
        <v>110</v>
      </c>
      <c r="BP556" t="s">
        <v>111</v>
      </c>
      <c r="BQ556" t="s">
        <v>112</v>
      </c>
      <c r="BR556" t="s">
        <v>3185</v>
      </c>
      <c r="BS556" t="s">
        <v>3199</v>
      </c>
      <c r="BT556" t="s">
        <v>3319</v>
      </c>
      <c r="BU556" t="s">
        <v>116</v>
      </c>
      <c r="BV556" t="s">
        <v>137</v>
      </c>
      <c r="CF556">
        <v>4</v>
      </c>
      <c r="CG556">
        <v>1</v>
      </c>
      <c r="CH556" t="s">
        <v>2892</v>
      </c>
    </row>
    <row r="557" spans="1:86" x14ac:dyDescent="0.25">
      <c r="A557">
        <v>554</v>
      </c>
      <c r="B557" t="s">
        <v>86</v>
      </c>
      <c r="C557" t="s">
        <v>87</v>
      </c>
      <c r="D557" t="s">
        <v>3320</v>
      </c>
      <c r="E557" t="s">
        <v>1476</v>
      </c>
      <c r="F557" t="s">
        <v>3301</v>
      </c>
      <c r="H557" t="s">
        <v>3302</v>
      </c>
      <c r="I557" t="s">
        <v>3303</v>
      </c>
      <c r="J557" t="s">
        <v>3321</v>
      </c>
      <c r="P557" t="s">
        <v>3305</v>
      </c>
      <c r="Q557" t="s">
        <v>95</v>
      </c>
      <c r="Z557" t="s">
        <v>1482</v>
      </c>
      <c r="AB557" t="s">
        <v>97</v>
      </c>
      <c r="AC557" t="s">
        <v>489</v>
      </c>
      <c r="AD557" t="s">
        <v>1077</v>
      </c>
      <c r="AE557" t="s">
        <v>3322</v>
      </c>
      <c r="AI557" t="s">
        <v>3323</v>
      </c>
      <c r="AJ557" t="s">
        <v>3323</v>
      </c>
      <c r="AK557" t="s">
        <v>3323</v>
      </c>
      <c r="AN557" t="s">
        <v>1485</v>
      </c>
      <c r="AO557" t="s">
        <v>1486</v>
      </c>
      <c r="AP557" t="s">
        <v>2885</v>
      </c>
      <c r="AS557" t="s">
        <v>3324</v>
      </c>
      <c r="AT557" t="s">
        <v>3309</v>
      </c>
      <c r="AV557" t="s">
        <v>3325</v>
      </c>
      <c r="AX557">
        <v>166</v>
      </c>
      <c r="AY557" t="s">
        <v>3326</v>
      </c>
      <c r="AZ557" t="s">
        <v>3327</v>
      </c>
      <c r="BA557" t="s">
        <v>3328</v>
      </c>
      <c r="BB557" t="s">
        <v>3329</v>
      </c>
      <c r="BC557" t="s">
        <v>3330</v>
      </c>
      <c r="BO557" t="s">
        <v>110</v>
      </c>
      <c r="BP557" t="s">
        <v>111</v>
      </c>
      <c r="BQ557" t="s">
        <v>112</v>
      </c>
      <c r="BR557" t="s">
        <v>3021</v>
      </c>
      <c r="BS557" t="s">
        <v>3331</v>
      </c>
      <c r="BT557" t="s">
        <v>3332</v>
      </c>
      <c r="BU557" t="s">
        <v>116</v>
      </c>
      <c r="BV557" t="s">
        <v>187</v>
      </c>
      <c r="CF557">
        <v>4</v>
      </c>
      <c r="CG557">
        <v>1</v>
      </c>
      <c r="CH557" t="s">
        <v>2892</v>
      </c>
    </row>
    <row r="558" spans="1:86" x14ac:dyDescent="0.25">
      <c r="A558">
        <v>555</v>
      </c>
      <c r="B558" t="s">
        <v>86</v>
      </c>
      <c r="C558" t="s">
        <v>87</v>
      </c>
      <c r="D558" t="s">
        <v>3333</v>
      </c>
      <c r="E558" t="s">
        <v>1476</v>
      </c>
      <c r="F558" t="s">
        <v>3301</v>
      </c>
      <c r="H558" t="s">
        <v>3302</v>
      </c>
      <c r="I558" t="s">
        <v>3303</v>
      </c>
      <c r="J558" t="s">
        <v>3321</v>
      </c>
      <c r="P558" t="s">
        <v>3305</v>
      </c>
      <c r="Q558" t="s">
        <v>95</v>
      </c>
      <c r="Z558" t="s">
        <v>1482</v>
      </c>
      <c r="AB558" t="s">
        <v>97</v>
      </c>
      <c r="AC558" t="s">
        <v>2916</v>
      </c>
      <c r="AD558" t="s">
        <v>1077</v>
      </c>
      <c r="AE558" t="s">
        <v>3334</v>
      </c>
      <c r="AI558" t="s">
        <v>3335</v>
      </c>
      <c r="AJ558" t="s">
        <v>3335</v>
      </c>
      <c r="AK558" t="s">
        <v>3335</v>
      </c>
      <c r="AN558" t="s">
        <v>1485</v>
      </c>
      <c r="AO558" t="s">
        <v>1486</v>
      </c>
      <c r="AP558" t="s">
        <v>2885</v>
      </c>
      <c r="AS558" t="s">
        <v>3324</v>
      </c>
      <c r="AT558" t="s">
        <v>3309</v>
      </c>
      <c r="AV558" t="s">
        <v>3262</v>
      </c>
      <c r="AX558">
        <v>71</v>
      </c>
      <c r="AY558" t="s">
        <v>3253</v>
      </c>
      <c r="AZ558" t="s">
        <v>3254</v>
      </c>
      <c r="BA558" t="s">
        <v>3255</v>
      </c>
      <c r="BB558" t="s">
        <v>3256</v>
      </c>
      <c r="BO558" t="s">
        <v>110</v>
      </c>
      <c r="BP558" t="s">
        <v>111</v>
      </c>
      <c r="BQ558" t="s">
        <v>112</v>
      </c>
      <c r="BR558" t="s">
        <v>2223</v>
      </c>
      <c r="BS558" t="s">
        <v>2224</v>
      </c>
      <c r="BT558" t="s">
        <v>207</v>
      </c>
      <c r="BU558" t="s">
        <v>116</v>
      </c>
      <c r="BV558" t="s">
        <v>137</v>
      </c>
      <c r="CD558" t="s">
        <v>2891</v>
      </c>
      <c r="CF558">
        <v>6</v>
      </c>
      <c r="CG558">
        <v>3</v>
      </c>
      <c r="CH558" t="s">
        <v>2892</v>
      </c>
    </row>
    <row r="559" spans="1:86" x14ac:dyDescent="0.25">
      <c r="A559">
        <v>556</v>
      </c>
      <c r="B559" t="s">
        <v>86</v>
      </c>
      <c r="C559" t="s">
        <v>87</v>
      </c>
      <c r="D559" t="s">
        <v>3336</v>
      </c>
      <c r="E559" t="s">
        <v>1476</v>
      </c>
      <c r="F559" t="s">
        <v>3301</v>
      </c>
      <c r="H559" t="s">
        <v>3302</v>
      </c>
      <c r="I559" t="s">
        <v>3303</v>
      </c>
      <c r="J559" t="s">
        <v>3321</v>
      </c>
      <c r="P559" t="s">
        <v>3305</v>
      </c>
      <c r="Q559" t="s">
        <v>95</v>
      </c>
      <c r="Z559" t="s">
        <v>1482</v>
      </c>
      <c r="AB559" t="s">
        <v>97</v>
      </c>
      <c r="AC559" t="s">
        <v>489</v>
      </c>
      <c r="AD559" t="s">
        <v>1077</v>
      </c>
      <c r="AE559" t="s">
        <v>3334</v>
      </c>
      <c r="AI559" t="s">
        <v>3335</v>
      </c>
      <c r="AJ559" t="s">
        <v>3335</v>
      </c>
      <c r="AK559" t="s">
        <v>3335</v>
      </c>
      <c r="AN559" t="s">
        <v>1485</v>
      </c>
      <c r="AO559" t="s">
        <v>1486</v>
      </c>
      <c r="AP559" t="s">
        <v>2885</v>
      </c>
      <c r="AS559" t="s">
        <v>3324</v>
      </c>
      <c r="AT559" t="s">
        <v>3309</v>
      </c>
      <c r="AV559" t="s">
        <v>3262</v>
      </c>
      <c r="AX559">
        <v>71</v>
      </c>
      <c r="AY559" t="s">
        <v>3253</v>
      </c>
      <c r="AZ559" t="s">
        <v>3254</v>
      </c>
      <c r="BA559" t="s">
        <v>3255</v>
      </c>
      <c r="BB559" t="s">
        <v>3256</v>
      </c>
      <c r="BO559" t="s">
        <v>110</v>
      </c>
      <c r="BP559" t="s">
        <v>111</v>
      </c>
      <c r="BQ559" t="s">
        <v>112</v>
      </c>
      <c r="BR559" t="s">
        <v>2223</v>
      </c>
      <c r="BS559" t="s">
        <v>2224</v>
      </c>
      <c r="BT559" t="s">
        <v>207</v>
      </c>
      <c r="BU559" t="s">
        <v>116</v>
      </c>
      <c r="BV559" t="s">
        <v>137</v>
      </c>
      <c r="CD559" t="s">
        <v>2891</v>
      </c>
      <c r="CF559">
        <v>6</v>
      </c>
      <c r="CG559">
        <v>3</v>
      </c>
      <c r="CH559" t="s">
        <v>2892</v>
      </c>
    </row>
    <row r="560" spans="1:86" x14ac:dyDescent="0.25">
      <c r="A560">
        <v>557</v>
      </c>
      <c r="B560" t="s">
        <v>86</v>
      </c>
      <c r="C560" t="s">
        <v>87</v>
      </c>
      <c r="D560" t="s">
        <v>3337</v>
      </c>
      <c r="E560" t="s">
        <v>1476</v>
      </c>
      <c r="F560" t="s">
        <v>3338</v>
      </c>
      <c r="H560" t="s">
        <v>1331</v>
      </c>
      <c r="I560" t="s">
        <v>3339</v>
      </c>
      <c r="J560" t="s">
        <v>3340</v>
      </c>
      <c r="P560" t="s">
        <v>3341</v>
      </c>
      <c r="Q560" t="s">
        <v>95</v>
      </c>
      <c r="Z560" t="s">
        <v>2916</v>
      </c>
      <c r="AB560" t="s">
        <v>3342</v>
      </c>
      <c r="AC560" t="s">
        <v>489</v>
      </c>
      <c r="AD560" t="s">
        <v>1077</v>
      </c>
      <c r="AE560" t="s">
        <v>3343</v>
      </c>
      <c r="AI560" t="s">
        <v>3344</v>
      </c>
      <c r="AJ560" t="s">
        <v>3344</v>
      </c>
      <c r="AK560" t="s">
        <v>3344</v>
      </c>
      <c r="AN560" t="s">
        <v>1485</v>
      </c>
      <c r="AO560" t="s">
        <v>1486</v>
      </c>
      <c r="AP560" t="s">
        <v>2885</v>
      </c>
      <c r="AS560" t="s">
        <v>3345</v>
      </c>
      <c r="AT560" t="s">
        <v>3346</v>
      </c>
      <c r="AV560" t="s">
        <v>3347</v>
      </c>
      <c r="AX560">
        <v>133</v>
      </c>
      <c r="AY560" t="s">
        <v>3348</v>
      </c>
      <c r="AZ560" t="s">
        <v>3349</v>
      </c>
      <c r="BA560" t="s">
        <v>1454</v>
      </c>
      <c r="BB560" t="s">
        <v>2865</v>
      </c>
      <c r="BC560" t="s">
        <v>3350</v>
      </c>
      <c r="BO560" t="s">
        <v>110</v>
      </c>
      <c r="BP560" t="s">
        <v>111</v>
      </c>
      <c r="BQ560" t="s">
        <v>112</v>
      </c>
      <c r="BR560" t="s">
        <v>1457</v>
      </c>
      <c r="BS560" t="s">
        <v>2867</v>
      </c>
      <c r="BT560" t="s">
        <v>136</v>
      </c>
      <c r="BU560" t="s">
        <v>116</v>
      </c>
      <c r="BV560" t="s">
        <v>137</v>
      </c>
      <c r="CF560">
        <v>6</v>
      </c>
      <c r="CG560">
        <v>1</v>
      </c>
      <c r="CH560" t="s">
        <v>2892</v>
      </c>
    </row>
    <row r="561" spans="1:86" x14ac:dyDescent="0.25">
      <c r="A561">
        <v>558</v>
      </c>
      <c r="B561" t="s">
        <v>86</v>
      </c>
      <c r="C561" t="s">
        <v>87</v>
      </c>
      <c r="D561" t="s">
        <v>3351</v>
      </c>
      <c r="E561" t="s">
        <v>1476</v>
      </c>
      <c r="F561" t="s">
        <v>3338</v>
      </c>
      <c r="H561" t="s">
        <v>1331</v>
      </c>
      <c r="I561" t="s">
        <v>3339</v>
      </c>
      <c r="J561" t="s">
        <v>3352</v>
      </c>
      <c r="P561" t="s">
        <v>3341</v>
      </c>
      <c r="Q561" t="s">
        <v>95</v>
      </c>
      <c r="Z561" t="s">
        <v>3353</v>
      </c>
      <c r="AB561" t="s">
        <v>97</v>
      </c>
      <c r="AC561" t="s">
        <v>2962</v>
      </c>
      <c r="AD561" t="s">
        <v>1077</v>
      </c>
      <c r="AE561" t="s">
        <v>3354</v>
      </c>
      <c r="AI561" t="s">
        <v>3355</v>
      </c>
      <c r="AJ561" t="s">
        <v>3355</v>
      </c>
      <c r="AK561" t="s">
        <v>3355</v>
      </c>
      <c r="AN561" t="s">
        <v>1485</v>
      </c>
      <c r="AO561" t="s">
        <v>1486</v>
      </c>
      <c r="AP561" t="s">
        <v>2885</v>
      </c>
      <c r="AS561" t="s">
        <v>3356</v>
      </c>
      <c r="AT561" t="s">
        <v>3357</v>
      </c>
      <c r="AV561" t="s">
        <v>3358</v>
      </c>
      <c r="AX561">
        <v>76</v>
      </c>
      <c r="AY561" t="s">
        <v>3359</v>
      </c>
      <c r="AZ561" t="s">
        <v>3360</v>
      </c>
      <c r="BA561" t="s">
        <v>3361</v>
      </c>
      <c r="BB561" t="s">
        <v>3362</v>
      </c>
      <c r="BO561" t="s">
        <v>110</v>
      </c>
      <c r="BP561" t="s">
        <v>111</v>
      </c>
      <c r="BQ561" t="s">
        <v>112</v>
      </c>
      <c r="BR561" t="s">
        <v>374</v>
      </c>
      <c r="BS561" t="s">
        <v>375</v>
      </c>
      <c r="BT561" t="s">
        <v>376</v>
      </c>
      <c r="BU561" t="s">
        <v>116</v>
      </c>
      <c r="BV561" t="s">
        <v>813</v>
      </c>
      <c r="CF561">
        <v>5</v>
      </c>
      <c r="CG561">
        <v>3</v>
      </c>
      <c r="CH561" t="s">
        <v>2892</v>
      </c>
    </row>
    <row r="562" spans="1:86" x14ac:dyDescent="0.25">
      <c r="A562">
        <v>559</v>
      </c>
      <c r="B562" t="s">
        <v>86</v>
      </c>
      <c r="C562" t="s">
        <v>87</v>
      </c>
      <c r="D562" t="s">
        <v>3363</v>
      </c>
      <c r="E562" t="s">
        <v>1476</v>
      </c>
      <c r="F562" t="s">
        <v>3338</v>
      </c>
      <c r="H562" t="s">
        <v>1331</v>
      </c>
      <c r="I562" t="s">
        <v>3339</v>
      </c>
      <c r="J562" t="s">
        <v>3352</v>
      </c>
      <c r="P562" t="s">
        <v>3341</v>
      </c>
      <c r="Q562" t="s">
        <v>95</v>
      </c>
      <c r="Z562" t="s">
        <v>945</v>
      </c>
      <c r="AB562" t="s">
        <v>97</v>
      </c>
      <c r="AC562" t="s">
        <v>2962</v>
      </c>
      <c r="AD562" t="s">
        <v>1077</v>
      </c>
      <c r="AE562" t="s">
        <v>3364</v>
      </c>
      <c r="AI562" t="s">
        <v>3365</v>
      </c>
      <c r="AJ562" t="s">
        <v>3365</v>
      </c>
      <c r="AK562" t="s">
        <v>3365</v>
      </c>
      <c r="AN562" t="s">
        <v>1485</v>
      </c>
      <c r="AO562" t="s">
        <v>1486</v>
      </c>
      <c r="AP562" t="s">
        <v>2885</v>
      </c>
      <c r="AS562" t="s">
        <v>3356</v>
      </c>
      <c r="AT562" t="s">
        <v>3357</v>
      </c>
      <c r="AV562" t="s">
        <v>3366</v>
      </c>
      <c r="AX562">
        <v>76</v>
      </c>
      <c r="AY562" t="s">
        <v>3367</v>
      </c>
      <c r="AZ562" t="s">
        <v>3368</v>
      </c>
      <c r="BA562" t="s">
        <v>3361</v>
      </c>
      <c r="BB562" t="s">
        <v>3362</v>
      </c>
      <c r="BO562" t="s">
        <v>110</v>
      </c>
      <c r="BP562" t="s">
        <v>111</v>
      </c>
      <c r="BQ562" t="s">
        <v>112</v>
      </c>
      <c r="BR562" t="s">
        <v>374</v>
      </c>
      <c r="BS562" t="s">
        <v>375</v>
      </c>
      <c r="BT562" t="s">
        <v>376</v>
      </c>
      <c r="BU562" t="s">
        <v>116</v>
      </c>
      <c r="BV562" t="s">
        <v>813</v>
      </c>
      <c r="CF562">
        <v>4</v>
      </c>
      <c r="CG562">
        <v>3</v>
      </c>
      <c r="CH562" t="s">
        <v>2892</v>
      </c>
    </row>
    <row r="563" spans="1:86" x14ac:dyDescent="0.25">
      <c r="A563">
        <v>560</v>
      </c>
      <c r="B563" t="s">
        <v>86</v>
      </c>
      <c r="C563" t="s">
        <v>87</v>
      </c>
      <c r="D563" t="s">
        <v>3369</v>
      </c>
      <c r="E563" t="s">
        <v>1476</v>
      </c>
      <c r="F563" t="s">
        <v>3338</v>
      </c>
      <c r="H563" t="s">
        <v>1331</v>
      </c>
      <c r="I563" t="s">
        <v>3339</v>
      </c>
      <c r="J563" t="s">
        <v>3352</v>
      </c>
      <c r="P563" t="s">
        <v>3341</v>
      </c>
      <c r="Q563" t="s">
        <v>95</v>
      </c>
      <c r="Z563" t="s">
        <v>3370</v>
      </c>
      <c r="AB563" t="s">
        <v>3371</v>
      </c>
      <c r="AC563" t="s">
        <v>2962</v>
      </c>
      <c r="AD563" t="s">
        <v>1077</v>
      </c>
      <c r="AE563" t="s">
        <v>3372</v>
      </c>
      <c r="AI563" t="s">
        <v>3373</v>
      </c>
      <c r="AJ563" t="s">
        <v>3373</v>
      </c>
      <c r="AK563" t="s">
        <v>3373</v>
      </c>
      <c r="AN563" t="s">
        <v>1485</v>
      </c>
      <c r="AO563" t="s">
        <v>1486</v>
      </c>
      <c r="AP563" t="s">
        <v>2885</v>
      </c>
      <c r="AS563" t="s">
        <v>3356</v>
      </c>
      <c r="AT563" t="s">
        <v>3357</v>
      </c>
      <c r="AV563" t="s">
        <v>3374</v>
      </c>
      <c r="AX563">
        <v>101</v>
      </c>
      <c r="AY563" t="s">
        <v>3375</v>
      </c>
      <c r="AZ563" t="s">
        <v>3376</v>
      </c>
      <c r="BA563" t="s">
        <v>819</v>
      </c>
      <c r="BB563" t="s">
        <v>820</v>
      </c>
      <c r="BC563" t="s">
        <v>3377</v>
      </c>
      <c r="BJ563" t="s">
        <v>809</v>
      </c>
      <c r="BO563" t="s">
        <v>110</v>
      </c>
      <c r="BP563" t="s">
        <v>111</v>
      </c>
      <c r="BQ563" t="s">
        <v>112</v>
      </c>
      <c r="BR563" t="s">
        <v>810</v>
      </c>
      <c r="BS563" t="s">
        <v>833</v>
      </c>
      <c r="BT563" t="s">
        <v>812</v>
      </c>
      <c r="BU563" t="s">
        <v>116</v>
      </c>
      <c r="BV563" t="s">
        <v>602</v>
      </c>
      <c r="CE563" t="s">
        <v>3378</v>
      </c>
      <c r="CF563">
        <v>4</v>
      </c>
      <c r="CG563">
        <v>1</v>
      </c>
      <c r="CH563" t="s">
        <v>2892</v>
      </c>
    </row>
    <row r="564" spans="1:86" x14ac:dyDescent="0.25">
      <c r="A564">
        <v>561</v>
      </c>
      <c r="B564" t="s">
        <v>86</v>
      </c>
      <c r="C564" t="s">
        <v>87</v>
      </c>
      <c r="D564" t="s">
        <v>3379</v>
      </c>
      <c r="E564" t="s">
        <v>1476</v>
      </c>
      <c r="F564" t="s">
        <v>3338</v>
      </c>
      <c r="H564" t="s">
        <v>1331</v>
      </c>
      <c r="I564" t="s">
        <v>3339</v>
      </c>
      <c r="J564" t="s">
        <v>3352</v>
      </c>
      <c r="P564" t="s">
        <v>3341</v>
      </c>
      <c r="Q564" t="s">
        <v>95</v>
      </c>
      <c r="Z564" t="s">
        <v>3380</v>
      </c>
      <c r="AB564" t="s">
        <v>97</v>
      </c>
      <c r="AC564" t="s">
        <v>3380</v>
      </c>
      <c r="AD564" t="s">
        <v>1077</v>
      </c>
      <c r="AE564" t="s">
        <v>3381</v>
      </c>
      <c r="AI564" t="s">
        <v>3382</v>
      </c>
      <c r="AJ564" t="s">
        <v>3382</v>
      </c>
      <c r="AK564" t="s">
        <v>3382</v>
      </c>
      <c r="AN564" t="s">
        <v>1485</v>
      </c>
      <c r="AO564" t="s">
        <v>1486</v>
      </c>
      <c r="AP564" t="s">
        <v>2885</v>
      </c>
      <c r="AS564" t="s">
        <v>3383</v>
      </c>
      <c r="AT564" t="s">
        <v>3357</v>
      </c>
      <c r="AV564" t="s">
        <v>3384</v>
      </c>
      <c r="AX564">
        <v>71</v>
      </c>
      <c r="AY564" t="s">
        <v>3385</v>
      </c>
      <c r="AZ564" t="s">
        <v>3386</v>
      </c>
      <c r="BA564" t="s">
        <v>3387</v>
      </c>
      <c r="BB564" t="s">
        <v>3388</v>
      </c>
      <c r="BJ564" t="s">
        <v>1004</v>
      </c>
      <c r="BM564" t="s">
        <v>1005</v>
      </c>
      <c r="BN564" t="s">
        <v>1004</v>
      </c>
      <c r="BO564" t="s">
        <v>110</v>
      </c>
      <c r="BP564" t="s">
        <v>111</v>
      </c>
      <c r="BQ564" t="s">
        <v>112</v>
      </c>
      <c r="BR564" t="s">
        <v>374</v>
      </c>
      <c r="BS564" t="s">
        <v>3389</v>
      </c>
      <c r="BT564" t="s">
        <v>983</v>
      </c>
      <c r="BU564" t="s">
        <v>116</v>
      </c>
      <c r="BV564" t="s">
        <v>377</v>
      </c>
      <c r="CF564">
        <v>4</v>
      </c>
      <c r="CG564">
        <v>3</v>
      </c>
      <c r="CH564" t="s">
        <v>2892</v>
      </c>
    </row>
    <row r="565" spans="1:86" x14ac:dyDescent="0.25">
      <c r="A565">
        <v>562</v>
      </c>
      <c r="B565" t="s">
        <v>86</v>
      </c>
      <c r="C565" t="s">
        <v>87</v>
      </c>
      <c r="D565" t="s">
        <v>3390</v>
      </c>
      <c r="E565" t="s">
        <v>1476</v>
      </c>
      <c r="F565" t="s">
        <v>3338</v>
      </c>
      <c r="H565" t="s">
        <v>1331</v>
      </c>
      <c r="I565" t="s">
        <v>3339</v>
      </c>
      <c r="J565" t="s">
        <v>3340</v>
      </c>
      <c r="P565" t="s">
        <v>3341</v>
      </c>
      <c r="Q565" t="s">
        <v>95</v>
      </c>
      <c r="Z565" t="s">
        <v>3391</v>
      </c>
      <c r="AB565" t="s">
        <v>97</v>
      </c>
      <c r="AC565" t="s">
        <v>2916</v>
      </c>
      <c r="AD565" t="s">
        <v>1077</v>
      </c>
      <c r="AE565" t="s">
        <v>3392</v>
      </c>
      <c r="AI565" t="s">
        <v>3393</v>
      </c>
      <c r="AJ565" t="s">
        <v>3393</v>
      </c>
      <c r="AK565" t="s">
        <v>3393</v>
      </c>
      <c r="AN565" t="s">
        <v>1485</v>
      </c>
      <c r="AO565" t="s">
        <v>1486</v>
      </c>
      <c r="AP565" t="s">
        <v>2885</v>
      </c>
      <c r="AS565" t="s">
        <v>3383</v>
      </c>
      <c r="AT565" t="s">
        <v>3394</v>
      </c>
      <c r="AV565" t="s">
        <v>3395</v>
      </c>
      <c r="AX565">
        <v>37</v>
      </c>
      <c r="AY565" t="s">
        <v>3396</v>
      </c>
      <c r="AZ565" t="s">
        <v>3397</v>
      </c>
      <c r="BA565" t="s">
        <v>1144</v>
      </c>
      <c r="BB565" t="s">
        <v>1145</v>
      </c>
      <c r="BG565" t="s">
        <v>1146</v>
      </c>
      <c r="BH565" t="s">
        <v>3398</v>
      </c>
      <c r="BI565" t="s">
        <v>1629</v>
      </c>
      <c r="BM565" t="s">
        <v>1147</v>
      </c>
      <c r="BN565" t="s">
        <v>1148</v>
      </c>
      <c r="BO565" t="s">
        <v>110</v>
      </c>
      <c r="BP565" t="s">
        <v>111</v>
      </c>
      <c r="BQ565" t="s">
        <v>112</v>
      </c>
      <c r="BR565" t="s">
        <v>1149</v>
      </c>
      <c r="BS565" t="s">
        <v>1150</v>
      </c>
      <c r="BT565" t="s">
        <v>983</v>
      </c>
      <c r="BU565" t="s">
        <v>116</v>
      </c>
      <c r="BV565" t="s">
        <v>377</v>
      </c>
      <c r="CE565" t="s">
        <v>3399</v>
      </c>
      <c r="CF565">
        <v>4</v>
      </c>
      <c r="CG565">
        <v>3</v>
      </c>
      <c r="CH565" t="s">
        <v>2892</v>
      </c>
    </row>
    <row r="566" spans="1:86" x14ac:dyDescent="0.25">
      <c r="A566">
        <v>563</v>
      </c>
      <c r="B566" t="s">
        <v>86</v>
      </c>
      <c r="C566" t="s">
        <v>87</v>
      </c>
      <c r="D566" t="s">
        <v>3400</v>
      </c>
      <c r="E566" t="s">
        <v>1476</v>
      </c>
      <c r="F566" t="s">
        <v>3338</v>
      </c>
      <c r="H566" t="s">
        <v>1331</v>
      </c>
      <c r="I566" t="s">
        <v>3339</v>
      </c>
      <c r="J566" t="s">
        <v>3352</v>
      </c>
      <c r="P566" t="s">
        <v>3341</v>
      </c>
      <c r="Q566" t="s">
        <v>95</v>
      </c>
      <c r="Z566" t="s">
        <v>945</v>
      </c>
      <c r="AB566" t="s">
        <v>97</v>
      </c>
      <c r="AC566" t="s">
        <v>2962</v>
      </c>
      <c r="AD566" t="s">
        <v>1077</v>
      </c>
      <c r="AE566" t="s">
        <v>3401</v>
      </c>
      <c r="AI566" t="s">
        <v>917</v>
      </c>
      <c r="AJ566" t="s">
        <v>917</v>
      </c>
      <c r="AK566" t="s">
        <v>917</v>
      </c>
      <c r="AN566" t="s">
        <v>1485</v>
      </c>
      <c r="AO566" t="s">
        <v>1486</v>
      </c>
      <c r="AP566" t="s">
        <v>2885</v>
      </c>
      <c r="AS566" t="s">
        <v>3383</v>
      </c>
      <c r="AT566" t="s">
        <v>3357</v>
      </c>
      <c r="AV566" t="s">
        <v>3402</v>
      </c>
      <c r="AX566">
        <v>56</v>
      </c>
      <c r="AY566" t="s">
        <v>3403</v>
      </c>
      <c r="AZ566" t="s">
        <v>3404</v>
      </c>
      <c r="BA566" t="s">
        <v>3405</v>
      </c>
      <c r="BB566" t="s">
        <v>3406</v>
      </c>
      <c r="BC566" t="s">
        <v>3407</v>
      </c>
      <c r="BJ566" t="s">
        <v>1004</v>
      </c>
      <c r="BK566" t="s">
        <v>3408</v>
      </c>
      <c r="BM566" t="s">
        <v>1005</v>
      </c>
      <c r="BN566" t="s">
        <v>1004</v>
      </c>
      <c r="BO566" t="s">
        <v>110</v>
      </c>
      <c r="BP566" t="s">
        <v>111</v>
      </c>
      <c r="BQ566" t="s">
        <v>112</v>
      </c>
      <c r="BR566" t="s">
        <v>374</v>
      </c>
      <c r="BS566" t="s">
        <v>1774</v>
      </c>
      <c r="BT566" t="s">
        <v>983</v>
      </c>
      <c r="BU566" t="s">
        <v>116</v>
      </c>
      <c r="BV566" t="s">
        <v>187</v>
      </c>
      <c r="CF566">
        <v>4</v>
      </c>
      <c r="CG566">
        <v>1</v>
      </c>
      <c r="CH566" t="s">
        <v>2892</v>
      </c>
    </row>
    <row r="567" spans="1:86" x14ac:dyDescent="0.25">
      <c r="A567">
        <v>564</v>
      </c>
      <c r="B567" t="s">
        <v>86</v>
      </c>
      <c r="C567" t="s">
        <v>87</v>
      </c>
      <c r="D567" t="s">
        <v>3409</v>
      </c>
      <c r="E567" t="s">
        <v>1476</v>
      </c>
      <c r="F567" t="s">
        <v>3338</v>
      </c>
      <c r="H567" t="s">
        <v>1331</v>
      </c>
      <c r="I567" t="s">
        <v>3339</v>
      </c>
      <c r="J567" t="s">
        <v>3352</v>
      </c>
      <c r="P567" t="s">
        <v>3341</v>
      </c>
      <c r="Q567" t="s">
        <v>95</v>
      </c>
      <c r="Z567" t="s">
        <v>3100</v>
      </c>
      <c r="AB567" t="s">
        <v>3410</v>
      </c>
      <c r="AC567" t="s">
        <v>3100</v>
      </c>
      <c r="AD567" t="s">
        <v>1077</v>
      </c>
      <c r="AE567" t="s">
        <v>3411</v>
      </c>
      <c r="AI567" t="s">
        <v>3355</v>
      </c>
      <c r="AJ567" t="s">
        <v>3355</v>
      </c>
      <c r="AK567" t="s">
        <v>3355</v>
      </c>
      <c r="AN567" t="s">
        <v>1485</v>
      </c>
      <c r="AO567" t="s">
        <v>1486</v>
      </c>
      <c r="AP567" t="s">
        <v>2885</v>
      </c>
      <c r="AS567" t="s">
        <v>3383</v>
      </c>
      <c r="AT567" t="s">
        <v>3357</v>
      </c>
      <c r="AV567" t="s">
        <v>3412</v>
      </c>
      <c r="AX567">
        <v>60</v>
      </c>
      <c r="AY567" t="s">
        <v>3413</v>
      </c>
      <c r="AZ567" t="s">
        <v>3414</v>
      </c>
      <c r="BA567" t="s">
        <v>3415</v>
      </c>
      <c r="BB567" t="s">
        <v>3416</v>
      </c>
      <c r="BH567" t="s">
        <v>3417</v>
      </c>
      <c r="BI567" t="s">
        <v>1629</v>
      </c>
      <c r="BJ567" t="s">
        <v>1004</v>
      </c>
      <c r="BM567" t="s">
        <v>3418</v>
      </c>
      <c r="BN567" t="s">
        <v>3419</v>
      </c>
      <c r="BO567" t="s">
        <v>110</v>
      </c>
      <c r="BP567" t="s">
        <v>111</v>
      </c>
      <c r="BQ567" t="s">
        <v>112</v>
      </c>
      <c r="BR567" t="s">
        <v>2223</v>
      </c>
      <c r="BS567" t="s">
        <v>3420</v>
      </c>
      <c r="BT567" t="s">
        <v>983</v>
      </c>
      <c r="BU567" t="s">
        <v>116</v>
      </c>
      <c r="BV567" t="s">
        <v>3421</v>
      </c>
      <c r="CE567" t="s">
        <v>3422</v>
      </c>
      <c r="CF567">
        <v>5</v>
      </c>
      <c r="CG567">
        <v>3</v>
      </c>
      <c r="CH567" t="s">
        <v>2892</v>
      </c>
    </row>
    <row r="568" spans="1:86" x14ac:dyDescent="0.25">
      <c r="A568">
        <v>565</v>
      </c>
      <c r="B568" t="s">
        <v>86</v>
      </c>
      <c r="C568" t="s">
        <v>87</v>
      </c>
      <c r="D568" t="s">
        <v>3423</v>
      </c>
      <c r="E568" t="s">
        <v>1476</v>
      </c>
      <c r="F568" t="s">
        <v>3338</v>
      </c>
      <c r="H568" t="s">
        <v>1331</v>
      </c>
      <c r="I568" t="s">
        <v>3339</v>
      </c>
      <c r="J568" t="s">
        <v>3424</v>
      </c>
      <c r="P568" t="s">
        <v>3341</v>
      </c>
      <c r="Q568" t="s">
        <v>95</v>
      </c>
      <c r="Z568" t="s">
        <v>3100</v>
      </c>
      <c r="AB568" t="s">
        <v>3425</v>
      </c>
      <c r="AC568" t="s">
        <v>3100</v>
      </c>
      <c r="AD568" t="s">
        <v>1077</v>
      </c>
      <c r="AE568" t="s">
        <v>3426</v>
      </c>
      <c r="AI568" t="s">
        <v>512</v>
      </c>
      <c r="AJ568" t="s">
        <v>512</v>
      </c>
      <c r="AK568" t="s">
        <v>512</v>
      </c>
      <c r="AN568" t="s">
        <v>1485</v>
      </c>
      <c r="AO568" t="s">
        <v>1486</v>
      </c>
      <c r="AP568" t="s">
        <v>2885</v>
      </c>
      <c r="AS568" t="s">
        <v>3383</v>
      </c>
      <c r="AT568" t="s">
        <v>3427</v>
      </c>
      <c r="AV568" t="s">
        <v>3428</v>
      </c>
      <c r="AX568">
        <v>38</v>
      </c>
      <c r="AY568" t="s">
        <v>3429</v>
      </c>
      <c r="AZ568" t="s">
        <v>3430</v>
      </c>
      <c r="BA568" t="s">
        <v>1144</v>
      </c>
      <c r="BB568" t="s">
        <v>1145</v>
      </c>
      <c r="BC568" t="s">
        <v>3431</v>
      </c>
      <c r="BG568" t="s">
        <v>1146</v>
      </c>
      <c r="BH568" t="s">
        <v>3398</v>
      </c>
      <c r="BI568" t="s">
        <v>1629</v>
      </c>
      <c r="BM568" t="s">
        <v>1147</v>
      </c>
      <c r="BN568" t="s">
        <v>1148</v>
      </c>
      <c r="BO568" t="s">
        <v>110</v>
      </c>
      <c r="BP568" t="s">
        <v>111</v>
      </c>
      <c r="BQ568" t="s">
        <v>112</v>
      </c>
      <c r="BR568" t="s">
        <v>1149</v>
      </c>
      <c r="BS568" t="s">
        <v>1150</v>
      </c>
      <c r="BT568" t="s">
        <v>983</v>
      </c>
      <c r="BU568" t="s">
        <v>116</v>
      </c>
      <c r="BV568" t="s">
        <v>377</v>
      </c>
      <c r="CF568">
        <v>4</v>
      </c>
      <c r="CG568">
        <v>1</v>
      </c>
      <c r="CH568" t="s">
        <v>2892</v>
      </c>
    </row>
    <row r="569" spans="1:86" x14ac:dyDescent="0.25">
      <c r="A569">
        <v>566</v>
      </c>
      <c r="B569" t="s">
        <v>86</v>
      </c>
      <c r="C569" t="s">
        <v>87</v>
      </c>
      <c r="D569" t="s">
        <v>3432</v>
      </c>
      <c r="E569" t="s">
        <v>1476</v>
      </c>
      <c r="F569" t="s">
        <v>3338</v>
      </c>
      <c r="H569" t="s">
        <v>1331</v>
      </c>
      <c r="I569" t="s">
        <v>3339</v>
      </c>
      <c r="J569" t="s">
        <v>3352</v>
      </c>
      <c r="P569" t="s">
        <v>3341</v>
      </c>
      <c r="Q569" t="s">
        <v>95</v>
      </c>
      <c r="Z569" t="s">
        <v>2916</v>
      </c>
      <c r="AB569" t="s">
        <v>3433</v>
      </c>
      <c r="AC569" t="s">
        <v>2916</v>
      </c>
      <c r="AD569" t="s">
        <v>1077</v>
      </c>
      <c r="AE569" t="s">
        <v>3434</v>
      </c>
      <c r="AI569" t="s">
        <v>3435</v>
      </c>
      <c r="AJ569" t="s">
        <v>3435</v>
      </c>
      <c r="AK569" t="s">
        <v>3435</v>
      </c>
      <c r="AN569" t="s">
        <v>1485</v>
      </c>
      <c r="AO569" t="s">
        <v>1486</v>
      </c>
      <c r="AP569" t="s">
        <v>2885</v>
      </c>
      <c r="AS569" t="s">
        <v>3436</v>
      </c>
      <c r="AT569" t="s">
        <v>3437</v>
      </c>
      <c r="AV569" t="s">
        <v>3438</v>
      </c>
      <c r="AX569">
        <v>90</v>
      </c>
      <c r="AY569" t="s">
        <v>3439</v>
      </c>
      <c r="AZ569" t="s">
        <v>3440</v>
      </c>
      <c r="BA569" t="s">
        <v>1856</v>
      </c>
      <c r="BB569" t="s">
        <v>1857</v>
      </c>
      <c r="BC569" t="s">
        <v>3441</v>
      </c>
      <c r="BO569" t="s">
        <v>110</v>
      </c>
      <c r="BP569" t="s">
        <v>111</v>
      </c>
      <c r="BQ569" t="s">
        <v>112</v>
      </c>
      <c r="BR569" t="s">
        <v>252</v>
      </c>
      <c r="BS569" t="s">
        <v>925</v>
      </c>
      <c r="BT569" t="s">
        <v>254</v>
      </c>
      <c r="BU569" t="s">
        <v>116</v>
      </c>
      <c r="CF569">
        <v>4</v>
      </c>
      <c r="CG569">
        <v>1</v>
      </c>
      <c r="CH569" t="s">
        <v>2892</v>
      </c>
    </row>
    <row r="570" spans="1:86" x14ac:dyDescent="0.25">
      <c r="A570">
        <v>567</v>
      </c>
      <c r="B570" t="s">
        <v>86</v>
      </c>
      <c r="C570" t="s">
        <v>87</v>
      </c>
      <c r="D570" t="s">
        <v>3442</v>
      </c>
      <c r="E570" t="s">
        <v>1476</v>
      </c>
      <c r="F570" t="s">
        <v>3338</v>
      </c>
      <c r="H570" t="s">
        <v>1331</v>
      </c>
      <c r="I570" t="s">
        <v>3339</v>
      </c>
      <c r="J570" t="s">
        <v>3352</v>
      </c>
      <c r="P570" t="s">
        <v>3341</v>
      </c>
      <c r="Q570" t="s">
        <v>95</v>
      </c>
      <c r="Z570" t="s">
        <v>3443</v>
      </c>
      <c r="AB570" t="s">
        <v>3444</v>
      </c>
      <c r="AC570" t="s">
        <v>489</v>
      </c>
      <c r="AD570" t="s">
        <v>1077</v>
      </c>
      <c r="AE570" t="s">
        <v>3445</v>
      </c>
      <c r="AI570" t="s">
        <v>3446</v>
      </c>
      <c r="AJ570" t="s">
        <v>3446</v>
      </c>
      <c r="AK570" t="s">
        <v>3446</v>
      </c>
      <c r="AN570" t="s">
        <v>1485</v>
      </c>
      <c r="AO570" t="s">
        <v>1486</v>
      </c>
      <c r="AP570" t="s">
        <v>2885</v>
      </c>
      <c r="AS570" t="s">
        <v>3436</v>
      </c>
      <c r="AT570" t="s">
        <v>3437</v>
      </c>
      <c r="AV570" t="s">
        <v>3447</v>
      </c>
      <c r="AX570">
        <v>99</v>
      </c>
      <c r="AY570" t="s">
        <v>3448</v>
      </c>
      <c r="AZ570" t="s">
        <v>3449</v>
      </c>
      <c r="BA570" t="s">
        <v>3450</v>
      </c>
      <c r="BB570" t="s">
        <v>898</v>
      </c>
      <c r="BH570" t="s">
        <v>3451</v>
      </c>
      <c r="BI570" t="s">
        <v>1629</v>
      </c>
      <c r="BM570" t="s">
        <v>3452</v>
      </c>
      <c r="BN570" t="s">
        <v>3453</v>
      </c>
      <c r="BO570" t="s">
        <v>110</v>
      </c>
      <c r="BP570" t="s">
        <v>111</v>
      </c>
      <c r="BQ570" t="s">
        <v>112</v>
      </c>
      <c r="BR570" t="s">
        <v>239</v>
      </c>
      <c r="BS570" t="s">
        <v>2947</v>
      </c>
      <c r="BT570" t="s">
        <v>254</v>
      </c>
      <c r="BU570" t="s">
        <v>116</v>
      </c>
      <c r="BV570" t="s">
        <v>475</v>
      </c>
      <c r="CF570">
        <v>5</v>
      </c>
      <c r="CG570">
        <v>3</v>
      </c>
      <c r="CH570" t="s">
        <v>2892</v>
      </c>
    </row>
    <row r="571" spans="1:86" x14ac:dyDescent="0.25">
      <c r="A571">
        <v>568</v>
      </c>
      <c r="B571" t="s">
        <v>86</v>
      </c>
      <c r="C571" t="s">
        <v>87</v>
      </c>
      <c r="D571" t="s">
        <v>3454</v>
      </c>
      <c r="E571" t="s">
        <v>1476</v>
      </c>
      <c r="F571" t="s">
        <v>3338</v>
      </c>
      <c r="H571" t="s">
        <v>1331</v>
      </c>
      <c r="I571" t="s">
        <v>3339</v>
      </c>
      <c r="J571" t="s">
        <v>3352</v>
      </c>
      <c r="P571" t="s">
        <v>3341</v>
      </c>
      <c r="Q571" t="s">
        <v>95</v>
      </c>
      <c r="Z571" t="s">
        <v>3100</v>
      </c>
      <c r="AB571" t="s">
        <v>3455</v>
      </c>
      <c r="AC571" t="s">
        <v>489</v>
      </c>
      <c r="AD571" t="s">
        <v>1077</v>
      </c>
      <c r="AE571" t="s">
        <v>3456</v>
      </c>
      <c r="AI571" t="s">
        <v>3457</v>
      </c>
      <c r="AJ571" t="s">
        <v>3457</v>
      </c>
      <c r="AK571" t="s">
        <v>3457</v>
      </c>
      <c r="AN571" t="s">
        <v>1485</v>
      </c>
      <c r="AO571" t="s">
        <v>1486</v>
      </c>
      <c r="AP571" t="s">
        <v>2885</v>
      </c>
      <c r="AS571" t="s">
        <v>3436</v>
      </c>
      <c r="AT571" t="s">
        <v>3357</v>
      </c>
      <c r="AV571" t="s">
        <v>3458</v>
      </c>
      <c r="AX571">
        <v>72</v>
      </c>
      <c r="AY571" t="s">
        <v>3459</v>
      </c>
      <c r="AZ571" t="s">
        <v>3460</v>
      </c>
      <c r="BA571" t="s">
        <v>2065</v>
      </c>
      <c r="BB571" t="s">
        <v>898</v>
      </c>
      <c r="BH571" t="s">
        <v>3461</v>
      </c>
      <c r="BI571" t="s">
        <v>3462</v>
      </c>
      <c r="BO571" t="s">
        <v>110</v>
      </c>
      <c r="BP571" t="s">
        <v>111</v>
      </c>
      <c r="BQ571" t="s">
        <v>112</v>
      </c>
      <c r="BR571" t="s">
        <v>900</v>
      </c>
      <c r="BS571" t="s">
        <v>900</v>
      </c>
      <c r="BT571" t="s">
        <v>1506</v>
      </c>
      <c r="BU571" t="s">
        <v>116</v>
      </c>
      <c r="BV571" t="s">
        <v>475</v>
      </c>
      <c r="CF571">
        <v>5</v>
      </c>
      <c r="CG571">
        <v>3</v>
      </c>
      <c r="CH571" t="s">
        <v>2892</v>
      </c>
    </row>
    <row r="572" spans="1:86" x14ac:dyDescent="0.25">
      <c r="A572">
        <v>569</v>
      </c>
      <c r="B572" t="s">
        <v>86</v>
      </c>
      <c r="C572" t="s">
        <v>87</v>
      </c>
      <c r="D572" t="s">
        <v>3463</v>
      </c>
      <c r="E572" t="s">
        <v>1476</v>
      </c>
      <c r="F572" t="s">
        <v>3338</v>
      </c>
      <c r="H572" t="s">
        <v>1331</v>
      </c>
      <c r="I572" t="s">
        <v>3339</v>
      </c>
      <c r="J572" t="s">
        <v>3352</v>
      </c>
      <c r="P572" t="s">
        <v>3341</v>
      </c>
      <c r="Q572" t="s">
        <v>95</v>
      </c>
      <c r="Z572" t="s">
        <v>3464</v>
      </c>
      <c r="AB572" t="s">
        <v>97</v>
      </c>
      <c r="AC572" t="s">
        <v>2962</v>
      </c>
      <c r="AD572" t="s">
        <v>1077</v>
      </c>
      <c r="AE572" t="s">
        <v>3465</v>
      </c>
      <c r="AI572" t="s">
        <v>3466</v>
      </c>
      <c r="AJ572" t="s">
        <v>3466</v>
      </c>
      <c r="AK572" t="s">
        <v>3466</v>
      </c>
      <c r="AN572" t="s">
        <v>1485</v>
      </c>
      <c r="AO572" t="s">
        <v>1486</v>
      </c>
      <c r="AP572" t="s">
        <v>2885</v>
      </c>
      <c r="AS572" t="s">
        <v>3436</v>
      </c>
      <c r="AT572" t="s">
        <v>3357</v>
      </c>
      <c r="AV572" t="s">
        <v>3467</v>
      </c>
      <c r="AX572">
        <v>63</v>
      </c>
      <c r="AY572" t="s">
        <v>3468</v>
      </c>
      <c r="AZ572" t="s">
        <v>3469</v>
      </c>
      <c r="BA572" t="s">
        <v>897</v>
      </c>
      <c r="BB572" t="s">
        <v>898</v>
      </c>
      <c r="BO572" t="s">
        <v>110</v>
      </c>
      <c r="BP572" t="s">
        <v>111</v>
      </c>
      <c r="BQ572" t="s">
        <v>112</v>
      </c>
      <c r="BR572" t="s">
        <v>900</v>
      </c>
      <c r="BS572" t="s">
        <v>900</v>
      </c>
      <c r="BT572" t="s">
        <v>254</v>
      </c>
      <c r="BU572" t="s">
        <v>116</v>
      </c>
      <c r="BV572" t="s">
        <v>475</v>
      </c>
      <c r="CF572">
        <v>6</v>
      </c>
      <c r="CG572">
        <v>3</v>
      </c>
      <c r="CH572" t="s">
        <v>2892</v>
      </c>
    </row>
    <row r="573" spans="1:86" x14ac:dyDescent="0.25">
      <c r="A573">
        <v>570</v>
      </c>
      <c r="B573" t="s">
        <v>86</v>
      </c>
      <c r="C573" t="s">
        <v>87</v>
      </c>
      <c r="D573" t="s">
        <v>3470</v>
      </c>
      <c r="E573" t="s">
        <v>1476</v>
      </c>
      <c r="F573" t="s">
        <v>3338</v>
      </c>
      <c r="H573" t="s">
        <v>1331</v>
      </c>
      <c r="I573" t="s">
        <v>3339</v>
      </c>
      <c r="J573" t="s">
        <v>3352</v>
      </c>
      <c r="P573" t="s">
        <v>3341</v>
      </c>
      <c r="Q573" t="s">
        <v>95</v>
      </c>
      <c r="Z573" t="s">
        <v>2916</v>
      </c>
      <c r="AB573" t="s">
        <v>3471</v>
      </c>
      <c r="AC573" t="s">
        <v>2916</v>
      </c>
      <c r="AD573" t="s">
        <v>1077</v>
      </c>
      <c r="AE573" t="s">
        <v>3472</v>
      </c>
      <c r="AI573" t="s">
        <v>3473</v>
      </c>
      <c r="AJ573" t="s">
        <v>3473</v>
      </c>
      <c r="AK573" t="s">
        <v>3473</v>
      </c>
      <c r="AN573" t="s">
        <v>1485</v>
      </c>
      <c r="AO573" t="s">
        <v>1486</v>
      </c>
      <c r="AP573" t="s">
        <v>2885</v>
      </c>
      <c r="AS573" t="s">
        <v>3436</v>
      </c>
      <c r="AT573" t="s">
        <v>3437</v>
      </c>
      <c r="AV573" t="s">
        <v>3474</v>
      </c>
      <c r="AX573">
        <v>73</v>
      </c>
      <c r="AY573" t="s">
        <v>3475</v>
      </c>
      <c r="AZ573" t="s">
        <v>3476</v>
      </c>
      <c r="BA573" t="s">
        <v>1503</v>
      </c>
      <c r="BB573" t="s">
        <v>1504</v>
      </c>
      <c r="BO573" t="s">
        <v>110</v>
      </c>
      <c r="BP573" t="s">
        <v>111</v>
      </c>
      <c r="BQ573" t="s">
        <v>112</v>
      </c>
      <c r="BR573" t="s">
        <v>900</v>
      </c>
      <c r="BS573" t="s">
        <v>900</v>
      </c>
      <c r="BT573" t="s">
        <v>254</v>
      </c>
      <c r="BU573" t="s">
        <v>116</v>
      </c>
      <c r="BV573" t="s">
        <v>475</v>
      </c>
      <c r="CF573">
        <v>4</v>
      </c>
      <c r="CG573">
        <v>3</v>
      </c>
      <c r="CH573" t="s">
        <v>2892</v>
      </c>
    </row>
    <row r="574" spans="1:86" x14ac:dyDescent="0.25">
      <c r="A574">
        <v>571</v>
      </c>
      <c r="B574" t="s">
        <v>86</v>
      </c>
      <c r="C574" t="s">
        <v>87</v>
      </c>
      <c r="D574" t="s">
        <v>3477</v>
      </c>
      <c r="E574" t="s">
        <v>1476</v>
      </c>
      <c r="F574" t="s">
        <v>3338</v>
      </c>
      <c r="H574" t="s">
        <v>1331</v>
      </c>
      <c r="I574" t="s">
        <v>3339</v>
      </c>
      <c r="J574" t="s">
        <v>3478</v>
      </c>
      <c r="P574" t="s">
        <v>3341</v>
      </c>
      <c r="Q574" t="s">
        <v>95</v>
      </c>
      <c r="Z574" t="s">
        <v>2916</v>
      </c>
      <c r="AB574" t="s">
        <v>3479</v>
      </c>
      <c r="AC574" t="s">
        <v>2916</v>
      </c>
      <c r="AD574" t="s">
        <v>1077</v>
      </c>
      <c r="AE574" t="s">
        <v>3480</v>
      </c>
      <c r="AI574" t="s">
        <v>3481</v>
      </c>
      <c r="AJ574" t="s">
        <v>3481</v>
      </c>
      <c r="AK574" t="s">
        <v>3481</v>
      </c>
      <c r="AN574" t="s">
        <v>1485</v>
      </c>
      <c r="AO574" t="s">
        <v>1486</v>
      </c>
      <c r="AP574" t="s">
        <v>2885</v>
      </c>
      <c r="AS574" t="s">
        <v>3436</v>
      </c>
      <c r="AT574" t="s">
        <v>3482</v>
      </c>
      <c r="AV574" t="s">
        <v>3474</v>
      </c>
      <c r="AX574">
        <v>73</v>
      </c>
      <c r="AY574" t="s">
        <v>3475</v>
      </c>
      <c r="AZ574" t="s">
        <v>3476</v>
      </c>
      <c r="BA574" t="s">
        <v>1503</v>
      </c>
      <c r="BB574" t="s">
        <v>1504</v>
      </c>
      <c r="BO574" t="s">
        <v>110</v>
      </c>
      <c r="BP574" t="s">
        <v>111</v>
      </c>
      <c r="BQ574" t="s">
        <v>112</v>
      </c>
      <c r="BR574" t="s">
        <v>900</v>
      </c>
      <c r="BS574" t="s">
        <v>900</v>
      </c>
      <c r="BT574" t="s">
        <v>254</v>
      </c>
      <c r="BU574" t="s">
        <v>116</v>
      </c>
      <c r="BV574" t="s">
        <v>475</v>
      </c>
      <c r="CF574">
        <v>4</v>
      </c>
      <c r="CG574">
        <v>3</v>
      </c>
      <c r="CH574" t="s">
        <v>2892</v>
      </c>
    </row>
    <row r="575" spans="1:86" x14ac:dyDescent="0.25">
      <c r="A575">
        <v>572</v>
      </c>
      <c r="B575" t="s">
        <v>86</v>
      </c>
      <c r="C575" t="s">
        <v>87</v>
      </c>
      <c r="D575" t="s">
        <v>3483</v>
      </c>
      <c r="E575" t="s">
        <v>1476</v>
      </c>
      <c r="F575" t="s">
        <v>3338</v>
      </c>
      <c r="H575" t="s">
        <v>1331</v>
      </c>
      <c r="I575" t="s">
        <v>3339</v>
      </c>
      <c r="J575" t="s">
        <v>3352</v>
      </c>
      <c r="P575" t="s">
        <v>3341</v>
      </c>
      <c r="Q575" t="s">
        <v>95</v>
      </c>
      <c r="Z575" t="s">
        <v>3100</v>
      </c>
      <c r="AB575" t="s">
        <v>3484</v>
      </c>
      <c r="AC575" t="s">
        <v>3100</v>
      </c>
      <c r="AD575" t="s">
        <v>1077</v>
      </c>
      <c r="AE575" t="s">
        <v>3485</v>
      </c>
      <c r="AI575" t="s">
        <v>3486</v>
      </c>
      <c r="AJ575" t="s">
        <v>3486</v>
      </c>
      <c r="AK575" t="s">
        <v>3486</v>
      </c>
      <c r="AN575" t="s">
        <v>1485</v>
      </c>
      <c r="AO575" t="s">
        <v>1486</v>
      </c>
      <c r="AP575" t="s">
        <v>2885</v>
      </c>
      <c r="AS575" t="s">
        <v>3436</v>
      </c>
      <c r="AT575" t="s">
        <v>3357</v>
      </c>
      <c r="AV575" t="s">
        <v>3487</v>
      </c>
      <c r="AX575">
        <v>63</v>
      </c>
      <c r="AY575" t="s">
        <v>3488</v>
      </c>
      <c r="AZ575" t="s">
        <v>3489</v>
      </c>
      <c r="BA575" t="s">
        <v>897</v>
      </c>
      <c r="BB575" t="s">
        <v>898</v>
      </c>
      <c r="BK575" t="s">
        <v>3490</v>
      </c>
      <c r="BO575" t="s">
        <v>110</v>
      </c>
      <c r="BP575" t="s">
        <v>111</v>
      </c>
      <c r="BQ575" t="s">
        <v>112</v>
      </c>
      <c r="BR575" t="s">
        <v>900</v>
      </c>
      <c r="BS575" t="s">
        <v>900</v>
      </c>
      <c r="BT575" t="s">
        <v>254</v>
      </c>
      <c r="BU575" t="s">
        <v>116</v>
      </c>
      <c r="BV575" t="s">
        <v>187</v>
      </c>
      <c r="CF575">
        <v>5</v>
      </c>
      <c r="CG575">
        <v>3</v>
      </c>
      <c r="CH575" t="s">
        <v>2892</v>
      </c>
    </row>
    <row r="576" spans="1:86" x14ac:dyDescent="0.25">
      <c r="A576">
        <v>573</v>
      </c>
      <c r="B576" t="s">
        <v>86</v>
      </c>
      <c r="C576" t="s">
        <v>87</v>
      </c>
      <c r="D576" t="s">
        <v>3491</v>
      </c>
      <c r="E576" t="s">
        <v>1476</v>
      </c>
      <c r="F576" t="s">
        <v>3338</v>
      </c>
      <c r="H576" t="s">
        <v>1331</v>
      </c>
      <c r="I576" t="s">
        <v>3339</v>
      </c>
      <c r="J576" t="s">
        <v>3492</v>
      </c>
      <c r="P576" t="s">
        <v>3341</v>
      </c>
      <c r="Q576" t="s">
        <v>95</v>
      </c>
      <c r="Z576" t="s">
        <v>2916</v>
      </c>
      <c r="AB576" t="s">
        <v>3493</v>
      </c>
      <c r="AC576" t="s">
        <v>2916</v>
      </c>
      <c r="AD576" t="s">
        <v>1077</v>
      </c>
      <c r="AE576" t="s">
        <v>3494</v>
      </c>
      <c r="AI576" t="s">
        <v>3481</v>
      </c>
      <c r="AJ576" t="s">
        <v>3481</v>
      </c>
      <c r="AK576" t="s">
        <v>3481</v>
      </c>
      <c r="AN576" t="s">
        <v>1485</v>
      </c>
      <c r="AO576" t="s">
        <v>1486</v>
      </c>
      <c r="AP576" t="s">
        <v>2885</v>
      </c>
      <c r="AS576" t="s">
        <v>3436</v>
      </c>
      <c r="AT576" t="s">
        <v>3495</v>
      </c>
      <c r="AV576" t="s">
        <v>3496</v>
      </c>
      <c r="AX576">
        <v>53</v>
      </c>
      <c r="AY576" t="s">
        <v>3497</v>
      </c>
      <c r="AZ576" t="s">
        <v>3498</v>
      </c>
      <c r="BA576" t="s">
        <v>106</v>
      </c>
      <c r="BB576" t="s">
        <v>107</v>
      </c>
      <c r="BC576" t="s">
        <v>3124</v>
      </c>
      <c r="BO576" t="s">
        <v>110</v>
      </c>
      <c r="BP576" t="s">
        <v>111</v>
      </c>
      <c r="BQ576" t="s">
        <v>112</v>
      </c>
      <c r="BR576" t="s">
        <v>113</v>
      </c>
      <c r="BS576" t="s">
        <v>114</v>
      </c>
      <c r="BT576" t="s">
        <v>115</v>
      </c>
      <c r="BU576" t="s">
        <v>116</v>
      </c>
      <c r="BV576" t="s">
        <v>137</v>
      </c>
      <c r="CF576">
        <v>6</v>
      </c>
      <c r="CG576">
        <v>1</v>
      </c>
      <c r="CH576" t="s">
        <v>2892</v>
      </c>
    </row>
    <row r="577" spans="1:86" x14ac:dyDescent="0.25">
      <c r="A577">
        <v>574</v>
      </c>
      <c r="B577" t="s">
        <v>86</v>
      </c>
      <c r="C577" t="s">
        <v>87</v>
      </c>
      <c r="D577" t="s">
        <v>3499</v>
      </c>
      <c r="E577" t="s">
        <v>1476</v>
      </c>
      <c r="F577" t="s">
        <v>3338</v>
      </c>
      <c r="H577" t="s">
        <v>1331</v>
      </c>
      <c r="I577" t="s">
        <v>3339</v>
      </c>
      <c r="J577" t="s">
        <v>3340</v>
      </c>
      <c r="P577" t="s">
        <v>3341</v>
      </c>
      <c r="Q577" t="s">
        <v>95</v>
      </c>
      <c r="Z577" t="s">
        <v>2916</v>
      </c>
      <c r="AB577" t="s">
        <v>97</v>
      </c>
      <c r="AC577" t="s">
        <v>2916</v>
      </c>
      <c r="AD577" t="s">
        <v>1077</v>
      </c>
      <c r="AE577" t="s">
        <v>3500</v>
      </c>
      <c r="AI577" t="s">
        <v>3501</v>
      </c>
      <c r="AJ577" t="s">
        <v>3501</v>
      </c>
      <c r="AK577" t="s">
        <v>3501</v>
      </c>
      <c r="AN577" t="s">
        <v>1485</v>
      </c>
      <c r="AO577" t="s">
        <v>1486</v>
      </c>
      <c r="AP577" t="s">
        <v>2885</v>
      </c>
      <c r="AS577" t="s">
        <v>3436</v>
      </c>
      <c r="AT577" t="s">
        <v>3394</v>
      </c>
      <c r="AV577" t="s">
        <v>3502</v>
      </c>
      <c r="AX577">
        <v>64</v>
      </c>
      <c r="AY577" t="s">
        <v>3503</v>
      </c>
      <c r="AZ577" t="s">
        <v>3504</v>
      </c>
      <c r="BA577" t="s">
        <v>897</v>
      </c>
      <c r="BB577" t="s">
        <v>1504</v>
      </c>
      <c r="BC577" t="s">
        <v>3505</v>
      </c>
      <c r="BO577" t="s">
        <v>110</v>
      </c>
      <c r="BP577" t="s">
        <v>111</v>
      </c>
      <c r="BQ577" t="s">
        <v>112</v>
      </c>
      <c r="BR577" t="s">
        <v>900</v>
      </c>
      <c r="BS577" t="s">
        <v>900</v>
      </c>
      <c r="BT577" t="s">
        <v>254</v>
      </c>
      <c r="BU577" t="s">
        <v>116</v>
      </c>
      <c r="BV577" t="s">
        <v>187</v>
      </c>
      <c r="CD577" t="s">
        <v>3506</v>
      </c>
      <c r="CF577">
        <v>4</v>
      </c>
      <c r="CG577">
        <v>1</v>
      </c>
      <c r="CH577" t="s">
        <v>2892</v>
      </c>
    </row>
    <row r="578" spans="1:86" x14ac:dyDescent="0.25">
      <c r="A578">
        <v>575</v>
      </c>
      <c r="B578" t="s">
        <v>86</v>
      </c>
      <c r="C578" t="s">
        <v>87</v>
      </c>
      <c r="D578" t="s">
        <v>3507</v>
      </c>
      <c r="E578" t="s">
        <v>1476</v>
      </c>
      <c r="F578" t="s">
        <v>3338</v>
      </c>
      <c r="H578" t="s">
        <v>1331</v>
      </c>
      <c r="I578" t="s">
        <v>3339</v>
      </c>
      <c r="J578" t="s">
        <v>3340</v>
      </c>
      <c r="P578" t="s">
        <v>3341</v>
      </c>
      <c r="Q578" t="s">
        <v>95</v>
      </c>
      <c r="Z578" t="s">
        <v>2916</v>
      </c>
      <c r="AB578" t="s">
        <v>97</v>
      </c>
      <c r="AC578" t="s">
        <v>2916</v>
      </c>
      <c r="AD578" t="s">
        <v>1077</v>
      </c>
      <c r="AE578" t="s">
        <v>3500</v>
      </c>
      <c r="AI578" t="s">
        <v>3501</v>
      </c>
      <c r="AJ578" t="s">
        <v>3501</v>
      </c>
      <c r="AK578" t="s">
        <v>3501</v>
      </c>
      <c r="AN578" t="s">
        <v>1485</v>
      </c>
      <c r="AO578" t="s">
        <v>1486</v>
      </c>
      <c r="AP578" t="s">
        <v>2885</v>
      </c>
      <c r="AS578" t="s">
        <v>3436</v>
      </c>
      <c r="AT578" t="s">
        <v>3394</v>
      </c>
      <c r="AV578" t="s">
        <v>3502</v>
      </c>
      <c r="AX578">
        <v>64</v>
      </c>
      <c r="AY578" t="s">
        <v>3503</v>
      </c>
      <c r="AZ578" t="s">
        <v>3504</v>
      </c>
      <c r="BA578" t="s">
        <v>897</v>
      </c>
      <c r="BB578" t="s">
        <v>1504</v>
      </c>
      <c r="BC578" t="s">
        <v>3505</v>
      </c>
      <c r="BO578" t="s">
        <v>110</v>
      </c>
      <c r="BP578" t="s">
        <v>111</v>
      </c>
      <c r="BQ578" t="s">
        <v>112</v>
      </c>
      <c r="BR578" t="s">
        <v>900</v>
      </c>
      <c r="BS578" t="s">
        <v>900</v>
      </c>
      <c r="BT578" t="s">
        <v>254</v>
      </c>
      <c r="BU578" t="s">
        <v>116</v>
      </c>
      <c r="BV578" t="s">
        <v>187</v>
      </c>
      <c r="CD578" t="s">
        <v>3506</v>
      </c>
      <c r="CF578">
        <v>4</v>
      </c>
      <c r="CG578">
        <v>1</v>
      </c>
      <c r="CH578" t="s">
        <v>2892</v>
      </c>
    </row>
    <row r="579" spans="1:86" x14ac:dyDescent="0.25">
      <c r="A579">
        <v>576</v>
      </c>
      <c r="B579" t="s">
        <v>86</v>
      </c>
      <c r="C579" t="s">
        <v>87</v>
      </c>
      <c r="D579" t="s">
        <v>3508</v>
      </c>
      <c r="E579" t="s">
        <v>1476</v>
      </c>
      <c r="F579" t="s">
        <v>3338</v>
      </c>
      <c r="H579" t="s">
        <v>1331</v>
      </c>
      <c r="I579" t="s">
        <v>3339</v>
      </c>
      <c r="J579" t="s">
        <v>3509</v>
      </c>
      <c r="P579" t="s">
        <v>3341</v>
      </c>
      <c r="Q579" t="s">
        <v>95</v>
      </c>
      <c r="Z579" t="s">
        <v>3510</v>
      </c>
      <c r="AB579" t="s">
        <v>97</v>
      </c>
      <c r="AC579" t="s">
        <v>3510</v>
      </c>
      <c r="AD579" t="s">
        <v>1077</v>
      </c>
      <c r="AE579" t="s">
        <v>3511</v>
      </c>
      <c r="AI579" t="s">
        <v>3512</v>
      </c>
      <c r="AJ579" t="s">
        <v>3512</v>
      </c>
      <c r="AK579" t="s">
        <v>3512</v>
      </c>
      <c r="AN579" t="s">
        <v>1485</v>
      </c>
      <c r="AO579" t="s">
        <v>1486</v>
      </c>
      <c r="AP579" t="s">
        <v>2885</v>
      </c>
      <c r="AS579" t="s">
        <v>3513</v>
      </c>
      <c r="AT579" t="s">
        <v>3514</v>
      </c>
      <c r="AV579" t="s">
        <v>3515</v>
      </c>
      <c r="AX579">
        <v>65</v>
      </c>
      <c r="AY579" t="s">
        <v>3516</v>
      </c>
      <c r="AZ579" t="s">
        <v>3517</v>
      </c>
      <c r="BA579" t="s">
        <v>1780</v>
      </c>
      <c r="BB579" t="s">
        <v>1781</v>
      </c>
      <c r="BF579" t="s">
        <v>2030</v>
      </c>
      <c r="BM579" t="s">
        <v>2031</v>
      </c>
      <c r="BN579" t="s">
        <v>2032</v>
      </c>
      <c r="BO579" t="s">
        <v>110</v>
      </c>
      <c r="BP579" t="s">
        <v>111</v>
      </c>
      <c r="BQ579" t="s">
        <v>112</v>
      </c>
      <c r="BR579" t="s">
        <v>239</v>
      </c>
      <c r="BS579" t="s">
        <v>1784</v>
      </c>
      <c r="BT579" t="s">
        <v>254</v>
      </c>
      <c r="BU579" t="s">
        <v>116</v>
      </c>
      <c r="BV579" t="s">
        <v>475</v>
      </c>
      <c r="CF579">
        <v>5</v>
      </c>
      <c r="CG579">
        <v>3</v>
      </c>
      <c r="CH579" t="s">
        <v>2892</v>
      </c>
    </row>
    <row r="580" spans="1:86" x14ac:dyDescent="0.25">
      <c r="A580">
        <v>577</v>
      </c>
      <c r="B580" t="s">
        <v>86</v>
      </c>
      <c r="C580" t="s">
        <v>87</v>
      </c>
      <c r="D580" t="s">
        <v>3518</v>
      </c>
      <c r="E580" t="s">
        <v>1476</v>
      </c>
      <c r="F580" t="s">
        <v>3338</v>
      </c>
      <c r="H580" t="s">
        <v>1331</v>
      </c>
      <c r="I580" t="s">
        <v>3339</v>
      </c>
      <c r="J580" t="s">
        <v>3352</v>
      </c>
      <c r="P580" t="s">
        <v>3341</v>
      </c>
      <c r="Q580" t="s">
        <v>95</v>
      </c>
      <c r="Z580" t="s">
        <v>1482</v>
      </c>
      <c r="AB580" t="s">
        <v>97</v>
      </c>
      <c r="AC580" t="s">
        <v>489</v>
      </c>
      <c r="AD580" t="s">
        <v>1077</v>
      </c>
      <c r="AE580" t="s">
        <v>3519</v>
      </c>
      <c r="AI580" t="s">
        <v>3520</v>
      </c>
      <c r="AJ580" t="s">
        <v>3520</v>
      </c>
      <c r="AK580" t="s">
        <v>3520</v>
      </c>
      <c r="AN580" t="s">
        <v>1485</v>
      </c>
      <c r="AO580" t="s">
        <v>1486</v>
      </c>
      <c r="AP580" t="s">
        <v>2885</v>
      </c>
      <c r="AS580" t="s">
        <v>3513</v>
      </c>
      <c r="AT580" t="s">
        <v>3437</v>
      </c>
      <c r="AV580" t="s">
        <v>3521</v>
      </c>
      <c r="AX580">
        <v>62</v>
      </c>
      <c r="AY580" t="s">
        <v>3522</v>
      </c>
      <c r="AZ580" t="s">
        <v>3523</v>
      </c>
      <c r="BA580" t="s">
        <v>2266</v>
      </c>
      <c r="BB580" t="s">
        <v>1781</v>
      </c>
      <c r="BC580" t="s">
        <v>3524</v>
      </c>
      <c r="BF580" t="s">
        <v>2030</v>
      </c>
      <c r="BM580" t="s">
        <v>2031</v>
      </c>
      <c r="BN580" t="s">
        <v>2032</v>
      </c>
      <c r="BO580" t="s">
        <v>110</v>
      </c>
      <c r="BP580" t="s">
        <v>111</v>
      </c>
      <c r="BQ580" t="s">
        <v>112</v>
      </c>
      <c r="BR580" t="s">
        <v>239</v>
      </c>
      <c r="BS580" t="s">
        <v>1784</v>
      </c>
      <c r="BT580" t="s">
        <v>625</v>
      </c>
      <c r="BU580" t="s">
        <v>116</v>
      </c>
      <c r="BV580" t="s">
        <v>137</v>
      </c>
      <c r="CF580">
        <v>6</v>
      </c>
      <c r="CG580">
        <v>1</v>
      </c>
      <c r="CH580" t="s">
        <v>2892</v>
      </c>
    </row>
    <row r="581" spans="1:86" x14ac:dyDescent="0.25">
      <c r="A581">
        <v>578</v>
      </c>
      <c r="B581" t="s">
        <v>86</v>
      </c>
      <c r="C581" t="s">
        <v>87</v>
      </c>
      <c r="D581" t="s">
        <v>3525</v>
      </c>
      <c r="E581" t="s">
        <v>1476</v>
      </c>
      <c r="F581" t="s">
        <v>3338</v>
      </c>
      <c r="H581" t="s">
        <v>1331</v>
      </c>
      <c r="I581" t="s">
        <v>3339</v>
      </c>
      <c r="J581" t="s">
        <v>3492</v>
      </c>
      <c r="P581" t="s">
        <v>3341</v>
      </c>
      <c r="Q581" t="s">
        <v>95</v>
      </c>
      <c r="Z581" t="s">
        <v>3526</v>
      </c>
      <c r="AB581" t="s">
        <v>97</v>
      </c>
      <c r="AC581" t="s">
        <v>489</v>
      </c>
      <c r="AD581" t="s">
        <v>1077</v>
      </c>
      <c r="AE581" t="s">
        <v>3527</v>
      </c>
      <c r="AN581" t="s">
        <v>1485</v>
      </c>
      <c r="AO581" t="s">
        <v>1486</v>
      </c>
      <c r="AP581" t="s">
        <v>2885</v>
      </c>
      <c r="AS581" t="s">
        <v>3513</v>
      </c>
      <c r="AT581" t="s">
        <v>3495</v>
      </c>
      <c r="AV581" t="s">
        <v>3528</v>
      </c>
      <c r="AX581">
        <v>62</v>
      </c>
      <c r="AY581" t="s">
        <v>3522</v>
      </c>
      <c r="AZ581" t="s">
        <v>3523</v>
      </c>
      <c r="BA581" t="s">
        <v>2266</v>
      </c>
      <c r="BB581" t="s">
        <v>1781</v>
      </c>
      <c r="BC581" t="s">
        <v>3524</v>
      </c>
      <c r="BF581" t="s">
        <v>2030</v>
      </c>
      <c r="BM581" t="s">
        <v>2031</v>
      </c>
      <c r="BN581" t="s">
        <v>2032</v>
      </c>
      <c r="BO581" t="s">
        <v>110</v>
      </c>
      <c r="BP581" t="s">
        <v>111</v>
      </c>
      <c r="BQ581" t="s">
        <v>112</v>
      </c>
      <c r="BR581" t="s">
        <v>239</v>
      </c>
      <c r="BS581" t="s">
        <v>1784</v>
      </c>
      <c r="BT581" t="s">
        <v>625</v>
      </c>
      <c r="BU581" t="s">
        <v>116</v>
      </c>
      <c r="BV581" t="s">
        <v>137</v>
      </c>
      <c r="CF581">
        <v>6</v>
      </c>
      <c r="CG581">
        <v>1</v>
      </c>
      <c r="CH581" t="s">
        <v>2892</v>
      </c>
    </row>
    <row r="582" spans="1:86" x14ac:dyDescent="0.25">
      <c r="A582">
        <v>579</v>
      </c>
      <c r="B582" t="s">
        <v>86</v>
      </c>
      <c r="C582" t="s">
        <v>87</v>
      </c>
      <c r="D582" t="s">
        <v>3529</v>
      </c>
      <c r="E582" t="s">
        <v>1476</v>
      </c>
      <c r="F582" t="s">
        <v>3338</v>
      </c>
      <c r="H582" t="s">
        <v>1331</v>
      </c>
      <c r="I582" t="s">
        <v>3339</v>
      </c>
      <c r="J582" t="s">
        <v>3492</v>
      </c>
      <c r="P582" t="s">
        <v>3341</v>
      </c>
      <c r="Q582" t="s">
        <v>95</v>
      </c>
      <c r="Z582" t="s">
        <v>3530</v>
      </c>
      <c r="AB582" t="s">
        <v>97</v>
      </c>
      <c r="AC582" t="s">
        <v>3530</v>
      </c>
      <c r="AD582" t="s">
        <v>1077</v>
      </c>
      <c r="AE582" t="s">
        <v>3531</v>
      </c>
      <c r="AI582" t="s">
        <v>3532</v>
      </c>
      <c r="AJ582" t="s">
        <v>3532</v>
      </c>
      <c r="AK582" t="s">
        <v>3532</v>
      </c>
      <c r="AM582" t="s">
        <v>3533</v>
      </c>
      <c r="AN582" t="s">
        <v>1485</v>
      </c>
      <c r="AO582" t="s">
        <v>1486</v>
      </c>
      <c r="AP582" t="s">
        <v>2885</v>
      </c>
      <c r="AS582" t="s">
        <v>3513</v>
      </c>
      <c r="AT582" t="s">
        <v>3495</v>
      </c>
      <c r="AV582" t="s">
        <v>3534</v>
      </c>
      <c r="AX582">
        <v>62</v>
      </c>
      <c r="AY582" t="s">
        <v>3522</v>
      </c>
      <c r="AZ582" t="s">
        <v>3523</v>
      </c>
      <c r="BA582" t="s">
        <v>2266</v>
      </c>
      <c r="BB582" t="s">
        <v>1781</v>
      </c>
      <c r="BC582" t="s">
        <v>3524</v>
      </c>
      <c r="BF582" t="s">
        <v>2030</v>
      </c>
      <c r="BM582" t="s">
        <v>2031</v>
      </c>
      <c r="BN582" t="s">
        <v>2032</v>
      </c>
      <c r="BO582" t="s">
        <v>110</v>
      </c>
      <c r="BP582" t="s">
        <v>111</v>
      </c>
      <c r="BQ582" t="s">
        <v>112</v>
      </c>
      <c r="BR582" t="s">
        <v>239</v>
      </c>
      <c r="BS582" t="s">
        <v>1784</v>
      </c>
      <c r="BT582" t="s">
        <v>625</v>
      </c>
      <c r="BU582" t="s">
        <v>116</v>
      </c>
      <c r="BV582" t="s">
        <v>137</v>
      </c>
      <c r="CF582">
        <v>6</v>
      </c>
      <c r="CG582">
        <v>1</v>
      </c>
      <c r="CH582" t="s">
        <v>2892</v>
      </c>
    </row>
    <row r="583" spans="1:86" x14ac:dyDescent="0.25">
      <c r="A583">
        <v>580</v>
      </c>
      <c r="B583" t="s">
        <v>86</v>
      </c>
      <c r="C583" t="s">
        <v>87</v>
      </c>
      <c r="D583" t="s">
        <v>3535</v>
      </c>
      <c r="E583" t="s">
        <v>1476</v>
      </c>
      <c r="F583" t="s">
        <v>3338</v>
      </c>
      <c r="H583" t="s">
        <v>1331</v>
      </c>
      <c r="I583" t="s">
        <v>3339</v>
      </c>
      <c r="J583" t="s">
        <v>3340</v>
      </c>
      <c r="P583" t="s">
        <v>3341</v>
      </c>
      <c r="Q583" t="s">
        <v>95</v>
      </c>
      <c r="Z583" t="s">
        <v>2972</v>
      </c>
      <c r="AB583" t="s">
        <v>97</v>
      </c>
      <c r="AC583" t="s">
        <v>2972</v>
      </c>
      <c r="AD583" t="s">
        <v>1077</v>
      </c>
      <c r="AE583" t="s">
        <v>3536</v>
      </c>
      <c r="AI583" t="s">
        <v>3537</v>
      </c>
      <c r="AJ583" t="s">
        <v>3537</v>
      </c>
      <c r="AK583" t="s">
        <v>3537</v>
      </c>
      <c r="AN583" t="s">
        <v>1485</v>
      </c>
      <c r="AO583" t="s">
        <v>1486</v>
      </c>
      <c r="AP583" t="s">
        <v>2885</v>
      </c>
      <c r="AS583" t="s">
        <v>3513</v>
      </c>
      <c r="AT583" t="s">
        <v>3394</v>
      </c>
      <c r="AV583" t="s">
        <v>3538</v>
      </c>
      <c r="AX583">
        <v>98</v>
      </c>
      <c r="AY583" t="s">
        <v>3539</v>
      </c>
      <c r="AZ583" t="s">
        <v>3540</v>
      </c>
      <c r="BA583" t="s">
        <v>2387</v>
      </c>
      <c r="BB583" t="s">
        <v>2388</v>
      </c>
      <c r="BC583" t="s">
        <v>3541</v>
      </c>
      <c r="BG583" t="s">
        <v>2067</v>
      </c>
      <c r="BH583" t="s">
        <v>3542</v>
      </c>
      <c r="BI583" t="s">
        <v>3543</v>
      </c>
      <c r="BM583" t="s">
        <v>2068</v>
      </c>
      <c r="BN583" t="s">
        <v>2069</v>
      </c>
      <c r="BO583" t="s">
        <v>110</v>
      </c>
      <c r="BP583" t="s">
        <v>111</v>
      </c>
      <c r="BQ583" t="s">
        <v>112</v>
      </c>
      <c r="BR583" t="s">
        <v>239</v>
      </c>
      <c r="BS583" t="s">
        <v>2390</v>
      </c>
      <c r="BT583" t="s">
        <v>207</v>
      </c>
      <c r="BU583" t="s">
        <v>116</v>
      </c>
      <c r="BV583" t="s">
        <v>475</v>
      </c>
      <c r="CD583" t="s">
        <v>3544</v>
      </c>
      <c r="CF583">
        <v>6</v>
      </c>
      <c r="CG583">
        <v>1</v>
      </c>
      <c r="CH583" t="s">
        <v>2892</v>
      </c>
    </row>
    <row r="584" spans="1:86" x14ac:dyDescent="0.25">
      <c r="A584">
        <v>581</v>
      </c>
      <c r="B584" t="s">
        <v>86</v>
      </c>
      <c r="C584" t="s">
        <v>87</v>
      </c>
      <c r="D584" t="s">
        <v>3545</v>
      </c>
      <c r="E584" t="s">
        <v>1476</v>
      </c>
      <c r="F584" t="s">
        <v>3338</v>
      </c>
      <c r="H584" t="s">
        <v>1331</v>
      </c>
      <c r="I584" t="s">
        <v>3339</v>
      </c>
      <c r="J584" t="s">
        <v>3340</v>
      </c>
      <c r="P584" t="s">
        <v>3341</v>
      </c>
      <c r="Q584" t="s">
        <v>95</v>
      </c>
      <c r="Z584" t="s">
        <v>2972</v>
      </c>
      <c r="AB584" t="s">
        <v>97</v>
      </c>
      <c r="AC584" t="s">
        <v>2972</v>
      </c>
      <c r="AD584" t="s">
        <v>1077</v>
      </c>
      <c r="AE584" t="s">
        <v>3536</v>
      </c>
      <c r="AI584" t="s">
        <v>3546</v>
      </c>
      <c r="AJ584" t="s">
        <v>3546</v>
      </c>
      <c r="AK584" t="s">
        <v>3546</v>
      </c>
      <c r="AN584" t="s">
        <v>1485</v>
      </c>
      <c r="AO584" t="s">
        <v>1486</v>
      </c>
      <c r="AP584" t="s">
        <v>2885</v>
      </c>
      <c r="AS584" t="s">
        <v>3513</v>
      </c>
      <c r="AT584" t="s">
        <v>3394</v>
      </c>
      <c r="AV584" t="s">
        <v>3538</v>
      </c>
      <c r="AX584">
        <v>98</v>
      </c>
      <c r="AY584" t="s">
        <v>3539</v>
      </c>
      <c r="AZ584" t="s">
        <v>3540</v>
      </c>
      <c r="BA584" t="s">
        <v>2387</v>
      </c>
      <c r="BB584" t="s">
        <v>2388</v>
      </c>
      <c r="BC584" t="s">
        <v>3541</v>
      </c>
      <c r="BG584" t="s">
        <v>2067</v>
      </c>
      <c r="BH584" t="s">
        <v>3542</v>
      </c>
      <c r="BI584" t="s">
        <v>3543</v>
      </c>
      <c r="BM584" t="s">
        <v>2068</v>
      </c>
      <c r="BN584" t="s">
        <v>2069</v>
      </c>
      <c r="BO584" t="s">
        <v>110</v>
      </c>
      <c r="BP584" t="s">
        <v>111</v>
      </c>
      <c r="BQ584" t="s">
        <v>112</v>
      </c>
      <c r="BR584" t="s">
        <v>239</v>
      </c>
      <c r="BS584" t="s">
        <v>2390</v>
      </c>
      <c r="BT584" t="s">
        <v>207</v>
      </c>
      <c r="BU584" t="s">
        <v>116</v>
      </c>
      <c r="BV584" t="s">
        <v>475</v>
      </c>
      <c r="CD584" t="s">
        <v>3544</v>
      </c>
      <c r="CF584">
        <v>6</v>
      </c>
      <c r="CG584">
        <v>1</v>
      </c>
      <c r="CH584" t="s">
        <v>2892</v>
      </c>
    </row>
    <row r="585" spans="1:86" x14ac:dyDescent="0.25">
      <c r="A585">
        <v>582</v>
      </c>
      <c r="B585" t="s">
        <v>86</v>
      </c>
      <c r="C585" t="s">
        <v>87</v>
      </c>
      <c r="D585" t="s">
        <v>3547</v>
      </c>
      <c r="E585" t="s">
        <v>1476</v>
      </c>
      <c r="F585" t="s">
        <v>3338</v>
      </c>
      <c r="H585" t="s">
        <v>1331</v>
      </c>
      <c r="I585" t="s">
        <v>3339</v>
      </c>
      <c r="J585" t="s">
        <v>3492</v>
      </c>
      <c r="P585" t="s">
        <v>3341</v>
      </c>
      <c r="Q585" t="s">
        <v>95</v>
      </c>
      <c r="Z585" t="s">
        <v>3548</v>
      </c>
      <c r="AB585" t="s">
        <v>97</v>
      </c>
      <c r="AC585" t="s">
        <v>2882</v>
      </c>
      <c r="AD585" t="s">
        <v>1077</v>
      </c>
      <c r="AE585" t="s">
        <v>3549</v>
      </c>
      <c r="AI585" t="s">
        <v>917</v>
      </c>
      <c r="AJ585" t="s">
        <v>917</v>
      </c>
      <c r="AK585" t="s">
        <v>917</v>
      </c>
      <c r="AN585" t="s">
        <v>1485</v>
      </c>
      <c r="AO585" t="s">
        <v>1486</v>
      </c>
      <c r="AP585" t="s">
        <v>2885</v>
      </c>
      <c r="AS585" t="s">
        <v>3513</v>
      </c>
      <c r="AT585" t="s">
        <v>3550</v>
      </c>
      <c r="AV585" t="s">
        <v>3551</v>
      </c>
      <c r="AX585">
        <v>75</v>
      </c>
      <c r="AY585" t="s">
        <v>3552</v>
      </c>
      <c r="AZ585" t="s">
        <v>3553</v>
      </c>
      <c r="BA585" t="s">
        <v>3554</v>
      </c>
      <c r="BB585" t="s">
        <v>3555</v>
      </c>
      <c r="BJ585" t="s">
        <v>981</v>
      </c>
      <c r="BO585" t="s">
        <v>110</v>
      </c>
      <c r="BP585" t="s">
        <v>111</v>
      </c>
      <c r="BQ585" t="s">
        <v>112</v>
      </c>
      <c r="BR585" t="s">
        <v>3556</v>
      </c>
      <c r="BS585" t="s">
        <v>3557</v>
      </c>
      <c r="BT585" t="s">
        <v>356</v>
      </c>
      <c r="BU585" t="s">
        <v>116</v>
      </c>
      <c r="BV585" t="s">
        <v>137</v>
      </c>
      <c r="CF585">
        <v>6</v>
      </c>
      <c r="CG585">
        <v>3</v>
      </c>
      <c r="CH585" t="s">
        <v>2892</v>
      </c>
    </row>
    <row r="586" spans="1:86" x14ac:dyDescent="0.25">
      <c r="A586">
        <v>583</v>
      </c>
      <c r="B586" t="s">
        <v>86</v>
      </c>
      <c r="C586" t="s">
        <v>87</v>
      </c>
      <c r="D586" t="s">
        <v>3558</v>
      </c>
      <c r="E586" t="s">
        <v>1476</v>
      </c>
      <c r="F586" t="s">
        <v>3338</v>
      </c>
      <c r="H586" t="s">
        <v>1331</v>
      </c>
      <c r="I586" t="s">
        <v>3339</v>
      </c>
      <c r="J586" t="s">
        <v>3492</v>
      </c>
      <c r="P586" t="s">
        <v>3341</v>
      </c>
      <c r="Q586" t="s">
        <v>95</v>
      </c>
      <c r="Z586" t="s">
        <v>1786</v>
      </c>
      <c r="AB586" t="s">
        <v>97</v>
      </c>
      <c r="AC586" t="s">
        <v>1786</v>
      </c>
      <c r="AD586" t="s">
        <v>1077</v>
      </c>
      <c r="AE586" t="s">
        <v>3559</v>
      </c>
      <c r="AI586" t="s">
        <v>3560</v>
      </c>
      <c r="AJ586" t="s">
        <v>3560</v>
      </c>
      <c r="AK586" t="s">
        <v>3560</v>
      </c>
      <c r="AN586" t="s">
        <v>1485</v>
      </c>
      <c r="AO586" t="s">
        <v>1486</v>
      </c>
      <c r="AP586" t="s">
        <v>2885</v>
      </c>
      <c r="AS586" t="s">
        <v>3513</v>
      </c>
      <c r="AT586" t="s">
        <v>3495</v>
      </c>
      <c r="AV586" t="s">
        <v>3561</v>
      </c>
      <c r="AX586">
        <v>85</v>
      </c>
      <c r="AY586" t="s">
        <v>3562</v>
      </c>
      <c r="AZ586" t="s">
        <v>3563</v>
      </c>
      <c r="BA586" t="s">
        <v>2065</v>
      </c>
      <c r="BB586" t="s">
        <v>2066</v>
      </c>
      <c r="BC586" t="s">
        <v>3564</v>
      </c>
      <c r="BG586" t="s">
        <v>2067</v>
      </c>
      <c r="BM586" t="s">
        <v>2068</v>
      </c>
      <c r="BN586" t="s">
        <v>2069</v>
      </c>
      <c r="BO586" t="s">
        <v>110</v>
      </c>
      <c r="BP586" t="s">
        <v>111</v>
      </c>
      <c r="BQ586" t="s">
        <v>112</v>
      </c>
      <c r="BR586" t="s">
        <v>239</v>
      </c>
      <c r="BS586" t="s">
        <v>1494</v>
      </c>
      <c r="BT586" t="s">
        <v>241</v>
      </c>
      <c r="BU586" t="s">
        <v>116</v>
      </c>
      <c r="BV586" t="s">
        <v>463</v>
      </c>
      <c r="CF586">
        <v>6</v>
      </c>
      <c r="CG586">
        <v>1</v>
      </c>
      <c r="CH586" t="s">
        <v>2892</v>
      </c>
    </row>
    <row r="587" spans="1:86" x14ac:dyDescent="0.25">
      <c r="A587">
        <v>584</v>
      </c>
      <c r="B587" t="s">
        <v>86</v>
      </c>
      <c r="C587" t="s">
        <v>87</v>
      </c>
      <c r="D587" t="s">
        <v>3565</v>
      </c>
      <c r="E587" t="s">
        <v>1476</v>
      </c>
      <c r="F587" t="s">
        <v>3338</v>
      </c>
      <c r="H587" t="s">
        <v>1331</v>
      </c>
      <c r="I587" t="s">
        <v>3339</v>
      </c>
      <c r="J587" t="s">
        <v>3352</v>
      </c>
      <c r="P587" t="s">
        <v>3341</v>
      </c>
      <c r="Q587" t="s">
        <v>95</v>
      </c>
      <c r="Z587" t="s">
        <v>1482</v>
      </c>
      <c r="AB587" t="s">
        <v>97</v>
      </c>
      <c r="AC587" t="s">
        <v>3380</v>
      </c>
      <c r="AD587" t="s">
        <v>972</v>
      </c>
      <c r="AE587" t="s">
        <v>3566</v>
      </c>
      <c r="AI587" t="s">
        <v>3567</v>
      </c>
      <c r="AJ587" t="s">
        <v>3567</v>
      </c>
      <c r="AK587" t="s">
        <v>3567</v>
      </c>
      <c r="AN587" t="s">
        <v>1485</v>
      </c>
      <c r="AO587" t="s">
        <v>1486</v>
      </c>
      <c r="AP587" t="s">
        <v>2885</v>
      </c>
      <c r="AS587" t="s">
        <v>3568</v>
      </c>
      <c r="AT587" t="s">
        <v>3357</v>
      </c>
      <c r="AV587" t="s">
        <v>3569</v>
      </c>
      <c r="AX587">
        <v>104</v>
      </c>
      <c r="AY587" t="s">
        <v>1889</v>
      </c>
      <c r="AZ587" t="s">
        <v>3570</v>
      </c>
      <c r="BA587" t="s">
        <v>234</v>
      </c>
      <c r="BB587" t="s">
        <v>235</v>
      </c>
      <c r="BC587" t="s">
        <v>1891</v>
      </c>
      <c r="BG587" t="s">
        <v>1892</v>
      </c>
      <c r="BO587" t="s">
        <v>110</v>
      </c>
      <c r="BP587" t="s">
        <v>111</v>
      </c>
      <c r="BQ587" t="s">
        <v>112</v>
      </c>
      <c r="BR587" t="s">
        <v>239</v>
      </c>
      <c r="BS587" t="s">
        <v>240</v>
      </c>
      <c r="BT587" t="s">
        <v>241</v>
      </c>
      <c r="BU587" t="s">
        <v>116</v>
      </c>
      <c r="BV587" t="s">
        <v>137</v>
      </c>
      <c r="CF587">
        <v>4</v>
      </c>
      <c r="CG587">
        <v>1</v>
      </c>
      <c r="CH587" t="s">
        <v>2892</v>
      </c>
    </row>
    <row r="588" spans="1:86" x14ac:dyDescent="0.25">
      <c r="A588">
        <v>585</v>
      </c>
      <c r="B588" t="s">
        <v>86</v>
      </c>
      <c r="C588" t="s">
        <v>87</v>
      </c>
      <c r="D588" t="s">
        <v>3571</v>
      </c>
      <c r="E588" t="s">
        <v>1476</v>
      </c>
      <c r="F588" t="s">
        <v>3338</v>
      </c>
      <c r="H588" t="s">
        <v>1331</v>
      </c>
      <c r="I588" t="s">
        <v>3339</v>
      </c>
      <c r="J588" t="s">
        <v>3352</v>
      </c>
      <c r="P588" t="s">
        <v>3341</v>
      </c>
      <c r="Q588" t="s">
        <v>95</v>
      </c>
      <c r="Z588" t="s">
        <v>945</v>
      </c>
      <c r="AB588" t="s">
        <v>97</v>
      </c>
      <c r="AC588" t="s">
        <v>2962</v>
      </c>
      <c r="AD588" t="s">
        <v>1077</v>
      </c>
      <c r="AE588" t="s">
        <v>3572</v>
      </c>
      <c r="AI588" t="s">
        <v>3365</v>
      </c>
      <c r="AJ588" t="s">
        <v>3365</v>
      </c>
      <c r="AK588" t="s">
        <v>3365</v>
      </c>
      <c r="AN588" t="s">
        <v>1485</v>
      </c>
      <c r="AO588" t="s">
        <v>1486</v>
      </c>
      <c r="AP588" t="s">
        <v>2885</v>
      </c>
      <c r="AS588" t="s">
        <v>3568</v>
      </c>
      <c r="AT588" t="s">
        <v>3437</v>
      </c>
      <c r="AV588" t="s">
        <v>3573</v>
      </c>
      <c r="AX588">
        <v>110</v>
      </c>
      <c r="AY588" t="s">
        <v>3574</v>
      </c>
      <c r="AZ588" t="s">
        <v>3575</v>
      </c>
      <c r="BA588" t="s">
        <v>964</v>
      </c>
      <c r="BB588" t="s">
        <v>965</v>
      </c>
      <c r="BG588" t="s">
        <v>268</v>
      </c>
      <c r="BJ588" t="s">
        <v>269</v>
      </c>
      <c r="BK588" t="s">
        <v>3542</v>
      </c>
      <c r="BM588" t="s">
        <v>270</v>
      </c>
      <c r="BN588" t="s">
        <v>271</v>
      </c>
      <c r="BO588" t="s">
        <v>110</v>
      </c>
      <c r="BP588" t="s">
        <v>111</v>
      </c>
      <c r="BQ588" t="s">
        <v>112</v>
      </c>
      <c r="BR588" t="s">
        <v>392</v>
      </c>
      <c r="BS588" t="s">
        <v>966</v>
      </c>
      <c r="BT588" t="s">
        <v>241</v>
      </c>
      <c r="BU588" t="s">
        <v>116</v>
      </c>
      <c r="BV588" t="s">
        <v>475</v>
      </c>
      <c r="CF588">
        <v>6</v>
      </c>
      <c r="CG588">
        <v>3</v>
      </c>
      <c r="CH588" t="s">
        <v>2892</v>
      </c>
    </row>
    <row r="589" spans="1:86" x14ac:dyDescent="0.25">
      <c r="A589">
        <v>586</v>
      </c>
      <c r="B589" t="s">
        <v>86</v>
      </c>
      <c r="C589" t="s">
        <v>87</v>
      </c>
      <c r="D589" t="s">
        <v>3576</v>
      </c>
      <c r="E589" t="s">
        <v>1476</v>
      </c>
      <c r="F589" t="s">
        <v>3338</v>
      </c>
      <c r="H589" t="s">
        <v>1331</v>
      </c>
      <c r="I589" t="s">
        <v>3339</v>
      </c>
      <c r="J589" t="s">
        <v>3352</v>
      </c>
      <c r="P589" t="s">
        <v>3341</v>
      </c>
      <c r="Q589" t="s">
        <v>95</v>
      </c>
      <c r="Z589" t="s">
        <v>3100</v>
      </c>
      <c r="AB589" t="s">
        <v>3577</v>
      </c>
      <c r="AC589" t="s">
        <v>3100</v>
      </c>
      <c r="AD589" t="s">
        <v>1077</v>
      </c>
      <c r="AE589" t="s">
        <v>3578</v>
      </c>
      <c r="AI589" t="s">
        <v>342</v>
      </c>
      <c r="AJ589" t="s">
        <v>342</v>
      </c>
      <c r="AK589" t="s">
        <v>342</v>
      </c>
      <c r="AN589" t="s">
        <v>1485</v>
      </c>
      <c r="AO589" t="s">
        <v>1486</v>
      </c>
      <c r="AP589" t="s">
        <v>2885</v>
      </c>
      <c r="AS589" t="s">
        <v>3568</v>
      </c>
      <c r="AT589" t="s">
        <v>3357</v>
      </c>
      <c r="AV589" t="s">
        <v>3579</v>
      </c>
      <c r="AX589">
        <v>60</v>
      </c>
      <c r="AY589" t="s">
        <v>3580</v>
      </c>
      <c r="AZ589" t="s">
        <v>3581</v>
      </c>
      <c r="BA589" t="s">
        <v>1084</v>
      </c>
      <c r="BB589" t="s">
        <v>1085</v>
      </c>
      <c r="BO589" t="s">
        <v>110</v>
      </c>
      <c r="BP589" t="s">
        <v>111</v>
      </c>
      <c r="BQ589" t="s">
        <v>112</v>
      </c>
      <c r="BR589" t="s">
        <v>900</v>
      </c>
      <c r="BS589" t="s">
        <v>900</v>
      </c>
      <c r="BT589" t="s">
        <v>241</v>
      </c>
      <c r="BU589" t="s">
        <v>116</v>
      </c>
      <c r="BV589" t="s">
        <v>475</v>
      </c>
      <c r="CF589">
        <v>6</v>
      </c>
      <c r="CG589">
        <v>3</v>
      </c>
      <c r="CH589" t="s">
        <v>2892</v>
      </c>
    </row>
    <row r="590" spans="1:86" x14ac:dyDescent="0.25">
      <c r="A590">
        <v>587</v>
      </c>
      <c r="B590" t="s">
        <v>86</v>
      </c>
      <c r="C590" t="s">
        <v>87</v>
      </c>
      <c r="D590" t="s">
        <v>3582</v>
      </c>
      <c r="E590" t="s">
        <v>1476</v>
      </c>
      <c r="F590" t="s">
        <v>3338</v>
      </c>
      <c r="H590" t="s">
        <v>1331</v>
      </c>
      <c r="I590" t="s">
        <v>3339</v>
      </c>
      <c r="J590" t="s">
        <v>3352</v>
      </c>
      <c r="P590" t="s">
        <v>3341</v>
      </c>
      <c r="Q590" t="s">
        <v>95</v>
      </c>
      <c r="Z590" t="s">
        <v>3100</v>
      </c>
      <c r="AB590" t="s">
        <v>3583</v>
      </c>
      <c r="AC590" t="s">
        <v>489</v>
      </c>
      <c r="AD590" t="s">
        <v>1077</v>
      </c>
      <c r="AE590" t="s">
        <v>3584</v>
      </c>
      <c r="AI590" t="s">
        <v>512</v>
      </c>
      <c r="AJ590" t="s">
        <v>512</v>
      </c>
      <c r="AK590" t="s">
        <v>512</v>
      </c>
      <c r="AN590" t="s">
        <v>1485</v>
      </c>
      <c r="AO590" t="s">
        <v>1486</v>
      </c>
      <c r="AP590" t="s">
        <v>2885</v>
      </c>
      <c r="AS590" t="s">
        <v>3568</v>
      </c>
      <c r="AT590" t="s">
        <v>3357</v>
      </c>
      <c r="AV590" t="s">
        <v>3585</v>
      </c>
      <c r="AX590">
        <v>62</v>
      </c>
      <c r="AY590" t="s">
        <v>3586</v>
      </c>
      <c r="AZ590" t="s">
        <v>3587</v>
      </c>
      <c r="BA590" t="s">
        <v>1084</v>
      </c>
      <c r="BB590" t="s">
        <v>1085</v>
      </c>
      <c r="BO590" t="s">
        <v>110</v>
      </c>
      <c r="BP590" t="s">
        <v>111</v>
      </c>
      <c r="BQ590" t="s">
        <v>112</v>
      </c>
      <c r="BR590" t="s">
        <v>900</v>
      </c>
      <c r="BS590" t="s">
        <v>900</v>
      </c>
      <c r="BT590" t="s">
        <v>241</v>
      </c>
      <c r="BU590" t="s">
        <v>116</v>
      </c>
      <c r="BV590" t="s">
        <v>137</v>
      </c>
      <c r="CF590">
        <v>6</v>
      </c>
      <c r="CG590">
        <v>3</v>
      </c>
      <c r="CH590" t="s">
        <v>2892</v>
      </c>
    </row>
    <row r="591" spans="1:86" x14ac:dyDescent="0.25">
      <c r="A591">
        <v>588</v>
      </c>
      <c r="B591" t="s">
        <v>86</v>
      </c>
      <c r="C591" t="s">
        <v>87</v>
      </c>
      <c r="D591" t="s">
        <v>3588</v>
      </c>
      <c r="E591" t="s">
        <v>1476</v>
      </c>
      <c r="F591" t="s">
        <v>3338</v>
      </c>
      <c r="H591" t="s">
        <v>1331</v>
      </c>
      <c r="I591" t="s">
        <v>3339</v>
      </c>
      <c r="J591" t="s">
        <v>3352</v>
      </c>
      <c r="P591" t="s">
        <v>3341</v>
      </c>
      <c r="Q591" t="s">
        <v>95</v>
      </c>
      <c r="Z591" t="s">
        <v>3100</v>
      </c>
      <c r="AB591" t="s">
        <v>3589</v>
      </c>
      <c r="AC591" t="s">
        <v>489</v>
      </c>
      <c r="AD591" t="s">
        <v>1077</v>
      </c>
      <c r="AE591" t="s">
        <v>3590</v>
      </c>
      <c r="AI591" t="s">
        <v>3591</v>
      </c>
      <c r="AJ591" t="s">
        <v>3591</v>
      </c>
      <c r="AK591" t="s">
        <v>3591</v>
      </c>
      <c r="AN591" t="s">
        <v>1485</v>
      </c>
      <c r="AO591" t="s">
        <v>1486</v>
      </c>
      <c r="AP591" t="s">
        <v>2885</v>
      </c>
      <c r="AS591" t="s">
        <v>3568</v>
      </c>
      <c r="AT591" t="s">
        <v>3357</v>
      </c>
      <c r="AV591" t="s">
        <v>3592</v>
      </c>
      <c r="AX591">
        <v>61</v>
      </c>
      <c r="AY591" t="s">
        <v>3593</v>
      </c>
      <c r="AZ591" t="s">
        <v>3594</v>
      </c>
      <c r="BA591" t="s">
        <v>1084</v>
      </c>
      <c r="BB591" t="s">
        <v>1085</v>
      </c>
      <c r="BO591" t="s">
        <v>110</v>
      </c>
      <c r="BP591" t="s">
        <v>111</v>
      </c>
      <c r="BQ591" t="s">
        <v>112</v>
      </c>
      <c r="BR591" t="s">
        <v>900</v>
      </c>
      <c r="BS591" t="s">
        <v>900</v>
      </c>
      <c r="BT591" t="s">
        <v>241</v>
      </c>
      <c r="BU591" t="s">
        <v>116</v>
      </c>
      <c r="BV591" t="s">
        <v>475</v>
      </c>
      <c r="CF591">
        <v>5</v>
      </c>
      <c r="CG591">
        <v>3</v>
      </c>
      <c r="CH591" t="s">
        <v>2892</v>
      </c>
    </row>
    <row r="592" spans="1:86" x14ac:dyDescent="0.25">
      <c r="A592">
        <v>589</v>
      </c>
      <c r="B592" t="s">
        <v>86</v>
      </c>
      <c r="C592" t="s">
        <v>87</v>
      </c>
      <c r="D592" t="s">
        <v>3595</v>
      </c>
      <c r="E592" t="s">
        <v>1476</v>
      </c>
      <c r="F592" t="s">
        <v>3338</v>
      </c>
      <c r="H592" t="s">
        <v>1331</v>
      </c>
      <c r="I592" t="s">
        <v>3339</v>
      </c>
      <c r="J592" t="s">
        <v>3352</v>
      </c>
      <c r="P592" t="s">
        <v>3341</v>
      </c>
      <c r="Q592" t="s">
        <v>95</v>
      </c>
      <c r="Z592" t="s">
        <v>2950</v>
      </c>
      <c r="AB592" t="s">
        <v>97</v>
      </c>
      <c r="AC592" t="s">
        <v>489</v>
      </c>
      <c r="AD592" t="s">
        <v>1077</v>
      </c>
      <c r="AE592" t="s">
        <v>3596</v>
      </c>
      <c r="AI592" t="s">
        <v>3597</v>
      </c>
      <c r="AJ592" t="s">
        <v>3597</v>
      </c>
      <c r="AK592" t="s">
        <v>3597</v>
      </c>
      <c r="AN592" t="s">
        <v>1485</v>
      </c>
      <c r="AO592" t="s">
        <v>1486</v>
      </c>
      <c r="AP592" t="s">
        <v>2885</v>
      </c>
      <c r="AS592" t="s">
        <v>3568</v>
      </c>
      <c r="AT592" t="s">
        <v>3357</v>
      </c>
      <c r="AV592" t="s">
        <v>3598</v>
      </c>
      <c r="AX592">
        <v>119</v>
      </c>
      <c r="AY592" t="s">
        <v>3599</v>
      </c>
      <c r="AZ592" t="s">
        <v>3600</v>
      </c>
      <c r="BA592" t="s">
        <v>1846</v>
      </c>
      <c r="BB592" t="s">
        <v>3601</v>
      </c>
      <c r="BO592" t="s">
        <v>110</v>
      </c>
      <c r="BP592" t="s">
        <v>111</v>
      </c>
      <c r="BQ592" t="s">
        <v>112</v>
      </c>
      <c r="BR592" t="s">
        <v>319</v>
      </c>
      <c r="BS592" t="s">
        <v>2114</v>
      </c>
      <c r="BT592" t="s">
        <v>241</v>
      </c>
      <c r="BU592" t="s">
        <v>116</v>
      </c>
      <c r="BV592" t="s">
        <v>137</v>
      </c>
      <c r="CF592">
        <v>6</v>
      </c>
      <c r="CG592">
        <v>3</v>
      </c>
      <c r="CH592" t="s">
        <v>2892</v>
      </c>
    </row>
    <row r="593" spans="1:86" x14ac:dyDescent="0.25">
      <c r="A593">
        <v>590</v>
      </c>
      <c r="B593" t="s">
        <v>86</v>
      </c>
      <c r="C593" t="s">
        <v>87</v>
      </c>
      <c r="D593" t="s">
        <v>3602</v>
      </c>
      <c r="E593" t="s">
        <v>1476</v>
      </c>
      <c r="F593" t="s">
        <v>3338</v>
      </c>
      <c r="H593" t="s">
        <v>1331</v>
      </c>
      <c r="I593" t="s">
        <v>3339</v>
      </c>
      <c r="J593" t="s">
        <v>3603</v>
      </c>
      <c r="P593" t="s">
        <v>3341</v>
      </c>
      <c r="Q593" t="s">
        <v>95</v>
      </c>
      <c r="Z593" t="s">
        <v>3025</v>
      </c>
      <c r="AB593" t="s">
        <v>97</v>
      </c>
      <c r="AC593" t="s">
        <v>489</v>
      </c>
      <c r="AD593" t="s">
        <v>1077</v>
      </c>
      <c r="AE593" t="s">
        <v>3604</v>
      </c>
      <c r="AI593" t="s">
        <v>3605</v>
      </c>
      <c r="AJ593" t="s">
        <v>3605</v>
      </c>
      <c r="AK593" t="s">
        <v>3605</v>
      </c>
      <c r="AN593" t="s">
        <v>1485</v>
      </c>
      <c r="AO593" t="s">
        <v>1486</v>
      </c>
      <c r="AP593" t="s">
        <v>2885</v>
      </c>
      <c r="AS593" t="s">
        <v>3568</v>
      </c>
      <c r="AT593" t="s">
        <v>3606</v>
      </c>
      <c r="AV593" t="s">
        <v>3607</v>
      </c>
      <c r="AX593">
        <v>98</v>
      </c>
      <c r="AY593" t="s">
        <v>3608</v>
      </c>
      <c r="AZ593" t="s">
        <v>3609</v>
      </c>
      <c r="BA593" t="s">
        <v>436</v>
      </c>
      <c r="BB593" t="s">
        <v>204</v>
      </c>
      <c r="BH593" t="s">
        <v>703</v>
      </c>
      <c r="BI593" t="s">
        <v>704</v>
      </c>
      <c r="BJ593" t="s">
        <v>269</v>
      </c>
      <c r="BM593" t="s">
        <v>439</v>
      </c>
      <c r="BN593" t="s">
        <v>440</v>
      </c>
      <c r="BO593" t="s">
        <v>110</v>
      </c>
      <c r="BP593" t="s">
        <v>111</v>
      </c>
      <c r="BQ593" t="s">
        <v>112</v>
      </c>
      <c r="BR593" t="s">
        <v>272</v>
      </c>
      <c r="BS593" t="s">
        <v>441</v>
      </c>
      <c r="BT593" t="s">
        <v>207</v>
      </c>
      <c r="BU593" t="s">
        <v>116</v>
      </c>
      <c r="BV593" t="s">
        <v>187</v>
      </c>
      <c r="CF593">
        <v>5</v>
      </c>
      <c r="CG593">
        <v>3</v>
      </c>
      <c r="CH593" t="s">
        <v>2892</v>
      </c>
    </row>
    <row r="594" spans="1:86" x14ac:dyDescent="0.25">
      <c r="A594">
        <v>591</v>
      </c>
      <c r="B594" t="s">
        <v>86</v>
      </c>
      <c r="C594" t="s">
        <v>87</v>
      </c>
      <c r="D594" t="s">
        <v>3610</v>
      </c>
      <c r="E594" t="s">
        <v>1476</v>
      </c>
      <c r="F594" t="s">
        <v>3338</v>
      </c>
      <c r="H594" t="s">
        <v>1331</v>
      </c>
      <c r="I594" t="s">
        <v>3339</v>
      </c>
      <c r="J594" t="s">
        <v>3352</v>
      </c>
      <c r="P594" t="s">
        <v>3341</v>
      </c>
      <c r="Q594" t="s">
        <v>95</v>
      </c>
      <c r="Z594" t="s">
        <v>2916</v>
      </c>
      <c r="AB594" t="s">
        <v>3611</v>
      </c>
      <c r="AC594" t="s">
        <v>2916</v>
      </c>
      <c r="AD594" t="s">
        <v>1077</v>
      </c>
      <c r="AE594" t="s">
        <v>3612</v>
      </c>
      <c r="AI594" t="s">
        <v>3473</v>
      </c>
      <c r="AJ594" t="s">
        <v>3473</v>
      </c>
      <c r="AK594" t="s">
        <v>3473</v>
      </c>
      <c r="AN594" t="s">
        <v>1485</v>
      </c>
      <c r="AO594" t="s">
        <v>1486</v>
      </c>
      <c r="AP594" t="s">
        <v>2885</v>
      </c>
      <c r="AS594" t="s">
        <v>3568</v>
      </c>
      <c r="AT594" t="s">
        <v>3437</v>
      </c>
      <c r="AV594" t="s">
        <v>3613</v>
      </c>
      <c r="AX594">
        <v>52</v>
      </c>
      <c r="AY594" t="s">
        <v>3614</v>
      </c>
      <c r="AZ594" t="s">
        <v>3615</v>
      </c>
      <c r="BA594" t="s">
        <v>106</v>
      </c>
      <c r="BB594" t="s">
        <v>107</v>
      </c>
      <c r="BM594" t="s">
        <v>108</v>
      </c>
      <c r="BN594" t="s">
        <v>109</v>
      </c>
      <c r="BO594" t="s">
        <v>110</v>
      </c>
      <c r="BP594" t="s">
        <v>111</v>
      </c>
      <c r="BQ594" t="s">
        <v>112</v>
      </c>
      <c r="BR594" t="s">
        <v>113</v>
      </c>
      <c r="BS594" t="s">
        <v>114</v>
      </c>
      <c r="BT594" t="s">
        <v>115</v>
      </c>
      <c r="BU594" t="s">
        <v>116</v>
      </c>
      <c r="BV594" t="s">
        <v>187</v>
      </c>
      <c r="CF594">
        <v>4</v>
      </c>
      <c r="CG594">
        <v>3</v>
      </c>
      <c r="CH594" t="s">
        <v>2892</v>
      </c>
    </row>
    <row r="595" spans="1:86" x14ac:dyDescent="0.25">
      <c r="A595">
        <v>592</v>
      </c>
      <c r="B595" t="s">
        <v>86</v>
      </c>
      <c r="C595" t="s">
        <v>87</v>
      </c>
      <c r="D595" t="s">
        <v>3616</v>
      </c>
      <c r="E595" t="s">
        <v>1476</v>
      </c>
      <c r="F595" t="s">
        <v>3338</v>
      </c>
      <c r="H595" t="s">
        <v>1331</v>
      </c>
      <c r="I595" t="s">
        <v>3339</v>
      </c>
      <c r="J595" t="s">
        <v>3352</v>
      </c>
      <c r="P595" t="s">
        <v>3341</v>
      </c>
      <c r="Q595" t="s">
        <v>95</v>
      </c>
      <c r="Z595" t="s">
        <v>1803</v>
      </c>
      <c r="AB595" t="s">
        <v>97</v>
      </c>
      <c r="AC595" t="s">
        <v>2916</v>
      </c>
      <c r="AD595" t="s">
        <v>1077</v>
      </c>
      <c r="AE595" t="s">
        <v>3617</v>
      </c>
      <c r="AI595" t="s">
        <v>3618</v>
      </c>
      <c r="AJ595" t="s">
        <v>3618</v>
      </c>
      <c r="AK595" t="s">
        <v>3618</v>
      </c>
      <c r="AN595" t="s">
        <v>1485</v>
      </c>
      <c r="AO595" t="s">
        <v>1486</v>
      </c>
      <c r="AP595" t="s">
        <v>2885</v>
      </c>
      <c r="AS595" t="s">
        <v>3619</v>
      </c>
      <c r="AT595" t="s">
        <v>3357</v>
      </c>
      <c r="AV595" t="s">
        <v>3620</v>
      </c>
      <c r="AX595">
        <v>73</v>
      </c>
      <c r="AY595" t="s">
        <v>3621</v>
      </c>
      <c r="AZ595" t="s">
        <v>3622</v>
      </c>
      <c r="BA595" t="s">
        <v>1878</v>
      </c>
      <c r="BB595" t="s">
        <v>1879</v>
      </c>
      <c r="BC595" t="s">
        <v>3623</v>
      </c>
      <c r="BH595" t="s">
        <v>1880</v>
      </c>
      <c r="BI595" t="s">
        <v>1629</v>
      </c>
      <c r="BO595" t="s">
        <v>110</v>
      </c>
      <c r="BP595" t="s">
        <v>111</v>
      </c>
      <c r="BQ595" t="s">
        <v>112</v>
      </c>
      <c r="BR595" t="s">
        <v>1881</v>
      </c>
      <c r="BS595" t="s">
        <v>1882</v>
      </c>
      <c r="BT595" t="s">
        <v>1883</v>
      </c>
      <c r="BU595" t="s">
        <v>116</v>
      </c>
      <c r="BV595" t="s">
        <v>187</v>
      </c>
      <c r="CF595">
        <v>5</v>
      </c>
      <c r="CG595">
        <v>1</v>
      </c>
      <c r="CH595" t="s">
        <v>2892</v>
      </c>
    </row>
    <row r="596" spans="1:86" x14ac:dyDescent="0.25">
      <c r="A596">
        <v>593</v>
      </c>
      <c r="B596" t="s">
        <v>86</v>
      </c>
      <c r="C596" t="s">
        <v>87</v>
      </c>
      <c r="D596" t="s">
        <v>3624</v>
      </c>
      <c r="E596" t="s">
        <v>1476</v>
      </c>
      <c r="F596" t="s">
        <v>3338</v>
      </c>
      <c r="H596" t="s">
        <v>1331</v>
      </c>
      <c r="I596" t="s">
        <v>3339</v>
      </c>
      <c r="J596" t="s">
        <v>3352</v>
      </c>
      <c r="P596" t="s">
        <v>3341</v>
      </c>
      <c r="Q596" t="s">
        <v>95</v>
      </c>
      <c r="Z596" t="s">
        <v>1803</v>
      </c>
      <c r="AB596" t="s">
        <v>97</v>
      </c>
      <c r="AC596" t="s">
        <v>2916</v>
      </c>
      <c r="AD596" t="s">
        <v>1077</v>
      </c>
      <c r="AE596" t="s">
        <v>3625</v>
      </c>
      <c r="AI596" t="s">
        <v>3626</v>
      </c>
      <c r="AJ596" t="s">
        <v>3626</v>
      </c>
      <c r="AK596" t="s">
        <v>3626</v>
      </c>
      <c r="AN596" t="s">
        <v>1485</v>
      </c>
      <c r="AO596" t="s">
        <v>1486</v>
      </c>
      <c r="AP596" t="s">
        <v>2885</v>
      </c>
      <c r="AS596" t="s">
        <v>3619</v>
      </c>
      <c r="AT596" t="s">
        <v>3357</v>
      </c>
      <c r="AV596" t="s">
        <v>3627</v>
      </c>
      <c r="AX596">
        <v>94</v>
      </c>
      <c r="AY596" t="s">
        <v>1806</v>
      </c>
      <c r="AZ596" t="s">
        <v>1807</v>
      </c>
      <c r="BA596" t="s">
        <v>1808</v>
      </c>
      <c r="BB596" t="s">
        <v>1809</v>
      </c>
      <c r="BC596" t="s">
        <v>1810</v>
      </c>
      <c r="BH596" t="s">
        <v>1811</v>
      </c>
      <c r="BI596" t="s">
        <v>1812</v>
      </c>
      <c r="BJ596" t="s">
        <v>1813</v>
      </c>
      <c r="BO596" t="s">
        <v>110</v>
      </c>
      <c r="BP596" t="s">
        <v>111</v>
      </c>
      <c r="BQ596" t="s">
        <v>112</v>
      </c>
      <c r="BR596" t="s">
        <v>1378</v>
      </c>
      <c r="BS596" t="s">
        <v>1814</v>
      </c>
      <c r="BT596" t="s">
        <v>1815</v>
      </c>
      <c r="BU596" t="s">
        <v>116</v>
      </c>
      <c r="BV596" t="s">
        <v>137</v>
      </c>
      <c r="CC596" t="s">
        <v>3628</v>
      </c>
      <c r="CF596">
        <v>5</v>
      </c>
      <c r="CG596">
        <v>1</v>
      </c>
      <c r="CH596" t="s">
        <v>2892</v>
      </c>
    </row>
    <row r="597" spans="1:86" x14ac:dyDescent="0.25">
      <c r="A597">
        <v>594</v>
      </c>
      <c r="B597" t="s">
        <v>86</v>
      </c>
      <c r="C597" t="s">
        <v>87</v>
      </c>
      <c r="D597" t="s">
        <v>3629</v>
      </c>
      <c r="E597" t="s">
        <v>1476</v>
      </c>
      <c r="F597" t="s">
        <v>3338</v>
      </c>
      <c r="H597" t="s">
        <v>1331</v>
      </c>
      <c r="I597" t="s">
        <v>3339</v>
      </c>
      <c r="J597" t="s">
        <v>3352</v>
      </c>
      <c r="P597" t="s">
        <v>3341</v>
      </c>
      <c r="Q597" t="s">
        <v>95</v>
      </c>
      <c r="Z597" t="s">
        <v>2916</v>
      </c>
      <c r="AB597" t="s">
        <v>3630</v>
      </c>
      <c r="AC597" t="s">
        <v>2916</v>
      </c>
      <c r="AD597" t="s">
        <v>1077</v>
      </c>
      <c r="AE597" t="s">
        <v>3072</v>
      </c>
      <c r="AI597" t="s">
        <v>3631</v>
      </c>
      <c r="AJ597" t="s">
        <v>3631</v>
      </c>
      <c r="AK597" t="s">
        <v>3631</v>
      </c>
      <c r="AN597" t="s">
        <v>1485</v>
      </c>
      <c r="AO597" t="s">
        <v>1486</v>
      </c>
      <c r="AP597" t="s">
        <v>2885</v>
      </c>
      <c r="AS597" t="s">
        <v>3619</v>
      </c>
      <c r="AT597" t="s">
        <v>3437</v>
      </c>
      <c r="AV597" t="s">
        <v>3632</v>
      </c>
      <c r="AX597">
        <v>135</v>
      </c>
      <c r="AY597" t="s">
        <v>3633</v>
      </c>
      <c r="AZ597" t="s">
        <v>3634</v>
      </c>
      <c r="BA597" t="s">
        <v>3080</v>
      </c>
      <c r="BB597" t="s">
        <v>3635</v>
      </c>
      <c r="BC597" t="s">
        <v>3636</v>
      </c>
      <c r="BO597" t="s">
        <v>110</v>
      </c>
      <c r="BP597" t="s">
        <v>111</v>
      </c>
      <c r="BQ597" t="s">
        <v>112</v>
      </c>
      <c r="BR597" t="s">
        <v>1378</v>
      </c>
      <c r="BS597" t="s">
        <v>3081</v>
      </c>
      <c r="BT597" t="s">
        <v>136</v>
      </c>
      <c r="BU597" t="s">
        <v>116</v>
      </c>
      <c r="BV597" t="s">
        <v>137</v>
      </c>
      <c r="CF597">
        <v>5</v>
      </c>
      <c r="CG597">
        <v>1</v>
      </c>
      <c r="CH597" t="s">
        <v>2892</v>
      </c>
    </row>
    <row r="598" spans="1:86" x14ac:dyDescent="0.25">
      <c r="A598">
        <v>595</v>
      </c>
      <c r="B598" t="s">
        <v>86</v>
      </c>
      <c r="C598" t="s">
        <v>87</v>
      </c>
      <c r="D598" t="s">
        <v>3637</v>
      </c>
      <c r="E598" t="s">
        <v>1476</v>
      </c>
      <c r="F598" t="s">
        <v>3338</v>
      </c>
      <c r="H598" t="s">
        <v>1331</v>
      </c>
      <c r="I598" t="s">
        <v>3339</v>
      </c>
      <c r="J598" t="s">
        <v>3603</v>
      </c>
      <c r="P598" t="s">
        <v>3341</v>
      </c>
      <c r="Q598" t="s">
        <v>95</v>
      </c>
      <c r="Z598" t="s">
        <v>3025</v>
      </c>
      <c r="AB598" t="s">
        <v>97</v>
      </c>
      <c r="AC598" t="s">
        <v>489</v>
      </c>
      <c r="AD598" t="s">
        <v>1077</v>
      </c>
      <c r="AE598" t="s">
        <v>3638</v>
      </c>
      <c r="AI598" t="s">
        <v>3639</v>
      </c>
      <c r="AJ598" t="s">
        <v>3639</v>
      </c>
      <c r="AK598" t="s">
        <v>3639</v>
      </c>
      <c r="AN598" t="s">
        <v>1485</v>
      </c>
      <c r="AO598" t="s">
        <v>1486</v>
      </c>
      <c r="AP598" t="s">
        <v>2885</v>
      </c>
      <c r="AS598" t="s">
        <v>3619</v>
      </c>
      <c r="AT598" t="s">
        <v>3606</v>
      </c>
      <c r="AV598" t="s">
        <v>3640</v>
      </c>
      <c r="AX598">
        <v>88</v>
      </c>
      <c r="AY598" t="s">
        <v>3641</v>
      </c>
      <c r="AZ598" t="s">
        <v>3642</v>
      </c>
      <c r="BA598" t="s">
        <v>492</v>
      </c>
      <c r="BB598" t="s">
        <v>493</v>
      </c>
      <c r="BM598" t="s">
        <v>534</v>
      </c>
      <c r="BN598" t="s">
        <v>535</v>
      </c>
      <c r="BO598" t="s">
        <v>110</v>
      </c>
      <c r="BP598" t="s">
        <v>111</v>
      </c>
      <c r="BQ598" t="s">
        <v>112</v>
      </c>
      <c r="BR598" t="s">
        <v>206</v>
      </c>
      <c r="BS598" t="s">
        <v>206</v>
      </c>
      <c r="BT598" t="s">
        <v>481</v>
      </c>
      <c r="BU598" t="s">
        <v>116</v>
      </c>
      <c r="BV598" t="s">
        <v>482</v>
      </c>
      <c r="CF598">
        <v>6</v>
      </c>
      <c r="CG598">
        <v>3</v>
      </c>
      <c r="CH598" t="s">
        <v>2892</v>
      </c>
    </row>
    <row r="599" spans="1:86" x14ac:dyDescent="0.25">
      <c r="A599">
        <v>596</v>
      </c>
      <c r="B599" t="s">
        <v>86</v>
      </c>
      <c r="C599" t="s">
        <v>87</v>
      </c>
      <c r="D599" t="s">
        <v>3643</v>
      </c>
      <c r="E599" t="s">
        <v>1476</v>
      </c>
      <c r="F599" t="s">
        <v>3338</v>
      </c>
      <c r="H599" t="s">
        <v>1331</v>
      </c>
      <c r="I599" t="s">
        <v>3339</v>
      </c>
      <c r="J599" t="s">
        <v>3352</v>
      </c>
      <c r="P599" t="s">
        <v>3341</v>
      </c>
      <c r="Q599" t="s">
        <v>95</v>
      </c>
      <c r="Z599" t="s">
        <v>1803</v>
      </c>
      <c r="AB599" t="s">
        <v>97</v>
      </c>
      <c r="AC599" t="s">
        <v>2916</v>
      </c>
      <c r="AD599" t="s">
        <v>1077</v>
      </c>
      <c r="AE599" t="s">
        <v>3644</v>
      </c>
      <c r="AI599" t="s">
        <v>3645</v>
      </c>
      <c r="AJ599" t="s">
        <v>3645</v>
      </c>
      <c r="AK599" t="s">
        <v>3645</v>
      </c>
      <c r="AN599" t="s">
        <v>1485</v>
      </c>
      <c r="AO599" t="s">
        <v>1486</v>
      </c>
      <c r="AP599" t="s">
        <v>2885</v>
      </c>
      <c r="AS599" t="s">
        <v>3619</v>
      </c>
      <c r="AT599" t="s">
        <v>3357</v>
      </c>
      <c r="AV599" t="s">
        <v>3646</v>
      </c>
      <c r="AX599">
        <v>135</v>
      </c>
      <c r="AY599" t="s">
        <v>3647</v>
      </c>
      <c r="AZ599" t="s">
        <v>3648</v>
      </c>
      <c r="BA599" t="s">
        <v>3649</v>
      </c>
      <c r="BB599" t="s">
        <v>3650</v>
      </c>
      <c r="BC599" t="s">
        <v>3651</v>
      </c>
      <c r="BJ599" t="s">
        <v>3652</v>
      </c>
      <c r="BO599" t="s">
        <v>110</v>
      </c>
      <c r="BP599" t="s">
        <v>111</v>
      </c>
      <c r="BQ599" t="s">
        <v>112</v>
      </c>
      <c r="BR599" t="s">
        <v>134</v>
      </c>
      <c r="BS599" t="s">
        <v>3653</v>
      </c>
      <c r="BT599" t="s">
        <v>136</v>
      </c>
      <c r="BU599" t="s">
        <v>116</v>
      </c>
      <c r="BV599" t="s">
        <v>137</v>
      </c>
      <c r="CF599">
        <v>6</v>
      </c>
      <c r="CG599">
        <v>1</v>
      </c>
      <c r="CH599" t="s">
        <v>2892</v>
      </c>
    </row>
    <row r="600" spans="1:86" x14ac:dyDescent="0.25">
      <c r="A600">
        <v>597</v>
      </c>
      <c r="B600" t="s">
        <v>86</v>
      </c>
      <c r="C600" t="s">
        <v>87</v>
      </c>
      <c r="D600" t="s">
        <v>3654</v>
      </c>
      <c r="E600" t="s">
        <v>1476</v>
      </c>
      <c r="F600" t="s">
        <v>3338</v>
      </c>
      <c r="H600" t="s">
        <v>1331</v>
      </c>
      <c r="I600" t="s">
        <v>3339</v>
      </c>
      <c r="J600" t="s">
        <v>3352</v>
      </c>
      <c r="P600" t="s">
        <v>3341</v>
      </c>
      <c r="Q600" t="s">
        <v>95</v>
      </c>
      <c r="Z600" t="s">
        <v>1803</v>
      </c>
      <c r="AB600" t="s">
        <v>97</v>
      </c>
      <c r="AC600" t="s">
        <v>2916</v>
      </c>
      <c r="AD600" t="s">
        <v>1077</v>
      </c>
      <c r="AE600" t="s">
        <v>3655</v>
      </c>
      <c r="AI600" t="s">
        <v>3656</v>
      </c>
      <c r="AJ600" t="s">
        <v>3656</v>
      </c>
      <c r="AK600" t="s">
        <v>3656</v>
      </c>
      <c r="AN600" t="s">
        <v>1485</v>
      </c>
      <c r="AO600" t="s">
        <v>1486</v>
      </c>
      <c r="AP600" t="s">
        <v>2885</v>
      </c>
      <c r="AS600" t="s">
        <v>3619</v>
      </c>
      <c r="AT600" t="s">
        <v>3357</v>
      </c>
      <c r="AV600" t="s">
        <v>3657</v>
      </c>
      <c r="AX600">
        <v>135</v>
      </c>
      <c r="AY600" t="s">
        <v>3647</v>
      </c>
      <c r="AZ600" t="s">
        <v>3648</v>
      </c>
      <c r="BA600" t="s">
        <v>3649</v>
      </c>
      <c r="BB600" t="s">
        <v>3650</v>
      </c>
      <c r="BC600" t="s">
        <v>3651</v>
      </c>
      <c r="BJ600" t="s">
        <v>3652</v>
      </c>
      <c r="BO600" t="s">
        <v>110</v>
      </c>
      <c r="BP600" t="s">
        <v>111</v>
      </c>
      <c r="BQ600" t="s">
        <v>112</v>
      </c>
      <c r="BR600" t="s">
        <v>134</v>
      </c>
      <c r="BS600" t="s">
        <v>3653</v>
      </c>
      <c r="BT600" t="s">
        <v>136</v>
      </c>
      <c r="BU600" t="s">
        <v>116</v>
      </c>
      <c r="BV600" t="s">
        <v>137</v>
      </c>
      <c r="CF600">
        <v>6</v>
      </c>
      <c r="CG600">
        <v>1</v>
      </c>
      <c r="CH600" t="s">
        <v>2892</v>
      </c>
    </row>
    <row r="601" spans="1:86" x14ac:dyDescent="0.25">
      <c r="A601">
        <v>598</v>
      </c>
      <c r="B601" t="s">
        <v>86</v>
      </c>
      <c r="C601" t="s">
        <v>87</v>
      </c>
      <c r="D601" t="s">
        <v>3658</v>
      </c>
      <c r="E601" t="s">
        <v>1476</v>
      </c>
      <c r="F601" t="s">
        <v>3338</v>
      </c>
      <c r="H601" t="s">
        <v>1331</v>
      </c>
      <c r="I601" t="s">
        <v>3339</v>
      </c>
      <c r="J601" t="s">
        <v>3352</v>
      </c>
      <c r="P601" t="s">
        <v>3341</v>
      </c>
      <c r="Q601" t="s">
        <v>95</v>
      </c>
      <c r="Z601" t="s">
        <v>2916</v>
      </c>
      <c r="AB601" t="s">
        <v>3659</v>
      </c>
      <c r="AC601" t="s">
        <v>2916</v>
      </c>
      <c r="AD601" t="s">
        <v>1077</v>
      </c>
      <c r="AE601" t="s">
        <v>3660</v>
      </c>
      <c r="AI601" t="s">
        <v>3661</v>
      </c>
      <c r="AJ601" t="s">
        <v>3661</v>
      </c>
      <c r="AK601" t="s">
        <v>3661</v>
      </c>
      <c r="AN601" t="s">
        <v>1485</v>
      </c>
      <c r="AO601" t="s">
        <v>1486</v>
      </c>
      <c r="AP601" t="s">
        <v>2885</v>
      </c>
      <c r="AS601" t="s">
        <v>3619</v>
      </c>
      <c r="AT601" t="s">
        <v>3437</v>
      </c>
      <c r="AV601" t="s">
        <v>3662</v>
      </c>
      <c r="AX601">
        <v>177</v>
      </c>
      <c r="AY601" t="s">
        <v>3663</v>
      </c>
      <c r="AZ601" t="s">
        <v>3664</v>
      </c>
      <c r="BA601" t="s">
        <v>3665</v>
      </c>
      <c r="BB601" t="s">
        <v>3666</v>
      </c>
      <c r="BC601" t="s">
        <v>3667</v>
      </c>
      <c r="BO601" t="s">
        <v>110</v>
      </c>
      <c r="BP601" t="s">
        <v>111</v>
      </c>
      <c r="BQ601" t="s">
        <v>112</v>
      </c>
      <c r="BR601" t="s">
        <v>3021</v>
      </c>
      <c r="BS601" t="s">
        <v>3668</v>
      </c>
      <c r="BT601" t="s">
        <v>3023</v>
      </c>
      <c r="BU601" t="s">
        <v>116</v>
      </c>
      <c r="BV601" t="s">
        <v>475</v>
      </c>
      <c r="CF601">
        <v>4</v>
      </c>
      <c r="CG601">
        <v>1</v>
      </c>
      <c r="CH601" t="s">
        <v>2892</v>
      </c>
    </row>
    <row r="602" spans="1:86" x14ac:dyDescent="0.25">
      <c r="A602">
        <v>599</v>
      </c>
      <c r="B602" t="s">
        <v>86</v>
      </c>
      <c r="C602" t="s">
        <v>87</v>
      </c>
      <c r="D602" t="s">
        <v>3669</v>
      </c>
      <c r="E602" t="s">
        <v>1476</v>
      </c>
      <c r="F602" t="s">
        <v>3338</v>
      </c>
      <c r="H602" t="s">
        <v>1331</v>
      </c>
      <c r="I602" t="s">
        <v>3339</v>
      </c>
      <c r="J602" t="s">
        <v>3492</v>
      </c>
      <c r="P602" t="s">
        <v>3341</v>
      </c>
      <c r="Q602" t="s">
        <v>95</v>
      </c>
      <c r="Z602" t="s">
        <v>2916</v>
      </c>
      <c r="AB602" t="s">
        <v>3670</v>
      </c>
      <c r="AC602" t="s">
        <v>2916</v>
      </c>
      <c r="AD602" t="s">
        <v>1077</v>
      </c>
      <c r="AE602" t="s">
        <v>3671</v>
      </c>
      <c r="AI602" t="s">
        <v>3672</v>
      </c>
      <c r="AJ602" t="s">
        <v>3672</v>
      </c>
      <c r="AK602" t="s">
        <v>3672</v>
      </c>
      <c r="AN602" t="s">
        <v>1485</v>
      </c>
      <c r="AO602" t="s">
        <v>1486</v>
      </c>
      <c r="AP602" t="s">
        <v>2885</v>
      </c>
      <c r="AS602" t="s">
        <v>3619</v>
      </c>
      <c r="AT602" t="s">
        <v>3495</v>
      </c>
      <c r="AV602" t="s">
        <v>3673</v>
      </c>
      <c r="AX602">
        <v>181</v>
      </c>
      <c r="AY602" t="s">
        <v>3674</v>
      </c>
      <c r="AZ602" t="s">
        <v>3675</v>
      </c>
      <c r="BA602" t="s">
        <v>3676</v>
      </c>
      <c r="BB602" t="s">
        <v>3677</v>
      </c>
      <c r="BC602" t="s">
        <v>3678</v>
      </c>
      <c r="BJ602" t="s">
        <v>3652</v>
      </c>
      <c r="BO602" t="s">
        <v>110</v>
      </c>
      <c r="BP602" t="s">
        <v>111</v>
      </c>
      <c r="BQ602" t="s">
        <v>112</v>
      </c>
      <c r="BR602" t="s">
        <v>3021</v>
      </c>
      <c r="BS602" t="s">
        <v>3679</v>
      </c>
      <c r="BT602" t="s">
        <v>3023</v>
      </c>
      <c r="BU602" t="s">
        <v>116</v>
      </c>
      <c r="BV602" t="s">
        <v>1959</v>
      </c>
      <c r="CF602">
        <v>4</v>
      </c>
      <c r="CG602">
        <v>1</v>
      </c>
      <c r="CH602" t="s">
        <v>2892</v>
      </c>
    </row>
    <row r="603" spans="1:86" x14ac:dyDescent="0.25">
      <c r="A603">
        <v>600</v>
      </c>
      <c r="B603" t="s">
        <v>86</v>
      </c>
      <c r="C603" t="s">
        <v>87</v>
      </c>
      <c r="D603" t="s">
        <v>3680</v>
      </c>
      <c r="E603" t="s">
        <v>1476</v>
      </c>
      <c r="F603" t="s">
        <v>3338</v>
      </c>
      <c r="H603" t="s">
        <v>1331</v>
      </c>
      <c r="I603" t="s">
        <v>3339</v>
      </c>
      <c r="J603" t="s">
        <v>3478</v>
      </c>
      <c r="P603" t="s">
        <v>3341</v>
      </c>
      <c r="Q603" t="s">
        <v>95</v>
      </c>
      <c r="Z603" t="s">
        <v>3681</v>
      </c>
      <c r="AB603" t="s">
        <v>97</v>
      </c>
      <c r="AC603" t="s">
        <v>489</v>
      </c>
      <c r="AD603" t="s">
        <v>1077</v>
      </c>
      <c r="AE603" t="s">
        <v>3682</v>
      </c>
      <c r="AI603" t="s">
        <v>3683</v>
      </c>
      <c r="AJ603" t="s">
        <v>3683</v>
      </c>
      <c r="AK603" t="s">
        <v>3683</v>
      </c>
      <c r="AN603" t="s">
        <v>1485</v>
      </c>
      <c r="AO603" t="s">
        <v>1486</v>
      </c>
      <c r="AP603" t="s">
        <v>2885</v>
      </c>
      <c r="AS603" t="s">
        <v>3684</v>
      </c>
      <c r="AT603" t="s">
        <v>3357</v>
      </c>
      <c r="AV603" t="s">
        <v>3685</v>
      </c>
      <c r="AX603">
        <v>181</v>
      </c>
      <c r="AY603" t="s">
        <v>3686</v>
      </c>
      <c r="AZ603" t="s">
        <v>3687</v>
      </c>
      <c r="BA603" t="s">
        <v>3676</v>
      </c>
      <c r="BB603" t="s">
        <v>3677</v>
      </c>
      <c r="BC603" t="s">
        <v>3678</v>
      </c>
      <c r="BJ603" t="s">
        <v>3652</v>
      </c>
      <c r="BO603" t="s">
        <v>110</v>
      </c>
      <c r="BP603" t="s">
        <v>111</v>
      </c>
      <c r="BQ603" t="s">
        <v>112</v>
      </c>
      <c r="BR603" t="s">
        <v>3021</v>
      </c>
      <c r="BS603" t="s">
        <v>3679</v>
      </c>
      <c r="BT603" t="s">
        <v>3023</v>
      </c>
      <c r="BU603" t="s">
        <v>116</v>
      </c>
      <c r="BV603" t="s">
        <v>1959</v>
      </c>
      <c r="CF603">
        <v>4</v>
      </c>
      <c r="CG603">
        <v>1</v>
      </c>
      <c r="CH603" t="s">
        <v>2892</v>
      </c>
    </row>
    <row r="604" spans="1:86" x14ac:dyDescent="0.25">
      <c r="A604">
        <v>601</v>
      </c>
      <c r="B604" t="s">
        <v>86</v>
      </c>
      <c r="C604" t="s">
        <v>87</v>
      </c>
      <c r="D604" t="s">
        <v>3688</v>
      </c>
      <c r="E604" t="s">
        <v>1476</v>
      </c>
      <c r="F604" t="s">
        <v>3338</v>
      </c>
      <c r="H604" t="s">
        <v>1331</v>
      </c>
      <c r="I604" t="s">
        <v>3339</v>
      </c>
      <c r="J604" t="s">
        <v>3352</v>
      </c>
      <c r="P604" t="s">
        <v>3341</v>
      </c>
      <c r="Q604" t="s">
        <v>95</v>
      </c>
      <c r="Z604" t="s">
        <v>1803</v>
      </c>
      <c r="AB604" t="s">
        <v>97</v>
      </c>
      <c r="AC604" t="s">
        <v>2916</v>
      </c>
      <c r="AD604" t="s">
        <v>1077</v>
      </c>
      <c r="AE604" t="s">
        <v>3689</v>
      </c>
      <c r="AI604" t="s">
        <v>3690</v>
      </c>
      <c r="AJ604" t="s">
        <v>3690</v>
      </c>
      <c r="AK604" t="s">
        <v>3690</v>
      </c>
      <c r="AN604" t="s">
        <v>1485</v>
      </c>
      <c r="AO604" t="s">
        <v>1486</v>
      </c>
      <c r="AP604" t="s">
        <v>2885</v>
      </c>
      <c r="AS604" t="s">
        <v>3684</v>
      </c>
      <c r="AT604" t="s">
        <v>3357</v>
      </c>
      <c r="AV604" t="s">
        <v>3691</v>
      </c>
      <c r="AX604">
        <v>72</v>
      </c>
      <c r="AY604" t="s">
        <v>3692</v>
      </c>
      <c r="AZ604" t="s">
        <v>3693</v>
      </c>
      <c r="BA604" t="s">
        <v>1878</v>
      </c>
      <c r="BB604" t="s">
        <v>1879</v>
      </c>
      <c r="BC604" t="s">
        <v>3694</v>
      </c>
      <c r="BJ604" t="s">
        <v>1813</v>
      </c>
      <c r="BO604" t="s">
        <v>110</v>
      </c>
      <c r="BP604" t="s">
        <v>111</v>
      </c>
      <c r="BQ604" t="s">
        <v>112</v>
      </c>
      <c r="BR604" t="s">
        <v>1378</v>
      </c>
      <c r="BS604" t="s">
        <v>1814</v>
      </c>
      <c r="BT604" t="s">
        <v>1883</v>
      </c>
      <c r="BU604" t="s">
        <v>116</v>
      </c>
      <c r="BV604" t="s">
        <v>137</v>
      </c>
      <c r="CF604">
        <v>4</v>
      </c>
      <c r="CG604">
        <v>1</v>
      </c>
      <c r="CH604" t="s">
        <v>2892</v>
      </c>
    </row>
    <row r="605" spans="1:86" x14ac:dyDescent="0.25">
      <c r="A605">
        <v>602</v>
      </c>
      <c r="B605" t="s">
        <v>86</v>
      </c>
      <c r="C605" t="s">
        <v>87</v>
      </c>
      <c r="D605" t="s">
        <v>3695</v>
      </c>
      <c r="E605" t="s">
        <v>1476</v>
      </c>
      <c r="F605" t="s">
        <v>3338</v>
      </c>
      <c r="H605" t="s">
        <v>1331</v>
      </c>
      <c r="I605" t="s">
        <v>3339</v>
      </c>
      <c r="J605" t="s">
        <v>3478</v>
      </c>
      <c r="P605" t="s">
        <v>3341</v>
      </c>
      <c r="Q605" t="s">
        <v>95</v>
      </c>
      <c r="Z605" t="s">
        <v>3100</v>
      </c>
      <c r="AB605" t="s">
        <v>3696</v>
      </c>
      <c r="AC605" t="s">
        <v>2962</v>
      </c>
      <c r="AD605" t="s">
        <v>1077</v>
      </c>
      <c r="AE605" t="s">
        <v>3697</v>
      </c>
      <c r="AI605" t="s">
        <v>3698</v>
      </c>
      <c r="AJ605" t="s">
        <v>3698</v>
      </c>
      <c r="AK605" t="s">
        <v>3698</v>
      </c>
      <c r="AM605" t="s">
        <v>3699</v>
      </c>
      <c r="AN605" t="s">
        <v>1485</v>
      </c>
      <c r="AO605" t="s">
        <v>1486</v>
      </c>
      <c r="AP605" t="s">
        <v>2885</v>
      </c>
      <c r="AS605" t="s">
        <v>3700</v>
      </c>
      <c r="AT605" t="s">
        <v>3495</v>
      </c>
      <c r="AV605" t="s">
        <v>3701</v>
      </c>
      <c r="AX605">
        <v>180</v>
      </c>
      <c r="AY605" t="s">
        <v>3702</v>
      </c>
      <c r="AZ605" t="s">
        <v>3703</v>
      </c>
      <c r="BA605" t="s">
        <v>3704</v>
      </c>
      <c r="BB605" t="s">
        <v>3705</v>
      </c>
      <c r="BC605" t="s">
        <v>3706</v>
      </c>
      <c r="BJ605" t="s">
        <v>3707</v>
      </c>
      <c r="BO605" t="s">
        <v>110</v>
      </c>
      <c r="BP605" t="s">
        <v>111</v>
      </c>
      <c r="BQ605" t="s">
        <v>112</v>
      </c>
      <c r="BR605" t="s">
        <v>134</v>
      </c>
      <c r="BS605" t="s">
        <v>3708</v>
      </c>
      <c r="BT605" t="s">
        <v>3709</v>
      </c>
      <c r="BU605" t="s">
        <v>116</v>
      </c>
      <c r="BV605" t="s">
        <v>602</v>
      </c>
      <c r="CE605" t="s">
        <v>3422</v>
      </c>
      <c r="CF605">
        <v>4</v>
      </c>
      <c r="CG605">
        <v>1</v>
      </c>
      <c r="CH605" t="s">
        <v>2892</v>
      </c>
    </row>
    <row r="606" spans="1:86" x14ac:dyDescent="0.25">
      <c r="A606">
        <v>603</v>
      </c>
      <c r="B606" t="s">
        <v>86</v>
      </c>
      <c r="C606" t="s">
        <v>87</v>
      </c>
      <c r="D606" t="s">
        <v>3710</v>
      </c>
      <c r="E606" t="s">
        <v>1476</v>
      </c>
      <c r="F606" t="s">
        <v>3711</v>
      </c>
      <c r="H606" t="s">
        <v>3712</v>
      </c>
      <c r="I606" t="s">
        <v>3713</v>
      </c>
      <c r="J606" t="s">
        <v>3714</v>
      </c>
      <c r="P606" t="s">
        <v>3715</v>
      </c>
      <c r="Q606" t="s">
        <v>95</v>
      </c>
      <c r="Z606" t="s">
        <v>3391</v>
      </c>
      <c r="AB606" t="s">
        <v>3716</v>
      </c>
      <c r="AC606" t="s">
        <v>2962</v>
      </c>
      <c r="AD606" t="s">
        <v>125</v>
      </c>
      <c r="AE606" t="s">
        <v>3392</v>
      </c>
      <c r="AI606" t="s">
        <v>3717</v>
      </c>
      <c r="AJ606" t="s">
        <v>3717</v>
      </c>
      <c r="AK606" t="s">
        <v>3717</v>
      </c>
      <c r="AN606" t="s">
        <v>1485</v>
      </c>
      <c r="AO606" t="s">
        <v>1486</v>
      </c>
      <c r="AP606" t="s">
        <v>2885</v>
      </c>
      <c r="AS606" t="s">
        <v>3718</v>
      </c>
      <c r="AT606" t="s">
        <v>3719</v>
      </c>
      <c r="AV606" t="s">
        <v>3720</v>
      </c>
      <c r="AX606">
        <v>38</v>
      </c>
      <c r="AY606" t="s">
        <v>3721</v>
      </c>
      <c r="AZ606" t="s">
        <v>3722</v>
      </c>
      <c r="BA606" t="s">
        <v>1144</v>
      </c>
      <c r="BB606" t="s">
        <v>1145</v>
      </c>
      <c r="BG606" t="s">
        <v>1146</v>
      </c>
      <c r="BM606" t="s">
        <v>1005</v>
      </c>
      <c r="BN606" t="s">
        <v>1004</v>
      </c>
      <c r="BO606" t="s">
        <v>110</v>
      </c>
      <c r="BP606" t="s">
        <v>111</v>
      </c>
      <c r="BQ606" t="s">
        <v>112</v>
      </c>
      <c r="BR606" t="s">
        <v>1149</v>
      </c>
      <c r="BS606" t="s">
        <v>1150</v>
      </c>
      <c r="BT606" t="s">
        <v>983</v>
      </c>
      <c r="BU606" t="s">
        <v>116</v>
      </c>
      <c r="BV606" t="s">
        <v>482</v>
      </c>
      <c r="CF606">
        <v>6</v>
      </c>
      <c r="CG606">
        <v>3</v>
      </c>
      <c r="CH606" t="s">
        <v>2892</v>
      </c>
    </row>
    <row r="607" spans="1:86" x14ac:dyDescent="0.25">
      <c r="A607">
        <v>604</v>
      </c>
      <c r="B607" t="s">
        <v>86</v>
      </c>
      <c r="C607" t="s">
        <v>87</v>
      </c>
      <c r="D607" t="s">
        <v>3723</v>
      </c>
      <c r="E607" t="s">
        <v>1476</v>
      </c>
      <c r="F607" t="s">
        <v>3724</v>
      </c>
      <c r="H607" t="s">
        <v>3725</v>
      </c>
      <c r="I607" t="s">
        <v>3726</v>
      </c>
      <c r="J607" t="s">
        <v>93</v>
      </c>
      <c r="P607" t="s">
        <v>3727</v>
      </c>
      <c r="Q607" t="s">
        <v>95</v>
      </c>
      <c r="Z607" t="s">
        <v>2916</v>
      </c>
      <c r="AB607" t="s">
        <v>3728</v>
      </c>
      <c r="AC607" t="s">
        <v>2962</v>
      </c>
      <c r="AD607" t="s">
        <v>125</v>
      </c>
      <c r="AE607" t="s">
        <v>3729</v>
      </c>
      <c r="AI607" t="s">
        <v>3730</v>
      </c>
      <c r="AJ607" t="s">
        <v>3730</v>
      </c>
      <c r="AK607" t="s">
        <v>3730</v>
      </c>
      <c r="AN607" t="s">
        <v>1485</v>
      </c>
      <c r="AO607" t="s">
        <v>1486</v>
      </c>
      <c r="AP607" t="s">
        <v>2885</v>
      </c>
      <c r="AS607" t="s">
        <v>3731</v>
      </c>
      <c r="AT607" t="s">
        <v>3732</v>
      </c>
      <c r="AV607" t="s">
        <v>3733</v>
      </c>
      <c r="AX607">
        <v>49</v>
      </c>
      <c r="AY607" t="s">
        <v>3734</v>
      </c>
      <c r="AZ607" t="s">
        <v>3735</v>
      </c>
      <c r="BA607" t="s">
        <v>2402</v>
      </c>
      <c r="BB607" t="s">
        <v>2403</v>
      </c>
      <c r="BG607" t="s">
        <v>1146</v>
      </c>
      <c r="BM607" t="s">
        <v>2141</v>
      </c>
      <c r="BN607" t="s">
        <v>2142</v>
      </c>
      <c r="BO607" t="s">
        <v>110</v>
      </c>
      <c r="BP607" t="s">
        <v>111</v>
      </c>
      <c r="BQ607" t="s">
        <v>112</v>
      </c>
      <c r="BR607" t="s">
        <v>1149</v>
      </c>
      <c r="BS607" t="s">
        <v>1150</v>
      </c>
      <c r="BT607" t="s">
        <v>254</v>
      </c>
      <c r="BU607" t="s">
        <v>116</v>
      </c>
      <c r="CF607">
        <v>6</v>
      </c>
      <c r="CG607">
        <v>3</v>
      </c>
      <c r="CH607" t="s">
        <v>2892</v>
      </c>
    </row>
    <row r="608" spans="1:86" x14ac:dyDescent="0.25">
      <c r="A608">
        <v>605</v>
      </c>
      <c r="B608" t="s">
        <v>86</v>
      </c>
      <c r="C608" t="s">
        <v>87</v>
      </c>
      <c r="D608" t="s">
        <v>3736</v>
      </c>
      <c r="E608" t="s">
        <v>1476</v>
      </c>
      <c r="F608" t="s">
        <v>3724</v>
      </c>
      <c r="H608" t="s">
        <v>3725</v>
      </c>
      <c r="I608" t="s">
        <v>3726</v>
      </c>
      <c r="J608" t="s">
        <v>3737</v>
      </c>
      <c r="P608" t="s">
        <v>3727</v>
      </c>
      <c r="Q608" t="s">
        <v>95</v>
      </c>
      <c r="Z608" t="s">
        <v>1482</v>
      </c>
      <c r="AB608" t="s">
        <v>97</v>
      </c>
      <c r="AC608" t="s">
        <v>2962</v>
      </c>
      <c r="AD608" t="s">
        <v>125</v>
      </c>
      <c r="AE608" t="s">
        <v>3738</v>
      </c>
      <c r="AN608" t="s">
        <v>1485</v>
      </c>
      <c r="AO608" t="s">
        <v>1486</v>
      </c>
      <c r="AP608" t="s">
        <v>2885</v>
      </c>
      <c r="AS608" t="s">
        <v>3731</v>
      </c>
      <c r="AT608" t="s">
        <v>3739</v>
      </c>
      <c r="AV608" t="s">
        <v>3740</v>
      </c>
      <c r="AX608">
        <v>75</v>
      </c>
      <c r="AY608" t="s">
        <v>3741</v>
      </c>
      <c r="AZ608" t="s">
        <v>3742</v>
      </c>
      <c r="BA608" t="s">
        <v>3743</v>
      </c>
      <c r="BB608" t="s">
        <v>3744</v>
      </c>
      <c r="BO608" t="s">
        <v>110</v>
      </c>
      <c r="BP608" t="s">
        <v>111</v>
      </c>
      <c r="BQ608" t="s">
        <v>112</v>
      </c>
      <c r="BR608" t="s">
        <v>113</v>
      </c>
      <c r="BS608" t="s">
        <v>3745</v>
      </c>
      <c r="BT608" t="s">
        <v>254</v>
      </c>
      <c r="BU608" t="s">
        <v>116</v>
      </c>
      <c r="BV608" t="s">
        <v>137</v>
      </c>
      <c r="CF608">
        <v>6</v>
      </c>
      <c r="CG608">
        <v>3</v>
      </c>
      <c r="CH608" t="s">
        <v>2892</v>
      </c>
    </row>
    <row r="609" spans="1:86" x14ac:dyDescent="0.25">
      <c r="A609">
        <v>606</v>
      </c>
      <c r="B609" t="s">
        <v>86</v>
      </c>
      <c r="C609" t="s">
        <v>87</v>
      </c>
      <c r="D609" t="s">
        <v>3746</v>
      </c>
      <c r="E609" t="s">
        <v>1476</v>
      </c>
      <c r="F609" t="s">
        <v>3724</v>
      </c>
      <c r="H609" t="s">
        <v>3725</v>
      </c>
      <c r="I609" t="s">
        <v>3726</v>
      </c>
      <c r="J609" t="s">
        <v>3747</v>
      </c>
      <c r="P609" t="s">
        <v>3727</v>
      </c>
      <c r="Q609" t="s">
        <v>95</v>
      </c>
      <c r="Z609" t="s">
        <v>3748</v>
      </c>
      <c r="AB609" t="s">
        <v>97</v>
      </c>
      <c r="AC609" t="s">
        <v>489</v>
      </c>
      <c r="AD609" t="s">
        <v>1077</v>
      </c>
      <c r="AE609" t="s">
        <v>3749</v>
      </c>
      <c r="AN609" t="s">
        <v>1485</v>
      </c>
      <c r="AO609" t="s">
        <v>1486</v>
      </c>
      <c r="AP609" t="s">
        <v>2885</v>
      </c>
      <c r="AS609" t="s">
        <v>3731</v>
      </c>
      <c r="AT609" t="s">
        <v>3739</v>
      </c>
      <c r="AV609" t="s">
        <v>3750</v>
      </c>
      <c r="AX609">
        <v>64</v>
      </c>
      <c r="AY609" t="s">
        <v>3751</v>
      </c>
      <c r="AZ609" t="s">
        <v>3752</v>
      </c>
      <c r="BA609" t="s">
        <v>2027</v>
      </c>
      <c r="BB609" t="s">
        <v>2028</v>
      </c>
      <c r="BF609" t="s">
        <v>2030</v>
      </c>
      <c r="BM609" t="s">
        <v>2031</v>
      </c>
      <c r="BN609" t="s">
        <v>2032</v>
      </c>
      <c r="BO609" t="s">
        <v>110</v>
      </c>
      <c r="BP609" t="s">
        <v>111</v>
      </c>
      <c r="BQ609" t="s">
        <v>112</v>
      </c>
      <c r="BR609" t="s">
        <v>239</v>
      </c>
      <c r="BS609" t="s">
        <v>1697</v>
      </c>
      <c r="BT609" t="s">
        <v>625</v>
      </c>
      <c r="BU609" t="s">
        <v>116</v>
      </c>
      <c r="BV609" t="s">
        <v>2039</v>
      </c>
      <c r="CF609">
        <v>6</v>
      </c>
      <c r="CG609">
        <v>3</v>
      </c>
      <c r="CH609" t="s">
        <v>2892</v>
      </c>
    </row>
    <row r="610" spans="1:86" x14ac:dyDescent="0.25">
      <c r="A610">
        <v>607</v>
      </c>
      <c r="B610" t="s">
        <v>86</v>
      </c>
      <c r="C610" t="s">
        <v>87</v>
      </c>
      <c r="D610" t="s">
        <v>3753</v>
      </c>
      <c r="E610" t="s">
        <v>1476</v>
      </c>
      <c r="F610" t="s">
        <v>3724</v>
      </c>
      <c r="H610" t="s">
        <v>3725</v>
      </c>
      <c r="I610" t="s">
        <v>3726</v>
      </c>
      <c r="J610" t="s">
        <v>3747</v>
      </c>
      <c r="P610" t="s">
        <v>3727</v>
      </c>
      <c r="Q610" t="s">
        <v>95</v>
      </c>
      <c r="Z610" t="s">
        <v>2882</v>
      </c>
      <c r="AB610" t="s">
        <v>97</v>
      </c>
      <c r="AC610" t="s">
        <v>2882</v>
      </c>
      <c r="AD610" t="s">
        <v>1077</v>
      </c>
      <c r="AE610" t="s">
        <v>3754</v>
      </c>
      <c r="AI610" t="s">
        <v>3755</v>
      </c>
      <c r="AJ610" t="s">
        <v>3755</v>
      </c>
      <c r="AK610" t="s">
        <v>3755</v>
      </c>
      <c r="AM610" t="s">
        <v>3756</v>
      </c>
      <c r="AN610" t="s">
        <v>1485</v>
      </c>
      <c r="AO610" t="s">
        <v>1486</v>
      </c>
      <c r="AP610" t="s">
        <v>2885</v>
      </c>
      <c r="AS610" t="s">
        <v>3731</v>
      </c>
      <c r="AT610" t="s">
        <v>3739</v>
      </c>
      <c r="AV610" t="s">
        <v>3757</v>
      </c>
      <c r="AX610">
        <v>64</v>
      </c>
      <c r="AY610" t="s">
        <v>3751</v>
      </c>
      <c r="AZ610" t="s">
        <v>3752</v>
      </c>
      <c r="BA610" t="s">
        <v>2027</v>
      </c>
      <c r="BB610" t="s">
        <v>2028</v>
      </c>
      <c r="BF610" t="s">
        <v>2030</v>
      </c>
      <c r="BM610" t="s">
        <v>2031</v>
      </c>
      <c r="BN610" t="s">
        <v>2032</v>
      </c>
      <c r="BO610" t="s">
        <v>110</v>
      </c>
      <c r="BP610" t="s">
        <v>111</v>
      </c>
      <c r="BQ610" t="s">
        <v>112</v>
      </c>
      <c r="BR610" t="s">
        <v>239</v>
      </c>
      <c r="BS610" t="s">
        <v>1697</v>
      </c>
      <c r="BT610" t="s">
        <v>625</v>
      </c>
      <c r="BU610" t="s">
        <v>116</v>
      </c>
      <c r="BV610" t="s">
        <v>2039</v>
      </c>
      <c r="CD610" t="s">
        <v>2891</v>
      </c>
      <c r="CF610">
        <v>6</v>
      </c>
      <c r="CG610">
        <v>3</v>
      </c>
      <c r="CH610" t="s">
        <v>2892</v>
      </c>
    </row>
    <row r="611" spans="1:86" x14ac:dyDescent="0.25">
      <c r="A611">
        <v>608</v>
      </c>
      <c r="B611" t="s">
        <v>86</v>
      </c>
      <c r="C611" t="s">
        <v>87</v>
      </c>
      <c r="D611" t="s">
        <v>3758</v>
      </c>
      <c r="E611" t="s">
        <v>1476</v>
      </c>
      <c r="F611" t="s">
        <v>3724</v>
      </c>
      <c r="H611" t="s">
        <v>3725</v>
      </c>
      <c r="I611" t="s">
        <v>3726</v>
      </c>
      <c r="J611" t="s">
        <v>93</v>
      </c>
      <c r="P611" t="s">
        <v>3727</v>
      </c>
      <c r="Q611" t="s">
        <v>95</v>
      </c>
      <c r="Z611" t="s">
        <v>2882</v>
      </c>
      <c r="AB611" t="s">
        <v>97</v>
      </c>
      <c r="AC611" t="s">
        <v>2882</v>
      </c>
      <c r="AD611" t="s">
        <v>1077</v>
      </c>
      <c r="AE611" t="s">
        <v>3759</v>
      </c>
      <c r="AI611" t="s">
        <v>3760</v>
      </c>
      <c r="AJ611" t="s">
        <v>3760</v>
      </c>
      <c r="AK611" t="s">
        <v>3760</v>
      </c>
      <c r="AN611" t="s">
        <v>1485</v>
      </c>
      <c r="AO611" t="s">
        <v>1486</v>
      </c>
      <c r="AP611" t="s">
        <v>2885</v>
      </c>
      <c r="AS611" t="s">
        <v>3731</v>
      </c>
      <c r="AT611" t="s">
        <v>3739</v>
      </c>
      <c r="AV611" t="s">
        <v>3761</v>
      </c>
      <c r="AX611">
        <v>64</v>
      </c>
      <c r="AY611" t="s">
        <v>3751</v>
      </c>
      <c r="AZ611" t="s">
        <v>3752</v>
      </c>
      <c r="BA611" t="s">
        <v>2027</v>
      </c>
      <c r="BB611" t="s">
        <v>2028</v>
      </c>
      <c r="BF611" t="s">
        <v>2030</v>
      </c>
      <c r="BM611" t="s">
        <v>2031</v>
      </c>
      <c r="BN611" t="s">
        <v>2032</v>
      </c>
      <c r="BO611" t="s">
        <v>110</v>
      </c>
      <c r="BP611" t="s">
        <v>111</v>
      </c>
      <c r="BQ611" t="s">
        <v>112</v>
      </c>
      <c r="BR611" t="s">
        <v>239</v>
      </c>
      <c r="BS611" t="s">
        <v>1697</v>
      </c>
      <c r="BT611" t="s">
        <v>625</v>
      </c>
      <c r="BU611" t="s">
        <v>116</v>
      </c>
      <c r="BV611" t="s">
        <v>2039</v>
      </c>
      <c r="CD611" t="s">
        <v>2891</v>
      </c>
      <c r="CF611">
        <v>6</v>
      </c>
      <c r="CG611">
        <v>3</v>
      </c>
      <c r="CH611" t="s">
        <v>2892</v>
      </c>
    </row>
    <row r="612" spans="1:86" x14ac:dyDescent="0.25">
      <c r="A612">
        <v>609</v>
      </c>
      <c r="B612" t="s">
        <v>86</v>
      </c>
      <c r="C612" t="s">
        <v>87</v>
      </c>
      <c r="D612" t="s">
        <v>3762</v>
      </c>
      <c r="E612" t="s">
        <v>1476</v>
      </c>
      <c r="F612" t="s">
        <v>3724</v>
      </c>
      <c r="H612" t="s">
        <v>3725</v>
      </c>
      <c r="I612" t="s">
        <v>3726</v>
      </c>
      <c r="J612" t="s">
        <v>93</v>
      </c>
      <c r="P612" t="s">
        <v>3727</v>
      </c>
      <c r="Q612" t="s">
        <v>95</v>
      </c>
      <c r="Z612" t="s">
        <v>2972</v>
      </c>
      <c r="AB612" t="s">
        <v>97</v>
      </c>
      <c r="AC612" t="s">
        <v>2972</v>
      </c>
      <c r="AD612" t="s">
        <v>1077</v>
      </c>
      <c r="AE612" t="s">
        <v>3763</v>
      </c>
      <c r="AI612" t="s">
        <v>3764</v>
      </c>
      <c r="AJ612" t="s">
        <v>3764</v>
      </c>
      <c r="AK612" t="s">
        <v>3764</v>
      </c>
      <c r="AN612" t="s">
        <v>1485</v>
      </c>
      <c r="AO612" t="s">
        <v>1486</v>
      </c>
      <c r="AP612" t="s">
        <v>2885</v>
      </c>
      <c r="AS612" t="s">
        <v>3765</v>
      </c>
      <c r="AT612" t="s">
        <v>3732</v>
      </c>
      <c r="AV612" t="s">
        <v>3766</v>
      </c>
      <c r="AX612">
        <v>70</v>
      </c>
      <c r="AY612" t="s">
        <v>3767</v>
      </c>
      <c r="AZ612" t="s">
        <v>3768</v>
      </c>
      <c r="BA612" t="s">
        <v>1490</v>
      </c>
      <c r="BB612" t="s">
        <v>1491</v>
      </c>
      <c r="BO612" t="s">
        <v>110</v>
      </c>
      <c r="BP612" t="s">
        <v>111</v>
      </c>
      <c r="BQ612" t="s">
        <v>112</v>
      </c>
      <c r="BR612" t="s">
        <v>239</v>
      </c>
      <c r="BS612" t="s">
        <v>2390</v>
      </c>
      <c r="BT612" t="s">
        <v>207</v>
      </c>
      <c r="BU612" t="s">
        <v>116</v>
      </c>
      <c r="BV612" t="s">
        <v>137</v>
      </c>
      <c r="CD612" t="s">
        <v>3769</v>
      </c>
      <c r="CF612">
        <v>6</v>
      </c>
      <c r="CG612">
        <v>3</v>
      </c>
      <c r="CH612" t="s">
        <v>2892</v>
      </c>
    </row>
    <row r="613" spans="1:86" x14ac:dyDescent="0.25">
      <c r="A613">
        <v>610</v>
      </c>
      <c r="B613" t="s">
        <v>86</v>
      </c>
      <c r="C613" t="s">
        <v>87</v>
      </c>
      <c r="D613" t="s">
        <v>3770</v>
      </c>
      <c r="E613" t="s">
        <v>1476</v>
      </c>
      <c r="F613" t="s">
        <v>3724</v>
      </c>
      <c r="H613" t="s">
        <v>3725</v>
      </c>
      <c r="I613" t="s">
        <v>3726</v>
      </c>
      <c r="J613" t="s">
        <v>93</v>
      </c>
      <c r="P613" t="s">
        <v>3727</v>
      </c>
      <c r="Q613" t="s">
        <v>95</v>
      </c>
      <c r="Z613" t="s">
        <v>2972</v>
      </c>
      <c r="AB613" t="s">
        <v>97</v>
      </c>
      <c r="AC613" t="s">
        <v>2972</v>
      </c>
      <c r="AD613" t="s">
        <v>1077</v>
      </c>
      <c r="AE613" t="s">
        <v>3763</v>
      </c>
      <c r="AI613" t="s">
        <v>3764</v>
      </c>
      <c r="AJ613" t="s">
        <v>3764</v>
      </c>
      <c r="AK613" t="s">
        <v>3764</v>
      </c>
      <c r="AN613" t="s">
        <v>1485</v>
      </c>
      <c r="AO613" t="s">
        <v>1486</v>
      </c>
      <c r="AP613" t="s">
        <v>2885</v>
      </c>
      <c r="AS613" t="s">
        <v>3765</v>
      </c>
      <c r="AT613" t="s">
        <v>3732</v>
      </c>
      <c r="AV613" t="s">
        <v>3766</v>
      </c>
      <c r="AX613">
        <v>70</v>
      </c>
      <c r="AY613" t="s">
        <v>3767</v>
      </c>
      <c r="AZ613" t="s">
        <v>3768</v>
      </c>
      <c r="BA613" t="s">
        <v>1490</v>
      </c>
      <c r="BB613" t="s">
        <v>1491</v>
      </c>
      <c r="BO613" t="s">
        <v>110</v>
      </c>
      <c r="BP613" t="s">
        <v>111</v>
      </c>
      <c r="BQ613" t="s">
        <v>112</v>
      </c>
      <c r="BR613" t="s">
        <v>239</v>
      </c>
      <c r="BS613" t="s">
        <v>2390</v>
      </c>
      <c r="BT613" t="s">
        <v>207</v>
      </c>
      <c r="BU613" t="s">
        <v>116</v>
      </c>
      <c r="BV613" t="s">
        <v>137</v>
      </c>
      <c r="CD613" t="s">
        <v>3769</v>
      </c>
      <c r="CF613">
        <v>6</v>
      </c>
      <c r="CG613">
        <v>3</v>
      </c>
      <c r="CH613" t="s">
        <v>2892</v>
      </c>
    </row>
    <row r="614" spans="1:86" x14ac:dyDescent="0.25">
      <c r="A614">
        <v>611</v>
      </c>
      <c r="B614" t="s">
        <v>86</v>
      </c>
      <c r="C614" t="s">
        <v>87</v>
      </c>
      <c r="D614" t="s">
        <v>3771</v>
      </c>
      <c r="E614" t="s">
        <v>1476</v>
      </c>
      <c r="F614" t="s">
        <v>3724</v>
      </c>
      <c r="H614" t="s">
        <v>3725</v>
      </c>
      <c r="I614" t="s">
        <v>3726</v>
      </c>
      <c r="J614" t="s">
        <v>93</v>
      </c>
      <c r="P614" t="s">
        <v>3727</v>
      </c>
      <c r="Q614" t="s">
        <v>95</v>
      </c>
      <c r="Z614" t="s">
        <v>1786</v>
      </c>
      <c r="AB614" t="s">
        <v>97</v>
      </c>
      <c r="AC614" t="s">
        <v>489</v>
      </c>
      <c r="AD614" t="s">
        <v>1077</v>
      </c>
      <c r="AE614" t="s">
        <v>3772</v>
      </c>
      <c r="AI614" t="s">
        <v>3773</v>
      </c>
      <c r="AJ614" t="s">
        <v>3773</v>
      </c>
      <c r="AK614" t="s">
        <v>3773</v>
      </c>
      <c r="AN614" t="s">
        <v>1485</v>
      </c>
      <c r="AO614" t="s">
        <v>1486</v>
      </c>
      <c r="AP614" t="s">
        <v>2885</v>
      </c>
      <c r="AS614" t="s">
        <v>3765</v>
      </c>
      <c r="AT614" t="s">
        <v>3732</v>
      </c>
      <c r="AV614" t="s">
        <v>3774</v>
      </c>
      <c r="AX614">
        <v>89</v>
      </c>
      <c r="AY614" t="s">
        <v>3775</v>
      </c>
      <c r="AZ614" t="s">
        <v>3776</v>
      </c>
      <c r="BA614" t="s">
        <v>2065</v>
      </c>
      <c r="BB614" t="s">
        <v>2066</v>
      </c>
      <c r="BG614" t="s">
        <v>2067</v>
      </c>
      <c r="BM614" t="s">
        <v>2068</v>
      </c>
      <c r="BN614" t="s">
        <v>2069</v>
      </c>
      <c r="BO614" t="s">
        <v>110</v>
      </c>
      <c r="BP614" t="s">
        <v>111</v>
      </c>
      <c r="BQ614" t="s">
        <v>112</v>
      </c>
      <c r="BR614" t="s">
        <v>239</v>
      </c>
      <c r="BS614" t="s">
        <v>1494</v>
      </c>
      <c r="BT614" t="s">
        <v>241</v>
      </c>
      <c r="BU614" t="s">
        <v>116</v>
      </c>
      <c r="BV614" t="s">
        <v>463</v>
      </c>
      <c r="CF614">
        <v>6</v>
      </c>
      <c r="CG614">
        <v>3</v>
      </c>
      <c r="CH614" t="s">
        <v>2892</v>
      </c>
    </row>
    <row r="615" spans="1:86" x14ac:dyDescent="0.25">
      <c r="A615">
        <v>612</v>
      </c>
      <c r="B615" t="s">
        <v>86</v>
      </c>
      <c r="C615" t="s">
        <v>87</v>
      </c>
      <c r="D615" t="s">
        <v>3777</v>
      </c>
      <c r="E615" t="s">
        <v>1476</v>
      </c>
      <c r="F615" t="s">
        <v>3724</v>
      </c>
      <c r="H615" t="s">
        <v>3725</v>
      </c>
      <c r="I615" t="s">
        <v>3726</v>
      </c>
      <c r="J615" t="s">
        <v>93</v>
      </c>
      <c r="P615" t="s">
        <v>3727</v>
      </c>
      <c r="Q615" t="s">
        <v>95</v>
      </c>
      <c r="Z615" t="s">
        <v>2916</v>
      </c>
      <c r="AB615" t="s">
        <v>97</v>
      </c>
      <c r="AC615" t="s">
        <v>2916</v>
      </c>
      <c r="AD615" t="s">
        <v>1077</v>
      </c>
      <c r="AE615" t="s">
        <v>2984</v>
      </c>
      <c r="AI615" t="s">
        <v>3778</v>
      </c>
      <c r="AJ615" t="s">
        <v>3778</v>
      </c>
      <c r="AK615" t="s">
        <v>3778</v>
      </c>
      <c r="AN615" t="s">
        <v>1485</v>
      </c>
      <c r="AO615" t="s">
        <v>1486</v>
      </c>
      <c r="AP615" t="s">
        <v>2885</v>
      </c>
      <c r="AS615" t="s">
        <v>3765</v>
      </c>
      <c r="AT615" t="s">
        <v>3732</v>
      </c>
      <c r="AV615" t="s">
        <v>3779</v>
      </c>
      <c r="AX615">
        <v>105</v>
      </c>
      <c r="AY615" t="s">
        <v>3780</v>
      </c>
      <c r="AZ615" t="s">
        <v>3781</v>
      </c>
      <c r="BA615" t="s">
        <v>2387</v>
      </c>
      <c r="BB615" t="s">
        <v>2388</v>
      </c>
      <c r="BG615" t="s">
        <v>2067</v>
      </c>
      <c r="BO615" t="s">
        <v>110</v>
      </c>
      <c r="BP615" t="s">
        <v>111</v>
      </c>
      <c r="BQ615" t="s">
        <v>112</v>
      </c>
      <c r="BR615" t="s">
        <v>239</v>
      </c>
      <c r="BS615" t="s">
        <v>2390</v>
      </c>
      <c r="BT615" t="s">
        <v>207</v>
      </c>
      <c r="BU615" t="s">
        <v>116</v>
      </c>
      <c r="BV615" t="s">
        <v>475</v>
      </c>
      <c r="CD615" t="s">
        <v>3782</v>
      </c>
      <c r="CF615">
        <v>6</v>
      </c>
      <c r="CG615">
        <v>3</v>
      </c>
      <c r="CH615" t="s">
        <v>2892</v>
      </c>
    </row>
    <row r="616" spans="1:86" x14ac:dyDescent="0.25">
      <c r="A616">
        <v>613</v>
      </c>
      <c r="B616" t="s">
        <v>86</v>
      </c>
      <c r="C616" t="s">
        <v>87</v>
      </c>
      <c r="D616" t="s">
        <v>3783</v>
      </c>
      <c r="E616" t="s">
        <v>1476</v>
      </c>
      <c r="F616" t="s">
        <v>3724</v>
      </c>
      <c r="H616" t="s">
        <v>3725</v>
      </c>
      <c r="I616" t="s">
        <v>3726</v>
      </c>
      <c r="J616" t="s">
        <v>93</v>
      </c>
      <c r="P616" t="s">
        <v>3727</v>
      </c>
      <c r="Q616" t="s">
        <v>95</v>
      </c>
      <c r="Z616" t="s">
        <v>2916</v>
      </c>
      <c r="AB616" t="s">
        <v>97</v>
      </c>
      <c r="AC616" t="s">
        <v>2916</v>
      </c>
      <c r="AD616" t="s">
        <v>1077</v>
      </c>
      <c r="AE616" t="s">
        <v>2984</v>
      </c>
      <c r="AI616" t="s">
        <v>3778</v>
      </c>
      <c r="AJ616" t="s">
        <v>3778</v>
      </c>
      <c r="AK616" t="s">
        <v>3778</v>
      </c>
      <c r="AN616" t="s">
        <v>1485</v>
      </c>
      <c r="AO616" t="s">
        <v>1486</v>
      </c>
      <c r="AP616" t="s">
        <v>2885</v>
      </c>
      <c r="AS616" t="s">
        <v>3765</v>
      </c>
      <c r="AT616" t="s">
        <v>3732</v>
      </c>
      <c r="AV616" t="s">
        <v>3779</v>
      </c>
      <c r="AX616">
        <v>105</v>
      </c>
      <c r="AY616" t="s">
        <v>3780</v>
      </c>
      <c r="AZ616" t="s">
        <v>3781</v>
      </c>
      <c r="BA616" t="s">
        <v>2387</v>
      </c>
      <c r="BB616" t="s">
        <v>2388</v>
      </c>
      <c r="BG616" t="s">
        <v>2067</v>
      </c>
      <c r="BO616" t="s">
        <v>110</v>
      </c>
      <c r="BP616" t="s">
        <v>111</v>
      </c>
      <c r="BQ616" t="s">
        <v>112</v>
      </c>
      <c r="BR616" t="s">
        <v>239</v>
      </c>
      <c r="BS616" t="s">
        <v>2390</v>
      </c>
      <c r="BT616" t="s">
        <v>207</v>
      </c>
      <c r="BU616" t="s">
        <v>116</v>
      </c>
      <c r="BV616" t="s">
        <v>475</v>
      </c>
      <c r="CD616" t="s">
        <v>3782</v>
      </c>
      <c r="CF616">
        <v>6</v>
      </c>
      <c r="CG616">
        <v>3</v>
      </c>
      <c r="CH616" t="s">
        <v>2892</v>
      </c>
    </row>
    <row r="617" spans="1:86" x14ac:dyDescent="0.25">
      <c r="A617">
        <v>614</v>
      </c>
      <c r="B617" t="s">
        <v>86</v>
      </c>
      <c r="C617" t="s">
        <v>87</v>
      </c>
      <c r="D617" t="s">
        <v>3784</v>
      </c>
      <c r="E617" t="s">
        <v>1476</v>
      </c>
      <c r="F617" t="s">
        <v>3724</v>
      </c>
      <c r="H617" t="s">
        <v>3725</v>
      </c>
      <c r="I617" t="s">
        <v>3726</v>
      </c>
      <c r="J617" t="s">
        <v>93</v>
      </c>
      <c r="P617" t="s">
        <v>3727</v>
      </c>
      <c r="Q617" t="s">
        <v>95</v>
      </c>
      <c r="Z617" t="s">
        <v>2916</v>
      </c>
      <c r="AB617" t="s">
        <v>3785</v>
      </c>
      <c r="AC617" t="s">
        <v>2916</v>
      </c>
      <c r="AD617" t="s">
        <v>1077</v>
      </c>
      <c r="AE617" t="s">
        <v>3786</v>
      </c>
      <c r="AI617" t="s">
        <v>3787</v>
      </c>
      <c r="AJ617" t="s">
        <v>3787</v>
      </c>
      <c r="AK617" t="s">
        <v>3787</v>
      </c>
      <c r="AM617" t="s">
        <v>3788</v>
      </c>
      <c r="AN617" t="s">
        <v>1485</v>
      </c>
      <c r="AO617" t="s">
        <v>1486</v>
      </c>
      <c r="AP617" t="s">
        <v>2885</v>
      </c>
      <c r="AS617" t="s">
        <v>3765</v>
      </c>
      <c r="AT617" t="s">
        <v>3732</v>
      </c>
      <c r="AV617" t="s">
        <v>3789</v>
      </c>
      <c r="AX617">
        <v>105</v>
      </c>
      <c r="AY617" t="s">
        <v>3790</v>
      </c>
      <c r="AZ617" t="s">
        <v>3791</v>
      </c>
      <c r="BA617" t="s">
        <v>2387</v>
      </c>
      <c r="BB617" t="s">
        <v>2388</v>
      </c>
      <c r="BG617" t="s">
        <v>2067</v>
      </c>
      <c r="BO617" t="s">
        <v>110</v>
      </c>
      <c r="BP617" t="s">
        <v>111</v>
      </c>
      <c r="BQ617" t="s">
        <v>112</v>
      </c>
      <c r="BR617" t="s">
        <v>239</v>
      </c>
      <c r="BS617" t="s">
        <v>2390</v>
      </c>
      <c r="BT617" t="s">
        <v>207</v>
      </c>
      <c r="BU617" t="s">
        <v>116</v>
      </c>
      <c r="BV617" t="s">
        <v>475</v>
      </c>
      <c r="CF617">
        <v>6</v>
      </c>
      <c r="CG617">
        <v>3</v>
      </c>
      <c r="CH617" t="s">
        <v>2892</v>
      </c>
    </row>
    <row r="618" spans="1:86" x14ac:dyDescent="0.25">
      <c r="A618">
        <v>615</v>
      </c>
      <c r="B618" t="s">
        <v>86</v>
      </c>
      <c r="C618" t="s">
        <v>87</v>
      </c>
      <c r="D618" t="s">
        <v>3792</v>
      </c>
      <c r="E618" t="s">
        <v>1476</v>
      </c>
      <c r="F618" t="s">
        <v>3724</v>
      </c>
      <c r="H618" t="s">
        <v>3725</v>
      </c>
      <c r="I618" t="s">
        <v>3726</v>
      </c>
      <c r="J618" t="s">
        <v>93</v>
      </c>
      <c r="P618" t="s">
        <v>3727</v>
      </c>
      <c r="Q618" t="s">
        <v>95</v>
      </c>
      <c r="Z618" t="s">
        <v>2916</v>
      </c>
      <c r="AB618" t="s">
        <v>3793</v>
      </c>
      <c r="AC618" t="s">
        <v>2916</v>
      </c>
      <c r="AD618" t="s">
        <v>1077</v>
      </c>
      <c r="AE618" t="s">
        <v>3794</v>
      </c>
      <c r="AI618" t="s">
        <v>3795</v>
      </c>
      <c r="AJ618" t="s">
        <v>3795</v>
      </c>
      <c r="AK618" t="s">
        <v>3795</v>
      </c>
      <c r="AM618" t="s">
        <v>3796</v>
      </c>
      <c r="AN618" t="s">
        <v>1485</v>
      </c>
      <c r="AO618" t="s">
        <v>1486</v>
      </c>
      <c r="AP618" t="s">
        <v>2885</v>
      </c>
      <c r="AS618" t="s">
        <v>3765</v>
      </c>
      <c r="AT618" t="s">
        <v>3732</v>
      </c>
      <c r="AV618" t="s">
        <v>3797</v>
      </c>
      <c r="AX618">
        <v>105</v>
      </c>
      <c r="AY618" t="s">
        <v>3790</v>
      </c>
      <c r="AZ618" t="s">
        <v>3791</v>
      </c>
      <c r="BA618" t="s">
        <v>2387</v>
      </c>
      <c r="BB618" t="s">
        <v>2388</v>
      </c>
      <c r="BG618" t="s">
        <v>2067</v>
      </c>
      <c r="BO618" t="s">
        <v>110</v>
      </c>
      <c r="BP618" t="s">
        <v>111</v>
      </c>
      <c r="BQ618" t="s">
        <v>112</v>
      </c>
      <c r="BR618" t="s">
        <v>239</v>
      </c>
      <c r="BS618" t="s">
        <v>2390</v>
      </c>
      <c r="BT618" t="s">
        <v>207</v>
      </c>
      <c r="BU618" t="s">
        <v>116</v>
      </c>
      <c r="BV618" t="s">
        <v>475</v>
      </c>
      <c r="CF618">
        <v>6</v>
      </c>
      <c r="CG618">
        <v>3</v>
      </c>
      <c r="CH618" t="s">
        <v>2892</v>
      </c>
    </row>
    <row r="619" spans="1:86" x14ac:dyDescent="0.25">
      <c r="A619">
        <v>616</v>
      </c>
      <c r="B619" t="s">
        <v>86</v>
      </c>
      <c r="C619" t="s">
        <v>87</v>
      </c>
      <c r="D619" t="s">
        <v>3798</v>
      </c>
      <c r="E619" t="s">
        <v>1476</v>
      </c>
      <c r="F619" t="s">
        <v>3724</v>
      </c>
      <c r="H619" t="s">
        <v>3725</v>
      </c>
      <c r="I619" t="s">
        <v>3726</v>
      </c>
      <c r="J619" t="s">
        <v>93</v>
      </c>
      <c r="P619" t="s">
        <v>3727</v>
      </c>
      <c r="Q619" t="s">
        <v>95</v>
      </c>
      <c r="Z619" t="s">
        <v>2882</v>
      </c>
      <c r="AB619" t="s">
        <v>97</v>
      </c>
      <c r="AC619" t="s">
        <v>2882</v>
      </c>
      <c r="AD619" t="s">
        <v>1077</v>
      </c>
      <c r="AE619" t="s">
        <v>3799</v>
      </c>
      <c r="AI619" t="s">
        <v>3800</v>
      </c>
      <c r="AJ619" t="s">
        <v>3800</v>
      </c>
      <c r="AK619" t="s">
        <v>3800</v>
      </c>
      <c r="AN619" t="s">
        <v>1485</v>
      </c>
      <c r="AO619" t="s">
        <v>1486</v>
      </c>
      <c r="AP619" t="s">
        <v>2885</v>
      </c>
      <c r="AS619" t="s">
        <v>3765</v>
      </c>
      <c r="AT619" t="s">
        <v>3732</v>
      </c>
      <c r="AV619" t="s">
        <v>3801</v>
      </c>
      <c r="AX619">
        <v>101</v>
      </c>
      <c r="AY619" t="s">
        <v>3802</v>
      </c>
      <c r="AZ619" t="s">
        <v>3803</v>
      </c>
      <c r="BA619" t="s">
        <v>234</v>
      </c>
      <c r="BB619" t="s">
        <v>235</v>
      </c>
      <c r="BG619" t="s">
        <v>236</v>
      </c>
      <c r="BM619" t="s">
        <v>237</v>
      </c>
      <c r="BN619" t="s">
        <v>238</v>
      </c>
      <c r="BO619" t="s">
        <v>110</v>
      </c>
      <c r="BP619" t="s">
        <v>111</v>
      </c>
      <c r="BQ619" t="s">
        <v>112</v>
      </c>
      <c r="BR619" t="s">
        <v>239</v>
      </c>
      <c r="BS619" t="s">
        <v>240</v>
      </c>
      <c r="BT619" t="s">
        <v>241</v>
      </c>
      <c r="BU619" t="s">
        <v>116</v>
      </c>
      <c r="BV619" t="s">
        <v>137</v>
      </c>
      <c r="CD619" t="s">
        <v>2891</v>
      </c>
      <c r="CF619">
        <v>6</v>
      </c>
      <c r="CG619">
        <v>3</v>
      </c>
      <c r="CH619" t="s">
        <v>2892</v>
      </c>
    </row>
    <row r="620" spans="1:86" x14ac:dyDescent="0.25">
      <c r="A620">
        <v>617</v>
      </c>
      <c r="B620" t="s">
        <v>86</v>
      </c>
      <c r="C620" t="s">
        <v>87</v>
      </c>
      <c r="D620" t="s">
        <v>3804</v>
      </c>
      <c r="E620" t="s">
        <v>1476</v>
      </c>
      <c r="F620" t="s">
        <v>3724</v>
      </c>
      <c r="H620" t="s">
        <v>3725</v>
      </c>
      <c r="I620" t="s">
        <v>3726</v>
      </c>
      <c r="J620" t="s">
        <v>93</v>
      </c>
      <c r="P620" t="s">
        <v>3727</v>
      </c>
      <c r="Q620" t="s">
        <v>95</v>
      </c>
      <c r="Z620" t="s">
        <v>1675</v>
      </c>
      <c r="AB620" t="s">
        <v>97</v>
      </c>
      <c r="AC620" t="s">
        <v>2882</v>
      </c>
      <c r="AD620" t="s">
        <v>1077</v>
      </c>
      <c r="AE620" t="s">
        <v>3805</v>
      </c>
      <c r="AI620" t="s">
        <v>3806</v>
      </c>
      <c r="AJ620" t="s">
        <v>3806</v>
      </c>
      <c r="AK620" t="s">
        <v>3806</v>
      </c>
      <c r="AN620" t="s">
        <v>1485</v>
      </c>
      <c r="AO620" t="s">
        <v>1486</v>
      </c>
      <c r="AP620" t="s">
        <v>2885</v>
      </c>
      <c r="AS620" t="s">
        <v>3765</v>
      </c>
      <c r="AT620" t="s">
        <v>3732</v>
      </c>
      <c r="AV620" t="s">
        <v>3807</v>
      </c>
      <c r="AX620">
        <v>45</v>
      </c>
      <c r="AY620" t="s">
        <v>3808</v>
      </c>
      <c r="AZ620" t="s">
        <v>3809</v>
      </c>
      <c r="BA620" t="s">
        <v>1084</v>
      </c>
      <c r="BB620" t="s">
        <v>1504</v>
      </c>
      <c r="BO620" t="s">
        <v>110</v>
      </c>
      <c r="BP620" t="s">
        <v>111</v>
      </c>
      <c r="BQ620" t="s">
        <v>112</v>
      </c>
      <c r="BR620" t="s">
        <v>900</v>
      </c>
      <c r="BS620" t="s">
        <v>900</v>
      </c>
      <c r="BT620" t="s">
        <v>1506</v>
      </c>
      <c r="BU620" t="s">
        <v>116</v>
      </c>
      <c r="BV620" t="s">
        <v>137</v>
      </c>
      <c r="CD620" t="s">
        <v>2891</v>
      </c>
      <c r="CF620">
        <v>6</v>
      </c>
      <c r="CG620">
        <v>3</v>
      </c>
      <c r="CH620" t="s">
        <v>2892</v>
      </c>
    </row>
    <row r="621" spans="1:86" x14ac:dyDescent="0.25">
      <c r="A621">
        <v>618</v>
      </c>
      <c r="B621" t="s">
        <v>86</v>
      </c>
      <c r="C621" t="s">
        <v>87</v>
      </c>
      <c r="D621" t="s">
        <v>3810</v>
      </c>
      <c r="E621" t="s">
        <v>1476</v>
      </c>
      <c r="F621" t="s">
        <v>3724</v>
      </c>
      <c r="H621" t="s">
        <v>3725</v>
      </c>
      <c r="I621" t="s">
        <v>3726</v>
      </c>
      <c r="J621" t="s">
        <v>3811</v>
      </c>
      <c r="P621" t="s">
        <v>3727</v>
      </c>
      <c r="Q621" t="s">
        <v>95</v>
      </c>
      <c r="Z621" t="s">
        <v>3812</v>
      </c>
      <c r="AB621" t="s">
        <v>97</v>
      </c>
      <c r="AC621" t="s">
        <v>3812</v>
      </c>
      <c r="AD621" t="s">
        <v>1077</v>
      </c>
      <c r="AE621" t="s">
        <v>3813</v>
      </c>
      <c r="AI621" t="s">
        <v>3814</v>
      </c>
      <c r="AJ621" t="s">
        <v>3814</v>
      </c>
      <c r="AK621" t="s">
        <v>3814</v>
      </c>
      <c r="AN621" t="s">
        <v>1485</v>
      </c>
      <c r="AO621" t="s">
        <v>1486</v>
      </c>
      <c r="AP621" t="s">
        <v>2885</v>
      </c>
      <c r="AS621" t="s">
        <v>3765</v>
      </c>
      <c r="AT621" t="s">
        <v>3739</v>
      </c>
      <c r="AV621" t="s">
        <v>3815</v>
      </c>
      <c r="AX621">
        <v>56</v>
      </c>
      <c r="AY621" t="s">
        <v>3816</v>
      </c>
      <c r="AZ621" t="s">
        <v>3817</v>
      </c>
      <c r="BA621" t="s">
        <v>2027</v>
      </c>
      <c r="BB621" t="s">
        <v>3818</v>
      </c>
      <c r="BO621" t="s">
        <v>110</v>
      </c>
      <c r="BP621" t="s">
        <v>111</v>
      </c>
      <c r="BQ621" t="s">
        <v>112</v>
      </c>
      <c r="BR621" t="s">
        <v>239</v>
      </c>
      <c r="BS621" t="s">
        <v>1697</v>
      </c>
      <c r="BT621" t="s">
        <v>625</v>
      </c>
      <c r="BU621" t="s">
        <v>116</v>
      </c>
      <c r="BV621" t="s">
        <v>137</v>
      </c>
      <c r="CF621">
        <v>6</v>
      </c>
      <c r="CG621">
        <v>3</v>
      </c>
      <c r="CH621" t="s">
        <v>2892</v>
      </c>
    </row>
    <row r="622" spans="1:86" x14ac:dyDescent="0.25">
      <c r="A622">
        <v>619</v>
      </c>
      <c r="B622" t="s">
        <v>86</v>
      </c>
      <c r="C622" t="s">
        <v>87</v>
      </c>
      <c r="D622" t="s">
        <v>3819</v>
      </c>
      <c r="E622" t="s">
        <v>1476</v>
      </c>
      <c r="F622" t="s">
        <v>3724</v>
      </c>
      <c r="H622" t="s">
        <v>3725</v>
      </c>
      <c r="I622" t="s">
        <v>3726</v>
      </c>
      <c r="J622" t="s">
        <v>3811</v>
      </c>
      <c r="P622" t="s">
        <v>3727</v>
      </c>
      <c r="Q622" t="s">
        <v>95</v>
      </c>
      <c r="Z622" t="s">
        <v>3820</v>
      </c>
      <c r="AB622" t="s">
        <v>97</v>
      </c>
      <c r="AC622" t="s">
        <v>2962</v>
      </c>
      <c r="AD622" t="s">
        <v>1077</v>
      </c>
      <c r="AE622" t="s">
        <v>3821</v>
      </c>
      <c r="AI622" t="s">
        <v>3822</v>
      </c>
      <c r="AJ622" t="s">
        <v>3822</v>
      </c>
      <c r="AK622" t="s">
        <v>3822</v>
      </c>
      <c r="AN622" t="s">
        <v>1485</v>
      </c>
      <c r="AO622" t="s">
        <v>1486</v>
      </c>
      <c r="AP622" t="s">
        <v>2885</v>
      </c>
      <c r="AS622" t="s">
        <v>3823</v>
      </c>
      <c r="AT622" t="s">
        <v>3739</v>
      </c>
      <c r="AV622" t="s">
        <v>3824</v>
      </c>
      <c r="AX622">
        <v>45</v>
      </c>
      <c r="AY622" t="s">
        <v>3808</v>
      </c>
      <c r="AZ622" t="s">
        <v>3809</v>
      </c>
      <c r="BA622" t="s">
        <v>1084</v>
      </c>
      <c r="BB622" t="s">
        <v>1504</v>
      </c>
      <c r="BO622" t="s">
        <v>110</v>
      </c>
      <c r="BP622" t="s">
        <v>111</v>
      </c>
      <c r="BQ622" t="s">
        <v>112</v>
      </c>
      <c r="BR622" t="s">
        <v>900</v>
      </c>
      <c r="BS622" t="s">
        <v>900</v>
      </c>
      <c r="BT622" t="s">
        <v>1506</v>
      </c>
      <c r="BU622" t="s">
        <v>116</v>
      </c>
      <c r="BV622" t="s">
        <v>137</v>
      </c>
      <c r="CD622" t="s">
        <v>1569</v>
      </c>
      <c r="CF622">
        <v>6</v>
      </c>
      <c r="CG622">
        <v>3</v>
      </c>
      <c r="CH622" t="s">
        <v>2892</v>
      </c>
    </row>
    <row r="623" spans="1:86" x14ac:dyDescent="0.25">
      <c r="A623">
        <v>620</v>
      </c>
      <c r="B623" t="s">
        <v>86</v>
      </c>
      <c r="C623" t="s">
        <v>87</v>
      </c>
      <c r="D623" t="s">
        <v>3825</v>
      </c>
      <c r="E623" t="s">
        <v>1476</v>
      </c>
      <c r="F623" t="s">
        <v>3724</v>
      </c>
      <c r="H623" t="s">
        <v>3725</v>
      </c>
      <c r="I623" t="s">
        <v>3726</v>
      </c>
      <c r="J623" t="s">
        <v>93</v>
      </c>
      <c r="P623" t="s">
        <v>3727</v>
      </c>
      <c r="Q623" t="s">
        <v>95</v>
      </c>
      <c r="Z623" t="s">
        <v>3025</v>
      </c>
      <c r="AB623" t="s">
        <v>97</v>
      </c>
      <c r="AC623" t="s">
        <v>489</v>
      </c>
      <c r="AD623" t="s">
        <v>1077</v>
      </c>
      <c r="AE623" t="s">
        <v>3826</v>
      </c>
      <c r="AI623" t="s">
        <v>3827</v>
      </c>
      <c r="AJ623" t="s">
        <v>3827</v>
      </c>
      <c r="AK623" t="s">
        <v>3827</v>
      </c>
      <c r="AM623" t="s">
        <v>3796</v>
      </c>
      <c r="AN623" t="s">
        <v>1485</v>
      </c>
      <c r="AO623" t="s">
        <v>1486</v>
      </c>
      <c r="AP623" t="s">
        <v>2885</v>
      </c>
      <c r="AS623" t="s">
        <v>3823</v>
      </c>
      <c r="AT623" t="s">
        <v>3732</v>
      </c>
      <c r="AV623" t="s">
        <v>3828</v>
      </c>
      <c r="AX623">
        <v>107</v>
      </c>
      <c r="AY623" t="s">
        <v>3829</v>
      </c>
      <c r="AZ623" t="s">
        <v>3830</v>
      </c>
      <c r="BA623" t="s">
        <v>492</v>
      </c>
      <c r="BB623" t="s">
        <v>493</v>
      </c>
      <c r="BO623" t="s">
        <v>110</v>
      </c>
      <c r="BP623" t="s">
        <v>111</v>
      </c>
      <c r="BQ623" t="s">
        <v>112</v>
      </c>
      <c r="BR623" t="s">
        <v>206</v>
      </c>
      <c r="BS623" t="s">
        <v>206</v>
      </c>
      <c r="BT623" t="s">
        <v>481</v>
      </c>
      <c r="BU623" t="s">
        <v>116</v>
      </c>
      <c r="BV623" t="s">
        <v>137</v>
      </c>
      <c r="CC623" t="s">
        <v>3831</v>
      </c>
      <c r="CF623">
        <v>6</v>
      </c>
      <c r="CG623">
        <v>3</v>
      </c>
      <c r="CH623" t="s">
        <v>2892</v>
      </c>
    </row>
    <row r="624" spans="1:86" x14ac:dyDescent="0.25">
      <c r="A624">
        <v>621</v>
      </c>
      <c r="B624" t="s">
        <v>86</v>
      </c>
      <c r="C624" t="s">
        <v>87</v>
      </c>
      <c r="D624" t="s">
        <v>3832</v>
      </c>
      <c r="E624" t="s">
        <v>1476</v>
      </c>
      <c r="F624" t="s">
        <v>3724</v>
      </c>
      <c r="H624" t="s">
        <v>3725</v>
      </c>
      <c r="I624" t="s">
        <v>3726</v>
      </c>
      <c r="J624" t="s">
        <v>93</v>
      </c>
      <c r="P624" t="s">
        <v>3727</v>
      </c>
      <c r="Q624" t="s">
        <v>95</v>
      </c>
      <c r="Z624" t="s">
        <v>3025</v>
      </c>
      <c r="AB624" t="s">
        <v>97</v>
      </c>
      <c r="AC624" t="s">
        <v>489</v>
      </c>
      <c r="AD624" t="s">
        <v>1077</v>
      </c>
      <c r="AE624" t="s">
        <v>3833</v>
      </c>
      <c r="AI624" t="s">
        <v>3834</v>
      </c>
      <c r="AJ624" t="s">
        <v>3834</v>
      </c>
      <c r="AK624" t="s">
        <v>3834</v>
      </c>
      <c r="AN624" t="s">
        <v>1485</v>
      </c>
      <c r="AO624" t="s">
        <v>1486</v>
      </c>
      <c r="AP624" t="s">
        <v>2885</v>
      </c>
      <c r="AS624" t="s">
        <v>3823</v>
      </c>
      <c r="AT624" t="s">
        <v>3732</v>
      </c>
      <c r="AV624" t="s">
        <v>3835</v>
      </c>
      <c r="AX624">
        <v>107</v>
      </c>
      <c r="AY624" t="s">
        <v>3829</v>
      </c>
      <c r="AZ624" t="s">
        <v>3830</v>
      </c>
      <c r="BA624" t="s">
        <v>492</v>
      </c>
      <c r="BB624" t="s">
        <v>493</v>
      </c>
      <c r="BO624" t="s">
        <v>110</v>
      </c>
      <c r="BP624" t="s">
        <v>111</v>
      </c>
      <c r="BQ624" t="s">
        <v>112</v>
      </c>
      <c r="BR624" t="s">
        <v>206</v>
      </c>
      <c r="BS624" t="s">
        <v>206</v>
      </c>
      <c r="BT624" t="s">
        <v>481</v>
      </c>
      <c r="BU624" t="s">
        <v>116</v>
      </c>
      <c r="BV624" t="s">
        <v>137</v>
      </c>
      <c r="CF624">
        <v>6</v>
      </c>
      <c r="CG624">
        <v>3</v>
      </c>
      <c r="CH624" t="s">
        <v>2892</v>
      </c>
    </row>
    <row r="625" spans="1:86" x14ac:dyDescent="0.25">
      <c r="A625">
        <v>622</v>
      </c>
      <c r="B625" t="s">
        <v>86</v>
      </c>
      <c r="C625" t="s">
        <v>87</v>
      </c>
      <c r="D625" t="s">
        <v>3836</v>
      </c>
      <c r="E625" t="s">
        <v>1476</v>
      </c>
      <c r="F625" t="s">
        <v>3724</v>
      </c>
      <c r="H625" t="s">
        <v>3725</v>
      </c>
      <c r="I625" t="s">
        <v>3726</v>
      </c>
      <c r="J625" t="s">
        <v>3811</v>
      </c>
      <c r="P625" t="s">
        <v>3727</v>
      </c>
      <c r="Q625" t="s">
        <v>95</v>
      </c>
      <c r="Z625" t="s">
        <v>3812</v>
      </c>
      <c r="AB625" t="s">
        <v>97</v>
      </c>
      <c r="AC625" t="s">
        <v>3812</v>
      </c>
      <c r="AD625" t="s">
        <v>1077</v>
      </c>
      <c r="AE625" t="s">
        <v>3837</v>
      </c>
      <c r="AN625" t="s">
        <v>1485</v>
      </c>
      <c r="AO625" t="s">
        <v>1486</v>
      </c>
      <c r="AP625" t="s">
        <v>2885</v>
      </c>
      <c r="AS625" t="s">
        <v>3823</v>
      </c>
      <c r="AT625" t="s">
        <v>3739</v>
      </c>
      <c r="AV625" t="s">
        <v>3838</v>
      </c>
      <c r="AX625">
        <v>127</v>
      </c>
      <c r="AY625" t="s">
        <v>3839</v>
      </c>
      <c r="AZ625" t="s">
        <v>3840</v>
      </c>
      <c r="BA625" t="s">
        <v>3841</v>
      </c>
      <c r="BB625" t="s">
        <v>3842</v>
      </c>
      <c r="BG625" t="s">
        <v>3843</v>
      </c>
      <c r="BM625" t="s">
        <v>3844</v>
      </c>
      <c r="BN625" t="s">
        <v>3845</v>
      </c>
      <c r="BO625" t="s">
        <v>110</v>
      </c>
      <c r="BP625" t="s">
        <v>111</v>
      </c>
      <c r="BQ625" t="s">
        <v>112</v>
      </c>
      <c r="BR625" t="s">
        <v>134</v>
      </c>
      <c r="BS625" t="s">
        <v>3846</v>
      </c>
      <c r="BT625" t="s">
        <v>3847</v>
      </c>
      <c r="BU625" t="s">
        <v>116</v>
      </c>
      <c r="BV625" t="s">
        <v>475</v>
      </c>
      <c r="CF625">
        <v>6</v>
      </c>
      <c r="CG625">
        <v>3</v>
      </c>
      <c r="CH625" t="s">
        <v>2892</v>
      </c>
    </row>
    <row r="626" spans="1:86" x14ac:dyDescent="0.25">
      <c r="A626">
        <v>623</v>
      </c>
      <c r="B626" t="s">
        <v>86</v>
      </c>
      <c r="C626" t="s">
        <v>87</v>
      </c>
      <c r="D626" t="s">
        <v>3848</v>
      </c>
      <c r="E626" t="s">
        <v>1476</v>
      </c>
      <c r="F626" t="s">
        <v>3724</v>
      </c>
      <c r="H626" t="s">
        <v>3725</v>
      </c>
      <c r="I626" t="s">
        <v>3726</v>
      </c>
      <c r="J626" t="s">
        <v>93</v>
      </c>
      <c r="P626" t="s">
        <v>3727</v>
      </c>
      <c r="Q626" t="s">
        <v>95</v>
      </c>
      <c r="Z626" t="s">
        <v>2916</v>
      </c>
      <c r="AB626" t="s">
        <v>3849</v>
      </c>
      <c r="AC626" t="s">
        <v>2916</v>
      </c>
      <c r="AD626" t="s">
        <v>1077</v>
      </c>
      <c r="AE626" t="s">
        <v>3850</v>
      </c>
      <c r="AI626" t="s">
        <v>3851</v>
      </c>
      <c r="AJ626" t="s">
        <v>3851</v>
      </c>
      <c r="AK626" t="s">
        <v>3851</v>
      </c>
      <c r="AN626" t="s">
        <v>1485</v>
      </c>
      <c r="AO626" t="s">
        <v>1486</v>
      </c>
      <c r="AP626" t="s">
        <v>2885</v>
      </c>
      <c r="AS626" t="s">
        <v>3823</v>
      </c>
      <c r="AT626" t="s">
        <v>3732</v>
      </c>
      <c r="AV626" t="s">
        <v>3852</v>
      </c>
      <c r="AX626">
        <v>216</v>
      </c>
      <c r="AY626" t="s">
        <v>3853</v>
      </c>
      <c r="AZ626" t="s">
        <v>3854</v>
      </c>
      <c r="BA626" t="s">
        <v>3855</v>
      </c>
      <c r="BB626" t="s">
        <v>3856</v>
      </c>
      <c r="BJ626" t="s">
        <v>3707</v>
      </c>
      <c r="BO626" t="s">
        <v>110</v>
      </c>
      <c r="BP626" t="s">
        <v>111</v>
      </c>
      <c r="BQ626" t="s">
        <v>112</v>
      </c>
      <c r="BR626" t="s">
        <v>3857</v>
      </c>
      <c r="BS626" t="s">
        <v>3858</v>
      </c>
      <c r="BT626" t="s">
        <v>3709</v>
      </c>
      <c r="BU626" t="s">
        <v>116</v>
      </c>
      <c r="BV626" t="s">
        <v>137</v>
      </c>
      <c r="CF626">
        <v>6</v>
      </c>
      <c r="CG626">
        <v>3</v>
      </c>
      <c r="CH626" t="s">
        <v>2892</v>
      </c>
    </row>
    <row r="627" spans="1:86" x14ac:dyDescent="0.25">
      <c r="A627">
        <v>624</v>
      </c>
      <c r="B627" t="s">
        <v>86</v>
      </c>
      <c r="C627" t="s">
        <v>87</v>
      </c>
      <c r="D627" t="s">
        <v>3859</v>
      </c>
      <c r="E627" t="s">
        <v>1476</v>
      </c>
      <c r="F627" t="s">
        <v>3860</v>
      </c>
      <c r="H627" t="s">
        <v>3861</v>
      </c>
      <c r="I627" t="s">
        <v>3862</v>
      </c>
      <c r="J627" t="s">
        <v>3863</v>
      </c>
      <c r="P627" t="s">
        <v>3099</v>
      </c>
      <c r="Q627" t="s">
        <v>95</v>
      </c>
      <c r="Z627" t="s">
        <v>3370</v>
      </c>
      <c r="AB627" t="s">
        <v>3864</v>
      </c>
      <c r="AC627" t="s">
        <v>2962</v>
      </c>
      <c r="AD627" t="s">
        <v>1077</v>
      </c>
      <c r="AE627" t="s">
        <v>3865</v>
      </c>
      <c r="AI627" t="s">
        <v>3866</v>
      </c>
      <c r="AJ627" t="s">
        <v>3866</v>
      </c>
      <c r="AK627" t="s">
        <v>3866</v>
      </c>
      <c r="AN627" t="s">
        <v>1485</v>
      </c>
      <c r="AO627" t="s">
        <v>1486</v>
      </c>
      <c r="AP627" t="s">
        <v>2885</v>
      </c>
      <c r="AS627" t="s">
        <v>3867</v>
      </c>
      <c r="AT627" t="s">
        <v>3868</v>
      </c>
      <c r="AV627" t="s">
        <v>3869</v>
      </c>
      <c r="AX627">
        <v>49</v>
      </c>
      <c r="AY627" t="s">
        <v>3870</v>
      </c>
      <c r="AZ627" t="s">
        <v>3871</v>
      </c>
      <c r="BA627" t="s">
        <v>991</v>
      </c>
      <c r="BB627" t="s">
        <v>992</v>
      </c>
      <c r="BC627" t="s">
        <v>3872</v>
      </c>
      <c r="BJ627" t="s">
        <v>373</v>
      </c>
      <c r="BM627" t="s">
        <v>994</v>
      </c>
      <c r="BN627" t="s">
        <v>995</v>
      </c>
      <c r="BO627" t="s">
        <v>110</v>
      </c>
      <c r="BP627" t="s">
        <v>111</v>
      </c>
      <c r="BQ627" t="s">
        <v>112</v>
      </c>
      <c r="BR627" t="s">
        <v>374</v>
      </c>
      <c r="BS627" t="s">
        <v>996</v>
      </c>
      <c r="BT627" t="s">
        <v>376</v>
      </c>
      <c r="BU627" t="s">
        <v>116</v>
      </c>
      <c r="BV627" t="s">
        <v>602</v>
      </c>
      <c r="CF627">
        <v>6</v>
      </c>
      <c r="CG627">
        <v>1</v>
      </c>
      <c r="CH627" t="s">
        <v>2892</v>
      </c>
    </row>
    <row r="628" spans="1:86" x14ac:dyDescent="0.25">
      <c r="A628">
        <v>625</v>
      </c>
      <c r="B628" t="s">
        <v>86</v>
      </c>
      <c r="C628" t="s">
        <v>87</v>
      </c>
      <c r="D628" t="s">
        <v>3873</v>
      </c>
      <c r="E628" t="s">
        <v>1476</v>
      </c>
      <c r="F628" t="s">
        <v>3860</v>
      </c>
      <c r="H628" t="s">
        <v>3861</v>
      </c>
      <c r="I628" t="s">
        <v>3862</v>
      </c>
      <c r="J628" t="s">
        <v>3863</v>
      </c>
      <c r="P628" t="s">
        <v>3099</v>
      </c>
      <c r="Q628" t="s">
        <v>95</v>
      </c>
      <c r="Z628" t="s">
        <v>3353</v>
      </c>
      <c r="AB628" t="s">
        <v>97</v>
      </c>
      <c r="AC628" t="s">
        <v>2962</v>
      </c>
      <c r="AD628" t="s">
        <v>1077</v>
      </c>
      <c r="AE628" t="s">
        <v>3874</v>
      </c>
      <c r="AI628" t="s">
        <v>3355</v>
      </c>
      <c r="AJ628" t="s">
        <v>3355</v>
      </c>
      <c r="AK628" t="s">
        <v>3355</v>
      </c>
      <c r="AN628" t="s">
        <v>1485</v>
      </c>
      <c r="AO628" t="s">
        <v>1486</v>
      </c>
      <c r="AP628" t="s">
        <v>2885</v>
      </c>
      <c r="AS628" t="s">
        <v>3867</v>
      </c>
      <c r="AT628" t="s">
        <v>3868</v>
      </c>
      <c r="AV628" t="s">
        <v>3875</v>
      </c>
      <c r="AX628">
        <v>76</v>
      </c>
      <c r="AY628" t="s">
        <v>3876</v>
      </c>
      <c r="AZ628" t="s">
        <v>3877</v>
      </c>
      <c r="BA628" t="s">
        <v>3361</v>
      </c>
      <c r="BB628" t="s">
        <v>3362</v>
      </c>
      <c r="BC628" t="s">
        <v>3878</v>
      </c>
      <c r="BO628" t="s">
        <v>110</v>
      </c>
      <c r="BP628" t="s">
        <v>111</v>
      </c>
      <c r="BQ628" t="s">
        <v>112</v>
      </c>
      <c r="BR628" t="s">
        <v>374</v>
      </c>
      <c r="BS628" t="s">
        <v>375</v>
      </c>
      <c r="BT628" t="s">
        <v>376</v>
      </c>
      <c r="BU628" t="s">
        <v>116</v>
      </c>
      <c r="BV628" t="s">
        <v>813</v>
      </c>
      <c r="CC628" t="s">
        <v>3879</v>
      </c>
      <c r="CF628">
        <v>6</v>
      </c>
      <c r="CG628">
        <v>1</v>
      </c>
      <c r="CH628" t="s">
        <v>2892</v>
      </c>
    </row>
    <row r="629" spans="1:86" x14ac:dyDescent="0.25">
      <c r="A629">
        <v>626</v>
      </c>
      <c r="B629" t="s">
        <v>86</v>
      </c>
      <c r="C629" t="s">
        <v>87</v>
      </c>
      <c r="D629" t="s">
        <v>3880</v>
      </c>
      <c r="E629" t="s">
        <v>1476</v>
      </c>
      <c r="F629" t="s">
        <v>3860</v>
      </c>
      <c r="H629" t="s">
        <v>3861</v>
      </c>
      <c r="I629" t="s">
        <v>3862</v>
      </c>
      <c r="J629" t="s">
        <v>3863</v>
      </c>
      <c r="P629" t="s">
        <v>3099</v>
      </c>
      <c r="Q629" t="s">
        <v>95</v>
      </c>
      <c r="Z629" t="s">
        <v>945</v>
      </c>
      <c r="AB629" t="s">
        <v>97</v>
      </c>
      <c r="AC629" t="s">
        <v>2962</v>
      </c>
      <c r="AD629" t="s">
        <v>1077</v>
      </c>
      <c r="AE629" t="s">
        <v>3364</v>
      </c>
      <c r="AI629" t="s">
        <v>3365</v>
      </c>
      <c r="AJ629" t="s">
        <v>3365</v>
      </c>
      <c r="AK629" t="s">
        <v>3365</v>
      </c>
      <c r="AN629" t="s">
        <v>1485</v>
      </c>
      <c r="AO629" t="s">
        <v>1486</v>
      </c>
      <c r="AP629" t="s">
        <v>2885</v>
      </c>
      <c r="AS629" t="s">
        <v>3867</v>
      </c>
      <c r="AT629" t="s">
        <v>3868</v>
      </c>
      <c r="AV629" t="s">
        <v>3881</v>
      </c>
      <c r="AX629">
        <v>76</v>
      </c>
      <c r="AY629" t="s">
        <v>3876</v>
      </c>
      <c r="AZ629" t="s">
        <v>3877</v>
      </c>
      <c r="BA629" t="s">
        <v>3361</v>
      </c>
      <c r="BB629" t="s">
        <v>3362</v>
      </c>
      <c r="BC629" t="s">
        <v>3878</v>
      </c>
      <c r="BO629" t="s">
        <v>110</v>
      </c>
      <c r="BP629" t="s">
        <v>111</v>
      </c>
      <c r="BQ629" t="s">
        <v>112</v>
      </c>
      <c r="BR629" t="s">
        <v>374</v>
      </c>
      <c r="BS629" t="s">
        <v>375</v>
      </c>
      <c r="BT629" t="s">
        <v>376</v>
      </c>
      <c r="BU629" t="s">
        <v>116</v>
      </c>
      <c r="BV629" t="s">
        <v>813</v>
      </c>
      <c r="CC629" t="s">
        <v>3879</v>
      </c>
      <c r="CF629">
        <v>6</v>
      </c>
      <c r="CG629">
        <v>1</v>
      </c>
      <c r="CH629" t="s">
        <v>2892</v>
      </c>
    </row>
    <row r="630" spans="1:86" x14ac:dyDescent="0.25">
      <c r="A630">
        <v>627</v>
      </c>
      <c r="B630" t="s">
        <v>86</v>
      </c>
      <c r="C630" t="s">
        <v>87</v>
      </c>
      <c r="D630" t="s">
        <v>3882</v>
      </c>
      <c r="E630" t="s">
        <v>1476</v>
      </c>
      <c r="F630" t="s">
        <v>3860</v>
      </c>
      <c r="H630" t="s">
        <v>3861</v>
      </c>
      <c r="I630" t="s">
        <v>3862</v>
      </c>
      <c r="J630" t="s">
        <v>3863</v>
      </c>
      <c r="P630" t="s">
        <v>3099</v>
      </c>
      <c r="Q630" t="s">
        <v>95</v>
      </c>
      <c r="Z630" t="s">
        <v>3883</v>
      </c>
      <c r="AB630" t="s">
        <v>3884</v>
      </c>
      <c r="AC630" t="s">
        <v>2962</v>
      </c>
      <c r="AD630" t="s">
        <v>1077</v>
      </c>
      <c r="AE630" t="s">
        <v>3885</v>
      </c>
      <c r="AN630" t="s">
        <v>1485</v>
      </c>
      <c r="AO630" t="s">
        <v>1486</v>
      </c>
      <c r="AP630" t="s">
        <v>2885</v>
      </c>
      <c r="AS630" t="s">
        <v>3886</v>
      </c>
      <c r="AT630" t="s">
        <v>3868</v>
      </c>
      <c r="AV630" t="s">
        <v>3887</v>
      </c>
      <c r="AX630">
        <v>64</v>
      </c>
      <c r="AY630" t="s">
        <v>3888</v>
      </c>
      <c r="AZ630" t="s">
        <v>3889</v>
      </c>
      <c r="BA630" t="s">
        <v>2027</v>
      </c>
      <c r="BB630" t="s">
        <v>3818</v>
      </c>
      <c r="BC630" t="s">
        <v>3890</v>
      </c>
      <c r="BO630" t="s">
        <v>110</v>
      </c>
      <c r="BP630" t="s">
        <v>111</v>
      </c>
      <c r="BQ630" t="s">
        <v>112</v>
      </c>
      <c r="BR630" t="s">
        <v>1881</v>
      </c>
      <c r="BS630" t="s">
        <v>3891</v>
      </c>
      <c r="BT630" t="s">
        <v>154</v>
      </c>
      <c r="BU630" t="s">
        <v>116</v>
      </c>
      <c r="BV630" t="s">
        <v>302</v>
      </c>
      <c r="CF630">
        <v>6</v>
      </c>
      <c r="CG630">
        <v>1</v>
      </c>
      <c r="CH630" t="s">
        <v>2892</v>
      </c>
    </row>
    <row r="631" spans="1:86" x14ac:dyDescent="0.25">
      <c r="A631">
        <v>628</v>
      </c>
      <c r="B631" t="s">
        <v>86</v>
      </c>
      <c r="C631" t="s">
        <v>87</v>
      </c>
      <c r="D631" t="s">
        <v>3892</v>
      </c>
      <c r="E631" t="s">
        <v>1476</v>
      </c>
      <c r="F631" t="s">
        <v>3860</v>
      </c>
      <c r="H631" t="s">
        <v>3861</v>
      </c>
      <c r="I631" t="s">
        <v>3862</v>
      </c>
      <c r="J631" t="s">
        <v>3863</v>
      </c>
      <c r="P631" t="s">
        <v>3099</v>
      </c>
      <c r="Q631" t="s">
        <v>95</v>
      </c>
      <c r="Z631" t="s">
        <v>3370</v>
      </c>
      <c r="AB631" t="s">
        <v>3893</v>
      </c>
      <c r="AC631" t="s">
        <v>2962</v>
      </c>
      <c r="AD631" t="s">
        <v>1077</v>
      </c>
      <c r="AE631" t="s">
        <v>3372</v>
      </c>
      <c r="AI631" t="s">
        <v>3894</v>
      </c>
      <c r="AJ631" t="s">
        <v>3894</v>
      </c>
      <c r="AK631" t="s">
        <v>3894</v>
      </c>
      <c r="AN631" t="s">
        <v>1485</v>
      </c>
      <c r="AO631" t="s">
        <v>1486</v>
      </c>
      <c r="AP631" t="s">
        <v>2885</v>
      </c>
      <c r="AS631" t="s">
        <v>3895</v>
      </c>
      <c r="AT631" t="s">
        <v>3868</v>
      </c>
      <c r="AV631" t="s">
        <v>3896</v>
      </c>
      <c r="AX631">
        <v>105</v>
      </c>
      <c r="AY631" t="s">
        <v>3897</v>
      </c>
      <c r="AZ631" t="s">
        <v>3898</v>
      </c>
      <c r="BA631" t="s">
        <v>819</v>
      </c>
      <c r="BB631" t="s">
        <v>820</v>
      </c>
      <c r="BC631" t="s">
        <v>910</v>
      </c>
      <c r="BO631" t="s">
        <v>110</v>
      </c>
      <c r="BP631" t="s">
        <v>111</v>
      </c>
      <c r="BQ631" t="s">
        <v>112</v>
      </c>
      <c r="BR631" t="s">
        <v>810</v>
      </c>
      <c r="BS631" t="s">
        <v>833</v>
      </c>
      <c r="BT631" t="s">
        <v>812</v>
      </c>
      <c r="BU631" t="s">
        <v>116</v>
      </c>
      <c r="BV631" t="s">
        <v>187</v>
      </c>
      <c r="CF631">
        <v>6</v>
      </c>
      <c r="CG631">
        <v>1</v>
      </c>
      <c r="CH631" t="s">
        <v>2892</v>
      </c>
    </row>
    <row r="632" spans="1:86" x14ac:dyDescent="0.25">
      <c r="A632">
        <v>629</v>
      </c>
      <c r="B632" t="s">
        <v>86</v>
      </c>
      <c r="C632" t="s">
        <v>87</v>
      </c>
      <c r="D632" t="s">
        <v>3899</v>
      </c>
      <c r="E632" t="s">
        <v>1476</v>
      </c>
      <c r="F632" t="s">
        <v>3860</v>
      </c>
      <c r="H632" t="s">
        <v>3861</v>
      </c>
      <c r="I632" t="s">
        <v>3862</v>
      </c>
      <c r="J632" t="s">
        <v>3863</v>
      </c>
      <c r="P632" t="s">
        <v>3099</v>
      </c>
      <c r="Q632" t="s">
        <v>95</v>
      </c>
      <c r="Z632" t="s">
        <v>3900</v>
      </c>
      <c r="AB632" t="s">
        <v>3901</v>
      </c>
      <c r="AC632" t="s">
        <v>3100</v>
      </c>
      <c r="AD632" t="s">
        <v>1077</v>
      </c>
      <c r="AE632" t="s">
        <v>3902</v>
      </c>
      <c r="AI632" t="s">
        <v>3903</v>
      </c>
      <c r="AJ632" t="s">
        <v>3903</v>
      </c>
      <c r="AK632" t="s">
        <v>3903</v>
      </c>
      <c r="AN632" t="s">
        <v>1485</v>
      </c>
      <c r="AO632" t="s">
        <v>1486</v>
      </c>
      <c r="AP632" t="s">
        <v>2885</v>
      </c>
      <c r="AS632" t="s">
        <v>3904</v>
      </c>
      <c r="AT632" t="s">
        <v>3868</v>
      </c>
      <c r="AV632" t="s">
        <v>3905</v>
      </c>
      <c r="AX632">
        <v>49</v>
      </c>
      <c r="AY632" t="s">
        <v>3906</v>
      </c>
      <c r="AZ632" t="s">
        <v>3907</v>
      </c>
      <c r="BA632" t="s">
        <v>2402</v>
      </c>
      <c r="BB632" t="s">
        <v>3908</v>
      </c>
      <c r="BC632" t="s">
        <v>3909</v>
      </c>
      <c r="BG632" t="s">
        <v>1146</v>
      </c>
      <c r="BM632" t="s">
        <v>3910</v>
      </c>
      <c r="BN632" t="s">
        <v>3911</v>
      </c>
      <c r="BO632" t="s">
        <v>110</v>
      </c>
      <c r="BP632" t="s">
        <v>111</v>
      </c>
      <c r="BQ632" t="s">
        <v>112</v>
      </c>
      <c r="BR632" t="s">
        <v>1149</v>
      </c>
      <c r="BS632" t="s">
        <v>1150</v>
      </c>
      <c r="BT632" t="s">
        <v>983</v>
      </c>
      <c r="BU632" t="s">
        <v>116</v>
      </c>
      <c r="BV632" t="s">
        <v>602</v>
      </c>
      <c r="CF632">
        <v>6</v>
      </c>
      <c r="CG632">
        <v>1</v>
      </c>
      <c r="CH632" t="s">
        <v>2892</v>
      </c>
    </row>
    <row r="633" spans="1:86" x14ac:dyDescent="0.25">
      <c r="A633">
        <v>630</v>
      </c>
      <c r="B633" t="s">
        <v>86</v>
      </c>
      <c r="C633" t="s">
        <v>87</v>
      </c>
      <c r="D633" t="s">
        <v>3912</v>
      </c>
      <c r="E633" t="s">
        <v>1476</v>
      </c>
      <c r="F633" t="s">
        <v>3860</v>
      </c>
      <c r="H633" t="s">
        <v>3861</v>
      </c>
      <c r="I633" t="s">
        <v>3862</v>
      </c>
      <c r="J633" t="s">
        <v>3863</v>
      </c>
      <c r="P633" t="s">
        <v>3099</v>
      </c>
      <c r="Q633" t="s">
        <v>95</v>
      </c>
      <c r="Z633" t="s">
        <v>3900</v>
      </c>
      <c r="AB633" t="s">
        <v>3913</v>
      </c>
      <c r="AC633" t="s">
        <v>2962</v>
      </c>
      <c r="AD633" t="s">
        <v>1077</v>
      </c>
      <c r="AE633" t="s">
        <v>3902</v>
      </c>
      <c r="AI633" t="s">
        <v>3914</v>
      </c>
      <c r="AJ633" t="s">
        <v>3914</v>
      </c>
      <c r="AK633" t="s">
        <v>3914</v>
      </c>
      <c r="AN633" t="s">
        <v>1485</v>
      </c>
      <c r="AO633" t="s">
        <v>1486</v>
      </c>
      <c r="AP633" t="s">
        <v>2885</v>
      </c>
      <c r="AS633" t="s">
        <v>3904</v>
      </c>
      <c r="AT633" t="s">
        <v>3868</v>
      </c>
      <c r="AV633" t="s">
        <v>3905</v>
      </c>
      <c r="AX633">
        <v>49</v>
      </c>
      <c r="AY633" t="s">
        <v>3906</v>
      </c>
      <c r="AZ633" t="s">
        <v>3907</v>
      </c>
      <c r="BA633" t="s">
        <v>2402</v>
      </c>
      <c r="BB633" t="s">
        <v>3908</v>
      </c>
      <c r="BC633" t="s">
        <v>3909</v>
      </c>
      <c r="BG633" t="s">
        <v>1146</v>
      </c>
      <c r="BM633" t="s">
        <v>3910</v>
      </c>
      <c r="BN633" t="s">
        <v>3911</v>
      </c>
      <c r="BO633" t="s">
        <v>110</v>
      </c>
      <c r="BP633" t="s">
        <v>111</v>
      </c>
      <c r="BQ633" t="s">
        <v>112</v>
      </c>
      <c r="BR633" t="s">
        <v>1149</v>
      </c>
      <c r="BS633" t="s">
        <v>1150</v>
      </c>
      <c r="BT633" t="s">
        <v>983</v>
      </c>
      <c r="BU633" t="s">
        <v>116</v>
      </c>
      <c r="BV633" t="s">
        <v>602</v>
      </c>
      <c r="CF633">
        <v>6</v>
      </c>
      <c r="CG633">
        <v>1</v>
      </c>
      <c r="CH633" t="s">
        <v>2892</v>
      </c>
    </row>
    <row r="634" spans="1:86" x14ac:dyDescent="0.25">
      <c r="A634">
        <v>631</v>
      </c>
      <c r="B634" t="s">
        <v>86</v>
      </c>
      <c r="C634" t="s">
        <v>87</v>
      </c>
      <c r="D634" t="s">
        <v>3915</v>
      </c>
      <c r="E634" t="s">
        <v>1476</v>
      </c>
      <c r="F634" t="s">
        <v>3860</v>
      </c>
      <c r="H634" t="s">
        <v>3861</v>
      </c>
      <c r="I634" t="s">
        <v>3862</v>
      </c>
      <c r="J634" t="s">
        <v>3863</v>
      </c>
      <c r="P634" t="s">
        <v>3099</v>
      </c>
      <c r="Q634" t="s">
        <v>95</v>
      </c>
      <c r="Z634" t="s">
        <v>3100</v>
      </c>
      <c r="AB634" t="s">
        <v>3916</v>
      </c>
      <c r="AC634" t="s">
        <v>2962</v>
      </c>
      <c r="AD634" t="s">
        <v>1077</v>
      </c>
      <c r="AE634" t="s">
        <v>3917</v>
      </c>
      <c r="AI634" t="s">
        <v>3355</v>
      </c>
      <c r="AJ634" t="s">
        <v>3355</v>
      </c>
      <c r="AK634" t="s">
        <v>3355</v>
      </c>
      <c r="AN634" t="s">
        <v>1485</v>
      </c>
      <c r="AO634" t="s">
        <v>1486</v>
      </c>
      <c r="AP634" t="s">
        <v>2885</v>
      </c>
      <c r="AS634" t="s">
        <v>3904</v>
      </c>
      <c r="AT634" t="s">
        <v>3868</v>
      </c>
      <c r="AV634" t="s">
        <v>3918</v>
      </c>
      <c r="AX634">
        <v>60</v>
      </c>
      <c r="AY634" t="s">
        <v>3919</v>
      </c>
      <c r="AZ634" t="s">
        <v>3920</v>
      </c>
      <c r="BA634" t="s">
        <v>3415</v>
      </c>
      <c r="BB634" t="s">
        <v>3416</v>
      </c>
      <c r="BC634" t="s">
        <v>3921</v>
      </c>
      <c r="BH634" t="s">
        <v>3417</v>
      </c>
      <c r="BI634" t="s">
        <v>1629</v>
      </c>
      <c r="BJ634" t="s">
        <v>1004</v>
      </c>
      <c r="BM634" t="s">
        <v>3418</v>
      </c>
      <c r="BN634" t="s">
        <v>3419</v>
      </c>
      <c r="BO634" t="s">
        <v>110</v>
      </c>
      <c r="BP634" t="s">
        <v>111</v>
      </c>
      <c r="BQ634" t="s">
        <v>112</v>
      </c>
      <c r="BR634" t="s">
        <v>2223</v>
      </c>
      <c r="BS634" t="s">
        <v>3420</v>
      </c>
      <c r="BT634" t="s">
        <v>983</v>
      </c>
      <c r="BU634" t="s">
        <v>116</v>
      </c>
      <c r="BV634" t="s">
        <v>3421</v>
      </c>
      <c r="CF634">
        <v>6</v>
      </c>
      <c r="CG634">
        <v>1</v>
      </c>
      <c r="CH634" t="s">
        <v>2892</v>
      </c>
    </row>
    <row r="635" spans="1:86" x14ac:dyDescent="0.25">
      <c r="A635">
        <v>632</v>
      </c>
      <c r="B635" t="s">
        <v>86</v>
      </c>
      <c r="C635" t="s">
        <v>87</v>
      </c>
      <c r="D635" t="s">
        <v>3922</v>
      </c>
      <c r="E635" t="s">
        <v>1476</v>
      </c>
      <c r="F635" t="s">
        <v>3860</v>
      </c>
      <c r="H635" t="s">
        <v>3861</v>
      </c>
      <c r="I635" t="s">
        <v>3862</v>
      </c>
      <c r="J635" t="s">
        <v>3863</v>
      </c>
      <c r="P635" t="s">
        <v>3099</v>
      </c>
      <c r="Q635" t="s">
        <v>95</v>
      </c>
      <c r="Z635" t="s">
        <v>2916</v>
      </c>
      <c r="AB635" t="s">
        <v>3923</v>
      </c>
      <c r="AC635" t="s">
        <v>2916</v>
      </c>
      <c r="AD635" t="s">
        <v>1077</v>
      </c>
      <c r="AE635" t="s">
        <v>3924</v>
      </c>
      <c r="AI635" t="s">
        <v>3925</v>
      </c>
      <c r="AJ635" t="s">
        <v>3925</v>
      </c>
      <c r="AK635" t="s">
        <v>3925</v>
      </c>
      <c r="AN635" t="s">
        <v>1485</v>
      </c>
      <c r="AO635" t="s">
        <v>1486</v>
      </c>
      <c r="AP635" t="s">
        <v>2885</v>
      </c>
      <c r="AS635" t="s">
        <v>3904</v>
      </c>
      <c r="AT635" t="s">
        <v>3868</v>
      </c>
      <c r="AV635" t="s">
        <v>3926</v>
      </c>
      <c r="AX635">
        <v>60</v>
      </c>
      <c r="AY635" t="s">
        <v>3919</v>
      </c>
      <c r="AZ635" t="s">
        <v>3920</v>
      </c>
      <c r="BA635" t="s">
        <v>3415</v>
      </c>
      <c r="BB635" t="s">
        <v>3416</v>
      </c>
      <c r="BC635" t="s">
        <v>3921</v>
      </c>
      <c r="BH635" t="s">
        <v>3417</v>
      </c>
      <c r="BI635" t="s">
        <v>1629</v>
      </c>
      <c r="BJ635" t="s">
        <v>1004</v>
      </c>
      <c r="BM635" t="s">
        <v>3418</v>
      </c>
      <c r="BN635" t="s">
        <v>3419</v>
      </c>
      <c r="BO635" t="s">
        <v>110</v>
      </c>
      <c r="BP635" t="s">
        <v>111</v>
      </c>
      <c r="BQ635" t="s">
        <v>112</v>
      </c>
      <c r="BR635" t="s">
        <v>2223</v>
      </c>
      <c r="BS635" t="s">
        <v>3420</v>
      </c>
      <c r="BT635" t="s">
        <v>983</v>
      </c>
      <c r="BU635" t="s">
        <v>116</v>
      </c>
      <c r="BV635" t="s">
        <v>3421</v>
      </c>
      <c r="CF635">
        <v>6</v>
      </c>
      <c r="CG635">
        <v>1</v>
      </c>
      <c r="CH635" t="s">
        <v>2892</v>
      </c>
    </row>
    <row r="636" spans="1:86" x14ac:dyDescent="0.25">
      <c r="A636">
        <v>633</v>
      </c>
      <c r="B636" t="s">
        <v>86</v>
      </c>
      <c r="C636" t="s">
        <v>87</v>
      </c>
      <c r="D636" t="s">
        <v>3927</v>
      </c>
      <c r="E636" t="s">
        <v>1476</v>
      </c>
      <c r="F636" t="s">
        <v>3928</v>
      </c>
      <c r="H636" t="s">
        <v>3929</v>
      </c>
      <c r="I636" t="s">
        <v>3930</v>
      </c>
      <c r="J636" t="s">
        <v>3931</v>
      </c>
      <c r="P636" t="s">
        <v>3099</v>
      </c>
      <c r="Q636" t="s">
        <v>95</v>
      </c>
      <c r="Z636" t="s">
        <v>3391</v>
      </c>
      <c r="AB636" t="s">
        <v>3932</v>
      </c>
      <c r="AC636" t="s">
        <v>2916</v>
      </c>
      <c r="AD636" t="s">
        <v>1077</v>
      </c>
      <c r="AE636" t="s">
        <v>3392</v>
      </c>
      <c r="AI636" t="s">
        <v>3933</v>
      </c>
      <c r="AJ636" t="s">
        <v>3933</v>
      </c>
      <c r="AK636" t="s">
        <v>3933</v>
      </c>
      <c r="AN636" t="s">
        <v>1485</v>
      </c>
      <c r="AO636" t="s">
        <v>1486</v>
      </c>
      <c r="AP636" t="s">
        <v>2885</v>
      </c>
      <c r="AS636" t="s">
        <v>3904</v>
      </c>
      <c r="AT636" t="s">
        <v>3868</v>
      </c>
      <c r="AV636" t="s">
        <v>3934</v>
      </c>
      <c r="AX636">
        <v>39</v>
      </c>
      <c r="AY636" t="s">
        <v>3935</v>
      </c>
      <c r="AZ636" t="s">
        <v>3936</v>
      </c>
      <c r="BA636" t="s">
        <v>1144</v>
      </c>
      <c r="BB636" t="s">
        <v>1145</v>
      </c>
      <c r="BC636" t="s">
        <v>3937</v>
      </c>
      <c r="BG636" t="s">
        <v>1146</v>
      </c>
      <c r="BM636" t="s">
        <v>1147</v>
      </c>
      <c r="BN636" t="s">
        <v>1148</v>
      </c>
      <c r="BO636" t="s">
        <v>110</v>
      </c>
      <c r="BP636" t="s">
        <v>111</v>
      </c>
      <c r="BQ636" t="s">
        <v>112</v>
      </c>
      <c r="BR636" t="s">
        <v>1149</v>
      </c>
      <c r="BS636" t="s">
        <v>1150</v>
      </c>
      <c r="BT636" t="s">
        <v>983</v>
      </c>
      <c r="BU636" t="s">
        <v>116</v>
      </c>
      <c r="BV636" t="s">
        <v>475</v>
      </c>
      <c r="CF636">
        <v>6</v>
      </c>
      <c r="CG636">
        <v>1</v>
      </c>
      <c r="CH636" t="s">
        <v>2892</v>
      </c>
    </row>
    <row r="637" spans="1:86" x14ac:dyDescent="0.25">
      <c r="A637">
        <v>634</v>
      </c>
      <c r="B637" t="s">
        <v>86</v>
      </c>
      <c r="C637" t="s">
        <v>87</v>
      </c>
      <c r="D637" t="s">
        <v>3938</v>
      </c>
      <c r="E637" t="s">
        <v>1476</v>
      </c>
      <c r="F637" t="s">
        <v>3860</v>
      </c>
      <c r="H637" t="s">
        <v>3861</v>
      </c>
      <c r="I637" t="s">
        <v>3862</v>
      </c>
      <c r="J637" t="s">
        <v>3863</v>
      </c>
      <c r="P637" t="s">
        <v>3099</v>
      </c>
      <c r="Q637" t="s">
        <v>95</v>
      </c>
      <c r="Z637" t="s">
        <v>3100</v>
      </c>
      <c r="AB637" t="s">
        <v>3939</v>
      </c>
      <c r="AC637" t="s">
        <v>3100</v>
      </c>
      <c r="AD637" t="s">
        <v>1077</v>
      </c>
      <c r="AE637" t="s">
        <v>3940</v>
      </c>
      <c r="AI637" t="s">
        <v>342</v>
      </c>
      <c r="AJ637" t="s">
        <v>342</v>
      </c>
      <c r="AK637" t="s">
        <v>342</v>
      </c>
      <c r="AN637" t="s">
        <v>1485</v>
      </c>
      <c r="AO637" t="s">
        <v>1486</v>
      </c>
      <c r="AP637" t="s">
        <v>2885</v>
      </c>
      <c r="AS637" t="s">
        <v>3904</v>
      </c>
      <c r="AT637" t="s">
        <v>3868</v>
      </c>
      <c r="AV637" t="s">
        <v>3941</v>
      </c>
      <c r="AX637">
        <v>55</v>
      </c>
      <c r="AY637" t="s">
        <v>3942</v>
      </c>
      <c r="AZ637" t="s">
        <v>3943</v>
      </c>
      <c r="BA637" t="s">
        <v>2402</v>
      </c>
      <c r="BB637" t="s">
        <v>2403</v>
      </c>
      <c r="BC637" t="s">
        <v>2404</v>
      </c>
      <c r="BG637" t="s">
        <v>1146</v>
      </c>
      <c r="BM637" t="s">
        <v>2141</v>
      </c>
      <c r="BN637" t="s">
        <v>2142</v>
      </c>
      <c r="BO637" t="s">
        <v>110</v>
      </c>
      <c r="BP637" t="s">
        <v>111</v>
      </c>
      <c r="BQ637" t="s">
        <v>112</v>
      </c>
      <c r="BR637" t="s">
        <v>1149</v>
      </c>
      <c r="BS637" t="s">
        <v>1150</v>
      </c>
      <c r="BT637" t="s">
        <v>254</v>
      </c>
      <c r="BU637" t="s">
        <v>116</v>
      </c>
      <c r="BV637" t="s">
        <v>1959</v>
      </c>
      <c r="CF637">
        <v>6</v>
      </c>
      <c r="CG637">
        <v>1</v>
      </c>
      <c r="CH637" t="s">
        <v>2892</v>
      </c>
    </row>
    <row r="638" spans="1:86" x14ac:dyDescent="0.25">
      <c r="A638">
        <v>635</v>
      </c>
      <c r="B638" t="s">
        <v>86</v>
      </c>
      <c r="C638" t="s">
        <v>87</v>
      </c>
      <c r="D638" t="s">
        <v>3944</v>
      </c>
      <c r="E638" t="s">
        <v>1476</v>
      </c>
      <c r="F638" t="s">
        <v>3945</v>
      </c>
      <c r="H638" t="s">
        <v>3929</v>
      </c>
      <c r="I638" t="s">
        <v>3946</v>
      </c>
      <c r="J638" t="s">
        <v>3947</v>
      </c>
      <c r="P638" t="s">
        <v>3099</v>
      </c>
      <c r="Q638" t="s">
        <v>95</v>
      </c>
      <c r="Z638" t="s">
        <v>3948</v>
      </c>
      <c r="AB638" t="s">
        <v>97</v>
      </c>
      <c r="AC638" t="s">
        <v>489</v>
      </c>
      <c r="AD638" t="s">
        <v>1077</v>
      </c>
      <c r="AE638" t="s">
        <v>3949</v>
      </c>
      <c r="AI638" t="s">
        <v>3950</v>
      </c>
      <c r="AJ638" t="s">
        <v>3950</v>
      </c>
      <c r="AK638" t="s">
        <v>3950</v>
      </c>
      <c r="AN638" t="s">
        <v>1485</v>
      </c>
      <c r="AO638" t="s">
        <v>1486</v>
      </c>
      <c r="AP638" t="s">
        <v>2885</v>
      </c>
      <c r="AS638" t="s">
        <v>3904</v>
      </c>
      <c r="AT638" t="s">
        <v>3868</v>
      </c>
      <c r="AV638" t="s">
        <v>3951</v>
      </c>
      <c r="AX638">
        <v>50</v>
      </c>
      <c r="AY638" t="s">
        <v>3952</v>
      </c>
      <c r="AZ638" t="s">
        <v>3953</v>
      </c>
      <c r="BA638" t="s">
        <v>3954</v>
      </c>
      <c r="BB638" t="s">
        <v>3955</v>
      </c>
      <c r="BC638" t="s">
        <v>3956</v>
      </c>
      <c r="BO638" t="s">
        <v>110</v>
      </c>
      <c r="BP638" t="s">
        <v>111</v>
      </c>
      <c r="BQ638" t="s">
        <v>112</v>
      </c>
      <c r="BR638" t="s">
        <v>252</v>
      </c>
      <c r="BS638" t="s">
        <v>1006</v>
      </c>
      <c r="BT638" t="s">
        <v>983</v>
      </c>
      <c r="BU638" t="s">
        <v>116</v>
      </c>
      <c r="BV638" t="s">
        <v>475</v>
      </c>
      <c r="CC638" t="s">
        <v>3957</v>
      </c>
      <c r="CF638">
        <v>6</v>
      </c>
      <c r="CG638">
        <v>1</v>
      </c>
      <c r="CH638" t="s">
        <v>2892</v>
      </c>
    </row>
    <row r="639" spans="1:86" x14ac:dyDescent="0.25">
      <c r="A639">
        <v>636</v>
      </c>
      <c r="B639" t="s">
        <v>86</v>
      </c>
      <c r="C639" t="s">
        <v>87</v>
      </c>
      <c r="D639" t="s">
        <v>3958</v>
      </c>
      <c r="E639" t="s">
        <v>1476</v>
      </c>
      <c r="F639" t="s">
        <v>3860</v>
      </c>
      <c r="H639" t="s">
        <v>3861</v>
      </c>
      <c r="I639" t="s">
        <v>3862</v>
      </c>
      <c r="J639" t="s">
        <v>3863</v>
      </c>
      <c r="P639" t="s">
        <v>3099</v>
      </c>
      <c r="Q639" t="s">
        <v>95</v>
      </c>
      <c r="Z639" t="s">
        <v>2962</v>
      </c>
      <c r="AB639" t="s">
        <v>3959</v>
      </c>
      <c r="AC639" t="s">
        <v>2962</v>
      </c>
      <c r="AD639" t="s">
        <v>1077</v>
      </c>
      <c r="AE639" t="s">
        <v>3960</v>
      </c>
      <c r="AI639" t="s">
        <v>3961</v>
      </c>
      <c r="AJ639" t="s">
        <v>3961</v>
      </c>
      <c r="AK639" t="s">
        <v>3961</v>
      </c>
      <c r="AN639" t="s">
        <v>1485</v>
      </c>
      <c r="AO639" t="s">
        <v>1486</v>
      </c>
      <c r="AP639" t="s">
        <v>2885</v>
      </c>
      <c r="AS639" t="s">
        <v>3904</v>
      </c>
      <c r="AT639" t="s">
        <v>3868</v>
      </c>
      <c r="AV639" t="s">
        <v>3962</v>
      </c>
      <c r="AX639">
        <v>50</v>
      </c>
      <c r="AY639" t="s">
        <v>3952</v>
      </c>
      <c r="AZ639" t="s">
        <v>3953</v>
      </c>
      <c r="BA639" t="s">
        <v>3954</v>
      </c>
      <c r="BB639" t="s">
        <v>3955</v>
      </c>
      <c r="BC639" t="s">
        <v>3956</v>
      </c>
      <c r="BO639" t="s">
        <v>110</v>
      </c>
      <c r="BP639" t="s">
        <v>111</v>
      </c>
      <c r="BQ639" t="s">
        <v>112</v>
      </c>
      <c r="BR639" t="s">
        <v>252</v>
      </c>
      <c r="BS639" t="s">
        <v>1006</v>
      </c>
      <c r="BT639" t="s">
        <v>983</v>
      </c>
      <c r="BU639" t="s">
        <v>116</v>
      </c>
      <c r="BV639" t="s">
        <v>475</v>
      </c>
      <c r="CC639" t="s">
        <v>3957</v>
      </c>
      <c r="CF639">
        <v>6</v>
      </c>
      <c r="CG639">
        <v>1</v>
      </c>
      <c r="CH639" t="s">
        <v>2892</v>
      </c>
    </row>
    <row r="640" spans="1:86" x14ac:dyDescent="0.25">
      <c r="A640">
        <v>637</v>
      </c>
      <c r="B640" t="s">
        <v>86</v>
      </c>
      <c r="C640" t="s">
        <v>87</v>
      </c>
      <c r="D640" t="s">
        <v>3963</v>
      </c>
      <c r="E640" t="s">
        <v>1476</v>
      </c>
      <c r="F640" t="s">
        <v>3860</v>
      </c>
      <c r="H640" t="s">
        <v>3861</v>
      </c>
      <c r="I640" t="s">
        <v>3862</v>
      </c>
      <c r="J640" t="s">
        <v>3863</v>
      </c>
      <c r="P640" t="s">
        <v>3099</v>
      </c>
      <c r="Q640" t="s">
        <v>95</v>
      </c>
      <c r="Z640" t="s">
        <v>3964</v>
      </c>
      <c r="AB640" t="s">
        <v>97</v>
      </c>
      <c r="AC640" t="s">
        <v>3964</v>
      </c>
      <c r="AD640" t="s">
        <v>1077</v>
      </c>
      <c r="AE640" t="s">
        <v>3965</v>
      </c>
      <c r="AI640" t="s">
        <v>3966</v>
      </c>
      <c r="AJ640" t="s">
        <v>3966</v>
      </c>
      <c r="AK640" t="s">
        <v>3966</v>
      </c>
      <c r="AM640" t="s">
        <v>3967</v>
      </c>
      <c r="AN640" t="s">
        <v>1485</v>
      </c>
      <c r="AO640" t="s">
        <v>1486</v>
      </c>
      <c r="AP640" t="s">
        <v>2885</v>
      </c>
      <c r="AS640" t="s">
        <v>3968</v>
      </c>
      <c r="AT640" t="s">
        <v>3868</v>
      </c>
      <c r="AV640" t="s">
        <v>3969</v>
      </c>
      <c r="AX640">
        <v>71</v>
      </c>
      <c r="AY640" t="s">
        <v>3970</v>
      </c>
      <c r="AZ640" t="s">
        <v>3971</v>
      </c>
      <c r="BA640" t="s">
        <v>2468</v>
      </c>
      <c r="BB640" t="s">
        <v>3972</v>
      </c>
      <c r="BC640" t="s">
        <v>3973</v>
      </c>
      <c r="BO640" t="s">
        <v>110</v>
      </c>
      <c r="BP640" t="s">
        <v>111</v>
      </c>
      <c r="BQ640" t="s">
        <v>112</v>
      </c>
      <c r="BR640" t="s">
        <v>1149</v>
      </c>
      <c r="BS640" t="s">
        <v>2584</v>
      </c>
      <c r="BT640" t="s">
        <v>254</v>
      </c>
      <c r="BU640" t="s">
        <v>116</v>
      </c>
      <c r="BV640" t="s">
        <v>1959</v>
      </c>
      <c r="CF640">
        <v>6</v>
      </c>
      <c r="CG640">
        <v>1</v>
      </c>
      <c r="CH640" t="s">
        <v>2892</v>
      </c>
    </row>
    <row r="641" spans="1:86" x14ac:dyDescent="0.25">
      <c r="A641">
        <v>638</v>
      </c>
      <c r="B641" t="s">
        <v>86</v>
      </c>
      <c r="C641" t="s">
        <v>87</v>
      </c>
      <c r="D641" t="s">
        <v>3974</v>
      </c>
      <c r="E641" t="s">
        <v>1476</v>
      </c>
      <c r="F641" t="s">
        <v>3860</v>
      </c>
      <c r="H641" t="s">
        <v>3861</v>
      </c>
      <c r="I641" t="s">
        <v>3862</v>
      </c>
      <c r="J641" t="s">
        <v>3863</v>
      </c>
      <c r="P641" t="s">
        <v>3099</v>
      </c>
      <c r="Q641" t="s">
        <v>95</v>
      </c>
      <c r="Z641" t="s">
        <v>3964</v>
      </c>
      <c r="AB641" t="s">
        <v>97</v>
      </c>
      <c r="AC641" t="s">
        <v>3964</v>
      </c>
      <c r="AD641" t="s">
        <v>1077</v>
      </c>
      <c r="AE641" t="s">
        <v>3975</v>
      </c>
      <c r="AI641" t="s">
        <v>3866</v>
      </c>
      <c r="AJ641" t="s">
        <v>3866</v>
      </c>
      <c r="AK641" t="s">
        <v>3866</v>
      </c>
      <c r="AN641" t="s">
        <v>1485</v>
      </c>
      <c r="AO641" t="s">
        <v>1486</v>
      </c>
      <c r="AP641" t="s">
        <v>2885</v>
      </c>
      <c r="AS641" t="s">
        <v>3968</v>
      </c>
      <c r="AT641" t="s">
        <v>3868</v>
      </c>
      <c r="AV641" t="s">
        <v>3976</v>
      </c>
      <c r="AX641">
        <v>71</v>
      </c>
      <c r="AY641" t="s">
        <v>3970</v>
      </c>
      <c r="AZ641" t="s">
        <v>3971</v>
      </c>
      <c r="BA641" t="s">
        <v>2468</v>
      </c>
      <c r="BB641" t="s">
        <v>3972</v>
      </c>
      <c r="BC641" t="s">
        <v>3973</v>
      </c>
      <c r="BO641" t="s">
        <v>110</v>
      </c>
      <c r="BP641" t="s">
        <v>111</v>
      </c>
      <c r="BQ641" t="s">
        <v>112</v>
      </c>
      <c r="BR641" t="s">
        <v>1149</v>
      </c>
      <c r="BS641" t="s">
        <v>2584</v>
      </c>
      <c r="BT641" t="s">
        <v>254</v>
      </c>
      <c r="BU641" t="s">
        <v>116</v>
      </c>
      <c r="BV641" t="s">
        <v>1959</v>
      </c>
      <c r="CF641">
        <v>6</v>
      </c>
      <c r="CG641">
        <v>1</v>
      </c>
      <c r="CH641" t="s">
        <v>2892</v>
      </c>
    </row>
    <row r="642" spans="1:86" x14ac:dyDescent="0.25">
      <c r="A642">
        <v>639</v>
      </c>
      <c r="B642" t="s">
        <v>86</v>
      </c>
      <c r="C642" t="s">
        <v>87</v>
      </c>
      <c r="D642" t="s">
        <v>3977</v>
      </c>
      <c r="E642" t="s">
        <v>1476</v>
      </c>
      <c r="F642" t="s">
        <v>3860</v>
      </c>
      <c r="H642" t="s">
        <v>3861</v>
      </c>
      <c r="I642" t="s">
        <v>3862</v>
      </c>
      <c r="J642" t="s">
        <v>3863</v>
      </c>
      <c r="P642" t="s">
        <v>3099</v>
      </c>
      <c r="Q642" t="s">
        <v>95</v>
      </c>
      <c r="Z642" t="s">
        <v>3964</v>
      </c>
      <c r="AB642" t="s">
        <v>97</v>
      </c>
      <c r="AC642" t="s">
        <v>3964</v>
      </c>
      <c r="AD642" t="s">
        <v>1077</v>
      </c>
      <c r="AE642" t="s">
        <v>3978</v>
      </c>
      <c r="AI642" t="s">
        <v>3979</v>
      </c>
      <c r="AJ642" t="s">
        <v>3979</v>
      </c>
      <c r="AK642" t="s">
        <v>3979</v>
      </c>
      <c r="AM642" t="s">
        <v>3980</v>
      </c>
      <c r="AN642" t="s">
        <v>1485</v>
      </c>
      <c r="AO642" t="s">
        <v>1486</v>
      </c>
      <c r="AP642" t="s">
        <v>2885</v>
      </c>
      <c r="AS642" t="s">
        <v>3968</v>
      </c>
      <c r="AT642" t="s">
        <v>3868</v>
      </c>
      <c r="AV642" t="s">
        <v>3981</v>
      </c>
      <c r="AX642">
        <v>71</v>
      </c>
      <c r="AY642" t="s">
        <v>3970</v>
      </c>
      <c r="AZ642" t="s">
        <v>3971</v>
      </c>
      <c r="BA642" t="s">
        <v>2468</v>
      </c>
      <c r="BB642" t="s">
        <v>3972</v>
      </c>
      <c r="BC642" t="s">
        <v>3973</v>
      </c>
      <c r="BO642" t="s">
        <v>110</v>
      </c>
      <c r="BP642" t="s">
        <v>111</v>
      </c>
      <c r="BQ642" t="s">
        <v>112</v>
      </c>
      <c r="BR642" t="s">
        <v>1149</v>
      </c>
      <c r="BS642" t="s">
        <v>2584</v>
      </c>
      <c r="BT642" t="s">
        <v>254</v>
      </c>
      <c r="BU642" t="s">
        <v>116</v>
      </c>
      <c r="BV642" t="s">
        <v>1959</v>
      </c>
      <c r="CF642">
        <v>6</v>
      </c>
      <c r="CG642">
        <v>1</v>
      </c>
      <c r="CH642" t="s">
        <v>2892</v>
      </c>
    </row>
    <row r="643" spans="1:86" x14ac:dyDescent="0.25">
      <c r="A643">
        <v>640</v>
      </c>
      <c r="B643" t="s">
        <v>86</v>
      </c>
      <c r="C643" t="s">
        <v>87</v>
      </c>
      <c r="D643" t="s">
        <v>3982</v>
      </c>
      <c r="E643" t="s">
        <v>1476</v>
      </c>
      <c r="F643" t="s">
        <v>3860</v>
      </c>
      <c r="H643" t="s">
        <v>3861</v>
      </c>
      <c r="I643" t="s">
        <v>3862</v>
      </c>
      <c r="J643" t="s">
        <v>3863</v>
      </c>
      <c r="P643" t="s">
        <v>3099</v>
      </c>
      <c r="Q643" t="s">
        <v>95</v>
      </c>
      <c r="Z643" t="s">
        <v>3964</v>
      </c>
      <c r="AB643" t="s">
        <v>97</v>
      </c>
      <c r="AC643" t="s">
        <v>3964</v>
      </c>
      <c r="AD643" t="s">
        <v>1077</v>
      </c>
      <c r="AE643" t="s">
        <v>3975</v>
      </c>
      <c r="AI643" t="s">
        <v>3983</v>
      </c>
      <c r="AJ643" t="s">
        <v>3983</v>
      </c>
      <c r="AK643" t="s">
        <v>3983</v>
      </c>
      <c r="AN643" t="s">
        <v>1485</v>
      </c>
      <c r="AO643" t="s">
        <v>1486</v>
      </c>
      <c r="AP643" t="s">
        <v>2885</v>
      </c>
      <c r="AS643" t="s">
        <v>3968</v>
      </c>
      <c r="AT643" t="s">
        <v>3868</v>
      </c>
      <c r="AV643" t="s">
        <v>3984</v>
      </c>
      <c r="AX643">
        <v>71</v>
      </c>
      <c r="AY643" t="s">
        <v>3970</v>
      </c>
      <c r="AZ643" t="s">
        <v>3971</v>
      </c>
      <c r="BA643" t="s">
        <v>2468</v>
      </c>
      <c r="BB643" t="s">
        <v>3972</v>
      </c>
      <c r="BC643" t="s">
        <v>3973</v>
      </c>
      <c r="BO643" t="s">
        <v>110</v>
      </c>
      <c r="BP643" t="s">
        <v>111</v>
      </c>
      <c r="BQ643" t="s">
        <v>112</v>
      </c>
      <c r="BR643" t="s">
        <v>1149</v>
      </c>
      <c r="BS643" t="s">
        <v>2584</v>
      </c>
      <c r="BT643" t="s">
        <v>254</v>
      </c>
      <c r="BU643" t="s">
        <v>116</v>
      </c>
      <c r="BV643" t="s">
        <v>1959</v>
      </c>
      <c r="CF643">
        <v>6</v>
      </c>
      <c r="CG643">
        <v>1</v>
      </c>
      <c r="CH643" t="s">
        <v>2892</v>
      </c>
    </row>
    <row r="644" spans="1:86" x14ac:dyDescent="0.25">
      <c r="A644">
        <v>641</v>
      </c>
      <c r="B644" t="s">
        <v>86</v>
      </c>
      <c r="C644" t="s">
        <v>87</v>
      </c>
      <c r="D644" t="s">
        <v>3985</v>
      </c>
      <c r="E644" t="s">
        <v>1476</v>
      </c>
      <c r="F644" t="s">
        <v>3860</v>
      </c>
      <c r="H644" t="s">
        <v>3861</v>
      </c>
      <c r="I644" t="s">
        <v>3862</v>
      </c>
      <c r="J644" t="s">
        <v>3863</v>
      </c>
      <c r="P644" t="s">
        <v>3099</v>
      </c>
      <c r="Q644" t="s">
        <v>95</v>
      </c>
      <c r="Z644" t="s">
        <v>2916</v>
      </c>
      <c r="AB644" t="s">
        <v>3986</v>
      </c>
      <c r="AC644" t="s">
        <v>2916</v>
      </c>
      <c r="AD644" t="s">
        <v>1077</v>
      </c>
      <c r="AE644" t="s">
        <v>3987</v>
      </c>
      <c r="AI644" t="s">
        <v>3988</v>
      </c>
      <c r="AJ644" t="s">
        <v>3988</v>
      </c>
      <c r="AK644" t="s">
        <v>3988</v>
      </c>
      <c r="AN644" t="s">
        <v>1485</v>
      </c>
      <c r="AO644" t="s">
        <v>1486</v>
      </c>
      <c r="AP644" t="s">
        <v>2885</v>
      </c>
      <c r="AS644" t="s">
        <v>3968</v>
      </c>
      <c r="AT644" t="s">
        <v>3868</v>
      </c>
      <c r="AV644" t="s">
        <v>3989</v>
      </c>
      <c r="AX644">
        <v>80</v>
      </c>
      <c r="AY644" t="s">
        <v>3990</v>
      </c>
      <c r="AZ644" t="s">
        <v>3991</v>
      </c>
      <c r="BA644" t="s">
        <v>1856</v>
      </c>
      <c r="BB644" t="s">
        <v>1857</v>
      </c>
      <c r="BC644" t="s">
        <v>3992</v>
      </c>
      <c r="BO644" t="s">
        <v>110</v>
      </c>
      <c r="BP644" t="s">
        <v>111</v>
      </c>
      <c r="BQ644" t="s">
        <v>112</v>
      </c>
      <c r="BR644" t="s">
        <v>252</v>
      </c>
      <c r="BS644" t="s">
        <v>925</v>
      </c>
      <c r="BT644" t="s">
        <v>254</v>
      </c>
      <c r="BU644" t="s">
        <v>116</v>
      </c>
      <c r="BV644" t="s">
        <v>137</v>
      </c>
      <c r="CF644">
        <v>6</v>
      </c>
      <c r="CG644">
        <v>1</v>
      </c>
      <c r="CH644" t="s">
        <v>2892</v>
      </c>
    </row>
    <row r="645" spans="1:86" x14ac:dyDescent="0.25">
      <c r="A645">
        <v>642</v>
      </c>
      <c r="B645" t="s">
        <v>86</v>
      </c>
      <c r="C645" t="s">
        <v>87</v>
      </c>
      <c r="D645" t="s">
        <v>3993</v>
      </c>
      <c r="E645" t="s">
        <v>1476</v>
      </c>
      <c r="F645" t="s">
        <v>3860</v>
      </c>
      <c r="H645" t="s">
        <v>3861</v>
      </c>
      <c r="I645" t="s">
        <v>3862</v>
      </c>
      <c r="J645" t="s">
        <v>3863</v>
      </c>
      <c r="P645" t="s">
        <v>3099</v>
      </c>
      <c r="Q645" t="s">
        <v>95</v>
      </c>
      <c r="Z645" t="s">
        <v>3994</v>
      </c>
      <c r="AB645" t="s">
        <v>97</v>
      </c>
      <c r="AC645" t="s">
        <v>2962</v>
      </c>
      <c r="AD645" t="s">
        <v>1077</v>
      </c>
      <c r="AE645" t="s">
        <v>3995</v>
      </c>
      <c r="AI645" t="s">
        <v>3996</v>
      </c>
      <c r="AJ645" t="s">
        <v>3996</v>
      </c>
      <c r="AK645" t="s">
        <v>3996</v>
      </c>
      <c r="AN645" t="s">
        <v>1485</v>
      </c>
      <c r="AO645" t="s">
        <v>1486</v>
      </c>
      <c r="AP645" t="s">
        <v>2885</v>
      </c>
      <c r="AS645" t="s">
        <v>3968</v>
      </c>
      <c r="AT645" t="s">
        <v>3868</v>
      </c>
      <c r="AV645" t="s">
        <v>3997</v>
      </c>
      <c r="AX645">
        <v>92</v>
      </c>
      <c r="AY645" t="s">
        <v>3998</v>
      </c>
      <c r="AZ645" t="s">
        <v>3999</v>
      </c>
      <c r="BA645" t="s">
        <v>3450</v>
      </c>
      <c r="BB645" t="s">
        <v>4000</v>
      </c>
      <c r="BC645" t="s">
        <v>4001</v>
      </c>
      <c r="BO645" t="s">
        <v>110</v>
      </c>
      <c r="BP645" t="s">
        <v>111</v>
      </c>
      <c r="BQ645" t="s">
        <v>112</v>
      </c>
      <c r="BR645" t="s">
        <v>239</v>
      </c>
      <c r="BS645" t="s">
        <v>2947</v>
      </c>
      <c r="BT645" t="s">
        <v>254</v>
      </c>
      <c r="BU645" t="s">
        <v>116</v>
      </c>
      <c r="BV645" t="s">
        <v>187</v>
      </c>
      <c r="CF645">
        <v>6</v>
      </c>
      <c r="CG645">
        <v>1</v>
      </c>
      <c r="CH645" t="s">
        <v>2892</v>
      </c>
    </row>
    <row r="646" spans="1:86" x14ac:dyDescent="0.25">
      <c r="A646">
        <v>643</v>
      </c>
      <c r="B646" t="s">
        <v>86</v>
      </c>
      <c r="C646" t="s">
        <v>87</v>
      </c>
      <c r="D646" t="s">
        <v>4002</v>
      </c>
      <c r="E646" t="s">
        <v>1476</v>
      </c>
      <c r="F646" t="s">
        <v>3860</v>
      </c>
      <c r="H646" t="s">
        <v>3861</v>
      </c>
      <c r="I646" t="s">
        <v>3862</v>
      </c>
      <c r="J646" t="s">
        <v>3863</v>
      </c>
      <c r="P646" t="s">
        <v>3099</v>
      </c>
      <c r="Q646" t="s">
        <v>95</v>
      </c>
      <c r="Z646" t="s">
        <v>945</v>
      </c>
      <c r="AB646" t="s">
        <v>97</v>
      </c>
      <c r="AC646" t="s">
        <v>2962</v>
      </c>
      <c r="AD646" t="s">
        <v>1077</v>
      </c>
      <c r="AE646" t="s">
        <v>4003</v>
      </c>
      <c r="AI646" t="s">
        <v>4004</v>
      </c>
      <c r="AJ646" t="s">
        <v>4004</v>
      </c>
      <c r="AK646" t="s">
        <v>4004</v>
      </c>
      <c r="AN646" t="s">
        <v>1485</v>
      </c>
      <c r="AO646" t="s">
        <v>1486</v>
      </c>
      <c r="AP646" t="s">
        <v>2885</v>
      </c>
      <c r="AS646" t="s">
        <v>3968</v>
      </c>
      <c r="AT646" t="s">
        <v>3868</v>
      </c>
      <c r="AV646" t="s">
        <v>4005</v>
      </c>
      <c r="AX646">
        <v>81</v>
      </c>
      <c r="AY646" t="s">
        <v>4006</v>
      </c>
      <c r="AZ646" t="s">
        <v>4007</v>
      </c>
      <c r="BA646" t="s">
        <v>922</v>
      </c>
      <c r="BB646" t="s">
        <v>923</v>
      </c>
      <c r="BC646" t="s">
        <v>4008</v>
      </c>
      <c r="BO646" t="s">
        <v>110</v>
      </c>
      <c r="BP646" t="s">
        <v>111</v>
      </c>
      <c r="BQ646" t="s">
        <v>112</v>
      </c>
      <c r="BR646" t="s">
        <v>1794</v>
      </c>
      <c r="BS646" t="s">
        <v>1795</v>
      </c>
      <c r="BT646" t="s">
        <v>254</v>
      </c>
      <c r="BU646" t="s">
        <v>116</v>
      </c>
      <c r="BV646" t="s">
        <v>475</v>
      </c>
      <c r="CF646">
        <v>6</v>
      </c>
      <c r="CG646">
        <v>1</v>
      </c>
      <c r="CH646" t="s">
        <v>2892</v>
      </c>
    </row>
    <row r="647" spans="1:86" x14ac:dyDescent="0.25">
      <c r="A647">
        <v>644</v>
      </c>
      <c r="B647" t="s">
        <v>86</v>
      </c>
      <c r="C647" t="s">
        <v>87</v>
      </c>
      <c r="D647" t="s">
        <v>4009</v>
      </c>
      <c r="E647" t="s">
        <v>1476</v>
      </c>
      <c r="F647" t="s">
        <v>3860</v>
      </c>
      <c r="H647" t="s">
        <v>3861</v>
      </c>
      <c r="I647" t="s">
        <v>3862</v>
      </c>
      <c r="J647" t="s">
        <v>3863</v>
      </c>
      <c r="P647" t="s">
        <v>3099</v>
      </c>
      <c r="Q647" t="s">
        <v>95</v>
      </c>
      <c r="Z647" t="s">
        <v>945</v>
      </c>
      <c r="AB647" t="s">
        <v>97</v>
      </c>
      <c r="AC647" t="s">
        <v>2962</v>
      </c>
      <c r="AD647" t="s">
        <v>1077</v>
      </c>
      <c r="AE647" t="s">
        <v>4003</v>
      </c>
      <c r="AI647" t="s">
        <v>4004</v>
      </c>
      <c r="AJ647" t="s">
        <v>4004</v>
      </c>
      <c r="AK647" t="s">
        <v>4004</v>
      </c>
      <c r="AN647" t="s">
        <v>1485</v>
      </c>
      <c r="AO647" t="s">
        <v>1486</v>
      </c>
      <c r="AP647" t="s">
        <v>2885</v>
      </c>
      <c r="AS647" t="s">
        <v>3968</v>
      </c>
      <c r="AT647" t="s">
        <v>4010</v>
      </c>
      <c r="AV647" t="s">
        <v>4005</v>
      </c>
      <c r="AX647">
        <v>81</v>
      </c>
      <c r="AY647" t="s">
        <v>4006</v>
      </c>
      <c r="AZ647" t="s">
        <v>4007</v>
      </c>
      <c r="BA647" t="s">
        <v>922</v>
      </c>
      <c r="BB647" t="s">
        <v>923</v>
      </c>
      <c r="BC647" t="s">
        <v>4008</v>
      </c>
      <c r="BO647" t="s">
        <v>110</v>
      </c>
      <c r="BP647" t="s">
        <v>111</v>
      </c>
      <c r="BQ647" t="s">
        <v>112</v>
      </c>
      <c r="BR647" t="s">
        <v>1794</v>
      </c>
      <c r="BS647" t="s">
        <v>1795</v>
      </c>
      <c r="BT647" t="s">
        <v>254</v>
      </c>
      <c r="BU647" t="s">
        <v>116</v>
      </c>
      <c r="BV647" t="s">
        <v>475</v>
      </c>
      <c r="CF647">
        <v>6</v>
      </c>
      <c r="CG647">
        <v>1</v>
      </c>
      <c r="CH647" t="s">
        <v>2892</v>
      </c>
    </row>
    <row r="648" spans="1:86" x14ac:dyDescent="0.25">
      <c r="A648">
        <v>645</v>
      </c>
      <c r="B648" t="s">
        <v>86</v>
      </c>
      <c r="C648" t="s">
        <v>87</v>
      </c>
      <c r="D648" t="s">
        <v>4011</v>
      </c>
      <c r="E648" t="s">
        <v>1476</v>
      </c>
      <c r="F648" t="s">
        <v>3860</v>
      </c>
      <c r="H648" t="s">
        <v>3861</v>
      </c>
      <c r="I648" t="s">
        <v>3862</v>
      </c>
      <c r="J648" t="s">
        <v>3863</v>
      </c>
      <c r="P648" t="s">
        <v>3099</v>
      </c>
      <c r="Q648" t="s">
        <v>95</v>
      </c>
      <c r="Z648" t="s">
        <v>3443</v>
      </c>
      <c r="AB648" t="s">
        <v>4012</v>
      </c>
      <c r="AC648" t="s">
        <v>489</v>
      </c>
      <c r="AD648" t="s">
        <v>1077</v>
      </c>
      <c r="AE648" t="s">
        <v>3445</v>
      </c>
      <c r="AI648" t="s">
        <v>4013</v>
      </c>
      <c r="AJ648" t="s">
        <v>4013</v>
      </c>
      <c r="AK648" t="s">
        <v>4013</v>
      </c>
      <c r="AM648" t="s">
        <v>4014</v>
      </c>
      <c r="AN648" t="s">
        <v>1485</v>
      </c>
      <c r="AO648" t="s">
        <v>1486</v>
      </c>
      <c r="AP648" t="s">
        <v>2885</v>
      </c>
      <c r="AS648" t="s">
        <v>3968</v>
      </c>
      <c r="AT648" t="s">
        <v>4010</v>
      </c>
      <c r="AV648" t="s">
        <v>4015</v>
      </c>
      <c r="AX648">
        <v>98</v>
      </c>
      <c r="AY648" t="s">
        <v>4016</v>
      </c>
      <c r="AZ648" t="s">
        <v>4017</v>
      </c>
      <c r="BA648" t="s">
        <v>897</v>
      </c>
      <c r="BB648" t="s">
        <v>898</v>
      </c>
      <c r="BC648" t="s">
        <v>4018</v>
      </c>
      <c r="BO648" t="s">
        <v>110</v>
      </c>
      <c r="BP648" t="s">
        <v>111</v>
      </c>
      <c r="BQ648" t="s">
        <v>112</v>
      </c>
      <c r="BR648" t="s">
        <v>239</v>
      </c>
      <c r="BS648" t="s">
        <v>2947</v>
      </c>
      <c r="BT648" t="s">
        <v>254</v>
      </c>
      <c r="BU648" t="s">
        <v>116</v>
      </c>
      <c r="BV648" t="s">
        <v>475</v>
      </c>
      <c r="CF648">
        <v>6</v>
      </c>
      <c r="CG648">
        <v>1</v>
      </c>
      <c r="CH648" t="s">
        <v>2892</v>
      </c>
    </row>
    <row r="649" spans="1:86" x14ac:dyDescent="0.25">
      <c r="A649">
        <v>646</v>
      </c>
      <c r="B649" t="s">
        <v>86</v>
      </c>
      <c r="C649" t="s">
        <v>87</v>
      </c>
      <c r="D649" t="s">
        <v>4019</v>
      </c>
      <c r="E649" t="s">
        <v>1476</v>
      </c>
      <c r="F649" t="s">
        <v>3860</v>
      </c>
      <c r="H649" t="s">
        <v>3861</v>
      </c>
      <c r="I649" t="s">
        <v>3862</v>
      </c>
      <c r="J649" t="s">
        <v>3863</v>
      </c>
      <c r="P649" t="s">
        <v>3099</v>
      </c>
      <c r="Q649" t="s">
        <v>95</v>
      </c>
      <c r="Z649" t="s">
        <v>3443</v>
      </c>
      <c r="AB649" t="s">
        <v>4020</v>
      </c>
      <c r="AC649" t="s">
        <v>489</v>
      </c>
      <c r="AD649" t="s">
        <v>1077</v>
      </c>
      <c r="AE649" t="s">
        <v>3445</v>
      </c>
      <c r="AI649" t="s">
        <v>4021</v>
      </c>
      <c r="AJ649" t="s">
        <v>4021</v>
      </c>
      <c r="AK649" t="s">
        <v>4021</v>
      </c>
      <c r="AM649" t="s">
        <v>4022</v>
      </c>
      <c r="AN649" t="s">
        <v>1485</v>
      </c>
      <c r="AO649" t="s">
        <v>1486</v>
      </c>
      <c r="AP649" t="s">
        <v>2885</v>
      </c>
      <c r="AS649" t="s">
        <v>3968</v>
      </c>
      <c r="AT649" t="s">
        <v>3868</v>
      </c>
      <c r="AV649" t="s">
        <v>4015</v>
      </c>
      <c r="AX649">
        <v>98</v>
      </c>
      <c r="AY649" t="s">
        <v>4016</v>
      </c>
      <c r="AZ649" t="s">
        <v>4017</v>
      </c>
      <c r="BA649" t="s">
        <v>897</v>
      </c>
      <c r="BB649" t="s">
        <v>898</v>
      </c>
      <c r="BC649" t="s">
        <v>4018</v>
      </c>
      <c r="BO649" t="s">
        <v>110</v>
      </c>
      <c r="BP649" t="s">
        <v>111</v>
      </c>
      <c r="BQ649" t="s">
        <v>112</v>
      </c>
      <c r="BR649" t="s">
        <v>239</v>
      </c>
      <c r="BS649" t="s">
        <v>2947</v>
      </c>
      <c r="BT649" t="s">
        <v>254</v>
      </c>
      <c r="BU649" t="s">
        <v>116</v>
      </c>
      <c r="BV649" t="s">
        <v>475</v>
      </c>
      <c r="CF649">
        <v>6</v>
      </c>
      <c r="CG649">
        <v>1</v>
      </c>
      <c r="CH649" t="s">
        <v>2892</v>
      </c>
    </row>
    <row r="650" spans="1:86" x14ac:dyDescent="0.25">
      <c r="A650">
        <v>647</v>
      </c>
      <c r="B650" t="s">
        <v>86</v>
      </c>
      <c r="C650" t="s">
        <v>87</v>
      </c>
      <c r="D650" t="s">
        <v>4023</v>
      </c>
      <c r="E650" t="s">
        <v>1476</v>
      </c>
      <c r="F650" t="s">
        <v>3860</v>
      </c>
      <c r="H650" t="s">
        <v>3861</v>
      </c>
      <c r="I650" t="s">
        <v>3862</v>
      </c>
      <c r="J650" t="s">
        <v>3863</v>
      </c>
      <c r="P650" t="s">
        <v>3099</v>
      </c>
      <c r="Q650" t="s">
        <v>95</v>
      </c>
      <c r="Z650" t="s">
        <v>3100</v>
      </c>
      <c r="AB650" t="s">
        <v>4024</v>
      </c>
      <c r="AC650" t="s">
        <v>3100</v>
      </c>
      <c r="AD650" t="s">
        <v>1077</v>
      </c>
      <c r="AE650" t="s">
        <v>4025</v>
      </c>
      <c r="AI650" t="s">
        <v>4026</v>
      </c>
      <c r="AJ650" t="s">
        <v>4026</v>
      </c>
      <c r="AK650" t="s">
        <v>4026</v>
      </c>
      <c r="AN650" t="s">
        <v>1485</v>
      </c>
      <c r="AO650" t="s">
        <v>1486</v>
      </c>
      <c r="AP650" t="s">
        <v>2885</v>
      </c>
      <c r="AS650" t="s">
        <v>4027</v>
      </c>
      <c r="AT650" t="s">
        <v>3868</v>
      </c>
      <c r="AV650" t="s">
        <v>4028</v>
      </c>
      <c r="AX650">
        <v>81</v>
      </c>
      <c r="AY650" t="s">
        <v>4029</v>
      </c>
      <c r="AZ650" t="s">
        <v>4030</v>
      </c>
      <c r="BA650" t="s">
        <v>897</v>
      </c>
      <c r="BB650" t="s">
        <v>898</v>
      </c>
      <c r="BC650" t="s">
        <v>4031</v>
      </c>
      <c r="BO650" t="s">
        <v>110</v>
      </c>
      <c r="BP650" t="s">
        <v>111</v>
      </c>
      <c r="BQ650" t="s">
        <v>112</v>
      </c>
      <c r="BR650" t="s">
        <v>900</v>
      </c>
      <c r="BS650" t="s">
        <v>900</v>
      </c>
      <c r="BT650" t="s">
        <v>254</v>
      </c>
      <c r="BU650" t="s">
        <v>116</v>
      </c>
      <c r="BV650" t="s">
        <v>137</v>
      </c>
      <c r="CF650">
        <v>6</v>
      </c>
      <c r="CG650">
        <v>1</v>
      </c>
      <c r="CH650" t="s">
        <v>2892</v>
      </c>
    </row>
    <row r="651" spans="1:86" x14ac:dyDescent="0.25">
      <c r="A651">
        <v>648</v>
      </c>
      <c r="B651" t="s">
        <v>86</v>
      </c>
      <c r="C651" t="s">
        <v>87</v>
      </c>
      <c r="D651" t="s">
        <v>4032</v>
      </c>
      <c r="E651" t="s">
        <v>1476</v>
      </c>
      <c r="F651" t="s">
        <v>3860</v>
      </c>
      <c r="H651" t="s">
        <v>3861</v>
      </c>
      <c r="I651" t="s">
        <v>3862</v>
      </c>
      <c r="J651" t="s">
        <v>3863</v>
      </c>
      <c r="P651" t="s">
        <v>3099</v>
      </c>
      <c r="Q651" t="s">
        <v>95</v>
      </c>
      <c r="Z651" t="s">
        <v>3100</v>
      </c>
      <c r="AB651" t="s">
        <v>4033</v>
      </c>
      <c r="AC651" t="s">
        <v>3100</v>
      </c>
      <c r="AD651" t="s">
        <v>1077</v>
      </c>
      <c r="AE651" t="s">
        <v>3485</v>
      </c>
      <c r="AI651" t="s">
        <v>3486</v>
      </c>
      <c r="AJ651" t="s">
        <v>3486</v>
      </c>
      <c r="AK651" t="s">
        <v>3486</v>
      </c>
      <c r="AN651" t="s">
        <v>1485</v>
      </c>
      <c r="AO651" t="s">
        <v>1486</v>
      </c>
      <c r="AP651" t="s">
        <v>2885</v>
      </c>
      <c r="AS651" t="s">
        <v>4027</v>
      </c>
      <c r="AT651" t="s">
        <v>3868</v>
      </c>
      <c r="AV651" t="s">
        <v>4034</v>
      </c>
      <c r="AX651">
        <v>71</v>
      </c>
      <c r="AY651" t="s">
        <v>4035</v>
      </c>
      <c r="AZ651" t="s">
        <v>4036</v>
      </c>
      <c r="BA651" t="s">
        <v>1503</v>
      </c>
      <c r="BB651" t="s">
        <v>1504</v>
      </c>
      <c r="BC651" t="s">
        <v>4037</v>
      </c>
      <c r="BO651" t="s">
        <v>110</v>
      </c>
      <c r="BP651" t="s">
        <v>111</v>
      </c>
      <c r="BQ651" t="s">
        <v>112</v>
      </c>
      <c r="BR651" t="s">
        <v>900</v>
      </c>
      <c r="BS651" t="s">
        <v>900</v>
      </c>
      <c r="BT651" t="s">
        <v>254</v>
      </c>
      <c r="BU651" t="s">
        <v>116</v>
      </c>
      <c r="BV651" t="s">
        <v>475</v>
      </c>
      <c r="CF651">
        <v>6</v>
      </c>
      <c r="CG651">
        <v>1</v>
      </c>
      <c r="CH651" t="s">
        <v>2892</v>
      </c>
    </row>
    <row r="652" spans="1:86" x14ac:dyDescent="0.25">
      <c r="A652">
        <v>649</v>
      </c>
      <c r="B652" t="s">
        <v>86</v>
      </c>
      <c r="C652" t="s">
        <v>87</v>
      </c>
      <c r="D652" t="s">
        <v>4038</v>
      </c>
      <c r="E652" t="s">
        <v>1476</v>
      </c>
      <c r="F652" t="s">
        <v>3860</v>
      </c>
      <c r="H652" t="s">
        <v>3861</v>
      </c>
      <c r="I652" t="s">
        <v>3862</v>
      </c>
      <c r="J652" t="s">
        <v>3863</v>
      </c>
      <c r="P652" t="s">
        <v>3099</v>
      </c>
      <c r="Q652" t="s">
        <v>95</v>
      </c>
      <c r="Z652" t="s">
        <v>3100</v>
      </c>
      <c r="AB652" t="s">
        <v>4039</v>
      </c>
      <c r="AC652" t="s">
        <v>3100</v>
      </c>
      <c r="AD652" t="s">
        <v>1077</v>
      </c>
      <c r="AE652" t="s">
        <v>4040</v>
      </c>
      <c r="AI652" t="s">
        <v>4041</v>
      </c>
      <c r="AJ652" t="s">
        <v>4041</v>
      </c>
      <c r="AK652" t="s">
        <v>4041</v>
      </c>
      <c r="AN652" t="s">
        <v>1485</v>
      </c>
      <c r="AO652" t="s">
        <v>1486</v>
      </c>
      <c r="AP652" t="s">
        <v>2885</v>
      </c>
      <c r="AS652" t="s">
        <v>4027</v>
      </c>
      <c r="AT652" t="s">
        <v>3868</v>
      </c>
      <c r="AV652" t="s">
        <v>4042</v>
      </c>
      <c r="AX652">
        <v>77</v>
      </c>
      <c r="AY652" t="s">
        <v>4043</v>
      </c>
      <c r="AZ652" t="s">
        <v>4044</v>
      </c>
      <c r="BA652" t="s">
        <v>897</v>
      </c>
      <c r="BB652" t="s">
        <v>898</v>
      </c>
      <c r="BC652" t="s">
        <v>4045</v>
      </c>
      <c r="BO652" t="s">
        <v>110</v>
      </c>
      <c r="BP652" t="s">
        <v>111</v>
      </c>
      <c r="BQ652" t="s">
        <v>112</v>
      </c>
      <c r="BR652" t="s">
        <v>900</v>
      </c>
      <c r="BS652" t="s">
        <v>900</v>
      </c>
      <c r="BT652" t="s">
        <v>254</v>
      </c>
      <c r="BU652" t="s">
        <v>116</v>
      </c>
      <c r="BV652" t="s">
        <v>137</v>
      </c>
      <c r="CF652">
        <v>6</v>
      </c>
      <c r="CG652">
        <v>1</v>
      </c>
      <c r="CH652" t="s">
        <v>2892</v>
      </c>
    </row>
    <row r="653" spans="1:86" x14ac:dyDescent="0.25">
      <c r="A653">
        <v>650</v>
      </c>
      <c r="B653" t="s">
        <v>86</v>
      </c>
      <c r="C653" t="s">
        <v>87</v>
      </c>
      <c r="D653" t="s">
        <v>4046</v>
      </c>
      <c r="E653" t="s">
        <v>1476</v>
      </c>
      <c r="F653" t="s">
        <v>4047</v>
      </c>
      <c r="H653" t="s">
        <v>3929</v>
      </c>
      <c r="I653" t="s">
        <v>4048</v>
      </c>
      <c r="J653" t="s">
        <v>93</v>
      </c>
      <c r="P653" t="s">
        <v>3099</v>
      </c>
      <c r="Q653" t="s">
        <v>95</v>
      </c>
      <c r="Z653" t="s">
        <v>2950</v>
      </c>
      <c r="AB653" t="s">
        <v>97</v>
      </c>
      <c r="AC653" t="s">
        <v>489</v>
      </c>
      <c r="AD653" t="s">
        <v>1077</v>
      </c>
      <c r="AE653" t="s">
        <v>4049</v>
      </c>
      <c r="AI653" t="s">
        <v>4050</v>
      </c>
      <c r="AJ653" t="s">
        <v>4050</v>
      </c>
      <c r="AK653" t="s">
        <v>4050</v>
      </c>
      <c r="AN653" t="s">
        <v>1485</v>
      </c>
      <c r="AO653" t="s">
        <v>1486</v>
      </c>
      <c r="AP653" t="s">
        <v>2885</v>
      </c>
      <c r="AS653" t="s">
        <v>4027</v>
      </c>
      <c r="AT653" t="s">
        <v>3868</v>
      </c>
      <c r="AV653" t="s">
        <v>4051</v>
      </c>
      <c r="AX653">
        <v>67</v>
      </c>
      <c r="AY653" t="s">
        <v>4052</v>
      </c>
      <c r="AZ653" t="s">
        <v>4053</v>
      </c>
      <c r="BA653" t="s">
        <v>2065</v>
      </c>
      <c r="BB653" t="s">
        <v>1504</v>
      </c>
      <c r="BC653" t="s">
        <v>4054</v>
      </c>
      <c r="BO653" t="s">
        <v>110</v>
      </c>
      <c r="BP653" t="s">
        <v>111</v>
      </c>
      <c r="BQ653" t="s">
        <v>112</v>
      </c>
      <c r="BR653" t="s">
        <v>900</v>
      </c>
      <c r="BS653" t="s">
        <v>900</v>
      </c>
      <c r="BT653" t="s">
        <v>1506</v>
      </c>
      <c r="BU653" t="s">
        <v>116</v>
      </c>
      <c r="BV653" t="s">
        <v>137</v>
      </c>
      <c r="CF653">
        <v>6</v>
      </c>
      <c r="CG653">
        <v>1</v>
      </c>
      <c r="CH653" t="s">
        <v>2892</v>
      </c>
    </row>
    <row r="654" spans="1:86" x14ac:dyDescent="0.25">
      <c r="A654">
        <v>651</v>
      </c>
      <c r="B654" t="s">
        <v>86</v>
      </c>
      <c r="C654" t="s">
        <v>87</v>
      </c>
      <c r="D654" t="s">
        <v>4055</v>
      </c>
      <c r="E654" t="s">
        <v>1476</v>
      </c>
      <c r="F654" t="s">
        <v>3928</v>
      </c>
      <c r="H654" t="s">
        <v>3929</v>
      </c>
      <c r="I654" t="s">
        <v>3930</v>
      </c>
      <c r="J654" t="s">
        <v>3931</v>
      </c>
      <c r="P654" t="s">
        <v>3099</v>
      </c>
      <c r="Q654" t="s">
        <v>95</v>
      </c>
      <c r="Z654" t="s">
        <v>2916</v>
      </c>
      <c r="AB654" t="s">
        <v>4056</v>
      </c>
      <c r="AC654" t="s">
        <v>2916</v>
      </c>
      <c r="AD654" t="s">
        <v>1077</v>
      </c>
      <c r="AE654" t="s">
        <v>4057</v>
      </c>
      <c r="AI654" t="s">
        <v>4058</v>
      </c>
      <c r="AJ654" t="s">
        <v>4058</v>
      </c>
      <c r="AK654" t="s">
        <v>4058</v>
      </c>
      <c r="AN654" t="s">
        <v>1485</v>
      </c>
      <c r="AO654" t="s">
        <v>1486</v>
      </c>
      <c r="AP654" t="s">
        <v>2885</v>
      </c>
      <c r="AS654" t="s">
        <v>4027</v>
      </c>
      <c r="AT654" t="s">
        <v>4059</v>
      </c>
      <c r="AV654" t="s">
        <v>4060</v>
      </c>
      <c r="AX654">
        <v>71</v>
      </c>
      <c r="AY654" t="s">
        <v>4035</v>
      </c>
      <c r="AZ654" t="s">
        <v>4036</v>
      </c>
      <c r="BA654" t="s">
        <v>1503</v>
      </c>
      <c r="BB654" t="s">
        <v>1504</v>
      </c>
      <c r="BC654" t="s">
        <v>4037</v>
      </c>
      <c r="BO654" t="s">
        <v>110</v>
      </c>
      <c r="BP654" t="s">
        <v>111</v>
      </c>
      <c r="BQ654" t="s">
        <v>112</v>
      </c>
      <c r="BR654" t="s">
        <v>900</v>
      </c>
      <c r="BS654" t="s">
        <v>900</v>
      </c>
      <c r="BT654" t="s">
        <v>254</v>
      </c>
      <c r="BU654" t="s">
        <v>116</v>
      </c>
      <c r="BV654" t="s">
        <v>475</v>
      </c>
      <c r="CF654">
        <v>6</v>
      </c>
      <c r="CG654">
        <v>1</v>
      </c>
      <c r="CH654" t="s">
        <v>2892</v>
      </c>
    </row>
    <row r="655" spans="1:86" x14ac:dyDescent="0.25">
      <c r="A655">
        <v>652</v>
      </c>
      <c r="B655" t="s">
        <v>86</v>
      </c>
      <c r="C655" t="s">
        <v>87</v>
      </c>
      <c r="D655" t="s">
        <v>4061</v>
      </c>
      <c r="E655" t="s">
        <v>1476</v>
      </c>
      <c r="F655" t="s">
        <v>3928</v>
      </c>
      <c r="H655" t="s">
        <v>3929</v>
      </c>
      <c r="I655" t="s">
        <v>3930</v>
      </c>
      <c r="J655" t="s">
        <v>3931</v>
      </c>
      <c r="P655" t="s">
        <v>3099</v>
      </c>
      <c r="Q655" t="s">
        <v>95</v>
      </c>
      <c r="Z655" t="s">
        <v>2882</v>
      </c>
      <c r="AB655" t="s">
        <v>97</v>
      </c>
      <c r="AC655" t="s">
        <v>2916</v>
      </c>
      <c r="AD655" t="s">
        <v>1077</v>
      </c>
      <c r="AE655" t="s">
        <v>4062</v>
      </c>
      <c r="AI655" t="s">
        <v>4063</v>
      </c>
      <c r="AJ655" t="s">
        <v>4063</v>
      </c>
      <c r="AK655" t="s">
        <v>4063</v>
      </c>
      <c r="AN655" t="s">
        <v>1485</v>
      </c>
      <c r="AO655" t="s">
        <v>1486</v>
      </c>
      <c r="AP655" t="s">
        <v>2885</v>
      </c>
      <c r="AS655" t="s">
        <v>4027</v>
      </c>
      <c r="AT655" t="s">
        <v>4064</v>
      </c>
      <c r="AV655" t="s">
        <v>4065</v>
      </c>
      <c r="AX655">
        <v>64</v>
      </c>
      <c r="AY655" t="s">
        <v>4066</v>
      </c>
      <c r="AZ655" t="s">
        <v>4067</v>
      </c>
      <c r="BA655" t="s">
        <v>4068</v>
      </c>
      <c r="BB655" t="s">
        <v>4069</v>
      </c>
      <c r="BC655" t="s">
        <v>4070</v>
      </c>
      <c r="BO655" t="s">
        <v>110</v>
      </c>
      <c r="BP655" t="s">
        <v>111</v>
      </c>
      <c r="BQ655" t="s">
        <v>112</v>
      </c>
      <c r="BR655" t="s">
        <v>2223</v>
      </c>
      <c r="BS655" t="s">
        <v>2992</v>
      </c>
      <c r="BT655" t="s">
        <v>983</v>
      </c>
      <c r="BU655" t="s">
        <v>116</v>
      </c>
      <c r="BV655" t="s">
        <v>137</v>
      </c>
      <c r="CD655" t="s">
        <v>2891</v>
      </c>
      <c r="CF655">
        <v>6</v>
      </c>
      <c r="CG655">
        <v>1</v>
      </c>
      <c r="CH655" t="s">
        <v>2892</v>
      </c>
    </row>
    <row r="656" spans="1:86" x14ac:dyDescent="0.25">
      <c r="A656">
        <v>653</v>
      </c>
      <c r="B656" t="s">
        <v>86</v>
      </c>
      <c r="C656" t="s">
        <v>87</v>
      </c>
      <c r="D656" t="s">
        <v>4071</v>
      </c>
      <c r="E656" t="s">
        <v>1476</v>
      </c>
      <c r="F656" t="s">
        <v>3860</v>
      </c>
      <c r="H656" t="s">
        <v>3861</v>
      </c>
      <c r="I656" t="s">
        <v>3862</v>
      </c>
      <c r="J656" t="s">
        <v>3863</v>
      </c>
      <c r="P656" t="s">
        <v>3099</v>
      </c>
      <c r="Q656" t="s">
        <v>95</v>
      </c>
      <c r="Z656" t="s">
        <v>945</v>
      </c>
      <c r="AB656" t="s">
        <v>97</v>
      </c>
      <c r="AC656" t="s">
        <v>2962</v>
      </c>
      <c r="AD656" t="s">
        <v>1077</v>
      </c>
      <c r="AE656" t="s">
        <v>4072</v>
      </c>
      <c r="AI656" t="s">
        <v>4073</v>
      </c>
      <c r="AJ656" t="s">
        <v>4073</v>
      </c>
      <c r="AK656" t="s">
        <v>4073</v>
      </c>
      <c r="AN656" t="s">
        <v>1485</v>
      </c>
      <c r="AO656" t="s">
        <v>1486</v>
      </c>
      <c r="AP656" t="s">
        <v>2885</v>
      </c>
      <c r="AS656" t="s">
        <v>4027</v>
      </c>
      <c r="AT656" t="s">
        <v>3868</v>
      </c>
      <c r="AV656" t="s">
        <v>4074</v>
      </c>
      <c r="AX656">
        <v>77</v>
      </c>
      <c r="AY656" t="s">
        <v>4075</v>
      </c>
      <c r="AZ656" t="s">
        <v>4076</v>
      </c>
      <c r="BA656" t="s">
        <v>1123</v>
      </c>
      <c r="BB656" t="s">
        <v>1124</v>
      </c>
      <c r="BC656" t="s">
        <v>1680</v>
      </c>
      <c r="BO656" t="s">
        <v>110</v>
      </c>
      <c r="BP656" t="s">
        <v>111</v>
      </c>
      <c r="BQ656" t="s">
        <v>112</v>
      </c>
      <c r="BR656" t="s">
        <v>239</v>
      </c>
      <c r="BS656" t="s">
        <v>1126</v>
      </c>
      <c r="BT656" t="s">
        <v>254</v>
      </c>
      <c r="BU656" t="s">
        <v>116</v>
      </c>
      <c r="BV656" t="s">
        <v>137</v>
      </c>
      <c r="CF656">
        <v>6</v>
      </c>
      <c r="CG656">
        <v>1</v>
      </c>
      <c r="CH656" t="s">
        <v>2892</v>
      </c>
    </row>
    <row r="657" spans="1:86" x14ac:dyDescent="0.25">
      <c r="A657">
        <v>654</v>
      </c>
      <c r="B657" t="s">
        <v>86</v>
      </c>
      <c r="C657" t="s">
        <v>87</v>
      </c>
      <c r="D657" t="s">
        <v>4077</v>
      </c>
      <c r="E657" t="s">
        <v>1476</v>
      </c>
      <c r="F657" t="s">
        <v>4047</v>
      </c>
      <c r="H657" t="s">
        <v>3929</v>
      </c>
      <c r="I657" t="s">
        <v>4048</v>
      </c>
      <c r="J657" t="s">
        <v>93</v>
      </c>
      <c r="P657" t="s">
        <v>3099</v>
      </c>
      <c r="Q657" t="s">
        <v>95</v>
      </c>
      <c r="Z657" t="s">
        <v>2950</v>
      </c>
      <c r="AB657" t="s">
        <v>97</v>
      </c>
      <c r="AC657" t="s">
        <v>489</v>
      </c>
      <c r="AD657" t="s">
        <v>1077</v>
      </c>
      <c r="AE657" t="s">
        <v>4078</v>
      </c>
      <c r="AN657" t="s">
        <v>1485</v>
      </c>
      <c r="AO657" t="s">
        <v>1486</v>
      </c>
      <c r="AP657" t="s">
        <v>2885</v>
      </c>
      <c r="AS657" t="s">
        <v>4027</v>
      </c>
      <c r="AT657" t="s">
        <v>3868</v>
      </c>
      <c r="AV657" t="s">
        <v>4079</v>
      </c>
      <c r="AX657">
        <v>43</v>
      </c>
      <c r="AY657" t="s">
        <v>4080</v>
      </c>
      <c r="AZ657" t="s">
        <v>4081</v>
      </c>
      <c r="BA657" t="s">
        <v>1084</v>
      </c>
      <c r="BB657" t="s">
        <v>1504</v>
      </c>
      <c r="BC657" t="s">
        <v>4082</v>
      </c>
      <c r="BO657" t="s">
        <v>110</v>
      </c>
      <c r="BP657" t="s">
        <v>111</v>
      </c>
      <c r="BQ657" t="s">
        <v>112</v>
      </c>
      <c r="BR657" t="s">
        <v>900</v>
      </c>
      <c r="BS657" t="s">
        <v>900</v>
      </c>
      <c r="BT657" t="s">
        <v>1506</v>
      </c>
      <c r="BU657" t="s">
        <v>116</v>
      </c>
      <c r="BV657" t="s">
        <v>137</v>
      </c>
      <c r="CF657">
        <v>6</v>
      </c>
      <c r="CG657">
        <v>1</v>
      </c>
      <c r="CH657" t="s">
        <v>2892</v>
      </c>
    </row>
    <row r="658" spans="1:86" x14ac:dyDescent="0.25">
      <c r="A658">
        <v>655</v>
      </c>
      <c r="B658" t="s">
        <v>86</v>
      </c>
      <c r="C658" t="s">
        <v>87</v>
      </c>
      <c r="D658" t="s">
        <v>4083</v>
      </c>
      <c r="E658" t="s">
        <v>1476</v>
      </c>
      <c r="F658" t="s">
        <v>3860</v>
      </c>
      <c r="H658" t="s">
        <v>3861</v>
      </c>
      <c r="I658" t="s">
        <v>3862</v>
      </c>
      <c r="J658" t="s">
        <v>3863</v>
      </c>
      <c r="P658" t="s">
        <v>3099</v>
      </c>
      <c r="Q658" t="s">
        <v>95</v>
      </c>
      <c r="Z658" t="s">
        <v>1482</v>
      </c>
      <c r="AB658" t="s">
        <v>97</v>
      </c>
      <c r="AC658" t="s">
        <v>2916</v>
      </c>
      <c r="AD658" t="s">
        <v>1077</v>
      </c>
      <c r="AE658" t="s">
        <v>4084</v>
      </c>
      <c r="AN658" t="s">
        <v>1485</v>
      </c>
      <c r="AO658" t="s">
        <v>1486</v>
      </c>
      <c r="AP658" t="s">
        <v>2885</v>
      </c>
      <c r="AS658" t="s">
        <v>4027</v>
      </c>
      <c r="AT658" t="s">
        <v>3868</v>
      </c>
      <c r="AV658" t="s">
        <v>4085</v>
      </c>
      <c r="AX658">
        <v>50</v>
      </c>
      <c r="AY658" t="s">
        <v>4086</v>
      </c>
      <c r="AZ658" t="s">
        <v>4087</v>
      </c>
      <c r="BA658" t="s">
        <v>1503</v>
      </c>
      <c r="BB658" t="s">
        <v>1504</v>
      </c>
      <c r="BC658" t="s">
        <v>4088</v>
      </c>
      <c r="BO658" t="s">
        <v>110</v>
      </c>
      <c r="BP658" t="s">
        <v>111</v>
      </c>
      <c r="BQ658" t="s">
        <v>112</v>
      </c>
      <c r="BR658" t="s">
        <v>900</v>
      </c>
      <c r="BS658" t="s">
        <v>900</v>
      </c>
      <c r="BT658" t="s">
        <v>1506</v>
      </c>
      <c r="BU658" t="s">
        <v>116</v>
      </c>
      <c r="BV658" t="s">
        <v>302</v>
      </c>
      <c r="CF658">
        <v>6</v>
      </c>
      <c r="CG658">
        <v>1</v>
      </c>
      <c r="CH658" t="s">
        <v>2892</v>
      </c>
    </row>
    <row r="659" spans="1:86" x14ac:dyDescent="0.25">
      <c r="A659">
        <v>656</v>
      </c>
      <c r="B659" t="s">
        <v>86</v>
      </c>
      <c r="C659" t="s">
        <v>87</v>
      </c>
      <c r="D659" t="s">
        <v>4089</v>
      </c>
      <c r="E659" t="s">
        <v>1476</v>
      </c>
      <c r="F659" t="s">
        <v>4047</v>
      </c>
      <c r="H659" t="s">
        <v>3929</v>
      </c>
      <c r="I659" t="s">
        <v>4048</v>
      </c>
      <c r="J659" t="s">
        <v>93</v>
      </c>
      <c r="P659" t="s">
        <v>3099</v>
      </c>
      <c r="Q659" t="s">
        <v>95</v>
      </c>
      <c r="Z659" t="s">
        <v>2950</v>
      </c>
      <c r="AB659" t="s">
        <v>97</v>
      </c>
      <c r="AC659" t="s">
        <v>489</v>
      </c>
      <c r="AD659" t="s">
        <v>1077</v>
      </c>
      <c r="AE659" t="s">
        <v>4090</v>
      </c>
      <c r="AN659" t="s">
        <v>1485</v>
      </c>
      <c r="AO659" t="s">
        <v>1486</v>
      </c>
      <c r="AP659" t="s">
        <v>2885</v>
      </c>
      <c r="AS659" t="s">
        <v>4091</v>
      </c>
      <c r="AT659" t="s">
        <v>3868</v>
      </c>
      <c r="AV659" t="s">
        <v>4092</v>
      </c>
      <c r="AX659">
        <v>67</v>
      </c>
      <c r="AY659" t="s">
        <v>4093</v>
      </c>
      <c r="AZ659" t="s">
        <v>4094</v>
      </c>
      <c r="BA659" t="s">
        <v>1084</v>
      </c>
      <c r="BB659" t="s">
        <v>1504</v>
      </c>
      <c r="BC659" t="s">
        <v>4095</v>
      </c>
      <c r="BO659" t="s">
        <v>110</v>
      </c>
      <c r="BP659" t="s">
        <v>111</v>
      </c>
      <c r="BQ659" t="s">
        <v>112</v>
      </c>
      <c r="BR659" t="s">
        <v>900</v>
      </c>
      <c r="BS659" t="s">
        <v>900</v>
      </c>
      <c r="BT659" t="s">
        <v>1506</v>
      </c>
      <c r="BU659" t="s">
        <v>116</v>
      </c>
      <c r="BV659" t="s">
        <v>137</v>
      </c>
      <c r="CF659">
        <v>6</v>
      </c>
      <c r="CG659">
        <v>1</v>
      </c>
      <c r="CH659" t="s">
        <v>2892</v>
      </c>
    </row>
    <row r="660" spans="1:86" x14ac:dyDescent="0.25">
      <c r="A660">
        <v>657</v>
      </c>
      <c r="B660" t="s">
        <v>86</v>
      </c>
      <c r="C660" t="s">
        <v>87</v>
      </c>
      <c r="D660" t="s">
        <v>4096</v>
      </c>
      <c r="E660" t="s">
        <v>1476</v>
      </c>
      <c r="F660" t="s">
        <v>3860</v>
      </c>
      <c r="H660" t="s">
        <v>3861</v>
      </c>
      <c r="I660" t="s">
        <v>3862</v>
      </c>
      <c r="J660" t="s">
        <v>3863</v>
      </c>
      <c r="P660" t="s">
        <v>3099</v>
      </c>
      <c r="Q660" t="s">
        <v>95</v>
      </c>
      <c r="Z660" t="s">
        <v>3100</v>
      </c>
      <c r="AB660" t="s">
        <v>4097</v>
      </c>
      <c r="AC660" t="s">
        <v>489</v>
      </c>
      <c r="AD660" t="s">
        <v>1077</v>
      </c>
      <c r="AE660" t="s">
        <v>4098</v>
      </c>
      <c r="AI660" t="s">
        <v>4099</v>
      </c>
      <c r="AJ660" t="s">
        <v>4099</v>
      </c>
      <c r="AK660" t="s">
        <v>4099</v>
      </c>
      <c r="AN660" t="s">
        <v>1485</v>
      </c>
      <c r="AO660" t="s">
        <v>1486</v>
      </c>
      <c r="AP660" t="s">
        <v>2885</v>
      </c>
      <c r="AS660" t="s">
        <v>4091</v>
      </c>
      <c r="AT660" t="s">
        <v>4100</v>
      </c>
      <c r="AV660" t="s">
        <v>4101</v>
      </c>
      <c r="AX660">
        <v>53</v>
      </c>
      <c r="AY660" t="s">
        <v>4102</v>
      </c>
      <c r="AZ660" t="s">
        <v>4103</v>
      </c>
      <c r="BA660" t="s">
        <v>1503</v>
      </c>
      <c r="BB660" t="s">
        <v>1504</v>
      </c>
      <c r="BC660" t="s">
        <v>4104</v>
      </c>
      <c r="BO660" t="s">
        <v>110</v>
      </c>
      <c r="BP660" t="s">
        <v>111</v>
      </c>
      <c r="BQ660" t="s">
        <v>112</v>
      </c>
      <c r="BR660" t="s">
        <v>900</v>
      </c>
      <c r="BS660" t="s">
        <v>900</v>
      </c>
      <c r="BT660" t="s">
        <v>1506</v>
      </c>
      <c r="BU660" t="s">
        <v>116</v>
      </c>
      <c r="BV660" t="s">
        <v>137</v>
      </c>
      <c r="CF660">
        <v>6</v>
      </c>
      <c r="CG660">
        <v>1</v>
      </c>
      <c r="CH660" t="s">
        <v>2892</v>
      </c>
    </row>
    <row r="661" spans="1:86" x14ac:dyDescent="0.25">
      <c r="A661">
        <v>658</v>
      </c>
      <c r="B661" t="s">
        <v>86</v>
      </c>
      <c r="C661" t="s">
        <v>87</v>
      </c>
      <c r="D661" t="s">
        <v>4105</v>
      </c>
      <c r="E661" t="s">
        <v>1476</v>
      </c>
      <c r="F661" t="s">
        <v>3928</v>
      </c>
      <c r="H661" t="s">
        <v>3929</v>
      </c>
      <c r="I661" t="s">
        <v>3930</v>
      </c>
      <c r="J661" t="s">
        <v>4106</v>
      </c>
      <c r="P661" t="s">
        <v>3099</v>
      </c>
      <c r="Q661" t="s">
        <v>95</v>
      </c>
      <c r="Z661" t="s">
        <v>2916</v>
      </c>
      <c r="AB661" t="s">
        <v>97</v>
      </c>
      <c r="AC661" t="s">
        <v>2916</v>
      </c>
      <c r="AD661" t="s">
        <v>1077</v>
      </c>
      <c r="AE661" t="s">
        <v>3500</v>
      </c>
      <c r="AI661" t="s">
        <v>4107</v>
      </c>
      <c r="AJ661" t="s">
        <v>4107</v>
      </c>
      <c r="AK661" t="s">
        <v>4107</v>
      </c>
      <c r="AN661" t="s">
        <v>1485</v>
      </c>
      <c r="AO661" t="s">
        <v>1486</v>
      </c>
      <c r="AP661" t="s">
        <v>2885</v>
      </c>
      <c r="AS661" t="s">
        <v>4091</v>
      </c>
      <c r="AT661" t="s">
        <v>4100</v>
      </c>
      <c r="AV661" t="s">
        <v>4108</v>
      </c>
      <c r="AX661">
        <v>64</v>
      </c>
      <c r="AY661" t="s">
        <v>4109</v>
      </c>
      <c r="AZ661" t="s">
        <v>4110</v>
      </c>
      <c r="BA661" t="s">
        <v>897</v>
      </c>
      <c r="BB661" t="s">
        <v>1504</v>
      </c>
      <c r="BC661" t="s">
        <v>4111</v>
      </c>
      <c r="BO661" t="s">
        <v>110</v>
      </c>
      <c r="BP661" t="s">
        <v>111</v>
      </c>
      <c r="BQ661" t="s">
        <v>112</v>
      </c>
      <c r="BR661" t="s">
        <v>900</v>
      </c>
      <c r="BS661" t="s">
        <v>900</v>
      </c>
      <c r="BT661" t="s">
        <v>254</v>
      </c>
      <c r="BU661" t="s">
        <v>116</v>
      </c>
      <c r="BV661" t="s">
        <v>187</v>
      </c>
      <c r="CD661" t="s">
        <v>4112</v>
      </c>
      <c r="CF661">
        <v>6</v>
      </c>
      <c r="CG661">
        <v>1</v>
      </c>
      <c r="CH661" t="s">
        <v>2892</v>
      </c>
    </row>
    <row r="662" spans="1:86" x14ac:dyDescent="0.25">
      <c r="A662">
        <v>659</v>
      </c>
      <c r="B662" t="s">
        <v>86</v>
      </c>
      <c r="C662" t="s">
        <v>87</v>
      </c>
      <c r="D662" t="s">
        <v>4113</v>
      </c>
      <c r="E662" t="s">
        <v>1476</v>
      </c>
      <c r="F662" t="s">
        <v>3928</v>
      </c>
      <c r="H662" t="s">
        <v>3929</v>
      </c>
      <c r="I662" t="s">
        <v>3930</v>
      </c>
      <c r="J662" t="s">
        <v>4106</v>
      </c>
      <c r="P662" t="s">
        <v>3099</v>
      </c>
      <c r="Q662" t="s">
        <v>95</v>
      </c>
      <c r="Z662" t="s">
        <v>2916</v>
      </c>
      <c r="AB662" t="s">
        <v>97</v>
      </c>
      <c r="AC662" t="s">
        <v>2916</v>
      </c>
      <c r="AD662" t="s">
        <v>1077</v>
      </c>
      <c r="AE662" t="s">
        <v>3500</v>
      </c>
      <c r="AI662" t="s">
        <v>4107</v>
      </c>
      <c r="AJ662" t="s">
        <v>4107</v>
      </c>
      <c r="AK662" t="s">
        <v>4107</v>
      </c>
      <c r="AN662" t="s">
        <v>1485</v>
      </c>
      <c r="AO662" t="s">
        <v>1486</v>
      </c>
      <c r="AP662" t="s">
        <v>2885</v>
      </c>
      <c r="AS662" t="s">
        <v>4091</v>
      </c>
      <c r="AT662" t="s">
        <v>3868</v>
      </c>
      <c r="AV662" t="s">
        <v>4108</v>
      </c>
      <c r="AX662">
        <v>64</v>
      </c>
      <c r="AY662" t="s">
        <v>4109</v>
      </c>
      <c r="AZ662" t="s">
        <v>4110</v>
      </c>
      <c r="BA662" t="s">
        <v>897</v>
      </c>
      <c r="BB662" t="s">
        <v>1504</v>
      </c>
      <c r="BC662" t="s">
        <v>4111</v>
      </c>
      <c r="BO662" t="s">
        <v>110</v>
      </c>
      <c r="BP662" t="s">
        <v>111</v>
      </c>
      <c r="BQ662" t="s">
        <v>112</v>
      </c>
      <c r="BR662" t="s">
        <v>900</v>
      </c>
      <c r="BS662" t="s">
        <v>900</v>
      </c>
      <c r="BT662" t="s">
        <v>254</v>
      </c>
      <c r="BU662" t="s">
        <v>116</v>
      </c>
      <c r="BV662" t="s">
        <v>187</v>
      </c>
      <c r="CD662" t="s">
        <v>4112</v>
      </c>
      <c r="CF662">
        <v>6</v>
      </c>
      <c r="CG662">
        <v>1</v>
      </c>
      <c r="CH662" t="s">
        <v>2892</v>
      </c>
    </row>
    <row r="663" spans="1:86" x14ac:dyDescent="0.25">
      <c r="A663">
        <v>660</v>
      </c>
      <c r="B663" t="s">
        <v>86</v>
      </c>
      <c r="C663" t="s">
        <v>87</v>
      </c>
      <c r="D663" t="s">
        <v>4114</v>
      </c>
      <c r="E663" t="s">
        <v>1476</v>
      </c>
      <c r="F663" t="s">
        <v>3860</v>
      </c>
      <c r="H663" t="s">
        <v>3861</v>
      </c>
      <c r="I663" t="s">
        <v>3862</v>
      </c>
      <c r="J663" t="s">
        <v>3863</v>
      </c>
      <c r="P663" t="s">
        <v>3099</v>
      </c>
      <c r="Q663" t="s">
        <v>95</v>
      </c>
      <c r="Z663" t="s">
        <v>945</v>
      </c>
      <c r="AB663" t="s">
        <v>97</v>
      </c>
      <c r="AC663" t="s">
        <v>2962</v>
      </c>
      <c r="AD663" t="s">
        <v>1077</v>
      </c>
      <c r="AE663" t="s">
        <v>4115</v>
      </c>
      <c r="AI663" t="s">
        <v>342</v>
      </c>
      <c r="AJ663" t="s">
        <v>342</v>
      </c>
      <c r="AK663" t="s">
        <v>342</v>
      </c>
      <c r="AN663" t="s">
        <v>1485</v>
      </c>
      <c r="AO663" t="s">
        <v>1486</v>
      </c>
      <c r="AP663" t="s">
        <v>2885</v>
      </c>
      <c r="AS663" t="s">
        <v>4091</v>
      </c>
      <c r="AT663" t="s">
        <v>4059</v>
      </c>
      <c r="AV663" t="s">
        <v>4116</v>
      </c>
      <c r="AX663">
        <v>61</v>
      </c>
      <c r="AY663" t="s">
        <v>4117</v>
      </c>
      <c r="AZ663" t="s">
        <v>4118</v>
      </c>
      <c r="BA663" t="s">
        <v>2266</v>
      </c>
      <c r="BB663" t="s">
        <v>1781</v>
      </c>
      <c r="BC663" t="s">
        <v>4119</v>
      </c>
      <c r="BF663" t="s">
        <v>2030</v>
      </c>
      <c r="BM663" t="s">
        <v>2031</v>
      </c>
      <c r="BN663" t="s">
        <v>2032</v>
      </c>
      <c r="BO663" t="s">
        <v>110</v>
      </c>
      <c r="BP663" t="s">
        <v>111</v>
      </c>
      <c r="BQ663" t="s">
        <v>112</v>
      </c>
      <c r="BR663" t="s">
        <v>239</v>
      </c>
      <c r="BS663" t="s">
        <v>1784</v>
      </c>
      <c r="BT663" t="s">
        <v>254</v>
      </c>
      <c r="BU663" t="s">
        <v>116</v>
      </c>
      <c r="BV663" t="s">
        <v>137</v>
      </c>
      <c r="CF663">
        <v>6</v>
      </c>
      <c r="CG663">
        <v>1</v>
      </c>
      <c r="CH663" t="s">
        <v>2892</v>
      </c>
    </row>
    <row r="664" spans="1:86" x14ac:dyDescent="0.25">
      <c r="A664">
        <v>661</v>
      </c>
      <c r="B664" t="s">
        <v>86</v>
      </c>
      <c r="C664" t="s">
        <v>87</v>
      </c>
      <c r="D664" t="s">
        <v>4120</v>
      </c>
      <c r="E664" t="s">
        <v>1476</v>
      </c>
      <c r="F664" t="s">
        <v>3928</v>
      </c>
      <c r="H664" t="s">
        <v>3929</v>
      </c>
      <c r="I664" t="s">
        <v>3930</v>
      </c>
      <c r="J664" t="s">
        <v>3931</v>
      </c>
      <c r="P664" t="s">
        <v>3099</v>
      </c>
      <c r="Q664" t="s">
        <v>95</v>
      </c>
      <c r="Z664" t="s">
        <v>3530</v>
      </c>
      <c r="AB664" t="s">
        <v>97</v>
      </c>
      <c r="AC664" t="s">
        <v>3530</v>
      </c>
      <c r="AD664" t="s">
        <v>1077</v>
      </c>
      <c r="AE664" t="s">
        <v>3531</v>
      </c>
      <c r="AI664" t="s">
        <v>4121</v>
      </c>
      <c r="AJ664" t="s">
        <v>4121</v>
      </c>
      <c r="AK664" t="s">
        <v>4121</v>
      </c>
      <c r="AM664" t="s">
        <v>3261</v>
      </c>
      <c r="AN664" t="s">
        <v>1485</v>
      </c>
      <c r="AO664" t="s">
        <v>1486</v>
      </c>
      <c r="AP664" t="s">
        <v>2885</v>
      </c>
      <c r="AS664" t="s">
        <v>4091</v>
      </c>
      <c r="AT664" t="s">
        <v>3868</v>
      </c>
      <c r="AV664" t="s">
        <v>4122</v>
      </c>
      <c r="AX664">
        <v>70</v>
      </c>
      <c r="AY664" t="s">
        <v>4123</v>
      </c>
      <c r="AZ664" t="s">
        <v>4124</v>
      </c>
      <c r="BA664" t="s">
        <v>2266</v>
      </c>
      <c r="BB664" t="s">
        <v>1781</v>
      </c>
      <c r="BC664" t="s">
        <v>2267</v>
      </c>
      <c r="BF664" t="s">
        <v>2030</v>
      </c>
      <c r="BM664" t="s">
        <v>2031</v>
      </c>
      <c r="BN664" t="s">
        <v>2032</v>
      </c>
      <c r="BO664" t="s">
        <v>110</v>
      </c>
      <c r="BP664" t="s">
        <v>111</v>
      </c>
      <c r="BQ664" t="s">
        <v>112</v>
      </c>
      <c r="BR664" t="s">
        <v>239</v>
      </c>
      <c r="BS664" t="s">
        <v>1784</v>
      </c>
      <c r="BT664" t="s">
        <v>254</v>
      </c>
      <c r="BU664" t="s">
        <v>116</v>
      </c>
      <c r="CF664">
        <v>6</v>
      </c>
      <c r="CG664">
        <v>1</v>
      </c>
      <c r="CH664" t="s">
        <v>2892</v>
      </c>
    </row>
    <row r="665" spans="1:86" x14ac:dyDescent="0.25">
      <c r="A665">
        <v>662</v>
      </c>
      <c r="B665" t="s">
        <v>86</v>
      </c>
      <c r="C665" t="s">
        <v>87</v>
      </c>
      <c r="D665" t="s">
        <v>4125</v>
      </c>
      <c r="E665" t="s">
        <v>1476</v>
      </c>
      <c r="F665" t="s">
        <v>3928</v>
      </c>
      <c r="H665" t="s">
        <v>3929</v>
      </c>
      <c r="I665" t="s">
        <v>3930</v>
      </c>
      <c r="J665" t="s">
        <v>3931</v>
      </c>
      <c r="P665" t="s">
        <v>3099</v>
      </c>
      <c r="Q665" t="s">
        <v>95</v>
      </c>
      <c r="Z665" t="s">
        <v>1482</v>
      </c>
      <c r="AB665" t="s">
        <v>97</v>
      </c>
      <c r="AC665" t="s">
        <v>2916</v>
      </c>
      <c r="AD665" t="s">
        <v>1077</v>
      </c>
      <c r="AE665" t="s">
        <v>4126</v>
      </c>
      <c r="AI665" t="s">
        <v>4127</v>
      </c>
      <c r="AJ665" t="s">
        <v>4127</v>
      </c>
      <c r="AK665" t="s">
        <v>4127</v>
      </c>
      <c r="AN665" t="s">
        <v>1485</v>
      </c>
      <c r="AO665" t="s">
        <v>1486</v>
      </c>
      <c r="AP665" t="s">
        <v>2885</v>
      </c>
      <c r="AS665" t="s">
        <v>4091</v>
      </c>
      <c r="AT665" t="s">
        <v>3868</v>
      </c>
      <c r="AV665" t="s">
        <v>4128</v>
      </c>
      <c r="AX665">
        <v>62</v>
      </c>
      <c r="AY665" t="s">
        <v>4129</v>
      </c>
      <c r="AZ665" t="s">
        <v>4130</v>
      </c>
      <c r="BA665" t="s">
        <v>2266</v>
      </c>
      <c r="BB665" t="s">
        <v>1781</v>
      </c>
      <c r="BC665" t="s">
        <v>3524</v>
      </c>
      <c r="BF665" t="s">
        <v>2030</v>
      </c>
      <c r="BM665" t="s">
        <v>2031</v>
      </c>
      <c r="BN665" t="s">
        <v>2032</v>
      </c>
      <c r="BO665" t="s">
        <v>110</v>
      </c>
      <c r="BP665" t="s">
        <v>111</v>
      </c>
      <c r="BQ665" t="s">
        <v>112</v>
      </c>
      <c r="BR665" t="s">
        <v>239</v>
      </c>
      <c r="BS665" t="s">
        <v>1784</v>
      </c>
      <c r="BT665" t="s">
        <v>625</v>
      </c>
      <c r="BU665" t="s">
        <v>116</v>
      </c>
      <c r="BV665" t="s">
        <v>137</v>
      </c>
      <c r="CF665">
        <v>6</v>
      </c>
      <c r="CG665">
        <v>1</v>
      </c>
      <c r="CH665" t="s">
        <v>2892</v>
      </c>
    </row>
    <row r="666" spans="1:86" x14ac:dyDescent="0.25">
      <c r="A666">
        <v>663</v>
      </c>
      <c r="B666" t="s">
        <v>86</v>
      </c>
      <c r="C666" t="s">
        <v>87</v>
      </c>
      <c r="D666" t="s">
        <v>4131</v>
      </c>
      <c r="E666" t="s">
        <v>1476</v>
      </c>
      <c r="F666" t="s">
        <v>3945</v>
      </c>
      <c r="H666" t="s">
        <v>3929</v>
      </c>
      <c r="I666" t="s">
        <v>3946</v>
      </c>
      <c r="J666" t="s">
        <v>4132</v>
      </c>
      <c r="P666" t="s">
        <v>3099</v>
      </c>
      <c r="Q666" t="s">
        <v>95</v>
      </c>
      <c r="Z666" t="s">
        <v>2925</v>
      </c>
      <c r="AB666" t="s">
        <v>97</v>
      </c>
      <c r="AC666" t="s">
        <v>489</v>
      </c>
      <c r="AD666" t="s">
        <v>1077</v>
      </c>
      <c r="AE666" t="s">
        <v>4133</v>
      </c>
      <c r="AI666" t="s">
        <v>1035</v>
      </c>
      <c r="AJ666" t="s">
        <v>1035</v>
      </c>
      <c r="AK666" t="s">
        <v>1035</v>
      </c>
      <c r="AN666" t="s">
        <v>1485</v>
      </c>
      <c r="AO666" t="s">
        <v>1486</v>
      </c>
      <c r="AP666" t="s">
        <v>2885</v>
      </c>
      <c r="AS666" t="s">
        <v>4091</v>
      </c>
      <c r="AT666" t="s">
        <v>4059</v>
      </c>
      <c r="AV666" t="s">
        <v>4134</v>
      </c>
      <c r="AX666">
        <v>70</v>
      </c>
      <c r="AY666" t="s">
        <v>4123</v>
      </c>
      <c r="AZ666" t="s">
        <v>4124</v>
      </c>
      <c r="BA666" t="s">
        <v>2266</v>
      </c>
      <c r="BB666" t="s">
        <v>1781</v>
      </c>
      <c r="BC666" t="s">
        <v>2267</v>
      </c>
      <c r="BF666" t="s">
        <v>2030</v>
      </c>
      <c r="BM666" t="s">
        <v>2031</v>
      </c>
      <c r="BN666" t="s">
        <v>2032</v>
      </c>
      <c r="BO666" t="s">
        <v>110</v>
      </c>
      <c r="BP666" t="s">
        <v>111</v>
      </c>
      <c r="BQ666" t="s">
        <v>112</v>
      </c>
      <c r="BR666" t="s">
        <v>239</v>
      </c>
      <c r="BS666" t="s">
        <v>1784</v>
      </c>
      <c r="BT666" t="s">
        <v>254</v>
      </c>
      <c r="BU666" t="s">
        <v>116</v>
      </c>
      <c r="CF666">
        <v>6</v>
      </c>
      <c r="CG666">
        <v>1</v>
      </c>
      <c r="CH666" t="s">
        <v>2892</v>
      </c>
    </row>
    <row r="667" spans="1:86" x14ac:dyDescent="0.25">
      <c r="A667">
        <v>664</v>
      </c>
      <c r="B667" t="s">
        <v>86</v>
      </c>
      <c r="C667" t="s">
        <v>87</v>
      </c>
      <c r="D667" t="s">
        <v>4135</v>
      </c>
      <c r="E667" t="s">
        <v>1476</v>
      </c>
      <c r="F667" t="s">
        <v>3928</v>
      </c>
      <c r="H667" t="s">
        <v>3929</v>
      </c>
      <c r="I667" t="s">
        <v>3930</v>
      </c>
      <c r="J667" t="s">
        <v>3931</v>
      </c>
      <c r="P667" t="s">
        <v>3099</v>
      </c>
      <c r="Q667" t="s">
        <v>95</v>
      </c>
      <c r="Z667" t="s">
        <v>3526</v>
      </c>
      <c r="AB667" t="s">
        <v>97</v>
      </c>
      <c r="AC667" t="s">
        <v>489</v>
      </c>
      <c r="AD667" t="s">
        <v>1077</v>
      </c>
      <c r="AE667" t="s">
        <v>4136</v>
      </c>
      <c r="AI667" t="s">
        <v>1035</v>
      </c>
      <c r="AJ667" t="s">
        <v>1035</v>
      </c>
      <c r="AK667" t="s">
        <v>1035</v>
      </c>
      <c r="AN667" t="s">
        <v>1485</v>
      </c>
      <c r="AO667" t="s">
        <v>1486</v>
      </c>
      <c r="AP667" t="s">
        <v>2885</v>
      </c>
      <c r="AS667" t="s">
        <v>4091</v>
      </c>
      <c r="AT667" t="s">
        <v>4059</v>
      </c>
      <c r="AV667" t="s">
        <v>4137</v>
      </c>
      <c r="AX667">
        <v>62</v>
      </c>
      <c r="AY667" t="s">
        <v>4129</v>
      </c>
      <c r="AZ667" t="s">
        <v>4130</v>
      </c>
      <c r="BA667" t="s">
        <v>2266</v>
      </c>
      <c r="BB667" t="s">
        <v>1781</v>
      </c>
      <c r="BC667" t="s">
        <v>3524</v>
      </c>
      <c r="BF667" t="s">
        <v>2030</v>
      </c>
      <c r="BM667" t="s">
        <v>2031</v>
      </c>
      <c r="BN667" t="s">
        <v>2032</v>
      </c>
      <c r="BO667" t="s">
        <v>110</v>
      </c>
      <c r="BP667" t="s">
        <v>111</v>
      </c>
      <c r="BQ667" t="s">
        <v>112</v>
      </c>
      <c r="BR667" t="s">
        <v>239</v>
      </c>
      <c r="BS667" t="s">
        <v>1784</v>
      </c>
      <c r="BT667" t="s">
        <v>625</v>
      </c>
      <c r="BU667" t="s">
        <v>116</v>
      </c>
      <c r="BV667" t="s">
        <v>137</v>
      </c>
      <c r="CF667">
        <v>6</v>
      </c>
      <c r="CG667">
        <v>1</v>
      </c>
      <c r="CH667" t="s">
        <v>2892</v>
      </c>
    </row>
    <row r="668" spans="1:86" x14ac:dyDescent="0.25">
      <c r="A668">
        <v>665</v>
      </c>
      <c r="B668" t="s">
        <v>86</v>
      </c>
      <c r="C668" t="s">
        <v>87</v>
      </c>
      <c r="D668" t="s">
        <v>4138</v>
      </c>
      <c r="E668" t="s">
        <v>1476</v>
      </c>
      <c r="F668" t="s">
        <v>3928</v>
      </c>
      <c r="H668" t="s">
        <v>3929</v>
      </c>
      <c r="I668" t="s">
        <v>3930</v>
      </c>
      <c r="J668" t="s">
        <v>4139</v>
      </c>
      <c r="P668" t="s">
        <v>3099</v>
      </c>
      <c r="Q668" t="s">
        <v>95</v>
      </c>
      <c r="Z668" t="s">
        <v>1482</v>
      </c>
      <c r="AB668" t="s">
        <v>97</v>
      </c>
      <c r="AC668" t="s">
        <v>2916</v>
      </c>
      <c r="AD668" t="s">
        <v>1077</v>
      </c>
      <c r="AE668" t="s">
        <v>4140</v>
      </c>
      <c r="AN668" t="s">
        <v>1485</v>
      </c>
      <c r="AO668" t="s">
        <v>1486</v>
      </c>
      <c r="AP668" t="s">
        <v>2885</v>
      </c>
      <c r="AS668" t="s">
        <v>4141</v>
      </c>
      <c r="AT668" t="s">
        <v>4064</v>
      </c>
      <c r="AV668" t="s">
        <v>4142</v>
      </c>
      <c r="AX668">
        <v>62</v>
      </c>
      <c r="AY668" t="s">
        <v>4129</v>
      </c>
      <c r="AZ668" t="s">
        <v>4130</v>
      </c>
      <c r="BA668" t="s">
        <v>2266</v>
      </c>
      <c r="BB668" t="s">
        <v>1781</v>
      </c>
      <c r="BC668" t="s">
        <v>3524</v>
      </c>
      <c r="BF668" t="s">
        <v>2030</v>
      </c>
      <c r="BM668" t="s">
        <v>2031</v>
      </c>
      <c r="BN668" t="s">
        <v>2032</v>
      </c>
      <c r="BO668" t="s">
        <v>110</v>
      </c>
      <c r="BP668" t="s">
        <v>111</v>
      </c>
      <c r="BQ668" t="s">
        <v>112</v>
      </c>
      <c r="BR668" t="s">
        <v>239</v>
      </c>
      <c r="BS668" t="s">
        <v>1784</v>
      </c>
      <c r="BT668" t="s">
        <v>625</v>
      </c>
      <c r="BU668" t="s">
        <v>116</v>
      </c>
      <c r="BV668" t="s">
        <v>137</v>
      </c>
      <c r="CF668">
        <v>6</v>
      </c>
      <c r="CG668">
        <v>1</v>
      </c>
      <c r="CH668" t="s">
        <v>2892</v>
      </c>
    </row>
    <row r="669" spans="1:86" x14ac:dyDescent="0.25">
      <c r="A669">
        <v>666</v>
      </c>
      <c r="B669" t="s">
        <v>86</v>
      </c>
      <c r="C669" t="s">
        <v>87</v>
      </c>
      <c r="D669" t="s">
        <v>4143</v>
      </c>
      <c r="E669" t="s">
        <v>1476</v>
      </c>
      <c r="F669" t="s">
        <v>3928</v>
      </c>
      <c r="H669" t="s">
        <v>3929</v>
      </c>
      <c r="I669" t="s">
        <v>3930</v>
      </c>
      <c r="J669" t="s">
        <v>4139</v>
      </c>
      <c r="P669" t="s">
        <v>3099</v>
      </c>
      <c r="Q669" t="s">
        <v>95</v>
      </c>
      <c r="Z669" t="s">
        <v>1482</v>
      </c>
      <c r="AB669" t="s">
        <v>97</v>
      </c>
      <c r="AC669" t="s">
        <v>489</v>
      </c>
      <c r="AD669" t="s">
        <v>1077</v>
      </c>
      <c r="AE669" t="s">
        <v>4140</v>
      </c>
      <c r="AN669" t="s">
        <v>1485</v>
      </c>
      <c r="AO669" t="s">
        <v>1486</v>
      </c>
      <c r="AP669" t="s">
        <v>2885</v>
      </c>
      <c r="AS669" t="s">
        <v>4141</v>
      </c>
      <c r="AT669" t="s">
        <v>4064</v>
      </c>
      <c r="AV669" t="s">
        <v>4144</v>
      </c>
      <c r="AX669">
        <v>64</v>
      </c>
      <c r="AY669" t="s">
        <v>4145</v>
      </c>
      <c r="AZ669" t="s">
        <v>4146</v>
      </c>
      <c r="BA669" t="s">
        <v>2027</v>
      </c>
      <c r="BB669" t="s">
        <v>2028</v>
      </c>
      <c r="BC669" t="s">
        <v>4147</v>
      </c>
      <c r="BF669" t="s">
        <v>2030</v>
      </c>
      <c r="BM669" t="s">
        <v>2031</v>
      </c>
      <c r="BN669" t="s">
        <v>2032</v>
      </c>
      <c r="BO669" t="s">
        <v>110</v>
      </c>
      <c r="BP669" t="s">
        <v>111</v>
      </c>
      <c r="BQ669" t="s">
        <v>112</v>
      </c>
      <c r="BR669" t="s">
        <v>239</v>
      </c>
      <c r="BS669" t="s">
        <v>1697</v>
      </c>
      <c r="BT669" t="s">
        <v>625</v>
      </c>
      <c r="BU669" t="s">
        <v>116</v>
      </c>
      <c r="BV669" t="s">
        <v>2039</v>
      </c>
      <c r="CD669" t="s">
        <v>2891</v>
      </c>
      <c r="CF669">
        <v>6</v>
      </c>
      <c r="CG669">
        <v>1</v>
      </c>
      <c r="CH669" t="s">
        <v>2892</v>
      </c>
    </row>
    <row r="670" spans="1:86" x14ac:dyDescent="0.25">
      <c r="A670">
        <v>667</v>
      </c>
      <c r="B670" t="s">
        <v>86</v>
      </c>
      <c r="C670" t="s">
        <v>87</v>
      </c>
      <c r="D670" t="s">
        <v>4148</v>
      </c>
      <c r="E670" t="s">
        <v>1476</v>
      </c>
      <c r="F670" t="s">
        <v>3860</v>
      </c>
      <c r="H670" t="s">
        <v>3861</v>
      </c>
      <c r="I670" t="s">
        <v>3862</v>
      </c>
      <c r="J670" t="s">
        <v>3863</v>
      </c>
      <c r="P670" t="s">
        <v>3099</v>
      </c>
      <c r="Q670" t="s">
        <v>95</v>
      </c>
      <c r="Z670" t="s">
        <v>2916</v>
      </c>
      <c r="AB670" t="s">
        <v>4149</v>
      </c>
      <c r="AC670" t="s">
        <v>2916</v>
      </c>
      <c r="AD670" t="s">
        <v>1077</v>
      </c>
      <c r="AE670" t="s">
        <v>4150</v>
      </c>
      <c r="AI670" t="s">
        <v>1035</v>
      </c>
      <c r="AJ670" t="s">
        <v>1035</v>
      </c>
      <c r="AK670" t="s">
        <v>1035</v>
      </c>
      <c r="AN670" t="s">
        <v>1485</v>
      </c>
      <c r="AO670" t="s">
        <v>1486</v>
      </c>
      <c r="AP670" t="s">
        <v>2885</v>
      </c>
      <c r="AS670" t="s">
        <v>4141</v>
      </c>
      <c r="AT670" t="s">
        <v>4010</v>
      </c>
      <c r="AV670" t="s">
        <v>4151</v>
      </c>
      <c r="AX670">
        <v>80</v>
      </c>
      <c r="AY670" t="s">
        <v>4152</v>
      </c>
      <c r="AZ670" t="s">
        <v>4153</v>
      </c>
      <c r="BA670" t="s">
        <v>1980</v>
      </c>
      <c r="BB670" t="s">
        <v>1981</v>
      </c>
      <c r="BC670" t="s">
        <v>4154</v>
      </c>
      <c r="BJ670" t="s">
        <v>981</v>
      </c>
      <c r="BO670" t="s">
        <v>110</v>
      </c>
      <c r="BP670" t="s">
        <v>111</v>
      </c>
      <c r="BQ670" t="s">
        <v>112</v>
      </c>
      <c r="BR670" t="s">
        <v>3556</v>
      </c>
      <c r="BS670" t="s">
        <v>4155</v>
      </c>
      <c r="BT670" t="s">
        <v>356</v>
      </c>
      <c r="BU670" t="s">
        <v>116</v>
      </c>
      <c r="CF670">
        <v>6</v>
      </c>
      <c r="CG670">
        <v>1</v>
      </c>
      <c r="CH670" t="s">
        <v>2892</v>
      </c>
    </row>
    <row r="671" spans="1:86" x14ac:dyDescent="0.25">
      <c r="A671">
        <v>668</v>
      </c>
      <c r="B671" t="s">
        <v>86</v>
      </c>
      <c r="C671" t="s">
        <v>87</v>
      </c>
      <c r="D671" t="s">
        <v>4156</v>
      </c>
      <c r="E671" t="s">
        <v>1476</v>
      </c>
      <c r="F671" t="s">
        <v>3928</v>
      </c>
      <c r="H671" t="s">
        <v>3929</v>
      </c>
      <c r="I671" t="s">
        <v>3930</v>
      </c>
      <c r="J671" t="s">
        <v>3931</v>
      </c>
      <c r="P671" t="s">
        <v>3099</v>
      </c>
      <c r="Q671" t="s">
        <v>95</v>
      </c>
      <c r="Z671" t="s">
        <v>2916</v>
      </c>
      <c r="AB671" t="s">
        <v>4157</v>
      </c>
      <c r="AC671" t="s">
        <v>2916</v>
      </c>
      <c r="AD671" t="s">
        <v>1077</v>
      </c>
      <c r="AE671" t="s">
        <v>4158</v>
      </c>
      <c r="AI671" t="s">
        <v>4159</v>
      </c>
      <c r="AJ671" t="s">
        <v>4159</v>
      </c>
      <c r="AK671" t="s">
        <v>4159</v>
      </c>
      <c r="AN671" t="s">
        <v>1485</v>
      </c>
      <c r="AO671" t="s">
        <v>1486</v>
      </c>
      <c r="AP671" t="s">
        <v>2885</v>
      </c>
      <c r="AS671" t="s">
        <v>4141</v>
      </c>
      <c r="AT671" t="s">
        <v>4059</v>
      </c>
      <c r="AV671" t="s">
        <v>4160</v>
      </c>
      <c r="AX671">
        <v>70</v>
      </c>
      <c r="AY671" t="s">
        <v>4161</v>
      </c>
      <c r="AZ671" t="s">
        <v>4162</v>
      </c>
      <c r="BA671" t="s">
        <v>1595</v>
      </c>
      <c r="BB671" t="s">
        <v>1596</v>
      </c>
      <c r="BC671" t="s">
        <v>4163</v>
      </c>
      <c r="BJ671" t="s">
        <v>353</v>
      </c>
      <c r="BO671" t="s">
        <v>110</v>
      </c>
      <c r="BP671" t="s">
        <v>111</v>
      </c>
      <c r="BQ671" t="s">
        <v>112</v>
      </c>
      <c r="BR671" t="s">
        <v>354</v>
      </c>
      <c r="BS671" t="s">
        <v>355</v>
      </c>
      <c r="BT671" t="s">
        <v>207</v>
      </c>
      <c r="BU671" t="s">
        <v>116</v>
      </c>
      <c r="BV671" t="s">
        <v>137</v>
      </c>
      <c r="CF671">
        <v>6</v>
      </c>
      <c r="CG671">
        <v>1</v>
      </c>
      <c r="CH671" t="s">
        <v>2892</v>
      </c>
    </row>
    <row r="672" spans="1:86" x14ac:dyDescent="0.25">
      <c r="A672">
        <v>669</v>
      </c>
      <c r="B672" t="s">
        <v>86</v>
      </c>
      <c r="C672" t="s">
        <v>87</v>
      </c>
      <c r="D672" t="s">
        <v>4164</v>
      </c>
      <c r="E672" t="s">
        <v>1476</v>
      </c>
      <c r="F672" t="s">
        <v>3928</v>
      </c>
      <c r="H672" t="s">
        <v>3929</v>
      </c>
      <c r="I672" t="s">
        <v>3930</v>
      </c>
      <c r="J672" t="s">
        <v>3931</v>
      </c>
      <c r="P672" t="s">
        <v>3099</v>
      </c>
      <c r="Q672" t="s">
        <v>95</v>
      </c>
      <c r="Z672" t="s">
        <v>1482</v>
      </c>
      <c r="AB672" t="s">
        <v>97</v>
      </c>
      <c r="AC672" t="s">
        <v>2916</v>
      </c>
      <c r="AD672" t="s">
        <v>1077</v>
      </c>
      <c r="AE672" t="s">
        <v>4165</v>
      </c>
      <c r="AI672" t="s">
        <v>4166</v>
      </c>
      <c r="AJ672" t="s">
        <v>4166</v>
      </c>
      <c r="AK672" t="s">
        <v>4166</v>
      </c>
      <c r="AN672" t="s">
        <v>1485</v>
      </c>
      <c r="AO672" t="s">
        <v>1486</v>
      </c>
      <c r="AP672" t="s">
        <v>2885</v>
      </c>
      <c r="AS672" t="s">
        <v>4141</v>
      </c>
      <c r="AT672" t="s">
        <v>4064</v>
      </c>
      <c r="AV672" t="s">
        <v>3262</v>
      </c>
      <c r="AX672">
        <v>71</v>
      </c>
      <c r="AY672" t="s">
        <v>4167</v>
      </c>
      <c r="AZ672" t="s">
        <v>4168</v>
      </c>
      <c r="BA672" t="s">
        <v>3255</v>
      </c>
      <c r="BB672" t="s">
        <v>3256</v>
      </c>
      <c r="BC672" t="s">
        <v>4169</v>
      </c>
      <c r="BO672" t="s">
        <v>110</v>
      </c>
      <c r="BP672" t="s">
        <v>111</v>
      </c>
      <c r="BQ672" t="s">
        <v>112</v>
      </c>
      <c r="BR672" t="s">
        <v>2223</v>
      </c>
      <c r="BS672" t="s">
        <v>2224</v>
      </c>
      <c r="BT672" t="s">
        <v>207</v>
      </c>
      <c r="BU672" t="s">
        <v>116</v>
      </c>
      <c r="BV672" t="s">
        <v>137</v>
      </c>
      <c r="CD672" t="s">
        <v>2891</v>
      </c>
      <c r="CF672">
        <v>6</v>
      </c>
      <c r="CG672">
        <v>1</v>
      </c>
      <c r="CH672" t="s">
        <v>2892</v>
      </c>
    </row>
    <row r="673" spans="1:86" x14ac:dyDescent="0.25">
      <c r="A673">
        <v>670</v>
      </c>
      <c r="B673" t="s">
        <v>86</v>
      </c>
      <c r="C673" t="s">
        <v>87</v>
      </c>
      <c r="D673" t="s">
        <v>4170</v>
      </c>
      <c r="E673" t="s">
        <v>1476</v>
      </c>
      <c r="F673" t="s">
        <v>3928</v>
      </c>
      <c r="H673" t="s">
        <v>3929</v>
      </c>
      <c r="I673" t="s">
        <v>3930</v>
      </c>
      <c r="J673" t="s">
        <v>4139</v>
      </c>
      <c r="P673" t="s">
        <v>3099</v>
      </c>
      <c r="Q673" t="s">
        <v>95</v>
      </c>
      <c r="Z673" t="s">
        <v>1482</v>
      </c>
      <c r="AB673" t="s">
        <v>97</v>
      </c>
      <c r="AC673" t="s">
        <v>2916</v>
      </c>
      <c r="AD673" t="s">
        <v>1077</v>
      </c>
      <c r="AE673" t="s">
        <v>4171</v>
      </c>
      <c r="AI673" t="s">
        <v>4172</v>
      </c>
      <c r="AJ673" t="s">
        <v>4172</v>
      </c>
      <c r="AK673" t="s">
        <v>4172</v>
      </c>
      <c r="AN673" t="s">
        <v>1485</v>
      </c>
      <c r="AO673" t="s">
        <v>1486</v>
      </c>
      <c r="AP673" t="s">
        <v>2885</v>
      </c>
      <c r="AS673" t="s">
        <v>4141</v>
      </c>
      <c r="AT673" t="s">
        <v>4064</v>
      </c>
      <c r="AV673" t="s">
        <v>3262</v>
      </c>
      <c r="AX673">
        <v>71</v>
      </c>
      <c r="AY673" t="s">
        <v>4167</v>
      </c>
      <c r="AZ673" t="s">
        <v>4168</v>
      </c>
      <c r="BA673" t="s">
        <v>3255</v>
      </c>
      <c r="BB673" t="s">
        <v>3256</v>
      </c>
      <c r="BC673" t="s">
        <v>4169</v>
      </c>
      <c r="BO673" t="s">
        <v>110</v>
      </c>
      <c r="BP673" t="s">
        <v>111</v>
      </c>
      <c r="BQ673" t="s">
        <v>112</v>
      </c>
      <c r="BR673" t="s">
        <v>2223</v>
      </c>
      <c r="BS673" t="s">
        <v>2224</v>
      </c>
      <c r="BT673" t="s">
        <v>207</v>
      </c>
      <c r="BU673" t="s">
        <v>116</v>
      </c>
      <c r="BV673" t="s">
        <v>137</v>
      </c>
      <c r="CD673" t="s">
        <v>2891</v>
      </c>
      <c r="CF673">
        <v>6</v>
      </c>
      <c r="CG673">
        <v>1</v>
      </c>
      <c r="CH673" t="s">
        <v>2892</v>
      </c>
    </row>
    <row r="674" spans="1:86" x14ac:dyDescent="0.25">
      <c r="A674">
        <v>671</v>
      </c>
      <c r="B674" t="s">
        <v>86</v>
      </c>
      <c r="C674" t="s">
        <v>87</v>
      </c>
      <c r="D674" t="s">
        <v>4173</v>
      </c>
      <c r="E674" t="s">
        <v>1476</v>
      </c>
      <c r="F674" t="s">
        <v>3945</v>
      </c>
      <c r="H674" t="s">
        <v>3929</v>
      </c>
      <c r="I674" t="s">
        <v>3946</v>
      </c>
      <c r="J674" t="s">
        <v>4132</v>
      </c>
      <c r="P674" t="s">
        <v>3099</v>
      </c>
      <c r="Q674" t="s">
        <v>95</v>
      </c>
      <c r="Z674" t="s">
        <v>1786</v>
      </c>
      <c r="AB674" t="s">
        <v>97</v>
      </c>
      <c r="AC674" t="s">
        <v>489</v>
      </c>
      <c r="AD674" t="s">
        <v>1077</v>
      </c>
      <c r="AE674" t="s">
        <v>4174</v>
      </c>
      <c r="AI674" t="s">
        <v>4175</v>
      </c>
      <c r="AJ674" t="s">
        <v>4175</v>
      </c>
      <c r="AK674" t="s">
        <v>4175</v>
      </c>
      <c r="AN674" t="s">
        <v>1485</v>
      </c>
      <c r="AO674" t="s">
        <v>1486</v>
      </c>
      <c r="AP674" t="s">
        <v>2885</v>
      </c>
      <c r="AS674" t="s">
        <v>4141</v>
      </c>
      <c r="AT674" t="s">
        <v>4176</v>
      </c>
      <c r="AV674" t="s">
        <v>4177</v>
      </c>
      <c r="AX674">
        <v>90</v>
      </c>
      <c r="AY674" t="s">
        <v>4178</v>
      </c>
      <c r="AZ674" t="s">
        <v>4179</v>
      </c>
      <c r="BA674" t="s">
        <v>2065</v>
      </c>
      <c r="BB674" t="s">
        <v>2066</v>
      </c>
      <c r="BC674" t="s">
        <v>2661</v>
      </c>
      <c r="BG674" t="s">
        <v>2067</v>
      </c>
      <c r="BO674" t="s">
        <v>110</v>
      </c>
      <c r="BP674" t="s">
        <v>111</v>
      </c>
      <c r="BQ674" t="s">
        <v>112</v>
      </c>
      <c r="BR674" t="s">
        <v>239</v>
      </c>
      <c r="BS674" t="s">
        <v>1494</v>
      </c>
      <c r="BT674" t="s">
        <v>207</v>
      </c>
      <c r="BU674" t="s">
        <v>116</v>
      </c>
      <c r="BV674" t="s">
        <v>475</v>
      </c>
      <c r="CF674">
        <v>6</v>
      </c>
      <c r="CG674">
        <v>1</v>
      </c>
      <c r="CH674" t="s">
        <v>2892</v>
      </c>
    </row>
    <row r="675" spans="1:86" x14ac:dyDescent="0.25">
      <c r="A675">
        <v>672</v>
      </c>
      <c r="B675" t="s">
        <v>86</v>
      </c>
      <c r="C675" t="s">
        <v>87</v>
      </c>
      <c r="D675" t="s">
        <v>4180</v>
      </c>
      <c r="E675" t="s">
        <v>1476</v>
      </c>
      <c r="F675" t="s">
        <v>3945</v>
      </c>
      <c r="H675" t="s">
        <v>3929</v>
      </c>
      <c r="I675" t="s">
        <v>3946</v>
      </c>
      <c r="J675" t="s">
        <v>4132</v>
      </c>
      <c r="P675" t="s">
        <v>3099</v>
      </c>
      <c r="Q675" t="s">
        <v>95</v>
      </c>
      <c r="Z675" t="s">
        <v>2972</v>
      </c>
      <c r="AB675" t="s">
        <v>2983</v>
      </c>
      <c r="AC675" t="s">
        <v>2972</v>
      </c>
      <c r="AD675" t="s">
        <v>1077</v>
      </c>
      <c r="AE675" t="s">
        <v>4181</v>
      </c>
      <c r="AI675" t="s">
        <v>4182</v>
      </c>
      <c r="AJ675" t="s">
        <v>4182</v>
      </c>
      <c r="AK675" t="s">
        <v>4182</v>
      </c>
      <c r="AN675" t="s">
        <v>1485</v>
      </c>
      <c r="AO675" t="s">
        <v>1486</v>
      </c>
      <c r="AP675" t="s">
        <v>2885</v>
      </c>
      <c r="AS675" t="s">
        <v>4141</v>
      </c>
      <c r="AT675" t="s">
        <v>4176</v>
      </c>
      <c r="AV675" t="s">
        <v>4183</v>
      </c>
      <c r="AX675">
        <v>105</v>
      </c>
      <c r="AY675" t="s">
        <v>4184</v>
      </c>
      <c r="AZ675" t="s">
        <v>4185</v>
      </c>
      <c r="BA675" t="s">
        <v>2387</v>
      </c>
      <c r="BB675" t="s">
        <v>2388</v>
      </c>
      <c r="BC675" t="s">
        <v>2979</v>
      </c>
      <c r="BG675" t="s">
        <v>2067</v>
      </c>
      <c r="BO675" t="s">
        <v>110</v>
      </c>
      <c r="BP675" t="s">
        <v>111</v>
      </c>
      <c r="BQ675" t="s">
        <v>112</v>
      </c>
      <c r="BR675" t="s">
        <v>239</v>
      </c>
      <c r="BS675" t="s">
        <v>2390</v>
      </c>
      <c r="BT675" t="s">
        <v>207</v>
      </c>
      <c r="BU675" t="s">
        <v>116</v>
      </c>
      <c r="BV675" t="s">
        <v>475</v>
      </c>
      <c r="CD675" t="s">
        <v>4186</v>
      </c>
      <c r="CF675">
        <v>6</v>
      </c>
      <c r="CG675">
        <v>1</v>
      </c>
      <c r="CH675" t="s">
        <v>2892</v>
      </c>
    </row>
    <row r="676" spans="1:86" x14ac:dyDescent="0.25">
      <c r="A676">
        <v>673</v>
      </c>
      <c r="B676" t="s">
        <v>86</v>
      </c>
      <c r="C676" t="s">
        <v>87</v>
      </c>
      <c r="D676" t="s">
        <v>4187</v>
      </c>
      <c r="E676" t="s">
        <v>1476</v>
      </c>
      <c r="F676" t="s">
        <v>3945</v>
      </c>
      <c r="H676" t="s">
        <v>3929</v>
      </c>
      <c r="I676" t="s">
        <v>3946</v>
      </c>
      <c r="J676" t="s">
        <v>4132</v>
      </c>
      <c r="P676" t="s">
        <v>3099</v>
      </c>
      <c r="Q676" t="s">
        <v>95</v>
      </c>
      <c r="Z676" t="s">
        <v>2972</v>
      </c>
      <c r="AB676" t="s">
        <v>2983</v>
      </c>
      <c r="AC676" t="s">
        <v>2972</v>
      </c>
      <c r="AD676" t="s">
        <v>1077</v>
      </c>
      <c r="AE676" t="s">
        <v>4181</v>
      </c>
      <c r="AI676" t="s">
        <v>4182</v>
      </c>
      <c r="AJ676" t="s">
        <v>4182</v>
      </c>
      <c r="AK676" t="s">
        <v>4182</v>
      </c>
      <c r="AN676" t="s">
        <v>1485</v>
      </c>
      <c r="AO676" t="s">
        <v>1486</v>
      </c>
      <c r="AP676" t="s">
        <v>2885</v>
      </c>
      <c r="AS676" t="s">
        <v>4141</v>
      </c>
      <c r="AT676" t="s">
        <v>4176</v>
      </c>
      <c r="AV676" t="s">
        <v>4183</v>
      </c>
      <c r="AX676">
        <v>105</v>
      </c>
      <c r="AY676" t="s">
        <v>4184</v>
      </c>
      <c r="AZ676" t="s">
        <v>4185</v>
      </c>
      <c r="BA676" t="s">
        <v>2387</v>
      </c>
      <c r="BB676" t="s">
        <v>2388</v>
      </c>
      <c r="BC676" t="s">
        <v>2979</v>
      </c>
      <c r="BG676" t="s">
        <v>2067</v>
      </c>
      <c r="BO676" t="s">
        <v>110</v>
      </c>
      <c r="BP676" t="s">
        <v>111</v>
      </c>
      <c r="BQ676" t="s">
        <v>112</v>
      </c>
      <c r="BR676" t="s">
        <v>239</v>
      </c>
      <c r="BS676" t="s">
        <v>2390</v>
      </c>
      <c r="BT676" t="s">
        <v>207</v>
      </c>
      <c r="BU676" t="s">
        <v>116</v>
      </c>
      <c r="BV676" t="s">
        <v>475</v>
      </c>
      <c r="CD676" t="s">
        <v>4186</v>
      </c>
      <c r="CF676">
        <v>6</v>
      </c>
      <c r="CG676">
        <v>1</v>
      </c>
      <c r="CH676" t="s">
        <v>2892</v>
      </c>
    </row>
    <row r="677" spans="1:86" x14ac:dyDescent="0.25">
      <c r="A677">
        <v>674</v>
      </c>
      <c r="B677" t="s">
        <v>86</v>
      </c>
      <c r="C677" t="s">
        <v>87</v>
      </c>
      <c r="D677" t="s">
        <v>4188</v>
      </c>
      <c r="E677" t="s">
        <v>1476</v>
      </c>
      <c r="F677" t="s">
        <v>3860</v>
      </c>
      <c r="H677" t="s">
        <v>3861</v>
      </c>
      <c r="I677" t="s">
        <v>3862</v>
      </c>
      <c r="J677" t="s">
        <v>3863</v>
      </c>
      <c r="P677" t="s">
        <v>3099</v>
      </c>
      <c r="Q677" t="s">
        <v>95</v>
      </c>
      <c r="Z677" t="s">
        <v>945</v>
      </c>
      <c r="AB677" t="s">
        <v>97</v>
      </c>
      <c r="AC677" t="s">
        <v>2962</v>
      </c>
      <c r="AD677" t="s">
        <v>1077</v>
      </c>
      <c r="AE677" t="s">
        <v>4189</v>
      </c>
      <c r="AI677" t="s">
        <v>4190</v>
      </c>
      <c r="AJ677" t="s">
        <v>4190</v>
      </c>
      <c r="AK677" t="s">
        <v>4190</v>
      </c>
      <c r="AN677" t="s">
        <v>1485</v>
      </c>
      <c r="AO677" t="s">
        <v>1486</v>
      </c>
      <c r="AP677" t="s">
        <v>2885</v>
      </c>
      <c r="AS677" t="s">
        <v>4141</v>
      </c>
      <c r="AT677" t="s">
        <v>3868</v>
      </c>
      <c r="AV677" t="s">
        <v>4191</v>
      </c>
      <c r="AX677">
        <v>90</v>
      </c>
      <c r="AY677" t="s">
        <v>4178</v>
      </c>
      <c r="AZ677" t="s">
        <v>4179</v>
      </c>
      <c r="BA677" t="s">
        <v>2065</v>
      </c>
      <c r="BB677" t="s">
        <v>2066</v>
      </c>
      <c r="BC677" t="s">
        <v>2661</v>
      </c>
      <c r="BG677" t="s">
        <v>2067</v>
      </c>
      <c r="BO677" t="s">
        <v>110</v>
      </c>
      <c r="BP677" t="s">
        <v>111</v>
      </c>
      <c r="BQ677" t="s">
        <v>112</v>
      </c>
      <c r="BR677" t="s">
        <v>239</v>
      </c>
      <c r="BS677" t="s">
        <v>1494</v>
      </c>
      <c r="BT677" t="s">
        <v>207</v>
      </c>
      <c r="BU677" t="s">
        <v>116</v>
      </c>
      <c r="BV677" t="s">
        <v>475</v>
      </c>
      <c r="CF677">
        <v>6</v>
      </c>
      <c r="CG677">
        <v>1</v>
      </c>
      <c r="CH677" t="s">
        <v>2892</v>
      </c>
    </row>
    <row r="678" spans="1:86" x14ac:dyDescent="0.25">
      <c r="A678">
        <v>675</v>
      </c>
      <c r="B678" t="s">
        <v>86</v>
      </c>
      <c r="C678" t="s">
        <v>87</v>
      </c>
      <c r="D678" t="s">
        <v>4192</v>
      </c>
      <c r="E678" t="s">
        <v>1476</v>
      </c>
      <c r="F678" t="s">
        <v>3860</v>
      </c>
      <c r="H678" t="s">
        <v>3861</v>
      </c>
      <c r="I678" t="s">
        <v>3862</v>
      </c>
      <c r="J678" t="s">
        <v>3863</v>
      </c>
      <c r="P678" t="s">
        <v>3099</v>
      </c>
      <c r="Q678" t="s">
        <v>95</v>
      </c>
      <c r="Z678" t="s">
        <v>3100</v>
      </c>
      <c r="AB678" t="s">
        <v>4193</v>
      </c>
      <c r="AC678" t="s">
        <v>2962</v>
      </c>
      <c r="AD678" t="s">
        <v>1077</v>
      </c>
      <c r="AE678" t="s">
        <v>4194</v>
      </c>
      <c r="AI678" t="s">
        <v>4195</v>
      </c>
      <c r="AJ678" t="s">
        <v>4195</v>
      </c>
      <c r="AK678" t="s">
        <v>4195</v>
      </c>
      <c r="AN678" t="s">
        <v>1485</v>
      </c>
      <c r="AO678" t="s">
        <v>1486</v>
      </c>
      <c r="AP678" t="s">
        <v>2885</v>
      </c>
      <c r="AS678" t="s">
        <v>4196</v>
      </c>
      <c r="AT678" t="s">
        <v>3868</v>
      </c>
      <c r="AV678" t="s">
        <v>4197</v>
      </c>
      <c r="AX678">
        <v>62</v>
      </c>
      <c r="AY678" t="s">
        <v>4198</v>
      </c>
      <c r="AZ678" t="s">
        <v>4199</v>
      </c>
      <c r="BA678" t="s">
        <v>2079</v>
      </c>
      <c r="BB678" t="s">
        <v>2080</v>
      </c>
      <c r="BC678" t="s">
        <v>2491</v>
      </c>
      <c r="BO678" t="s">
        <v>110</v>
      </c>
      <c r="BP678" t="s">
        <v>111</v>
      </c>
      <c r="BQ678" t="s">
        <v>112</v>
      </c>
      <c r="BR678" t="s">
        <v>354</v>
      </c>
      <c r="BS678" t="s">
        <v>2081</v>
      </c>
      <c r="BT678" t="s">
        <v>207</v>
      </c>
      <c r="BU678" t="s">
        <v>116</v>
      </c>
      <c r="BV678" t="s">
        <v>2690</v>
      </c>
      <c r="CF678">
        <v>6</v>
      </c>
      <c r="CG678">
        <v>1</v>
      </c>
      <c r="CH678" t="s">
        <v>2892</v>
      </c>
    </row>
    <row r="679" spans="1:86" x14ac:dyDescent="0.25">
      <c r="A679">
        <v>676</v>
      </c>
      <c r="B679" t="s">
        <v>86</v>
      </c>
      <c r="C679" t="s">
        <v>87</v>
      </c>
      <c r="D679" t="s">
        <v>4200</v>
      </c>
      <c r="E679" t="s">
        <v>1476</v>
      </c>
      <c r="F679" t="s">
        <v>3860</v>
      </c>
      <c r="H679" t="s">
        <v>3861</v>
      </c>
      <c r="I679" t="s">
        <v>3862</v>
      </c>
      <c r="J679" t="s">
        <v>3863</v>
      </c>
      <c r="P679" t="s">
        <v>3099</v>
      </c>
      <c r="Q679" t="s">
        <v>95</v>
      </c>
      <c r="Z679" t="s">
        <v>3100</v>
      </c>
      <c r="AB679" t="s">
        <v>4201</v>
      </c>
      <c r="AC679" t="s">
        <v>2962</v>
      </c>
      <c r="AD679" t="s">
        <v>1077</v>
      </c>
      <c r="AE679" t="s">
        <v>4202</v>
      </c>
      <c r="AI679" t="s">
        <v>4203</v>
      </c>
      <c r="AJ679" t="s">
        <v>4203</v>
      </c>
      <c r="AK679" t="s">
        <v>4203</v>
      </c>
      <c r="AM679" t="s">
        <v>3814</v>
      </c>
      <c r="AN679" t="s">
        <v>1485</v>
      </c>
      <c r="AO679" t="s">
        <v>1486</v>
      </c>
      <c r="AP679" t="s">
        <v>2885</v>
      </c>
      <c r="AS679" t="s">
        <v>4196</v>
      </c>
      <c r="AT679" t="s">
        <v>3868</v>
      </c>
      <c r="AV679" t="s">
        <v>4197</v>
      </c>
      <c r="AX679">
        <v>62</v>
      </c>
      <c r="AY679" t="s">
        <v>4198</v>
      </c>
      <c r="AZ679" t="s">
        <v>4199</v>
      </c>
      <c r="BA679" t="s">
        <v>2079</v>
      </c>
      <c r="BB679" t="s">
        <v>2080</v>
      </c>
      <c r="BC679" t="s">
        <v>2491</v>
      </c>
      <c r="BO679" t="s">
        <v>110</v>
      </c>
      <c r="BP679" t="s">
        <v>111</v>
      </c>
      <c r="BQ679" t="s">
        <v>112</v>
      </c>
      <c r="BR679" t="s">
        <v>354</v>
      </c>
      <c r="BS679" t="s">
        <v>2081</v>
      </c>
      <c r="BT679" t="s">
        <v>207</v>
      </c>
      <c r="BU679" t="s">
        <v>116</v>
      </c>
      <c r="BV679" t="s">
        <v>2690</v>
      </c>
      <c r="CF679">
        <v>6</v>
      </c>
      <c r="CG679">
        <v>1</v>
      </c>
      <c r="CH679" t="s">
        <v>2892</v>
      </c>
    </row>
    <row r="680" spans="1:86" x14ac:dyDescent="0.25">
      <c r="A680">
        <v>677</v>
      </c>
      <c r="B680" t="s">
        <v>86</v>
      </c>
      <c r="C680" t="s">
        <v>87</v>
      </c>
      <c r="D680" t="s">
        <v>4204</v>
      </c>
      <c r="E680" t="s">
        <v>1476</v>
      </c>
      <c r="F680" t="s">
        <v>3860</v>
      </c>
      <c r="H680" t="s">
        <v>3861</v>
      </c>
      <c r="I680" t="s">
        <v>3862</v>
      </c>
      <c r="J680" t="s">
        <v>3863</v>
      </c>
      <c r="P680" t="s">
        <v>3099</v>
      </c>
      <c r="Q680" t="s">
        <v>95</v>
      </c>
      <c r="Z680" t="s">
        <v>3100</v>
      </c>
      <c r="AB680" t="s">
        <v>4205</v>
      </c>
      <c r="AC680" t="s">
        <v>2962</v>
      </c>
      <c r="AD680" t="s">
        <v>1077</v>
      </c>
      <c r="AE680" t="s">
        <v>4194</v>
      </c>
      <c r="AI680" t="s">
        <v>1303</v>
      </c>
      <c r="AJ680" t="s">
        <v>1303</v>
      </c>
      <c r="AK680" t="s">
        <v>1303</v>
      </c>
      <c r="AM680" t="s">
        <v>3796</v>
      </c>
      <c r="AN680" t="s">
        <v>1485</v>
      </c>
      <c r="AO680" t="s">
        <v>1486</v>
      </c>
      <c r="AP680" t="s">
        <v>2885</v>
      </c>
      <c r="AS680" t="s">
        <v>4196</v>
      </c>
      <c r="AT680" t="s">
        <v>3868</v>
      </c>
      <c r="AV680" t="s">
        <v>4197</v>
      </c>
      <c r="AX680">
        <v>62</v>
      </c>
      <c r="AY680" t="s">
        <v>4198</v>
      </c>
      <c r="AZ680" t="s">
        <v>4199</v>
      </c>
      <c r="BA680" t="s">
        <v>2079</v>
      </c>
      <c r="BB680" t="s">
        <v>2080</v>
      </c>
      <c r="BC680" t="s">
        <v>2491</v>
      </c>
      <c r="BO680" t="s">
        <v>110</v>
      </c>
      <c r="BP680" t="s">
        <v>111</v>
      </c>
      <c r="BQ680" t="s">
        <v>112</v>
      </c>
      <c r="BR680" t="s">
        <v>354</v>
      </c>
      <c r="BS680" t="s">
        <v>2081</v>
      </c>
      <c r="BT680" t="s">
        <v>207</v>
      </c>
      <c r="BU680" t="s">
        <v>116</v>
      </c>
      <c r="BV680" t="s">
        <v>2690</v>
      </c>
      <c r="CF680">
        <v>6</v>
      </c>
      <c r="CG680">
        <v>1</v>
      </c>
      <c r="CH680" t="s">
        <v>2892</v>
      </c>
    </row>
    <row r="681" spans="1:86" x14ac:dyDescent="0.25">
      <c r="A681">
        <v>678</v>
      </c>
      <c r="B681" t="s">
        <v>86</v>
      </c>
      <c r="C681" t="s">
        <v>87</v>
      </c>
      <c r="D681" t="s">
        <v>4206</v>
      </c>
      <c r="E681" t="s">
        <v>1476</v>
      </c>
      <c r="F681" t="s">
        <v>3860</v>
      </c>
      <c r="H681" t="s">
        <v>3861</v>
      </c>
      <c r="I681" t="s">
        <v>3862</v>
      </c>
      <c r="J681" t="s">
        <v>3863</v>
      </c>
      <c r="P681" t="s">
        <v>3099</v>
      </c>
      <c r="Q681" t="s">
        <v>95</v>
      </c>
      <c r="Z681" t="s">
        <v>3100</v>
      </c>
      <c r="AB681" t="s">
        <v>4207</v>
      </c>
      <c r="AC681" t="s">
        <v>2962</v>
      </c>
      <c r="AD681" t="s">
        <v>1077</v>
      </c>
      <c r="AE681" t="s">
        <v>4194</v>
      </c>
      <c r="AI681" t="s">
        <v>1221</v>
      </c>
      <c r="AJ681" t="s">
        <v>1221</v>
      </c>
      <c r="AK681" t="s">
        <v>1221</v>
      </c>
      <c r="AN681" t="s">
        <v>1485</v>
      </c>
      <c r="AO681" t="s">
        <v>1486</v>
      </c>
      <c r="AP681" t="s">
        <v>2885</v>
      </c>
      <c r="AS681" t="s">
        <v>4196</v>
      </c>
      <c r="AT681" t="s">
        <v>3868</v>
      </c>
      <c r="AV681" t="s">
        <v>4197</v>
      </c>
      <c r="AX681">
        <v>62</v>
      </c>
      <c r="AY681" t="s">
        <v>4198</v>
      </c>
      <c r="AZ681" t="s">
        <v>4199</v>
      </c>
      <c r="BA681" t="s">
        <v>2079</v>
      </c>
      <c r="BB681" t="s">
        <v>2080</v>
      </c>
      <c r="BC681" t="s">
        <v>2491</v>
      </c>
      <c r="BO681" t="s">
        <v>110</v>
      </c>
      <c r="BP681" t="s">
        <v>111</v>
      </c>
      <c r="BQ681" t="s">
        <v>112</v>
      </c>
      <c r="BR681" t="s">
        <v>354</v>
      </c>
      <c r="BS681" t="s">
        <v>2081</v>
      </c>
      <c r="BT681" t="s">
        <v>207</v>
      </c>
      <c r="BU681" t="s">
        <v>116</v>
      </c>
      <c r="BV681" t="s">
        <v>2690</v>
      </c>
      <c r="CF681">
        <v>6</v>
      </c>
      <c r="CG681">
        <v>1</v>
      </c>
      <c r="CH681" t="s">
        <v>2892</v>
      </c>
    </row>
    <row r="682" spans="1:86" x14ac:dyDescent="0.25">
      <c r="A682">
        <v>679</v>
      </c>
      <c r="B682" t="s">
        <v>86</v>
      </c>
      <c r="C682" t="s">
        <v>87</v>
      </c>
      <c r="D682" t="s">
        <v>4208</v>
      </c>
      <c r="E682" t="s">
        <v>1476</v>
      </c>
      <c r="F682" t="s">
        <v>3860</v>
      </c>
      <c r="H682" t="s">
        <v>3861</v>
      </c>
      <c r="I682" t="s">
        <v>3862</v>
      </c>
      <c r="J682" t="s">
        <v>3863</v>
      </c>
      <c r="P682" t="s">
        <v>3099</v>
      </c>
      <c r="Q682" t="s">
        <v>95</v>
      </c>
      <c r="Z682" t="s">
        <v>3100</v>
      </c>
      <c r="AB682" t="s">
        <v>4209</v>
      </c>
      <c r="AC682" t="s">
        <v>2916</v>
      </c>
      <c r="AD682" t="s">
        <v>1077</v>
      </c>
      <c r="AE682" t="s">
        <v>4210</v>
      </c>
      <c r="AI682" t="s">
        <v>4211</v>
      </c>
      <c r="AJ682" t="s">
        <v>4211</v>
      </c>
      <c r="AK682" t="s">
        <v>4211</v>
      </c>
      <c r="AN682" t="s">
        <v>1485</v>
      </c>
      <c r="AO682" t="s">
        <v>1486</v>
      </c>
      <c r="AP682" t="s">
        <v>2885</v>
      </c>
      <c r="AS682" t="s">
        <v>4196</v>
      </c>
      <c r="AT682" t="s">
        <v>4010</v>
      </c>
      <c r="AV682" t="s">
        <v>4212</v>
      </c>
      <c r="AX682">
        <v>110</v>
      </c>
      <c r="AY682" t="s">
        <v>4213</v>
      </c>
      <c r="AZ682" t="s">
        <v>4214</v>
      </c>
      <c r="BA682" t="s">
        <v>4215</v>
      </c>
      <c r="BB682" t="s">
        <v>3009</v>
      </c>
      <c r="BC682" t="s">
        <v>4216</v>
      </c>
      <c r="BO682" t="s">
        <v>110</v>
      </c>
      <c r="BP682" t="s">
        <v>111</v>
      </c>
      <c r="BQ682" t="s">
        <v>112</v>
      </c>
      <c r="BR682" t="s">
        <v>392</v>
      </c>
      <c r="BS682" t="s">
        <v>2627</v>
      </c>
      <c r="BT682" t="s">
        <v>207</v>
      </c>
      <c r="BU682" t="s">
        <v>116</v>
      </c>
      <c r="BV682" t="s">
        <v>137</v>
      </c>
      <c r="CF682">
        <v>6</v>
      </c>
      <c r="CG682">
        <v>1</v>
      </c>
      <c r="CH682" t="s">
        <v>2892</v>
      </c>
    </row>
    <row r="683" spans="1:86" x14ac:dyDescent="0.25">
      <c r="A683">
        <v>680</v>
      </c>
      <c r="B683" t="s">
        <v>86</v>
      </c>
      <c r="C683" t="s">
        <v>87</v>
      </c>
      <c r="D683" t="s">
        <v>4217</v>
      </c>
      <c r="E683" t="s">
        <v>1476</v>
      </c>
      <c r="F683" t="s">
        <v>3860</v>
      </c>
      <c r="H683" t="s">
        <v>3861</v>
      </c>
      <c r="I683" t="s">
        <v>3862</v>
      </c>
      <c r="J683" t="s">
        <v>3863</v>
      </c>
      <c r="P683" t="s">
        <v>3099</v>
      </c>
      <c r="Q683" t="s">
        <v>95</v>
      </c>
      <c r="Z683" t="s">
        <v>3100</v>
      </c>
      <c r="AB683" t="s">
        <v>4218</v>
      </c>
      <c r="AC683" t="s">
        <v>489</v>
      </c>
      <c r="AD683" t="s">
        <v>1077</v>
      </c>
      <c r="AE683" t="s">
        <v>4210</v>
      </c>
      <c r="AI683" t="s">
        <v>4219</v>
      </c>
      <c r="AJ683" t="s">
        <v>4219</v>
      </c>
      <c r="AK683" t="s">
        <v>4219</v>
      </c>
      <c r="AN683" t="s">
        <v>1485</v>
      </c>
      <c r="AO683" t="s">
        <v>1486</v>
      </c>
      <c r="AP683" t="s">
        <v>2885</v>
      </c>
      <c r="AS683" t="s">
        <v>4196</v>
      </c>
      <c r="AT683" t="s">
        <v>3868</v>
      </c>
      <c r="AV683" t="s">
        <v>4212</v>
      </c>
      <c r="AX683">
        <v>110</v>
      </c>
      <c r="AY683" t="s">
        <v>4213</v>
      </c>
      <c r="AZ683" t="s">
        <v>4214</v>
      </c>
      <c r="BA683" t="s">
        <v>4215</v>
      </c>
      <c r="BB683" t="s">
        <v>3009</v>
      </c>
      <c r="BC683" t="s">
        <v>4216</v>
      </c>
      <c r="BO683" t="s">
        <v>110</v>
      </c>
      <c r="BP683" t="s">
        <v>111</v>
      </c>
      <c r="BQ683" t="s">
        <v>112</v>
      </c>
      <c r="BR683" t="s">
        <v>392</v>
      </c>
      <c r="BS683" t="s">
        <v>2627</v>
      </c>
      <c r="BT683" t="s">
        <v>207</v>
      </c>
      <c r="BU683" t="s">
        <v>116</v>
      </c>
      <c r="BV683" t="s">
        <v>137</v>
      </c>
      <c r="CF683">
        <v>6</v>
      </c>
      <c r="CG683">
        <v>1</v>
      </c>
      <c r="CH683" t="s">
        <v>2892</v>
      </c>
    </row>
    <row r="684" spans="1:86" x14ac:dyDescent="0.25">
      <c r="A684">
        <v>681</v>
      </c>
      <c r="B684" t="s">
        <v>86</v>
      </c>
      <c r="C684" t="s">
        <v>87</v>
      </c>
      <c r="D684" t="s">
        <v>4220</v>
      </c>
      <c r="E684" t="s">
        <v>1476</v>
      </c>
      <c r="F684" t="s">
        <v>3860</v>
      </c>
      <c r="H684" t="s">
        <v>3861</v>
      </c>
      <c r="I684" t="s">
        <v>3862</v>
      </c>
      <c r="J684" t="s">
        <v>3863</v>
      </c>
      <c r="P684" t="s">
        <v>3099</v>
      </c>
      <c r="Q684" t="s">
        <v>95</v>
      </c>
      <c r="Z684" t="s">
        <v>4221</v>
      </c>
      <c r="AB684" t="s">
        <v>4222</v>
      </c>
      <c r="AC684" t="s">
        <v>4221</v>
      </c>
      <c r="AD684" t="s">
        <v>1077</v>
      </c>
      <c r="AE684" t="s">
        <v>4223</v>
      </c>
      <c r="AI684" t="s">
        <v>4224</v>
      </c>
      <c r="AJ684" t="s">
        <v>4224</v>
      </c>
      <c r="AK684" t="s">
        <v>4224</v>
      </c>
      <c r="AM684" t="s">
        <v>3814</v>
      </c>
      <c r="AN684" t="s">
        <v>1485</v>
      </c>
      <c r="AO684" t="s">
        <v>1486</v>
      </c>
      <c r="AP684" t="s">
        <v>2885</v>
      </c>
      <c r="AS684" t="s">
        <v>4196</v>
      </c>
      <c r="AT684" t="s">
        <v>4225</v>
      </c>
      <c r="AV684" t="s">
        <v>4226</v>
      </c>
      <c r="AX684">
        <v>127</v>
      </c>
      <c r="AY684" t="s">
        <v>4227</v>
      </c>
      <c r="AZ684" t="s">
        <v>4228</v>
      </c>
      <c r="BA684" t="s">
        <v>4229</v>
      </c>
      <c r="BB684" t="s">
        <v>4230</v>
      </c>
      <c r="BC684" t="s">
        <v>4231</v>
      </c>
      <c r="BO684" t="s">
        <v>110</v>
      </c>
      <c r="BP684" t="s">
        <v>111</v>
      </c>
      <c r="BQ684" t="s">
        <v>112</v>
      </c>
      <c r="BR684" t="s">
        <v>392</v>
      </c>
      <c r="BS684" t="s">
        <v>405</v>
      </c>
      <c r="BT684" t="s">
        <v>207</v>
      </c>
      <c r="BU684" t="s">
        <v>116</v>
      </c>
      <c r="BV684" t="s">
        <v>187</v>
      </c>
      <c r="CF684">
        <v>6</v>
      </c>
      <c r="CG684">
        <v>1</v>
      </c>
      <c r="CH684" t="s">
        <v>2892</v>
      </c>
    </row>
    <row r="685" spans="1:86" x14ac:dyDescent="0.25">
      <c r="A685">
        <v>682</v>
      </c>
      <c r="B685" t="s">
        <v>86</v>
      </c>
      <c r="C685" t="s">
        <v>87</v>
      </c>
      <c r="D685" t="s">
        <v>4232</v>
      </c>
      <c r="E685" t="s">
        <v>1476</v>
      </c>
      <c r="F685" t="s">
        <v>3860</v>
      </c>
      <c r="H685" t="s">
        <v>3861</v>
      </c>
      <c r="I685" t="s">
        <v>3862</v>
      </c>
      <c r="J685" t="s">
        <v>3863</v>
      </c>
      <c r="P685" t="s">
        <v>3099</v>
      </c>
      <c r="Q685" t="s">
        <v>95</v>
      </c>
      <c r="Z685" t="s">
        <v>4221</v>
      </c>
      <c r="AB685" t="s">
        <v>4233</v>
      </c>
      <c r="AC685" t="s">
        <v>4221</v>
      </c>
      <c r="AD685" t="s">
        <v>1077</v>
      </c>
      <c r="AE685" t="s">
        <v>4234</v>
      </c>
      <c r="AI685" t="s">
        <v>4235</v>
      </c>
      <c r="AJ685" t="s">
        <v>4235</v>
      </c>
      <c r="AK685" t="s">
        <v>4235</v>
      </c>
      <c r="AM685" t="s">
        <v>3814</v>
      </c>
      <c r="AN685" t="s">
        <v>1485</v>
      </c>
      <c r="AO685" t="s">
        <v>1486</v>
      </c>
      <c r="AP685" t="s">
        <v>2885</v>
      </c>
      <c r="AS685" t="s">
        <v>4196</v>
      </c>
      <c r="AT685" t="s">
        <v>4225</v>
      </c>
      <c r="AV685" t="s">
        <v>4236</v>
      </c>
      <c r="AX685">
        <v>148</v>
      </c>
      <c r="AY685" t="s">
        <v>4237</v>
      </c>
      <c r="AZ685" t="s">
        <v>4238</v>
      </c>
      <c r="BA685" t="s">
        <v>4239</v>
      </c>
      <c r="BB685" t="s">
        <v>403</v>
      </c>
      <c r="BC685" t="s">
        <v>4240</v>
      </c>
      <c r="BO685" t="s">
        <v>110</v>
      </c>
      <c r="BP685" t="s">
        <v>111</v>
      </c>
      <c r="BQ685" t="s">
        <v>112</v>
      </c>
      <c r="BR685" t="s">
        <v>392</v>
      </c>
      <c r="BS685" t="s">
        <v>405</v>
      </c>
      <c r="BT685" t="s">
        <v>207</v>
      </c>
      <c r="BU685" t="s">
        <v>116</v>
      </c>
      <c r="BV685" t="s">
        <v>137</v>
      </c>
      <c r="CF685">
        <v>6</v>
      </c>
      <c r="CG685">
        <v>1</v>
      </c>
      <c r="CH685" t="s">
        <v>2892</v>
      </c>
    </row>
    <row r="686" spans="1:86" x14ac:dyDescent="0.25">
      <c r="A686">
        <v>683</v>
      </c>
      <c r="B686" t="s">
        <v>86</v>
      </c>
      <c r="C686" t="s">
        <v>87</v>
      </c>
      <c r="D686" t="s">
        <v>4241</v>
      </c>
      <c r="E686" t="s">
        <v>1476</v>
      </c>
      <c r="F686" t="s">
        <v>3860</v>
      </c>
      <c r="H686" t="s">
        <v>3861</v>
      </c>
      <c r="I686" t="s">
        <v>3862</v>
      </c>
      <c r="J686" t="s">
        <v>3863</v>
      </c>
      <c r="P686" t="s">
        <v>3099</v>
      </c>
      <c r="Q686" t="s">
        <v>95</v>
      </c>
      <c r="Z686" t="s">
        <v>4221</v>
      </c>
      <c r="AB686" t="s">
        <v>4242</v>
      </c>
      <c r="AC686" t="s">
        <v>4221</v>
      </c>
      <c r="AD686" t="s">
        <v>1077</v>
      </c>
      <c r="AE686" t="s">
        <v>4223</v>
      </c>
      <c r="AI686" t="s">
        <v>4243</v>
      </c>
      <c r="AJ686" t="s">
        <v>4243</v>
      </c>
      <c r="AK686" t="s">
        <v>4243</v>
      </c>
      <c r="AM686" t="s">
        <v>4244</v>
      </c>
      <c r="AN686" t="s">
        <v>1485</v>
      </c>
      <c r="AO686" t="s">
        <v>1486</v>
      </c>
      <c r="AP686" t="s">
        <v>2885</v>
      </c>
      <c r="AS686" t="s">
        <v>4196</v>
      </c>
      <c r="AT686" t="s">
        <v>4225</v>
      </c>
      <c r="AV686" t="s">
        <v>4245</v>
      </c>
      <c r="AX686">
        <v>100</v>
      </c>
      <c r="AY686" t="s">
        <v>4246</v>
      </c>
      <c r="AZ686" t="s">
        <v>4247</v>
      </c>
      <c r="BA686" t="s">
        <v>1020</v>
      </c>
      <c r="BB686" t="s">
        <v>1021</v>
      </c>
      <c r="BC686" t="s">
        <v>4248</v>
      </c>
      <c r="BO686" t="s">
        <v>110</v>
      </c>
      <c r="BP686" t="s">
        <v>111</v>
      </c>
      <c r="BQ686" t="s">
        <v>112</v>
      </c>
      <c r="BR686" t="s">
        <v>392</v>
      </c>
      <c r="BS686" t="s">
        <v>405</v>
      </c>
      <c r="BT686" t="s">
        <v>207</v>
      </c>
      <c r="BU686" t="s">
        <v>116</v>
      </c>
      <c r="BV686" t="s">
        <v>137</v>
      </c>
      <c r="CF686">
        <v>6</v>
      </c>
      <c r="CG686">
        <v>1</v>
      </c>
      <c r="CH686" t="s">
        <v>2892</v>
      </c>
    </row>
    <row r="687" spans="1:86" x14ac:dyDescent="0.25">
      <c r="A687">
        <v>684</v>
      </c>
      <c r="B687" t="s">
        <v>86</v>
      </c>
      <c r="C687" t="s">
        <v>87</v>
      </c>
      <c r="D687" t="s">
        <v>4249</v>
      </c>
      <c r="E687" t="s">
        <v>1476</v>
      </c>
      <c r="F687" t="s">
        <v>3860</v>
      </c>
      <c r="H687" t="s">
        <v>3861</v>
      </c>
      <c r="I687" t="s">
        <v>3862</v>
      </c>
      <c r="J687" t="s">
        <v>3863</v>
      </c>
      <c r="P687" t="s">
        <v>3099</v>
      </c>
      <c r="Q687" t="s">
        <v>95</v>
      </c>
      <c r="Z687" t="s">
        <v>4221</v>
      </c>
      <c r="AB687" t="s">
        <v>4250</v>
      </c>
      <c r="AC687" t="s">
        <v>4221</v>
      </c>
      <c r="AD687" t="s">
        <v>1077</v>
      </c>
      <c r="AE687" t="s">
        <v>4223</v>
      </c>
      <c r="AI687" t="s">
        <v>4243</v>
      </c>
      <c r="AJ687" t="s">
        <v>4243</v>
      </c>
      <c r="AK687" t="s">
        <v>4243</v>
      </c>
      <c r="AM687" t="s">
        <v>3814</v>
      </c>
      <c r="AN687" t="s">
        <v>1485</v>
      </c>
      <c r="AO687" t="s">
        <v>1486</v>
      </c>
      <c r="AP687" t="s">
        <v>2885</v>
      </c>
      <c r="AS687" t="s">
        <v>4196</v>
      </c>
      <c r="AT687" t="s">
        <v>4225</v>
      </c>
      <c r="AV687" t="s">
        <v>4245</v>
      </c>
      <c r="AX687">
        <v>100</v>
      </c>
      <c r="AY687" t="s">
        <v>4246</v>
      </c>
      <c r="AZ687" t="s">
        <v>4247</v>
      </c>
      <c r="BA687" t="s">
        <v>1020</v>
      </c>
      <c r="BB687" t="s">
        <v>1021</v>
      </c>
      <c r="BC687" t="s">
        <v>4248</v>
      </c>
      <c r="BO687" t="s">
        <v>110</v>
      </c>
      <c r="BP687" t="s">
        <v>111</v>
      </c>
      <c r="BQ687" t="s">
        <v>112</v>
      </c>
      <c r="BR687" t="s">
        <v>392</v>
      </c>
      <c r="BS687" t="s">
        <v>405</v>
      </c>
      <c r="BT687" t="s">
        <v>207</v>
      </c>
      <c r="BU687" t="s">
        <v>116</v>
      </c>
      <c r="BV687" t="s">
        <v>137</v>
      </c>
      <c r="CF687">
        <v>6</v>
      </c>
      <c r="CG687">
        <v>1</v>
      </c>
      <c r="CH687" t="s">
        <v>2892</v>
      </c>
    </row>
    <row r="688" spans="1:86" x14ac:dyDescent="0.25">
      <c r="A688">
        <v>685</v>
      </c>
      <c r="B688" t="s">
        <v>86</v>
      </c>
      <c r="C688" t="s">
        <v>87</v>
      </c>
      <c r="D688" t="s">
        <v>4251</v>
      </c>
      <c r="E688" t="s">
        <v>1476</v>
      </c>
      <c r="F688" t="s">
        <v>3860</v>
      </c>
      <c r="H688" t="s">
        <v>3861</v>
      </c>
      <c r="I688" t="s">
        <v>3862</v>
      </c>
      <c r="J688" t="s">
        <v>3863</v>
      </c>
      <c r="P688" t="s">
        <v>3099</v>
      </c>
      <c r="Q688" t="s">
        <v>95</v>
      </c>
      <c r="Z688" t="s">
        <v>4221</v>
      </c>
      <c r="AB688" t="s">
        <v>4252</v>
      </c>
      <c r="AC688" t="s">
        <v>4221</v>
      </c>
      <c r="AD688" t="s">
        <v>1077</v>
      </c>
      <c r="AE688" t="s">
        <v>4253</v>
      </c>
      <c r="AI688" t="s">
        <v>4254</v>
      </c>
      <c r="AJ688" t="s">
        <v>4254</v>
      </c>
      <c r="AK688" t="s">
        <v>4254</v>
      </c>
      <c r="AM688" t="s">
        <v>4255</v>
      </c>
      <c r="AN688" t="s">
        <v>1485</v>
      </c>
      <c r="AO688" t="s">
        <v>1486</v>
      </c>
      <c r="AP688" t="s">
        <v>2885</v>
      </c>
      <c r="AS688" t="s">
        <v>4256</v>
      </c>
      <c r="AT688" t="s">
        <v>4225</v>
      </c>
      <c r="AV688" t="s">
        <v>4257</v>
      </c>
      <c r="AX688">
        <v>100</v>
      </c>
      <c r="AY688" t="s">
        <v>4246</v>
      </c>
      <c r="AZ688" t="s">
        <v>4247</v>
      </c>
      <c r="BA688" t="s">
        <v>1020</v>
      </c>
      <c r="BB688" t="s">
        <v>1021</v>
      </c>
      <c r="BC688" t="s">
        <v>4248</v>
      </c>
      <c r="BO688" t="s">
        <v>110</v>
      </c>
      <c r="BP688" t="s">
        <v>111</v>
      </c>
      <c r="BQ688" t="s">
        <v>112</v>
      </c>
      <c r="BR688" t="s">
        <v>392</v>
      </c>
      <c r="BS688" t="s">
        <v>405</v>
      </c>
      <c r="BT688" t="s">
        <v>207</v>
      </c>
      <c r="BU688" t="s">
        <v>116</v>
      </c>
      <c r="BV688" t="s">
        <v>137</v>
      </c>
      <c r="CF688">
        <v>6</v>
      </c>
      <c r="CG688">
        <v>1</v>
      </c>
      <c r="CH688" t="s">
        <v>2892</v>
      </c>
    </row>
    <row r="689" spans="1:86" x14ac:dyDescent="0.25">
      <c r="A689">
        <v>686</v>
      </c>
      <c r="B689" t="s">
        <v>86</v>
      </c>
      <c r="C689" t="s">
        <v>87</v>
      </c>
      <c r="D689" t="s">
        <v>4258</v>
      </c>
      <c r="E689" t="s">
        <v>1476</v>
      </c>
      <c r="F689" t="s">
        <v>3860</v>
      </c>
      <c r="H689" t="s">
        <v>3861</v>
      </c>
      <c r="I689" t="s">
        <v>3862</v>
      </c>
      <c r="J689" t="s">
        <v>3863</v>
      </c>
      <c r="P689" t="s">
        <v>3099</v>
      </c>
      <c r="Q689" t="s">
        <v>95</v>
      </c>
      <c r="Z689" t="s">
        <v>4221</v>
      </c>
      <c r="AB689" t="s">
        <v>4259</v>
      </c>
      <c r="AC689" t="s">
        <v>4221</v>
      </c>
      <c r="AD689" t="s">
        <v>1077</v>
      </c>
      <c r="AE689" t="s">
        <v>4260</v>
      </c>
      <c r="AI689" t="s">
        <v>4261</v>
      </c>
      <c r="AJ689" t="s">
        <v>4261</v>
      </c>
      <c r="AK689" t="s">
        <v>4261</v>
      </c>
      <c r="AM689" t="s">
        <v>4262</v>
      </c>
      <c r="AN689" t="s">
        <v>1485</v>
      </c>
      <c r="AO689" t="s">
        <v>1486</v>
      </c>
      <c r="AP689" t="s">
        <v>2885</v>
      </c>
      <c r="AS689" t="s">
        <v>4256</v>
      </c>
      <c r="AT689" t="s">
        <v>4225</v>
      </c>
      <c r="AV689" t="s">
        <v>4263</v>
      </c>
      <c r="AX689">
        <v>100</v>
      </c>
      <c r="AY689" t="s">
        <v>4246</v>
      </c>
      <c r="AZ689" t="s">
        <v>4247</v>
      </c>
      <c r="BA689" t="s">
        <v>1020</v>
      </c>
      <c r="BB689" t="s">
        <v>1021</v>
      </c>
      <c r="BC689" t="s">
        <v>4248</v>
      </c>
      <c r="BO689" t="s">
        <v>110</v>
      </c>
      <c r="BP689" t="s">
        <v>111</v>
      </c>
      <c r="BQ689" t="s">
        <v>112</v>
      </c>
      <c r="BR689" t="s">
        <v>392</v>
      </c>
      <c r="BS689" t="s">
        <v>405</v>
      </c>
      <c r="BT689" t="s">
        <v>207</v>
      </c>
      <c r="BU689" t="s">
        <v>116</v>
      </c>
      <c r="BV689" t="s">
        <v>137</v>
      </c>
      <c r="CF689">
        <v>6</v>
      </c>
      <c r="CG689">
        <v>1</v>
      </c>
      <c r="CH689" t="s">
        <v>2892</v>
      </c>
    </row>
    <row r="690" spans="1:86" x14ac:dyDescent="0.25">
      <c r="A690">
        <v>687</v>
      </c>
      <c r="B690" t="s">
        <v>86</v>
      </c>
      <c r="C690" t="s">
        <v>87</v>
      </c>
      <c r="D690" t="s">
        <v>4264</v>
      </c>
      <c r="E690" t="s">
        <v>1476</v>
      </c>
      <c r="F690" t="s">
        <v>3860</v>
      </c>
      <c r="H690" t="s">
        <v>3861</v>
      </c>
      <c r="I690" t="s">
        <v>3862</v>
      </c>
      <c r="J690" t="s">
        <v>3863</v>
      </c>
      <c r="P690" t="s">
        <v>3099</v>
      </c>
      <c r="Q690" t="s">
        <v>95</v>
      </c>
      <c r="Z690" t="s">
        <v>4221</v>
      </c>
      <c r="AB690" t="s">
        <v>4265</v>
      </c>
      <c r="AC690" t="s">
        <v>4221</v>
      </c>
      <c r="AD690" t="s">
        <v>1077</v>
      </c>
      <c r="AE690" t="s">
        <v>4260</v>
      </c>
      <c r="AM690" t="s">
        <v>4266</v>
      </c>
      <c r="AN690" t="s">
        <v>1485</v>
      </c>
      <c r="AO690" t="s">
        <v>1486</v>
      </c>
      <c r="AP690" t="s">
        <v>2885</v>
      </c>
      <c r="AS690" t="s">
        <v>4256</v>
      </c>
      <c r="AT690" t="s">
        <v>4225</v>
      </c>
      <c r="AV690" t="s">
        <v>4267</v>
      </c>
      <c r="AX690">
        <v>100</v>
      </c>
      <c r="AY690" t="s">
        <v>4246</v>
      </c>
      <c r="AZ690" t="s">
        <v>4247</v>
      </c>
      <c r="BA690" t="s">
        <v>1020</v>
      </c>
      <c r="BB690" t="s">
        <v>1021</v>
      </c>
      <c r="BC690" t="s">
        <v>4248</v>
      </c>
      <c r="BO690" t="s">
        <v>110</v>
      </c>
      <c r="BP690" t="s">
        <v>111</v>
      </c>
      <c r="BQ690" t="s">
        <v>112</v>
      </c>
      <c r="BR690" t="s">
        <v>392</v>
      </c>
      <c r="BS690" t="s">
        <v>405</v>
      </c>
      <c r="BT690" t="s">
        <v>207</v>
      </c>
      <c r="BU690" t="s">
        <v>116</v>
      </c>
      <c r="BV690" t="s">
        <v>137</v>
      </c>
      <c r="CF690">
        <v>6</v>
      </c>
      <c r="CG690">
        <v>1</v>
      </c>
      <c r="CH690" t="s">
        <v>2892</v>
      </c>
    </row>
    <row r="691" spans="1:86" x14ac:dyDescent="0.25">
      <c r="A691">
        <v>688</v>
      </c>
      <c r="B691" t="s">
        <v>86</v>
      </c>
      <c r="C691" t="s">
        <v>87</v>
      </c>
      <c r="D691" t="s">
        <v>4268</v>
      </c>
      <c r="E691" t="s">
        <v>1476</v>
      </c>
      <c r="F691" t="s">
        <v>3860</v>
      </c>
      <c r="H691" t="s">
        <v>3861</v>
      </c>
      <c r="I691" t="s">
        <v>3862</v>
      </c>
      <c r="J691" t="s">
        <v>3863</v>
      </c>
      <c r="P691" t="s">
        <v>3099</v>
      </c>
      <c r="Q691" t="s">
        <v>95</v>
      </c>
      <c r="Z691" t="s">
        <v>4221</v>
      </c>
      <c r="AB691" t="s">
        <v>4269</v>
      </c>
      <c r="AC691" t="s">
        <v>4221</v>
      </c>
      <c r="AD691" t="s">
        <v>1077</v>
      </c>
      <c r="AE691" t="s">
        <v>4270</v>
      </c>
      <c r="AI691" t="s">
        <v>4271</v>
      </c>
      <c r="AJ691" t="s">
        <v>4271</v>
      </c>
      <c r="AK691" t="s">
        <v>4271</v>
      </c>
      <c r="AM691" t="s">
        <v>2904</v>
      </c>
      <c r="AN691" t="s">
        <v>1485</v>
      </c>
      <c r="AO691" t="s">
        <v>1486</v>
      </c>
      <c r="AP691" t="s">
        <v>2885</v>
      </c>
      <c r="AS691" t="s">
        <v>4256</v>
      </c>
      <c r="AT691" t="s">
        <v>4225</v>
      </c>
      <c r="AV691" t="s">
        <v>4272</v>
      </c>
      <c r="AX691">
        <v>112</v>
      </c>
      <c r="AY691" t="s">
        <v>4273</v>
      </c>
      <c r="AZ691" t="s">
        <v>4274</v>
      </c>
      <c r="BA691" t="s">
        <v>1020</v>
      </c>
      <c r="BB691" t="s">
        <v>1021</v>
      </c>
      <c r="BC691" t="s">
        <v>4275</v>
      </c>
      <c r="BO691" t="s">
        <v>110</v>
      </c>
      <c r="BP691" t="s">
        <v>111</v>
      </c>
      <c r="BQ691" t="s">
        <v>112</v>
      </c>
      <c r="BR691" t="s">
        <v>392</v>
      </c>
      <c r="BS691" t="s">
        <v>405</v>
      </c>
      <c r="BT691" t="s">
        <v>207</v>
      </c>
      <c r="BU691" t="s">
        <v>116</v>
      </c>
      <c r="BV691" t="s">
        <v>137</v>
      </c>
      <c r="CF691">
        <v>6</v>
      </c>
      <c r="CG691">
        <v>1</v>
      </c>
      <c r="CH691" t="s">
        <v>2892</v>
      </c>
    </row>
    <row r="692" spans="1:86" x14ac:dyDescent="0.25">
      <c r="A692">
        <v>689</v>
      </c>
      <c r="B692" t="s">
        <v>86</v>
      </c>
      <c r="C692" t="s">
        <v>87</v>
      </c>
      <c r="D692" t="s">
        <v>4276</v>
      </c>
      <c r="E692" t="s">
        <v>1476</v>
      </c>
      <c r="F692" t="s">
        <v>3860</v>
      </c>
      <c r="H692" t="s">
        <v>3861</v>
      </c>
      <c r="I692" t="s">
        <v>3862</v>
      </c>
      <c r="J692" t="s">
        <v>3863</v>
      </c>
      <c r="P692" t="s">
        <v>3099</v>
      </c>
      <c r="Q692" t="s">
        <v>95</v>
      </c>
      <c r="Z692" t="s">
        <v>4221</v>
      </c>
      <c r="AB692" t="s">
        <v>4277</v>
      </c>
      <c r="AC692" t="s">
        <v>4221</v>
      </c>
      <c r="AD692" t="s">
        <v>1077</v>
      </c>
      <c r="AE692" t="s">
        <v>4278</v>
      </c>
      <c r="AI692" t="s">
        <v>4254</v>
      </c>
      <c r="AJ692" t="s">
        <v>4254</v>
      </c>
      <c r="AK692" t="s">
        <v>4254</v>
      </c>
      <c r="AM692" t="s">
        <v>4255</v>
      </c>
      <c r="AN692" t="s">
        <v>1485</v>
      </c>
      <c r="AO692" t="s">
        <v>1486</v>
      </c>
      <c r="AP692" t="s">
        <v>2885</v>
      </c>
      <c r="AS692" t="s">
        <v>4256</v>
      </c>
      <c r="AT692" t="s">
        <v>4225</v>
      </c>
      <c r="AV692" t="s">
        <v>4279</v>
      </c>
      <c r="AX692">
        <v>117</v>
      </c>
      <c r="AY692" t="s">
        <v>4280</v>
      </c>
      <c r="AZ692" t="s">
        <v>4281</v>
      </c>
      <c r="BA692" t="s">
        <v>1020</v>
      </c>
      <c r="BB692" t="s">
        <v>1021</v>
      </c>
      <c r="BC692" t="s">
        <v>4282</v>
      </c>
      <c r="BO692" t="s">
        <v>110</v>
      </c>
      <c r="BP692" t="s">
        <v>111</v>
      </c>
      <c r="BQ692" t="s">
        <v>112</v>
      </c>
      <c r="BR692" t="s">
        <v>392</v>
      </c>
      <c r="BS692" t="s">
        <v>405</v>
      </c>
      <c r="BT692" t="s">
        <v>207</v>
      </c>
      <c r="BU692" t="s">
        <v>116</v>
      </c>
      <c r="BV692" t="s">
        <v>137</v>
      </c>
      <c r="CF692">
        <v>6</v>
      </c>
      <c r="CG692">
        <v>1</v>
      </c>
      <c r="CH692" t="s">
        <v>2892</v>
      </c>
    </row>
    <row r="693" spans="1:86" x14ac:dyDescent="0.25">
      <c r="A693">
        <v>690</v>
      </c>
      <c r="B693" t="s">
        <v>86</v>
      </c>
      <c r="C693" t="s">
        <v>87</v>
      </c>
      <c r="D693" t="s">
        <v>4283</v>
      </c>
      <c r="E693" t="s">
        <v>1476</v>
      </c>
      <c r="F693" t="s">
        <v>3860</v>
      </c>
      <c r="H693" t="s">
        <v>3861</v>
      </c>
      <c r="I693" t="s">
        <v>3862</v>
      </c>
      <c r="J693" t="s">
        <v>3863</v>
      </c>
      <c r="P693" t="s">
        <v>3099</v>
      </c>
      <c r="Q693" t="s">
        <v>95</v>
      </c>
      <c r="Z693" t="s">
        <v>4221</v>
      </c>
      <c r="AB693" t="s">
        <v>4284</v>
      </c>
      <c r="AC693" t="s">
        <v>4221</v>
      </c>
      <c r="AD693" t="s">
        <v>1077</v>
      </c>
      <c r="AE693" t="s">
        <v>4278</v>
      </c>
      <c r="AI693" t="s">
        <v>4254</v>
      </c>
      <c r="AJ693" t="s">
        <v>4254</v>
      </c>
      <c r="AK693" t="s">
        <v>4254</v>
      </c>
      <c r="AM693" t="s">
        <v>3814</v>
      </c>
      <c r="AN693" t="s">
        <v>1485</v>
      </c>
      <c r="AO693" t="s">
        <v>1486</v>
      </c>
      <c r="AP693" t="s">
        <v>2885</v>
      </c>
      <c r="AS693" t="s">
        <v>4256</v>
      </c>
      <c r="AT693" t="s">
        <v>4225</v>
      </c>
      <c r="AV693" t="s">
        <v>4279</v>
      </c>
      <c r="AX693">
        <v>117</v>
      </c>
      <c r="AY693" t="s">
        <v>4280</v>
      </c>
      <c r="AZ693" t="s">
        <v>4281</v>
      </c>
      <c r="BA693" t="s">
        <v>1020</v>
      </c>
      <c r="BB693" t="s">
        <v>1021</v>
      </c>
      <c r="BC693" t="s">
        <v>4282</v>
      </c>
      <c r="BO693" t="s">
        <v>110</v>
      </c>
      <c r="BP693" t="s">
        <v>111</v>
      </c>
      <c r="BQ693" t="s">
        <v>112</v>
      </c>
      <c r="BR693" t="s">
        <v>392</v>
      </c>
      <c r="BS693" t="s">
        <v>405</v>
      </c>
      <c r="BT693" t="s">
        <v>207</v>
      </c>
      <c r="BU693" t="s">
        <v>116</v>
      </c>
      <c r="BV693" t="s">
        <v>137</v>
      </c>
      <c r="CF693">
        <v>6</v>
      </c>
      <c r="CG693">
        <v>1</v>
      </c>
      <c r="CH693" t="s">
        <v>2892</v>
      </c>
    </row>
    <row r="694" spans="1:86" x14ac:dyDescent="0.25">
      <c r="A694">
        <v>691</v>
      </c>
      <c r="B694" t="s">
        <v>86</v>
      </c>
      <c r="C694" t="s">
        <v>87</v>
      </c>
      <c r="D694" t="s">
        <v>4285</v>
      </c>
      <c r="E694" t="s">
        <v>1476</v>
      </c>
      <c r="F694" t="s">
        <v>3860</v>
      </c>
      <c r="H694" t="s">
        <v>3861</v>
      </c>
      <c r="I694" t="s">
        <v>3862</v>
      </c>
      <c r="J694" t="s">
        <v>3863</v>
      </c>
      <c r="P694" t="s">
        <v>3099</v>
      </c>
      <c r="Q694" t="s">
        <v>95</v>
      </c>
      <c r="Z694" t="s">
        <v>4221</v>
      </c>
      <c r="AB694" t="s">
        <v>4286</v>
      </c>
      <c r="AC694" t="s">
        <v>4221</v>
      </c>
      <c r="AD694" t="s">
        <v>1077</v>
      </c>
      <c r="AE694" t="s">
        <v>4287</v>
      </c>
      <c r="AI694" t="s">
        <v>4288</v>
      </c>
      <c r="AJ694" t="s">
        <v>4288</v>
      </c>
      <c r="AK694" t="s">
        <v>4288</v>
      </c>
      <c r="AM694" t="s">
        <v>4289</v>
      </c>
      <c r="AN694" t="s">
        <v>1485</v>
      </c>
      <c r="AO694" t="s">
        <v>1486</v>
      </c>
      <c r="AP694" t="s">
        <v>2885</v>
      </c>
      <c r="AS694" t="s">
        <v>4256</v>
      </c>
      <c r="AT694" t="s">
        <v>4225</v>
      </c>
      <c r="AV694" t="s">
        <v>4290</v>
      </c>
      <c r="AX694">
        <v>108</v>
      </c>
      <c r="AY694" t="s">
        <v>4291</v>
      </c>
      <c r="AZ694" t="s">
        <v>4292</v>
      </c>
      <c r="BA694" t="s">
        <v>402</v>
      </c>
      <c r="BB694" t="s">
        <v>403</v>
      </c>
      <c r="BC694" t="s">
        <v>4293</v>
      </c>
      <c r="BO694" t="s">
        <v>110</v>
      </c>
      <c r="BP694" t="s">
        <v>111</v>
      </c>
      <c r="BQ694" t="s">
        <v>112</v>
      </c>
      <c r="BR694" t="s">
        <v>392</v>
      </c>
      <c r="BS694" t="s">
        <v>405</v>
      </c>
      <c r="BT694" t="s">
        <v>207</v>
      </c>
      <c r="BU694" t="s">
        <v>116</v>
      </c>
      <c r="BV694" t="s">
        <v>137</v>
      </c>
      <c r="CF694">
        <v>6</v>
      </c>
      <c r="CG694">
        <v>1</v>
      </c>
      <c r="CH694" t="s">
        <v>2892</v>
      </c>
    </row>
    <row r="695" spans="1:86" x14ac:dyDescent="0.25">
      <c r="A695">
        <v>692</v>
      </c>
      <c r="B695" t="s">
        <v>86</v>
      </c>
      <c r="C695" t="s">
        <v>87</v>
      </c>
      <c r="D695" t="s">
        <v>4294</v>
      </c>
      <c r="E695" t="s">
        <v>1476</v>
      </c>
      <c r="F695" t="s">
        <v>3860</v>
      </c>
      <c r="H695" t="s">
        <v>3861</v>
      </c>
      <c r="I695" t="s">
        <v>3862</v>
      </c>
      <c r="J695" t="s">
        <v>3863</v>
      </c>
      <c r="P695" t="s">
        <v>3099</v>
      </c>
      <c r="Q695" t="s">
        <v>95</v>
      </c>
      <c r="Z695" t="s">
        <v>4221</v>
      </c>
      <c r="AB695" t="s">
        <v>4295</v>
      </c>
      <c r="AC695" t="s">
        <v>4221</v>
      </c>
      <c r="AD695" t="s">
        <v>1077</v>
      </c>
      <c r="AE695" t="s">
        <v>4296</v>
      </c>
      <c r="AI695" t="s">
        <v>4297</v>
      </c>
      <c r="AJ695" t="s">
        <v>4297</v>
      </c>
      <c r="AK695" t="s">
        <v>4297</v>
      </c>
      <c r="AM695" t="s">
        <v>3814</v>
      </c>
      <c r="AN695" t="s">
        <v>1485</v>
      </c>
      <c r="AO695" t="s">
        <v>1486</v>
      </c>
      <c r="AP695" t="s">
        <v>2885</v>
      </c>
      <c r="AS695" t="s">
        <v>4256</v>
      </c>
      <c r="AT695" t="s">
        <v>4225</v>
      </c>
      <c r="AV695" t="s">
        <v>4298</v>
      </c>
      <c r="AX695">
        <v>117</v>
      </c>
      <c r="AY695" t="s">
        <v>4299</v>
      </c>
      <c r="AZ695" t="s">
        <v>4300</v>
      </c>
      <c r="BA695" t="s">
        <v>4239</v>
      </c>
      <c r="BB695" t="s">
        <v>1021</v>
      </c>
      <c r="BC695" t="s">
        <v>4301</v>
      </c>
      <c r="BO695" t="s">
        <v>110</v>
      </c>
      <c r="BP695" t="s">
        <v>111</v>
      </c>
      <c r="BQ695" t="s">
        <v>112</v>
      </c>
      <c r="BR695" t="s">
        <v>392</v>
      </c>
      <c r="BS695" t="s">
        <v>405</v>
      </c>
      <c r="BT695" t="s">
        <v>207</v>
      </c>
      <c r="BU695" t="s">
        <v>116</v>
      </c>
      <c r="BV695" t="s">
        <v>137</v>
      </c>
      <c r="CF695">
        <v>6</v>
      </c>
      <c r="CG695">
        <v>1</v>
      </c>
      <c r="CH695" t="s">
        <v>2892</v>
      </c>
    </row>
    <row r="696" spans="1:86" x14ac:dyDescent="0.25">
      <c r="A696">
        <v>693</v>
      </c>
      <c r="B696" t="s">
        <v>86</v>
      </c>
      <c r="C696" t="s">
        <v>87</v>
      </c>
      <c r="D696" t="s">
        <v>4302</v>
      </c>
      <c r="E696" t="s">
        <v>1476</v>
      </c>
      <c r="F696" t="s">
        <v>3945</v>
      </c>
      <c r="H696" t="s">
        <v>3929</v>
      </c>
      <c r="I696" t="s">
        <v>3946</v>
      </c>
      <c r="J696" t="s">
        <v>4132</v>
      </c>
      <c r="P696" t="s">
        <v>3099</v>
      </c>
      <c r="Q696" t="s">
        <v>95</v>
      </c>
      <c r="Z696" t="s">
        <v>2882</v>
      </c>
      <c r="AB696" t="s">
        <v>97</v>
      </c>
      <c r="AC696" t="s">
        <v>2882</v>
      </c>
      <c r="AD696" t="s">
        <v>1077</v>
      </c>
      <c r="AE696" t="s">
        <v>4303</v>
      </c>
      <c r="AI696" t="s">
        <v>917</v>
      </c>
      <c r="AJ696" t="s">
        <v>917</v>
      </c>
      <c r="AK696" t="s">
        <v>917</v>
      </c>
      <c r="AN696" t="s">
        <v>1485</v>
      </c>
      <c r="AO696" t="s">
        <v>1486</v>
      </c>
      <c r="AP696" t="s">
        <v>2885</v>
      </c>
      <c r="AS696" t="s">
        <v>4304</v>
      </c>
      <c r="AT696" t="s">
        <v>4176</v>
      </c>
      <c r="AV696" t="s">
        <v>4305</v>
      </c>
      <c r="AX696">
        <v>104</v>
      </c>
      <c r="AY696" t="s">
        <v>4306</v>
      </c>
      <c r="AZ696" t="s">
        <v>4307</v>
      </c>
      <c r="BA696" t="s">
        <v>234</v>
      </c>
      <c r="BB696" t="s">
        <v>235</v>
      </c>
      <c r="BC696" t="s">
        <v>1891</v>
      </c>
      <c r="BG696" t="s">
        <v>1892</v>
      </c>
      <c r="BO696" t="s">
        <v>110</v>
      </c>
      <c r="BP696" t="s">
        <v>111</v>
      </c>
      <c r="BQ696" t="s">
        <v>112</v>
      </c>
      <c r="BR696" t="s">
        <v>239</v>
      </c>
      <c r="BS696" t="s">
        <v>240</v>
      </c>
      <c r="BT696" t="s">
        <v>241</v>
      </c>
      <c r="BU696" t="s">
        <v>116</v>
      </c>
      <c r="BV696" t="s">
        <v>137</v>
      </c>
      <c r="CD696" t="s">
        <v>2891</v>
      </c>
      <c r="CF696">
        <v>6</v>
      </c>
      <c r="CG696">
        <v>1</v>
      </c>
      <c r="CH696" t="s">
        <v>2892</v>
      </c>
    </row>
    <row r="697" spans="1:86" x14ac:dyDescent="0.25">
      <c r="A697">
        <v>694</v>
      </c>
      <c r="B697" t="s">
        <v>86</v>
      </c>
      <c r="C697" t="s">
        <v>87</v>
      </c>
      <c r="D697" t="s">
        <v>4308</v>
      </c>
      <c r="E697" t="s">
        <v>1476</v>
      </c>
      <c r="F697" t="s">
        <v>3945</v>
      </c>
      <c r="H697" t="s">
        <v>3929</v>
      </c>
      <c r="I697" t="s">
        <v>3946</v>
      </c>
      <c r="J697" t="s">
        <v>4132</v>
      </c>
      <c r="P697" t="s">
        <v>3099</v>
      </c>
      <c r="Q697" t="s">
        <v>95</v>
      </c>
      <c r="Z697" t="s">
        <v>2882</v>
      </c>
      <c r="AB697" t="s">
        <v>97</v>
      </c>
      <c r="AC697" t="s">
        <v>2882</v>
      </c>
      <c r="AD697" t="s">
        <v>1077</v>
      </c>
      <c r="AE697" t="s">
        <v>4309</v>
      </c>
      <c r="AI697" t="s">
        <v>4310</v>
      </c>
      <c r="AJ697" t="s">
        <v>4310</v>
      </c>
      <c r="AK697" t="s">
        <v>4310</v>
      </c>
      <c r="AN697" t="s">
        <v>1485</v>
      </c>
      <c r="AO697" t="s">
        <v>1486</v>
      </c>
      <c r="AP697" t="s">
        <v>2885</v>
      </c>
      <c r="AS697" t="s">
        <v>4304</v>
      </c>
      <c r="AT697" t="s">
        <v>4176</v>
      </c>
      <c r="AV697" t="s">
        <v>4305</v>
      </c>
      <c r="AX697">
        <v>104</v>
      </c>
      <c r="AY697" t="s">
        <v>4306</v>
      </c>
      <c r="AZ697" t="s">
        <v>4307</v>
      </c>
      <c r="BA697" t="s">
        <v>234</v>
      </c>
      <c r="BB697" t="s">
        <v>235</v>
      </c>
      <c r="BC697" t="s">
        <v>1891</v>
      </c>
      <c r="BG697" t="s">
        <v>1892</v>
      </c>
      <c r="BO697" t="s">
        <v>110</v>
      </c>
      <c r="BP697" t="s">
        <v>111</v>
      </c>
      <c r="BQ697" t="s">
        <v>112</v>
      </c>
      <c r="BR697" t="s">
        <v>239</v>
      </c>
      <c r="BS697" t="s">
        <v>240</v>
      </c>
      <c r="BT697" t="s">
        <v>241</v>
      </c>
      <c r="BU697" t="s">
        <v>116</v>
      </c>
      <c r="BV697" t="s">
        <v>137</v>
      </c>
      <c r="CD697" t="s">
        <v>2891</v>
      </c>
      <c r="CF697">
        <v>6</v>
      </c>
      <c r="CG697">
        <v>1</v>
      </c>
      <c r="CH697" t="s">
        <v>2892</v>
      </c>
    </row>
    <row r="698" spans="1:86" x14ac:dyDescent="0.25">
      <c r="A698">
        <v>695</v>
      </c>
      <c r="B698" t="s">
        <v>86</v>
      </c>
      <c r="C698" t="s">
        <v>87</v>
      </c>
      <c r="D698" t="s">
        <v>4311</v>
      </c>
      <c r="E698" t="s">
        <v>1476</v>
      </c>
      <c r="F698" t="s">
        <v>3945</v>
      </c>
      <c r="H698" t="s">
        <v>3929</v>
      </c>
      <c r="I698" t="s">
        <v>3946</v>
      </c>
      <c r="J698" t="s">
        <v>4132</v>
      </c>
      <c r="P698" t="s">
        <v>3099</v>
      </c>
      <c r="Q698" t="s">
        <v>95</v>
      </c>
      <c r="Z698" t="s">
        <v>2882</v>
      </c>
      <c r="AB698" t="s">
        <v>97</v>
      </c>
      <c r="AC698" t="s">
        <v>2882</v>
      </c>
      <c r="AD698" t="s">
        <v>1077</v>
      </c>
      <c r="AE698" t="s">
        <v>4312</v>
      </c>
      <c r="AN698" t="s">
        <v>1485</v>
      </c>
      <c r="AO698" t="s">
        <v>1486</v>
      </c>
      <c r="AP698" t="s">
        <v>2885</v>
      </c>
      <c r="AS698" t="s">
        <v>4304</v>
      </c>
      <c r="AT698" t="s">
        <v>4313</v>
      </c>
      <c r="AV698" t="s">
        <v>4314</v>
      </c>
      <c r="AX698">
        <v>104</v>
      </c>
      <c r="AY698" t="s">
        <v>4306</v>
      </c>
      <c r="AZ698" t="s">
        <v>4307</v>
      </c>
      <c r="BA698" t="s">
        <v>234</v>
      </c>
      <c r="BB698" t="s">
        <v>235</v>
      </c>
      <c r="BC698" t="s">
        <v>1891</v>
      </c>
      <c r="BG698" t="s">
        <v>1892</v>
      </c>
      <c r="BO698" t="s">
        <v>110</v>
      </c>
      <c r="BP698" t="s">
        <v>111</v>
      </c>
      <c r="BQ698" t="s">
        <v>112</v>
      </c>
      <c r="BR698" t="s">
        <v>239</v>
      </c>
      <c r="BS698" t="s">
        <v>240</v>
      </c>
      <c r="BT698" t="s">
        <v>241</v>
      </c>
      <c r="BU698" t="s">
        <v>116</v>
      </c>
      <c r="BV698" t="s">
        <v>137</v>
      </c>
      <c r="CD698" t="s">
        <v>2891</v>
      </c>
      <c r="CF698">
        <v>6</v>
      </c>
      <c r="CG698">
        <v>1</v>
      </c>
      <c r="CH698" t="s">
        <v>2892</v>
      </c>
    </row>
    <row r="699" spans="1:86" x14ac:dyDescent="0.25">
      <c r="A699">
        <v>696</v>
      </c>
      <c r="B699" t="s">
        <v>86</v>
      </c>
      <c r="C699" t="s">
        <v>87</v>
      </c>
      <c r="D699" t="s">
        <v>4315</v>
      </c>
      <c r="E699" t="s">
        <v>1476</v>
      </c>
      <c r="F699" t="s">
        <v>3945</v>
      </c>
      <c r="H699" t="s">
        <v>3929</v>
      </c>
      <c r="I699" t="s">
        <v>3946</v>
      </c>
      <c r="J699" t="s">
        <v>4132</v>
      </c>
      <c r="P699" t="s">
        <v>3099</v>
      </c>
      <c r="Q699" t="s">
        <v>95</v>
      </c>
      <c r="Z699" t="s">
        <v>2882</v>
      </c>
      <c r="AB699" t="s">
        <v>97</v>
      </c>
      <c r="AC699" t="s">
        <v>2882</v>
      </c>
      <c r="AD699" t="s">
        <v>1077</v>
      </c>
      <c r="AE699" t="s">
        <v>4316</v>
      </c>
      <c r="AI699" t="s">
        <v>4317</v>
      </c>
      <c r="AJ699" t="s">
        <v>4317</v>
      </c>
      <c r="AK699" t="s">
        <v>4317</v>
      </c>
      <c r="AN699" t="s">
        <v>1485</v>
      </c>
      <c r="AO699" t="s">
        <v>1486</v>
      </c>
      <c r="AP699" t="s">
        <v>2885</v>
      </c>
      <c r="AS699" t="s">
        <v>4304</v>
      </c>
      <c r="AT699" t="s">
        <v>4318</v>
      </c>
      <c r="AV699" t="s">
        <v>4319</v>
      </c>
      <c r="AX699">
        <v>104</v>
      </c>
      <c r="AY699" t="s">
        <v>4306</v>
      </c>
      <c r="AZ699" t="s">
        <v>4307</v>
      </c>
      <c r="BA699" t="s">
        <v>234</v>
      </c>
      <c r="BB699" t="s">
        <v>235</v>
      </c>
      <c r="BC699" t="s">
        <v>1891</v>
      </c>
      <c r="BG699" t="s">
        <v>1892</v>
      </c>
      <c r="BO699" t="s">
        <v>110</v>
      </c>
      <c r="BP699" t="s">
        <v>111</v>
      </c>
      <c r="BQ699" t="s">
        <v>112</v>
      </c>
      <c r="BR699" t="s">
        <v>239</v>
      </c>
      <c r="BS699" t="s">
        <v>240</v>
      </c>
      <c r="BT699" t="s">
        <v>241</v>
      </c>
      <c r="BU699" t="s">
        <v>116</v>
      </c>
      <c r="BV699" t="s">
        <v>137</v>
      </c>
      <c r="CD699" t="s">
        <v>2891</v>
      </c>
      <c r="CF699">
        <v>6</v>
      </c>
      <c r="CG699">
        <v>1</v>
      </c>
      <c r="CH699" t="s">
        <v>2892</v>
      </c>
    </row>
    <row r="700" spans="1:86" x14ac:dyDescent="0.25">
      <c r="A700">
        <v>697</v>
      </c>
      <c r="B700" t="s">
        <v>86</v>
      </c>
      <c r="C700" t="s">
        <v>87</v>
      </c>
      <c r="D700" t="s">
        <v>4320</v>
      </c>
      <c r="E700" t="s">
        <v>1476</v>
      </c>
      <c r="F700" t="s">
        <v>3945</v>
      </c>
      <c r="H700" t="s">
        <v>3929</v>
      </c>
      <c r="I700" t="s">
        <v>3946</v>
      </c>
      <c r="J700" t="s">
        <v>4132</v>
      </c>
      <c r="P700" t="s">
        <v>3099</v>
      </c>
      <c r="Q700" t="s">
        <v>95</v>
      </c>
      <c r="Z700" t="s">
        <v>2882</v>
      </c>
      <c r="AB700" t="s">
        <v>97</v>
      </c>
      <c r="AC700" t="s">
        <v>2882</v>
      </c>
      <c r="AD700" t="s">
        <v>1077</v>
      </c>
      <c r="AE700" t="s">
        <v>4312</v>
      </c>
      <c r="AI700" t="s">
        <v>1035</v>
      </c>
      <c r="AJ700" t="s">
        <v>1035</v>
      </c>
      <c r="AK700" t="s">
        <v>1035</v>
      </c>
      <c r="AN700" t="s">
        <v>1485</v>
      </c>
      <c r="AO700" t="s">
        <v>1486</v>
      </c>
      <c r="AP700" t="s">
        <v>2885</v>
      </c>
      <c r="AS700" t="s">
        <v>4304</v>
      </c>
      <c r="AT700" t="s">
        <v>4176</v>
      </c>
      <c r="AV700" t="s">
        <v>4321</v>
      </c>
      <c r="AX700">
        <v>104</v>
      </c>
      <c r="AY700" t="s">
        <v>4306</v>
      </c>
      <c r="AZ700" t="s">
        <v>4307</v>
      </c>
      <c r="BA700" t="s">
        <v>234</v>
      </c>
      <c r="BB700" t="s">
        <v>235</v>
      </c>
      <c r="BC700" t="s">
        <v>1891</v>
      </c>
      <c r="BG700" t="s">
        <v>1892</v>
      </c>
      <c r="BO700" t="s">
        <v>110</v>
      </c>
      <c r="BP700" t="s">
        <v>111</v>
      </c>
      <c r="BQ700" t="s">
        <v>112</v>
      </c>
      <c r="BR700" t="s">
        <v>239</v>
      </c>
      <c r="BS700" t="s">
        <v>240</v>
      </c>
      <c r="BT700" t="s">
        <v>241</v>
      </c>
      <c r="BU700" t="s">
        <v>116</v>
      </c>
      <c r="BV700" t="s">
        <v>137</v>
      </c>
      <c r="CD700" t="s">
        <v>2891</v>
      </c>
      <c r="CF700">
        <v>6</v>
      </c>
      <c r="CG700">
        <v>1</v>
      </c>
      <c r="CH700" t="s">
        <v>2892</v>
      </c>
    </row>
    <row r="701" spans="1:86" x14ac:dyDescent="0.25">
      <c r="A701">
        <v>698</v>
      </c>
      <c r="B701" t="s">
        <v>86</v>
      </c>
      <c r="C701" t="s">
        <v>87</v>
      </c>
      <c r="D701" t="s">
        <v>4322</v>
      </c>
      <c r="E701" t="s">
        <v>1476</v>
      </c>
      <c r="F701" t="s">
        <v>3945</v>
      </c>
      <c r="H701" t="s">
        <v>3929</v>
      </c>
      <c r="I701" t="s">
        <v>3946</v>
      </c>
      <c r="J701" t="s">
        <v>4132</v>
      </c>
      <c r="P701" t="s">
        <v>3099</v>
      </c>
      <c r="Q701" t="s">
        <v>95</v>
      </c>
      <c r="Z701" t="s">
        <v>4323</v>
      </c>
      <c r="AB701" t="s">
        <v>97</v>
      </c>
      <c r="AC701" t="s">
        <v>489</v>
      </c>
      <c r="AD701" t="s">
        <v>1077</v>
      </c>
      <c r="AE701" t="s">
        <v>4324</v>
      </c>
      <c r="AI701" t="s">
        <v>4325</v>
      </c>
      <c r="AJ701" t="s">
        <v>4325</v>
      </c>
      <c r="AK701" t="s">
        <v>4325</v>
      </c>
      <c r="AN701" t="s">
        <v>1485</v>
      </c>
      <c r="AO701" t="s">
        <v>1486</v>
      </c>
      <c r="AP701" t="s">
        <v>2885</v>
      </c>
      <c r="AS701" t="s">
        <v>4304</v>
      </c>
      <c r="AT701" t="s">
        <v>3868</v>
      </c>
      <c r="AV701" t="s">
        <v>4326</v>
      </c>
      <c r="AX701">
        <v>104</v>
      </c>
      <c r="AY701" t="s">
        <v>4306</v>
      </c>
      <c r="AZ701" t="s">
        <v>4307</v>
      </c>
      <c r="BA701" t="s">
        <v>234</v>
      </c>
      <c r="BB701" t="s">
        <v>235</v>
      </c>
      <c r="BC701" t="s">
        <v>1891</v>
      </c>
      <c r="BG701" t="s">
        <v>1892</v>
      </c>
      <c r="BO701" t="s">
        <v>110</v>
      </c>
      <c r="BP701" t="s">
        <v>111</v>
      </c>
      <c r="BQ701" t="s">
        <v>112</v>
      </c>
      <c r="BR701" t="s">
        <v>239</v>
      </c>
      <c r="BS701" t="s">
        <v>240</v>
      </c>
      <c r="BT701" t="s">
        <v>241</v>
      </c>
      <c r="BU701" t="s">
        <v>116</v>
      </c>
      <c r="BV701" t="s">
        <v>137</v>
      </c>
      <c r="CD701" t="s">
        <v>2891</v>
      </c>
      <c r="CF701">
        <v>6</v>
      </c>
      <c r="CG701">
        <v>1</v>
      </c>
      <c r="CH701" t="s">
        <v>2892</v>
      </c>
    </row>
    <row r="702" spans="1:86" x14ac:dyDescent="0.25">
      <c r="A702">
        <v>699</v>
      </c>
      <c r="B702" t="s">
        <v>86</v>
      </c>
      <c r="C702" t="s">
        <v>87</v>
      </c>
      <c r="D702" t="s">
        <v>4327</v>
      </c>
      <c r="E702" t="s">
        <v>1476</v>
      </c>
      <c r="F702" t="s">
        <v>3945</v>
      </c>
      <c r="H702" t="s">
        <v>3929</v>
      </c>
      <c r="I702" t="s">
        <v>3946</v>
      </c>
      <c r="J702" t="s">
        <v>4132</v>
      </c>
      <c r="P702" t="s">
        <v>3099</v>
      </c>
      <c r="Q702" t="s">
        <v>95</v>
      </c>
      <c r="Z702" t="s">
        <v>2882</v>
      </c>
      <c r="AB702" t="s">
        <v>97</v>
      </c>
      <c r="AC702" t="s">
        <v>2882</v>
      </c>
      <c r="AD702" t="s">
        <v>1077</v>
      </c>
      <c r="AE702" t="s">
        <v>4328</v>
      </c>
      <c r="AI702" t="s">
        <v>4329</v>
      </c>
      <c r="AJ702" t="s">
        <v>4329</v>
      </c>
      <c r="AK702" t="s">
        <v>4329</v>
      </c>
      <c r="AN702" t="s">
        <v>1485</v>
      </c>
      <c r="AO702" t="s">
        <v>1486</v>
      </c>
      <c r="AP702" t="s">
        <v>2885</v>
      </c>
      <c r="AS702" t="s">
        <v>4304</v>
      </c>
      <c r="AT702" t="s">
        <v>4176</v>
      </c>
      <c r="AV702" t="s">
        <v>4319</v>
      </c>
      <c r="AX702">
        <v>104</v>
      </c>
      <c r="AY702" t="s">
        <v>4306</v>
      </c>
      <c r="AZ702" t="s">
        <v>4307</v>
      </c>
      <c r="BA702" t="s">
        <v>234</v>
      </c>
      <c r="BB702" t="s">
        <v>235</v>
      </c>
      <c r="BC702" t="s">
        <v>1891</v>
      </c>
      <c r="BG702" t="s">
        <v>1892</v>
      </c>
      <c r="BO702" t="s">
        <v>110</v>
      </c>
      <c r="BP702" t="s">
        <v>111</v>
      </c>
      <c r="BQ702" t="s">
        <v>112</v>
      </c>
      <c r="BR702" t="s">
        <v>239</v>
      </c>
      <c r="BS702" t="s">
        <v>240</v>
      </c>
      <c r="BT702" t="s">
        <v>241</v>
      </c>
      <c r="BU702" t="s">
        <v>116</v>
      </c>
      <c r="BV702" t="s">
        <v>137</v>
      </c>
      <c r="CD702" t="s">
        <v>2891</v>
      </c>
      <c r="CF702">
        <v>6</v>
      </c>
      <c r="CG702">
        <v>1</v>
      </c>
      <c r="CH702" t="s">
        <v>2892</v>
      </c>
    </row>
    <row r="703" spans="1:86" x14ac:dyDescent="0.25">
      <c r="A703">
        <v>700</v>
      </c>
      <c r="B703" t="s">
        <v>86</v>
      </c>
      <c r="C703" t="s">
        <v>87</v>
      </c>
      <c r="D703" t="s">
        <v>4330</v>
      </c>
      <c r="E703" t="s">
        <v>1476</v>
      </c>
      <c r="F703" t="s">
        <v>3945</v>
      </c>
      <c r="H703" t="s">
        <v>3929</v>
      </c>
      <c r="I703" t="s">
        <v>3946</v>
      </c>
      <c r="J703" t="s">
        <v>4132</v>
      </c>
      <c r="P703" t="s">
        <v>3099</v>
      </c>
      <c r="Q703" t="s">
        <v>95</v>
      </c>
      <c r="Z703" t="s">
        <v>2882</v>
      </c>
      <c r="AB703" t="s">
        <v>97</v>
      </c>
      <c r="AC703" t="s">
        <v>2882</v>
      </c>
      <c r="AD703" t="s">
        <v>1077</v>
      </c>
      <c r="AE703" t="s">
        <v>4331</v>
      </c>
      <c r="AI703" t="s">
        <v>4332</v>
      </c>
      <c r="AJ703" t="s">
        <v>4332</v>
      </c>
      <c r="AK703" t="s">
        <v>4332</v>
      </c>
      <c r="AN703" t="s">
        <v>1485</v>
      </c>
      <c r="AO703" t="s">
        <v>1486</v>
      </c>
      <c r="AP703" t="s">
        <v>2885</v>
      </c>
      <c r="AS703" t="s">
        <v>4304</v>
      </c>
      <c r="AT703" t="s">
        <v>4176</v>
      </c>
      <c r="AV703" t="s">
        <v>4319</v>
      </c>
      <c r="AX703">
        <v>104</v>
      </c>
      <c r="AY703" t="s">
        <v>4306</v>
      </c>
      <c r="AZ703" t="s">
        <v>4307</v>
      </c>
      <c r="BA703" t="s">
        <v>234</v>
      </c>
      <c r="BB703" t="s">
        <v>235</v>
      </c>
      <c r="BC703" t="s">
        <v>1891</v>
      </c>
      <c r="BG703" t="s">
        <v>1892</v>
      </c>
      <c r="BO703" t="s">
        <v>110</v>
      </c>
      <c r="BP703" t="s">
        <v>111</v>
      </c>
      <c r="BQ703" t="s">
        <v>112</v>
      </c>
      <c r="BR703" t="s">
        <v>239</v>
      </c>
      <c r="BS703" t="s">
        <v>240</v>
      </c>
      <c r="BT703" t="s">
        <v>241</v>
      </c>
      <c r="BU703" t="s">
        <v>116</v>
      </c>
      <c r="BV703" t="s">
        <v>137</v>
      </c>
      <c r="CD703" t="s">
        <v>2891</v>
      </c>
      <c r="CF703">
        <v>6</v>
      </c>
      <c r="CG703">
        <v>1</v>
      </c>
      <c r="CH703" t="s">
        <v>2892</v>
      </c>
    </row>
    <row r="704" spans="1:86" x14ac:dyDescent="0.25">
      <c r="A704">
        <v>701</v>
      </c>
      <c r="B704" t="s">
        <v>86</v>
      </c>
      <c r="C704" t="s">
        <v>87</v>
      </c>
      <c r="D704" t="s">
        <v>4333</v>
      </c>
      <c r="E704" t="s">
        <v>1476</v>
      </c>
      <c r="F704" t="s">
        <v>3945</v>
      </c>
      <c r="H704" t="s">
        <v>3929</v>
      </c>
      <c r="I704" t="s">
        <v>3946</v>
      </c>
      <c r="J704" t="s">
        <v>4132</v>
      </c>
      <c r="P704" t="s">
        <v>3099</v>
      </c>
      <c r="Q704" t="s">
        <v>95</v>
      </c>
      <c r="Z704" t="s">
        <v>2882</v>
      </c>
      <c r="AB704" t="s">
        <v>97</v>
      </c>
      <c r="AC704" t="s">
        <v>2882</v>
      </c>
      <c r="AD704" t="s">
        <v>1077</v>
      </c>
      <c r="AE704" t="s">
        <v>4334</v>
      </c>
      <c r="AI704" t="s">
        <v>342</v>
      </c>
      <c r="AJ704" t="s">
        <v>342</v>
      </c>
      <c r="AK704" t="s">
        <v>342</v>
      </c>
      <c r="AN704" t="s">
        <v>1485</v>
      </c>
      <c r="AO704" t="s">
        <v>1486</v>
      </c>
      <c r="AP704" t="s">
        <v>2885</v>
      </c>
      <c r="AS704" t="s">
        <v>4335</v>
      </c>
      <c r="AT704" t="s">
        <v>4318</v>
      </c>
      <c r="AV704" t="s">
        <v>4336</v>
      </c>
      <c r="AX704">
        <v>93</v>
      </c>
      <c r="AY704" t="s">
        <v>4337</v>
      </c>
      <c r="AZ704" t="s">
        <v>4338</v>
      </c>
      <c r="BA704" t="s">
        <v>234</v>
      </c>
      <c r="BB704" t="s">
        <v>235</v>
      </c>
      <c r="BC704" t="s">
        <v>2339</v>
      </c>
      <c r="BG704" t="s">
        <v>236</v>
      </c>
      <c r="BH704" t="s">
        <v>1628</v>
      </c>
      <c r="BI704" t="s">
        <v>1629</v>
      </c>
      <c r="BM704" t="s">
        <v>237</v>
      </c>
      <c r="BN704" t="s">
        <v>238</v>
      </c>
      <c r="BO704" t="s">
        <v>110</v>
      </c>
      <c r="BP704" t="s">
        <v>111</v>
      </c>
      <c r="BQ704" t="s">
        <v>112</v>
      </c>
      <c r="BR704" t="s">
        <v>239</v>
      </c>
      <c r="BS704" t="s">
        <v>240</v>
      </c>
      <c r="BT704" t="s">
        <v>241</v>
      </c>
      <c r="BU704" t="s">
        <v>116</v>
      </c>
      <c r="BV704" t="s">
        <v>137</v>
      </c>
      <c r="CD704" t="s">
        <v>2891</v>
      </c>
      <c r="CF704">
        <v>6</v>
      </c>
      <c r="CG704">
        <v>1</v>
      </c>
      <c r="CH704" t="s">
        <v>2892</v>
      </c>
    </row>
    <row r="705" spans="1:86" x14ac:dyDescent="0.25">
      <c r="A705">
        <v>702</v>
      </c>
      <c r="B705" t="s">
        <v>86</v>
      </c>
      <c r="C705" t="s">
        <v>87</v>
      </c>
      <c r="D705" t="s">
        <v>4339</v>
      </c>
      <c r="E705" t="s">
        <v>1476</v>
      </c>
      <c r="F705" t="s">
        <v>3945</v>
      </c>
      <c r="H705" t="s">
        <v>3929</v>
      </c>
      <c r="I705" t="s">
        <v>3946</v>
      </c>
      <c r="J705" t="s">
        <v>4132</v>
      </c>
      <c r="P705" t="s">
        <v>3099</v>
      </c>
      <c r="Q705" t="s">
        <v>95</v>
      </c>
      <c r="Z705" t="s">
        <v>2882</v>
      </c>
      <c r="AB705" t="s">
        <v>97</v>
      </c>
      <c r="AC705" t="s">
        <v>2882</v>
      </c>
      <c r="AD705" t="s">
        <v>1077</v>
      </c>
      <c r="AE705" t="s">
        <v>4340</v>
      </c>
      <c r="AI705" t="s">
        <v>1035</v>
      </c>
      <c r="AJ705" t="s">
        <v>1035</v>
      </c>
      <c r="AK705" t="s">
        <v>1035</v>
      </c>
      <c r="AN705" t="s">
        <v>1485</v>
      </c>
      <c r="AO705" t="s">
        <v>1486</v>
      </c>
      <c r="AP705" t="s">
        <v>2885</v>
      </c>
      <c r="AS705" t="s">
        <v>4335</v>
      </c>
      <c r="AT705" t="s">
        <v>4176</v>
      </c>
      <c r="AV705" t="s">
        <v>4336</v>
      </c>
      <c r="AX705">
        <v>93</v>
      </c>
      <c r="AY705" t="s">
        <v>4337</v>
      </c>
      <c r="AZ705" t="s">
        <v>4338</v>
      </c>
      <c r="BA705" t="s">
        <v>234</v>
      </c>
      <c r="BB705" t="s">
        <v>235</v>
      </c>
      <c r="BC705" t="s">
        <v>2339</v>
      </c>
      <c r="BG705" t="s">
        <v>236</v>
      </c>
      <c r="BH705" t="s">
        <v>1628</v>
      </c>
      <c r="BI705" t="s">
        <v>1629</v>
      </c>
      <c r="BM705" t="s">
        <v>237</v>
      </c>
      <c r="BN705" t="s">
        <v>238</v>
      </c>
      <c r="BO705" t="s">
        <v>110</v>
      </c>
      <c r="BP705" t="s">
        <v>111</v>
      </c>
      <c r="BQ705" t="s">
        <v>112</v>
      </c>
      <c r="BR705" t="s">
        <v>239</v>
      </c>
      <c r="BS705" t="s">
        <v>240</v>
      </c>
      <c r="BT705" t="s">
        <v>241</v>
      </c>
      <c r="BU705" t="s">
        <v>116</v>
      </c>
      <c r="BV705" t="s">
        <v>137</v>
      </c>
      <c r="CD705" t="s">
        <v>2891</v>
      </c>
      <c r="CF705">
        <v>6</v>
      </c>
      <c r="CG705">
        <v>1</v>
      </c>
      <c r="CH705" t="s">
        <v>2892</v>
      </c>
    </row>
    <row r="706" spans="1:86" x14ac:dyDescent="0.25">
      <c r="A706">
        <v>703</v>
      </c>
      <c r="B706" t="s">
        <v>86</v>
      </c>
      <c r="C706" t="s">
        <v>87</v>
      </c>
      <c r="D706" t="s">
        <v>4341</v>
      </c>
      <c r="E706" t="s">
        <v>1476</v>
      </c>
      <c r="F706" t="s">
        <v>3945</v>
      </c>
      <c r="H706" t="s">
        <v>3929</v>
      </c>
      <c r="I706" t="s">
        <v>3946</v>
      </c>
      <c r="J706" t="s">
        <v>4132</v>
      </c>
      <c r="P706" t="s">
        <v>3099</v>
      </c>
      <c r="Q706" t="s">
        <v>95</v>
      </c>
      <c r="Z706" t="s">
        <v>2882</v>
      </c>
      <c r="AB706" t="s">
        <v>97</v>
      </c>
      <c r="AC706" t="s">
        <v>2882</v>
      </c>
      <c r="AD706" t="s">
        <v>1077</v>
      </c>
      <c r="AE706" t="s">
        <v>4342</v>
      </c>
      <c r="AI706" t="s">
        <v>3950</v>
      </c>
      <c r="AJ706" t="s">
        <v>3950</v>
      </c>
      <c r="AK706" t="s">
        <v>3950</v>
      </c>
      <c r="AN706" t="s">
        <v>1485</v>
      </c>
      <c r="AO706" t="s">
        <v>1486</v>
      </c>
      <c r="AP706" t="s">
        <v>2885</v>
      </c>
      <c r="AS706" t="s">
        <v>4335</v>
      </c>
      <c r="AT706" t="s">
        <v>4176</v>
      </c>
      <c r="AV706" t="s">
        <v>4336</v>
      </c>
      <c r="AX706">
        <v>93</v>
      </c>
      <c r="AY706" t="s">
        <v>4337</v>
      </c>
      <c r="AZ706" t="s">
        <v>4338</v>
      </c>
      <c r="BA706" t="s">
        <v>234</v>
      </c>
      <c r="BB706" t="s">
        <v>235</v>
      </c>
      <c r="BC706" t="s">
        <v>2339</v>
      </c>
      <c r="BG706" t="s">
        <v>236</v>
      </c>
      <c r="BH706" t="s">
        <v>1628</v>
      </c>
      <c r="BI706" t="s">
        <v>1629</v>
      </c>
      <c r="BM706" t="s">
        <v>237</v>
      </c>
      <c r="BN706" t="s">
        <v>238</v>
      </c>
      <c r="BO706" t="s">
        <v>110</v>
      </c>
      <c r="BP706" t="s">
        <v>111</v>
      </c>
      <c r="BQ706" t="s">
        <v>112</v>
      </c>
      <c r="BR706" t="s">
        <v>239</v>
      </c>
      <c r="BS706" t="s">
        <v>240</v>
      </c>
      <c r="BT706" t="s">
        <v>241</v>
      </c>
      <c r="BU706" t="s">
        <v>116</v>
      </c>
      <c r="BV706" t="s">
        <v>137</v>
      </c>
      <c r="CD706" t="s">
        <v>2891</v>
      </c>
      <c r="CF706">
        <v>6</v>
      </c>
      <c r="CG706">
        <v>1</v>
      </c>
      <c r="CH706" t="s">
        <v>2892</v>
      </c>
    </row>
    <row r="707" spans="1:86" x14ac:dyDescent="0.25">
      <c r="A707">
        <v>704</v>
      </c>
      <c r="B707" t="s">
        <v>86</v>
      </c>
      <c r="C707" t="s">
        <v>87</v>
      </c>
      <c r="D707" t="s">
        <v>4343</v>
      </c>
      <c r="E707" t="s">
        <v>1476</v>
      </c>
      <c r="F707" t="s">
        <v>3945</v>
      </c>
      <c r="H707" t="s">
        <v>3929</v>
      </c>
      <c r="I707" t="s">
        <v>3946</v>
      </c>
      <c r="J707" t="s">
        <v>4132</v>
      </c>
      <c r="P707" t="s">
        <v>3099</v>
      </c>
      <c r="Q707" t="s">
        <v>95</v>
      </c>
      <c r="Z707" t="s">
        <v>2882</v>
      </c>
      <c r="AB707" t="s">
        <v>97</v>
      </c>
      <c r="AC707" t="s">
        <v>2882</v>
      </c>
      <c r="AD707" t="s">
        <v>1077</v>
      </c>
      <c r="AE707" t="s">
        <v>4344</v>
      </c>
      <c r="AI707" t="s">
        <v>3950</v>
      </c>
      <c r="AJ707" t="s">
        <v>3950</v>
      </c>
      <c r="AK707" t="s">
        <v>3950</v>
      </c>
      <c r="AN707" t="s">
        <v>1485</v>
      </c>
      <c r="AO707" t="s">
        <v>1486</v>
      </c>
      <c r="AP707" t="s">
        <v>2885</v>
      </c>
      <c r="AS707" t="s">
        <v>4335</v>
      </c>
      <c r="AT707" t="s">
        <v>4176</v>
      </c>
      <c r="AV707" t="s">
        <v>4345</v>
      </c>
      <c r="AX707">
        <v>102</v>
      </c>
      <c r="AY707" t="s">
        <v>4346</v>
      </c>
      <c r="AZ707" t="s">
        <v>4347</v>
      </c>
      <c r="BA707" t="s">
        <v>234</v>
      </c>
      <c r="BB707" t="s">
        <v>235</v>
      </c>
      <c r="BC707" t="s">
        <v>1734</v>
      </c>
      <c r="BG707" t="s">
        <v>236</v>
      </c>
      <c r="BM707" t="s">
        <v>237</v>
      </c>
      <c r="BN707" t="s">
        <v>238</v>
      </c>
      <c r="BO707" t="s">
        <v>110</v>
      </c>
      <c r="BP707" t="s">
        <v>111</v>
      </c>
      <c r="BQ707" t="s">
        <v>112</v>
      </c>
      <c r="BR707" t="s">
        <v>239</v>
      </c>
      <c r="BS707" t="s">
        <v>240</v>
      </c>
      <c r="BT707" t="s">
        <v>241</v>
      </c>
      <c r="BU707" t="s">
        <v>116</v>
      </c>
      <c r="BV707" t="s">
        <v>187</v>
      </c>
      <c r="CD707" t="s">
        <v>2891</v>
      </c>
      <c r="CF707">
        <v>6</v>
      </c>
      <c r="CG707">
        <v>1</v>
      </c>
      <c r="CH707" t="s">
        <v>2892</v>
      </c>
    </row>
    <row r="708" spans="1:86" x14ac:dyDescent="0.25">
      <c r="A708">
        <v>705</v>
      </c>
      <c r="B708" t="s">
        <v>86</v>
      </c>
      <c r="C708" t="s">
        <v>87</v>
      </c>
      <c r="D708" t="s">
        <v>4348</v>
      </c>
      <c r="E708" t="s">
        <v>1476</v>
      </c>
      <c r="F708" t="s">
        <v>3945</v>
      </c>
      <c r="H708" t="s">
        <v>3929</v>
      </c>
      <c r="I708" t="s">
        <v>3946</v>
      </c>
      <c r="J708" t="s">
        <v>4132</v>
      </c>
      <c r="P708" t="s">
        <v>3099</v>
      </c>
      <c r="Q708" t="s">
        <v>95</v>
      </c>
      <c r="Z708" t="s">
        <v>2882</v>
      </c>
      <c r="AB708" t="s">
        <v>97</v>
      </c>
      <c r="AC708" t="s">
        <v>2882</v>
      </c>
      <c r="AD708" t="s">
        <v>1077</v>
      </c>
      <c r="AE708" t="s">
        <v>4344</v>
      </c>
      <c r="AI708" t="s">
        <v>3950</v>
      </c>
      <c r="AJ708" t="s">
        <v>3950</v>
      </c>
      <c r="AK708" t="s">
        <v>3950</v>
      </c>
      <c r="AN708" t="s">
        <v>1485</v>
      </c>
      <c r="AO708" t="s">
        <v>1486</v>
      </c>
      <c r="AP708" t="s">
        <v>2885</v>
      </c>
      <c r="AS708" t="s">
        <v>4335</v>
      </c>
      <c r="AT708" t="s">
        <v>4176</v>
      </c>
      <c r="AV708" t="s">
        <v>4345</v>
      </c>
      <c r="AX708">
        <v>102</v>
      </c>
      <c r="AY708" t="s">
        <v>4346</v>
      </c>
      <c r="AZ708" t="s">
        <v>4347</v>
      </c>
      <c r="BA708" t="s">
        <v>234</v>
      </c>
      <c r="BB708" t="s">
        <v>235</v>
      </c>
      <c r="BC708" t="s">
        <v>1734</v>
      </c>
      <c r="BG708" t="s">
        <v>236</v>
      </c>
      <c r="BM708" t="s">
        <v>237</v>
      </c>
      <c r="BN708" t="s">
        <v>238</v>
      </c>
      <c r="BO708" t="s">
        <v>110</v>
      </c>
      <c r="BP708" t="s">
        <v>111</v>
      </c>
      <c r="BQ708" t="s">
        <v>112</v>
      </c>
      <c r="BR708" t="s">
        <v>239</v>
      </c>
      <c r="BS708" t="s">
        <v>240</v>
      </c>
      <c r="BT708" t="s">
        <v>241</v>
      </c>
      <c r="BU708" t="s">
        <v>116</v>
      </c>
      <c r="BV708" t="s">
        <v>187</v>
      </c>
      <c r="CD708" t="s">
        <v>2891</v>
      </c>
      <c r="CF708">
        <v>6</v>
      </c>
      <c r="CG708">
        <v>1</v>
      </c>
      <c r="CH708" t="s">
        <v>2892</v>
      </c>
    </row>
    <row r="709" spans="1:86" x14ac:dyDescent="0.25">
      <c r="A709">
        <v>706</v>
      </c>
      <c r="B709" t="s">
        <v>86</v>
      </c>
      <c r="C709" t="s">
        <v>87</v>
      </c>
      <c r="D709" t="s">
        <v>4349</v>
      </c>
      <c r="E709" t="s">
        <v>1476</v>
      </c>
      <c r="F709" t="s">
        <v>3860</v>
      </c>
      <c r="H709" t="s">
        <v>3861</v>
      </c>
      <c r="I709" t="s">
        <v>3862</v>
      </c>
      <c r="J709" t="s">
        <v>3863</v>
      </c>
      <c r="P709" t="s">
        <v>3099</v>
      </c>
      <c r="Q709" t="s">
        <v>95</v>
      </c>
      <c r="Z709" t="s">
        <v>2962</v>
      </c>
      <c r="AB709" t="s">
        <v>4350</v>
      </c>
      <c r="AC709" t="s">
        <v>2962</v>
      </c>
      <c r="AD709" t="s">
        <v>1077</v>
      </c>
      <c r="AE709" t="s">
        <v>4351</v>
      </c>
      <c r="AI709" t="s">
        <v>4352</v>
      </c>
      <c r="AJ709" t="s">
        <v>4352</v>
      </c>
      <c r="AK709" t="s">
        <v>4352</v>
      </c>
      <c r="AM709" t="s">
        <v>4353</v>
      </c>
      <c r="AN709" t="s">
        <v>1485</v>
      </c>
      <c r="AO709" t="s">
        <v>1486</v>
      </c>
      <c r="AP709" t="s">
        <v>2885</v>
      </c>
      <c r="AS709" t="s">
        <v>4335</v>
      </c>
      <c r="AT709" t="s">
        <v>3868</v>
      </c>
      <c r="AV709" t="s">
        <v>4354</v>
      </c>
      <c r="AX709">
        <v>104</v>
      </c>
      <c r="AY709" t="s">
        <v>4306</v>
      </c>
      <c r="AZ709" t="s">
        <v>4307</v>
      </c>
      <c r="BA709" t="s">
        <v>234</v>
      </c>
      <c r="BB709" t="s">
        <v>235</v>
      </c>
      <c r="BC709" t="s">
        <v>1891</v>
      </c>
      <c r="BG709" t="s">
        <v>1892</v>
      </c>
      <c r="BO709" t="s">
        <v>110</v>
      </c>
      <c r="BP709" t="s">
        <v>111</v>
      </c>
      <c r="BQ709" t="s">
        <v>112</v>
      </c>
      <c r="BR709" t="s">
        <v>239</v>
      </c>
      <c r="BS709" t="s">
        <v>240</v>
      </c>
      <c r="BT709" t="s">
        <v>241</v>
      </c>
      <c r="BU709" t="s">
        <v>116</v>
      </c>
      <c r="BV709" t="s">
        <v>137</v>
      </c>
      <c r="CD709" t="s">
        <v>2891</v>
      </c>
      <c r="CF709">
        <v>6</v>
      </c>
      <c r="CG709">
        <v>1</v>
      </c>
      <c r="CH709" t="s">
        <v>2892</v>
      </c>
    </row>
    <row r="710" spans="1:86" x14ac:dyDescent="0.25">
      <c r="A710">
        <v>707</v>
      </c>
      <c r="B710" t="s">
        <v>86</v>
      </c>
      <c r="C710" t="s">
        <v>87</v>
      </c>
      <c r="D710" t="s">
        <v>4355</v>
      </c>
      <c r="E710" t="s">
        <v>1476</v>
      </c>
      <c r="F710" t="s">
        <v>3860</v>
      </c>
      <c r="H710" t="s">
        <v>3861</v>
      </c>
      <c r="I710" t="s">
        <v>3862</v>
      </c>
      <c r="J710" t="s">
        <v>3863</v>
      </c>
      <c r="P710" t="s">
        <v>3099</v>
      </c>
      <c r="Q710" t="s">
        <v>95</v>
      </c>
      <c r="Z710" t="s">
        <v>3100</v>
      </c>
      <c r="AB710" t="s">
        <v>4356</v>
      </c>
      <c r="AC710" t="s">
        <v>3100</v>
      </c>
      <c r="AD710" t="s">
        <v>1077</v>
      </c>
      <c r="AE710" t="s">
        <v>4357</v>
      </c>
      <c r="AI710" t="s">
        <v>4358</v>
      </c>
      <c r="AJ710" t="s">
        <v>4358</v>
      </c>
      <c r="AK710" t="s">
        <v>4358</v>
      </c>
      <c r="AM710" t="s">
        <v>4359</v>
      </c>
      <c r="AN710" t="s">
        <v>1485</v>
      </c>
      <c r="AO710" t="s">
        <v>1486</v>
      </c>
      <c r="AP710" t="s">
        <v>2885</v>
      </c>
      <c r="AS710" t="s">
        <v>4335</v>
      </c>
      <c r="AT710" t="s">
        <v>3868</v>
      </c>
      <c r="AV710" t="s">
        <v>4360</v>
      </c>
      <c r="AX710">
        <v>111</v>
      </c>
      <c r="AY710" t="s">
        <v>4361</v>
      </c>
      <c r="AZ710" t="s">
        <v>4362</v>
      </c>
      <c r="BA710" t="s">
        <v>1565</v>
      </c>
      <c r="BB710" t="s">
        <v>235</v>
      </c>
      <c r="BC710" t="s">
        <v>2251</v>
      </c>
      <c r="BG710" t="s">
        <v>1567</v>
      </c>
      <c r="BO710" t="s">
        <v>110</v>
      </c>
      <c r="BP710" t="s">
        <v>111</v>
      </c>
      <c r="BQ710" t="s">
        <v>112</v>
      </c>
      <c r="BR710" t="s">
        <v>392</v>
      </c>
      <c r="BS710" t="s">
        <v>1568</v>
      </c>
      <c r="BT710" t="s">
        <v>207</v>
      </c>
      <c r="BU710" t="s">
        <v>116</v>
      </c>
      <c r="BV710" t="s">
        <v>187</v>
      </c>
      <c r="CF710">
        <v>6</v>
      </c>
      <c r="CG710">
        <v>1</v>
      </c>
      <c r="CH710" t="s">
        <v>2892</v>
      </c>
    </row>
    <row r="711" spans="1:86" x14ac:dyDescent="0.25">
      <c r="A711">
        <v>708</v>
      </c>
      <c r="B711" t="s">
        <v>86</v>
      </c>
      <c r="C711" t="s">
        <v>87</v>
      </c>
      <c r="D711" t="s">
        <v>4363</v>
      </c>
      <c r="E711" t="s">
        <v>1476</v>
      </c>
      <c r="F711" t="s">
        <v>3860</v>
      </c>
      <c r="H711" t="s">
        <v>3861</v>
      </c>
      <c r="I711" t="s">
        <v>3862</v>
      </c>
      <c r="J711" t="s">
        <v>3863</v>
      </c>
      <c r="P711" t="s">
        <v>3099</v>
      </c>
      <c r="Q711" t="s">
        <v>95</v>
      </c>
      <c r="Z711" t="s">
        <v>3100</v>
      </c>
      <c r="AB711" t="s">
        <v>4364</v>
      </c>
      <c r="AC711" t="s">
        <v>3100</v>
      </c>
      <c r="AD711" t="s">
        <v>1077</v>
      </c>
      <c r="AE711" t="s">
        <v>4357</v>
      </c>
      <c r="AI711" t="s">
        <v>342</v>
      </c>
      <c r="AJ711" t="s">
        <v>342</v>
      </c>
      <c r="AK711" t="s">
        <v>342</v>
      </c>
      <c r="AN711" t="s">
        <v>1485</v>
      </c>
      <c r="AO711" t="s">
        <v>1486</v>
      </c>
      <c r="AP711" t="s">
        <v>2885</v>
      </c>
      <c r="AS711" t="s">
        <v>4335</v>
      </c>
      <c r="AT711" t="s">
        <v>3868</v>
      </c>
      <c r="AV711" t="s">
        <v>4360</v>
      </c>
      <c r="AX711">
        <v>111</v>
      </c>
      <c r="AY711" t="s">
        <v>4361</v>
      </c>
      <c r="AZ711" t="s">
        <v>4362</v>
      </c>
      <c r="BA711" t="s">
        <v>1565</v>
      </c>
      <c r="BB711" t="s">
        <v>235</v>
      </c>
      <c r="BC711" t="s">
        <v>2251</v>
      </c>
      <c r="BG711" t="s">
        <v>1567</v>
      </c>
      <c r="BO711" t="s">
        <v>110</v>
      </c>
      <c r="BP711" t="s">
        <v>111</v>
      </c>
      <c r="BQ711" t="s">
        <v>112</v>
      </c>
      <c r="BR711" t="s">
        <v>392</v>
      </c>
      <c r="BS711" t="s">
        <v>1568</v>
      </c>
      <c r="BT711" t="s">
        <v>207</v>
      </c>
      <c r="BU711" t="s">
        <v>116</v>
      </c>
      <c r="BV711" t="s">
        <v>187</v>
      </c>
      <c r="CF711">
        <v>6</v>
      </c>
      <c r="CG711">
        <v>1</v>
      </c>
      <c r="CH711" t="s">
        <v>2892</v>
      </c>
    </row>
    <row r="712" spans="1:86" x14ac:dyDescent="0.25">
      <c r="A712">
        <v>709</v>
      </c>
      <c r="B712" t="s">
        <v>86</v>
      </c>
      <c r="C712" t="s">
        <v>87</v>
      </c>
      <c r="D712" t="s">
        <v>4365</v>
      </c>
      <c r="E712" t="s">
        <v>1476</v>
      </c>
      <c r="F712" t="s">
        <v>3860</v>
      </c>
      <c r="H712" t="s">
        <v>3861</v>
      </c>
      <c r="I712" t="s">
        <v>3862</v>
      </c>
      <c r="J712" t="s">
        <v>3863</v>
      </c>
      <c r="P712" t="s">
        <v>3099</v>
      </c>
      <c r="Q712" t="s">
        <v>95</v>
      </c>
      <c r="Z712" t="s">
        <v>3100</v>
      </c>
      <c r="AB712" t="s">
        <v>4366</v>
      </c>
      <c r="AC712" t="s">
        <v>3100</v>
      </c>
      <c r="AD712" t="s">
        <v>1077</v>
      </c>
      <c r="AE712" t="s">
        <v>4357</v>
      </c>
      <c r="AI712" t="s">
        <v>508</v>
      </c>
      <c r="AJ712" t="s">
        <v>508</v>
      </c>
      <c r="AK712" t="s">
        <v>508</v>
      </c>
      <c r="AN712" t="s">
        <v>1485</v>
      </c>
      <c r="AO712" t="s">
        <v>1486</v>
      </c>
      <c r="AP712" t="s">
        <v>2885</v>
      </c>
      <c r="AS712" t="s">
        <v>4335</v>
      </c>
      <c r="AT712" t="s">
        <v>3868</v>
      </c>
      <c r="AV712" t="s">
        <v>4367</v>
      </c>
      <c r="AX712">
        <v>111</v>
      </c>
      <c r="AY712" t="s">
        <v>4361</v>
      </c>
      <c r="AZ712" t="s">
        <v>4362</v>
      </c>
      <c r="BA712" t="s">
        <v>1565</v>
      </c>
      <c r="BB712" t="s">
        <v>235</v>
      </c>
      <c r="BC712" t="s">
        <v>2251</v>
      </c>
      <c r="BG712" t="s">
        <v>1567</v>
      </c>
      <c r="BO712" t="s">
        <v>110</v>
      </c>
      <c r="BP712" t="s">
        <v>111</v>
      </c>
      <c r="BQ712" t="s">
        <v>112</v>
      </c>
      <c r="BR712" t="s">
        <v>392</v>
      </c>
      <c r="BS712" t="s">
        <v>1568</v>
      </c>
      <c r="BT712" t="s">
        <v>207</v>
      </c>
      <c r="BU712" t="s">
        <v>116</v>
      </c>
      <c r="BV712" t="s">
        <v>187</v>
      </c>
      <c r="CF712">
        <v>6</v>
      </c>
      <c r="CG712">
        <v>1</v>
      </c>
      <c r="CH712" t="s">
        <v>2892</v>
      </c>
    </row>
    <row r="713" spans="1:86" x14ac:dyDescent="0.25">
      <c r="A713">
        <v>710</v>
      </c>
      <c r="B713" t="s">
        <v>86</v>
      </c>
      <c r="C713" t="s">
        <v>87</v>
      </c>
      <c r="D713" t="s">
        <v>4368</v>
      </c>
      <c r="E713" t="s">
        <v>1476</v>
      </c>
      <c r="F713" t="s">
        <v>3860</v>
      </c>
      <c r="H713" t="s">
        <v>3861</v>
      </c>
      <c r="I713" t="s">
        <v>3862</v>
      </c>
      <c r="J713" t="s">
        <v>3863</v>
      </c>
      <c r="P713" t="s">
        <v>3099</v>
      </c>
      <c r="Q713" t="s">
        <v>95</v>
      </c>
      <c r="Z713" t="s">
        <v>4221</v>
      </c>
      <c r="AB713" t="s">
        <v>4369</v>
      </c>
      <c r="AC713" t="s">
        <v>4221</v>
      </c>
      <c r="AD713" t="s">
        <v>1077</v>
      </c>
      <c r="AE713" t="s">
        <v>4370</v>
      </c>
      <c r="AI713" t="s">
        <v>4371</v>
      </c>
      <c r="AJ713" t="s">
        <v>4371</v>
      </c>
      <c r="AK713" t="s">
        <v>4371</v>
      </c>
      <c r="AM713" t="s">
        <v>4255</v>
      </c>
      <c r="AN713" t="s">
        <v>1485</v>
      </c>
      <c r="AO713" t="s">
        <v>1486</v>
      </c>
      <c r="AP713" t="s">
        <v>2885</v>
      </c>
      <c r="AS713" t="s">
        <v>4335</v>
      </c>
      <c r="AT713" t="s">
        <v>3868</v>
      </c>
      <c r="AV713" t="s">
        <v>4372</v>
      </c>
      <c r="AX713">
        <v>99</v>
      </c>
      <c r="AY713" t="s">
        <v>4373</v>
      </c>
      <c r="AZ713" t="s">
        <v>4374</v>
      </c>
      <c r="BA713" t="s">
        <v>402</v>
      </c>
      <c r="BB713" t="s">
        <v>965</v>
      </c>
      <c r="BC713" t="s">
        <v>4375</v>
      </c>
      <c r="BO713" t="s">
        <v>110</v>
      </c>
      <c r="BP713" t="s">
        <v>111</v>
      </c>
      <c r="BQ713" t="s">
        <v>112</v>
      </c>
      <c r="BR713" t="s">
        <v>392</v>
      </c>
      <c r="BS713" t="s">
        <v>405</v>
      </c>
      <c r="BT713" t="s">
        <v>207</v>
      </c>
      <c r="BU713" t="s">
        <v>116</v>
      </c>
      <c r="CF713">
        <v>6</v>
      </c>
      <c r="CG713">
        <v>1</v>
      </c>
      <c r="CH713" t="s">
        <v>2892</v>
      </c>
    </row>
    <row r="714" spans="1:86" x14ac:dyDescent="0.25">
      <c r="A714">
        <v>711</v>
      </c>
      <c r="B714" t="s">
        <v>86</v>
      </c>
      <c r="C714" t="s">
        <v>87</v>
      </c>
      <c r="D714" t="s">
        <v>4376</v>
      </c>
      <c r="E714" t="s">
        <v>1476</v>
      </c>
      <c r="F714" t="s">
        <v>3860</v>
      </c>
      <c r="H714" t="s">
        <v>3861</v>
      </c>
      <c r="I714" t="s">
        <v>3862</v>
      </c>
      <c r="J714" t="s">
        <v>3863</v>
      </c>
      <c r="P714" t="s">
        <v>3099</v>
      </c>
      <c r="Q714" t="s">
        <v>95</v>
      </c>
      <c r="Z714" t="s">
        <v>4221</v>
      </c>
      <c r="AB714" t="s">
        <v>4377</v>
      </c>
      <c r="AC714" t="s">
        <v>4221</v>
      </c>
      <c r="AD714" t="s">
        <v>1077</v>
      </c>
      <c r="AE714" t="s">
        <v>4370</v>
      </c>
      <c r="AI714" t="s">
        <v>4371</v>
      </c>
      <c r="AJ714" t="s">
        <v>4371</v>
      </c>
      <c r="AK714" t="s">
        <v>4371</v>
      </c>
      <c r="AM714" t="s">
        <v>4378</v>
      </c>
      <c r="AN714" t="s">
        <v>1485</v>
      </c>
      <c r="AO714" t="s">
        <v>1486</v>
      </c>
      <c r="AP714" t="s">
        <v>2885</v>
      </c>
      <c r="AS714" t="s">
        <v>4335</v>
      </c>
      <c r="AT714" t="s">
        <v>4225</v>
      </c>
      <c r="AV714" t="s">
        <v>4372</v>
      </c>
      <c r="AX714">
        <v>99</v>
      </c>
      <c r="AY714" t="s">
        <v>4373</v>
      </c>
      <c r="AZ714" t="s">
        <v>4374</v>
      </c>
      <c r="BA714" t="s">
        <v>402</v>
      </c>
      <c r="BB714" t="s">
        <v>965</v>
      </c>
      <c r="BC714" t="s">
        <v>4375</v>
      </c>
      <c r="BO714" t="s">
        <v>110</v>
      </c>
      <c r="BP714" t="s">
        <v>111</v>
      </c>
      <c r="BQ714" t="s">
        <v>112</v>
      </c>
      <c r="BR714" t="s">
        <v>392</v>
      </c>
      <c r="BS714" t="s">
        <v>405</v>
      </c>
      <c r="BT714" t="s">
        <v>207</v>
      </c>
      <c r="BU714" t="s">
        <v>116</v>
      </c>
      <c r="CF714">
        <v>6</v>
      </c>
      <c r="CG714">
        <v>1</v>
      </c>
      <c r="CH714" t="s">
        <v>2892</v>
      </c>
    </row>
    <row r="715" spans="1:86" x14ac:dyDescent="0.25">
      <c r="A715">
        <v>712</v>
      </c>
      <c r="B715" t="s">
        <v>86</v>
      </c>
      <c r="C715" t="s">
        <v>87</v>
      </c>
      <c r="D715" t="s">
        <v>4379</v>
      </c>
      <c r="E715" t="s">
        <v>1476</v>
      </c>
      <c r="F715" t="s">
        <v>3860</v>
      </c>
      <c r="H715" t="s">
        <v>3861</v>
      </c>
      <c r="I715" t="s">
        <v>3862</v>
      </c>
      <c r="J715" t="s">
        <v>3863</v>
      </c>
      <c r="P715" t="s">
        <v>3099</v>
      </c>
      <c r="Q715" t="s">
        <v>95</v>
      </c>
      <c r="Z715" t="s">
        <v>945</v>
      </c>
      <c r="AB715" t="s">
        <v>97</v>
      </c>
      <c r="AC715" t="s">
        <v>489</v>
      </c>
      <c r="AD715" t="s">
        <v>1077</v>
      </c>
      <c r="AE715" t="s">
        <v>3572</v>
      </c>
      <c r="AI715" t="s">
        <v>3365</v>
      </c>
      <c r="AJ715" t="s">
        <v>3365</v>
      </c>
      <c r="AK715" t="s">
        <v>3365</v>
      </c>
      <c r="AN715" t="s">
        <v>1485</v>
      </c>
      <c r="AO715" t="s">
        <v>1486</v>
      </c>
      <c r="AP715" t="s">
        <v>2885</v>
      </c>
      <c r="AS715" t="s">
        <v>4380</v>
      </c>
      <c r="AT715" t="s">
        <v>4010</v>
      </c>
      <c r="AV715" t="s">
        <v>4381</v>
      </c>
      <c r="AX715">
        <v>109</v>
      </c>
      <c r="AY715" t="s">
        <v>4382</v>
      </c>
      <c r="AZ715" t="s">
        <v>4383</v>
      </c>
      <c r="BA715" t="s">
        <v>964</v>
      </c>
      <c r="BB715" t="s">
        <v>965</v>
      </c>
      <c r="BC715" t="s">
        <v>4384</v>
      </c>
      <c r="BG715" t="s">
        <v>268</v>
      </c>
      <c r="BJ715" t="s">
        <v>269</v>
      </c>
      <c r="BO715" t="s">
        <v>110</v>
      </c>
      <c r="BP715" t="s">
        <v>111</v>
      </c>
      <c r="BQ715" t="s">
        <v>112</v>
      </c>
      <c r="BR715" t="s">
        <v>392</v>
      </c>
      <c r="BS715" t="s">
        <v>966</v>
      </c>
      <c r="BT715" t="s">
        <v>241</v>
      </c>
      <c r="BU715" t="s">
        <v>116</v>
      </c>
      <c r="BV715" t="s">
        <v>187</v>
      </c>
      <c r="CF715">
        <v>6</v>
      </c>
      <c r="CG715">
        <v>1</v>
      </c>
      <c r="CH715" t="s">
        <v>2892</v>
      </c>
    </row>
    <row r="716" spans="1:86" x14ac:dyDescent="0.25">
      <c r="A716">
        <v>713</v>
      </c>
      <c r="B716" t="s">
        <v>86</v>
      </c>
      <c r="C716" t="s">
        <v>87</v>
      </c>
      <c r="D716" t="s">
        <v>4385</v>
      </c>
      <c r="E716" t="s">
        <v>1476</v>
      </c>
      <c r="F716" t="s">
        <v>3860</v>
      </c>
      <c r="H716" t="s">
        <v>3861</v>
      </c>
      <c r="I716" t="s">
        <v>3862</v>
      </c>
      <c r="J716" t="s">
        <v>3863</v>
      </c>
      <c r="P716" t="s">
        <v>3099</v>
      </c>
      <c r="Q716" t="s">
        <v>95</v>
      </c>
      <c r="Z716" t="s">
        <v>945</v>
      </c>
      <c r="AB716" t="s">
        <v>97</v>
      </c>
      <c r="AC716" t="s">
        <v>489</v>
      </c>
      <c r="AD716" t="s">
        <v>1077</v>
      </c>
      <c r="AE716" t="s">
        <v>3572</v>
      </c>
      <c r="AI716" t="s">
        <v>1013</v>
      </c>
      <c r="AJ716" t="s">
        <v>1013</v>
      </c>
      <c r="AK716" t="s">
        <v>1013</v>
      </c>
      <c r="AN716" t="s">
        <v>1485</v>
      </c>
      <c r="AO716" t="s">
        <v>1486</v>
      </c>
      <c r="AP716" t="s">
        <v>2885</v>
      </c>
      <c r="AS716" t="s">
        <v>4380</v>
      </c>
      <c r="AT716" t="s">
        <v>4010</v>
      </c>
      <c r="AV716" t="s">
        <v>4386</v>
      </c>
      <c r="AX716">
        <v>109</v>
      </c>
      <c r="AY716" t="s">
        <v>4382</v>
      </c>
      <c r="AZ716" t="s">
        <v>4383</v>
      </c>
      <c r="BA716" t="s">
        <v>964</v>
      </c>
      <c r="BB716" t="s">
        <v>965</v>
      </c>
      <c r="BC716" t="s">
        <v>4384</v>
      </c>
      <c r="BG716" t="s">
        <v>268</v>
      </c>
      <c r="BJ716" t="s">
        <v>269</v>
      </c>
      <c r="BO716" t="s">
        <v>110</v>
      </c>
      <c r="BP716" t="s">
        <v>111</v>
      </c>
      <c r="BQ716" t="s">
        <v>112</v>
      </c>
      <c r="BR716" t="s">
        <v>392</v>
      </c>
      <c r="BS716" t="s">
        <v>966</v>
      </c>
      <c r="BT716" t="s">
        <v>241</v>
      </c>
      <c r="BU716" t="s">
        <v>116</v>
      </c>
      <c r="BV716" t="s">
        <v>187</v>
      </c>
      <c r="CF716">
        <v>6</v>
      </c>
      <c r="CG716">
        <v>1</v>
      </c>
      <c r="CH716" t="s">
        <v>2892</v>
      </c>
    </row>
    <row r="717" spans="1:86" x14ac:dyDescent="0.25">
      <c r="A717">
        <v>714</v>
      </c>
      <c r="B717" t="s">
        <v>86</v>
      </c>
      <c r="C717" t="s">
        <v>87</v>
      </c>
      <c r="D717" t="s">
        <v>4387</v>
      </c>
      <c r="E717" t="s">
        <v>1476</v>
      </c>
      <c r="F717" t="s">
        <v>3928</v>
      </c>
      <c r="H717" t="s">
        <v>3929</v>
      </c>
      <c r="I717" t="s">
        <v>3930</v>
      </c>
      <c r="J717" t="s">
        <v>4106</v>
      </c>
      <c r="P717" t="s">
        <v>3099</v>
      </c>
      <c r="Q717" t="s">
        <v>95</v>
      </c>
      <c r="Z717" t="s">
        <v>3025</v>
      </c>
      <c r="AB717" t="s">
        <v>97</v>
      </c>
      <c r="AC717" t="s">
        <v>489</v>
      </c>
      <c r="AD717" t="s">
        <v>1077</v>
      </c>
      <c r="AE717" t="s">
        <v>3604</v>
      </c>
      <c r="AI717" t="s">
        <v>4388</v>
      </c>
      <c r="AJ717" t="s">
        <v>4388</v>
      </c>
      <c r="AK717" t="s">
        <v>4388</v>
      </c>
      <c r="AN717" t="s">
        <v>1485</v>
      </c>
      <c r="AO717" t="s">
        <v>1486</v>
      </c>
      <c r="AP717" t="s">
        <v>2885</v>
      </c>
      <c r="AS717" t="s">
        <v>4380</v>
      </c>
      <c r="AT717" t="s">
        <v>4100</v>
      </c>
      <c r="AV717" t="s">
        <v>4389</v>
      </c>
      <c r="AX717">
        <v>100</v>
      </c>
      <c r="AY717" t="s">
        <v>4390</v>
      </c>
      <c r="AZ717" t="s">
        <v>4391</v>
      </c>
      <c r="BA717" t="s">
        <v>436</v>
      </c>
      <c r="BB717" t="s">
        <v>204</v>
      </c>
      <c r="BC717" t="s">
        <v>4392</v>
      </c>
      <c r="BJ717" t="s">
        <v>269</v>
      </c>
      <c r="BM717" t="s">
        <v>439</v>
      </c>
      <c r="BN717" t="s">
        <v>440</v>
      </c>
      <c r="BO717" t="s">
        <v>110</v>
      </c>
      <c r="BP717" t="s">
        <v>111</v>
      </c>
      <c r="BQ717" t="s">
        <v>112</v>
      </c>
      <c r="BR717" t="s">
        <v>272</v>
      </c>
      <c r="BS717" t="s">
        <v>441</v>
      </c>
      <c r="BT717" t="s">
        <v>207</v>
      </c>
      <c r="BU717" t="s">
        <v>116</v>
      </c>
      <c r="BV717" t="s">
        <v>137</v>
      </c>
      <c r="CF717">
        <v>6</v>
      </c>
      <c r="CG717">
        <v>1</v>
      </c>
      <c r="CH717" t="s">
        <v>2892</v>
      </c>
    </row>
    <row r="718" spans="1:86" x14ac:dyDescent="0.25">
      <c r="A718">
        <v>715</v>
      </c>
      <c r="B718" t="s">
        <v>86</v>
      </c>
      <c r="C718" t="s">
        <v>87</v>
      </c>
      <c r="D718" t="s">
        <v>4393</v>
      </c>
      <c r="E718" t="s">
        <v>1476</v>
      </c>
      <c r="F718" t="s">
        <v>3928</v>
      </c>
      <c r="H718" t="s">
        <v>3929</v>
      </c>
      <c r="I718" t="s">
        <v>3930</v>
      </c>
      <c r="J718" t="s">
        <v>4106</v>
      </c>
      <c r="P718" t="s">
        <v>3099</v>
      </c>
      <c r="Q718" t="s">
        <v>95</v>
      </c>
      <c r="Z718" t="s">
        <v>3025</v>
      </c>
      <c r="AB718" t="s">
        <v>97</v>
      </c>
      <c r="AC718" t="s">
        <v>489</v>
      </c>
      <c r="AD718" t="s">
        <v>1077</v>
      </c>
      <c r="AE718" t="s">
        <v>3826</v>
      </c>
      <c r="AI718" t="s">
        <v>4394</v>
      </c>
      <c r="AJ718" t="s">
        <v>4394</v>
      </c>
      <c r="AK718" t="s">
        <v>4394</v>
      </c>
      <c r="AN718" t="s">
        <v>1485</v>
      </c>
      <c r="AO718" t="s">
        <v>1486</v>
      </c>
      <c r="AP718" t="s">
        <v>2885</v>
      </c>
      <c r="AS718" t="s">
        <v>4380</v>
      </c>
      <c r="AT718" t="s">
        <v>4100</v>
      </c>
      <c r="AV718" t="s">
        <v>4395</v>
      </c>
      <c r="AX718">
        <v>98</v>
      </c>
      <c r="AY718" t="s">
        <v>4396</v>
      </c>
      <c r="AZ718" t="s">
        <v>4397</v>
      </c>
      <c r="BA718" t="s">
        <v>436</v>
      </c>
      <c r="BB718" t="s">
        <v>204</v>
      </c>
      <c r="BC718" t="s">
        <v>4398</v>
      </c>
      <c r="BJ718" t="s">
        <v>269</v>
      </c>
      <c r="BO718" t="s">
        <v>110</v>
      </c>
      <c r="BP718" t="s">
        <v>111</v>
      </c>
      <c r="BQ718" t="s">
        <v>112</v>
      </c>
      <c r="BR718" t="s">
        <v>272</v>
      </c>
      <c r="BS718" t="s">
        <v>441</v>
      </c>
      <c r="BT718" t="s">
        <v>207</v>
      </c>
      <c r="BU718" t="s">
        <v>116</v>
      </c>
      <c r="BV718" t="s">
        <v>187</v>
      </c>
      <c r="CF718">
        <v>6</v>
      </c>
      <c r="CG718">
        <v>1</v>
      </c>
      <c r="CH718" t="s">
        <v>2892</v>
      </c>
    </row>
    <row r="719" spans="1:86" x14ac:dyDescent="0.25">
      <c r="A719">
        <v>716</v>
      </c>
      <c r="B719" t="s">
        <v>86</v>
      </c>
      <c r="C719" t="s">
        <v>87</v>
      </c>
      <c r="D719" t="s">
        <v>4399</v>
      </c>
      <c r="E719" t="s">
        <v>1476</v>
      </c>
      <c r="F719" t="s">
        <v>3928</v>
      </c>
      <c r="H719" t="s">
        <v>3929</v>
      </c>
      <c r="I719" t="s">
        <v>3930</v>
      </c>
      <c r="J719" t="s">
        <v>4106</v>
      </c>
      <c r="P719" t="s">
        <v>3099</v>
      </c>
      <c r="Q719" t="s">
        <v>95</v>
      </c>
      <c r="Z719" t="s">
        <v>3025</v>
      </c>
      <c r="AB719" t="s">
        <v>97</v>
      </c>
      <c r="AC719" t="s">
        <v>489</v>
      </c>
      <c r="AD719" t="s">
        <v>1077</v>
      </c>
      <c r="AE719" t="s">
        <v>3026</v>
      </c>
      <c r="AI719" t="s">
        <v>4400</v>
      </c>
      <c r="AJ719" t="s">
        <v>4400</v>
      </c>
      <c r="AK719" t="s">
        <v>4400</v>
      </c>
      <c r="AN719" t="s">
        <v>1485</v>
      </c>
      <c r="AO719" t="s">
        <v>1486</v>
      </c>
      <c r="AP719" t="s">
        <v>2885</v>
      </c>
      <c r="AS719" t="s">
        <v>4380</v>
      </c>
      <c r="AT719" t="s">
        <v>4100</v>
      </c>
      <c r="AV719" t="s">
        <v>4401</v>
      </c>
      <c r="AX719">
        <v>105</v>
      </c>
      <c r="AY719" t="s">
        <v>4402</v>
      </c>
      <c r="AZ719" t="s">
        <v>4403</v>
      </c>
      <c r="BA719" t="s">
        <v>203</v>
      </c>
      <c r="BB719" t="s">
        <v>1761</v>
      </c>
      <c r="BC719" t="s">
        <v>4404</v>
      </c>
      <c r="BJ719" t="s">
        <v>460</v>
      </c>
      <c r="BO719" t="s">
        <v>110</v>
      </c>
      <c r="BP719" t="s">
        <v>111</v>
      </c>
      <c r="BQ719" t="s">
        <v>112</v>
      </c>
      <c r="BR719" t="s">
        <v>272</v>
      </c>
      <c r="BS719" t="s">
        <v>3031</v>
      </c>
      <c r="BT719" t="s">
        <v>422</v>
      </c>
      <c r="BU719" t="s">
        <v>116</v>
      </c>
      <c r="BV719" t="s">
        <v>137</v>
      </c>
      <c r="CF719">
        <v>6</v>
      </c>
      <c r="CG719">
        <v>1</v>
      </c>
      <c r="CH719" t="s">
        <v>2892</v>
      </c>
    </row>
    <row r="720" spans="1:86" x14ac:dyDescent="0.25">
      <c r="A720">
        <v>717</v>
      </c>
      <c r="B720" t="s">
        <v>86</v>
      </c>
      <c r="C720" t="s">
        <v>87</v>
      </c>
      <c r="D720" t="s">
        <v>4405</v>
      </c>
      <c r="E720" t="s">
        <v>1476</v>
      </c>
      <c r="F720" t="s">
        <v>3928</v>
      </c>
      <c r="H720" t="s">
        <v>3929</v>
      </c>
      <c r="I720" t="s">
        <v>3930</v>
      </c>
      <c r="J720" t="s">
        <v>4106</v>
      </c>
      <c r="P720" t="s">
        <v>3099</v>
      </c>
      <c r="Q720" t="s">
        <v>95</v>
      </c>
      <c r="Z720" t="s">
        <v>1482</v>
      </c>
      <c r="AB720" t="s">
        <v>97</v>
      </c>
      <c r="AC720" t="s">
        <v>2916</v>
      </c>
      <c r="AD720" t="s">
        <v>1077</v>
      </c>
      <c r="AE720" t="s">
        <v>4406</v>
      </c>
      <c r="AI720" t="s">
        <v>3473</v>
      </c>
      <c r="AJ720" t="s">
        <v>3473</v>
      </c>
      <c r="AK720" t="s">
        <v>3473</v>
      </c>
      <c r="AN720" t="s">
        <v>1485</v>
      </c>
      <c r="AO720" t="s">
        <v>1486</v>
      </c>
      <c r="AP720" t="s">
        <v>2885</v>
      </c>
      <c r="AS720" t="s">
        <v>4380</v>
      </c>
      <c r="AT720" t="s">
        <v>4064</v>
      </c>
      <c r="AV720" t="s">
        <v>4407</v>
      </c>
      <c r="AX720">
        <v>87</v>
      </c>
      <c r="AY720" t="s">
        <v>4408</v>
      </c>
      <c r="AZ720" t="s">
        <v>4409</v>
      </c>
      <c r="BA720" t="s">
        <v>4410</v>
      </c>
      <c r="BB720" t="s">
        <v>1725</v>
      </c>
      <c r="BC720" t="s">
        <v>4411</v>
      </c>
      <c r="BO720" t="s">
        <v>110</v>
      </c>
      <c r="BP720" t="s">
        <v>111</v>
      </c>
      <c r="BQ720" t="s">
        <v>112</v>
      </c>
      <c r="BR720" t="s">
        <v>239</v>
      </c>
      <c r="BS720" t="s">
        <v>4412</v>
      </c>
      <c r="BT720" t="s">
        <v>241</v>
      </c>
      <c r="BU720" t="s">
        <v>116</v>
      </c>
      <c r="BV720" t="s">
        <v>137</v>
      </c>
      <c r="CF720">
        <v>6</v>
      </c>
      <c r="CG720">
        <v>1</v>
      </c>
      <c r="CH720" t="s">
        <v>2892</v>
      </c>
    </row>
    <row r="721" spans="1:86" x14ac:dyDescent="0.25">
      <c r="A721">
        <v>718</v>
      </c>
      <c r="B721" t="s">
        <v>86</v>
      </c>
      <c r="C721" t="s">
        <v>87</v>
      </c>
      <c r="D721" t="s">
        <v>4413</v>
      </c>
      <c r="E721" t="s">
        <v>1476</v>
      </c>
      <c r="F721" t="s">
        <v>3860</v>
      </c>
      <c r="H721" t="s">
        <v>3861</v>
      </c>
      <c r="I721" t="s">
        <v>3862</v>
      </c>
      <c r="J721" t="s">
        <v>3863</v>
      </c>
      <c r="P721" t="s">
        <v>3099</v>
      </c>
      <c r="Q721" t="s">
        <v>95</v>
      </c>
      <c r="Z721" t="s">
        <v>3100</v>
      </c>
      <c r="AB721" t="s">
        <v>4414</v>
      </c>
      <c r="AC721" t="s">
        <v>3100</v>
      </c>
      <c r="AD721" t="s">
        <v>1077</v>
      </c>
      <c r="AE721" t="s">
        <v>4415</v>
      </c>
      <c r="AI721" t="s">
        <v>512</v>
      </c>
      <c r="AJ721" t="s">
        <v>512</v>
      </c>
      <c r="AK721" t="s">
        <v>512</v>
      </c>
      <c r="AN721" t="s">
        <v>1485</v>
      </c>
      <c r="AO721" t="s">
        <v>1486</v>
      </c>
      <c r="AP721" t="s">
        <v>2885</v>
      </c>
      <c r="AS721" t="s">
        <v>4380</v>
      </c>
      <c r="AT721" t="s">
        <v>4010</v>
      </c>
      <c r="AV721" t="s">
        <v>4416</v>
      </c>
      <c r="AX721">
        <v>64</v>
      </c>
      <c r="AY721" t="s">
        <v>4417</v>
      </c>
      <c r="AZ721" t="s">
        <v>4418</v>
      </c>
      <c r="BA721" t="s">
        <v>1084</v>
      </c>
      <c r="BB721" t="s">
        <v>1085</v>
      </c>
      <c r="BC721" t="s">
        <v>4419</v>
      </c>
      <c r="BO721" t="s">
        <v>110</v>
      </c>
      <c r="BP721" t="s">
        <v>111</v>
      </c>
      <c r="BQ721" t="s">
        <v>112</v>
      </c>
      <c r="BR721" t="s">
        <v>900</v>
      </c>
      <c r="BS721" t="s">
        <v>900</v>
      </c>
      <c r="BT721" t="s">
        <v>241</v>
      </c>
      <c r="BU721" t="s">
        <v>116</v>
      </c>
      <c r="BV721" t="s">
        <v>602</v>
      </c>
      <c r="CF721">
        <v>6</v>
      </c>
      <c r="CG721">
        <v>1</v>
      </c>
      <c r="CH721" t="s">
        <v>2892</v>
      </c>
    </row>
    <row r="722" spans="1:86" x14ac:dyDescent="0.25">
      <c r="A722">
        <v>719</v>
      </c>
      <c r="B722" t="s">
        <v>86</v>
      </c>
      <c r="C722" t="s">
        <v>87</v>
      </c>
      <c r="D722" t="s">
        <v>4420</v>
      </c>
      <c r="E722" t="s">
        <v>1476</v>
      </c>
      <c r="F722" t="s">
        <v>3860</v>
      </c>
      <c r="H722" t="s">
        <v>3861</v>
      </c>
      <c r="I722" t="s">
        <v>3862</v>
      </c>
      <c r="J722" t="s">
        <v>3863</v>
      </c>
      <c r="P722" t="s">
        <v>3099</v>
      </c>
      <c r="Q722" t="s">
        <v>95</v>
      </c>
      <c r="Z722" t="s">
        <v>3100</v>
      </c>
      <c r="AB722" t="s">
        <v>4421</v>
      </c>
      <c r="AC722" t="s">
        <v>3100</v>
      </c>
      <c r="AD722" t="s">
        <v>1077</v>
      </c>
      <c r="AE722" t="s">
        <v>3584</v>
      </c>
      <c r="AI722" t="s">
        <v>512</v>
      </c>
      <c r="AJ722" t="s">
        <v>512</v>
      </c>
      <c r="AK722" t="s">
        <v>512</v>
      </c>
      <c r="AN722" t="s">
        <v>1485</v>
      </c>
      <c r="AO722" t="s">
        <v>1486</v>
      </c>
      <c r="AP722" t="s">
        <v>2885</v>
      </c>
      <c r="AS722" t="s">
        <v>4380</v>
      </c>
      <c r="AT722" t="s">
        <v>3868</v>
      </c>
      <c r="AV722" t="s">
        <v>4422</v>
      </c>
      <c r="AX722">
        <v>64</v>
      </c>
      <c r="AY722" t="s">
        <v>4417</v>
      </c>
      <c r="AZ722" t="s">
        <v>4418</v>
      </c>
      <c r="BA722" t="s">
        <v>1084</v>
      </c>
      <c r="BB722" t="s">
        <v>1085</v>
      </c>
      <c r="BC722" t="s">
        <v>4419</v>
      </c>
      <c r="BO722" t="s">
        <v>110</v>
      </c>
      <c r="BP722" t="s">
        <v>111</v>
      </c>
      <c r="BQ722" t="s">
        <v>112</v>
      </c>
      <c r="BR722" t="s">
        <v>900</v>
      </c>
      <c r="BS722" t="s">
        <v>900</v>
      </c>
      <c r="BT722" t="s">
        <v>241</v>
      </c>
      <c r="BU722" t="s">
        <v>116</v>
      </c>
      <c r="BV722" t="s">
        <v>602</v>
      </c>
      <c r="CF722">
        <v>6</v>
      </c>
      <c r="CG722">
        <v>1</v>
      </c>
      <c r="CH722" t="s">
        <v>2892</v>
      </c>
    </row>
    <row r="723" spans="1:86" x14ac:dyDescent="0.25">
      <c r="A723">
        <v>720</v>
      </c>
      <c r="B723" t="s">
        <v>86</v>
      </c>
      <c r="C723" t="s">
        <v>87</v>
      </c>
      <c r="D723" t="s">
        <v>4423</v>
      </c>
      <c r="E723" t="s">
        <v>1476</v>
      </c>
      <c r="F723" t="s">
        <v>3928</v>
      </c>
      <c r="H723" t="s">
        <v>3929</v>
      </c>
      <c r="I723" t="s">
        <v>3930</v>
      </c>
      <c r="J723" t="s">
        <v>4139</v>
      </c>
      <c r="P723" t="s">
        <v>3099</v>
      </c>
      <c r="Q723" t="s">
        <v>95</v>
      </c>
      <c r="Z723" t="s">
        <v>4424</v>
      </c>
      <c r="AB723" t="s">
        <v>97</v>
      </c>
      <c r="AC723" t="s">
        <v>2916</v>
      </c>
      <c r="AD723" t="s">
        <v>1077</v>
      </c>
      <c r="AE723" t="s">
        <v>4425</v>
      </c>
      <c r="AI723" t="s">
        <v>1196</v>
      </c>
      <c r="AJ723" t="s">
        <v>1196</v>
      </c>
      <c r="AK723" t="s">
        <v>1196</v>
      </c>
      <c r="AN723" t="s">
        <v>1485</v>
      </c>
      <c r="AO723" t="s">
        <v>1486</v>
      </c>
      <c r="AP723" t="s">
        <v>2885</v>
      </c>
      <c r="AS723" t="s">
        <v>4426</v>
      </c>
      <c r="AT723" t="s">
        <v>4064</v>
      </c>
      <c r="AV723" t="s">
        <v>4427</v>
      </c>
      <c r="AX723">
        <v>59</v>
      </c>
      <c r="AY723" t="s">
        <v>4428</v>
      </c>
      <c r="AZ723" t="s">
        <v>4429</v>
      </c>
      <c r="BA723" t="s">
        <v>1084</v>
      </c>
      <c r="BB723" t="s">
        <v>1085</v>
      </c>
      <c r="BC723" t="s">
        <v>4430</v>
      </c>
      <c r="BO723" t="s">
        <v>110</v>
      </c>
      <c r="BP723" t="s">
        <v>111</v>
      </c>
      <c r="BQ723" t="s">
        <v>112</v>
      </c>
      <c r="BR723" t="s">
        <v>900</v>
      </c>
      <c r="BS723" t="s">
        <v>900</v>
      </c>
      <c r="BT723" t="s">
        <v>241</v>
      </c>
      <c r="BU723" t="s">
        <v>116</v>
      </c>
      <c r="BV723" t="s">
        <v>137</v>
      </c>
      <c r="CF723">
        <v>6</v>
      </c>
      <c r="CG723">
        <v>1</v>
      </c>
      <c r="CH723" t="s">
        <v>2892</v>
      </c>
    </row>
    <row r="724" spans="1:86" x14ac:dyDescent="0.25">
      <c r="A724">
        <v>721</v>
      </c>
      <c r="B724" t="s">
        <v>86</v>
      </c>
      <c r="C724" t="s">
        <v>87</v>
      </c>
      <c r="D724" t="s">
        <v>4431</v>
      </c>
      <c r="E724" t="s">
        <v>1476</v>
      </c>
      <c r="F724" t="s">
        <v>3945</v>
      </c>
      <c r="H724" t="s">
        <v>3929</v>
      </c>
      <c r="I724" t="s">
        <v>3946</v>
      </c>
      <c r="J724" t="s">
        <v>4132</v>
      </c>
      <c r="P724" t="s">
        <v>3099</v>
      </c>
      <c r="Q724" t="s">
        <v>95</v>
      </c>
      <c r="Z724" t="s">
        <v>4424</v>
      </c>
      <c r="AB724" t="s">
        <v>97</v>
      </c>
      <c r="AC724" t="s">
        <v>489</v>
      </c>
      <c r="AD724" t="s">
        <v>1077</v>
      </c>
      <c r="AE724" t="s">
        <v>4432</v>
      </c>
      <c r="AI724" t="s">
        <v>4433</v>
      </c>
      <c r="AJ724" t="s">
        <v>4433</v>
      </c>
      <c r="AK724" t="s">
        <v>4433</v>
      </c>
      <c r="AN724" t="s">
        <v>1485</v>
      </c>
      <c r="AO724" t="s">
        <v>1486</v>
      </c>
      <c r="AP724" t="s">
        <v>2885</v>
      </c>
      <c r="AS724" t="s">
        <v>4426</v>
      </c>
      <c r="AT724" t="s">
        <v>4176</v>
      </c>
      <c r="AV724" t="s">
        <v>4434</v>
      </c>
      <c r="AX724">
        <v>59</v>
      </c>
      <c r="AY724" t="s">
        <v>4428</v>
      </c>
      <c r="AZ724" t="s">
        <v>4429</v>
      </c>
      <c r="BA724" t="s">
        <v>1084</v>
      </c>
      <c r="BB724" t="s">
        <v>1085</v>
      </c>
      <c r="BC724" t="s">
        <v>4430</v>
      </c>
      <c r="BO724" t="s">
        <v>110</v>
      </c>
      <c r="BP724" t="s">
        <v>111</v>
      </c>
      <c r="BQ724" t="s">
        <v>112</v>
      </c>
      <c r="BR724" t="s">
        <v>900</v>
      </c>
      <c r="BS724" t="s">
        <v>900</v>
      </c>
      <c r="BT724" t="s">
        <v>241</v>
      </c>
      <c r="BU724" t="s">
        <v>116</v>
      </c>
      <c r="BV724" t="s">
        <v>137</v>
      </c>
      <c r="CF724">
        <v>6</v>
      </c>
      <c r="CG724">
        <v>1</v>
      </c>
      <c r="CH724" t="s">
        <v>2892</v>
      </c>
    </row>
    <row r="725" spans="1:86" x14ac:dyDescent="0.25">
      <c r="A725">
        <v>722</v>
      </c>
      <c r="B725" t="s">
        <v>86</v>
      </c>
      <c r="C725" t="s">
        <v>87</v>
      </c>
      <c r="D725" t="s">
        <v>4435</v>
      </c>
      <c r="E725" t="s">
        <v>1476</v>
      </c>
      <c r="F725" t="s">
        <v>3860</v>
      </c>
      <c r="H725" t="s">
        <v>3861</v>
      </c>
      <c r="I725" t="s">
        <v>3862</v>
      </c>
      <c r="J725" t="s">
        <v>3863</v>
      </c>
      <c r="P725" t="s">
        <v>3099</v>
      </c>
      <c r="Q725" t="s">
        <v>95</v>
      </c>
      <c r="Z725" t="s">
        <v>3100</v>
      </c>
      <c r="AB725" t="s">
        <v>4436</v>
      </c>
      <c r="AC725" t="s">
        <v>3100</v>
      </c>
      <c r="AD725" t="s">
        <v>1077</v>
      </c>
      <c r="AE725" t="s">
        <v>4437</v>
      </c>
      <c r="AI725" t="s">
        <v>4438</v>
      </c>
      <c r="AJ725" t="s">
        <v>4438</v>
      </c>
      <c r="AK725" t="s">
        <v>4438</v>
      </c>
      <c r="AN725" t="s">
        <v>1485</v>
      </c>
      <c r="AO725" t="s">
        <v>1486</v>
      </c>
      <c r="AP725" t="s">
        <v>2885</v>
      </c>
      <c r="AS725" t="s">
        <v>4426</v>
      </c>
      <c r="AT725" t="s">
        <v>3868</v>
      </c>
      <c r="AV725" t="s">
        <v>4439</v>
      </c>
      <c r="AX725">
        <v>59</v>
      </c>
      <c r="AY725" t="s">
        <v>4428</v>
      </c>
      <c r="AZ725" t="s">
        <v>4429</v>
      </c>
      <c r="BA725" t="s">
        <v>1084</v>
      </c>
      <c r="BB725" t="s">
        <v>1085</v>
      </c>
      <c r="BC725" t="s">
        <v>4430</v>
      </c>
      <c r="BO725" t="s">
        <v>110</v>
      </c>
      <c r="BP725" t="s">
        <v>111</v>
      </c>
      <c r="BQ725" t="s">
        <v>112</v>
      </c>
      <c r="BR725" t="s">
        <v>900</v>
      </c>
      <c r="BS725" t="s">
        <v>900</v>
      </c>
      <c r="BT725" t="s">
        <v>241</v>
      </c>
      <c r="BU725" t="s">
        <v>116</v>
      </c>
      <c r="BV725" t="s">
        <v>137</v>
      </c>
      <c r="CF725">
        <v>6</v>
      </c>
      <c r="CG725">
        <v>1</v>
      </c>
      <c r="CH725" t="s">
        <v>2892</v>
      </c>
    </row>
    <row r="726" spans="1:86" x14ac:dyDescent="0.25">
      <c r="A726">
        <v>723</v>
      </c>
      <c r="B726" t="s">
        <v>86</v>
      </c>
      <c r="C726" t="s">
        <v>87</v>
      </c>
      <c r="D726" t="s">
        <v>4440</v>
      </c>
      <c r="E726" t="s">
        <v>1476</v>
      </c>
      <c r="F726" t="s">
        <v>3860</v>
      </c>
      <c r="H726" t="s">
        <v>3861</v>
      </c>
      <c r="I726" t="s">
        <v>3862</v>
      </c>
      <c r="J726" t="s">
        <v>4139</v>
      </c>
      <c r="P726" t="s">
        <v>3099</v>
      </c>
      <c r="Q726" t="s">
        <v>95</v>
      </c>
      <c r="Z726" t="s">
        <v>3100</v>
      </c>
      <c r="AB726" t="s">
        <v>4441</v>
      </c>
      <c r="AC726" t="s">
        <v>489</v>
      </c>
      <c r="AD726" t="s">
        <v>1077</v>
      </c>
      <c r="AE726" t="s">
        <v>2826</v>
      </c>
      <c r="AI726" t="s">
        <v>4442</v>
      </c>
      <c r="AJ726" t="s">
        <v>4442</v>
      </c>
      <c r="AK726" t="s">
        <v>4442</v>
      </c>
      <c r="AN726" t="s">
        <v>1485</v>
      </c>
      <c r="AO726" t="s">
        <v>1486</v>
      </c>
      <c r="AP726" t="s">
        <v>2885</v>
      </c>
      <c r="AS726" t="s">
        <v>4426</v>
      </c>
      <c r="AT726" t="s">
        <v>4443</v>
      </c>
      <c r="AV726" t="s">
        <v>4444</v>
      </c>
      <c r="AX726">
        <v>67</v>
      </c>
      <c r="AY726" t="s">
        <v>4052</v>
      </c>
      <c r="AZ726" t="s">
        <v>4053</v>
      </c>
      <c r="BA726" t="s">
        <v>2065</v>
      </c>
      <c r="BB726" t="s">
        <v>1504</v>
      </c>
      <c r="BC726" t="s">
        <v>4054</v>
      </c>
      <c r="BO726" t="s">
        <v>110</v>
      </c>
      <c r="BP726" t="s">
        <v>111</v>
      </c>
      <c r="BQ726" t="s">
        <v>112</v>
      </c>
      <c r="BR726" t="s">
        <v>900</v>
      </c>
      <c r="BS726" t="s">
        <v>900</v>
      </c>
      <c r="BT726" t="s">
        <v>1506</v>
      </c>
      <c r="BU726" t="s">
        <v>116</v>
      </c>
      <c r="BV726" t="s">
        <v>137</v>
      </c>
      <c r="CF726">
        <v>6</v>
      </c>
      <c r="CG726">
        <v>1</v>
      </c>
      <c r="CH726" t="s">
        <v>2892</v>
      </c>
    </row>
    <row r="727" spans="1:86" x14ac:dyDescent="0.25">
      <c r="A727">
        <v>724</v>
      </c>
      <c r="B727" t="s">
        <v>86</v>
      </c>
      <c r="C727" t="s">
        <v>87</v>
      </c>
      <c r="D727" t="s">
        <v>4445</v>
      </c>
      <c r="E727" t="s">
        <v>1476</v>
      </c>
      <c r="F727" t="s">
        <v>3860</v>
      </c>
      <c r="H727" t="s">
        <v>3861</v>
      </c>
      <c r="I727" t="s">
        <v>3862</v>
      </c>
      <c r="J727" t="s">
        <v>3863</v>
      </c>
      <c r="P727" t="s">
        <v>3099</v>
      </c>
      <c r="Q727" t="s">
        <v>95</v>
      </c>
      <c r="Z727" t="s">
        <v>2962</v>
      </c>
      <c r="AB727" t="s">
        <v>4446</v>
      </c>
      <c r="AC727" t="s">
        <v>2962</v>
      </c>
      <c r="AD727" t="s">
        <v>1077</v>
      </c>
      <c r="AE727" t="s">
        <v>4447</v>
      </c>
      <c r="AI727" t="s">
        <v>4448</v>
      </c>
      <c r="AJ727" t="s">
        <v>4448</v>
      </c>
      <c r="AK727" t="s">
        <v>4448</v>
      </c>
      <c r="AN727" t="s">
        <v>1485</v>
      </c>
      <c r="AO727" t="s">
        <v>1486</v>
      </c>
      <c r="AP727" t="s">
        <v>2885</v>
      </c>
      <c r="AS727" t="s">
        <v>4426</v>
      </c>
      <c r="AT727" t="s">
        <v>3868</v>
      </c>
      <c r="AV727" t="s">
        <v>4449</v>
      </c>
      <c r="AX727">
        <v>69</v>
      </c>
      <c r="AY727" t="s">
        <v>4450</v>
      </c>
      <c r="AZ727" t="s">
        <v>4451</v>
      </c>
      <c r="BA727" t="s">
        <v>1084</v>
      </c>
      <c r="BB727" t="s">
        <v>1085</v>
      </c>
      <c r="BC727" t="s">
        <v>4452</v>
      </c>
      <c r="BO727" t="s">
        <v>110</v>
      </c>
      <c r="BP727" t="s">
        <v>111</v>
      </c>
      <c r="BQ727" t="s">
        <v>112</v>
      </c>
      <c r="BR727" t="s">
        <v>900</v>
      </c>
      <c r="BS727" t="s">
        <v>900</v>
      </c>
      <c r="BT727" t="s">
        <v>241</v>
      </c>
      <c r="BU727" t="s">
        <v>116</v>
      </c>
      <c r="BV727" t="s">
        <v>137</v>
      </c>
      <c r="CF727">
        <v>6</v>
      </c>
      <c r="CG727">
        <v>1</v>
      </c>
      <c r="CH727" t="s">
        <v>2892</v>
      </c>
    </row>
    <row r="728" spans="1:86" x14ac:dyDescent="0.25">
      <c r="A728">
        <v>725</v>
      </c>
      <c r="B728" t="s">
        <v>86</v>
      </c>
      <c r="C728" t="s">
        <v>87</v>
      </c>
      <c r="D728" t="s">
        <v>4453</v>
      </c>
      <c r="E728" t="s">
        <v>1476</v>
      </c>
      <c r="F728" t="s">
        <v>3860</v>
      </c>
      <c r="H728" t="s">
        <v>3861</v>
      </c>
      <c r="I728" t="s">
        <v>3862</v>
      </c>
      <c r="J728" t="s">
        <v>3863</v>
      </c>
      <c r="P728" t="s">
        <v>3099</v>
      </c>
      <c r="Q728" t="s">
        <v>95</v>
      </c>
      <c r="Z728" t="s">
        <v>2962</v>
      </c>
      <c r="AB728" t="s">
        <v>4454</v>
      </c>
      <c r="AC728" t="s">
        <v>2962</v>
      </c>
      <c r="AD728" t="s">
        <v>1077</v>
      </c>
      <c r="AE728" t="s">
        <v>4447</v>
      </c>
      <c r="AI728" t="s">
        <v>4455</v>
      </c>
      <c r="AJ728" t="s">
        <v>4455</v>
      </c>
      <c r="AK728" t="s">
        <v>4455</v>
      </c>
      <c r="AN728" t="s">
        <v>1485</v>
      </c>
      <c r="AO728" t="s">
        <v>1486</v>
      </c>
      <c r="AP728" t="s">
        <v>2885</v>
      </c>
      <c r="AS728" t="s">
        <v>4426</v>
      </c>
      <c r="AT728" t="s">
        <v>3868</v>
      </c>
      <c r="AV728" t="s">
        <v>4456</v>
      </c>
      <c r="AX728">
        <v>69</v>
      </c>
      <c r="AY728" t="s">
        <v>4450</v>
      </c>
      <c r="AZ728" t="s">
        <v>4451</v>
      </c>
      <c r="BA728" t="s">
        <v>1084</v>
      </c>
      <c r="BB728" t="s">
        <v>1085</v>
      </c>
      <c r="BC728" t="s">
        <v>4452</v>
      </c>
      <c r="BO728" t="s">
        <v>110</v>
      </c>
      <c r="BP728" t="s">
        <v>111</v>
      </c>
      <c r="BQ728" t="s">
        <v>112</v>
      </c>
      <c r="BR728" t="s">
        <v>900</v>
      </c>
      <c r="BS728" t="s">
        <v>900</v>
      </c>
      <c r="BT728" t="s">
        <v>241</v>
      </c>
      <c r="BU728" t="s">
        <v>116</v>
      </c>
      <c r="BV728" t="s">
        <v>137</v>
      </c>
      <c r="CF728">
        <v>6</v>
      </c>
      <c r="CG728">
        <v>1</v>
      </c>
      <c r="CH728" t="s">
        <v>2892</v>
      </c>
    </row>
    <row r="729" spans="1:86" x14ac:dyDescent="0.25">
      <c r="A729">
        <v>726</v>
      </c>
      <c r="B729" t="s">
        <v>86</v>
      </c>
      <c r="C729" t="s">
        <v>87</v>
      </c>
      <c r="D729" t="s">
        <v>4457</v>
      </c>
      <c r="E729" t="s">
        <v>1476</v>
      </c>
      <c r="F729" t="s">
        <v>3860</v>
      </c>
      <c r="H729" t="s">
        <v>3861</v>
      </c>
      <c r="I729" t="s">
        <v>3862</v>
      </c>
      <c r="J729" t="s">
        <v>3863</v>
      </c>
      <c r="P729" t="s">
        <v>3099</v>
      </c>
      <c r="Q729" t="s">
        <v>95</v>
      </c>
      <c r="Z729" t="s">
        <v>945</v>
      </c>
      <c r="AB729" t="s">
        <v>97</v>
      </c>
      <c r="AC729" t="s">
        <v>2962</v>
      </c>
      <c r="AD729" t="s">
        <v>1077</v>
      </c>
      <c r="AE729" t="s">
        <v>4458</v>
      </c>
      <c r="AI729" t="s">
        <v>1013</v>
      </c>
      <c r="AJ729" t="s">
        <v>1013</v>
      </c>
      <c r="AK729" t="s">
        <v>1013</v>
      </c>
      <c r="AN729" t="s">
        <v>1485</v>
      </c>
      <c r="AO729" t="s">
        <v>1486</v>
      </c>
      <c r="AP729" t="s">
        <v>2885</v>
      </c>
      <c r="AS729" t="s">
        <v>4426</v>
      </c>
      <c r="AT729" t="s">
        <v>3868</v>
      </c>
      <c r="AV729" t="s">
        <v>4459</v>
      </c>
      <c r="AX729">
        <v>72</v>
      </c>
      <c r="AY729" t="s">
        <v>4460</v>
      </c>
      <c r="AZ729" t="s">
        <v>4461</v>
      </c>
      <c r="BA729" t="s">
        <v>2266</v>
      </c>
      <c r="BB729" t="s">
        <v>1781</v>
      </c>
      <c r="BC729" t="s">
        <v>4462</v>
      </c>
      <c r="BF729" t="s">
        <v>2030</v>
      </c>
      <c r="BM729" t="s">
        <v>2031</v>
      </c>
      <c r="BN729" t="s">
        <v>2032</v>
      </c>
      <c r="BO729" t="s">
        <v>110</v>
      </c>
      <c r="BP729" t="s">
        <v>111</v>
      </c>
      <c r="BQ729" t="s">
        <v>112</v>
      </c>
      <c r="BR729" t="s">
        <v>239</v>
      </c>
      <c r="BS729" t="s">
        <v>1784</v>
      </c>
      <c r="BT729" t="s">
        <v>254</v>
      </c>
      <c r="BU729" t="s">
        <v>116</v>
      </c>
      <c r="CF729">
        <v>6</v>
      </c>
      <c r="CG729">
        <v>1</v>
      </c>
      <c r="CH729" t="s">
        <v>2892</v>
      </c>
    </row>
    <row r="730" spans="1:86" x14ac:dyDescent="0.25">
      <c r="A730">
        <v>727</v>
      </c>
      <c r="B730" t="s">
        <v>86</v>
      </c>
      <c r="C730" t="s">
        <v>87</v>
      </c>
      <c r="D730" t="s">
        <v>4463</v>
      </c>
      <c r="E730" t="s">
        <v>1476</v>
      </c>
      <c r="F730" t="s">
        <v>3928</v>
      </c>
      <c r="H730" t="s">
        <v>3929</v>
      </c>
      <c r="I730" t="s">
        <v>3930</v>
      </c>
      <c r="J730" t="s">
        <v>3863</v>
      </c>
      <c r="P730" t="s">
        <v>3099</v>
      </c>
      <c r="Q730" t="s">
        <v>95</v>
      </c>
      <c r="Z730" t="s">
        <v>2882</v>
      </c>
      <c r="AB730" t="s">
        <v>97</v>
      </c>
      <c r="AC730" t="s">
        <v>2916</v>
      </c>
      <c r="AD730" t="s">
        <v>1077</v>
      </c>
      <c r="AE730" t="s">
        <v>4464</v>
      </c>
      <c r="AI730" t="s">
        <v>4465</v>
      </c>
      <c r="AJ730" t="s">
        <v>4465</v>
      </c>
      <c r="AK730" t="s">
        <v>4465</v>
      </c>
      <c r="AN730" t="s">
        <v>1485</v>
      </c>
      <c r="AO730" t="s">
        <v>1486</v>
      </c>
      <c r="AP730" t="s">
        <v>2885</v>
      </c>
      <c r="AS730" t="s">
        <v>4466</v>
      </c>
      <c r="AT730" t="s">
        <v>4064</v>
      </c>
      <c r="AV730" t="s">
        <v>4467</v>
      </c>
      <c r="AX730">
        <v>63</v>
      </c>
      <c r="AY730" t="s">
        <v>4468</v>
      </c>
      <c r="AZ730" t="s">
        <v>4469</v>
      </c>
      <c r="BA730" t="s">
        <v>1694</v>
      </c>
      <c r="BB730" t="s">
        <v>1695</v>
      </c>
      <c r="BC730" t="s">
        <v>4470</v>
      </c>
      <c r="BJ730" t="s">
        <v>4471</v>
      </c>
      <c r="BO730" t="s">
        <v>110</v>
      </c>
      <c r="BP730" t="s">
        <v>111</v>
      </c>
      <c r="BQ730" t="s">
        <v>112</v>
      </c>
      <c r="BR730" t="s">
        <v>239</v>
      </c>
      <c r="BS730" t="s">
        <v>4472</v>
      </c>
      <c r="BT730" t="s">
        <v>241</v>
      </c>
      <c r="BU730" t="s">
        <v>116</v>
      </c>
      <c r="BV730" t="s">
        <v>602</v>
      </c>
      <c r="CD730" t="s">
        <v>2891</v>
      </c>
      <c r="CF730">
        <v>6</v>
      </c>
      <c r="CG730">
        <v>1</v>
      </c>
      <c r="CH730" t="s">
        <v>2892</v>
      </c>
    </row>
    <row r="731" spans="1:86" x14ac:dyDescent="0.25">
      <c r="A731">
        <v>728</v>
      </c>
      <c r="B731" t="s">
        <v>86</v>
      </c>
      <c r="C731" t="s">
        <v>87</v>
      </c>
      <c r="D731" t="s">
        <v>4473</v>
      </c>
      <c r="E731" t="s">
        <v>1476</v>
      </c>
      <c r="F731" t="s">
        <v>3928</v>
      </c>
      <c r="H731" t="s">
        <v>3929</v>
      </c>
      <c r="I731" t="s">
        <v>3930</v>
      </c>
      <c r="J731" t="s">
        <v>3863</v>
      </c>
      <c r="P731" t="s">
        <v>3099</v>
      </c>
      <c r="Q731" t="s">
        <v>95</v>
      </c>
      <c r="Z731" t="s">
        <v>2882</v>
      </c>
      <c r="AB731" t="s">
        <v>97</v>
      </c>
      <c r="AC731" t="s">
        <v>2916</v>
      </c>
      <c r="AD731" t="s">
        <v>1077</v>
      </c>
      <c r="AE731" t="s">
        <v>4464</v>
      </c>
      <c r="AI731" t="s">
        <v>4465</v>
      </c>
      <c r="AJ731" t="s">
        <v>4465</v>
      </c>
      <c r="AK731" t="s">
        <v>4465</v>
      </c>
      <c r="AN731" t="s">
        <v>1485</v>
      </c>
      <c r="AO731" t="s">
        <v>1486</v>
      </c>
      <c r="AP731" t="s">
        <v>2885</v>
      </c>
      <c r="AS731" t="s">
        <v>4466</v>
      </c>
      <c r="AT731" t="s">
        <v>4064</v>
      </c>
      <c r="AV731" t="s">
        <v>4467</v>
      </c>
      <c r="AX731">
        <v>63</v>
      </c>
      <c r="AY731" t="s">
        <v>4468</v>
      </c>
      <c r="AZ731" t="s">
        <v>4469</v>
      </c>
      <c r="BA731" t="s">
        <v>1694</v>
      </c>
      <c r="BB731" t="s">
        <v>1695</v>
      </c>
      <c r="BC731" t="s">
        <v>4470</v>
      </c>
      <c r="BJ731" t="s">
        <v>4471</v>
      </c>
      <c r="BO731" t="s">
        <v>110</v>
      </c>
      <c r="BP731" t="s">
        <v>111</v>
      </c>
      <c r="BQ731" t="s">
        <v>112</v>
      </c>
      <c r="BR731" t="s">
        <v>239</v>
      </c>
      <c r="BS731" t="s">
        <v>4472</v>
      </c>
      <c r="BT731" t="s">
        <v>241</v>
      </c>
      <c r="BU731" t="s">
        <v>116</v>
      </c>
      <c r="BV731" t="s">
        <v>602</v>
      </c>
      <c r="CD731" t="s">
        <v>2891</v>
      </c>
      <c r="CF731">
        <v>6</v>
      </c>
      <c r="CG731">
        <v>1</v>
      </c>
      <c r="CH731" t="s">
        <v>2892</v>
      </c>
    </row>
    <row r="732" spans="1:86" x14ac:dyDescent="0.25">
      <c r="A732">
        <v>729</v>
      </c>
      <c r="B732" t="s">
        <v>86</v>
      </c>
      <c r="C732" t="s">
        <v>87</v>
      </c>
      <c r="D732" t="s">
        <v>4474</v>
      </c>
      <c r="E732" t="s">
        <v>1476</v>
      </c>
      <c r="F732" t="s">
        <v>3928</v>
      </c>
      <c r="H732" t="s">
        <v>3929</v>
      </c>
      <c r="I732" t="s">
        <v>3930</v>
      </c>
      <c r="J732" t="s">
        <v>3863</v>
      </c>
      <c r="P732" t="s">
        <v>3099</v>
      </c>
      <c r="Q732" t="s">
        <v>95</v>
      </c>
      <c r="Z732" t="s">
        <v>1482</v>
      </c>
      <c r="AB732" t="s">
        <v>97</v>
      </c>
      <c r="AC732" t="s">
        <v>2916</v>
      </c>
      <c r="AD732" t="s">
        <v>1077</v>
      </c>
      <c r="AE732" t="s">
        <v>4475</v>
      </c>
      <c r="AI732" t="s">
        <v>4476</v>
      </c>
      <c r="AJ732" t="s">
        <v>4476</v>
      </c>
      <c r="AK732" t="s">
        <v>4476</v>
      </c>
      <c r="AN732" t="s">
        <v>1485</v>
      </c>
      <c r="AO732" t="s">
        <v>1486</v>
      </c>
      <c r="AP732" t="s">
        <v>2885</v>
      </c>
      <c r="AS732" t="s">
        <v>4466</v>
      </c>
      <c r="AT732" t="s">
        <v>4064</v>
      </c>
      <c r="AV732" t="s">
        <v>4477</v>
      </c>
      <c r="AX732">
        <v>119</v>
      </c>
      <c r="AY732" t="s">
        <v>4478</v>
      </c>
      <c r="AZ732" t="s">
        <v>4479</v>
      </c>
      <c r="BA732" t="s">
        <v>1846</v>
      </c>
      <c r="BB732" t="s">
        <v>3601</v>
      </c>
      <c r="BC732" t="s">
        <v>4480</v>
      </c>
      <c r="BO732" t="s">
        <v>110</v>
      </c>
      <c r="BP732" t="s">
        <v>111</v>
      </c>
      <c r="BQ732" t="s">
        <v>112</v>
      </c>
      <c r="BR732" t="s">
        <v>319</v>
      </c>
      <c r="BS732" t="s">
        <v>2114</v>
      </c>
      <c r="BT732" t="s">
        <v>241</v>
      </c>
      <c r="BU732" t="s">
        <v>116</v>
      </c>
      <c r="BV732" t="s">
        <v>137</v>
      </c>
      <c r="CF732">
        <v>6</v>
      </c>
      <c r="CG732">
        <v>1</v>
      </c>
      <c r="CH732" t="s">
        <v>2892</v>
      </c>
    </row>
    <row r="733" spans="1:86" x14ac:dyDescent="0.25">
      <c r="A733">
        <v>730</v>
      </c>
      <c r="B733" t="s">
        <v>86</v>
      </c>
      <c r="C733" t="s">
        <v>87</v>
      </c>
      <c r="D733" t="s">
        <v>4481</v>
      </c>
      <c r="E733" t="s">
        <v>1476</v>
      </c>
      <c r="F733" t="s">
        <v>3945</v>
      </c>
      <c r="H733" t="s">
        <v>3929</v>
      </c>
      <c r="I733" t="s">
        <v>3946</v>
      </c>
      <c r="J733" t="s">
        <v>4132</v>
      </c>
      <c r="P733" t="s">
        <v>3099</v>
      </c>
      <c r="Q733" t="s">
        <v>95</v>
      </c>
      <c r="Z733" t="s">
        <v>3100</v>
      </c>
      <c r="AB733" t="s">
        <v>4482</v>
      </c>
      <c r="AC733" t="s">
        <v>489</v>
      </c>
      <c r="AD733" t="s">
        <v>1077</v>
      </c>
      <c r="AE733" t="s">
        <v>4483</v>
      </c>
      <c r="AI733" t="s">
        <v>4484</v>
      </c>
      <c r="AJ733" t="s">
        <v>4484</v>
      </c>
      <c r="AK733" t="s">
        <v>4484</v>
      </c>
      <c r="AN733" t="s">
        <v>1485</v>
      </c>
      <c r="AO733" t="s">
        <v>1486</v>
      </c>
      <c r="AP733" t="s">
        <v>2885</v>
      </c>
      <c r="AS733" t="s">
        <v>4466</v>
      </c>
      <c r="AT733" t="s">
        <v>4485</v>
      </c>
      <c r="AV733" t="s">
        <v>4486</v>
      </c>
      <c r="AX733">
        <v>132</v>
      </c>
      <c r="AY733" t="s">
        <v>4487</v>
      </c>
      <c r="AZ733" t="s">
        <v>4488</v>
      </c>
      <c r="BA733" t="s">
        <v>4489</v>
      </c>
      <c r="BB733" t="s">
        <v>3601</v>
      </c>
      <c r="BC733" t="s">
        <v>4490</v>
      </c>
      <c r="BO733" t="s">
        <v>110</v>
      </c>
      <c r="BP733" t="s">
        <v>111</v>
      </c>
      <c r="BQ733" t="s">
        <v>112</v>
      </c>
      <c r="BR733" t="s">
        <v>392</v>
      </c>
      <c r="BS733" t="s">
        <v>4491</v>
      </c>
      <c r="BT733" t="s">
        <v>241</v>
      </c>
      <c r="BU733" t="s">
        <v>116</v>
      </c>
      <c r="BV733" t="s">
        <v>475</v>
      </c>
      <c r="CC733" t="s">
        <v>4492</v>
      </c>
      <c r="CF733">
        <v>6</v>
      </c>
      <c r="CG733">
        <v>1</v>
      </c>
      <c r="CH733" t="s">
        <v>2892</v>
      </c>
    </row>
    <row r="734" spans="1:86" x14ac:dyDescent="0.25">
      <c r="A734">
        <v>731</v>
      </c>
      <c r="B734" t="s">
        <v>86</v>
      </c>
      <c r="C734" t="s">
        <v>87</v>
      </c>
      <c r="D734" t="s">
        <v>4493</v>
      </c>
      <c r="E734" t="s">
        <v>1476</v>
      </c>
      <c r="F734" t="s">
        <v>3860</v>
      </c>
      <c r="H734" t="s">
        <v>3861</v>
      </c>
      <c r="I734" t="s">
        <v>3862</v>
      </c>
      <c r="J734" t="s">
        <v>3863</v>
      </c>
      <c r="P734" t="s">
        <v>3099</v>
      </c>
      <c r="Q734" t="s">
        <v>95</v>
      </c>
      <c r="Z734" t="s">
        <v>3100</v>
      </c>
      <c r="AB734" t="s">
        <v>4494</v>
      </c>
      <c r="AC734" t="s">
        <v>489</v>
      </c>
      <c r="AD734" t="s">
        <v>1077</v>
      </c>
      <c r="AE734" t="s">
        <v>4483</v>
      </c>
      <c r="AI734" t="s">
        <v>1221</v>
      </c>
      <c r="AJ734" t="s">
        <v>1221</v>
      </c>
      <c r="AK734" t="s">
        <v>1221</v>
      </c>
      <c r="AN734" t="s">
        <v>1485</v>
      </c>
      <c r="AO734" t="s">
        <v>1486</v>
      </c>
      <c r="AP734" t="s">
        <v>2885</v>
      </c>
      <c r="AS734" t="s">
        <v>4466</v>
      </c>
      <c r="AT734" t="s">
        <v>4010</v>
      </c>
      <c r="AV734" t="s">
        <v>4486</v>
      </c>
      <c r="AX734">
        <v>132</v>
      </c>
      <c r="AY734" t="s">
        <v>4487</v>
      </c>
      <c r="AZ734" t="s">
        <v>4488</v>
      </c>
      <c r="BA734" t="s">
        <v>4489</v>
      </c>
      <c r="BB734" t="s">
        <v>3601</v>
      </c>
      <c r="BC734" t="s">
        <v>4490</v>
      </c>
      <c r="BO734" t="s">
        <v>110</v>
      </c>
      <c r="BP734" t="s">
        <v>111</v>
      </c>
      <c r="BQ734" t="s">
        <v>112</v>
      </c>
      <c r="BR734" t="s">
        <v>392</v>
      </c>
      <c r="BS734" t="s">
        <v>4491</v>
      </c>
      <c r="BT734" t="s">
        <v>241</v>
      </c>
      <c r="BU734" t="s">
        <v>116</v>
      </c>
      <c r="BV734" t="s">
        <v>475</v>
      </c>
      <c r="CC734" t="s">
        <v>4492</v>
      </c>
      <c r="CF734">
        <v>6</v>
      </c>
      <c r="CG734">
        <v>1</v>
      </c>
      <c r="CH734" t="s">
        <v>2892</v>
      </c>
    </row>
    <row r="735" spans="1:86" x14ac:dyDescent="0.25">
      <c r="A735">
        <v>732</v>
      </c>
      <c r="B735" t="s">
        <v>86</v>
      </c>
      <c r="C735" t="s">
        <v>87</v>
      </c>
      <c r="D735" t="s">
        <v>4495</v>
      </c>
      <c r="E735" t="s">
        <v>1476</v>
      </c>
      <c r="F735" t="s">
        <v>3860</v>
      </c>
      <c r="H735" t="s">
        <v>3861</v>
      </c>
      <c r="I735" t="s">
        <v>3862</v>
      </c>
      <c r="J735" t="s">
        <v>3863</v>
      </c>
      <c r="P735" t="s">
        <v>3099</v>
      </c>
      <c r="Q735" t="s">
        <v>95</v>
      </c>
      <c r="Z735" t="s">
        <v>4496</v>
      </c>
      <c r="AB735" t="s">
        <v>4497</v>
      </c>
      <c r="AC735" t="s">
        <v>4496</v>
      </c>
      <c r="AD735" t="s">
        <v>1077</v>
      </c>
      <c r="AE735" t="s">
        <v>4498</v>
      </c>
      <c r="AI735" t="s">
        <v>4499</v>
      </c>
      <c r="AJ735" t="s">
        <v>4499</v>
      </c>
      <c r="AK735" t="s">
        <v>4499</v>
      </c>
      <c r="AN735" t="s">
        <v>1485</v>
      </c>
      <c r="AO735" t="s">
        <v>1486</v>
      </c>
      <c r="AP735" t="s">
        <v>2885</v>
      </c>
      <c r="AS735" t="s">
        <v>4466</v>
      </c>
      <c r="AT735" t="s">
        <v>3868</v>
      </c>
      <c r="AV735" t="s">
        <v>4500</v>
      </c>
      <c r="AX735">
        <v>85</v>
      </c>
      <c r="AY735" t="s">
        <v>4501</v>
      </c>
      <c r="AZ735" t="s">
        <v>4502</v>
      </c>
      <c r="BA735" t="s">
        <v>4503</v>
      </c>
      <c r="BB735" t="s">
        <v>299</v>
      </c>
      <c r="BC735" t="s">
        <v>4504</v>
      </c>
      <c r="BO735" t="s">
        <v>110</v>
      </c>
      <c r="BP735" t="s">
        <v>111</v>
      </c>
      <c r="BQ735" t="s">
        <v>112</v>
      </c>
      <c r="BR735" t="s">
        <v>300</v>
      </c>
      <c r="BS735" t="s">
        <v>2780</v>
      </c>
      <c r="BT735" t="s">
        <v>241</v>
      </c>
      <c r="BU735" t="s">
        <v>116</v>
      </c>
      <c r="BV735" t="s">
        <v>137</v>
      </c>
      <c r="CF735">
        <v>6</v>
      </c>
      <c r="CG735">
        <v>1</v>
      </c>
      <c r="CH735" t="s">
        <v>2892</v>
      </c>
    </row>
    <row r="736" spans="1:86" x14ac:dyDescent="0.25">
      <c r="A736">
        <v>733</v>
      </c>
      <c r="B736" t="s">
        <v>86</v>
      </c>
      <c r="C736" t="s">
        <v>87</v>
      </c>
      <c r="D736" t="s">
        <v>4505</v>
      </c>
      <c r="E736" t="s">
        <v>1476</v>
      </c>
      <c r="F736" t="s">
        <v>3860</v>
      </c>
      <c r="H736" t="s">
        <v>3861</v>
      </c>
      <c r="I736" t="s">
        <v>3862</v>
      </c>
      <c r="J736" t="s">
        <v>3863</v>
      </c>
      <c r="P736" t="s">
        <v>3099</v>
      </c>
      <c r="Q736" t="s">
        <v>95</v>
      </c>
      <c r="Z736" t="s">
        <v>4496</v>
      </c>
      <c r="AB736" t="s">
        <v>4506</v>
      </c>
      <c r="AC736" t="s">
        <v>4496</v>
      </c>
      <c r="AD736" t="s">
        <v>1077</v>
      </c>
      <c r="AE736" t="s">
        <v>4507</v>
      </c>
      <c r="AI736" t="s">
        <v>4508</v>
      </c>
      <c r="AJ736" t="s">
        <v>4508</v>
      </c>
      <c r="AK736" t="s">
        <v>4508</v>
      </c>
      <c r="AM736" t="s">
        <v>3814</v>
      </c>
      <c r="AN736" t="s">
        <v>1485</v>
      </c>
      <c r="AO736" t="s">
        <v>1486</v>
      </c>
      <c r="AP736" t="s">
        <v>2885</v>
      </c>
      <c r="AS736" t="s">
        <v>4466</v>
      </c>
      <c r="AT736" t="s">
        <v>3868</v>
      </c>
      <c r="AV736" t="s">
        <v>4509</v>
      </c>
      <c r="AX736">
        <v>74</v>
      </c>
      <c r="AY736" t="s">
        <v>4510</v>
      </c>
      <c r="AZ736" t="s">
        <v>4511</v>
      </c>
      <c r="BA736" t="s">
        <v>2727</v>
      </c>
      <c r="BB736" t="s">
        <v>2728</v>
      </c>
      <c r="BC736" t="s">
        <v>4512</v>
      </c>
      <c r="BO736" t="s">
        <v>110</v>
      </c>
      <c r="BP736" t="s">
        <v>111</v>
      </c>
      <c r="BQ736" t="s">
        <v>112</v>
      </c>
      <c r="BR736" t="s">
        <v>300</v>
      </c>
      <c r="BS736" t="s">
        <v>2780</v>
      </c>
      <c r="BT736" t="s">
        <v>625</v>
      </c>
      <c r="BU736" t="s">
        <v>116</v>
      </c>
      <c r="BV736" t="s">
        <v>137</v>
      </c>
      <c r="CF736">
        <v>6</v>
      </c>
      <c r="CG736">
        <v>1</v>
      </c>
      <c r="CH736" t="s">
        <v>2892</v>
      </c>
    </row>
    <row r="737" spans="1:86" x14ac:dyDescent="0.25">
      <c r="A737">
        <v>734</v>
      </c>
      <c r="B737" t="s">
        <v>86</v>
      </c>
      <c r="C737" t="s">
        <v>87</v>
      </c>
      <c r="D737" t="s">
        <v>4513</v>
      </c>
      <c r="E737" t="s">
        <v>1476</v>
      </c>
      <c r="F737" t="s">
        <v>3928</v>
      </c>
      <c r="H737" t="s">
        <v>3929</v>
      </c>
      <c r="I737" t="s">
        <v>3930</v>
      </c>
      <c r="J737" t="s">
        <v>3931</v>
      </c>
      <c r="P737" t="s">
        <v>3099</v>
      </c>
      <c r="Q737" t="s">
        <v>95</v>
      </c>
      <c r="Z737" t="s">
        <v>2916</v>
      </c>
      <c r="AB737" t="s">
        <v>4514</v>
      </c>
      <c r="AC737" t="s">
        <v>2916</v>
      </c>
      <c r="AD737" t="s">
        <v>1077</v>
      </c>
      <c r="AE737" t="s">
        <v>3114</v>
      </c>
      <c r="AI737" t="s">
        <v>3481</v>
      </c>
      <c r="AJ737" t="s">
        <v>3481</v>
      </c>
      <c r="AK737" t="s">
        <v>3481</v>
      </c>
      <c r="AN737" t="s">
        <v>1485</v>
      </c>
      <c r="AO737" t="s">
        <v>1486</v>
      </c>
      <c r="AP737" t="s">
        <v>2885</v>
      </c>
      <c r="AS737" t="s">
        <v>4515</v>
      </c>
      <c r="AT737" t="s">
        <v>4059</v>
      </c>
      <c r="AV737" t="s">
        <v>3496</v>
      </c>
      <c r="AX737">
        <v>53</v>
      </c>
      <c r="AY737" t="s">
        <v>4516</v>
      </c>
      <c r="AZ737" t="s">
        <v>4517</v>
      </c>
      <c r="BA737" t="s">
        <v>106</v>
      </c>
      <c r="BB737" t="s">
        <v>107</v>
      </c>
      <c r="BC737" t="s">
        <v>4518</v>
      </c>
      <c r="BO737" t="s">
        <v>110</v>
      </c>
      <c r="BP737" t="s">
        <v>111</v>
      </c>
      <c r="BQ737" t="s">
        <v>112</v>
      </c>
      <c r="BR737" t="s">
        <v>113</v>
      </c>
      <c r="BS737" t="s">
        <v>114</v>
      </c>
      <c r="BT737" t="s">
        <v>115</v>
      </c>
      <c r="BU737" t="s">
        <v>116</v>
      </c>
      <c r="BV737" t="s">
        <v>137</v>
      </c>
      <c r="CF737">
        <v>6</v>
      </c>
      <c r="CG737">
        <v>1</v>
      </c>
      <c r="CH737" t="s">
        <v>2892</v>
      </c>
    </row>
    <row r="738" spans="1:86" x14ac:dyDescent="0.25">
      <c r="A738">
        <v>735</v>
      </c>
      <c r="B738" t="s">
        <v>86</v>
      </c>
      <c r="C738" t="s">
        <v>87</v>
      </c>
      <c r="D738" t="s">
        <v>4519</v>
      </c>
      <c r="E738" t="s">
        <v>1476</v>
      </c>
      <c r="F738" t="s">
        <v>3928</v>
      </c>
      <c r="H738" t="s">
        <v>3929</v>
      </c>
      <c r="I738" t="s">
        <v>3930</v>
      </c>
      <c r="J738" t="s">
        <v>3931</v>
      </c>
      <c r="P738" t="s">
        <v>3099</v>
      </c>
      <c r="Q738" t="s">
        <v>95</v>
      </c>
      <c r="Z738" t="s">
        <v>2916</v>
      </c>
      <c r="AB738" t="s">
        <v>4520</v>
      </c>
      <c r="AC738" t="s">
        <v>2916</v>
      </c>
      <c r="AD738" t="s">
        <v>1077</v>
      </c>
      <c r="AE738" t="s">
        <v>3494</v>
      </c>
      <c r="AI738" t="s">
        <v>3481</v>
      </c>
      <c r="AJ738" t="s">
        <v>3481</v>
      </c>
      <c r="AK738" t="s">
        <v>3481</v>
      </c>
      <c r="AN738" t="s">
        <v>1485</v>
      </c>
      <c r="AO738" t="s">
        <v>1486</v>
      </c>
      <c r="AP738" t="s">
        <v>2885</v>
      </c>
      <c r="AS738" t="s">
        <v>4515</v>
      </c>
      <c r="AT738" t="s">
        <v>4059</v>
      </c>
      <c r="AV738" t="s">
        <v>3496</v>
      </c>
      <c r="AX738">
        <v>53</v>
      </c>
      <c r="AY738" t="s">
        <v>4516</v>
      </c>
      <c r="AZ738" t="s">
        <v>4517</v>
      </c>
      <c r="BA738" t="s">
        <v>106</v>
      </c>
      <c r="BB738" t="s">
        <v>107</v>
      </c>
      <c r="BC738" t="s">
        <v>4518</v>
      </c>
      <c r="BO738" t="s">
        <v>110</v>
      </c>
      <c r="BP738" t="s">
        <v>111</v>
      </c>
      <c r="BQ738" t="s">
        <v>112</v>
      </c>
      <c r="BR738" t="s">
        <v>113</v>
      </c>
      <c r="BS738" t="s">
        <v>114</v>
      </c>
      <c r="BT738" t="s">
        <v>115</v>
      </c>
      <c r="BU738" t="s">
        <v>116</v>
      </c>
      <c r="BV738" t="s">
        <v>137</v>
      </c>
      <c r="CF738">
        <v>6</v>
      </c>
      <c r="CG738">
        <v>1</v>
      </c>
      <c r="CH738" t="s">
        <v>2892</v>
      </c>
    </row>
    <row r="739" spans="1:86" x14ac:dyDescent="0.25">
      <c r="A739">
        <v>736</v>
      </c>
      <c r="B739" t="s">
        <v>86</v>
      </c>
      <c r="C739" t="s">
        <v>87</v>
      </c>
      <c r="D739" t="s">
        <v>4521</v>
      </c>
      <c r="E739" t="s">
        <v>1476</v>
      </c>
      <c r="F739" t="s">
        <v>3928</v>
      </c>
      <c r="H739" t="s">
        <v>3929</v>
      </c>
      <c r="I739" t="s">
        <v>3930</v>
      </c>
      <c r="J739" t="s">
        <v>3931</v>
      </c>
      <c r="P739" t="s">
        <v>3099</v>
      </c>
      <c r="Q739" t="s">
        <v>95</v>
      </c>
      <c r="Z739" t="s">
        <v>2916</v>
      </c>
      <c r="AB739" t="s">
        <v>4522</v>
      </c>
      <c r="AC739" t="s">
        <v>2916</v>
      </c>
      <c r="AD739" t="s">
        <v>1077</v>
      </c>
      <c r="AE739" t="s">
        <v>4523</v>
      </c>
      <c r="AI739" t="s">
        <v>3473</v>
      </c>
      <c r="AJ739" t="s">
        <v>3473</v>
      </c>
      <c r="AK739" t="s">
        <v>3473</v>
      </c>
      <c r="AN739" t="s">
        <v>1485</v>
      </c>
      <c r="AO739" t="s">
        <v>1486</v>
      </c>
      <c r="AP739" t="s">
        <v>2885</v>
      </c>
      <c r="AS739" t="s">
        <v>4515</v>
      </c>
      <c r="AT739" t="s">
        <v>4064</v>
      </c>
      <c r="AV739" t="s">
        <v>4524</v>
      </c>
      <c r="AX739">
        <v>53</v>
      </c>
      <c r="AY739" t="s">
        <v>4516</v>
      </c>
      <c r="AZ739" t="s">
        <v>4517</v>
      </c>
      <c r="BA739" t="s">
        <v>106</v>
      </c>
      <c r="BB739" t="s">
        <v>107</v>
      </c>
      <c r="BC739" t="s">
        <v>4518</v>
      </c>
      <c r="BO739" t="s">
        <v>110</v>
      </c>
      <c r="BP739" t="s">
        <v>111</v>
      </c>
      <c r="BQ739" t="s">
        <v>112</v>
      </c>
      <c r="BR739" t="s">
        <v>113</v>
      </c>
      <c r="BS739" t="s">
        <v>114</v>
      </c>
      <c r="BT739" t="s">
        <v>115</v>
      </c>
      <c r="BU739" t="s">
        <v>116</v>
      </c>
      <c r="BV739" t="s">
        <v>137</v>
      </c>
      <c r="CF739">
        <v>6</v>
      </c>
      <c r="CG739">
        <v>1</v>
      </c>
      <c r="CH739" t="s">
        <v>2892</v>
      </c>
    </row>
    <row r="740" spans="1:86" x14ac:dyDescent="0.25">
      <c r="A740">
        <v>737</v>
      </c>
      <c r="B740" t="s">
        <v>86</v>
      </c>
      <c r="C740" t="s">
        <v>87</v>
      </c>
      <c r="D740" t="s">
        <v>4525</v>
      </c>
      <c r="E740" t="s">
        <v>1476</v>
      </c>
      <c r="F740" t="s">
        <v>3928</v>
      </c>
      <c r="H740" t="s">
        <v>3929</v>
      </c>
      <c r="I740" t="s">
        <v>3930</v>
      </c>
      <c r="J740" t="s">
        <v>3931</v>
      </c>
      <c r="P740" t="s">
        <v>3099</v>
      </c>
      <c r="Q740" t="s">
        <v>95</v>
      </c>
      <c r="Z740" t="s">
        <v>2916</v>
      </c>
      <c r="AB740" t="s">
        <v>4526</v>
      </c>
      <c r="AC740" t="s">
        <v>2916</v>
      </c>
      <c r="AD740" t="s">
        <v>1077</v>
      </c>
      <c r="AE740" t="s">
        <v>4527</v>
      </c>
      <c r="AI740" t="s">
        <v>3481</v>
      </c>
      <c r="AJ740" t="s">
        <v>3481</v>
      </c>
      <c r="AK740" t="s">
        <v>3481</v>
      </c>
      <c r="AN740" t="s">
        <v>1485</v>
      </c>
      <c r="AO740" t="s">
        <v>1486</v>
      </c>
      <c r="AP740" t="s">
        <v>2885</v>
      </c>
      <c r="AS740" t="s">
        <v>4515</v>
      </c>
      <c r="AT740" t="s">
        <v>4064</v>
      </c>
      <c r="AV740" t="s">
        <v>4524</v>
      </c>
      <c r="AX740">
        <v>53</v>
      </c>
      <c r="AY740" t="s">
        <v>4516</v>
      </c>
      <c r="AZ740" t="s">
        <v>4517</v>
      </c>
      <c r="BA740" t="s">
        <v>106</v>
      </c>
      <c r="BB740" t="s">
        <v>107</v>
      </c>
      <c r="BC740" t="s">
        <v>4518</v>
      </c>
      <c r="BO740" t="s">
        <v>110</v>
      </c>
      <c r="BP740" t="s">
        <v>111</v>
      </c>
      <c r="BQ740" t="s">
        <v>112</v>
      </c>
      <c r="BR740" t="s">
        <v>113</v>
      </c>
      <c r="BS740" t="s">
        <v>114</v>
      </c>
      <c r="BT740" t="s">
        <v>115</v>
      </c>
      <c r="BU740" t="s">
        <v>116</v>
      </c>
      <c r="BV740" t="s">
        <v>137</v>
      </c>
      <c r="CF740">
        <v>6</v>
      </c>
      <c r="CG740">
        <v>1</v>
      </c>
      <c r="CH740" t="s">
        <v>2892</v>
      </c>
    </row>
    <row r="741" spans="1:86" x14ac:dyDescent="0.25">
      <c r="A741">
        <v>738</v>
      </c>
      <c r="B741" t="s">
        <v>86</v>
      </c>
      <c r="C741" t="s">
        <v>87</v>
      </c>
      <c r="D741" t="s">
        <v>4528</v>
      </c>
      <c r="E741" t="s">
        <v>1476</v>
      </c>
      <c r="F741" t="s">
        <v>3860</v>
      </c>
      <c r="H741" t="s">
        <v>3861</v>
      </c>
      <c r="I741" t="s">
        <v>3862</v>
      </c>
      <c r="J741" t="s">
        <v>3863</v>
      </c>
      <c r="P741" t="s">
        <v>3099</v>
      </c>
      <c r="Q741" t="s">
        <v>95</v>
      </c>
      <c r="Z741" t="s">
        <v>4529</v>
      </c>
      <c r="AB741" t="s">
        <v>97</v>
      </c>
      <c r="AC741" t="s">
        <v>2962</v>
      </c>
      <c r="AD741" t="s">
        <v>1077</v>
      </c>
      <c r="AE741" t="s">
        <v>2818</v>
      </c>
      <c r="AI741" t="s">
        <v>4530</v>
      </c>
      <c r="AJ741" t="s">
        <v>4530</v>
      </c>
      <c r="AK741" t="s">
        <v>4530</v>
      </c>
      <c r="AN741" t="s">
        <v>1485</v>
      </c>
      <c r="AO741" t="s">
        <v>1486</v>
      </c>
      <c r="AP741" t="s">
        <v>2885</v>
      </c>
      <c r="AS741" t="s">
        <v>4515</v>
      </c>
      <c r="AT741" t="s">
        <v>3868</v>
      </c>
      <c r="AV741" t="s">
        <v>4531</v>
      </c>
      <c r="AX741">
        <v>60</v>
      </c>
      <c r="AY741" t="s">
        <v>4532</v>
      </c>
      <c r="AZ741" t="s">
        <v>4533</v>
      </c>
      <c r="BA741" t="s">
        <v>1917</v>
      </c>
      <c r="BB741" t="s">
        <v>2210</v>
      </c>
      <c r="BC741" t="s">
        <v>4534</v>
      </c>
      <c r="BG741" t="s">
        <v>1540</v>
      </c>
      <c r="BJ741" t="s">
        <v>1541</v>
      </c>
      <c r="BM741" t="s">
        <v>1652</v>
      </c>
      <c r="BN741" t="s">
        <v>1653</v>
      </c>
      <c r="BO741" t="s">
        <v>110</v>
      </c>
      <c r="BP741" t="s">
        <v>111</v>
      </c>
      <c r="BQ741" t="s">
        <v>112</v>
      </c>
      <c r="BR741" t="s">
        <v>1544</v>
      </c>
      <c r="BS741" t="s">
        <v>1918</v>
      </c>
      <c r="BT741" t="s">
        <v>1546</v>
      </c>
      <c r="BU741" t="s">
        <v>116</v>
      </c>
      <c r="BV741" t="s">
        <v>187</v>
      </c>
      <c r="CF741">
        <v>6</v>
      </c>
      <c r="CG741">
        <v>1</v>
      </c>
      <c r="CH741" t="s">
        <v>2892</v>
      </c>
    </row>
    <row r="742" spans="1:86" x14ac:dyDescent="0.25">
      <c r="A742">
        <v>739</v>
      </c>
      <c r="B742" t="s">
        <v>86</v>
      </c>
      <c r="C742" t="s">
        <v>87</v>
      </c>
      <c r="D742" t="s">
        <v>4535</v>
      </c>
      <c r="E742" t="s">
        <v>1476</v>
      </c>
      <c r="F742" t="s">
        <v>3860</v>
      </c>
      <c r="H742" t="s">
        <v>3861</v>
      </c>
      <c r="I742" t="s">
        <v>3862</v>
      </c>
      <c r="J742" t="s">
        <v>3863</v>
      </c>
      <c r="P742" t="s">
        <v>3099</v>
      </c>
      <c r="Q742" t="s">
        <v>95</v>
      </c>
      <c r="Z742" t="s">
        <v>3100</v>
      </c>
      <c r="AB742" t="s">
        <v>4536</v>
      </c>
      <c r="AC742" t="s">
        <v>3100</v>
      </c>
      <c r="AD742" t="s">
        <v>1077</v>
      </c>
      <c r="AE742" t="s">
        <v>4537</v>
      </c>
      <c r="AI742" t="s">
        <v>512</v>
      </c>
      <c r="AJ742" t="s">
        <v>512</v>
      </c>
      <c r="AK742" t="s">
        <v>512</v>
      </c>
      <c r="AN742" t="s">
        <v>1485</v>
      </c>
      <c r="AO742" t="s">
        <v>1486</v>
      </c>
      <c r="AP742" t="s">
        <v>2885</v>
      </c>
      <c r="AS742" t="s">
        <v>4515</v>
      </c>
      <c r="AT742" t="s">
        <v>3868</v>
      </c>
      <c r="AV742" t="s">
        <v>4538</v>
      </c>
      <c r="AX742">
        <v>84</v>
      </c>
      <c r="AY742" t="s">
        <v>4539</v>
      </c>
      <c r="AZ742" t="s">
        <v>4540</v>
      </c>
      <c r="BA742" t="s">
        <v>4541</v>
      </c>
      <c r="BB742" t="s">
        <v>4542</v>
      </c>
      <c r="BC742" t="s">
        <v>4543</v>
      </c>
      <c r="BJ742" t="s">
        <v>1813</v>
      </c>
      <c r="BO742" t="s">
        <v>110</v>
      </c>
      <c r="BP742" t="s">
        <v>111</v>
      </c>
      <c r="BQ742" t="s">
        <v>112</v>
      </c>
      <c r="BR742" t="s">
        <v>152</v>
      </c>
      <c r="BS742" t="s">
        <v>2481</v>
      </c>
      <c r="BT742" t="s">
        <v>1883</v>
      </c>
      <c r="BU742" t="s">
        <v>116</v>
      </c>
      <c r="BV742" t="s">
        <v>187</v>
      </c>
      <c r="CF742">
        <v>6</v>
      </c>
      <c r="CG742">
        <v>1</v>
      </c>
      <c r="CH742" t="s">
        <v>2892</v>
      </c>
    </row>
    <row r="743" spans="1:86" x14ac:dyDescent="0.25">
      <c r="A743">
        <v>740</v>
      </c>
      <c r="B743" t="s">
        <v>86</v>
      </c>
      <c r="C743" t="s">
        <v>87</v>
      </c>
      <c r="D743" t="s">
        <v>4544</v>
      </c>
      <c r="E743" t="s">
        <v>1476</v>
      </c>
      <c r="F743" t="s">
        <v>3860</v>
      </c>
      <c r="H743" t="s">
        <v>3861</v>
      </c>
      <c r="I743" t="s">
        <v>3862</v>
      </c>
      <c r="J743" t="s">
        <v>3863</v>
      </c>
      <c r="P743" t="s">
        <v>3099</v>
      </c>
      <c r="Q743" t="s">
        <v>95</v>
      </c>
      <c r="Z743" t="s">
        <v>3100</v>
      </c>
      <c r="AB743" t="s">
        <v>4545</v>
      </c>
      <c r="AC743" t="s">
        <v>3100</v>
      </c>
      <c r="AD743" t="s">
        <v>1077</v>
      </c>
      <c r="AE743" t="s">
        <v>4546</v>
      </c>
      <c r="AI743" t="s">
        <v>342</v>
      </c>
      <c r="AJ743" t="s">
        <v>342</v>
      </c>
      <c r="AK743" t="s">
        <v>342</v>
      </c>
      <c r="AN743" t="s">
        <v>1485</v>
      </c>
      <c r="AO743" t="s">
        <v>1486</v>
      </c>
      <c r="AP743" t="s">
        <v>2885</v>
      </c>
      <c r="AS743" t="s">
        <v>4515</v>
      </c>
      <c r="AT743" t="s">
        <v>3868</v>
      </c>
      <c r="AV743" t="s">
        <v>4547</v>
      </c>
      <c r="AX743">
        <v>67</v>
      </c>
      <c r="AY743" t="s">
        <v>4548</v>
      </c>
      <c r="AZ743" t="s">
        <v>4549</v>
      </c>
      <c r="BA743" t="s">
        <v>1878</v>
      </c>
      <c r="BB743" t="s">
        <v>2849</v>
      </c>
      <c r="BC743" t="s">
        <v>4550</v>
      </c>
      <c r="BJ743" t="s">
        <v>1813</v>
      </c>
      <c r="BO743" t="s">
        <v>110</v>
      </c>
      <c r="BP743" t="s">
        <v>111</v>
      </c>
      <c r="BQ743" t="s">
        <v>112</v>
      </c>
      <c r="BR743" t="s">
        <v>152</v>
      </c>
      <c r="BS743" t="s">
        <v>2481</v>
      </c>
      <c r="BT743" t="s">
        <v>1883</v>
      </c>
      <c r="BU743" t="s">
        <v>116</v>
      </c>
      <c r="BV743" t="s">
        <v>302</v>
      </c>
      <c r="CF743">
        <v>6</v>
      </c>
      <c r="CG743">
        <v>1</v>
      </c>
      <c r="CH743" t="s">
        <v>2892</v>
      </c>
    </row>
    <row r="744" spans="1:86" x14ac:dyDescent="0.25">
      <c r="A744">
        <v>741</v>
      </c>
      <c r="B744" t="s">
        <v>86</v>
      </c>
      <c r="C744" t="s">
        <v>87</v>
      </c>
      <c r="D744" t="s">
        <v>4551</v>
      </c>
      <c r="E744" t="s">
        <v>1476</v>
      </c>
      <c r="F744" t="s">
        <v>3928</v>
      </c>
      <c r="H744" t="s">
        <v>3929</v>
      </c>
      <c r="I744" t="s">
        <v>3930</v>
      </c>
      <c r="J744" t="s">
        <v>4139</v>
      </c>
      <c r="P744" t="s">
        <v>3099</v>
      </c>
      <c r="Q744" t="s">
        <v>95</v>
      </c>
      <c r="Z744" t="s">
        <v>1803</v>
      </c>
      <c r="AB744" t="s">
        <v>97</v>
      </c>
      <c r="AC744" t="s">
        <v>2916</v>
      </c>
      <c r="AD744" t="s">
        <v>1077</v>
      </c>
      <c r="AE744" t="s">
        <v>4552</v>
      </c>
      <c r="AI744" t="s">
        <v>4553</v>
      </c>
      <c r="AJ744" t="s">
        <v>4553</v>
      </c>
      <c r="AK744" t="s">
        <v>4553</v>
      </c>
      <c r="AN744" t="s">
        <v>1485</v>
      </c>
      <c r="AO744" t="s">
        <v>1486</v>
      </c>
      <c r="AP744" t="s">
        <v>2885</v>
      </c>
      <c r="AS744" t="s">
        <v>4515</v>
      </c>
      <c r="AT744" t="s">
        <v>4064</v>
      </c>
      <c r="AV744" t="s">
        <v>4554</v>
      </c>
      <c r="AX744">
        <v>70</v>
      </c>
      <c r="AY744" t="s">
        <v>4555</v>
      </c>
      <c r="AZ744" t="s">
        <v>4556</v>
      </c>
      <c r="BA744" t="s">
        <v>1878</v>
      </c>
      <c r="BB744" t="s">
        <v>2849</v>
      </c>
      <c r="BC744" t="s">
        <v>4557</v>
      </c>
      <c r="BO744" t="s">
        <v>110</v>
      </c>
      <c r="BP744" t="s">
        <v>111</v>
      </c>
      <c r="BQ744" t="s">
        <v>112</v>
      </c>
      <c r="BR744" t="s">
        <v>1881</v>
      </c>
      <c r="BS744" t="s">
        <v>2173</v>
      </c>
      <c r="BT744" t="s">
        <v>1883</v>
      </c>
      <c r="BU744" t="s">
        <v>116</v>
      </c>
      <c r="BV744" t="s">
        <v>187</v>
      </c>
      <c r="CF744">
        <v>6</v>
      </c>
      <c r="CG744">
        <v>1</v>
      </c>
      <c r="CH744" t="s">
        <v>2892</v>
      </c>
    </row>
    <row r="745" spans="1:86" x14ac:dyDescent="0.25">
      <c r="A745">
        <v>742</v>
      </c>
      <c r="B745" t="s">
        <v>86</v>
      </c>
      <c r="C745" t="s">
        <v>87</v>
      </c>
      <c r="D745" t="s">
        <v>4558</v>
      </c>
      <c r="E745" t="s">
        <v>1476</v>
      </c>
      <c r="F745" t="s">
        <v>3928</v>
      </c>
      <c r="H745" t="s">
        <v>3929</v>
      </c>
      <c r="I745" t="s">
        <v>3930</v>
      </c>
      <c r="J745" t="s">
        <v>4139</v>
      </c>
      <c r="P745" t="s">
        <v>3099</v>
      </c>
      <c r="Q745" t="s">
        <v>95</v>
      </c>
      <c r="Z745" t="s">
        <v>1803</v>
      </c>
      <c r="AB745" t="s">
        <v>97</v>
      </c>
      <c r="AC745" t="s">
        <v>1803</v>
      </c>
      <c r="AD745" t="s">
        <v>1077</v>
      </c>
      <c r="AE745" t="s">
        <v>4559</v>
      </c>
      <c r="AI745" t="s">
        <v>4560</v>
      </c>
      <c r="AJ745" t="s">
        <v>4560</v>
      </c>
      <c r="AK745" t="s">
        <v>4560</v>
      </c>
      <c r="AN745" t="s">
        <v>1485</v>
      </c>
      <c r="AO745" t="s">
        <v>1486</v>
      </c>
      <c r="AP745" t="s">
        <v>2885</v>
      </c>
      <c r="AS745" t="s">
        <v>4515</v>
      </c>
      <c r="AT745" t="s">
        <v>4064</v>
      </c>
      <c r="AV745" t="s">
        <v>4561</v>
      </c>
      <c r="AX745">
        <v>76</v>
      </c>
      <c r="AY745" t="s">
        <v>4562</v>
      </c>
      <c r="AZ745" t="s">
        <v>4563</v>
      </c>
      <c r="BA745" t="s">
        <v>1909</v>
      </c>
      <c r="BB745" t="s">
        <v>2874</v>
      </c>
      <c r="BC745" t="s">
        <v>4564</v>
      </c>
      <c r="BO745" t="s">
        <v>110</v>
      </c>
      <c r="BP745" t="s">
        <v>111</v>
      </c>
      <c r="BQ745" t="s">
        <v>112</v>
      </c>
      <c r="BR745" t="s">
        <v>1881</v>
      </c>
      <c r="BS745" t="s">
        <v>1882</v>
      </c>
      <c r="BT745" t="s">
        <v>2875</v>
      </c>
      <c r="BU745" t="s">
        <v>116</v>
      </c>
      <c r="BV745" t="s">
        <v>137</v>
      </c>
      <c r="CF745">
        <v>6</v>
      </c>
      <c r="CG745">
        <v>1</v>
      </c>
      <c r="CH745" t="s">
        <v>2892</v>
      </c>
    </row>
    <row r="746" spans="1:86" x14ac:dyDescent="0.25">
      <c r="A746">
        <v>743</v>
      </c>
      <c r="B746" t="s">
        <v>86</v>
      </c>
      <c r="C746" t="s">
        <v>87</v>
      </c>
      <c r="D746" t="s">
        <v>4565</v>
      </c>
      <c r="E746" t="s">
        <v>1476</v>
      </c>
      <c r="F746" t="s">
        <v>3928</v>
      </c>
      <c r="H746" t="s">
        <v>3929</v>
      </c>
      <c r="I746" t="s">
        <v>3930</v>
      </c>
      <c r="J746" t="s">
        <v>4139</v>
      </c>
      <c r="P746" t="s">
        <v>3099</v>
      </c>
      <c r="Q746" t="s">
        <v>95</v>
      </c>
      <c r="Z746" t="s">
        <v>1803</v>
      </c>
      <c r="AB746" t="s">
        <v>97</v>
      </c>
      <c r="AC746" t="s">
        <v>2916</v>
      </c>
      <c r="AD746" t="s">
        <v>1077</v>
      </c>
      <c r="AE746" t="s">
        <v>4559</v>
      </c>
      <c r="AI746" t="s">
        <v>4566</v>
      </c>
      <c r="AJ746" t="s">
        <v>4566</v>
      </c>
      <c r="AK746" t="s">
        <v>4566</v>
      </c>
      <c r="AN746" t="s">
        <v>1485</v>
      </c>
      <c r="AO746" t="s">
        <v>1486</v>
      </c>
      <c r="AP746" t="s">
        <v>2885</v>
      </c>
      <c r="AS746" t="s">
        <v>4515</v>
      </c>
      <c r="AT746" t="s">
        <v>4064</v>
      </c>
      <c r="AV746" t="s">
        <v>4567</v>
      </c>
      <c r="AX746">
        <v>77</v>
      </c>
      <c r="AY746" t="s">
        <v>4568</v>
      </c>
      <c r="AZ746" t="s">
        <v>4569</v>
      </c>
      <c r="BA746" t="s">
        <v>1909</v>
      </c>
      <c r="BB746" t="s">
        <v>1879</v>
      </c>
      <c r="BC746" t="s">
        <v>1910</v>
      </c>
      <c r="BO746" t="s">
        <v>110</v>
      </c>
      <c r="BP746" t="s">
        <v>111</v>
      </c>
      <c r="BQ746" t="s">
        <v>112</v>
      </c>
      <c r="BR746" t="s">
        <v>1881</v>
      </c>
      <c r="BS746" t="s">
        <v>1882</v>
      </c>
      <c r="BT746" t="s">
        <v>1883</v>
      </c>
      <c r="BU746" t="s">
        <v>116</v>
      </c>
      <c r="CF746">
        <v>6</v>
      </c>
      <c r="CG746">
        <v>1</v>
      </c>
      <c r="CH746" t="s">
        <v>2892</v>
      </c>
    </row>
    <row r="747" spans="1:86" x14ac:dyDescent="0.25">
      <c r="A747">
        <v>744</v>
      </c>
      <c r="B747" t="s">
        <v>86</v>
      </c>
      <c r="C747" t="s">
        <v>87</v>
      </c>
      <c r="D747" t="s">
        <v>4570</v>
      </c>
      <c r="E747" t="s">
        <v>1476</v>
      </c>
      <c r="F747" t="s">
        <v>3860</v>
      </c>
      <c r="H747" t="s">
        <v>3861</v>
      </c>
      <c r="I747" t="s">
        <v>3862</v>
      </c>
      <c r="J747" t="s">
        <v>3863</v>
      </c>
      <c r="P747" t="s">
        <v>3099</v>
      </c>
      <c r="Q747" t="s">
        <v>95</v>
      </c>
      <c r="Z747" t="s">
        <v>945</v>
      </c>
      <c r="AB747" t="s">
        <v>97</v>
      </c>
      <c r="AC747" t="s">
        <v>2962</v>
      </c>
      <c r="AD747" t="s">
        <v>1077</v>
      </c>
      <c r="AE747" t="s">
        <v>4571</v>
      </c>
      <c r="AI747" t="s">
        <v>4572</v>
      </c>
      <c r="AJ747" t="s">
        <v>4572</v>
      </c>
      <c r="AK747" t="s">
        <v>4572</v>
      </c>
      <c r="AN747" t="s">
        <v>1485</v>
      </c>
      <c r="AO747" t="s">
        <v>1486</v>
      </c>
      <c r="AP747" t="s">
        <v>2885</v>
      </c>
      <c r="AS747" t="s">
        <v>4515</v>
      </c>
      <c r="AT747" t="s">
        <v>3868</v>
      </c>
      <c r="AV747" t="s">
        <v>4573</v>
      </c>
      <c r="AX747">
        <v>77</v>
      </c>
      <c r="AY747" t="s">
        <v>4568</v>
      </c>
      <c r="AZ747" t="s">
        <v>4569</v>
      </c>
      <c r="BA747" t="s">
        <v>1909</v>
      </c>
      <c r="BB747" t="s">
        <v>1879</v>
      </c>
      <c r="BC747" t="s">
        <v>1910</v>
      </c>
      <c r="BO747" t="s">
        <v>110</v>
      </c>
      <c r="BP747" t="s">
        <v>111</v>
      </c>
      <c r="BQ747" t="s">
        <v>112</v>
      </c>
      <c r="BR747" t="s">
        <v>1881</v>
      </c>
      <c r="BS747" t="s">
        <v>1882</v>
      </c>
      <c r="BT747" t="s">
        <v>1883</v>
      </c>
      <c r="BU747" t="s">
        <v>116</v>
      </c>
      <c r="CF747">
        <v>6</v>
      </c>
      <c r="CG747">
        <v>1</v>
      </c>
      <c r="CH747" t="s">
        <v>2892</v>
      </c>
    </row>
    <row r="748" spans="1:86" x14ac:dyDescent="0.25">
      <c r="A748">
        <v>745</v>
      </c>
      <c r="B748" t="s">
        <v>86</v>
      </c>
      <c r="C748" t="s">
        <v>87</v>
      </c>
      <c r="D748" t="s">
        <v>4574</v>
      </c>
      <c r="E748" t="s">
        <v>1476</v>
      </c>
      <c r="F748" t="s">
        <v>3860</v>
      </c>
      <c r="H748" t="s">
        <v>3861</v>
      </c>
      <c r="I748" t="s">
        <v>3862</v>
      </c>
      <c r="J748" t="s">
        <v>3863</v>
      </c>
      <c r="P748" t="s">
        <v>3099</v>
      </c>
      <c r="Q748" t="s">
        <v>95</v>
      </c>
      <c r="Z748" t="s">
        <v>3380</v>
      </c>
      <c r="AB748" t="s">
        <v>4575</v>
      </c>
      <c r="AC748" t="s">
        <v>3380</v>
      </c>
      <c r="AD748" t="s">
        <v>1077</v>
      </c>
      <c r="AE748" t="s">
        <v>4576</v>
      </c>
      <c r="AI748" t="s">
        <v>4577</v>
      </c>
      <c r="AJ748" t="s">
        <v>4577</v>
      </c>
      <c r="AK748" t="s">
        <v>4577</v>
      </c>
      <c r="AN748" t="s">
        <v>1485</v>
      </c>
      <c r="AO748" t="s">
        <v>1486</v>
      </c>
      <c r="AP748" t="s">
        <v>2885</v>
      </c>
      <c r="AS748" t="s">
        <v>4578</v>
      </c>
      <c r="AT748" t="s">
        <v>3868</v>
      </c>
      <c r="AV748" t="s">
        <v>4579</v>
      </c>
      <c r="AX748">
        <v>77</v>
      </c>
      <c r="AY748" t="s">
        <v>4568</v>
      </c>
      <c r="AZ748" t="s">
        <v>4569</v>
      </c>
      <c r="BA748" t="s">
        <v>1909</v>
      </c>
      <c r="BB748" t="s">
        <v>1879</v>
      </c>
      <c r="BC748" t="s">
        <v>1910</v>
      </c>
      <c r="BO748" t="s">
        <v>110</v>
      </c>
      <c r="BP748" t="s">
        <v>111</v>
      </c>
      <c r="BQ748" t="s">
        <v>112</v>
      </c>
      <c r="BR748" t="s">
        <v>1881</v>
      </c>
      <c r="BS748" t="s">
        <v>1882</v>
      </c>
      <c r="BT748" t="s">
        <v>1883</v>
      </c>
      <c r="BU748" t="s">
        <v>116</v>
      </c>
      <c r="CF748">
        <v>6</v>
      </c>
      <c r="CG748">
        <v>1</v>
      </c>
      <c r="CH748" t="s">
        <v>2892</v>
      </c>
    </row>
    <row r="749" spans="1:86" x14ac:dyDescent="0.25">
      <c r="A749">
        <v>746</v>
      </c>
      <c r="B749" t="s">
        <v>86</v>
      </c>
      <c r="C749" t="s">
        <v>87</v>
      </c>
      <c r="D749" t="s">
        <v>4580</v>
      </c>
      <c r="E749" t="s">
        <v>1476</v>
      </c>
      <c r="F749" t="s">
        <v>3860</v>
      </c>
      <c r="H749" t="s">
        <v>3861</v>
      </c>
      <c r="I749" t="s">
        <v>3862</v>
      </c>
      <c r="J749" t="s">
        <v>3863</v>
      </c>
      <c r="P749" t="s">
        <v>3099</v>
      </c>
      <c r="Q749" t="s">
        <v>95</v>
      </c>
      <c r="Z749" t="s">
        <v>1803</v>
      </c>
      <c r="AB749" t="s">
        <v>97</v>
      </c>
      <c r="AC749" t="s">
        <v>2916</v>
      </c>
      <c r="AD749" t="s">
        <v>1077</v>
      </c>
      <c r="AE749" t="s">
        <v>4581</v>
      </c>
      <c r="AI749" t="s">
        <v>4582</v>
      </c>
      <c r="AJ749" t="s">
        <v>4582</v>
      </c>
      <c r="AK749" t="s">
        <v>4582</v>
      </c>
      <c r="AN749" t="s">
        <v>1485</v>
      </c>
      <c r="AO749" t="s">
        <v>1486</v>
      </c>
      <c r="AP749" t="s">
        <v>2885</v>
      </c>
      <c r="AS749" t="s">
        <v>4578</v>
      </c>
      <c r="AT749" t="s">
        <v>3868</v>
      </c>
      <c r="AV749" t="s">
        <v>4583</v>
      </c>
      <c r="AX749">
        <v>74</v>
      </c>
      <c r="AY749" t="s">
        <v>4584</v>
      </c>
      <c r="AZ749" t="s">
        <v>4585</v>
      </c>
      <c r="BA749" t="s">
        <v>1808</v>
      </c>
      <c r="BB749" t="s">
        <v>1809</v>
      </c>
      <c r="BC749" t="s">
        <v>4586</v>
      </c>
      <c r="BJ749" t="s">
        <v>1813</v>
      </c>
      <c r="BO749" t="s">
        <v>110</v>
      </c>
      <c r="BP749" t="s">
        <v>111</v>
      </c>
      <c r="BQ749" t="s">
        <v>112</v>
      </c>
      <c r="BR749" t="s">
        <v>152</v>
      </c>
      <c r="BS749" t="s">
        <v>2481</v>
      </c>
      <c r="BT749" t="s">
        <v>1883</v>
      </c>
      <c r="BU749" t="s">
        <v>116</v>
      </c>
      <c r="BV749" t="s">
        <v>137</v>
      </c>
      <c r="CF749">
        <v>6</v>
      </c>
      <c r="CG749">
        <v>1</v>
      </c>
      <c r="CH749" t="s">
        <v>2892</v>
      </c>
    </row>
    <row r="750" spans="1:86" x14ac:dyDescent="0.25">
      <c r="A750">
        <v>747</v>
      </c>
      <c r="B750" t="s">
        <v>86</v>
      </c>
      <c r="C750" t="s">
        <v>87</v>
      </c>
      <c r="D750" t="s">
        <v>4587</v>
      </c>
      <c r="E750" t="s">
        <v>1476</v>
      </c>
      <c r="F750" t="s">
        <v>3928</v>
      </c>
      <c r="H750" t="s">
        <v>3929</v>
      </c>
      <c r="I750" t="s">
        <v>3930</v>
      </c>
      <c r="J750" t="s">
        <v>4139</v>
      </c>
      <c r="P750" t="s">
        <v>3099</v>
      </c>
      <c r="Q750" t="s">
        <v>95</v>
      </c>
      <c r="Z750" t="s">
        <v>1803</v>
      </c>
      <c r="AB750" t="s">
        <v>97</v>
      </c>
      <c r="AC750" t="s">
        <v>2916</v>
      </c>
      <c r="AD750" t="s">
        <v>1077</v>
      </c>
      <c r="AE750" t="s">
        <v>4588</v>
      </c>
      <c r="AI750" t="s">
        <v>4589</v>
      </c>
      <c r="AJ750" t="s">
        <v>4589</v>
      </c>
      <c r="AK750" t="s">
        <v>4589</v>
      </c>
      <c r="AN750" t="s">
        <v>1485</v>
      </c>
      <c r="AO750" t="s">
        <v>1486</v>
      </c>
      <c r="AP750" t="s">
        <v>2885</v>
      </c>
      <c r="AS750" t="s">
        <v>4578</v>
      </c>
      <c r="AT750" t="s">
        <v>4064</v>
      </c>
      <c r="AV750" t="s">
        <v>4590</v>
      </c>
      <c r="AX750">
        <v>74</v>
      </c>
      <c r="AY750" t="s">
        <v>4584</v>
      </c>
      <c r="AZ750" t="s">
        <v>4585</v>
      </c>
      <c r="BA750" t="s">
        <v>1808</v>
      </c>
      <c r="BB750" t="s">
        <v>1809</v>
      </c>
      <c r="BC750" t="s">
        <v>4586</v>
      </c>
      <c r="BJ750" t="s">
        <v>1813</v>
      </c>
      <c r="BO750" t="s">
        <v>110</v>
      </c>
      <c r="BP750" t="s">
        <v>111</v>
      </c>
      <c r="BQ750" t="s">
        <v>112</v>
      </c>
      <c r="BR750" t="s">
        <v>152</v>
      </c>
      <c r="BS750" t="s">
        <v>2481</v>
      </c>
      <c r="BT750" t="s">
        <v>1883</v>
      </c>
      <c r="BU750" t="s">
        <v>116</v>
      </c>
      <c r="BV750" t="s">
        <v>137</v>
      </c>
      <c r="CF750">
        <v>6</v>
      </c>
      <c r="CG750">
        <v>1</v>
      </c>
      <c r="CH750" t="s">
        <v>2892</v>
      </c>
    </row>
    <row r="751" spans="1:86" x14ac:dyDescent="0.25">
      <c r="A751">
        <v>748</v>
      </c>
      <c r="B751" t="s">
        <v>86</v>
      </c>
      <c r="C751" t="s">
        <v>87</v>
      </c>
      <c r="D751" t="s">
        <v>4591</v>
      </c>
      <c r="E751" t="s">
        <v>1476</v>
      </c>
      <c r="F751" t="s">
        <v>3928</v>
      </c>
      <c r="H751" t="s">
        <v>3929</v>
      </c>
      <c r="I751" t="s">
        <v>3930</v>
      </c>
      <c r="J751" t="s">
        <v>4139</v>
      </c>
      <c r="P751" t="s">
        <v>3099</v>
      </c>
      <c r="Q751" t="s">
        <v>95</v>
      </c>
      <c r="Z751" t="s">
        <v>1803</v>
      </c>
      <c r="AB751" t="s">
        <v>97</v>
      </c>
      <c r="AC751" t="s">
        <v>2916</v>
      </c>
      <c r="AD751" t="s">
        <v>1077</v>
      </c>
      <c r="AE751" t="s">
        <v>4592</v>
      </c>
      <c r="AI751" t="s">
        <v>4593</v>
      </c>
      <c r="AJ751" t="s">
        <v>4593</v>
      </c>
      <c r="AK751" t="s">
        <v>4593</v>
      </c>
      <c r="AN751" t="s">
        <v>1485</v>
      </c>
      <c r="AO751" t="s">
        <v>1486</v>
      </c>
      <c r="AP751" t="s">
        <v>2885</v>
      </c>
      <c r="AS751" t="s">
        <v>4578</v>
      </c>
      <c r="AT751" t="s">
        <v>4064</v>
      </c>
      <c r="AV751" t="s">
        <v>4594</v>
      </c>
      <c r="AX751">
        <v>72</v>
      </c>
      <c r="AY751" t="s">
        <v>4595</v>
      </c>
      <c r="AZ751" t="s">
        <v>4596</v>
      </c>
      <c r="BA751" t="s">
        <v>1808</v>
      </c>
      <c r="BB751" t="s">
        <v>1809</v>
      </c>
      <c r="BC751" t="s">
        <v>2480</v>
      </c>
      <c r="BJ751" t="s">
        <v>1813</v>
      </c>
      <c r="BO751" t="s">
        <v>110</v>
      </c>
      <c r="BP751" t="s">
        <v>111</v>
      </c>
      <c r="BQ751" t="s">
        <v>112</v>
      </c>
      <c r="BR751" t="s">
        <v>152</v>
      </c>
      <c r="BS751" t="s">
        <v>2481</v>
      </c>
      <c r="BT751" t="s">
        <v>1883</v>
      </c>
      <c r="BU751" t="s">
        <v>116</v>
      </c>
      <c r="BV751" t="s">
        <v>137</v>
      </c>
      <c r="CF751">
        <v>6</v>
      </c>
      <c r="CG751">
        <v>1</v>
      </c>
      <c r="CH751" t="s">
        <v>2892</v>
      </c>
    </row>
    <row r="752" spans="1:86" x14ac:dyDescent="0.25">
      <c r="A752">
        <v>749</v>
      </c>
      <c r="B752" t="s">
        <v>86</v>
      </c>
      <c r="C752" t="s">
        <v>87</v>
      </c>
      <c r="D752" t="s">
        <v>4597</v>
      </c>
      <c r="E752" t="s">
        <v>1476</v>
      </c>
      <c r="F752" t="s">
        <v>3928</v>
      </c>
      <c r="H752" t="s">
        <v>3929</v>
      </c>
      <c r="I752" t="s">
        <v>3930</v>
      </c>
      <c r="J752" t="s">
        <v>4139</v>
      </c>
      <c r="P752" t="s">
        <v>3099</v>
      </c>
      <c r="Q752" t="s">
        <v>95</v>
      </c>
      <c r="Z752" t="s">
        <v>1803</v>
      </c>
      <c r="AB752" t="s">
        <v>97</v>
      </c>
      <c r="AC752" t="s">
        <v>2916</v>
      </c>
      <c r="AD752" t="s">
        <v>1077</v>
      </c>
      <c r="AE752" t="s">
        <v>4592</v>
      </c>
      <c r="AI752" t="s">
        <v>4593</v>
      </c>
      <c r="AJ752" t="s">
        <v>4593</v>
      </c>
      <c r="AK752" t="s">
        <v>4593</v>
      </c>
      <c r="AN752" t="s">
        <v>1485</v>
      </c>
      <c r="AO752" t="s">
        <v>1486</v>
      </c>
      <c r="AP752" t="s">
        <v>2885</v>
      </c>
      <c r="AS752" t="s">
        <v>4578</v>
      </c>
      <c r="AT752" t="s">
        <v>4064</v>
      </c>
      <c r="AV752" t="s">
        <v>4594</v>
      </c>
      <c r="AX752">
        <v>72</v>
      </c>
      <c r="AY752" t="s">
        <v>4595</v>
      </c>
      <c r="AZ752" t="s">
        <v>4596</v>
      </c>
      <c r="BA752" t="s">
        <v>1808</v>
      </c>
      <c r="BB752" t="s">
        <v>1809</v>
      </c>
      <c r="BC752" t="s">
        <v>2480</v>
      </c>
      <c r="BJ752" t="s">
        <v>1813</v>
      </c>
      <c r="BO752" t="s">
        <v>110</v>
      </c>
      <c r="BP752" t="s">
        <v>111</v>
      </c>
      <c r="BQ752" t="s">
        <v>112</v>
      </c>
      <c r="BR752" t="s">
        <v>152</v>
      </c>
      <c r="BS752" t="s">
        <v>2481</v>
      </c>
      <c r="BT752" t="s">
        <v>1883</v>
      </c>
      <c r="BU752" t="s">
        <v>116</v>
      </c>
      <c r="BV752" t="s">
        <v>137</v>
      </c>
      <c r="CF752">
        <v>6</v>
      </c>
      <c r="CG752">
        <v>1</v>
      </c>
      <c r="CH752" t="s">
        <v>2892</v>
      </c>
    </row>
    <row r="753" spans="1:86" x14ac:dyDescent="0.25">
      <c r="A753">
        <v>750</v>
      </c>
      <c r="B753" t="s">
        <v>86</v>
      </c>
      <c r="C753" t="s">
        <v>87</v>
      </c>
      <c r="D753" t="s">
        <v>4598</v>
      </c>
      <c r="E753" t="s">
        <v>1476</v>
      </c>
      <c r="F753" t="s">
        <v>3928</v>
      </c>
      <c r="H753" t="s">
        <v>3929</v>
      </c>
      <c r="I753" t="s">
        <v>3930</v>
      </c>
      <c r="J753" t="s">
        <v>4139</v>
      </c>
      <c r="P753" t="s">
        <v>3099</v>
      </c>
      <c r="Q753" t="s">
        <v>95</v>
      </c>
      <c r="Z753" t="s">
        <v>1803</v>
      </c>
      <c r="AB753" t="s">
        <v>97</v>
      </c>
      <c r="AC753" t="s">
        <v>1803</v>
      </c>
      <c r="AD753" t="s">
        <v>1077</v>
      </c>
      <c r="AE753" t="s">
        <v>3617</v>
      </c>
      <c r="AI753" t="s">
        <v>4599</v>
      </c>
      <c r="AJ753" t="s">
        <v>4599</v>
      </c>
      <c r="AK753" t="s">
        <v>4599</v>
      </c>
      <c r="AN753" t="s">
        <v>1485</v>
      </c>
      <c r="AO753" t="s">
        <v>1486</v>
      </c>
      <c r="AP753" t="s">
        <v>2885</v>
      </c>
      <c r="AS753" t="s">
        <v>4578</v>
      </c>
      <c r="AT753" t="s">
        <v>4064</v>
      </c>
      <c r="AV753" t="s">
        <v>4600</v>
      </c>
      <c r="AX753">
        <v>113</v>
      </c>
      <c r="AY753" t="s">
        <v>4601</v>
      </c>
      <c r="AZ753" t="s">
        <v>4602</v>
      </c>
      <c r="BA753" t="s">
        <v>1808</v>
      </c>
      <c r="BB753" t="s">
        <v>1809</v>
      </c>
      <c r="BC753" t="s">
        <v>4603</v>
      </c>
      <c r="BJ753" t="s">
        <v>1813</v>
      </c>
      <c r="BO753" t="s">
        <v>110</v>
      </c>
      <c r="BP753" t="s">
        <v>111</v>
      </c>
      <c r="BQ753" t="s">
        <v>112</v>
      </c>
      <c r="BR753" t="s">
        <v>1378</v>
      </c>
      <c r="BS753" t="s">
        <v>1814</v>
      </c>
      <c r="BT753" t="s">
        <v>1815</v>
      </c>
      <c r="BU753" t="s">
        <v>116</v>
      </c>
      <c r="BV753" t="s">
        <v>302</v>
      </c>
      <c r="CF753">
        <v>6</v>
      </c>
      <c r="CG753">
        <v>1</v>
      </c>
      <c r="CH753" t="s">
        <v>2892</v>
      </c>
    </row>
    <row r="754" spans="1:86" x14ac:dyDescent="0.25">
      <c r="A754">
        <v>751</v>
      </c>
      <c r="B754" t="s">
        <v>86</v>
      </c>
      <c r="C754" t="s">
        <v>87</v>
      </c>
      <c r="D754" t="s">
        <v>4604</v>
      </c>
      <c r="E754" t="s">
        <v>1476</v>
      </c>
      <c r="F754" t="s">
        <v>3860</v>
      </c>
      <c r="H754" t="s">
        <v>3861</v>
      </c>
      <c r="I754" t="s">
        <v>3862</v>
      </c>
      <c r="J754" t="s">
        <v>3863</v>
      </c>
      <c r="P754" t="s">
        <v>3099</v>
      </c>
      <c r="Q754" t="s">
        <v>95</v>
      </c>
      <c r="Z754" t="s">
        <v>1803</v>
      </c>
      <c r="AB754" t="s">
        <v>97</v>
      </c>
      <c r="AC754" t="s">
        <v>1803</v>
      </c>
      <c r="AD754" t="s">
        <v>1077</v>
      </c>
      <c r="AE754" t="s">
        <v>4605</v>
      </c>
      <c r="AI754" t="s">
        <v>3626</v>
      </c>
      <c r="AJ754" t="s">
        <v>3626</v>
      </c>
      <c r="AK754" t="s">
        <v>3626</v>
      </c>
      <c r="AN754" t="s">
        <v>1485</v>
      </c>
      <c r="AO754" t="s">
        <v>1486</v>
      </c>
      <c r="AP754" t="s">
        <v>2885</v>
      </c>
      <c r="AS754" t="s">
        <v>4578</v>
      </c>
      <c r="AT754" t="s">
        <v>4010</v>
      </c>
      <c r="AV754" t="s">
        <v>4600</v>
      </c>
      <c r="AX754">
        <v>113</v>
      </c>
      <c r="AY754" t="s">
        <v>4601</v>
      </c>
      <c r="AZ754" t="s">
        <v>4602</v>
      </c>
      <c r="BA754" t="s">
        <v>1808</v>
      </c>
      <c r="BB754" t="s">
        <v>1809</v>
      </c>
      <c r="BC754" t="s">
        <v>4603</v>
      </c>
      <c r="BJ754" t="s">
        <v>1813</v>
      </c>
      <c r="BO754" t="s">
        <v>110</v>
      </c>
      <c r="BP754" t="s">
        <v>111</v>
      </c>
      <c r="BQ754" t="s">
        <v>112</v>
      </c>
      <c r="BR754" t="s">
        <v>1378</v>
      </c>
      <c r="BS754" t="s">
        <v>1814</v>
      </c>
      <c r="BT754" t="s">
        <v>1815</v>
      </c>
      <c r="BU754" t="s">
        <v>116</v>
      </c>
      <c r="BV754" t="s">
        <v>302</v>
      </c>
      <c r="CF754">
        <v>6</v>
      </c>
      <c r="CG754">
        <v>1</v>
      </c>
      <c r="CH754" t="s">
        <v>2892</v>
      </c>
    </row>
    <row r="755" spans="1:86" x14ac:dyDescent="0.25">
      <c r="A755">
        <v>752</v>
      </c>
      <c r="B755" t="s">
        <v>86</v>
      </c>
      <c r="C755" t="s">
        <v>87</v>
      </c>
      <c r="D755" t="s">
        <v>4606</v>
      </c>
      <c r="E755" t="s">
        <v>1476</v>
      </c>
      <c r="F755" t="s">
        <v>3928</v>
      </c>
      <c r="H755" t="s">
        <v>3929</v>
      </c>
      <c r="I755" t="s">
        <v>3930</v>
      </c>
      <c r="J755" t="s">
        <v>4139</v>
      </c>
      <c r="P755" t="s">
        <v>3099</v>
      </c>
      <c r="Q755" t="s">
        <v>95</v>
      </c>
      <c r="Z755" t="s">
        <v>1803</v>
      </c>
      <c r="AB755" t="s">
        <v>97</v>
      </c>
      <c r="AC755" t="s">
        <v>2916</v>
      </c>
      <c r="AD755" t="s">
        <v>1077</v>
      </c>
      <c r="AE755" t="s">
        <v>3625</v>
      </c>
      <c r="AI755" t="s">
        <v>3626</v>
      </c>
      <c r="AJ755" t="s">
        <v>3626</v>
      </c>
      <c r="AK755" t="s">
        <v>3626</v>
      </c>
      <c r="AN755" t="s">
        <v>1485</v>
      </c>
      <c r="AO755" t="s">
        <v>1486</v>
      </c>
      <c r="AP755" t="s">
        <v>2885</v>
      </c>
      <c r="AS755" t="s">
        <v>4578</v>
      </c>
      <c r="AT755" t="s">
        <v>4064</v>
      </c>
      <c r="AV755" t="s">
        <v>4600</v>
      </c>
      <c r="AX755">
        <v>113</v>
      </c>
      <c r="AY755" t="s">
        <v>4601</v>
      </c>
      <c r="AZ755" t="s">
        <v>4602</v>
      </c>
      <c r="BA755" t="s">
        <v>1808</v>
      </c>
      <c r="BB755" t="s">
        <v>1809</v>
      </c>
      <c r="BC755" t="s">
        <v>4603</v>
      </c>
      <c r="BJ755" t="s">
        <v>1813</v>
      </c>
      <c r="BO755" t="s">
        <v>110</v>
      </c>
      <c r="BP755" t="s">
        <v>111</v>
      </c>
      <c r="BQ755" t="s">
        <v>112</v>
      </c>
      <c r="BR755" t="s">
        <v>1378</v>
      </c>
      <c r="BS755" t="s">
        <v>1814</v>
      </c>
      <c r="BT755" t="s">
        <v>1815</v>
      </c>
      <c r="BU755" t="s">
        <v>116</v>
      </c>
      <c r="BV755" t="s">
        <v>302</v>
      </c>
      <c r="CF755">
        <v>6</v>
      </c>
      <c r="CG755">
        <v>1</v>
      </c>
      <c r="CH755" t="s">
        <v>2892</v>
      </c>
    </row>
    <row r="756" spans="1:86" x14ac:dyDescent="0.25">
      <c r="A756">
        <v>753</v>
      </c>
      <c r="B756" t="s">
        <v>86</v>
      </c>
      <c r="C756" t="s">
        <v>87</v>
      </c>
      <c r="D756" t="s">
        <v>4607</v>
      </c>
      <c r="E756" t="s">
        <v>1476</v>
      </c>
      <c r="F756" t="s">
        <v>3860</v>
      </c>
      <c r="H756" t="s">
        <v>3861</v>
      </c>
      <c r="I756" t="s">
        <v>3862</v>
      </c>
      <c r="J756" t="s">
        <v>3863</v>
      </c>
      <c r="P756" t="s">
        <v>3099</v>
      </c>
      <c r="Q756" t="s">
        <v>95</v>
      </c>
      <c r="Z756" t="s">
        <v>3380</v>
      </c>
      <c r="AB756" t="s">
        <v>4608</v>
      </c>
      <c r="AC756" t="s">
        <v>3380</v>
      </c>
      <c r="AD756" t="s">
        <v>1077</v>
      </c>
      <c r="AE756" t="s">
        <v>4576</v>
      </c>
      <c r="AI756" t="s">
        <v>4609</v>
      </c>
      <c r="AJ756" t="s">
        <v>4609</v>
      </c>
      <c r="AK756" t="s">
        <v>4609</v>
      </c>
      <c r="AN756" t="s">
        <v>1485</v>
      </c>
      <c r="AO756" t="s">
        <v>1486</v>
      </c>
      <c r="AP756" t="s">
        <v>2885</v>
      </c>
      <c r="AS756" t="s">
        <v>4578</v>
      </c>
      <c r="AT756" t="s">
        <v>3868</v>
      </c>
      <c r="AV756" t="s">
        <v>4610</v>
      </c>
      <c r="AX756">
        <v>113</v>
      </c>
      <c r="AY756" t="s">
        <v>4601</v>
      </c>
      <c r="AZ756" t="s">
        <v>4602</v>
      </c>
      <c r="BA756" t="s">
        <v>1808</v>
      </c>
      <c r="BB756" t="s">
        <v>1809</v>
      </c>
      <c r="BC756" t="s">
        <v>4603</v>
      </c>
      <c r="BJ756" t="s">
        <v>1813</v>
      </c>
      <c r="BO756" t="s">
        <v>110</v>
      </c>
      <c r="BP756" t="s">
        <v>111</v>
      </c>
      <c r="BQ756" t="s">
        <v>112</v>
      </c>
      <c r="BR756" t="s">
        <v>1378</v>
      </c>
      <c r="BS756" t="s">
        <v>1814</v>
      </c>
      <c r="BT756" t="s">
        <v>1815</v>
      </c>
      <c r="BU756" t="s">
        <v>116</v>
      </c>
      <c r="BV756" t="s">
        <v>302</v>
      </c>
      <c r="CF756">
        <v>6</v>
      </c>
      <c r="CG756">
        <v>1</v>
      </c>
      <c r="CH756" t="s">
        <v>2892</v>
      </c>
    </row>
    <row r="757" spans="1:86" x14ac:dyDescent="0.25">
      <c r="A757">
        <v>754</v>
      </c>
      <c r="B757" t="s">
        <v>86</v>
      </c>
      <c r="C757" t="s">
        <v>87</v>
      </c>
      <c r="D757" t="s">
        <v>4611</v>
      </c>
      <c r="E757" t="s">
        <v>1476</v>
      </c>
      <c r="F757" t="s">
        <v>3928</v>
      </c>
      <c r="H757" t="s">
        <v>3929</v>
      </c>
      <c r="I757" t="s">
        <v>3930</v>
      </c>
      <c r="J757" t="s">
        <v>3931</v>
      </c>
      <c r="P757" t="s">
        <v>3099</v>
      </c>
      <c r="Q757" t="s">
        <v>95</v>
      </c>
      <c r="Z757" t="s">
        <v>2916</v>
      </c>
      <c r="AB757" t="s">
        <v>4612</v>
      </c>
      <c r="AC757" t="s">
        <v>2916</v>
      </c>
      <c r="AD757" t="s">
        <v>1077</v>
      </c>
      <c r="AE757" t="s">
        <v>4613</v>
      </c>
      <c r="AI757" t="s">
        <v>4614</v>
      </c>
      <c r="AJ757" t="s">
        <v>4614</v>
      </c>
      <c r="AK757" t="s">
        <v>4614</v>
      </c>
      <c r="AN757" t="s">
        <v>1485</v>
      </c>
      <c r="AO757" t="s">
        <v>1486</v>
      </c>
      <c r="AP757" t="s">
        <v>2885</v>
      </c>
      <c r="AS757" t="s">
        <v>4578</v>
      </c>
      <c r="AT757" t="s">
        <v>4059</v>
      </c>
      <c r="AV757" t="s">
        <v>4615</v>
      </c>
      <c r="AX757">
        <v>133</v>
      </c>
      <c r="AY757" t="s">
        <v>4616</v>
      </c>
      <c r="AZ757" t="s">
        <v>4617</v>
      </c>
      <c r="BA757" t="s">
        <v>1454</v>
      </c>
      <c r="BB757" t="s">
        <v>2865</v>
      </c>
      <c r="BC757" t="s">
        <v>3350</v>
      </c>
      <c r="BO757" t="s">
        <v>110</v>
      </c>
      <c r="BP757" t="s">
        <v>111</v>
      </c>
      <c r="BQ757" t="s">
        <v>112</v>
      </c>
      <c r="BR757" t="s">
        <v>1457</v>
      </c>
      <c r="BS757" t="s">
        <v>2867</v>
      </c>
      <c r="BT757" t="s">
        <v>136</v>
      </c>
      <c r="BU757" t="s">
        <v>116</v>
      </c>
      <c r="BV757" t="s">
        <v>137</v>
      </c>
      <c r="CF757">
        <v>6</v>
      </c>
      <c r="CG757">
        <v>1</v>
      </c>
      <c r="CH757" t="s">
        <v>2892</v>
      </c>
    </row>
    <row r="758" spans="1:86" x14ac:dyDescent="0.25">
      <c r="A758">
        <v>755</v>
      </c>
      <c r="B758" t="s">
        <v>86</v>
      </c>
      <c r="C758" t="s">
        <v>87</v>
      </c>
      <c r="D758" t="s">
        <v>4618</v>
      </c>
      <c r="E758" t="s">
        <v>1476</v>
      </c>
      <c r="F758" t="s">
        <v>4047</v>
      </c>
      <c r="H758" t="s">
        <v>3929</v>
      </c>
      <c r="I758" t="s">
        <v>4048</v>
      </c>
      <c r="J758" t="s">
        <v>93</v>
      </c>
      <c r="P758" t="s">
        <v>3099</v>
      </c>
      <c r="Q758" t="s">
        <v>95</v>
      </c>
      <c r="Z758" t="s">
        <v>2950</v>
      </c>
      <c r="AB758" t="s">
        <v>97</v>
      </c>
      <c r="AC758" t="s">
        <v>489</v>
      </c>
      <c r="AD758" t="s">
        <v>1077</v>
      </c>
      <c r="AE758" t="s">
        <v>4619</v>
      </c>
      <c r="AI758" t="s">
        <v>4620</v>
      </c>
      <c r="AJ758" t="s">
        <v>4620</v>
      </c>
      <c r="AK758" t="s">
        <v>4620</v>
      </c>
      <c r="AN758" t="s">
        <v>1485</v>
      </c>
      <c r="AO758" t="s">
        <v>1486</v>
      </c>
      <c r="AP758" t="s">
        <v>2885</v>
      </c>
      <c r="AS758" t="s">
        <v>4621</v>
      </c>
      <c r="AT758" t="s">
        <v>3868</v>
      </c>
      <c r="AV758" t="s">
        <v>4622</v>
      </c>
      <c r="AX758">
        <v>136</v>
      </c>
      <c r="AY758" t="s">
        <v>4623</v>
      </c>
      <c r="AZ758" t="s">
        <v>4624</v>
      </c>
      <c r="BA758" t="s">
        <v>4625</v>
      </c>
      <c r="BB758" t="s">
        <v>4626</v>
      </c>
      <c r="BC758" t="s">
        <v>4627</v>
      </c>
      <c r="BO758" t="s">
        <v>110</v>
      </c>
      <c r="BP758" t="s">
        <v>111</v>
      </c>
      <c r="BQ758" t="s">
        <v>112</v>
      </c>
      <c r="BR758" t="s">
        <v>1410</v>
      </c>
      <c r="BS758" t="s">
        <v>4628</v>
      </c>
      <c r="BT758" t="s">
        <v>136</v>
      </c>
      <c r="BU758" t="s">
        <v>116</v>
      </c>
      <c r="BV758" t="s">
        <v>137</v>
      </c>
      <c r="CF758">
        <v>6</v>
      </c>
      <c r="CG758">
        <v>1</v>
      </c>
      <c r="CH758" t="s">
        <v>2892</v>
      </c>
    </row>
    <row r="759" spans="1:86" x14ac:dyDescent="0.25">
      <c r="A759">
        <v>756</v>
      </c>
      <c r="B759" t="s">
        <v>86</v>
      </c>
      <c r="C759" t="s">
        <v>87</v>
      </c>
      <c r="D759" t="s">
        <v>4629</v>
      </c>
      <c r="E759" t="s">
        <v>1476</v>
      </c>
      <c r="F759" t="s">
        <v>3928</v>
      </c>
      <c r="H759" t="s">
        <v>3929</v>
      </c>
      <c r="I759" t="s">
        <v>3930</v>
      </c>
      <c r="J759" t="s">
        <v>3931</v>
      </c>
      <c r="P759" t="s">
        <v>3099</v>
      </c>
      <c r="Q759" t="s">
        <v>95</v>
      </c>
      <c r="Z759" t="s">
        <v>2916</v>
      </c>
      <c r="AB759" t="s">
        <v>4630</v>
      </c>
      <c r="AC759" t="s">
        <v>2916</v>
      </c>
      <c r="AD759" t="s">
        <v>1077</v>
      </c>
      <c r="AE759" t="s">
        <v>3343</v>
      </c>
      <c r="AI759" t="s">
        <v>4631</v>
      </c>
      <c r="AJ759" t="s">
        <v>4631</v>
      </c>
      <c r="AK759" t="s">
        <v>4631</v>
      </c>
      <c r="AN759" t="s">
        <v>1485</v>
      </c>
      <c r="AO759" t="s">
        <v>1486</v>
      </c>
      <c r="AP759" t="s">
        <v>2885</v>
      </c>
      <c r="AS759" t="s">
        <v>4621</v>
      </c>
      <c r="AT759" t="s">
        <v>4059</v>
      </c>
      <c r="AV759" t="s">
        <v>4632</v>
      </c>
      <c r="AX759">
        <v>136</v>
      </c>
      <c r="AY759" t="s">
        <v>4623</v>
      </c>
      <c r="AZ759" t="s">
        <v>4624</v>
      </c>
      <c r="BA759" t="s">
        <v>4625</v>
      </c>
      <c r="BB759" t="s">
        <v>4626</v>
      </c>
      <c r="BC759" t="s">
        <v>4627</v>
      </c>
      <c r="BO759" t="s">
        <v>110</v>
      </c>
      <c r="BP759" t="s">
        <v>111</v>
      </c>
      <c r="BQ759" t="s">
        <v>112</v>
      </c>
      <c r="BR759" t="s">
        <v>1410</v>
      </c>
      <c r="BS759" t="s">
        <v>4628</v>
      </c>
      <c r="BT759" t="s">
        <v>136</v>
      </c>
      <c r="BU759" t="s">
        <v>116</v>
      </c>
      <c r="BV759" t="s">
        <v>137</v>
      </c>
      <c r="CF759">
        <v>6</v>
      </c>
      <c r="CG759">
        <v>1</v>
      </c>
      <c r="CH759" t="s">
        <v>2892</v>
      </c>
    </row>
    <row r="760" spans="1:86" x14ac:dyDescent="0.25">
      <c r="A760">
        <v>757</v>
      </c>
      <c r="B760" t="s">
        <v>86</v>
      </c>
      <c r="C760" t="s">
        <v>87</v>
      </c>
      <c r="D760" t="s">
        <v>4633</v>
      </c>
      <c r="E760" t="s">
        <v>1476</v>
      </c>
      <c r="F760" t="s">
        <v>3860</v>
      </c>
      <c r="H760" t="s">
        <v>3861</v>
      </c>
      <c r="I760" t="s">
        <v>3862</v>
      </c>
      <c r="J760" t="s">
        <v>3863</v>
      </c>
      <c r="P760" t="s">
        <v>3099</v>
      </c>
      <c r="Q760" t="s">
        <v>95</v>
      </c>
      <c r="Z760" t="s">
        <v>2962</v>
      </c>
      <c r="AB760" t="s">
        <v>4634</v>
      </c>
      <c r="AC760" t="s">
        <v>2962</v>
      </c>
      <c r="AD760" t="s">
        <v>1077</v>
      </c>
      <c r="AE760" t="s">
        <v>4635</v>
      </c>
      <c r="AI760" t="s">
        <v>934</v>
      </c>
      <c r="AJ760" t="s">
        <v>934</v>
      </c>
      <c r="AK760" t="s">
        <v>934</v>
      </c>
      <c r="AM760" t="s">
        <v>4636</v>
      </c>
      <c r="AN760" t="s">
        <v>1485</v>
      </c>
      <c r="AO760" t="s">
        <v>1486</v>
      </c>
      <c r="AP760" t="s">
        <v>2885</v>
      </c>
      <c r="AS760" t="s">
        <v>4621</v>
      </c>
      <c r="AT760" t="s">
        <v>3868</v>
      </c>
      <c r="AV760" t="s">
        <v>4637</v>
      </c>
      <c r="AX760">
        <v>128</v>
      </c>
      <c r="AY760" t="s">
        <v>4638</v>
      </c>
      <c r="AZ760" t="s">
        <v>4639</v>
      </c>
      <c r="BA760" t="s">
        <v>4640</v>
      </c>
      <c r="BB760" t="s">
        <v>4641</v>
      </c>
      <c r="BC760" t="s">
        <v>4642</v>
      </c>
      <c r="BO760" t="s">
        <v>110</v>
      </c>
      <c r="BP760" t="s">
        <v>111</v>
      </c>
      <c r="BQ760" t="s">
        <v>112</v>
      </c>
      <c r="BR760" t="s">
        <v>1410</v>
      </c>
      <c r="BS760" t="s">
        <v>4643</v>
      </c>
      <c r="BT760" t="s">
        <v>136</v>
      </c>
      <c r="BU760" t="s">
        <v>116</v>
      </c>
      <c r="BV760" t="s">
        <v>137</v>
      </c>
      <c r="CF760">
        <v>6</v>
      </c>
      <c r="CG760">
        <v>1</v>
      </c>
      <c r="CH760" t="s">
        <v>2892</v>
      </c>
    </row>
    <row r="761" spans="1:86" x14ac:dyDescent="0.25">
      <c r="A761">
        <v>758</v>
      </c>
      <c r="B761" t="s">
        <v>86</v>
      </c>
      <c r="C761" t="s">
        <v>87</v>
      </c>
      <c r="D761" t="s">
        <v>4644</v>
      </c>
      <c r="E761" t="s">
        <v>1476</v>
      </c>
      <c r="F761" t="s">
        <v>3928</v>
      </c>
      <c r="H761" t="s">
        <v>3929</v>
      </c>
      <c r="I761" t="s">
        <v>3930</v>
      </c>
      <c r="J761" t="s">
        <v>4106</v>
      </c>
      <c r="P761" t="s">
        <v>3099</v>
      </c>
      <c r="Q761" t="s">
        <v>95</v>
      </c>
      <c r="Z761" t="s">
        <v>3025</v>
      </c>
      <c r="AB761" t="s">
        <v>97</v>
      </c>
      <c r="AC761" t="s">
        <v>489</v>
      </c>
      <c r="AD761" t="s">
        <v>1077</v>
      </c>
      <c r="AE761" t="s">
        <v>4645</v>
      </c>
      <c r="AI761" t="s">
        <v>4646</v>
      </c>
      <c r="AJ761" t="s">
        <v>4646</v>
      </c>
      <c r="AK761" t="s">
        <v>4646</v>
      </c>
      <c r="AN761" t="s">
        <v>1485</v>
      </c>
      <c r="AO761" t="s">
        <v>1486</v>
      </c>
      <c r="AP761" t="s">
        <v>2885</v>
      </c>
      <c r="AS761" t="s">
        <v>4621</v>
      </c>
      <c r="AT761" t="s">
        <v>4100</v>
      </c>
      <c r="AV761" t="s">
        <v>4647</v>
      </c>
      <c r="AX761">
        <v>91</v>
      </c>
      <c r="AY761" t="s">
        <v>4648</v>
      </c>
      <c r="AZ761" t="s">
        <v>4649</v>
      </c>
      <c r="BA761" t="s">
        <v>4650</v>
      </c>
      <c r="BB761" t="s">
        <v>493</v>
      </c>
      <c r="BC761" t="s">
        <v>4651</v>
      </c>
      <c r="BM761" t="s">
        <v>317</v>
      </c>
      <c r="BN761" t="s">
        <v>318</v>
      </c>
      <c r="BO761" t="s">
        <v>110</v>
      </c>
      <c r="BP761" t="s">
        <v>111</v>
      </c>
      <c r="BQ761" t="s">
        <v>112</v>
      </c>
      <c r="BR761" t="s">
        <v>272</v>
      </c>
      <c r="BS761" t="s">
        <v>4652</v>
      </c>
      <c r="BT761" t="s">
        <v>481</v>
      </c>
      <c r="BU761" t="s">
        <v>116</v>
      </c>
      <c r="BV761" t="s">
        <v>482</v>
      </c>
      <c r="CC761" t="s">
        <v>3831</v>
      </c>
      <c r="CF761">
        <v>6</v>
      </c>
      <c r="CG761">
        <v>1</v>
      </c>
      <c r="CH761" t="s">
        <v>2892</v>
      </c>
    </row>
    <row r="762" spans="1:86" x14ac:dyDescent="0.25">
      <c r="A762">
        <v>759</v>
      </c>
      <c r="B762" t="s">
        <v>86</v>
      </c>
      <c r="C762" t="s">
        <v>87</v>
      </c>
      <c r="D762" t="s">
        <v>4653</v>
      </c>
      <c r="E762" t="s">
        <v>1476</v>
      </c>
      <c r="F762" t="s">
        <v>3860</v>
      </c>
      <c r="H762" t="s">
        <v>3861</v>
      </c>
      <c r="I762" t="s">
        <v>3862</v>
      </c>
      <c r="J762" t="s">
        <v>3863</v>
      </c>
      <c r="P762" t="s">
        <v>3099</v>
      </c>
      <c r="Q762" t="s">
        <v>95</v>
      </c>
      <c r="Z762" t="s">
        <v>4654</v>
      </c>
      <c r="AB762" t="s">
        <v>97</v>
      </c>
      <c r="AC762" t="s">
        <v>2962</v>
      </c>
      <c r="AD762" t="s">
        <v>1077</v>
      </c>
      <c r="AE762" t="s">
        <v>4655</v>
      </c>
      <c r="AI762" t="s">
        <v>4656</v>
      </c>
      <c r="AJ762" t="s">
        <v>4656</v>
      </c>
      <c r="AK762" t="s">
        <v>4656</v>
      </c>
      <c r="AN762" t="s">
        <v>1485</v>
      </c>
      <c r="AO762" t="s">
        <v>1486</v>
      </c>
      <c r="AP762" t="s">
        <v>2885</v>
      </c>
      <c r="AS762" t="s">
        <v>4621</v>
      </c>
      <c r="AT762" t="s">
        <v>3868</v>
      </c>
      <c r="AV762" t="s">
        <v>4657</v>
      </c>
      <c r="AX762">
        <v>100</v>
      </c>
      <c r="AY762" t="s">
        <v>4658</v>
      </c>
      <c r="AZ762" t="s">
        <v>4659</v>
      </c>
      <c r="BA762" t="s">
        <v>4650</v>
      </c>
      <c r="BB762" t="s">
        <v>493</v>
      </c>
      <c r="BC762" t="s">
        <v>4660</v>
      </c>
      <c r="BO762" t="s">
        <v>110</v>
      </c>
      <c r="BP762" t="s">
        <v>111</v>
      </c>
      <c r="BQ762" t="s">
        <v>112</v>
      </c>
      <c r="BR762" t="s">
        <v>272</v>
      </c>
      <c r="BS762" t="s">
        <v>4652</v>
      </c>
      <c r="BT762" t="s">
        <v>321</v>
      </c>
      <c r="BU762" t="s">
        <v>116</v>
      </c>
      <c r="BV762" t="s">
        <v>187</v>
      </c>
      <c r="CF762">
        <v>6</v>
      </c>
      <c r="CG762">
        <v>1</v>
      </c>
      <c r="CH762" t="s">
        <v>2892</v>
      </c>
    </row>
    <row r="763" spans="1:86" x14ac:dyDescent="0.25">
      <c r="A763">
        <v>760</v>
      </c>
      <c r="B763" t="s">
        <v>86</v>
      </c>
      <c r="C763" t="s">
        <v>87</v>
      </c>
      <c r="D763" t="s">
        <v>4661</v>
      </c>
      <c r="E763" t="s">
        <v>1476</v>
      </c>
      <c r="F763" t="s">
        <v>3928</v>
      </c>
      <c r="H763" t="s">
        <v>3929</v>
      </c>
      <c r="I763" t="s">
        <v>3930</v>
      </c>
      <c r="J763" t="s">
        <v>3931</v>
      </c>
      <c r="P763" t="s">
        <v>3099</v>
      </c>
      <c r="Q763" t="s">
        <v>95</v>
      </c>
      <c r="Z763" t="s">
        <v>2916</v>
      </c>
      <c r="AB763" t="s">
        <v>4630</v>
      </c>
      <c r="AC763" t="s">
        <v>2916</v>
      </c>
      <c r="AD763" t="s">
        <v>1077</v>
      </c>
      <c r="AE763" t="s">
        <v>4662</v>
      </c>
      <c r="AI763" t="s">
        <v>512</v>
      </c>
      <c r="AJ763" t="s">
        <v>512</v>
      </c>
      <c r="AK763" t="s">
        <v>512</v>
      </c>
      <c r="AN763" t="s">
        <v>1485</v>
      </c>
      <c r="AO763" t="s">
        <v>1486</v>
      </c>
      <c r="AP763" t="s">
        <v>2885</v>
      </c>
      <c r="AS763" t="s">
        <v>4621</v>
      </c>
      <c r="AT763" t="s">
        <v>4059</v>
      </c>
      <c r="AV763" t="s">
        <v>4663</v>
      </c>
      <c r="AX763">
        <v>190</v>
      </c>
      <c r="AY763" t="s">
        <v>4664</v>
      </c>
      <c r="AZ763" t="s">
        <v>4665</v>
      </c>
      <c r="BA763" t="s">
        <v>4666</v>
      </c>
      <c r="BB763" t="s">
        <v>4667</v>
      </c>
      <c r="BC763" t="s">
        <v>4668</v>
      </c>
      <c r="BO763" t="s">
        <v>110</v>
      </c>
      <c r="BP763" t="s">
        <v>111</v>
      </c>
      <c r="BQ763" t="s">
        <v>112</v>
      </c>
      <c r="BR763" t="s">
        <v>3021</v>
      </c>
      <c r="BS763" t="s">
        <v>3022</v>
      </c>
      <c r="BT763" t="s">
        <v>3023</v>
      </c>
      <c r="BU763" t="s">
        <v>116</v>
      </c>
      <c r="BV763" t="s">
        <v>1959</v>
      </c>
      <c r="CF763">
        <v>6</v>
      </c>
      <c r="CG763">
        <v>1</v>
      </c>
      <c r="CH763" t="s">
        <v>2892</v>
      </c>
    </row>
    <row r="764" spans="1:86" x14ac:dyDescent="0.25">
      <c r="A764">
        <v>761</v>
      </c>
      <c r="B764" t="s">
        <v>86</v>
      </c>
      <c r="C764" t="s">
        <v>87</v>
      </c>
      <c r="D764" t="s">
        <v>4669</v>
      </c>
      <c r="E764" t="s">
        <v>1476</v>
      </c>
      <c r="F764" t="s">
        <v>3928</v>
      </c>
      <c r="H764" t="s">
        <v>3929</v>
      </c>
      <c r="I764" t="s">
        <v>3930</v>
      </c>
      <c r="J764" t="s">
        <v>3931</v>
      </c>
      <c r="P764" t="s">
        <v>3099</v>
      </c>
      <c r="Q764" t="s">
        <v>95</v>
      </c>
      <c r="Z764" t="s">
        <v>2916</v>
      </c>
      <c r="AB764" t="s">
        <v>4670</v>
      </c>
      <c r="AC764" t="s">
        <v>2916</v>
      </c>
      <c r="AD764" t="s">
        <v>1077</v>
      </c>
      <c r="AE764" t="s">
        <v>4671</v>
      </c>
      <c r="AI764" t="s">
        <v>3473</v>
      </c>
      <c r="AJ764" t="s">
        <v>3473</v>
      </c>
      <c r="AK764" t="s">
        <v>3473</v>
      </c>
      <c r="AN764" t="s">
        <v>1485</v>
      </c>
      <c r="AO764" t="s">
        <v>1486</v>
      </c>
      <c r="AP764" t="s">
        <v>2885</v>
      </c>
      <c r="AS764" t="s">
        <v>4621</v>
      </c>
      <c r="AT764" t="s">
        <v>4059</v>
      </c>
      <c r="AV764" t="s">
        <v>4672</v>
      </c>
      <c r="AX764">
        <v>190</v>
      </c>
      <c r="AY764" t="s">
        <v>4664</v>
      </c>
      <c r="AZ764" t="s">
        <v>4665</v>
      </c>
      <c r="BA764" t="s">
        <v>4666</v>
      </c>
      <c r="BB764" t="s">
        <v>4667</v>
      </c>
      <c r="BC764" t="s">
        <v>4668</v>
      </c>
      <c r="BO764" t="s">
        <v>110</v>
      </c>
      <c r="BP764" t="s">
        <v>111</v>
      </c>
      <c r="BQ764" t="s">
        <v>112</v>
      </c>
      <c r="BR764" t="s">
        <v>3021</v>
      </c>
      <c r="BS764" t="s">
        <v>3022</v>
      </c>
      <c r="BT764" t="s">
        <v>3023</v>
      </c>
      <c r="BU764" t="s">
        <v>116</v>
      </c>
      <c r="BV764" t="s">
        <v>1959</v>
      </c>
      <c r="CF764">
        <v>6</v>
      </c>
      <c r="CG764">
        <v>1</v>
      </c>
      <c r="CH764" t="s">
        <v>2892</v>
      </c>
    </row>
    <row r="765" spans="1:86" x14ac:dyDescent="0.25">
      <c r="A765">
        <v>762</v>
      </c>
      <c r="B765" t="s">
        <v>86</v>
      </c>
      <c r="C765" t="s">
        <v>87</v>
      </c>
      <c r="D765" t="s">
        <v>4673</v>
      </c>
      <c r="E765" t="s">
        <v>1476</v>
      </c>
      <c r="F765" t="s">
        <v>3860</v>
      </c>
      <c r="H765" t="s">
        <v>3861</v>
      </c>
      <c r="I765" t="s">
        <v>3862</v>
      </c>
      <c r="J765" t="s">
        <v>3863</v>
      </c>
      <c r="P765" t="s">
        <v>3099</v>
      </c>
      <c r="Q765" t="s">
        <v>95</v>
      </c>
      <c r="Z765" t="s">
        <v>2962</v>
      </c>
      <c r="AB765" t="s">
        <v>4674</v>
      </c>
      <c r="AC765" t="s">
        <v>2962</v>
      </c>
      <c r="AD765" t="s">
        <v>1077</v>
      </c>
      <c r="AE765" t="s">
        <v>3697</v>
      </c>
      <c r="AI765" t="s">
        <v>4675</v>
      </c>
      <c r="AJ765" t="s">
        <v>4675</v>
      </c>
      <c r="AK765" t="s">
        <v>4675</v>
      </c>
      <c r="AN765" t="s">
        <v>1485</v>
      </c>
      <c r="AO765" t="s">
        <v>1486</v>
      </c>
      <c r="AP765" t="s">
        <v>2885</v>
      </c>
      <c r="AS765" t="s">
        <v>4676</v>
      </c>
      <c r="AT765" t="s">
        <v>3868</v>
      </c>
      <c r="AV765" t="s">
        <v>4677</v>
      </c>
      <c r="AX765">
        <v>180</v>
      </c>
      <c r="AY765" t="s">
        <v>4678</v>
      </c>
      <c r="AZ765" t="s">
        <v>4679</v>
      </c>
      <c r="BA765" t="s">
        <v>3704</v>
      </c>
      <c r="BB765" t="s">
        <v>3705</v>
      </c>
      <c r="BC765" t="s">
        <v>3706</v>
      </c>
      <c r="BJ765" t="s">
        <v>3707</v>
      </c>
      <c r="BO765" t="s">
        <v>110</v>
      </c>
      <c r="BP765" t="s">
        <v>111</v>
      </c>
      <c r="BQ765" t="s">
        <v>112</v>
      </c>
      <c r="BR765" t="s">
        <v>134</v>
      </c>
      <c r="BS765" t="s">
        <v>3708</v>
      </c>
      <c r="BT765" t="s">
        <v>3709</v>
      </c>
      <c r="BU765" t="s">
        <v>116</v>
      </c>
      <c r="BV765" t="s">
        <v>602</v>
      </c>
      <c r="CF765">
        <v>6</v>
      </c>
      <c r="CG765">
        <v>1</v>
      </c>
      <c r="CH765" t="s">
        <v>2892</v>
      </c>
    </row>
    <row r="766" spans="1:86" x14ac:dyDescent="0.25">
      <c r="A766">
        <v>763</v>
      </c>
      <c r="B766" t="s">
        <v>86</v>
      </c>
      <c r="C766" t="s">
        <v>87</v>
      </c>
      <c r="D766" t="s">
        <v>4680</v>
      </c>
      <c r="E766" t="s">
        <v>1476</v>
      </c>
      <c r="F766" t="s">
        <v>3860</v>
      </c>
      <c r="H766" t="s">
        <v>3861</v>
      </c>
      <c r="I766" t="s">
        <v>3862</v>
      </c>
      <c r="J766" t="s">
        <v>3863</v>
      </c>
      <c r="P766" t="s">
        <v>3099</v>
      </c>
      <c r="Q766" t="s">
        <v>95</v>
      </c>
      <c r="Z766" t="s">
        <v>2962</v>
      </c>
      <c r="AB766" t="s">
        <v>4681</v>
      </c>
      <c r="AC766" t="s">
        <v>2962</v>
      </c>
      <c r="AD766" t="s">
        <v>1077</v>
      </c>
      <c r="AE766" t="s">
        <v>3697</v>
      </c>
      <c r="AI766" t="s">
        <v>4682</v>
      </c>
      <c r="AJ766" t="s">
        <v>4682</v>
      </c>
      <c r="AK766" t="s">
        <v>4682</v>
      </c>
      <c r="AM766" t="s">
        <v>4683</v>
      </c>
      <c r="AN766" t="s">
        <v>1485</v>
      </c>
      <c r="AO766" t="s">
        <v>1486</v>
      </c>
      <c r="AP766" t="s">
        <v>2885</v>
      </c>
      <c r="AS766" t="s">
        <v>4684</v>
      </c>
      <c r="AT766" t="s">
        <v>3868</v>
      </c>
      <c r="AV766" t="s">
        <v>4685</v>
      </c>
      <c r="AX766">
        <v>180</v>
      </c>
      <c r="AY766" t="s">
        <v>4678</v>
      </c>
      <c r="AZ766" t="s">
        <v>4679</v>
      </c>
      <c r="BA766" t="s">
        <v>3704</v>
      </c>
      <c r="BB766" t="s">
        <v>3705</v>
      </c>
      <c r="BC766" t="s">
        <v>3706</v>
      </c>
      <c r="BJ766" t="s">
        <v>3707</v>
      </c>
      <c r="BO766" t="s">
        <v>110</v>
      </c>
      <c r="BP766" t="s">
        <v>111</v>
      </c>
      <c r="BQ766" t="s">
        <v>112</v>
      </c>
      <c r="BR766" t="s">
        <v>134</v>
      </c>
      <c r="BS766" t="s">
        <v>3708</v>
      </c>
      <c r="BT766" t="s">
        <v>3709</v>
      </c>
      <c r="BU766" t="s">
        <v>116</v>
      </c>
      <c r="BV766" t="s">
        <v>602</v>
      </c>
      <c r="CF766">
        <v>6</v>
      </c>
      <c r="CG766">
        <v>1</v>
      </c>
      <c r="CH766" t="s">
        <v>2892</v>
      </c>
    </row>
    <row r="767" spans="1:86" x14ac:dyDescent="0.25">
      <c r="A767">
        <v>764</v>
      </c>
      <c r="B767" t="s">
        <v>86</v>
      </c>
      <c r="C767" t="s">
        <v>87</v>
      </c>
      <c r="D767" t="s">
        <v>4686</v>
      </c>
      <c r="E767" t="s">
        <v>1476</v>
      </c>
      <c r="F767" t="s">
        <v>3928</v>
      </c>
      <c r="H767" t="s">
        <v>3929</v>
      </c>
      <c r="I767" t="s">
        <v>3930</v>
      </c>
      <c r="J767" t="s">
        <v>4106</v>
      </c>
      <c r="P767" t="s">
        <v>3099</v>
      </c>
      <c r="Q767" t="s">
        <v>95</v>
      </c>
      <c r="Z767" t="s">
        <v>2916</v>
      </c>
      <c r="AB767" t="s">
        <v>4687</v>
      </c>
      <c r="AC767" t="s">
        <v>2916</v>
      </c>
      <c r="AD767" t="s">
        <v>1077</v>
      </c>
      <c r="AE767" t="s">
        <v>3660</v>
      </c>
      <c r="AI767" t="s">
        <v>4688</v>
      </c>
      <c r="AJ767" t="s">
        <v>4688</v>
      </c>
      <c r="AK767" t="s">
        <v>4688</v>
      </c>
      <c r="AM767" t="s">
        <v>3261</v>
      </c>
      <c r="AN767" t="s">
        <v>1485</v>
      </c>
      <c r="AO767" t="s">
        <v>1486</v>
      </c>
      <c r="AP767" t="s">
        <v>2885</v>
      </c>
      <c r="AS767" t="s">
        <v>4684</v>
      </c>
      <c r="AT767" t="s">
        <v>4689</v>
      </c>
      <c r="AV767" t="s">
        <v>4690</v>
      </c>
      <c r="AX767">
        <v>248</v>
      </c>
      <c r="AY767" t="s">
        <v>4691</v>
      </c>
      <c r="AZ767" t="s">
        <v>4692</v>
      </c>
      <c r="BA767" t="s">
        <v>4693</v>
      </c>
      <c r="BB767" t="s">
        <v>4694</v>
      </c>
      <c r="BC767" t="s">
        <v>4695</v>
      </c>
      <c r="BJ767" t="s">
        <v>3707</v>
      </c>
      <c r="BO767" t="s">
        <v>110</v>
      </c>
      <c r="BP767" t="s">
        <v>111</v>
      </c>
      <c r="BQ767" t="s">
        <v>112</v>
      </c>
      <c r="BR767" t="s">
        <v>3857</v>
      </c>
      <c r="BS767" t="s">
        <v>4696</v>
      </c>
      <c r="BT767" t="s">
        <v>3709</v>
      </c>
      <c r="BU767" t="s">
        <v>116</v>
      </c>
      <c r="BV767" t="s">
        <v>475</v>
      </c>
      <c r="CF767">
        <v>6</v>
      </c>
      <c r="CG767">
        <v>1</v>
      </c>
      <c r="CH767" t="s">
        <v>2892</v>
      </c>
    </row>
    <row r="768" spans="1:86" x14ac:dyDescent="0.25">
      <c r="A768">
        <v>765</v>
      </c>
      <c r="B768" t="s">
        <v>86</v>
      </c>
      <c r="C768" t="s">
        <v>87</v>
      </c>
      <c r="D768" t="s">
        <v>4697</v>
      </c>
      <c r="E768" t="s">
        <v>1476</v>
      </c>
      <c r="F768" t="s">
        <v>4698</v>
      </c>
      <c r="H768" t="s">
        <v>4699</v>
      </c>
      <c r="I768" t="s">
        <v>4700</v>
      </c>
      <c r="J768" t="s">
        <v>2880</v>
      </c>
      <c r="P768" t="s">
        <v>4701</v>
      </c>
      <c r="Q768" t="s">
        <v>95</v>
      </c>
      <c r="Z768" t="s">
        <v>2950</v>
      </c>
      <c r="AB768" t="s">
        <v>97</v>
      </c>
      <c r="AC768" t="s">
        <v>489</v>
      </c>
      <c r="AD768" t="s">
        <v>1077</v>
      </c>
      <c r="AE768" t="s">
        <v>4702</v>
      </c>
      <c r="AG768" t="s">
        <v>4703</v>
      </c>
      <c r="AI768" t="s">
        <v>4704</v>
      </c>
      <c r="AJ768" t="s">
        <v>4704</v>
      </c>
      <c r="AK768" t="s">
        <v>4704</v>
      </c>
      <c r="AN768" t="s">
        <v>1485</v>
      </c>
      <c r="AO768" t="s">
        <v>1486</v>
      </c>
      <c r="AP768" t="s">
        <v>2885</v>
      </c>
      <c r="AS768" t="s">
        <v>4705</v>
      </c>
      <c r="AT768" t="s">
        <v>4706</v>
      </c>
      <c r="AV768" t="s">
        <v>4707</v>
      </c>
      <c r="AX768">
        <v>109</v>
      </c>
      <c r="AY768" t="s">
        <v>4708</v>
      </c>
      <c r="AZ768" t="s">
        <v>4709</v>
      </c>
      <c r="BA768" t="s">
        <v>3197</v>
      </c>
      <c r="BB768" t="s">
        <v>3314</v>
      </c>
      <c r="BJ768" t="s">
        <v>981</v>
      </c>
      <c r="BO768" t="s">
        <v>110</v>
      </c>
      <c r="BP768" t="s">
        <v>111</v>
      </c>
      <c r="BQ768" t="s">
        <v>112</v>
      </c>
      <c r="BR768" t="s">
        <v>3185</v>
      </c>
      <c r="BS768" t="s">
        <v>3199</v>
      </c>
      <c r="BT768" t="s">
        <v>1075</v>
      </c>
      <c r="BU768" t="s">
        <v>116</v>
      </c>
      <c r="BV768" t="s">
        <v>463</v>
      </c>
      <c r="CF768">
        <v>6</v>
      </c>
      <c r="CG768">
        <v>3</v>
      </c>
      <c r="CH768" t="s">
        <v>2892</v>
      </c>
    </row>
    <row r="769" spans="1:86" x14ac:dyDescent="0.25">
      <c r="A769">
        <v>766</v>
      </c>
      <c r="B769" t="s">
        <v>86</v>
      </c>
      <c r="C769" t="s">
        <v>87</v>
      </c>
      <c r="D769" t="s">
        <v>4710</v>
      </c>
      <c r="E769" t="s">
        <v>1476</v>
      </c>
      <c r="F769" t="s">
        <v>4698</v>
      </c>
      <c r="H769" t="s">
        <v>4699</v>
      </c>
      <c r="I769" t="s">
        <v>4700</v>
      </c>
      <c r="J769" t="s">
        <v>3043</v>
      </c>
      <c r="P769" t="s">
        <v>4701</v>
      </c>
      <c r="Q769" t="s">
        <v>95</v>
      </c>
      <c r="Z769" t="s">
        <v>2916</v>
      </c>
      <c r="AB769" t="s">
        <v>4711</v>
      </c>
      <c r="AC769" t="s">
        <v>2916</v>
      </c>
      <c r="AD769" t="s">
        <v>1077</v>
      </c>
      <c r="AE769" t="s">
        <v>4712</v>
      </c>
      <c r="AN769" t="s">
        <v>1485</v>
      </c>
      <c r="AO769" t="s">
        <v>1486</v>
      </c>
      <c r="AP769" t="s">
        <v>2885</v>
      </c>
      <c r="AS769" t="s">
        <v>4713</v>
      </c>
      <c r="AT769" t="s">
        <v>4714</v>
      </c>
      <c r="AV769" t="s">
        <v>4715</v>
      </c>
      <c r="AX769">
        <v>61</v>
      </c>
      <c r="AY769" t="s">
        <v>4716</v>
      </c>
      <c r="AZ769" t="s">
        <v>4717</v>
      </c>
      <c r="BA769" t="s">
        <v>3415</v>
      </c>
      <c r="BB769" t="s">
        <v>3416</v>
      </c>
      <c r="BJ769" t="s">
        <v>1004</v>
      </c>
      <c r="BM769" t="s">
        <v>3418</v>
      </c>
      <c r="BN769" t="s">
        <v>3419</v>
      </c>
      <c r="BO769" t="s">
        <v>110</v>
      </c>
      <c r="BP769" t="s">
        <v>111</v>
      </c>
      <c r="BQ769" t="s">
        <v>112</v>
      </c>
      <c r="BR769" t="s">
        <v>374</v>
      </c>
      <c r="BS769" t="s">
        <v>3389</v>
      </c>
      <c r="BT769" t="s">
        <v>983</v>
      </c>
      <c r="BU769" t="s">
        <v>116</v>
      </c>
      <c r="BV769" t="s">
        <v>3421</v>
      </c>
      <c r="CF769">
        <v>6</v>
      </c>
      <c r="CG769">
        <v>3</v>
      </c>
      <c r="CH769" t="s">
        <v>2892</v>
      </c>
    </row>
    <row r="770" spans="1:86" x14ac:dyDescent="0.25">
      <c r="A770">
        <v>767</v>
      </c>
      <c r="B770" t="s">
        <v>86</v>
      </c>
      <c r="C770" t="s">
        <v>87</v>
      </c>
      <c r="D770" t="s">
        <v>4718</v>
      </c>
      <c r="E770" t="s">
        <v>1476</v>
      </c>
      <c r="F770" t="s">
        <v>4698</v>
      </c>
      <c r="H770" t="s">
        <v>4719</v>
      </c>
      <c r="I770" t="s">
        <v>4720</v>
      </c>
      <c r="J770" t="s">
        <v>4721</v>
      </c>
      <c r="P770" t="s">
        <v>4701</v>
      </c>
      <c r="Q770" t="s">
        <v>95</v>
      </c>
      <c r="Z770" t="s">
        <v>2916</v>
      </c>
      <c r="AB770" t="s">
        <v>4722</v>
      </c>
      <c r="AC770" t="s">
        <v>2916</v>
      </c>
      <c r="AD770" t="s">
        <v>1077</v>
      </c>
      <c r="AE770" t="s">
        <v>3924</v>
      </c>
      <c r="AM770" t="s">
        <v>4723</v>
      </c>
      <c r="AN770" t="s">
        <v>1485</v>
      </c>
      <c r="AO770" t="s">
        <v>1486</v>
      </c>
      <c r="AP770" t="s">
        <v>2885</v>
      </c>
      <c r="AS770" t="s">
        <v>4713</v>
      </c>
      <c r="AT770" t="s">
        <v>4724</v>
      </c>
      <c r="AV770" t="s">
        <v>4725</v>
      </c>
      <c r="AX770">
        <v>59</v>
      </c>
      <c r="AY770" t="s">
        <v>4726</v>
      </c>
      <c r="AZ770" t="s">
        <v>4727</v>
      </c>
      <c r="BA770" t="s">
        <v>3415</v>
      </c>
      <c r="BB770" t="s">
        <v>3416</v>
      </c>
      <c r="BH770" t="s">
        <v>3417</v>
      </c>
      <c r="BI770" t="s">
        <v>1629</v>
      </c>
      <c r="BJ770" t="s">
        <v>1004</v>
      </c>
      <c r="BM770" t="s">
        <v>3418</v>
      </c>
      <c r="BN770" t="s">
        <v>3419</v>
      </c>
      <c r="BO770" t="s">
        <v>110</v>
      </c>
      <c r="BP770" t="s">
        <v>111</v>
      </c>
      <c r="BQ770" t="s">
        <v>112</v>
      </c>
      <c r="BR770" t="s">
        <v>2223</v>
      </c>
      <c r="BS770" t="s">
        <v>3420</v>
      </c>
      <c r="BT770" t="s">
        <v>983</v>
      </c>
      <c r="BU770" t="s">
        <v>116</v>
      </c>
      <c r="BV770" t="s">
        <v>3421</v>
      </c>
      <c r="CC770" t="s">
        <v>4728</v>
      </c>
      <c r="CF770">
        <v>6</v>
      </c>
      <c r="CG770">
        <v>3</v>
      </c>
      <c r="CH770" t="s">
        <v>2892</v>
      </c>
    </row>
    <row r="771" spans="1:86" x14ac:dyDescent="0.25">
      <c r="A771">
        <v>768</v>
      </c>
      <c r="B771" t="s">
        <v>86</v>
      </c>
      <c r="C771" t="s">
        <v>87</v>
      </c>
      <c r="D771" t="s">
        <v>4729</v>
      </c>
      <c r="E771" t="s">
        <v>1476</v>
      </c>
      <c r="F771" t="s">
        <v>3066</v>
      </c>
      <c r="H771" t="s">
        <v>4730</v>
      </c>
      <c r="I771" t="s">
        <v>4731</v>
      </c>
      <c r="J771" t="s">
        <v>4732</v>
      </c>
      <c r="P771" t="s">
        <v>4701</v>
      </c>
      <c r="Q771" t="s">
        <v>95</v>
      </c>
      <c r="Z771" t="s">
        <v>2916</v>
      </c>
      <c r="AB771" t="s">
        <v>4733</v>
      </c>
      <c r="AC771" t="s">
        <v>2916</v>
      </c>
      <c r="AD771" t="s">
        <v>1077</v>
      </c>
      <c r="AE771" t="s">
        <v>4734</v>
      </c>
      <c r="AI771" t="s">
        <v>4735</v>
      </c>
      <c r="AJ771" t="s">
        <v>4735</v>
      </c>
      <c r="AK771" t="s">
        <v>4735</v>
      </c>
      <c r="AN771" t="s">
        <v>1485</v>
      </c>
      <c r="AO771" t="s">
        <v>1486</v>
      </c>
      <c r="AP771" t="s">
        <v>2885</v>
      </c>
      <c r="AS771" t="s">
        <v>4736</v>
      </c>
      <c r="AT771" t="s">
        <v>4737</v>
      </c>
      <c r="AV771" t="s">
        <v>4738</v>
      </c>
      <c r="AX771">
        <v>107</v>
      </c>
      <c r="AY771" t="s">
        <v>4739</v>
      </c>
      <c r="AZ771" t="s">
        <v>4740</v>
      </c>
      <c r="BA771" t="s">
        <v>1899</v>
      </c>
      <c r="BB771" t="s">
        <v>1821</v>
      </c>
      <c r="BC771" t="s">
        <v>4741</v>
      </c>
      <c r="BG771" t="s">
        <v>268</v>
      </c>
      <c r="BJ771" t="s">
        <v>269</v>
      </c>
      <c r="BO771" t="s">
        <v>110</v>
      </c>
      <c r="BP771" t="s">
        <v>111</v>
      </c>
      <c r="BQ771" t="s">
        <v>112</v>
      </c>
      <c r="BR771" t="s">
        <v>609</v>
      </c>
      <c r="BS771" t="s">
        <v>1822</v>
      </c>
      <c r="BT771" t="s">
        <v>207</v>
      </c>
      <c r="BU771" t="s">
        <v>116</v>
      </c>
      <c r="BV771" t="s">
        <v>475</v>
      </c>
      <c r="CC771" t="s">
        <v>4742</v>
      </c>
      <c r="CF771">
        <v>4</v>
      </c>
      <c r="CG771">
        <v>1</v>
      </c>
      <c r="CH771" t="s">
        <v>2892</v>
      </c>
    </row>
    <row r="772" spans="1:86" x14ac:dyDescent="0.25">
      <c r="A772">
        <v>769</v>
      </c>
      <c r="B772" t="s">
        <v>86</v>
      </c>
      <c r="C772" t="s">
        <v>87</v>
      </c>
      <c r="D772" t="s">
        <v>4743</v>
      </c>
      <c r="E772" t="s">
        <v>1476</v>
      </c>
      <c r="F772" t="s">
        <v>3066</v>
      </c>
      <c r="H772" t="s">
        <v>4730</v>
      </c>
      <c r="I772" t="s">
        <v>4731</v>
      </c>
      <c r="J772" t="s">
        <v>4732</v>
      </c>
      <c r="P772" t="s">
        <v>4701</v>
      </c>
      <c r="Q772" t="s">
        <v>95</v>
      </c>
      <c r="Z772" t="s">
        <v>2916</v>
      </c>
      <c r="AB772" t="s">
        <v>4733</v>
      </c>
      <c r="AC772" t="s">
        <v>2916</v>
      </c>
      <c r="AD772" t="s">
        <v>1077</v>
      </c>
      <c r="AE772" t="s">
        <v>4734</v>
      </c>
      <c r="AI772" t="s">
        <v>4735</v>
      </c>
      <c r="AJ772" t="s">
        <v>4735</v>
      </c>
      <c r="AK772" t="s">
        <v>4735</v>
      </c>
      <c r="AN772" t="s">
        <v>1485</v>
      </c>
      <c r="AO772" t="s">
        <v>1486</v>
      </c>
      <c r="AP772" t="s">
        <v>2885</v>
      </c>
      <c r="AS772" t="s">
        <v>4736</v>
      </c>
      <c r="AT772" t="s">
        <v>4737</v>
      </c>
      <c r="AV772" t="s">
        <v>4738</v>
      </c>
      <c r="AX772">
        <v>107</v>
      </c>
      <c r="AY772" t="s">
        <v>4739</v>
      </c>
      <c r="AZ772" t="s">
        <v>4740</v>
      </c>
      <c r="BA772" t="s">
        <v>1899</v>
      </c>
      <c r="BB772" t="s">
        <v>1821</v>
      </c>
      <c r="BC772" t="s">
        <v>4741</v>
      </c>
      <c r="BG772" t="s">
        <v>268</v>
      </c>
      <c r="BJ772" t="s">
        <v>269</v>
      </c>
      <c r="BO772" t="s">
        <v>110</v>
      </c>
      <c r="BP772" t="s">
        <v>111</v>
      </c>
      <c r="BQ772" t="s">
        <v>112</v>
      </c>
      <c r="BR772" t="s">
        <v>609</v>
      </c>
      <c r="BS772" t="s">
        <v>1822</v>
      </c>
      <c r="BT772" t="s">
        <v>207</v>
      </c>
      <c r="BU772" t="s">
        <v>116</v>
      </c>
      <c r="BV772" t="s">
        <v>475</v>
      </c>
      <c r="CC772" t="s">
        <v>4742</v>
      </c>
      <c r="CF772">
        <v>4</v>
      </c>
      <c r="CG772">
        <v>1</v>
      </c>
      <c r="CH772" t="s">
        <v>2892</v>
      </c>
    </row>
    <row r="773" spans="1:86" x14ac:dyDescent="0.25">
      <c r="A773">
        <v>770</v>
      </c>
      <c r="B773" t="s">
        <v>86</v>
      </c>
      <c r="C773" t="s">
        <v>87</v>
      </c>
      <c r="D773" t="s">
        <v>4744</v>
      </c>
      <c r="E773" t="s">
        <v>1476</v>
      </c>
      <c r="F773" t="s">
        <v>3066</v>
      </c>
      <c r="H773" t="s">
        <v>4730</v>
      </c>
      <c r="I773" t="s">
        <v>4731</v>
      </c>
      <c r="J773" t="s">
        <v>4732</v>
      </c>
      <c r="P773" t="s">
        <v>4701</v>
      </c>
      <c r="Q773" t="s">
        <v>95</v>
      </c>
      <c r="Z773" t="s">
        <v>2916</v>
      </c>
      <c r="AB773" t="s">
        <v>4733</v>
      </c>
      <c r="AC773" t="s">
        <v>2916</v>
      </c>
      <c r="AD773" t="s">
        <v>1077</v>
      </c>
      <c r="AE773" t="s">
        <v>4734</v>
      </c>
      <c r="AI773" t="s">
        <v>4735</v>
      </c>
      <c r="AJ773" t="s">
        <v>4735</v>
      </c>
      <c r="AK773" t="s">
        <v>4735</v>
      </c>
      <c r="AN773" t="s">
        <v>1485</v>
      </c>
      <c r="AO773" t="s">
        <v>1486</v>
      </c>
      <c r="AP773" t="s">
        <v>2885</v>
      </c>
      <c r="AS773" t="s">
        <v>4736</v>
      </c>
      <c r="AT773" t="s">
        <v>4737</v>
      </c>
      <c r="AV773" t="s">
        <v>4738</v>
      </c>
      <c r="AX773">
        <v>107</v>
      </c>
      <c r="AY773" t="s">
        <v>4739</v>
      </c>
      <c r="AZ773" t="s">
        <v>4740</v>
      </c>
      <c r="BA773" t="s">
        <v>1899</v>
      </c>
      <c r="BB773" t="s">
        <v>1821</v>
      </c>
      <c r="BC773" t="s">
        <v>4741</v>
      </c>
      <c r="BG773" t="s">
        <v>268</v>
      </c>
      <c r="BJ773" t="s">
        <v>269</v>
      </c>
      <c r="BO773" t="s">
        <v>110</v>
      </c>
      <c r="BP773" t="s">
        <v>111</v>
      </c>
      <c r="BQ773" t="s">
        <v>112</v>
      </c>
      <c r="BR773" t="s">
        <v>609</v>
      </c>
      <c r="BS773" t="s">
        <v>1822</v>
      </c>
      <c r="BT773" t="s">
        <v>207</v>
      </c>
      <c r="BU773" t="s">
        <v>116</v>
      </c>
      <c r="BV773" t="s">
        <v>475</v>
      </c>
      <c r="CC773" t="s">
        <v>4742</v>
      </c>
      <c r="CF773">
        <v>4</v>
      </c>
      <c r="CG773">
        <v>1</v>
      </c>
      <c r="CH773" t="s">
        <v>2892</v>
      </c>
    </row>
    <row r="774" spans="1:86" x14ac:dyDescent="0.25">
      <c r="A774">
        <v>771</v>
      </c>
      <c r="B774" t="s">
        <v>86</v>
      </c>
      <c r="C774" t="s">
        <v>87</v>
      </c>
      <c r="D774" t="s">
        <v>4745</v>
      </c>
      <c r="E774" t="s">
        <v>1476</v>
      </c>
      <c r="F774" t="s">
        <v>3066</v>
      </c>
      <c r="H774" t="s">
        <v>4730</v>
      </c>
      <c r="I774" t="s">
        <v>4731</v>
      </c>
      <c r="J774" t="s">
        <v>4732</v>
      </c>
      <c r="P774" t="s">
        <v>4701</v>
      </c>
      <c r="Q774" t="s">
        <v>95</v>
      </c>
      <c r="Z774" t="s">
        <v>2916</v>
      </c>
      <c r="AB774" t="s">
        <v>4733</v>
      </c>
      <c r="AC774" t="s">
        <v>2916</v>
      </c>
      <c r="AD774" t="s">
        <v>1077</v>
      </c>
      <c r="AE774" t="s">
        <v>4734</v>
      </c>
      <c r="AI774" t="s">
        <v>4735</v>
      </c>
      <c r="AJ774" t="s">
        <v>4735</v>
      </c>
      <c r="AK774" t="s">
        <v>4735</v>
      </c>
      <c r="AN774" t="s">
        <v>1485</v>
      </c>
      <c r="AO774" t="s">
        <v>1486</v>
      </c>
      <c r="AP774" t="s">
        <v>2885</v>
      </c>
      <c r="AS774" t="s">
        <v>4736</v>
      </c>
      <c r="AT774" t="s">
        <v>4737</v>
      </c>
      <c r="AV774" t="s">
        <v>4738</v>
      </c>
      <c r="AX774">
        <v>107</v>
      </c>
      <c r="AY774" t="s">
        <v>4739</v>
      </c>
      <c r="AZ774" t="s">
        <v>4740</v>
      </c>
      <c r="BA774" t="s">
        <v>1899</v>
      </c>
      <c r="BB774" t="s">
        <v>1821</v>
      </c>
      <c r="BC774" t="s">
        <v>4741</v>
      </c>
      <c r="BG774" t="s">
        <v>268</v>
      </c>
      <c r="BJ774" t="s">
        <v>269</v>
      </c>
      <c r="BO774" t="s">
        <v>110</v>
      </c>
      <c r="BP774" t="s">
        <v>111</v>
      </c>
      <c r="BQ774" t="s">
        <v>112</v>
      </c>
      <c r="BR774" t="s">
        <v>609</v>
      </c>
      <c r="BS774" t="s">
        <v>1822</v>
      </c>
      <c r="BT774" t="s">
        <v>207</v>
      </c>
      <c r="BU774" t="s">
        <v>116</v>
      </c>
      <c r="BV774" t="s">
        <v>475</v>
      </c>
      <c r="CC774" t="s">
        <v>4742</v>
      </c>
      <c r="CF774">
        <v>4</v>
      </c>
      <c r="CG774">
        <v>1</v>
      </c>
      <c r="CH774" t="s">
        <v>2892</v>
      </c>
    </row>
    <row r="775" spans="1:86" x14ac:dyDescent="0.25">
      <c r="A775">
        <v>772</v>
      </c>
      <c r="B775" t="s">
        <v>86</v>
      </c>
      <c r="C775" t="s">
        <v>87</v>
      </c>
      <c r="D775" t="s">
        <v>4746</v>
      </c>
      <c r="E775" t="s">
        <v>1476</v>
      </c>
      <c r="F775" t="s">
        <v>3066</v>
      </c>
      <c r="H775" t="s">
        <v>4730</v>
      </c>
      <c r="I775" t="s">
        <v>4731</v>
      </c>
      <c r="J775" t="s">
        <v>4732</v>
      </c>
      <c r="P775" t="s">
        <v>4701</v>
      </c>
      <c r="Q775" t="s">
        <v>95</v>
      </c>
      <c r="Z775" t="s">
        <v>2916</v>
      </c>
      <c r="AB775" t="s">
        <v>4733</v>
      </c>
      <c r="AC775" t="s">
        <v>2916</v>
      </c>
      <c r="AD775" t="s">
        <v>1077</v>
      </c>
      <c r="AE775" t="s">
        <v>4734</v>
      </c>
      <c r="AI775" t="s">
        <v>4735</v>
      </c>
      <c r="AJ775" t="s">
        <v>4735</v>
      </c>
      <c r="AK775" t="s">
        <v>4735</v>
      </c>
      <c r="AN775" t="s">
        <v>1485</v>
      </c>
      <c r="AO775" t="s">
        <v>1486</v>
      </c>
      <c r="AP775" t="s">
        <v>2885</v>
      </c>
      <c r="AS775" t="s">
        <v>4736</v>
      </c>
      <c r="AT775" t="s">
        <v>4737</v>
      </c>
      <c r="AV775" t="s">
        <v>4738</v>
      </c>
      <c r="AX775">
        <v>107</v>
      </c>
      <c r="AY775" t="s">
        <v>4739</v>
      </c>
      <c r="AZ775" t="s">
        <v>4740</v>
      </c>
      <c r="BA775" t="s">
        <v>1899</v>
      </c>
      <c r="BB775" t="s">
        <v>1821</v>
      </c>
      <c r="BC775" t="s">
        <v>4741</v>
      </c>
      <c r="BG775" t="s">
        <v>268</v>
      </c>
      <c r="BJ775" t="s">
        <v>269</v>
      </c>
      <c r="BO775" t="s">
        <v>110</v>
      </c>
      <c r="BP775" t="s">
        <v>111</v>
      </c>
      <c r="BQ775" t="s">
        <v>112</v>
      </c>
      <c r="BR775" t="s">
        <v>609</v>
      </c>
      <c r="BS775" t="s">
        <v>1822</v>
      </c>
      <c r="BT775" t="s">
        <v>207</v>
      </c>
      <c r="BU775" t="s">
        <v>116</v>
      </c>
      <c r="BV775" t="s">
        <v>475</v>
      </c>
      <c r="CC775" t="s">
        <v>4742</v>
      </c>
      <c r="CF775">
        <v>4</v>
      </c>
      <c r="CG775">
        <v>1</v>
      </c>
      <c r="CH775" t="s">
        <v>2892</v>
      </c>
    </row>
    <row r="776" spans="1:86" x14ac:dyDescent="0.25">
      <c r="A776">
        <v>773</v>
      </c>
      <c r="B776" t="s">
        <v>86</v>
      </c>
      <c r="C776" t="s">
        <v>87</v>
      </c>
      <c r="D776" t="s">
        <v>4747</v>
      </c>
      <c r="E776" t="s">
        <v>1476</v>
      </c>
      <c r="F776" t="s">
        <v>3066</v>
      </c>
      <c r="H776" t="s">
        <v>4730</v>
      </c>
      <c r="I776" t="s">
        <v>4731</v>
      </c>
      <c r="J776" t="s">
        <v>4732</v>
      </c>
      <c r="P776" t="s">
        <v>4701</v>
      </c>
      <c r="Q776" t="s">
        <v>95</v>
      </c>
      <c r="Z776" t="s">
        <v>2916</v>
      </c>
      <c r="AB776" t="s">
        <v>4733</v>
      </c>
      <c r="AC776" t="s">
        <v>2916</v>
      </c>
      <c r="AD776" t="s">
        <v>1077</v>
      </c>
      <c r="AE776" t="s">
        <v>4734</v>
      </c>
      <c r="AI776" t="s">
        <v>4735</v>
      </c>
      <c r="AJ776" t="s">
        <v>4735</v>
      </c>
      <c r="AK776" t="s">
        <v>4735</v>
      </c>
      <c r="AN776" t="s">
        <v>1485</v>
      </c>
      <c r="AO776" t="s">
        <v>1486</v>
      </c>
      <c r="AP776" t="s">
        <v>2885</v>
      </c>
      <c r="AS776" t="s">
        <v>4736</v>
      </c>
      <c r="AT776" t="s">
        <v>4737</v>
      </c>
      <c r="AV776" t="s">
        <v>4738</v>
      </c>
      <c r="AX776">
        <v>107</v>
      </c>
      <c r="AY776" t="s">
        <v>4739</v>
      </c>
      <c r="AZ776" t="s">
        <v>4740</v>
      </c>
      <c r="BA776" t="s">
        <v>1899</v>
      </c>
      <c r="BB776" t="s">
        <v>1821</v>
      </c>
      <c r="BC776" t="s">
        <v>4741</v>
      </c>
      <c r="BG776" t="s">
        <v>268</v>
      </c>
      <c r="BJ776" t="s">
        <v>269</v>
      </c>
      <c r="BO776" t="s">
        <v>110</v>
      </c>
      <c r="BP776" t="s">
        <v>111</v>
      </c>
      <c r="BQ776" t="s">
        <v>112</v>
      </c>
      <c r="BR776" t="s">
        <v>609</v>
      </c>
      <c r="BS776" t="s">
        <v>1822</v>
      </c>
      <c r="BT776" t="s">
        <v>207</v>
      </c>
      <c r="BU776" t="s">
        <v>116</v>
      </c>
      <c r="BV776" t="s">
        <v>475</v>
      </c>
      <c r="CC776" t="s">
        <v>4742</v>
      </c>
      <c r="CF776">
        <v>4</v>
      </c>
      <c r="CG776">
        <v>1</v>
      </c>
      <c r="CH776" t="s">
        <v>2892</v>
      </c>
    </row>
    <row r="777" spans="1:86" x14ac:dyDescent="0.25">
      <c r="A777">
        <v>774</v>
      </c>
      <c r="B777" t="s">
        <v>86</v>
      </c>
      <c r="C777" t="s">
        <v>87</v>
      </c>
      <c r="D777" t="s">
        <v>4748</v>
      </c>
      <c r="E777" t="s">
        <v>1476</v>
      </c>
      <c r="F777" t="s">
        <v>3066</v>
      </c>
      <c r="H777" t="s">
        <v>4730</v>
      </c>
      <c r="I777" t="s">
        <v>4731</v>
      </c>
      <c r="J777" t="s">
        <v>4732</v>
      </c>
      <c r="P777" t="s">
        <v>4701</v>
      </c>
      <c r="Q777" t="s">
        <v>95</v>
      </c>
      <c r="Z777" t="s">
        <v>2916</v>
      </c>
      <c r="AB777" t="s">
        <v>4733</v>
      </c>
      <c r="AC777" t="s">
        <v>2916</v>
      </c>
      <c r="AD777" t="s">
        <v>1077</v>
      </c>
      <c r="AE777" t="s">
        <v>4734</v>
      </c>
      <c r="AI777" t="s">
        <v>4735</v>
      </c>
      <c r="AJ777" t="s">
        <v>4735</v>
      </c>
      <c r="AK777" t="s">
        <v>4735</v>
      </c>
      <c r="AN777" t="s">
        <v>1485</v>
      </c>
      <c r="AO777" t="s">
        <v>1486</v>
      </c>
      <c r="AP777" t="s">
        <v>2885</v>
      </c>
      <c r="AS777" t="s">
        <v>4736</v>
      </c>
      <c r="AT777" t="s">
        <v>4737</v>
      </c>
      <c r="AV777" t="s">
        <v>4738</v>
      </c>
      <c r="AX777">
        <v>107</v>
      </c>
      <c r="AY777" t="s">
        <v>4739</v>
      </c>
      <c r="AZ777" t="s">
        <v>4740</v>
      </c>
      <c r="BA777" t="s">
        <v>1899</v>
      </c>
      <c r="BB777" t="s">
        <v>1821</v>
      </c>
      <c r="BC777" t="s">
        <v>4741</v>
      </c>
      <c r="BG777" t="s">
        <v>268</v>
      </c>
      <c r="BJ777" t="s">
        <v>269</v>
      </c>
      <c r="BO777" t="s">
        <v>110</v>
      </c>
      <c r="BP777" t="s">
        <v>111</v>
      </c>
      <c r="BQ777" t="s">
        <v>112</v>
      </c>
      <c r="BR777" t="s">
        <v>609</v>
      </c>
      <c r="BS777" t="s">
        <v>1822</v>
      </c>
      <c r="BT777" t="s">
        <v>207</v>
      </c>
      <c r="BU777" t="s">
        <v>116</v>
      </c>
      <c r="BV777" t="s">
        <v>475</v>
      </c>
      <c r="CC777" t="s">
        <v>4742</v>
      </c>
      <c r="CF777">
        <v>4</v>
      </c>
      <c r="CG777">
        <v>1</v>
      </c>
      <c r="CH777" t="s">
        <v>2892</v>
      </c>
    </row>
    <row r="778" spans="1:86" x14ac:dyDescent="0.25">
      <c r="A778">
        <v>775</v>
      </c>
      <c r="B778" t="s">
        <v>86</v>
      </c>
      <c r="C778" t="s">
        <v>87</v>
      </c>
      <c r="D778" t="s">
        <v>4749</v>
      </c>
      <c r="E778" t="s">
        <v>1476</v>
      </c>
      <c r="F778" t="s">
        <v>3066</v>
      </c>
      <c r="H778" t="s">
        <v>4730</v>
      </c>
      <c r="I778" t="s">
        <v>4731</v>
      </c>
      <c r="J778" t="s">
        <v>4732</v>
      </c>
      <c r="P778" t="s">
        <v>4701</v>
      </c>
      <c r="Q778" t="s">
        <v>95</v>
      </c>
      <c r="Z778" t="s">
        <v>2916</v>
      </c>
      <c r="AB778" t="s">
        <v>4733</v>
      </c>
      <c r="AC778" t="s">
        <v>2916</v>
      </c>
      <c r="AD778" t="s">
        <v>1077</v>
      </c>
      <c r="AE778" t="s">
        <v>4734</v>
      </c>
      <c r="AI778" t="s">
        <v>4735</v>
      </c>
      <c r="AJ778" t="s">
        <v>4735</v>
      </c>
      <c r="AK778" t="s">
        <v>4735</v>
      </c>
      <c r="AN778" t="s">
        <v>1485</v>
      </c>
      <c r="AO778" t="s">
        <v>1486</v>
      </c>
      <c r="AP778" t="s">
        <v>2885</v>
      </c>
      <c r="AS778" t="s">
        <v>4736</v>
      </c>
      <c r="AT778" t="s">
        <v>4737</v>
      </c>
      <c r="AV778" t="s">
        <v>4738</v>
      </c>
      <c r="AX778">
        <v>107</v>
      </c>
      <c r="AY778" t="s">
        <v>4739</v>
      </c>
      <c r="AZ778" t="s">
        <v>4740</v>
      </c>
      <c r="BA778" t="s">
        <v>1899</v>
      </c>
      <c r="BB778" t="s">
        <v>1821</v>
      </c>
      <c r="BC778" t="s">
        <v>4741</v>
      </c>
      <c r="BG778" t="s">
        <v>268</v>
      </c>
      <c r="BJ778" t="s">
        <v>269</v>
      </c>
      <c r="BO778" t="s">
        <v>110</v>
      </c>
      <c r="BP778" t="s">
        <v>111</v>
      </c>
      <c r="BQ778" t="s">
        <v>112</v>
      </c>
      <c r="BR778" t="s">
        <v>609</v>
      </c>
      <c r="BS778" t="s">
        <v>1822</v>
      </c>
      <c r="BT778" t="s">
        <v>207</v>
      </c>
      <c r="BU778" t="s">
        <v>116</v>
      </c>
      <c r="BV778" t="s">
        <v>475</v>
      </c>
      <c r="CC778" t="s">
        <v>4742</v>
      </c>
      <c r="CF778">
        <v>4</v>
      </c>
      <c r="CG778">
        <v>1</v>
      </c>
      <c r="CH778" t="s">
        <v>2892</v>
      </c>
    </row>
    <row r="779" spans="1:86" x14ac:dyDescent="0.25">
      <c r="A779">
        <v>776</v>
      </c>
      <c r="B779" t="s">
        <v>86</v>
      </c>
      <c r="C779" t="s">
        <v>87</v>
      </c>
      <c r="D779" t="s">
        <v>4750</v>
      </c>
      <c r="E779" t="s">
        <v>1476</v>
      </c>
      <c r="F779" t="s">
        <v>4751</v>
      </c>
      <c r="H779" t="s">
        <v>4752</v>
      </c>
      <c r="I779" t="s">
        <v>4753</v>
      </c>
      <c r="J779" t="s">
        <v>93</v>
      </c>
      <c r="P779" t="s">
        <v>4754</v>
      </c>
      <c r="Q779" t="s">
        <v>95</v>
      </c>
      <c r="Z779" t="s">
        <v>1675</v>
      </c>
      <c r="AB779" t="s">
        <v>97</v>
      </c>
      <c r="AC779" t="s">
        <v>1675</v>
      </c>
      <c r="AD779" t="s">
        <v>4755</v>
      </c>
      <c r="AE779" t="s">
        <v>4755</v>
      </c>
      <c r="AI779" t="s">
        <v>4756</v>
      </c>
      <c r="AJ779" t="s">
        <v>4756</v>
      </c>
      <c r="AK779" t="s">
        <v>4756</v>
      </c>
      <c r="AL779" t="s">
        <v>4757</v>
      </c>
      <c r="AN779" t="s">
        <v>1485</v>
      </c>
      <c r="AO779" t="s">
        <v>1486</v>
      </c>
      <c r="AV779" t="s">
        <v>4758</v>
      </c>
      <c r="AX779">
        <v>56</v>
      </c>
      <c r="AY779" t="s">
        <v>4759</v>
      </c>
      <c r="AZ779" t="s">
        <v>4760</v>
      </c>
      <c r="BA779" t="s">
        <v>2027</v>
      </c>
      <c r="BB779" t="s">
        <v>3818</v>
      </c>
      <c r="BM779" t="s">
        <v>4761</v>
      </c>
      <c r="BN779" t="s">
        <v>4762</v>
      </c>
      <c r="BO779" t="s">
        <v>110</v>
      </c>
      <c r="BP779" t="s">
        <v>111</v>
      </c>
      <c r="BQ779" t="s">
        <v>112</v>
      </c>
      <c r="BR779" t="s">
        <v>239</v>
      </c>
      <c r="BS779" t="s">
        <v>1697</v>
      </c>
      <c r="BT779" t="s">
        <v>625</v>
      </c>
      <c r="BU779" t="s">
        <v>116</v>
      </c>
      <c r="BV779" t="s">
        <v>137</v>
      </c>
      <c r="CF779">
        <v>4</v>
      </c>
      <c r="CG779">
        <v>3</v>
      </c>
      <c r="CH779" t="s">
        <v>4763</v>
      </c>
    </row>
    <row r="780" spans="1:86" x14ac:dyDescent="0.25">
      <c r="A780">
        <v>777</v>
      </c>
      <c r="B780" t="s">
        <v>86</v>
      </c>
      <c r="C780" t="s">
        <v>87</v>
      </c>
      <c r="D780" t="s">
        <v>4764</v>
      </c>
      <c r="E780" t="s">
        <v>1476</v>
      </c>
      <c r="F780" t="s">
        <v>4751</v>
      </c>
      <c r="H780" t="s">
        <v>4752</v>
      </c>
      <c r="I780" t="s">
        <v>4753</v>
      </c>
      <c r="J780" t="s">
        <v>93</v>
      </c>
      <c r="P780" t="s">
        <v>4754</v>
      </c>
      <c r="Q780" t="s">
        <v>95</v>
      </c>
      <c r="Z780" t="s">
        <v>1675</v>
      </c>
      <c r="AB780" t="s">
        <v>97</v>
      </c>
      <c r="AC780" t="s">
        <v>1675</v>
      </c>
      <c r="AD780" t="s">
        <v>4755</v>
      </c>
      <c r="AE780" t="s">
        <v>4755</v>
      </c>
      <c r="AI780" t="s">
        <v>4765</v>
      </c>
      <c r="AJ780" t="s">
        <v>4765</v>
      </c>
      <c r="AK780" t="s">
        <v>4765</v>
      </c>
      <c r="AL780" t="s">
        <v>4766</v>
      </c>
      <c r="AN780" t="s">
        <v>1485</v>
      </c>
      <c r="AO780" t="s">
        <v>1486</v>
      </c>
      <c r="AV780" t="s">
        <v>4767</v>
      </c>
      <c r="AX780">
        <v>139</v>
      </c>
      <c r="AY780" t="s">
        <v>4768</v>
      </c>
      <c r="AZ780" t="s">
        <v>4769</v>
      </c>
      <c r="BA780" t="s">
        <v>4770</v>
      </c>
      <c r="BB780" t="s">
        <v>4771</v>
      </c>
      <c r="BG780" t="s">
        <v>3843</v>
      </c>
      <c r="BH780" t="s">
        <v>4772</v>
      </c>
      <c r="BI780" t="s">
        <v>704</v>
      </c>
      <c r="BM780" t="s">
        <v>3844</v>
      </c>
      <c r="BN780" t="s">
        <v>3845</v>
      </c>
      <c r="BO780" t="s">
        <v>110</v>
      </c>
      <c r="BP780" t="s">
        <v>111</v>
      </c>
      <c r="BQ780" t="s">
        <v>112</v>
      </c>
      <c r="BR780" t="s">
        <v>134</v>
      </c>
      <c r="BS780" t="s">
        <v>3708</v>
      </c>
      <c r="BT780" t="s">
        <v>3847</v>
      </c>
      <c r="BU780" t="s">
        <v>116</v>
      </c>
      <c r="BV780" t="s">
        <v>274</v>
      </c>
      <c r="CF780">
        <v>4</v>
      </c>
      <c r="CG780">
        <v>3</v>
      </c>
      <c r="CH780" t="s">
        <v>4763</v>
      </c>
    </row>
    <row r="781" spans="1:86" x14ac:dyDescent="0.25">
      <c r="A781">
        <v>778</v>
      </c>
      <c r="B781" t="s">
        <v>86</v>
      </c>
      <c r="C781" t="s">
        <v>87</v>
      </c>
      <c r="D781" t="s">
        <v>4773</v>
      </c>
      <c r="E781" t="s">
        <v>1476</v>
      </c>
      <c r="F781" t="s">
        <v>4751</v>
      </c>
      <c r="H781" t="s">
        <v>4752</v>
      </c>
      <c r="I781" t="s">
        <v>4753</v>
      </c>
      <c r="J781" t="s">
        <v>93</v>
      </c>
      <c r="P781" t="s">
        <v>4754</v>
      </c>
      <c r="Q781" t="s">
        <v>95</v>
      </c>
      <c r="Z781" t="s">
        <v>4774</v>
      </c>
      <c r="AB781" t="s">
        <v>97</v>
      </c>
      <c r="AC781" t="s">
        <v>4774</v>
      </c>
      <c r="AD781" t="s">
        <v>4775</v>
      </c>
      <c r="AE781" t="s">
        <v>4775</v>
      </c>
      <c r="AI781" t="s">
        <v>165</v>
      </c>
      <c r="AJ781" t="s">
        <v>165</v>
      </c>
      <c r="AK781" t="s">
        <v>165</v>
      </c>
      <c r="AL781" t="s">
        <v>166</v>
      </c>
      <c r="AN781" t="s">
        <v>1485</v>
      </c>
      <c r="AO781" t="s">
        <v>1486</v>
      </c>
      <c r="AV781" t="s">
        <v>4776</v>
      </c>
      <c r="AX781">
        <v>76</v>
      </c>
      <c r="AY781" t="s">
        <v>4777</v>
      </c>
      <c r="AZ781" t="s">
        <v>4778</v>
      </c>
      <c r="BA781" t="s">
        <v>1084</v>
      </c>
      <c r="BB781" t="s">
        <v>1085</v>
      </c>
      <c r="BO781" t="s">
        <v>110</v>
      </c>
      <c r="BP781" t="s">
        <v>111</v>
      </c>
      <c r="BQ781" t="s">
        <v>112</v>
      </c>
      <c r="BR781" t="s">
        <v>900</v>
      </c>
      <c r="BS781" t="s">
        <v>900</v>
      </c>
      <c r="BT781" t="s">
        <v>241</v>
      </c>
      <c r="BU781" t="s">
        <v>116</v>
      </c>
      <c r="BV781" t="s">
        <v>2046</v>
      </c>
      <c r="CF781">
        <v>4</v>
      </c>
      <c r="CG781">
        <v>3</v>
      </c>
      <c r="CH781" t="s">
        <v>4763</v>
      </c>
    </row>
    <row r="782" spans="1:86" x14ac:dyDescent="0.25">
      <c r="A782">
        <v>779</v>
      </c>
      <c r="B782" t="s">
        <v>86</v>
      </c>
      <c r="C782" t="s">
        <v>87</v>
      </c>
      <c r="D782" t="s">
        <v>4779</v>
      </c>
      <c r="E782" t="s">
        <v>1476</v>
      </c>
      <c r="F782" t="s">
        <v>4751</v>
      </c>
      <c r="H782" t="s">
        <v>4752</v>
      </c>
      <c r="I782" t="s">
        <v>4753</v>
      </c>
      <c r="J782" t="s">
        <v>93</v>
      </c>
      <c r="P782" t="s">
        <v>4754</v>
      </c>
      <c r="Q782" t="s">
        <v>95</v>
      </c>
      <c r="Z782" t="s">
        <v>1675</v>
      </c>
      <c r="AB782" t="s">
        <v>97</v>
      </c>
      <c r="AC782" t="s">
        <v>1675</v>
      </c>
      <c r="AD782" t="s">
        <v>4780</v>
      </c>
      <c r="AE782" t="s">
        <v>4780</v>
      </c>
      <c r="AI782" t="s">
        <v>4781</v>
      </c>
      <c r="AJ782" t="s">
        <v>4781</v>
      </c>
      <c r="AK782" t="s">
        <v>4781</v>
      </c>
      <c r="AL782" t="s">
        <v>4782</v>
      </c>
      <c r="AN782" t="s">
        <v>1485</v>
      </c>
      <c r="AO782" t="s">
        <v>1486</v>
      </c>
      <c r="AV782" t="s">
        <v>4783</v>
      </c>
      <c r="AX782">
        <v>166</v>
      </c>
      <c r="AY782" t="s">
        <v>4784</v>
      </c>
      <c r="AZ782" t="s">
        <v>4785</v>
      </c>
      <c r="BA782" t="s">
        <v>3328</v>
      </c>
      <c r="BB782" t="s">
        <v>3329</v>
      </c>
      <c r="BO782" t="s">
        <v>110</v>
      </c>
      <c r="BP782" t="s">
        <v>111</v>
      </c>
      <c r="BQ782" t="s">
        <v>112</v>
      </c>
      <c r="BR782" t="s">
        <v>3021</v>
      </c>
      <c r="BS782" t="s">
        <v>3331</v>
      </c>
      <c r="BT782" t="s">
        <v>3332</v>
      </c>
      <c r="BU782" t="s">
        <v>116</v>
      </c>
      <c r="BV782" t="s">
        <v>117</v>
      </c>
      <c r="CF782">
        <v>4</v>
      </c>
      <c r="CG782">
        <v>3</v>
      </c>
      <c r="CH782" t="s">
        <v>4763</v>
      </c>
    </row>
    <row r="783" spans="1:86" x14ac:dyDescent="0.25">
      <c r="A783">
        <v>780</v>
      </c>
      <c r="B783" t="s">
        <v>86</v>
      </c>
      <c r="C783" t="s">
        <v>87</v>
      </c>
      <c r="D783" t="s">
        <v>4786</v>
      </c>
      <c r="E783" t="s">
        <v>1476</v>
      </c>
      <c r="F783" t="s">
        <v>4751</v>
      </c>
      <c r="H783" t="s">
        <v>4752</v>
      </c>
      <c r="I783" t="s">
        <v>4753</v>
      </c>
      <c r="J783" t="s">
        <v>93</v>
      </c>
      <c r="P783" t="s">
        <v>4754</v>
      </c>
      <c r="Q783" t="s">
        <v>95</v>
      </c>
      <c r="Z783" t="s">
        <v>4787</v>
      </c>
      <c r="AB783" t="s">
        <v>97</v>
      </c>
      <c r="AC783" t="s">
        <v>4787</v>
      </c>
      <c r="AD783" t="s">
        <v>4788</v>
      </c>
      <c r="AE783" t="s">
        <v>4788</v>
      </c>
      <c r="AI783" t="s">
        <v>1077</v>
      </c>
      <c r="AJ783" t="s">
        <v>1077</v>
      </c>
      <c r="AK783" t="s">
        <v>1077</v>
      </c>
      <c r="AL783" t="s">
        <v>490</v>
      </c>
      <c r="AN783" t="s">
        <v>1485</v>
      </c>
      <c r="AO783" t="s">
        <v>1486</v>
      </c>
      <c r="AV783" t="s">
        <v>4789</v>
      </c>
      <c r="AX783">
        <v>42</v>
      </c>
      <c r="AY783" t="s">
        <v>4790</v>
      </c>
      <c r="AZ783" t="s">
        <v>4791</v>
      </c>
      <c r="BA783" t="s">
        <v>1084</v>
      </c>
      <c r="BB783" t="s">
        <v>1085</v>
      </c>
      <c r="BO783" t="s">
        <v>110</v>
      </c>
      <c r="BP783" t="s">
        <v>111</v>
      </c>
      <c r="BQ783" t="s">
        <v>112</v>
      </c>
      <c r="BR783" t="s">
        <v>900</v>
      </c>
      <c r="BS783" t="s">
        <v>900</v>
      </c>
      <c r="BT783" t="s">
        <v>1506</v>
      </c>
      <c r="BU783" t="s">
        <v>116</v>
      </c>
      <c r="BV783" t="s">
        <v>322</v>
      </c>
      <c r="CF783">
        <v>4</v>
      </c>
      <c r="CG783">
        <v>3</v>
      </c>
      <c r="CH783" t="s">
        <v>4763</v>
      </c>
    </row>
    <row r="784" spans="1:86" x14ac:dyDescent="0.25">
      <c r="A784">
        <v>781</v>
      </c>
      <c r="B784" t="s">
        <v>86</v>
      </c>
      <c r="C784" t="s">
        <v>87</v>
      </c>
      <c r="D784" t="s">
        <v>4792</v>
      </c>
      <c r="E784" t="s">
        <v>1476</v>
      </c>
      <c r="F784" t="s">
        <v>4751</v>
      </c>
      <c r="H784" t="s">
        <v>4752</v>
      </c>
      <c r="I784" t="s">
        <v>4753</v>
      </c>
      <c r="J784" t="s">
        <v>93</v>
      </c>
      <c r="P784" t="s">
        <v>4754</v>
      </c>
      <c r="Q784" t="s">
        <v>95</v>
      </c>
      <c r="Z784" t="s">
        <v>4793</v>
      </c>
      <c r="AB784" t="s">
        <v>97</v>
      </c>
      <c r="AC784" t="s">
        <v>4793</v>
      </c>
      <c r="AD784" t="s">
        <v>4794</v>
      </c>
      <c r="AE784" t="s">
        <v>4794</v>
      </c>
      <c r="AI784" t="s">
        <v>1077</v>
      </c>
      <c r="AJ784" t="s">
        <v>1077</v>
      </c>
      <c r="AK784" t="s">
        <v>1077</v>
      </c>
      <c r="AL784" t="s">
        <v>490</v>
      </c>
      <c r="AN784" t="s">
        <v>1485</v>
      </c>
      <c r="AO784" t="s">
        <v>1486</v>
      </c>
      <c r="AV784" t="s">
        <v>4795</v>
      </c>
      <c r="AX784">
        <v>47</v>
      </c>
      <c r="AY784" t="s">
        <v>4796</v>
      </c>
      <c r="AZ784" t="s">
        <v>4797</v>
      </c>
      <c r="BA784" t="s">
        <v>3387</v>
      </c>
      <c r="BB784" t="s">
        <v>3388</v>
      </c>
      <c r="BO784" t="s">
        <v>110</v>
      </c>
      <c r="BP784" t="s">
        <v>111</v>
      </c>
      <c r="BQ784" t="s">
        <v>112</v>
      </c>
      <c r="BR784" t="s">
        <v>252</v>
      </c>
      <c r="BS784" t="s">
        <v>4798</v>
      </c>
      <c r="BT784" t="s">
        <v>983</v>
      </c>
      <c r="BU784" t="s">
        <v>116</v>
      </c>
      <c r="BV784" t="s">
        <v>274</v>
      </c>
      <c r="CF784">
        <v>4</v>
      </c>
      <c r="CG784">
        <v>3</v>
      </c>
      <c r="CH784" t="s">
        <v>4763</v>
      </c>
    </row>
    <row r="785" spans="1:86" x14ac:dyDescent="0.25">
      <c r="A785">
        <v>782</v>
      </c>
      <c r="B785" t="s">
        <v>86</v>
      </c>
      <c r="C785" t="s">
        <v>87</v>
      </c>
      <c r="D785" t="s">
        <v>4799</v>
      </c>
      <c r="E785" t="s">
        <v>1476</v>
      </c>
      <c r="F785" t="s">
        <v>4751</v>
      </c>
      <c r="H785" t="s">
        <v>4752</v>
      </c>
      <c r="I785" t="s">
        <v>4753</v>
      </c>
      <c r="J785" t="s">
        <v>93</v>
      </c>
      <c r="P785" t="s">
        <v>4754</v>
      </c>
      <c r="Q785" t="s">
        <v>95</v>
      </c>
      <c r="Z785" t="s">
        <v>4800</v>
      </c>
      <c r="AB785" t="s">
        <v>97</v>
      </c>
      <c r="AC785" t="s">
        <v>4800</v>
      </c>
      <c r="AD785" t="s">
        <v>4801</v>
      </c>
      <c r="AE785" t="s">
        <v>4801</v>
      </c>
      <c r="AI785" t="s">
        <v>1077</v>
      </c>
      <c r="AJ785" t="s">
        <v>1077</v>
      </c>
      <c r="AK785" t="s">
        <v>1077</v>
      </c>
      <c r="AL785" t="s">
        <v>490</v>
      </c>
      <c r="AN785" t="s">
        <v>1485</v>
      </c>
      <c r="AO785" t="s">
        <v>1486</v>
      </c>
      <c r="AV785" t="s">
        <v>4789</v>
      </c>
      <c r="AX785">
        <v>42</v>
      </c>
      <c r="AY785" t="s">
        <v>4790</v>
      </c>
      <c r="AZ785" t="s">
        <v>4791</v>
      </c>
      <c r="BA785" t="s">
        <v>1084</v>
      </c>
      <c r="BB785" t="s">
        <v>1085</v>
      </c>
      <c r="BO785" t="s">
        <v>110</v>
      </c>
      <c r="BP785" t="s">
        <v>111</v>
      </c>
      <c r="BQ785" t="s">
        <v>112</v>
      </c>
      <c r="BR785" t="s">
        <v>900</v>
      </c>
      <c r="BS785" t="s">
        <v>900</v>
      </c>
      <c r="BT785" t="s">
        <v>1506</v>
      </c>
      <c r="BU785" t="s">
        <v>116</v>
      </c>
      <c r="BV785" t="s">
        <v>322</v>
      </c>
      <c r="CF785">
        <v>4</v>
      </c>
      <c r="CG785">
        <v>3</v>
      </c>
      <c r="CH785" t="s">
        <v>4763</v>
      </c>
    </row>
    <row r="786" spans="1:86" x14ac:dyDescent="0.25">
      <c r="A786">
        <v>783</v>
      </c>
      <c r="B786" t="s">
        <v>86</v>
      </c>
      <c r="C786" t="s">
        <v>87</v>
      </c>
      <c r="D786" t="s">
        <v>4802</v>
      </c>
      <c r="E786" t="s">
        <v>1476</v>
      </c>
      <c r="F786" t="s">
        <v>4751</v>
      </c>
      <c r="H786" t="s">
        <v>4752</v>
      </c>
      <c r="I786" t="s">
        <v>4753</v>
      </c>
      <c r="J786" t="s">
        <v>93</v>
      </c>
      <c r="P786" t="s">
        <v>4754</v>
      </c>
      <c r="Q786" t="s">
        <v>95</v>
      </c>
      <c r="Z786" t="s">
        <v>1482</v>
      </c>
      <c r="AB786" t="s">
        <v>97</v>
      </c>
      <c r="AC786" t="s">
        <v>489</v>
      </c>
      <c r="AD786" t="s">
        <v>4803</v>
      </c>
      <c r="AE786" t="s">
        <v>4803</v>
      </c>
      <c r="AI786" t="s">
        <v>1077</v>
      </c>
      <c r="AJ786" t="s">
        <v>1077</v>
      </c>
      <c r="AK786" t="s">
        <v>1077</v>
      </c>
      <c r="AL786" t="s">
        <v>490</v>
      </c>
      <c r="AN786" t="s">
        <v>1485</v>
      </c>
      <c r="AO786" t="s">
        <v>1486</v>
      </c>
      <c r="AV786" t="s">
        <v>4804</v>
      </c>
      <c r="AX786">
        <v>105</v>
      </c>
      <c r="AY786" t="s">
        <v>4805</v>
      </c>
      <c r="AZ786" t="s">
        <v>4806</v>
      </c>
      <c r="BA786" t="s">
        <v>952</v>
      </c>
      <c r="BB786" t="s">
        <v>953</v>
      </c>
      <c r="BC786" t="s">
        <v>4807</v>
      </c>
      <c r="BO786" t="s">
        <v>110</v>
      </c>
      <c r="BP786" t="s">
        <v>111</v>
      </c>
      <c r="BQ786" t="s">
        <v>112</v>
      </c>
      <c r="BR786" t="s">
        <v>392</v>
      </c>
      <c r="BS786" t="s">
        <v>949</v>
      </c>
      <c r="BT786" t="s">
        <v>207</v>
      </c>
      <c r="BU786" t="s">
        <v>116</v>
      </c>
      <c r="BV786" t="s">
        <v>242</v>
      </c>
      <c r="CF786">
        <v>4</v>
      </c>
      <c r="CG786">
        <v>3</v>
      </c>
      <c r="CH786" t="s">
        <v>4763</v>
      </c>
    </row>
    <row r="787" spans="1:86" x14ac:dyDescent="0.25">
      <c r="A787">
        <v>784</v>
      </c>
      <c r="B787" t="s">
        <v>86</v>
      </c>
      <c r="C787" t="s">
        <v>87</v>
      </c>
      <c r="D787" t="s">
        <v>4808</v>
      </c>
      <c r="E787" t="s">
        <v>1476</v>
      </c>
      <c r="F787" t="s">
        <v>4751</v>
      </c>
      <c r="H787" t="s">
        <v>4809</v>
      </c>
      <c r="I787" t="s">
        <v>4810</v>
      </c>
      <c r="J787" t="s">
        <v>93</v>
      </c>
      <c r="P787" t="s">
        <v>4754</v>
      </c>
      <c r="Q787" t="s">
        <v>95</v>
      </c>
      <c r="Z787" t="s">
        <v>4800</v>
      </c>
      <c r="AB787" t="s">
        <v>97</v>
      </c>
      <c r="AC787" t="s">
        <v>4800</v>
      </c>
      <c r="AD787" t="s">
        <v>4811</v>
      </c>
      <c r="AE787" t="s">
        <v>4811</v>
      </c>
      <c r="AI787" t="s">
        <v>1077</v>
      </c>
      <c r="AJ787" t="s">
        <v>1077</v>
      </c>
      <c r="AK787" t="s">
        <v>1077</v>
      </c>
      <c r="AL787" t="s">
        <v>490</v>
      </c>
      <c r="AN787" t="s">
        <v>1485</v>
      </c>
      <c r="AO787" t="s">
        <v>1486</v>
      </c>
      <c r="AV787" t="s">
        <v>4812</v>
      </c>
      <c r="AX787">
        <v>137</v>
      </c>
      <c r="AY787" t="s">
        <v>4813</v>
      </c>
      <c r="AZ787" t="s">
        <v>4814</v>
      </c>
      <c r="BA787" t="s">
        <v>1384</v>
      </c>
      <c r="BB787" t="s">
        <v>1385</v>
      </c>
      <c r="BC787" t="s">
        <v>4815</v>
      </c>
      <c r="BO787" t="s">
        <v>110</v>
      </c>
      <c r="BP787" t="s">
        <v>111</v>
      </c>
      <c r="BQ787" t="s">
        <v>112</v>
      </c>
      <c r="BR787" t="s">
        <v>134</v>
      </c>
      <c r="BS787" t="s">
        <v>135</v>
      </c>
      <c r="BT787" t="s">
        <v>136</v>
      </c>
      <c r="BU787" t="s">
        <v>116</v>
      </c>
      <c r="BV787" t="s">
        <v>187</v>
      </c>
      <c r="CF787">
        <v>4</v>
      </c>
      <c r="CG787">
        <v>1</v>
      </c>
      <c r="CH787" t="s">
        <v>4763</v>
      </c>
    </row>
    <row r="788" spans="1:86" x14ac:dyDescent="0.25">
      <c r="A788">
        <v>785</v>
      </c>
      <c r="B788" t="s">
        <v>86</v>
      </c>
      <c r="C788" t="s">
        <v>87</v>
      </c>
      <c r="D788" t="s">
        <v>4816</v>
      </c>
      <c r="E788" t="s">
        <v>1476</v>
      </c>
      <c r="F788" t="s">
        <v>4751</v>
      </c>
      <c r="H788" t="s">
        <v>4809</v>
      </c>
      <c r="I788" t="s">
        <v>4810</v>
      </c>
      <c r="J788" t="s">
        <v>93</v>
      </c>
      <c r="P788" t="s">
        <v>4754</v>
      </c>
      <c r="Q788" t="s">
        <v>95</v>
      </c>
      <c r="Z788" t="s">
        <v>4817</v>
      </c>
      <c r="AB788" t="s">
        <v>97</v>
      </c>
      <c r="AC788" t="s">
        <v>4817</v>
      </c>
      <c r="AD788" t="s">
        <v>4818</v>
      </c>
      <c r="AE788" t="s">
        <v>4818</v>
      </c>
      <c r="AI788" t="s">
        <v>1077</v>
      </c>
      <c r="AJ788" t="s">
        <v>1077</v>
      </c>
      <c r="AK788" t="s">
        <v>1077</v>
      </c>
      <c r="AL788" t="s">
        <v>490</v>
      </c>
      <c r="AN788" t="s">
        <v>1485</v>
      </c>
      <c r="AO788" t="s">
        <v>1486</v>
      </c>
      <c r="AV788" t="s">
        <v>4795</v>
      </c>
      <c r="AX788">
        <v>44</v>
      </c>
      <c r="AY788" t="s">
        <v>4819</v>
      </c>
      <c r="AZ788" t="s">
        <v>4820</v>
      </c>
      <c r="BA788" t="s">
        <v>3387</v>
      </c>
      <c r="BB788" t="s">
        <v>3388</v>
      </c>
      <c r="BC788" t="s">
        <v>4821</v>
      </c>
      <c r="BO788" t="s">
        <v>110</v>
      </c>
      <c r="BP788" t="s">
        <v>111</v>
      </c>
      <c r="BQ788" t="s">
        <v>112</v>
      </c>
      <c r="BR788" t="s">
        <v>252</v>
      </c>
      <c r="BS788" t="s">
        <v>4798</v>
      </c>
      <c r="BT788" t="s">
        <v>983</v>
      </c>
      <c r="BU788" t="s">
        <v>116</v>
      </c>
      <c r="BV788" t="s">
        <v>475</v>
      </c>
      <c r="CF788">
        <v>4</v>
      </c>
      <c r="CG788">
        <v>1</v>
      </c>
      <c r="CH788" t="s">
        <v>4763</v>
      </c>
    </row>
    <row r="789" spans="1:86" x14ac:dyDescent="0.25">
      <c r="A789">
        <v>786</v>
      </c>
      <c r="B789" t="s">
        <v>86</v>
      </c>
      <c r="C789" t="s">
        <v>87</v>
      </c>
      <c r="D789" t="s">
        <v>4822</v>
      </c>
      <c r="E789" t="s">
        <v>1476</v>
      </c>
      <c r="F789" t="s">
        <v>4751</v>
      </c>
      <c r="H789" t="s">
        <v>4809</v>
      </c>
      <c r="I789" t="s">
        <v>4810</v>
      </c>
      <c r="J789" t="s">
        <v>93</v>
      </c>
      <c r="P789" t="s">
        <v>4754</v>
      </c>
      <c r="Q789" t="s">
        <v>95</v>
      </c>
      <c r="Z789" t="s">
        <v>4800</v>
      </c>
      <c r="AB789" t="s">
        <v>97</v>
      </c>
      <c r="AC789" t="s">
        <v>4800</v>
      </c>
      <c r="AD789" t="s">
        <v>4823</v>
      </c>
      <c r="AE789" t="s">
        <v>4823</v>
      </c>
      <c r="AI789" t="s">
        <v>1077</v>
      </c>
      <c r="AJ789" t="s">
        <v>1077</v>
      </c>
      <c r="AK789" t="s">
        <v>1077</v>
      </c>
      <c r="AL789" t="s">
        <v>490</v>
      </c>
      <c r="AN789" t="s">
        <v>1485</v>
      </c>
      <c r="AO789" t="s">
        <v>1486</v>
      </c>
      <c r="AV789" t="s">
        <v>4789</v>
      </c>
      <c r="AX789">
        <v>137</v>
      </c>
      <c r="AY789" t="s">
        <v>4813</v>
      </c>
      <c r="AZ789" t="s">
        <v>4814</v>
      </c>
      <c r="BA789" t="s">
        <v>1384</v>
      </c>
      <c r="BB789" t="s">
        <v>1385</v>
      </c>
      <c r="BC789" t="s">
        <v>4815</v>
      </c>
      <c r="BO789" t="s">
        <v>110</v>
      </c>
      <c r="BP789" t="s">
        <v>111</v>
      </c>
      <c r="BQ789" t="s">
        <v>112</v>
      </c>
      <c r="BR789" t="s">
        <v>134</v>
      </c>
      <c r="BS789" t="s">
        <v>135</v>
      </c>
      <c r="BT789" t="s">
        <v>136</v>
      </c>
      <c r="BU789" t="s">
        <v>116</v>
      </c>
      <c r="BV789" t="s">
        <v>187</v>
      </c>
      <c r="CC789" t="s">
        <v>4824</v>
      </c>
      <c r="CF789">
        <v>4</v>
      </c>
      <c r="CG789">
        <v>1</v>
      </c>
      <c r="CH789" t="s">
        <v>4763</v>
      </c>
    </row>
    <row r="790" spans="1:86" x14ac:dyDescent="0.25">
      <c r="A790">
        <v>787</v>
      </c>
      <c r="B790" t="s">
        <v>86</v>
      </c>
      <c r="C790" t="s">
        <v>87</v>
      </c>
      <c r="D790" t="s">
        <v>4825</v>
      </c>
      <c r="E790" t="s">
        <v>1476</v>
      </c>
      <c r="F790" t="s">
        <v>4751</v>
      </c>
      <c r="H790" t="s">
        <v>4809</v>
      </c>
      <c r="I790" t="s">
        <v>4810</v>
      </c>
      <c r="J790" t="s">
        <v>93</v>
      </c>
      <c r="P790" t="s">
        <v>4754</v>
      </c>
      <c r="Q790" t="s">
        <v>95</v>
      </c>
      <c r="Z790" t="s">
        <v>1482</v>
      </c>
      <c r="AB790" t="s">
        <v>97</v>
      </c>
      <c r="AC790" t="s">
        <v>489</v>
      </c>
      <c r="AD790" t="s">
        <v>4826</v>
      </c>
      <c r="AE790" t="s">
        <v>4826</v>
      </c>
      <c r="AI790" t="s">
        <v>1077</v>
      </c>
      <c r="AJ790" t="s">
        <v>1077</v>
      </c>
      <c r="AK790" t="s">
        <v>1077</v>
      </c>
      <c r="AL790" t="s">
        <v>490</v>
      </c>
      <c r="AN790" t="s">
        <v>1485</v>
      </c>
      <c r="AO790" t="s">
        <v>1486</v>
      </c>
      <c r="AV790" t="s">
        <v>4795</v>
      </c>
      <c r="AX790">
        <v>44</v>
      </c>
      <c r="AY790" t="s">
        <v>4819</v>
      </c>
      <c r="AZ790" t="s">
        <v>4820</v>
      </c>
      <c r="BA790" t="s">
        <v>3387</v>
      </c>
      <c r="BB790" t="s">
        <v>3388</v>
      </c>
      <c r="BC790" t="s">
        <v>4821</v>
      </c>
      <c r="BO790" t="s">
        <v>110</v>
      </c>
      <c r="BP790" t="s">
        <v>111</v>
      </c>
      <c r="BQ790" t="s">
        <v>112</v>
      </c>
      <c r="BR790" t="s">
        <v>252</v>
      </c>
      <c r="BS790" t="s">
        <v>4798</v>
      </c>
      <c r="BT790" t="s">
        <v>983</v>
      </c>
      <c r="BU790" t="s">
        <v>116</v>
      </c>
      <c r="BV790" t="s">
        <v>475</v>
      </c>
      <c r="CF790">
        <v>4</v>
      </c>
      <c r="CG790">
        <v>1</v>
      </c>
      <c r="CH790" t="s">
        <v>4763</v>
      </c>
    </row>
    <row r="791" spans="1:86" x14ac:dyDescent="0.25">
      <c r="A791">
        <v>788</v>
      </c>
      <c r="B791" t="s">
        <v>86</v>
      </c>
      <c r="C791" t="s">
        <v>87</v>
      </c>
      <c r="D791" t="s">
        <v>4827</v>
      </c>
      <c r="E791" t="s">
        <v>1476</v>
      </c>
      <c r="F791" t="s">
        <v>4751</v>
      </c>
      <c r="H791" t="s">
        <v>4809</v>
      </c>
      <c r="I791" t="s">
        <v>4810</v>
      </c>
      <c r="J791" t="s">
        <v>93</v>
      </c>
      <c r="P791" t="s">
        <v>4754</v>
      </c>
      <c r="Q791" t="s">
        <v>95</v>
      </c>
      <c r="Z791" t="s">
        <v>4828</v>
      </c>
      <c r="AB791" t="s">
        <v>97</v>
      </c>
      <c r="AC791" t="s">
        <v>4828</v>
      </c>
      <c r="AD791" t="s">
        <v>4829</v>
      </c>
      <c r="AE791" t="s">
        <v>4829</v>
      </c>
      <c r="AI791" t="s">
        <v>1077</v>
      </c>
      <c r="AJ791" t="s">
        <v>1077</v>
      </c>
      <c r="AK791" t="s">
        <v>1077</v>
      </c>
      <c r="AL791" t="s">
        <v>490</v>
      </c>
      <c r="AN791" t="s">
        <v>1485</v>
      </c>
      <c r="AO791" t="s">
        <v>1486</v>
      </c>
      <c r="AV791" t="s">
        <v>4830</v>
      </c>
      <c r="AX791">
        <v>63</v>
      </c>
      <c r="AY791" t="s">
        <v>4831</v>
      </c>
      <c r="AZ791" t="s">
        <v>4832</v>
      </c>
      <c r="BA791" t="s">
        <v>4833</v>
      </c>
      <c r="BB791" t="s">
        <v>4834</v>
      </c>
      <c r="BC791" t="s">
        <v>4835</v>
      </c>
      <c r="BO791" t="s">
        <v>110</v>
      </c>
      <c r="BP791" t="s">
        <v>111</v>
      </c>
      <c r="BQ791" t="s">
        <v>112</v>
      </c>
      <c r="BR791" t="s">
        <v>2223</v>
      </c>
      <c r="BS791" t="s">
        <v>2224</v>
      </c>
      <c r="BT791" t="s">
        <v>207</v>
      </c>
      <c r="BU791" t="s">
        <v>116</v>
      </c>
      <c r="BV791" t="s">
        <v>137</v>
      </c>
      <c r="CF791">
        <v>4</v>
      </c>
      <c r="CG791">
        <v>3</v>
      </c>
      <c r="CH791" t="s">
        <v>4763</v>
      </c>
    </row>
    <row r="792" spans="1:86" x14ac:dyDescent="0.25">
      <c r="A792">
        <v>789</v>
      </c>
      <c r="B792" t="s">
        <v>86</v>
      </c>
      <c r="C792" t="s">
        <v>87</v>
      </c>
      <c r="D792" t="s">
        <v>4836</v>
      </c>
      <c r="E792" t="s">
        <v>1476</v>
      </c>
      <c r="F792" t="s">
        <v>4751</v>
      </c>
      <c r="H792" t="s">
        <v>4809</v>
      </c>
      <c r="I792" t="s">
        <v>4810</v>
      </c>
      <c r="J792" t="s">
        <v>93</v>
      </c>
      <c r="P792" t="s">
        <v>4754</v>
      </c>
      <c r="Q792" t="s">
        <v>95</v>
      </c>
      <c r="Z792" t="s">
        <v>4800</v>
      </c>
      <c r="AB792" t="s">
        <v>97</v>
      </c>
      <c r="AC792" t="s">
        <v>4800</v>
      </c>
      <c r="AD792" t="s">
        <v>4837</v>
      </c>
      <c r="AE792" t="s">
        <v>4837</v>
      </c>
      <c r="AI792" t="s">
        <v>1077</v>
      </c>
      <c r="AJ792" t="s">
        <v>1077</v>
      </c>
      <c r="AK792" t="s">
        <v>1077</v>
      </c>
      <c r="AL792" t="s">
        <v>490</v>
      </c>
      <c r="AN792" t="s">
        <v>1485</v>
      </c>
      <c r="AO792" t="s">
        <v>1486</v>
      </c>
      <c r="AV792" t="s">
        <v>4789</v>
      </c>
      <c r="AX792">
        <v>137</v>
      </c>
      <c r="AY792" t="s">
        <v>4813</v>
      </c>
      <c r="AZ792" t="s">
        <v>4814</v>
      </c>
      <c r="BA792" t="s">
        <v>1384</v>
      </c>
      <c r="BB792" t="s">
        <v>1385</v>
      </c>
      <c r="BC792" t="s">
        <v>4815</v>
      </c>
      <c r="BO792" t="s">
        <v>110</v>
      </c>
      <c r="BP792" t="s">
        <v>111</v>
      </c>
      <c r="BQ792" t="s">
        <v>112</v>
      </c>
      <c r="BR792" t="s">
        <v>134</v>
      </c>
      <c r="BS792" t="s">
        <v>135</v>
      </c>
      <c r="BT792" t="s">
        <v>136</v>
      </c>
      <c r="BU792" t="s">
        <v>116</v>
      </c>
      <c r="BV792" t="s">
        <v>187</v>
      </c>
      <c r="CF792">
        <v>4</v>
      </c>
      <c r="CG792">
        <v>1</v>
      </c>
      <c r="CH792" t="s">
        <v>4763</v>
      </c>
    </row>
    <row r="793" spans="1:86" x14ac:dyDescent="0.25">
      <c r="A793">
        <v>790</v>
      </c>
      <c r="B793" t="s">
        <v>86</v>
      </c>
      <c r="C793" t="s">
        <v>87</v>
      </c>
      <c r="D793" t="s">
        <v>4838</v>
      </c>
      <c r="E793" t="s">
        <v>1476</v>
      </c>
      <c r="F793" t="s">
        <v>4751</v>
      </c>
      <c r="H793" t="s">
        <v>4809</v>
      </c>
      <c r="I793" t="s">
        <v>4810</v>
      </c>
      <c r="J793" t="s">
        <v>93</v>
      </c>
      <c r="P793" t="s">
        <v>4754</v>
      </c>
      <c r="Q793" t="s">
        <v>95</v>
      </c>
      <c r="Z793" t="s">
        <v>1675</v>
      </c>
      <c r="AB793" t="s">
        <v>97</v>
      </c>
      <c r="AC793" t="s">
        <v>1675</v>
      </c>
      <c r="AD793" t="s">
        <v>4780</v>
      </c>
      <c r="AE793" t="s">
        <v>4780</v>
      </c>
      <c r="AI793" t="s">
        <v>4839</v>
      </c>
      <c r="AJ793" t="s">
        <v>4839</v>
      </c>
      <c r="AK793" t="s">
        <v>4839</v>
      </c>
      <c r="AL793" t="s">
        <v>4840</v>
      </c>
      <c r="AN793" t="s">
        <v>1485</v>
      </c>
      <c r="AO793" t="s">
        <v>1486</v>
      </c>
      <c r="AV793" t="s">
        <v>4841</v>
      </c>
      <c r="AX793">
        <v>200</v>
      </c>
      <c r="AY793" t="s">
        <v>4842</v>
      </c>
      <c r="AZ793" t="s">
        <v>4843</v>
      </c>
      <c r="BA793" t="s">
        <v>3855</v>
      </c>
      <c r="BB793" t="s">
        <v>4771</v>
      </c>
      <c r="BC793" t="s">
        <v>4844</v>
      </c>
      <c r="BJ793" t="s">
        <v>3707</v>
      </c>
      <c r="BO793" t="s">
        <v>110</v>
      </c>
      <c r="BP793" t="s">
        <v>111</v>
      </c>
      <c r="BQ793" t="s">
        <v>112</v>
      </c>
      <c r="BR793" t="s">
        <v>3857</v>
      </c>
      <c r="BS793" t="s">
        <v>4845</v>
      </c>
      <c r="BT793" t="s">
        <v>3709</v>
      </c>
      <c r="BU793" t="s">
        <v>116</v>
      </c>
      <c r="BV793" t="s">
        <v>475</v>
      </c>
      <c r="CF793">
        <v>4</v>
      </c>
      <c r="CG793">
        <v>1</v>
      </c>
      <c r="CH793" t="s">
        <v>4763</v>
      </c>
    </row>
    <row r="794" spans="1:86" x14ac:dyDescent="0.25">
      <c r="A794">
        <v>791</v>
      </c>
      <c r="B794" t="s">
        <v>86</v>
      </c>
      <c r="C794" t="s">
        <v>87</v>
      </c>
      <c r="D794" t="s">
        <v>4846</v>
      </c>
      <c r="E794" t="s">
        <v>1476</v>
      </c>
      <c r="F794" t="s">
        <v>4751</v>
      </c>
      <c r="H794" t="s">
        <v>4809</v>
      </c>
      <c r="I794" t="s">
        <v>4810</v>
      </c>
      <c r="J794" t="s">
        <v>93</v>
      </c>
      <c r="P794" t="s">
        <v>4754</v>
      </c>
      <c r="Q794" t="s">
        <v>95</v>
      </c>
      <c r="Z794" t="s">
        <v>1675</v>
      </c>
      <c r="AB794" t="s">
        <v>97</v>
      </c>
      <c r="AC794" t="s">
        <v>1675</v>
      </c>
      <c r="AD794" t="s">
        <v>4847</v>
      </c>
      <c r="AE794" t="s">
        <v>4847</v>
      </c>
      <c r="AI794" t="s">
        <v>4781</v>
      </c>
      <c r="AJ794" t="s">
        <v>4781</v>
      </c>
      <c r="AK794" t="s">
        <v>4781</v>
      </c>
      <c r="AL794" t="s">
        <v>4782</v>
      </c>
      <c r="AN794" t="s">
        <v>1485</v>
      </c>
      <c r="AO794" t="s">
        <v>1486</v>
      </c>
      <c r="AV794" t="s">
        <v>4848</v>
      </c>
      <c r="AX794">
        <v>50</v>
      </c>
      <c r="AY794" t="s">
        <v>4849</v>
      </c>
      <c r="AZ794" t="s">
        <v>4850</v>
      </c>
      <c r="BA794" t="s">
        <v>1523</v>
      </c>
      <c r="BB794" t="s">
        <v>1524</v>
      </c>
      <c r="BC794" t="s">
        <v>4851</v>
      </c>
      <c r="BJ794" t="s">
        <v>1526</v>
      </c>
      <c r="BO794" t="s">
        <v>110</v>
      </c>
      <c r="BP794" t="s">
        <v>111</v>
      </c>
      <c r="BQ794" t="s">
        <v>112</v>
      </c>
      <c r="BR794" t="s">
        <v>113</v>
      </c>
      <c r="BS794" t="s">
        <v>1527</v>
      </c>
      <c r="BT794" t="s">
        <v>254</v>
      </c>
      <c r="BU794" t="s">
        <v>116</v>
      </c>
      <c r="BV794" t="s">
        <v>187</v>
      </c>
      <c r="CF794">
        <v>4</v>
      </c>
      <c r="CG794">
        <v>1</v>
      </c>
      <c r="CH794" t="s">
        <v>4763</v>
      </c>
    </row>
    <row r="795" spans="1:86" x14ac:dyDescent="0.25">
      <c r="A795">
        <v>792</v>
      </c>
      <c r="B795" t="s">
        <v>86</v>
      </c>
      <c r="C795" t="s">
        <v>87</v>
      </c>
      <c r="D795" t="s">
        <v>4852</v>
      </c>
      <c r="E795" t="s">
        <v>1476</v>
      </c>
      <c r="F795" t="s">
        <v>4751</v>
      </c>
      <c r="H795" t="s">
        <v>4809</v>
      </c>
      <c r="I795" t="s">
        <v>4810</v>
      </c>
      <c r="J795" t="s">
        <v>93</v>
      </c>
      <c r="P795" t="s">
        <v>4754</v>
      </c>
      <c r="Q795" t="s">
        <v>95</v>
      </c>
      <c r="Z795" t="s">
        <v>4853</v>
      </c>
      <c r="AB795" t="s">
        <v>97</v>
      </c>
      <c r="AC795" t="s">
        <v>4853</v>
      </c>
      <c r="AD795" t="s">
        <v>4854</v>
      </c>
      <c r="AE795" t="s">
        <v>4854</v>
      </c>
      <c r="AI795" t="s">
        <v>165</v>
      </c>
      <c r="AJ795" t="s">
        <v>165</v>
      </c>
      <c r="AK795" t="s">
        <v>165</v>
      </c>
      <c r="AL795" t="s">
        <v>166</v>
      </c>
      <c r="AN795" t="s">
        <v>1485</v>
      </c>
      <c r="AO795" t="s">
        <v>1486</v>
      </c>
      <c r="AV795" t="s">
        <v>4855</v>
      </c>
      <c r="AX795">
        <v>96</v>
      </c>
      <c r="AY795" t="s">
        <v>4856</v>
      </c>
      <c r="AZ795" t="s">
        <v>4857</v>
      </c>
      <c r="BA795" t="s">
        <v>4858</v>
      </c>
      <c r="BB795" t="s">
        <v>4859</v>
      </c>
      <c r="BC795" t="s">
        <v>4860</v>
      </c>
      <c r="BO795" t="s">
        <v>110</v>
      </c>
      <c r="BP795" t="s">
        <v>111</v>
      </c>
      <c r="BQ795" t="s">
        <v>112</v>
      </c>
      <c r="BR795" t="s">
        <v>3185</v>
      </c>
      <c r="BS795" t="s">
        <v>4861</v>
      </c>
      <c r="BT795" t="s">
        <v>3319</v>
      </c>
      <c r="BU795" t="s">
        <v>116</v>
      </c>
      <c r="BV795" t="s">
        <v>137</v>
      </c>
      <c r="CF795">
        <v>4</v>
      </c>
      <c r="CG795">
        <v>1</v>
      </c>
      <c r="CH795" t="s">
        <v>4763</v>
      </c>
    </row>
    <row r="796" spans="1:86" x14ac:dyDescent="0.25">
      <c r="A796">
        <v>793</v>
      </c>
      <c r="B796" t="s">
        <v>86</v>
      </c>
      <c r="C796" t="s">
        <v>87</v>
      </c>
      <c r="D796" t="s">
        <v>4862</v>
      </c>
      <c r="E796" t="s">
        <v>1476</v>
      </c>
      <c r="F796" t="s">
        <v>4751</v>
      </c>
      <c r="H796" t="s">
        <v>4809</v>
      </c>
      <c r="I796" t="s">
        <v>4810</v>
      </c>
      <c r="J796" t="s">
        <v>93</v>
      </c>
      <c r="P796" t="s">
        <v>4754</v>
      </c>
      <c r="Q796" t="s">
        <v>95</v>
      </c>
      <c r="Z796" t="s">
        <v>1675</v>
      </c>
      <c r="AB796" t="s">
        <v>97</v>
      </c>
      <c r="AC796" t="s">
        <v>1675</v>
      </c>
      <c r="AD796" t="s">
        <v>4780</v>
      </c>
      <c r="AE796" t="s">
        <v>4780</v>
      </c>
      <c r="AI796" t="s">
        <v>4781</v>
      </c>
      <c r="AJ796" t="s">
        <v>4781</v>
      </c>
      <c r="AK796" t="s">
        <v>4781</v>
      </c>
      <c r="AL796" t="s">
        <v>4782</v>
      </c>
      <c r="AN796" t="s">
        <v>1485</v>
      </c>
      <c r="AO796" t="s">
        <v>1486</v>
      </c>
      <c r="AV796" t="s">
        <v>4863</v>
      </c>
      <c r="AX796">
        <v>166</v>
      </c>
      <c r="AY796" t="s">
        <v>4864</v>
      </c>
      <c r="AZ796" t="s">
        <v>4865</v>
      </c>
      <c r="BA796" t="s">
        <v>3328</v>
      </c>
      <c r="BB796" t="s">
        <v>3329</v>
      </c>
      <c r="BC796" t="s">
        <v>3330</v>
      </c>
      <c r="BO796" t="s">
        <v>110</v>
      </c>
      <c r="BP796" t="s">
        <v>111</v>
      </c>
      <c r="BQ796" t="s">
        <v>112</v>
      </c>
      <c r="BR796" t="s">
        <v>3021</v>
      </c>
      <c r="BS796" t="s">
        <v>3331</v>
      </c>
      <c r="BT796" t="s">
        <v>3332</v>
      </c>
      <c r="BU796" t="s">
        <v>116</v>
      </c>
      <c r="BV796" t="s">
        <v>187</v>
      </c>
      <c r="CF796">
        <v>4</v>
      </c>
      <c r="CG796">
        <v>1</v>
      </c>
      <c r="CH796" t="s">
        <v>4763</v>
      </c>
    </row>
    <row r="797" spans="1:86" x14ac:dyDescent="0.25">
      <c r="A797">
        <v>794</v>
      </c>
      <c r="B797" t="s">
        <v>86</v>
      </c>
      <c r="C797" t="s">
        <v>87</v>
      </c>
      <c r="D797" t="s">
        <v>4866</v>
      </c>
      <c r="E797" t="s">
        <v>1476</v>
      </c>
      <c r="F797" t="s">
        <v>4751</v>
      </c>
      <c r="H797" t="s">
        <v>4809</v>
      </c>
      <c r="I797" t="s">
        <v>4810</v>
      </c>
      <c r="J797" t="s">
        <v>93</v>
      </c>
      <c r="P797" t="s">
        <v>4754</v>
      </c>
      <c r="Q797" t="s">
        <v>95</v>
      </c>
      <c r="Z797" t="s">
        <v>1675</v>
      </c>
      <c r="AB797" t="s">
        <v>97</v>
      </c>
      <c r="AC797" t="s">
        <v>1675</v>
      </c>
      <c r="AD797" t="s">
        <v>4755</v>
      </c>
      <c r="AE797" t="s">
        <v>4755</v>
      </c>
      <c r="AI797" t="s">
        <v>4781</v>
      </c>
      <c r="AJ797" t="s">
        <v>4781</v>
      </c>
      <c r="AK797" t="s">
        <v>4781</v>
      </c>
      <c r="AL797" t="s">
        <v>4782</v>
      </c>
      <c r="AN797" t="s">
        <v>1485</v>
      </c>
      <c r="AO797" t="s">
        <v>1486</v>
      </c>
      <c r="AV797" t="s">
        <v>4867</v>
      </c>
      <c r="AX797">
        <v>128</v>
      </c>
      <c r="AY797" t="s">
        <v>4868</v>
      </c>
      <c r="AZ797" t="s">
        <v>4869</v>
      </c>
      <c r="BA797" t="s">
        <v>4640</v>
      </c>
      <c r="BB797" t="s">
        <v>4641</v>
      </c>
      <c r="BC797" t="s">
        <v>4642</v>
      </c>
      <c r="BO797" t="s">
        <v>110</v>
      </c>
      <c r="BP797" t="s">
        <v>111</v>
      </c>
      <c r="BQ797" t="s">
        <v>112</v>
      </c>
      <c r="BR797" t="s">
        <v>1410</v>
      </c>
      <c r="BS797" t="s">
        <v>4643</v>
      </c>
      <c r="BT797" t="s">
        <v>136</v>
      </c>
      <c r="BU797" t="s">
        <v>116</v>
      </c>
      <c r="BV797" t="s">
        <v>137</v>
      </c>
      <c r="CF797">
        <v>4</v>
      </c>
      <c r="CG797">
        <v>1</v>
      </c>
      <c r="CH797" t="s">
        <v>4763</v>
      </c>
    </row>
    <row r="798" spans="1:86" x14ac:dyDescent="0.25">
      <c r="A798">
        <v>795</v>
      </c>
      <c r="B798" t="s">
        <v>86</v>
      </c>
      <c r="C798" t="s">
        <v>87</v>
      </c>
      <c r="D798" t="s">
        <v>4870</v>
      </c>
      <c r="E798" t="s">
        <v>1476</v>
      </c>
      <c r="F798" t="s">
        <v>4751</v>
      </c>
      <c r="H798" t="s">
        <v>4809</v>
      </c>
      <c r="I798" t="s">
        <v>4810</v>
      </c>
      <c r="J798" t="s">
        <v>93</v>
      </c>
      <c r="P798" t="s">
        <v>4754</v>
      </c>
      <c r="Q798" t="s">
        <v>95</v>
      </c>
      <c r="Z798" t="s">
        <v>1675</v>
      </c>
      <c r="AB798" t="s">
        <v>97</v>
      </c>
      <c r="AC798" t="s">
        <v>1675</v>
      </c>
      <c r="AD798" t="s">
        <v>4871</v>
      </c>
      <c r="AE798" t="s">
        <v>4871</v>
      </c>
      <c r="AI798" t="s">
        <v>4872</v>
      </c>
      <c r="AJ798" t="s">
        <v>4872</v>
      </c>
      <c r="AK798" t="s">
        <v>4872</v>
      </c>
      <c r="AL798" t="s">
        <v>4873</v>
      </c>
      <c r="AN798" t="s">
        <v>1485</v>
      </c>
      <c r="AO798" t="s">
        <v>1486</v>
      </c>
      <c r="AV798" t="s">
        <v>4874</v>
      </c>
      <c r="AX798">
        <v>93</v>
      </c>
      <c r="AY798" t="s">
        <v>4875</v>
      </c>
      <c r="AZ798" t="s">
        <v>4876</v>
      </c>
      <c r="BA798" t="s">
        <v>2266</v>
      </c>
      <c r="BB798" t="s">
        <v>1781</v>
      </c>
      <c r="BC798" t="s">
        <v>4877</v>
      </c>
      <c r="BF798" t="s">
        <v>2030</v>
      </c>
      <c r="BM798" t="s">
        <v>2031</v>
      </c>
      <c r="BN798" t="s">
        <v>2032</v>
      </c>
      <c r="BO798" t="s">
        <v>110</v>
      </c>
      <c r="BP798" t="s">
        <v>111</v>
      </c>
      <c r="BQ798" t="s">
        <v>112</v>
      </c>
      <c r="BR798" t="s">
        <v>239</v>
      </c>
      <c r="BS798" t="s">
        <v>2434</v>
      </c>
      <c r="BT798" t="s">
        <v>254</v>
      </c>
      <c r="BU798" t="s">
        <v>116</v>
      </c>
      <c r="BV798" t="s">
        <v>463</v>
      </c>
      <c r="CF798">
        <v>4</v>
      </c>
      <c r="CG798">
        <v>1</v>
      </c>
      <c r="CH798" t="s">
        <v>4763</v>
      </c>
    </row>
    <row r="799" spans="1:86" x14ac:dyDescent="0.25">
      <c r="A799">
        <v>796</v>
      </c>
      <c r="B799" t="s">
        <v>86</v>
      </c>
      <c r="C799" t="s">
        <v>87</v>
      </c>
      <c r="D799" t="s">
        <v>4878</v>
      </c>
      <c r="E799" t="s">
        <v>1476</v>
      </c>
      <c r="F799" t="s">
        <v>4751</v>
      </c>
      <c r="H799" t="s">
        <v>4809</v>
      </c>
      <c r="I799" t="s">
        <v>4810</v>
      </c>
      <c r="J799" t="s">
        <v>93</v>
      </c>
      <c r="P799" t="s">
        <v>4754</v>
      </c>
      <c r="Q799" t="s">
        <v>95</v>
      </c>
      <c r="Z799" t="s">
        <v>4879</v>
      </c>
      <c r="AB799" t="s">
        <v>97</v>
      </c>
      <c r="AC799" t="s">
        <v>4879</v>
      </c>
      <c r="AD799" t="s">
        <v>4880</v>
      </c>
      <c r="AE799" t="s">
        <v>4880</v>
      </c>
      <c r="AI799" t="s">
        <v>364</v>
      </c>
      <c r="AJ799" t="s">
        <v>364</v>
      </c>
      <c r="AK799" t="s">
        <v>364</v>
      </c>
      <c r="AL799" t="s">
        <v>365</v>
      </c>
      <c r="AN799" t="s">
        <v>1485</v>
      </c>
      <c r="AO799" t="s">
        <v>1486</v>
      </c>
      <c r="AV799" t="s">
        <v>4874</v>
      </c>
      <c r="AX799">
        <v>93</v>
      </c>
      <c r="AY799" t="s">
        <v>4875</v>
      </c>
      <c r="AZ799" t="s">
        <v>4876</v>
      </c>
      <c r="BA799" t="s">
        <v>2266</v>
      </c>
      <c r="BB799" t="s">
        <v>1781</v>
      </c>
      <c r="BC799" t="s">
        <v>4877</v>
      </c>
      <c r="BF799" t="s">
        <v>2030</v>
      </c>
      <c r="BM799" t="s">
        <v>2031</v>
      </c>
      <c r="BN799" t="s">
        <v>2032</v>
      </c>
      <c r="BO799" t="s">
        <v>110</v>
      </c>
      <c r="BP799" t="s">
        <v>111</v>
      </c>
      <c r="BQ799" t="s">
        <v>112</v>
      </c>
      <c r="BR799" t="s">
        <v>239</v>
      </c>
      <c r="BS799" t="s">
        <v>2434</v>
      </c>
      <c r="BT799" t="s">
        <v>254</v>
      </c>
      <c r="BU799" t="s">
        <v>116</v>
      </c>
      <c r="BV799" t="s">
        <v>463</v>
      </c>
      <c r="CF799">
        <v>4</v>
      </c>
      <c r="CG799">
        <v>1</v>
      </c>
      <c r="CH799" t="s">
        <v>4763</v>
      </c>
    </row>
    <row r="800" spans="1:86" x14ac:dyDescent="0.25">
      <c r="A800">
        <v>797</v>
      </c>
      <c r="B800" t="s">
        <v>86</v>
      </c>
      <c r="C800" t="s">
        <v>87</v>
      </c>
      <c r="D800" t="s">
        <v>4881</v>
      </c>
      <c r="E800" t="s">
        <v>1476</v>
      </c>
      <c r="F800" t="s">
        <v>4751</v>
      </c>
      <c r="H800" t="s">
        <v>4809</v>
      </c>
      <c r="I800" t="s">
        <v>4810</v>
      </c>
      <c r="J800" t="s">
        <v>93</v>
      </c>
      <c r="P800" t="s">
        <v>4754</v>
      </c>
      <c r="Q800" t="s">
        <v>95</v>
      </c>
      <c r="Z800" t="s">
        <v>1675</v>
      </c>
      <c r="AB800" t="s">
        <v>97</v>
      </c>
      <c r="AC800" t="s">
        <v>1675</v>
      </c>
      <c r="AD800" t="s">
        <v>4755</v>
      </c>
      <c r="AE800" t="s">
        <v>4755</v>
      </c>
      <c r="AI800" t="s">
        <v>4765</v>
      </c>
      <c r="AJ800" t="s">
        <v>4765</v>
      </c>
      <c r="AK800" t="s">
        <v>4765</v>
      </c>
      <c r="AL800" t="s">
        <v>4766</v>
      </c>
      <c r="AN800" t="s">
        <v>1485</v>
      </c>
      <c r="AO800" t="s">
        <v>1486</v>
      </c>
      <c r="AV800" t="s">
        <v>4882</v>
      </c>
      <c r="AX800">
        <v>139</v>
      </c>
      <c r="AY800" t="s">
        <v>4883</v>
      </c>
      <c r="AZ800" t="s">
        <v>4884</v>
      </c>
      <c r="BA800" t="s">
        <v>4770</v>
      </c>
      <c r="BB800" t="s">
        <v>4771</v>
      </c>
      <c r="BG800" t="s">
        <v>3843</v>
      </c>
      <c r="BH800" t="s">
        <v>4772</v>
      </c>
      <c r="BI800" t="s">
        <v>704</v>
      </c>
      <c r="BM800" t="s">
        <v>3844</v>
      </c>
      <c r="BN800" t="s">
        <v>3845</v>
      </c>
      <c r="BO800" t="s">
        <v>110</v>
      </c>
      <c r="BP800" t="s">
        <v>111</v>
      </c>
      <c r="BQ800" t="s">
        <v>112</v>
      </c>
      <c r="BR800" t="s">
        <v>134</v>
      </c>
      <c r="BS800" t="s">
        <v>3708</v>
      </c>
      <c r="BT800" t="s">
        <v>3847</v>
      </c>
      <c r="BU800" t="s">
        <v>116</v>
      </c>
      <c r="BV800" t="s">
        <v>475</v>
      </c>
      <c r="CF800">
        <v>2</v>
      </c>
      <c r="CG800">
        <v>3</v>
      </c>
      <c r="CH800" t="s">
        <v>4763</v>
      </c>
    </row>
    <row r="801" spans="1:86" x14ac:dyDescent="0.25">
      <c r="A801">
        <v>798</v>
      </c>
      <c r="B801" t="s">
        <v>86</v>
      </c>
      <c r="C801" t="s">
        <v>87</v>
      </c>
      <c r="D801" t="s">
        <v>4885</v>
      </c>
      <c r="E801" t="s">
        <v>1476</v>
      </c>
      <c r="F801" t="s">
        <v>4751</v>
      </c>
      <c r="H801" t="s">
        <v>4809</v>
      </c>
      <c r="I801" t="s">
        <v>4810</v>
      </c>
      <c r="J801" t="s">
        <v>93</v>
      </c>
      <c r="P801" t="s">
        <v>4754</v>
      </c>
      <c r="Q801" t="s">
        <v>95</v>
      </c>
      <c r="Z801" t="s">
        <v>1675</v>
      </c>
      <c r="AB801" t="s">
        <v>97</v>
      </c>
      <c r="AC801" t="s">
        <v>1675</v>
      </c>
      <c r="AD801" t="s">
        <v>4780</v>
      </c>
      <c r="AE801" t="s">
        <v>4780</v>
      </c>
      <c r="AI801" t="s">
        <v>3073</v>
      </c>
      <c r="AJ801" t="s">
        <v>3073</v>
      </c>
      <c r="AK801" t="s">
        <v>3073</v>
      </c>
      <c r="AL801" t="s">
        <v>4886</v>
      </c>
      <c r="AN801" t="s">
        <v>1485</v>
      </c>
      <c r="AO801" t="s">
        <v>1486</v>
      </c>
      <c r="AV801" t="s">
        <v>4887</v>
      </c>
      <c r="AX801">
        <v>75</v>
      </c>
      <c r="AY801" t="s">
        <v>4888</v>
      </c>
      <c r="AZ801" t="s">
        <v>4889</v>
      </c>
      <c r="BA801" t="s">
        <v>4890</v>
      </c>
      <c r="BB801" t="s">
        <v>4891</v>
      </c>
      <c r="BC801" t="s">
        <v>4892</v>
      </c>
      <c r="BO801" t="s">
        <v>110</v>
      </c>
      <c r="BP801" t="s">
        <v>111</v>
      </c>
      <c r="BQ801" t="s">
        <v>112</v>
      </c>
      <c r="BR801" t="s">
        <v>1794</v>
      </c>
      <c r="BS801" t="s">
        <v>4893</v>
      </c>
      <c r="BT801" t="s">
        <v>254</v>
      </c>
      <c r="BU801" t="s">
        <v>116</v>
      </c>
      <c r="BV801" t="s">
        <v>475</v>
      </c>
      <c r="CF801">
        <v>4</v>
      </c>
      <c r="CG801">
        <v>1</v>
      </c>
      <c r="CH801" t="s">
        <v>4763</v>
      </c>
    </row>
    <row r="802" spans="1:86" x14ac:dyDescent="0.25">
      <c r="A802">
        <v>799</v>
      </c>
      <c r="B802" t="s">
        <v>86</v>
      </c>
      <c r="C802" t="s">
        <v>87</v>
      </c>
      <c r="D802" t="s">
        <v>4894</v>
      </c>
      <c r="E802" t="s">
        <v>1476</v>
      </c>
      <c r="F802" t="s">
        <v>4751</v>
      </c>
      <c r="H802" t="s">
        <v>4809</v>
      </c>
      <c r="I802" t="s">
        <v>4810</v>
      </c>
      <c r="J802" t="s">
        <v>93</v>
      </c>
      <c r="P802" t="s">
        <v>4754</v>
      </c>
      <c r="Q802" t="s">
        <v>95</v>
      </c>
      <c r="Z802" t="s">
        <v>1675</v>
      </c>
      <c r="AB802" t="s">
        <v>97</v>
      </c>
      <c r="AC802" t="s">
        <v>1675</v>
      </c>
      <c r="AD802" t="s">
        <v>4871</v>
      </c>
      <c r="AE802" t="s">
        <v>4871</v>
      </c>
      <c r="AI802" t="s">
        <v>4872</v>
      </c>
      <c r="AJ802" t="s">
        <v>4872</v>
      </c>
      <c r="AK802" t="s">
        <v>4872</v>
      </c>
      <c r="AL802" t="s">
        <v>4873</v>
      </c>
      <c r="AN802" t="s">
        <v>1485</v>
      </c>
      <c r="AO802" t="s">
        <v>1486</v>
      </c>
      <c r="AV802" t="s">
        <v>4874</v>
      </c>
      <c r="AX802">
        <v>93</v>
      </c>
      <c r="AY802" t="s">
        <v>4875</v>
      </c>
      <c r="AZ802" t="s">
        <v>4876</v>
      </c>
      <c r="BA802" t="s">
        <v>2266</v>
      </c>
      <c r="BB802" t="s">
        <v>1781</v>
      </c>
      <c r="BC802" t="s">
        <v>4877</v>
      </c>
      <c r="BF802" t="s">
        <v>2030</v>
      </c>
      <c r="BM802" t="s">
        <v>2031</v>
      </c>
      <c r="BN802" t="s">
        <v>2032</v>
      </c>
      <c r="BO802" t="s">
        <v>110</v>
      </c>
      <c r="BP802" t="s">
        <v>111</v>
      </c>
      <c r="BQ802" t="s">
        <v>112</v>
      </c>
      <c r="BR802" t="s">
        <v>239</v>
      </c>
      <c r="BS802" t="s">
        <v>2434</v>
      </c>
      <c r="BT802" t="s">
        <v>254</v>
      </c>
      <c r="BU802" t="s">
        <v>116</v>
      </c>
      <c r="BV802" t="s">
        <v>463</v>
      </c>
      <c r="CF802">
        <v>4</v>
      </c>
      <c r="CG802">
        <v>1</v>
      </c>
      <c r="CH802" t="s">
        <v>4763</v>
      </c>
    </row>
    <row r="803" spans="1:86" x14ac:dyDescent="0.25">
      <c r="A803">
        <v>800</v>
      </c>
      <c r="B803" t="s">
        <v>86</v>
      </c>
      <c r="C803" t="s">
        <v>87</v>
      </c>
      <c r="D803" t="s">
        <v>4895</v>
      </c>
      <c r="E803" t="s">
        <v>1476</v>
      </c>
      <c r="F803" t="s">
        <v>4751</v>
      </c>
      <c r="H803" t="s">
        <v>4809</v>
      </c>
      <c r="I803" t="s">
        <v>4810</v>
      </c>
      <c r="J803" t="s">
        <v>93</v>
      </c>
      <c r="P803" t="s">
        <v>4754</v>
      </c>
      <c r="Q803" t="s">
        <v>95</v>
      </c>
      <c r="Z803" t="s">
        <v>1675</v>
      </c>
      <c r="AB803" t="s">
        <v>97</v>
      </c>
      <c r="AC803" t="s">
        <v>1675</v>
      </c>
      <c r="AD803" t="s">
        <v>4896</v>
      </c>
      <c r="AE803" t="s">
        <v>4896</v>
      </c>
      <c r="AI803" t="s">
        <v>4897</v>
      </c>
      <c r="AJ803" t="s">
        <v>4897</v>
      </c>
      <c r="AK803" t="s">
        <v>4897</v>
      </c>
      <c r="AL803" t="s">
        <v>4898</v>
      </c>
      <c r="AN803" t="s">
        <v>1485</v>
      </c>
      <c r="AO803" t="s">
        <v>1486</v>
      </c>
      <c r="AV803" t="s">
        <v>4899</v>
      </c>
      <c r="AX803">
        <v>71</v>
      </c>
      <c r="AY803" t="s">
        <v>4900</v>
      </c>
      <c r="AZ803" t="s">
        <v>4901</v>
      </c>
      <c r="BA803" t="s">
        <v>2468</v>
      </c>
      <c r="BB803" t="s">
        <v>3972</v>
      </c>
      <c r="BC803" t="s">
        <v>3973</v>
      </c>
      <c r="BO803" t="s">
        <v>110</v>
      </c>
      <c r="BP803" t="s">
        <v>111</v>
      </c>
      <c r="BQ803" t="s">
        <v>112</v>
      </c>
      <c r="BR803" t="s">
        <v>1149</v>
      </c>
      <c r="BS803" t="s">
        <v>2584</v>
      </c>
      <c r="BT803" t="s">
        <v>254</v>
      </c>
      <c r="BU803" t="s">
        <v>116</v>
      </c>
      <c r="BV803" t="s">
        <v>1959</v>
      </c>
      <c r="CF803">
        <v>4</v>
      </c>
      <c r="CG803">
        <v>1</v>
      </c>
      <c r="CH803" t="s">
        <v>4763</v>
      </c>
    </row>
    <row r="804" spans="1:86" x14ac:dyDescent="0.25">
      <c r="A804">
        <v>801</v>
      </c>
      <c r="B804" t="s">
        <v>86</v>
      </c>
      <c r="C804" t="s">
        <v>87</v>
      </c>
      <c r="D804" t="s">
        <v>4902</v>
      </c>
      <c r="E804" t="s">
        <v>1476</v>
      </c>
      <c r="F804" t="s">
        <v>4903</v>
      </c>
      <c r="H804" t="s">
        <v>4904</v>
      </c>
      <c r="I804" t="s">
        <v>4905</v>
      </c>
      <c r="J804" t="s">
        <v>4906</v>
      </c>
      <c r="P804" t="s">
        <v>4907</v>
      </c>
      <c r="Q804" t="s">
        <v>4908</v>
      </c>
      <c r="Z804" t="s">
        <v>4909</v>
      </c>
      <c r="AB804" t="s">
        <v>97</v>
      </c>
      <c r="AC804" t="s">
        <v>4909</v>
      </c>
      <c r="AD804" t="s">
        <v>4910</v>
      </c>
      <c r="AE804" t="s">
        <v>4910</v>
      </c>
      <c r="AI804" t="s">
        <v>1077</v>
      </c>
      <c r="AJ804" t="s">
        <v>1077</v>
      </c>
      <c r="AK804" t="s">
        <v>1077</v>
      </c>
      <c r="AL804" t="s">
        <v>490</v>
      </c>
      <c r="AN804" t="s">
        <v>1485</v>
      </c>
      <c r="AO804" t="s">
        <v>1486</v>
      </c>
      <c r="AV804" t="s">
        <v>900</v>
      </c>
      <c r="AX804">
        <v>47</v>
      </c>
      <c r="AY804" t="s">
        <v>4911</v>
      </c>
      <c r="AZ804" t="s">
        <v>4912</v>
      </c>
      <c r="BA804" t="s">
        <v>1084</v>
      </c>
      <c r="BB804" t="s">
        <v>1504</v>
      </c>
      <c r="BD804" t="s">
        <v>4913</v>
      </c>
      <c r="BO804" t="s">
        <v>110</v>
      </c>
      <c r="BP804" t="s">
        <v>111</v>
      </c>
      <c r="BQ804" t="s">
        <v>112</v>
      </c>
      <c r="BR804" t="s">
        <v>900</v>
      </c>
      <c r="BS804" t="s">
        <v>900</v>
      </c>
      <c r="BT804" t="s">
        <v>1506</v>
      </c>
      <c r="BU804" t="s">
        <v>116</v>
      </c>
      <c r="BV804" t="s">
        <v>2046</v>
      </c>
      <c r="CF804">
        <v>6</v>
      </c>
      <c r="CG804">
        <v>3</v>
      </c>
      <c r="CH804" t="s">
        <v>4763</v>
      </c>
    </row>
    <row r="805" spans="1:86" x14ac:dyDescent="0.25">
      <c r="A805">
        <v>802</v>
      </c>
      <c r="B805" t="s">
        <v>86</v>
      </c>
      <c r="C805" t="s">
        <v>87</v>
      </c>
      <c r="D805" t="s">
        <v>4914</v>
      </c>
      <c r="E805" t="s">
        <v>1476</v>
      </c>
      <c r="F805" t="s">
        <v>4903</v>
      </c>
      <c r="H805" t="s">
        <v>4904</v>
      </c>
      <c r="I805" t="s">
        <v>4905</v>
      </c>
      <c r="J805" t="s">
        <v>4906</v>
      </c>
      <c r="P805" t="s">
        <v>4907</v>
      </c>
      <c r="Q805" t="s">
        <v>4908</v>
      </c>
      <c r="Z805" t="s">
        <v>4817</v>
      </c>
      <c r="AB805" t="s">
        <v>97</v>
      </c>
      <c r="AC805" t="s">
        <v>4817</v>
      </c>
      <c r="AD805" t="s">
        <v>4915</v>
      </c>
      <c r="AE805" t="s">
        <v>4915</v>
      </c>
      <c r="AI805" t="s">
        <v>1077</v>
      </c>
      <c r="AJ805" t="s">
        <v>1077</v>
      </c>
      <c r="AK805" t="s">
        <v>1077</v>
      </c>
      <c r="AL805" t="s">
        <v>490</v>
      </c>
      <c r="AN805" t="s">
        <v>1485</v>
      </c>
      <c r="AO805" t="s">
        <v>1486</v>
      </c>
      <c r="AV805" t="s">
        <v>900</v>
      </c>
      <c r="AX805">
        <v>47</v>
      </c>
      <c r="AY805" t="s">
        <v>4911</v>
      </c>
      <c r="AZ805" t="s">
        <v>4912</v>
      </c>
      <c r="BA805" t="s">
        <v>1084</v>
      </c>
      <c r="BB805" t="s">
        <v>1504</v>
      </c>
      <c r="BD805" t="s">
        <v>4913</v>
      </c>
      <c r="BO805" t="s">
        <v>110</v>
      </c>
      <c r="BP805" t="s">
        <v>111</v>
      </c>
      <c r="BQ805" t="s">
        <v>112</v>
      </c>
      <c r="BR805" t="s">
        <v>900</v>
      </c>
      <c r="BS805" t="s">
        <v>900</v>
      </c>
      <c r="BT805" t="s">
        <v>1506</v>
      </c>
      <c r="BU805" t="s">
        <v>116</v>
      </c>
      <c r="BV805" t="s">
        <v>2046</v>
      </c>
      <c r="CF805">
        <v>6</v>
      </c>
      <c r="CG805">
        <v>3</v>
      </c>
      <c r="CH805" t="s">
        <v>4763</v>
      </c>
    </row>
    <row r="806" spans="1:86" x14ac:dyDescent="0.25">
      <c r="A806">
        <v>803</v>
      </c>
      <c r="B806" t="s">
        <v>86</v>
      </c>
      <c r="C806" t="s">
        <v>87</v>
      </c>
      <c r="D806" t="s">
        <v>4916</v>
      </c>
      <c r="E806" t="s">
        <v>1476</v>
      </c>
      <c r="F806" t="s">
        <v>407</v>
      </c>
      <c r="H806" t="s">
        <v>835</v>
      </c>
      <c r="I806" t="s">
        <v>836</v>
      </c>
      <c r="J806" t="s">
        <v>837</v>
      </c>
      <c r="P806" t="s">
        <v>4907</v>
      </c>
      <c r="Q806" t="s">
        <v>4908</v>
      </c>
      <c r="Z806" t="s">
        <v>4917</v>
      </c>
      <c r="AB806" t="s">
        <v>97</v>
      </c>
      <c r="AC806" t="s">
        <v>4917</v>
      </c>
      <c r="AD806" t="s">
        <v>2571</v>
      </c>
      <c r="AE806" t="s">
        <v>2571</v>
      </c>
      <c r="AI806" t="s">
        <v>364</v>
      </c>
      <c r="AJ806" t="s">
        <v>364</v>
      </c>
      <c r="AK806" t="s">
        <v>364</v>
      </c>
      <c r="AL806" t="s">
        <v>365</v>
      </c>
      <c r="AN806" t="s">
        <v>1485</v>
      </c>
      <c r="AO806" t="s">
        <v>1486</v>
      </c>
      <c r="AV806" t="s">
        <v>4918</v>
      </c>
      <c r="AX806">
        <v>63</v>
      </c>
      <c r="AY806" t="s">
        <v>4919</v>
      </c>
      <c r="AZ806" t="s">
        <v>4920</v>
      </c>
      <c r="BA806" t="s">
        <v>2989</v>
      </c>
      <c r="BB806" t="s">
        <v>2990</v>
      </c>
      <c r="BC806" t="s">
        <v>4921</v>
      </c>
      <c r="BM806" t="s">
        <v>1005</v>
      </c>
      <c r="BN806" t="s">
        <v>1004</v>
      </c>
      <c r="BO806" t="s">
        <v>110</v>
      </c>
      <c r="BP806" t="s">
        <v>111</v>
      </c>
      <c r="BQ806" t="s">
        <v>112</v>
      </c>
      <c r="BR806" t="s">
        <v>2223</v>
      </c>
      <c r="BS806" t="s">
        <v>2992</v>
      </c>
      <c r="BT806" t="s">
        <v>983</v>
      </c>
      <c r="BU806" t="s">
        <v>116</v>
      </c>
      <c r="BV806" t="s">
        <v>475</v>
      </c>
      <c r="CF806">
        <v>4</v>
      </c>
      <c r="CG806">
        <v>1</v>
      </c>
      <c r="CH806" t="s">
        <v>4763</v>
      </c>
    </row>
    <row r="807" spans="1:86" x14ac:dyDescent="0.25">
      <c r="A807">
        <v>804</v>
      </c>
      <c r="B807" t="s">
        <v>86</v>
      </c>
      <c r="C807" t="s">
        <v>87</v>
      </c>
      <c r="D807" t="s">
        <v>4922</v>
      </c>
      <c r="E807" t="s">
        <v>1476</v>
      </c>
      <c r="F807" t="s">
        <v>407</v>
      </c>
      <c r="H807" t="s">
        <v>835</v>
      </c>
      <c r="I807" t="s">
        <v>836</v>
      </c>
      <c r="J807" t="s">
        <v>837</v>
      </c>
      <c r="P807" t="s">
        <v>4907</v>
      </c>
      <c r="Q807" t="s">
        <v>4908</v>
      </c>
      <c r="Z807" t="s">
        <v>4923</v>
      </c>
      <c r="AB807" t="s">
        <v>97</v>
      </c>
      <c r="AC807" t="s">
        <v>4923</v>
      </c>
      <c r="AD807" t="s">
        <v>4924</v>
      </c>
      <c r="AE807" t="s">
        <v>4924</v>
      </c>
      <c r="AI807" t="s">
        <v>4925</v>
      </c>
      <c r="AJ807" t="s">
        <v>4925</v>
      </c>
      <c r="AK807" t="s">
        <v>4925</v>
      </c>
      <c r="AL807" t="s">
        <v>4926</v>
      </c>
      <c r="AN807" t="s">
        <v>1485</v>
      </c>
      <c r="AO807" t="s">
        <v>1486</v>
      </c>
      <c r="AV807" t="s">
        <v>900</v>
      </c>
      <c r="AX807">
        <v>47</v>
      </c>
      <c r="AY807" t="s">
        <v>4927</v>
      </c>
      <c r="AZ807" t="s">
        <v>4928</v>
      </c>
      <c r="BA807" t="s">
        <v>1084</v>
      </c>
      <c r="BB807" t="s">
        <v>1504</v>
      </c>
      <c r="BC807" t="s">
        <v>4054</v>
      </c>
      <c r="BO807" t="s">
        <v>110</v>
      </c>
      <c r="BP807" t="s">
        <v>111</v>
      </c>
      <c r="BQ807" t="s">
        <v>112</v>
      </c>
      <c r="BR807" t="s">
        <v>900</v>
      </c>
      <c r="BS807" t="s">
        <v>900</v>
      </c>
      <c r="BT807" t="s">
        <v>1506</v>
      </c>
      <c r="BU807" t="s">
        <v>116</v>
      </c>
      <c r="BV807" t="s">
        <v>137</v>
      </c>
      <c r="CF807">
        <v>6</v>
      </c>
      <c r="CG807">
        <v>1</v>
      </c>
      <c r="CH807" t="s">
        <v>4763</v>
      </c>
    </row>
    <row r="808" spans="1:86" x14ac:dyDescent="0.25">
      <c r="A808">
        <v>805</v>
      </c>
      <c r="B808" t="s">
        <v>86</v>
      </c>
      <c r="C808" t="s">
        <v>87</v>
      </c>
      <c r="D808" t="s">
        <v>4929</v>
      </c>
      <c r="E808" t="s">
        <v>1476</v>
      </c>
      <c r="F808" t="s">
        <v>407</v>
      </c>
      <c r="H808" t="s">
        <v>835</v>
      </c>
      <c r="I808" t="s">
        <v>836</v>
      </c>
      <c r="J808" t="s">
        <v>837</v>
      </c>
      <c r="P808" t="s">
        <v>4907</v>
      </c>
      <c r="Q808" t="s">
        <v>4908</v>
      </c>
      <c r="Z808" t="s">
        <v>4923</v>
      </c>
      <c r="AB808" t="s">
        <v>97</v>
      </c>
      <c r="AC808" t="s">
        <v>4923</v>
      </c>
      <c r="AD808" t="s">
        <v>4801</v>
      </c>
      <c r="AE808" t="s">
        <v>4801</v>
      </c>
      <c r="AI808" t="s">
        <v>1077</v>
      </c>
      <c r="AJ808" t="s">
        <v>1077</v>
      </c>
      <c r="AK808" t="s">
        <v>1077</v>
      </c>
      <c r="AL808" t="s">
        <v>490</v>
      </c>
      <c r="AN808" t="s">
        <v>1485</v>
      </c>
      <c r="AO808" t="s">
        <v>1486</v>
      </c>
      <c r="AV808" t="s">
        <v>4930</v>
      </c>
      <c r="AX808">
        <v>59</v>
      </c>
      <c r="AY808" t="s">
        <v>4931</v>
      </c>
      <c r="AZ808" t="s">
        <v>4932</v>
      </c>
      <c r="BA808" t="s">
        <v>2065</v>
      </c>
      <c r="BB808" t="s">
        <v>2066</v>
      </c>
      <c r="BC808" t="s">
        <v>4933</v>
      </c>
      <c r="BG808" t="s">
        <v>1493</v>
      </c>
      <c r="BO808" t="s">
        <v>110</v>
      </c>
      <c r="BP808" t="s">
        <v>111</v>
      </c>
      <c r="BQ808" t="s">
        <v>112</v>
      </c>
      <c r="BR808" t="s">
        <v>239</v>
      </c>
      <c r="BS808" t="s">
        <v>1494</v>
      </c>
      <c r="BT808" t="s">
        <v>1506</v>
      </c>
      <c r="BU808" t="s">
        <v>116</v>
      </c>
      <c r="BV808" t="s">
        <v>137</v>
      </c>
      <c r="CF808">
        <v>6</v>
      </c>
      <c r="CG808">
        <v>1</v>
      </c>
      <c r="CH808" t="s">
        <v>4763</v>
      </c>
    </row>
    <row r="809" spans="1:86" x14ac:dyDescent="0.25">
      <c r="A809">
        <v>806</v>
      </c>
      <c r="B809" t="s">
        <v>86</v>
      </c>
      <c r="C809" t="s">
        <v>87</v>
      </c>
      <c r="D809" t="s">
        <v>4934</v>
      </c>
      <c r="E809" t="s">
        <v>1476</v>
      </c>
      <c r="F809" t="s">
        <v>407</v>
      </c>
      <c r="H809" t="s">
        <v>835</v>
      </c>
      <c r="I809" t="s">
        <v>836</v>
      </c>
      <c r="J809" t="s">
        <v>837</v>
      </c>
      <c r="P809" t="s">
        <v>4907</v>
      </c>
      <c r="Q809" t="s">
        <v>4908</v>
      </c>
      <c r="Z809" t="s">
        <v>4935</v>
      </c>
      <c r="AB809" t="s">
        <v>97</v>
      </c>
      <c r="AC809" t="s">
        <v>4935</v>
      </c>
      <c r="AD809" t="s">
        <v>4936</v>
      </c>
      <c r="AE809" t="s">
        <v>4936</v>
      </c>
      <c r="AI809" t="s">
        <v>4937</v>
      </c>
      <c r="AJ809" t="s">
        <v>4937</v>
      </c>
      <c r="AK809" t="s">
        <v>4937</v>
      </c>
      <c r="AL809" t="s">
        <v>4938</v>
      </c>
      <c r="AN809" t="s">
        <v>1485</v>
      </c>
      <c r="AO809" t="s">
        <v>1486</v>
      </c>
      <c r="AV809" t="s">
        <v>4939</v>
      </c>
      <c r="AX809">
        <v>65</v>
      </c>
      <c r="AY809" t="s">
        <v>4940</v>
      </c>
      <c r="AZ809" t="s">
        <v>4941</v>
      </c>
      <c r="BA809" t="s">
        <v>1084</v>
      </c>
      <c r="BB809" t="s">
        <v>1085</v>
      </c>
      <c r="BO809" t="s">
        <v>110</v>
      </c>
      <c r="BP809" t="s">
        <v>111</v>
      </c>
      <c r="BQ809" t="s">
        <v>112</v>
      </c>
      <c r="BR809" t="s">
        <v>900</v>
      </c>
      <c r="BS809" t="s">
        <v>900</v>
      </c>
      <c r="BT809" t="s">
        <v>241</v>
      </c>
      <c r="BU809" t="s">
        <v>116</v>
      </c>
      <c r="BV809" t="s">
        <v>602</v>
      </c>
      <c r="CF809">
        <v>4</v>
      </c>
      <c r="CG809">
        <v>3</v>
      </c>
      <c r="CH809" t="s">
        <v>4763</v>
      </c>
    </row>
    <row r="810" spans="1:86" x14ac:dyDescent="0.25">
      <c r="A810">
        <v>807</v>
      </c>
      <c r="B810" t="s">
        <v>86</v>
      </c>
      <c r="C810" t="s">
        <v>87</v>
      </c>
      <c r="D810" t="s">
        <v>4942</v>
      </c>
      <c r="E810" t="s">
        <v>1476</v>
      </c>
      <c r="F810" t="s">
        <v>407</v>
      </c>
      <c r="H810" t="s">
        <v>835</v>
      </c>
      <c r="I810" t="s">
        <v>836</v>
      </c>
      <c r="J810" t="s">
        <v>837</v>
      </c>
      <c r="P810" t="s">
        <v>4907</v>
      </c>
      <c r="Q810" t="s">
        <v>4908</v>
      </c>
      <c r="Z810" t="s">
        <v>4817</v>
      </c>
      <c r="AB810" t="s">
        <v>97</v>
      </c>
      <c r="AC810" t="s">
        <v>4817</v>
      </c>
      <c r="AD810" t="s">
        <v>4943</v>
      </c>
      <c r="AE810" t="s">
        <v>4943</v>
      </c>
      <c r="AI810" t="s">
        <v>1077</v>
      </c>
      <c r="AJ810" t="s">
        <v>1077</v>
      </c>
      <c r="AK810" t="s">
        <v>1077</v>
      </c>
      <c r="AL810" t="s">
        <v>490</v>
      </c>
      <c r="AN810" t="s">
        <v>1485</v>
      </c>
      <c r="AO810" t="s">
        <v>1486</v>
      </c>
      <c r="AV810" t="s">
        <v>4944</v>
      </c>
      <c r="AX810">
        <v>47</v>
      </c>
      <c r="AY810" t="s">
        <v>4927</v>
      </c>
      <c r="AZ810" t="s">
        <v>4928</v>
      </c>
      <c r="BA810" t="s">
        <v>1084</v>
      </c>
      <c r="BB810" t="s">
        <v>1504</v>
      </c>
      <c r="BC810" t="s">
        <v>4054</v>
      </c>
      <c r="BO810" t="s">
        <v>110</v>
      </c>
      <c r="BP810" t="s">
        <v>111</v>
      </c>
      <c r="BQ810" t="s">
        <v>112</v>
      </c>
      <c r="BR810" t="s">
        <v>900</v>
      </c>
      <c r="BS810" t="s">
        <v>900</v>
      </c>
      <c r="BT810" t="s">
        <v>1506</v>
      </c>
      <c r="BU810" t="s">
        <v>116</v>
      </c>
      <c r="BV810" t="s">
        <v>137</v>
      </c>
      <c r="CC810" t="s">
        <v>4945</v>
      </c>
      <c r="CF810">
        <v>6</v>
      </c>
      <c r="CG810">
        <v>1</v>
      </c>
      <c r="CH810" t="s">
        <v>4763</v>
      </c>
    </row>
    <row r="811" spans="1:86" x14ac:dyDescent="0.25">
      <c r="A811">
        <v>808</v>
      </c>
      <c r="B811" t="s">
        <v>86</v>
      </c>
      <c r="C811" t="s">
        <v>87</v>
      </c>
      <c r="D811" t="s">
        <v>4946</v>
      </c>
      <c r="E811" t="s">
        <v>1476</v>
      </c>
      <c r="F811" t="s">
        <v>407</v>
      </c>
      <c r="H811" t="s">
        <v>835</v>
      </c>
      <c r="I811" t="s">
        <v>836</v>
      </c>
      <c r="J811" t="s">
        <v>837</v>
      </c>
      <c r="P811" t="s">
        <v>4907</v>
      </c>
      <c r="Q811" t="s">
        <v>4908</v>
      </c>
      <c r="Z811" t="s">
        <v>4793</v>
      </c>
      <c r="AB811" t="s">
        <v>97</v>
      </c>
      <c r="AC811" t="s">
        <v>4793</v>
      </c>
      <c r="AD811" t="s">
        <v>4947</v>
      </c>
      <c r="AE811" t="s">
        <v>4947</v>
      </c>
      <c r="AI811" t="s">
        <v>4948</v>
      </c>
      <c r="AJ811" t="s">
        <v>4948</v>
      </c>
      <c r="AK811" t="s">
        <v>4948</v>
      </c>
      <c r="AL811" t="s">
        <v>4948</v>
      </c>
      <c r="AN811" t="s">
        <v>1485</v>
      </c>
      <c r="AO811" t="s">
        <v>1486</v>
      </c>
      <c r="AV811" t="s">
        <v>4949</v>
      </c>
      <c r="AX811">
        <v>56</v>
      </c>
      <c r="AY811" t="s">
        <v>4950</v>
      </c>
      <c r="AZ811" t="s">
        <v>4951</v>
      </c>
      <c r="BA811" t="s">
        <v>1084</v>
      </c>
      <c r="BB811" t="s">
        <v>1085</v>
      </c>
      <c r="BC811" t="s">
        <v>4952</v>
      </c>
      <c r="BO811" t="s">
        <v>110</v>
      </c>
      <c r="BP811" t="s">
        <v>111</v>
      </c>
      <c r="BQ811" t="s">
        <v>112</v>
      </c>
      <c r="BR811" t="s">
        <v>900</v>
      </c>
      <c r="BS811" t="s">
        <v>900</v>
      </c>
      <c r="BT811" t="s">
        <v>241</v>
      </c>
      <c r="BU811" t="s">
        <v>116</v>
      </c>
      <c r="BV811" t="s">
        <v>187</v>
      </c>
      <c r="CC811" t="s">
        <v>4945</v>
      </c>
      <c r="CF811">
        <v>4</v>
      </c>
      <c r="CG811">
        <v>1</v>
      </c>
      <c r="CH811" t="s">
        <v>4763</v>
      </c>
    </row>
    <row r="812" spans="1:86" x14ac:dyDescent="0.25">
      <c r="A812">
        <v>809</v>
      </c>
      <c r="B812" t="s">
        <v>86</v>
      </c>
      <c r="C812" t="s">
        <v>87</v>
      </c>
      <c r="D812" t="s">
        <v>4953</v>
      </c>
      <c r="E812" t="s">
        <v>1476</v>
      </c>
      <c r="F812" t="s">
        <v>407</v>
      </c>
      <c r="H812" t="s">
        <v>835</v>
      </c>
      <c r="I812" t="s">
        <v>836</v>
      </c>
      <c r="J812" t="s">
        <v>837</v>
      </c>
      <c r="P812" t="s">
        <v>4907</v>
      </c>
      <c r="Q812" t="s">
        <v>4908</v>
      </c>
      <c r="Z812" t="s">
        <v>4954</v>
      </c>
      <c r="AA812" t="s">
        <v>4955</v>
      </c>
      <c r="AB812" t="s">
        <v>97</v>
      </c>
      <c r="AC812" t="s">
        <v>4954</v>
      </c>
      <c r="AD812" t="s">
        <v>4794</v>
      </c>
      <c r="AE812" t="s">
        <v>4794</v>
      </c>
      <c r="AI812" t="s">
        <v>1077</v>
      </c>
      <c r="AJ812" t="s">
        <v>1077</v>
      </c>
      <c r="AK812" t="s">
        <v>1077</v>
      </c>
      <c r="AL812" t="s">
        <v>490</v>
      </c>
      <c r="AN812" t="s">
        <v>1485</v>
      </c>
      <c r="AO812" t="s">
        <v>1486</v>
      </c>
      <c r="AV812" t="s">
        <v>4949</v>
      </c>
      <c r="AX812">
        <v>56</v>
      </c>
      <c r="AY812" t="s">
        <v>4950</v>
      </c>
      <c r="AZ812" t="s">
        <v>4951</v>
      </c>
      <c r="BA812" t="s">
        <v>1084</v>
      </c>
      <c r="BB812" t="s">
        <v>1085</v>
      </c>
      <c r="BC812" t="s">
        <v>4952</v>
      </c>
      <c r="BO812" t="s">
        <v>110</v>
      </c>
      <c r="BP812" t="s">
        <v>111</v>
      </c>
      <c r="BQ812" t="s">
        <v>112</v>
      </c>
      <c r="BR812" t="s">
        <v>900</v>
      </c>
      <c r="BS812" t="s">
        <v>900</v>
      </c>
      <c r="BT812" t="s">
        <v>241</v>
      </c>
      <c r="BU812" t="s">
        <v>116</v>
      </c>
      <c r="BV812" t="s">
        <v>187</v>
      </c>
      <c r="CC812" t="s">
        <v>4945</v>
      </c>
      <c r="CF812">
        <v>4</v>
      </c>
      <c r="CG812">
        <v>1</v>
      </c>
      <c r="CH812" t="s">
        <v>4763</v>
      </c>
    </row>
    <row r="813" spans="1:86" x14ac:dyDescent="0.25">
      <c r="A813">
        <v>810</v>
      </c>
      <c r="B813" t="s">
        <v>86</v>
      </c>
      <c r="C813" t="s">
        <v>87</v>
      </c>
      <c r="D813" t="s">
        <v>4956</v>
      </c>
      <c r="E813" t="s">
        <v>1476</v>
      </c>
      <c r="F813" t="s">
        <v>407</v>
      </c>
      <c r="H813" t="s">
        <v>835</v>
      </c>
      <c r="I813" t="s">
        <v>836</v>
      </c>
      <c r="J813" t="s">
        <v>837</v>
      </c>
      <c r="P813" t="s">
        <v>4907</v>
      </c>
      <c r="Q813" t="s">
        <v>4908</v>
      </c>
      <c r="Z813" t="s">
        <v>4925</v>
      </c>
      <c r="AB813" t="s">
        <v>97</v>
      </c>
      <c r="AC813" t="s">
        <v>4925</v>
      </c>
      <c r="AD813" t="s">
        <v>4957</v>
      </c>
      <c r="AE813" t="s">
        <v>4957</v>
      </c>
      <c r="AI813" t="s">
        <v>4958</v>
      </c>
      <c r="AJ813" t="s">
        <v>4958</v>
      </c>
      <c r="AK813" t="s">
        <v>4958</v>
      </c>
      <c r="AL813" t="s">
        <v>4958</v>
      </c>
      <c r="AN813" t="s">
        <v>1485</v>
      </c>
      <c r="AO813" t="s">
        <v>1486</v>
      </c>
      <c r="AV813" t="s">
        <v>4959</v>
      </c>
      <c r="AX813">
        <v>61</v>
      </c>
      <c r="AY813" t="s">
        <v>4960</v>
      </c>
      <c r="AZ813" t="s">
        <v>4961</v>
      </c>
      <c r="BA813" t="s">
        <v>1084</v>
      </c>
      <c r="BB813" t="s">
        <v>1085</v>
      </c>
      <c r="BC813" t="s">
        <v>4962</v>
      </c>
      <c r="BJ813" t="s">
        <v>4963</v>
      </c>
      <c r="BO813" t="s">
        <v>110</v>
      </c>
      <c r="BP813" t="s">
        <v>111</v>
      </c>
      <c r="BQ813" t="s">
        <v>112</v>
      </c>
      <c r="BR813" t="s">
        <v>900</v>
      </c>
      <c r="BS813" t="s">
        <v>900</v>
      </c>
      <c r="BT813" t="s">
        <v>241</v>
      </c>
      <c r="BU813" t="s">
        <v>116</v>
      </c>
      <c r="BV813" t="s">
        <v>602</v>
      </c>
      <c r="CC813" t="s">
        <v>4945</v>
      </c>
      <c r="CF813">
        <v>4</v>
      </c>
      <c r="CG813">
        <v>1</v>
      </c>
      <c r="CH813" t="s">
        <v>4763</v>
      </c>
    </row>
    <row r="814" spans="1:86" x14ac:dyDescent="0.25">
      <c r="A814">
        <v>811</v>
      </c>
      <c r="B814" t="s">
        <v>86</v>
      </c>
      <c r="C814" t="s">
        <v>87</v>
      </c>
      <c r="D814" t="s">
        <v>4964</v>
      </c>
      <c r="E814" t="s">
        <v>1476</v>
      </c>
      <c r="F814" t="s">
        <v>407</v>
      </c>
      <c r="H814" t="s">
        <v>835</v>
      </c>
      <c r="I814" t="s">
        <v>836</v>
      </c>
      <c r="J814" t="s">
        <v>837</v>
      </c>
      <c r="P814" t="s">
        <v>4907</v>
      </c>
      <c r="Q814" t="s">
        <v>4908</v>
      </c>
      <c r="Z814" t="s">
        <v>4925</v>
      </c>
      <c r="AB814" t="s">
        <v>97</v>
      </c>
      <c r="AC814" t="s">
        <v>4925</v>
      </c>
      <c r="AD814" t="s">
        <v>4965</v>
      </c>
      <c r="AE814" t="s">
        <v>4965</v>
      </c>
      <c r="AI814" t="s">
        <v>4966</v>
      </c>
      <c r="AJ814" t="s">
        <v>4966</v>
      </c>
      <c r="AK814" t="s">
        <v>4966</v>
      </c>
      <c r="AL814" t="s">
        <v>4966</v>
      </c>
      <c r="AN814" t="s">
        <v>1485</v>
      </c>
      <c r="AO814" t="s">
        <v>1486</v>
      </c>
      <c r="AV814" t="s">
        <v>4967</v>
      </c>
      <c r="AX814">
        <v>49</v>
      </c>
      <c r="AY814" t="s">
        <v>4968</v>
      </c>
      <c r="AZ814" t="s">
        <v>4969</v>
      </c>
      <c r="BA814" t="s">
        <v>1084</v>
      </c>
      <c r="BB814" t="s">
        <v>1085</v>
      </c>
      <c r="BC814" t="s">
        <v>4970</v>
      </c>
      <c r="BO814" t="s">
        <v>110</v>
      </c>
      <c r="BP814" t="s">
        <v>111</v>
      </c>
      <c r="BQ814" t="s">
        <v>112</v>
      </c>
      <c r="BR814" t="s">
        <v>900</v>
      </c>
      <c r="BS814" t="s">
        <v>900</v>
      </c>
      <c r="BT814" t="s">
        <v>241</v>
      </c>
      <c r="BU814" t="s">
        <v>116</v>
      </c>
      <c r="BV814" t="s">
        <v>187</v>
      </c>
      <c r="CC814" t="s">
        <v>4945</v>
      </c>
      <c r="CF814">
        <v>4</v>
      </c>
      <c r="CG814">
        <v>1</v>
      </c>
      <c r="CH814" t="s">
        <v>4763</v>
      </c>
    </row>
    <row r="815" spans="1:86" x14ac:dyDescent="0.25">
      <c r="A815">
        <v>812</v>
      </c>
      <c r="B815" t="s">
        <v>86</v>
      </c>
      <c r="C815" t="s">
        <v>87</v>
      </c>
      <c r="D815" t="s">
        <v>4971</v>
      </c>
      <c r="E815" t="s">
        <v>1476</v>
      </c>
      <c r="F815" t="s">
        <v>407</v>
      </c>
      <c r="H815" t="s">
        <v>835</v>
      </c>
      <c r="I815" t="s">
        <v>836</v>
      </c>
      <c r="J815" t="s">
        <v>837</v>
      </c>
      <c r="P815" t="s">
        <v>4907</v>
      </c>
      <c r="Q815" t="s">
        <v>4908</v>
      </c>
      <c r="Z815" t="s">
        <v>4925</v>
      </c>
      <c r="AB815" t="s">
        <v>97</v>
      </c>
      <c r="AC815" t="s">
        <v>4925</v>
      </c>
      <c r="AD815" t="s">
        <v>452</v>
      </c>
      <c r="AE815" t="s">
        <v>452</v>
      </c>
      <c r="AI815" t="s">
        <v>4925</v>
      </c>
      <c r="AJ815" t="s">
        <v>4925</v>
      </c>
      <c r="AK815" t="s">
        <v>4925</v>
      </c>
      <c r="AL815" t="s">
        <v>4926</v>
      </c>
      <c r="AN815" t="s">
        <v>1485</v>
      </c>
      <c r="AO815" t="s">
        <v>1486</v>
      </c>
      <c r="AV815" t="s">
        <v>4972</v>
      </c>
      <c r="AX815">
        <v>44</v>
      </c>
      <c r="AY815" t="s">
        <v>4819</v>
      </c>
      <c r="AZ815" t="s">
        <v>4820</v>
      </c>
      <c r="BA815" t="s">
        <v>3387</v>
      </c>
      <c r="BB815" t="s">
        <v>3388</v>
      </c>
      <c r="BC815" t="s">
        <v>4821</v>
      </c>
      <c r="BO815" t="s">
        <v>110</v>
      </c>
      <c r="BP815" t="s">
        <v>111</v>
      </c>
      <c r="BQ815" t="s">
        <v>112</v>
      </c>
      <c r="BR815" t="s">
        <v>252</v>
      </c>
      <c r="BS815" t="s">
        <v>4798</v>
      </c>
      <c r="BT815" t="s">
        <v>983</v>
      </c>
      <c r="BU815" t="s">
        <v>116</v>
      </c>
      <c r="BV815" t="s">
        <v>475</v>
      </c>
      <c r="CC815" t="s">
        <v>4945</v>
      </c>
      <c r="CF815">
        <v>4</v>
      </c>
      <c r="CG815">
        <v>1</v>
      </c>
      <c r="CH815" t="s">
        <v>4763</v>
      </c>
    </row>
    <row r="816" spans="1:86" x14ac:dyDescent="0.25">
      <c r="A816">
        <v>813</v>
      </c>
      <c r="B816" t="s">
        <v>86</v>
      </c>
      <c r="C816" t="s">
        <v>87</v>
      </c>
      <c r="D816" t="s">
        <v>4973</v>
      </c>
      <c r="E816" t="s">
        <v>1476</v>
      </c>
      <c r="F816" t="s">
        <v>407</v>
      </c>
      <c r="H816" t="s">
        <v>408</v>
      </c>
      <c r="I816" t="s">
        <v>409</v>
      </c>
      <c r="J816" t="s">
        <v>410</v>
      </c>
      <c r="P816" t="s">
        <v>4907</v>
      </c>
      <c r="Q816" t="s">
        <v>4908</v>
      </c>
      <c r="Z816" t="s">
        <v>4974</v>
      </c>
      <c r="AB816" t="s">
        <v>97</v>
      </c>
      <c r="AC816" t="s">
        <v>4974</v>
      </c>
      <c r="AD816" t="s">
        <v>4975</v>
      </c>
      <c r="AE816" t="s">
        <v>4975</v>
      </c>
      <c r="AI816" t="s">
        <v>4976</v>
      </c>
      <c r="AJ816" t="s">
        <v>4976</v>
      </c>
      <c r="AK816" t="s">
        <v>4976</v>
      </c>
      <c r="AL816" t="s">
        <v>4976</v>
      </c>
      <c r="AN816" t="s">
        <v>1485</v>
      </c>
      <c r="AO816" t="s">
        <v>1486</v>
      </c>
      <c r="AV816" t="s">
        <v>4972</v>
      </c>
      <c r="AX816">
        <v>44</v>
      </c>
      <c r="AY816" t="s">
        <v>4977</v>
      </c>
      <c r="AZ816" t="s">
        <v>4978</v>
      </c>
      <c r="BA816" t="s">
        <v>3387</v>
      </c>
      <c r="BB816" t="s">
        <v>3388</v>
      </c>
      <c r="BO816" t="s">
        <v>110</v>
      </c>
      <c r="BP816" t="s">
        <v>111</v>
      </c>
      <c r="BQ816" t="s">
        <v>112</v>
      </c>
      <c r="BR816" t="s">
        <v>252</v>
      </c>
      <c r="BS816" t="s">
        <v>4798</v>
      </c>
      <c r="BT816" t="s">
        <v>983</v>
      </c>
      <c r="BU816" t="s">
        <v>116</v>
      </c>
      <c r="BV816" t="s">
        <v>274</v>
      </c>
      <c r="CC816" t="s">
        <v>4945</v>
      </c>
      <c r="CF816">
        <v>6</v>
      </c>
      <c r="CG816">
        <v>3</v>
      </c>
      <c r="CH816" t="s">
        <v>4763</v>
      </c>
    </row>
    <row r="817" spans="1:86" x14ac:dyDescent="0.25">
      <c r="A817">
        <v>814</v>
      </c>
      <c r="B817" t="s">
        <v>86</v>
      </c>
      <c r="C817" t="s">
        <v>87</v>
      </c>
      <c r="D817" t="s">
        <v>4979</v>
      </c>
      <c r="E817" t="s">
        <v>1476</v>
      </c>
      <c r="F817" t="s">
        <v>4980</v>
      </c>
      <c r="H817" t="s">
        <v>4981</v>
      </c>
      <c r="I817" t="s">
        <v>4982</v>
      </c>
      <c r="J817" t="s">
        <v>93</v>
      </c>
      <c r="P817" t="s">
        <v>4907</v>
      </c>
      <c r="Q817" t="s">
        <v>4908</v>
      </c>
      <c r="Z817" t="s">
        <v>2376</v>
      </c>
      <c r="AB817" t="s">
        <v>97</v>
      </c>
      <c r="AC817" t="s">
        <v>2376</v>
      </c>
      <c r="AD817" t="s">
        <v>4780</v>
      </c>
      <c r="AE817" t="s">
        <v>4780</v>
      </c>
      <c r="AI817" t="s">
        <v>3323</v>
      </c>
      <c r="AJ817" t="s">
        <v>3323</v>
      </c>
      <c r="AK817" t="s">
        <v>3323</v>
      </c>
      <c r="AL817" t="s">
        <v>4983</v>
      </c>
      <c r="AN817" t="s">
        <v>1485</v>
      </c>
      <c r="AO817" t="s">
        <v>1486</v>
      </c>
      <c r="AV817" t="s">
        <v>4984</v>
      </c>
      <c r="AX817">
        <v>114</v>
      </c>
      <c r="AY817" t="s">
        <v>4985</v>
      </c>
      <c r="AZ817" t="s">
        <v>4986</v>
      </c>
      <c r="BA817" t="s">
        <v>4987</v>
      </c>
      <c r="BB817" t="s">
        <v>4988</v>
      </c>
      <c r="BC817" t="s">
        <v>4989</v>
      </c>
      <c r="BO817" t="s">
        <v>110</v>
      </c>
      <c r="BP817" t="s">
        <v>111</v>
      </c>
      <c r="BQ817" t="s">
        <v>112</v>
      </c>
      <c r="BR817" t="s">
        <v>1410</v>
      </c>
      <c r="BS817" t="s">
        <v>1411</v>
      </c>
      <c r="BT817" t="s">
        <v>136</v>
      </c>
      <c r="BU817" t="s">
        <v>116</v>
      </c>
      <c r="BV817" t="s">
        <v>137</v>
      </c>
      <c r="CF817">
        <v>6</v>
      </c>
      <c r="CG817">
        <v>1</v>
      </c>
      <c r="CH817" t="s">
        <v>4763</v>
      </c>
    </row>
    <row r="818" spans="1:86" x14ac:dyDescent="0.25">
      <c r="A818">
        <v>815</v>
      </c>
      <c r="B818" t="s">
        <v>86</v>
      </c>
      <c r="C818" t="s">
        <v>87</v>
      </c>
      <c r="D818" t="s">
        <v>4990</v>
      </c>
      <c r="E818" t="s">
        <v>1476</v>
      </c>
      <c r="F818" t="s">
        <v>4980</v>
      </c>
      <c r="H818" t="s">
        <v>4981</v>
      </c>
      <c r="I818" t="s">
        <v>4982</v>
      </c>
      <c r="J818" t="s">
        <v>93</v>
      </c>
      <c r="P818" t="s">
        <v>4907</v>
      </c>
      <c r="Q818" t="s">
        <v>4908</v>
      </c>
      <c r="Z818" t="s">
        <v>2376</v>
      </c>
      <c r="AB818" t="s">
        <v>97</v>
      </c>
      <c r="AC818" t="s">
        <v>2376</v>
      </c>
      <c r="AD818" t="s">
        <v>4780</v>
      </c>
      <c r="AE818" t="s">
        <v>4780</v>
      </c>
      <c r="AI818" t="s">
        <v>3323</v>
      </c>
      <c r="AJ818" t="s">
        <v>3323</v>
      </c>
      <c r="AK818" t="s">
        <v>3323</v>
      </c>
      <c r="AL818" t="s">
        <v>4983</v>
      </c>
      <c r="AN818" t="s">
        <v>1485</v>
      </c>
      <c r="AO818" t="s">
        <v>1486</v>
      </c>
      <c r="AV818" t="s">
        <v>4984</v>
      </c>
      <c r="AX818">
        <v>114</v>
      </c>
      <c r="AY818" t="s">
        <v>4985</v>
      </c>
      <c r="AZ818" t="s">
        <v>4986</v>
      </c>
      <c r="BA818" t="s">
        <v>4987</v>
      </c>
      <c r="BB818" t="s">
        <v>4988</v>
      </c>
      <c r="BC818" t="s">
        <v>4989</v>
      </c>
      <c r="BO818" t="s">
        <v>110</v>
      </c>
      <c r="BP818" t="s">
        <v>111</v>
      </c>
      <c r="BQ818" t="s">
        <v>112</v>
      </c>
      <c r="BR818" t="s">
        <v>1410</v>
      </c>
      <c r="BS818" t="s">
        <v>1411</v>
      </c>
      <c r="BT818" t="s">
        <v>136</v>
      </c>
      <c r="BU818" t="s">
        <v>116</v>
      </c>
      <c r="BV818" t="s">
        <v>137</v>
      </c>
      <c r="CF818">
        <v>6</v>
      </c>
      <c r="CG818">
        <v>1</v>
      </c>
      <c r="CH818" t="s">
        <v>4763</v>
      </c>
    </row>
    <row r="819" spans="1:86" x14ac:dyDescent="0.25">
      <c r="A819">
        <v>816</v>
      </c>
      <c r="B819" t="s">
        <v>86</v>
      </c>
      <c r="C819" t="s">
        <v>87</v>
      </c>
      <c r="D819" t="s">
        <v>4991</v>
      </c>
      <c r="E819" t="s">
        <v>1476</v>
      </c>
      <c r="F819" t="s">
        <v>4980</v>
      </c>
      <c r="H819" t="s">
        <v>4981</v>
      </c>
      <c r="I819" t="s">
        <v>4982</v>
      </c>
      <c r="J819" t="s">
        <v>93</v>
      </c>
      <c r="P819" t="s">
        <v>4907</v>
      </c>
      <c r="Q819" t="s">
        <v>4908</v>
      </c>
      <c r="Z819" t="s">
        <v>2376</v>
      </c>
      <c r="AB819" t="s">
        <v>97</v>
      </c>
      <c r="AC819" t="s">
        <v>2376</v>
      </c>
      <c r="AD819" t="s">
        <v>4780</v>
      </c>
      <c r="AE819" t="s">
        <v>4780</v>
      </c>
      <c r="AI819" t="s">
        <v>3323</v>
      </c>
      <c r="AJ819" t="s">
        <v>3323</v>
      </c>
      <c r="AK819" t="s">
        <v>3323</v>
      </c>
      <c r="AL819" t="s">
        <v>4983</v>
      </c>
      <c r="AN819" t="s">
        <v>1485</v>
      </c>
      <c r="AO819" t="s">
        <v>1486</v>
      </c>
      <c r="AV819" t="s">
        <v>4984</v>
      </c>
      <c r="AX819">
        <v>114</v>
      </c>
      <c r="AY819" t="s">
        <v>4985</v>
      </c>
      <c r="AZ819" t="s">
        <v>4986</v>
      </c>
      <c r="BA819" t="s">
        <v>4987</v>
      </c>
      <c r="BB819" t="s">
        <v>4988</v>
      </c>
      <c r="BC819" t="s">
        <v>4989</v>
      </c>
      <c r="BO819" t="s">
        <v>110</v>
      </c>
      <c r="BP819" t="s">
        <v>111</v>
      </c>
      <c r="BQ819" t="s">
        <v>112</v>
      </c>
      <c r="BR819" t="s">
        <v>1410</v>
      </c>
      <c r="BS819" t="s">
        <v>1411</v>
      </c>
      <c r="BT819" t="s">
        <v>136</v>
      </c>
      <c r="BU819" t="s">
        <v>116</v>
      </c>
      <c r="BV819" t="s">
        <v>137</v>
      </c>
      <c r="CF819">
        <v>6</v>
      </c>
      <c r="CG819">
        <v>1</v>
      </c>
      <c r="CH819" t="s">
        <v>4763</v>
      </c>
    </row>
    <row r="820" spans="1:86" x14ac:dyDescent="0.25">
      <c r="A820">
        <v>817</v>
      </c>
      <c r="B820" t="s">
        <v>86</v>
      </c>
      <c r="C820" t="s">
        <v>87</v>
      </c>
      <c r="D820" t="s">
        <v>4992</v>
      </c>
      <c r="E820" t="s">
        <v>1476</v>
      </c>
      <c r="F820" t="s">
        <v>4980</v>
      </c>
      <c r="H820" t="s">
        <v>4981</v>
      </c>
      <c r="I820" t="s">
        <v>4982</v>
      </c>
      <c r="J820" t="s">
        <v>93</v>
      </c>
      <c r="P820" t="s">
        <v>4907</v>
      </c>
      <c r="Q820" t="s">
        <v>4908</v>
      </c>
      <c r="Z820" t="s">
        <v>4993</v>
      </c>
      <c r="AB820" t="s">
        <v>97</v>
      </c>
      <c r="AC820" t="s">
        <v>4993</v>
      </c>
      <c r="AD820" t="s">
        <v>4994</v>
      </c>
      <c r="AE820" t="s">
        <v>4994</v>
      </c>
      <c r="AI820" t="s">
        <v>689</v>
      </c>
      <c r="AJ820" t="s">
        <v>689</v>
      </c>
      <c r="AK820" t="s">
        <v>689</v>
      </c>
      <c r="AL820" t="s">
        <v>4995</v>
      </c>
      <c r="AN820" t="s">
        <v>1485</v>
      </c>
      <c r="AO820" t="s">
        <v>1486</v>
      </c>
      <c r="AV820" t="s">
        <v>4996</v>
      </c>
      <c r="AX820">
        <v>114</v>
      </c>
      <c r="AY820" t="s">
        <v>4985</v>
      </c>
      <c r="AZ820" t="s">
        <v>4986</v>
      </c>
      <c r="BA820" t="s">
        <v>4987</v>
      </c>
      <c r="BB820" t="s">
        <v>4988</v>
      </c>
      <c r="BC820" t="s">
        <v>4989</v>
      </c>
      <c r="BO820" t="s">
        <v>110</v>
      </c>
      <c r="BP820" t="s">
        <v>111</v>
      </c>
      <c r="BQ820" t="s">
        <v>112</v>
      </c>
      <c r="BR820" t="s">
        <v>1410</v>
      </c>
      <c r="BS820" t="s">
        <v>1411</v>
      </c>
      <c r="BT820" t="s">
        <v>136</v>
      </c>
      <c r="BU820" t="s">
        <v>116</v>
      </c>
      <c r="BV820" t="s">
        <v>137</v>
      </c>
      <c r="CF820">
        <v>6</v>
      </c>
      <c r="CG820">
        <v>1</v>
      </c>
      <c r="CH820" t="s">
        <v>4763</v>
      </c>
    </row>
    <row r="821" spans="1:86" x14ac:dyDescent="0.25">
      <c r="A821">
        <v>818</v>
      </c>
      <c r="B821" t="s">
        <v>86</v>
      </c>
      <c r="C821" t="s">
        <v>87</v>
      </c>
      <c r="D821" t="s">
        <v>4997</v>
      </c>
      <c r="E821" t="s">
        <v>1476</v>
      </c>
      <c r="F821" t="s">
        <v>4980</v>
      </c>
      <c r="H821" t="s">
        <v>4981</v>
      </c>
      <c r="I821" t="s">
        <v>4982</v>
      </c>
      <c r="J821" t="s">
        <v>93</v>
      </c>
      <c r="P821" t="s">
        <v>4907</v>
      </c>
      <c r="Q821" t="s">
        <v>4908</v>
      </c>
      <c r="Z821" t="s">
        <v>4993</v>
      </c>
      <c r="AB821" t="s">
        <v>97</v>
      </c>
      <c r="AC821" t="s">
        <v>4993</v>
      </c>
      <c r="AD821" t="s">
        <v>4994</v>
      </c>
      <c r="AE821" t="s">
        <v>4994</v>
      </c>
      <c r="AI821" t="s">
        <v>689</v>
      </c>
      <c r="AJ821" t="s">
        <v>689</v>
      </c>
      <c r="AK821" t="s">
        <v>689</v>
      </c>
      <c r="AL821" t="s">
        <v>4995</v>
      </c>
      <c r="AN821" t="s">
        <v>1485</v>
      </c>
      <c r="AO821" t="s">
        <v>1486</v>
      </c>
      <c r="AV821" t="s">
        <v>4996</v>
      </c>
      <c r="AX821">
        <v>114</v>
      </c>
      <c r="AY821" t="s">
        <v>4985</v>
      </c>
      <c r="AZ821" t="s">
        <v>4986</v>
      </c>
      <c r="BA821" t="s">
        <v>4987</v>
      </c>
      <c r="BB821" t="s">
        <v>4988</v>
      </c>
      <c r="BC821" t="s">
        <v>4989</v>
      </c>
      <c r="BO821" t="s">
        <v>110</v>
      </c>
      <c r="BP821" t="s">
        <v>111</v>
      </c>
      <c r="BQ821" t="s">
        <v>112</v>
      </c>
      <c r="BR821" t="s">
        <v>1410</v>
      </c>
      <c r="BS821" t="s">
        <v>1411</v>
      </c>
      <c r="BT821" t="s">
        <v>136</v>
      </c>
      <c r="BU821" t="s">
        <v>116</v>
      </c>
      <c r="BV821" t="s">
        <v>137</v>
      </c>
      <c r="CF821">
        <v>6</v>
      </c>
      <c r="CG821">
        <v>1</v>
      </c>
      <c r="CH821" t="s">
        <v>4763</v>
      </c>
    </row>
    <row r="822" spans="1:86" x14ac:dyDescent="0.25">
      <c r="A822">
        <v>819</v>
      </c>
      <c r="B822" t="s">
        <v>86</v>
      </c>
      <c r="C822" t="s">
        <v>87</v>
      </c>
      <c r="D822" t="s">
        <v>4998</v>
      </c>
      <c r="E822" t="s">
        <v>1476</v>
      </c>
      <c r="F822" t="s">
        <v>4980</v>
      </c>
      <c r="H822" t="s">
        <v>4981</v>
      </c>
      <c r="I822" t="s">
        <v>4982</v>
      </c>
      <c r="J822" t="s">
        <v>93</v>
      </c>
      <c r="P822" t="s">
        <v>4907</v>
      </c>
      <c r="Q822" t="s">
        <v>4908</v>
      </c>
      <c r="Z822" t="s">
        <v>1675</v>
      </c>
      <c r="AB822" t="s">
        <v>97</v>
      </c>
      <c r="AC822" t="s">
        <v>1675</v>
      </c>
      <c r="AD822" t="s">
        <v>4871</v>
      </c>
      <c r="AE822" t="s">
        <v>4871</v>
      </c>
      <c r="AI822" t="s">
        <v>1077</v>
      </c>
      <c r="AJ822" t="s">
        <v>1077</v>
      </c>
      <c r="AK822" t="s">
        <v>1077</v>
      </c>
      <c r="AL822" t="s">
        <v>490</v>
      </c>
      <c r="AN822" t="s">
        <v>1485</v>
      </c>
      <c r="AO822" t="s">
        <v>1486</v>
      </c>
      <c r="AV822" t="s">
        <v>4999</v>
      </c>
      <c r="AX822">
        <v>47</v>
      </c>
      <c r="AY822" t="s">
        <v>4927</v>
      </c>
      <c r="AZ822" t="s">
        <v>4928</v>
      </c>
      <c r="BA822" t="s">
        <v>1084</v>
      </c>
      <c r="BB822" t="s">
        <v>1504</v>
      </c>
      <c r="BC822" t="s">
        <v>4054</v>
      </c>
      <c r="BO822" t="s">
        <v>110</v>
      </c>
      <c r="BP822" t="s">
        <v>111</v>
      </c>
      <c r="BQ822" t="s">
        <v>112</v>
      </c>
      <c r="BR822" t="s">
        <v>900</v>
      </c>
      <c r="BS822" t="s">
        <v>900</v>
      </c>
      <c r="BT822" t="s">
        <v>1506</v>
      </c>
      <c r="BU822" t="s">
        <v>116</v>
      </c>
      <c r="BV822" t="s">
        <v>137</v>
      </c>
      <c r="CF822">
        <v>6</v>
      </c>
      <c r="CG822">
        <v>1</v>
      </c>
      <c r="CH822" t="s">
        <v>4763</v>
      </c>
    </row>
    <row r="823" spans="1:86" x14ac:dyDescent="0.25">
      <c r="A823">
        <v>820</v>
      </c>
      <c r="B823" t="s">
        <v>86</v>
      </c>
      <c r="C823" t="s">
        <v>87</v>
      </c>
      <c r="D823" t="s">
        <v>5000</v>
      </c>
      <c r="E823" t="s">
        <v>1476</v>
      </c>
      <c r="F823" t="s">
        <v>5001</v>
      </c>
      <c r="H823" t="s">
        <v>5002</v>
      </c>
      <c r="I823" t="s">
        <v>5003</v>
      </c>
      <c r="J823" t="s">
        <v>5004</v>
      </c>
      <c r="P823" t="s">
        <v>4907</v>
      </c>
      <c r="Q823" t="s">
        <v>4908</v>
      </c>
      <c r="Z823" t="s">
        <v>4800</v>
      </c>
      <c r="AB823" t="s">
        <v>97</v>
      </c>
      <c r="AC823" t="s">
        <v>4800</v>
      </c>
      <c r="AD823" t="s">
        <v>5005</v>
      </c>
      <c r="AE823" t="s">
        <v>5005</v>
      </c>
      <c r="AI823" t="s">
        <v>1077</v>
      </c>
      <c r="AJ823" t="s">
        <v>1077</v>
      </c>
      <c r="AK823" t="s">
        <v>1077</v>
      </c>
      <c r="AL823" t="s">
        <v>490</v>
      </c>
      <c r="AN823" t="s">
        <v>1485</v>
      </c>
      <c r="AO823" t="s">
        <v>1486</v>
      </c>
      <c r="AV823" t="s">
        <v>5006</v>
      </c>
      <c r="AX823">
        <v>125</v>
      </c>
      <c r="AY823" t="s">
        <v>5007</v>
      </c>
      <c r="AZ823" t="s">
        <v>5008</v>
      </c>
      <c r="BA823" t="s">
        <v>4770</v>
      </c>
      <c r="BB823" t="s">
        <v>5009</v>
      </c>
      <c r="BC823" t="s">
        <v>5010</v>
      </c>
      <c r="BG823" t="s">
        <v>3843</v>
      </c>
      <c r="BM823" t="s">
        <v>3844</v>
      </c>
      <c r="BN823" t="s">
        <v>3845</v>
      </c>
      <c r="BO823" t="s">
        <v>110</v>
      </c>
      <c r="BP823" t="s">
        <v>111</v>
      </c>
      <c r="BQ823" t="s">
        <v>112</v>
      </c>
      <c r="BR823" t="s">
        <v>134</v>
      </c>
      <c r="BS823" t="s">
        <v>5011</v>
      </c>
      <c r="BT823" t="s">
        <v>3847</v>
      </c>
      <c r="BU823" t="s">
        <v>116</v>
      </c>
      <c r="BV823" t="s">
        <v>187</v>
      </c>
      <c r="CC823" t="s">
        <v>4945</v>
      </c>
      <c r="CF823">
        <v>5</v>
      </c>
      <c r="CG823">
        <v>1</v>
      </c>
      <c r="CH823" t="s">
        <v>4763</v>
      </c>
    </row>
    <row r="824" spans="1:86" x14ac:dyDescent="0.25">
      <c r="A824">
        <v>821</v>
      </c>
      <c r="B824" t="s">
        <v>86</v>
      </c>
      <c r="C824" t="s">
        <v>87</v>
      </c>
      <c r="D824" t="s">
        <v>5012</v>
      </c>
      <c r="E824" t="s">
        <v>1476</v>
      </c>
      <c r="F824" t="s">
        <v>5001</v>
      </c>
      <c r="H824" t="s">
        <v>5002</v>
      </c>
      <c r="I824" t="s">
        <v>5003</v>
      </c>
      <c r="J824" t="s">
        <v>5004</v>
      </c>
      <c r="P824" t="s">
        <v>4907</v>
      </c>
      <c r="Q824" t="s">
        <v>4908</v>
      </c>
      <c r="Z824" t="s">
        <v>1482</v>
      </c>
      <c r="AB824" t="s">
        <v>97</v>
      </c>
      <c r="AC824" t="s">
        <v>489</v>
      </c>
      <c r="AD824" t="s">
        <v>3738</v>
      </c>
      <c r="AE824" t="s">
        <v>3738</v>
      </c>
      <c r="AI824" t="s">
        <v>5013</v>
      </c>
      <c r="AJ824" t="s">
        <v>5013</v>
      </c>
      <c r="AK824" t="s">
        <v>5013</v>
      </c>
      <c r="AL824" t="s">
        <v>5013</v>
      </c>
      <c r="AN824" t="s">
        <v>1485</v>
      </c>
      <c r="AO824" t="s">
        <v>1486</v>
      </c>
      <c r="AV824" t="s">
        <v>5014</v>
      </c>
      <c r="AX824">
        <v>77</v>
      </c>
      <c r="AY824" t="s">
        <v>5015</v>
      </c>
      <c r="AZ824" t="s">
        <v>5016</v>
      </c>
      <c r="BA824" t="s">
        <v>1780</v>
      </c>
      <c r="BB824" t="s">
        <v>1781</v>
      </c>
      <c r="BC824" t="s">
        <v>5017</v>
      </c>
      <c r="BO824" t="s">
        <v>110</v>
      </c>
      <c r="BP824" t="s">
        <v>111</v>
      </c>
      <c r="BQ824" t="s">
        <v>112</v>
      </c>
      <c r="BR824" t="s">
        <v>239</v>
      </c>
      <c r="BS824" t="s">
        <v>5018</v>
      </c>
      <c r="BT824" t="s">
        <v>254</v>
      </c>
      <c r="BU824" t="s">
        <v>116</v>
      </c>
      <c r="BV824" t="s">
        <v>137</v>
      </c>
      <c r="CF824">
        <v>6</v>
      </c>
      <c r="CG824">
        <v>1</v>
      </c>
      <c r="CH824" t="s">
        <v>4763</v>
      </c>
    </row>
    <row r="825" spans="1:86" x14ac:dyDescent="0.25">
      <c r="A825">
        <v>822</v>
      </c>
      <c r="B825" t="s">
        <v>86</v>
      </c>
      <c r="C825" t="s">
        <v>87</v>
      </c>
      <c r="D825" t="s">
        <v>5019</v>
      </c>
      <c r="E825" t="s">
        <v>1476</v>
      </c>
      <c r="F825" t="s">
        <v>5001</v>
      </c>
      <c r="H825" t="s">
        <v>5002</v>
      </c>
      <c r="I825" t="s">
        <v>5003</v>
      </c>
      <c r="J825" t="s">
        <v>5004</v>
      </c>
      <c r="P825" t="s">
        <v>4907</v>
      </c>
      <c r="Q825" t="s">
        <v>4908</v>
      </c>
      <c r="Z825" t="s">
        <v>5020</v>
      </c>
      <c r="AB825" t="s">
        <v>97</v>
      </c>
      <c r="AC825" t="s">
        <v>5020</v>
      </c>
      <c r="AD825" t="s">
        <v>5005</v>
      </c>
      <c r="AE825" t="s">
        <v>5005</v>
      </c>
      <c r="AI825" t="s">
        <v>1077</v>
      </c>
      <c r="AJ825" t="s">
        <v>1077</v>
      </c>
      <c r="AK825" t="s">
        <v>1077</v>
      </c>
      <c r="AL825" t="s">
        <v>490</v>
      </c>
      <c r="AN825" t="s">
        <v>1485</v>
      </c>
      <c r="AO825" t="s">
        <v>1486</v>
      </c>
      <c r="AV825" t="s">
        <v>5021</v>
      </c>
      <c r="AX825">
        <v>77</v>
      </c>
      <c r="AY825" t="s">
        <v>5015</v>
      </c>
      <c r="AZ825" t="s">
        <v>5016</v>
      </c>
      <c r="BA825" t="s">
        <v>1780</v>
      </c>
      <c r="BB825" t="s">
        <v>1781</v>
      </c>
      <c r="BC825" t="s">
        <v>5017</v>
      </c>
      <c r="BO825" t="s">
        <v>110</v>
      </c>
      <c r="BP825" t="s">
        <v>111</v>
      </c>
      <c r="BQ825" t="s">
        <v>112</v>
      </c>
      <c r="BR825" t="s">
        <v>239</v>
      </c>
      <c r="BS825" t="s">
        <v>5018</v>
      </c>
      <c r="BT825" t="s">
        <v>254</v>
      </c>
      <c r="BU825" t="s">
        <v>116</v>
      </c>
      <c r="BV825" t="s">
        <v>137</v>
      </c>
      <c r="CF825">
        <v>6</v>
      </c>
      <c r="CG825">
        <v>1</v>
      </c>
      <c r="CH825" t="s">
        <v>4763</v>
      </c>
    </row>
    <row r="826" spans="1:86" x14ac:dyDescent="0.25">
      <c r="A826">
        <v>823</v>
      </c>
      <c r="B826" t="s">
        <v>86</v>
      </c>
      <c r="C826" t="s">
        <v>87</v>
      </c>
      <c r="D826" t="s">
        <v>5022</v>
      </c>
      <c r="E826" t="s">
        <v>1476</v>
      </c>
      <c r="F826" t="s">
        <v>5023</v>
      </c>
      <c r="H826" t="s">
        <v>5024</v>
      </c>
      <c r="I826" t="s">
        <v>5025</v>
      </c>
      <c r="J826" t="s">
        <v>93</v>
      </c>
      <c r="P826" t="s">
        <v>5026</v>
      </c>
      <c r="Q826" t="s">
        <v>95</v>
      </c>
      <c r="Z826" t="s">
        <v>4954</v>
      </c>
      <c r="AA826" t="s">
        <v>4955</v>
      </c>
      <c r="AB826" t="s">
        <v>97</v>
      </c>
      <c r="AC826" t="s">
        <v>4954</v>
      </c>
      <c r="AD826" t="s">
        <v>5027</v>
      </c>
      <c r="AE826" t="s">
        <v>5027</v>
      </c>
      <c r="AI826" t="s">
        <v>1077</v>
      </c>
      <c r="AJ826" t="s">
        <v>1077</v>
      </c>
      <c r="AK826" t="s">
        <v>1077</v>
      </c>
      <c r="AL826" t="s">
        <v>490</v>
      </c>
      <c r="AN826" t="s">
        <v>1485</v>
      </c>
      <c r="AO826" t="s">
        <v>1486</v>
      </c>
      <c r="AV826" t="s">
        <v>5028</v>
      </c>
      <c r="AX826">
        <v>47</v>
      </c>
      <c r="AY826" t="s">
        <v>4927</v>
      </c>
      <c r="AZ826" t="s">
        <v>4928</v>
      </c>
      <c r="BA826" t="s">
        <v>1084</v>
      </c>
      <c r="BB826" t="s">
        <v>1504</v>
      </c>
      <c r="BC826" t="s">
        <v>5029</v>
      </c>
      <c r="BO826" t="s">
        <v>110</v>
      </c>
      <c r="BP826" t="s">
        <v>111</v>
      </c>
      <c r="BQ826" t="s">
        <v>112</v>
      </c>
      <c r="BR826" t="s">
        <v>900</v>
      </c>
      <c r="BS826" t="s">
        <v>900</v>
      </c>
      <c r="BT826" t="s">
        <v>1506</v>
      </c>
      <c r="BU826" t="s">
        <v>116</v>
      </c>
      <c r="BV826" t="s">
        <v>137</v>
      </c>
      <c r="CD826" t="s">
        <v>4945</v>
      </c>
      <c r="CF826">
        <v>6</v>
      </c>
      <c r="CG826">
        <v>1</v>
      </c>
      <c r="CH826" t="s">
        <v>4763</v>
      </c>
    </row>
    <row r="827" spans="1:86" x14ac:dyDescent="0.25">
      <c r="A827">
        <v>824</v>
      </c>
      <c r="B827" t="s">
        <v>86</v>
      </c>
      <c r="C827" t="s">
        <v>87</v>
      </c>
      <c r="D827" t="s">
        <v>5030</v>
      </c>
      <c r="E827" t="s">
        <v>1476</v>
      </c>
      <c r="F827" t="s">
        <v>5023</v>
      </c>
      <c r="H827" t="s">
        <v>5024</v>
      </c>
      <c r="I827" t="s">
        <v>5025</v>
      </c>
      <c r="J827" t="s">
        <v>93</v>
      </c>
      <c r="P827" t="s">
        <v>5026</v>
      </c>
      <c r="Q827" t="s">
        <v>95</v>
      </c>
      <c r="Z827" t="s">
        <v>4954</v>
      </c>
      <c r="AA827" t="s">
        <v>4955</v>
      </c>
      <c r="AB827" t="s">
        <v>97</v>
      </c>
      <c r="AC827" t="s">
        <v>4954</v>
      </c>
      <c r="AD827" t="s">
        <v>4794</v>
      </c>
      <c r="AE827" t="s">
        <v>4794</v>
      </c>
      <c r="AI827" t="s">
        <v>1077</v>
      </c>
      <c r="AJ827" t="s">
        <v>1077</v>
      </c>
      <c r="AK827" t="s">
        <v>1077</v>
      </c>
      <c r="AL827" t="s">
        <v>490</v>
      </c>
      <c r="AN827" t="s">
        <v>1485</v>
      </c>
      <c r="AO827" t="s">
        <v>1486</v>
      </c>
      <c r="AV827" t="s">
        <v>5031</v>
      </c>
      <c r="AX827">
        <v>58</v>
      </c>
      <c r="AY827" t="s">
        <v>5032</v>
      </c>
      <c r="AZ827" t="s">
        <v>5033</v>
      </c>
      <c r="BA827" t="s">
        <v>1503</v>
      </c>
      <c r="BB827" t="s">
        <v>1504</v>
      </c>
      <c r="BC827" t="s">
        <v>5034</v>
      </c>
      <c r="BO827" t="s">
        <v>110</v>
      </c>
      <c r="BP827" t="s">
        <v>111</v>
      </c>
      <c r="BQ827" t="s">
        <v>112</v>
      </c>
      <c r="BR827" t="s">
        <v>900</v>
      </c>
      <c r="BS827" t="s">
        <v>900</v>
      </c>
      <c r="BT827" t="s">
        <v>1506</v>
      </c>
      <c r="BU827" t="s">
        <v>116</v>
      </c>
      <c r="BV827" t="s">
        <v>137</v>
      </c>
      <c r="CD827" t="s">
        <v>4945</v>
      </c>
      <c r="CF827">
        <v>4</v>
      </c>
      <c r="CG827">
        <v>1</v>
      </c>
      <c r="CH827" t="s">
        <v>4763</v>
      </c>
    </row>
    <row r="828" spans="1:86" x14ac:dyDescent="0.25">
      <c r="A828">
        <v>825</v>
      </c>
      <c r="B828" t="s">
        <v>86</v>
      </c>
      <c r="C828" t="s">
        <v>87</v>
      </c>
      <c r="D828" t="s">
        <v>5035</v>
      </c>
      <c r="E828" t="s">
        <v>1476</v>
      </c>
      <c r="F828" t="s">
        <v>5023</v>
      </c>
      <c r="H828" t="s">
        <v>5024</v>
      </c>
      <c r="I828" t="s">
        <v>5025</v>
      </c>
      <c r="J828" t="s">
        <v>93</v>
      </c>
      <c r="P828" t="s">
        <v>5026</v>
      </c>
      <c r="Q828" t="s">
        <v>95</v>
      </c>
      <c r="Z828" t="s">
        <v>4954</v>
      </c>
      <c r="AA828" t="s">
        <v>4955</v>
      </c>
      <c r="AB828" t="s">
        <v>97</v>
      </c>
      <c r="AC828" t="s">
        <v>4954</v>
      </c>
      <c r="AD828" t="s">
        <v>4826</v>
      </c>
      <c r="AE828" t="s">
        <v>4826</v>
      </c>
      <c r="AI828" t="s">
        <v>1077</v>
      </c>
      <c r="AJ828" t="s">
        <v>1077</v>
      </c>
      <c r="AK828" t="s">
        <v>1077</v>
      </c>
      <c r="AL828" t="s">
        <v>490</v>
      </c>
      <c r="AN828" t="s">
        <v>1485</v>
      </c>
      <c r="AO828" t="s">
        <v>1486</v>
      </c>
      <c r="AV828" t="s">
        <v>5031</v>
      </c>
      <c r="AX828">
        <v>58</v>
      </c>
      <c r="AY828" t="s">
        <v>5032</v>
      </c>
      <c r="AZ828" t="s">
        <v>5033</v>
      </c>
      <c r="BA828" t="s">
        <v>1503</v>
      </c>
      <c r="BB828" t="s">
        <v>1504</v>
      </c>
      <c r="BC828" t="s">
        <v>5034</v>
      </c>
      <c r="BO828" t="s">
        <v>110</v>
      </c>
      <c r="BP828" t="s">
        <v>111</v>
      </c>
      <c r="BQ828" t="s">
        <v>112</v>
      </c>
      <c r="BR828" t="s">
        <v>900</v>
      </c>
      <c r="BS828" t="s">
        <v>900</v>
      </c>
      <c r="BT828" t="s">
        <v>1506</v>
      </c>
      <c r="BU828" t="s">
        <v>116</v>
      </c>
      <c r="BV828" t="s">
        <v>137</v>
      </c>
      <c r="CD828" t="s">
        <v>4945</v>
      </c>
      <c r="CF828">
        <v>4</v>
      </c>
      <c r="CG828">
        <v>1</v>
      </c>
      <c r="CH828" t="s">
        <v>4763</v>
      </c>
    </row>
    <row r="829" spans="1:86" x14ac:dyDescent="0.25">
      <c r="A829">
        <v>826</v>
      </c>
      <c r="B829" t="s">
        <v>86</v>
      </c>
      <c r="C829" t="s">
        <v>87</v>
      </c>
      <c r="D829" t="s">
        <v>5036</v>
      </c>
      <c r="E829" t="s">
        <v>1476</v>
      </c>
      <c r="F829" t="s">
        <v>5023</v>
      </c>
      <c r="H829" t="s">
        <v>5024</v>
      </c>
      <c r="I829" t="s">
        <v>5025</v>
      </c>
      <c r="J829" t="s">
        <v>93</v>
      </c>
      <c r="P829" t="s">
        <v>5026</v>
      </c>
      <c r="Q829" t="s">
        <v>95</v>
      </c>
      <c r="Z829" t="s">
        <v>5037</v>
      </c>
      <c r="AB829" t="s">
        <v>97</v>
      </c>
      <c r="AC829" t="s">
        <v>5037</v>
      </c>
      <c r="AD829" t="s">
        <v>5038</v>
      </c>
      <c r="AE829" t="s">
        <v>5038</v>
      </c>
      <c r="AI829" t="s">
        <v>5039</v>
      </c>
      <c r="AJ829" t="s">
        <v>5039</v>
      </c>
      <c r="AK829" t="s">
        <v>5039</v>
      </c>
      <c r="AL829" t="s">
        <v>5039</v>
      </c>
      <c r="AN829" t="s">
        <v>1485</v>
      </c>
      <c r="AO829" t="s">
        <v>1486</v>
      </c>
      <c r="AV829" t="s">
        <v>5040</v>
      </c>
      <c r="AX829">
        <v>95</v>
      </c>
      <c r="AY829" t="s">
        <v>5041</v>
      </c>
      <c r="AZ829" t="s">
        <v>5042</v>
      </c>
      <c r="BA829" t="s">
        <v>5043</v>
      </c>
      <c r="BB829" t="s">
        <v>5044</v>
      </c>
      <c r="BC829" t="s">
        <v>5045</v>
      </c>
      <c r="BO829" t="s">
        <v>110</v>
      </c>
      <c r="BP829" t="s">
        <v>111</v>
      </c>
      <c r="BQ829" t="s">
        <v>112</v>
      </c>
      <c r="BR829" t="s">
        <v>374</v>
      </c>
      <c r="BS829" t="s">
        <v>982</v>
      </c>
      <c r="BT829" t="s">
        <v>356</v>
      </c>
      <c r="BU829" t="s">
        <v>116</v>
      </c>
      <c r="BV829" t="s">
        <v>475</v>
      </c>
      <c r="CD829" t="s">
        <v>5046</v>
      </c>
      <c r="CF829">
        <v>6</v>
      </c>
      <c r="CG829">
        <v>1</v>
      </c>
      <c r="CH829" t="s">
        <v>4763</v>
      </c>
    </row>
    <row r="830" spans="1:86" x14ac:dyDescent="0.25">
      <c r="A830">
        <v>827</v>
      </c>
      <c r="B830" t="s">
        <v>86</v>
      </c>
      <c r="C830" t="s">
        <v>87</v>
      </c>
      <c r="D830" t="s">
        <v>5047</v>
      </c>
      <c r="E830" t="s">
        <v>1476</v>
      </c>
      <c r="F830" t="s">
        <v>5023</v>
      </c>
      <c r="H830" t="s">
        <v>5024</v>
      </c>
      <c r="I830" t="s">
        <v>5025</v>
      </c>
      <c r="J830" t="s">
        <v>93</v>
      </c>
      <c r="P830" t="s">
        <v>5026</v>
      </c>
      <c r="Q830" t="s">
        <v>95</v>
      </c>
      <c r="Z830" t="s">
        <v>4974</v>
      </c>
      <c r="AB830" t="s">
        <v>97</v>
      </c>
      <c r="AC830" t="s">
        <v>4974</v>
      </c>
      <c r="AD830" t="s">
        <v>4947</v>
      </c>
      <c r="AE830" t="s">
        <v>4947</v>
      </c>
      <c r="AI830" t="s">
        <v>1077</v>
      </c>
      <c r="AJ830" t="s">
        <v>1077</v>
      </c>
      <c r="AK830" t="s">
        <v>1077</v>
      </c>
      <c r="AL830" t="s">
        <v>490</v>
      </c>
      <c r="AN830" t="s">
        <v>1485</v>
      </c>
      <c r="AO830" t="s">
        <v>1486</v>
      </c>
      <c r="AV830" t="s">
        <v>5048</v>
      </c>
      <c r="AX830">
        <v>136</v>
      </c>
      <c r="AY830" t="s">
        <v>5049</v>
      </c>
      <c r="AZ830" t="s">
        <v>5050</v>
      </c>
      <c r="BA830" t="s">
        <v>4625</v>
      </c>
      <c r="BB830" t="s">
        <v>4626</v>
      </c>
      <c r="BC830" t="s">
        <v>4627</v>
      </c>
      <c r="BO830" t="s">
        <v>110</v>
      </c>
      <c r="BP830" t="s">
        <v>111</v>
      </c>
      <c r="BQ830" t="s">
        <v>112</v>
      </c>
      <c r="BR830" t="s">
        <v>1410</v>
      </c>
      <c r="BS830" t="s">
        <v>4628</v>
      </c>
      <c r="BT830" t="s">
        <v>136</v>
      </c>
      <c r="BU830" t="s">
        <v>116</v>
      </c>
      <c r="BV830" t="s">
        <v>137</v>
      </c>
      <c r="CD830" t="s">
        <v>4945</v>
      </c>
      <c r="CF830">
        <v>4</v>
      </c>
      <c r="CG830">
        <v>1</v>
      </c>
      <c r="CH830" t="s">
        <v>4763</v>
      </c>
    </row>
    <row r="831" spans="1:86" x14ac:dyDescent="0.25">
      <c r="A831">
        <v>828</v>
      </c>
      <c r="B831" t="s">
        <v>86</v>
      </c>
      <c r="C831" t="s">
        <v>87</v>
      </c>
      <c r="D831" t="s">
        <v>5051</v>
      </c>
      <c r="E831" t="s">
        <v>1476</v>
      </c>
      <c r="F831" t="s">
        <v>5023</v>
      </c>
      <c r="H831" t="s">
        <v>5024</v>
      </c>
      <c r="I831" t="s">
        <v>5025</v>
      </c>
      <c r="J831" t="s">
        <v>93</v>
      </c>
      <c r="P831" t="s">
        <v>5026</v>
      </c>
      <c r="Q831" t="s">
        <v>95</v>
      </c>
      <c r="Z831" t="s">
        <v>5037</v>
      </c>
      <c r="AB831" t="s">
        <v>97</v>
      </c>
      <c r="AC831" t="s">
        <v>5037</v>
      </c>
      <c r="AD831" t="s">
        <v>5038</v>
      </c>
      <c r="AE831" t="s">
        <v>5038</v>
      </c>
      <c r="AI831" t="s">
        <v>5052</v>
      </c>
      <c r="AJ831" t="s">
        <v>5052</v>
      </c>
      <c r="AK831" t="s">
        <v>5052</v>
      </c>
      <c r="AL831" t="s">
        <v>5052</v>
      </c>
      <c r="AN831" t="s">
        <v>1485</v>
      </c>
      <c r="AO831" t="s">
        <v>1486</v>
      </c>
      <c r="AV831" t="s">
        <v>5040</v>
      </c>
      <c r="AX831">
        <v>95</v>
      </c>
      <c r="AY831" t="s">
        <v>5041</v>
      </c>
      <c r="AZ831" t="s">
        <v>5042</v>
      </c>
      <c r="BA831" t="s">
        <v>5043</v>
      </c>
      <c r="BB831" t="s">
        <v>5044</v>
      </c>
      <c r="BC831" t="s">
        <v>5045</v>
      </c>
      <c r="BO831" t="s">
        <v>110</v>
      </c>
      <c r="BP831" t="s">
        <v>111</v>
      </c>
      <c r="BQ831" t="s">
        <v>112</v>
      </c>
      <c r="BR831" t="s">
        <v>374</v>
      </c>
      <c r="BS831" t="s">
        <v>982</v>
      </c>
      <c r="BT831" t="s">
        <v>356</v>
      </c>
      <c r="BU831" t="s">
        <v>116</v>
      </c>
      <c r="BV831" t="s">
        <v>475</v>
      </c>
      <c r="CD831" t="s">
        <v>5053</v>
      </c>
      <c r="CF831">
        <v>6</v>
      </c>
      <c r="CG831">
        <v>1</v>
      </c>
      <c r="CH831" t="s">
        <v>4763</v>
      </c>
    </row>
    <row r="832" spans="1:86" x14ac:dyDescent="0.25">
      <c r="A832">
        <v>829</v>
      </c>
      <c r="B832" t="s">
        <v>86</v>
      </c>
      <c r="C832" t="s">
        <v>87</v>
      </c>
      <c r="D832" t="s">
        <v>5054</v>
      </c>
      <c r="E832" t="s">
        <v>1476</v>
      </c>
      <c r="F832" t="s">
        <v>5023</v>
      </c>
      <c r="H832" t="s">
        <v>5024</v>
      </c>
      <c r="I832" t="s">
        <v>5025</v>
      </c>
      <c r="J832" t="s">
        <v>93</v>
      </c>
      <c r="P832" t="s">
        <v>5026</v>
      </c>
      <c r="Q832" t="s">
        <v>95</v>
      </c>
      <c r="Z832" t="s">
        <v>1675</v>
      </c>
      <c r="AB832" t="s">
        <v>97</v>
      </c>
      <c r="AC832" t="s">
        <v>1675</v>
      </c>
      <c r="AD832" t="s">
        <v>5055</v>
      </c>
      <c r="AE832" t="s">
        <v>5055</v>
      </c>
      <c r="AI832" t="s">
        <v>5056</v>
      </c>
      <c r="AJ832" t="s">
        <v>5056</v>
      </c>
      <c r="AK832" t="s">
        <v>5056</v>
      </c>
      <c r="AL832" t="s">
        <v>5056</v>
      </c>
      <c r="AN832" t="s">
        <v>1485</v>
      </c>
      <c r="AO832" t="s">
        <v>1486</v>
      </c>
      <c r="AV832" t="s">
        <v>5057</v>
      </c>
      <c r="AX832">
        <v>105</v>
      </c>
      <c r="AY832" t="s">
        <v>5058</v>
      </c>
      <c r="AZ832" t="s">
        <v>5059</v>
      </c>
      <c r="BA832" t="s">
        <v>5060</v>
      </c>
      <c r="BB832" t="s">
        <v>2865</v>
      </c>
      <c r="BC832" t="s">
        <v>5061</v>
      </c>
      <c r="BO832" t="s">
        <v>110</v>
      </c>
      <c r="BP832" t="s">
        <v>111</v>
      </c>
      <c r="BQ832" t="s">
        <v>112</v>
      </c>
      <c r="BR832" t="s">
        <v>1457</v>
      </c>
      <c r="BS832" t="s">
        <v>1458</v>
      </c>
      <c r="BT832" t="s">
        <v>136</v>
      </c>
      <c r="BU832" t="s">
        <v>116</v>
      </c>
      <c r="BV832" t="s">
        <v>187</v>
      </c>
      <c r="CD832" t="s">
        <v>5053</v>
      </c>
      <c r="CF832">
        <v>7</v>
      </c>
      <c r="CG832">
        <v>1</v>
      </c>
      <c r="CH832" t="s">
        <v>4763</v>
      </c>
    </row>
    <row r="833" spans="1:87" x14ac:dyDescent="0.25">
      <c r="A833">
        <v>830</v>
      </c>
      <c r="B833" t="s">
        <v>86</v>
      </c>
      <c r="C833" t="s">
        <v>87</v>
      </c>
      <c r="D833" t="s">
        <v>5062</v>
      </c>
      <c r="E833" t="s">
        <v>1476</v>
      </c>
      <c r="F833" t="s">
        <v>424</v>
      </c>
      <c r="H833" t="s">
        <v>425</v>
      </c>
      <c r="I833" t="s">
        <v>426</v>
      </c>
      <c r="J833" t="s">
        <v>5063</v>
      </c>
      <c r="P833" t="s">
        <v>428</v>
      </c>
      <c r="Q833" t="s">
        <v>95</v>
      </c>
      <c r="Z833" t="s">
        <v>1675</v>
      </c>
      <c r="AB833" t="s">
        <v>97</v>
      </c>
      <c r="AC833" t="s">
        <v>1675</v>
      </c>
      <c r="AD833" t="s">
        <v>448</v>
      </c>
      <c r="AE833" t="s">
        <v>5064</v>
      </c>
      <c r="AI833" t="s">
        <v>342</v>
      </c>
      <c r="AJ833" t="s">
        <v>342</v>
      </c>
      <c r="AK833" t="s">
        <v>342</v>
      </c>
      <c r="AL833" t="s">
        <v>343</v>
      </c>
      <c r="AN833" t="s">
        <v>1485</v>
      </c>
      <c r="AO833" t="s">
        <v>1486</v>
      </c>
      <c r="AV833" t="s">
        <v>5065</v>
      </c>
      <c r="AX833">
        <v>49</v>
      </c>
      <c r="AY833" t="s">
        <v>5066</v>
      </c>
      <c r="AZ833" t="s">
        <v>5067</v>
      </c>
      <c r="BA833" t="s">
        <v>5068</v>
      </c>
      <c r="BB833" t="s">
        <v>3555</v>
      </c>
      <c r="BC833" t="s">
        <v>5069</v>
      </c>
      <c r="BJ833" t="s">
        <v>981</v>
      </c>
      <c r="BM833" t="s">
        <v>5070</v>
      </c>
      <c r="BN833" t="s">
        <v>5071</v>
      </c>
      <c r="BO833" t="s">
        <v>110</v>
      </c>
      <c r="BP833" t="s">
        <v>111</v>
      </c>
      <c r="BQ833" t="s">
        <v>112</v>
      </c>
      <c r="BR833" t="s">
        <v>3556</v>
      </c>
      <c r="BS833" t="s">
        <v>5072</v>
      </c>
      <c r="BT833" t="s">
        <v>3319</v>
      </c>
      <c r="BU833" t="s">
        <v>116</v>
      </c>
      <c r="BV833" t="s">
        <v>187</v>
      </c>
      <c r="CF833">
        <v>4</v>
      </c>
      <c r="CG833">
        <v>1</v>
      </c>
      <c r="CH833" t="s">
        <v>4763</v>
      </c>
    </row>
    <row r="834" spans="1:87" x14ac:dyDescent="0.25">
      <c r="A834">
        <v>831</v>
      </c>
      <c r="B834" t="s">
        <v>86</v>
      </c>
      <c r="C834" t="s">
        <v>87</v>
      </c>
      <c r="D834" t="s">
        <v>5073</v>
      </c>
      <c r="E834" t="s">
        <v>1476</v>
      </c>
      <c r="F834" t="s">
        <v>424</v>
      </c>
      <c r="H834" t="s">
        <v>425</v>
      </c>
      <c r="I834" t="s">
        <v>426</v>
      </c>
      <c r="J834" t="s">
        <v>5063</v>
      </c>
      <c r="P834" t="s">
        <v>428</v>
      </c>
      <c r="Q834" t="s">
        <v>95</v>
      </c>
      <c r="Z834" t="s">
        <v>5074</v>
      </c>
      <c r="AB834" t="s">
        <v>97</v>
      </c>
      <c r="AC834" t="s">
        <v>5074</v>
      </c>
      <c r="AD834" t="s">
        <v>496</v>
      </c>
      <c r="AE834" t="s">
        <v>5075</v>
      </c>
      <c r="AI834" t="s">
        <v>1077</v>
      </c>
      <c r="AJ834" t="s">
        <v>1077</v>
      </c>
      <c r="AK834" t="s">
        <v>1077</v>
      </c>
      <c r="AL834" t="s">
        <v>490</v>
      </c>
      <c r="AN834" t="s">
        <v>1485</v>
      </c>
      <c r="AO834" t="s">
        <v>1486</v>
      </c>
      <c r="AV834" t="s">
        <v>5076</v>
      </c>
      <c r="AX834">
        <v>98</v>
      </c>
      <c r="AY834" t="s">
        <v>434</v>
      </c>
      <c r="AZ834" t="s">
        <v>435</v>
      </c>
      <c r="BA834" t="s">
        <v>436</v>
      </c>
      <c r="BB834" t="s">
        <v>204</v>
      </c>
      <c r="BH834" t="s">
        <v>437</v>
      </c>
      <c r="BI834" t="s">
        <v>438</v>
      </c>
      <c r="BJ834" t="s">
        <v>269</v>
      </c>
      <c r="BM834" t="s">
        <v>439</v>
      </c>
      <c r="BN834" t="s">
        <v>440</v>
      </c>
      <c r="BO834" t="s">
        <v>110</v>
      </c>
      <c r="BP834" t="s">
        <v>111</v>
      </c>
      <c r="BQ834" t="s">
        <v>112</v>
      </c>
      <c r="BR834" t="s">
        <v>272</v>
      </c>
      <c r="BS834" t="s">
        <v>441</v>
      </c>
      <c r="BT834" t="s">
        <v>207</v>
      </c>
      <c r="BU834" t="s">
        <v>116</v>
      </c>
      <c r="BV834" t="s">
        <v>187</v>
      </c>
      <c r="CF834">
        <v>4</v>
      </c>
      <c r="CG834">
        <v>3</v>
      </c>
      <c r="CH834" t="s">
        <v>4763</v>
      </c>
    </row>
    <row r="835" spans="1:87" x14ac:dyDescent="0.25">
      <c r="A835">
        <v>832</v>
      </c>
      <c r="B835" t="s">
        <v>86</v>
      </c>
      <c r="C835" t="s">
        <v>87</v>
      </c>
      <c r="D835" t="s">
        <v>5077</v>
      </c>
      <c r="E835" t="s">
        <v>1476</v>
      </c>
      <c r="F835" t="s">
        <v>424</v>
      </c>
      <c r="H835" t="s">
        <v>425</v>
      </c>
      <c r="I835" t="s">
        <v>426</v>
      </c>
      <c r="J835" t="s">
        <v>5063</v>
      </c>
      <c r="P835" t="s">
        <v>428</v>
      </c>
      <c r="Q835" t="s">
        <v>95</v>
      </c>
      <c r="Z835" t="s">
        <v>1754</v>
      </c>
      <c r="AB835" t="s">
        <v>97</v>
      </c>
      <c r="AC835" t="s">
        <v>1754</v>
      </c>
      <c r="AD835" t="s">
        <v>1797</v>
      </c>
      <c r="AE835" t="s">
        <v>5078</v>
      </c>
      <c r="AI835" t="s">
        <v>917</v>
      </c>
      <c r="AJ835" t="s">
        <v>917</v>
      </c>
      <c r="AK835" t="s">
        <v>917</v>
      </c>
      <c r="AL835" t="s">
        <v>918</v>
      </c>
      <c r="AN835" t="s">
        <v>1485</v>
      </c>
      <c r="AO835" t="s">
        <v>1486</v>
      </c>
      <c r="AV835" t="s">
        <v>5079</v>
      </c>
      <c r="AX835">
        <v>107</v>
      </c>
      <c r="AY835" t="s">
        <v>5080</v>
      </c>
      <c r="AZ835" t="s">
        <v>5081</v>
      </c>
      <c r="BA835" t="s">
        <v>819</v>
      </c>
      <c r="BB835" t="s">
        <v>820</v>
      </c>
      <c r="BC835" t="s">
        <v>5082</v>
      </c>
      <c r="BH835" t="s">
        <v>5083</v>
      </c>
      <c r="BI835" t="s">
        <v>1812</v>
      </c>
      <c r="BJ835" t="s">
        <v>809</v>
      </c>
      <c r="BO835" t="s">
        <v>110</v>
      </c>
      <c r="BP835" t="s">
        <v>111</v>
      </c>
      <c r="BQ835" t="s">
        <v>112</v>
      </c>
      <c r="BR835" t="s">
        <v>810</v>
      </c>
      <c r="BS835" t="s">
        <v>833</v>
      </c>
      <c r="BT835" t="s">
        <v>812</v>
      </c>
      <c r="BU835" t="s">
        <v>116</v>
      </c>
      <c r="BV835" t="s">
        <v>813</v>
      </c>
      <c r="CF835">
        <v>5</v>
      </c>
      <c r="CG835">
        <v>1</v>
      </c>
      <c r="CH835" t="s">
        <v>4763</v>
      </c>
    </row>
    <row r="836" spans="1:87" x14ac:dyDescent="0.25">
      <c r="A836">
        <v>833</v>
      </c>
      <c r="B836" t="s">
        <v>86</v>
      </c>
      <c r="C836" t="s">
        <v>87</v>
      </c>
      <c r="D836" t="s">
        <v>5084</v>
      </c>
      <c r="E836" t="s">
        <v>1476</v>
      </c>
      <c r="F836" t="s">
        <v>424</v>
      </c>
      <c r="H836" t="s">
        <v>425</v>
      </c>
      <c r="I836" t="s">
        <v>426</v>
      </c>
      <c r="J836" t="s">
        <v>5063</v>
      </c>
      <c r="P836" t="s">
        <v>428</v>
      </c>
      <c r="Q836" t="s">
        <v>95</v>
      </c>
      <c r="Z836" t="s">
        <v>1533</v>
      </c>
      <c r="AB836" t="s">
        <v>97</v>
      </c>
      <c r="AC836" t="s">
        <v>1533</v>
      </c>
      <c r="AD836" t="s">
        <v>1797</v>
      </c>
      <c r="AE836" t="s">
        <v>5085</v>
      </c>
      <c r="AI836" t="s">
        <v>1077</v>
      </c>
      <c r="AJ836" t="s">
        <v>1077</v>
      </c>
      <c r="AK836" t="s">
        <v>1077</v>
      </c>
      <c r="AL836" t="s">
        <v>490</v>
      </c>
      <c r="AN836" t="s">
        <v>1485</v>
      </c>
      <c r="AO836" t="s">
        <v>1486</v>
      </c>
      <c r="AV836" t="s">
        <v>5086</v>
      </c>
      <c r="AX836">
        <v>98</v>
      </c>
      <c r="AY836" t="s">
        <v>434</v>
      </c>
      <c r="AZ836" t="s">
        <v>435</v>
      </c>
      <c r="BA836" t="s">
        <v>436</v>
      </c>
      <c r="BB836" t="s">
        <v>204</v>
      </c>
      <c r="BH836" t="s">
        <v>437</v>
      </c>
      <c r="BI836" t="s">
        <v>438</v>
      </c>
      <c r="BJ836" t="s">
        <v>269</v>
      </c>
      <c r="BM836" t="s">
        <v>439</v>
      </c>
      <c r="BN836" t="s">
        <v>440</v>
      </c>
      <c r="BO836" t="s">
        <v>110</v>
      </c>
      <c r="BP836" t="s">
        <v>111</v>
      </c>
      <c r="BQ836" t="s">
        <v>112</v>
      </c>
      <c r="BR836" t="s">
        <v>272</v>
      </c>
      <c r="BS836" t="s">
        <v>441</v>
      </c>
      <c r="BT836" t="s">
        <v>207</v>
      </c>
      <c r="BU836" t="s">
        <v>116</v>
      </c>
      <c r="BV836" t="s">
        <v>187</v>
      </c>
      <c r="CF836">
        <v>4</v>
      </c>
      <c r="CG836">
        <v>3</v>
      </c>
      <c r="CH836" t="s">
        <v>4763</v>
      </c>
    </row>
    <row r="837" spans="1:87" x14ac:dyDescent="0.25">
      <c r="A837">
        <v>834</v>
      </c>
      <c r="B837" t="s">
        <v>86</v>
      </c>
      <c r="C837" t="s">
        <v>87</v>
      </c>
      <c r="D837" t="s">
        <v>5087</v>
      </c>
      <c r="E837" t="s">
        <v>1476</v>
      </c>
      <c r="F837" t="s">
        <v>424</v>
      </c>
      <c r="H837" t="s">
        <v>425</v>
      </c>
      <c r="I837" t="s">
        <v>426</v>
      </c>
      <c r="J837" t="s">
        <v>5063</v>
      </c>
      <c r="P837" t="s">
        <v>428</v>
      </c>
      <c r="Q837" t="s">
        <v>95</v>
      </c>
      <c r="Z837" t="s">
        <v>2376</v>
      </c>
      <c r="AB837" t="s">
        <v>97</v>
      </c>
      <c r="AC837" t="s">
        <v>2376</v>
      </c>
      <c r="AD837" t="s">
        <v>2166</v>
      </c>
      <c r="AE837" t="s">
        <v>5088</v>
      </c>
      <c r="AI837" t="s">
        <v>5089</v>
      </c>
      <c r="AJ837" t="s">
        <v>5089</v>
      </c>
      <c r="AK837" t="s">
        <v>5089</v>
      </c>
      <c r="AL837" t="s">
        <v>5090</v>
      </c>
      <c r="AN837" t="s">
        <v>1485</v>
      </c>
      <c r="AO837" t="s">
        <v>1486</v>
      </c>
      <c r="AV837" t="s">
        <v>5091</v>
      </c>
      <c r="AX837">
        <v>48</v>
      </c>
      <c r="AY837" t="s">
        <v>5092</v>
      </c>
      <c r="AZ837" t="s">
        <v>5093</v>
      </c>
      <c r="BA837" t="s">
        <v>5068</v>
      </c>
      <c r="BB837" t="s">
        <v>5094</v>
      </c>
      <c r="BC837" t="s">
        <v>5095</v>
      </c>
      <c r="BJ837" t="s">
        <v>981</v>
      </c>
      <c r="BM837" t="s">
        <v>5070</v>
      </c>
      <c r="BN837" t="s">
        <v>5071</v>
      </c>
      <c r="BO837" t="s">
        <v>110</v>
      </c>
      <c r="BP837" t="s">
        <v>111</v>
      </c>
      <c r="BQ837" t="s">
        <v>112</v>
      </c>
      <c r="BR837" t="s">
        <v>3556</v>
      </c>
      <c r="BS837" t="s">
        <v>5072</v>
      </c>
      <c r="BT837" t="s">
        <v>3319</v>
      </c>
      <c r="BU837" t="s">
        <v>116</v>
      </c>
      <c r="BV837" t="s">
        <v>187</v>
      </c>
      <c r="CF837">
        <v>4</v>
      </c>
      <c r="CG837">
        <v>1</v>
      </c>
      <c r="CH837" t="s">
        <v>4763</v>
      </c>
    </row>
    <row r="838" spans="1:87" x14ac:dyDescent="0.25">
      <c r="A838">
        <v>835</v>
      </c>
      <c r="B838" t="s">
        <v>86</v>
      </c>
      <c r="C838" t="s">
        <v>87</v>
      </c>
      <c r="D838" t="s">
        <v>5096</v>
      </c>
      <c r="E838" t="s">
        <v>1476</v>
      </c>
      <c r="F838" t="s">
        <v>424</v>
      </c>
      <c r="H838" t="s">
        <v>425</v>
      </c>
      <c r="I838" t="s">
        <v>426</v>
      </c>
      <c r="J838" t="s">
        <v>5063</v>
      </c>
      <c r="P838" t="s">
        <v>428</v>
      </c>
      <c r="Q838" t="s">
        <v>95</v>
      </c>
      <c r="Z838" t="s">
        <v>1851</v>
      </c>
      <c r="AB838" t="s">
        <v>97</v>
      </c>
      <c r="AC838" t="s">
        <v>1851</v>
      </c>
      <c r="AD838" t="s">
        <v>1582</v>
      </c>
      <c r="AE838" t="s">
        <v>5097</v>
      </c>
      <c r="AI838" t="s">
        <v>5098</v>
      </c>
      <c r="AJ838" t="s">
        <v>5098</v>
      </c>
      <c r="AK838" t="s">
        <v>5098</v>
      </c>
      <c r="AL838" t="s">
        <v>5099</v>
      </c>
      <c r="AN838" t="s">
        <v>1485</v>
      </c>
      <c r="AO838" t="s">
        <v>1486</v>
      </c>
      <c r="AV838" t="s">
        <v>5100</v>
      </c>
      <c r="AX838">
        <v>48</v>
      </c>
      <c r="AY838" t="s">
        <v>5092</v>
      </c>
      <c r="AZ838" t="s">
        <v>5093</v>
      </c>
      <c r="BA838" t="s">
        <v>5068</v>
      </c>
      <c r="BB838" t="s">
        <v>5094</v>
      </c>
      <c r="BC838" t="s">
        <v>5095</v>
      </c>
      <c r="BJ838" t="s">
        <v>981</v>
      </c>
      <c r="BM838" t="s">
        <v>5070</v>
      </c>
      <c r="BN838" t="s">
        <v>5071</v>
      </c>
      <c r="BO838" t="s">
        <v>110</v>
      </c>
      <c r="BP838" t="s">
        <v>111</v>
      </c>
      <c r="BQ838" t="s">
        <v>112</v>
      </c>
      <c r="BR838" t="s">
        <v>3556</v>
      </c>
      <c r="BS838" t="s">
        <v>5072</v>
      </c>
      <c r="BT838" t="s">
        <v>3319</v>
      </c>
      <c r="BU838" t="s">
        <v>116</v>
      </c>
      <c r="BV838" t="s">
        <v>187</v>
      </c>
      <c r="CF838">
        <v>4</v>
      </c>
      <c r="CG838">
        <v>1</v>
      </c>
      <c r="CH838" t="s">
        <v>4763</v>
      </c>
    </row>
    <row r="839" spans="1:87" x14ac:dyDescent="0.25">
      <c r="A839">
        <v>836</v>
      </c>
      <c r="B839" t="s">
        <v>86</v>
      </c>
      <c r="C839" t="s">
        <v>87</v>
      </c>
      <c r="D839" t="s">
        <v>5101</v>
      </c>
      <c r="E839" t="s">
        <v>1476</v>
      </c>
      <c r="F839" t="s">
        <v>424</v>
      </c>
      <c r="H839" t="s">
        <v>425</v>
      </c>
      <c r="I839" t="s">
        <v>426</v>
      </c>
      <c r="J839" t="s">
        <v>5063</v>
      </c>
      <c r="P839" t="s">
        <v>428</v>
      </c>
      <c r="Q839" t="s">
        <v>95</v>
      </c>
      <c r="Z839" t="s">
        <v>5074</v>
      </c>
      <c r="AB839" t="s">
        <v>97</v>
      </c>
      <c r="AC839" t="s">
        <v>5074</v>
      </c>
      <c r="AD839" t="s">
        <v>496</v>
      </c>
      <c r="AE839" t="s">
        <v>5075</v>
      </c>
      <c r="AI839" t="s">
        <v>1077</v>
      </c>
      <c r="AJ839" t="s">
        <v>1077</v>
      </c>
      <c r="AK839" t="s">
        <v>1077</v>
      </c>
      <c r="AL839" t="s">
        <v>490</v>
      </c>
      <c r="AN839" t="s">
        <v>1485</v>
      </c>
      <c r="AO839" t="s">
        <v>1486</v>
      </c>
      <c r="AV839" t="s">
        <v>5076</v>
      </c>
      <c r="AX839">
        <v>98</v>
      </c>
      <c r="AY839" t="s">
        <v>434</v>
      </c>
      <c r="AZ839" t="s">
        <v>435</v>
      </c>
      <c r="BA839" t="s">
        <v>436</v>
      </c>
      <c r="BB839" t="s">
        <v>204</v>
      </c>
      <c r="BH839" t="s">
        <v>437</v>
      </c>
      <c r="BI839" t="s">
        <v>438</v>
      </c>
      <c r="BJ839" t="s">
        <v>269</v>
      </c>
      <c r="BM839" t="s">
        <v>439</v>
      </c>
      <c r="BN839" t="s">
        <v>440</v>
      </c>
      <c r="BO839" t="s">
        <v>110</v>
      </c>
      <c r="BP839" t="s">
        <v>111</v>
      </c>
      <c r="BQ839" t="s">
        <v>112</v>
      </c>
      <c r="BR839" t="s">
        <v>272</v>
      </c>
      <c r="BS839" t="s">
        <v>441</v>
      </c>
      <c r="BT839" t="s">
        <v>207</v>
      </c>
      <c r="BU839" t="s">
        <v>116</v>
      </c>
      <c r="BV839" t="s">
        <v>187</v>
      </c>
      <c r="CF839">
        <v>4</v>
      </c>
      <c r="CG839">
        <v>3</v>
      </c>
      <c r="CH839" t="s">
        <v>4763</v>
      </c>
    </row>
    <row r="840" spans="1:87" x14ac:dyDescent="0.25">
      <c r="A840">
        <v>837</v>
      </c>
      <c r="B840" t="s">
        <v>86</v>
      </c>
      <c r="C840" t="s">
        <v>87</v>
      </c>
      <c r="D840" t="s">
        <v>5102</v>
      </c>
      <c r="E840" t="s">
        <v>1476</v>
      </c>
      <c r="F840" t="s">
        <v>424</v>
      </c>
      <c r="H840" t="s">
        <v>425</v>
      </c>
      <c r="I840" t="s">
        <v>426</v>
      </c>
      <c r="J840" t="s">
        <v>5063</v>
      </c>
      <c r="P840" t="s">
        <v>428</v>
      </c>
      <c r="Q840" t="s">
        <v>95</v>
      </c>
      <c r="Z840" t="s">
        <v>5103</v>
      </c>
      <c r="AB840" t="s">
        <v>97</v>
      </c>
      <c r="AC840" t="s">
        <v>5103</v>
      </c>
      <c r="AD840" t="s">
        <v>412</v>
      </c>
      <c r="AE840" t="s">
        <v>5104</v>
      </c>
      <c r="AI840" t="s">
        <v>917</v>
      </c>
      <c r="AJ840" t="s">
        <v>917</v>
      </c>
      <c r="AK840" t="s">
        <v>917</v>
      </c>
      <c r="AL840" t="s">
        <v>918</v>
      </c>
      <c r="AN840" t="s">
        <v>1485</v>
      </c>
      <c r="AO840" t="s">
        <v>1486</v>
      </c>
      <c r="AV840" t="s">
        <v>5105</v>
      </c>
      <c r="AX840">
        <v>49</v>
      </c>
      <c r="AY840" t="s">
        <v>5106</v>
      </c>
      <c r="AZ840" t="s">
        <v>5107</v>
      </c>
      <c r="BA840" t="s">
        <v>5068</v>
      </c>
      <c r="BB840" t="s">
        <v>5094</v>
      </c>
      <c r="BJ840" t="s">
        <v>981</v>
      </c>
      <c r="BM840" t="s">
        <v>5070</v>
      </c>
      <c r="BN840" t="s">
        <v>5071</v>
      </c>
      <c r="BO840" t="s">
        <v>110</v>
      </c>
      <c r="BP840" t="s">
        <v>111</v>
      </c>
      <c r="BQ840" t="s">
        <v>112</v>
      </c>
      <c r="BR840" t="s">
        <v>3556</v>
      </c>
      <c r="BS840" t="s">
        <v>5072</v>
      </c>
      <c r="BT840" t="s">
        <v>3319</v>
      </c>
      <c r="BU840" t="s">
        <v>116</v>
      </c>
      <c r="BV840" t="s">
        <v>187</v>
      </c>
      <c r="CF840">
        <v>6</v>
      </c>
      <c r="CG840">
        <v>3</v>
      </c>
      <c r="CH840" t="s">
        <v>4763</v>
      </c>
    </row>
    <row r="841" spans="1:87" x14ac:dyDescent="0.25">
      <c r="A841">
        <v>838</v>
      </c>
      <c r="B841" t="s">
        <v>86</v>
      </c>
      <c r="C841" t="s">
        <v>87</v>
      </c>
      <c r="D841" t="s">
        <v>5108</v>
      </c>
      <c r="E841" t="s">
        <v>1476</v>
      </c>
      <c r="F841" t="s">
        <v>424</v>
      </c>
      <c r="H841" t="s">
        <v>425</v>
      </c>
      <c r="I841" t="s">
        <v>426</v>
      </c>
      <c r="J841" t="s">
        <v>5063</v>
      </c>
      <c r="P841" t="s">
        <v>428</v>
      </c>
      <c r="Q841" t="s">
        <v>95</v>
      </c>
      <c r="Z841" t="s">
        <v>1754</v>
      </c>
      <c r="AB841" t="s">
        <v>97</v>
      </c>
      <c r="AC841" t="s">
        <v>1754</v>
      </c>
      <c r="AD841" t="s">
        <v>1797</v>
      </c>
      <c r="AE841" t="s">
        <v>5078</v>
      </c>
      <c r="AI841" t="s">
        <v>917</v>
      </c>
      <c r="AJ841" t="s">
        <v>917</v>
      </c>
      <c r="AK841" t="s">
        <v>917</v>
      </c>
      <c r="AL841" t="s">
        <v>918</v>
      </c>
      <c r="AN841" t="s">
        <v>1485</v>
      </c>
      <c r="AO841" t="s">
        <v>1486</v>
      </c>
      <c r="AV841" t="s">
        <v>5079</v>
      </c>
      <c r="AX841">
        <v>107</v>
      </c>
      <c r="AY841" t="s">
        <v>5080</v>
      </c>
      <c r="AZ841" t="s">
        <v>5081</v>
      </c>
      <c r="BA841" t="s">
        <v>819</v>
      </c>
      <c r="BB841" t="s">
        <v>820</v>
      </c>
      <c r="BC841" t="s">
        <v>5082</v>
      </c>
      <c r="BH841" t="s">
        <v>5083</v>
      </c>
      <c r="BI841" t="s">
        <v>1812</v>
      </c>
      <c r="BJ841" t="s">
        <v>809</v>
      </c>
      <c r="BO841" t="s">
        <v>110</v>
      </c>
      <c r="BP841" t="s">
        <v>111</v>
      </c>
      <c r="BQ841" t="s">
        <v>112</v>
      </c>
      <c r="BR841" t="s">
        <v>810</v>
      </c>
      <c r="BS841" t="s">
        <v>833</v>
      </c>
      <c r="BT841" t="s">
        <v>812</v>
      </c>
      <c r="BU841" t="s">
        <v>116</v>
      </c>
      <c r="BV841" t="s">
        <v>813</v>
      </c>
      <c r="CF841">
        <v>5</v>
      </c>
      <c r="CG841">
        <v>1</v>
      </c>
      <c r="CH841" t="s">
        <v>4763</v>
      </c>
    </row>
    <row r="842" spans="1:87" x14ac:dyDescent="0.25">
      <c r="A842">
        <v>839</v>
      </c>
      <c r="B842" t="s">
        <v>86</v>
      </c>
      <c r="C842" t="s">
        <v>87</v>
      </c>
      <c r="D842" t="s">
        <v>5109</v>
      </c>
      <c r="E842" t="s">
        <v>1476</v>
      </c>
      <c r="F842" t="s">
        <v>424</v>
      </c>
      <c r="H842" t="s">
        <v>425</v>
      </c>
      <c r="I842" t="s">
        <v>426</v>
      </c>
      <c r="J842" t="s">
        <v>5063</v>
      </c>
      <c r="P842" t="s">
        <v>428</v>
      </c>
      <c r="Q842" t="s">
        <v>95</v>
      </c>
      <c r="Z842" t="s">
        <v>1675</v>
      </c>
      <c r="AB842" t="s">
        <v>97</v>
      </c>
      <c r="AC842" t="s">
        <v>1675</v>
      </c>
      <c r="AD842" t="s">
        <v>2166</v>
      </c>
      <c r="AE842" t="s">
        <v>5110</v>
      </c>
      <c r="AI842" t="s">
        <v>5111</v>
      </c>
      <c r="AJ842" t="s">
        <v>5111</v>
      </c>
      <c r="AK842" t="s">
        <v>5111</v>
      </c>
      <c r="AL842" t="s">
        <v>5112</v>
      </c>
      <c r="AN842" t="s">
        <v>1485</v>
      </c>
      <c r="AO842" t="s">
        <v>1486</v>
      </c>
      <c r="AV842" t="s">
        <v>5113</v>
      </c>
      <c r="AX842">
        <v>48</v>
      </c>
      <c r="AY842" t="s">
        <v>5114</v>
      </c>
      <c r="AZ842" t="s">
        <v>5115</v>
      </c>
      <c r="BA842" t="s">
        <v>5068</v>
      </c>
      <c r="BB842" t="s">
        <v>5094</v>
      </c>
      <c r="BC842" t="s">
        <v>5116</v>
      </c>
      <c r="BJ842" t="s">
        <v>981</v>
      </c>
      <c r="BM842" t="s">
        <v>5070</v>
      </c>
      <c r="BN842" t="s">
        <v>5071</v>
      </c>
      <c r="BO842" t="s">
        <v>110</v>
      </c>
      <c r="BP842" t="s">
        <v>111</v>
      </c>
      <c r="BQ842" t="s">
        <v>112</v>
      </c>
      <c r="BR842" t="s">
        <v>3556</v>
      </c>
      <c r="BS842" t="s">
        <v>5072</v>
      </c>
      <c r="BT842" t="s">
        <v>3319</v>
      </c>
      <c r="BU842" t="s">
        <v>116</v>
      </c>
      <c r="BV842" t="s">
        <v>187</v>
      </c>
      <c r="CF842">
        <v>4</v>
      </c>
      <c r="CG842">
        <v>1</v>
      </c>
      <c r="CH842" t="s">
        <v>4763</v>
      </c>
    </row>
    <row r="843" spans="1:87" x14ac:dyDescent="0.25">
      <c r="A843">
        <v>840</v>
      </c>
      <c r="B843" t="s">
        <v>86</v>
      </c>
      <c r="C843" t="s">
        <v>87</v>
      </c>
      <c r="D843" t="s">
        <v>5117</v>
      </c>
      <c r="E843" t="s">
        <v>1476</v>
      </c>
      <c r="F843" t="s">
        <v>424</v>
      </c>
      <c r="H843" t="s">
        <v>425</v>
      </c>
      <c r="I843" t="s">
        <v>426</v>
      </c>
      <c r="J843" t="s">
        <v>5063</v>
      </c>
      <c r="P843" t="s">
        <v>428</v>
      </c>
      <c r="Q843" t="s">
        <v>95</v>
      </c>
      <c r="Z843" t="s">
        <v>5118</v>
      </c>
      <c r="AB843" t="s">
        <v>97</v>
      </c>
      <c r="AC843" t="s">
        <v>5118</v>
      </c>
      <c r="AD843" t="s">
        <v>1686</v>
      </c>
      <c r="AE843" t="s">
        <v>5119</v>
      </c>
      <c r="AI843" t="s">
        <v>917</v>
      </c>
      <c r="AJ843" t="s">
        <v>917</v>
      </c>
      <c r="AK843" t="s">
        <v>917</v>
      </c>
      <c r="AL843" t="s">
        <v>918</v>
      </c>
      <c r="AN843" t="s">
        <v>1485</v>
      </c>
      <c r="AO843" t="s">
        <v>1486</v>
      </c>
      <c r="AV843" t="s">
        <v>5120</v>
      </c>
      <c r="AX843">
        <v>98</v>
      </c>
      <c r="AY843" t="s">
        <v>5121</v>
      </c>
      <c r="AZ843" t="s">
        <v>5122</v>
      </c>
      <c r="BA843" t="s">
        <v>436</v>
      </c>
      <c r="BB843" t="s">
        <v>204</v>
      </c>
      <c r="BC843" t="s">
        <v>5123</v>
      </c>
      <c r="BH843" t="s">
        <v>703</v>
      </c>
      <c r="BI843" t="s">
        <v>704</v>
      </c>
      <c r="BJ843" t="s">
        <v>269</v>
      </c>
      <c r="BM843" t="s">
        <v>439</v>
      </c>
      <c r="BN843" t="s">
        <v>440</v>
      </c>
      <c r="BO843" t="s">
        <v>110</v>
      </c>
      <c r="BP843" t="s">
        <v>111</v>
      </c>
      <c r="BQ843" t="s">
        <v>112</v>
      </c>
      <c r="BR843" t="s">
        <v>272</v>
      </c>
      <c r="BS843" t="s">
        <v>441</v>
      </c>
      <c r="BT843" t="s">
        <v>207</v>
      </c>
      <c r="BU843" t="s">
        <v>116</v>
      </c>
      <c r="BV843" t="s">
        <v>187</v>
      </c>
      <c r="CF843">
        <v>6</v>
      </c>
      <c r="CG843">
        <v>1</v>
      </c>
      <c r="CH843" t="s">
        <v>4763</v>
      </c>
    </row>
    <row r="844" spans="1:87" x14ac:dyDescent="0.25">
      <c r="A844">
        <v>841</v>
      </c>
      <c r="B844" t="s">
        <v>86</v>
      </c>
      <c r="C844" t="s">
        <v>87</v>
      </c>
      <c r="D844" t="s">
        <v>5124</v>
      </c>
      <c r="E844" t="s">
        <v>1476</v>
      </c>
      <c r="F844" t="s">
        <v>424</v>
      </c>
      <c r="H844" t="s">
        <v>425</v>
      </c>
      <c r="I844" t="s">
        <v>426</v>
      </c>
      <c r="J844" t="s">
        <v>5063</v>
      </c>
      <c r="P844" t="s">
        <v>428</v>
      </c>
      <c r="Q844" t="s">
        <v>95</v>
      </c>
      <c r="Z844" t="s">
        <v>1754</v>
      </c>
      <c r="AB844" t="s">
        <v>97</v>
      </c>
      <c r="AC844" t="s">
        <v>1754</v>
      </c>
      <c r="AD844" t="s">
        <v>1590</v>
      </c>
      <c r="AE844" t="s">
        <v>5125</v>
      </c>
      <c r="AI844" t="s">
        <v>917</v>
      </c>
      <c r="AJ844" t="s">
        <v>917</v>
      </c>
      <c r="AK844" t="s">
        <v>917</v>
      </c>
      <c r="AL844" t="s">
        <v>895</v>
      </c>
      <c r="AN844" t="s">
        <v>1485</v>
      </c>
      <c r="AO844" t="s">
        <v>1486</v>
      </c>
      <c r="AV844" t="s">
        <v>5126</v>
      </c>
      <c r="AX844">
        <v>98</v>
      </c>
      <c r="AY844" t="s">
        <v>5127</v>
      </c>
      <c r="AZ844" t="s">
        <v>5128</v>
      </c>
      <c r="BA844" t="s">
        <v>436</v>
      </c>
      <c r="BB844" t="s">
        <v>204</v>
      </c>
      <c r="BC844" t="s">
        <v>5129</v>
      </c>
      <c r="BH844" t="s">
        <v>437</v>
      </c>
      <c r="BI844" t="s">
        <v>438</v>
      </c>
      <c r="BJ844" t="s">
        <v>269</v>
      </c>
      <c r="BM844" t="s">
        <v>439</v>
      </c>
      <c r="BN844" t="s">
        <v>440</v>
      </c>
      <c r="BO844" t="s">
        <v>110</v>
      </c>
      <c r="BP844" t="s">
        <v>111</v>
      </c>
      <c r="BQ844" t="s">
        <v>112</v>
      </c>
      <c r="BR844" t="s">
        <v>272</v>
      </c>
      <c r="BS844" t="s">
        <v>441</v>
      </c>
      <c r="BT844" t="s">
        <v>207</v>
      </c>
      <c r="BU844" t="s">
        <v>116</v>
      </c>
      <c r="BV844" t="s">
        <v>187</v>
      </c>
      <c r="CF844">
        <v>6</v>
      </c>
      <c r="CG844">
        <v>1</v>
      </c>
      <c r="CH844" t="s">
        <v>4763</v>
      </c>
    </row>
    <row r="845" spans="1:87" x14ac:dyDescent="0.25">
      <c r="A845">
        <v>842</v>
      </c>
      <c r="B845" t="s">
        <v>86</v>
      </c>
      <c r="C845" t="s">
        <v>87</v>
      </c>
      <c r="D845" t="s">
        <v>5130</v>
      </c>
      <c r="E845" t="s">
        <v>1476</v>
      </c>
      <c r="F845" t="s">
        <v>424</v>
      </c>
      <c r="H845" t="s">
        <v>425</v>
      </c>
      <c r="I845" t="s">
        <v>426</v>
      </c>
      <c r="J845" t="s">
        <v>5063</v>
      </c>
      <c r="P845" t="s">
        <v>428</v>
      </c>
      <c r="Q845" t="s">
        <v>95</v>
      </c>
      <c r="Z845" t="s">
        <v>1675</v>
      </c>
      <c r="AB845" t="s">
        <v>97</v>
      </c>
      <c r="AC845" t="s">
        <v>1675</v>
      </c>
      <c r="AD845" t="s">
        <v>230</v>
      </c>
      <c r="AE845" t="s">
        <v>5131</v>
      </c>
      <c r="AI845" t="s">
        <v>5132</v>
      </c>
      <c r="AJ845" t="s">
        <v>5132</v>
      </c>
      <c r="AK845" t="s">
        <v>5132</v>
      </c>
      <c r="AL845" t="s">
        <v>5133</v>
      </c>
      <c r="AN845" t="s">
        <v>1485</v>
      </c>
      <c r="AO845" t="s">
        <v>1486</v>
      </c>
      <c r="AV845" t="s">
        <v>5134</v>
      </c>
      <c r="AX845">
        <v>103</v>
      </c>
      <c r="AY845" t="s">
        <v>5135</v>
      </c>
      <c r="AZ845" t="s">
        <v>5136</v>
      </c>
      <c r="BA845" t="s">
        <v>203</v>
      </c>
      <c r="BB845" t="s">
        <v>204</v>
      </c>
      <c r="BC845" t="s">
        <v>2513</v>
      </c>
      <c r="BO845" t="s">
        <v>110</v>
      </c>
      <c r="BP845" t="s">
        <v>111</v>
      </c>
      <c r="BQ845" t="s">
        <v>112</v>
      </c>
      <c r="BR845" t="s">
        <v>206</v>
      </c>
      <c r="BS845" t="s">
        <v>206</v>
      </c>
      <c r="BT845" t="s">
        <v>207</v>
      </c>
      <c r="BU845" t="s">
        <v>116</v>
      </c>
      <c r="CF845">
        <v>6</v>
      </c>
      <c r="CG845">
        <v>1</v>
      </c>
      <c r="CH845" t="s">
        <v>4763</v>
      </c>
    </row>
    <row r="846" spans="1:87" s="3" customFormat="1" x14ac:dyDescent="0.25">
      <c r="A846">
        <v>843</v>
      </c>
      <c r="B846" t="s">
        <v>86</v>
      </c>
      <c r="C846" t="s">
        <v>87</v>
      </c>
      <c r="D846" t="s">
        <v>5137</v>
      </c>
      <c r="E846" t="s">
        <v>1476</v>
      </c>
      <c r="F846" t="s">
        <v>424</v>
      </c>
      <c r="G846"/>
      <c r="H846" t="s">
        <v>425</v>
      </c>
      <c r="I846" t="s">
        <v>426</v>
      </c>
      <c r="J846" t="s">
        <v>5063</v>
      </c>
      <c r="K846"/>
      <c r="L846"/>
      <c r="M846"/>
      <c r="N846"/>
      <c r="O846"/>
      <c r="P846" t="s">
        <v>428</v>
      </c>
      <c r="Q846" t="s">
        <v>95</v>
      </c>
      <c r="R846"/>
      <c r="S846"/>
      <c r="T846"/>
      <c r="U846"/>
      <c r="V846"/>
      <c r="W846"/>
      <c r="X846"/>
      <c r="Y846"/>
      <c r="Z846" t="s">
        <v>1675</v>
      </c>
      <c r="AA846"/>
      <c r="AB846" t="s">
        <v>97</v>
      </c>
      <c r="AC846" t="s">
        <v>1675</v>
      </c>
      <c r="AD846" t="s">
        <v>230</v>
      </c>
      <c r="AE846" t="s">
        <v>5131</v>
      </c>
      <c r="AF846"/>
      <c r="AG846"/>
      <c r="AH846"/>
      <c r="AI846" t="s">
        <v>5132</v>
      </c>
      <c r="AJ846" t="s">
        <v>5132</v>
      </c>
      <c r="AK846" t="s">
        <v>5132</v>
      </c>
      <c r="AL846" t="s">
        <v>5133</v>
      </c>
      <c r="AM846"/>
      <c r="AN846" t="s">
        <v>1485</v>
      </c>
      <c r="AO846" t="s">
        <v>1486</v>
      </c>
      <c r="AP846"/>
      <c r="AQ846"/>
      <c r="AR846"/>
      <c r="AS846"/>
      <c r="AT846"/>
      <c r="AU846"/>
      <c r="AV846" t="s">
        <v>5134</v>
      </c>
      <c r="AW846"/>
      <c r="AX846">
        <v>103</v>
      </c>
      <c r="AY846" t="s">
        <v>5135</v>
      </c>
      <c r="AZ846" t="s">
        <v>5136</v>
      </c>
      <c r="BA846" t="s">
        <v>203</v>
      </c>
      <c r="BB846" t="s">
        <v>204</v>
      </c>
      <c r="BC846" t="s">
        <v>2513</v>
      </c>
      <c r="BD846"/>
      <c r="BE846"/>
      <c r="BF846"/>
      <c r="BG846"/>
      <c r="BH846"/>
      <c r="BI846"/>
      <c r="BJ846"/>
      <c r="BK846"/>
      <c r="BL846"/>
      <c r="BM846"/>
      <c r="BN846"/>
      <c r="BO846" t="s">
        <v>110</v>
      </c>
      <c r="BP846" t="s">
        <v>111</v>
      </c>
      <c r="BQ846" t="s">
        <v>112</v>
      </c>
      <c r="BR846" t="s">
        <v>206</v>
      </c>
      <c r="BS846" t="s">
        <v>206</v>
      </c>
      <c r="BT846" t="s">
        <v>207</v>
      </c>
      <c r="BU846" t="s">
        <v>116</v>
      </c>
      <c r="BV846"/>
      <c r="BW846"/>
      <c r="BX846"/>
      <c r="BY846"/>
      <c r="BZ846"/>
      <c r="CA846"/>
      <c r="CB846"/>
      <c r="CC846"/>
      <c r="CD846"/>
      <c r="CE846"/>
      <c r="CF846">
        <v>6</v>
      </c>
      <c r="CG846">
        <v>1</v>
      </c>
      <c r="CH846" t="s">
        <v>4763</v>
      </c>
      <c r="CI846"/>
    </row>
    <row r="847" spans="1:87" x14ac:dyDescent="0.25">
      <c r="A847">
        <v>844</v>
      </c>
      <c r="B847" t="s">
        <v>86</v>
      </c>
      <c r="C847" t="s">
        <v>87</v>
      </c>
      <c r="D847" t="s">
        <v>5138</v>
      </c>
      <c r="E847" t="s">
        <v>1476</v>
      </c>
      <c r="F847" t="s">
        <v>5139</v>
      </c>
      <c r="H847" t="s">
        <v>5140</v>
      </c>
      <c r="I847" t="s">
        <v>5141</v>
      </c>
      <c r="J847" t="s">
        <v>5142</v>
      </c>
      <c r="P847" t="s">
        <v>5143</v>
      </c>
      <c r="Q847" t="s">
        <v>95</v>
      </c>
      <c r="Z847" t="s">
        <v>5144</v>
      </c>
      <c r="AB847" t="s">
        <v>97</v>
      </c>
      <c r="AC847" t="s">
        <v>945</v>
      </c>
      <c r="AD847" t="s">
        <v>1894</v>
      </c>
      <c r="AE847" t="s">
        <v>5145</v>
      </c>
      <c r="AI847" t="s">
        <v>5146</v>
      </c>
      <c r="AJ847" t="s">
        <v>5146</v>
      </c>
      <c r="AK847" t="s">
        <v>5146</v>
      </c>
      <c r="AL847" t="s">
        <v>5147</v>
      </c>
      <c r="AN847" t="s">
        <v>1485</v>
      </c>
      <c r="AO847" t="s">
        <v>1486</v>
      </c>
      <c r="AV847" t="s">
        <v>5148</v>
      </c>
      <c r="AX847">
        <v>68</v>
      </c>
      <c r="AY847" t="s">
        <v>5149</v>
      </c>
      <c r="AZ847" t="s">
        <v>5150</v>
      </c>
      <c r="BA847" t="s">
        <v>1084</v>
      </c>
      <c r="BB847" t="s">
        <v>1504</v>
      </c>
      <c r="BC847" t="s">
        <v>5151</v>
      </c>
      <c r="BO847" t="s">
        <v>110</v>
      </c>
      <c r="BP847" t="s">
        <v>111</v>
      </c>
      <c r="BQ847" t="s">
        <v>112</v>
      </c>
      <c r="BR847" t="s">
        <v>900</v>
      </c>
      <c r="BS847" t="s">
        <v>900</v>
      </c>
      <c r="BT847" t="s">
        <v>241</v>
      </c>
      <c r="BU847" t="s">
        <v>116</v>
      </c>
      <c r="BV847" t="s">
        <v>137</v>
      </c>
      <c r="CF847">
        <v>4</v>
      </c>
      <c r="CG847">
        <v>1</v>
      </c>
      <c r="CH847" t="s">
        <v>4763</v>
      </c>
    </row>
    <row r="848" spans="1:87" x14ac:dyDescent="0.25">
      <c r="A848">
        <v>845</v>
      </c>
      <c r="B848" s="3"/>
      <c r="C848" s="3"/>
      <c r="D848" s="3"/>
      <c r="E848" s="3"/>
      <c r="F848" s="3" t="s">
        <v>5139</v>
      </c>
      <c r="G848" s="3"/>
      <c r="H848" s="3" t="s">
        <v>5140</v>
      </c>
      <c r="I848" s="3"/>
      <c r="J848" s="3" t="s">
        <v>5142</v>
      </c>
      <c r="K848" s="3"/>
      <c r="L848" s="3"/>
      <c r="M848" s="3"/>
      <c r="N848" s="3"/>
      <c r="O848" s="3"/>
      <c r="P848" s="3" t="s">
        <v>5143</v>
      </c>
      <c r="Q848" s="3" t="s">
        <v>95</v>
      </c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 t="s">
        <v>4925</v>
      </c>
      <c r="AD848" s="3" t="s">
        <v>326</v>
      </c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</row>
    <row r="849" spans="1:86" x14ac:dyDescent="0.25">
      <c r="A849">
        <v>846</v>
      </c>
      <c r="B849" t="s">
        <v>86</v>
      </c>
      <c r="C849" t="s">
        <v>87</v>
      </c>
      <c r="D849" t="s">
        <v>5152</v>
      </c>
      <c r="E849" t="s">
        <v>1476</v>
      </c>
      <c r="F849" t="s">
        <v>5153</v>
      </c>
      <c r="H849" t="s">
        <v>5154</v>
      </c>
      <c r="I849" t="s">
        <v>5155</v>
      </c>
      <c r="J849" t="s">
        <v>5156</v>
      </c>
      <c r="P849" t="s">
        <v>1334</v>
      </c>
      <c r="Q849" t="s">
        <v>95</v>
      </c>
      <c r="Z849" t="s">
        <v>945</v>
      </c>
      <c r="AB849" t="s">
        <v>97</v>
      </c>
      <c r="AC849" t="s">
        <v>945</v>
      </c>
      <c r="AD849" t="s">
        <v>2212</v>
      </c>
      <c r="AE849" t="s">
        <v>5157</v>
      </c>
      <c r="AI849" t="s">
        <v>5158</v>
      </c>
      <c r="AJ849" t="s">
        <v>5158</v>
      </c>
      <c r="AK849" t="s">
        <v>5158</v>
      </c>
      <c r="AL849" t="s">
        <v>5159</v>
      </c>
      <c r="AN849" t="s">
        <v>1485</v>
      </c>
      <c r="AO849" t="s">
        <v>1486</v>
      </c>
      <c r="AV849" t="s">
        <v>5160</v>
      </c>
      <c r="AX849">
        <v>57</v>
      </c>
      <c r="AY849" t="s">
        <v>5161</v>
      </c>
      <c r="AZ849" t="s">
        <v>5162</v>
      </c>
      <c r="BA849" t="s">
        <v>5163</v>
      </c>
      <c r="BB849" t="s">
        <v>5164</v>
      </c>
      <c r="BC849" t="s">
        <v>5165</v>
      </c>
      <c r="BO849" t="s">
        <v>110</v>
      </c>
      <c r="BP849" t="s">
        <v>111</v>
      </c>
      <c r="BQ849" t="s">
        <v>112</v>
      </c>
      <c r="BR849" t="s">
        <v>3185</v>
      </c>
      <c r="BS849" t="s">
        <v>5166</v>
      </c>
      <c r="BT849" t="s">
        <v>812</v>
      </c>
      <c r="BU849" t="s">
        <v>116</v>
      </c>
      <c r="BV849" t="s">
        <v>813</v>
      </c>
      <c r="CF849">
        <v>5</v>
      </c>
      <c r="CG849">
        <v>1</v>
      </c>
      <c r="CH849" t="s">
        <v>4763</v>
      </c>
    </row>
    <row r="850" spans="1:86" x14ac:dyDescent="0.25">
      <c r="A850">
        <v>847</v>
      </c>
      <c r="B850" t="s">
        <v>86</v>
      </c>
      <c r="C850" t="s">
        <v>87</v>
      </c>
      <c r="D850" t="s">
        <v>5167</v>
      </c>
      <c r="E850" t="s">
        <v>1476</v>
      </c>
      <c r="F850" t="s">
        <v>5153</v>
      </c>
      <c r="H850" t="s">
        <v>5154</v>
      </c>
      <c r="I850" t="s">
        <v>5155</v>
      </c>
      <c r="J850" t="s">
        <v>5156</v>
      </c>
      <c r="P850" t="s">
        <v>1334</v>
      </c>
      <c r="Q850" t="s">
        <v>95</v>
      </c>
      <c r="Z850" t="s">
        <v>945</v>
      </c>
      <c r="AB850" t="s">
        <v>97</v>
      </c>
      <c r="AC850" t="s">
        <v>945</v>
      </c>
      <c r="AD850" t="s">
        <v>2212</v>
      </c>
      <c r="AE850" t="s">
        <v>5157</v>
      </c>
      <c r="AI850" t="s">
        <v>5158</v>
      </c>
      <c r="AJ850" t="s">
        <v>5158</v>
      </c>
      <c r="AK850" t="s">
        <v>5158</v>
      </c>
      <c r="AL850" t="s">
        <v>5159</v>
      </c>
      <c r="AN850" t="s">
        <v>1485</v>
      </c>
      <c r="AO850" t="s">
        <v>1486</v>
      </c>
      <c r="AV850" t="s">
        <v>5160</v>
      </c>
      <c r="AX850">
        <v>57</v>
      </c>
      <c r="AY850" t="s">
        <v>5161</v>
      </c>
      <c r="AZ850" t="s">
        <v>5162</v>
      </c>
      <c r="BA850" t="s">
        <v>5163</v>
      </c>
      <c r="BB850" t="s">
        <v>5164</v>
      </c>
      <c r="BC850" t="s">
        <v>5165</v>
      </c>
      <c r="BO850" t="s">
        <v>110</v>
      </c>
      <c r="BP850" t="s">
        <v>111</v>
      </c>
      <c r="BQ850" t="s">
        <v>112</v>
      </c>
      <c r="BR850" t="s">
        <v>3185</v>
      </c>
      <c r="BS850" t="s">
        <v>5166</v>
      </c>
      <c r="BT850" t="s">
        <v>812</v>
      </c>
      <c r="BU850" t="s">
        <v>116</v>
      </c>
      <c r="BV850" t="s">
        <v>813</v>
      </c>
      <c r="CF850">
        <v>5</v>
      </c>
      <c r="CG850">
        <v>1</v>
      </c>
      <c r="CH850" t="s">
        <v>4763</v>
      </c>
    </row>
    <row r="851" spans="1:86" x14ac:dyDescent="0.25">
      <c r="A851">
        <v>848</v>
      </c>
      <c r="B851" t="s">
        <v>86</v>
      </c>
      <c r="C851" t="s">
        <v>87</v>
      </c>
      <c r="D851" t="s">
        <v>5168</v>
      </c>
      <c r="E851" t="s">
        <v>1476</v>
      </c>
      <c r="F851" t="s">
        <v>5153</v>
      </c>
      <c r="H851" t="s">
        <v>5154</v>
      </c>
      <c r="I851" t="s">
        <v>5155</v>
      </c>
      <c r="J851" t="s">
        <v>5156</v>
      </c>
      <c r="P851" t="s">
        <v>1334</v>
      </c>
      <c r="Q851" t="s">
        <v>95</v>
      </c>
      <c r="Z851" t="s">
        <v>945</v>
      </c>
      <c r="AB851" t="s">
        <v>97</v>
      </c>
      <c r="AC851" t="s">
        <v>945</v>
      </c>
      <c r="AD851" t="s">
        <v>2212</v>
      </c>
      <c r="AE851" t="s">
        <v>5157</v>
      </c>
      <c r="AI851" t="s">
        <v>5158</v>
      </c>
      <c r="AJ851" t="s">
        <v>5158</v>
      </c>
      <c r="AK851" t="s">
        <v>5158</v>
      </c>
      <c r="AL851" t="s">
        <v>5159</v>
      </c>
      <c r="AN851" t="s">
        <v>1485</v>
      </c>
      <c r="AO851" t="s">
        <v>1486</v>
      </c>
      <c r="AV851" t="s">
        <v>5160</v>
      </c>
      <c r="AX851">
        <v>57</v>
      </c>
      <c r="AY851" t="s">
        <v>5161</v>
      </c>
      <c r="AZ851" t="s">
        <v>5162</v>
      </c>
      <c r="BA851" t="s">
        <v>5163</v>
      </c>
      <c r="BB851" t="s">
        <v>5164</v>
      </c>
      <c r="BC851" t="s">
        <v>5165</v>
      </c>
      <c r="BO851" t="s">
        <v>110</v>
      </c>
      <c r="BP851" t="s">
        <v>111</v>
      </c>
      <c r="BQ851" t="s">
        <v>112</v>
      </c>
      <c r="BR851" t="s">
        <v>3185</v>
      </c>
      <c r="BS851" t="s">
        <v>5166</v>
      </c>
      <c r="BT851" t="s">
        <v>812</v>
      </c>
      <c r="BU851" t="s">
        <v>116</v>
      </c>
      <c r="BV851" t="s">
        <v>813</v>
      </c>
      <c r="CF851">
        <v>5</v>
      </c>
      <c r="CG851">
        <v>1</v>
      </c>
      <c r="CH851" t="s">
        <v>4763</v>
      </c>
    </row>
    <row r="852" spans="1:86" x14ac:dyDescent="0.25">
      <c r="A852">
        <v>849</v>
      </c>
      <c r="B852" t="s">
        <v>86</v>
      </c>
      <c r="C852" t="s">
        <v>87</v>
      </c>
      <c r="D852" t="s">
        <v>5169</v>
      </c>
      <c r="E852" t="s">
        <v>1476</v>
      </c>
      <c r="F852" t="s">
        <v>5170</v>
      </c>
      <c r="H852" t="s">
        <v>5171</v>
      </c>
      <c r="I852" t="s">
        <v>5172</v>
      </c>
      <c r="J852" t="s">
        <v>5173</v>
      </c>
      <c r="P852" t="s">
        <v>1334</v>
      </c>
      <c r="Q852" t="s">
        <v>95</v>
      </c>
      <c r="Z852" t="s">
        <v>801</v>
      </c>
      <c r="AB852" t="s">
        <v>97</v>
      </c>
      <c r="AC852" t="s">
        <v>801</v>
      </c>
      <c r="AD852" t="s">
        <v>5174</v>
      </c>
      <c r="AE852" t="s">
        <v>5175</v>
      </c>
      <c r="AI852" t="s">
        <v>1077</v>
      </c>
      <c r="AJ852" t="s">
        <v>1077</v>
      </c>
      <c r="AK852" t="s">
        <v>1077</v>
      </c>
      <c r="AL852" t="s">
        <v>490</v>
      </c>
      <c r="AN852" t="s">
        <v>1485</v>
      </c>
      <c r="AO852" t="s">
        <v>1486</v>
      </c>
      <c r="AV852" t="s">
        <v>5176</v>
      </c>
      <c r="AX852">
        <v>107</v>
      </c>
      <c r="AY852" t="s">
        <v>5177</v>
      </c>
      <c r="AZ852" t="s">
        <v>5178</v>
      </c>
      <c r="BA852" t="s">
        <v>1899</v>
      </c>
      <c r="BB852" t="s">
        <v>1821</v>
      </c>
      <c r="BG852" t="s">
        <v>268</v>
      </c>
      <c r="BJ852" t="s">
        <v>269</v>
      </c>
      <c r="BM852" t="s">
        <v>270</v>
      </c>
      <c r="BN852" t="s">
        <v>271</v>
      </c>
      <c r="BO852" t="s">
        <v>110</v>
      </c>
      <c r="BP852" t="s">
        <v>111</v>
      </c>
      <c r="BQ852" t="s">
        <v>112</v>
      </c>
      <c r="BR852" t="s">
        <v>609</v>
      </c>
      <c r="BS852" t="s">
        <v>1042</v>
      </c>
      <c r="BT852" t="s">
        <v>207</v>
      </c>
      <c r="BU852" t="s">
        <v>116</v>
      </c>
      <c r="CF852">
        <v>6</v>
      </c>
      <c r="CG852">
        <v>3</v>
      </c>
      <c r="CH852" t="s">
        <v>4763</v>
      </c>
    </row>
    <row r="853" spans="1:86" x14ac:dyDescent="0.25">
      <c r="A853">
        <v>850</v>
      </c>
      <c r="B853" t="s">
        <v>86</v>
      </c>
      <c r="C853" t="s">
        <v>87</v>
      </c>
      <c r="D853" t="s">
        <v>5179</v>
      </c>
      <c r="E853" t="s">
        <v>1476</v>
      </c>
      <c r="F853" t="s">
        <v>5170</v>
      </c>
      <c r="H853" t="s">
        <v>5171</v>
      </c>
      <c r="I853" t="s">
        <v>5172</v>
      </c>
      <c r="J853" t="s">
        <v>5173</v>
      </c>
      <c r="P853" t="s">
        <v>1334</v>
      </c>
      <c r="Q853" t="s">
        <v>95</v>
      </c>
      <c r="Z853" t="s">
        <v>801</v>
      </c>
      <c r="AB853" t="s">
        <v>97</v>
      </c>
      <c r="AC853" t="s">
        <v>801</v>
      </c>
      <c r="AD853" t="s">
        <v>5174</v>
      </c>
      <c r="AE853" t="s">
        <v>5175</v>
      </c>
      <c r="AI853" t="s">
        <v>1077</v>
      </c>
      <c r="AJ853" t="s">
        <v>1077</v>
      </c>
      <c r="AK853" t="s">
        <v>1077</v>
      </c>
      <c r="AL853" t="s">
        <v>490</v>
      </c>
      <c r="AN853" t="s">
        <v>1485</v>
      </c>
      <c r="AO853" t="s">
        <v>1486</v>
      </c>
      <c r="AV853" t="s">
        <v>5176</v>
      </c>
      <c r="AX853">
        <v>107</v>
      </c>
      <c r="AY853" t="s">
        <v>5177</v>
      </c>
      <c r="AZ853" t="s">
        <v>5178</v>
      </c>
      <c r="BA853" t="s">
        <v>1899</v>
      </c>
      <c r="BB853" t="s">
        <v>1821</v>
      </c>
      <c r="BG853" t="s">
        <v>268</v>
      </c>
      <c r="BJ853" t="s">
        <v>269</v>
      </c>
      <c r="BM853" t="s">
        <v>270</v>
      </c>
      <c r="BN853" t="s">
        <v>271</v>
      </c>
      <c r="BO853" t="s">
        <v>110</v>
      </c>
      <c r="BP853" t="s">
        <v>111</v>
      </c>
      <c r="BQ853" t="s">
        <v>112</v>
      </c>
      <c r="BR853" t="s">
        <v>609</v>
      </c>
      <c r="BS853" t="s">
        <v>1042</v>
      </c>
      <c r="BT853" t="s">
        <v>207</v>
      </c>
      <c r="BU853" t="s">
        <v>116</v>
      </c>
      <c r="CF853">
        <v>6</v>
      </c>
      <c r="CG853">
        <v>3</v>
      </c>
      <c r="CH853" t="s">
        <v>4763</v>
      </c>
    </row>
    <row r="854" spans="1:86" x14ac:dyDescent="0.25">
      <c r="A854">
        <v>851</v>
      </c>
      <c r="B854" t="s">
        <v>86</v>
      </c>
      <c r="C854" t="s">
        <v>87</v>
      </c>
      <c r="D854" t="s">
        <v>5180</v>
      </c>
      <c r="E854" t="s">
        <v>1476</v>
      </c>
      <c r="F854" t="s">
        <v>5170</v>
      </c>
      <c r="H854" t="s">
        <v>5171</v>
      </c>
      <c r="I854" t="s">
        <v>5172</v>
      </c>
      <c r="J854" t="s">
        <v>5173</v>
      </c>
      <c r="P854" t="s">
        <v>1334</v>
      </c>
      <c r="Q854" t="s">
        <v>95</v>
      </c>
      <c r="Z854" t="s">
        <v>801</v>
      </c>
      <c r="AB854" t="s">
        <v>97</v>
      </c>
      <c r="AC854" t="s">
        <v>801</v>
      </c>
      <c r="AD854" t="s">
        <v>5174</v>
      </c>
      <c r="AE854" t="s">
        <v>5175</v>
      </c>
      <c r="AI854" t="s">
        <v>1077</v>
      </c>
      <c r="AJ854" t="s">
        <v>1077</v>
      </c>
      <c r="AK854" t="s">
        <v>1077</v>
      </c>
      <c r="AL854" t="s">
        <v>490</v>
      </c>
      <c r="AN854" t="s">
        <v>1485</v>
      </c>
      <c r="AO854" t="s">
        <v>1486</v>
      </c>
      <c r="AV854" t="s">
        <v>5176</v>
      </c>
      <c r="AX854">
        <v>107</v>
      </c>
      <c r="AY854" t="s">
        <v>5177</v>
      </c>
      <c r="AZ854" t="s">
        <v>5178</v>
      </c>
      <c r="BA854" t="s">
        <v>1899</v>
      </c>
      <c r="BB854" t="s">
        <v>1821</v>
      </c>
      <c r="BG854" t="s">
        <v>268</v>
      </c>
      <c r="BJ854" t="s">
        <v>269</v>
      </c>
      <c r="BM854" t="s">
        <v>270</v>
      </c>
      <c r="BN854" t="s">
        <v>271</v>
      </c>
      <c r="BO854" t="s">
        <v>110</v>
      </c>
      <c r="BP854" t="s">
        <v>111</v>
      </c>
      <c r="BQ854" t="s">
        <v>112</v>
      </c>
      <c r="BR854" t="s">
        <v>609</v>
      </c>
      <c r="BS854" t="s">
        <v>1042</v>
      </c>
      <c r="BT854" t="s">
        <v>207</v>
      </c>
      <c r="BU854" t="s">
        <v>116</v>
      </c>
      <c r="CF854">
        <v>6</v>
      </c>
      <c r="CG854">
        <v>3</v>
      </c>
      <c r="CH854" t="s">
        <v>4763</v>
      </c>
    </row>
    <row r="855" spans="1:86" x14ac:dyDescent="0.25">
      <c r="A855">
        <v>852</v>
      </c>
      <c r="B855" t="s">
        <v>86</v>
      </c>
      <c r="C855" t="s">
        <v>87</v>
      </c>
      <c r="D855" t="s">
        <v>5181</v>
      </c>
      <c r="E855" t="s">
        <v>1476</v>
      </c>
      <c r="F855" t="s">
        <v>5170</v>
      </c>
      <c r="H855" t="s">
        <v>5171</v>
      </c>
      <c r="I855" t="s">
        <v>5172</v>
      </c>
      <c r="J855" t="s">
        <v>5173</v>
      </c>
      <c r="P855" t="s">
        <v>1334</v>
      </c>
      <c r="Q855" t="s">
        <v>95</v>
      </c>
      <c r="Z855" t="s">
        <v>5182</v>
      </c>
      <c r="AB855" t="s">
        <v>97</v>
      </c>
      <c r="AC855" t="s">
        <v>5182</v>
      </c>
      <c r="AD855" t="s">
        <v>946</v>
      </c>
      <c r="AE855" t="s">
        <v>5183</v>
      </c>
      <c r="AI855" t="s">
        <v>5184</v>
      </c>
      <c r="AJ855" t="s">
        <v>5184</v>
      </c>
      <c r="AK855" t="s">
        <v>5184</v>
      </c>
      <c r="AL855" t="s">
        <v>5185</v>
      </c>
      <c r="AN855" t="s">
        <v>1485</v>
      </c>
      <c r="AO855" t="s">
        <v>1486</v>
      </c>
      <c r="AV855" t="s">
        <v>5186</v>
      </c>
      <c r="AX855">
        <v>107</v>
      </c>
      <c r="AY855" t="s">
        <v>5177</v>
      </c>
      <c r="AZ855" t="s">
        <v>5178</v>
      </c>
      <c r="BA855" t="s">
        <v>1899</v>
      </c>
      <c r="BB855" t="s">
        <v>1821</v>
      </c>
      <c r="BG855" t="s">
        <v>268</v>
      </c>
      <c r="BJ855" t="s">
        <v>269</v>
      </c>
      <c r="BM855" t="s">
        <v>270</v>
      </c>
      <c r="BN855" t="s">
        <v>271</v>
      </c>
      <c r="BO855" t="s">
        <v>110</v>
      </c>
      <c r="BP855" t="s">
        <v>111</v>
      </c>
      <c r="BQ855" t="s">
        <v>112</v>
      </c>
      <c r="BR855" t="s">
        <v>609</v>
      </c>
      <c r="BS855" t="s">
        <v>1042</v>
      </c>
      <c r="BT855" t="s">
        <v>207</v>
      </c>
      <c r="BU855" t="s">
        <v>116</v>
      </c>
      <c r="CF855">
        <v>6</v>
      </c>
      <c r="CG855">
        <v>3</v>
      </c>
      <c r="CH855" t="s">
        <v>4763</v>
      </c>
    </row>
    <row r="856" spans="1:86" x14ac:dyDescent="0.25">
      <c r="A856">
        <v>853</v>
      </c>
      <c r="B856" t="s">
        <v>86</v>
      </c>
      <c r="C856" t="s">
        <v>87</v>
      </c>
      <c r="D856" t="s">
        <v>5187</v>
      </c>
      <c r="E856" t="s">
        <v>1476</v>
      </c>
      <c r="F856" t="s">
        <v>5170</v>
      </c>
      <c r="H856" t="s">
        <v>5171</v>
      </c>
      <c r="I856" t="s">
        <v>5172</v>
      </c>
      <c r="J856" t="s">
        <v>5173</v>
      </c>
      <c r="P856" t="s">
        <v>1334</v>
      </c>
      <c r="Q856" t="s">
        <v>95</v>
      </c>
      <c r="Z856" t="s">
        <v>801</v>
      </c>
      <c r="AB856" t="s">
        <v>97</v>
      </c>
      <c r="AC856" t="s">
        <v>801</v>
      </c>
      <c r="AD856" t="s">
        <v>1582</v>
      </c>
      <c r="AE856" t="s">
        <v>1817</v>
      </c>
      <c r="AI856" t="s">
        <v>5188</v>
      </c>
      <c r="AJ856" t="s">
        <v>5188</v>
      </c>
      <c r="AK856" t="s">
        <v>5188</v>
      </c>
      <c r="AL856" t="s">
        <v>5189</v>
      </c>
      <c r="AN856" t="s">
        <v>1485</v>
      </c>
      <c r="AO856" t="s">
        <v>1486</v>
      </c>
      <c r="AV856" t="s">
        <v>5190</v>
      </c>
      <c r="AX856">
        <v>107</v>
      </c>
      <c r="AY856" t="s">
        <v>5177</v>
      </c>
      <c r="AZ856" t="s">
        <v>5178</v>
      </c>
      <c r="BA856" t="s">
        <v>1899</v>
      </c>
      <c r="BB856" t="s">
        <v>1821</v>
      </c>
      <c r="BG856" t="s">
        <v>268</v>
      </c>
      <c r="BJ856" t="s">
        <v>269</v>
      </c>
      <c r="BM856" t="s">
        <v>270</v>
      </c>
      <c r="BN856" t="s">
        <v>271</v>
      </c>
      <c r="BO856" t="s">
        <v>110</v>
      </c>
      <c r="BP856" t="s">
        <v>111</v>
      </c>
      <c r="BQ856" t="s">
        <v>112</v>
      </c>
      <c r="BR856" t="s">
        <v>609</v>
      </c>
      <c r="BS856" t="s">
        <v>1042</v>
      </c>
      <c r="BT856" t="s">
        <v>207</v>
      </c>
      <c r="BU856" t="s">
        <v>116</v>
      </c>
      <c r="CF856">
        <v>6</v>
      </c>
      <c r="CG856">
        <v>3</v>
      </c>
      <c r="CH856" t="s">
        <v>4763</v>
      </c>
    </row>
    <row r="857" spans="1:86" x14ac:dyDescent="0.25">
      <c r="A857">
        <v>854</v>
      </c>
      <c r="B857" t="s">
        <v>86</v>
      </c>
      <c r="C857" t="s">
        <v>87</v>
      </c>
      <c r="D857" t="s">
        <v>5191</v>
      </c>
      <c r="E857" t="s">
        <v>1476</v>
      </c>
      <c r="F857" t="s">
        <v>5170</v>
      </c>
      <c r="H857" t="s">
        <v>5171</v>
      </c>
      <c r="I857" t="s">
        <v>5172</v>
      </c>
      <c r="J857" t="s">
        <v>5173</v>
      </c>
      <c r="P857" t="s">
        <v>1334</v>
      </c>
      <c r="Q857" t="s">
        <v>95</v>
      </c>
      <c r="Z857" t="s">
        <v>801</v>
      </c>
      <c r="AB857" t="s">
        <v>97</v>
      </c>
      <c r="AC857" t="s">
        <v>801</v>
      </c>
      <c r="AD857" t="s">
        <v>1797</v>
      </c>
      <c r="AE857" t="s">
        <v>5192</v>
      </c>
      <c r="AI857" t="s">
        <v>1035</v>
      </c>
      <c r="AJ857" t="s">
        <v>1035</v>
      </c>
      <c r="AK857" t="s">
        <v>1035</v>
      </c>
      <c r="AL857" t="s">
        <v>1036</v>
      </c>
      <c r="AN857" t="s">
        <v>1485</v>
      </c>
      <c r="AO857" t="s">
        <v>1486</v>
      </c>
      <c r="AV857" t="s">
        <v>5193</v>
      </c>
      <c r="AX857">
        <v>107</v>
      </c>
      <c r="AY857" t="s">
        <v>5177</v>
      </c>
      <c r="AZ857" t="s">
        <v>5178</v>
      </c>
      <c r="BA857" t="s">
        <v>1899</v>
      </c>
      <c r="BB857" t="s">
        <v>1821</v>
      </c>
      <c r="BG857" t="s">
        <v>268</v>
      </c>
      <c r="BJ857" t="s">
        <v>269</v>
      </c>
      <c r="BM857" t="s">
        <v>270</v>
      </c>
      <c r="BN857" t="s">
        <v>271</v>
      </c>
      <c r="BO857" t="s">
        <v>110</v>
      </c>
      <c r="BP857" t="s">
        <v>111</v>
      </c>
      <c r="BQ857" t="s">
        <v>112</v>
      </c>
      <c r="BR857" t="s">
        <v>609</v>
      </c>
      <c r="BS857" t="s">
        <v>1042</v>
      </c>
      <c r="BT857" t="s">
        <v>207</v>
      </c>
      <c r="BU857" t="s">
        <v>116</v>
      </c>
      <c r="CF857">
        <v>6</v>
      </c>
      <c r="CG857">
        <v>3</v>
      </c>
      <c r="CH857" t="s">
        <v>4763</v>
      </c>
    </row>
    <row r="858" spans="1:86" x14ac:dyDescent="0.25">
      <c r="A858">
        <v>855</v>
      </c>
      <c r="B858" t="s">
        <v>86</v>
      </c>
      <c r="C858" t="s">
        <v>87</v>
      </c>
      <c r="D858" t="s">
        <v>5194</v>
      </c>
      <c r="E858" t="s">
        <v>1476</v>
      </c>
      <c r="F858" t="s">
        <v>5170</v>
      </c>
      <c r="H858" t="s">
        <v>5171</v>
      </c>
      <c r="I858" t="s">
        <v>5172</v>
      </c>
      <c r="J858" t="s">
        <v>5173</v>
      </c>
      <c r="P858" t="s">
        <v>1334</v>
      </c>
      <c r="Q858" t="s">
        <v>95</v>
      </c>
      <c r="Z858" t="s">
        <v>801</v>
      </c>
      <c r="AB858" t="s">
        <v>97</v>
      </c>
      <c r="AC858" t="s">
        <v>801</v>
      </c>
      <c r="AD858" t="s">
        <v>1797</v>
      </c>
      <c r="AE858" t="s">
        <v>5195</v>
      </c>
      <c r="AI858" t="s">
        <v>5196</v>
      </c>
      <c r="AJ858" t="s">
        <v>5196</v>
      </c>
      <c r="AK858" t="s">
        <v>5196</v>
      </c>
      <c r="AL858" t="s">
        <v>5197</v>
      </c>
      <c r="AN858" t="s">
        <v>1485</v>
      </c>
      <c r="AO858" t="s">
        <v>1486</v>
      </c>
      <c r="AV858" t="s">
        <v>5198</v>
      </c>
      <c r="AX858">
        <v>110</v>
      </c>
      <c r="AY858" t="s">
        <v>5199</v>
      </c>
      <c r="AZ858" t="s">
        <v>5200</v>
      </c>
      <c r="BA858" t="s">
        <v>1899</v>
      </c>
      <c r="BB858" t="s">
        <v>1821</v>
      </c>
      <c r="BG858" t="s">
        <v>268</v>
      </c>
      <c r="BJ858" t="s">
        <v>269</v>
      </c>
      <c r="BM858" t="s">
        <v>270</v>
      </c>
      <c r="BN858" t="s">
        <v>271</v>
      </c>
      <c r="BO858" t="s">
        <v>110</v>
      </c>
      <c r="BP858" t="s">
        <v>111</v>
      </c>
      <c r="BQ858" t="s">
        <v>112</v>
      </c>
      <c r="BR858" t="s">
        <v>609</v>
      </c>
      <c r="BS858" t="s">
        <v>1822</v>
      </c>
      <c r="BT858" t="s">
        <v>207</v>
      </c>
      <c r="BU858" t="s">
        <v>116</v>
      </c>
      <c r="CF858">
        <v>5</v>
      </c>
      <c r="CG858">
        <v>3</v>
      </c>
      <c r="CH858" t="s">
        <v>4763</v>
      </c>
    </row>
    <row r="859" spans="1:86" x14ac:dyDescent="0.25">
      <c r="A859">
        <v>856</v>
      </c>
      <c r="B859" t="s">
        <v>86</v>
      </c>
      <c r="C859" t="s">
        <v>87</v>
      </c>
      <c r="D859" t="s">
        <v>5201</v>
      </c>
      <c r="E859" t="s">
        <v>1476</v>
      </c>
      <c r="F859" t="s">
        <v>5170</v>
      </c>
      <c r="H859" t="s">
        <v>5171</v>
      </c>
      <c r="I859" t="s">
        <v>5172</v>
      </c>
      <c r="J859" t="s">
        <v>5202</v>
      </c>
      <c r="P859" t="s">
        <v>1334</v>
      </c>
      <c r="Q859" t="s">
        <v>95</v>
      </c>
      <c r="Z859" t="s">
        <v>5203</v>
      </c>
      <c r="AB859" t="s">
        <v>97</v>
      </c>
      <c r="AC859" t="s">
        <v>5203</v>
      </c>
      <c r="AD859" t="s">
        <v>5204</v>
      </c>
      <c r="AE859" t="s">
        <v>5205</v>
      </c>
      <c r="AI859" t="s">
        <v>5206</v>
      </c>
      <c r="AJ859" t="s">
        <v>5206</v>
      </c>
      <c r="AK859" t="s">
        <v>5206</v>
      </c>
      <c r="AL859" t="s">
        <v>5206</v>
      </c>
      <c r="AN859" t="s">
        <v>1485</v>
      </c>
      <c r="AO859" t="s">
        <v>1486</v>
      </c>
      <c r="AV859" t="s">
        <v>5207</v>
      </c>
      <c r="AX859">
        <v>60</v>
      </c>
      <c r="AY859" t="s">
        <v>5208</v>
      </c>
      <c r="AZ859" t="s">
        <v>5209</v>
      </c>
      <c r="BA859" t="s">
        <v>1917</v>
      </c>
      <c r="BB859" t="s">
        <v>2210</v>
      </c>
      <c r="BJ859" t="s">
        <v>1541</v>
      </c>
      <c r="BM859" t="s">
        <v>1652</v>
      </c>
      <c r="BN859" t="s">
        <v>1653</v>
      </c>
      <c r="BO859" t="s">
        <v>110</v>
      </c>
      <c r="BP859" t="s">
        <v>111</v>
      </c>
      <c r="BQ859" t="s">
        <v>112</v>
      </c>
      <c r="BR859" t="s">
        <v>1544</v>
      </c>
      <c r="BS859" t="s">
        <v>1918</v>
      </c>
      <c r="BT859" t="s">
        <v>1546</v>
      </c>
      <c r="BU859" t="s">
        <v>116</v>
      </c>
      <c r="BV859" t="s">
        <v>274</v>
      </c>
      <c r="CC859" t="s">
        <v>5210</v>
      </c>
      <c r="CF859">
        <v>6</v>
      </c>
      <c r="CG859">
        <v>3</v>
      </c>
      <c r="CH859" t="s">
        <v>4763</v>
      </c>
    </row>
    <row r="860" spans="1:86" x14ac:dyDescent="0.25">
      <c r="A860">
        <v>857</v>
      </c>
      <c r="B860" t="s">
        <v>86</v>
      </c>
      <c r="C860" t="s">
        <v>87</v>
      </c>
      <c r="D860" t="s">
        <v>5211</v>
      </c>
      <c r="E860" t="s">
        <v>1476</v>
      </c>
      <c r="F860" t="s">
        <v>424</v>
      </c>
      <c r="H860" t="s">
        <v>425</v>
      </c>
      <c r="I860" t="s">
        <v>426</v>
      </c>
      <c r="J860" t="s">
        <v>5063</v>
      </c>
      <c r="P860" t="s">
        <v>428</v>
      </c>
      <c r="Q860" t="s">
        <v>95</v>
      </c>
      <c r="Z860" t="s">
        <v>1675</v>
      </c>
      <c r="AB860" t="s">
        <v>97</v>
      </c>
      <c r="AC860" t="s">
        <v>1675</v>
      </c>
      <c r="AD860" t="s">
        <v>2166</v>
      </c>
      <c r="AE860" t="s">
        <v>5110</v>
      </c>
      <c r="AI860" t="s">
        <v>5212</v>
      </c>
      <c r="AJ860" t="s">
        <v>5212</v>
      </c>
      <c r="AK860" t="s">
        <v>5212</v>
      </c>
      <c r="AL860" t="s">
        <v>5213</v>
      </c>
      <c r="AN860" t="s">
        <v>1485</v>
      </c>
      <c r="AO860" t="s">
        <v>1486</v>
      </c>
      <c r="AV860" t="s">
        <v>5214</v>
      </c>
      <c r="AX860">
        <v>48</v>
      </c>
      <c r="AY860" t="s">
        <v>5215</v>
      </c>
      <c r="AZ860" t="s">
        <v>5216</v>
      </c>
      <c r="BA860" t="s">
        <v>5068</v>
      </c>
      <c r="BB860" t="s">
        <v>5094</v>
      </c>
      <c r="BC860" t="s">
        <v>5116</v>
      </c>
      <c r="BJ860" t="s">
        <v>981</v>
      </c>
      <c r="BM860" t="s">
        <v>5070</v>
      </c>
      <c r="BN860" t="s">
        <v>5071</v>
      </c>
      <c r="BO860" t="s">
        <v>110</v>
      </c>
      <c r="BP860" t="s">
        <v>111</v>
      </c>
      <c r="BQ860" t="s">
        <v>112</v>
      </c>
      <c r="BR860" t="s">
        <v>3556</v>
      </c>
      <c r="BS860" t="s">
        <v>5072</v>
      </c>
      <c r="BT860" t="s">
        <v>3319</v>
      </c>
      <c r="BU860" t="s">
        <v>116</v>
      </c>
      <c r="BV860" t="s">
        <v>187</v>
      </c>
      <c r="CF860">
        <v>5</v>
      </c>
      <c r="CG860">
        <v>1</v>
      </c>
      <c r="CH860" t="s">
        <v>4763</v>
      </c>
    </row>
    <row r="861" spans="1:86" x14ac:dyDescent="0.25">
      <c r="A861">
        <v>858</v>
      </c>
      <c r="B861" t="s">
        <v>86</v>
      </c>
      <c r="C861" t="s">
        <v>87</v>
      </c>
      <c r="D861" t="s">
        <v>5217</v>
      </c>
      <c r="E861" t="s">
        <v>1476</v>
      </c>
      <c r="F861" t="s">
        <v>1330</v>
      </c>
      <c r="H861" t="s">
        <v>1331</v>
      </c>
      <c r="I861" t="s">
        <v>1332</v>
      </c>
      <c r="J861" t="s">
        <v>1333</v>
      </c>
      <c r="P861" t="s">
        <v>1334</v>
      </c>
      <c r="Q861" t="s">
        <v>95</v>
      </c>
      <c r="Z861" t="s">
        <v>2765</v>
      </c>
      <c r="AB861" t="s">
        <v>97</v>
      </c>
      <c r="AC861" t="s">
        <v>2765</v>
      </c>
      <c r="AD861" t="s">
        <v>125</v>
      </c>
      <c r="AE861" t="s">
        <v>5218</v>
      </c>
      <c r="AI861" t="s">
        <v>5219</v>
      </c>
      <c r="AJ861" t="s">
        <v>5219</v>
      </c>
      <c r="AK861" t="s">
        <v>5219</v>
      </c>
      <c r="AL861" t="s">
        <v>5220</v>
      </c>
      <c r="AN861" t="s">
        <v>1485</v>
      </c>
      <c r="AO861" t="s">
        <v>1486</v>
      </c>
      <c r="AV861" t="s">
        <v>5221</v>
      </c>
      <c r="AX861">
        <v>82</v>
      </c>
      <c r="AY861" t="s">
        <v>5222</v>
      </c>
      <c r="AZ861" t="s">
        <v>5223</v>
      </c>
      <c r="BA861" t="s">
        <v>1909</v>
      </c>
      <c r="BB861" t="s">
        <v>1879</v>
      </c>
      <c r="BC861" t="s">
        <v>1910</v>
      </c>
      <c r="BO861" t="s">
        <v>110</v>
      </c>
      <c r="BP861" t="s">
        <v>111</v>
      </c>
      <c r="BQ861" t="s">
        <v>112</v>
      </c>
      <c r="BR861" t="s">
        <v>1881</v>
      </c>
      <c r="BS861" t="s">
        <v>1882</v>
      </c>
      <c r="BT861" t="s">
        <v>1883</v>
      </c>
      <c r="BU861" t="s">
        <v>116</v>
      </c>
      <c r="CF861">
        <v>6</v>
      </c>
      <c r="CG861">
        <v>1</v>
      </c>
      <c r="CH861" t="s">
        <v>4763</v>
      </c>
    </row>
    <row r="862" spans="1:86" x14ac:dyDescent="0.25">
      <c r="A862">
        <v>859</v>
      </c>
      <c r="B862" t="s">
        <v>86</v>
      </c>
      <c r="C862" t="s">
        <v>87</v>
      </c>
      <c r="D862" t="s">
        <v>5224</v>
      </c>
      <c r="E862" t="s">
        <v>1476</v>
      </c>
      <c r="F862" t="s">
        <v>1330</v>
      </c>
      <c r="H862" t="s">
        <v>1331</v>
      </c>
      <c r="I862" t="s">
        <v>1332</v>
      </c>
      <c r="J862" t="s">
        <v>5225</v>
      </c>
      <c r="P862" t="s">
        <v>1334</v>
      </c>
      <c r="Q862" t="s">
        <v>95</v>
      </c>
      <c r="Z862" t="s">
        <v>5226</v>
      </c>
      <c r="AB862" t="s">
        <v>97</v>
      </c>
      <c r="AC862" t="s">
        <v>5226</v>
      </c>
      <c r="AD862" t="s">
        <v>2787</v>
      </c>
      <c r="AE862" t="s">
        <v>5227</v>
      </c>
      <c r="AI862" t="s">
        <v>5228</v>
      </c>
      <c r="AJ862" t="s">
        <v>5228</v>
      </c>
      <c r="AK862" t="s">
        <v>5228</v>
      </c>
      <c r="AL862" t="s">
        <v>5229</v>
      </c>
      <c r="AN862" t="s">
        <v>1485</v>
      </c>
      <c r="AO862" t="s">
        <v>1486</v>
      </c>
      <c r="AV862" t="s">
        <v>5230</v>
      </c>
      <c r="AX862">
        <v>93</v>
      </c>
      <c r="AY862" t="s">
        <v>5231</v>
      </c>
      <c r="AZ862" t="s">
        <v>5232</v>
      </c>
      <c r="BA862" t="s">
        <v>1190</v>
      </c>
      <c r="BB862" t="s">
        <v>5233</v>
      </c>
      <c r="BC862" t="s">
        <v>3541</v>
      </c>
      <c r="BJ862" t="s">
        <v>460</v>
      </c>
      <c r="BO862" t="s">
        <v>110</v>
      </c>
      <c r="BP862" t="s">
        <v>111</v>
      </c>
      <c r="BQ862" t="s">
        <v>112</v>
      </c>
      <c r="BR862" t="s">
        <v>272</v>
      </c>
      <c r="BS862" t="s">
        <v>1183</v>
      </c>
      <c r="BT862" t="s">
        <v>462</v>
      </c>
      <c r="BU862" t="s">
        <v>116</v>
      </c>
      <c r="BV862" t="s">
        <v>137</v>
      </c>
      <c r="CF862">
        <v>4</v>
      </c>
      <c r="CG862">
        <v>1</v>
      </c>
      <c r="CH862" t="s">
        <v>4763</v>
      </c>
    </row>
    <row r="863" spans="1:86" x14ac:dyDescent="0.25">
      <c r="A863">
        <v>860</v>
      </c>
      <c r="B863" t="s">
        <v>86</v>
      </c>
      <c r="C863" t="s">
        <v>87</v>
      </c>
      <c r="D863" t="s">
        <v>5234</v>
      </c>
      <c r="E863" t="s">
        <v>1476</v>
      </c>
      <c r="F863" t="s">
        <v>1330</v>
      </c>
      <c r="H863" t="s">
        <v>1331</v>
      </c>
      <c r="I863" t="s">
        <v>1332</v>
      </c>
      <c r="J863" t="s">
        <v>1333</v>
      </c>
      <c r="P863" t="s">
        <v>1334</v>
      </c>
      <c r="Q863" t="s">
        <v>95</v>
      </c>
      <c r="Z863" t="s">
        <v>1675</v>
      </c>
      <c r="AB863" t="s">
        <v>97</v>
      </c>
      <c r="AC863" t="s">
        <v>1675</v>
      </c>
      <c r="AD863" t="s">
        <v>2311</v>
      </c>
      <c r="AE863" t="s">
        <v>5235</v>
      </c>
      <c r="AI863" t="s">
        <v>5236</v>
      </c>
      <c r="AJ863" t="s">
        <v>5236</v>
      </c>
      <c r="AK863" t="s">
        <v>5236</v>
      </c>
      <c r="AL863" t="s">
        <v>5237</v>
      </c>
      <c r="AN863" t="s">
        <v>1485</v>
      </c>
      <c r="AO863" t="s">
        <v>1486</v>
      </c>
      <c r="AV863" t="s">
        <v>900</v>
      </c>
      <c r="AX863">
        <v>47</v>
      </c>
      <c r="AY863" t="s">
        <v>4927</v>
      </c>
      <c r="AZ863" t="s">
        <v>4928</v>
      </c>
      <c r="BA863" t="s">
        <v>1084</v>
      </c>
      <c r="BB863" t="s">
        <v>1504</v>
      </c>
      <c r="BC863" t="s">
        <v>4054</v>
      </c>
      <c r="BO863" t="s">
        <v>110</v>
      </c>
      <c r="BP863" t="s">
        <v>111</v>
      </c>
      <c r="BQ863" t="s">
        <v>112</v>
      </c>
      <c r="BR863" t="s">
        <v>900</v>
      </c>
      <c r="BS863" t="s">
        <v>900</v>
      </c>
      <c r="BT863" t="s">
        <v>1506</v>
      </c>
      <c r="BU863" t="s">
        <v>116</v>
      </c>
      <c r="BV863" t="s">
        <v>137</v>
      </c>
      <c r="CF863">
        <v>6</v>
      </c>
      <c r="CG863">
        <v>1</v>
      </c>
      <c r="CH863" t="s">
        <v>4763</v>
      </c>
    </row>
    <row r="864" spans="1:86" x14ac:dyDescent="0.25">
      <c r="A864">
        <v>861</v>
      </c>
      <c r="B864" t="s">
        <v>86</v>
      </c>
      <c r="C864" t="s">
        <v>87</v>
      </c>
      <c r="D864" t="s">
        <v>5238</v>
      </c>
      <c r="E864" t="s">
        <v>1476</v>
      </c>
      <c r="F864" t="s">
        <v>1330</v>
      </c>
      <c r="H864" t="s">
        <v>1331</v>
      </c>
      <c r="I864" t="s">
        <v>1332</v>
      </c>
      <c r="J864" t="s">
        <v>1333</v>
      </c>
      <c r="P864" t="s">
        <v>1334</v>
      </c>
      <c r="Q864" t="s">
        <v>95</v>
      </c>
      <c r="Z864" t="s">
        <v>1675</v>
      </c>
      <c r="AB864" t="s">
        <v>97</v>
      </c>
      <c r="AC864" t="s">
        <v>1675</v>
      </c>
      <c r="AD864" t="s">
        <v>2311</v>
      </c>
      <c r="AE864" t="s">
        <v>5235</v>
      </c>
      <c r="AI864" t="s">
        <v>5239</v>
      </c>
      <c r="AJ864" t="s">
        <v>5239</v>
      </c>
      <c r="AK864" t="s">
        <v>5239</v>
      </c>
      <c r="AL864" t="s">
        <v>5237</v>
      </c>
      <c r="AN864" t="s">
        <v>1485</v>
      </c>
      <c r="AO864" t="s">
        <v>1486</v>
      </c>
      <c r="AV864" t="s">
        <v>900</v>
      </c>
      <c r="AX864">
        <v>47</v>
      </c>
      <c r="AY864" t="s">
        <v>4927</v>
      </c>
      <c r="AZ864" t="s">
        <v>4928</v>
      </c>
      <c r="BA864" t="s">
        <v>1084</v>
      </c>
      <c r="BB864" t="s">
        <v>1504</v>
      </c>
      <c r="BC864" t="s">
        <v>4054</v>
      </c>
      <c r="BO864" t="s">
        <v>110</v>
      </c>
      <c r="BP864" t="s">
        <v>111</v>
      </c>
      <c r="BQ864" t="s">
        <v>112</v>
      </c>
      <c r="BR864" t="s">
        <v>900</v>
      </c>
      <c r="BS864" t="s">
        <v>900</v>
      </c>
      <c r="BT864" t="s">
        <v>1506</v>
      </c>
      <c r="BU864" t="s">
        <v>116</v>
      </c>
      <c r="BV864" t="s">
        <v>137</v>
      </c>
      <c r="CF864">
        <v>6</v>
      </c>
      <c r="CG864">
        <v>1</v>
      </c>
      <c r="CH864" t="s">
        <v>4763</v>
      </c>
    </row>
    <row r="865" spans="1:86" x14ac:dyDescent="0.25">
      <c r="A865">
        <v>862</v>
      </c>
      <c r="B865" t="s">
        <v>86</v>
      </c>
      <c r="C865" t="s">
        <v>87</v>
      </c>
      <c r="D865" t="s">
        <v>5240</v>
      </c>
      <c r="E865" t="s">
        <v>1476</v>
      </c>
      <c r="F865" t="s">
        <v>1330</v>
      </c>
      <c r="H865" t="s">
        <v>1331</v>
      </c>
      <c r="I865" t="s">
        <v>1332</v>
      </c>
      <c r="J865" t="s">
        <v>1333</v>
      </c>
      <c r="P865" t="s">
        <v>1334</v>
      </c>
      <c r="Q865" t="s">
        <v>95</v>
      </c>
      <c r="Z865" t="s">
        <v>1675</v>
      </c>
      <c r="AB865" t="s">
        <v>97</v>
      </c>
      <c r="AC865" t="s">
        <v>1675</v>
      </c>
      <c r="AD865" t="s">
        <v>2311</v>
      </c>
      <c r="AE865" t="s">
        <v>5235</v>
      </c>
      <c r="AI865" t="s">
        <v>5236</v>
      </c>
      <c r="AJ865" t="s">
        <v>5236</v>
      </c>
      <c r="AK865" t="s">
        <v>5236</v>
      </c>
      <c r="AL865" t="s">
        <v>5237</v>
      </c>
      <c r="AN865" t="s">
        <v>1485</v>
      </c>
      <c r="AO865" t="s">
        <v>1486</v>
      </c>
      <c r="AV865" t="s">
        <v>900</v>
      </c>
      <c r="AX865">
        <v>47</v>
      </c>
      <c r="AY865" t="s">
        <v>4927</v>
      </c>
      <c r="AZ865" t="s">
        <v>4928</v>
      </c>
      <c r="BA865" t="s">
        <v>1084</v>
      </c>
      <c r="BB865" t="s">
        <v>1504</v>
      </c>
      <c r="BC865" t="s">
        <v>4054</v>
      </c>
      <c r="BO865" t="s">
        <v>110</v>
      </c>
      <c r="BP865" t="s">
        <v>111</v>
      </c>
      <c r="BQ865" t="s">
        <v>112</v>
      </c>
      <c r="BR865" t="s">
        <v>900</v>
      </c>
      <c r="BS865" t="s">
        <v>900</v>
      </c>
      <c r="BT865" t="s">
        <v>1506</v>
      </c>
      <c r="BU865" t="s">
        <v>116</v>
      </c>
      <c r="BV865" t="s">
        <v>137</v>
      </c>
      <c r="CF865">
        <v>6</v>
      </c>
      <c r="CG865">
        <v>1</v>
      </c>
      <c r="CH865" t="s">
        <v>4763</v>
      </c>
    </row>
    <row r="866" spans="1:86" x14ac:dyDescent="0.25">
      <c r="A866">
        <v>863</v>
      </c>
      <c r="B866" t="s">
        <v>86</v>
      </c>
      <c r="C866" t="s">
        <v>87</v>
      </c>
      <c r="D866" t="s">
        <v>5241</v>
      </c>
      <c r="E866" t="s">
        <v>1476</v>
      </c>
      <c r="F866" t="s">
        <v>1330</v>
      </c>
      <c r="H866" t="s">
        <v>1331</v>
      </c>
      <c r="I866" t="s">
        <v>1332</v>
      </c>
      <c r="J866" t="s">
        <v>1333</v>
      </c>
      <c r="P866" t="s">
        <v>1334</v>
      </c>
      <c r="Q866" t="s">
        <v>95</v>
      </c>
      <c r="Z866" t="s">
        <v>1675</v>
      </c>
      <c r="AB866" t="s">
        <v>97</v>
      </c>
      <c r="AC866" t="s">
        <v>1675</v>
      </c>
      <c r="AD866" t="s">
        <v>2311</v>
      </c>
      <c r="AE866" t="s">
        <v>5235</v>
      </c>
      <c r="AI866" t="s">
        <v>5236</v>
      </c>
      <c r="AJ866" t="s">
        <v>5236</v>
      </c>
      <c r="AK866" t="s">
        <v>5236</v>
      </c>
      <c r="AL866" t="s">
        <v>5237</v>
      </c>
      <c r="AN866" t="s">
        <v>1485</v>
      </c>
      <c r="AO866" t="s">
        <v>1486</v>
      </c>
      <c r="AV866" t="s">
        <v>900</v>
      </c>
      <c r="AX866">
        <v>47</v>
      </c>
      <c r="AY866" t="s">
        <v>4927</v>
      </c>
      <c r="AZ866" t="s">
        <v>4928</v>
      </c>
      <c r="BA866" t="s">
        <v>1084</v>
      </c>
      <c r="BB866" t="s">
        <v>1504</v>
      </c>
      <c r="BC866" t="s">
        <v>4054</v>
      </c>
      <c r="BO866" t="s">
        <v>110</v>
      </c>
      <c r="BP866" t="s">
        <v>111</v>
      </c>
      <c r="BQ866" t="s">
        <v>112</v>
      </c>
      <c r="BR866" t="s">
        <v>900</v>
      </c>
      <c r="BS866" t="s">
        <v>900</v>
      </c>
      <c r="BT866" t="s">
        <v>1506</v>
      </c>
      <c r="BU866" t="s">
        <v>116</v>
      </c>
      <c r="BV866" t="s">
        <v>137</v>
      </c>
      <c r="CF866">
        <v>6</v>
      </c>
      <c r="CG866">
        <v>1</v>
      </c>
      <c r="CH866" t="s">
        <v>4763</v>
      </c>
    </row>
    <row r="867" spans="1:86" x14ac:dyDescent="0.25">
      <c r="A867">
        <v>864</v>
      </c>
      <c r="B867" t="s">
        <v>86</v>
      </c>
      <c r="C867" t="s">
        <v>87</v>
      </c>
      <c r="D867" t="s">
        <v>5242</v>
      </c>
      <c r="E867" t="s">
        <v>1476</v>
      </c>
      <c r="F867" t="s">
        <v>1330</v>
      </c>
      <c r="H867" t="s">
        <v>1331</v>
      </c>
      <c r="I867" t="s">
        <v>1332</v>
      </c>
      <c r="J867" t="s">
        <v>1333</v>
      </c>
      <c r="P867" t="s">
        <v>1334</v>
      </c>
      <c r="Q867" t="s">
        <v>95</v>
      </c>
      <c r="Z867" t="s">
        <v>5243</v>
      </c>
      <c r="AB867" t="s">
        <v>97</v>
      </c>
      <c r="AC867" t="s">
        <v>5243</v>
      </c>
      <c r="AD867" t="s">
        <v>4775</v>
      </c>
      <c r="AE867" t="s">
        <v>5244</v>
      </c>
      <c r="AI867" t="s">
        <v>4925</v>
      </c>
      <c r="AJ867" t="s">
        <v>4925</v>
      </c>
      <c r="AK867" t="s">
        <v>4925</v>
      </c>
      <c r="AL867" t="s">
        <v>5245</v>
      </c>
      <c r="AN867" t="s">
        <v>1485</v>
      </c>
      <c r="AO867" t="s">
        <v>1486</v>
      </c>
      <c r="AV867" t="s">
        <v>5246</v>
      </c>
      <c r="AX867">
        <v>70</v>
      </c>
      <c r="AY867" t="s">
        <v>5247</v>
      </c>
      <c r="AZ867" t="s">
        <v>4103</v>
      </c>
      <c r="BA867" t="s">
        <v>897</v>
      </c>
      <c r="BB867" t="s">
        <v>898</v>
      </c>
      <c r="BC867" t="s">
        <v>5248</v>
      </c>
      <c r="BO867" t="s">
        <v>110</v>
      </c>
      <c r="BP867" t="s">
        <v>111</v>
      </c>
      <c r="BQ867" t="s">
        <v>112</v>
      </c>
      <c r="BR867" t="s">
        <v>900</v>
      </c>
      <c r="BS867" t="s">
        <v>900</v>
      </c>
      <c r="BT867" t="s">
        <v>254</v>
      </c>
      <c r="BU867" t="s">
        <v>116</v>
      </c>
      <c r="BV867" t="s">
        <v>475</v>
      </c>
      <c r="CF867">
        <v>4</v>
      </c>
      <c r="CG867">
        <v>1</v>
      </c>
      <c r="CH867" t="s">
        <v>4763</v>
      </c>
    </row>
    <row r="868" spans="1:86" x14ac:dyDescent="0.25">
      <c r="A868">
        <v>865</v>
      </c>
      <c r="B868" t="s">
        <v>86</v>
      </c>
      <c r="C868" t="s">
        <v>87</v>
      </c>
      <c r="D868" t="s">
        <v>5249</v>
      </c>
      <c r="E868" t="s">
        <v>1476</v>
      </c>
      <c r="F868" t="s">
        <v>1330</v>
      </c>
      <c r="H868" t="s">
        <v>1331</v>
      </c>
      <c r="I868" t="s">
        <v>1332</v>
      </c>
      <c r="J868" t="s">
        <v>1333</v>
      </c>
      <c r="P868" t="s">
        <v>1334</v>
      </c>
      <c r="Q868" t="s">
        <v>95</v>
      </c>
      <c r="Z868" t="s">
        <v>5250</v>
      </c>
      <c r="AA868" t="s">
        <v>5251</v>
      </c>
      <c r="AB868" t="s">
        <v>97</v>
      </c>
      <c r="AC868" t="s">
        <v>5250</v>
      </c>
      <c r="AD868" t="s">
        <v>5252</v>
      </c>
      <c r="AE868" t="s">
        <v>5252</v>
      </c>
      <c r="AI868" t="s">
        <v>1077</v>
      </c>
      <c r="AJ868" t="s">
        <v>1077</v>
      </c>
      <c r="AK868" t="s">
        <v>1077</v>
      </c>
      <c r="AL868" t="s">
        <v>490</v>
      </c>
      <c r="AN868" t="s">
        <v>1485</v>
      </c>
      <c r="AO868" t="s">
        <v>1486</v>
      </c>
      <c r="AV868" t="s">
        <v>5253</v>
      </c>
      <c r="AX868">
        <v>47</v>
      </c>
      <c r="AY868" t="s">
        <v>4927</v>
      </c>
      <c r="AZ868" t="s">
        <v>4928</v>
      </c>
      <c r="BA868" t="s">
        <v>1084</v>
      </c>
      <c r="BB868" t="s">
        <v>1504</v>
      </c>
      <c r="BC868" t="s">
        <v>5029</v>
      </c>
      <c r="BO868" t="s">
        <v>110</v>
      </c>
      <c r="BP868" t="s">
        <v>111</v>
      </c>
      <c r="BQ868" t="s">
        <v>112</v>
      </c>
      <c r="BR868" t="s">
        <v>900</v>
      </c>
      <c r="BS868" t="s">
        <v>900</v>
      </c>
      <c r="BT868" t="s">
        <v>1506</v>
      </c>
      <c r="BU868" t="s">
        <v>116</v>
      </c>
      <c r="BV868" t="s">
        <v>137</v>
      </c>
      <c r="CF868">
        <v>6</v>
      </c>
      <c r="CG868">
        <v>1</v>
      </c>
      <c r="CH868" t="s">
        <v>4763</v>
      </c>
    </row>
    <row r="869" spans="1:86" x14ac:dyDescent="0.25">
      <c r="A869">
        <v>866</v>
      </c>
      <c r="B869" t="s">
        <v>86</v>
      </c>
      <c r="C869" t="s">
        <v>87</v>
      </c>
      <c r="D869" t="s">
        <v>5254</v>
      </c>
      <c r="E869" t="s">
        <v>1476</v>
      </c>
      <c r="F869" t="s">
        <v>121</v>
      </c>
      <c r="H869" t="s">
        <v>245</v>
      </c>
      <c r="I869" t="s">
        <v>246</v>
      </c>
      <c r="J869" t="s">
        <v>93</v>
      </c>
      <c r="P869" t="s">
        <v>124</v>
      </c>
      <c r="Q869" t="s">
        <v>95</v>
      </c>
      <c r="Z869" t="s">
        <v>1754</v>
      </c>
      <c r="AB869" t="s">
        <v>97</v>
      </c>
      <c r="AC869" t="s">
        <v>1754</v>
      </c>
      <c r="AD869" t="s">
        <v>262</v>
      </c>
      <c r="AE869" t="s">
        <v>5255</v>
      </c>
      <c r="AI869" t="s">
        <v>1077</v>
      </c>
      <c r="AJ869" t="s">
        <v>1077</v>
      </c>
      <c r="AK869" t="s">
        <v>1077</v>
      </c>
      <c r="AL869" t="s">
        <v>490</v>
      </c>
      <c r="AN869" t="s">
        <v>1485</v>
      </c>
      <c r="AO869" t="s">
        <v>1486</v>
      </c>
      <c r="AV869" t="s">
        <v>5256</v>
      </c>
      <c r="AX869">
        <v>75</v>
      </c>
      <c r="AY869" t="s">
        <v>5257</v>
      </c>
      <c r="AZ869" t="s">
        <v>5258</v>
      </c>
      <c r="BA869" t="s">
        <v>2266</v>
      </c>
      <c r="BB869" t="s">
        <v>1781</v>
      </c>
      <c r="BF869" t="s">
        <v>2030</v>
      </c>
      <c r="BM869" t="s">
        <v>2031</v>
      </c>
      <c r="BN869" t="s">
        <v>2032</v>
      </c>
      <c r="BO869" t="s">
        <v>110</v>
      </c>
      <c r="BP869" t="s">
        <v>111</v>
      </c>
      <c r="BQ869" t="s">
        <v>112</v>
      </c>
      <c r="BR869" t="s">
        <v>239</v>
      </c>
      <c r="BS869" t="s">
        <v>1697</v>
      </c>
      <c r="BT869" t="s">
        <v>254</v>
      </c>
      <c r="BU869" t="s">
        <v>116</v>
      </c>
      <c r="BV869" t="s">
        <v>463</v>
      </c>
      <c r="CF869">
        <v>5</v>
      </c>
      <c r="CG869">
        <v>3</v>
      </c>
      <c r="CH869" t="s">
        <v>4763</v>
      </c>
    </row>
    <row r="870" spans="1:86" x14ac:dyDescent="0.25">
      <c r="A870">
        <v>867</v>
      </c>
      <c r="B870" t="s">
        <v>86</v>
      </c>
      <c r="C870" t="s">
        <v>87</v>
      </c>
      <c r="D870" t="s">
        <v>5259</v>
      </c>
      <c r="E870" t="s">
        <v>1476</v>
      </c>
      <c r="F870" t="s">
        <v>121</v>
      </c>
      <c r="H870" t="s">
        <v>245</v>
      </c>
      <c r="I870" t="s">
        <v>246</v>
      </c>
      <c r="J870" t="s">
        <v>93</v>
      </c>
      <c r="P870" t="s">
        <v>124</v>
      </c>
      <c r="Q870" t="s">
        <v>95</v>
      </c>
      <c r="Z870" t="s">
        <v>5260</v>
      </c>
      <c r="AB870" t="s">
        <v>97</v>
      </c>
      <c r="AC870" t="s">
        <v>5260</v>
      </c>
      <c r="AD870" t="s">
        <v>802</v>
      </c>
      <c r="AE870" t="s">
        <v>5261</v>
      </c>
      <c r="AI870" t="s">
        <v>5262</v>
      </c>
      <c r="AJ870" t="s">
        <v>5262</v>
      </c>
      <c r="AK870" t="s">
        <v>5262</v>
      </c>
      <c r="AL870" t="s">
        <v>5263</v>
      </c>
      <c r="AN870" t="s">
        <v>1485</v>
      </c>
      <c r="AO870" t="s">
        <v>1486</v>
      </c>
      <c r="AV870" t="s">
        <v>5264</v>
      </c>
      <c r="AX870">
        <v>70</v>
      </c>
      <c r="AY870" t="s">
        <v>5265</v>
      </c>
      <c r="AZ870" t="s">
        <v>5266</v>
      </c>
      <c r="BA870" t="s">
        <v>2727</v>
      </c>
      <c r="BB870" t="s">
        <v>2728</v>
      </c>
      <c r="BO870" t="s">
        <v>110</v>
      </c>
      <c r="BP870" t="s">
        <v>111</v>
      </c>
      <c r="BQ870" t="s">
        <v>112</v>
      </c>
      <c r="BR870" t="s">
        <v>300</v>
      </c>
      <c r="BS870" t="s">
        <v>2780</v>
      </c>
      <c r="BT870" t="s">
        <v>241</v>
      </c>
      <c r="BU870" t="s">
        <v>116</v>
      </c>
      <c r="BV870" t="s">
        <v>137</v>
      </c>
      <c r="CF870">
        <v>4</v>
      </c>
      <c r="CG870">
        <v>3</v>
      </c>
      <c r="CH870" t="s">
        <v>4763</v>
      </c>
    </row>
    <row r="871" spans="1:86" x14ac:dyDescent="0.25">
      <c r="A871">
        <v>868</v>
      </c>
      <c r="B871" t="s">
        <v>86</v>
      </c>
      <c r="C871" t="s">
        <v>87</v>
      </c>
      <c r="D871" t="s">
        <v>5267</v>
      </c>
      <c r="E871" t="s">
        <v>1476</v>
      </c>
      <c r="F871" t="s">
        <v>121</v>
      </c>
      <c r="H871" t="s">
        <v>245</v>
      </c>
      <c r="I871" t="s">
        <v>246</v>
      </c>
      <c r="J871" t="s">
        <v>93</v>
      </c>
      <c r="P871" t="s">
        <v>124</v>
      </c>
      <c r="Q871" t="s">
        <v>95</v>
      </c>
      <c r="Z871" t="s">
        <v>1675</v>
      </c>
      <c r="AB871" t="s">
        <v>97</v>
      </c>
      <c r="AC871" t="s">
        <v>1675</v>
      </c>
      <c r="AD871" t="s">
        <v>4871</v>
      </c>
      <c r="AE871" t="s">
        <v>5268</v>
      </c>
      <c r="AI871" t="s">
        <v>5269</v>
      </c>
      <c r="AJ871" t="s">
        <v>5269</v>
      </c>
      <c r="AK871" t="s">
        <v>5269</v>
      </c>
      <c r="AL871" t="s">
        <v>5270</v>
      </c>
      <c r="AN871" t="s">
        <v>1485</v>
      </c>
      <c r="AO871" t="s">
        <v>1486</v>
      </c>
      <c r="AV871" t="s">
        <v>5271</v>
      </c>
      <c r="AX871">
        <v>40</v>
      </c>
      <c r="AY871" t="s">
        <v>5272</v>
      </c>
      <c r="AZ871" t="s">
        <v>5273</v>
      </c>
      <c r="BA871" t="s">
        <v>2065</v>
      </c>
      <c r="BB871" t="s">
        <v>2066</v>
      </c>
      <c r="BC871" t="s">
        <v>5274</v>
      </c>
      <c r="BO871" t="s">
        <v>110</v>
      </c>
      <c r="BP871" t="s">
        <v>111</v>
      </c>
      <c r="BQ871" t="s">
        <v>112</v>
      </c>
      <c r="BR871" t="s">
        <v>900</v>
      </c>
      <c r="BS871" t="s">
        <v>900</v>
      </c>
      <c r="BT871" t="s">
        <v>1506</v>
      </c>
      <c r="BU871" t="s">
        <v>116</v>
      </c>
      <c r="BV871" t="s">
        <v>137</v>
      </c>
      <c r="CF871">
        <v>6</v>
      </c>
      <c r="CG871">
        <v>1</v>
      </c>
      <c r="CH871" t="s">
        <v>4763</v>
      </c>
    </row>
    <row r="872" spans="1:86" x14ac:dyDescent="0.25">
      <c r="A872">
        <v>869</v>
      </c>
      <c r="B872" t="s">
        <v>86</v>
      </c>
      <c r="C872" t="s">
        <v>87</v>
      </c>
      <c r="D872" t="s">
        <v>5275</v>
      </c>
      <c r="E872" t="s">
        <v>1476</v>
      </c>
      <c r="F872" t="s">
        <v>121</v>
      </c>
      <c r="H872" t="s">
        <v>245</v>
      </c>
      <c r="I872" t="s">
        <v>246</v>
      </c>
      <c r="J872" t="s">
        <v>93</v>
      </c>
      <c r="P872" t="s">
        <v>124</v>
      </c>
      <c r="Q872" t="s">
        <v>95</v>
      </c>
      <c r="Z872" t="s">
        <v>1675</v>
      </c>
      <c r="AB872" t="s">
        <v>97</v>
      </c>
      <c r="AC872" t="s">
        <v>1675</v>
      </c>
      <c r="AD872" t="s">
        <v>4871</v>
      </c>
      <c r="AE872" t="s">
        <v>5268</v>
      </c>
      <c r="AI872" t="s">
        <v>5269</v>
      </c>
      <c r="AJ872" t="s">
        <v>5269</v>
      </c>
      <c r="AK872" t="s">
        <v>5269</v>
      </c>
      <c r="AL872" t="s">
        <v>5270</v>
      </c>
      <c r="AN872" t="s">
        <v>1485</v>
      </c>
      <c r="AO872" t="s">
        <v>1486</v>
      </c>
      <c r="AV872" t="s">
        <v>5271</v>
      </c>
      <c r="AX872">
        <v>40</v>
      </c>
      <c r="AY872" t="s">
        <v>5272</v>
      </c>
      <c r="AZ872" t="s">
        <v>5273</v>
      </c>
      <c r="BA872" t="s">
        <v>2065</v>
      </c>
      <c r="BB872" t="s">
        <v>2066</v>
      </c>
      <c r="BC872" t="s">
        <v>5274</v>
      </c>
      <c r="BO872" t="s">
        <v>110</v>
      </c>
      <c r="BP872" t="s">
        <v>111</v>
      </c>
      <c r="BQ872" t="s">
        <v>112</v>
      </c>
      <c r="BR872" t="s">
        <v>900</v>
      </c>
      <c r="BS872" t="s">
        <v>900</v>
      </c>
      <c r="BT872" t="s">
        <v>1506</v>
      </c>
      <c r="BU872" t="s">
        <v>116</v>
      </c>
      <c r="BV872" t="s">
        <v>137</v>
      </c>
      <c r="CF872">
        <v>6</v>
      </c>
      <c r="CG872">
        <v>1</v>
      </c>
      <c r="CH872" t="s">
        <v>4763</v>
      </c>
    </row>
    <row r="873" spans="1:86" x14ac:dyDescent="0.25">
      <c r="A873">
        <v>870</v>
      </c>
      <c r="B873" t="s">
        <v>86</v>
      </c>
      <c r="C873" t="s">
        <v>87</v>
      </c>
      <c r="D873" t="s">
        <v>5276</v>
      </c>
      <c r="E873" t="s">
        <v>1476</v>
      </c>
      <c r="F873" t="s">
        <v>121</v>
      </c>
      <c r="H873" t="s">
        <v>245</v>
      </c>
      <c r="I873" t="s">
        <v>246</v>
      </c>
      <c r="J873" t="s">
        <v>93</v>
      </c>
      <c r="P873" t="s">
        <v>124</v>
      </c>
      <c r="Q873" t="s">
        <v>95</v>
      </c>
      <c r="Z873" t="s">
        <v>1675</v>
      </c>
      <c r="AB873" t="s">
        <v>97</v>
      </c>
      <c r="AC873" t="s">
        <v>1675</v>
      </c>
      <c r="AD873" t="s">
        <v>4871</v>
      </c>
      <c r="AE873" t="s">
        <v>5277</v>
      </c>
      <c r="AI873" t="s">
        <v>5278</v>
      </c>
      <c r="AJ873" t="s">
        <v>5278</v>
      </c>
      <c r="AK873" t="s">
        <v>5278</v>
      </c>
      <c r="AL873" t="s">
        <v>5279</v>
      </c>
      <c r="AN873" t="s">
        <v>1485</v>
      </c>
      <c r="AO873" t="s">
        <v>1486</v>
      </c>
      <c r="AV873" t="s">
        <v>5280</v>
      </c>
      <c r="AX873">
        <v>68</v>
      </c>
      <c r="AY873" t="s">
        <v>5281</v>
      </c>
      <c r="AZ873" t="s">
        <v>5282</v>
      </c>
      <c r="BA873" t="s">
        <v>5283</v>
      </c>
      <c r="BB873" t="s">
        <v>5284</v>
      </c>
      <c r="BG873" t="s">
        <v>5285</v>
      </c>
      <c r="BJ873" t="s">
        <v>1813</v>
      </c>
      <c r="BO873" t="s">
        <v>110</v>
      </c>
      <c r="BP873" t="s">
        <v>111</v>
      </c>
      <c r="BQ873" t="s">
        <v>112</v>
      </c>
      <c r="BR873" t="s">
        <v>152</v>
      </c>
      <c r="BS873" t="s">
        <v>179</v>
      </c>
      <c r="BT873" t="s">
        <v>1883</v>
      </c>
      <c r="BU873" t="s">
        <v>116</v>
      </c>
      <c r="BV873" t="s">
        <v>137</v>
      </c>
      <c r="CF873">
        <v>4</v>
      </c>
      <c r="CG873">
        <v>3</v>
      </c>
      <c r="CH873" t="s">
        <v>4763</v>
      </c>
    </row>
    <row r="874" spans="1:86" x14ac:dyDescent="0.25">
      <c r="A874">
        <v>871</v>
      </c>
      <c r="B874" t="s">
        <v>86</v>
      </c>
      <c r="C874" t="s">
        <v>87</v>
      </c>
      <c r="D874" t="s">
        <v>5286</v>
      </c>
      <c r="E874" t="s">
        <v>1476</v>
      </c>
      <c r="F874" t="s">
        <v>121</v>
      </c>
      <c r="H874" t="s">
        <v>245</v>
      </c>
      <c r="I874" t="s">
        <v>246</v>
      </c>
      <c r="J874" t="s">
        <v>93</v>
      </c>
      <c r="P874" t="s">
        <v>124</v>
      </c>
      <c r="Q874" t="s">
        <v>95</v>
      </c>
      <c r="Z874" t="s">
        <v>1675</v>
      </c>
      <c r="AB874" t="s">
        <v>97</v>
      </c>
      <c r="AC874" t="s">
        <v>1675</v>
      </c>
      <c r="AD874" t="s">
        <v>448</v>
      </c>
      <c r="AE874" t="s">
        <v>5287</v>
      </c>
      <c r="AI874" t="s">
        <v>5288</v>
      </c>
      <c r="AJ874" t="s">
        <v>5288</v>
      </c>
      <c r="AK874" t="s">
        <v>5288</v>
      </c>
      <c r="AL874" t="s">
        <v>5289</v>
      </c>
      <c r="AN874" t="s">
        <v>1485</v>
      </c>
      <c r="AO874" t="s">
        <v>1486</v>
      </c>
      <c r="AV874" t="s">
        <v>5290</v>
      </c>
      <c r="AX874">
        <v>64</v>
      </c>
      <c r="AY874" t="s">
        <v>2889</v>
      </c>
      <c r="AZ874" t="s">
        <v>2890</v>
      </c>
      <c r="BA874" t="s">
        <v>2027</v>
      </c>
      <c r="BB874" t="s">
        <v>2028</v>
      </c>
      <c r="BF874" t="s">
        <v>2030</v>
      </c>
      <c r="BM874" t="s">
        <v>2031</v>
      </c>
      <c r="BN874" t="s">
        <v>2032</v>
      </c>
      <c r="BO874" t="s">
        <v>110</v>
      </c>
      <c r="BP874" t="s">
        <v>111</v>
      </c>
      <c r="BQ874" t="s">
        <v>112</v>
      </c>
      <c r="BR874" t="s">
        <v>239</v>
      </c>
      <c r="BS874" t="s">
        <v>1697</v>
      </c>
      <c r="BT874" t="s">
        <v>625</v>
      </c>
      <c r="BU874" t="s">
        <v>116</v>
      </c>
      <c r="BV874" t="s">
        <v>2039</v>
      </c>
      <c r="CF874">
        <v>5</v>
      </c>
      <c r="CG874">
        <v>3</v>
      </c>
      <c r="CH874" t="s">
        <v>4763</v>
      </c>
    </row>
    <row r="875" spans="1:86" x14ac:dyDescent="0.25">
      <c r="A875">
        <v>872</v>
      </c>
      <c r="B875" t="s">
        <v>86</v>
      </c>
      <c r="C875" t="s">
        <v>87</v>
      </c>
      <c r="D875" t="s">
        <v>5291</v>
      </c>
      <c r="E875" t="s">
        <v>1476</v>
      </c>
      <c r="F875" t="s">
        <v>121</v>
      </c>
      <c r="H875" t="s">
        <v>245</v>
      </c>
      <c r="I875" t="s">
        <v>246</v>
      </c>
      <c r="J875" t="s">
        <v>93</v>
      </c>
      <c r="P875" t="s">
        <v>124</v>
      </c>
      <c r="Q875" t="s">
        <v>95</v>
      </c>
      <c r="Z875" t="s">
        <v>1675</v>
      </c>
      <c r="AB875" t="s">
        <v>97</v>
      </c>
      <c r="AC875" t="s">
        <v>1675</v>
      </c>
      <c r="AD875" t="s">
        <v>4854</v>
      </c>
      <c r="AE875" t="s">
        <v>5292</v>
      </c>
      <c r="AI875" t="s">
        <v>5293</v>
      </c>
      <c r="AJ875" t="s">
        <v>5293</v>
      </c>
      <c r="AK875" t="s">
        <v>5293</v>
      </c>
      <c r="AL875" t="s">
        <v>5294</v>
      </c>
      <c r="AN875" t="s">
        <v>1485</v>
      </c>
      <c r="AO875" t="s">
        <v>1486</v>
      </c>
      <c r="AV875" t="s">
        <v>5290</v>
      </c>
      <c r="AX875">
        <v>64</v>
      </c>
      <c r="AY875" t="s">
        <v>2889</v>
      </c>
      <c r="AZ875" t="s">
        <v>2890</v>
      </c>
      <c r="BA875" t="s">
        <v>2027</v>
      </c>
      <c r="BB875" t="s">
        <v>2028</v>
      </c>
      <c r="BF875" t="s">
        <v>2030</v>
      </c>
      <c r="BM875" t="s">
        <v>2031</v>
      </c>
      <c r="BN875" t="s">
        <v>2032</v>
      </c>
      <c r="BO875" t="s">
        <v>110</v>
      </c>
      <c r="BP875" t="s">
        <v>111</v>
      </c>
      <c r="BQ875" t="s">
        <v>112</v>
      </c>
      <c r="BR875" t="s">
        <v>239</v>
      </c>
      <c r="BS875" t="s">
        <v>1697</v>
      </c>
      <c r="BT875" t="s">
        <v>625</v>
      </c>
      <c r="BU875" t="s">
        <v>116</v>
      </c>
      <c r="BV875" t="s">
        <v>2039</v>
      </c>
      <c r="CF875">
        <v>5</v>
      </c>
      <c r="CG875">
        <v>3</v>
      </c>
      <c r="CH875" t="s">
        <v>4763</v>
      </c>
    </row>
    <row r="876" spans="1:86" x14ac:dyDescent="0.25">
      <c r="A876">
        <v>873</v>
      </c>
      <c r="B876" t="s">
        <v>86</v>
      </c>
      <c r="C876" t="s">
        <v>87</v>
      </c>
      <c r="D876" t="s">
        <v>5295</v>
      </c>
      <c r="E876" t="s">
        <v>1476</v>
      </c>
      <c r="F876" t="s">
        <v>121</v>
      </c>
      <c r="H876" t="s">
        <v>245</v>
      </c>
      <c r="I876" t="s">
        <v>246</v>
      </c>
      <c r="J876" t="s">
        <v>93</v>
      </c>
      <c r="P876" t="s">
        <v>124</v>
      </c>
      <c r="Q876" t="s">
        <v>95</v>
      </c>
      <c r="Z876" t="s">
        <v>1675</v>
      </c>
      <c r="AB876" t="s">
        <v>97</v>
      </c>
      <c r="AC876" t="s">
        <v>1675</v>
      </c>
      <c r="AD876" t="s">
        <v>4854</v>
      </c>
      <c r="AE876" t="s">
        <v>5292</v>
      </c>
      <c r="AI876" t="s">
        <v>5288</v>
      </c>
      <c r="AJ876" t="s">
        <v>5288</v>
      </c>
      <c r="AK876" t="s">
        <v>5288</v>
      </c>
      <c r="AL876" t="s">
        <v>5289</v>
      </c>
      <c r="AN876" t="s">
        <v>1485</v>
      </c>
      <c r="AO876" t="s">
        <v>1486</v>
      </c>
      <c r="AV876" t="s">
        <v>5290</v>
      </c>
      <c r="AX876">
        <v>64</v>
      </c>
      <c r="AY876" t="s">
        <v>2889</v>
      </c>
      <c r="AZ876" t="s">
        <v>2890</v>
      </c>
      <c r="BA876" t="s">
        <v>2027</v>
      </c>
      <c r="BB876" t="s">
        <v>2028</v>
      </c>
      <c r="BF876" t="s">
        <v>2030</v>
      </c>
      <c r="BM876" t="s">
        <v>2031</v>
      </c>
      <c r="BN876" t="s">
        <v>2032</v>
      </c>
      <c r="BO876" t="s">
        <v>110</v>
      </c>
      <c r="BP876" t="s">
        <v>111</v>
      </c>
      <c r="BQ876" t="s">
        <v>112</v>
      </c>
      <c r="BR876" t="s">
        <v>239</v>
      </c>
      <c r="BS876" t="s">
        <v>1697</v>
      </c>
      <c r="BT876" t="s">
        <v>625</v>
      </c>
      <c r="BU876" t="s">
        <v>116</v>
      </c>
      <c r="BV876" t="s">
        <v>2039</v>
      </c>
      <c r="CF876">
        <v>5</v>
      </c>
      <c r="CG876">
        <v>3</v>
      </c>
      <c r="CH876" t="s">
        <v>4763</v>
      </c>
    </row>
    <row r="877" spans="1:86" x14ac:dyDescent="0.25">
      <c r="A877">
        <v>874</v>
      </c>
      <c r="B877" t="s">
        <v>86</v>
      </c>
      <c r="C877" t="s">
        <v>87</v>
      </c>
      <c r="D877" t="s">
        <v>5296</v>
      </c>
      <c r="E877" t="s">
        <v>1476</v>
      </c>
      <c r="F877" t="s">
        <v>121</v>
      </c>
      <c r="H877" t="s">
        <v>245</v>
      </c>
      <c r="I877" t="s">
        <v>246</v>
      </c>
      <c r="J877" t="s">
        <v>93</v>
      </c>
      <c r="P877" t="s">
        <v>124</v>
      </c>
      <c r="Q877" t="s">
        <v>95</v>
      </c>
      <c r="Z877" t="s">
        <v>4879</v>
      </c>
      <c r="AB877" t="s">
        <v>97</v>
      </c>
      <c r="AC877" t="s">
        <v>4879</v>
      </c>
      <c r="AD877" t="s">
        <v>448</v>
      </c>
      <c r="AE877" t="s">
        <v>5297</v>
      </c>
      <c r="AI877" t="s">
        <v>5298</v>
      </c>
      <c r="AJ877" t="s">
        <v>5298</v>
      </c>
      <c r="AK877" t="s">
        <v>5298</v>
      </c>
      <c r="AL877" t="s">
        <v>5299</v>
      </c>
      <c r="AN877" t="s">
        <v>1485</v>
      </c>
      <c r="AO877" t="s">
        <v>1486</v>
      </c>
      <c r="AV877" t="s">
        <v>5300</v>
      </c>
      <c r="AX877">
        <v>82</v>
      </c>
      <c r="AY877" t="s">
        <v>5301</v>
      </c>
      <c r="AZ877" t="s">
        <v>5302</v>
      </c>
      <c r="BA877" t="s">
        <v>2266</v>
      </c>
      <c r="BB877" t="s">
        <v>1781</v>
      </c>
      <c r="BC877" t="s">
        <v>2433</v>
      </c>
      <c r="BF877" t="s">
        <v>1783</v>
      </c>
      <c r="BO877" t="s">
        <v>110</v>
      </c>
      <c r="BP877" t="s">
        <v>111</v>
      </c>
      <c r="BQ877" t="s">
        <v>112</v>
      </c>
      <c r="BR877" t="s">
        <v>239</v>
      </c>
      <c r="BS877" t="s">
        <v>2434</v>
      </c>
      <c r="BT877" t="s">
        <v>254</v>
      </c>
      <c r="BU877" t="s">
        <v>116</v>
      </c>
      <c r="BV877" t="s">
        <v>463</v>
      </c>
      <c r="CF877">
        <v>4</v>
      </c>
      <c r="CG877">
        <v>1</v>
      </c>
      <c r="CH877" t="s">
        <v>4763</v>
      </c>
    </row>
    <row r="878" spans="1:86" x14ac:dyDescent="0.25">
      <c r="A878">
        <v>875</v>
      </c>
      <c r="B878" t="s">
        <v>86</v>
      </c>
      <c r="C878" t="s">
        <v>87</v>
      </c>
      <c r="D878" t="s">
        <v>5303</v>
      </c>
      <c r="E878" t="s">
        <v>1476</v>
      </c>
      <c r="F878" t="s">
        <v>121</v>
      </c>
      <c r="H878" t="s">
        <v>2763</v>
      </c>
      <c r="I878" t="s">
        <v>2764</v>
      </c>
      <c r="J878" t="s">
        <v>93</v>
      </c>
      <c r="P878" t="s">
        <v>124</v>
      </c>
      <c r="Q878" t="s">
        <v>95</v>
      </c>
      <c r="Z878" t="s">
        <v>5304</v>
      </c>
      <c r="AB878" t="s">
        <v>97</v>
      </c>
      <c r="AC878" t="s">
        <v>5304</v>
      </c>
      <c r="AD878" t="s">
        <v>5305</v>
      </c>
      <c r="AE878" t="s">
        <v>5306</v>
      </c>
      <c r="AI878" t="s">
        <v>4925</v>
      </c>
      <c r="AJ878" t="s">
        <v>4925</v>
      </c>
      <c r="AK878" t="s">
        <v>4925</v>
      </c>
      <c r="AL878" t="s">
        <v>5245</v>
      </c>
      <c r="AN878" t="s">
        <v>1485</v>
      </c>
      <c r="AO878" t="s">
        <v>1486</v>
      </c>
      <c r="AV878" t="s">
        <v>5307</v>
      </c>
      <c r="AX878">
        <v>109</v>
      </c>
      <c r="AY878" t="s">
        <v>5308</v>
      </c>
      <c r="AZ878" t="s">
        <v>5309</v>
      </c>
      <c r="BA878" t="s">
        <v>3197</v>
      </c>
      <c r="BB878" t="s">
        <v>3314</v>
      </c>
      <c r="BC878" t="s">
        <v>5310</v>
      </c>
      <c r="BO878" t="s">
        <v>110</v>
      </c>
      <c r="BP878" t="s">
        <v>111</v>
      </c>
      <c r="BQ878" t="s">
        <v>112</v>
      </c>
      <c r="BR878" t="s">
        <v>3185</v>
      </c>
      <c r="BS878" t="s">
        <v>3199</v>
      </c>
      <c r="BT878" t="s">
        <v>1075</v>
      </c>
      <c r="BU878" t="s">
        <v>116</v>
      </c>
      <c r="BV878" t="s">
        <v>137</v>
      </c>
      <c r="CF878">
        <v>6</v>
      </c>
      <c r="CG878">
        <v>3</v>
      </c>
      <c r="CH878" t="s">
        <v>4763</v>
      </c>
    </row>
    <row r="879" spans="1:86" x14ac:dyDescent="0.25">
      <c r="A879">
        <v>876</v>
      </c>
      <c r="B879" t="s">
        <v>86</v>
      </c>
      <c r="C879" t="s">
        <v>87</v>
      </c>
      <c r="D879" t="s">
        <v>5311</v>
      </c>
      <c r="E879" t="s">
        <v>1476</v>
      </c>
      <c r="F879" t="s">
        <v>121</v>
      </c>
      <c r="H879" t="s">
        <v>2763</v>
      </c>
      <c r="I879" t="s">
        <v>2764</v>
      </c>
      <c r="J879" t="s">
        <v>93</v>
      </c>
      <c r="P879" t="s">
        <v>124</v>
      </c>
      <c r="Q879" t="s">
        <v>95</v>
      </c>
      <c r="Z879" t="s">
        <v>4828</v>
      </c>
      <c r="AB879" t="s">
        <v>97</v>
      </c>
      <c r="AC879" t="s">
        <v>4828</v>
      </c>
      <c r="AD879" t="s">
        <v>5312</v>
      </c>
      <c r="AE879" t="s">
        <v>5313</v>
      </c>
      <c r="AI879" t="s">
        <v>5314</v>
      </c>
      <c r="AJ879" t="s">
        <v>5314</v>
      </c>
      <c r="AK879" t="s">
        <v>5314</v>
      </c>
      <c r="AL879" t="s">
        <v>5314</v>
      </c>
      <c r="AN879" t="s">
        <v>1485</v>
      </c>
      <c r="AO879" t="s">
        <v>1486</v>
      </c>
      <c r="AV879" t="s">
        <v>5315</v>
      </c>
      <c r="AX879">
        <v>71</v>
      </c>
      <c r="AY879" t="s">
        <v>5316</v>
      </c>
      <c r="AZ879" t="s">
        <v>5317</v>
      </c>
      <c r="BA879" t="s">
        <v>2171</v>
      </c>
      <c r="BB879" t="s">
        <v>2172</v>
      </c>
      <c r="BC879" t="s">
        <v>5318</v>
      </c>
      <c r="BO879" t="s">
        <v>110</v>
      </c>
      <c r="BP879" t="s">
        <v>111</v>
      </c>
      <c r="BQ879" t="s">
        <v>112</v>
      </c>
      <c r="BR879" t="s">
        <v>1881</v>
      </c>
      <c r="BS879" t="s">
        <v>2173</v>
      </c>
      <c r="BT879" t="s">
        <v>625</v>
      </c>
      <c r="BU879" t="s">
        <v>116</v>
      </c>
      <c r="BV879" t="s">
        <v>137</v>
      </c>
      <c r="CF879">
        <v>6</v>
      </c>
      <c r="CG879">
        <v>1</v>
      </c>
      <c r="CH879" t="s">
        <v>4763</v>
      </c>
    </row>
    <row r="880" spans="1:86" x14ac:dyDescent="0.25">
      <c r="A880">
        <v>877</v>
      </c>
      <c r="B880" t="s">
        <v>86</v>
      </c>
      <c r="C880" t="s">
        <v>87</v>
      </c>
      <c r="D880" t="s">
        <v>5319</v>
      </c>
      <c r="E880" t="s">
        <v>1476</v>
      </c>
      <c r="F880" t="s">
        <v>121</v>
      </c>
      <c r="H880" t="s">
        <v>2763</v>
      </c>
      <c r="I880" t="s">
        <v>2764</v>
      </c>
      <c r="J880" t="s">
        <v>93</v>
      </c>
      <c r="P880" t="s">
        <v>124</v>
      </c>
      <c r="Q880" t="s">
        <v>95</v>
      </c>
      <c r="Z880" t="s">
        <v>4828</v>
      </c>
      <c r="AB880" t="s">
        <v>97</v>
      </c>
      <c r="AC880" t="s">
        <v>4828</v>
      </c>
      <c r="AD880" t="s">
        <v>3738</v>
      </c>
      <c r="AE880" t="s">
        <v>3738</v>
      </c>
      <c r="AI880" t="s">
        <v>1077</v>
      </c>
      <c r="AJ880" t="s">
        <v>1077</v>
      </c>
      <c r="AK880" t="s">
        <v>1077</v>
      </c>
      <c r="AL880" t="s">
        <v>490</v>
      </c>
      <c r="AN880" t="s">
        <v>1485</v>
      </c>
      <c r="AO880" t="s">
        <v>1486</v>
      </c>
      <c r="AV880" t="s">
        <v>5320</v>
      </c>
      <c r="AX880">
        <v>60</v>
      </c>
      <c r="AY880" t="s">
        <v>5321</v>
      </c>
      <c r="AZ880" t="s">
        <v>5322</v>
      </c>
      <c r="BA880" t="s">
        <v>1084</v>
      </c>
      <c r="BB880" t="s">
        <v>1085</v>
      </c>
      <c r="BO880" t="s">
        <v>110</v>
      </c>
      <c r="BP880" t="s">
        <v>111</v>
      </c>
      <c r="BQ880" t="s">
        <v>112</v>
      </c>
      <c r="BR880" t="s">
        <v>900</v>
      </c>
      <c r="BS880" t="s">
        <v>900</v>
      </c>
      <c r="BT880" t="s">
        <v>241</v>
      </c>
      <c r="BU880" t="s">
        <v>116</v>
      </c>
      <c r="BV880" t="s">
        <v>602</v>
      </c>
      <c r="CF880">
        <v>5</v>
      </c>
      <c r="CG880">
        <v>3</v>
      </c>
      <c r="CH880" t="s">
        <v>4763</v>
      </c>
    </row>
    <row r="881" spans="1:86" x14ac:dyDescent="0.25">
      <c r="A881">
        <v>878</v>
      </c>
      <c r="B881" t="s">
        <v>86</v>
      </c>
      <c r="C881" t="s">
        <v>87</v>
      </c>
      <c r="D881" t="s">
        <v>5323</v>
      </c>
      <c r="E881" t="s">
        <v>1476</v>
      </c>
      <c r="F881" t="s">
        <v>121</v>
      </c>
      <c r="H881" t="s">
        <v>2763</v>
      </c>
      <c r="I881" t="s">
        <v>2764</v>
      </c>
      <c r="J881" t="s">
        <v>93</v>
      </c>
      <c r="P881" t="s">
        <v>124</v>
      </c>
      <c r="Q881" t="s">
        <v>95</v>
      </c>
      <c r="Z881" t="s">
        <v>5324</v>
      </c>
      <c r="AB881" t="s">
        <v>97</v>
      </c>
      <c r="AC881" t="s">
        <v>5324</v>
      </c>
      <c r="AD881" t="s">
        <v>5252</v>
      </c>
      <c r="AE881" t="s">
        <v>5252</v>
      </c>
      <c r="AI881" t="s">
        <v>1077</v>
      </c>
      <c r="AJ881" t="s">
        <v>1077</v>
      </c>
      <c r="AK881" t="s">
        <v>1077</v>
      </c>
      <c r="AL881" t="s">
        <v>490</v>
      </c>
      <c r="AN881" t="s">
        <v>1485</v>
      </c>
      <c r="AO881" t="s">
        <v>1486</v>
      </c>
      <c r="AV881" t="s">
        <v>5325</v>
      </c>
      <c r="AX881">
        <v>60</v>
      </c>
      <c r="AY881" t="s">
        <v>5321</v>
      </c>
      <c r="AZ881" t="s">
        <v>5322</v>
      </c>
      <c r="BA881" t="s">
        <v>1084</v>
      </c>
      <c r="BB881" t="s">
        <v>1085</v>
      </c>
      <c r="BO881" t="s">
        <v>110</v>
      </c>
      <c r="BP881" t="s">
        <v>111</v>
      </c>
      <c r="BQ881" t="s">
        <v>112</v>
      </c>
      <c r="BR881" t="s">
        <v>900</v>
      </c>
      <c r="BS881" t="s">
        <v>900</v>
      </c>
      <c r="BT881" t="s">
        <v>241</v>
      </c>
      <c r="BU881" t="s">
        <v>116</v>
      </c>
      <c r="BV881" t="s">
        <v>602</v>
      </c>
      <c r="CF881">
        <v>5</v>
      </c>
      <c r="CG881">
        <v>3</v>
      </c>
      <c r="CH881" t="s">
        <v>4763</v>
      </c>
    </row>
    <row r="882" spans="1:86" x14ac:dyDescent="0.25">
      <c r="A882">
        <v>879</v>
      </c>
      <c r="B882" t="s">
        <v>86</v>
      </c>
      <c r="C882" t="s">
        <v>87</v>
      </c>
      <c r="D882" t="s">
        <v>5326</v>
      </c>
      <c r="E882" t="s">
        <v>1476</v>
      </c>
      <c r="F882" t="s">
        <v>5327</v>
      </c>
      <c r="H882" t="s">
        <v>5328</v>
      </c>
      <c r="I882" t="s">
        <v>5329</v>
      </c>
      <c r="J882" t="s">
        <v>5330</v>
      </c>
      <c r="P882" t="s">
        <v>216</v>
      </c>
      <c r="Q882" t="s">
        <v>95</v>
      </c>
      <c r="Z882" t="s">
        <v>1675</v>
      </c>
      <c r="AB882" t="s">
        <v>97</v>
      </c>
      <c r="AC882" t="s">
        <v>1675</v>
      </c>
      <c r="AD882" t="s">
        <v>4871</v>
      </c>
      <c r="AE882" t="s">
        <v>5331</v>
      </c>
      <c r="AI882" t="s">
        <v>5332</v>
      </c>
      <c r="AJ882" t="s">
        <v>5332</v>
      </c>
      <c r="AK882" t="s">
        <v>5332</v>
      </c>
      <c r="AL882" t="s">
        <v>5333</v>
      </c>
      <c r="AN882" t="s">
        <v>1485</v>
      </c>
      <c r="AO882" t="s">
        <v>1486</v>
      </c>
      <c r="AV882" t="s">
        <v>5334</v>
      </c>
      <c r="AX882">
        <v>64</v>
      </c>
      <c r="AY882" t="s">
        <v>5335</v>
      </c>
      <c r="AZ882" t="s">
        <v>5336</v>
      </c>
      <c r="BA882" t="s">
        <v>2027</v>
      </c>
      <c r="BB882" t="s">
        <v>2028</v>
      </c>
      <c r="BC882" t="s">
        <v>3890</v>
      </c>
      <c r="BO882" t="s">
        <v>110</v>
      </c>
      <c r="BP882" t="s">
        <v>111</v>
      </c>
      <c r="BQ882" t="s">
        <v>112</v>
      </c>
      <c r="BR882" t="s">
        <v>1881</v>
      </c>
      <c r="BS882" t="s">
        <v>3891</v>
      </c>
      <c r="BT882" t="s">
        <v>154</v>
      </c>
      <c r="BU882" t="s">
        <v>116</v>
      </c>
      <c r="BV882" t="s">
        <v>302</v>
      </c>
      <c r="CF882">
        <v>6</v>
      </c>
      <c r="CG882">
        <v>1</v>
      </c>
      <c r="CH882" t="s">
        <v>4763</v>
      </c>
    </row>
    <row r="883" spans="1:86" x14ac:dyDescent="0.25">
      <c r="A883">
        <v>880</v>
      </c>
      <c r="B883" t="s">
        <v>86</v>
      </c>
      <c r="C883" t="s">
        <v>87</v>
      </c>
      <c r="D883" t="s">
        <v>5337</v>
      </c>
      <c r="E883" t="s">
        <v>1476</v>
      </c>
      <c r="F883" t="s">
        <v>5327</v>
      </c>
      <c r="H883" t="s">
        <v>5328</v>
      </c>
      <c r="I883" t="s">
        <v>5329</v>
      </c>
      <c r="J883" t="s">
        <v>5330</v>
      </c>
      <c r="P883" t="s">
        <v>216</v>
      </c>
      <c r="Q883" t="s">
        <v>95</v>
      </c>
      <c r="Z883" t="s">
        <v>1675</v>
      </c>
      <c r="AB883" t="s">
        <v>97</v>
      </c>
      <c r="AC883" t="s">
        <v>1675</v>
      </c>
      <c r="AD883" t="s">
        <v>4871</v>
      </c>
      <c r="AE883" t="s">
        <v>5331</v>
      </c>
      <c r="AI883" t="s">
        <v>5332</v>
      </c>
      <c r="AJ883" t="s">
        <v>5332</v>
      </c>
      <c r="AK883" t="s">
        <v>5332</v>
      </c>
      <c r="AL883" t="s">
        <v>5333</v>
      </c>
      <c r="AN883" t="s">
        <v>1485</v>
      </c>
      <c r="AO883" t="s">
        <v>1486</v>
      </c>
      <c r="AV883" t="s">
        <v>5334</v>
      </c>
      <c r="AX883">
        <v>64</v>
      </c>
      <c r="AY883" t="s">
        <v>5335</v>
      </c>
      <c r="AZ883" t="s">
        <v>5336</v>
      </c>
      <c r="BA883" t="s">
        <v>2027</v>
      </c>
      <c r="BB883" t="s">
        <v>2028</v>
      </c>
      <c r="BC883" t="s">
        <v>3890</v>
      </c>
      <c r="BO883" t="s">
        <v>110</v>
      </c>
      <c r="BP883" t="s">
        <v>111</v>
      </c>
      <c r="BQ883" t="s">
        <v>112</v>
      </c>
      <c r="BR883" t="s">
        <v>1881</v>
      </c>
      <c r="BS883" t="s">
        <v>3891</v>
      </c>
      <c r="BT883" t="s">
        <v>154</v>
      </c>
      <c r="BU883" t="s">
        <v>116</v>
      </c>
      <c r="BV883" t="s">
        <v>302</v>
      </c>
      <c r="CF883">
        <v>6</v>
      </c>
      <c r="CG883">
        <v>1</v>
      </c>
      <c r="CH883" t="s">
        <v>4763</v>
      </c>
    </row>
    <row r="884" spans="1:86" x14ac:dyDescent="0.25">
      <c r="A884">
        <v>881</v>
      </c>
      <c r="B884" t="s">
        <v>86</v>
      </c>
      <c r="C884" t="s">
        <v>87</v>
      </c>
      <c r="D884" t="s">
        <v>5338</v>
      </c>
      <c r="E884" t="s">
        <v>1476</v>
      </c>
      <c r="F884" t="s">
        <v>5327</v>
      </c>
      <c r="H884" t="s">
        <v>5328</v>
      </c>
      <c r="I884" t="s">
        <v>5329</v>
      </c>
      <c r="J884" t="s">
        <v>5330</v>
      </c>
      <c r="P884" t="s">
        <v>216</v>
      </c>
      <c r="Q884" t="s">
        <v>95</v>
      </c>
      <c r="Z884" t="s">
        <v>1482</v>
      </c>
      <c r="AB884" t="s">
        <v>97</v>
      </c>
      <c r="AC884" t="s">
        <v>489</v>
      </c>
      <c r="AD884" t="s">
        <v>4871</v>
      </c>
      <c r="AE884" t="s">
        <v>5331</v>
      </c>
      <c r="AI884" t="s">
        <v>342</v>
      </c>
      <c r="AJ884" t="s">
        <v>342</v>
      </c>
      <c r="AK884" t="s">
        <v>342</v>
      </c>
      <c r="AL884" t="s">
        <v>343</v>
      </c>
      <c r="AN884" t="s">
        <v>1485</v>
      </c>
      <c r="AO884" t="s">
        <v>1486</v>
      </c>
      <c r="AV884" t="s">
        <v>5339</v>
      </c>
      <c r="AX884">
        <v>64</v>
      </c>
      <c r="AY884" t="s">
        <v>5335</v>
      </c>
      <c r="AZ884" t="s">
        <v>5336</v>
      </c>
      <c r="BA884" t="s">
        <v>2027</v>
      </c>
      <c r="BB884" t="s">
        <v>2028</v>
      </c>
      <c r="BC884" t="s">
        <v>3890</v>
      </c>
      <c r="BO884" t="s">
        <v>110</v>
      </c>
      <c r="BP884" t="s">
        <v>111</v>
      </c>
      <c r="BQ884" t="s">
        <v>112</v>
      </c>
      <c r="BR884" t="s">
        <v>1881</v>
      </c>
      <c r="BS884" t="s">
        <v>3891</v>
      </c>
      <c r="BT884" t="s">
        <v>154</v>
      </c>
      <c r="BU884" t="s">
        <v>116</v>
      </c>
      <c r="BV884" t="s">
        <v>302</v>
      </c>
      <c r="CF884">
        <v>6</v>
      </c>
      <c r="CG884">
        <v>1</v>
      </c>
      <c r="CH884" t="s">
        <v>4763</v>
      </c>
    </row>
    <row r="885" spans="1:86" x14ac:dyDescent="0.25">
      <c r="A885">
        <v>882</v>
      </c>
      <c r="B885" t="s">
        <v>86</v>
      </c>
      <c r="C885" t="s">
        <v>87</v>
      </c>
      <c r="D885" t="s">
        <v>5340</v>
      </c>
      <c r="E885" t="s">
        <v>1476</v>
      </c>
      <c r="F885" t="s">
        <v>5341</v>
      </c>
      <c r="H885" t="s">
        <v>5342</v>
      </c>
      <c r="I885" t="s">
        <v>5343</v>
      </c>
      <c r="J885" t="s">
        <v>93</v>
      </c>
      <c r="P885" t="s">
        <v>143</v>
      </c>
      <c r="Q885" t="s">
        <v>95</v>
      </c>
      <c r="Z885" t="s">
        <v>5344</v>
      </c>
      <c r="AB885" t="s">
        <v>97</v>
      </c>
      <c r="AC885" t="s">
        <v>5304</v>
      </c>
      <c r="AD885" t="s">
        <v>5305</v>
      </c>
      <c r="AE885" t="s">
        <v>5345</v>
      </c>
      <c r="AI885" t="s">
        <v>1077</v>
      </c>
      <c r="AJ885" t="s">
        <v>1077</v>
      </c>
      <c r="AK885" t="s">
        <v>1077</v>
      </c>
      <c r="AL885" t="s">
        <v>490</v>
      </c>
      <c r="AN885" t="s">
        <v>1485</v>
      </c>
      <c r="AO885" t="s">
        <v>1486</v>
      </c>
      <c r="AV885" t="s">
        <v>5346</v>
      </c>
      <c r="AX885">
        <v>109</v>
      </c>
      <c r="AY885" t="s">
        <v>5347</v>
      </c>
      <c r="AZ885" t="s">
        <v>5348</v>
      </c>
      <c r="BA885" t="s">
        <v>3197</v>
      </c>
      <c r="BB885" t="s">
        <v>3314</v>
      </c>
      <c r="BC885" t="s">
        <v>5349</v>
      </c>
      <c r="BO885" t="s">
        <v>110</v>
      </c>
      <c r="BP885" t="s">
        <v>111</v>
      </c>
      <c r="BQ885" t="s">
        <v>112</v>
      </c>
      <c r="BR885" t="s">
        <v>3185</v>
      </c>
      <c r="BS885" t="s">
        <v>3199</v>
      </c>
      <c r="BT885" t="s">
        <v>1075</v>
      </c>
      <c r="BU885" t="s">
        <v>116</v>
      </c>
      <c r="BV885" t="s">
        <v>463</v>
      </c>
      <c r="CF885">
        <v>6</v>
      </c>
      <c r="CG885">
        <v>1</v>
      </c>
      <c r="CH885" t="s">
        <v>4763</v>
      </c>
    </row>
    <row r="886" spans="1:86" x14ac:dyDescent="0.25">
      <c r="A886">
        <v>883</v>
      </c>
      <c r="B886" t="s">
        <v>86</v>
      </c>
      <c r="C886" t="s">
        <v>87</v>
      </c>
      <c r="D886" t="s">
        <v>5350</v>
      </c>
      <c r="E886" t="s">
        <v>1476</v>
      </c>
      <c r="F886" t="s">
        <v>5341</v>
      </c>
      <c r="H886" t="s">
        <v>5342</v>
      </c>
      <c r="I886" t="s">
        <v>5343</v>
      </c>
      <c r="J886" t="s">
        <v>93</v>
      </c>
      <c r="P886" t="s">
        <v>143</v>
      </c>
      <c r="Q886" t="s">
        <v>95</v>
      </c>
      <c r="Z886" t="s">
        <v>5351</v>
      </c>
      <c r="AB886" t="s">
        <v>97</v>
      </c>
      <c r="AC886" t="s">
        <v>5351</v>
      </c>
      <c r="AD886" t="s">
        <v>5352</v>
      </c>
      <c r="AE886" t="s">
        <v>5352</v>
      </c>
      <c r="AI886" t="s">
        <v>1077</v>
      </c>
      <c r="AJ886" t="s">
        <v>1077</v>
      </c>
      <c r="AK886" t="s">
        <v>1077</v>
      </c>
      <c r="AL886" t="s">
        <v>490</v>
      </c>
      <c r="AN886" t="s">
        <v>1485</v>
      </c>
      <c r="AO886" t="s">
        <v>1486</v>
      </c>
      <c r="AV886" t="s">
        <v>5353</v>
      </c>
      <c r="AX886">
        <v>94</v>
      </c>
      <c r="AY886" t="s">
        <v>5354</v>
      </c>
      <c r="AZ886" t="s">
        <v>5355</v>
      </c>
      <c r="BA886" t="s">
        <v>2600</v>
      </c>
      <c r="BB886" t="s">
        <v>5233</v>
      </c>
      <c r="BC886" t="s">
        <v>5356</v>
      </c>
      <c r="BO886" t="s">
        <v>110</v>
      </c>
      <c r="BP886" t="s">
        <v>111</v>
      </c>
      <c r="BQ886" t="s">
        <v>112</v>
      </c>
      <c r="BR886" t="s">
        <v>272</v>
      </c>
      <c r="BS886" t="s">
        <v>2602</v>
      </c>
      <c r="BT886" t="s">
        <v>207</v>
      </c>
      <c r="BU886" t="s">
        <v>116</v>
      </c>
      <c r="BV886" t="s">
        <v>475</v>
      </c>
      <c r="CF886">
        <v>6</v>
      </c>
      <c r="CG886">
        <v>3</v>
      </c>
      <c r="CH886" t="s">
        <v>4763</v>
      </c>
    </row>
    <row r="887" spans="1:86" x14ac:dyDescent="0.25">
      <c r="A887">
        <v>884</v>
      </c>
      <c r="B887" t="s">
        <v>86</v>
      </c>
      <c r="C887" t="s">
        <v>87</v>
      </c>
      <c r="D887" t="s">
        <v>5357</v>
      </c>
      <c r="E887" t="s">
        <v>1476</v>
      </c>
      <c r="F887" t="s">
        <v>5358</v>
      </c>
      <c r="H887" t="s">
        <v>5359</v>
      </c>
      <c r="I887" t="s">
        <v>5360</v>
      </c>
      <c r="J887" t="s">
        <v>5361</v>
      </c>
      <c r="P887" t="s">
        <v>216</v>
      </c>
      <c r="Q887" t="s">
        <v>95</v>
      </c>
      <c r="Z887" t="s">
        <v>1675</v>
      </c>
      <c r="AB887" t="s">
        <v>97</v>
      </c>
      <c r="AC887" t="s">
        <v>5362</v>
      </c>
      <c r="AD887" t="s">
        <v>5363</v>
      </c>
      <c r="AE887" t="s">
        <v>5364</v>
      </c>
      <c r="AI887" t="s">
        <v>3323</v>
      </c>
      <c r="AJ887" t="s">
        <v>3323</v>
      </c>
      <c r="AK887" t="s">
        <v>3323</v>
      </c>
      <c r="AL887" t="s">
        <v>4983</v>
      </c>
      <c r="AN887" t="s">
        <v>1485</v>
      </c>
      <c r="AO887" t="s">
        <v>1486</v>
      </c>
      <c r="AV887" t="s">
        <v>5365</v>
      </c>
      <c r="AX887">
        <v>71</v>
      </c>
      <c r="AY887" t="s">
        <v>5366</v>
      </c>
      <c r="AZ887" t="s">
        <v>5367</v>
      </c>
      <c r="BA887" t="s">
        <v>2079</v>
      </c>
      <c r="BB887" t="s">
        <v>2080</v>
      </c>
      <c r="BO887" t="s">
        <v>110</v>
      </c>
      <c r="BP887" t="s">
        <v>111</v>
      </c>
      <c r="BQ887" t="s">
        <v>112</v>
      </c>
      <c r="BR887" t="s">
        <v>354</v>
      </c>
      <c r="BS887" t="s">
        <v>2081</v>
      </c>
      <c r="BT887" t="s">
        <v>207</v>
      </c>
      <c r="BU887" t="s">
        <v>116</v>
      </c>
      <c r="BV887" t="s">
        <v>475</v>
      </c>
      <c r="CF887">
        <v>4</v>
      </c>
      <c r="CG887">
        <v>3</v>
      </c>
      <c r="CH887" t="s">
        <v>4763</v>
      </c>
    </row>
    <row r="888" spans="1:86" x14ac:dyDescent="0.25">
      <c r="A888">
        <v>885</v>
      </c>
      <c r="F888" t="s">
        <v>5358</v>
      </c>
      <c r="H888" t="s">
        <v>527</v>
      </c>
      <c r="J888" t="s">
        <v>5368</v>
      </c>
      <c r="P888" t="s">
        <v>216</v>
      </c>
      <c r="Q888" t="s">
        <v>95</v>
      </c>
      <c r="AC888" t="s">
        <v>1675</v>
      </c>
      <c r="AD888" t="s">
        <v>4847</v>
      </c>
    </row>
    <row r="889" spans="1:86" x14ac:dyDescent="0.25">
      <c r="A889">
        <v>886</v>
      </c>
      <c r="B889" t="s">
        <v>86</v>
      </c>
      <c r="C889" t="s">
        <v>87</v>
      </c>
      <c r="D889" t="s">
        <v>5369</v>
      </c>
      <c r="E889" t="s">
        <v>1476</v>
      </c>
      <c r="F889" t="s">
        <v>5358</v>
      </c>
      <c r="H889" t="s">
        <v>5370</v>
      </c>
      <c r="I889" t="s">
        <v>5371</v>
      </c>
      <c r="J889" t="s">
        <v>5372</v>
      </c>
      <c r="P889" t="s">
        <v>216</v>
      </c>
      <c r="Q889" t="s">
        <v>95</v>
      </c>
      <c r="Z889" t="s">
        <v>4879</v>
      </c>
      <c r="AB889" t="s">
        <v>97</v>
      </c>
      <c r="AC889" t="s">
        <v>5362</v>
      </c>
      <c r="AD889" t="s">
        <v>5363</v>
      </c>
      <c r="AE889" t="s">
        <v>5373</v>
      </c>
      <c r="AI889" t="s">
        <v>5374</v>
      </c>
      <c r="AJ889" t="s">
        <v>5374</v>
      </c>
      <c r="AK889" t="s">
        <v>5374</v>
      </c>
      <c r="AL889" t="s">
        <v>5375</v>
      </c>
      <c r="AN889" t="s">
        <v>1485</v>
      </c>
      <c r="AO889" t="s">
        <v>1486</v>
      </c>
      <c r="AV889" t="s">
        <v>5376</v>
      </c>
      <c r="AX889">
        <v>71</v>
      </c>
      <c r="AY889" t="s">
        <v>5377</v>
      </c>
      <c r="AZ889" t="s">
        <v>5378</v>
      </c>
      <c r="BA889" t="s">
        <v>3313</v>
      </c>
      <c r="BB889" t="s">
        <v>3314</v>
      </c>
      <c r="BC889" t="s">
        <v>5379</v>
      </c>
      <c r="BJ889" t="s">
        <v>981</v>
      </c>
      <c r="BO889" t="s">
        <v>110</v>
      </c>
      <c r="BP889" t="s">
        <v>111</v>
      </c>
      <c r="BQ889" t="s">
        <v>112</v>
      </c>
      <c r="BR889" t="s">
        <v>3185</v>
      </c>
      <c r="BS889" t="s">
        <v>3199</v>
      </c>
      <c r="BT889" t="s">
        <v>3319</v>
      </c>
      <c r="BU889" t="s">
        <v>116</v>
      </c>
      <c r="BV889" t="s">
        <v>137</v>
      </c>
      <c r="CF889">
        <v>6</v>
      </c>
      <c r="CG889">
        <v>3</v>
      </c>
      <c r="CH889" t="s">
        <v>4763</v>
      </c>
    </row>
    <row r="890" spans="1:86" x14ac:dyDescent="0.25">
      <c r="A890">
        <v>887</v>
      </c>
      <c r="F890" t="s">
        <v>5358</v>
      </c>
      <c r="H890" t="s">
        <v>5380</v>
      </c>
      <c r="J890" t="s">
        <v>5330</v>
      </c>
      <c r="P890" t="s">
        <v>216</v>
      </c>
      <c r="Q890" t="s">
        <v>95</v>
      </c>
      <c r="AC890" t="s">
        <v>4879</v>
      </c>
      <c r="AD890" t="s">
        <v>448</v>
      </c>
    </row>
    <row r="891" spans="1:86" x14ac:dyDescent="0.25">
      <c r="A891">
        <v>888</v>
      </c>
      <c r="B891" t="s">
        <v>86</v>
      </c>
      <c r="C891" t="s">
        <v>87</v>
      </c>
      <c r="D891" t="s">
        <v>5381</v>
      </c>
      <c r="E891" t="s">
        <v>1476</v>
      </c>
      <c r="F891" t="s">
        <v>5382</v>
      </c>
      <c r="H891" t="s">
        <v>5383</v>
      </c>
      <c r="I891" t="s">
        <v>5384</v>
      </c>
      <c r="J891" t="s">
        <v>93</v>
      </c>
      <c r="P891" t="s">
        <v>216</v>
      </c>
      <c r="Q891" t="s">
        <v>95</v>
      </c>
      <c r="Z891" t="s">
        <v>1675</v>
      </c>
      <c r="AB891" t="s">
        <v>97</v>
      </c>
      <c r="AC891" t="s">
        <v>1675</v>
      </c>
      <c r="AD891" t="s">
        <v>448</v>
      </c>
      <c r="AE891" t="s">
        <v>5385</v>
      </c>
      <c r="AI891" t="s">
        <v>5386</v>
      </c>
      <c r="AJ891" t="s">
        <v>5386</v>
      </c>
      <c r="AK891" t="s">
        <v>5386</v>
      </c>
      <c r="AL891" t="s">
        <v>5387</v>
      </c>
      <c r="AN891" t="s">
        <v>1485</v>
      </c>
      <c r="AO891" t="s">
        <v>1486</v>
      </c>
      <c r="AV891" t="s">
        <v>5388</v>
      </c>
      <c r="AX891">
        <v>63</v>
      </c>
      <c r="AY891" t="s">
        <v>5389</v>
      </c>
      <c r="AZ891" t="s">
        <v>5390</v>
      </c>
      <c r="BA891" t="s">
        <v>1503</v>
      </c>
      <c r="BB891" t="s">
        <v>1504</v>
      </c>
      <c r="BO891" t="s">
        <v>110</v>
      </c>
      <c r="BP891" t="s">
        <v>111</v>
      </c>
      <c r="BQ891" t="s">
        <v>112</v>
      </c>
      <c r="BR891" t="s">
        <v>900</v>
      </c>
      <c r="BS891" t="s">
        <v>900</v>
      </c>
      <c r="BT891" t="s">
        <v>254</v>
      </c>
      <c r="BU891" t="s">
        <v>116</v>
      </c>
      <c r="BV891" t="s">
        <v>137</v>
      </c>
      <c r="CF891">
        <v>6</v>
      </c>
      <c r="CG891">
        <v>3</v>
      </c>
      <c r="CH891" t="s">
        <v>4763</v>
      </c>
    </row>
    <row r="892" spans="1:86" x14ac:dyDescent="0.25">
      <c r="A892">
        <v>889</v>
      </c>
      <c r="B892" t="s">
        <v>86</v>
      </c>
      <c r="C892" t="s">
        <v>87</v>
      </c>
      <c r="D892" t="s">
        <v>5391</v>
      </c>
      <c r="E892" t="s">
        <v>1476</v>
      </c>
      <c r="F892" t="s">
        <v>5382</v>
      </c>
      <c r="H892" t="s">
        <v>5383</v>
      </c>
      <c r="I892" t="s">
        <v>5384</v>
      </c>
      <c r="J892" t="s">
        <v>93</v>
      </c>
      <c r="P892" t="s">
        <v>216</v>
      </c>
      <c r="Q892" t="s">
        <v>95</v>
      </c>
      <c r="Z892" t="s">
        <v>5250</v>
      </c>
      <c r="AA892" t="s">
        <v>5251</v>
      </c>
      <c r="AB892" t="s">
        <v>97</v>
      </c>
      <c r="AC892" t="s">
        <v>5250</v>
      </c>
      <c r="AD892" t="s">
        <v>5252</v>
      </c>
      <c r="AE892" t="s">
        <v>5252</v>
      </c>
      <c r="AI892" t="s">
        <v>1077</v>
      </c>
      <c r="AJ892" t="s">
        <v>1077</v>
      </c>
      <c r="AK892" t="s">
        <v>1077</v>
      </c>
      <c r="AL892" t="s">
        <v>490</v>
      </c>
      <c r="AN892" t="s">
        <v>1485</v>
      </c>
      <c r="AO892" t="s">
        <v>1486</v>
      </c>
      <c r="AV892" t="s">
        <v>5392</v>
      </c>
      <c r="AX892">
        <v>89</v>
      </c>
      <c r="AY892" t="s">
        <v>5393</v>
      </c>
      <c r="AZ892" t="s">
        <v>5394</v>
      </c>
      <c r="BA892" t="s">
        <v>2065</v>
      </c>
      <c r="BB892" t="s">
        <v>2066</v>
      </c>
      <c r="BC892" t="s">
        <v>3244</v>
      </c>
      <c r="BG892" t="s">
        <v>2067</v>
      </c>
      <c r="BM892" t="s">
        <v>2068</v>
      </c>
      <c r="BN892" t="s">
        <v>2069</v>
      </c>
      <c r="BO892" t="s">
        <v>110</v>
      </c>
      <c r="BP892" t="s">
        <v>111</v>
      </c>
      <c r="BQ892" t="s">
        <v>112</v>
      </c>
      <c r="BR892" t="s">
        <v>239</v>
      </c>
      <c r="BS892" t="s">
        <v>1494</v>
      </c>
      <c r="BT892" t="s">
        <v>241</v>
      </c>
      <c r="BU892" t="s">
        <v>116</v>
      </c>
      <c r="BV892" t="s">
        <v>463</v>
      </c>
      <c r="CF892">
        <v>5</v>
      </c>
      <c r="CG892">
        <v>1</v>
      </c>
      <c r="CH892" t="s">
        <v>4763</v>
      </c>
    </row>
    <row r="893" spans="1:86" x14ac:dyDescent="0.25">
      <c r="A893">
        <v>890</v>
      </c>
      <c r="B893" t="s">
        <v>86</v>
      </c>
      <c r="C893" t="s">
        <v>87</v>
      </c>
      <c r="D893" t="s">
        <v>5395</v>
      </c>
      <c r="E893" t="s">
        <v>1476</v>
      </c>
      <c r="F893" t="s">
        <v>5396</v>
      </c>
      <c r="H893" t="s">
        <v>5397</v>
      </c>
      <c r="I893" t="s">
        <v>5398</v>
      </c>
      <c r="J893" t="s">
        <v>93</v>
      </c>
      <c r="P893" t="s">
        <v>688</v>
      </c>
      <c r="Q893" t="s">
        <v>95</v>
      </c>
      <c r="Z893" t="s">
        <v>1675</v>
      </c>
      <c r="AB893" t="s">
        <v>97</v>
      </c>
      <c r="AC893" t="s">
        <v>1675</v>
      </c>
      <c r="AD893" t="s">
        <v>4780</v>
      </c>
      <c r="AE893" t="s">
        <v>5399</v>
      </c>
      <c r="AI893" t="s">
        <v>4781</v>
      </c>
      <c r="AJ893" t="s">
        <v>4781</v>
      </c>
      <c r="AK893" t="s">
        <v>4781</v>
      </c>
      <c r="AL893" t="s">
        <v>4782</v>
      </c>
      <c r="AN893" t="s">
        <v>1485</v>
      </c>
      <c r="AO893" t="s">
        <v>1486</v>
      </c>
      <c r="AV893" t="s">
        <v>5400</v>
      </c>
      <c r="AX893">
        <v>52</v>
      </c>
      <c r="AY893" t="s">
        <v>5401</v>
      </c>
      <c r="AZ893" t="s">
        <v>5402</v>
      </c>
      <c r="BA893" t="s">
        <v>2027</v>
      </c>
      <c r="BB893" t="s">
        <v>2028</v>
      </c>
      <c r="BC893" t="s">
        <v>5403</v>
      </c>
      <c r="BF893" t="s">
        <v>1783</v>
      </c>
      <c r="BO893" t="s">
        <v>110</v>
      </c>
      <c r="BP893" t="s">
        <v>111</v>
      </c>
      <c r="BQ893" t="s">
        <v>112</v>
      </c>
      <c r="BR893" t="s">
        <v>239</v>
      </c>
      <c r="BS893" t="s">
        <v>1697</v>
      </c>
      <c r="BT893" t="s">
        <v>625</v>
      </c>
      <c r="BU893" t="s">
        <v>116</v>
      </c>
      <c r="BV893" t="s">
        <v>187</v>
      </c>
      <c r="CF893">
        <v>5</v>
      </c>
      <c r="CG893">
        <v>1</v>
      </c>
      <c r="CH893" t="s">
        <v>4763</v>
      </c>
    </row>
    <row r="894" spans="1:86" x14ac:dyDescent="0.25">
      <c r="A894">
        <v>891</v>
      </c>
      <c r="B894" t="s">
        <v>86</v>
      </c>
      <c r="C894" t="s">
        <v>87</v>
      </c>
      <c r="D894" t="s">
        <v>5404</v>
      </c>
      <c r="E894" t="s">
        <v>1476</v>
      </c>
      <c r="F894" t="s">
        <v>5396</v>
      </c>
      <c r="H894" t="s">
        <v>5397</v>
      </c>
      <c r="I894" t="s">
        <v>5398</v>
      </c>
      <c r="J894" t="s">
        <v>93</v>
      </c>
      <c r="P894" t="s">
        <v>688</v>
      </c>
      <c r="Q894" t="s">
        <v>95</v>
      </c>
      <c r="Z894" t="s">
        <v>5250</v>
      </c>
      <c r="AB894" t="s">
        <v>97</v>
      </c>
      <c r="AC894" t="s">
        <v>5250</v>
      </c>
      <c r="AD894" t="s">
        <v>5252</v>
      </c>
      <c r="AE894" t="s">
        <v>5252</v>
      </c>
      <c r="AI894" t="s">
        <v>1077</v>
      </c>
      <c r="AJ894" t="s">
        <v>1077</v>
      </c>
      <c r="AK894" t="s">
        <v>1077</v>
      </c>
      <c r="AL894" t="s">
        <v>490</v>
      </c>
      <c r="AN894" t="s">
        <v>1485</v>
      </c>
      <c r="AO894" t="s">
        <v>1486</v>
      </c>
      <c r="AV894" t="s">
        <v>5405</v>
      </c>
      <c r="AX894">
        <v>89</v>
      </c>
      <c r="AY894" t="s">
        <v>5393</v>
      </c>
      <c r="AZ894" t="s">
        <v>5394</v>
      </c>
      <c r="BA894" t="s">
        <v>2065</v>
      </c>
      <c r="BB894" t="s">
        <v>2066</v>
      </c>
      <c r="BC894" t="s">
        <v>3244</v>
      </c>
      <c r="BG894" t="s">
        <v>2067</v>
      </c>
      <c r="BM894" t="s">
        <v>2068</v>
      </c>
      <c r="BN894" t="s">
        <v>2069</v>
      </c>
      <c r="BO894" t="s">
        <v>110</v>
      </c>
      <c r="BP894" t="s">
        <v>111</v>
      </c>
      <c r="BQ894" t="s">
        <v>112</v>
      </c>
      <c r="BR894" t="s">
        <v>239</v>
      </c>
      <c r="BS894" t="s">
        <v>1494</v>
      </c>
      <c r="BT894" t="s">
        <v>241</v>
      </c>
      <c r="BU894" t="s">
        <v>116</v>
      </c>
      <c r="BV894" t="s">
        <v>463</v>
      </c>
      <c r="CF894">
        <v>5</v>
      </c>
      <c r="CG894">
        <v>1</v>
      </c>
      <c r="CH894" t="s">
        <v>4763</v>
      </c>
    </row>
    <row r="895" spans="1:86" x14ac:dyDescent="0.25">
      <c r="A895">
        <v>892</v>
      </c>
      <c r="B895" t="s">
        <v>86</v>
      </c>
      <c r="C895" t="s">
        <v>87</v>
      </c>
      <c r="D895" t="s">
        <v>5406</v>
      </c>
      <c r="E895" t="s">
        <v>1476</v>
      </c>
      <c r="F895" t="s">
        <v>684</v>
      </c>
      <c r="H895" t="s">
        <v>685</v>
      </c>
      <c r="I895" t="s">
        <v>686</v>
      </c>
      <c r="J895" t="s">
        <v>93</v>
      </c>
      <c r="P895" t="s">
        <v>688</v>
      </c>
      <c r="Q895" t="s">
        <v>95</v>
      </c>
      <c r="Z895" t="s">
        <v>5407</v>
      </c>
      <c r="AB895" t="s">
        <v>97</v>
      </c>
      <c r="AC895" t="s">
        <v>5407</v>
      </c>
      <c r="AD895" t="s">
        <v>972</v>
      </c>
      <c r="AE895" t="s">
        <v>5408</v>
      </c>
      <c r="AI895" t="s">
        <v>5409</v>
      </c>
      <c r="AJ895" t="s">
        <v>5409</v>
      </c>
      <c r="AK895" t="s">
        <v>5409</v>
      </c>
      <c r="AL895" t="s">
        <v>5410</v>
      </c>
      <c r="AN895" t="s">
        <v>1485</v>
      </c>
      <c r="AO895" t="s">
        <v>1486</v>
      </c>
      <c r="AV895" t="s">
        <v>5411</v>
      </c>
      <c r="AX895">
        <v>59</v>
      </c>
      <c r="AY895" t="s">
        <v>5412</v>
      </c>
      <c r="AZ895" t="s">
        <v>5413</v>
      </c>
      <c r="BA895" t="s">
        <v>3415</v>
      </c>
      <c r="BB895" t="s">
        <v>3416</v>
      </c>
      <c r="BC895" t="s">
        <v>5414</v>
      </c>
      <c r="BO895" t="s">
        <v>110</v>
      </c>
      <c r="BP895" t="s">
        <v>111</v>
      </c>
      <c r="BQ895" t="s">
        <v>112</v>
      </c>
      <c r="BR895" t="s">
        <v>374</v>
      </c>
      <c r="BS895" t="s">
        <v>3389</v>
      </c>
      <c r="BT895" t="s">
        <v>983</v>
      </c>
      <c r="BU895" t="s">
        <v>116</v>
      </c>
      <c r="BV895" t="s">
        <v>475</v>
      </c>
      <c r="CF895">
        <v>6</v>
      </c>
      <c r="CG895">
        <v>1</v>
      </c>
      <c r="CH895" t="s">
        <v>4763</v>
      </c>
    </row>
    <row r="896" spans="1:86" x14ac:dyDescent="0.25">
      <c r="A896">
        <v>893</v>
      </c>
      <c r="B896" t="s">
        <v>86</v>
      </c>
      <c r="C896" t="s">
        <v>87</v>
      </c>
      <c r="D896" t="s">
        <v>5415</v>
      </c>
      <c r="E896" t="s">
        <v>1476</v>
      </c>
      <c r="F896" t="s">
        <v>684</v>
      </c>
      <c r="H896" t="s">
        <v>685</v>
      </c>
      <c r="I896" t="s">
        <v>686</v>
      </c>
      <c r="J896" t="s">
        <v>687</v>
      </c>
      <c r="P896" t="s">
        <v>688</v>
      </c>
      <c r="Q896" t="s">
        <v>95</v>
      </c>
      <c r="Z896" t="s">
        <v>2916</v>
      </c>
      <c r="AB896" t="s">
        <v>97</v>
      </c>
      <c r="AC896" t="s">
        <v>2916</v>
      </c>
      <c r="AD896" t="s">
        <v>5416</v>
      </c>
      <c r="AE896" t="s">
        <v>5417</v>
      </c>
      <c r="AI896" t="s">
        <v>5418</v>
      </c>
      <c r="AJ896" t="s">
        <v>5418</v>
      </c>
      <c r="AK896" t="s">
        <v>5418</v>
      </c>
      <c r="AL896" t="s">
        <v>5419</v>
      </c>
      <c r="AN896" t="s">
        <v>1485</v>
      </c>
      <c r="AO896" t="s">
        <v>1486</v>
      </c>
      <c r="AV896" t="s">
        <v>5420</v>
      </c>
      <c r="AX896">
        <v>51</v>
      </c>
      <c r="AY896" t="s">
        <v>5421</v>
      </c>
      <c r="AZ896" t="s">
        <v>5422</v>
      </c>
      <c r="BA896" t="s">
        <v>2266</v>
      </c>
      <c r="BB896" t="s">
        <v>2440</v>
      </c>
      <c r="BC896" t="s">
        <v>5423</v>
      </c>
      <c r="BF896" t="s">
        <v>1783</v>
      </c>
      <c r="BO896" t="s">
        <v>110</v>
      </c>
      <c r="BP896" t="s">
        <v>111</v>
      </c>
      <c r="BQ896" t="s">
        <v>112</v>
      </c>
      <c r="BR896" t="s">
        <v>239</v>
      </c>
      <c r="BS896" t="s">
        <v>2910</v>
      </c>
      <c r="BT896" t="s">
        <v>1506</v>
      </c>
      <c r="BU896" t="s">
        <v>116</v>
      </c>
      <c r="BV896" t="s">
        <v>475</v>
      </c>
      <c r="CF896">
        <v>6</v>
      </c>
      <c r="CG896">
        <v>1</v>
      </c>
      <c r="CH896" t="s">
        <v>4763</v>
      </c>
    </row>
    <row r="897" spans="1:86" x14ac:dyDescent="0.25">
      <c r="A897">
        <v>894</v>
      </c>
      <c r="B897" t="s">
        <v>86</v>
      </c>
      <c r="C897" t="s">
        <v>87</v>
      </c>
      <c r="D897" t="s">
        <v>5424</v>
      </c>
      <c r="E897" t="s">
        <v>1476</v>
      </c>
      <c r="F897" t="s">
        <v>684</v>
      </c>
      <c r="H897" t="s">
        <v>685</v>
      </c>
      <c r="I897" t="s">
        <v>686</v>
      </c>
      <c r="J897" t="s">
        <v>93</v>
      </c>
      <c r="P897" t="s">
        <v>688</v>
      </c>
      <c r="Q897" t="s">
        <v>95</v>
      </c>
      <c r="Z897" t="s">
        <v>5425</v>
      </c>
      <c r="AB897" t="s">
        <v>97</v>
      </c>
      <c r="AC897" t="s">
        <v>5425</v>
      </c>
      <c r="AD897" t="s">
        <v>5416</v>
      </c>
      <c r="AE897" t="s">
        <v>5426</v>
      </c>
      <c r="AI897" t="s">
        <v>5427</v>
      </c>
      <c r="AJ897" t="s">
        <v>5427</v>
      </c>
      <c r="AK897" t="s">
        <v>5427</v>
      </c>
      <c r="AL897" t="s">
        <v>5428</v>
      </c>
      <c r="AN897" t="s">
        <v>1485</v>
      </c>
      <c r="AO897" t="s">
        <v>1486</v>
      </c>
      <c r="AV897" t="s">
        <v>5429</v>
      </c>
      <c r="AX897">
        <v>44</v>
      </c>
      <c r="AY897" t="s">
        <v>5430</v>
      </c>
      <c r="AZ897" t="s">
        <v>5431</v>
      </c>
      <c r="BA897" t="s">
        <v>2266</v>
      </c>
      <c r="BB897" t="s">
        <v>2440</v>
      </c>
      <c r="BF897" t="s">
        <v>2030</v>
      </c>
      <c r="BM897" t="s">
        <v>5432</v>
      </c>
      <c r="BN897" t="s">
        <v>5433</v>
      </c>
      <c r="BO897" t="s">
        <v>110</v>
      </c>
      <c r="BP897" t="s">
        <v>111</v>
      </c>
      <c r="BQ897" t="s">
        <v>112</v>
      </c>
      <c r="BR897" t="s">
        <v>239</v>
      </c>
      <c r="BS897" t="s">
        <v>2434</v>
      </c>
      <c r="BT897" t="s">
        <v>1506</v>
      </c>
      <c r="BU897" t="s">
        <v>116</v>
      </c>
      <c r="BV897" t="s">
        <v>187</v>
      </c>
      <c r="CF897">
        <v>4</v>
      </c>
      <c r="CG897">
        <v>3</v>
      </c>
      <c r="CH897" t="s">
        <v>4763</v>
      </c>
    </row>
    <row r="898" spans="1:86" x14ac:dyDescent="0.25">
      <c r="A898">
        <v>895</v>
      </c>
      <c r="B898" t="s">
        <v>86</v>
      </c>
      <c r="C898" t="s">
        <v>87</v>
      </c>
      <c r="D898" t="s">
        <v>5434</v>
      </c>
      <c r="E898" t="s">
        <v>1476</v>
      </c>
      <c r="F898" t="s">
        <v>684</v>
      </c>
      <c r="H898" t="s">
        <v>685</v>
      </c>
      <c r="I898" t="s">
        <v>686</v>
      </c>
      <c r="J898" t="s">
        <v>687</v>
      </c>
      <c r="P898" t="s">
        <v>688</v>
      </c>
      <c r="Q898" t="s">
        <v>95</v>
      </c>
      <c r="Z898" t="s">
        <v>261</v>
      </c>
      <c r="AB898" t="s">
        <v>97</v>
      </c>
      <c r="AC898" t="s">
        <v>261</v>
      </c>
      <c r="AD898" t="s">
        <v>972</v>
      </c>
      <c r="AE898" t="s">
        <v>5435</v>
      </c>
      <c r="AI898" t="s">
        <v>5436</v>
      </c>
      <c r="AJ898" t="s">
        <v>5436</v>
      </c>
      <c r="AK898" t="s">
        <v>5436</v>
      </c>
      <c r="AL898" t="s">
        <v>5437</v>
      </c>
      <c r="AN898" t="s">
        <v>1485</v>
      </c>
      <c r="AO898" t="s">
        <v>1486</v>
      </c>
      <c r="AV898" t="s">
        <v>5438</v>
      </c>
      <c r="AX898">
        <v>109</v>
      </c>
      <c r="AY898" t="s">
        <v>5439</v>
      </c>
      <c r="AZ898" t="s">
        <v>5440</v>
      </c>
      <c r="BA898" t="s">
        <v>964</v>
      </c>
      <c r="BB898" t="s">
        <v>965</v>
      </c>
      <c r="BC898" t="s">
        <v>4384</v>
      </c>
      <c r="BG898" t="s">
        <v>268</v>
      </c>
      <c r="BJ898" t="s">
        <v>269</v>
      </c>
      <c r="BO898" t="s">
        <v>110</v>
      </c>
      <c r="BP898" t="s">
        <v>111</v>
      </c>
      <c r="BQ898" t="s">
        <v>112</v>
      </c>
      <c r="BR898" t="s">
        <v>392</v>
      </c>
      <c r="BS898" t="s">
        <v>966</v>
      </c>
      <c r="BT898" t="s">
        <v>241</v>
      </c>
      <c r="BU898" t="s">
        <v>116</v>
      </c>
      <c r="BV898" t="s">
        <v>187</v>
      </c>
      <c r="CF898">
        <v>4</v>
      </c>
      <c r="CG898">
        <v>1</v>
      </c>
      <c r="CH898" t="s">
        <v>4763</v>
      </c>
    </row>
    <row r="899" spans="1:86" x14ac:dyDescent="0.25">
      <c r="A899">
        <v>896</v>
      </c>
      <c r="B899" t="s">
        <v>86</v>
      </c>
      <c r="C899" t="s">
        <v>87</v>
      </c>
      <c r="D899" t="s">
        <v>5441</v>
      </c>
      <c r="E899" t="s">
        <v>1476</v>
      </c>
      <c r="F899" t="s">
        <v>684</v>
      </c>
      <c r="H899" t="s">
        <v>685</v>
      </c>
      <c r="I899" t="s">
        <v>686</v>
      </c>
      <c r="J899" t="s">
        <v>93</v>
      </c>
      <c r="P899" t="s">
        <v>688</v>
      </c>
      <c r="Q899" t="s">
        <v>95</v>
      </c>
      <c r="Z899" t="s">
        <v>5442</v>
      </c>
      <c r="AB899" t="s">
        <v>97</v>
      </c>
      <c r="AC899" t="s">
        <v>5442</v>
      </c>
      <c r="AD899" t="s">
        <v>946</v>
      </c>
      <c r="AE899" t="s">
        <v>5443</v>
      </c>
      <c r="AI899" t="s">
        <v>5444</v>
      </c>
      <c r="AJ899" t="s">
        <v>5444</v>
      </c>
      <c r="AK899" t="s">
        <v>5444</v>
      </c>
      <c r="AL899" t="s">
        <v>5445</v>
      </c>
      <c r="AN899" t="s">
        <v>1485</v>
      </c>
      <c r="AO899" t="s">
        <v>1486</v>
      </c>
      <c r="AV899" t="s">
        <v>5446</v>
      </c>
      <c r="AX899">
        <v>80</v>
      </c>
      <c r="AY899" t="s">
        <v>5447</v>
      </c>
      <c r="AZ899" t="s">
        <v>5448</v>
      </c>
      <c r="BA899" t="s">
        <v>1780</v>
      </c>
      <c r="BB899" t="s">
        <v>5449</v>
      </c>
      <c r="BC899" t="s">
        <v>5450</v>
      </c>
      <c r="BO899" t="s">
        <v>110</v>
      </c>
      <c r="BP899" t="s">
        <v>111</v>
      </c>
      <c r="BQ899" t="s">
        <v>112</v>
      </c>
      <c r="BR899" t="s">
        <v>239</v>
      </c>
      <c r="BS899" t="s">
        <v>5018</v>
      </c>
      <c r="BT899" t="s">
        <v>254</v>
      </c>
      <c r="BU899" t="s">
        <v>116</v>
      </c>
      <c r="BV899" t="s">
        <v>187</v>
      </c>
      <c r="CF899">
        <v>6</v>
      </c>
      <c r="CG899">
        <v>1</v>
      </c>
      <c r="CH899" t="s">
        <v>4763</v>
      </c>
    </row>
    <row r="900" spans="1:86" x14ac:dyDescent="0.25">
      <c r="A900">
        <v>897</v>
      </c>
      <c r="B900" t="s">
        <v>86</v>
      </c>
      <c r="C900" t="s">
        <v>87</v>
      </c>
      <c r="D900" t="s">
        <v>5451</v>
      </c>
      <c r="E900" t="s">
        <v>1476</v>
      </c>
      <c r="F900" t="s">
        <v>684</v>
      </c>
      <c r="H900" t="s">
        <v>685</v>
      </c>
      <c r="I900" t="s">
        <v>686</v>
      </c>
      <c r="J900" t="s">
        <v>687</v>
      </c>
      <c r="P900" t="s">
        <v>688</v>
      </c>
      <c r="Q900" t="s">
        <v>95</v>
      </c>
      <c r="Z900" t="s">
        <v>5452</v>
      </c>
      <c r="AB900" t="s">
        <v>97</v>
      </c>
      <c r="AC900" t="s">
        <v>5452</v>
      </c>
      <c r="AD900" t="s">
        <v>946</v>
      </c>
      <c r="AE900" t="s">
        <v>5453</v>
      </c>
      <c r="AI900" t="s">
        <v>5454</v>
      </c>
      <c r="AJ900" t="s">
        <v>5454</v>
      </c>
      <c r="AK900" t="s">
        <v>5454</v>
      </c>
      <c r="AL900" t="s">
        <v>5455</v>
      </c>
      <c r="AN900" t="s">
        <v>1485</v>
      </c>
      <c r="AO900" t="s">
        <v>1486</v>
      </c>
      <c r="AV900" t="s">
        <v>5456</v>
      </c>
      <c r="AX900">
        <v>56</v>
      </c>
      <c r="AY900" t="s">
        <v>5457</v>
      </c>
      <c r="AZ900" t="s">
        <v>5458</v>
      </c>
      <c r="BA900" t="s">
        <v>2027</v>
      </c>
      <c r="BB900" t="s">
        <v>3818</v>
      </c>
      <c r="BC900" t="s">
        <v>5459</v>
      </c>
      <c r="BF900" t="s">
        <v>1783</v>
      </c>
      <c r="BO900" t="s">
        <v>110</v>
      </c>
      <c r="BP900" t="s">
        <v>111</v>
      </c>
      <c r="BQ900" t="s">
        <v>112</v>
      </c>
      <c r="BR900" t="s">
        <v>239</v>
      </c>
      <c r="BS900" t="s">
        <v>1697</v>
      </c>
      <c r="BT900" t="s">
        <v>625</v>
      </c>
      <c r="BU900" t="s">
        <v>116</v>
      </c>
      <c r="BV900" t="s">
        <v>475</v>
      </c>
      <c r="CF900">
        <v>4</v>
      </c>
      <c r="CG900">
        <v>1</v>
      </c>
      <c r="CH900" t="s">
        <v>4763</v>
      </c>
    </row>
    <row r="901" spans="1:86" x14ac:dyDescent="0.25">
      <c r="A901">
        <v>898</v>
      </c>
      <c r="B901" t="s">
        <v>86</v>
      </c>
      <c r="C901" t="s">
        <v>87</v>
      </c>
      <c r="D901" t="s">
        <v>5460</v>
      </c>
      <c r="E901" t="s">
        <v>1476</v>
      </c>
      <c r="F901" t="s">
        <v>684</v>
      </c>
      <c r="H901" t="s">
        <v>685</v>
      </c>
      <c r="I901" t="s">
        <v>686</v>
      </c>
      <c r="J901" t="s">
        <v>93</v>
      </c>
      <c r="P901" t="s">
        <v>688</v>
      </c>
      <c r="Q901" t="s">
        <v>95</v>
      </c>
      <c r="Z901" t="s">
        <v>5461</v>
      </c>
      <c r="AB901" t="s">
        <v>97</v>
      </c>
      <c r="AC901" t="s">
        <v>5461</v>
      </c>
      <c r="AD901" t="s">
        <v>5462</v>
      </c>
      <c r="AE901" t="s">
        <v>5463</v>
      </c>
      <c r="AI901" t="s">
        <v>5464</v>
      </c>
      <c r="AJ901" t="s">
        <v>5464</v>
      </c>
      <c r="AK901" t="s">
        <v>5464</v>
      </c>
      <c r="AL901" t="s">
        <v>5465</v>
      </c>
      <c r="AN901" t="s">
        <v>1485</v>
      </c>
      <c r="AO901" t="s">
        <v>1486</v>
      </c>
      <c r="AV901" t="s">
        <v>5466</v>
      </c>
      <c r="AX901">
        <v>55</v>
      </c>
      <c r="AY901" t="s">
        <v>5467</v>
      </c>
      <c r="AZ901" t="s">
        <v>5468</v>
      </c>
      <c r="BA901" t="s">
        <v>2027</v>
      </c>
      <c r="BB901" t="s">
        <v>2028</v>
      </c>
      <c r="BF901" t="s">
        <v>2030</v>
      </c>
      <c r="BM901" t="s">
        <v>2031</v>
      </c>
      <c r="BN901" t="s">
        <v>2032</v>
      </c>
      <c r="BO901" t="s">
        <v>110</v>
      </c>
      <c r="BP901" t="s">
        <v>111</v>
      </c>
      <c r="BQ901" t="s">
        <v>112</v>
      </c>
      <c r="BR901" t="s">
        <v>239</v>
      </c>
      <c r="BS901" t="s">
        <v>1697</v>
      </c>
      <c r="BT901" t="s">
        <v>625</v>
      </c>
      <c r="BU901" t="s">
        <v>116</v>
      </c>
      <c r="BV901" t="s">
        <v>475</v>
      </c>
      <c r="CF901">
        <v>5</v>
      </c>
      <c r="CG901">
        <v>3</v>
      </c>
      <c r="CH901" t="s">
        <v>4763</v>
      </c>
    </row>
    <row r="902" spans="1:86" x14ac:dyDescent="0.25">
      <c r="A902">
        <v>899</v>
      </c>
      <c r="B902" t="s">
        <v>86</v>
      </c>
      <c r="C902" t="s">
        <v>87</v>
      </c>
      <c r="D902" t="s">
        <v>5469</v>
      </c>
      <c r="E902" t="s">
        <v>1476</v>
      </c>
      <c r="F902" t="s">
        <v>684</v>
      </c>
      <c r="H902" t="s">
        <v>685</v>
      </c>
      <c r="I902" t="s">
        <v>686</v>
      </c>
      <c r="J902" t="s">
        <v>687</v>
      </c>
      <c r="P902" t="s">
        <v>688</v>
      </c>
      <c r="Q902" t="s">
        <v>95</v>
      </c>
      <c r="Z902" t="s">
        <v>5470</v>
      </c>
      <c r="AB902" t="s">
        <v>97</v>
      </c>
      <c r="AC902" t="s">
        <v>5470</v>
      </c>
      <c r="AD902" t="s">
        <v>5462</v>
      </c>
      <c r="AE902" t="s">
        <v>5471</v>
      </c>
      <c r="AI902" t="s">
        <v>5472</v>
      </c>
      <c r="AJ902" t="s">
        <v>5472</v>
      </c>
      <c r="AK902" t="s">
        <v>5472</v>
      </c>
      <c r="AL902" t="s">
        <v>5473</v>
      </c>
      <c r="AN902" t="s">
        <v>1485</v>
      </c>
      <c r="AO902" t="s">
        <v>1486</v>
      </c>
      <c r="AV902" t="s">
        <v>5474</v>
      </c>
      <c r="AX902">
        <v>153</v>
      </c>
      <c r="AY902" t="s">
        <v>5475</v>
      </c>
      <c r="AZ902" t="s">
        <v>5476</v>
      </c>
      <c r="BA902" t="s">
        <v>5477</v>
      </c>
      <c r="BB902" t="s">
        <v>5478</v>
      </c>
      <c r="BO902" t="s">
        <v>110</v>
      </c>
      <c r="BP902" t="s">
        <v>111</v>
      </c>
      <c r="BQ902" t="s">
        <v>112</v>
      </c>
      <c r="BR902" t="s">
        <v>3857</v>
      </c>
      <c r="BS902" t="s">
        <v>4845</v>
      </c>
      <c r="BT902" t="s">
        <v>5479</v>
      </c>
      <c r="BU902" t="s">
        <v>116</v>
      </c>
      <c r="BV902" t="s">
        <v>475</v>
      </c>
      <c r="CF902">
        <v>6</v>
      </c>
      <c r="CG902">
        <v>3</v>
      </c>
      <c r="CH902" t="s">
        <v>4763</v>
      </c>
    </row>
    <row r="903" spans="1:86" x14ac:dyDescent="0.25">
      <c r="A903">
        <v>900</v>
      </c>
      <c r="B903" t="s">
        <v>86</v>
      </c>
      <c r="C903" t="s">
        <v>87</v>
      </c>
      <c r="D903" t="s">
        <v>5480</v>
      </c>
      <c r="E903" t="s">
        <v>1476</v>
      </c>
      <c r="F903" t="s">
        <v>684</v>
      </c>
      <c r="H903" t="s">
        <v>685</v>
      </c>
      <c r="I903" t="s">
        <v>686</v>
      </c>
      <c r="J903" t="s">
        <v>687</v>
      </c>
      <c r="P903" t="s">
        <v>688</v>
      </c>
      <c r="Q903" t="s">
        <v>95</v>
      </c>
      <c r="Z903" t="s">
        <v>5481</v>
      </c>
      <c r="AB903" t="s">
        <v>97</v>
      </c>
      <c r="AC903" t="s">
        <v>5481</v>
      </c>
      <c r="AD903" t="s">
        <v>5462</v>
      </c>
      <c r="AE903" t="s">
        <v>5482</v>
      </c>
      <c r="AI903" t="s">
        <v>5483</v>
      </c>
      <c r="AJ903" t="s">
        <v>5483</v>
      </c>
      <c r="AK903" t="s">
        <v>5483</v>
      </c>
      <c r="AL903" t="s">
        <v>5484</v>
      </c>
      <c r="AN903" t="s">
        <v>1485</v>
      </c>
      <c r="AO903" t="s">
        <v>1486</v>
      </c>
      <c r="AV903" t="s">
        <v>5485</v>
      </c>
      <c r="AX903">
        <v>87</v>
      </c>
      <c r="AY903" t="s">
        <v>5486</v>
      </c>
      <c r="AZ903" t="s">
        <v>5487</v>
      </c>
      <c r="BA903" t="s">
        <v>1595</v>
      </c>
      <c r="BB903" t="s">
        <v>1596</v>
      </c>
      <c r="BC903" t="s">
        <v>5488</v>
      </c>
      <c r="BJ903" t="s">
        <v>353</v>
      </c>
      <c r="BO903" t="s">
        <v>110</v>
      </c>
      <c r="BP903" t="s">
        <v>111</v>
      </c>
      <c r="BQ903" t="s">
        <v>112</v>
      </c>
      <c r="BR903" t="s">
        <v>354</v>
      </c>
      <c r="BS903" t="s">
        <v>355</v>
      </c>
      <c r="BT903" t="s">
        <v>207</v>
      </c>
      <c r="BU903" t="s">
        <v>116</v>
      </c>
      <c r="BV903" t="s">
        <v>137</v>
      </c>
      <c r="CF903">
        <v>4</v>
      </c>
      <c r="CG903">
        <v>1</v>
      </c>
      <c r="CH903" t="s">
        <v>4763</v>
      </c>
    </row>
    <row r="904" spans="1:86" x14ac:dyDescent="0.25">
      <c r="A904">
        <v>901</v>
      </c>
      <c r="B904" t="s">
        <v>86</v>
      </c>
      <c r="C904" t="s">
        <v>87</v>
      </c>
      <c r="D904" t="s">
        <v>5489</v>
      </c>
      <c r="E904" t="s">
        <v>1476</v>
      </c>
      <c r="F904" t="s">
        <v>684</v>
      </c>
      <c r="H904" t="s">
        <v>685</v>
      </c>
      <c r="I904" t="s">
        <v>686</v>
      </c>
      <c r="J904" t="s">
        <v>687</v>
      </c>
      <c r="P904" t="s">
        <v>688</v>
      </c>
      <c r="Q904" t="s">
        <v>95</v>
      </c>
      <c r="Z904" t="s">
        <v>5490</v>
      </c>
      <c r="AB904" t="s">
        <v>97</v>
      </c>
      <c r="AC904" t="s">
        <v>5490</v>
      </c>
      <c r="AD904" t="s">
        <v>1990</v>
      </c>
      <c r="AE904" t="s">
        <v>5491</v>
      </c>
      <c r="AI904" t="s">
        <v>5492</v>
      </c>
      <c r="AJ904" t="s">
        <v>5492</v>
      </c>
      <c r="AK904" t="s">
        <v>5492</v>
      </c>
      <c r="AL904" t="s">
        <v>5493</v>
      </c>
      <c r="AN904" t="s">
        <v>1485</v>
      </c>
      <c r="AO904" t="s">
        <v>1486</v>
      </c>
      <c r="AV904" t="s">
        <v>5494</v>
      </c>
      <c r="AX904">
        <v>42</v>
      </c>
      <c r="AY904" t="s">
        <v>5495</v>
      </c>
      <c r="AZ904" t="s">
        <v>5496</v>
      </c>
      <c r="BA904" t="s">
        <v>5497</v>
      </c>
      <c r="BB904" t="s">
        <v>5498</v>
      </c>
      <c r="BJ904" t="s">
        <v>1526</v>
      </c>
      <c r="BO904" t="s">
        <v>110</v>
      </c>
      <c r="BP904" t="s">
        <v>111</v>
      </c>
      <c r="BQ904" t="s">
        <v>112</v>
      </c>
      <c r="BR904" t="s">
        <v>1711</v>
      </c>
      <c r="BS904" t="s">
        <v>3052</v>
      </c>
      <c r="BT904" t="s">
        <v>5499</v>
      </c>
      <c r="BU904" t="s">
        <v>116</v>
      </c>
      <c r="BV904" t="s">
        <v>475</v>
      </c>
      <c r="CF904">
        <v>6</v>
      </c>
      <c r="CG904">
        <v>3</v>
      </c>
      <c r="CH904" t="s">
        <v>4763</v>
      </c>
    </row>
    <row r="905" spans="1:86" x14ac:dyDescent="0.25">
      <c r="A905">
        <v>902</v>
      </c>
      <c r="B905" t="s">
        <v>86</v>
      </c>
      <c r="C905" t="s">
        <v>87</v>
      </c>
      <c r="D905" t="s">
        <v>5500</v>
      </c>
      <c r="E905" t="s">
        <v>1476</v>
      </c>
      <c r="F905" t="s">
        <v>684</v>
      </c>
      <c r="H905" t="s">
        <v>685</v>
      </c>
      <c r="I905" t="s">
        <v>686</v>
      </c>
      <c r="J905" t="s">
        <v>687</v>
      </c>
      <c r="P905" t="s">
        <v>688</v>
      </c>
      <c r="Q905" t="s">
        <v>95</v>
      </c>
      <c r="Z905" t="s">
        <v>5501</v>
      </c>
      <c r="AB905" t="s">
        <v>97</v>
      </c>
      <c r="AC905" t="s">
        <v>5501</v>
      </c>
      <c r="AD905" t="s">
        <v>1990</v>
      </c>
      <c r="AE905" t="s">
        <v>5502</v>
      </c>
      <c r="AI905" t="s">
        <v>5503</v>
      </c>
      <c r="AJ905" t="s">
        <v>5503</v>
      </c>
      <c r="AK905" t="s">
        <v>5503</v>
      </c>
      <c r="AL905" t="s">
        <v>5504</v>
      </c>
      <c r="AN905" t="s">
        <v>1485</v>
      </c>
      <c r="AO905" t="s">
        <v>1486</v>
      </c>
      <c r="AV905" t="s">
        <v>5505</v>
      </c>
      <c r="AX905">
        <v>106</v>
      </c>
      <c r="AY905" t="s">
        <v>5506</v>
      </c>
      <c r="AZ905" t="s">
        <v>5507</v>
      </c>
      <c r="BA905" t="s">
        <v>5508</v>
      </c>
      <c r="BB905" t="s">
        <v>5509</v>
      </c>
      <c r="BO905" t="s">
        <v>110</v>
      </c>
      <c r="BP905" t="s">
        <v>111</v>
      </c>
      <c r="BQ905" t="s">
        <v>112</v>
      </c>
      <c r="BR905" t="s">
        <v>1457</v>
      </c>
      <c r="BS905" t="s">
        <v>1458</v>
      </c>
      <c r="BT905" t="s">
        <v>136</v>
      </c>
      <c r="BU905" t="s">
        <v>116</v>
      </c>
      <c r="BV905" t="s">
        <v>137</v>
      </c>
      <c r="CF905">
        <v>6</v>
      </c>
      <c r="CG905">
        <v>3</v>
      </c>
      <c r="CH905" t="s">
        <v>4763</v>
      </c>
    </row>
    <row r="906" spans="1:86" x14ac:dyDescent="0.25">
      <c r="A906">
        <v>903</v>
      </c>
      <c r="B906" t="s">
        <v>86</v>
      </c>
      <c r="C906" t="s">
        <v>87</v>
      </c>
      <c r="D906" t="s">
        <v>5510</v>
      </c>
      <c r="E906" t="s">
        <v>1476</v>
      </c>
      <c r="F906" t="s">
        <v>684</v>
      </c>
      <c r="H906" t="s">
        <v>685</v>
      </c>
      <c r="I906" t="s">
        <v>686</v>
      </c>
      <c r="J906" t="s">
        <v>687</v>
      </c>
      <c r="P906" t="s">
        <v>688</v>
      </c>
      <c r="Q906" t="s">
        <v>95</v>
      </c>
      <c r="Z906" t="s">
        <v>5511</v>
      </c>
      <c r="AB906" t="s">
        <v>97</v>
      </c>
      <c r="AC906" t="s">
        <v>5511</v>
      </c>
      <c r="AD906" t="s">
        <v>5512</v>
      </c>
      <c r="AE906" t="s">
        <v>5513</v>
      </c>
      <c r="AI906" t="s">
        <v>5514</v>
      </c>
      <c r="AJ906" t="s">
        <v>5514</v>
      </c>
      <c r="AK906" t="s">
        <v>5514</v>
      </c>
      <c r="AL906" t="s">
        <v>5515</v>
      </c>
      <c r="AN906" t="s">
        <v>1485</v>
      </c>
      <c r="AO906" t="s">
        <v>1486</v>
      </c>
      <c r="AV906" t="s">
        <v>421</v>
      </c>
      <c r="AX906">
        <v>83</v>
      </c>
      <c r="AY906" t="s">
        <v>5516</v>
      </c>
      <c r="AZ906" t="s">
        <v>5517</v>
      </c>
      <c r="BA906" t="s">
        <v>418</v>
      </c>
      <c r="BB906" t="s">
        <v>419</v>
      </c>
      <c r="BJ906" t="s">
        <v>460</v>
      </c>
      <c r="BO906" t="s">
        <v>110</v>
      </c>
      <c r="BP906" t="s">
        <v>111</v>
      </c>
      <c r="BQ906" t="s">
        <v>112</v>
      </c>
      <c r="BR906" t="s">
        <v>420</v>
      </c>
      <c r="BS906" t="s">
        <v>421</v>
      </c>
      <c r="BT906" t="s">
        <v>422</v>
      </c>
      <c r="BU906" t="s">
        <v>116</v>
      </c>
      <c r="BV906" t="s">
        <v>482</v>
      </c>
      <c r="CF906">
        <v>6</v>
      </c>
      <c r="CG906">
        <v>3</v>
      </c>
      <c r="CH906" t="s">
        <v>4763</v>
      </c>
    </row>
    <row r="907" spans="1:86" x14ac:dyDescent="0.25">
      <c r="A907">
        <v>904</v>
      </c>
      <c r="B907" t="s">
        <v>86</v>
      </c>
      <c r="C907" t="s">
        <v>87</v>
      </c>
      <c r="D907" t="s">
        <v>5518</v>
      </c>
      <c r="E907" t="s">
        <v>1476</v>
      </c>
      <c r="F907" t="s">
        <v>684</v>
      </c>
      <c r="H907" t="s">
        <v>685</v>
      </c>
      <c r="I907" t="s">
        <v>686</v>
      </c>
      <c r="J907" t="s">
        <v>687</v>
      </c>
      <c r="P907" t="s">
        <v>688</v>
      </c>
      <c r="Q907" t="s">
        <v>95</v>
      </c>
      <c r="Z907" t="s">
        <v>5519</v>
      </c>
      <c r="AB907" t="s">
        <v>97</v>
      </c>
      <c r="AC907" t="s">
        <v>5519</v>
      </c>
      <c r="AD907" t="s">
        <v>1873</v>
      </c>
      <c r="AE907" t="s">
        <v>5520</v>
      </c>
      <c r="AI907" t="s">
        <v>5521</v>
      </c>
      <c r="AJ907" t="s">
        <v>5521</v>
      </c>
      <c r="AK907" t="s">
        <v>5521</v>
      </c>
      <c r="AL907" t="s">
        <v>5522</v>
      </c>
      <c r="AN907" t="s">
        <v>1485</v>
      </c>
      <c r="AO907" t="s">
        <v>1486</v>
      </c>
      <c r="AV907" t="s">
        <v>5523</v>
      </c>
      <c r="AX907">
        <v>50</v>
      </c>
      <c r="AY907" t="s">
        <v>5524</v>
      </c>
      <c r="AZ907" t="s">
        <v>5525</v>
      </c>
      <c r="BA907" t="s">
        <v>1084</v>
      </c>
      <c r="BB907" t="s">
        <v>1085</v>
      </c>
      <c r="BO907" t="s">
        <v>110</v>
      </c>
      <c r="BP907" t="s">
        <v>111</v>
      </c>
      <c r="BQ907" t="s">
        <v>112</v>
      </c>
      <c r="BR907" t="s">
        <v>900</v>
      </c>
      <c r="BS907" t="s">
        <v>900</v>
      </c>
      <c r="BT907" t="s">
        <v>1506</v>
      </c>
      <c r="BU907" t="s">
        <v>116</v>
      </c>
      <c r="BV907" t="s">
        <v>137</v>
      </c>
      <c r="CF907">
        <v>6</v>
      </c>
      <c r="CG907">
        <v>3</v>
      </c>
      <c r="CH907" t="s">
        <v>4763</v>
      </c>
    </row>
    <row r="908" spans="1:86" x14ac:dyDescent="0.25">
      <c r="A908">
        <v>905</v>
      </c>
      <c r="B908" t="s">
        <v>86</v>
      </c>
      <c r="C908" t="s">
        <v>87</v>
      </c>
      <c r="D908" t="s">
        <v>5526</v>
      </c>
      <c r="E908" t="s">
        <v>1476</v>
      </c>
      <c r="F908" t="s">
        <v>684</v>
      </c>
      <c r="H908" t="s">
        <v>685</v>
      </c>
      <c r="I908" t="s">
        <v>686</v>
      </c>
      <c r="J908" t="s">
        <v>687</v>
      </c>
      <c r="P908" t="s">
        <v>688</v>
      </c>
      <c r="Q908" t="s">
        <v>95</v>
      </c>
      <c r="Z908" t="s">
        <v>5527</v>
      </c>
      <c r="AB908" t="s">
        <v>97</v>
      </c>
      <c r="AC908" t="s">
        <v>5527</v>
      </c>
      <c r="AD908" t="s">
        <v>2571</v>
      </c>
      <c r="AE908" t="s">
        <v>5528</v>
      </c>
      <c r="AI908" t="s">
        <v>5529</v>
      </c>
      <c r="AJ908" t="s">
        <v>5529</v>
      </c>
      <c r="AK908" t="s">
        <v>5529</v>
      </c>
      <c r="AL908" t="s">
        <v>5530</v>
      </c>
      <c r="AN908" t="s">
        <v>1485</v>
      </c>
      <c r="AO908" t="s">
        <v>1486</v>
      </c>
      <c r="AV908" t="s">
        <v>5531</v>
      </c>
      <c r="AX908">
        <v>62</v>
      </c>
      <c r="AY908" t="s">
        <v>2999</v>
      </c>
      <c r="AZ908" t="s">
        <v>3000</v>
      </c>
      <c r="BA908" t="s">
        <v>2989</v>
      </c>
      <c r="BB908" t="s">
        <v>2990</v>
      </c>
      <c r="BC908" t="s">
        <v>2991</v>
      </c>
      <c r="BO908" t="s">
        <v>110</v>
      </c>
      <c r="BP908" t="s">
        <v>111</v>
      </c>
      <c r="BQ908" t="s">
        <v>112</v>
      </c>
      <c r="BR908" t="s">
        <v>2223</v>
      </c>
      <c r="BS908" t="s">
        <v>2992</v>
      </c>
      <c r="BT908" t="s">
        <v>983</v>
      </c>
      <c r="BU908" t="s">
        <v>116</v>
      </c>
      <c r="BV908" t="s">
        <v>602</v>
      </c>
      <c r="CF908">
        <v>6</v>
      </c>
      <c r="CG908">
        <v>1</v>
      </c>
      <c r="CH908" t="s">
        <v>4763</v>
      </c>
    </row>
    <row r="909" spans="1:86" x14ac:dyDescent="0.25">
      <c r="A909">
        <v>906</v>
      </c>
      <c r="B909" t="s">
        <v>86</v>
      </c>
      <c r="C909" t="s">
        <v>87</v>
      </c>
      <c r="D909" t="s">
        <v>5532</v>
      </c>
      <c r="E909" t="s">
        <v>1476</v>
      </c>
      <c r="F909" t="s">
        <v>684</v>
      </c>
      <c r="H909" t="s">
        <v>685</v>
      </c>
      <c r="I909" t="s">
        <v>686</v>
      </c>
      <c r="J909" t="s">
        <v>93</v>
      </c>
      <c r="P909" t="s">
        <v>688</v>
      </c>
      <c r="Q909" t="s">
        <v>95</v>
      </c>
      <c r="Z909" t="s">
        <v>4917</v>
      </c>
      <c r="AB909" t="s">
        <v>97</v>
      </c>
      <c r="AC909" t="s">
        <v>4917</v>
      </c>
      <c r="AD909" t="s">
        <v>1582</v>
      </c>
      <c r="AE909" t="s">
        <v>2509</v>
      </c>
      <c r="AI909" t="s">
        <v>5533</v>
      </c>
      <c r="AJ909" t="s">
        <v>5533</v>
      </c>
      <c r="AK909" t="s">
        <v>5533</v>
      </c>
      <c r="AL909" t="s">
        <v>5534</v>
      </c>
      <c r="AN909" t="s">
        <v>1485</v>
      </c>
      <c r="AO909" t="s">
        <v>1486</v>
      </c>
      <c r="AV909" t="s">
        <v>5535</v>
      </c>
      <c r="AX909">
        <v>47</v>
      </c>
      <c r="AY909" t="s">
        <v>5536</v>
      </c>
      <c r="AZ909" t="s">
        <v>5537</v>
      </c>
      <c r="BA909" t="s">
        <v>5538</v>
      </c>
      <c r="BB909" t="s">
        <v>5539</v>
      </c>
      <c r="BC909" t="s">
        <v>5540</v>
      </c>
      <c r="BO909" t="s">
        <v>110</v>
      </c>
      <c r="BP909" t="s">
        <v>111</v>
      </c>
      <c r="BQ909" t="s">
        <v>112</v>
      </c>
      <c r="BR909" t="s">
        <v>2223</v>
      </c>
      <c r="BS909" t="s">
        <v>2992</v>
      </c>
      <c r="BT909" t="s">
        <v>983</v>
      </c>
      <c r="BU909" t="s">
        <v>116</v>
      </c>
      <c r="BV909" t="s">
        <v>475</v>
      </c>
      <c r="CF909">
        <v>7</v>
      </c>
      <c r="CG909">
        <v>1</v>
      </c>
      <c r="CH909" t="s">
        <v>4763</v>
      </c>
    </row>
    <row r="910" spans="1:86" x14ac:dyDescent="0.25">
      <c r="A910">
        <v>907</v>
      </c>
      <c r="B910" t="s">
        <v>86</v>
      </c>
      <c r="C910" t="s">
        <v>87</v>
      </c>
      <c r="D910" t="s">
        <v>5541</v>
      </c>
      <c r="E910" t="s">
        <v>1476</v>
      </c>
      <c r="F910" t="s">
        <v>684</v>
      </c>
      <c r="H910" t="s">
        <v>685</v>
      </c>
      <c r="I910" t="s">
        <v>686</v>
      </c>
      <c r="J910" t="s">
        <v>687</v>
      </c>
      <c r="P910" t="s">
        <v>688</v>
      </c>
      <c r="Q910" t="s">
        <v>95</v>
      </c>
      <c r="Z910" t="s">
        <v>495</v>
      </c>
      <c r="AB910" t="s">
        <v>97</v>
      </c>
      <c r="AC910" t="s">
        <v>495</v>
      </c>
      <c r="AD910" t="s">
        <v>1943</v>
      </c>
      <c r="AE910" t="s">
        <v>5542</v>
      </c>
      <c r="AI910" t="s">
        <v>4781</v>
      </c>
      <c r="AJ910" t="s">
        <v>4781</v>
      </c>
      <c r="AK910" t="s">
        <v>4781</v>
      </c>
      <c r="AL910" t="s">
        <v>4782</v>
      </c>
      <c r="AN910" t="s">
        <v>1485</v>
      </c>
      <c r="AO910" t="s">
        <v>1486</v>
      </c>
      <c r="AV910" t="s">
        <v>5543</v>
      </c>
      <c r="AX910">
        <v>84</v>
      </c>
      <c r="AY910" t="s">
        <v>5544</v>
      </c>
      <c r="AZ910" t="s">
        <v>5545</v>
      </c>
      <c r="BA910" t="s">
        <v>418</v>
      </c>
      <c r="BB910" t="s">
        <v>419</v>
      </c>
      <c r="BC910" t="s">
        <v>5546</v>
      </c>
      <c r="BJ910" t="s">
        <v>460</v>
      </c>
      <c r="BM910" t="s">
        <v>534</v>
      </c>
      <c r="BN910" t="s">
        <v>535</v>
      </c>
      <c r="BO910" t="s">
        <v>110</v>
      </c>
      <c r="BP910" t="s">
        <v>111</v>
      </c>
      <c r="BQ910" t="s">
        <v>112</v>
      </c>
      <c r="BR910" t="s">
        <v>420</v>
      </c>
      <c r="BS910" t="s">
        <v>421</v>
      </c>
      <c r="BT910" t="s">
        <v>422</v>
      </c>
      <c r="BU910" t="s">
        <v>116</v>
      </c>
      <c r="BV910" t="s">
        <v>475</v>
      </c>
      <c r="CF910">
        <v>6</v>
      </c>
      <c r="CG910">
        <v>1</v>
      </c>
      <c r="CH910" t="s">
        <v>4763</v>
      </c>
    </row>
    <row r="911" spans="1:86" x14ac:dyDescent="0.25">
      <c r="A911">
        <v>908</v>
      </c>
      <c r="B911" t="s">
        <v>86</v>
      </c>
      <c r="C911" t="s">
        <v>87</v>
      </c>
      <c r="D911" t="s">
        <v>5547</v>
      </c>
      <c r="E911" t="s">
        <v>1476</v>
      </c>
      <c r="F911" t="s">
        <v>684</v>
      </c>
      <c r="H911" t="s">
        <v>685</v>
      </c>
      <c r="I911" t="s">
        <v>686</v>
      </c>
      <c r="J911" t="s">
        <v>687</v>
      </c>
      <c r="P911" t="s">
        <v>688</v>
      </c>
      <c r="Q911" t="s">
        <v>95</v>
      </c>
      <c r="Z911" t="s">
        <v>1786</v>
      </c>
      <c r="AB911" t="s">
        <v>97</v>
      </c>
      <c r="AC911" t="s">
        <v>1786</v>
      </c>
      <c r="AD911" t="s">
        <v>1928</v>
      </c>
      <c r="AE911" t="s">
        <v>5548</v>
      </c>
      <c r="AI911" t="s">
        <v>5549</v>
      </c>
      <c r="AJ911" t="s">
        <v>5549</v>
      </c>
      <c r="AK911" t="s">
        <v>5549</v>
      </c>
      <c r="AL911" t="s">
        <v>5550</v>
      </c>
      <c r="AN911" t="s">
        <v>1485</v>
      </c>
      <c r="AO911" t="s">
        <v>1486</v>
      </c>
      <c r="AV911" t="s">
        <v>5551</v>
      </c>
      <c r="AX911">
        <v>80</v>
      </c>
      <c r="AY911" t="s">
        <v>5552</v>
      </c>
      <c r="AZ911" t="s">
        <v>5553</v>
      </c>
      <c r="BA911" t="s">
        <v>1162</v>
      </c>
      <c r="BB911" t="s">
        <v>1163</v>
      </c>
      <c r="BO911" t="s">
        <v>110</v>
      </c>
      <c r="BP911" t="s">
        <v>111</v>
      </c>
      <c r="BQ911" t="s">
        <v>112</v>
      </c>
      <c r="BR911" t="s">
        <v>252</v>
      </c>
      <c r="BS911" t="s">
        <v>1164</v>
      </c>
      <c r="BT911" t="s">
        <v>254</v>
      </c>
      <c r="BU911" t="s">
        <v>116</v>
      </c>
      <c r="BV911" t="s">
        <v>137</v>
      </c>
      <c r="CF911">
        <v>4</v>
      </c>
      <c r="CG911">
        <v>3</v>
      </c>
      <c r="CH911" t="s">
        <v>4763</v>
      </c>
    </row>
    <row r="912" spans="1:86" x14ac:dyDescent="0.25">
      <c r="A912">
        <v>909</v>
      </c>
      <c r="B912" t="s">
        <v>86</v>
      </c>
      <c r="C912" t="s">
        <v>87</v>
      </c>
      <c r="D912" t="s">
        <v>5554</v>
      </c>
      <c r="E912" t="s">
        <v>1476</v>
      </c>
      <c r="F912" t="s">
        <v>684</v>
      </c>
      <c r="H912" t="s">
        <v>685</v>
      </c>
      <c r="I912" t="s">
        <v>686</v>
      </c>
      <c r="J912" t="s">
        <v>5555</v>
      </c>
      <c r="P912" t="s">
        <v>688</v>
      </c>
      <c r="Q912" t="s">
        <v>95</v>
      </c>
      <c r="Z912" t="s">
        <v>5556</v>
      </c>
      <c r="AB912" t="s">
        <v>97</v>
      </c>
      <c r="AC912" t="s">
        <v>5556</v>
      </c>
      <c r="AD912" t="s">
        <v>2269</v>
      </c>
      <c r="AE912" t="s">
        <v>5557</v>
      </c>
      <c r="AI912" t="s">
        <v>5558</v>
      </c>
      <c r="AJ912" t="s">
        <v>5558</v>
      </c>
      <c r="AK912" t="s">
        <v>5558</v>
      </c>
      <c r="AL912" t="s">
        <v>5559</v>
      </c>
      <c r="AN912" t="s">
        <v>1485</v>
      </c>
      <c r="AO912" t="s">
        <v>1486</v>
      </c>
      <c r="AV912" t="s">
        <v>5560</v>
      </c>
      <c r="AX912">
        <v>55</v>
      </c>
      <c r="AY912" t="s">
        <v>5561</v>
      </c>
      <c r="AZ912" t="s">
        <v>5562</v>
      </c>
      <c r="BA912" t="s">
        <v>2027</v>
      </c>
      <c r="BB912" t="s">
        <v>2028</v>
      </c>
      <c r="BC912" t="s">
        <v>2029</v>
      </c>
      <c r="BF912" t="s">
        <v>2030</v>
      </c>
      <c r="BM912" t="s">
        <v>2031</v>
      </c>
      <c r="BN912" t="s">
        <v>2032</v>
      </c>
      <c r="BO912" t="s">
        <v>110</v>
      </c>
      <c r="BP912" t="s">
        <v>111</v>
      </c>
      <c r="BQ912" t="s">
        <v>112</v>
      </c>
      <c r="BR912" t="s">
        <v>239</v>
      </c>
      <c r="BS912" t="s">
        <v>1697</v>
      </c>
      <c r="BT912" t="s">
        <v>625</v>
      </c>
      <c r="BU912" t="s">
        <v>116</v>
      </c>
      <c r="BV912" t="s">
        <v>137</v>
      </c>
      <c r="CF912">
        <v>5</v>
      </c>
      <c r="CG912">
        <v>1</v>
      </c>
      <c r="CH912" t="s">
        <v>4763</v>
      </c>
    </row>
    <row r="913" spans="1:86" x14ac:dyDescent="0.25">
      <c r="A913">
        <v>910</v>
      </c>
      <c r="B913" t="s">
        <v>86</v>
      </c>
      <c r="C913" t="s">
        <v>87</v>
      </c>
      <c r="D913" t="s">
        <v>5563</v>
      </c>
      <c r="E913" t="s">
        <v>1476</v>
      </c>
      <c r="F913" t="s">
        <v>684</v>
      </c>
      <c r="H913" t="s">
        <v>685</v>
      </c>
      <c r="I913" t="s">
        <v>686</v>
      </c>
      <c r="J913" t="s">
        <v>687</v>
      </c>
      <c r="P913" t="s">
        <v>688</v>
      </c>
      <c r="Q913" t="s">
        <v>95</v>
      </c>
      <c r="Z913" t="s">
        <v>1675</v>
      </c>
      <c r="AB913" t="s">
        <v>97</v>
      </c>
      <c r="AC913" t="s">
        <v>1675</v>
      </c>
      <c r="AD913" t="s">
        <v>4847</v>
      </c>
      <c r="AE913" t="s">
        <v>5564</v>
      </c>
      <c r="AI913" t="s">
        <v>5565</v>
      </c>
      <c r="AJ913" t="s">
        <v>5565</v>
      </c>
      <c r="AK913" t="s">
        <v>5565</v>
      </c>
      <c r="AL913" t="s">
        <v>5566</v>
      </c>
      <c r="AN913" t="s">
        <v>1485</v>
      </c>
      <c r="AO913" t="s">
        <v>1486</v>
      </c>
      <c r="AV913" t="s">
        <v>5567</v>
      </c>
      <c r="AX913">
        <v>64</v>
      </c>
      <c r="AY913" t="s">
        <v>2889</v>
      </c>
      <c r="AZ913" t="s">
        <v>2890</v>
      </c>
      <c r="BA913" t="s">
        <v>2027</v>
      </c>
      <c r="BB913" t="s">
        <v>2028</v>
      </c>
      <c r="BF913" t="s">
        <v>2030</v>
      </c>
      <c r="BM913" t="s">
        <v>2031</v>
      </c>
      <c r="BN913" t="s">
        <v>2032</v>
      </c>
      <c r="BO913" t="s">
        <v>110</v>
      </c>
      <c r="BP913" t="s">
        <v>111</v>
      </c>
      <c r="BQ913" t="s">
        <v>112</v>
      </c>
      <c r="BR913" t="s">
        <v>239</v>
      </c>
      <c r="BS913" t="s">
        <v>1697</v>
      </c>
      <c r="BT913" t="s">
        <v>625</v>
      </c>
      <c r="BU913" t="s">
        <v>116</v>
      </c>
      <c r="BV913" t="s">
        <v>2039</v>
      </c>
      <c r="CF913">
        <v>5</v>
      </c>
      <c r="CG913">
        <v>3</v>
      </c>
      <c r="CH913" t="s">
        <v>4763</v>
      </c>
    </row>
    <row r="914" spans="1:86" x14ac:dyDescent="0.25">
      <c r="A914">
        <v>911</v>
      </c>
      <c r="B914" t="s">
        <v>86</v>
      </c>
      <c r="C914" t="s">
        <v>87</v>
      </c>
      <c r="D914" t="s">
        <v>5568</v>
      </c>
      <c r="E914" t="s">
        <v>1476</v>
      </c>
      <c r="F914" t="s">
        <v>684</v>
      </c>
      <c r="H914" t="s">
        <v>685</v>
      </c>
      <c r="I914" t="s">
        <v>686</v>
      </c>
      <c r="J914" t="s">
        <v>687</v>
      </c>
      <c r="P914" t="s">
        <v>688</v>
      </c>
      <c r="Q914" t="s">
        <v>95</v>
      </c>
      <c r="Z914" t="s">
        <v>1675</v>
      </c>
      <c r="AB914" t="s">
        <v>97</v>
      </c>
      <c r="AC914" t="s">
        <v>1675</v>
      </c>
      <c r="AD914" t="s">
        <v>4780</v>
      </c>
      <c r="AE914" t="s">
        <v>5569</v>
      </c>
      <c r="AI914" t="s">
        <v>5570</v>
      </c>
      <c r="AJ914" t="s">
        <v>5570</v>
      </c>
      <c r="AK914" t="s">
        <v>5570</v>
      </c>
      <c r="AL914" t="s">
        <v>5571</v>
      </c>
      <c r="AN914" t="s">
        <v>1485</v>
      </c>
      <c r="AO914" t="s">
        <v>1486</v>
      </c>
      <c r="AV914" t="s">
        <v>5572</v>
      </c>
      <c r="AX914">
        <v>70</v>
      </c>
      <c r="AY914" t="s">
        <v>5573</v>
      </c>
      <c r="AZ914" t="s">
        <v>5574</v>
      </c>
      <c r="BA914" t="s">
        <v>4068</v>
      </c>
      <c r="BB914" t="s">
        <v>4069</v>
      </c>
      <c r="BC914" t="s">
        <v>5575</v>
      </c>
      <c r="BO914" t="s">
        <v>110</v>
      </c>
      <c r="BP914" t="s">
        <v>111</v>
      </c>
      <c r="BQ914" t="s">
        <v>112</v>
      </c>
      <c r="BR914" t="s">
        <v>252</v>
      </c>
      <c r="BS914" t="s">
        <v>5576</v>
      </c>
      <c r="BT914" t="s">
        <v>254</v>
      </c>
      <c r="BU914" t="s">
        <v>116</v>
      </c>
      <c r="BV914" t="s">
        <v>137</v>
      </c>
      <c r="CF914">
        <v>4</v>
      </c>
      <c r="CG914">
        <v>1</v>
      </c>
      <c r="CH914" t="s">
        <v>4763</v>
      </c>
    </row>
    <row r="915" spans="1:86" x14ac:dyDescent="0.25">
      <c r="A915">
        <v>912</v>
      </c>
      <c r="B915" t="s">
        <v>86</v>
      </c>
      <c r="C915" t="s">
        <v>87</v>
      </c>
      <c r="D915" t="s">
        <v>5577</v>
      </c>
      <c r="E915" t="s">
        <v>1476</v>
      </c>
      <c r="F915" t="s">
        <v>684</v>
      </c>
      <c r="H915" t="s">
        <v>685</v>
      </c>
      <c r="I915" t="s">
        <v>686</v>
      </c>
      <c r="J915" t="s">
        <v>5555</v>
      </c>
      <c r="P915" t="s">
        <v>688</v>
      </c>
      <c r="Q915" t="s">
        <v>95</v>
      </c>
      <c r="Z915" t="s">
        <v>1675</v>
      </c>
      <c r="AB915" t="s">
        <v>97</v>
      </c>
      <c r="AC915" t="s">
        <v>1675</v>
      </c>
      <c r="AD915" t="s">
        <v>4871</v>
      </c>
      <c r="AE915" t="s">
        <v>5578</v>
      </c>
      <c r="AI915" t="s">
        <v>5579</v>
      </c>
      <c r="AJ915" t="s">
        <v>5579</v>
      </c>
      <c r="AK915" t="s">
        <v>5579</v>
      </c>
      <c r="AL915" t="s">
        <v>5580</v>
      </c>
      <c r="AN915" t="s">
        <v>1485</v>
      </c>
      <c r="AO915" t="s">
        <v>1486</v>
      </c>
      <c r="AV915" t="s">
        <v>5581</v>
      </c>
      <c r="AX915">
        <v>54</v>
      </c>
      <c r="AY915" t="s">
        <v>5582</v>
      </c>
      <c r="AZ915" t="s">
        <v>5583</v>
      </c>
      <c r="BA915" t="s">
        <v>5584</v>
      </c>
      <c r="BB915" t="s">
        <v>5585</v>
      </c>
      <c r="BC915" t="s">
        <v>5586</v>
      </c>
      <c r="BJ915" t="s">
        <v>1541</v>
      </c>
      <c r="BO915" t="s">
        <v>110</v>
      </c>
      <c r="BP915" t="s">
        <v>111</v>
      </c>
      <c r="BQ915" t="s">
        <v>112</v>
      </c>
      <c r="BR915" t="s">
        <v>1711</v>
      </c>
      <c r="BS915" t="s">
        <v>1712</v>
      </c>
      <c r="BT915" t="s">
        <v>1546</v>
      </c>
      <c r="BU915" t="s">
        <v>116</v>
      </c>
      <c r="BV915" t="s">
        <v>602</v>
      </c>
      <c r="CF915">
        <v>6</v>
      </c>
      <c r="CG915">
        <v>1</v>
      </c>
      <c r="CH915" t="s">
        <v>4763</v>
      </c>
    </row>
    <row r="916" spans="1:86" x14ac:dyDescent="0.25">
      <c r="A916">
        <v>913</v>
      </c>
      <c r="B916" t="s">
        <v>86</v>
      </c>
      <c r="C916" t="s">
        <v>87</v>
      </c>
      <c r="D916" t="s">
        <v>5587</v>
      </c>
      <c r="E916" t="s">
        <v>1476</v>
      </c>
      <c r="F916" t="s">
        <v>684</v>
      </c>
      <c r="H916" t="s">
        <v>685</v>
      </c>
      <c r="I916" t="s">
        <v>686</v>
      </c>
      <c r="J916" t="s">
        <v>5555</v>
      </c>
      <c r="P916" t="s">
        <v>688</v>
      </c>
      <c r="Q916" t="s">
        <v>95</v>
      </c>
      <c r="Z916" t="s">
        <v>1675</v>
      </c>
      <c r="AB916" t="s">
        <v>97</v>
      </c>
      <c r="AC916" t="s">
        <v>1675</v>
      </c>
      <c r="AD916" t="s">
        <v>4871</v>
      </c>
      <c r="AE916" t="s">
        <v>5588</v>
      </c>
      <c r="AI916" t="s">
        <v>5589</v>
      </c>
      <c r="AJ916" t="s">
        <v>5589</v>
      </c>
      <c r="AK916" t="s">
        <v>5589</v>
      </c>
      <c r="AL916" t="s">
        <v>5590</v>
      </c>
      <c r="AN916" t="s">
        <v>1485</v>
      </c>
      <c r="AO916" t="s">
        <v>1486</v>
      </c>
      <c r="AV916" t="s">
        <v>5591</v>
      </c>
      <c r="AX916">
        <v>103</v>
      </c>
      <c r="AY916" t="s">
        <v>5592</v>
      </c>
      <c r="AZ916" t="s">
        <v>5593</v>
      </c>
      <c r="BA916" t="s">
        <v>5594</v>
      </c>
      <c r="BB916" t="s">
        <v>5595</v>
      </c>
      <c r="BO916" t="s">
        <v>110</v>
      </c>
      <c r="BP916" t="s">
        <v>111</v>
      </c>
      <c r="BQ916" t="s">
        <v>112</v>
      </c>
      <c r="BR916" t="s">
        <v>354</v>
      </c>
      <c r="BS916" t="s">
        <v>5596</v>
      </c>
      <c r="BT916" t="s">
        <v>207</v>
      </c>
      <c r="BU916" t="s">
        <v>116</v>
      </c>
      <c r="BV916" t="s">
        <v>137</v>
      </c>
      <c r="CF916">
        <v>6</v>
      </c>
      <c r="CG916">
        <v>3</v>
      </c>
      <c r="CH916" t="s">
        <v>4763</v>
      </c>
    </row>
    <row r="917" spans="1:86" x14ac:dyDescent="0.25">
      <c r="A917">
        <v>914</v>
      </c>
      <c r="B917" t="s">
        <v>86</v>
      </c>
      <c r="C917" t="s">
        <v>87</v>
      </c>
      <c r="D917" t="s">
        <v>5597</v>
      </c>
      <c r="E917" t="s">
        <v>1476</v>
      </c>
      <c r="F917" t="s">
        <v>684</v>
      </c>
      <c r="H917" t="s">
        <v>685</v>
      </c>
      <c r="I917" t="s">
        <v>686</v>
      </c>
      <c r="J917" t="s">
        <v>5555</v>
      </c>
      <c r="P917" t="s">
        <v>688</v>
      </c>
      <c r="Q917" t="s">
        <v>95</v>
      </c>
      <c r="Z917" t="s">
        <v>1675</v>
      </c>
      <c r="AB917" t="s">
        <v>97</v>
      </c>
      <c r="AC917" t="s">
        <v>1675</v>
      </c>
      <c r="AD917" t="s">
        <v>4871</v>
      </c>
      <c r="AE917" t="s">
        <v>5578</v>
      </c>
      <c r="AI917" t="s">
        <v>5579</v>
      </c>
      <c r="AJ917" t="s">
        <v>5579</v>
      </c>
      <c r="AK917" t="s">
        <v>5579</v>
      </c>
      <c r="AL917" t="s">
        <v>5580</v>
      </c>
      <c r="AN917" t="s">
        <v>1485</v>
      </c>
      <c r="AO917" t="s">
        <v>1486</v>
      </c>
      <c r="AV917" t="s">
        <v>5581</v>
      </c>
      <c r="AX917">
        <v>54</v>
      </c>
      <c r="AY917" t="s">
        <v>5582</v>
      </c>
      <c r="AZ917" t="s">
        <v>5583</v>
      </c>
      <c r="BA917" t="s">
        <v>5584</v>
      </c>
      <c r="BB917" t="s">
        <v>5585</v>
      </c>
      <c r="BC917" t="s">
        <v>5586</v>
      </c>
      <c r="BJ917" t="s">
        <v>1541</v>
      </c>
      <c r="BO917" t="s">
        <v>110</v>
      </c>
      <c r="BP917" t="s">
        <v>111</v>
      </c>
      <c r="BQ917" t="s">
        <v>112</v>
      </c>
      <c r="BR917" t="s">
        <v>1711</v>
      </c>
      <c r="BS917" t="s">
        <v>1712</v>
      </c>
      <c r="BT917" t="s">
        <v>1546</v>
      </c>
      <c r="BU917" t="s">
        <v>116</v>
      </c>
      <c r="BV917" t="s">
        <v>602</v>
      </c>
      <c r="CF917">
        <v>6</v>
      </c>
      <c r="CG917">
        <v>1</v>
      </c>
      <c r="CH917" t="s">
        <v>4763</v>
      </c>
    </row>
    <row r="918" spans="1:86" x14ac:dyDescent="0.25">
      <c r="A918">
        <v>915</v>
      </c>
      <c r="B918" t="s">
        <v>86</v>
      </c>
      <c r="C918" t="s">
        <v>87</v>
      </c>
      <c r="D918" t="s">
        <v>5598</v>
      </c>
      <c r="E918" t="s">
        <v>1476</v>
      </c>
      <c r="F918" t="s">
        <v>684</v>
      </c>
      <c r="H918" t="s">
        <v>685</v>
      </c>
      <c r="I918" t="s">
        <v>686</v>
      </c>
      <c r="J918" t="s">
        <v>5555</v>
      </c>
      <c r="P918" t="s">
        <v>688</v>
      </c>
      <c r="Q918" t="s">
        <v>95</v>
      </c>
      <c r="Z918" t="s">
        <v>1675</v>
      </c>
      <c r="AB918" t="s">
        <v>97</v>
      </c>
      <c r="AC918" t="s">
        <v>1675</v>
      </c>
      <c r="AD918" t="s">
        <v>5599</v>
      </c>
      <c r="AE918" t="s">
        <v>5600</v>
      </c>
      <c r="AI918" t="s">
        <v>5601</v>
      </c>
      <c r="AJ918" t="s">
        <v>5601</v>
      </c>
      <c r="AK918" t="s">
        <v>5601</v>
      </c>
      <c r="AL918" t="s">
        <v>5602</v>
      </c>
      <c r="AN918" t="s">
        <v>1485</v>
      </c>
      <c r="AO918" t="s">
        <v>1486</v>
      </c>
      <c r="AV918" t="s">
        <v>5603</v>
      </c>
      <c r="AX918">
        <v>105</v>
      </c>
      <c r="AY918" t="s">
        <v>5058</v>
      </c>
      <c r="AZ918" t="s">
        <v>5059</v>
      </c>
      <c r="BA918" t="s">
        <v>5060</v>
      </c>
      <c r="BB918" t="s">
        <v>2865</v>
      </c>
      <c r="BC918" t="s">
        <v>5061</v>
      </c>
      <c r="BO918" t="s">
        <v>110</v>
      </c>
      <c r="BP918" t="s">
        <v>111</v>
      </c>
      <c r="BQ918" t="s">
        <v>112</v>
      </c>
      <c r="BR918" t="s">
        <v>1457</v>
      </c>
      <c r="BS918" t="s">
        <v>1458</v>
      </c>
      <c r="BT918" t="s">
        <v>136</v>
      </c>
      <c r="BU918" t="s">
        <v>116</v>
      </c>
      <c r="BV918" t="s">
        <v>187</v>
      </c>
      <c r="CF918">
        <v>7</v>
      </c>
      <c r="CG918">
        <v>1</v>
      </c>
      <c r="CH918" t="s">
        <v>4763</v>
      </c>
    </row>
    <row r="919" spans="1:86" x14ac:dyDescent="0.25">
      <c r="A919">
        <v>916</v>
      </c>
      <c r="B919" t="s">
        <v>86</v>
      </c>
      <c r="C919" t="s">
        <v>87</v>
      </c>
      <c r="D919" t="s">
        <v>5604</v>
      </c>
      <c r="E919" t="s">
        <v>1476</v>
      </c>
      <c r="F919" t="s">
        <v>684</v>
      </c>
      <c r="H919" t="s">
        <v>685</v>
      </c>
      <c r="I919" t="s">
        <v>686</v>
      </c>
      <c r="J919" t="s">
        <v>5555</v>
      </c>
      <c r="P919" t="s">
        <v>688</v>
      </c>
      <c r="Q919" t="s">
        <v>95</v>
      </c>
      <c r="Z919" t="s">
        <v>4879</v>
      </c>
      <c r="AB919" t="s">
        <v>97</v>
      </c>
      <c r="AC919" t="s">
        <v>4879</v>
      </c>
      <c r="AD919" t="s">
        <v>4880</v>
      </c>
      <c r="AE919" t="s">
        <v>5605</v>
      </c>
      <c r="AI919" t="s">
        <v>5606</v>
      </c>
      <c r="AJ919" t="s">
        <v>5606</v>
      </c>
      <c r="AK919" t="s">
        <v>5606</v>
      </c>
      <c r="AL919" t="s">
        <v>5607</v>
      </c>
      <c r="AN919" t="s">
        <v>1485</v>
      </c>
      <c r="AO919" t="s">
        <v>1486</v>
      </c>
      <c r="AV919" t="s">
        <v>5608</v>
      </c>
      <c r="AX919">
        <v>55</v>
      </c>
      <c r="AY919" t="s">
        <v>5609</v>
      </c>
      <c r="AZ919" t="s">
        <v>5610</v>
      </c>
      <c r="BA919" t="s">
        <v>5584</v>
      </c>
      <c r="BB919" t="s">
        <v>5585</v>
      </c>
      <c r="BJ919" t="s">
        <v>1541</v>
      </c>
      <c r="BO919" t="s">
        <v>110</v>
      </c>
      <c r="BP919" t="s">
        <v>111</v>
      </c>
      <c r="BQ919" t="s">
        <v>112</v>
      </c>
      <c r="BR919" t="s">
        <v>1711</v>
      </c>
      <c r="BS919" t="s">
        <v>1712</v>
      </c>
      <c r="BT919" t="s">
        <v>1546</v>
      </c>
      <c r="BU919" t="s">
        <v>116</v>
      </c>
      <c r="BV919" t="s">
        <v>602</v>
      </c>
      <c r="CF919">
        <v>6</v>
      </c>
      <c r="CG919">
        <v>3</v>
      </c>
      <c r="CH919" t="s">
        <v>4763</v>
      </c>
    </row>
    <row r="920" spans="1:86" x14ac:dyDescent="0.25">
      <c r="A920">
        <v>917</v>
      </c>
      <c r="B920" t="s">
        <v>86</v>
      </c>
      <c r="C920" t="s">
        <v>87</v>
      </c>
      <c r="D920" t="s">
        <v>5611</v>
      </c>
      <c r="E920" t="s">
        <v>1476</v>
      </c>
      <c r="F920" t="s">
        <v>684</v>
      </c>
      <c r="H920" t="s">
        <v>685</v>
      </c>
      <c r="I920" t="s">
        <v>686</v>
      </c>
      <c r="J920" t="s">
        <v>5555</v>
      </c>
      <c r="P920" t="s">
        <v>688</v>
      </c>
      <c r="Q920" t="s">
        <v>95</v>
      </c>
      <c r="Z920" t="s">
        <v>4879</v>
      </c>
      <c r="AB920" t="s">
        <v>97</v>
      </c>
      <c r="AC920" t="s">
        <v>4879</v>
      </c>
      <c r="AD920" t="s">
        <v>4880</v>
      </c>
      <c r="AE920" t="s">
        <v>5612</v>
      </c>
      <c r="AI920" t="s">
        <v>5613</v>
      </c>
      <c r="AJ920" t="s">
        <v>5613</v>
      </c>
      <c r="AK920" t="s">
        <v>5613</v>
      </c>
      <c r="AL920" t="s">
        <v>5614</v>
      </c>
      <c r="AN920" t="s">
        <v>1485</v>
      </c>
      <c r="AO920" t="s">
        <v>1486</v>
      </c>
      <c r="AV920" t="s">
        <v>5615</v>
      </c>
      <c r="AX920">
        <v>71</v>
      </c>
      <c r="AY920" t="s">
        <v>5616</v>
      </c>
      <c r="AZ920" t="s">
        <v>5617</v>
      </c>
      <c r="BA920" t="s">
        <v>1123</v>
      </c>
      <c r="BB920" t="s">
        <v>1124</v>
      </c>
      <c r="BC920" t="s">
        <v>5618</v>
      </c>
      <c r="BO920" t="s">
        <v>110</v>
      </c>
      <c r="BP920" t="s">
        <v>111</v>
      </c>
      <c r="BQ920" t="s">
        <v>112</v>
      </c>
      <c r="BR920" t="s">
        <v>239</v>
      </c>
      <c r="BS920" t="s">
        <v>5018</v>
      </c>
      <c r="BT920" t="s">
        <v>254</v>
      </c>
      <c r="BU920" t="s">
        <v>116</v>
      </c>
      <c r="BV920" t="s">
        <v>137</v>
      </c>
      <c r="CF920">
        <v>6</v>
      </c>
      <c r="CG920">
        <v>1</v>
      </c>
      <c r="CH920" t="s">
        <v>4763</v>
      </c>
    </row>
    <row r="921" spans="1:86" x14ac:dyDescent="0.25">
      <c r="A921">
        <v>918</v>
      </c>
      <c r="B921" t="s">
        <v>86</v>
      </c>
      <c r="C921" t="s">
        <v>87</v>
      </c>
      <c r="D921" t="s">
        <v>5619</v>
      </c>
      <c r="E921" t="s">
        <v>1476</v>
      </c>
      <c r="F921" t="s">
        <v>684</v>
      </c>
      <c r="H921" t="s">
        <v>685</v>
      </c>
      <c r="I921" t="s">
        <v>686</v>
      </c>
      <c r="J921" t="s">
        <v>5555</v>
      </c>
      <c r="P921" t="s">
        <v>688</v>
      </c>
      <c r="Q921" t="s">
        <v>95</v>
      </c>
      <c r="Z921" t="s">
        <v>4879</v>
      </c>
      <c r="AB921" t="s">
        <v>97</v>
      </c>
      <c r="AC921" t="s">
        <v>4879</v>
      </c>
      <c r="AD921" t="s">
        <v>5620</v>
      </c>
      <c r="AE921" t="s">
        <v>5621</v>
      </c>
      <c r="AI921" t="s">
        <v>5622</v>
      </c>
      <c r="AJ921" t="s">
        <v>5622</v>
      </c>
      <c r="AK921" t="s">
        <v>5622</v>
      </c>
      <c r="AL921" t="s">
        <v>5623</v>
      </c>
      <c r="AN921" t="s">
        <v>1485</v>
      </c>
      <c r="AO921" t="s">
        <v>1486</v>
      </c>
      <c r="AV921" t="s">
        <v>5624</v>
      </c>
      <c r="AX921">
        <v>54</v>
      </c>
      <c r="AY921" t="s">
        <v>5625</v>
      </c>
      <c r="AZ921" t="s">
        <v>5626</v>
      </c>
      <c r="BA921" t="s">
        <v>1503</v>
      </c>
      <c r="BB921" t="s">
        <v>1504</v>
      </c>
      <c r="BO921" t="s">
        <v>110</v>
      </c>
      <c r="BP921" t="s">
        <v>111</v>
      </c>
      <c r="BQ921" t="s">
        <v>112</v>
      </c>
      <c r="BR921" t="s">
        <v>900</v>
      </c>
      <c r="BS921" t="s">
        <v>900</v>
      </c>
      <c r="BT921" t="s">
        <v>254</v>
      </c>
      <c r="BU921" t="s">
        <v>116</v>
      </c>
      <c r="BV921" t="s">
        <v>302</v>
      </c>
      <c r="CF921">
        <v>6</v>
      </c>
      <c r="CG921">
        <v>3</v>
      </c>
      <c r="CH921" t="s">
        <v>4763</v>
      </c>
    </row>
    <row r="922" spans="1:86" x14ac:dyDescent="0.25">
      <c r="A922">
        <v>919</v>
      </c>
      <c r="B922" t="s">
        <v>86</v>
      </c>
      <c r="C922" t="s">
        <v>87</v>
      </c>
      <c r="D922" t="s">
        <v>5627</v>
      </c>
      <c r="E922" t="s">
        <v>1476</v>
      </c>
      <c r="F922" t="s">
        <v>684</v>
      </c>
      <c r="H922" t="s">
        <v>685</v>
      </c>
      <c r="I922" t="s">
        <v>686</v>
      </c>
      <c r="J922" t="s">
        <v>5555</v>
      </c>
      <c r="P922" t="s">
        <v>688</v>
      </c>
      <c r="Q922" t="s">
        <v>95</v>
      </c>
      <c r="Z922" t="s">
        <v>5628</v>
      </c>
      <c r="AB922" t="s">
        <v>97</v>
      </c>
      <c r="AC922" t="s">
        <v>5628</v>
      </c>
      <c r="AD922" t="s">
        <v>2311</v>
      </c>
      <c r="AE922" t="s">
        <v>5629</v>
      </c>
      <c r="AI922" t="s">
        <v>5630</v>
      </c>
      <c r="AJ922" t="s">
        <v>5630</v>
      </c>
      <c r="AK922" t="s">
        <v>5630</v>
      </c>
      <c r="AL922" t="s">
        <v>5631</v>
      </c>
      <c r="AN922" t="s">
        <v>1485</v>
      </c>
      <c r="AO922" t="s">
        <v>1486</v>
      </c>
      <c r="AV922" t="s">
        <v>5632</v>
      </c>
      <c r="AX922">
        <v>118</v>
      </c>
      <c r="AY922" t="s">
        <v>5633</v>
      </c>
      <c r="AZ922" t="s">
        <v>5634</v>
      </c>
      <c r="BA922" t="s">
        <v>5635</v>
      </c>
      <c r="BB922" t="s">
        <v>1665</v>
      </c>
      <c r="BO922" t="s">
        <v>110</v>
      </c>
      <c r="BP922" t="s">
        <v>111</v>
      </c>
      <c r="BQ922" t="s">
        <v>112</v>
      </c>
      <c r="BR922" t="s">
        <v>392</v>
      </c>
      <c r="BS922" t="s">
        <v>5636</v>
      </c>
      <c r="BT922" t="s">
        <v>241</v>
      </c>
      <c r="BU922" t="s">
        <v>116</v>
      </c>
      <c r="BV922" t="s">
        <v>137</v>
      </c>
      <c r="CF922">
        <v>6</v>
      </c>
      <c r="CG922">
        <v>3</v>
      </c>
      <c r="CH922" t="s">
        <v>4763</v>
      </c>
    </row>
    <row r="923" spans="1:86" x14ac:dyDescent="0.25">
      <c r="A923">
        <v>920</v>
      </c>
      <c r="B923" t="s">
        <v>86</v>
      </c>
      <c r="C923" t="s">
        <v>87</v>
      </c>
      <c r="D923" t="s">
        <v>5637</v>
      </c>
      <c r="E923" t="s">
        <v>1476</v>
      </c>
      <c r="F923" t="s">
        <v>684</v>
      </c>
      <c r="H923" t="s">
        <v>685</v>
      </c>
      <c r="I923" t="s">
        <v>686</v>
      </c>
      <c r="J923" t="s">
        <v>5555</v>
      </c>
      <c r="P923" t="s">
        <v>688</v>
      </c>
      <c r="Q923" t="s">
        <v>95</v>
      </c>
      <c r="Z923" t="s">
        <v>5638</v>
      </c>
      <c r="AB923" t="s">
        <v>97</v>
      </c>
      <c r="AC923" t="s">
        <v>5638</v>
      </c>
      <c r="AD923" t="s">
        <v>4780</v>
      </c>
      <c r="AE923" t="s">
        <v>5639</v>
      </c>
      <c r="AI923" t="s">
        <v>5640</v>
      </c>
      <c r="AJ923" t="s">
        <v>5640</v>
      </c>
      <c r="AK923" t="s">
        <v>5640</v>
      </c>
      <c r="AL923" t="s">
        <v>5641</v>
      </c>
      <c r="AN923" t="s">
        <v>1485</v>
      </c>
      <c r="AO923" t="s">
        <v>1486</v>
      </c>
      <c r="AV923" t="s">
        <v>5642</v>
      </c>
      <c r="AX923">
        <v>105</v>
      </c>
      <c r="AY923" t="s">
        <v>5643</v>
      </c>
      <c r="AZ923" t="s">
        <v>5644</v>
      </c>
      <c r="BA923" t="s">
        <v>5645</v>
      </c>
      <c r="BB923" t="s">
        <v>2899</v>
      </c>
      <c r="BC923" t="s">
        <v>5646</v>
      </c>
      <c r="BO923" t="s">
        <v>110</v>
      </c>
      <c r="BP923" t="s">
        <v>111</v>
      </c>
      <c r="BQ923" t="s">
        <v>112</v>
      </c>
      <c r="BR923" t="s">
        <v>239</v>
      </c>
      <c r="BS923" t="s">
        <v>5647</v>
      </c>
      <c r="BT923" t="s">
        <v>241</v>
      </c>
      <c r="BU923" t="s">
        <v>116</v>
      </c>
      <c r="BV923" t="s">
        <v>137</v>
      </c>
      <c r="CF923">
        <v>4</v>
      </c>
      <c r="CG923">
        <v>1</v>
      </c>
      <c r="CH923" t="s">
        <v>4763</v>
      </c>
    </row>
    <row r="924" spans="1:86" x14ac:dyDescent="0.25">
      <c r="A924">
        <v>921</v>
      </c>
      <c r="B924" t="s">
        <v>86</v>
      </c>
      <c r="C924" t="s">
        <v>87</v>
      </c>
      <c r="D924" t="s">
        <v>5648</v>
      </c>
      <c r="E924" t="s">
        <v>1476</v>
      </c>
      <c r="F924" t="s">
        <v>684</v>
      </c>
      <c r="H924" t="s">
        <v>685</v>
      </c>
      <c r="I924" t="s">
        <v>686</v>
      </c>
      <c r="J924" t="s">
        <v>5555</v>
      </c>
      <c r="P924" t="s">
        <v>688</v>
      </c>
      <c r="Q924" t="s">
        <v>95</v>
      </c>
      <c r="Z924" t="s">
        <v>5649</v>
      </c>
      <c r="AB924" t="s">
        <v>97</v>
      </c>
      <c r="AC924" t="s">
        <v>5650</v>
      </c>
      <c r="AD924" t="s">
        <v>4780</v>
      </c>
      <c r="AE924" t="s">
        <v>5651</v>
      </c>
      <c r="AI924" t="s">
        <v>5652</v>
      </c>
      <c r="AJ924" t="s">
        <v>5652</v>
      </c>
      <c r="AK924" t="s">
        <v>5652</v>
      </c>
      <c r="AL924" t="s">
        <v>5653</v>
      </c>
      <c r="AN924" t="s">
        <v>1485</v>
      </c>
      <c r="AO924" t="s">
        <v>1486</v>
      </c>
      <c r="AV924" t="s">
        <v>5654</v>
      </c>
      <c r="AX924">
        <v>85</v>
      </c>
      <c r="AY924" t="s">
        <v>3562</v>
      </c>
      <c r="AZ924" t="s">
        <v>3563</v>
      </c>
      <c r="BA924" t="s">
        <v>2065</v>
      </c>
      <c r="BB924" t="s">
        <v>2066</v>
      </c>
      <c r="BC924" t="s">
        <v>3564</v>
      </c>
      <c r="BG924" t="s">
        <v>2067</v>
      </c>
      <c r="BM924" t="s">
        <v>2068</v>
      </c>
      <c r="BN924" t="s">
        <v>2069</v>
      </c>
      <c r="BO924" t="s">
        <v>110</v>
      </c>
      <c r="BP924" t="s">
        <v>111</v>
      </c>
      <c r="BQ924" t="s">
        <v>112</v>
      </c>
      <c r="BR924" t="s">
        <v>239</v>
      </c>
      <c r="BS924" t="s">
        <v>1494</v>
      </c>
      <c r="BT924" t="s">
        <v>241</v>
      </c>
      <c r="BU924" t="s">
        <v>116</v>
      </c>
      <c r="BV924" t="s">
        <v>463</v>
      </c>
      <c r="CF924">
        <v>6</v>
      </c>
      <c r="CG924">
        <v>1</v>
      </c>
      <c r="CH924" t="s">
        <v>4763</v>
      </c>
    </row>
    <row r="925" spans="1:86" x14ac:dyDescent="0.25">
      <c r="A925">
        <v>922</v>
      </c>
      <c r="B925" t="s">
        <v>86</v>
      </c>
      <c r="C925" t="s">
        <v>87</v>
      </c>
      <c r="D925" t="s">
        <v>5655</v>
      </c>
      <c r="E925" t="s">
        <v>1476</v>
      </c>
      <c r="F925" t="s">
        <v>684</v>
      </c>
      <c r="H925" t="s">
        <v>685</v>
      </c>
      <c r="I925" t="s">
        <v>686</v>
      </c>
      <c r="J925" t="s">
        <v>5555</v>
      </c>
      <c r="P925" t="s">
        <v>688</v>
      </c>
      <c r="Q925" t="s">
        <v>95</v>
      </c>
      <c r="Z925" t="s">
        <v>4424</v>
      </c>
      <c r="AB925" t="s">
        <v>97</v>
      </c>
      <c r="AC925" t="s">
        <v>4424</v>
      </c>
      <c r="AD925" t="s">
        <v>4780</v>
      </c>
      <c r="AE925" t="s">
        <v>5656</v>
      </c>
      <c r="AI925" t="s">
        <v>5657</v>
      </c>
      <c r="AJ925" t="s">
        <v>5657</v>
      </c>
      <c r="AK925" t="s">
        <v>5657</v>
      </c>
      <c r="AL925" t="s">
        <v>5658</v>
      </c>
      <c r="AN925" t="s">
        <v>1485</v>
      </c>
      <c r="AO925" t="s">
        <v>1486</v>
      </c>
      <c r="AV925" t="s">
        <v>5659</v>
      </c>
      <c r="AX925">
        <v>59</v>
      </c>
      <c r="AY925" t="s">
        <v>5660</v>
      </c>
      <c r="AZ925" t="s">
        <v>5661</v>
      </c>
      <c r="BA925" t="s">
        <v>1084</v>
      </c>
      <c r="BB925" t="s">
        <v>1085</v>
      </c>
      <c r="BO925" t="s">
        <v>110</v>
      </c>
      <c r="BP925" t="s">
        <v>111</v>
      </c>
      <c r="BQ925" t="s">
        <v>112</v>
      </c>
      <c r="BR925" t="s">
        <v>900</v>
      </c>
      <c r="BS925" t="s">
        <v>900</v>
      </c>
      <c r="BT925" t="s">
        <v>241</v>
      </c>
      <c r="BU925" t="s">
        <v>116</v>
      </c>
      <c r="BV925" t="s">
        <v>475</v>
      </c>
      <c r="CF925">
        <v>6</v>
      </c>
      <c r="CG925">
        <v>3</v>
      </c>
      <c r="CH925" t="s">
        <v>4763</v>
      </c>
    </row>
    <row r="926" spans="1:86" x14ac:dyDescent="0.25">
      <c r="A926">
        <v>923</v>
      </c>
      <c r="B926" t="s">
        <v>86</v>
      </c>
      <c r="C926" t="s">
        <v>87</v>
      </c>
      <c r="D926" t="s">
        <v>5662</v>
      </c>
      <c r="E926" t="s">
        <v>1476</v>
      </c>
      <c r="F926" t="s">
        <v>5663</v>
      </c>
      <c r="H926" t="s">
        <v>257</v>
      </c>
      <c r="I926" t="s">
        <v>5664</v>
      </c>
      <c r="J926" t="s">
        <v>93</v>
      </c>
      <c r="P926" t="s">
        <v>688</v>
      </c>
      <c r="Q926" t="s">
        <v>95</v>
      </c>
      <c r="Z926" t="s">
        <v>4917</v>
      </c>
      <c r="AB926" t="s">
        <v>97</v>
      </c>
      <c r="AC926" t="s">
        <v>4917</v>
      </c>
      <c r="AD926" t="s">
        <v>1571</v>
      </c>
      <c r="AE926" t="s">
        <v>5665</v>
      </c>
      <c r="AI926" t="s">
        <v>5666</v>
      </c>
      <c r="AJ926" t="s">
        <v>5666</v>
      </c>
      <c r="AK926" t="s">
        <v>5666</v>
      </c>
      <c r="AL926" t="s">
        <v>5667</v>
      </c>
      <c r="AN926" t="s">
        <v>1485</v>
      </c>
      <c r="AO926" t="s">
        <v>1486</v>
      </c>
      <c r="AV926" t="s">
        <v>5668</v>
      </c>
      <c r="AX926">
        <v>69</v>
      </c>
      <c r="AY926" t="s">
        <v>5669</v>
      </c>
      <c r="AZ926" t="s">
        <v>5670</v>
      </c>
      <c r="BA926" t="s">
        <v>3255</v>
      </c>
      <c r="BB926" t="s">
        <v>3256</v>
      </c>
      <c r="BO926" t="s">
        <v>110</v>
      </c>
      <c r="BP926" t="s">
        <v>111</v>
      </c>
      <c r="BQ926" t="s">
        <v>112</v>
      </c>
      <c r="BR926" t="s">
        <v>2223</v>
      </c>
      <c r="BS926" t="s">
        <v>3420</v>
      </c>
      <c r="BT926" t="s">
        <v>983</v>
      </c>
      <c r="BU926" t="s">
        <v>116</v>
      </c>
      <c r="BV926" t="s">
        <v>137</v>
      </c>
      <c r="CF926">
        <v>6</v>
      </c>
      <c r="CG926">
        <v>3</v>
      </c>
      <c r="CH926" t="s">
        <v>4763</v>
      </c>
    </row>
    <row r="927" spans="1:86" x14ac:dyDescent="0.25">
      <c r="A927">
        <v>924</v>
      </c>
      <c r="B927" t="s">
        <v>86</v>
      </c>
      <c r="C927" t="s">
        <v>87</v>
      </c>
      <c r="D927" t="s">
        <v>5671</v>
      </c>
      <c r="E927" t="s">
        <v>1476</v>
      </c>
      <c r="F927" t="s">
        <v>5663</v>
      </c>
      <c r="H927" t="s">
        <v>257</v>
      </c>
      <c r="I927" t="s">
        <v>5664</v>
      </c>
      <c r="J927" t="s">
        <v>93</v>
      </c>
      <c r="P927" t="s">
        <v>688</v>
      </c>
      <c r="Q927" t="s">
        <v>95</v>
      </c>
      <c r="Z927" t="s">
        <v>5672</v>
      </c>
      <c r="AB927" t="s">
        <v>97</v>
      </c>
      <c r="AC927" t="s">
        <v>5672</v>
      </c>
      <c r="AD927" t="s">
        <v>802</v>
      </c>
      <c r="AE927" t="s">
        <v>5673</v>
      </c>
      <c r="AI927" t="s">
        <v>5674</v>
      </c>
      <c r="AJ927" t="s">
        <v>5674</v>
      </c>
      <c r="AK927" t="s">
        <v>5674</v>
      </c>
      <c r="AL927" t="s">
        <v>5675</v>
      </c>
      <c r="AN927" t="s">
        <v>1485</v>
      </c>
      <c r="AO927" t="s">
        <v>1486</v>
      </c>
      <c r="AV927" t="s">
        <v>5676</v>
      </c>
      <c r="AX927">
        <v>85</v>
      </c>
      <c r="AY927" t="s">
        <v>3562</v>
      </c>
      <c r="AZ927" t="s">
        <v>3563</v>
      </c>
      <c r="BA927" t="s">
        <v>2065</v>
      </c>
      <c r="BB927" t="s">
        <v>2066</v>
      </c>
      <c r="BC927" t="s">
        <v>3564</v>
      </c>
      <c r="BG927" t="s">
        <v>2067</v>
      </c>
      <c r="BM927" t="s">
        <v>2068</v>
      </c>
      <c r="BN927" t="s">
        <v>2069</v>
      </c>
      <c r="BO927" t="s">
        <v>110</v>
      </c>
      <c r="BP927" t="s">
        <v>111</v>
      </c>
      <c r="BQ927" t="s">
        <v>112</v>
      </c>
      <c r="BR927" t="s">
        <v>239</v>
      </c>
      <c r="BS927" t="s">
        <v>1494</v>
      </c>
      <c r="BT927" t="s">
        <v>241</v>
      </c>
      <c r="BU927" t="s">
        <v>116</v>
      </c>
      <c r="BV927" t="s">
        <v>463</v>
      </c>
      <c r="CF927">
        <v>6</v>
      </c>
      <c r="CG927">
        <v>1</v>
      </c>
      <c r="CH927" t="s">
        <v>4763</v>
      </c>
    </row>
    <row r="928" spans="1:86" x14ac:dyDescent="0.25">
      <c r="A928">
        <v>925</v>
      </c>
      <c r="B928" t="s">
        <v>86</v>
      </c>
      <c r="C928" t="s">
        <v>87</v>
      </c>
      <c r="D928" t="s">
        <v>5677</v>
      </c>
      <c r="E928" t="s">
        <v>1476</v>
      </c>
      <c r="F928" t="s">
        <v>5663</v>
      </c>
      <c r="H928" t="s">
        <v>257</v>
      </c>
      <c r="I928" t="s">
        <v>5664</v>
      </c>
      <c r="J928" t="s">
        <v>93</v>
      </c>
      <c r="P928" t="s">
        <v>688</v>
      </c>
      <c r="Q928" t="s">
        <v>95</v>
      </c>
      <c r="Z928" t="s">
        <v>1675</v>
      </c>
      <c r="AB928" t="s">
        <v>97</v>
      </c>
      <c r="AC928" t="s">
        <v>1675</v>
      </c>
      <c r="AD928" t="s">
        <v>4847</v>
      </c>
      <c r="AE928" t="s">
        <v>5678</v>
      </c>
      <c r="AI928" t="s">
        <v>5589</v>
      </c>
      <c r="AJ928" t="s">
        <v>5589</v>
      </c>
      <c r="AK928" t="s">
        <v>5589</v>
      </c>
      <c r="AL928" t="s">
        <v>5679</v>
      </c>
      <c r="AN928" t="s">
        <v>1485</v>
      </c>
      <c r="AO928" t="s">
        <v>1486</v>
      </c>
      <c r="AV928" t="s">
        <v>5680</v>
      </c>
      <c r="AX928">
        <v>65</v>
      </c>
      <c r="AY928" t="s">
        <v>1778</v>
      </c>
      <c r="AZ928" t="s">
        <v>1779</v>
      </c>
      <c r="BA928" t="s">
        <v>1780</v>
      </c>
      <c r="BB928" t="s">
        <v>1781</v>
      </c>
      <c r="BC928" t="s">
        <v>1782</v>
      </c>
      <c r="BF928" t="s">
        <v>1783</v>
      </c>
      <c r="BO928" t="s">
        <v>110</v>
      </c>
      <c r="BP928" t="s">
        <v>111</v>
      </c>
      <c r="BQ928" t="s">
        <v>112</v>
      </c>
      <c r="BR928" t="s">
        <v>239</v>
      </c>
      <c r="BS928" t="s">
        <v>1784</v>
      </c>
      <c r="BT928" t="s">
        <v>254</v>
      </c>
      <c r="BU928" t="s">
        <v>116</v>
      </c>
      <c r="BV928" t="s">
        <v>187</v>
      </c>
      <c r="CF928">
        <v>6</v>
      </c>
      <c r="CG928">
        <v>1</v>
      </c>
      <c r="CH928" t="s">
        <v>4763</v>
      </c>
    </row>
    <row r="929" spans="1:86" x14ac:dyDescent="0.25">
      <c r="A929">
        <v>926</v>
      </c>
      <c r="B929" t="s">
        <v>86</v>
      </c>
      <c r="C929" t="s">
        <v>87</v>
      </c>
      <c r="D929" t="s">
        <v>5681</v>
      </c>
      <c r="E929" t="s">
        <v>1476</v>
      </c>
      <c r="F929" t="s">
        <v>5663</v>
      </c>
      <c r="H929" t="s">
        <v>257</v>
      </c>
      <c r="I929" t="s">
        <v>5664</v>
      </c>
      <c r="J929" t="s">
        <v>93</v>
      </c>
      <c r="P929" t="s">
        <v>688</v>
      </c>
      <c r="Q929" t="s">
        <v>95</v>
      </c>
      <c r="Z929" t="s">
        <v>1675</v>
      </c>
      <c r="AB929" t="s">
        <v>97</v>
      </c>
      <c r="AC929" t="s">
        <v>1675</v>
      </c>
      <c r="AD929" t="s">
        <v>4847</v>
      </c>
      <c r="AE929" t="s">
        <v>5678</v>
      </c>
      <c r="AI929" t="s">
        <v>5589</v>
      </c>
      <c r="AJ929" t="s">
        <v>5589</v>
      </c>
      <c r="AK929" t="s">
        <v>5589</v>
      </c>
      <c r="AL929" t="s">
        <v>5679</v>
      </c>
      <c r="AN929" t="s">
        <v>1485</v>
      </c>
      <c r="AO929" t="s">
        <v>1486</v>
      </c>
      <c r="AV929" t="s">
        <v>5680</v>
      </c>
      <c r="AX929">
        <v>65</v>
      </c>
      <c r="AY929" t="s">
        <v>1778</v>
      </c>
      <c r="AZ929" t="s">
        <v>1779</v>
      </c>
      <c r="BA929" t="s">
        <v>1780</v>
      </c>
      <c r="BB929" t="s">
        <v>1781</v>
      </c>
      <c r="BC929" t="s">
        <v>1782</v>
      </c>
      <c r="BF929" t="s">
        <v>1783</v>
      </c>
      <c r="BO929" t="s">
        <v>110</v>
      </c>
      <c r="BP929" t="s">
        <v>111</v>
      </c>
      <c r="BQ929" t="s">
        <v>112</v>
      </c>
      <c r="BR929" t="s">
        <v>239</v>
      </c>
      <c r="BS929" t="s">
        <v>1784</v>
      </c>
      <c r="BT929" t="s">
        <v>254</v>
      </c>
      <c r="BU929" t="s">
        <v>116</v>
      </c>
      <c r="BV929" t="s">
        <v>187</v>
      </c>
      <c r="CF929">
        <v>6</v>
      </c>
      <c r="CG929">
        <v>1</v>
      </c>
      <c r="CH929" t="s">
        <v>4763</v>
      </c>
    </row>
    <row r="930" spans="1:86" x14ac:dyDescent="0.25">
      <c r="A930">
        <v>927</v>
      </c>
      <c r="B930" t="s">
        <v>86</v>
      </c>
      <c r="C930" t="s">
        <v>87</v>
      </c>
      <c r="D930" t="s">
        <v>5682</v>
      </c>
      <c r="E930" t="s">
        <v>1476</v>
      </c>
      <c r="F930" t="s">
        <v>5663</v>
      </c>
      <c r="H930" t="s">
        <v>257</v>
      </c>
      <c r="I930" t="s">
        <v>5664</v>
      </c>
      <c r="J930" t="s">
        <v>93</v>
      </c>
      <c r="P930" t="s">
        <v>688</v>
      </c>
      <c r="Q930" t="s">
        <v>95</v>
      </c>
      <c r="Z930" t="s">
        <v>1675</v>
      </c>
      <c r="AB930" t="s">
        <v>97</v>
      </c>
      <c r="AC930" t="s">
        <v>1675</v>
      </c>
      <c r="AD930" t="s">
        <v>4780</v>
      </c>
      <c r="AE930" t="s">
        <v>5399</v>
      </c>
      <c r="AI930" t="s">
        <v>4781</v>
      </c>
      <c r="AJ930" t="s">
        <v>4781</v>
      </c>
      <c r="AK930" t="s">
        <v>4781</v>
      </c>
      <c r="AL930" t="s">
        <v>4782</v>
      </c>
      <c r="AN930" t="s">
        <v>1485</v>
      </c>
      <c r="AO930" t="s">
        <v>1486</v>
      </c>
      <c r="AV930" t="s">
        <v>5683</v>
      </c>
      <c r="AX930">
        <v>52</v>
      </c>
      <c r="AY930" t="s">
        <v>5684</v>
      </c>
      <c r="AZ930" t="s">
        <v>5685</v>
      </c>
      <c r="BA930" t="s">
        <v>2027</v>
      </c>
      <c r="BB930" t="s">
        <v>2028</v>
      </c>
      <c r="BC930" t="s">
        <v>5403</v>
      </c>
      <c r="BO930" t="s">
        <v>110</v>
      </c>
      <c r="BP930" t="s">
        <v>111</v>
      </c>
      <c r="BQ930" t="s">
        <v>112</v>
      </c>
      <c r="BR930" t="s">
        <v>239</v>
      </c>
      <c r="BS930" t="s">
        <v>1697</v>
      </c>
      <c r="BT930" t="s">
        <v>625</v>
      </c>
      <c r="BU930" t="s">
        <v>116</v>
      </c>
      <c r="BV930" t="s">
        <v>475</v>
      </c>
      <c r="CF930">
        <v>5</v>
      </c>
      <c r="CG930">
        <v>1</v>
      </c>
      <c r="CH930" t="s">
        <v>4763</v>
      </c>
    </row>
    <row r="931" spans="1:86" x14ac:dyDescent="0.25">
      <c r="A931">
        <v>928</v>
      </c>
      <c r="B931" t="s">
        <v>86</v>
      </c>
      <c r="C931" t="s">
        <v>87</v>
      </c>
      <c r="D931" t="s">
        <v>5686</v>
      </c>
      <c r="E931" t="s">
        <v>1476</v>
      </c>
      <c r="F931" t="s">
        <v>5663</v>
      </c>
      <c r="H931" t="s">
        <v>257</v>
      </c>
      <c r="I931" t="s">
        <v>5664</v>
      </c>
      <c r="J931" t="s">
        <v>93</v>
      </c>
      <c r="P931" t="s">
        <v>688</v>
      </c>
      <c r="Q931" t="s">
        <v>95</v>
      </c>
      <c r="Z931" t="s">
        <v>1675</v>
      </c>
      <c r="AB931" t="s">
        <v>97</v>
      </c>
      <c r="AC931" t="s">
        <v>1675</v>
      </c>
      <c r="AD931" t="s">
        <v>4871</v>
      </c>
      <c r="AE931" t="s">
        <v>5687</v>
      </c>
      <c r="AI931" t="s">
        <v>5688</v>
      </c>
      <c r="AJ931" t="s">
        <v>5688</v>
      </c>
      <c r="AK931" t="s">
        <v>5688</v>
      </c>
      <c r="AL931" t="s">
        <v>5689</v>
      </c>
      <c r="AN931" t="s">
        <v>1485</v>
      </c>
      <c r="AO931" t="s">
        <v>1486</v>
      </c>
      <c r="AV931" t="s">
        <v>5690</v>
      </c>
      <c r="AX931">
        <v>93</v>
      </c>
      <c r="AY931" t="s">
        <v>4875</v>
      </c>
      <c r="AZ931" t="s">
        <v>4876</v>
      </c>
      <c r="BA931" t="s">
        <v>2266</v>
      </c>
      <c r="BB931" t="s">
        <v>1781</v>
      </c>
      <c r="BC931" t="s">
        <v>4877</v>
      </c>
      <c r="BF931" t="s">
        <v>2030</v>
      </c>
      <c r="BM931" t="s">
        <v>2031</v>
      </c>
      <c r="BN931" t="s">
        <v>2032</v>
      </c>
      <c r="BO931" t="s">
        <v>110</v>
      </c>
      <c r="BP931" t="s">
        <v>111</v>
      </c>
      <c r="BQ931" t="s">
        <v>112</v>
      </c>
      <c r="BR931" t="s">
        <v>239</v>
      </c>
      <c r="BS931" t="s">
        <v>2434</v>
      </c>
      <c r="BT931" t="s">
        <v>254</v>
      </c>
      <c r="BU931" t="s">
        <v>116</v>
      </c>
      <c r="BV931" t="s">
        <v>463</v>
      </c>
      <c r="CF931">
        <v>4</v>
      </c>
      <c r="CG931">
        <v>1</v>
      </c>
      <c r="CH931" t="s">
        <v>4763</v>
      </c>
    </row>
    <row r="932" spans="1:86" x14ac:dyDescent="0.25">
      <c r="A932">
        <v>929</v>
      </c>
      <c r="B932" t="s">
        <v>86</v>
      </c>
      <c r="C932" t="s">
        <v>87</v>
      </c>
      <c r="D932" t="s">
        <v>5691</v>
      </c>
      <c r="E932" t="s">
        <v>1476</v>
      </c>
      <c r="F932" t="s">
        <v>5663</v>
      </c>
      <c r="H932" t="s">
        <v>257</v>
      </c>
      <c r="I932" t="s">
        <v>5664</v>
      </c>
      <c r="J932" t="s">
        <v>93</v>
      </c>
      <c r="P932" t="s">
        <v>688</v>
      </c>
      <c r="Q932" t="s">
        <v>95</v>
      </c>
      <c r="Z932" t="s">
        <v>1675</v>
      </c>
      <c r="AB932" t="s">
        <v>97</v>
      </c>
      <c r="AC932" t="s">
        <v>1675</v>
      </c>
      <c r="AD932" t="s">
        <v>4871</v>
      </c>
      <c r="AE932" t="s">
        <v>5687</v>
      </c>
      <c r="AI932" t="s">
        <v>5688</v>
      </c>
      <c r="AJ932" t="s">
        <v>5688</v>
      </c>
      <c r="AK932" t="s">
        <v>5688</v>
      </c>
      <c r="AL932" t="s">
        <v>5689</v>
      </c>
      <c r="AN932" t="s">
        <v>1485</v>
      </c>
      <c r="AO932" t="s">
        <v>1486</v>
      </c>
      <c r="AV932" t="s">
        <v>5690</v>
      </c>
      <c r="AX932">
        <v>93</v>
      </c>
      <c r="AY932" t="s">
        <v>4875</v>
      </c>
      <c r="AZ932" t="s">
        <v>4876</v>
      </c>
      <c r="BA932" t="s">
        <v>2266</v>
      </c>
      <c r="BB932" t="s">
        <v>1781</v>
      </c>
      <c r="BC932" t="s">
        <v>4877</v>
      </c>
      <c r="BF932" t="s">
        <v>2030</v>
      </c>
      <c r="BM932" t="s">
        <v>2031</v>
      </c>
      <c r="BN932" t="s">
        <v>2032</v>
      </c>
      <c r="BO932" t="s">
        <v>110</v>
      </c>
      <c r="BP932" t="s">
        <v>111</v>
      </c>
      <c r="BQ932" t="s">
        <v>112</v>
      </c>
      <c r="BR932" t="s">
        <v>239</v>
      </c>
      <c r="BS932" t="s">
        <v>2434</v>
      </c>
      <c r="BT932" t="s">
        <v>254</v>
      </c>
      <c r="BU932" t="s">
        <v>116</v>
      </c>
      <c r="BV932" t="s">
        <v>463</v>
      </c>
      <c r="CF932">
        <v>4</v>
      </c>
      <c r="CG932">
        <v>1</v>
      </c>
      <c r="CH932" t="s">
        <v>4763</v>
      </c>
    </row>
    <row r="933" spans="1:86" x14ac:dyDescent="0.25">
      <c r="A933">
        <v>930</v>
      </c>
      <c r="B933" t="s">
        <v>86</v>
      </c>
      <c r="C933" t="s">
        <v>87</v>
      </c>
      <c r="D933" t="s">
        <v>5692</v>
      </c>
      <c r="E933" t="s">
        <v>1476</v>
      </c>
      <c r="F933" t="s">
        <v>5663</v>
      </c>
      <c r="H933" t="s">
        <v>257</v>
      </c>
      <c r="I933" t="s">
        <v>5664</v>
      </c>
      <c r="J933" t="s">
        <v>93</v>
      </c>
      <c r="P933" t="s">
        <v>688</v>
      </c>
      <c r="Q933" t="s">
        <v>95</v>
      </c>
      <c r="Z933" t="s">
        <v>1675</v>
      </c>
      <c r="AB933" t="s">
        <v>97</v>
      </c>
      <c r="AC933" t="s">
        <v>1675</v>
      </c>
      <c r="AD933" t="s">
        <v>4854</v>
      </c>
      <c r="AE933" t="s">
        <v>5693</v>
      </c>
      <c r="AI933" t="s">
        <v>5694</v>
      </c>
      <c r="AJ933" t="s">
        <v>5694</v>
      </c>
      <c r="AK933" t="s">
        <v>5694</v>
      </c>
      <c r="AL933" t="s">
        <v>5695</v>
      </c>
      <c r="AN933" t="s">
        <v>1485</v>
      </c>
      <c r="AO933" t="s">
        <v>1486</v>
      </c>
      <c r="AV933" t="s">
        <v>5696</v>
      </c>
      <c r="AX933">
        <v>73</v>
      </c>
      <c r="AY933" t="s">
        <v>5697</v>
      </c>
      <c r="AZ933" t="s">
        <v>5698</v>
      </c>
      <c r="BA933" t="s">
        <v>2266</v>
      </c>
      <c r="BB933" t="s">
        <v>1781</v>
      </c>
      <c r="BF933" t="s">
        <v>2030</v>
      </c>
      <c r="BM933" t="s">
        <v>2031</v>
      </c>
      <c r="BN933" t="s">
        <v>2032</v>
      </c>
      <c r="BO933" t="s">
        <v>110</v>
      </c>
      <c r="BP933" t="s">
        <v>111</v>
      </c>
      <c r="BQ933" t="s">
        <v>112</v>
      </c>
      <c r="BR933" t="s">
        <v>239</v>
      </c>
      <c r="BS933" t="s">
        <v>1697</v>
      </c>
      <c r="BT933" t="s">
        <v>254</v>
      </c>
      <c r="BU933" t="s">
        <v>116</v>
      </c>
      <c r="CF933">
        <v>5</v>
      </c>
      <c r="CG933">
        <v>3</v>
      </c>
      <c r="CH933" t="s">
        <v>4763</v>
      </c>
    </row>
    <row r="934" spans="1:86" x14ac:dyDescent="0.25">
      <c r="A934">
        <v>931</v>
      </c>
      <c r="B934" t="s">
        <v>86</v>
      </c>
      <c r="C934" t="s">
        <v>87</v>
      </c>
      <c r="D934" t="s">
        <v>5699</v>
      </c>
      <c r="E934" t="s">
        <v>1476</v>
      </c>
      <c r="F934" t="s">
        <v>5663</v>
      </c>
      <c r="H934" t="s">
        <v>257</v>
      </c>
      <c r="I934" t="s">
        <v>5664</v>
      </c>
      <c r="J934" t="s">
        <v>93</v>
      </c>
      <c r="P934" t="s">
        <v>688</v>
      </c>
      <c r="Q934" t="s">
        <v>95</v>
      </c>
      <c r="Z934" t="s">
        <v>1803</v>
      </c>
      <c r="AB934" t="s">
        <v>97</v>
      </c>
      <c r="AC934" t="s">
        <v>1803</v>
      </c>
      <c r="AD934" t="s">
        <v>430</v>
      </c>
      <c r="AE934" t="s">
        <v>5700</v>
      </c>
      <c r="AI934" t="s">
        <v>5701</v>
      </c>
      <c r="AJ934" t="s">
        <v>5701</v>
      </c>
      <c r="AK934" t="s">
        <v>5701</v>
      </c>
      <c r="AL934" t="s">
        <v>5702</v>
      </c>
      <c r="AN934" t="s">
        <v>1485</v>
      </c>
      <c r="AO934" t="s">
        <v>1486</v>
      </c>
      <c r="AV934" t="s">
        <v>5703</v>
      </c>
      <c r="AX934">
        <v>121</v>
      </c>
      <c r="AY934" t="s">
        <v>5704</v>
      </c>
      <c r="AZ934" t="s">
        <v>5705</v>
      </c>
      <c r="BA934" t="s">
        <v>1808</v>
      </c>
      <c r="BB934" t="s">
        <v>1879</v>
      </c>
      <c r="BC934" t="s">
        <v>5706</v>
      </c>
      <c r="BJ934" t="s">
        <v>1813</v>
      </c>
      <c r="BO934" t="s">
        <v>110</v>
      </c>
      <c r="BP934" t="s">
        <v>111</v>
      </c>
      <c r="BQ934" t="s">
        <v>112</v>
      </c>
      <c r="BR934" t="s">
        <v>1378</v>
      </c>
      <c r="BS934" t="s">
        <v>1814</v>
      </c>
      <c r="BT934" t="s">
        <v>1815</v>
      </c>
      <c r="BU934" t="s">
        <v>116</v>
      </c>
      <c r="BV934" t="s">
        <v>137</v>
      </c>
      <c r="CC934" t="s">
        <v>5707</v>
      </c>
      <c r="CF934">
        <v>6</v>
      </c>
      <c r="CG934">
        <v>1</v>
      </c>
      <c r="CH934" t="s">
        <v>4763</v>
      </c>
    </row>
    <row r="935" spans="1:86" x14ac:dyDescent="0.25">
      <c r="A935">
        <v>932</v>
      </c>
      <c r="B935" t="s">
        <v>86</v>
      </c>
      <c r="C935" t="s">
        <v>87</v>
      </c>
      <c r="D935" t="s">
        <v>5708</v>
      </c>
      <c r="E935" t="s">
        <v>1476</v>
      </c>
      <c r="F935" t="s">
        <v>5663</v>
      </c>
      <c r="H935" t="s">
        <v>257</v>
      </c>
      <c r="I935" t="s">
        <v>5664</v>
      </c>
      <c r="J935" t="s">
        <v>93</v>
      </c>
      <c r="P935" t="s">
        <v>688</v>
      </c>
      <c r="Q935" t="s">
        <v>95</v>
      </c>
      <c r="Z935" t="s">
        <v>1803</v>
      </c>
      <c r="AB935" t="s">
        <v>97</v>
      </c>
      <c r="AC935" t="s">
        <v>1803</v>
      </c>
      <c r="AD935" t="s">
        <v>230</v>
      </c>
      <c r="AE935" t="s">
        <v>5709</v>
      </c>
      <c r="AI935" t="s">
        <v>5710</v>
      </c>
      <c r="AJ935" t="s">
        <v>5710</v>
      </c>
      <c r="AK935" t="s">
        <v>5710</v>
      </c>
      <c r="AL935" t="s">
        <v>5711</v>
      </c>
      <c r="AN935" t="s">
        <v>1485</v>
      </c>
      <c r="AO935" t="s">
        <v>1486</v>
      </c>
      <c r="AV935" t="s">
        <v>5703</v>
      </c>
      <c r="AX935">
        <v>121</v>
      </c>
      <c r="AY935" t="s">
        <v>5704</v>
      </c>
      <c r="AZ935" t="s">
        <v>5705</v>
      </c>
      <c r="BA935" t="s">
        <v>1808</v>
      </c>
      <c r="BB935" t="s">
        <v>1879</v>
      </c>
      <c r="BC935" t="s">
        <v>5706</v>
      </c>
      <c r="BJ935" t="s">
        <v>1813</v>
      </c>
      <c r="BO935" t="s">
        <v>110</v>
      </c>
      <c r="BP935" t="s">
        <v>111</v>
      </c>
      <c r="BQ935" t="s">
        <v>112</v>
      </c>
      <c r="BR935" t="s">
        <v>1378</v>
      </c>
      <c r="BS935" t="s">
        <v>1814</v>
      </c>
      <c r="BT935" t="s">
        <v>1815</v>
      </c>
      <c r="BU935" t="s">
        <v>116</v>
      </c>
      <c r="BV935" t="s">
        <v>137</v>
      </c>
      <c r="CF935">
        <v>6</v>
      </c>
      <c r="CG935">
        <v>1</v>
      </c>
      <c r="CH935" t="s">
        <v>4763</v>
      </c>
    </row>
    <row r="936" spans="1:86" x14ac:dyDescent="0.25">
      <c r="A936">
        <v>933</v>
      </c>
      <c r="B936" t="s">
        <v>86</v>
      </c>
      <c r="C936" t="s">
        <v>87</v>
      </c>
      <c r="D936" t="s">
        <v>5712</v>
      </c>
      <c r="E936" t="s">
        <v>1476</v>
      </c>
      <c r="F936" t="s">
        <v>5663</v>
      </c>
      <c r="H936" t="s">
        <v>257</v>
      </c>
      <c r="I936" t="s">
        <v>5664</v>
      </c>
      <c r="J936" t="s">
        <v>93</v>
      </c>
      <c r="P936" t="s">
        <v>688</v>
      </c>
      <c r="Q936" t="s">
        <v>95</v>
      </c>
      <c r="Z936" t="s">
        <v>1803</v>
      </c>
      <c r="AB936" t="s">
        <v>97</v>
      </c>
      <c r="AC936" t="s">
        <v>1803</v>
      </c>
      <c r="AD936" t="s">
        <v>230</v>
      </c>
      <c r="AE936" t="s">
        <v>5713</v>
      </c>
      <c r="AI936" t="s">
        <v>5714</v>
      </c>
      <c r="AJ936" t="s">
        <v>5714</v>
      </c>
      <c r="AK936" t="s">
        <v>5714</v>
      </c>
      <c r="AL936" t="s">
        <v>5715</v>
      </c>
      <c r="AN936" t="s">
        <v>1485</v>
      </c>
      <c r="AO936" t="s">
        <v>1486</v>
      </c>
      <c r="AV936" t="s">
        <v>5703</v>
      </c>
      <c r="AX936">
        <v>121</v>
      </c>
      <c r="AY936" t="s">
        <v>5704</v>
      </c>
      <c r="AZ936" t="s">
        <v>5705</v>
      </c>
      <c r="BA936" t="s">
        <v>1808</v>
      </c>
      <c r="BB936" t="s">
        <v>1879</v>
      </c>
      <c r="BC936" t="s">
        <v>5706</v>
      </c>
      <c r="BJ936" t="s">
        <v>1813</v>
      </c>
      <c r="BO936" t="s">
        <v>110</v>
      </c>
      <c r="BP936" t="s">
        <v>111</v>
      </c>
      <c r="BQ936" t="s">
        <v>112</v>
      </c>
      <c r="BR936" t="s">
        <v>1378</v>
      </c>
      <c r="BS936" t="s">
        <v>1814</v>
      </c>
      <c r="BT936" t="s">
        <v>1815</v>
      </c>
      <c r="BU936" t="s">
        <v>116</v>
      </c>
      <c r="BV936" t="s">
        <v>137</v>
      </c>
      <c r="CF936">
        <v>6</v>
      </c>
      <c r="CG936">
        <v>1</v>
      </c>
      <c r="CH936" t="s">
        <v>4763</v>
      </c>
    </row>
    <row r="937" spans="1:86" x14ac:dyDescent="0.25">
      <c r="A937">
        <v>934</v>
      </c>
      <c r="B937" t="s">
        <v>86</v>
      </c>
      <c r="C937" t="s">
        <v>87</v>
      </c>
      <c r="D937" t="s">
        <v>5716</v>
      </c>
      <c r="E937" t="s">
        <v>1476</v>
      </c>
      <c r="F937" t="s">
        <v>5663</v>
      </c>
      <c r="H937" t="s">
        <v>257</v>
      </c>
      <c r="I937" t="s">
        <v>5664</v>
      </c>
      <c r="J937" t="s">
        <v>93</v>
      </c>
      <c r="P937" t="s">
        <v>688</v>
      </c>
      <c r="Q937" t="s">
        <v>95</v>
      </c>
      <c r="Z937" t="s">
        <v>5717</v>
      </c>
      <c r="AB937" t="s">
        <v>97</v>
      </c>
      <c r="AC937" t="s">
        <v>5717</v>
      </c>
      <c r="AD937" t="s">
        <v>5620</v>
      </c>
      <c r="AE937" t="s">
        <v>5718</v>
      </c>
      <c r="AI937" t="s">
        <v>5719</v>
      </c>
      <c r="AJ937" t="s">
        <v>5719</v>
      </c>
      <c r="AK937" t="s">
        <v>5719</v>
      </c>
      <c r="AL937" t="s">
        <v>5720</v>
      </c>
      <c r="AN937" t="s">
        <v>1485</v>
      </c>
      <c r="AO937" t="s">
        <v>1486</v>
      </c>
      <c r="AV937" t="s">
        <v>5721</v>
      </c>
      <c r="AX937">
        <v>71</v>
      </c>
      <c r="AY937" t="s">
        <v>5722</v>
      </c>
      <c r="AZ937" t="s">
        <v>5723</v>
      </c>
      <c r="BA937" t="s">
        <v>2171</v>
      </c>
      <c r="BB937" t="s">
        <v>2172</v>
      </c>
      <c r="BC937" t="s">
        <v>5318</v>
      </c>
      <c r="BO937" t="s">
        <v>110</v>
      </c>
      <c r="BP937" t="s">
        <v>111</v>
      </c>
      <c r="BQ937" t="s">
        <v>112</v>
      </c>
      <c r="BR937" t="s">
        <v>1881</v>
      </c>
      <c r="BS937" t="s">
        <v>2173</v>
      </c>
      <c r="BT937" t="s">
        <v>625</v>
      </c>
      <c r="BU937" t="s">
        <v>116</v>
      </c>
      <c r="BV937" t="s">
        <v>137</v>
      </c>
      <c r="CF937">
        <v>4</v>
      </c>
      <c r="CG937">
        <v>1</v>
      </c>
      <c r="CH937" t="s">
        <v>4763</v>
      </c>
    </row>
    <row r="938" spans="1:86" x14ac:dyDescent="0.25">
      <c r="A938">
        <v>935</v>
      </c>
      <c r="B938" t="s">
        <v>86</v>
      </c>
      <c r="C938" t="s">
        <v>87</v>
      </c>
      <c r="D938" t="s">
        <v>5724</v>
      </c>
      <c r="E938" t="s">
        <v>1476</v>
      </c>
      <c r="F938" t="s">
        <v>5663</v>
      </c>
      <c r="H938" t="s">
        <v>257</v>
      </c>
      <c r="I938" t="s">
        <v>5664</v>
      </c>
      <c r="J938" t="s">
        <v>93</v>
      </c>
      <c r="P938" t="s">
        <v>688</v>
      </c>
      <c r="Q938" t="s">
        <v>95</v>
      </c>
      <c r="Z938" t="s">
        <v>5725</v>
      </c>
      <c r="AB938" t="s">
        <v>97</v>
      </c>
      <c r="AC938" t="s">
        <v>5725</v>
      </c>
      <c r="AD938" t="s">
        <v>4854</v>
      </c>
      <c r="AE938" t="s">
        <v>5726</v>
      </c>
      <c r="AI938" t="s">
        <v>5727</v>
      </c>
      <c r="AJ938" t="s">
        <v>5727</v>
      </c>
      <c r="AK938" t="s">
        <v>5727</v>
      </c>
      <c r="AL938" t="s">
        <v>5728</v>
      </c>
      <c r="AN938" t="s">
        <v>1485</v>
      </c>
      <c r="AO938" t="s">
        <v>1486</v>
      </c>
      <c r="AV938" t="s">
        <v>5729</v>
      </c>
      <c r="AX938">
        <v>64</v>
      </c>
      <c r="AY938" t="s">
        <v>2889</v>
      </c>
      <c r="AZ938" t="s">
        <v>2890</v>
      </c>
      <c r="BA938" t="s">
        <v>2027</v>
      </c>
      <c r="BB938" t="s">
        <v>2028</v>
      </c>
      <c r="BC938" t="s">
        <v>4147</v>
      </c>
      <c r="BF938" t="s">
        <v>2030</v>
      </c>
      <c r="BM938" t="s">
        <v>2031</v>
      </c>
      <c r="BN938" t="s">
        <v>2032</v>
      </c>
      <c r="BO938" t="s">
        <v>110</v>
      </c>
      <c r="BP938" t="s">
        <v>111</v>
      </c>
      <c r="BQ938" t="s">
        <v>112</v>
      </c>
      <c r="BR938" t="s">
        <v>239</v>
      </c>
      <c r="BS938" t="s">
        <v>1697</v>
      </c>
      <c r="BT938" t="s">
        <v>625</v>
      </c>
      <c r="BU938" t="s">
        <v>116</v>
      </c>
      <c r="BV938" t="s">
        <v>2039</v>
      </c>
      <c r="CC938" t="s">
        <v>5730</v>
      </c>
      <c r="CF938">
        <v>5</v>
      </c>
      <c r="CG938">
        <v>1</v>
      </c>
      <c r="CH938" t="s">
        <v>4763</v>
      </c>
    </row>
    <row r="939" spans="1:86" x14ac:dyDescent="0.25">
      <c r="A939">
        <v>936</v>
      </c>
      <c r="B939" t="s">
        <v>86</v>
      </c>
      <c r="C939" t="s">
        <v>87</v>
      </c>
      <c r="D939" t="s">
        <v>5731</v>
      </c>
      <c r="E939" t="s">
        <v>1476</v>
      </c>
      <c r="F939" t="s">
        <v>5663</v>
      </c>
      <c r="H939" t="s">
        <v>257</v>
      </c>
      <c r="I939" t="s">
        <v>5664</v>
      </c>
      <c r="J939" t="s">
        <v>93</v>
      </c>
      <c r="P939" t="s">
        <v>688</v>
      </c>
      <c r="Q939" t="s">
        <v>95</v>
      </c>
      <c r="Z939" t="s">
        <v>1482</v>
      </c>
      <c r="AB939" t="s">
        <v>97</v>
      </c>
      <c r="AC939" t="s">
        <v>489</v>
      </c>
      <c r="AD939" t="s">
        <v>5732</v>
      </c>
      <c r="AE939" t="s">
        <v>5733</v>
      </c>
      <c r="AI939" t="s">
        <v>1077</v>
      </c>
      <c r="AJ939" t="s">
        <v>1077</v>
      </c>
      <c r="AK939" t="s">
        <v>1077</v>
      </c>
      <c r="AL939" t="s">
        <v>490</v>
      </c>
      <c r="AN939" t="s">
        <v>1485</v>
      </c>
      <c r="AO939" t="s">
        <v>1486</v>
      </c>
      <c r="AV939" t="s">
        <v>5734</v>
      </c>
      <c r="AX939">
        <v>70</v>
      </c>
      <c r="AY939" t="s">
        <v>5735</v>
      </c>
      <c r="AZ939" t="s">
        <v>5736</v>
      </c>
      <c r="BA939" t="s">
        <v>2989</v>
      </c>
      <c r="BB939" t="s">
        <v>2990</v>
      </c>
      <c r="BC939" t="s">
        <v>5737</v>
      </c>
      <c r="BO939" t="s">
        <v>110</v>
      </c>
      <c r="BP939" t="s">
        <v>111</v>
      </c>
      <c r="BQ939" t="s">
        <v>112</v>
      </c>
      <c r="BR939" t="s">
        <v>2223</v>
      </c>
      <c r="BS939" t="s">
        <v>2992</v>
      </c>
      <c r="BT939" t="s">
        <v>983</v>
      </c>
      <c r="BU939" t="s">
        <v>116</v>
      </c>
      <c r="BV939" t="s">
        <v>137</v>
      </c>
      <c r="CF939">
        <v>6</v>
      </c>
      <c r="CG939">
        <v>1</v>
      </c>
      <c r="CH939" t="s">
        <v>4763</v>
      </c>
    </row>
    <row r="940" spans="1:86" x14ac:dyDescent="0.25">
      <c r="A940">
        <v>937</v>
      </c>
      <c r="B940" t="s">
        <v>86</v>
      </c>
      <c r="C940" t="s">
        <v>87</v>
      </c>
      <c r="D940" t="s">
        <v>5738</v>
      </c>
      <c r="E940" t="s">
        <v>1476</v>
      </c>
      <c r="F940" t="s">
        <v>5663</v>
      </c>
      <c r="H940" t="s">
        <v>257</v>
      </c>
      <c r="I940" t="s">
        <v>5664</v>
      </c>
      <c r="J940" t="s">
        <v>93</v>
      </c>
      <c r="P940" t="s">
        <v>688</v>
      </c>
      <c r="Q940" t="s">
        <v>95</v>
      </c>
      <c r="Z940" t="s">
        <v>1482</v>
      </c>
      <c r="AB940" t="s">
        <v>97</v>
      </c>
      <c r="AC940" t="s">
        <v>489</v>
      </c>
      <c r="AD940" t="s">
        <v>4788</v>
      </c>
      <c r="AE940" t="s">
        <v>5739</v>
      </c>
      <c r="AI940" t="s">
        <v>5740</v>
      </c>
      <c r="AJ940" t="s">
        <v>5740</v>
      </c>
      <c r="AK940" t="s">
        <v>5740</v>
      </c>
      <c r="AL940" t="s">
        <v>5740</v>
      </c>
      <c r="AN940" t="s">
        <v>1485</v>
      </c>
      <c r="AO940" t="s">
        <v>1486</v>
      </c>
      <c r="AV940" t="s">
        <v>5741</v>
      </c>
      <c r="AX940">
        <v>115</v>
      </c>
      <c r="AY940" t="s">
        <v>950</v>
      </c>
      <c r="AZ940" t="s">
        <v>951</v>
      </c>
      <c r="BA940" t="s">
        <v>952</v>
      </c>
      <c r="BB940" t="s">
        <v>953</v>
      </c>
      <c r="BC940" t="s">
        <v>5742</v>
      </c>
      <c r="BO940" t="s">
        <v>110</v>
      </c>
      <c r="BP940" t="s">
        <v>111</v>
      </c>
      <c r="BQ940" t="s">
        <v>112</v>
      </c>
      <c r="BR940" t="s">
        <v>392</v>
      </c>
      <c r="BS940" t="s">
        <v>949</v>
      </c>
      <c r="BT940" t="s">
        <v>207</v>
      </c>
      <c r="BU940" t="s">
        <v>116</v>
      </c>
      <c r="BV940" t="s">
        <v>137</v>
      </c>
      <c r="CF940">
        <v>6</v>
      </c>
      <c r="CG940">
        <v>3</v>
      </c>
      <c r="CH940" t="s">
        <v>4763</v>
      </c>
    </row>
    <row r="941" spans="1:86" x14ac:dyDescent="0.25">
      <c r="A941">
        <v>938</v>
      </c>
      <c r="B941" t="s">
        <v>86</v>
      </c>
      <c r="C941" t="s">
        <v>87</v>
      </c>
      <c r="D941" t="s">
        <v>5743</v>
      </c>
      <c r="E941" t="s">
        <v>1476</v>
      </c>
      <c r="F941" t="s">
        <v>5663</v>
      </c>
      <c r="H941" t="s">
        <v>257</v>
      </c>
      <c r="I941" t="s">
        <v>5664</v>
      </c>
      <c r="J941" t="s">
        <v>93</v>
      </c>
      <c r="P941" t="s">
        <v>688</v>
      </c>
      <c r="Q941" t="s">
        <v>95</v>
      </c>
      <c r="Z941" t="s">
        <v>4828</v>
      </c>
      <c r="AB941" t="s">
        <v>97</v>
      </c>
      <c r="AC941" t="s">
        <v>4828</v>
      </c>
      <c r="AD941" t="s">
        <v>4788</v>
      </c>
      <c r="AE941" t="s">
        <v>5744</v>
      </c>
      <c r="AI941" t="s">
        <v>5745</v>
      </c>
      <c r="AJ941" t="s">
        <v>5745</v>
      </c>
      <c r="AK941" t="s">
        <v>5745</v>
      </c>
      <c r="AL941" t="s">
        <v>5745</v>
      </c>
      <c r="AN941" t="s">
        <v>1485</v>
      </c>
      <c r="AO941" t="s">
        <v>1486</v>
      </c>
      <c r="AV941" t="s">
        <v>5746</v>
      </c>
      <c r="AX941">
        <v>67</v>
      </c>
      <c r="AY941" t="s">
        <v>2249</v>
      </c>
      <c r="AZ941" t="s">
        <v>5747</v>
      </c>
      <c r="BA941" t="s">
        <v>2065</v>
      </c>
      <c r="BB941" t="s">
        <v>2066</v>
      </c>
      <c r="BC941" t="s">
        <v>5748</v>
      </c>
      <c r="BJ941" t="s">
        <v>3453</v>
      </c>
      <c r="BM941" t="s">
        <v>3452</v>
      </c>
      <c r="BN941" t="s">
        <v>3453</v>
      </c>
      <c r="BO941" t="s">
        <v>110</v>
      </c>
      <c r="BP941" t="s">
        <v>111</v>
      </c>
      <c r="BQ941" t="s">
        <v>112</v>
      </c>
      <c r="BR941" t="s">
        <v>239</v>
      </c>
      <c r="BS941" t="s">
        <v>2947</v>
      </c>
      <c r="BT941" t="s">
        <v>1506</v>
      </c>
      <c r="BU941" t="s">
        <v>116</v>
      </c>
      <c r="BV941" t="s">
        <v>463</v>
      </c>
      <c r="CF941">
        <v>4</v>
      </c>
      <c r="CG941">
        <v>1</v>
      </c>
      <c r="CH941" t="s">
        <v>4763</v>
      </c>
    </row>
    <row r="942" spans="1:86" x14ac:dyDescent="0.25">
      <c r="A942">
        <v>939</v>
      </c>
      <c r="B942" t="s">
        <v>86</v>
      </c>
      <c r="C942" t="s">
        <v>87</v>
      </c>
      <c r="D942" t="s">
        <v>5749</v>
      </c>
      <c r="E942" t="s">
        <v>1476</v>
      </c>
      <c r="F942" t="s">
        <v>5663</v>
      </c>
      <c r="H942" t="s">
        <v>257</v>
      </c>
      <c r="I942" t="s">
        <v>5664</v>
      </c>
      <c r="J942" t="s">
        <v>93</v>
      </c>
      <c r="P942" t="s">
        <v>688</v>
      </c>
      <c r="Q942" t="s">
        <v>95</v>
      </c>
      <c r="Z942" t="s">
        <v>5250</v>
      </c>
      <c r="AA942" t="s">
        <v>4955</v>
      </c>
      <c r="AB942" t="s">
        <v>97</v>
      </c>
      <c r="AC942" t="s">
        <v>5250</v>
      </c>
      <c r="AD942" t="s">
        <v>3738</v>
      </c>
      <c r="AE942" t="s">
        <v>5750</v>
      </c>
      <c r="AI942" t="s">
        <v>4925</v>
      </c>
      <c r="AJ942" t="s">
        <v>4925</v>
      </c>
      <c r="AK942" t="s">
        <v>4925</v>
      </c>
      <c r="AL942" t="s">
        <v>4926</v>
      </c>
      <c r="AN942" t="s">
        <v>1485</v>
      </c>
      <c r="AO942" t="s">
        <v>1486</v>
      </c>
      <c r="AV942" t="s">
        <v>5751</v>
      </c>
      <c r="AX942">
        <v>56</v>
      </c>
      <c r="AY942" t="s">
        <v>4950</v>
      </c>
      <c r="AZ942" t="s">
        <v>4951</v>
      </c>
      <c r="BA942" t="s">
        <v>1084</v>
      </c>
      <c r="BB942" t="s">
        <v>1085</v>
      </c>
      <c r="BC942" t="s">
        <v>4952</v>
      </c>
      <c r="BO942" t="s">
        <v>110</v>
      </c>
      <c r="BP942" t="s">
        <v>111</v>
      </c>
      <c r="BQ942" t="s">
        <v>112</v>
      </c>
      <c r="BR942" t="s">
        <v>900</v>
      </c>
      <c r="BS942" t="s">
        <v>900</v>
      </c>
      <c r="BT942" t="s">
        <v>241</v>
      </c>
      <c r="BU942" t="s">
        <v>116</v>
      </c>
      <c r="BV942" t="s">
        <v>187</v>
      </c>
      <c r="CF942">
        <v>4</v>
      </c>
      <c r="CG942">
        <v>1</v>
      </c>
      <c r="CH942" t="s">
        <v>4763</v>
      </c>
    </row>
    <row r="943" spans="1:86" x14ac:dyDescent="0.25">
      <c r="A943">
        <v>940</v>
      </c>
      <c r="B943" t="s">
        <v>86</v>
      </c>
      <c r="C943" t="s">
        <v>87</v>
      </c>
      <c r="D943" t="s">
        <v>5752</v>
      </c>
      <c r="E943" t="s">
        <v>1476</v>
      </c>
      <c r="F943" t="s">
        <v>5663</v>
      </c>
      <c r="H943" t="s">
        <v>257</v>
      </c>
      <c r="I943" t="s">
        <v>5664</v>
      </c>
      <c r="J943" t="s">
        <v>93</v>
      </c>
      <c r="P943" t="s">
        <v>688</v>
      </c>
      <c r="Q943" t="s">
        <v>95</v>
      </c>
      <c r="Z943" t="s">
        <v>4923</v>
      </c>
      <c r="AB943" t="s">
        <v>97</v>
      </c>
      <c r="AC943" t="s">
        <v>4923</v>
      </c>
      <c r="AD943" t="s">
        <v>4801</v>
      </c>
      <c r="AE943" t="s">
        <v>5753</v>
      </c>
      <c r="AI943" t="s">
        <v>4925</v>
      </c>
      <c r="AJ943" t="s">
        <v>4925</v>
      </c>
      <c r="AK943" t="s">
        <v>4925</v>
      </c>
      <c r="AL943" t="s">
        <v>4926</v>
      </c>
      <c r="AN943" t="s">
        <v>1485</v>
      </c>
      <c r="AO943" t="s">
        <v>1486</v>
      </c>
      <c r="AV943" t="s">
        <v>5754</v>
      </c>
      <c r="AX943">
        <v>70</v>
      </c>
      <c r="AY943" t="s">
        <v>5755</v>
      </c>
      <c r="AZ943" t="s">
        <v>5756</v>
      </c>
      <c r="BA943" t="s">
        <v>4068</v>
      </c>
      <c r="BB943" t="s">
        <v>4069</v>
      </c>
      <c r="BC943" t="s">
        <v>5757</v>
      </c>
      <c r="BO943" t="s">
        <v>110</v>
      </c>
      <c r="BP943" t="s">
        <v>111</v>
      </c>
      <c r="BQ943" t="s">
        <v>112</v>
      </c>
      <c r="BR943" t="s">
        <v>252</v>
      </c>
      <c r="BS943" t="s">
        <v>5576</v>
      </c>
      <c r="BT943" t="s">
        <v>254</v>
      </c>
      <c r="BU943" t="s">
        <v>116</v>
      </c>
      <c r="BV943" t="s">
        <v>137</v>
      </c>
      <c r="CF943">
        <v>5</v>
      </c>
      <c r="CG943">
        <v>3</v>
      </c>
      <c r="CH943" t="s">
        <v>4763</v>
      </c>
    </row>
    <row r="944" spans="1:86" x14ac:dyDescent="0.25">
      <c r="A944">
        <v>941</v>
      </c>
      <c r="B944" t="s">
        <v>86</v>
      </c>
      <c r="C944" t="s">
        <v>87</v>
      </c>
      <c r="D944" t="s">
        <v>5758</v>
      </c>
      <c r="E944" t="s">
        <v>1476</v>
      </c>
      <c r="F944" t="s">
        <v>5663</v>
      </c>
      <c r="H944" t="s">
        <v>257</v>
      </c>
      <c r="I944" t="s">
        <v>5664</v>
      </c>
      <c r="J944" t="s">
        <v>93</v>
      </c>
      <c r="P944" t="s">
        <v>688</v>
      </c>
      <c r="Q944" t="s">
        <v>95</v>
      </c>
      <c r="Z944" t="s">
        <v>4817</v>
      </c>
      <c r="AB944" t="s">
        <v>97</v>
      </c>
      <c r="AC944" t="s">
        <v>4817</v>
      </c>
      <c r="AD944" t="s">
        <v>4915</v>
      </c>
      <c r="AE944" t="s">
        <v>4915</v>
      </c>
      <c r="AI944" t="s">
        <v>5314</v>
      </c>
      <c r="AJ944" t="s">
        <v>5314</v>
      </c>
      <c r="AK944" t="s">
        <v>5314</v>
      </c>
      <c r="AL944" t="s">
        <v>5314</v>
      </c>
      <c r="AN944" t="s">
        <v>1485</v>
      </c>
      <c r="AO944" t="s">
        <v>1486</v>
      </c>
      <c r="AV944" t="s">
        <v>5759</v>
      </c>
      <c r="AX944">
        <v>44</v>
      </c>
      <c r="AY944" t="s">
        <v>5760</v>
      </c>
      <c r="AZ944" t="s">
        <v>5761</v>
      </c>
      <c r="BA944" t="s">
        <v>3387</v>
      </c>
      <c r="BB944" t="s">
        <v>3388</v>
      </c>
      <c r="BC944" t="s">
        <v>4821</v>
      </c>
      <c r="BO944" t="s">
        <v>110</v>
      </c>
      <c r="BP944" t="s">
        <v>111</v>
      </c>
      <c r="BQ944" t="s">
        <v>112</v>
      </c>
      <c r="BR944" t="s">
        <v>252</v>
      </c>
      <c r="BS944" t="s">
        <v>4798</v>
      </c>
      <c r="BT944" t="s">
        <v>983</v>
      </c>
      <c r="BU944" t="s">
        <v>116</v>
      </c>
      <c r="BV944" t="s">
        <v>475</v>
      </c>
      <c r="CF944">
        <v>6</v>
      </c>
      <c r="CG944">
        <v>1</v>
      </c>
      <c r="CH944" t="s">
        <v>4763</v>
      </c>
    </row>
    <row r="945" spans="1:86" x14ac:dyDescent="0.25">
      <c r="A945">
        <v>942</v>
      </c>
      <c r="B945" t="s">
        <v>86</v>
      </c>
      <c r="C945" t="s">
        <v>87</v>
      </c>
      <c r="D945" t="s">
        <v>5762</v>
      </c>
      <c r="E945" t="s">
        <v>1476</v>
      </c>
      <c r="F945" t="s">
        <v>90</v>
      </c>
      <c r="H945" t="s">
        <v>969</v>
      </c>
      <c r="I945" t="s">
        <v>970</v>
      </c>
      <c r="J945" t="s">
        <v>93</v>
      </c>
      <c r="P945" t="s">
        <v>94</v>
      </c>
      <c r="Q945" t="s">
        <v>95</v>
      </c>
      <c r="Z945" t="s">
        <v>261</v>
      </c>
      <c r="AB945" t="s">
        <v>97</v>
      </c>
      <c r="AC945" t="s">
        <v>261</v>
      </c>
      <c r="AD945" t="s">
        <v>5416</v>
      </c>
      <c r="AE945" t="s">
        <v>5763</v>
      </c>
      <c r="AI945" t="s">
        <v>5764</v>
      </c>
      <c r="AJ945" t="s">
        <v>5764</v>
      </c>
      <c r="AK945" t="s">
        <v>5764</v>
      </c>
      <c r="AL945" t="s">
        <v>5765</v>
      </c>
      <c r="AN945" t="s">
        <v>1485</v>
      </c>
      <c r="AO945" t="s">
        <v>1486</v>
      </c>
      <c r="AV945" t="s">
        <v>5438</v>
      </c>
      <c r="AX945">
        <v>109</v>
      </c>
      <c r="AY945" t="s">
        <v>5439</v>
      </c>
      <c r="AZ945" t="s">
        <v>5440</v>
      </c>
      <c r="BA945" t="s">
        <v>964</v>
      </c>
      <c r="BB945" t="s">
        <v>965</v>
      </c>
      <c r="BC945" t="s">
        <v>4384</v>
      </c>
      <c r="BG945" t="s">
        <v>268</v>
      </c>
      <c r="BJ945" t="s">
        <v>269</v>
      </c>
      <c r="BO945" t="s">
        <v>110</v>
      </c>
      <c r="BP945" t="s">
        <v>111</v>
      </c>
      <c r="BQ945" t="s">
        <v>112</v>
      </c>
      <c r="BR945" t="s">
        <v>392</v>
      </c>
      <c r="BS945" t="s">
        <v>966</v>
      </c>
      <c r="BT945" t="s">
        <v>241</v>
      </c>
      <c r="BU945" t="s">
        <v>116</v>
      </c>
      <c r="BV945" t="s">
        <v>187</v>
      </c>
      <c r="CF945">
        <v>4</v>
      </c>
      <c r="CG945">
        <v>1</v>
      </c>
      <c r="CH945" t="s">
        <v>4763</v>
      </c>
    </row>
    <row r="946" spans="1:86" x14ac:dyDescent="0.25">
      <c r="A946">
        <v>943</v>
      </c>
      <c r="B946" t="s">
        <v>86</v>
      </c>
      <c r="C946" t="s">
        <v>87</v>
      </c>
      <c r="D946" t="s">
        <v>5766</v>
      </c>
      <c r="E946" t="s">
        <v>1476</v>
      </c>
      <c r="F946" t="s">
        <v>90</v>
      </c>
      <c r="H946" t="s">
        <v>969</v>
      </c>
      <c r="I946" t="s">
        <v>970</v>
      </c>
      <c r="J946" t="s">
        <v>93</v>
      </c>
      <c r="P946" t="s">
        <v>94</v>
      </c>
      <c r="Q946" t="s">
        <v>95</v>
      </c>
      <c r="Z946" t="s">
        <v>945</v>
      </c>
      <c r="AB946" t="s">
        <v>97</v>
      </c>
      <c r="AC946" t="s">
        <v>945</v>
      </c>
      <c r="AD946" t="s">
        <v>5767</v>
      </c>
      <c r="AE946" t="s">
        <v>5768</v>
      </c>
      <c r="AI946" t="s">
        <v>5769</v>
      </c>
      <c r="AJ946" t="s">
        <v>5769</v>
      </c>
      <c r="AK946" t="s">
        <v>5769</v>
      </c>
      <c r="AL946" t="s">
        <v>5770</v>
      </c>
      <c r="AN946" t="s">
        <v>1485</v>
      </c>
      <c r="AO946" t="s">
        <v>1486</v>
      </c>
      <c r="AV946" t="s">
        <v>5771</v>
      </c>
      <c r="AX946">
        <v>62</v>
      </c>
      <c r="AY946" t="s">
        <v>5772</v>
      </c>
      <c r="AZ946" t="s">
        <v>5773</v>
      </c>
      <c r="BA946" t="s">
        <v>991</v>
      </c>
      <c r="BB946" t="s">
        <v>992</v>
      </c>
      <c r="BJ946" t="s">
        <v>373</v>
      </c>
      <c r="BM946" t="s">
        <v>994</v>
      </c>
      <c r="BN946" t="s">
        <v>995</v>
      </c>
      <c r="BO946" t="s">
        <v>110</v>
      </c>
      <c r="BP946" t="s">
        <v>111</v>
      </c>
      <c r="BQ946" t="s">
        <v>112</v>
      </c>
      <c r="BR946" t="s">
        <v>374</v>
      </c>
      <c r="BS946" t="s">
        <v>996</v>
      </c>
      <c r="BT946" t="s">
        <v>376</v>
      </c>
      <c r="BU946" t="s">
        <v>116</v>
      </c>
      <c r="BV946" t="s">
        <v>602</v>
      </c>
      <c r="CF946">
        <v>6</v>
      </c>
      <c r="CG946">
        <v>3</v>
      </c>
      <c r="CH946" t="s">
        <v>4763</v>
      </c>
    </row>
    <row r="947" spans="1:86" x14ac:dyDescent="0.25">
      <c r="A947">
        <v>944</v>
      </c>
      <c r="B947" t="s">
        <v>86</v>
      </c>
      <c r="C947" t="s">
        <v>87</v>
      </c>
      <c r="D947" t="s">
        <v>5774</v>
      </c>
      <c r="E947" t="s">
        <v>1476</v>
      </c>
      <c r="F947" t="s">
        <v>90</v>
      </c>
      <c r="H947" t="s">
        <v>969</v>
      </c>
      <c r="I947" t="s">
        <v>970</v>
      </c>
      <c r="J947" t="s">
        <v>93</v>
      </c>
      <c r="P947" t="s">
        <v>94</v>
      </c>
      <c r="Q947" t="s">
        <v>95</v>
      </c>
      <c r="Z947" t="s">
        <v>945</v>
      </c>
      <c r="AB947" t="s">
        <v>97</v>
      </c>
      <c r="AC947" t="s">
        <v>945</v>
      </c>
      <c r="AD947" t="s">
        <v>5767</v>
      </c>
      <c r="AE947" t="s">
        <v>5768</v>
      </c>
      <c r="AI947" t="s">
        <v>5769</v>
      </c>
      <c r="AJ947" t="s">
        <v>5769</v>
      </c>
      <c r="AK947" t="s">
        <v>5769</v>
      </c>
      <c r="AL947" t="s">
        <v>5770</v>
      </c>
      <c r="AN947" t="s">
        <v>1485</v>
      </c>
      <c r="AO947" t="s">
        <v>1486</v>
      </c>
      <c r="AV947" t="s">
        <v>5771</v>
      </c>
      <c r="AX947">
        <v>62</v>
      </c>
      <c r="AY947" t="s">
        <v>5772</v>
      </c>
      <c r="AZ947" t="s">
        <v>5773</v>
      </c>
      <c r="BA947" t="s">
        <v>991</v>
      </c>
      <c r="BB947" t="s">
        <v>992</v>
      </c>
      <c r="BJ947" t="s">
        <v>373</v>
      </c>
      <c r="BM947" t="s">
        <v>994</v>
      </c>
      <c r="BN947" t="s">
        <v>995</v>
      </c>
      <c r="BO947" t="s">
        <v>110</v>
      </c>
      <c r="BP947" t="s">
        <v>111</v>
      </c>
      <c r="BQ947" t="s">
        <v>112</v>
      </c>
      <c r="BR947" t="s">
        <v>374</v>
      </c>
      <c r="BS947" t="s">
        <v>996</v>
      </c>
      <c r="BT947" t="s">
        <v>376</v>
      </c>
      <c r="BU947" t="s">
        <v>116</v>
      </c>
      <c r="BV947" t="s">
        <v>602</v>
      </c>
      <c r="CF947">
        <v>6</v>
      </c>
      <c r="CG947">
        <v>3</v>
      </c>
      <c r="CH947" t="s">
        <v>4763</v>
      </c>
    </row>
    <row r="948" spans="1:86" x14ac:dyDescent="0.25">
      <c r="A948">
        <v>945</v>
      </c>
      <c r="B948" t="s">
        <v>86</v>
      </c>
      <c r="C948" t="s">
        <v>87</v>
      </c>
      <c r="D948" t="s">
        <v>5775</v>
      </c>
      <c r="E948" t="s">
        <v>1476</v>
      </c>
      <c r="F948" t="s">
        <v>90</v>
      </c>
      <c r="H948" t="s">
        <v>969</v>
      </c>
      <c r="I948" t="s">
        <v>970</v>
      </c>
      <c r="J948" t="s">
        <v>93</v>
      </c>
      <c r="P948" t="s">
        <v>94</v>
      </c>
      <c r="Q948" t="s">
        <v>95</v>
      </c>
      <c r="Z948" t="s">
        <v>945</v>
      </c>
      <c r="AB948" t="s">
        <v>97</v>
      </c>
      <c r="AC948" t="s">
        <v>945</v>
      </c>
      <c r="AD948" t="s">
        <v>5767</v>
      </c>
      <c r="AE948" t="s">
        <v>5776</v>
      </c>
      <c r="AI948" t="s">
        <v>5777</v>
      </c>
      <c r="AJ948" t="s">
        <v>5777</v>
      </c>
      <c r="AK948" t="s">
        <v>5777</v>
      </c>
      <c r="AL948" t="s">
        <v>5778</v>
      </c>
      <c r="AN948" t="s">
        <v>1485</v>
      </c>
      <c r="AO948" t="s">
        <v>1486</v>
      </c>
      <c r="AV948" t="s">
        <v>5779</v>
      </c>
      <c r="AX948">
        <v>46</v>
      </c>
      <c r="AY948" t="s">
        <v>5780</v>
      </c>
      <c r="AZ948" t="s">
        <v>5781</v>
      </c>
      <c r="BA948" t="s">
        <v>3062</v>
      </c>
      <c r="BB948" t="s">
        <v>3063</v>
      </c>
      <c r="BJ948" t="s">
        <v>981</v>
      </c>
      <c r="BO948" t="s">
        <v>110</v>
      </c>
      <c r="BP948" t="s">
        <v>111</v>
      </c>
      <c r="BQ948" t="s">
        <v>112</v>
      </c>
      <c r="BR948" t="s">
        <v>374</v>
      </c>
      <c r="BS948" t="s">
        <v>982</v>
      </c>
      <c r="BT948" t="s">
        <v>983</v>
      </c>
      <c r="BU948" t="s">
        <v>116</v>
      </c>
      <c r="BV948" t="s">
        <v>137</v>
      </c>
      <c r="CF948">
        <v>4</v>
      </c>
      <c r="CG948">
        <v>3</v>
      </c>
      <c r="CH948" t="s">
        <v>4763</v>
      </c>
    </row>
    <row r="949" spans="1:86" x14ac:dyDescent="0.25">
      <c r="A949">
        <v>946</v>
      </c>
      <c r="B949" t="s">
        <v>86</v>
      </c>
      <c r="C949" t="s">
        <v>87</v>
      </c>
      <c r="D949" t="s">
        <v>5782</v>
      </c>
      <c r="E949" t="s">
        <v>1476</v>
      </c>
      <c r="F949" t="s">
        <v>90</v>
      </c>
      <c r="H949" t="s">
        <v>969</v>
      </c>
      <c r="I949" t="s">
        <v>970</v>
      </c>
      <c r="J949" t="s">
        <v>93</v>
      </c>
      <c r="P949" t="s">
        <v>94</v>
      </c>
      <c r="Q949" t="s">
        <v>95</v>
      </c>
      <c r="Z949" t="s">
        <v>945</v>
      </c>
      <c r="AB949" t="s">
        <v>97</v>
      </c>
      <c r="AC949" t="s">
        <v>945</v>
      </c>
      <c r="AD949" t="s">
        <v>5767</v>
      </c>
      <c r="AE949" t="s">
        <v>5776</v>
      </c>
      <c r="AI949" t="s">
        <v>5777</v>
      </c>
      <c r="AJ949" t="s">
        <v>5777</v>
      </c>
      <c r="AK949" t="s">
        <v>5777</v>
      </c>
      <c r="AL949" t="s">
        <v>5778</v>
      </c>
      <c r="AN949" t="s">
        <v>1485</v>
      </c>
      <c r="AO949" t="s">
        <v>1486</v>
      </c>
      <c r="AV949" t="s">
        <v>5779</v>
      </c>
      <c r="AX949">
        <v>46</v>
      </c>
      <c r="AY949" t="s">
        <v>5780</v>
      </c>
      <c r="AZ949" t="s">
        <v>5781</v>
      </c>
      <c r="BA949" t="s">
        <v>3062</v>
      </c>
      <c r="BB949" t="s">
        <v>3063</v>
      </c>
      <c r="BJ949" t="s">
        <v>981</v>
      </c>
      <c r="BO949" t="s">
        <v>110</v>
      </c>
      <c r="BP949" t="s">
        <v>111</v>
      </c>
      <c r="BQ949" t="s">
        <v>112</v>
      </c>
      <c r="BR949" t="s">
        <v>374</v>
      </c>
      <c r="BS949" t="s">
        <v>982</v>
      </c>
      <c r="BT949" t="s">
        <v>983</v>
      </c>
      <c r="BU949" t="s">
        <v>116</v>
      </c>
      <c r="BV949" t="s">
        <v>137</v>
      </c>
      <c r="CF949">
        <v>4</v>
      </c>
      <c r="CG949">
        <v>3</v>
      </c>
      <c r="CH949" t="s">
        <v>4763</v>
      </c>
    </row>
    <row r="950" spans="1:86" x14ac:dyDescent="0.25">
      <c r="A950">
        <v>947</v>
      </c>
      <c r="B950" t="s">
        <v>86</v>
      </c>
      <c r="C950" t="s">
        <v>87</v>
      </c>
      <c r="D950" t="s">
        <v>5783</v>
      </c>
      <c r="E950" t="s">
        <v>1476</v>
      </c>
      <c r="F950" t="s">
        <v>90</v>
      </c>
      <c r="H950" t="s">
        <v>969</v>
      </c>
      <c r="I950" t="s">
        <v>970</v>
      </c>
      <c r="J950" t="s">
        <v>93</v>
      </c>
      <c r="P950" t="s">
        <v>94</v>
      </c>
      <c r="Q950" t="s">
        <v>95</v>
      </c>
      <c r="Z950" t="s">
        <v>945</v>
      </c>
      <c r="AB950" t="s">
        <v>97</v>
      </c>
      <c r="AC950" t="s">
        <v>945</v>
      </c>
      <c r="AD950" t="s">
        <v>5767</v>
      </c>
      <c r="AE950" t="s">
        <v>5776</v>
      </c>
      <c r="AI950" t="s">
        <v>5777</v>
      </c>
      <c r="AJ950" t="s">
        <v>5777</v>
      </c>
      <c r="AK950" t="s">
        <v>5777</v>
      </c>
      <c r="AL950" t="s">
        <v>5778</v>
      </c>
      <c r="AN950" t="s">
        <v>1485</v>
      </c>
      <c r="AO950" t="s">
        <v>1486</v>
      </c>
      <c r="AV950" t="s">
        <v>5779</v>
      </c>
      <c r="AX950">
        <v>46</v>
      </c>
      <c r="AY950" t="s">
        <v>5780</v>
      </c>
      <c r="AZ950" t="s">
        <v>5781</v>
      </c>
      <c r="BA950" t="s">
        <v>3062</v>
      </c>
      <c r="BB950" t="s">
        <v>3063</v>
      </c>
      <c r="BJ950" t="s">
        <v>981</v>
      </c>
      <c r="BO950" t="s">
        <v>110</v>
      </c>
      <c r="BP950" t="s">
        <v>111</v>
      </c>
      <c r="BQ950" t="s">
        <v>112</v>
      </c>
      <c r="BR950" t="s">
        <v>374</v>
      </c>
      <c r="BS950" t="s">
        <v>982</v>
      </c>
      <c r="BT950" t="s">
        <v>983</v>
      </c>
      <c r="BU950" t="s">
        <v>116</v>
      </c>
      <c r="BV950" t="s">
        <v>137</v>
      </c>
      <c r="CF950">
        <v>4</v>
      </c>
      <c r="CG950">
        <v>3</v>
      </c>
      <c r="CH950" t="s">
        <v>4763</v>
      </c>
    </row>
    <row r="951" spans="1:86" x14ac:dyDescent="0.25">
      <c r="A951">
        <v>948</v>
      </c>
      <c r="B951" t="s">
        <v>86</v>
      </c>
      <c r="C951" t="s">
        <v>87</v>
      </c>
      <c r="D951" t="s">
        <v>5784</v>
      </c>
      <c r="E951" t="s">
        <v>1476</v>
      </c>
      <c r="F951" t="s">
        <v>90</v>
      </c>
      <c r="H951" t="s">
        <v>969</v>
      </c>
      <c r="I951" t="s">
        <v>970</v>
      </c>
      <c r="J951" t="s">
        <v>93</v>
      </c>
      <c r="P951" t="s">
        <v>94</v>
      </c>
      <c r="Q951" t="s">
        <v>95</v>
      </c>
      <c r="Z951" t="s">
        <v>5511</v>
      </c>
      <c r="AB951" t="s">
        <v>97</v>
      </c>
      <c r="AC951" t="s">
        <v>5511</v>
      </c>
      <c r="AD951" t="s">
        <v>1894</v>
      </c>
      <c r="AE951" t="s">
        <v>1894</v>
      </c>
      <c r="AI951" t="s">
        <v>5785</v>
      </c>
      <c r="AJ951" t="s">
        <v>5785</v>
      </c>
      <c r="AK951" t="s">
        <v>5785</v>
      </c>
      <c r="AL951" t="s">
        <v>5786</v>
      </c>
      <c r="AN951" t="s">
        <v>1485</v>
      </c>
      <c r="AO951" t="s">
        <v>1486</v>
      </c>
      <c r="AV951" t="s">
        <v>5787</v>
      </c>
      <c r="AX951">
        <v>107</v>
      </c>
      <c r="AY951" t="s">
        <v>5788</v>
      </c>
      <c r="AZ951" t="s">
        <v>5789</v>
      </c>
      <c r="BA951" t="s">
        <v>492</v>
      </c>
      <c r="BB951" t="s">
        <v>493</v>
      </c>
      <c r="BC951" t="s">
        <v>2503</v>
      </c>
      <c r="BO951" t="s">
        <v>110</v>
      </c>
      <c r="BP951" t="s">
        <v>111</v>
      </c>
      <c r="BQ951" t="s">
        <v>112</v>
      </c>
      <c r="BR951" t="s">
        <v>206</v>
      </c>
      <c r="BS951" t="s">
        <v>206</v>
      </c>
      <c r="BT951" t="s">
        <v>481</v>
      </c>
      <c r="BU951" t="s">
        <v>116</v>
      </c>
      <c r="BV951" t="s">
        <v>137</v>
      </c>
      <c r="CF951">
        <v>6</v>
      </c>
      <c r="CG951">
        <v>1</v>
      </c>
      <c r="CH951" t="s">
        <v>4763</v>
      </c>
    </row>
    <row r="952" spans="1:86" x14ac:dyDescent="0.25">
      <c r="A952">
        <v>949</v>
      </c>
      <c r="B952" t="s">
        <v>86</v>
      </c>
      <c r="C952" t="s">
        <v>87</v>
      </c>
      <c r="D952" t="s">
        <v>5790</v>
      </c>
      <c r="E952" t="s">
        <v>1476</v>
      </c>
      <c r="F952" t="s">
        <v>90</v>
      </c>
      <c r="H952" t="s">
        <v>969</v>
      </c>
      <c r="I952" t="s">
        <v>970</v>
      </c>
      <c r="J952" t="s">
        <v>93</v>
      </c>
      <c r="P952" t="s">
        <v>94</v>
      </c>
      <c r="Q952" t="s">
        <v>95</v>
      </c>
      <c r="Z952" t="s">
        <v>5511</v>
      </c>
      <c r="AB952" t="s">
        <v>97</v>
      </c>
      <c r="AC952" t="s">
        <v>5511</v>
      </c>
      <c r="AD952" t="s">
        <v>1894</v>
      </c>
      <c r="AE952" t="s">
        <v>5791</v>
      </c>
      <c r="AI952" t="s">
        <v>5792</v>
      </c>
      <c r="AJ952" t="s">
        <v>5792</v>
      </c>
      <c r="AK952" t="s">
        <v>5792</v>
      </c>
      <c r="AL952" t="s">
        <v>5793</v>
      </c>
      <c r="AN952" t="s">
        <v>1485</v>
      </c>
      <c r="AO952" t="s">
        <v>1486</v>
      </c>
      <c r="AV952" t="s">
        <v>206</v>
      </c>
      <c r="AX952">
        <v>107</v>
      </c>
      <c r="AY952" t="s">
        <v>5794</v>
      </c>
      <c r="AZ952" t="s">
        <v>5795</v>
      </c>
      <c r="BA952" t="s">
        <v>203</v>
      </c>
      <c r="BB952" t="s">
        <v>493</v>
      </c>
      <c r="BC952" t="s">
        <v>2503</v>
      </c>
      <c r="BO952" t="s">
        <v>110</v>
      </c>
      <c r="BP952" t="s">
        <v>111</v>
      </c>
      <c r="BQ952" t="s">
        <v>112</v>
      </c>
      <c r="BR952" t="s">
        <v>206</v>
      </c>
      <c r="BS952" t="s">
        <v>206</v>
      </c>
      <c r="BT952" t="s">
        <v>481</v>
      </c>
      <c r="BU952" t="s">
        <v>116</v>
      </c>
      <c r="BV952" t="s">
        <v>137</v>
      </c>
      <c r="CF952">
        <v>4</v>
      </c>
      <c r="CG952">
        <v>1</v>
      </c>
      <c r="CH952" t="s">
        <v>4763</v>
      </c>
    </row>
    <row r="953" spans="1:86" x14ac:dyDescent="0.25">
      <c r="A953">
        <v>950</v>
      </c>
      <c r="B953" t="s">
        <v>86</v>
      </c>
      <c r="C953" t="s">
        <v>87</v>
      </c>
      <c r="D953" t="s">
        <v>5796</v>
      </c>
      <c r="E953" t="s">
        <v>1476</v>
      </c>
      <c r="F953" t="s">
        <v>90</v>
      </c>
      <c r="H953" t="s">
        <v>969</v>
      </c>
      <c r="I953" t="s">
        <v>970</v>
      </c>
      <c r="J953" t="s">
        <v>93</v>
      </c>
      <c r="P953" t="s">
        <v>94</v>
      </c>
      <c r="Q953" t="s">
        <v>95</v>
      </c>
      <c r="Z953" t="s">
        <v>1754</v>
      </c>
      <c r="AB953" t="s">
        <v>97</v>
      </c>
      <c r="AC953" t="s">
        <v>1754</v>
      </c>
      <c r="AD953" t="s">
        <v>2022</v>
      </c>
      <c r="AE953" t="s">
        <v>5797</v>
      </c>
      <c r="AI953" t="s">
        <v>5798</v>
      </c>
      <c r="AJ953" t="s">
        <v>5798</v>
      </c>
      <c r="AK953" t="s">
        <v>5798</v>
      </c>
      <c r="AL953" t="s">
        <v>690</v>
      </c>
      <c r="AN953" t="s">
        <v>1485</v>
      </c>
      <c r="AO953" t="s">
        <v>1486</v>
      </c>
      <c r="AV953" t="s">
        <v>5799</v>
      </c>
      <c r="AX953">
        <v>75</v>
      </c>
      <c r="AY953" t="s">
        <v>5800</v>
      </c>
      <c r="AZ953" t="s">
        <v>5801</v>
      </c>
      <c r="BA953" t="s">
        <v>607</v>
      </c>
      <c r="BB953" t="s">
        <v>472</v>
      </c>
      <c r="BJ953" t="s">
        <v>316</v>
      </c>
      <c r="BM953" t="s">
        <v>473</v>
      </c>
      <c r="BN953" t="s">
        <v>474</v>
      </c>
      <c r="BO953" t="s">
        <v>110</v>
      </c>
      <c r="BP953" t="s">
        <v>111</v>
      </c>
      <c r="BQ953" t="s">
        <v>112</v>
      </c>
      <c r="BR953" t="s">
        <v>609</v>
      </c>
      <c r="BS953" t="s">
        <v>610</v>
      </c>
      <c r="BT953" t="s">
        <v>321</v>
      </c>
      <c r="BU953" t="s">
        <v>116</v>
      </c>
      <c r="BV953" t="s">
        <v>475</v>
      </c>
      <c r="CF953">
        <v>6</v>
      </c>
      <c r="CG953">
        <v>3</v>
      </c>
      <c r="CH953" t="s">
        <v>4763</v>
      </c>
    </row>
    <row r="954" spans="1:86" x14ac:dyDescent="0.25">
      <c r="A954">
        <v>951</v>
      </c>
      <c r="B954" t="s">
        <v>86</v>
      </c>
      <c r="C954" t="s">
        <v>87</v>
      </c>
      <c r="D954" t="s">
        <v>5802</v>
      </c>
      <c r="E954" t="s">
        <v>1476</v>
      </c>
      <c r="F954" t="s">
        <v>90</v>
      </c>
      <c r="H954" t="s">
        <v>969</v>
      </c>
      <c r="I954" t="s">
        <v>970</v>
      </c>
      <c r="J954" t="s">
        <v>93</v>
      </c>
      <c r="P954" t="s">
        <v>94</v>
      </c>
      <c r="Q954" t="s">
        <v>95</v>
      </c>
      <c r="Z954" t="s">
        <v>4917</v>
      </c>
      <c r="AB954" t="s">
        <v>97</v>
      </c>
      <c r="AC954" t="s">
        <v>4917</v>
      </c>
      <c r="AD954" t="s">
        <v>5803</v>
      </c>
      <c r="AE954" t="s">
        <v>5804</v>
      </c>
      <c r="AI954" t="s">
        <v>5805</v>
      </c>
      <c r="AJ954" t="s">
        <v>5805</v>
      </c>
      <c r="AK954" t="s">
        <v>5805</v>
      </c>
      <c r="AL954" t="s">
        <v>5806</v>
      </c>
      <c r="AN954" t="s">
        <v>1485</v>
      </c>
      <c r="AO954" t="s">
        <v>1486</v>
      </c>
      <c r="AV954" t="s">
        <v>5807</v>
      </c>
      <c r="AX954">
        <v>63</v>
      </c>
      <c r="AY954" t="s">
        <v>5808</v>
      </c>
      <c r="AZ954" t="s">
        <v>5809</v>
      </c>
      <c r="BA954" t="s">
        <v>3255</v>
      </c>
      <c r="BB954" t="s">
        <v>3256</v>
      </c>
      <c r="BC954" t="s">
        <v>5810</v>
      </c>
      <c r="BM954" t="s">
        <v>1005</v>
      </c>
      <c r="BN954" t="s">
        <v>1004</v>
      </c>
      <c r="BO954" t="s">
        <v>110</v>
      </c>
      <c r="BP954" t="s">
        <v>111</v>
      </c>
      <c r="BQ954" t="s">
        <v>112</v>
      </c>
      <c r="BR954" t="s">
        <v>2223</v>
      </c>
      <c r="BS954" t="s">
        <v>2992</v>
      </c>
      <c r="BT954" t="s">
        <v>983</v>
      </c>
      <c r="BU954" t="s">
        <v>116</v>
      </c>
      <c r="BV954" t="s">
        <v>475</v>
      </c>
      <c r="CF954">
        <v>6</v>
      </c>
      <c r="CG954">
        <v>1</v>
      </c>
      <c r="CH954" t="s">
        <v>4763</v>
      </c>
    </row>
    <row r="955" spans="1:86" x14ac:dyDescent="0.25">
      <c r="A955">
        <v>952</v>
      </c>
      <c r="B955" t="s">
        <v>86</v>
      </c>
      <c r="C955" t="s">
        <v>87</v>
      </c>
      <c r="D955" t="s">
        <v>5811</v>
      </c>
      <c r="E955" t="s">
        <v>1476</v>
      </c>
      <c r="F955" t="s">
        <v>90</v>
      </c>
      <c r="H955" t="s">
        <v>969</v>
      </c>
      <c r="I955" t="s">
        <v>970</v>
      </c>
      <c r="J955" t="s">
        <v>93</v>
      </c>
      <c r="P955" t="s">
        <v>94</v>
      </c>
      <c r="Q955" t="s">
        <v>95</v>
      </c>
      <c r="Z955" t="s">
        <v>1754</v>
      </c>
      <c r="AB955" t="s">
        <v>97</v>
      </c>
      <c r="AC955" t="s">
        <v>1754</v>
      </c>
      <c r="AD955" t="s">
        <v>802</v>
      </c>
      <c r="AE955" t="s">
        <v>5812</v>
      </c>
      <c r="AI955" t="s">
        <v>5813</v>
      </c>
      <c r="AJ955" t="s">
        <v>5813</v>
      </c>
      <c r="AK955" t="s">
        <v>5813</v>
      </c>
      <c r="AL955" t="s">
        <v>5814</v>
      </c>
      <c r="AN955" t="s">
        <v>1485</v>
      </c>
      <c r="AO955" t="s">
        <v>1486</v>
      </c>
      <c r="AV955" t="s">
        <v>5815</v>
      </c>
      <c r="AX955">
        <v>102</v>
      </c>
      <c r="AY955" t="s">
        <v>5816</v>
      </c>
      <c r="AZ955" t="s">
        <v>5817</v>
      </c>
      <c r="BA955" t="s">
        <v>4650</v>
      </c>
      <c r="BB955" t="s">
        <v>493</v>
      </c>
      <c r="BC955" t="s">
        <v>5818</v>
      </c>
      <c r="BO955" t="s">
        <v>110</v>
      </c>
      <c r="BP955" t="s">
        <v>111</v>
      </c>
      <c r="BQ955" t="s">
        <v>112</v>
      </c>
      <c r="BR955" t="s">
        <v>272</v>
      </c>
      <c r="BS955" t="s">
        <v>4652</v>
      </c>
      <c r="BT955" t="s">
        <v>321</v>
      </c>
      <c r="BU955" t="s">
        <v>116</v>
      </c>
      <c r="BV955" t="s">
        <v>475</v>
      </c>
      <c r="CF955">
        <v>4</v>
      </c>
      <c r="CG955">
        <v>3</v>
      </c>
      <c r="CH955" t="s">
        <v>4763</v>
      </c>
    </row>
    <row r="956" spans="1:86" x14ac:dyDescent="0.25">
      <c r="A956">
        <v>953</v>
      </c>
      <c r="B956" t="s">
        <v>86</v>
      </c>
      <c r="C956" t="s">
        <v>87</v>
      </c>
      <c r="D956" t="s">
        <v>5819</v>
      </c>
      <c r="E956" t="s">
        <v>1476</v>
      </c>
      <c r="F956" t="s">
        <v>90</v>
      </c>
      <c r="H956" t="s">
        <v>969</v>
      </c>
      <c r="I956" t="s">
        <v>970</v>
      </c>
      <c r="J956" t="s">
        <v>93</v>
      </c>
      <c r="P956" t="s">
        <v>94</v>
      </c>
      <c r="Q956" t="s">
        <v>95</v>
      </c>
      <c r="Z956" t="s">
        <v>1786</v>
      </c>
      <c r="AB956" t="s">
        <v>97</v>
      </c>
      <c r="AC956" t="s">
        <v>1786</v>
      </c>
      <c r="AD956" t="s">
        <v>1943</v>
      </c>
      <c r="AE956" t="s">
        <v>5820</v>
      </c>
      <c r="AI956" t="s">
        <v>5821</v>
      </c>
      <c r="AJ956" t="s">
        <v>5821</v>
      </c>
      <c r="AK956" t="s">
        <v>5821</v>
      </c>
      <c r="AL956" t="s">
        <v>5590</v>
      </c>
      <c r="AN956" t="s">
        <v>1485</v>
      </c>
      <c r="AO956" t="s">
        <v>1486</v>
      </c>
      <c r="AV956" t="s">
        <v>5822</v>
      </c>
      <c r="AX956">
        <v>61</v>
      </c>
      <c r="AY956" t="s">
        <v>5823</v>
      </c>
      <c r="AZ956" t="s">
        <v>5824</v>
      </c>
      <c r="BA956" t="s">
        <v>5825</v>
      </c>
      <c r="BB956" t="s">
        <v>5826</v>
      </c>
      <c r="BC956" t="s">
        <v>5827</v>
      </c>
      <c r="BO956" t="s">
        <v>110</v>
      </c>
      <c r="BP956" t="s">
        <v>111</v>
      </c>
      <c r="BQ956" t="s">
        <v>112</v>
      </c>
      <c r="BR956" t="s">
        <v>1794</v>
      </c>
      <c r="BS956" t="s">
        <v>5828</v>
      </c>
      <c r="BT956" t="s">
        <v>254</v>
      </c>
      <c r="BU956" t="s">
        <v>116</v>
      </c>
      <c r="BV956" t="s">
        <v>602</v>
      </c>
      <c r="CF956">
        <v>4</v>
      </c>
      <c r="CG956">
        <v>1</v>
      </c>
      <c r="CH956" t="s">
        <v>4763</v>
      </c>
    </row>
    <row r="957" spans="1:86" x14ac:dyDescent="0.25">
      <c r="A957">
        <v>954</v>
      </c>
      <c r="B957" t="s">
        <v>86</v>
      </c>
      <c r="C957" t="s">
        <v>87</v>
      </c>
      <c r="D957" t="s">
        <v>5829</v>
      </c>
      <c r="E957" t="s">
        <v>1476</v>
      </c>
      <c r="F957" t="s">
        <v>90</v>
      </c>
      <c r="H957" t="s">
        <v>969</v>
      </c>
      <c r="I957" t="s">
        <v>970</v>
      </c>
      <c r="J957" t="s">
        <v>93</v>
      </c>
      <c r="P957" t="s">
        <v>94</v>
      </c>
      <c r="Q957" t="s">
        <v>95</v>
      </c>
      <c r="Z957" t="s">
        <v>1786</v>
      </c>
      <c r="AB957" t="s">
        <v>97</v>
      </c>
      <c r="AC957" t="s">
        <v>1786</v>
      </c>
      <c r="AD957" t="s">
        <v>1943</v>
      </c>
      <c r="AE957" t="s">
        <v>5820</v>
      </c>
      <c r="AI957" t="s">
        <v>5821</v>
      </c>
      <c r="AJ957" t="s">
        <v>5821</v>
      </c>
      <c r="AK957" t="s">
        <v>5821</v>
      </c>
      <c r="AL957" t="s">
        <v>5590</v>
      </c>
      <c r="AN957" t="s">
        <v>1485</v>
      </c>
      <c r="AO957" t="s">
        <v>1486</v>
      </c>
      <c r="AV957" t="s">
        <v>5822</v>
      </c>
      <c r="AX957">
        <v>61</v>
      </c>
      <c r="AY957" t="s">
        <v>5823</v>
      </c>
      <c r="AZ957" t="s">
        <v>5824</v>
      </c>
      <c r="BA957" t="s">
        <v>5825</v>
      </c>
      <c r="BB957" t="s">
        <v>5826</v>
      </c>
      <c r="BC957" t="s">
        <v>5827</v>
      </c>
      <c r="BO957" t="s">
        <v>110</v>
      </c>
      <c r="BP957" t="s">
        <v>111</v>
      </c>
      <c r="BQ957" t="s">
        <v>112</v>
      </c>
      <c r="BR957" t="s">
        <v>1794</v>
      </c>
      <c r="BS957" t="s">
        <v>5828</v>
      </c>
      <c r="BT957" t="s">
        <v>254</v>
      </c>
      <c r="BU957" t="s">
        <v>116</v>
      </c>
      <c r="BV957" t="s">
        <v>602</v>
      </c>
      <c r="CF957">
        <v>4</v>
      </c>
      <c r="CG957">
        <v>1</v>
      </c>
      <c r="CH957" t="s">
        <v>4763</v>
      </c>
    </row>
    <row r="958" spans="1:86" x14ac:dyDescent="0.25">
      <c r="A958">
        <v>955</v>
      </c>
      <c r="B958" t="s">
        <v>86</v>
      </c>
      <c r="C958" t="s">
        <v>87</v>
      </c>
      <c r="D958" t="s">
        <v>5830</v>
      </c>
      <c r="E958" t="s">
        <v>1476</v>
      </c>
      <c r="F958" t="s">
        <v>90</v>
      </c>
      <c r="H958" t="s">
        <v>969</v>
      </c>
      <c r="I958" t="s">
        <v>970</v>
      </c>
      <c r="J958" t="s">
        <v>93</v>
      </c>
      <c r="P958" t="s">
        <v>94</v>
      </c>
      <c r="Q958" t="s">
        <v>95</v>
      </c>
      <c r="Z958" t="s">
        <v>945</v>
      </c>
      <c r="AB958" t="s">
        <v>97</v>
      </c>
      <c r="AC958" t="s">
        <v>945</v>
      </c>
      <c r="AD958" t="s">
        <v>946</v>
      </c>
      <c r="AE958" t="s">
        <v>5831</v>
      </c>
      <c r="AI958" t="s">
        <v>5832</v>
      </c>
      <c r="AJ958" t="s">
        <v>5832</v>
      </c>
      <c r="AK958" t="s">
        <v>5832</v>
      </c>
      <c r="AL958" t="s">
        <v>5833</v>
      </c>
      <c r="AN958" t="s">
        <v>1485</v>
      </c>
      <c r="AO958" t="s">
        <v>1486</v>
      </c>
      <c r="AV958" t="s">
        <v>5834</v>
      </c>
      <c r="AX958">
        <v>50</v>
      </c>
      <c r="AY958" t="s">
        <v>5835</v>
      </c>
      <c r="AZ958" t="s">
        <v>5836</v>
      </c>
      <c r="BA958" t="s">
        <v>1144</v>
      </c>
      <c r="BB958" t="s">
        <v>1145</v>
      </c>
      <c r="BC958" t="s">
        <v>5837</v>
      </c>
      <c r="BJ958" t="s">
        <v>1957</v>
      </c>
      <c r="BM958" t="s">
        <v>1005</v>
      </c>
      <c r="BN958" t="s">
        <v>1004</v>
      </c>
      <c r="BO958" t="s">
        <v>110</v>
      </c>
      <c r="BP958" t="s">
        <v>111</v>
      </c>
      <c r="BQ958" t="s">
        <v>112</v>
      </c>
      <c r="BR958" t="s">
        <v>1149</v>
      </c>
      <c r="BS958" t="s">
        <v>1958</v>
      </c>
      <c r="BT958" t="s">
        <v>983</v>
      </c>
      <c r="BU958" t="s">
        <v>116</v>
      </c>
      <c r="BV958" t="s">
        <v>602</v>
      </c>
      <c r="CF958">
        <v>4</v>
      </c>
      <c r="CG958">
        <v>1</v>
      </c>
      <c r="CH958" t="s">
        <v>4763</v>
      </c>
    </row>
    <row r="959" spans="1:86" x14ac:dyDescent="0.25">
      <c r="A959">
        <v>956</v>
      </c>
      <c r="B959" t="s">
        <v>86</v>
      </c>
      <c r="C959" t="s">
        <v>87</v>
      </c>
      <c r="D959" t="s">
        <v>5838</v>
      </c>
      <c r="E959" t="s">
        <v>1476</v>
      </c>
      <c r="F959" t="s">
        <v>90</v>
      </c>
      <c r="H959" t="s">
        <v>969</v>
      </c>
      <c r="I959" t="s">
        <v>970</v>
      </c>
      <c r="J959" t="s">
        <v>93</v>
      </c>
      <c r="P959" t="s">
        <v>94</v>
      </c>
      <c r="Q959" t="s">
        <v>95</v>
      </c>
      <c r="Z959" t="s">
        <v>5839</v>
      </c>
      <c r="AB959" t="s">
        <v>97</v>
      </c>
      <c r="AC959" t="s">
        <v>5839</v>
      </c>
      <c r="AD959" t="s">
        <v>2212</v>
      </c>
      <c r="AE959" t="s">
        <v>5840</v>
      </c>
      <c r="AI959" t="s">
        <v>5841</v>
      </c>
      <c r="AJ959" t="s">
        <v>5841</v>
      </c>
      <c r="AK959" t="s">
        <v>5841</v>
      </c>
      <c r="AL959" t="s">
        <v>5842</v>
      </c>
      <c r="AN959" t="s">
        <v>1485</v>
      </c>
      <c r="AO959" t="s">
        <v>1486</v>
      </c>
      <c r="AV959" t="s">
        <v>5843</v>
      </c>
      <c r="AX959">
        <v>46</v>
      </c>
      <c r="AY959" t="s">
        <v>5780</v>
      </c>
      <c r="AZ959" t="s">
        <v>5781</v>
      </c>
      <c r="BA959" t="s">
        <v>3062</v>
      </c>
      <c r="BB959" t="s">
        <v>3063</v>
      </c>
      <c r="BJ959" t="s">
        <v>981</v>
      </c>
      <c r="BO959" t="s">
        <v>110</v>
      </c>
      <c r="BP959" t="s">
        <v>111</v>
      </c>
      <c r="BQ959" t="s">
        <v>112</v>
      </c>
      <c r="BR959" t="s">
        <v>374</v>
      </c>
      <c r="BS959" t="s">
        <v>982</v>
      </c>
      <c r="BT959" t="s">
        <v>983</v>
      </c>
      <c r="BU959" t="s">
        <v>116</v>
      </c>
      <c r="BV959" t="s">
        <v>137</v>
      </c>
      <c r="CF959">
        <v>4</v>
      </c>
      <c r="CG959">
        <v>3</v>
      </c>
      <c r="CH959" t="s">
        <v>4763</v>
      </c>
    </row>
    <row r="960" spans="1:86" x14ac:dyDescent="0.25">
      <c r="A960">
        <v>957</v>
      </c>
      <c r="B960" t="s">
        <v>86</v>
      </c>
      <c r="C960" t="s">
        <v>87</v>
      </c>
      <c r="D960" t="s">
        <v>5844</v>
      </c>
      <c r="E960" t="s">
        <v>1476</v>
      </c>
      <c r="F960" t="s">
        <v>90</v>
      </c>
      <c r="H960" t="s">
        <v>969</v>
      </c>
      <c r="I960" t="s">
        <v>970</v>
      </c>
      <c r="J960" t="s">
        <v>93</v>
      </c>
      <c r="P960" t="s">
        <v>94</v>
      </c>
      <c r="Q960" t="s">
        <v>95</v>
      </c>
      <c r="Z960" t="s">
        <v>1675</v>
      </c>
      <c r="AB960" t="s">
        <v>97</v>
      </c>
      <c r="AC960" t="s">
        <v>1675</v>
      </c>
      <c r="AD960" t="s">
        <v>230</v>
      </c>
      <c r="AE960" t="s">
        <v>5845</v>
      </c>
      <c r="AI960" t="s">
        <v>5570</v>
      </c>
      <c r="AJ960" t="s">
        <v>5570</v>
      </c>
      <c r="AK960" t="s">
        <v>5570</v>
      </c>
      <c r="AL960" t="s">
        <v>5571</v>
      </c>
      <c r="AN960" t="s">
        <v>1485</v>
      </c>
      <c r="AO960" t="s">
        <v>1486</v>
      </c>
      <c r="AV960" t="s">
        <v>5846</v>
      </c>
      <c r="AX960">
        <v>161</v>
      </c>
      <c r="AY960" t="s">
        <v>5847</v>
      </c>
      <c r="AZ960" t="s">
        <v>5848</v>
      </c>
      <c r="BA960" t="s">
        <v>5849</v>
      </c>
      <c r="BB960" t="s">
        <v>5850</v>
      </c>
      <c r="BC960" t="s">
        <v>5851</v>
      </c>
      <c r="BO960" t="s">
        <v>110</v>
      </c>
      <c r="BP960" t="s">
        <v>111</v>
      </c>
      <c r="BQ960" t="s">
        <v>112</v>
      </c>
      <c r="BR960" t="s">
        <v>5852</v>
      </c>
      <c r="BS960" t="s">
        <v>5853</v>
      </c>
      <c r="BT960" t="s">
        <v>5854</v>
      </c>
      <c r="BU960" t="s">
        <v>116</v>
      </c>
      <c r="BV960" t="s">
        <v>475</v>
      </c>
      <c r="CD960" t="s">
        <v>5855</v>
      </c>
      <c r="CF960">
        <v>4</v>
      </c>
      <c r="CG960">
        <v>1</v>
      </c>
      <c r="CH960" t="s">
        <v>4763</v>
      </c>
    </row>
    <row r="961" spans="1:86" x14ac:dyDescent="0.25">
      <c r="A961">
        <v>958</v>
      </c>
      <c r="B961" t="s">
        <v>86</v>
      </c>
      <c r="C961" t="s">
        <v>87</v>
      </c>
      <c r="D961" t="s">
        <v>5856</v>
      </c>
      <c r="E961" t="s">
        <v>1476</v>
      </c>
      <c r="F961" t="s">
        <v>90</v>
      </c>
      <c r="H961" t="s">
        <v>969</v>
      </c>
      <c r="I961" t="s">
        <v>970</v>
      </c>
      <c r="J961" t="s">
        <v>93</v>
      </c>
      <c r="P961" t="s">
        <v>94</v>
      </c>
      <c r="Q961" t="s">
        <v>95</v>
      </c>
      <c r="Z961" t="s">
        <v>1675</v>
      </c>
      <c r="AB961" t="s">
        <v>97</v>
      </c>
      <c r="AC961" t="s">
        <v>1675</v>
      </c>
      <c r="AD961" t="s">
        <v>4871</v>
      </c>
      <c r="AE961" t="s">
        <v>5857</v>
      </c>
      <c r="AI961" t="s">
        <v>4781</v>
      </c>
      <c r="AJ961" t="s">
        <v>4781</v>
      </c>
      <c r="AK961" t="s">
        <v>4781</v>
      </c>
      <c r="AL961" t="s">
        <v>4782</v>
      </c>
      <c r="AN961" t="s">
        <v>1485</v>
      </c>
      <c r="AO961" t="s">
        <v>1486</v>
      </c>
      <c r="AV961" t="s">
        <v>5858</v>
      </c>
      <c r="AX961">
        <v>63</v>
      </c>
      <c r="AY961" t="s">
        <v>5808</v>
      </c>
      <c r="AZ961" t="s">
        <v>5809</v>
      </c>
      <c r="BA961" t="s">
        <v>3255</v>
      </c>
      <c r="BB961" t="s">
        <v>3256</v>
      </c>
      <c r="BC961" t="s">
        <v>5810</v>
      </c>
      <c r="BM961" t="s">
        <v>1005</v>
      </c>
      <c r="BN961" t="s">
        <v>1004</v>
      </c>
      <c r="BO961" t="s">
        <v>110</v>
      </c>
      <c r="BP961" t="s">
        <v>111</v>
      </c>
      <c r="BQ961" t="s">
        <v>112</v>
      </c>
      <c r="BR961" t="s">
        <v>2223</v>
      </c>
      <c r="BS961" t="s">
        <v>2992</v>
      </c>
      <c r="BT961" t="s">
        <v>983</v>
      </c>
      <c r="BU961" t="s">
        <v>116</v>
      </c>
      <c r="BV961" t="s">
        <v>475</v>
      </c>
      <c r="CF961">
        <v>6</v>
      </c>
      <c r="CG961">
        <v>1</v>
      </c>
      <c r="CH961" t="s">
        <v>4763</v>
      </c>
    </row>
    <row r="962" spans="1:86" x14ac:dyDescent="0.25">
      <c r="A962">
        <v>959</v>
      </c>
      <c r="B962" t="s">
        <v>86</v>
      </c>
      <c r="C962" t="s">
        <v>87</v>
      </c>
      <c r="D962" t="s">
        <v>5859</v>
      </c>
      <c r="E962" t="s">
        <v>1476</v>
      </c>
      <c r="F962" t="s">
        <v>90</v>
      </c>
      <c r="H962" t="s">
        <v>969</v>
      </c>
      <c r="I962" t="s">
        <v>970</v>
      </c>
      <c r="J962" t="s">
        <v>93</v>
      </c>
      <c r="P962" t="s">
        <v>94</v>
      </c>
      <c r="Q962" t="s">
        <v>95</v>
      </c>
      <c r="Z962" t="s">
        <v>1675</v>
      </c>
      <c r="AB962" t="s">
        <v>97</v>
      </c>
      <c r="AC962" t="s">
        <v>1675</v>
      </c>
      <c r="AD962" t="s">
        <v>4871</v>
      </c>
      <c r="AE962" t="s">
        <v>5857</v>
      </c>
      <c r="AI962" t="s">
        <v>4781</v>
      </c>
      <c r="AJ962" t="s">
        <v>4781</v>
      </c>
      <c r="AK962" t="s">
        <v>4781</v>
      </c>
      <c r="AL962" t="s">
        <v>4782</v>
      </c>
      <c r="AN962" t="s">
        <v>1485</v>
      </c>
      <c r="AO962" t="s">
        <v>1486</v>
      </c>
      <c r="AV962" t="s">
        <v>5858</v>
      </c>
      <c r="AX962">
        <v>63</v>
      </c>
      <c r="AY962" t="s">
        <v>5808</v>
      </c>
      <c r="AZ962" t="s">
        <v>5809</v>
      </c>
      <c r="BA962" t="s">
        <v>3255</v>
      </c>
      <c r="BB962" t="s">
        <v>3256</v>
      </c>
      <c r="BC962" t="s">
        <v>5810</v>
      </c>
      <c r="BM962" t="s">
        <v>1005</v>
      </c>
      <c r="BN962" t="s">
        <v>1004</v>
      </c>
      <c r="BO962" t="s">
        <v>110</v>
      </c>
      <c r="BP962" t="s">
        <v>111</v>
      </c>
      <c r="BQ962" t="s">
        <v>112</v>
      </c>
      <c r="BR962" t="s">
        <v>2223</v>
      </c>
      <c r="BS962" t="s">
        <v>2992</v>
      </c>
      <c r="BT962" t="s">
        <v>983</v>
      </c>
      <c r="BU962" t="s">
        <v>116</v>
      </c>
      <c r="BV962" t="s">
        <v>475</v>
      </c>
      <c r="CF962">
        <v>6</v>
      </c>
      <c r="CG962">
        <v>1</v>
      </c>
      <c r="CH962" t="s">
        <v>4763</v>
      </c>
    </row>
    <row r="963" spans="1:86" x14ac:dyDescent="0.25">
      <c r="A963">
        <v>960</v>
      </c>
      <c r="B963" t="s">
        <v>86</v>
      </c>
      <c r="C963" t="s">
        <v>87</v>
      </c>
      <c r="D963" t="s">
        <v>5860</v>
      </c>
      <c r="E963" t="s">
        <v>1476</v>
      </c>
      <c r="F963" t="s">
        <v>90</v>
      </c>
      <c r="H963" t="s">
        <v>969</v>
      </c>
      <c r="I963" t="s">
        <v>970</v>
      </c>
      <c r="J963" t="s">
        <v>93</v>
      </c>
      <c r="P963" t="s">
        <v>94</v>
      </c>
      <c r="Q963" t="s">
        <v>95</v>
      </c>
      <c r="Z963" t="s">
        <v>1675</v>
      </c>
      <c r="AB963" t="s">
        <v>97</v>
      </c>
      <c r="AC963" t="s">
        <v>1675</v>
      </c>
      <c r="AD963" t="s">
        <v>4871</v>
      </c>
      <c r="AE963" t="s">
        <v>5857</v>
      </c>
      <c r="AI963" t="s">
        <v>4781</v>
      </c>
      <c r="AJ963" t="s">
        <v>4781</v>
      </c>
      <c r="AK963" t="s">
        <v>4781</v>
      </c>
      <c r="AL963" t="s">
        <v>4782</v>
      </c>
      <c r="AN963" t="s">
        <v>1485</v>
      </c>
      <c r="AO963" t="s">
        <v>1486</v>
      </c>
      <c r="AV963" t="s">
        <v>5858</v>
      </c>
      <c r="AX963">
        <v>63</v>
      </c>
      <c r="AY963" t="s">
        <v>5808</v>
      </c>
      <c r="AZ963" t="s">
        <v>5809</v>
      </c>
      <c r="BA963" t="s">
        <v>3255</v>
      </c>
      <c r="BB963" t="s">
        <v>3256</v>
      </c>
      <c r="BC963" t="s">
        <v>5810</v>
      </c>
      <c r="BM963" t="s">
        <v>1005</v>
      </c>
      <c r="BN963" t="s">
        <v>1004</v>
      </c>
      <c r="BO963" t="s">
        <v>110</v>
      </c>
      <c r="BP963" t="s">
        <v>111</v>
      </c>
      <c r="BQ963" t="s">
        <v>112</v>
      </c>
      <c r="BR963" t="s">
        <v>2223</v>
      </c>
      <c r="BS963" t="s">
        <v>2992</v>
      </c>
      <c r="BT963" t="s">
        <v>983</v>
      </c>
      <c r="BU963" t="s">
        <v>116</v>
      </c>
      <c r="BV963" t="s">
        <v>475</v>
      </c>
      <c r="CF963">
        <v>6</v>
      </c>
      <c r="CG963">
        <v>1</v>
      </c>
      <c r="CH963" t="s">
        <v>4763</v>
      </c>
    </row>
    <row r="964" spans="1:86" x14ac:dyDescent="0.25">
      <c r="A964">
        <v>961</v>
      </c>
      <c r="B964" t="s">
        <v>86</v>
      </c>
      <c r="C964" t="s">
        <v>87</v>
      </c>
      <c r="D964" t="s">
        <v>5861</v>
      </c>
      <c r="E964" t="s">
        <v>1476</v>
      </c>
      <c r="F964" t="s">
        <v>90</v>
      </c>
      <c r="H964" t="s">
        <v>969</v>
      </c>
      <c r="I964" t="s">
        <v>970</v>
      </c>
      <c r="J964" t="s">
        <v>93</v>
      </c>
      <c r="P964" t="s">
        <v>94</v>
      </c>
      <c r="Q964" t="s">
        <v>95</v>
      </c>
      <c r="Z964" t="s">
        <v>1675</v>
      </c>
      <c r="AB964" t="s">
        <v>97</v>
      </c>
      <c r="AC964" t="s">
        <v>928</v>
      </c>
      <c r="AD964" t="s">
        <v>395</v>
      </c>
      <c r="AE964" t="s">
        <v>5862</v>
      </c>
      <c r="AI964" t="s">
        <v>5863</v>
      </c>
      <c r="AJ964" t="s">
        <v>5863</v>
      </c>
      <c r="AK964" t="s">
        <v>5863</v>
      </c>
      <c r="AL964" t="s">
        <v>5864</v>
      </c>
      <c r="AN964" t="s">
        <v>1485</v>
      </c>
      <c r="AO964" t="s">
        <v>1486</v>
      </c>
      <c r="AV964" t="s">
        <v>1958</v>
      </c>
      <c r="AX964">
        <v>56</v>
      </c>
      <c r="AY964" t="s">
        <v>5865</v>
      </c>
      <c r="AZ964" t="s">
        <v>5866</v>
      </c>
      <c r="BA964" t="s">
        <v>2140</v>
      </c>
      <c r="BB964" t="s">
        <v>1145</v>
      </c>
      <c r="BH964" t="s">
        <v>5867</v>
      </c>
      <c r="BI964" t="s">
        <v>704</v>
      </c>
      <c r="BJ964" t="s">
        <v>1957</v>
      </c>
      <c r="BM964" t="s">
        <v>2141</v>
      </c>
      <c r="BN964" t="s">
        <v>2142</v>
      </c>
      <c r="BO964" t="s">
        <v>110</v>
      </c>
      <c r="BP964" t="s">
        <v>111</v>
      </c>
      <c r="BQ964" t="s">
        <v>112</v>
      </c>
      <c r="BR964" t="s">
        <v>1149</v>
      </c>
      <c r="BS964" t="s">
        <v>1958</v>
      </c>
      <c r="BT964" t="s">
        <v>254</v>
      </c>
      <c r="BU964" t="s">
        <v>116</v>
      </c>
      <c r="BV964" t="s">
        <v>137</v>
      </c>
      <c r="CF964">
        <v>4</v>
      </c>
      <c r="CG964">
        <v>3</v>
      </c>
      <c r="CH964" t="s">
        <v>4763</v>
      </c>
    </row>
    <row r="965" spans="1:86" x14ac:dyDescent="0.25">
      <c r="A965">
        <v>962</v>
      </c>
      <c r="B965" t="s">
        <v>86</v>
      </c>
      <c r="C965" t="s">
        <v>87</v>
      </c>
      <c r="D965" t="s">
        <v>5868</v>
      </c>
      <c r="E965" t="s">
        <v>1476</v>
      </c>
      <c r="F965" t="s">
        <v>90</v>
      </c>
      <c r="H965" t="s">
        <v>91</v>
      </c>
      <c r="I965" t="s">
        <v>92</v>
      </c>
      <c r="J965" t="s">
        <v>93</v>
      </c>
      <c r="P965" t="s">
        <v>94</v>
      </c>
      <c r="Q965" t="s">
        <v>95</v>
      </c>
      <c r="Z965" t="s">
        <v>1675</v>
      </c>
      <c r="AB965" t="s">
        <v>97</v>
      </c>
      <c r="AC965" t="s">
        <v>1675</v>
      </c>
      <c r="AD965" t="s">
        <v>5055</v>
      </c>
      <c r="AE965" t="s">
        <v>5869</v>
      </c>
      <c r="AI965" t="s">
        <v>5870</v>
      </c>
      <c r="AJ965" t="s">
        <v>5870</v>
      </c>
      <c r="AK965" t="s">
        <v>5870</v>
      </c>
      <c r="AL965" t="s">
        <v>5871</v>
      </c>
      <c r="AN965" t="s">
        <v>1485</v>
      </c>
      <c r="AO965" t="s">
        <v>1486</v>
      </c>
      <c r="AV965" t="s">
        <v>5872</v>
      </c>
      <c r="AX965">
        <v>73</v>
      </c>
      <c r="AY965" t="s">
        <v>5873</v>
      </c>
      <c r="AZ965" t="s">
        <v>5874</v>
      </c>
      <c r="BA965" t="s">
        <v>5875</v>
      </c>
      <c r="BB965" t="s">
        <v>5876</v>
      </c>
      <c r="BO965" t="s">
        <v>110</v>
      </c>
      <c r="BP965" t="s">
        <v>111</v>
      </c>
      <c r="BQ965" t="s">
        <v>112</v>
      </c>
      <c r="BR965" t="s">
        <v>3556</v>
      </c>
      <c r="BS965" t="s">
        <v>3557</v>
      </c>
      <c r="BT965" t="s">
        <v>356</v>
      </c>
      <c r="BU965" t="s">
        <v>116</v>
      </c>
      <c r="BV965" t="s">
        <v>2046</v>
      </c>
      <c r="CF965">
        <v>6</v>
      </c>
      <c r="CG965">
        <v>3</v>
      </c>
      <c r="CH965" t="s">
        <v>4763</v>
      </c>
    </row>
    <row r="966" spans="1:86" x14ac:dyDescent="0.25">
      <c r="A966">
        <v>963</v>
      </c>
      <c r="B966" t="s">
        <v>86</v>
      </c>
      <c r="C966" t="s">
        <v>87</v>
      </c>
      <c r="D966" t="s">
        <v>5877</v>
      </c>
      <c r="E966" t="s">
        <v>1476</v>
      </c>
      <c r="F966" t="s">
        <v>90</v>
      </c>
      <c r="H966" t="s">
        <v>969</v>
      </c>
      <c r="I966" t="s">
        <v>970</v>
      </c>
      <c r="J966" t="s">
        <v>93</v>
      </c>
      <c r="P966" t="s">
        <v>94</v>
      </c>
      <c r="Q966" t="s">
        <v>95</v>
      </c>
      <c r="Z966" t="s">
        <v>5878</v>
      </c>
      <c r="AB966" t="s">
        <v>97</v>
      </c>
      <c r="AC966" t="s">
        <v>5878</v>
      </c>
      <c r="AD966" t="s">
        <v>5879</v>
      </c>
      <c r="AE966" t="s">
        <v>5880</v>
      </c>
      <c r="AI966" t="s">
        <v>5881</v>
      </c>
      <c r="AJ966" t="s">
        <v>5881</v>
      </c>
      <c r="AK966" t="s">
        <v>5881</v>
      </c>
      <c r="AL966" t="s">
        <v>5881</v>
      </c>
      <c r="AN966" t="s">
        <v>1485</v>
      </c>
      <c r="AO966" t="s">
        <v>1486</v>
      </c>
      <c r="AV966" t="s">
        <v>5882</v>
      </c>
      <c r="AX966">
        <v>78</v>
      </c>
      <c r="AY966" t="s">
        <v>5883</v>
      </c>
      <c r="AZ966" t="s">
        <v>5884</v>
      </c>
      <c r="BA966" t="s">
        <v>978</v>
      </c>
      <c r="BB966" t="s">
        <v>979</v>
      </c>
      <c r="BC966" t="s">
        <v>5885</v>
      </c>
      <c r="BO966" t="s">
        <v>110</v>
      </c>
      <c r="BP966" t="s">
        <v>111</v>
      </c>
      <c r="BQ966" t="s">
        <v>112</v>
      </c>
      <c r="BR966" t="s">
        <v>374</v>
      </c>
      <c r="BS966" t="s">
        <v>982</v>
      </c>
      <c r="BT966" t="s">
        <v>983</v>
      </c>
      <c r="BU966" t="s">
        <v>116</v>
      </c>
      <c r="BV966" t="s">
        <v>475</v>
      </c>
      <c r="CF966">
        <v>4</v>
      </c>
      <c r="CG966">
        <v>1</v>
      </c>
      <c r="CH966" t="s">
        <v>4763</v>
      </c>
    </row>
    <row r="967" spans="1:86" x14ac:dyDescent="0.25">
      <c r="A967">
        <v>964</v>
      </c>
      <c r="B967" t="s">
        <v>86</v>
      </c>
      <c r="C967" t="s">
        <v>87</v>
      </c>
      <c r="D967" t="s">
        <v>5886</v>
      </c>
      <c r="E967" t="s">
        <v>1476</v>
      </c>
      <c r="F967" t="s">
        <v>90</v>
      </c>
      <c r="H967" t="s">
        <v>969</v>
      </c>
      <c r="I967" t="s">
        <v>970</v>
      </c>
      <c r="J967" t="s">
        <v>93</v>
      </c>
      <c r="P967" t="s">
        <v>94</v>
      </c>
      <c r="Q967" t="s">
        <v>95</v>
      </c>
      <c r="Z967" t="s">
        <v>5304</v>
      </c>
      <c r="AB967" t="s">
        <v>97</v>
      </c>
      <c r="AC967" t="s">
        <v>5304</v>
      </c>
      <c r="AD967" t="s">
        <v>5887</v>
      </c>
      <c r="AE967" t="s">
        <v>5888</v>
      </c>
      <c r="AI967" t="s">
        <v>5889</v>
      </c>
      <c r="AJ967" t="s">
        <v>5889</v>
      </c>
      <c r="AK967" t="s">
        <v>5889</v>
      </c>
      <c r="AL967" t="s">
        <v>5889</v>
      </c>
      <c r="AN967" t="s">
        <v>1485</v>
      </c>
      <c r="AO967" t="s">
        <v>1486</v>
      </c>
      <c r="AV967" t="s">
        <v>5890</v>
      </c>
      <c r="AX967">
        <v>72</v>
      </c>
      <c r="AY967" t="s">
        <v>5891</v>
      </c>
      <c r="AZ967" t="s">
        <v>5892</v>
      </c>
      <c r="BA967" t="s">
        <v>1595</v>
      </c>
      <c r="BB967" t="s">
        <v>1596</v>
      </c>
      <c r="BC967" t="s">
        <v>5893</v>
      </c>
      <c r="BJ967" t="s">
        <v>353</v>
      </c>
      <c r="BO967" t="s">
        <v>110</v>
      </c>
      <c r="BP967" t="s">
        <v>111</v>
      </c>
      <c r="BQ967" t="s">
        <v>112</v>
      </c>
      <c r="BR967" t="s">
        <v>354</v>
      </c>
      <c r="BS967" t="s">
        <v>355</v>
      </c>
      <c r="BT967" t="s">
        <v>207</v>
      </c>
      <c r="BU967" t="s">
        <v>116</v>
      </c>
      <c r="BV967" t="s">
        <v>187</v>
      </c>
      <c r="CF967">
        <v>6</v>
      </c>
      <c r="CG967">
        <v>1</v>
      </c>
      <c r="CH967" t="s">
        <v>4763</v>
      </c>
    </row>
    <row r="968" spans="1:86" x14ac:dyDescent="0.25">
      <c r="A968">
        <v>965</v>
      </c>
      <c r="B968" t="s">
        <v>86</v>
      </c>
      <c r="C968" t="s">
        <v>87</v>
      </c>
      <c r="D968" t="s">
        <v>5894</v>
      </c>
      <c r="E968" t="s">
        <v>1476</v>
      </c>
      <c r="F968" t="s">
        <v>90</v>
      </c>
      <c r="H968" t="s">
        <v>969</v>
      </c>
      <c r="I968" t="s">
        <v>970</v>
      </c>
      <c r="J968" t="s">
        <v>93</v>
      </c>
      <c r="P968" t="s">
        <v>94</v>
      </c>
      <c r="Q968" t="s">
        <v>95</v>
      </c>
      <c r="Z968" t="s">
        <v>5304</v>
      </c>
      <c r="AB968" t="s">
        <v>97</v>
      </c>
      <c r="AC968" t="s">
        <v>5304</v>
      </c>
      <c r="AD968" t="s">
        <v>5887</v>
      </c>
      <c r="AE968" t="s">
        <v>5888</v>
      </c>
      <c r="AI968" t="s">
        <v>5889</v>
      </c>
      <c r="AJ968" t="s">
        <v>5889</v>
      </c>
      <c r="AK968" t="s">
        <v>5889</v>
      </c>
      <c r="AL968" t="s">
        <v>5889</v>
      </c>
      <c r="AN968" t="s">
        <v>1485</v>
      </c>
      <c r="AO968" t="s">
        <v>1486</v>
      </c>
      <c r="AV968" t="s">
        <v>5890</v>
      </c>
      <c r="AX968">
        <v>72</v>
      </c>
      <c r="AY968" t="s">
        <v>5891</v>
      </c>
      <c r="AZ968" t="s">
        <v>5892</v>
      </c>
      <c r="BA968" t="s">
        <v>1595</v>
      </c>
      <c r="BB968" t="s">
        <v>1596</v>
      </c>
      <c r="BC968" t="s">
        <v>5893</v>
      </c>
      <c r="BJ968" t="s">
        <v>353</v>
      </c>
      <c r="BO968" t="s">
        <v>110</v>
      </c>
      <c r="BP968" t="s">
        <v>111</v>
      </c>
      <c r="BQ968" t="s">
        <v>112</v>
      </c>
      <c r="BR968" t="s">
        <v>354</v>
      </c>
      <c r="BS968" t="s">
        <v>355</v>
      </c>
      <c r="BT968" t="s">
        <v>207</v>
      </c>
      <c r="BU968" t="s">
        <v>116</v>
      </c>
      <c r="BV968" t="s">
        <v>187</v>
      </c>
      <c r="CF968">
        <v>6</v>
      </c>
      <c r="CG968">
        <v>1</v>
      </c>
      <c r="CH968" t="s">
        <v>4763</v>
      </c>
    </row>
    <row r="969" spans="1:86" x14ac:dyDescent="0.25">
      <c r="A969">
        <v>966</v>
      </c>
      <c r="B969" t="s">
        <v>86</v>
      </c>
      <c r="C969" t="s">
        <v>87</v>
      </c>
      <c r="D969" t="s">
        <v>5895</v>
      </c>
      <c r="E969" t="s">
        <v>1476</v>
      </c>
      <c r="F969" t="s">
        <v>90</v>
      </c>
      <c r="H969" t="s">
        <v>969</v>
      </c>
      <c r="I969" t="s">
        <v>970</v>
      </c>
      <c r="J969" t="s">
        <v>93</v>
      </c>
      <c r="P969" t="s">
        <v>94</v>
      </c>
      <c r="Q969" t="s">
        <v>95</v>
      </c>
      <c r="Z969" t="s">
        <v>4974</v>
      </c>
      <c r="AB969" t="s">
        <v>97</v>
      </c>
      <c r="AC969" t="s">
        <v>4974</v>
      </c>
      <c r="AD969" t="s">
        <v>4975</v>
      </c>
      <c r="AE969" t="s">
        <v>5896</v>
      </c>
      <c r="AI969" t="s">
        <v>5897</v>
      </c>
      <c r="AJ969" t="s">
        <v>5897</v>
      </c>
      <c r="AK969" t="s">
        <v>5897</v>
      </c>
      <c r="AL969" t="s">
        <v>5897</v>
      </c>
      <c r="AN969" t="s">
        <v>1485</v>
      </c>
      <c r="AO969" t="s">
        <v>1486</v>
      </c>
      <c r="AV969" t="s">
        <v>5898</v>
      </c>
      <c r="AX969">
        <v>44</v>
      </c>
      <c r="AY969" t="s">
        <v>5899</v>
      </c>
      <c r="AZ969" t="s">
        <v>5900</v>
      </c>
      <c r="BA969" t="s">
        <v>3387</v>
      </c>
      <c r="BB969" t="s">
        <v>3388</v>
      </c>
      <c r="BC969" t="s">
        <v>4821</v>
      </c>
      <c r="BO969" t="s">
        <v>110</v>
      </c>
      <c r="BP969" t="s">
        <v>111</v>
      </c>
      <c r="BQ969" t="s">
        <v>112</v>
      </c>
      <c r="BR969" t="s">
        <v>252</v>
      </c>
      <c r="BS969" t="s">
        <v>4798</v>
      </c>
      <c r="BT969" t="s">
        <v>983</v>
      </c>
      <c r="BU969" t="s">
        <v>116</v>
      </c>
      <c r="BV969" t="s">
        <v>475</v>
      </c>
      <c r="CF969">
        <v>6</v>
      </c>
      <c r="CG969">
        <v>1</v>
      </c>
      <c r="CH969" t="s">
        <v>4763</v>
      </c>
    </row>
    <row r="970" spans="1:86" x14ac:dyDescent="0.25">
      <c r="A970">
        <v>967</v>
      </c>
      <c r="B970" t="s">
        <v>86</v>
      </c>
      <c r="C970" t="s">
        <v>87</v>
      </c>
      <c r="D970" t="s">
        <v>5901</v>
      </c>
      <c r="E970" t="s">
        <v>1476</v>
      </c>
      <c r="F970" t="s">
        <v>90</v>
      </c>
      <c r="H970" t="s">
        <v>969</v>
      </c>
      <c r="I970" t="s">
        <v>970</v>
      </c>
      <c r="J970" t="s">
        <v>93</v>
      </c>
      <c r="P970" t="s">
        <v>94</v>
      </c>
      <c r="Q970" t="s">
        <v>95</v>
      </c>
      <c r="Z970" t="s">
        <v>2950</v>
      </c>
      <c r="AB970" t="s">
        <v>97</v>
      </c>
      <c r="AC970" t="s">
        <v>2950</v>
      </c>
      <c r="AD970" t="s">
        <v>4794</v>
      </c>
      <c r="AE970" t="s">
        <v>5902</v>
      </c>
      <c r="AG970" t="s">
        <v>5903</v>
      </c>
      <c r="AI970" t="s">
        <v>5904</v>
      </c>
      <c r="AJ970" t="s">
        <v>5904</v>
      </c>
      <c r="AK970" t="s">
        <v>5904</v>
      </c>
      <c r="AL970" t="s">
        <v>5904</v>
      </c>
      <c r="AN970" t="s">
        <v>1485</v>
      </c>
      <c r="AO970" t="s">
        <v>1486</v>
      </c>
      <c r="AV970" t="s">
        <v>5905</v>
      </c>
      <c r="AX970">
        <v>68</v>
      </c>
      <c r="AY970" t="s">
        <v>5906</v>
      </c>
      <c r="AZ970" t="s">
        <v>5907</v>
      </c>
      <c r="BA970" t="s">
        <v>1084</v>
      </c>
      <c r="BB970" t="s">
        <v>1085</v>
      </c>
      <c r="BJ970" t="s">
        <v>4963</v>
      </c>
      <c r="BO970" t="s">
        <v>110</v>
      </c>
      <c r="BP970" t="s">
        <v>111</v>
      </c>
      <c r="BQ970" t="s">
        <v>112</v>
      </c>
      <c r="BR970" t="s">
        <v>900</v>
      </c>
      <c r="BS970" t="s">
        <v>900</v>
      </c>
      <c r="BT970" t="s">
        <v>241</v>
      </c>
      <c r="BU970" t="s">
        <v>116</v>
      </c>
      <c r="BV970" t="s">
        <v>602</v>
      </c>
      <c r="CF970">
        <v>4</v>
      </c>
      <c r="CG970">
        <v>3</v>
      </c>
      <c r="CH970" t="s">
        <v>4763</v>
      </c>
    </row>
    <row r="971" spans="1:86" x14ac:dyDescent="0.25">
      <c r="A971">
        <v>968</v>
      </c>
      <c r="B971" t="s">
        <v>86</v>
      </c>
      <c r="C971" t="s">
        <v>87</v>
      </c>
      <c r="D971" t="s">
        <v>5908</v>
      </c>
      <c r="E971" t="s">
        <v>1476</v>
      </c>
      <c r="F971" t="s">
        <v>90</v>
      </c>
      <c r="H971" t="s">
        <v>969</v>
      </c>
      <c r="I971" t="s">
        <v>970</v>
      </c>
      <c r="J971" t="s">
        <v>93</v>
      </c>
      <c r="P971" t="s">
        <v>94</v>
      </c>
      <c r="Q971" t="s">
        <v>95</v>
      </c>
      <c r="Z971" t="s">
        <v>5250</v>
      </c>
      <c r="AA971" t="s">
        <v>4955</v>
      </c>
      <c r="AB971" t="s">
        <v>97</v>
      </c>
      <c r="AC971" t="s">
        <v>5250</v>
      </c>
      <c r="AD971" t="s">
        <v>5005</v>
      </c>
      <c r="AE971" t="s">
        <v>5005</v>
      </c>
      <c r="AI971" t="s">
        <v>1077</v>
      </c>
      <c r="AJ971" t="s">
        <v>1077</v>
      </c>
      <c r="AK971" t="s">
        <v>1077</v>
      </c>
      <c r="AL971" t="s">
        <v>490</v>
      </c>
      <c r="AN971" t="s">
        <v>1485</v>
      </c>
      <c r="AO971" t="s">
        <v>1486</v>
      </c>
      <c r="AV971" t="s">
        <v>5909</v>
      </c>
      <c r="AX971">
        <v>47</v>
      </c>
      <c r="AY971" t="s">
        <v>4927</v>
      </c>
      <c r="AZ971" t="s">
        <v>4928</v>
      </c>
      <c r="BA971" t="s">
        <v>1084</v>
      </c>
      <c r="BB971" t="s">
        <v>1504</v>
      </c>
      <c r="BC971" t="s">
        <v>5029</v>
      </c>
      <c r="BO971" t="s">
        <v>110</v>
      </c>
      <c r="BP971" t="s">
        <v>111</v>
      </c>
      <c r="BQ971" t="s">
        <v>112</v>
      </c>
      <c r="BR971" t="s">
        <v>900</v>
      </c>
      <c r="BS971" t="s">
        <v>900</v>
      </c>
      <c r="BT971" t="s">
        <v>1506</v>
      </c>
      <c r="BU971" t="s">
        <v>116</v>
      </c>
      <c r="BV971" t="s">
        <v>137</v>
      </c>
      <c r="CF971">
        <v>6</v>
      </c>
      <c r="CG971">
        <v>1</v>
      </c>
      <c r="CH971" t="s">
        <v>4763</v>
      </c>
    </row>
    <row r="972" spans="1:86" x14ac:dyDescent="0.25">
      <c r="A972">
        <v>969</v>
      </c>
      <c r="B972" t="s">
        <v>86</v>
      </c>
      <c r="C972" t="s">
        <v>87</v>
      </c>
      <c r="D972" t="s">
        <v>5910</v>
      </c>
      <c r="E972" t="s">
        <v>1476</v>
      </c>
      <c r="F972" t="s">
        <v>90</v>
      </c>
      <c r="H972" t="s">
        <v>969</v>
      </c>
      <c r="I972" t="s">
        <v>970</v>
      </c>
      <c r="J972" t="s">
        <v>93</v>
      </c>
      <c r="P972" t="s">
        <v>94</v>
      </c>
      <c r="Q972" t="s">
        <v>95</v>
      </c>
      <c r="Z972" t="s">
        <v>5911</v>
      </c>
      <c r="AB972" t="s">
        <v>97</v>
      </c>
      <c r="AC972" t="s">
        <v>5911</v>
      </c>
      <c r="AD972" t="s">
        <v>5912</v>
      </c>
      <c r="AE972" t="s">
        <v>5913</v>
      </c>
      <c r="AI972" t="s">
        <v>4925</v>
      </c>
      <c r="AJ972" t="s">
        <v>4925</v>
      </c>
      <c r="AK972" t="s">
        <v>4925</v>
      </c>
      <c r="AL972" t="s">
        <v>5245</v>
      </c>
      <c r="AN972" t="s">
        <v>1485</v>
      </c>
      <c r="AO972" t="s">
        <v>1486</v>
      </c>
      <c r="AV972" t="s">
        <v>5914</v>
      </c>
      <c r="AX972">
        <v>138</v>
      </c>
      <c r="AY972" t="s">
        <v>5915</v>
      </c>
      <c r="AZ972" t="s">
        <v>5916</v>
      </c>
      <c r="BA972" t="s">
        <v>5917</v>
      </c>
      <c r="BB972" t="s">
        <v>5918</v>
      </c>
      <c r="BC972" t="s">
        <v>5919</v>
      </c>
      <c r="BO972" t="s">
        <v>110</v>
      </c>
      <c r="BP972" t="s">
        <v>111</v>
      </c>
      <c r="BQ972" t="s">
        <v>112</v>
      </c>
      <c r="BR972" t="s">
        <v>810</v>
      </c>
      <c r="BS972" t="s">
        <v>833</v>
      </c>
      <c r="BT972" t="s">
        <v>845</v>
      </c>
      <c r="BU972" t="s">
        <v>116</v>
      </c>
      <c r="BV972" t="s">
        <v>377</v>
      </c>
      <c r="CF972">
        <v>6</v>
      </c>
      <c r="CG972">
        <v>3</v>
      </c>
      <c r="CH972" t="s">
        <v>4763</v>
      </c>
    </row>
    <row r="973" spans="1:86" x14ac:dyDescent="0.25">
      <c r="A973">
        <v>970</v>
      </c>
      <c r="B973" t="s">
        <v>86</v>
      </c>
      <c r="C973" t="s">
        <v>87</v>
      </c>
      <c r="D973" t="s">
        <v>5920</v>
      </c>
      <c r="E973" t="s">
        <v>1476</v>
      </c>
      <c r="F973" t="s">
        <v>90</v>
      </c>
      <c r="H973" t="s">
        <v>969</v>
      </c>
      <c r="I973" t="s">
        <v>970</v>
      </c>
      <c r="J973" t="s">
        <v>93</v>
      </c>
      <c r="P973" t="s">
        <v>94</v>
      </c>
      <c r="Q973" t="s">
        <v>95</v>
      </c>
      <c r="Z973" t="s">
        <v>1482</v>
      </c>
      <c r="AB973" t="s">
        <v>97</v>
      </c>
      <c r="AC973" t="s">
        <v>489</v>
      </c>
      <c r="AD973" t="s">
        <v>5921</v>
      </c>
      <c r="AE973" t="s">
        <v>5922</v>
      </c>
      <c r="AI973" t="s">
        <v>489</v>
      </c>
      <c r="AJ973" t="s">
        <v>489</v>
      </c>
      <c r="AK973" t="s">
        <v>489</v>
      </c>
      <c r="AL973" t="s">
        <v>490</v>
      </c>
      <c r="AN973" t="s">
        <v>1485</v>
      </c>
      <c r="AO973" t="s">
        <v>1486</v>
      </c>
      <c r="AV973" t="s">
        <v>5923</v>
      </c>
      <c r="AX973">
        <v>69</v>
      </c>
      <c r="AY973" t="s">
        <v>2921</v>
      </c>
      <c r="AZ973" t="s">
        <v>2922</v>
      </c>
      <c r="BA973" t="s">
        <v>1084</v>
      </c>
      <c r="BB973" t="s">
        <v>1085</v>
      </c>
      <c r="BC973" t="s">
        <v>2923</v>
      </c>
      <c r="BO973" t="s">
        <v>110</v>
      </c>
      <c r="BP973" t="s">
        <v>111</v>
      </c>
      <c r="BQ973" t="s">
        <v>112</v>
      </c>
      <c r="BR973" t="s">
        <v>900</v>
      </c>
      <c r="BS973" t="s">
        <v>900</v>
      </c>
      <c r="BT973" t="s">
        <v>241</v>
      </c>
      <c r="BU973" t="s">
        <v>116</v>
      </c>
      <c r="BV973" t="s">
        <v>137</v>
      </c>
      <c r="CF973">
        <v>6</v>
      </c>
      <c r="CG973">
        <v>1</v>
      </c>
      <c r="CH973" t="s">
        <v>4763</v>
      </c>
    </row>
    <row r="974" spans="1:86" x14ac:dyDescent="0.25">
      <c r="A974">
        <v>971</v>
      </c>
      <c r="B974" t="s">
        <v>86</v>
      </c>
      <c r="C974" t="s">
        <v>87</v>
      </c>
      <c r="D974" t="s">
        <v>5924</v>
      </c>
      <c r="E974" t="s">
        <v>1476</v>
      </c>
      <c r="F974" t="s">
        <v>90</v>
      </c>
      <c r="H974" t="s">
        <v>969</v>
      </c>
      <c r="I974" t="s">
        <v>970</v>
      </c>
      <c r="J974" t="s">
        <v>93</v>
      </c>
      <c r="P974" t="s">
        <v>94</v>
      </c>
      <c r="Q974" t="s">
        <v>95</v>
      </c>
      <c r="Z974" t="s">
        <v>1482</v>
      </c>
      <c r="AB974" t="s">
        <v>97</v>
      </c>
      <c r="AC974" t="s">
        <v>489</v>
      </c>
      <c r="AD974" t="s">
        <v>5925</v>
      </c>
      <c r="AE974" t="s">
        <v>5925</v>
      </c>
      <c r="AI974" t="s">
        <v>489</v>
      </c>
      <c r="AJ974" t="s">
        <v>489</v>
      </c>
      <c r="AK974" t="s">
        <v>489</v>
      </c>
      <c r="AL974" t="s">
        <v>490</v>
      </c>
      <c r="AN974" t="s">
        <v>1485</v>
      </c>
      <c r="AO974" t="s">
        <v>1486</v>
      </c>
      <c r="AV974" t="s">
        <v>5923</v>
      </c>
      <c r="AX974">
        <v>69</v>
      </c>
      <c r="AY974" t="s">
        <v>2921</v>
      </c>
      <c r="AZ974" t="s">
        <v>2922</v>
      </c>
      <c r="BA974" t="s">
        <v>1084</v>
      </c>
      <c r="BB974" t="s">
        <v>1085</v>
      </c>
      <c r="BC974" t="s">
        <v>2923</v>
      </c>
      <c r="BO974" t="s">
        <v>110</v>
      </c>
      <c r="BP974" t="s">
        <v>111</v>
      </c>
      <c r="BQ974" t="s">
        <v>112</v>
      </c>
      <c r="BR974" t="s">
        <v>900</v>
      </c>
      <c r="BS974" t="s">
        <v>900</v>
      </c>
      <c r="BT974" t="s">
        <v>241</v>
      </c>
      <c r="BU974" t="s">
        <v>116</v>
      </c>
      <c r="BV974" t="s">
        <v>137</v>
      </c>
      <c r="CF974">
        <v>6</v>
      </c>
      <c r="CG974">
        <v>1</v>
      </c>
      <c r="CH974" t="s">
        <v>4763</v>
      </c>
    </row>
    <row r="975" spans="1:86" x14ac:dyDescent="0.25">
      <c r="A975">
        <v>972</v>
      </c>
      <c r="B975" t="s">
        <v>86</v>
      </c>
      <c r="C975" t="s">
        <v>87</v>
      </c>
      <c r="D975" t="s">
        <v>5926</v>
      </c>
      <c r="E975" t="s">
        <v>1476</v>
      </c>
      <c r="F975" t="s">
        <v>90</v>
      </c>
      <c r="H975" t="s">
        <v>466</v>
      </c>
      <c r="I975" t="s">
        <v>467</v>
      </c>
      <c r="J975" t="s">
        <v>93</v>
      </c>
      <c r="P975" t="s">
        <v>94</v>
      </c>
      <c r="Q975" t="s">
        <v>95</v>
      </c>
      <c r="Z975" t="s">
        <v>1675</v>
      </c>
      <c r="AB975" t="s">
        <v>97</v>
      </c>
      <c r="AC975" t="s">
        <v>1675</v>
      </c>
      <c r="AD975" t="s">
        <v>4847</v>
      </c>
      <c r="AE975" t="s">
        <v>5564</v>
      </c>
      <c r="AI975" t="s">
        <v>5927</v>
      </c>
      <c r="AJ975" t="s">
        <v>5927</v>
      </c>
      <c r="AK975" t="s">
        <v>5927</v>
      </c>
      <c r="AL975" t="s">
        <v>5928</v>
      </c>
      <c r="AN975" t="s">
        <v>1485</v>
      </c>
      <c r="AO975" t="s">
        <v>1486</v>
      </c>
      <c r="AV975" t="s">
        <v>5567</v>
      </c>
      <c r="AX975">
        <v>64</v>
      </c>
      <c r="AY975" t="s">
        <v>2889</v>
      </c>
      <c r="AZ975" t="s">
        <v>2890</v>
      </c>
      <c r="BA975" t="s">
        <v>2027</v>
      </c>
      <c r="BB975" t="s">
        <v>2028</v>
      </c>
      <c r="BF975" t="s">
        <v>2030</v>
      </c>
      <c r="BM975" t="s">
        <v>2031</v>
      </c>
      <c r="BN975" t="s">
        <v>2032</v>
      </c>
      <c r="BO975" t="s">
        <v>110</v>
      </c>
      <c r="BP975" t="s">
        <v>111</v>
      </c>
      <c r="BQ975" t="s">
        <v>112</v>
      </c>
      <c r="BR975" t="s">
        <v>239</v>
      </c>
      <c r="BS975" t="s">
        <v>1697</v>
      </c>
      <c r="BT975" t="s">
        <v>625</v>
      </c>
      <c r="BU975" t="s">
        <v>116</v>
      </c>
      <c r="BV975" t="s">
        <v>2039</v>
      </c>
      <c r="CF975">
        <v>5</v>
      </c>
      <c r="CG975">
        <v>3</v>
      </c>
      <c r="CH975" t="s">
        <v>4763</v>
      </c>
    </row>
    <row r="976" spans="1:86" x14ac:dyDescent="0.25">
      <c r="A976">
        <v>973</v>
      </c>
      <c r="B976" t="s">
        <v>86</v>
      </c>
      <c r="C976" t="s">
        <v>87</v>
      </c>
      <c r="D976" t="s">
        <v>5929</v>
      </c>
      <c r="E976" t="s">
        <v>1476</v>
      </c>
      <c r="F976" t="s">
        <v>90</v>
      </c>
      <c r="H976" t="s">
        <v>466</v>
      </c>
      <c r="I976" t="s">
        <v>467</v>
      </c>
      <c r="J976" t="s">
        <v>93</v>
      </c>
      <c r="P976" t="s">
        <v>94</v>
      </c>
      <c r="Q976" t="s">
        <v>95</v>
      </c>
      <c r="Z976" t="s">
        <v>1675</v>
      </c>
      <c r="AB976" t="s">
        <v>97</v>
      </c>
      <c r="AC976" t="s">
        <v>1675</v>
      </c>
      <c r="AD976" t="s">
        <v>4847</v>
      </c>
      <c r="AE976" t="s">
        <v>5564</v>
      </c>
      <c r="AI976" t="s">
        <v>5927</v>
      </c>
      <c r="AJ976" t="s">
        <v>5927</v>
      </c>
      <c r="AK976" t="s">
        <v>5927</v>
      </c>
      <c r="AL976" t="s">
        <v>5928</v>
      </c>
      <c r="AN976" t="s">
        <v>1485</v>
      </c>
      <c r="AO976" t="s">
        <v>1486</v>
      </c>
      <c r="AV976" t="s">
        <v>5567</v>
      </c>
      <c r="AX976">
        <v>64</v>
      </c>
      <c r="AY976" t="s">
        <v>2889</v>
      </c>
      <c r="AZ976" t="s">
        <v>2890</v>
      </c>
      <c r="BA976" t="s">
        <v>2027</v>
      </c>
      <c r="BB976" t="s">
        <v>2028</v>
      </c>
      <c r="BF976" t="s">
        <v>2030</v>
      </c>
      <c r="BM976" t="s">
        <v>2031</v>
      </c>
      <c r="BN976" t="s">
        <v>2032</v>
      </c>
      <c r="BO976" t="s">
        <v>110</v>
      </c>
      <c r="BP976" t="s">
        <v>111</v>
      </c>
      <c r="BQ976" t="s">
        <v>112</v>
      </c>
      <c r="BR976" t="s">
        <v>239</v>
      </c>
      <c r="BS976" t="s">
        <v>1697</v>
      </c>
      <c r="BT976" t="s">
        <v>625</v>
      </c>
      <c r="BU976" t="s">
        <v>116</v>
      </c>
      <c r="BV976" t="s">
        <v>2039</v>
      </c>
      <c r="CF976">
        <v>5</v>
      </c>
      <c r="CG976">
        <v>3</v>
      </c>
      <c r="CH976" t="s">
        <v>4763</v>
      </c>
    </row>
    <row r="977" spans="1:86" x14ac:dyDescent="0.25">
      <c r="A977">
        <v>974</v>
      </c>
      <c r="B977" t="s">
        <v>86</v>
      </c>
      <c r="C977" t="s">
        <v>87</v>
      </c>
      <c r="D977" t="s">
        <v>5930</v>
      </c>
      <c r="E977" t="s">
        <v>1476</v>
      </c>
      <c r="F977" t="s">
        <v>90</v>
      </c>
      <c r="H977" t="s">
        <v>466</v>
      </c>
      <c r="I977" t="s">
        <v>467</v>
      </c>
      <c r="J977" t="s">
        <v>93</v>
      </c>
      <c r="P977" t="s">
        <v>94</v>
      </c>
      <c r="Q977" t="s">
        <v>95</v>
      </c>
      <c r="Z977" t="s">
        <v>4974</v>
      </c>
      <c r="AB977" t="s">
        <v>97</v>
      </c>
      <c r="AC977" t="s">
        <v>4974</v>
      </c>
      <c r="AD977" t="s">
        <v>5931</v>
      </c>
      <c r="AE977" t="s">
        <v>5932</v>
      </c>
      <c r="AI977" t="s">
        <v>5933</v>
      </c>
      <c r="AJ977" t="s">
        <v>5933</v>
      </c>
      <c r="AK977" t="s">
        <v>5933</v>
      </c>
      <c r="AL977" t="s">
        <v>5933</v>
      </c>
      <c r="AN977" t="s">
        <v>1485</v>
      </c>
      <c r="AO977" t="s">
        <v>1486</v>
      </c>
      <c r="AV977" t="s">
        <v>5934</v>
      </c>
      <c r="AX977">
        <v>87</v>
      </c>
      <c r="AY977" t="s">
        <v>5935</v>
      </c>
      <c r="AZ977" t="s">
        <v>5936</v>
      </c>
      <c r="BA977" t="s">
        <v>5937</v>
      </c>
      <c r="BB977" t="s">
        <v>5938</v>
      </c>
      <c r="BC977" t="s">
        <v>5939</v>
      </c>
      <c r="BO977" t="s">
        <v>110</v>
      </c>
      <c r="BP977" t="s">
        <v>111</v>
      </c>
      <c r="BQ977" t="s">
        <v>112</v>
      </c>
      <c r="BR977" t="s">
        <v>152</v>
      </c>
      <c r="BS977" t="s">
        <v>153</v>
      </c>
      <c r="BT977" t="s">
        <v>1883</v>
      </c>
      <c r="BU977" t="s">
        <v>116</v>
      </c>
      <c r="BV977" t="s">
        <v>137</v>
      </c>
      <c r="CF977">
        <v>4</v>
      </c>
      <c r="CG977">
        <v>3</v>
      </c>
      <c r="CH977" t="s">
        <v>4763</v>
      </c>
    </row>
    <row r="978" spans="1:86" x14ac:dyDescent="0.25">
      <c r="A978">
        <v>975</v>
      </c>
      <c r="B978" t="s">
        <v>86</v>
      </c>
      <c r="C978" t="s">
        <v>87</v>
      </c>
      <c r="D978" t="s">
        <v>5940</v>
      </c>
      <c r="E978" t="s">
        <v>1476</v>
      </c>
      <c r="F978" t="s">
        <v>90</v>
      </c>
      <c r="H978" t="s">
        <v>466</v>
      </c>
      <c r="I978" t="s">
        <v>467</v>
      </c>
      <c r="J978" t="s">
        <v>93</v>
      </c>
      <c r="P978" t="s">
        <v>94</v>
      </c>
      <c r="Q978" t="s">
        <v>95</v>
      </c>
      <c r="Z978" t="s">
        <v>2950</v>
      </c>
      <c r="AB978" t="s">
        <v>97</v>
      </c>
      <c r="AC978" t="s">
        <v>2950</v>
      </c>
      <c r="AD978" t="s">
        <v>4788</v>
      </c>
      <c r="AE978" t="s">
        <v>5941</v>
      </c>
      <c r="AI978" t="s">
        <v>5942</v>
      </c>
      <c r="AJ978" t="s">
        <v>5942</v>
      </c>
      <c r="AK978" t="s">
        <v>5942</v>
      </c>
      <c r="AL978" t="s">
        <v>5942</v>
      </c>
      <c r="AN978" t="s">
        <v>1485</v>
      </c>
      <c r="AO978" t="s">
        <v>1486</v>
      </c>
      <c r="AV978" t="s">
        <v>5943</v>
      </c>
      <c r="AX978">
        <v>133</v>
      </c>
      <c r="AY978" t="s">
        <v>5944</v>
      </c>
      <c r="AZ978" t="s">
        <v>5945</v>
      </c>
      <c r="BA978" t="s">
        <v>4625</v>
      </c>
      <c r="BB978" t="s">
        <v>1455</v>
      </c>
      <c r="BC978" t="s">
        <v>5946</v>
      </c>
      <c r="BO978" t="s">
        <v>110</v>
      </c>
      <c r="BP978" t="s">
        <v>111</v>
      </c>
      <c r="BQ978" t="s">
        <v>112</v>
      </c>
      <c r="BR978" t="s">
        <v>1410</v>
      </c>
      <c r="BS978" t="s">
        <v>4628</v>
      </c>
      <c r="BT978" t="s">
        <v>136</v>
      </c>
      <c r="BU978" t="s">
        <v>116</v>
      </c>
      <c r="BV978" t="s">
        <v>137</v>
      </c>
      <c r="CF978">
        <v>6</v>
      </c>
      <c r="CG978">
        <v>1</v>
      </c>
      <c r="CH978" t="s">
        <v>4763</v>
      </c>
    </row>
    <row r="979" spans="1:86" x14ac:dyDescent="0.25">
      <c r="A979">
        <v>976</v>
      </c>
      <c r="B979" t="s">
        <v>86</v>
      </c>
      <c r="C979" t="s">
        <v>87</v>
      </c>
      <c r="D979" t="s">
        <v>5947</v>
      </c>
      <c r="E979" t="s">
        <v>1476</v>
      </c>
      <c r="F979" t="s">
        <v>90</v>
      </c>
      <c r="H979" t="s">
        <v>466</v>
      </c>
      <c r="I979" t="s">
        <v>467</v>
      </c>
      <c r="J979" t="s">
        <v>93</v>
      </c>
      <c r="P979" t="s">
        <v>94</v>
      </c>
      <c r="Q979" t="s">
        <v>95</v>
      </c>
      <c r="Z979" t="s">
        <v>2950</v>
      </c>
      <c r="AB979" t="s">
        <v>97</v>
      </c>
      <c r="AC979" t="s">
        <v>2950</v>
      </c>
      <c r="AD979" t="s">
        <v>4794</v>
      </c>
      <c r="AE979" t="s">
        <v>5948</v>
      </c>
      <c r="AI979" t="s">
        <v>5949</v>
      </c>
      <c r="AJ979" t="s">
        <v>5949</v>
      </c>
      <c r="AK979" t="s">
        <v>5949</v>
      </c>
      <c r="AL979" t="s">
        <v>5949</v>
      </c>
      <c r="AN979" t="s">
        <v>1485</v>
      </c>
      <c r="AO979" t="s">
        <v>1486</v>
      </c>
      <c r="AV979" t="s">
        <v>5950</v>
      </c>
      <c r="AX979">
        <v>62</v>
      </c>
      <c r="AY979" t="s">
        <v>5951</v>
      </c>
      <c r="AZ979" t="s">
        <v>5952</v>
      </c>
      <c r="BA979" t="s">
        <v>2266</v>
      </c>
      <c r="BB979" t="s">
        <v>1781</v>
      </c>
      <c r="BC979" t="s">
        <v>3524</v>
      </c>
      <c r="BF979" t="s">
        <v>2030</v>
      </c>
      <c r="BM979" t="s">
        <v>2031</v>
      </c>
      <c r="BN979" t="s">
        <v>2032</v>
      </c>
      <c r="BO979" t="s">
        <v>110</v>
      </c>
      <c r="BP979" t="s">
        <v>111</v>
      </c>
      <c r="BQ979" t="s">
        <v>112</v>
      </c>
      <c r="BR979" t="s">
        <v>239</v>
      </c>
      <c r="BS979" t="s">
        <v>1784</v>
      </c>
      <c r="BT979" t="s">
        <v>625</v>
      </c>
      <c r="BU979" t="s">
        <v>116</v>
      </c>
      <c r="BV979" t="s">
        <v>137</v>
      </c>
      <c r="CF979">
        <v>5</v>
      </c>
      <c r="CG979">
        <v>1</v>
      </c>
      <c r="CH979" t="s">
        <v>4763</v>
      </c>
    </row>
    <row r="980" spans="1:86" x14ac:dyDescent="0.25">
      <c r="A980">
        <v>977</v>
      </c>
      <c r="B980" t="s">
        <v>86</v>
      </c>
      <c r="C980" t="s">
        <v>87</v>
      </c>
      <c r="D980" t="s">
        <v>5953</v>
      </c>
      <c r="E980" t="s">
        <v>1476</v>
      </c>
      <c r="F980" t="s">
        <v>90</v>
      </c>
      <c r="H980" t="s">
        <v>466</v>
      </c>
      <c r="I980" t="s">
        <v>467</v>
      </c>
      <c r="J980" t="s">
        <v>93</v>
      </c>
      <c r="P980" t="s">
        <v>94</v>
      </c>
      <c r="Q980" t="s">
        <v>95</v>
      </c>
      <c r="Z980" t="s">
        <v>4800</v>
      </c>
      <c r="AB980" t="s">
        <v>97</v>
      </c>
      <c r="AC980" t="s">
        <v>4800</v>
      </c>
      <c r="AD980" t="s">
        <v>5005</v>
      </c>
      <c r="AE980" t="s">
        <v>5954</v>
      </c>
      <c r="AI980" t="s">
        <v>1077</v>
      </c>
      <c r="AJ980" t="s">
        <v>1077</v>
      </c>
      <c r="AK980" t="s">
        <v>1077</v>
      </c>
      <c r="AL980" t="s">
        <v>490</v>
      </c>
      <c r="AN980" t="s">
        <v>1485</v>
      </c>
      <c r="AO980" t="s">
        <v>1486</v>
      </c>
      <c r="AV980" t="s">
        <v>5955</v>
      </c>
      <c r="AX980">
        <v>164</v>
      </c>
      <c r="AY980" t="s">
        <v>5956</v>
      </c>
      <c r="AZ980" t="s">
        <v>5957</v>
      </c>
      <c r="BA980" t="s">
        <v>1384</v>
      </c>
      <c r="BB980" t="s">
        <v>5009</v>
      </c>
      <c r="BC980" t="s">
        <v>5958</v>
      </c>
      <c r="BO980" t="s">
        <v>110</v>
      </c>
      <c r="BP980" t="s">
        <v>111</v>
      </c>
      <c r="BQ980" t="s">
        <v>112</v>
      </c>
      <c r="BR980" t="s">
        <v>134</v>
      </c>
      <c r="BS980" t="s">
        <v>135</v>
      </c>
      <c r="BT980" t="s">
        <v>3847</v>
      </c>
      <c r="BU980" t="s">
        <v>116</v>
      </c>
      <c r="BV980" t="s">
        <v>137</v>
      </c>
      <c r="CF980">
        <v>4</v>
      </c>
      <c r="CG980">
        <v>1</v>
      </c>
      <c r="CH980" t="s">
        <v>4763</v>
      </c>
    </row>
    <row r="981" spans="1:86" x14ac:dyDescent="0.25">
      <c r="A981">
        <v>978</v>
      </c>
      <c r="B981" t="s">
        <v>86</v>
      </c>
      <c r="C981" t="s">
        <v>87</v>
      </c>
      <c r="D981" t="s">
        <v>5959</v>
      </c>
      <c r="E981" t="s">
        <v>1476</v>
      </c>
      <c r="F981" t="s">
        <v>90</v>
      </c>
      <c r="H981" t="s">
        <v>466</v>
      </c>
      <c r="I981" t="s">
        <v>467</v>
      </c>
      <c r="J981" t="s">
        <v>93</v>
      </c>
      <c r="P981" t="s">
        <v>94</v>
      </c>
      <c r="Q981" t="s">
        <v>95</v>
      </c>
      <c r="Z981" t="s">
        <v>4974</v>
      </c>
      <c r="AB981" t="s">
        <v>97</v>
      </c>
      <c r="AC981" t="s">
        <v>4974</v>
      </c>
      <c r="AD981" t="s">
        <v>5005</v>
      </c>
      <c r="AE981" t="s">
        <v>5960</v>
      </c>
      <c r="AI981" t="s">
        <v>5961</v>
      </c>
      <c r="AJ981" t="s">
        <v>5961</v>
      </c>
      <c r="AK981" t="s">
        <v>5961</v>
      </c>
      <c r="AL981" t="s">
        <v>5961</v>
      </c>
      <c r="AN981" t="s">
        <v>1485</v>
      </c>
      <c r="AO981" t="s">
        <v>1486</v>
      </c>
      <c r="AV981" t="s">
        <v>5962</v>
      </c>
      <c r="AX981">
        <v>52</v>
      </c>
      <c r="AY981" t="s">
        <v>5963</v>
      </c>
      <c r="AZ981" t="s">
        <v>5964</v>
      </c>
      <c r="BA981" t="s">
        <v>2027</v>
      </c>
      <c r="BB981" t="s">
        <v>2028</v>
      </c>
      <c r="BC981" t="s">
        <v>5965</v>
      </c>
      <c r="BF981" t="s">
        <v>1783</v>
      </c>
      <c r="BO981" t="s">
        <v>110</v>
      </c>
      <c r="BP981" t="s">
        <v>111</v>
      </c>
      <c r="BQ981" t="s">
        <v>112</v>
      </c>
      <c r="BR981" t="s">
        <v>239</v>
      </c>
      <c r="BS981" t="s">
        <v>1697</v>
      </c>
      <c r="BT981" t="s">
        <v>625</v>
      </c>
      <c r="BU981" t="s">
        <v>116</v>
      </c>
      <c r="BV981" t="s">
        <v>187</v>
      </c>
      <c r="CF981">
        <v>5</v>
      </c>
      <c r="CG981">
        <v>3</v>
      </c>
      <c r="CH981" t="s">
        <v>4763</v>
      </c>
    </row>
    <row r="982" spans="1:86" x14ac:dyDescent="0.25">
      <c r="A982">
        <v>979</v>
      </c>
      <c r="B982" t="s">
        <v>86</v>
      </c>
      <c r="C982" t="s">
        <v>87</v>
      </c>
      <c r="D982" t="s">
        <v>5966</v>
      </c>
      <c r="E982" t="s">
        <v>1476</v>
      </c>
      <c r="F982" t="s">
        <v>90</v>
      </c>
      <c r="H982" t="s">
        <v>466</v>
      </c>
      <c r="I982" t="s">
        <v>467</v>
      </c>
      <c r="J982" t="s">
        <v>93</v>
      </c>
      <c r="P982" t="s">
        <v>94</v>
      </c>
      <c r="Q982" t="s">
        <v>95</v>
      </c>
      <c r="Z982" t="s">
        <v>4800</v>
      </c>
      <c r="AB982" t="s">
        <v>97</v>
      </c>
      <c r="AC982" t="s">
        <v>4800</v>
      </c>
      <c r="AD982" t="s">
        <v>4801</v>
      </c>
      <c r="AE982" t="s">
        <v>5967</v>
      </c>
      <c r="AI982" t="s">
        <v>1077</v>
      </c>
      <c r="AJ982" t="s">
        <v>1077</v>
      </c>
      <c r="AK982" t="s">
        <v>1077</v>
      </c>
      <c r="AL982" t="s">
        <v>490</v>
      </c>
      <c r="AN982" t="s">
        <v>1485</v>
      </c>
      <c r="AO982" t="s">
        <v>1486</v>
      </c>
      <c r="AV982" t="s">
        <v>5968</v>
      </c>
      <c r="AX982">
        <v>143</v>
      </c>
      <c r="AY982" t="s">
        <v>5969</v>
      </c>
      <c r="AZ982" t="s">
        <v>5970</v>
      </c>
      <c r="BA982" t="s">
        <v>1384</v>
      </c>
      <c r="BB982" t="s">
        <v>5009</v>
      </c>
      <c r="BC982" t="s">
        <v>5971</v>
      </c>
      <c r="BJ982" t="s">
        <v>3707</v>
      </c>
      <c r="BO982" t="s">
        <v>110</v>
      </c>
      <c r="BP982" t="s">
        <v>111</v>
      </c>
      <c r="BQ982" t="s">
        <v>112</v>
      </c>
      <c r="BR982" t="s">
        <v>134</v>
      </c>
      <c r="BS982" t="s">
        <v>3708</v>
      </c>
      <c r="BT982" t="s">
        <v>3847</v>
      </c>
      <c r="BU982" t="s">
        <v>116</v>
      </c>
      <c r="BV982" t="s">
        <v>137</v>
      </c>
      <c r="CF982">
        <v>4</v>
      </c>
      <c r="CG982">
        <v>1</v>
      </c>
      <c r="CH982" t="s">
        <v>4763</v>
      </c>
    </row>
    <row r="983" spans="1:86" x14ac:dyDescent="0.25">
      <c r="A983">
        <v>980</v>
      </c>
      <c r="B983" t="s">
        <v>86</v>
      </c>
      <c r="C983" t="s">
        <v>87</v>
      </c>
      <c r="D983" t="s">
        <v>5972</v>
      </c>
      <c r="E983" t="s">
        <v>1476</v>
      </c>
      <c r="F983" t="s">
        <v>90</v>
      </c>
      <c r="H983" t="s">
        <v>466</v>
      </c>
      <c r="I983" t="s">
        <v>467</v>
      </c>
      <c r="J983" t="s">
        <v>93</v>
      </c>
      <c r="P983" t="s">
        <v>94</v>
      </c>
      <c r="Q983" t="s">
        <v>95</v>
      </c>
      <c r="Z983" t="s">
        <v>4828</v>
      </c>
      <c r="AB983" t="s">
        <v>97</v>
      </c>
      <c r="AC983" t="s">
        <v>4828</v>
      </c>
      <c r="AD983" t="s">
        <v>5973</v>
      </c>
      <c r="AE983" t="s">
        <v>5974</v>
      </c>
      <c r="AI983" t="s">
        <v>1077</v>
      </c>
      <c r="AJ983" t="s">
        <v>1077</v>
      </c>
      <c r="AK983" t="s">
        <v>1077</v>
      </c>
      <c r="AL983" t="s">
        <v>490</v>
      </c>
      <c r="AN983" t="s">
        <v>1485</v>
      </c>
      <c r="AO983" t="s">
        <v>1486</v>
      </c>
      <c r="AV983" t="s">
        <v>5962</v>
      </c>
      <c r="AX983">
        <v>52</v>
      </c>
      <c r="AY983" t="s">
        <v>5963</v>
      </c>
      <c r="AZ983" t="s">
        <v>5964</v>
      </c>
      <c r="BA983" t="s">
        <v>2027</v>
      </c>
      <c r="BB983" t="s">
        <v>2028</v>
      </c>
      <c r="BC983" t="s">
        <v>5965</v>
      </c>
      <c r="BF983" t="s">
        <v>1783</v>
      </c>
      <c r="BO983" t="s">
        <v>110</v>
      </c>
      <c r="BP983" t="s">
        <v>111</v>
      </c>
      <c r="BQ983" t="s">
        <v>112</v>
      </c>
      <c r="BR983" t="s">
        <v>239</v>
      </c>
      <c r="BS983" t="s">
        <v>1697</v>
      </c>
      <c r="BT983" t="s">
        <v>625</v>
      </c>
      <c r="BU983" t="s">
        <v>116</v>
      </c>
      <c r="BV983" t="s">
        <v>187</v>
      </c>
      <c r="CF983">
        <v>5</v>
      </c>
      <c r="CG983">
        <v>3</v>
      </c>
      <c r="CH983" t="s">
        <v>4763</v>
      </c>
    </row>
    <row r="984" spans="1:86" x14ac:dyDescent="0.25">
      <c r="A984">
        <v>981</v>
      </c>
      <c r="B984" t="s">
        <v>86</v>
      </c>
      <c r="C984" t="s">
        <v>87</v>
      </c>
      <c r="D984" t="s">
        <v>5975</v>
      </c>
      <c r="E984" t="s">
        <v>1476</v>
      </c>
      <c r="F984" t="s">
        <v>90</v>
      </c>
      <c r="H984" t="s">
        <v>91</v>
      </c>
      <c r="I984" t="s">
        <v>92</v>
      </c>
      <c r="J984" t="s">
        <v>93</v>
      </c>
      <c r="P984" t="s">
        <v>94</v>
      </c>
      <c r="Q984" t="s">
        <v>95</v>
      </c>
      <c r="Z984" t="s">
        <v>5407</v>
      </c>
      <c r="AB984" t="s">
        <v>97</v>
      </c>
      <c r="AC984" t="s">
        <v>5407</v>
      </c>
      <c r="AD984" t="s">
        <v>972</v>
      </c>
      <c r="AE984" t="s">
        <v>5976</v>
      </c>
      <c r="AI984" t="s">
        <v>342</v>
      </c>
      <c r="AJ984" t="s">
        <v>342</v>
      </c>
      <c r="AK984" t="s">
        <v>342</v>
      </c>
      <c r="AL984" t="s">
        <v>343</v>
      </c>
      <c r="AN984" t="s">
        <v>1485</v>
      </c>
      <c r="AO984" t="s">
        <v>1486</v>
      </c>
      <c r="AV984" t="s">
        <v>5977</v>
      </c>
      <c r="AX984">
        <v>59</v>
      </c>
      <c r="AY984" t="s">
        <v>5978</v>
      </c>
      <c r="AZ984" t="s">
        <v>5979</v>
      </c>
      <c r="BA984" t="s">
        <v>3415</v>
      </c>
      <c r="BB984" t="s">
        <v>3416</v>
      </c>
      <c r="BO984" t="s">
        <v>110</v>
      </c>
      <c r="BP984" t="s">
        <v>111</v>
      </c>
      <c r="BQ984" t="s">
        <v>112</v>
      </c>
      <c r="BR984" t="s">
        <v>374</v>
      </c>
      <c r="BS984" t="s">
        <v>3389</v>
      </c>
      <c r="BT984" t="s">
        <v>983</v>
      </c>
      <c r="BU984" t="s">
        <v>116</v>
      </c>
      <c r="BV984" t="s">
        <v>274</v>
      </c>
      <c r="CF984">
        <v>6</v>
      </c>
      <c r="CG984">
        <v>3</v>
      </c>
      <c r="CH984" t="s">
        <v>4763</v>
      </c>
    </row>
    <row r="985" spans="1:86" x14ac:dyDescent="0.25">
      <c r="A985">
        <v>982</v>
      </c>
      <c r="B985" t="s">
        <v>86</v>
      </c>
      <c r="C985" t="s">
        <v>87</v>
      </c>
      <c r="D985" t="s">
        <v>5980</v>
      </c>
      <c r="E985" t="s">
        <v>1476</v>
      </c>
      <c r="F985" t="s">
        <v>90</v>
      </c>
      <c r="H985" t="s">
        <v>91</v>
      </c>
      <c r="I985" t="s">
        <v>92</v>
      </c>
      <c r="J985" t="s">
        <v>93</v>
      </c>
      <c r="P985" t="s">
        <v>94</v>
      </c>
      <c r="Q985" t="s">
        <v>95</v>
      </c>
      <c r="Z985" t="s">
        <v>261</v>
      </c>
      <c r="AB985" t="s">
        <v>97</v>
      </c>
      <c r="AC985" t="s">
        <v>261</v>
      </c>
      <c r="AD985" t="s">
        <v>972</v>
      </c>
      <c r="AE985" t="s">
        <v>3965</v>
      </c>
      <c r="AI985" t="s">
        <v>342</v>
      </c>
      <c r="AJ985" t="s">
        <v>342</v>
      </c>
      <c r="AK985" t="s">
        <v>342</v>
      </c>
      <c r="AL985" t="s">
        <v>343</v>
      </c>
      <c r="AN985" t="s">
        <v>1485</v>
      </c>
      <c r="AO985" t="s">
        <v>1486</v>
      </c>
      <c r="AV985" t="s">
        <v>5981</v>
      </c>
      <c r="AX985">
        <v>107</v>
      </c>
      <c r="AY985" t="s">
        <v>5982</v>
      </c>
      <c r="AZ985" t="s">
        <v>5983</v>
      </c>
      <c r="BA985" t="s">
        <v>964</v>
      </c>
      <c r="BB985" t="s">
        <v>965</v>
      </c>
      <c r="BG985" t="s">
        <v>268</v>
      </c>
      <c r="BJ985" t="s">
        <v>269</v>
      </c>
      <c r="BM985" t="s">
        <v>270</v>
      </c>
      <c r="BN985" t="s">
        <v>271</v>
      </c>
      <c r="BO985" t="s">
        <v>110</v>
      </c>
      <c r="BP985" t="s">
        <v>111</v>
      </c>
      <c r="BQ985" t="s">
        <v>112</v>
      </c>
      <c r="BR985" t="s">
        <v>392</v>
      </c>
      <c r="BS985" t="s">
        <v>966</v>
      </c>
      <c r="BT985" t="s">
        <v>241</v>
      </c>
      <c r="BU985" t="s">
        <v>116</v>
      </c>
      <c r="BV985" t="s">
        <v>2046</v>
      </c>
      <c r="CF985">
        <v>6</v>
      </c>
      <c r="CG985">
        <v>3</v>
      </c>
      <c r="CH985" t="s">
        <v>4763</v>
      </c>
    </row>
    <row r="986" spans="1:86" x14ac:dyDescent="0.25">
      <c r="A986">
        <v>983</v>
      </c>
      <c r="B986" t="s">
        <v>86</v>
      </c>
      <c r="C986" t="s">
        <v>87</v>
      </c>
      <c r="D986" t="s">
        <v>5984</v>
      </c>
      <c r="E986" t="s">
        <v>1476</v>
      </c>
      <c r="F986" t="s">
        <v>90</v>
      </c>
      <c r="H986" t="s">
        <v>91</v>
      </c>
      <c r="I986" t="s">
        <v>92</v>
      </c>
      <c r="J986" t="s">
        <v>93</v>
      </c>
      <c r="P986" t="s">
        <v>94</v>
      </c>
      <c r="Q986" t="s">
        <v>95</v>
      </c>
      <c r="Z986" t="s">
        <v>5452</v>
      </c>
      <c r="AB986" t="s">
        <v>97</v>
      </c>
      <c r="AC986" t="s">
        <v>5452</v>
      </c>
      <c r="AD986" t="s">
        <v>946</v>
      </c>
      <c r="AE986" t="s">
        <v>5985</v>
      </c>
      <c r="AI986" t="s">
        <v>5986</v>
      </c>
      <c r="AJ986" t="s">
        <v>5986</v>
      </c>
      <c r="AK986" t="s">
        <v>5986</v>
      </c>
      <c r="AL986" t="s">
        <v>5987</v>
      </c>
      <c r="AN986" t="s">
        <v>1485</v>
      </c>
      <c r="AO986" t="s">
        <v>1486</v>
      </c>
      <c r="AV986" t="s">
        <v>5988</v>
      </c>
      <c r="AX986">
        <v>65</v>
      </c>
      <c r="AY986" t="s">
        <v>5989</v>
      </c>
      <c r="AZ986" t="s">
        <v>5990</v>
      </c>
      <c r="BA986" t="s">
        <v>2027</v>
      </c>
      <c r="BB986" t="s">
        <v>3818</v>
      </c>
      <c r="BC986" t="s">
        <v>5991</v>
      </c>
      <c r="BF986" t="s">
        <v>2030</v>
      </c>
      <c r="BM986" t="s">
        <v>2031</v>
      </c>
      <c r="BN986" t="s">
        <v>2032</v>
      </c>
      <c r="BO986" t="s">
        <v>110</v>
      </c>
      <c r="BP986" t="s">
        <v>111</v>
      </c>
      <c r="BQ986" t="s">
        <v>112</v>
      </c>
      <c r="BR986" t="s">
        <v>239</v>
      </c>
      <c r="BS986" t="s">
        <v>1784</v>
      </c>
      <c r="BT986" t="s">
        <v>625</v>
      </c>
      <c r="BU986" t="s">
        <v>116</v>
      </c>
      <c r="BV986" t="s">
        <v>475</v>
      </c>
      <c r="CF986">
        <v>6</v>
      </c>
      <c r="CG986">
        <v>1</v>
      </c>
      <c r="CH986" t="s">
        <v>4763</v>
      </c>
    </row>
    <row r="987" spans="1:86" x14ac:dyDescent="0.25">
      <c r="A987">
        <v>984</v>
      </c>
      <c r="B987" t="s">
        <v>86</v>
      </c>
      <c r="C987" t="s">
        <v>87</v>
      </c>
      <c r="D987" t="s">
        <v>5992</v>
      </c>
      <c r="E987" t="s">
        <v>1476</v>
      </c>
      <c r="F987" t="s">
        <v>90</v>
      </c>
      <c r="H987" t="s">
        <v>91</v>
      </c>
      <c r="I987" t="s">
        <v>92</v>
      </c>
      <c r="J987" t="s">
        <v>93</v>
      </c>
      <c r="P987" t="s">
        <v>94</v>
      </c>
      <c r="Q987" t="s">
        <v>95</v>
      </c>
      <c r="Z987" t="s">
        <v>5481</v>
      </c>
      <c r="AB987" t="s">
        <v>97</v>
      </c>
      <c r="AC987" t="s">
        <v>5481</v>
      </c>
      <c r="AD987" t="s">
        <v>5462</v>
      </c>
      <c r="AE987" t="s">
        <v>5993</v>
      </c>
      <c r="AI987" t="s">
        <v>4159</v>
      </c>
      <c r="AJ987" t="s">
        <v>4159</v>
      </c>
      <c r="AK987" t="s">
        <v>4159</v>
      </c>
      <c r="AL987" t="s">
        <v>5994</v>
      </c>
      <c r="AN987" t="s">
        <v>1485</v>
      </c>
      <c r="AO987" t="s">
        <v>1486</v>
      </c>
      <c r="AV987" t="s">
        <v>5995</v>
      </c>
      <c r="AX987">
        <v>102</v>
      </c>
      <c r="AY987" t="s">
        <v>5996</v>
      </c>
      <c r="AZ987" t="s">
        <v>5997</v>
      </c>
      <c r="BA987" t="s">
        <v>5998</v>
      </c>
      <c r="BB987" t="s">
        <v>5999</v>
      </c>
      <c r="BJ987" t="s">
        <v>981</v>
      </c>
      <c r="BO987" t="s">
        <v>110</v>
      </c>
      <c r="BP987" t="s">
        <v>111</v>
      </c>
      <c r="BQ987" t="s">
        <v>112</v>
      </c>
      <c r="BR987" t="s">
        <v>3185</v>
      </c>
      <c r="BS987" t="s">
        <v>6000</v>
      </c>
      <c r="BT987" t="s">
        <v>1075</v>
      </c>
      <c r="BU987" t="s">
        <v>116</v>
      </c>
      <c r="BV987" t="s">
        <v>2046</v>
      </c>
      <c r="CF987">
        <v>6</v>
      </c>
      <c r="CG987">
        <v>3</v>
      </c>
      <c r="CH987" t="s">
        <v>4763</v>
      </c>
    </row>
    <row r="988" spans="1:86" x14ac:dyDescent="0.25">
      <c r="A988">
        <v>985</v>
      </c>
      <c r="B988" t="s">
        <v>86</v>
      </c>
      <c r="C988" t="s">
        <v>87</v>
      </c>
      <c r="D988" t="s">
        <v>6001</v>
      </c>
      <c r="E988" t="s">
        <v>1476</v>
      </c>
      <c r="F988" t="s">
        <v>90</v>
      </c>
      <c r="H988" t="s">
        <v>91</v>
      </c>
      <c r="I988" t="s">
        <v>92</v>
      </c>
      <c r="J988" t="s">
        <v>93</v>
      </c>
      <c r="P988" t="s">
        <v>94</v>
      </c>
      <c r="Q988" t="s">
        <v>95</v>
      </c>
      <c r="Z988" t="s">
        <v>6002</v>
      </c>
      <c r="AB988" t="s">
        <v>97</v>
      </c>
      <c r="AC988" t="s">
        <v>6002</v>
      </c>
      <c r="AD988" t="s">
        <v>5462</v>
      </c>
      <c r="AE988" t="s">
        <v>6003</v>
      </c>
      <c r="AI988" t="s">
        <v>342</v>
      </c>
      <c r="AJ988" t="s">
        <v>342</v>
      </c>
      <c r="AK988" t="s">
        <v>342</v>
      </c>
      <c r="AL988" t="s">
        <v>343</v>
      </c>
      <c r="AN988" t="s">
        <v>1485</v>
      </c>
      <c r="AO988" t="s">
        <v>1486</v>
      </c>
      <c r="AV988" t="s">
        <v>6004</v>
      </c>
      <c r="AX988">
        <v>110</v>
      </c>
      <c r="AY988" t="s">
        <v>6005</v>
      </c>
      <c r="AZ988" t="s">
        <v>6006</v>
      </c>
      <c r="BA988" t="s">
        <v>653</v>
      </c>
      <c r="BB988" t="s">
        <v>1821</v>
      </c>
      <c r="BJ988" t="s">
        <v>269</v>
      </c>
      <c r="BO988" t="s">
        <v>110</v>
      </c>
      <c r="BP988" t="s">
        <v>111</v>
      </c>
      <c r="BQ988" t="s">
        <v>112</v>
      </c>
      <c r="BR988" t="s">
        <v>609</v>
      </c>
      <c r="BS988" t="s">
        <v>1822</v>
      </c>
      <c r="BT988" t="s">
        <v>207</v>
      </c>
      <c r="BU988" t="s">
        <v>116</v>
      </c>
      <c r="BV988" t="s">
        <v>2046</v>
      </c>
      <c r="CF988">
        <v>6</v>
      </c>
      <c r="CG988">
        <v>3</v>
      </c>
      <c r="CH988" t="s">
        <v>4763</v>
      </c>
    </row>
    <row r="989" spans="1:86" x14ac:dyDescent="0.25">
      <c r="A989">
        <v>986</v>
      </c>
      <c r="B989" t="s">
        <v>86</v>
      </c>
      <c r="C989" t="s">
        <v>87</v>
      </c>
      <c r="D989" t="s">
        <v>6007</v>
      </c>
      <c r="E989" t="s">
        <v>1476</v>
      </c>
      <c r="F989" t="s">
        <v>90</v>
      </c>
      <c r="H989" t="s">
        <v>91</v>
      </c>
      <c r="I989" t="s">
        <v>92</v>
      </c>
      <c r="J989" t="s">
        <v>93</v>
      </c>
      <c r="P989" t="s">
        <v>94</v>
      </c>
      <c r="Q989" t="s">
        <v>95</v>
      </c>
      <c r="Z989" t="s">
        <v>801</v>
      </c>
      <c r="AB989" t="s">
        <v>97</v>
      </c>
      <c r="AC989" t="s">
        <v>801</v>
      </c>
      <c r="AD989" t="s">
        <v>5462</v>
      </c>
      <c r="AE989" t="s">
        <v>5482</v>
      </c>
      <c r="AI989" t="s">
        <v>1077</v>
      </c>
      <c r="AJ989" t="s">
        <v>1077</v>
      </c>
      <c r="AK989" t="s">
        <v>1077</v>
      </c>
      <c r="AL989" t="s">
        <v>490</v>
      </c>
      <c r="AN989" t="s">
        <v>1485</v>
      </c>
      <c r="AO989" t="s">
        <v>1486</v>
      </c>
      <c r="AV989" t="s">
        <v>6008</v>
      </c>
      <c r="AX989">
        <v>114</v>
      </c>
      <c r="AY989" t="s">
        <v>6009</v>
      </c>
      <c r="AZ989" t="s">
        <v>6010</v>
      </c>
      <c r="BA989" t="s">
        <v>6011</v>
      </c>
      <c r="BB989" t="s">
        <v>1821</v>
      </c>
      <c r="BJ989" t="s">
        <v>269</v>
      </c>
      <c r="BO989" t="s">
        <v>110</v>
      </c>
      <c r="BP989" t="s">
        <v>111</v>
      </c>
      <c r="BQ989" t="s">
        <v>112</v>
      </c>
      <c r="BR989" t="s">
        <v>609</v>
      </c>
      <c r="BS989" t="s">
        <v>1822</v>
      </c>
      <c r="BT989" t="s">
        <v>207</v>
      </c>
      <c r="BU989" t="s">
        <v>116</v>
      </c>
      <c r="CF989">
        <v>6</v>
      </c>
      <c r="CG989">
        <v>3</v>
      </c>
      <c r="CH989" t="s">
        <v>4763</v>
      </c>
    </row>
    <row r="990" spans="1:86" x14ac:dyDescent="0.25">
      <c r="A990">
        <v>987</v>
      </c>
      <c r="B990" t="s">
        <v>86</v>
      </c>
      <c r="C990" t="s">
        <v>87</v>
      </c>
      <c r="D990" t="s">
        <v>6012</v>
      </c>
      <c r="E990" t="s">
        <v>1476</v>
      </c>
      <c r="F990" t="s">
        <v>90</v>
      </c>
      <c r="H990" t="s">
        <v>91</v>
      </c>
      <c r="I990" t="s">
        <v>92</v>
      </c>
      <c r="J990" t="s">
        <v>93</v>
      </c>
      <c r="P990" t="s">
        <v>94</v>
      </c>
      <c r="Q990" t="s">
        <v>95</v>
      </c>
      <c r="Z990" t="s">
        <v>6013</v>
      </c>
      <c r="AB990" t="s">
        <v>97</v>
      </c>
      <c r="AC990" t="s">
        <v>6013</v>
      </c>
      <c r="AD990" t="s">
        <v>5462</v>
      </c>
      <c r="AE990" t="s">
        <v>6014</v>
      </c>
      <c r="AI990" t="s">
        <v>3473</v>
      </c>
      <c r="AJ990" t="s">
        <v>3473</v>
      </c>
      <c r="AK990" t="s">
        <v>3473</v>
      </c>
      <c r="AL990" t="s">
        <v>889</v>
      </c>
      <c r="AN990" t="s">
        <v>1485</v>
      </c>
      <c r="AO990" t="s">
        <v>1486</v>
      </c>
      <c r="AV990" t="s">
        <v>6015</v>
      </c>
      <c r="AX990">
        <v>94</v>
      </c>
      <c r="AY990" t="s">
        <v>6016</v>
      </c>
      <c r="AZ990" t="s">
        <v>6017</v>
      </c>
      <c r="BA990" t="s">
        <v>5508</v>
      </c>
      <c r="BB990" t="s">
        <v>3222</v>
      </c>
      <c r="BO990" t="s">
        <v>110</v>
      </c>
      <c r="BP990" t="s">
        <v>111</v>
      </c>
      <c r="BQ990" t="s">
        <v>112</v>
      </c>
      <c r="BR990" t="s">
        <v>1457</v>
      </c>
      <c r="BS990" t="s">
        <v>1458</v>
      </c>
      <c r="BT990" t="s">
        <v>136</v>
      </c>
      <c r="BU990" t="s">
        <v>116</v>
      </c>
      <c r="BV990" t="s">
        <v>1547</v>
      </c>
      <c r="CF990">
        <v>6</v>
      </c>
      <c r="CG990">
        <v>3</v>
      </c>
      <c r="CH990" t="s">
        <v>4763</v>
      </c>
    </row>
    <row r="991" spans="1:86" x14ac:dyDescent="0.25">
      <c r="A991">
        <v>988</v>
      </c>
      <c r="B991" t="s">
        <v>86</v>
      </c>
      <c r="C991" t="s">
        <v>87</v>
      </c>
      <c r="D991" t="s">
        <v>6018</v>
      </c>
      <c r="E991" t="s">
        <v>1476</v>
      </c>
      <c r="F991" t="s">
        <v>90</v>
      </c>
      <c r="H991" t="s">
        <v>91</v>
      </c>
      <c r="I991" t="s">
        <v>92</v>
      </c>
      <c r="J991" t="s">
        <v>93</v>
      </c>
      <c r="P991" t="s">
        <v>94</v>
      </c>
      <c r="Q991" t="s">
        <v>95</v>
      </c>
      <c r="Z991" t="s">
        <v>6019</v>
      </c>
      <c r="AB991" t="s">
        <v>97</v>
      </c>
      <c r="AC991" t="s">
        <v>6019</v>
      </c>
      <c r="AD991" t="s">
        <v>5462</v>
      </c>
      <c r="AE991" t="s">
        <v>6020</v>
      </c>
      <c r="AI991" t="s">
        <v>342</v>
      </c>
      <c r="AJ991" t="s">
        <v>342</v>
      </c>
      <c r="AK991" t="s">
        <v>342</v>
      </c>
      <c r="AL991" t="s">
        <v>343</v>
      </c>
      <c r="AN991" t="s">
        <v>1485</v>
      </c>
      <c r="AO991" t="s">
        <v>1486</v>
      </c>
      <c r="AV991" t="s">
        <v>6021</v>
      </c>
      <c r="AX991">
        <v>91</v>
      </c>
      <c r="AY991" t="s">
        <v>6022</v>
      </c>
      <c r="AZ991" t="s">
        <v>6023</v>
      </c>
      <c r="BA991" t="s">
        <v>6024</v>
      </c>
      <c r="BB991" t="s">
        <v>1376</v>
      </c>
      <c r="BC991" t="s">
        <v>6025</v>
      </c>
      <c r="BO991" t="s">
        <v>110</v>
      </c>
      <c r="BP991" t="s">
        <v>111</v>
      </c>
      <c r="BQ991" t="s">
        <v>112</v>
      </c>
      <c r="BR991" t="s">
        <v>1378</v>
      </c>
      <c r="BS991" t="s">
        <v>1814</v>
      </c>
      <c r="BT991" t="s">
        <v>1815</v>
      </c>
      <c r="BU991" t="s">
        <v>116</v>
      </c>
      <c r="BV991" t="s">
        <v>302</v>
      </c>
      <c r="CF991">
        <v>6</v>
      </c>
      <c r="CG991">
        <v>1</v>
      </c>
      <c r="CH991" t="s">
        <v>4763</v>
      </c>
    </row>
    <row r="992" spans="1:86" x14ac:dyDescent="0.25">
      <c r="A992">
        <v>989</v>
      </c>
      <c r="B992" t="s">
        <v>86</v>
      </c>
      <c r="C992" t="s">
        <v>87</v>
      </c>
      <c r="D992" t="s">
        <v>6026</v>
      </c>
      <c r="E992" t="s">
        <v>1476</v>
      </c>
      <c r="F992" t="s">
        <v>90</v>
      </c>
      <c r="H992" t="s">
        <v>91</v>
      </c>
      <c r="I992" t="s">
        <v>92</v>
      </c>
      <c r="J992" t="s">
        <v>93</v>
      </c>
      <c r="P992" t="s">
        <v>94</v>
      </c>
      <c r="Q992" t="s">
        <v>95</v>
      </c>
      <c r="Z992" t="s">
        <v>6027</v>
      </c>
      <c r="AB992" t="s">
        <v>97</v>
      </c>
      <c r="AC992" t="s">
        <v>6027</v>
      </c>
      <c r="AD992" t="s">
        <v>2212</v>
      </c>
      <c r="AE992" t="s">
        <v>6028</v>
      </c>
      <c r="AI992" t="s">
        <v>342</v>
      </c>
      <c r="AJ992" t="s">
        <v>342</v>
      </c>
      <c r="AK992" t="s">
        <v>342</v>
      </c>
      <c r="AL992" t="s">
        <v>343</v>
      </c>
      <c r="AN992" t="s">
        <v>1485</v>
      </c>
      <c r="AO992" t="s">
        <v>1486</v>
      </c>
      <c r="AV992" t="s">
        <v>6029</v>
      </c>
      <c r="AX992">
        <v>88</v>
      </c>
      <c r="AY992" t="s">
        <v>6030</v>
      </c>
      <c r="AZ992" t="s">
        <v>6031</v>
      </c>
      <c r="BA992" t="s">
        <v>4410</v>
      </c>
      <c r="BB992" t="s">
        <v>1725</v>
      </c>
      <c r="BO992" t="s">
        <v>110</v>
      </c>
      <c r="BP992" t="s">
        <v>111</v>
      </c>
      <c r="BQ992" t="s">
        <v>112</v>
      </c>
      <c r="BR992" t="s">
        <v>239</v>
      </c>
      <c r="BS992" t="s">
        <v>4412</v>
      </c>
      <c r="BT992" t="s">
        <v>241</v>
      </c>
      <c r="BU992" t="s">
        <v>116</v>
      </c>
      <c r="BV992" t="s">
        <v>117</v>
      </c>
      <c r="CF992">
        <v>6</v>
      </c>
      <c r="CG992">
        <v>3</v>
      </c>
      <c r="CH992" t="s">
        <v>4763</v>
      </c>
    </row>
    <row r="993" spans="1:86" x14ac:dyDescent="0.25">
      <c r="A993">
        <v>990</v>
      </c>
      <c r="B993" t="s">
        <v>86</v>
      </c>
      <c r="C993" t="s">
        <v>87</v>
      </c>
      <c r="D993" t="s">
        <v>6032</v>
      </c>
      <c r="E993" t="s">
        <v>1476</v>
      </c>
      <c r="F993" t="s">
        <v>90</v>
      </c>
      <c r="H993" t="s">
        <v>91</v>
      </c>
      <c r="I993" t="s">
        <v>92</v>
      </c>
      <c r="J993" t="s">
        <v>93</v>
      </c>
      <c r="P993" t="s">
        <v>94</v>
      </c>
      <c r="Q993" t="s">
        <v>95</v>
      </c>
      <c r="Z993" t="s">
        <v>1518</v>
      </c>
      <c r="AB993" t="s">
        <v>97</v>
      </c>
      <c r="AC993" t="s">
        <v>1518</v>
      </c>
      <c r="AD993" t="s">
        <v>894</v>
      </c>
      <c r="AE993" t="s">
        <v>6033</v>
      </c>
      <c r="AI993" t="s">
        <v>3618</v>
      </c>
      <c r="AJ993" t="s">
        <v>3618</v>
      </c>
      <c r="AK993" t="s">
        <v>3618</v>
      </c>
      <c r="AL993" t="s">
        <v>6034</v>
      </c>
      <c r="AN993" t="s">
        <v>1485</v>
      </c>
      <c r="AO993" t="s">
        <v>1486</v>
      </c>
      <c r="AV993" t="s">
        <v>6035</v>
      </c>
      <c r="AX993">
        <v>72</v>
      </c>
      <c r="AY993" t="s">
        <v>6036</v>
      </c>
      <c r="AZ993" t="s">
        <v>6037</v>
      </c>
      <c r="BA993" t="s">
        <v>6038</v>
      </c>
      <c r="BB993" t="s">
        <v>6039</v>
      </c>
      <c r="BO993" t="s">
        <v>110</v>
      </c>
      <c r="BP993" t="s">
        <v>111</v>
      </c>
      <c r="BQ993" t="s">
        <v>112</v>
      </c>
      <c r="BR993" t="s">
        <v>300</v>
      </c>
      <c r="BS993" t="s">
        <v>6040</v>
      </c>
      <c r="BT993" t="s">
        <v>625</v>
      </c>
      <c r="BU993" t="s">
        <v>116</v>
      </c>
      <c r="BV993" t="s">
        <v>274</v>
      </c>
      <c r="CF993">
        <v>6</v>
      </c>
      <c r="CG993">
        <v>3</v>
      </c>
      <c r="CH993" t="s">
        <v>4763</v>
      </c>
    </row>
    <row r="994" spans="1:86" x14ac:dyDescent="0.25">
      <c r="A994">
        <v>991</v>
      </c>
      <c r="B994" t="s">
        <v>86</v>
      </c>
      <c r="C994" t="s">
        <v>87</v>
      </c>
      <c r="D994" t="s">
        <v>6041</v>
      </c>
      <c r="E994" t="s">
        <v>1476</v>
      </c>
      <c r="F994" t="s">
        <v>90</v>
      </c>
      <c r="H994" t="s">
        <v>91</v>
      </c>
      <c r="I994" t="s">
        <v>92</v>
      </c>
      <c r="J994" t="s">
        <v>93</v>
      </c>
      <c r="P994" t="s">
        <v>94</v>
      </c>
      <c r="Q994" t="s">
        <v>95</v>
      </c>
      <c r="Z994" t="s">
        <v>6042</v>
      </c>
      <c r="AB994" t="s">
        <v>97</v>
      </c>
      <c r="AC994" t="s">
        <v>6042</v>
      </c>
      <c r="AD994" t="s">
        <v>5512</v>
      </c>
      <c r="AE994" t="s">
        <v>6043</v>
      </c>
      <c r="AI994" t="s">
        <v>342</v>
      </c>
      <c r="AJ994" t="s">
        <v>342</v>
      </c>
      <c r="AK994" t="s">
        <v>342</v>
      </c>
      <c r="AL994" t="s">
        <v>343</v>
      </c>
      <c r="AN994" t="s">
        <v>1485</v>
      </c>
      <c r="AO994" t="s">
        <v>1486</v>
      </c>
      <c r="AV994" t="s">
        <v>6044</v>
      </c>
      <c r="AX994">
        <v>118</v>
      </c>
      <c r="AY994" t="s">
        <v>6045</v>
      </c>
      <c r="AZ994" t="s">
        <v>6046</v>
      </c>
      <c r="BA994" t="s">
        <v>1020</v>
      </c>
      <c r="BB994" t="s">
        <v>1021</v>
      </c>
      <c r="BO994" t="s">
        <v>110</v>
      </c>
      <c r="BP994" t="s">
        <v>111</v>
      </c>
      <c r="BQ994" t="s">
        <v>112</v>
      </c>
      <c r="BR994" t="s">
        <v>392</v>
      </c>
      <c r="BS994" t="s">
        <v>949</v>
      </c>
      <c r="BT994" t="s">
        <v>207</v>
      </c>
      <c r="BU994" t="s">
        <v>116</v>
      </c>
      <c r="BV994" t="s">
        <v>475</v>
      </c>
      <c r="CF994">
        <v>6</v>
      </c>
      <c r="CG994">
        <v>3</v>
      </c>
      <c r="CH994" t="s">
        <v>4763</v>
      </c>
    </row>
    <row r="995" spans="1:86" x14ac:dyDescent="0.25">
      <c r="A995">
        <v>992</v>
      </c>
      <c r="B995" t="s">
        <v>86</v>
      </c>
      <c r="C995" t="s">
        <v>87</v>
      </c>
      <c r="D995" t="s">
        <v>6047</v>
      </c>
      <c r="E995" t="s">
        <v>1476</v>
      </c>
      <c r="F995" t="s">
        <v>90</v>
      </c>
      <c r="H995" t="s">
        <v>91</v>
      </c>
      <c r="I995" t="s">
        <v>92</v>
      </c>
      <c r="J995" t="s">
        <v>93</v>
      </c>
      <c r="P995" t="s">
        <v>94</v>
      </c>
      <c r="Q995" t="s">
        <v>95</v>
      </c>
      <c r="Z995" t="s">
        <v>4917</v>
      </c>
      <c r="AB995" t="s">
        <v>97</v>
      </c>
      <c r="AC995" t="s">
        <v>4917</v>
      </c>
      <c r="AD995" t="s">
        <v>1894</v>
      </c>
      <c r="AE995" t="s">
        <v>2254</v>
      </c>
      <c r="AI995" t="s">
        <v>6048</v>
      </c>
      <c r="AJ995" t="s">
        <v>6048</v>
      </c>
      <c r="AK995" t="s">
        <v>6048</v>
      </c>
      <c r="AL995" t="s">
        <v>6049</v>
      </c>
      <c r="AN995" t="s">
        <v>1485</v>
      </c>
      <c r="AO995" t="s">
        <v>1486</v>
      </c>
      <c r="AV995" t="s">
        <v>6050</v>
      </c>
      <c r="AX995">
        <v>77</v>
      </c>
      <c r="AY995" t="s">
        <v>6051</v>
      </c>
      <c r="AZ995" t="s">
        <v>6052</v>
      </c>
      <c r="BA995" t="s">
        <v>1595</v>
      </c>
      <c r="BB995" t="s">
        <v>1596</v>
      </c>
      <c r="BJ995" t="s">
        <v>353</v>
      </c>
      <c r="BO995" t="s">
        <v>110</v>
      </c>
      <c r="BP995" t="s">
        <v>111</v>
      </c>
      <c r="BQ995" t="s">
        <v>112</v>
      </c>
      <c r="BR995" t="s">
        <v>354</v>
      </c>
      <c r="BS995" t="s">
        <v>355</v>
      </c>
      <c r="BT995" t="s">
        <v>207</v>
      </c>
      <c r="BU995" t="s">
        <v>116</v>
      </c>
      <c r="BV995" t="s">
        <v>2046</v>
      </c>
      <c r="CF995">
        <v>6</v>
      </c>
      <c r="CG995">
        <v>3</v>
      </c>
      <c r="CH995" t="s">
        <v>4763</v>
      </c>
    </row>
    <row r="996" spans="1:86" x14ac:dyDescent="0.25">
      <c r="A996">
        <v>993</v>
      </c>
      <c r="B996" t="s">
        <v>86</v>
      </c>
      <c r="C996" t="s">
        <v>87</v>
      </c>
      <c r="D996" t="s">
        <v>6053</v>
      </c>
      <c r="E996" t="s">
        <v>1476</v>
      </c>
      <c r="F996" t="s">
        <v>90</v>
      </c>
      <c r="H996" t="s">
        <v>91</v>
      </c>
      <c r="I996" t="s">
        <v>92</v>
      </c>
      <c r="J996" t="s">
        <v>93</v>
      </c>
      <c r="P996" t="s">
        <v>94</v>
      </c>
      <c r="Q996" t="s">
        <v>95</v>
      </c>
      <c r="Z996" t="s">
        <v>6054</v>
      </c>
      <c r="AB996" t="s">
        <v>97</v>
      </c>
      <c r="AC996" t="s">
        <v>6054</v>
      </c>
      <c r="AD996" t="s">
        <v>1571</v>
      </c>
      <c r="AE996" t="s">
        <v>6055</v>
      </c>
      <c r="AI996" t="s">
        <v>917</v>
      </c>
      <c r="AJ996" t="s">
        <v>917</v>
      </c>
      <c r="AK996" t="s">
        <v>917</v>
      </c>
      <c r="AL996" t="s">
        <v>6056</v>
      </c>
      <c r="AN996" t="s">
        <v>1485</v>
      </c>
      <c r="AO996" t="s">
        <v>1486</v>
      </c>
      <c r="AV996" t="s">
        <v>6057</v>
      </c>
      <c r="AX996">
        <v>38</v>
      </c>
      <c r="AY996" t="s">
        <v>6058</v>
      </c>
      <c r="AZ996" t="s">
        <v>6059</v>
      </c>
      <c r="BA996" t="s">
        <v>1144</v>
      </c>
      <c r="BB996" t="s">
        <v>1145</v>
      </c>
      <c r="BG996" t="s">
        <v>1146</v>
      </c>
      <c r="BM996" t="s">
        <v>2141</v>
      </c>
      <c r="BN996" t="s">
        <v>2142</v>
      </c>
      <c r="BO996" t="s">
        <v>110</v>
      </c>
      <c r="BP996" t="s">
        <v>111</v>
      </c>
      <c r="BQ996" t="s">
        <v>112</v>
      </c>
      <c r="BR996" t="s">
        <v>1149</v>
      </c>
      <c r="BS996" t="s">
        <v>1150</v>
      </c>
      <c r="BT996" t="s">
        <v>254</v>
      </c>
      <c r="BU996" t="s">
        <v>116</v>
      </c>
      <c r="BV996" t="s">
        <v>2082</v>
      </c>
      <c r="CF996">
        <v>6</v>
      </c>
      <c r="CG996">
        <v>3</v>
      </c>
      <c r="CH996" t="s">
        <v>4763</v>
      </c>
    </row>
    <row r="997" spans="1:86" x14ac:dyDescent="0.25">
      <c r="A997">
        <v>994</v>
      </c>
      <c r="B997" t="s">
        <v>86</v>
      </c>
      <c r="C997" t="s">
        <v>87</v>
      </c>
      <c r="D997" t="s">
        <v>6060</v>
      </c>
      <c r="E997" t="s">
        <v>1476</v>
      </c>
      <c r="F997" t="s">
        <v>90</v>
      </c>
      <c r="H997" t="s">
        <v>91</v>
      </c>
      <c r="I997" t="s">
        <v>92</v>
      </c>
      <c r="J997" t="s">
        <v>93</v>
      </c>
      <c r="P997" t="s">
        <v>94</v>
      </c>
      <c r="Q997" t="s">
        <v>95</v>
      </c>
      <c r="Z997" t="s">
        <v>1766</v>
      </c>
      <c r="AB997" t="s">
        <v>97</v>
      </c>
      <c r="AC997" t="s">
        <v>1766</v>
      </c>
      <c r="AD997" t="s">
        <v>5803</v>
      </c>
      <c r="AE997" t="s">
        <v>6061</v>
      </c>
      <c r="AI997" t="s">
        <v>6062</v>
      </c>
      <c r="AJ997" t="s">
        <v>6062</v>
      </c>
      <c r="AK997" t="s">
        <v>6062</v>
      </c>
      <c r="AL997" t="s">
        <v>6063</v>
      </c>
      <c r="AN997" t="s">
        <v>1485</v>
      </c>
      <c r="AO997" t="s">
        <v>1486</v>
      </c>
      <c r="AV997" t="s">
        <v>6064</v>
      </c>
      <c r="AX997">
        <v>59</v>
      </c>
      <c r="AY997" t="s">
        <v>6065</v>
      </c>
      <c r="AZ997" t="s">
        <v>6066</v>
      </c>
      <c r="BA997" t="s">
        <v>6067</v>
      </c>
      <c r="BB997" t="s">
        <v>6068</v>
      </c>
      <c r="BO997" t="s">
        <v>110</v>
      </c>
      <c r="BP997" t="s">
        <v>111</v>
      </c>
      <c r="BQ997" t="s">
        <v>112</v>
      </c>
      <c r="BR997" t="s">
        <v>1794</v>
      </c>
      <c r="BS997" t="s">
        <v>6069</v>
      </c>
      <c r="BT997" t="s">
        <v>254</v>
      </c>
      <c r="BU997" t="s">
        <v>116</v>
      </c>
      <c r="BV997" t="s">
        <v>274</v>
      </c>
      <c r="CF997">
        <v>6</v>
      </c>
      <c r="CG997">
        <v>3</v>
      </c>
      <c r="CH997" t="s">
        <v>4763</v>
      </c>
    </row>
    <row r="998" spans="1:86" x14ac:dyDescent="0.25">
      <c r="A998">
        <v>995</v>
      </c>
      <c r="B998" t="s">
        <v>86</v>
      </c>
      <c r="C998" t="s">
        <v>87</v>
      </c>
      <c r="D998" t="s">
        <v>6070</v>
      </c>
      <c r="E998" t="s">
        <v>1476</v>
      </c>
      <c r="F998" t="s">
        <v>90</v>
      </c>
      <c r="H998" t="s">
        <v>91</v>
      </c>
      <c r="I998" t="s">
        <v>92</v>
      </c>
      <c r="J998" t="s">
        <v>93</v>
      </c>
      <c r="P998" t="s">
        <v>94</v>
      </c>
      <c r="Q998" t="s">
        <v>95</v>
      </c>
      <c r="Z998" t="s">
        <v>2916</v>
      </c>
      <c r="AB998" t="s">
        <v>97</v>
      </c>
      <c r="AC998" t="s">
        <v>2916</v>
      </c>
      <c r="AD998" t="s">
        <v>2571</v>
      </c>
      <c r="AE998" t="s">
        <v>6071</v>
      </c>
      <c r="AI998" t="s">
        <v>6072</v>
      </c>
      <c r="AJ998" t="s">
        <v>6072</v>
      </c>
      <c r="AK998" t="s">
        <v>6072</v>
      </c>
      <c r="AL998" t="s">
        <v>6073</v>
      </c>
      <c r="AN998" t="s">
        <v>1485</v>
      </c>
      <c r="AO998" t="s">
        <v>1486</v>
      </c>
      <c r="AV998" t="s">
        <v>6074</v>
      </c>
      <c r="AX998">
        <v>87</v>
      </c>
      <c r="AY998" t="s">
        <v>6075</v>
      </c>
      <c r="AZ998" t="s">
        <v>6076</v>
      </c>
      <c r="BA998" t="s">
        <v>418</v>
      </c>
      <c r="BB998" t="s">
        <v>419</v>
      </c>
      <c r="BO998" t="s">
        <v>110</v>
      </c>
      <c r="BP998" t="s">
        <v>111</v>
      </c>
      <c r="BQ998" t="s">
        <v>112</v>
      </c>
      <c r="BR998" t="s">
        <v>420</v>
      </c>
      <c r="BS998" t="s">
        <v>421</v>
      </c>
      <c r="BT998" t="s">
        <v>422</v>
      </c>
      <c r="BU998" t="s">
        <v>116</v>
      </c>
      <c r="BV998" t="s">
        <v>6077</v>
      </c>
      <c r="CF998">
        <v>6</v>
      </c>
      <c r="CG998">
        <v>3</v>
      </c>
      <c r="CH998" t="s">
        <v>4763</v>
      </c>
    </row>
    <row r="999" spans="1:86" x14ac:dyDescent="0.25">
      <c r="A999">
        <v>996</v>
      </c>
      <c r="B999" t="s">
        <v>86</v>
      </c>
      <c r="C999" t="s">
        <v>87</v>
      </c>
      <c r="D999" t="s">
        <v>6078</v>
      </c>
      <c r="E999" t="s">
        <v>1476</v>
      </c>
      <c r="F999" t="s">
        <v>90</v>
      </c>
      <c r="H999" t="s">
        <v>91</v>
      </c>
      <c r="I999" t="s">
        <v>92</v>
      </c>
      <c r="J999" t="s">
        <v>93</v>
      </c>
      <c r="P999" t="s">
        <v>94</v>
      </c>
      <c r="Q999" t="s">
        <v>95</v>
      </c>
      <c r="Z999" t="s">
        <v>4917</v>
      </c>
      <c r="AB999" t="s">
        <v>97</v>
      </c>
      <c r="AC999" t="s">
        <v>4917</v>
      </c>
      <c r="AD999" t="s">
        <v>412</v>
      </c>
      <c r="AE999" t="s">
        <v>2686</v>
      </c>
      <c r="AI999" t="s">
        <v>1221</v>
      </c>
      <c r="AJ999" t="s">
        <v>1221</v>
      </c>
      <c r="AK999" t="s">
        <v>1221</v>
      </c>
      <c r="AL999" t="s">
        <v>6079</v>
      </c>
      <c r="AN999" t="s">
        <v>1485</v>
      </c>
      <c r="AO999" t="s">
        <v>1486</v>
      </c>
      <c r="AV999" t="s">
        <v>6080</v>
      </c>
      <c r="AX999">
        <v>48</v>
      </c>
      <c r="AY999" t="s">
        <v>6081</v>
      </c>
      <c r="AZ999" t="s">
        <v>6082</v>
      </c>
      <c r="BA999" t="s">
        <v>3387</v>
      </c>
      <c r="BB999" t="s">
        <v>3388</v>
      </c>
      <c r="BM999" t="s">
        <v>1005</v>
      </c>
      <c r="BN999" t="s">
        <v>1004</v>
      </c>
      <c r="BO999" t="s">
        <v>110</v>
      </c>
      <c r="BP999" t="s">
        <v>111</v>
      </c>
      <c r="BQ999" t="s">
        <v>112</v>
      </c>
      <c r="BR999" t="s">
        <v>2223</v>
      </c>
      <c r="BS999" t="s">
        <v>2992</v>
      </c>
      <c r="BT999" t="s">
        <v>983</v>
      </c>
      <c r="BU999" t="s">
        <v>116</v>
      </c>
      <c r="BV999" t="s">
        <v>274</v>
      </c>
      <c r="CF999">
        <v>6</v>
      </c>
      <c r="CG999">
        <v>3</v>
      </c>
      <c r="CH999" t="s">
        <v>4763</v>
      </c>
    </row>
    <row r="1000" spans="1:86" x14ac:dyDescent="0.25">
      <c r="A1000">
        <v>997</v>
      </c>
      <c r="B1000" t="s">
        <v>86</v>
      </c>
      <c r="C1000" t="s">
        <v>87</v>
      </c>
      <c r="D1000" t="s">
        <v>6083</v>
      </c>
      <c r="E1000" t="s">
        <v>1476</v>
      </c>
      <c r="F1000" t="s">
        <v>90</v>
      </c>
      <c r="H1000" t="s">
        <v>91</v>
      </c>
      <c r="I1000" t="s">
        <v>92</v>
      </c>
      <c r="J1000" t="s">
        <v>93</v>
      </c>
      <c r="P1000" t="s">
        <v>94</v>
      </c>
      <c r="Q1000" t="s">
        <v>95</v>
      </c>
      <c r="Z1000" t="s">
        <v>1533</v>
      </c>
      <c r="AB1000" t="s">
        <v>97</v>
      </c>
      <c r="AC1000" t="s">
        <v>1533</v>
      </c>
      <c r="AD1000" t="s">
        <v>1797</v>
      </c>
      <c r="AE1000" t="s">
        <v>5085</v>
      </c>
      <c r="AI1000" t="s">
        <v>6084</v>
      </c>
      <c r="AJ1000" t="s">
        <v>6084</v>
      </c>
      <c r="AK1000" t="s">
        <v>6084</v>
      </c>
      <c r="AL1000" t="s">
        <v>6085</v>
      </c>
      <c r="AN1000" t="s">
        <v>1485</v>
      </c>
      <c r="AO1000" t="s">
        <v>1486</v>
      </c>
      <c r="AV1000" t="s">
        <v>6086</v>
      </c>
      <c r="AX1000">
        <v>98</v>
      </c>
      <c r="AY1000" t="s">
        <v>434</v>
      </c>
      <c r="AZ1000" t="s">
        <v>435</v>
      </c>
      <c r="BA1000" t="s">
        <v>436</v>
      </c>
      <c r="BB1000" t="s">
        <v>204</v>
      </c>
      <c r="BH1000" t="s">
        <v>437</v>
      </c>
      <c r="BI1000" t="s">
        <v>438</v>
      </c>
      <c r="BJ1000" t="s">
        <v>269</v>
      </c>
      <c r="BM1000" t="s">
        <v>439</v>
      </c>
      <c r="BN1000" t="s">
        <v>440</v>
      </c>
      <c r="BO1000" t="s">
        <v>110</v>
      </c>
      <c r="BP1000" t="s">
        <v>111</v>
      </c>
      <c r="BQ1000" t="s">
        <v>112</v>
      </c>
      <c r="BR1000" t="s">
        <v>272</v>
      </c>
      <c r="BS1000" t="s">
        <v>441</v>
      </c>
      <c r="BT1000" t="s">
        <v>207</v>
      </c>
      <c r="BU1000" t="s">
        <v>116</v>
      </c>
      <c r="BV1000" t="s">
        <v>187</v>
      </c>
      <c r="CF1000">
        <v>4</v>
      </c>
      <c r="CG1000">
        <v>3</v>
      </c>
      <c r="CH1000" t="s">
        <v>4763</v>
      </c>
    </row>
    <row r="1001" spans="1:86" x14ac:dyDescent="0.25">
      <c r="A1001">
        <v>998</v>
      </c>
      <c r="B1001" t="s">
        <v>86</v>
      </c>
      <c r="C1001" t="s">
        <v>87</v>
      </c>
      <c r="D1001" t="s">
        <v>6087</v>
      </c>
      <c r="E1001" t="s">
        <v>1476</v>
      </c>
      <c r="F1001" t="s">
        <v>90</v>
      </c>
      <c r="H1001" t="s">
        <v>91</v>
      </c>
      <c r="I1001" t="s">
        <v>92</v>
      </c>
      <c r="J1001" t="s">
        <v>93</v>
      </c>
      <c r="P1001" t="s">
        <v>94</v>
      </c>
      <c r="Q1001" t="s">
        <v>95</v>
      </c>
      <c r="Z1001" t="s">
        <v>801</v>
      </c>
      <c r="AB1001" t="s">
        <v>97</v>
      </c>
      <c r="AC1001" t="s">
        <v>801</v>
      </c>
      <c r="AD1001" t="s">
        <v>802</v>
      </c>
      <c r="AE1001" t="s">
        <v>6088</v>
      </c>
      <c r="AI1001" t="s">
        <v>6089</v>
      </c>
      <c r="AJ1001" t="s">
        <v>6089</v>
      </c>
      <c r="AK1001" t="s">
        <v>6089</v>
      </c>
      <c r="AL1001" t="s">
        <v>6090</v>
      </c>
      <c r="AN1001" t="s">
        <v>1485</v>
      </c>
      <c r="AO1001" t="s">
        <v>1486</v>
      </c>
      <c r="AV1001" t="s">
        <v>6091</v>
      </c>
      <c r="AX1001">
        <v>113</v>
      </c>
      <c r="AY1001" t="s">
        <v>6092</v>
      </c>
      <c r="AZ1001" t="s">
        <v>6093</v>
      </c>
      <c r="BA1001" t="s">
        <v>964</v>
      </c>
      <c r="BB1001" t="s">
        <v>965</v>
      </c>
      <c r="BG1001" t="s">
        <v>268</v>
      </c>
      <c r="BJ1001" t="s">
        <v>269</v>
      </c>
      <c r="BM1001" t="s">
        <v>270</v>
      </c>
      <c r="BN1001" t="s">
        <v>271</v>
      </c>
      <c r="BO1001" t="s">
        <v>110</v>
      </c>
      <c r="BP1001" t="s">
        <v>111</v>
      </c>
      <c r="BQ1001" t="s">
        <v>112</v>
      </c>
      <c r="BR1001" t="s">
        <v>392</v>
      </c>
      <c r="BS1001" t="s">
        <v>966</v>
      </c>
      <c r="BT1001" t="s">
        <v>241</v>
      </c>
      <c r="BU1001" t="s">
        <v>116</v>
      </c>
      <c r="CF1001">
        <v>6</v>
      </c>
      <c r="CG1001">
        <v>3</v>
      </c>
      <c r="CH1001" t="s">
        <v>4763</v>
      </c>
    </row>
    <row r="1002" spans="1:86" x14ac:dyDescent="0.25">
      <c r="A1002">
        <v>999</v>
      </c>
      <c r="B1002" t="s">
        <v>86</v>
      </c>
      <c r="C1002" t="s">
        <v>87</v>
      </c>
      <c r="D1002" t="s">
        <v>6094</v>
      </c>
      <c r="E1002" t="s">
        <v>1476</v>
      </c>
      <c r="F1002" t="s">
        <v>90</v>
      </c>
      <c r="H1002" t="s">
        <v>91</v>
      </c>
      <c r="I1002" t="s">
        <v>92</v>
      </c>
      <c r="J1002" t="s">
        <v>93</v>
      </c>
      <c r="P1002" t="s">
        <v>94</v>
      </c>
      <c r="Q1002" t="s">
        <v>95</v>
      </c>
      <c r="Z1002" t="s">
        <v>5260</v>
      </c>
      <c r="AB1002" t="s">
        <v>97</v>
      </c>
      <c r="AC1002" t="s">
        <v>5260</v>
      </c>
      <c r="AD1002" t="s">
        <v>802</v>
      </c>
      <c r="AE1002" t="s">
        <v>6095</v>
      </c>
      <c r="AI1002" t="s">
        <v>6096</v>
      </c>
      <c r="AJ1002" t="s">
        <v>6096</v>
      </c>
      <c r="AK1002" t="s">
        <v>6096</v>
      </c>
      <c r="AL1002" t="s">
        <v>6097</v>
      </c>
      <c r="AN1002" t="s">
        <v>1485</v>
      </c>
      <c r="AO1002" t="s">
        <v>1486</v>
      </c>
      <c r="AV1002" t="s">
        <v>6098</v>
      </c>
      <c r="AX1002">
        <v>75</v>
      </c>
      <c r="AY1002" t="s">
        <v>6099</v>
      </c>
      <c r="AZ1002" t="s">
        <v>6100</v>
      </c>
      <c r="BA1002" t="s">
        <v>2727</v>
      </c>
      <c r="BB1002" t="s">
        <v>2728</v>
      </c>
      <c r="BO1002" t="s">
        <v>110</v>
      </c>
      <c r="BP1002" t="s">
        <v>111</v>
      </c>
      <c r="BQ1002" t="s">
        <v>112</v>
      </c>
      <c r="BR1002" t="s">
        <v>319</v>
      </c>
      <c r="BS1002" t="s">
        <v>2730</v>
      </c>
      <c r="BT1002" t="s">
        <v>241</v>
      </c>
      <c r="BU1002" t="s">
        <v>116</v>
      </c>
      <c r="BV1002" t="s">
        <v>117</v>
      </c>
      <c r="CF1002">
        <v>6</v>
      </c>
      <c r="CG1002">
        <v>3</v>
      </c>
      <c r="CH1002" t="s">
        <v>4763</v>
      </c>
    </row>
    <row r="1003" spans="1:86" x14ac:dyDescent="0.25">
      <c r="A1003">
        <v>1000</v>
      </c>
      <c r="B1003" t="s">
        <v>86</v>
      </c>
      <c r="C1003" t="s">
        <v>87</v>
      </c>
      <c r="D1003" t="s">
        <v>6101</v>
      </c>
      <c r="E1003" t="s">
        <v>1476</v>
      </c>
      <c r="F1003" t="s">
        <v>90</v>
      </c>
      <c r="H1003" t="s">
        <v>91</v>
      </c>
      <c r="I1003" t="s">
        <v>92</v>
      </c>
      <c r="J1003" t="s">
        <v>93</v>
      </c>
      <c r="P1003" t="s">
        <v>94</v>
      </c>
      <c r="Q1003" t="s">
        <v>95</v>
      </c>
      <c r="Z1003" t="s">
        <v>1803</v>
      </c>
      <c r="AB1003" t="s">
        <v>97</v>
      </c>
      <c r="AC1003" t="s">
        <v>1803</v>
      </c>
      <c r="AD1003" t="s">
        <v>802</v>
      </c>
      <c r="AE1003" t="s">
        <v>6102</v>
      </c>
      <c r="AI1003" t="s">
        <v>6103</v>
      </c>
      <c r="AJ1003" t="s">
        <v>6103</v>
      </c>
      <c r="AK1003" t="s">
        <v>6103</v>
      </c>
      <c r="AL1003" t="s">
        <v>6104</v>
      </c>
      <c r="AN1003" t="s">
        <v>1485</v>
      </c>
      <c r="AO1003" t="s">
        <v>1486</v>
      </c>
      <c r="AV1003" t="s">
        <v>6105</v>
      </c>
      <c r="AX1003">
        <v>76</v>
      </c>
      <c r="AY1003" t="s">
        <v>6106</v>
      </c>
      <c r="AZ1003" t="s">
        <v>6107</v>
      </c>
      <c r="BA1003" t="s">
        <v>1909</v>
      </c>
      <c r="BB1003" t="s">
        <v>1879</v>
      </c>
      <c r="BO1003" t="s">
        <v>110</v>
      </c>
      <c r="BP1003" t="s">
        <v>111</v>
      </c>
      <c r="BQ1003" t="s">
        <v>112</v>
      </c>
      <c r="BR1003" t="s">
        <v>1881</v>
      </c>
      <c r="BS1003" t="s">
        <v>1882</v>
      </c>
      <c r="BT1003" t="s">
        <v>2875</v>
      </c>
      <c r="BU1003" t="s">
        <v>116</v>
      </c>
      <c r="BV1003" t="s">
        <v>117</v>
      </c>
      <c r="CF1003">
        <v>6</v>
      </c>
      <c r="CG1003">
        <v>3</v>
      </c>
      <c r="CH1003" t="s">
        <v>4763</v>
      </c>
    </row>
    <row r="1004" spans="1:86" x14ac:dyDescent="0.25">
      <c r="A1004">
        <v>1001</v>
      </c>
      <c r="B1004" t="s">
        <v>86</v>
      </c>
      <c r="C1004" t="s">
        <v>87</v>
      </c>
      <c r="D1004" t="s">
        <v>6108</v>
      </c>
      <c r="E1004" t="s">
        <v>1476</v>
      </c>
      <c r="F1004" t="s">
        <v>90</v>
      </c>
      <c r="H1004" t="s">
        <v>91</v>
      </c>
      <c r="I1004" t="s">
        <v>92</v>
      </c>
      <c r="J1004" t="s">
        <v>93</v>
      </c>
      <c r="P1004" t="s">
        <v>94</v>
      </c>
      <c r="Q1004" t="s">
        <v>95</v>
      </c>
      <c r="Z1004" t="s">
        <v>1803</v>
      </c>
      <c r="AB1004" t="s">
        <v>97</v>
      </c>
      <c r="AC1004" t="s">
        <v>1803</v>
      </c>
      <c r="AD1004" t="s">
        <v>1590</v>
      </c>
      <c r="AE1004" t="s">
        <v>4552</v>
      </c>
      <c r="AI1004" t="s">
        <v>6109</v>
      </c>
      <c r="AJ1004" t="s">
        <v>6109</v>
      </c>
      <c r="AK1004" t="s">
        <v>6109</v>
      </c>
      <c r="AL1004" t="s">
        <v>6110</v>
      </c>
      <c r="AN1004" t="s">
        <v>1485</v>
      </c>
      <c r="AO1004" t="s">
        <v>1486</v>
      </c>
      <c r="AV1004" t="s">
        <v>6111</v>
      </c>
      <c r="AX1004">
        <v>67</v>
      </c>
      <c r="AY1004" t="s">
        <v>6112</v>
      </c>
      <c r="AZ1004" t="s">
        <v>6113</v>
      </c>
      <c r="BA1004" t="s">
        <v>1878</v>
      </c>
      <c r="BB1004" t="s">
        <v>2849</v>
      </c>
      <c r="BJ1004" t="s">
        <v>1813</v>
      </c>
      <c r="BO1004" t="s">
        <v>110</v>
      </c>
      <c r="BP1004" t="s">
        <v>111</v>
      </c>
      <c r="BQ1004" t="s">
        <v>112</v>
      </c>
      <c r="BR1004" t="s">
        <v>152</v>
      </c>
      <c r="BS1004" t="s">
        <v>2481</v>
      </c>
      <c r="BT1004" t="s">
        <v>1883</v>
      </c>
      <c r="BU1004" t="s">
        <v>116</v>
      </c>
      <c r="BV1004" t="s">
        <v>2088</v>
      </c>
      <c r="CF1004">
        <v>6</v>
      </c>
      <c r="CG1004">
        <v>3</v>
      </c>
      <c r="CH1004" t="s">
        <v>4763</v>
      </c>
    </row>
    <row r="1005" spans="1:86" x14ac:dyDescent="0.25">
      <c r="A1005">
        <v>1002</v>
      </c>
      <c r="B1005" t="s">
        <v>86</v>
      </c>
      <c r="C1005" t="s">
        <v>87</v>
      </c>
      <c r="D1005" t="s">
        <v>6114</v>
      </c>
      <c r="E1005" t="s">
        <v>1476</v>
      </c>
      <c r="F1005" t="s">
        <v>90</v>
      </c>
      <c r="H1005" t="s">
        <v>91</v>
      </c>
      <c r="I1005" t="s">
        <v>92</v>
      </c>
      <c r="J1005" t="s">
        <v>93</v>
      </c>
      <c r="P1005" t="s">
        <v>94</v>
      </c>
      <c r="Q1005" t="s">
        <v>95</v>
      </c>
      <c r="Z1005" t="s">
        <v>1803</v>
      </c>
      <c r="AB1005" t="s">
        <v>97</v>
      </c>
      <c r="AC1005" t="s">
        <v>1803</v>
      </c>
      <c r="AD1005" t="s">
        <v>1590</v>
      </c>
      <c r="AE1005" t="s">
        <v>4552</v>
      </c>
      <c r="AI1005" t="s">
        <v>6115</v>
      </c>
      <c r="AJ1005" t="s">
        <v>6115</v>
      </c>
      <c r="AK1005" t="s">
        <v>6115</v>
      </c>
      <c r="AL1005" t="s">
        <v>6116</v>
      </c>
      <c r="AN1005" t="s">
        <v>1485</v>
      </c>
      <c r="AO1005" t="s">
        <v>1486</v>
      </c>
      <c r="AV1005" t="s">
        <v>6117</v>
      </c>
      <c r="AX1005">
        <v>56</v>
      </c>
      <c r="AY1005" t="s">
        <v>6118</v>
      </c>
      <c r="AZ1005" t="s">
        <v>6119</v>
      </c>
      <c r="BA1005" t="s">
        <v>2171</v>
      </c>
      <c r="BB1005" t="s">
        <v>2172</v>
      </c>
      <c r="BO1005" t="s">
        <v>110</v>
      </c>
      <c r="BP1005" t="s">
        <v>111</v>
      </c>
      <c r="BQ1005" t="s">
        <v>112</v>
      </c>
      <c r="BR1005" t="s">
        <v>1881</v>
      </c>
      <c r="BS1005" t="s">
        <v>2173</v>
      </c>
      <c r="BT1005" t="s">
        <v>625</v>
      </c>
      <c r="BU1005" t="s">
        <v>116</v>
      </c>
      <c r="BV1005" t="s">
        <v>2046</v>
      </c>
      <c r="CF1005">
        <v>6</v>
      </c>
      <c r="CG1005">
        <v>3</v>
      </c>
      <c r="CH1005" t="s">
        <v>4763</v>
      </c>
    </row>
    <row r="1006" spans="1:86" x14ac:dyDescent="0.25">
      <c r="A1006">
        <v>1003</v>
      </c>
      <c r="B1006" t="s">
        <v>86</v>
      </c>
      <c r="C1006" t="s">
        <v>87</v>
      </c>
      <c r="D1006" t="s">
        <v>6120</v>
      </c>
      <c r="E1006" t="s">
        <v>1476</v>
      </c>
      <c r="F1006" t="s">
        <v>90</v>
      </c>
      <c r="H1006" t="s">
        <v>91</v>
      </c>
      <c r="I1006" t="s">
        <v>92</v>
      </c>
      <c r="J1006" t="s">
        <v>93</v>
      </c>
      <c r="P1006" t="s">
        <v>94</v>
      </c>
      <c r="Q1006" t="s">
        <v>95</v>
      </c>
      <c r="Z1006" t="s">
        <v>5074</v>
      </c>
      <c r="AB1006" t="s">
        <v>97</v>
      </c>
      <c r="AC1006" t="s">
        <v>5074</v>
      </c>
      <c r="AD1006" t="s">
        <v>496</v>
      </c>
      <c r="AE1006" t="s">
        <v>6121</v>
      </c>
      <c r="AI1006" t="s">
        <v>689</v>
      </c>
      <c r="AJ1006" t="s">
        <v>689</v>
      </c>
      <c r="AK1006" t="s">
        <v>689</v>
      </c>
      <c r="AL1006" t="s">
        <v>690</v>
      </c>
      <c r="AN1006" t="s">
        <v>1485</v>
      </c>
      <c r="AO1006" t="s">
        <v>1486</v>
      </c>
      <c r="AV1006" t="s">
        <v>6122</v>
      </c>
      <c r="AX1006">
        <v>100</v>
      </c>
      <c r="AY1006" t="s">
        <v>6123</v>
      </c>
      <c r="AZ1006" t="s">
        <v>6124</v>
      </c>
      <c r="BA1006" t="s">
        <v>653</v>
      </c>
      <c r="BB1006" t="s">
        <v>654</v>
      </c>
      <c r="BO1006" t="s">
        <v>110</v>
      </c>
      <c r="BP1006" t="s">
        <v>111</v>
      </c>
      <c r="BQ1006" t="s">
        <v>112</v>
      </c>
      <c r="BR1006" t="s">
        <v>272</v>
      </c>
      <c r="BS1006" t="s">
        <v>655</v>
      </c>
      <c r="BT1006" t="s">
        <v>207</v>
      </c>
      <c r="BU1006" t="s">
        <v>116</v>
      </c>
      <c r="BV1006" t="s">
        <v>117</v>
      </c>
      <c r="CF1006">
        <v>6</v>
      </c>
      <c r="CG1006">
        <v>3</v>
      </c>
      <c r="CH1006" t="s">
        <v>4763</v>
      </c>
    </row>
    <row r="1007" spans="1:86" x14ac:dyDescent="0.25">
      <c r="A1007">
        <v>1004</v>
      </c>
      <c r="B1007" t="s">
        <v>86</v>
      </c>
      <c r="C1007" t="s">
        <v>87</v>
      </c>
      <c r="D1007" t="s">
        <v>6125</v>
      </c>
      <c r="E1007" t="s">
        <v>1476</v>
      </c>
      <c r="F1007" t="s">
        <v>90</v>
      </c>
      <c r="H1007" t="s">
        <v>91</v>
      </c>
      <c r="I1007" t="s">
        <v>92</v>
      </c>
      <c r="J1007" t="s">
        <v>93</v>
      </c>
      <c r="P1007" t="s">
        <v>94</v>
      </c>
      <c r="Q1007" t="s">
        <v>95</v>
      </c>
      <c r="Z1007" t="s">
        <v>2916</v>
      </c>
      <c r="AB1007" t="s">
        <v>97</v>
      </c>
      <c r="AC1007" t="s">
        <v>2916</v>
      </c>
      <c r="AD1007" t="s">
        <v>1729</v>
      </c>
      <c r="AE1007" t="s">
        <v>6126</v>
      </c>
      <c r="AI1007" t="s">
        <v>4058</v>
      </c>
      <c r="AJ1007" t="s">
        <v>4058</v>
      </c>
      <c r="AK1007" t="s">
        <v>4058</v>
      </c>
      <c r="AL1007" t="s">
        <v>6127</v>
      </c>
      <c r="AN1007" t="s">
        <v>1485</v>
      </c>
      <c r="AO1007" t="s">
        <v>1486</v>
      </c>
      <c r="AV1007" t="s">
        <v>6128</v>
      </c>
      <c r="AX1007">
        <v>57</v>
      </c>
      <c r="AY1007" t="s">
        <v>6129</v>
      </c>
      <c r="AZ1007" t="s">
        <v>6130</v>
      </c>
      <c r="BA1007" t="s">
        <v>1503</v>
      </c>
      <c r="BB1007" t="s">
        <v>1504</v>
      </c>
      <c r="BO1007" t="s">
        <v>110</v>
      </c>
      <c r="BP1007" t="s">
        <v>111</v>
      </c>
      <c r="BQ1007" t="s">
        <v>112</v>
      </c>
      <c r="BR1007" t="s">
        <v>900</v>
      </c>
      <c r="BS1007" t="s">
        <v>900</v>
      </c>
      <c r="BT1007" t="s">
        <v>1506</v>
      </c>
      <c r="BU1007" t="s">
        <v>116</v>
      </c>
      <c r="BV1007" t="s">
        <v>2046</v>
      </c>
      <c r="CF1007">
        <v>6</v>
      </c>
      <c r="CG1007">
        <v>3</v>
      </c>
      <c r="CH1007" t="s">
        <v>4763</v>
      </c>
    </row>
    <row r="1008" spans="1:86" x14ac:dyDescent="0.25">
      <c r="A1008">
        <v>1005</v>
      </c>
      <c r="B1008" t="s">
        <v>86</v>
      </c>
      <c r="C1008" t="s">
        <v>87</v>
      </c>
      <c r="D1008" t="s">
        <v>6131</v>
      </c>
      <c r="E1008" t="s">
        <v>1476</v>
      </c>
      <c r="F1008" t="s">
        <v>90</v>
      </c>
      <c r="H1008" t="s">
        <v>91</v>
      </c>
      <c r="I1008" t="s">
        <v>92</v>
      </c>
      <c r="J1008" t="s">
        <v>93</v>
      </c>
      <c r="P1008" t="s">
        <v>94</v>
      </c>
      <c r="Q1008" t="s">
        <v>95</v>
      </c>
      <c r="Z1008" t="s">
        <v>5556</v>
      </c>
      <c r="AB1008" t="s">
        <v>97</v>
      </c>
      <c r="AC1008" t="s">
        <v>5556</v>
      </c>
      <c r="AD1008" t="s">
        <v>2269</v>
      </c>
      <c r="AE1008" t="s">
        <v>6132</v>
      </c>
      <c r="AI1008" t="s">
        <v>3950</v>
      </c>
      <c r="AJ1008" t="s">
        <v>3950</v>
      </c>
      <c r="AK1008" t="s">
        <v>3950</v>
      </c>
      <c r="AL1008" t="s">
        <v>6133</v>
      </c>
      <c r="AN1008" t="s">
        <v>1485</v>
      </c>
      <c r="AO1008" t="s">
        <v>1486</v>
      </c>
      <c r="AV1008" t="s">
        <v>6134</v>
      </c>
      <c r="AX1008">
        <v>68</v>
      </c>
      <c r="AY1008" t="s">
        <v>6135</v>
      </c>
      <c r="AZ1008" t="s">
        <v>6136</v>
      </c>
      <c r="BA1008" t="s">
        <v>2266</v>
      </c>
      <c r="BB1008" t="s">
        <v>1781</v>
      </c>
      <c r="BC1008" t="s">
        <v>6137</v>
      </c>
      <c r="BF1008" t="s">
        <v>2030</v>
      </c>
      <c r="BM1008" t="s">
        <v>2031</v>
      </c>
      <c r="BN1008" t="s">
        <v>2032</v>
      </c>
      <c r="BO1008" t="s">
        <v>110</v>
      </c>
      <c r="BP1008" t="s">
        <v>111</v>
      </c>
      <c r="BQ1008" t="s">
        <v>112</v>
      </c>
      <c r="BR1008" t="s">
        <v>239</v>
      </c>
      <c r="BS1008" t="s">
        <v>1784</v>
      </c>
      <c r="BT1008" t="s">
        <v>625</v>
      </c>
      <c r="BU1008" t="s">
        <v>116</v>
      </c>
      <c r="BV1008" t="s">
        <v>463</v>
      </c>
      <c r="CF1008">
        <v>6</v>
      </c>
      <c r="CG1008">
        <v>1</v>
      </c>
      <c r="CH1008" t="s">
        <v>4763</v>
      </c>
    </row>
    <row r="1009" spans="1:86" x14ac:dyDescent="0.25">
      <c r="A1009">
        <v>1006</v>
      </c>
      <c r="B1009" t="s">
        <v>86</v>
      </c>
      <c r="C1009" t="s">
        <v>87</v>
      </c>
      <c r="D1009" t="s">
        <v>6138</v>
      </c>
      <c r="E1009" t="s">
        <v>1476</v>
      </c>
      <c r="F1009" t="s">
        <v>90</v>
      </c>
      <c r="H1009" t="s">
        <v>91</v>
      </c>
      <c r="I1009" t="s">
        <v>92</v>
      </c>
      <c r="J1009" t="s">
        <v>93</v>
      </c>
      <c r="P1009" t="s">
        <v>94</v>
      </c>
      <c r="Q1009" t="s">
        <v>95</v>
      </c>
      <c r="Z1009" t="s">
        <v>1851</v>
      </c>
      <c r="AB1009" t="s">
        <v>97</v>
      </c>
      <c r="AC1009" t="s">
        <v>1851</v>
      </c>
      <c r="AD1009" t="s">
        <v>1582</v>
      </c>
      <c r="AE1009" t="s">
        <v>6139</v>
      </c>
      <c r="AI1009" t="s">
        <v>6140</v>
      </c>
      <c r="AJ1009" t="s">
        <v>6140</v>
      </c>
      <c r="AK1009" t="s">
        <v>6140</v>
      </c>
      <c r="AL1009" t="s">
        <v>6141</v>
      </c>
      <c r="AN1009" t="s">
        <v>1485</v>
      </c>
      <c r="AO1009" t="s">
        <v>1486</v>
      </c>
      <c r="AV1009" t="s">
        <v>6142</v>
      </c>
      <c r="AX1009">
        <v>92</v>
      </c>
      <c r="AY1009" t="s">
        <v>6143</v>
      </c>
      <c r="AZ1009" t="s">
        <v>6144</v>
      </c>
      <c r="BA1009" t="s">
        <v>6145</v>
      </c>
      <c r="BB1009" t="s">
        <v>6146</v>
      </c>
      <c r="BO1009" t="s">
        <v>110</v>
      </c>
      <c r="BP1009" t="s">
        <v>111</v>
      </c>
      <c r="BQ1009" t="s">
        <v>112</v>
      </c>
      <c r="BR1009" t="s">
        <v>1544</v>
      </c>
      <c r="BS1009" t="s">
        <v>6147</v>
      </c>
      <c r="BT1009" t="s">
        <v>1815</v>
      </c>
      <c r="BU1009" t="s">
        <v>116</v>
      </c>
      <c r="BV1009" t="s">
        <v>117</v>
      </c>
      <c r="CF1009">
        <v>6</v>
      </c>
      <c r="CG1009">
        <v>3</v>
      </c>
      <c r="CH1009" t="s">
        <v>4763</v>
      </c>
    </row>
    <row r="1010" spans="1:86" x14ac:dyDescent="0.25">
      <c r="A1010">
        <v>1007</v>
      </c>
      <c r="B1010" t="s">
        <v>86</v>
      </c>
      <c r="C1010" t="s">
        <v>87</v>
      </c>
      <c r="D1010" t="s">
        <v>6148</v>
      </c>
      <c r="E1010" t="s">
        <v>1476</v>
      </c>
      <c r="F1010" t="s">
        <v>90</v>
      </c>
      <c r="H1010" t="s">
        <v>91</v>
      </c>
      <c r="I1010" t="s">
        <v>92</v>
      </c>
      <c r="J1010" t="s">
        <v>93</v>
      </c>
      <c r="P1010" t="s">
        <v>94</v>
      </c>
      <c r="Q1010" t="s">
        <v>95</v>
      </c>
      <c r="Z1010" t="s">
        <v>1675</v>
      </c>
      <c r="AB1010" t="s">
        <v>97</v>
      </c>
      <c r="AC1010" t="s">
        <v>1675</v>
      </c>
      <c r="AD1010" t="s">
        <v>4847</v>
      </c>
      <c r="AE1010" t="s">
        <v>6149</v>
      </c>
      <c r="AI1010" t="s">
        <v>342</v>
      </c>
      <c r="AJ1010" t="s">
        <v>342</v>
      </c>
      <c r="AK1010" t="s">
        <v>342</v>
      </c>
      <c r="AL1010" t="s">
        <v>343</v>
      </c>
      <c r="AN1010" t="s">
        <v>1485</v>
      </c>
      <c r="AO1010" t="s">
        <v>1486</v>
      </c>
      <c r="AV1010" t="s">
        <v>6150</v>
      </c>
      <c r="AX1010">
        <v>74</v>
      </c>
      <c r="AY1010" t="s">
        <v>6151</v>
      </c>
      <c r="AZ1010" t="s">
        <v>6152</v>
      </c>
      <c r="BA1010" t="s">
        <v>897</v>
      </c>
      <c r="BB1010" t="s">
        <v>898</v>
      </c>
      <c r="BO1010" t="s">
        <v>110</v>
      </c>
      <c r="BP1010" t="s">
        <v>111</v>
      </c>
      <c r="BQ1010" t="s">
        <v>112</v>
      </c>
      <c r="BR1010" t="s">
        <v>900</v>
      </c>
      <c r="BS1010" t="s">
        <v>900</v>
      </c>
      <c r="BT1010" t="s">
        <v>254</v>
      </c>
      <c r="BU1010" t="s">
        <v>116</v>
      </c>
      <c r="BV1010" t="s">
        <v>2046</v>
      </c>
      <c r="CF1010">
        <v>6</v>
      </c>
      <c r="CG1010">
        <v>3</v>
      </c>
      <c r="CH1010" t="s">
        <v>4763</v>
      </c>
    </row>
    <row r="1011" spans="1:86" x14ac:dyDescent="0.25">
      <c r="A1011">
        <v>1008</v>
      </c>
      <c r="B1011" t="s">
        <v>86</v>
      </c>
      <c r="C1011" t="s">
        <v>87</v>
      </c>
      <c r="D1011" t="s">
        <v>6153</v>
      </c>
      <c r="E1011" t="s">
        <v>1476</v>
      </c>
      <c r="F1011" t="s">
        <v>90</v>
      </c>
      <c r="H1011" t="s">
        <v>91</v>
      </c>
      <c r="I1011" t="s">
        <v>92</v>
      </c>
      <c r="J1011" t="s">
        <v>93</v>
      </c>
      <c r="P1011" t="s">
        <v>94</v>
      </c>
      <c r="Q1011" t="s">
        <v>95</v>
      </c>
      <c r="Z1011" t="s">
        <v>1675</v>
      </c>
      <c r="AB1011" t="s">
        <v>97</v>
      </c>
      <c r="AC1011" t="s">
        <v>1675</v>
      </c>
      <c r="AD1011" t="s">
        <v>4871</v>
      </c>
      <c r="AE1011" t="s">
        <v>6154</v>
      </c>
      <c r="AI1011" t="s">
        <v>342</v>
      </c>
      <c r="AJ1011" t="s">
        <v>342</v>
      </c>
      <c r="AK1011" t="s">
        <v>342</v>
      </c>
      <c r="AL1011" t="s">
        <v>343</v>
      </c>
      <c r="AN1011" t="s">
        <v>1485</v>
      </c>
      <c r="AO1011" t="s">
        <v>1486</v>
      </c>
      <c r="AV1011" t="s">
        <v>6155</v>
      </c>
      <c r="AX1011">
        <v>57</v>
      </c>
      <c r="AY1011" t="s">
        <v>6129</v>
      </c>
      <c r="AZ1011" t="s">
        <v>6130</v>
      </c>
      <c r="BA1011" t="s">
        <v>1503</v>
      </c>
      <c r="BB1011" t="s">
        <v>1504</v>
      </c>
      <c r="BO1011" t="s">
        <v>110</v>
      </c>
      <c r="BP1011" t="s">
        <v>111</v>
      </c>
      <c r="BQ1011" t="s">
        <v>112</v>
      </c>
      <c r="BR1011" t="s">
        <v>900</v>
      </c>
      <c r="BS1011" t="s">
        <v>900</v>
      </c>
      <c r="BT1011" t="s">
        <v>1506</v>
      </c>
      <c r="BU1011" t="s">
        <v>116</v>
      </c>
      <c r="BV1011" t="s">
        <v>2046</v>
      </c>
      <c r="CF1011">
        <v>6</v>
      </c>
      <c r="CG1011">
        <v>3</v>
      </c>
      <c r="CH1011" t="s">
        <v>4763</v>
      </c>
    </row>
    <row r="1012" spans="1:86" x14ac:dyDescent="0.25">
      <c r="A1012">
        <v>1009</v>
      </c>
      <c r="B1012" t="s">
        <v>86</v>
      </c>
      <c r="C1012" t="s">
        <v>87</v>
      </c>
      <c r="D1012" t="s">
        <v>6156</v>
      </c>
      <c r="E1012" t="s">
        <v>1476</v>
      </c>
      <c r="F1012" t="s">
        <v>90</v>
      </c>
      <c r="H1012" t="s">
        <v>91</v>
      </c>
      <c r="I1012" t="s">
        <v>92</v>
      </c>
      <c r="J1012" t="s">
        <v>93</v>
      </c>
      <c r="P1012" t="s">
        <v>94</v>
      </c>
      <c r="Q1012" t="s">
        <v>95</v>
      </c>
      <c r="Z1012" t="s">
        <v>1675</v>
      </c>
      <c r="AB1012" t="s">
        <v>97</v>
      </c>
      <c r="AC1012" t="s">
        <v>1675</v>
      </c>
      <c r="AD1012" t="s">
        <v>4871</v>
      </c>
      <c r="AE1012" t="s">
        <v>6154</v>
      </c>
      <c r="AI1012" t="s">
        <v>342</v>
      </c>
      <c r="AJ1012" t="s">
        <v>342</v>
      </c>
      <c r="AK1012" t="s">
        <v>342</v>
      </c>
      <c r="AL1012" t="s">
        <v>343</v>
      </c>
      <c r="AN1012" t="s">
        <v>1485</v>
      </c>
      <c r="AO1012" t="s">
        <v>1486</v>
      </c>
      <c r="AV1012" t="s">
        <v>6155</v>
      </c>
      <c r="AX1012">
        <v>57</v>
      </c>
      <c r="AY1012" t="s">
        <v>6129</v>
      </c>
      <c r="AZ1012" t="s">
        <v>6130</v>
      </c>
      <c r="BA1012" t="s">
        <v>1503</v>
      </c>
      <c r="BB1012" t="s">
        <v>1504</v>
      </c>
      <c r="BO1012" t="s">
        <v>110</v>
      </c>
      <c r="BP1012" t="s">
        <v>111</v>
      </c>
      <c r="BQ1012" t="s">
        <v>112</v>
      </c>
      <c r="BR1012" t="s">
        <v>900</v>
      </c>
      <c r="BS1012" t="s">
        <v>900</v>
      </c>
      <c r="BT1012" t="s">
        <v>1506</v>
      </c>
      <c r="BU1012" t="s">
        <v>116</v>
      </c>
      <c r="BV1012" t="s">
        <v>2046</v>
      </c>
      <c r="CF1012">
        <v>6</v>
      </c>
      <c r="CG1012">
        <v>3</v>
      </c>
      <c r="CH1012" t="s">
        <v>4763</v>
      </c>
    </row>
    <row r="1013" spans="1:86" x14ac:dyDescent="0.25">
      <c r="A1013">
        <v>1010</v>
      </c>
      <c r="B1013" t="s">
        <v>86</v>
      </c>
      <c r="C1013" t="s">
        <v>87</v>
      </c>
      <c r="D1013" t="s">
        <v>6157</v>
      </c>
      <c r="E1013" t="s">
        <v>1476</v>
      </c>
      <c r="F1013" t="s">
        <v>90</v>
      </c>
      <c r="H1013" t="s">
        <v>91</v>
      </c>
      <c r="I1013" t="s">
        <v>92</v>
      </c>
      <c r="J1013" t="s">
        <v>93</v>
      </c>
      <c r="P1013" t="s">
        <v>94</v>
      </c>
      <c r="Q1013" t="s">
        <v>95</v>
      </c>
      <c r="Z1013" t="s">
        <v>1675</v>
      </c>
      <c r="AB1013" t="s">
        <v>97</v>
      </c>
      <c r="AC1013" t="s">
        <v>1675</v>
      </c>
      <c r="AD1013" t="s">
        <v>4880</v>
      </c>
      <c r="AE1013" t="s">
        <v>6158</v>
      </c>
      <c r="AI1013" t="s">
        <v>6159</v>
      </c>
      <c r="AJ1013" t="s">
        <v>6159</v>
      </c>
      <c r="AK1013" t="s">
        <v>6159</v>
      </c>
      <c r="AL1013" t="s">
        <v>6160</v>
      </c>
      <c r="AN1013" t="s">
        <v>1485</v>
      </c>
      <c r="AO1013" t="s">
        <v>1486</v>
      </c>
      <c r="AV1013" t="s">
        <v>6161</v>
      </c>
      <c r="AX1013">
        <v>64</v>
      </c>
      <c r="AY1013" t="s">
        <v>6162</v>
      </c>
      <c r="AZ1013" t="s">
        <v>6163</v>
      </c>
      <c r="BA1013" t="s">
        <v>2027</v>
      </c>
      <c r="BB1013" t="s">
        <v>2028</v>
      </c>
      <c r="BO1013" t="s">
        <v>110</v>
      </c>
      <c r="BP1013" t="s">
        <v>111</v>
      </c>
      <c r="BQ1013" t="s">
        <v>112</v>
      </c>
      <c r="BR1013" t="s">
        <v>1881</v>
      </c>
      <c r="BS1013" t="s">
        <v>3891</v>
      </c>
      <c r="BT1013" t="s">
        <v>154</v>
      </c>
      <c r="BU1013" t="s">
        <v>116</v>
      </c>
      <c r="BV1013" t="s">
        <v>2088</v>
      </c>
      <c r="CF1013">
        <v>6</v>
      </c>
      <c r="CG1013">
        <v>3</v>
      </c>
      <c r="CH1013" t="s">
        <v>4763</v>
      </c>
    </row>
    <row r="1014" spans="1:86" x14ac:dyDescent="0.25">
      <c r="A1014">
        <v>1011</v>
      </c>
      <c r="B1014" t="s">
        <v>86</v>
      </c>
      <c r="C1014" t="s">
        <v>87</v>
      </c>
      <c r="D1014" t="s">
        <v>6164</v>
      </c>
      <c r="E1014" t="s">
        <v>1476</v>
      </c>
      <c r="F1014" t="s">
        <v>90</v>
      </c>
      <c r="H1014" t="s">
        <v>91</v>
      </c>
      <c r="I1014" t="s">
        <v>92</v>
      </c>
      <c r="J1014" t="s">
        <v>93</v>
      </c>
      <c r="P1014" t="s">
        <v>94</v>
      </c>
      <c r="Q1014" t="s">
        <v>95</v>
      </c>
      <c r="Z1014" t="s">
        <v>4879</v>
      </c>
      <c r="AB1014" t="s">
        <v>97</v>
      </c>
      <c r="AC1014" t="s">
        <v>4879</v>
      </c>
      <c r="AD1014" t="s">
        <v>448</v>
      </c>
      <c r="AE1014" t="s">
        <v>5297</v>
      </c>
      <c r="AI1014" t="s">
        <v>165</v>
      </c>
      <c r="AJ1014" t="s">
        <v>165</v>
      </c>
      <c r="AK1014" t="s">
        <v>165</v>
      </c>
      <c r="AL1014" t="s">
        <v>166</v>
      </c>
      <c r="AN1014" t="s">
        <v>1485</v>
      </c>
      <c r="AO1014" t="s">
        <v>1486</v>
      </c>
      <c r="AV1014" t="s">
        <v>5300</v>
      </c>
      <c r="AX1014">
        <v>80</v>
      </c>
      <c r="AY1014" t="s">
        <v>6165</v>
      </c>
      <c r="AZ1014" t="s">
        <v>6166</v>
      </c>
      <c r="BA1014" t="s">
        <v>2266</v>
      </c>
      <c r="BB1014" t="s">
        <v>1781</v>
      </c>
      <c r="BF1014" t="s">
        <v>1783</v>
      </c>
      <c r="BO1014" t="s">
        <v>110</v>
      </c>
      <c r="BP1014" t="s">
        <v>111</v>
      </c>
      <c r="BQ1014" t="s">
        <v>112</v>
      </c>
      <c r="BR1014" t="s">
        <v>239</v>
      </c>
      <c r="BS1014" t="s">
        <v>2434</v>
      </c>
      <c r="BT1014" t="s">
        <v>254</v>
      </c>
      <c r="BU1014" t="s">
        <v>116</v>
      </c>
      <c r="BV1014" t="s">
        <v>117</v>
      </c>
      <c r="CF1014">
        <v>6</v>
      </c>
      <c r="CG1014">
        <v>3</v>
      </c>
      <c r="CH1014" t="s">
        <v>4763</v>
      </c>
    </row>
    <row r="1015" spans="1:86" x14ac:dyDescent="0.25">
      <c r="A1015">
        <v>1012</v>
      </c>
      <c r="B1015" t="s">
        <v>86</v>
      </c>
      <c r="C1015" t="s">
        <v>87</v>
      </c>
      <c r="D1015" t="s">
        <v>6167</v>
      </c>
      <c r="E1015" t="s">
        <v>1476</v>
      </c>
      <c r="F1015" t="s">
        <v>90</v>
      </c>
      <c r="H1015" t="s">
        <v>91</v>
      </c>
      <c r="I1015" t="s">
        <v>92</v>
      </c>
      <c r="J1015" t="s">
        <v>93</v>
      </c>
      <c r="P1015" t="s">
        <v>94</v>
      </c>
      <c r="Q1015" t="s">
        <v>95</v>
      </c>
      <c r="Z1015" t="s">
        <v>4879</v>
      </c>
      <c r="AB1015" t="s">
        <v>97</v>
      </c>
      <c r="AC1015" t="s">
        <v>4879</v>
      </c>
      <c r="AD1015" t="s">
        <v>5620</v>
      </c>
      <c r="AE1015" t="s">
        <v>2176</v>
      </c>
      <c r="AI1015" t="s">
        <v>3950</v>
      </c>
      <c r="AJ1015" t="s">
        <v>3950</v>
      </c>
      <c r="AK1015" t="s">
        <v>3950</v>
      </c>
      <c r="AL1015" t="s">
        <v>6133</v>
      </c>
      <c r="AN1015" t="s">
        <v>1485</v>
      </c>
      <c r="AO1015" t="s">
        <v>1486</v>
      </c>
      <c r="AV1015" t="s">
        <v>6168</v>
      </c>
      <c r="AX1015">
        <v>64</v>
      </c>
      <c r="AY1015" t="s">
        <v>6169</v>
      </c>
      <c r="AZ1015" t="s">
        <v>6170</v>
      </c>
      <c r="BA1015" t="s">
        <v>1503</v>
      </c>
      <c r="BB1015" t="s">
        <v>1504</v>
      </c>
      <c r="BO1015" t="s">
        <v>110</v>
      </c>
      <c r="BP1015" t="s">
        <v>111</v>
      </c>
      <c r="BQ1015" t="s">
        <v>112</v>
      </c>
      <c r="BR1015" t="s">
        <v>900</v>
      </c>
      <c r="BS1015" t="s">
        <v>900</v>
      </c>
      <c r="BT1015" t="s">
        <v>254</v>
      </c>
      <c r="BU1015" t="s">
        <v>116</v>
      </c>
      <c r="BV1015" t="s">
        <v>1547</v>
      </c>
      <c r="CF1015">
        <v>6</v>
      </c>
      <c r="CG1015">
        <v>3</v>
      </c>
      <c r="CH1015" t="s">
        <v>4763</v>
      </c>
    </row>
    <row r="1016" spans="1:86" x14ac:dyDescent="0.25">
      <c r="A1016">
        <v>1013</v>
      </c>
      <c r="B1016" t="s">
        <v>86</v>
      </c>
      <c r="C1016" t="s">
        <v>87</v>
      </c>
      <c r="D1016" t="s">
        <v>6171</v>
      </c>
      <c r="E1016" t="s">
        <v>1476</v>
      </c>
      <c r="F1016" t="s">
        <v>90</v>
      </c>
      <c r="H1016" t="s">
        <v>91</v>
      </c>
      <c r="I1016" t="s">
        <v>92</v>
      </c>
      <c r="J1016" t="s">
        <v>93</v>
      </c>
      <c r="P1016" t="s">
        <v>94</v>
      </c>
      <c r="Q1016" t="s">
        <v>95</v>
      </c>
      <c r="Z1016" t="s">
        <v>4879</v>
      </c>
      <c r="AB1016" t="s">
        <v>97</v>
      </c>
      <c r="AC1016" t="s">
        <v>4879</v>
      </c>
      <c r="AD1016" t="s">
        <v>5620</v>
      </c>
      <c r="AE1016" t="s">
        <v>6172</v>
      </c>
      <c r="AI1016" t="s">
        <v>3950</v>
      </c>
      <c r="AJ1016" t="s">
        <v>3950</v>
      </c>
      <c r="AK1016" t="s">
        <v>3950</v>
      </c>
      <c r="AL1016" t="s">
        <v>6133</v>
      </c>
      <c r="AN1016" t="s">
        <v>1485</v>
      </c>
      <c r="AO1016" t="s">
        <v>1486</v>
      </c>
      <c r="AV1016" t="s">
        <v>6173</v>
      </c>
      <c r="AX1016">
        <v>74</v>
      </c>
      <c r="AY1016" t="s">
        <v>6151</v>
      </c>
      <c r="AZ1016" t="s">
        <v>6152</v>
      </c>
      <c r="BA1016" t="s">
        <v>897</v>
      </c>
      <c r="BB1016" t="s">
        <v>898</v>
      </c>
      <c r="BO1016" t="s">
        <v>110</v>
      </c>
      <c r="BP1016" t="s">
        <v>111</v>
      </c>
      <c r="BQ1016" t="s">
        <v>112</v>
      </c>
      <c r="BR1016" t="s">
        <v>900</v>
      </c>
      <c r="BS1016" t="s">
        <v>900</v>
      </c>
      <c r="BT1016" t="s">
        <v>254</v>
      </c>
      <c r="BU1016" t="s">
        <v>116</v>
      </c>
      <c r="BV1016" t="s">
        <v>2046</v>
      </c>
      <c r="CF1016">
        <v>6</v>
      </c>
      <c r="CG1016">
        <v>3</v>
      </c>
      <c r="CH1016" t="s">
        <v>4763</v>
      </c>
    </row>
    <row r="1017" spans="1:86" x14ac:dyDescent="0.25">
      <c r="A1017">
        <v>1014</v>
      </c>
      <c r="B1017" t="s">
        <v>86</v>
      </c>
      <c r="C1017" t="s">
        <v>87</v>
      </c>
      <c r="D1017" t="s">
        <v>6174</v>
      </c>
      <c r="E1017" t="s">
        <v>1476</v>
      </c>
      <c r="F1017" t="s">
        <v>90</v>
      </c>
      <c r="H1017" t="s">
        <v>91</v>
      </c>
      <c r="I1017" t="s">
        <v>92</v>
      </c>
      <c r="J1017" t="s">
        <v>93</v>
      </c>
      <c r="P1017" t="s">
        <v>94</v>
      </c>
      <c r="Q1017" t="s">
        <v>95</v>
      </c>
      <c r="Z1017" t="s">
        <v>4879</v>
      </c>
      <c r="AB1017" t="s">
        <v>97</v>
      </c>
      <c r="AC1017" t="s">
        <v>4879</v>
      </c>
      <c r="AD1017" t="s">
        <v>5620</v>
      </c>
      <c r="AE1017" t="s">
        <v>6175</v>
      </c>
      <c r="AI1017" t="s">
        <v>508</v>
      </c>
      <c r="AJ1017" t="s">
        <v>508</v>
      </c>
      <c r="AK1017" t="s">
        <v>508</v>
      </c>
      <c r="AL1017" t="s">
        <v>509</v>
      </c>
      <c r="AN1017" t="s">
        <v>1485</v>
      </c>
      <c r="AO1017" t="s">
        <v>1486</v>
      </c>
      <c r="AV1017" t="s">
        <v>6176</v>
      </c>
      <c r="AX1017">
        <v>57</v>
      </c>
      <c r="AY1017" t="s">
        <v>6129</v>
      </c>
      <c r="AZ1017" t="s">
        <v>6130</v>
      </c>
      <c r="BA1017" t="s">
        <v>1503</v>
      </c>
      <c r="BB1017" t="s">
        <v>1504</v>
      </c>
      <c r="BO1017" t="s">
        <v>110</v>
      </c>
      <c r="BP1017" t="s">
        <v>111</v>
      </c>
      <c r="BQ1017" t="s">
        <v>112</v>
      </c>
      <c r="BR1017" t="s">
        <v>900</v>
      </c>
      <c r="BS1017" t="s">
        <v>900</v>
      </c>
      <c r="BT1017" t="s">
        <v>1506</v>
      </c>
      <c r="BU1017" t="s">
        <v>116</v>
      </c>
      <c r="BV1017" t="s">
        <v>2046</v>
      </c>
      <c r="CF1017">
        <v>6</v>
      </c>
      <c r="CG1017">
        <v>3</v>
      </c>
      <c r="CH1017" t="s">
        <v>4763</v>
      </c>
    </row>
    <row r="1018" spans="1:86" x14ac:dyDescent="0.25">
      <c r="A1018">
        <v>1015</v>
      </c>
      <c r="B1018" t="s">
        <v>86</v>
      </c>
      <c r="C1018" t="s">
        <v>87</v>
      </c>
      <c r="D1018" t="s">
        <v>6177</v>
      </c>
      <c r="E1018" t="s">
        <v>1476</v>
      </c>
      <c r="F1018" t="s">
        <v>90</v>
      </c>
      <c r="H1018" t="s">
        <v>91</v>
      </c>
      <c r="I1018" t="s">
        <v>92</v>
      </c>
      <c r="J1018" t="s">
        <v>93</v>
      </c>
      <c r="P1018" t="s">
        <v>94</v>
      </c>
      <c r="Q1018" t="s">
        <v>95</v>
      </c>
      <c r="Z1018" t="s">
        <v>4879</v>
      </c>
      <c r="AB1018" t="s">
        <v>97</v>
      </c>
      <c r="AC1018" t="s">
        <v>4879</v>
      </c>
      <c r="AD1018" t="s">
        <v>5620</v>
      </c>
      <c r="AE1018" t="s">
        <v>6178</v>
      </c>
      <c r="AI1018" t="s">
        <v>4159</v>
      </c>
      <c r="AJ1018" t="s">
        <v>4159</v>
      </c>
      <c r="AK1018" t="s">
        <v>4159</v>
      </c>
      <c r="AL1018" t="s">
        <v>5994</v>
      </c>
      <c r="AN1018" t="s">
        <v>1485</v>
      </c>
      <c r="AO1018" t="s">
        <v>1486</v>
      </c>
      <c r="AV1018" t="s">
        <v>5290</v>
      </c>
      <c r="AX1018">
        <v>64</v>
      </c>
      <c r="AY1018" t="s">
        <v>6179</v>
      </c>
      <c r="AZ1018" t="s">
        <v>6180</v>
      </c>
      <c r="BA1018" t="s">
        <v>2027</v>
      </c>
      <c r="BB1018" t="s">
        <v>2028</v>
      </c>
      <c r="BF1018" t="s">
        <v>2030</v>
      </c>
      <c r="BM1018" t="s">
        <v>2031</v>
      </c>
      <c r="BN1018" t="s">
        <v>2032</v>
      </c>
      <c r="BO1018" t="s">
        <v>110</v>
      </c>
      <c r="BP1018" t="s">
        <v>111</v>
      </c>
      <c r="BQ1018" t="s">
        <v>112</v>
      </c>
      <c r="BR1018" t="s">
        <v>239</v>
      </c>
      <c r="BS1018" t="s">
        <v>1697</v>
      </c>
      <c r="BT1018" t="s">
        <v>625</v>
      </c>
      <c r="BU1018" t="s">
        <v>116</v>
      </c>
      <c r="BV1018" t="s">
        <v>2039</v>
      </c>
      <c r="CF1018">
        <v>5</v>
      </c>
      <c r="CG1018">
        <v>3</v>
      </c>
      <c r="CH1018" t="s">
        <v>4763</v>
      </c>
    </row>
    <row r="1019" spans="1:86" x14ac:dyDescent="0.25">
      <c r="A1019">
        <v>1016</v>
      </c>
      <c r="B1019" t="s">
        <v>86</v>
      </c>
      <c r="C1019" t="s">
        <v>87</v>
      </c>
      <c r="D1019" t="s">
        <v>6181</v>
      </c>
      <c r="E1019" t="s">
        <v>1476</v>
      </c>
      <c r="F1019" t="s">
        <v>90</v>
      </c>
      <c r="H1019" t="s">
        <v>91</v>
      </c>
      <c r="I1019" t="s">
        <v>92</v>
      </c>
      <c r="J1019" t="s">
        <v>93</v>
      </c>
      <c r="P1019" t="s">
        <v>94</v>
      </c>
      <c r="Q1019" t="s">
        <v>95</v>
      </c>
      <c r="Z1019" t="s">
        <v>5638</v>
      </c>
      <c r="AB1019" t="s">
        <v>97</v>
      </c>
      <c r="AC1019" t="s">
        <v>5638</v>
      </c>
      <c r="AD1019" t="s">
        <v>4780</v>
      </c>
      <c r="AE1019" t="s">
        <v>6182</v>
      </c>
      <c r="AI1019" t="s">
        <v>6183</v>
      </c>
      <c r="AJ1019" t="s">
        <v>6183</v>
      </c>
      <c r="AK1019" t="s">
        <v>6183</v>
      </c>
      <c r="AL1019" t="s">
        <v>6184</v>
      </c>
      <c r="AN1019" t="s">
        <v>1485</v>
      </c>
      <c r="AO1019" t="s">
        <v>1486</v>
      </c>
      <c r="AV1019" t="s">
        <v>6185</v>
      </c>
      <c r="AX1019">
        <v>103</v>
      </c>
      <c r="AY1019" t="s">
        <v>6186</v>
      </c>
      <c r="AZ1019" t="s">
        <v>6187</v>
      </c>
      <c r="BA1019" t="s">
        <v>5645</v>
      </c>
      <c r="BB1019" t="s">
        <v>2899</v>
      </c>
      <c r="BC1019" t="s">
        <v>6188</v>
      </c>
      <c r="BO1019" t="s">
        <v>110</v>
      </c>
      <c r="BP1019" t="s">
        <v>111</v>
      </c>
      <c r="BQ1019" t="s">
        <v>112</v>
      </c>
      <c r="BR1019" t="s">
        <v>239</v>
      </c>
      <c r="BS1019" t="s">
        <v>5647</v>
      </c>
      <c r="BT1019" t="s">
        <v>241</v>
      </c>
      <c r="BU1019" t="s">
        <v>116</v>
      </c>
      <c r="BV1019" t="s">
        <v>242</v>
      </c>
      <c r="CF1019">
        <v>6</v>
      </c>
      <c r="CG1019">
        <v>1</v>
      </c>
      <c r="CH1019" t="s">
        <v>4763</v>
      </c>
    </row>
    <row r="1020" spans="1:86" x14ac:dyDescent="0.25">
      <c r="A1020">
        <v>1017</v>
      </c>
      <c r="B1020" t="s">
        <v>86</v>
      </c>
      <c r="C1020" t="s">
        <v>87</v>
      </c>
      <c r="D1020" t="s">
        <v>6189</v>
      </c>
      <c r="E1020" t="s">
        <v>1476</v>
      </c>
      <c r="F1020" t="s">
        <v>90</v>
      </c>
      <c r="H1020" t="s">
        <v>91</v>
      </c>
      <c r="I1020" t="s">
        <v>92</v>
      </c>
      <c r="J1020" t="s">
        <v>93</v>
      </c>
      <c r="P1020" t="s">
        <v>94</v>
      </c>
      <c r="Q1020" t="s">
        <v>95</v>
      </c>
      <c r="Z1020" t="s">
        <v>5649</v>
      </c>
      <c r="AB1020" t="s">
        <v>97</v>
      </c>
      <c r="AC1020" t="s">
        <v>5650</v>
      </c>
      <c r="AD1020" t="s">
        <v>4780</v>
      </c>
      <c r="AE1020" t="s">
        <v>6190</v>
      </c>
      <c r="AI1020" t="s">
        <v>3950</v>
      </c>
      <c r="AJ1020" t="s">
        <v>3950</v>
      </c>
      <c r="AK1020" t="s">
        <v>3950</v>
      </c>
      <c r="AL1020" t="s">
        <v>6133</v>
      </c>
      <c r="AN1020" t="s">
        <v>1485</v>
      </c>
      <c r="AO1020" t="s">
        <v>1486</v>
      </c>
      <c r="AV1020" t="s">
        <v>6191</v>
      </c>
      <c r="AX1020">
        <v>85</v>
      </c>
      <c r="AY1020" t="s">
        <v>6192</v>
      </c>
      <c r="AZ1020" t="s">
        <v>6193</v>
      </c>
      <c r="BA1020" t="s">
        <v>2065</v>
      </c>
      <c r="BB1020" t="s">
        <v>2066</v>
      </c>
      <c r="BG1020" t="s">
        <v>2067</v>
      </c>
      <c r="BM1020" t="s">
        <v>2068</v>
      </c>
      <c r="BN1020" t="s">
        <v>2069</v>
      </c>
      <c r="BO1020" t="s">
        <v>110</v>
      </c>
      <c r="BP1020" t="s">
        <v>111</v>
      </c>
      <c r="BQ1020" t="s">
        <v>112</v>
      </c>
      <c r="BR1020" t="s">
        <v>239</v>
      </c>
      <c r="BS1020" t="s">
        <v>1494</v>
      </c>
      <c r="BT1020" t="s">
        <v>241</v>
      </c>
      <c r="BU1020" t="s">
        <v>116</v>
      </c>
      <c r="BV1020" t="s">
        <v>463</v>
      </c>
      <c r="CF1020">
        <v>6</v>
      </c>
      <c r="CG1020">
        <v>3</v>
      </c>
      <c r="CH1020" t="s">
        <v>4763</v>
      </c>
    </row>
    <row r="1021" spans="1:86" x14ac:dyDescent="0.25">
      <c r="A1021">
        <v>1018</v>
      </c>
      <c r="B1021" t="s">
        <v>86</v>
      </c>
      <c r="C1021" t="s">
        <v>87</v>
      </c>
      <c r="D1021" t="s">
        <v>6194</v>
      </c>
      <c r="E1021" t="s">
        <v>1476</v>
      </c>
      <c r="F1021" t="s">
        <v>90</v>
      </c>
      <c r="H1021" t="s">
        <v>91</v>
      </c>
      <c r="I1021" t="s">
        <v>92</v>
      </c>
      <c r="J1021" t="s">
        <v>93</v>
      </c>
      <c r="P1021" t="s">
        <v>94</v>
      </c>
      <c r="Q1021" t="s">
        <v>95</v>
      </c>
      <c r="Z1021" t="s">
        <v>6195</v>
      </c>
      <c r="AB1021" t="s">
        <v>97</v>
      </c>
      <c r="AC1021" t="s">
        <v>6195</v>
      </c>
      <c r="AD1021" t="s">
        <v>5732</v>
      </c>
      <c r="AE1021" t="s">
        <v>6196</v>
      </c>
      <c r="AI1021" t="s">
        <v>1077</v>
      </c>
      <c r="AJ1021" t="s">
        <v>1077</v>
      </c>
      <c r="AK1021" t="s">
        <v>1077</v>
      </c>
      <c r="AL1021" t="s">
        <v>490</v>
      </c>
      <c r="AN1021" t="s">
        <v>1485</v>
      </c>
      <c r="AO1021" t="s">
        <v>1486</v>
      </c>
      <c r="AV1021" t="s">
        <v>6197</v>
      </c>
      <c r="AX1021">
        <v>73</v>
      </c>
      <c r="AY1021" t="s">
        <v>6198</v>
      </c>
      <c r="AZ1021" t="s">
        <v>6199</v>
      </c>
      <c r="BA1021" t="s">
        <v>5538</v>
      </c>
      <c r="BB1021" t="s">
        <v>5539</v>
      </c>
      <c r="BM1021" t="s">
        <v>1005</v>
      </c>
      <c r="BN1021" t="s">
        <v>1004</v>
      </c>
      <c r="BO1021" t="s">
        <v>110</v>
      </c>
      <c r="BP1021" t="s">
        <v>111</v>
      </c>
      <c r="BQ1021" t="s">
        <v>112</v>
      </c>
      <c r="BR1021" t="s">
        <v>2223</v>
      </c>
      <c r="BS1021" t="s">
        <v>2992</v>
      </c>
      <c r="BT1021" t="s">
        <v>983</v>
      </c>
      <c r="BU1021" t="s">
        <v>116</v>
      </c>
      <c r="BV1021" t="s">
        <v>2046</v>
      </c>
      <c r="CF1021">
        <v>6</v>
      </c>
      <c r="CG1021">
        <v>3</v>
      </c>
      <c r="CH1021" t="s">
        <v>4763</v>
      </c>
    </row>
    <row r="1022" spans="1:86" x14ac:dyDescent="0.25">
      <c r="A1022">
        <v>1019</v>
      </c>
      <c r="B1022" t="s">
        <v>86</v>
      </c>
      <c r="C1022" t="s">
        <v>87</v>
      </c>
      <c r="D1022" t="s">
        <v>6200</v>
      </c>
      <c r="E1022" t="s">
        <v>1476</v>
      </c>
      <c r="F1022" t="s">
        <v>90</v>
      </c>
      <c r="H1022" t="s">
        <v>91</v>
      </c>
      <c r="I1022" t="s">
        <v>92</v>
      </c>
      <c r="J1022" t="s">
        <v>93</v>
      </c>
      <c r="P1022" t="s">
        <v>94</v>
      </c>
      <c r="Q1022" t="s">
        <v>95</v>
      </c>
      <c r="Z1022" t="s">
        <v>6201</v>
      </c>
      <c r="AB1022" t="s">
        <v>97</v>
      </c>
      <c r="AC1022" t="s">
        <v>6201</v>
      </c>
      <c r="AD1022" t="s">
        <v>6202</v>
      </c>
      <c r="AE1022" t="s">
        <v>6203</v>
      </c>
      <c r="AI1022" t="s">
        <v>1077</v>
      </c>
      <c r="AJ1022" t="s">
        <v>1077</v>
      </c>
      <c r="AK1022" t="s">
        <v>1077</v>
      </c>
      <c r="AL1022" t="s">
        <v>490</v>
      </c>
      <c r="AN1022" t="s">
        <v>1485</v>
      </c>
      <c r="AO1022" t="s">
        <v>1486</v>
      </c>
      <c r="AV1022" t="s">
        <v>949</v>
      </c>
      <c r="AX1022">
        <v>119</v>
      </c>
      <c r="AY1022" t="s">
        <v>6204</v>
      </c>
      <c r="AZ1022" t="s">
        <v>6205</v>
      </c>
      <c r="BA1022" t="s">
        <v>952</v>
      </c>
      <c r="BB1022" t="s">
        <v>953</v>
      </c>
      <c r="BD1022" t="s">
        <v>6206</v>
      </c>
      <c r="BO1022" t="s">
        <v>110</v>
      </c>
      <c r="BP1022" t="s">
        <v>111</v>
      </c>
      <c r="BQ1022" t="s">
        <v>112</v>
      </c>
      <c r="BR1022" t="s">
        <v>392</v>
      </c>
      <c r="BS1022" t="s">
        <v>949</v>
      </c>
      <c r="BT1022" t="s">
        <v>207</v>
      </c>
      <c r="BU1022" t="s">
        <v>116</v>
      </c>
      <c r="CC1022" t="s">
        <v>6206</v>
      </c>
      <c r="CF1022">
        <v>6</v>
      </c>
      <c r="CG1022">
        <v>3</v>
      </c>
      <c r="CH1022" t="s">
        <v>4763</v>
      </c>
    </row>
    <row r="1023" spans="1:86" x14ac:dyDescent="0.25">
      <c r="A1023">
        <v>1020</v>
      </c>
      <c r="B1023" t="s">
        <v>86</v>
      </c>
      <c r="C1023" t="s">
        <v>87</v>
      </c>
      <c r="D1023" t="s">
        <v>6207</v>
      </c>
      <c r="E1023" t="s">
        <v>1476</v>
      </c>
      <c r="F1023" t="s">
        <v>90</v>
      </c>
      <c r="H1023" t="s">
        <v>91</v>
      </c>
      <c r="I1023" t="s">
        <v>92</v>
      </c>
      <c r="J1023" t="s">
        <v>93</v>
      </c>
      <c r="P1023" t="s">
        <v>94</v>
      </c>
      <c r="Q1023" t="s">
        <v>95</v>
      </c>
      <c r="Z1023" t="s">
        <v>1675</v>
      </c>
      <c r="AB1023" t="s">
        <v>97</v>
      </c>
      <c r="AC1023" t="s">
        <v>1675</v>
      </c>
      <c r="AD1023" t="s">
        <v>4880</v>
      </c>
      <c r="AE1023" t="s">
        <v>6208</v>
      </c>
      <c r="AI1023" t="s">
        <v>5386</v>
      </c>
      <c r="AJ1023" t="s">
        <v>5386</v>
      </c>
      <c r="AK1023" t="s">
        <v>5386</v>
      </c>
      <c r="AL1023" t="s">
        <v>5387</v>
      </c>
      <c r="AN1023" t="s">
        <v>1485</v>
      </c>
      <c r="AO1023" t="s">
        <v>1486</v>
      </c>
      <c r="AV1023" t="s">
        <v>6209</v>
      </c>
      <c r="AX1023">
        <v>63</v>
      </c>
      <c r="AY1023" t="s">
        <v>6210</v>
      </c>
      <c r="AZ1023" t="s">
        <v>6211</v>
      </c>
      <c r="BA1023" t="s">
        <v>1503</v>
      </c>
      <c r="BB1023" t="s">
        <v>1504</v>
      </c>
      <c r="BO1023" t="s">
        <v>110</v>
      </c>
      <c r="BP1023" t="s">
        <v>111</v>
      </c>
      <c r="BQ1023" t="s">
        <v>112</v>
      </c>
      <c r="BR1023" t="s">
        <v>900</v>
      </c>
      <c r="BS1023" t="s">
        <v>900</v>
      </c>
      <c r="BT1023" t="s">
        <v>254</v>
      </c>
      <c r="BU1023" t="s">
        <v>116</v>
      </c>
      <c r="BV1023" t="s">
        <v>2046</v>
      </c>
      <c r="CC1023" t="s">
        <v>6212</v>
      </c>
      <c r="CF1023">
        <v>6</v>
      </c>
      <c r="CG1023">
        <v>3</v>
      </c>
      <c r="CH1023" t="s">
        <v>4763</v>
      </c>
    </row>
    <row r="1024" spans="1:86" x14ac:dyDescent="0.25">
      <c r="A1024">
        <v>1021</v>
      </c>
      <c r="B1024" t="s">
        <v>86</v>
      </c>
      <c r="C1024" t="s">
        <v>87</v>
      </c>
      <c r="D1024" t="s">
        <v>6213</v>
      </c>
      <c r="E1024" t="s">
        <v>1476</v>
      </c>
      <c r="F1024" t="s">
        <v>6214</v>
      </c>
      <c r="H1024" t="s">
        <v>6215</v>
      </c>
      <c r="I1024" t="s">
        <v>6216</v>
      </c>
      <c r="J1024" t="s">
        <v>93</v>
      </c>
      <c r="P1024" t="s">
        <v>94</v>
      </c>
      <c r="Q1024" t="s">
        <v>95</v>
      </c>
      <c r="Z1024" t="s">
        <v>5452</v>
      </c>
      <c r="AB1024" t="s">
        <v>97</v>
      </c>
      <c r="AC1024" t="s">
        <v>5452</v>
      </c>
      <c r="AD1024" t="s">
        <v>946</v>
      </c>
      <c r="AE1024" t="s">
        <v>6217</v>
      </c>
      <c r="AI1024" t="s">
        <v>6218</v>
      </c>
      <c r="AJ1024" t="s">
        <v>6218</v>
      </c>
      <c r="AK1024" t="s">
        <v>6218</v>
      </c>
      <c r="AL1024" t="s">
        <v>6219</v>
      </c>
      <c r="AN1024" t="s">
        <v>1485</v>
      </c>
      <c r="AO1024" t="s">
        <v>1486</v>
      </c>
      <c r="AV1024" t="s">
        <v>6220</v>
      </c>
      <c r="AX1024">
        <v>56</v>
      </c>
      <c r="AY1024" t="s">
        <v>5457</v>
      </c>
      <c r="AZ1024" t="s">
        <v>5458</v>
      </c>
      <c r="BA1024" t="s">
        <v>2027</v>
      </c>
      <c r="BB1024" t="s">
        <v>3818</v>
      </c>
      <c r="BC1024" t="s">
        <v>6221</v>
      </c>
      <c r="BF1024" t="s">
        <v>1783</v>
      </c>
      <c r="BO1024" t="s">
        <v>110</v>
      </c>
      <c r="BP1024" t="s">
        <v>111</v>
      </c>
      <c r="BQ1024" t="s">
        <v>112</v>
      </c>
      <c r="BR1024" t="s">
        <v>239</v>
      </c>
      <c r="BS1024" t="s">
        <v>1697</v>
      </c>
      <c r="BT1024" t="s">
        <v>625</v>
      </c>
      <c r="BU1024" t="s">
        <v>116</v>
      </c>
      <c r="BV1024" t="s">
        <v>475</v>
      </c>
      <c r="CF1024">
        <v>4</v>
      </c>
      <c r="CG1024">
        <v>3</v>
      </c>
      <c r="CH1024" t="s">
        <v>4763</v>
      </c>
    </row>
    <row r="1025" spans="1:86" x14ac:dyDescent="0.25">
      <c r="A1025">
        <v>1022</v>
      </c>
      <c r="B1025" t="s">
        <v>86</v>
      </c>
      <c r="C1025" t="s">
        <v>87</v>
      </c>
      <c r="D1025" t="s">
        <v>6222</v>
      </c>
      <c r="E1025" t="s">
        <v>1476</v>
      </c>
      <c r="F1025" t="s">
        <v>6214</v>
      </c>
      <c r="H1025" t="s">
        <v>6215</v>
      </c>
      <c r="I1025" t="s">
        <v>6216</v>
      </c>
      <c r="J1025" t="s">
        <v>93</v>
      </c>
      <c r="P1025" t="s">
        <v>94</v>
      </c>
      <c r="Q1025" t="s">
        <v>95</v>
      </c>
      <c r="Z1025" t="s">
        <v>5511</v>
      </c>
      <c r="AB1025" t="s">
        <v>97</v>
      </c>
      <c r="AC1025" t="s">
        <v>5511</v>
      </c>
      <c r="AD1025" t="s">
        <v>1841</v>
      </c>
      <c r="AE1025" t="s">
        <v>6223</v>
      </c>
      <c r="AI1025" t="s">
        <v>6224</v>
      </c>
      <c r="AJ1025" t="s">
        <v>6224</v>
      </c>
      <c r="AK1025" t="s">
        <v>6224</v>
      </c>
      <c r="AL1025" t="s">
        <v>6225</v>
      </c>
      <c r="AN1025" t="s">
        <v>1485</v>
      </c>
      <c r="AO1025" t="s">
        <v>1486</v>
      </c>
      <c r="AV1025" t="s">
        <v>6226</v>
      </c>
      <c r="AX1025">
        <v>91</v>
      </c>
      <c r="AY1025" t="s">
        <v>6227</v>
      </c>
      <c r="AZ1025" t="s">
        <v>6228</v>
      </c>
      <c r="BA1025" t="s">
        <v>418</v>
      </c>
      <c r="BB1025" t="s">
        <v>419</v>
      </c>
      <c r="BC1025" t="s">
        <v>6229</v>
      </c>
      <c r="BO1025" t="s">
        <v>110</v>
      </c>
      <c r="BP1025" t="s">
        <v>111</v>
      </c>
      <c r="BQ1025" t="s">
        <v>112</v>
      </c>
      <c r="BR1025" t="s">
        <v>420</v>
      </c>
      <c r="BS1025" t="s">
        <v>421</v>
      </c>
      <c r="BT1025" t="s">
        <v>422</v>
      </c>
      <c r="BU1025" t="s">
        <v>116</v>
      </c>
      <c r="BV1025" t="s">
        <v>137</v>
      </c>
      <c r="CF1025">
        <v>4</v>
      </c>
      <c r="CG1025">
        <v>1</v>
      </c>
      <c r="CH1025" t="s">
        <v>4763</v>
      </c>
    </row>
    <row r="1026" spans="1:86" x14ac:dyDescent="0.25">
      <c r="A1026">
        <v>1023</v>
      </c>
      <c r="B1026" t="s">
        <v>86</v>
      </c>
      <c r="C1026" t="s">
        <v>87</v>
      </c>
      <c r="D1026" t="s">
        <v>6230</v>
      </c>
      <c r="E1026" t="s">
        <v>1476</v>
      </c>
      <c r="F1026" t="s">
        <v>6214</v>
      </c>
      <c r="H1026" t="s">
        <v>6215</v>
      </c>
      <c r="I1026" t="s">
        <v>6216</v>
      </c>
      <c r="J1026" t="s">
        <v>93</v>
      </c>
      <c r="P1026" t="s">
        <v>94</v>
      </c>
      <c r="Q1026" t="s">
        <v>95</v>
      </c>
      <c r="Z1026" t="s">
        <v>5511</v>
      </c>
      <c r="AB1026" t="s">
        <v>97</v>
      </c>
      <c r="AC1026" t="s">
        <v>5511</v>
      </c>
      <c r="AD1026" t="s">
        <v>1841</v>
      </c>
      <c r="AE1026" t="s">
        <v>6223</v>
      </c>
      <c r="AI1026" t="s">
        <v>6224</v>
      </c>
      <c r="AJ1026" t="s">
        <v>6224</v>
      </c>
      <c r="AK1026" t="s">
        <v>6224</v>
      </c>
      <c r="AL1026" t="s">
        <v>6225</v>
      </c>
      <c r="AN1026" t="s">
        <v>1485</v>
      </c>
      <c r="AO1026" t="s">
        <v>1486</v>
      </c>
      <c r="AV1026" t="s">
        <v>6226</v>
      </c>
      <c r="AX1026">
        <v>91</v>
      </c>
      <c r="AY1026" t="s">
        <v>6227</v>
      </c>
      <c r="AZ1026" t="s">
        <v>6228</v>
      </c>
      <c r="BA1026" t="s">
        <v>418</v>
      </c>
      <c r="BB1026" t="s">
        <v>419</v>
      </c>
      <c r="BC1026" t="s">
        <v>6229</v>
      </c>
      <c r="BO1026" t="s">
        <v>110</v>
      </c>
      <c r="BP1026" t="s">
        <v>111</v>
      </c>
      <c r="BQ1026" t="s">
        <v>112</v>
      </c>
      <c r="BR1026" t="s">
        <v>420</v>
      </c>
      <c r="BS1026" t="s">
        <v>421</v>
      </c>
      <c r="BT1026" t="s">
        <v>422</v>
      </c>
      <c r="BU1026" t="s">
        <v>116</v>
      </c>
      <c r="BV1026" t="s">
        <v>137</v>
      </c>
      <c r="CF1026">
        <v>4</v>
      </c>
      <c r="CG1026">
        <v>1</v>
      </c>
      <c r="CH1026" t="s">
        <v>4763</v>
      </c>
    </row>
    <row r="1027" spans="1:86" x14ac:dyDescent="0.25">
      <c r="A1027">
        <v>1024</v>
      </c>
      <c r="B1027" t="s">
        <v>86</v>
      </c>
      <c r="C1027" t="s">
        <v>87</v>
      </c>
      <c r="D1027" t="s">
        <v>6231</v>
      </c>
      <c r="E1027" t="s">
        <v>1476</v>
      </c>
      <c r="F1027" t="s">
        <v>6214</v>
      </c>
      <c r="H1027" t="s">
        <v>6215</v>
      </c>
      <c r="I1027" t="s">
        <v>6216</v>
      </c>
      <c r="J1027" t="s">
        <v>93</v>
      </c>
      <c r="P1027" t="s">
        <v>94</v>
      </c>
      <c r="Q1027" t="s">
        <v>95</v>
      </c>
      <c r="Z1027" t="s">
        <v>4917</v>
      </c>
      <c r="AB1027" t="s">
        <v>97</v>
      </c>
      <c r="AC1027" t="s">
        <v>4917</v>
      </c>
      <c r="AD1027" t="s">
        <v>1894</v>
      </c>
      <c r="AE1027" t="s">
        <v>2254</v>
      </c>
      <c r="AI1027" t="s">
        <v>6232</v>
      </c>
      <c r="AJ1027" t="s">
        <v>6232</v>
      </c>
      <c r="AK1027" t="s">
        <v>6232</v>
      </c>
      <c r="AL1027" t="s">
        <v>6233</v>
      </c>
      <c r="AN1027" t="s">
        <v>1485</v>
      </c>
      <c r="AO1027" t="s">
        <v>1486</v>
      </c>
      <c r="AV1027" t="s">
        <v>6234</v>
      </c>
      <c r="AX1027">
        <v>81</v>
      </c>
      <c r="AY1027" t="s">
        <v>6235</v>
      </c>
      <c r="AZ1027" t="s">
        <v>6236</v>
      </c>
      <c r="BA1027" t="s">
        <v>2079</v>
      </c>
      <c r="BB1027" t="s">
        <v>2080</v>
      </c>
      <c r="BO1027" t="s">
        <v>110</v>
      </c>
      <c r="BP1027" t="s">
        <v>111</v>
      </c>
      <c r="BQ1027" t="s">
        <v>112</v>
      </c>
      <c r="BR1027" t="s">
        <v>354</v>
      </c>
      <c r="BS1027" t="s">
        <v>2081</v>
      </c>
      <c r="BT1027" t="s">
        <v>207</v>
      </c>
      <c r="BU1027" t="s">
        <v>116</v>
      </c>
      <c r="BV1027" t="s">
        <v>475</v>
      </c>
      <c r="CF1027">
        <v>4</v>
      </c>
      <c r="CG1027">
        <v>3</v>
      </c>
      <c r="CH1027" t="s">
        <v>4763</v>
      </c>
    </row>
    <row r="1028" spans="1:86" x14ac:dyDescent="0.25">
      <c r="A1028">
        <v>1025</v>
      </c>
      <c r="B1028" t="s">
        <v>86</v>
      </c>
      <c r="C1028" t="s">
        <v>87</v>
      </c>
      <c r="D1028" t="s">
        <v>6237</v>
      </c>
      <c r="E1028" t="s">
        <v>1476</v>
      </c>
      <c r="F1028" t="s">
        <v>6214</v>
      </c>
      <c r="H1028" t="s">
        <v>6215</v>
      </c>
      <c r="I1028" t="s">
        <v>6216</v>
      </c>
      <c r="J1028" t="s">
        <v>93</v>
      </c>
      <c r="P1028" t="s">
        <v>94</v>
      </c>
      <c r="Q1028" t="s">
        <v>95</v>
      </c>
      <c r="Z1028" t="s">
        <v>5250</v>
      </c>
      <c r="AA1028" t="s">
        <v>6238</v>
      </c>
      <c r="AB1028" t="s">
        <v>97</v>
      </c>
      <c r="AC1028" t="s">
        <v>5250</v>
      </c>
      <c r="AD1028" t="s">
        <v>6239</v>
      </c>
      <c r="AE1028" t="s">
        <v>6239</v>
      </c>
      <c r="AI1028" t="s">
        <v>1077</v>
      </c>
      <c r="AJ1028" t="s">
        <v>1077</v>
      </c>
      <c r="AK1028" t="s">
        <v>1077</v>
      </c>
      <c r="AL1028" t="s">
        <v>490</v>
      </c>
      <c r="AN1028" t="s">
        <v>1485</v>
      </c>
      <c r="AO1028" t="s">
        <v>1486</v>
      </c>
      <c r="AV1028" t="s">
        <v>6240</v>
      </c>
      <c r="AX1028">
        <v>89</v>
      </c>
      <c r="AY1028" t="s">
        <v>5393</v>
      </c>
      <c r="AZ1028" t="s">
        <v>5394</v>
      </c>
      <c r="BA1028" t="s">
        <v>2065</v>
      </c>
      <c r="BB1028" t="s">
        <v>2066</v>
      </c>
      <c r="BC1028" t="s">
        <v>3244</v>
      </c>
      <c r="BG1028" t="s">
        <v>2067</v>
      </c>
      <c r="BM1028" t="s">
        <v>2068</v>
      </c>
      <c r="BN1028" t="s">
        <v>2069</v>
      </c>
      <c r="BO1028" t="s">
        <v>110</v>
      </c>
      <c r="BP1028" t="s">
        <v>111</v>
      </c>
      <c r="BQ1028" t="s">
        <v>112</v>
      </c>
      <c r="BR1028" t="s">
        <v>239</v>
      </c>
      <c r="BS1028" t="s">
        <v>1494</v>
      </c>
      <c r="BT1028" t="s">
        <v>241</v>
      </c>
      <c r="BU1028" t="s">
        <v>116</v>
      </c>
      <c r="BV1028" t="s">
        <v>463</v>
      </c>
      <c r="CF1028">
        <v>5</v>
      </c>
      <c r="CG1028">
        <v>1</v>
      </c>
      <c r="CH1028" t="s">
        <v>4763</v>
      </c>
    </row>
    <row r="1029" spans="1:86" x14ac:dyDescent="0.25">
      <c r="A1029">
        <v>1026</v>
      </c>
      <c r="B1029" t="s">
        <v>86</v>
      </c>
      <c r="C1029" t="s">
        <v>87</v>
      </c>
      <c r="D1029" t="s">
        <v>6241</v>
      </c>
      <c r="E1029" t="s">
        <v>1476</v>
      </c>
      <c r="F1029" t="s">
        <v>6242</v>
      </c>
      <c r="H1029" t="s">
        <v>6243</v>
      </c>
      <c r="I1029" t="s">
        <v>6244</v>
      </c>
      <c r="J1029" t="s">
        <v>93</v>
      </c>
      <c r="P1029" t="s">
        <v>800</v>
      </c>
      <c r="Q1029" t="s">
        <v>95</v>
      </c>
      <c r="Z1029" t="s">
        <v>945</v>
      </c>
      <c r="AB1029" t="s">
        <v>97</v>
      </c>
      <c r="AC1029" t="s">
        <v>945</v>
      </c>
      <c r="AD1029" t="s">
        <v>98</v>
      </c>
      <c r="AE1029" t="s">
        <v>99</v>
      </c>
      <c r="AI1029" t="s">
        <v>6245</v>
      </c>
      <c r="AJ1029" t="s">
        <v>6245</v>
      </c>
      <c r="AK1029" t="s">
        <v>6245</v>
      </c>
      <c r="AL1029" t="s">
        <v>6246</v>
      </c>
      <c r="AN1029" t="s">
        <v>1485</v>
      </c>
      <c r="AO1029" t="s">
        <v>1486</v>
      </c>
      <c r="AV1029" t="s">
        <v>6247</v>
      </c>
      <c r="AX1029">
        <v>60</v>
      </c>
      <c r="AY1029" t="s">
        <v>6248</v>
      </c>
      <c r="AZ1029" t="s">
        <v>3414</v>
      </c>
      <c r="BA1029" t="s">
        <v>3415</v>
      </c>
      <c r="BB1029" t="s">
        <v>3416</v>
      </c>
      <c r="BH1029" t="s">
        <v>3417</v>
      </c>
      <c r="BI1029" t="s">
        <v>1629</v>
      </c>
      <c r="BJ1029" t="s">
        <v>1004</v>
      </c>
      <c r="BM1029" t="s">
        <v>3418</v>
      </c>
      <c r="BN1029" t="s">
        <v>3419</v>
      </c>
      <c r="BO1029" t="s">
        <v>110</v>
      </c>
      <c r="BP1029" t="s">
        <v>111</v>
      </c>
      <c r="BQ1029" t="s">
        <v>112</v>
      </c>
      <c r="BR1029" t="s">
        <v>2223</v>
      </c>
      <c r="BS1029" t="s">
        <v>3420</v>
      </c>
      <c r="BT1029" t="s">
        <v>983</v>
      </c>
      <c r="BU1029" t="s">
        <v>116</v>
      </c>
      <c r="BV1029" t="s">
        <v>3421</v>
      </c>
      <c r="CF1029">
        <v>4</v>
      </c>
      <c r="CG1029">
        <v>3</v>
      </c>
      <c r="CH1029" t="s">
        <v>4763</v>
      </c>
    </row>
    <row r="1030" spans="1:86" x14ac:dyDescent="0.25">
      <c r="A1030">
        <v>1027</v>
      </c>
      <c r="B1030" t="s">
        <v>86</v>
      </c>
      <c r="C1030" t="s">
        <v>87</v>
      </c>
      <c r="D1030" t="s">
        <v>6249</v>
      </c>
      <c r="E1030" t="s">
        <v>1476</v>
      </c>
      <c r="F1030" t="s">
        <v>6242</v>
      </c>
      <c r="H1030" t="s">
        <v>6243</v>
      </c>
      <c r="I1030" t="s">
        <v>6244</v>
      </c>
      <c r="J1030" t="s">
        <v>93</v>
      </c>
      <c r="P1030" t="s">
        <v>800</v>
      </c>
      <c r="Q1030" t="s">
        <v>95</v>
      </c>
      <c r="Z1030" t="s">
        <v>945</v>
      </c>
      <c r="AB1030" t="s">
        <v>97</v>
      </c>
      <c r="AC1030" t="s">
        <v>945</v>
      </c>
      <c r="AD1030" t="s">
        <v>6250</v>
      </c>
      <c r="AE1030" t="s">
        <v>6251</v>
      </c>
      <c r="AI1030" t="s">
        <v>6252</v>
      </c>
      <c r="AJ1030" t="s">
        <v>6252</v>
      </c>
      <c r="AK1030" t="s">
        <v>6252</v>
      </c>
      <c r="AL1030" t="s">
        <v>6253</v>
      </c>
      <c r="AN1030" t="s">
        <v>1485</v>
      </c>
      <c r="AO1030" t="s">
        <v>1486</v>
      </c>
      <c r="AV1030" t="s">
        <v>6254</v>
      </c>
      <c r="AX1030">
        <v>60</v>
      </c>
      <c r="AY1030" t="s">
        <v>6248</v>
      </c>
      <c r="AZ1030" t="s">
        <v>6255</v>
      </c>
      <c r="BA1030" t="s">
        <v>3415</v>
      </c>
      <c r="BB1030" t="s">
        <v>3416</v>
      </c>
      <c r="BC1030" t="s">
        <v>6256</v>
      </c>
      <c r="BH1030" t="s">
        <v>3417</v>
      </c>
      <c r="BI1030" t="s">
        <v>1629</v>
      </c>
      <c r="BJ1030" t="s">
        <v>1004</v>
      </c>
      <c r="BM1030" t="s">
        <v>3418</v>
      </c>
      <c r="BN1030" t="s">
        <v>3419</v>
      </c>
      <c r="BO1030" t="s">
        <v>110</v>
      </c>
      <c r="BP1030" t="s">
        <v>111</v>
      </c>
      <c r="BQ1030" t="s">
        <v>112</v>
      </c>
      <c r="BR1030" t="s">
        <v>2223</v>
      </c>
      <c r="BS1030" t="s">
        <v>3420</v>
      </c>
      <c r="BT1030" t="s">
        <v>983</v>
      </c>
      <c r="BU1030" t="s">
        <v>116</v>
      </c>
      <c r="BV1030" t="s">
        <v>3421</v>
      </c>
      <c r="CF1030">
        <v>4</v>
      </c>
      <c r="CG1030">
        <v>1</v>
      </c>
      <c r="CH1030" t="s">
        <v>4763</v>
      </c>
    </row>
    <row r="1031" spans="1:86" x14ac:dyDescent="0.25">
      <c r="A1031">
        <v>1028</v>
      </c>
      <c r="B1031" t="s">
        <v>86</v>
      </c>
      <c r="C1031" t="s">
        <v>87</v>
      </c>
      <c r="D1031" t="s">
        <v>6257</v>
      </c>
      <c r="E1031" t="s">
        <v>1476</v>
      </c>
      <c r="F1031" t="s">
        <v>6242</v>
      </c>
      <c r="H1031" t="s">
        <v>6243</v>
      </c>
      <c r="I1031" t="s">
        <v>6244</v>
      </c>
      <c r="J1031" t="s">
        <v>93</v>
      </c>
      <c r="P1031" t="s">
        <v>800</v>
      </c>
      <c r="Q1031" t="s">
        <v>95</v>
      </c>
      <c r="Z1031" t="s">
        <v>945</v>
      </c>
      <c r="AB1031" t="s">
        <v>97</v>
      </c>
      <c r="AC1031" t="s">
        <v>945</v>
      </c>
      <c r="AD1031" t="s">
        <v>6250</v>
      </c>
      <c r="AE1031" t="s">
        <v>6251</v>
      </c>
      <c r="AI1031" t="s">
        <v>6252</v>
      </c>
      <c r="AJ1031" t="s">
        <v>6252</v>
      </c>
      <c r="AK1031" t="s">
        <v>6252</v>
      </c>
      <c r="AL1031" t="s">
        <v>6253</v>
      </c>
      <c r="AN1031" t="s">
        <v>1485</v>
      </c>
      <c r="AO1031" t="s">
        <v>1486</v>
      </c>
      <c r="AV1031" t="s">
        <v>6254</v>
      </c>
      <c r="AX1031">
        <v>60</v>
      </c>
      <c r="AY1031" t="s">
        <v>6248</v>
      </c>
      <c r="AZ1031" t="s">
        <v>6255</v>
      </c>
      <c r="BA1031" t="s">
        <v>3415</v>
      </c>
      <c r="BB1031" t="s">
        <v>3416</v>
      </c>
      <c r="BC1031" t="s">
        <v>6256</v>
      </c>
      <c r="BH1031" t="s">
        <v>3417</v>
      </c>
      <c r="BI1031" t="s">
        <v>1629</v>
      </c>
      <c r="BJ1031" t="s">
        <v>1004</v>
      </c>
      <c r="BM1031" t="s">
        <v>3418</v>
      </c>
      <c r="BN1031" t="s">
        <v>3419</v>
      </c>
      <c r="BO1031" t="s">
        <v>110</v>
      </c>
      <c r="BP1031" t="s">
        <v>111</v>
      </c>
      <c r="BQ1031" t="s">
        <v>112</v>
      </c>
      <c r="BR1031" t="s">
        <v>2223</v>
      </c>
      <c r="BS1031" t="s">
        <v>3420</v>
      </c>
      <c r="BT1031" t="s">
        <v>983</v>
      </c>
      <c r="BU1031" t="s">
        <v>116</v>
      </c>
      <c r="BV1031" t="s">
        <v>3421</v>
      </c>
      <c r="CF1031">
        <v>4</v>
      </c>
      <c r="CG1031">
        <v>1</v>
      </c>
      <c r="CH1031" t="s">
        <v>4763</v>
      </c>
    </row>
    <row r="1032" spans="1:86" x14ac:dyDescent="0.25">
      <c r="A1032">
        <v>1029</v>
      </c>
      <c r="B1032" t="s">
        <v>86</v>
      </c>
      <c r="C1032" t="s">
        <v>87</v>
      </c>
      <c r="D1032" t="s">
        <v>6258</v>
      </c>
      <c r="E1032" t="s">
        <v>1476</v>
      </c>
      <c r="F1032" t="s">
        <v>6242</v>
      </c>
      <c r="H1032" t="s">
        <v>6243</v>
      </c>
      <c r="I1032" t="s">
        <v>6244</v>
      </c>
      <c r="J1032" t="s">
        <v>93</v>
      </c>
      <c r="P1032" t="s">
        <v>800</v>
      </c>
      <c r="Q1032" t="s">
        <v>95</v>
      </c>
      <c r="Z1032" t="s">
        <v>4917</v>
      </c>
      <c r="AB1032" t="s">
        <v>97</v>
      </c>
      <c r="AC1032" t="s">
        <v>4917</v>
      </c>
      <c r="AD1032" t="s">
        <v>2571</v>
      </c>
      <c r="AE1032" t="s">
        <v>6259</v>
      </c>
      <c r="AI1032" t="s">
        <v>6260</v>
      </c>
      <c r="AJ1032" t="s">
        <v>6260</v>
      </c>
      <c r="AK1032" t="s">
        <v>6260</v>
      </c>
      <c r="AL1032" t="s">
        <v>6261</v>
      </c>
      <c r="AN1032" t="s">
        <v>1485</v>
      </c>
      <c r="AO1032" t="s">
        <v>1486</v>
      </c>
      <c r="AV1032" t="s">
        <v>6262</v>
      </c>
      <c r="AX1032">
        <v>60</v>
      </c>
      <c r="AY1032" t="s">
        <v>6263</v>
      </c>
      <c r="AZ1032" t="s">
        <v>6264</v>
      </c>
      <c r="BA1032" t="s">
        <v>3415</v>
      </c>
      <c r="BB1032" t="s">
        <v>3416</v>
      </c>
      <c r="BC1032" t="s">
        <v>3921</v>
      </c>
      <c r="BH1032" t="s">
        <v>3417</v>
      </c>
      <c r="BI1032" t="s">
        <v>1629</v>
      </c>
      <c r="BJ1032" t="s">
        <v>1004</v>
      </c>
      <c r="BM1032" t="s">
        <v>3418</v>
      </c>
      <c r="BN1032" t="s">
        <v>3419</v>
      </c>
      <c r="BO1032" t="s">
        <v>110</v>
      </c>
      <c r="BP1032" t="s">
        <v>111</v>
      </c>
      <c r="BQ1032" t="s">
        <v>112</v>
      </c>
      <c r="BR1032" t="s">
        <v>2223</v>
      </c>
      <c r="BS1032" t="s">
        <v>3420</v>
      </c>
      <c r="BT1032" t="s">
        <v>983</v>
      </c>
      <c r="BU1032" t="s">
        <v>116</v>
      </c>
      <c r="BV1032" t="s">
        <v>3421</v>
      </c>
      <c r="CF1032">
        <v>4</v>
      </c>
      <c r="CG1032">
        <v>1</v>
      </c>
      <c r="CH1032" t="s">
        <v>4763</v>
      </c>
    </row>
    <row r="1033" spans="1:86" x14ac:dyDescent="0.25">
      <c r="A1033">
        <v>1030</v>
      </c>
      <c r="B1033" t="s">
        <v>86</v>
      </c>
      <c r="C1033" t="s">
        <v>87</v>
      </c>
      <c r="D1033" t="s">
        <v>6265</v>
      </c>
      <c r="E1033" t="s">
        <v>1476</v>
      </c>
      <c r="F1033" t="s">
        <v>6242</v>
      </c>
      <c r="H1033" t="s">
        <v>6243</v>
      </c>
      <c r="I1033" t="s">
        <v>6244</v>
      </c>
      <c r="J1033" t="s">
        <v>93</v>
      </c>
      <c r="P1033" t="s">
        <v>800</v>
      </c>
      <c r="Q1033" t="s">
        <v>95</v>
      </c>
      <c r="Z1033" t="s">
        <v>6266</v>
      </c>
      <c r="AB1033" t="s">
        <v>97</v>
      </c>
      <c r="AC1033" t="s">
        <v>6266</v>
      </c>
      <c r="AD1033" t="s">
        <v>2571</v>
      </c>
      <c r="AE1033" t="s">
        <v>6267</v>
      </c>
      <c r="AI1033" t="s">
        <v>6268</v>
      </c>
      <c r="AJ1033" t="s">
        <v>6268</v>
      </c>
      <c r="AK1033" t="s">
        <v>6268</v>
      </c>
      <c r="AL1033" t="s">
        <v>6269</v>
      </c>
      <c r="AN1033" t="s">
        <v>1485</v>
      </c>
      <c r="AO1033" t="s">
        <v>1486</v>
      </c>
      <c r="AV1033" t="s">
        <v>6270</v>
      </c>
      <c r="AX1033">
        <v>81</v>
      </c>
      <c r="AY1033" t="s">
        <v>6271</v>
      </c>
      <c r="AZ1033" t="s">
        <v>6272</v>
      </c>
      <c r="BA1033" t="s">
        <v>2222</v>
      </c>
      <c r="BB1033" t="s">
        <v>6273</v>
      </c>
      <c r="BC1033" t="s">
        <v>3541</v>
      </c>
      <c r="BJ1033" t="s">
        <v>353</v>
      </c>
      <c r="BO1033" t="s">
        <v>110</v>
      </c>
      <c r="BP1033" t="s">
        <v>111</v>
      </c>
      <c r="BQ1033" t="s">
        <v>112</v>
      </c>
      <c r="BR1033" t="s">
        <v>2223</v>
      </c>
      <c r="BS1033" t="s">
        <v>2224</v>
      </c>
      <c r="BT1033" t="s">
        <v>207</v>
      </c>
      <c r="BU1033" t="s">
        <v>116</v>
      </c>
      <c r="BV1033" t="s">
        <v>602</v>
      </c>
      <c r="CF1033">
        <v>6</v>
      </c>
      <c r="CG1033">
        <v>1</v>
      </c>
      <c r="CH1033" t="s">
        <v>4763</v>
      </c>
    </row>
    <row r="1034" spans="1:86" x14ac:dyDescent="0.25">
      <c r="A1034">
        <v>1031</v>
      </c>
      <c r="B1034" t="s">
        <v>86</v>
      </c>
      <c r="C1034" t="s">
        <v>87</v>
      </c>
      <c r="D1034" t="s">
        <v>6274</v>
      </c>
      <c r="E1034" t="s">
        <v>1476</v>
      </c>
      <c r="F1034" t="s">
        <v>6242</v>
      </c>
      <c r="H1034" t="s">
        <v>6243</v>
      </c>
      <c r="I1034" t="s">
        <v>6244</v>
      </c>
      <c r="J1034" t="s">
        <v>93</v>
      </c>
      <c r="P1034" t="s">
        <v>800</v>
      </c>
      <c r="Q1034" t="s">
        <v>95</v>
      </c>
      <c r="Z1034" t="s">
        <v>1482</v>
      </c>
      <c r="AB1034" t="s">
        <v>97</v>
      </c>
      <c r="AC1034" t="s">
        <v>489</v>
      </c>
      <c r="AD1034" t="s">
        <v>1582</v>
      </c>
      <c r="AE1034" t="s">
        <v>6275</v>
      </c>
      <c r="AI1034" t="s">
        <v>937</v>
      </c>
      <c r="AJ1034" t="s">
        <v>937</v>
      </c>
      <c r="AK1034" t="s">
        <v>937</v>
      </c>
      <c r="AL1034" t="s">
        <v>938</v>
      </c>
      <c r="AN1034" t="s">
        <v>1485</v>
      </c>
      <c r="AO1034" t="s">
        <v>1486</v>
      </c>
      <c r="AV1034" t="s">
        <v>6276</v>
      </c>
      <c r="AX1034">
        <v>60</v>
      </c>
      <c r="AY1034" t="s">
        <v>6263</v>
      </c>
      <c r="AZ1034" t="s">
        <v>6264</v>
      </c>
      <c r="BA1034" t="s">
        <v>3415</v>
      </c>
      <c r="BB1034" t="s">
        <v>3416</v>
      </c>
      <c r="BC1034" t="s">
        <v>3921</v>
      </c>
      <c r="BH1034" t="s">
        <v>3417</v>
      </c>
      <c r="BI1034" t="s">
        <v>1629</v>
      </c>
      <c r="BJ1034" t="s">
        <v>1004</v>
      </c>
      <c r="BM1034" t="s">
        <v>3418</v>
      </c>
      <c r="BN1034" t="s">
        <v>3419</v>
      </c>
      <c r="BO1034" t="s">
        <v>110</v>
      </c>
      <c r="BP1034" t="s">
        <v>111</v>
      </c>
      <c r="BQ1034" t="s">
        <v>112</v>
      </c>
      <c r="BR1034" t="s">
        <v>2223</v>
      </c>
      <c r="BS1034" t="s">
        <v>3420</v>
      </c>
      <c r="BT1034" t="s">
        <v>983</v>
      </c>
      <c r="BU1034" t="s">
        <v>116</v>
      </c>
      <c r="BV1034" t="s">
        <v>3421</v>
      </c>
      <c r="CF1034">
        <v>4</v>
      </c>
      <c r="CG1034">
        <v>1</v>
      </c>
      <c r="CH1034" t="s">
        <v>4763</v>
      </c>
    </row>
    <row r="1035" spans="1:86" x14ac:dyDescent="0.25">
      <c r="A1035">
        <v>1032</v>
      </c>
      <c r="B1035" t="s">
        <v>86</v>
      </c>
      <c r="C1035" t="s">
        <v>87</v>
      </c>
      <c r="D1035" t="s">
        <v>6277</v>
      </c>
      <c r="E1035" t="s">
        <v>1476</v>
      </c>
      <c r="F1035" t="s">
        <v>6242</v>
      </c>
      <c r="H1035" t="s">
        <v>6243</v>
      </c>
      <c r="I1035" t="s">
        <v>6244</v>
      </c>
      <c r="J1035" t="s">
        <v>93</v>
      </c>
      <c r="P1035" t="s">
        <v>800</v>
      </c>
      <c r="Q1035" t="s">
        <v>95</v>
      </c>
      <c r="Z1035" t="s">
        <v>1675</v>
      </c>
      <c r="AB1035" t="s">
        <v>97</v>
      </c>
      <c r="AC1035" t="s">
        <v>1675</v>
      </c>
      <c r="AD1035" t="s">
        <v>4871</v>
      </c>
      <c r="AE1035" t="s">
        <v>5857</v>
      </c>
      <c r="AI1035" t="s">
        <v>6278</v>
      </c>
      <c r="AJ1035" t="s">
        <v>6278</v>
      </c>
      <c r="AK1035" t="s">
        <v>6278</v>
      </c>
      <c r="AN1035" t="s">
        <v>1485</v>
      </c>
      <c r="AO1035" t="s">
        <v>1486</v>
      </c>
      <c r="AV1035" t="s">
        <v>6262</v>
      </c>
      <c r="AX1035">
        <v>60</v>
      </c>
      <c r="AY1035" t="s">
        <v>6263</v>
      </c>
      <c r="AZ1035" t="s">
        <v>6264</v>
      </c>
      <c r="BA1035" t="s">
        <v>3415</v>
      </c>
      <c r="BB1035" t="s">
        <v>3416</v>
      </c>
      <c r="BC1035" t="s">
        <v>3921</v>
      </c>
      <c r="BH1035" t="s">
        <v>3417</v>
      </c>
      <c r="BI1035" t="s">
        <v>1629</v>
      </c>
      <c r="BJ1035" t="s">
        <v>1004</v>
      </c>
      <c r="BM1035" t="s">
        <v>3418</v>
      </c>
      <c r="BN1035" t="s">
        <v>3419</v>
      </c>
      <c r="BO1035" t="s">
        <v>110</v>
      </c>
      <c r="BP1035" t="s">
        <v>111</v>
      </c>
      <c r="BQ1035" t="s">
        <v>112</v>
      </c>
      <c r="BR1035" t="s">
        <v>2223</v>
      </c>
      <c r="BS1035" t="s">
        <v>3420</v>
      </c>
      <c r="BT1035" t="s">
        <v>983</v>
      </c>
      <c r="BU1035" t="s">
        <v>116</v>
      </c>
      <c r="BV1035" t="s">
        <v>3421</v>
      </c>
      <c r="CF1035">
        <v>4</v>
      </c>
      <c r="CG1035">
        <v>1</v>
      </c>
      <c r="CH1035" t="s">
        <v>4763</v>
      </c>
    </row>
    <row r="1036" spans="1:86" x14ac:dyDescent="0.25">
      <c r="A1036">
        <v>1033</v>
      </c>
      <c r="B1036" t="s">
        <v>86</v>
      </c>
      <c r="C1036" t="s">
        <v>87</v>
      </c>
      <c r="D1036" t="s">
        <v>6279</v>
      </c>
      <c r="E1036" t="s">
        <v>1476</v>
      </c>
      <c r="F1036" t="s">
        <v>6242</v>
      </c>
      <c r="H1036" t="s">
        <v>6243</v>
      </c>
      <c r="I1036" t="s">
        <v>6244</v>
      </c>
      <c r="J1036" t="s">
        <v>93</v>
      </c>
      <c r="P1036" t="s">
        <v>800</v>
      </c>
      <c r="Q1036" t="s">
        <v>95</v>
      </c>
      <c r="Z1036" t="s">
        <v>1675</v>
      </c>
      <c r="AB1036" t="s">
        <v>97</v>
      </c>
      <c r="AC1036" t="s">
        <v>1675</v>
      </c>
      <c r="AD1036" t="s">
        <v>4871</v>
      </c>
      <c r="AE1036" t="s">
        <v>5857</v>
      </c>
      <c r="AI1036" t="s">
        <v>6278</v>
      </c>
      <c r="AJ1036" t="s">
        <v>6278</v>
      </c>
      <c r="AK1036" t="s">
        <v>6278</v>
      </c>
      <c r="AN1036" t="s">
        <v>1485</v>
      </c>
      <c r="AO1036" t="s">
        <v>1486</v>
      </c>
      <c r="AV1036" t="s">
        <v>6262</v>
      </c>
      <c r="AX1036">
        <v>60</v>
      </c>
      <c r="AY1036" t="s">
        <v>6263</v>
      </c>
      <c r="AZ1036" t="s">
        <v>6264</v>
      </c>
      <c r="BA1036" t="s">
        <v>3415</v>
      </c>
      <c r="BB1036" t="s">
        <v>3416</v>
      </c>
      <c r="BC1036" t="s">
        <v>3921</v>
      </c>
      <c r="BH1036" t="s">
        <v>3417</v>
      </c>
      <c r="BI1036" t="s">
        <v>1629</v>
      </c>
      <c r="BJ1036" t="s">
        <v>1004</v>
      </c>
      <c r="BM1036" t="s">
        <v>3418</v>
      </c>
      <c r="BN1036" t="s">
        <v>3419</v>
      </c>
      <c r="BO1036" t="s">
        <v>110</v>
      </c>
      <c r="BP1036" t="s">
        <v>111</v>
      </c>
      <c r="BQ1036" t="s">
        <v>112</v>
      </c>
      <c r="BR1036" t="s">
        <v>2223</v>
      </c>
      <c r="BS1036" t="s">
        <v>3420</v>
      </c>
      <c r="BT1036" t="s">
        <v>983</v>
      </c>
      <c r="BU1036" t="s">
        <v>116</v>
      </c>
      <c r="BV1036" t="s">
        <v>3421</v>
      </c>
      <c r="CF1036">
        <v>4</v>
      </c>
      <c r="CG1036">
        <v>1</v>
      </c>
      <c r="CH1036" t="s">
        <v>4763</v>
      </c>
    </row>
    <row r="1037" spans="1:86" x14ac:dyDescent="0.25">
      <c r="A1037">
        <v>1034</v>
      </c>
      <c r="B1037" t="s">
        <v>86</v>
      </c>
      <c r="C1037" t="s">
        <v>87</v>
      </c>
      <c r="D1037" t="s">
        <v>6280</v>
      </c>
      <c r="E1037" t="s">
        <v>1476</v>
      </c>
      <c r="F1037" t="s">
        <v>6242</v>
      </c>
      <c r="H1037" t="s">
        <v>6243</v>
      </c>
      <c r="I1037" t="s">
        <v>6244</v>
      </c>
      <c r="J1037" t="s">
        <v>93</v>
      </c>
      <c r="P1037" t="s">
        <v>800</v>
      </c>
      <c r="Q1037" t="s">
        <v>95</v>
      </c>
      <c r="Z1037" t="s">
        <v>1675</v>
      </c>
      <c r="AB1037" t="s">
        <v>97</v>
      </c>
      <c r="AC1037" t="s">
        <v>1675</v>
      </c>
      <c r="AD1037" t="s">
        <v>4755</v>
      </c>
      <c r="AE1037" t="s">
        <v>5862</v>
      </c>
      <c r="AI1037" t="s">
        <v>6281</v>
      </c>
      <c r="AJ1037" t="s">
        <v>6281</v>
      </c>
      <c r="AK1037" t="s">
        <v>6281</v>
      </c>
      <c r="AN1037" t="s">
        <v>1485</v>
      </c>
      <c r="AO1037" t="s">
        <v>1486</v>
      </c>
      <c r="AV1037" t="s">
        <v>6282</v>
      </c>
      <c r="AX1037">
        <v>52</v>
      </c>
      <c r="AY1037" t="s">
        <v>6283</v>
      </c>
      <c r="AZ1037" t="s">
        <v>6284</v>
      </c>
      <c r="BA1037" t="s">
        <v>1954</v>
      </c>
      <c r="BB1037" t="s">
        <v>1955</v>
      </c>
      <c r="BC1037" t="s">
        <v>6285</v>
      </c>
      <c r="BJ1037" t="s">
        <v>1957</v>
      </c>
      <c r="BM1037" t="s">
        <v>1005</v>
      </c>
      <c r="BN1037" t="s">
        <v>1004</v>
      </c>
      <c r="BO1037" t="s">
        <v>110</v>
      </c>
      <c r="BP1037" t="s">
        <v>111</v>
      </c>
      <c r="BQ1037" t="s">
        <v>112</v>
      </c>
      <c r="BR1037" t="s">
        <v>1149</v>
      </c>
      <c r="BS1037" t="s">
        <v>1958</v>
      </c>
      <c r="BT1037" t="s">
        <v>254</v>
      </c>
      <c r="BU1037" t="s">
        <v>116</v>
      </c>
      <c r="BV1037" t="s">
        <v>1959</v>
      </c>
      <c r="CF1037">
        <v>6</v>
      </c>
      <c r="CG1037">
        <v>1</v>
      </c>
      <c r="CH1037" t="s">
        <v>4763</v>
      </c>
    </row>
    <row r="1038" spans="1:86" x14ac:dyDescent="0.25">
      <c r="A1038">
        <v>1035</v>
      </c>
      <c r="B1038" t="s">
        <v>86</v>
      </c>
      <c r="C1038" t="s">
        <v>87</v>
      </c>
      <c r="D1038" t="s">
        <v>6286</v>
      </c>
      <c r="E1038" t="s">
        <v>1476</v>
      </c>
      <c r="F1038" t="s">
        <v>6242</v>
      </c>
      <c r="H1038" t="s">
        <v>6243</v>
      </c>
      <c r="I1038" t="s">
        <v>6244</v>
      </c>
      <c r="J1038" t="s">
        <v>93</v>
      </c>
      <c r="P1038" t="s">
        <v>800</v>
      </c>
      <c r="Q1038" t="s">
        <v>95</v>
      </c>
      <c r="Z1038" t="s">
        <v>1675</v>
      </c>
      <c r="AB1038" t="s">
        <v>97</v>
      </c>
      <c r="AC1038" t="s">
        <v>1675</v>
      </c>
      <c r="AD1038" t="s">
        <v>4755</v>
      </c>
      <c r="AE1038" t="s">
        <v>6287</v>
      </c>
      <c r="AI1038" t="s">
        <v>6288</v>
      </c>
      <c r="AJ1038" t="s">
        <v>6288</v>
      </c>
      <c r="AK1038" t="s">
        <v>6288</v>
      </c>
      <c r="AN1038" t="s">
        <v>1485</v>
      </c>
      <c r="AO1038" t="s">
        <v>1486</v>
      </c>
      <c r="AV1038" t="s">
        <v>6289</v>
      </c>
      <c r="AX1038">
        <v>139</v>
      </c>
      <c r="AY1038" t="s">
        <v>6290</v>
      </c>
      <c r="AZ1038" t="s">
        <v>6291</v>
      </c>
      <c r="BA1038" t="s">
        <v>6292</v>
      </c>
      <c r="BB1038" t="s">
        <v>6293</v>
      </c>
      <c r="BC1038" t="s">
        <v>6294</v>
      </c>
      <c r="BJ1038" t="s">
        <v>3707</v>
      </c>
      <c r="BO1038" t="s">
        <v>110</v>
      </c>
      <c r="BP1038" t="s">
        <v>111</v>
      </c>
      <c r="BQ1038" t="s">
        <v>112</v>
      </c>
      <c r="BR1038" t="s">
        <v>134</v>
      </c>
      <c r="BS1038" t="s">
        <v>3708</v>
      </c>
      <c r="BT1038" t="s">
        <v>3847</v>
      </c>
      <c r="BU1038" t="s">
        <v>116</v>
      </c>
      <c r="BV1038" t="s">
        <v>475</v>
      </c>
      <c r="CF1038">
        <v>6</v>
      </c>
      <c r="CG1038">
        <v>1</v>
      </c>
      <c r="CH1038" t="s">
        <v>4763</v>
      </c>
    </row>
    <row r="1039" spans="1:86" x14ac:dyDescent="0.25">
      <c r="A1039">
        <v>1036</v>
      </c>
      <c r="B1039" t="s">
        <v>86</v>
      </c>
      <c r="C1039" t="s">
        <v>87</v>
      </c>
      <c r="D1039" t="s">
        <v>6295</v>
      </c>
      <c r="E1039" t="s">
        <v>1476</v>
      </c>
      <c r="F1039" t="s">
        <v>6242</v>
      </c>
      <c r="H1039" t="s">
        <v>6243</v>
      </c>
      <c r="I1039" t="s">
        <v>6244</v>
      </c>
      <c r="J1039" t="s">
        <v>93</v>
      </c>
      <c r="P1039" t="s">
        <v>800</v>
      </c>
      <c r="Q1039" t="s">
        <v>95</v>
      </c>
      <c r="Z1039" t="s">
        <v>1675</v>
      </c>
      <c r="AB1039" t="s">
        <v>97</v>
      </c>
      <c r="AC1039" t="s">
        <v>928</v>
      </c>
      <c r="AD1039" t="s">
        <v>395</v>
      </c>
      <c r="AE1039" t="s">
        <v>5862</v>
      </c>
      <c r="AI1039" t="s">
        <v>6281</v>
      </c>
      <c r="AJ1039" t="s">
        <v>6281</v>
      </c>
      <c r="AK1039" t="s">
        <v>6281</v>
      </c>
      <c r="AN1039" t="s">
        <v>1485</v>
      </c>
      <c r="AO1039" t="s">
        <v>1486</v>
      </c>
      <c r="AV1039" t="s">
        <v>6296</v>
      </c>
      <c r="AX1039">
        <v>56</v>
      </c>
      <c r="AY1039" t="s">
        <v>5865</v>
      </c>
      <c r="AZ1039" t="s">
        <v>5866</v>
      </c>
      <c r="BA1039" t="s">
        <v>2140</v>
      </c>
      <c r="BB1039" t="s">
        <v>1145</v>
      </c>
      <c r="BH1039" t="s">
        <v>5867</v>
      </c>
      <c r="BI1039" t="s">
        <v>704</v>
      </c>
      <c r="BJ1039" t="s">
        <v>1957</v>
      </c>
      <c r="BM1039" t="s">
        <v>2141</v>
      </c>
      <c r="BN1039" t="s">
        <v>2142</v>
      </c>
      <c r="BO1039" t="s">
        <v>110</v>
      </c>
      <c r="BP1039" t="s">
        <v>111</v>
      </c>
      <c r="BQ1039" t="s">
        <v>112</v>
      </c>
      <c r="BR1039" t="s">
        <v>1149</v>
      </c>
      <c r="BS1039" t="s">
        <v>1958</v>
      </c>
      <c r="BT1039" t="s">
        <v>254</v>
      </c>
      <c r="BU1039" t="s">
        <v>116</v>
      </c>
      <c r="BV1039" t="s">
        <v>137</v>
      </c>
      <c r="CF1039">
        <v>4</v>
      </c>
      <c r="CG1039">
        <v>3</v>
      </c>
      <c r="CH1039" t="s">
        <v>4763</v>
      </c>
    </row>
    <row r="1040" spans="1:86" x14ac:dyDescent="0.25">
      <c r="A1040">
        <v>1037</v>
      </c>
      <c r="B1040" t="s">
        <v>86</v>
      </c>
      <c r="C1040" t="s">
        <v>87</v>
      </c>
      <c r="D1040" t="s">
        <v>6297</v>
      </c>
      <c r="E1040" t="s">
        <v>1476</v>
      </c>
      <c r="F1040" t="s">
        <v>797</v>
      </c>
      <c r="H1040" t="s">
        <v>798</v>
      </c>
      <c r="I1040" t="s">
        <v>799</v>
      </c>
      <c r="J1040" t="s">
        <v>6298</v>
      </c>
      <c r="P1040" t="s">
        <v>800</v>
      </c>
      <c r="Q1040" t="s">
        <v>95</v>
      </c>
      <c r="Z1040" t="s">
        <v>945</v>
      </c>
      <c r="AB1040" t="s">
        <v>97</v>
      </c>
      <c r="AC1040" t="s">
        <v>945</v>
      </c>
      <c r="AD1040" t="s">
        <v>2212</v>
      </c>
      <c r="AE1040" t="s">
        <v>6299</v>
      </c>
      <c r="AI1040" t="s">
        <v>6300</v>
      </c>
      <c r="AJ1040" t="s">
        <v>6300</v>
      </c>
      <c r="AK1040" t="s">
        <v>6300</v>
      </c>
      <c r="AN1040" t="s">
        <v>1485</v>
      </c>
      <c r="AO1040" t="s">
        <v>1486</v>
      </c>
      <c r="AV1040" t="s">
        <v>6301</v>
      </c>
      <c r="AX1040">
        <v>44</v>
      </c>
      <c r="AY1040" t="s">
        <v>6302</v>
      </c>
      <c r="AZ1040" t="s">
        <v>6303</v>
      </c>
      <c r="BA1040" t="s">
        <v>1031</v>
      </c>
      <c r="BB1040" t="s">
        <v>1032</v>
      </c>
      <c r="BJ1040" t="s">
        <v>1004</v>
      </c>
      <c r="BM1040" t="s">
        <v>1005</v>
      </c>
      <c r="BN1040" t="s">
        <v>1004</v>
      </c>
      <c r="BO1040" t="s">
        <v>110</v>
      </c>
      <c r="BP1040" t="s">
        <v>111</v>
      </c>
      <c r="BQ1040" t="s">
        <v>112</v>
      </c>
      <c r="BR1040" t="s">
        <v>374</v>
      </c>
      <c r="BS1040" t="s">
        <v>1033</v>
      </c>
      <c r="BT1040" t="s">
        <v>983</v>
      </c>
      <c r="BU1040" t="s">
        <v>116</v>
      </c>
      <c r="BV1040" t="s">
        <v>475</v>
      </c>
      <c r="CF1040">
        <v>4</v>
      </c>
      <c r="CG1040">
        <v>3</v>
      </c>
      <c r="CH1040" t="s">
        <v>4763</v>
      </c>
    </row>
    <row r="1041" spans="1:86" x14ac:dyDescent="0.25">
      <c r="A1041">
        <v>1038</v>
      </c>
      <c r="B1041" t="s">
        <v>86</v>
      </c>
      <c r="C1041" t="s">
        <v>87</v>
      </c>
      <c r="D1041" t="s">
        <v>6304</v>
      </c>
      <c r="E1041" t="s">
        <v>1476</v>
      </c>
      <c r="F1041" t="s">
        <v>797</v>
      </c>
      <c r="H1041" t="s">
        <v>798</v>
      </c>
      <c r="I1041" t="s">
        <v>799</v>
      </c>
      <c r="J1041" t="s">
        <v>93</v>
      </c>
      <c r="P1041" t="s">
        <v>800</v>
      </c>
      <c r="Q1041" t="s">
        <v>95</v>
      </c>
      <c r="Z1041" t="s">
        <v>945</v>
      </c>
      <c r="AB1041" t="s">
        <v>97</v>
      </c>
      <c r="AC1041" t="s">
        <v>945</v>
      </c>
      <c r="AD1041" t="s">
        <v>1990</v>
      </c>
      <c r="AE1041" t="s">
        <v>6305</v>
      </c>
      <c r="AI1041" t="s">
        <v>6306</v>
      </c>
      <c r="AJ1041" t="s">
        <v>6306</v>
      </c>
      <c r="AK1041" t="s">
        <v>6306</v>
      </c>
      <c r="AN1041" t="s">
        <v>1485</v>
      </c>
      <c r="AO1041" t="s">
        <v>1486</v>
      </c>
      <c r="AV1041" t="s">
        <v>6307</v>
      </c>
      <c r="AX1041">
        <v>45</v>
      </c>
      <c r="AY1041" t="s">
        <v>6308</v>
      </c>
      <c r="AZ1041" t="s">
        <v>6309</v>
      </c>
      <c r="BA1041" t="s">
        <v>6310</v>
      </c>
      <c r="BB1041" t="s">
        <v>6311</v>
      </c>
      <c r="BJ1041" t="s">
        <v>1004</v>
      </c>
      <c r="BM1041" t="s">
        <v>1005</v>
      </c>
      <c r="BN1041" t="s">
        <v>1004</v>
      </c>
      <c r="BO1041" t="s">
        <v>110</v>
      </c>
      <c r="BP1041" t="s">
        <v>111</v>
      </c>
      <c r="BQ1041" t="s">
        <v>112</v>
      </c>
      <c r="BR1041" t="s">
        <v>374</v>
      </c>
      <c r="BS1041" t="s">
        <v>1062</v>
      </c>
      <c r="BT1041" t="s">
        <v>983</v>
      </c>
      <c r="BU1041" t="s">
        <v>116</v>
      </c>
      <c r="BV1041" t="s">
        <v>602</v>
      </c>
      <c r="CF1041">
        <v>6</v>
      </c>
      <c r="CG1041">
        <v>3</v>
      </c>
      <c r="CH1041" t="s">
        <v>4763</v>
      </c>
    </row>
    <row r="1042" spans="1:86" x14ac:dyDescent="0.25">
      <c r="A1042">
        <v>1039</v>
      </c>
      <c r="B1042" t="s">
        <v>86</v>
      </c>
      <c r="C1042" t="s">
        <v>87</v>
      </c>
      <c r="D1042" t="s">
        <v>6312</v>
      </c>
      <c r="E1042" t="s">
        <v>1476</v>
      </c>
      <c r="F1042" t="s">
        <v>797</v>
      </c>
      <c r="H1042" t="s">
        <v>798</v>
      </c>
      <c r="I1042" t="s">
        <v>799</v>
      </c>
      <c r="J1042" t="s">
        <v>93</v>
      </c>
      <c r="P1042" t="s">
        <v>800</v>
      </c>
      <c r="Q1042" t="s">
        <v>95</v>
      </c>
      <c r="Z1042" t="s">
        <v>6313</v>
      </c>
      <c r="AB1042" t="s">
        <v>97</v>
      </c>
      <c r="AC1042" t="s">
        <v>6313</v>
      </c>
      <c r="AD1042" t="s">
        <v>412</v>
      </c>
      <c r="AE1042" t="s">
        <v>6314</v>
      </c>
      <c r="AI1042" t="s">
        <v>364</v>
      </c>
      <c r="AJ1042" t="s">
        <v>364</v>
      </c>
      <c r="AK1042" t="s">
        <v>364</v>
      </c>
      <c r="AN1042" t="s">
        <v>1485</v>
      </c>
      <c r="AO1042" t="s">
        <v>1486</v>
      </c>
      <c r="AV1042" t="s">
        <v>6315</v>
      </c>
      <c r="AX1042">
        <v>58</v>
      </c>
      <c r="AY1042" t="s">
        <v>6316</v>
      </c>
      <c r="AZ1042" t="s">
        <v>6317</v>
      </c>
      <c r="BA1042" t="s">
        <v>6318</v>
      </c>
      <c r="BB1042" t="s">
        <v>5498</v>
      </c>
      <c r="BC1042" t="s">
        <v>6319</v>
      </c>
      <c r="BJ1042" t="s">
        <v>1526</v>
      </c>
      <c r="BO1042" t="s">
        <v>110</v>
      </c>
      <c r="BP1042" t="s">
        <v>111</v>
      </c>
      <c r="BQ1042" t="s">
        <v>112</v>
      </c>
      <c r="BR1042" t="s">
        <v>1711</v>
      </c>
      <c r="BS1042" t="s">
        <v>3052</v>
      </c>
      <c r="BT1042" t="s">
        <v>5499</v>
      </c>
      <c r="BU1042" t="s">
        <v>116</v>
      </c>
      <c r="CF1042">
        <v>6</v>
      </c>
      <c r="CG1042">
        <v>1</v>
      </c>
      <c r="CH1042" t="s">
        <v>4763</v>
      </c>
    </row>
    <row r="1043" spans="1:86" x14ac:dyDescent="0.25">
      <c r="A1043">
        <v>1040</v>
      </c>
      <c r="B1043" t="s">
        <v>86</v>
      </c>
      <c r="C1043" t="s">
        <v>87</v>
      </c>
      <c r="D1043" t="s">
        <v>6320</v>
      </c>
      <c r="E1043" t="s">
        <v>1476</v>
      </c>
      <c r="F1043" t="s">
        <v>797</v>
      </c>
      <c r="H1043" t="s">
        <v>798</v>
      </c>
      <c r="I1043" t="s">
        <v>799</v>
      </c>
      <c r="J1043" t="s">
        <v>93</v>
      </c>
      <c r="P1043" t="s">
        <v>800</v>
      </c>
      <c r="Q1043" t="s">
        <v>95</v>
      </c>
      <c r="Z1043" t="s">
        <v>1754</v>
      </c>
      <c r="AB1043" t="s">
        <v>97</v>
      </c>
      <c r="AC1043" t="s">
        <v>1754</v>
      </c>
      <c r="AD1043" t="s">
        <v>1797</v>
      </c>
      <c r="AE1043" t="s">
        <v>6321</v>
      </c>
      <c r="AI1043" t="s">
        <v>1077</v>
      </c>
      <c r="AJ1043" t="s">
        <v>1077</v>
      </c>
      <c r="AK1043" t="s">
        <v>1077</v>
      </c>
      <c r="AL1043" t="s">
        <v>490</v>
      </c>
      <c r="AN1043" t="s">
        <v>1485</v>
      </c>
      <c r="AO1043" t="s">
        <v>1486</v>
      </c>
      <c r="AV1043" t="s">
        <v>6322</v>
      </c>
      <c r="AX1043">
        <v>109</v>
      </c>
      <c r="AY1043" t="s">
        <v>6323</v>
      </c>
      <c r="AZ1043" t="s">
        <v>6324</v>
      </c>
      <c r="BA1043" t="s">
        <v>6325</v>
      </c>
      <c r="BB1043" t="s">
        <v>6326</v>
      </c>
      <c r="BO1043" t="s">
        <v>110</v>
      </c>
      <c r="BP1043" t="s">
        <v>111</v>
      </c>
      <c r="BQ1043" t="s">
        <v>112</v>
      </c>
      <c r="BR1043" t="s">
        <v>5852</v>
      </c>
      <c r="BS1043" t="s">
        <v>6327</v>
      </c>
      <c r="BT1043" t="s">
        <v>5854</v>
      </c>
      <c r="BU1043" t="s">
        <v>116</v>
      </c>
      <c r="BV1043" t="s">
        <v>137</v>
      </c>
      <c r="CF1043">
        <v>4</v>
      </c>
      <c r="CG1043">
        <v>3</v>
      </c>
      <c r="CH1043" t="s">
        <v>4763</v>
      </c>
    </row>
    <row r="1044" spans="1:86" x14ac:dyDescent="0.25">
      <c r="A1044">
        <v>1041</v>
      </c>
      <c r="B1044" t="s">
        <v>86</v>
      </c>
      <c r="C1044" t="s">
        <v>87</v>
      </c>
      <c r="D1044" t="s">
        <v>6328</v>
      </c>
      <c r="E1044" t="s">
        <v>1476</v>
      </c>
      <c r="F1044" t="s">
        <v>797</v>
      </c>
      <c r="H1044" t="s">
        <v>798</v>
      </c>
      <c r="I1044" t="s">
        <v>799</v>
      </c>
      <c r="J1044" t="s">
        <v>93</v>
      </c>
      <c r="P1044" t="s">
        <v>800</v>
      </c>
      <c r="Q1044" t="s">
        <v>95</v>
      </c>
      <c r="Z1044" t="s">
        <v>1754</v>
      </c>
      <c r="AB1044" t="s">
        <v>97</v>
      </c>
      <c r="AC1044" t="s">
        <v>1754</v>
      </c>
      <c r="AD1044" t="s">
        <v>1873</v>
      </c>
      <c r="AE1044" t="s">
        <v>6329</v>
      </c>
      <c r="AI1044" t="s">
        <v>364</v>
      </c>
      <c r="AJ1044" t="s">
        <v>364</v>
      </c>
      <c r="AK1044" t="s">
        <v>364</v>
      </c>
      <c r="AL1044" t="s">
        <v>4782</v>
      </c>
      <c r="AN1044" t="s">
        <v>1485</v>
      </c>
      <c r="AO1044" t="s">
        <v>1486</v>
      </c>
      <c r="AV1044" t="s">
        <v>6330</v>
      </c>
      <c r="AX1044">
        <v>88</v>
      </c>
      <c r="AY1044" t="s">
        <v>6331</v>
      </c>
      <c r="AZ1044" t="s">
        <v>6332</v>
      </c>
      <c r="BA1044" t="s">
        <v>6333</v>
      </c>
      <c r="BB1044" t="s">
        <v>6334</v>
      </c>
      <c r="BC1044" t="s">
        <v>6335</v>
      </c>
      <c r="BJ1044" t="s">
        <v>809</v>
      </c>
      <c r="BO1044" t="s">
        <v>110</v>
      </c>
      <c r="BP1044" t="s">
        <v>111</v>
      </c>
      <c r="BQ1044" t="s">
        <v>112</v>
      </c>
      <c r="BR1044" t="s">
        <v>810</v>
      </c>
      <c r="BS1044" t="s">
        <v>6336</v>
      </c>
      <c r="BT1044" t="s">
        <v>812</v>
      </c>
      <c r="BU1044" t="s">
        <v>116</v>
      </c>
      <c r="BV1044" t="s">
        <v>602</v>
      </c>
      <c r="CF1044">
        <v>4</v>
      </c>
      <c r="CG1044">
        <v>1</v>
      </c>
      <c r="CH1044" t="s">
        <v>4763</v>
      </c>
    </row>
    <row r="1045" spans="1:86" x14ac:dyDescent="0.25">
      <c r="A1045">
        <v>1042</v>
      </c>
      <c r="B1045" t="s">
        <v>86</v>
      </c>
      <c r="C1045" t="s">
        <v>87</v>
      </c>
      <c r="D1045" t="s">
        <v>6337</v>
      </c>
      <c r="E1045" t="s">
        <v>1476</v>
      </c>
      <c r="F1045" t="s">
        <v>797</v>
      </c>
      <c r="H1045" t="s">
        <v>798</v>
      </c>
      <c r="I1045" t="s">
        <v>799</v>
      </c>
      <c r="J1045" t="s">
        <v>93</v>
      </c>
      <c r="P1045" t="s">
        <v>800</v>
      </c>
      <c r="Q1045" t="s">
        <v>95</v>
      </c>
      <c r="Z1045" t="s">
        <v>1754</v>
      </c>
      <c r="AB1045" t="s">
        <v>97</v>
      </c>
      <c r="AC1045" t="s">
        <v>1754</v>
      </c>
      <c r="AD1045" t="s">
        <v>1873</v>
      </c>
      <c r="AE1045" t="s">
        <v>6329</v>
      </c>
      <c r="AI1045" t="s">
        <v>364</v>
      </c>
      <c r="AJ1045" t="s">
        <v>364</v>
      </c>
      <c r="AK1045" t="s">
        <v>364</v>
      </c>
      <c r="AL1045" t="s">
        <v>4782</v>
      </c>
      <c r="AN1045" t="s">
        <v>1485</v>
      </c>
      <c r="AO1045" t="s">
        <v>1486</v>
      </c>
      <c r="AV1045" t="s">
        <v>6330</v>
      </c>
      <c r="AX1045">
        <v>88</v>
      </c>
      <c r="AY1045" t="s">
        <v>6331</v>
      </c>
      <c r="AZ1045" t="s">
        <v>6332</v>
      </c>
      <c r="BA1045" t="s">
        <v>6333</v>
      </c>
      <c r="BB1045" t="s">
        <v>6334</v>
      </c>
      <c r="BC1045" t="s">
        <v>6335</v>
      </c>
      <c r="BJ1045" t="s">
        <v>809</v>
      </c>
      <c r="BO1045" t="s">
        <v>110</v>
      </c>
      <c r="BP1045" t="s">
        <v>111</v>
      </c>
      <c r="BQ1045" t="s">
        <v>112</v>
      </c>
      <c r="BR1045" t="s">
        <v>810</v>
      </c>
      <c r="BS1045" t="s">
        <v>6336</v>
      </c>
      <c r="BT1045" t="s">
        <v>812</v>
      </c>
      <c r="BU1045" t="s">
        <v>116</v>
      </c>
      <c r="BV1045" t="s">
        <v>602</v>
      </c>
      <c r="CF1045">
        <v>4</v>
      </c>
      <c r="CG1045">
        <v>1</v>
      </c>
      <c r="CH1045" t="s">
        <v>4763</v>
      </c>
    </row>
    <row r="1046" spans="1:86" x14ac:dyDescent="0.25">
      <c r="A1046">
        <v>1043</v>
      </c>
      <c r="B1046" t="s">
        <v>86</v>
      </c>
      <c r="C1046" t="s">
        <v>87</v>
      </c>
      <c r="D1046" t="s">
        <v>6338</v>
      </c>
      <c r="E1046" t="s">
        <v>1476</v>
      </c>
      <c r="F1046" t="s">
        <v>797</v>
      </c>
      <c r="H1046" t="s">
        <v>798</v>
      </c>
      <c r="I1046" t="s">
        <v>799</v>
      </c>
      <c r="J1046" t="s">
        <v>93</v>
      </c>
      <c r="P1046" t="s">
        <v>800</v>
      </c>
      <c r="Q1046" t="s">
        <v>95</v>
      </c>
      <c r="Z1046" t="s">
        <v>2882</v>
      </c>
      <c r="AB1046" t="s">
        <v>97</v>
      </c>
      <c r="AC1046" t="s">
        <v>2882</v>
      </c>
      <c r="AD1046" t="s">
        <v>2463</v>
      </c>
      <c r="AE1046" t="s">
        <v>6339</v>
      </c>
      <c r="AI1046" t="s">
        <v>364</v>
      </c>
      <c r="AJ1046" t="s">
        <v>364</v>
      </c>
      <c r="AK1046" t="s">
        <v>364</v>
      </c>
      <c r="AN1046" t="s">
        <v>1485</v>
      </c>
      <c r="AO1046" t="s">
        <v>1486</v>
      </c>
      <c r="AV1046" t="s">
        <v>6340</v>
      </c>
      <c r="AX1046">
        <v>107</v>
      </c>
      <c r="AY1046" t="s">
        <v>867</v>
      </c>
      <c r="AZ1046" t="s">
        <v>868</v>
      </c>
      <c r="BA1046" t="s">
        <v>806</v>
      </c>
      <c r="BB1046" t="s">
        <v>807</v>
      </c>
      <c r="BC1046" t="s">
        <v>808</v>
      </c>
      <c r="BJ1046" t="s">
        <v>809</v>
      </c>
      <c r="BO1046" t="s">
        <v>110</v>
      </c>
      <c r="BP1046" t="s">
        <v>111</v>
      </c>
      <c r="BQ1046" t="s">
        <v>112</v>
      </c>
      <c r="BR1046" t="s">
        <v>810</v>
      </c>
      <c r="BS1046" t="s">
        <v>811</v>
      </c>
      <c r="BT1046" t="s">
        <v>812</v>
      </c>
      <c r="BU1046" t="s">
        <v>116</v>
      </c>
      <c r="BV1046" t="s">
        <v>813</v>
      </c>
      <c r="CF1046">
        <v>4</v>
      </c>
      <c r="CG1046">
        <v>1</v>
      </c>
      <c r="CH1046" t="s">
        <v>4763</v>
      </c>
    </row>
    <row r="1047" spans="1:86" x14ac:dyDescent="0.25">
      <c r="A1047">
        <v>1044</v>
      </c>
      <c r="B1047" t="s">
        <v>86</v>
      </c>
      <c r="C1047" t="s">
        <v>87</v>
      </c>
      <c r="D1047" t="s">
        <v>6341</v>
      </c>
      <c r="E1047" t="s">
        <v>1476</v>
      </c>
      <c r="F1047" t="s">
        <v>797</v>
      </c>
      <c r="H1047" t="s">
        <v>798</v>
      </c>
      <c r="I1047" t="s">
        <v>799</v>
      </c>
      <c r="J1047" t="s">
        <v>6342</v>
      </c>
      <c r="P1047" t="s">
        <v>800</v>
      </c>
      <c r="Q1047" t="s">
        <v>95</v>
      </c>
      <c r="Z1047" t="s">
        <v>6343</v>
      </c>
      <c r="AB1047" t="s">
        <v>97</v>
      </c>
      <c r="AC1047" t="s">
        <v>6343</v>
      </c>
      <c r="AD1047" t="s">
        <v>853</v>
      </c>
      <c r="AE1047" t="s">
        <v>6344</v>
      </c>
      <c r="AI1047" t="s">
        <v>6345</v>
      </c>
      <c r="AJ1047" t="s">
        <v>6345</v>
      </c>
      <c r="AK1047" t="s">
        <v>6345</v>
      </c>
      <c r="AN1047" t="s">
        <v>1485</v>
      </c>
      <c r="AO1047" t="s">
        <v>1486</v>
      </c>
      <c r="AV1047" t="s">
        <v>6346</v>
      </c>
      <c r="AX1047">
        <v>134</v>
      </c>
      <c r="AY1047" t="s">
        <v>6347</v>
      </c>
      <c r="AZ1047" t="s">
        <v>6348</v>
      </c>
      <c r="BA1047" t="s">
        <v>1384</v>
      </c>
      <c r="BB1047" t="s">
        <v>185</v>
      </c>
      <c r="BC1047" t="s">
        <v>6349</v>
      </c>
      <c r="BO1047" t="s">
        <v>110</v>
      </c>
      <c r="BP1047" t="s">
        <v>111</v>
      </c>
      <c r="BQ1047" t="s">
        <v>112</v>
      </c>
      <c r="BR1047" t="s">
        <v>134</v>
      </c>
      <c r="BS1047" t="s">
        <v>135</v>
      </c>
      <c r="BT1047" t="s">
        <v>136</v>
      </c>
      <c r="BU1047" t="s">
        <v>116</v>
      </c>
      <c r="BV1047" t="s">
        <v>187</v>
      </c>
      <c r="CF1047">
        <v>4</v>
      </c>
      <c r="CG1047">
        <v>1</v>
      </c>
      <c r="CH1047" t="s">
        <v>4763</v>
      </c>
    </row>
    <row r="1048" spans="1:86" x14ac:dyDescent="0.25">
      <c r="A1048">
        <v>1045</v>
      </c>
      <c r="B1048" t="s">
        <v>86</v>
      </c>
      <c r="C1048" t="s">
        <v>87</v>
      </c>
      <c r="D1048" t="s">
        <v>6350</v>
      </c>
      <c r="E1048" t="s">
        <v>1476</v>
      </c>
      <c r="F1048" t="s">
        <v>797</v>
      </c>
      <c r="H1048" t="s">
        <v>798</v>
      </c>
      <c r="I1048" t="s">
        <v>799</v>
      </c>
      <c r="J1048" t="s">
        <v>6298</v>
      </c>
      <c r="P1048" t="s">
        <v>800</v>
      </c>
      <c r="Q1048" t="s">
        <v>95</v>
      </c>
      <c r="Z1048" t="s">
        <v>1675</v>
      </c>
      <c r="AB1048" t="s">
        <v>97</v>
      </c>
      <c r="AC1048" t="s">
        <v>1675</v>
      </c>
      <c r="AD1048" t="s">
        <v>4780</v>
      </c>
      <c r="AE1048" t="s">
        <v>6351</v>
      </c>
      <c r="AI1048" t="s">
        <v>4781</v>
      </c>
      <c r="AJ1048" t="s">
        <v>4781</v>
      </c>
      <c r="AK1048" t="s">
        <v>4781</v>
      </c>
      <c r="AN1048" t="s">
        <v>1485</v>
      </c>
      <c r="AO1048" t="s">
        <v>1486</v>
      </c>
      <c r="AV1048" t="s">
        <v>6352</v>
      </c>
      <c r="AX1048">
        <v>127</v>
      </c>
      <c r="AY1048" t="s">
        <v>6353</v>
      </c>
      <c r="AZ1048" t="s">
        <v>6354</v>
      </c>
      <c r="BA1048" t="s">
        <v>6355</v>
      </c>
      <c r="BB1048" t="s">
        <v>390</v>
      </c>
      <c r="BC1048" t="s">
        <v>6356</v>
      </c>
      <c r="BO1048" t="s">
        <v>110</v>
      </c>
      <c r="BP1048" t="s">
        <v>111</v>
      </c>
      <c r="BQ1048" t="s">
        <v>112</v>
      </c>
      <c r="BR1048" t="s">
        <v>392</v>
      </c>
      <c r="BS1048" t="s">
        <v>393</v>
      </c>
      <c r="BT1048" t="s">
        <v>207</v>
      </c>
      <c r="BU1048" t="s">
        <v>116</v>
      </c>
      <c r="BV1048" t="s">
        <v>137</v>
      </c>
      <c r="CF1048">
        <v>6</v>
      </c>
      <c r="CG1048">
        <v>1</v>
      </c>
      <c r="CH1048" t="s">
        <v>4763</v>
      </c>
    </row>
    <row r="1049" spans="1:86" x14ac:dyDescent="0.25">
      <c r="A1049">
        <v>1046</v>
      </c>
      <c r="B1049" t="s">
        <v>86</v>
      </c>
      <c r="C1049" t="s">
        <v>87</v>
      </c>
      <c r="D1049" t="s">
        <v>6357</v>
      </c>
      <c r="E1049" t="s">
        <v>1476</v>
      </c>
      <c r="F1049" t="s">
        <v>797</v>
      </c>
      <c r="H1049" t="s">
        <v>798</v>
      </c>
      <c r="I1049" t="s">
        <v>799</v>
      </c>
      <c r="J1049" t="s">
        <v>93</v>
      </c>
      <c r="P1049" t="s">
        <v>800</v>
      </c>
      <c r="Q1049" t="s">
        <v>95</v>
      </c>
      <c r="Z1049" t="s">
        <v>1675</v>
      </c>
      <c r="AB1049" t="s">
        <v>97</v>
      </c>
      <c r="AC1049" t="s">
        <v>1675</v>
      </c>
      <c r="AD1049" t="s">
        <v>4780</v>
      </c>
      <c r="AE1049" t="s">
        <v>6358</v>
      </c>
      <c r="AI1049" t="s">
        <v>4781</v>
      </c>
      <c r="AJ1049" t="s">
        <v>4781</v>
      </c>
      <c r="AK1049" t="s">
        <v>4781</v>
      </c>
      <c r="AN1049" t="s">
        <v>1485</v>
      </c>
      <c r="AO1049" t="s">
        <v>1486</v>
      </c>
      <c r="AV1049" t="s">
        <v>6359</v>
      </c>
      <c r="AX1049">
        <v>47</v>
      </c>
      <c r="AY1049" t="s">
        <v>2929</v>
      </c>
      <c r="AZ1049" t="s">
        <v>2930</v>
      </c>
      <c r="BA1049" t="s">
        <v>2266</v>
      </c>
      <c r="BB1049" t="s">
        <v>2440</v>
      </c>
      <c r="BC1049" t="s">
        <v>2909</v>
      </c>
      <c r="BF1049" t="s">
        <v>2030</v>
      </c>
      <c r="BO1049" t="s">
        <v>110</v>
      </c>
      <c r="BP1049" t="s">
        <v>111</v>
      </c>
      <c r="BQ1049" t="s">
        <v>112</v>
      </c>
      <c r="BR1049" t="s">
        <v>239</v>
      </c>
      <c r="BS1049" t="s">
        <v>2910</v>
      </c>
      <c r="BT1049" t="s">
        <v>1506</v>
      </c>
      <c r="BU1049" t="s">
        <v>116</v>
      </c>
      <c r="BV1049" t="s">
        <v>137</v>
      </c>
      <c r="CF1049">
        <v>4</v>
      </c>
      <c r="CG1049">
        <v>1</v>
      </c>
      <c r="CH1049" t="s">
        <v>4763</v>
      </c>
    </row>
    <row r="1050" spans="1:86" x14ac:dyDescent="0.25">
      <c r="A1050">
        <v>1047</v>
      </c>
      <c r="B1050" t="s">
        <v>86</v>
      </c>
      <c r="C1050" t="s">
        <v>87</v>
      </c>
      <c r="D1050" t="s">
        <v>6360</v>
      </c>
      <c r="E1050" t="s">
        <v>1476</v>
      </c>
      <c r="F1050" t="s">
        <v>797</v>
      </c>
      <c r="H1050" t="s">
        <v>798</v>
      </c>
      <c r="I1050" t="s">
        <v>799</v>
      </c>
      <c r="J1050" t="s">
        <v>93</v>
      </c>
      <c r="P1050" t="s">
        <v>800</v>
      </c>
      <c r="Q1050" t="s">
        <v>95</v>
      </c>
      <c r="Z1050" t="s">
        <v>1675</v>
      </c>
      <c r="AB1050" t="s">
        <v>97</v>
      </c>
      <c r="AC1050" t="s">
        <v>1675</v>
      </c>
      <c r="AD1050" t="s">
        <v>4780</v>
      </c>
      <c r="AE1050" t="s">
        <v>6358</v>
      </c>
      <c r="AI1050" t="s">
        <v>4781</v>
      </c>
      <c r="AJ1050" t="s">
        <v>4781</v>
      </c>
      <c r="AK1050" t="s">
        <v>4781</v>
      </c>
      <c r="AN1050" t="s">
        <v>1485</v>
      </c>
      <c r="AO1050" t="s">
        <v>1486</v>
      </c>
      <c r="AV1050" t="s">
        <v>6359</v>
      </c>
      <c r="AX1050">
        <v>47</v>
      </c>
      <c r="AY1050" t="s">
        <v>2929</v>
      </c>
      <c r="AZ1050" t="s">
        <v>2930</v>
      </c>
      <c r="BA1050" t="s">
        <v>2266</v>
      </c>
      <c r="BB1050" t="s">
        <v>2440</v>
      </c>
      <c r="BC1050" t="s">
        <v>2909</v>
      </c>
      <c r="BF1050" t="s">
        <v>2030</v>
      </c>
      <c r="BO1050" t="s">
        <v>110</v>
      </c>
      <c r="BP1050" t="s">
        <v>111</v>
      </c>
      <c r="BQ1050" t="s">
        <v>112</v>
      </c>
      <c r="BR1050" t="s">
        <v>239</v>
      </c>
      <c r="BS1050" t="s">
        <v>2910</v>
      </c>
      <c r="BT1050" t="s">
        <v>1506</v>
      </c>
      <c r="BU1050" t="s">
        <v>116</v>
      </c>
      <c r="BV1050" t="s">
        <v>137</v>
      </c>
      <c r="CF1050">
        <v>4</v>
      </c>
      <c r="CG1050">
        <v>1</v>
      </c>
      <c r="CH1050" t="s">
        <v>4763</v>
      </c>
    </row>
    <row r="1051" spans="1:86" x14ac:dyDescent="0.25">
      <c r="A1051">
        <v>1048</v>
      </c>
      <c r="B1051" t="s">
        <v>86</v>
      </c>
      <c r="C1051" t="s">
        <v>87</v>
      </c>
      <c r="D1051" t="s">
        <v>6361</v>
      </c>
      <c r="E1051" t="s">
        <v>1476</v>
      </c>
      <c r="F1051" t="s">
        <v>797</v>
      </c>
      <c r="H1051" t="s">
        <v>798</v>
      </c>
      <c r="I1051" t="s">
        <v>799</v>
      </c>
      <c r="J1051" t="s">
        <v>6298</v>
      </c>
      <c r="P1051" t="s">
        <v>800</v>
      </c>
      <c r="Q1051" t="s">
        <v>95</v>
      </c>
      <c r="Z1051" t="s">
        <v>1675</v>
      </c>
      <c r="AB1051" t="s">
        <v>97</v>
      </c>
      <c r="AC1051" t="s">
        <v>1675</v>
      </c>
      <c r="AD1051" t="s">
        <v>4755</v>
      </c>
      <c r="AE1051" t="s">
        <v>6362</v>
      </c>
      <c r="AI1051" t="s">
        <v>6363</v>
      </c>
      <c r="AJ1051" t="s">
        <v>6363</v>
      </c>
      <c r="AK1051" t="s">
        <v>6363</v>
      </c>
      <c r="AN1051" t="s">
        <v>1485</v>
      </c>
      <c r="AO1051" t="s">
        <v>1486</v>
      </c>
      <c r="AV1051" t="s">
        <v>6364</v>
      </c>
      <c r="AX1051">
        <v>59</v>
      </c>
      <c r="AY1051" t="s">
        <v>6365</v>
      </c>
      <c r="AZ1051" t="s">
        <v>6366</v>
      </c>
      <c r="BA1051" t="s">
        <v>6067</v>
      </c>
      <c r="BB1051" t="s">
        <v>5826</v>
      </c>
      <c r="BC1051" t="s">
        <v>6367</v>
      </c>
      <c r="BO1051" t="s">
        <v>110</v>
      </c>
      <c r="BP1051" t="s">
        <v>111</v>
      </c>
      <c r="BQ1051" t="s">
        <v>112</v>
      </c>
      <c r="BR1051" t="s">
        <v>1794</v>
      </c>
      <c r="BS1051" t="s">
        <v>6069</v>
      </c>
      <c r="BT1051" t="s">
        <v>254</v>
      </c>
      <c r="BU1051" t="s">
        <v>116</v>
      </c>
      <c r="BV1051" t="s">
        <v>475</v>
      </c>
      <c r="CF1051">
        <v>6</v>
      </c>
      <c r="CG1051">
        <v>1</v>
      </c>
      <c r="CH1051" t="s">
        <v>4763</v>
      </c>
    </row>
    <row r="1052" spans="1:86" x14ac:dyDescent="0.25">
      <c r="A1052">
        <v>1049</v>
      </c>
      <c r="B1052" t="s">
        <v>86</v>
      </c>
      <c r="C1052" t="s">
        <v>87</v>
      </c>
      <c r="D1052" t="s">
        <v>6368</v>
      </c>
      <c r="E1052" t="s">
        <v>1476</v>
      </c>
      <c r="F1052" t="s">
        <v>797</v>
      </c>
      <c r="H1052" t="s">
        <v>798</v>
      </c>
      <c r="I1052" t="s">
        <v>799</v>
      </c>
      <c r="J1052" t="s">
        <v>6298</v>
      </c>
      <c r="P1052" t="s">
        <v>800</v>
      </c>
      <c r="Q1052" t="s">
        <v>95</v>
      </c>
      <c r="Z1052" t="s">
        <v>1675</v>
      </c>
      <c r="AB1052" t="s">
        <v>97</v>
      </c>
      <c r="AC1052" t="s">
        <v>1675</v>
      </c>
      <c r="AD1052" t="s">
        <v>448</v>
      </c>
      <c r="AE1052" t="s">
        <v>6369</v>
      </c>
      <c r="AI1052" t="s">
        <v>4781</v>
      </c>
      <c r="AJ1052" t="s">
        <v>4781</v>
      </c>
      <c r="AK1052" t="s">
        <v>4781</v>
      </c>
      <c r="AN1052" t="s">
        <v>1485</v>
      </c>
      <c r="AO1052" t="s">
        <v>1486</v>
      </c>
      <c r="AV1052" t="s">
        <v>6370</v>
      </c>
      <c r="AX1052">
        <v>62</v>
      </c>
      <c r="AY1052" t="s">
        <v>2999</v>
      </c>
      <c r="AZ1052" t="s">
        <v>3000</v>
      </c>
      <c r="BA1052" t="s">
        <v>2989</v>
      </c>
      <c r="BB1052" t="s">
        <v>2990</v>
      </c>
      <c r="BC1052" t="s">
        <v>2991</v>
      </c>
      <c r="BO1052" t="s">
        <v>110</v>
      </c>
      <c r="BP1052" t="s">
        <v>111</v>
      </c>
      <c r="BQ1052" t="s">
        <v>112</v>
      </c>
      <c r="BR1052" t="s">
        <v>2223</v>
      </c>
      <c r="BS1052" t="s">
        <v>2992</v>
      </c>
      <c r="BT1052" t="s">
        <v>983</v>
      </c>
      <c r="BU1052" t="s">
        <v>116</v>
      </c>
      <c r="BV1052" t="s">
        <v>602</v>
      </c>
      <c r="CF1052">
        <v>6</v>
      </c>
      <c r="CG1052">
        <v>1</v>
      </c>
      <c r="CH1052" t="s">
        <v>4763</v>
      </c>
    </row>
    <row r="1053" spans="1:86" x14ac:dyDescent="0.25">
      <c r="A1053">
        <v>1050</v>
      </c>
      <c r="B1053" t="s">
        <v>86</v>
      </c>
      <c r="C1053" t="s">
        <v>87</v>
      </c>
      <c r="D1053" t="s">
        <v>6371</v>
      </c>
      <c r="E1053" t="s">
        <v>1476</v>
      </c>
      <c r="F1053" t="s">
        <v>797</v>
      </c>
      <c r="H1053" t="s">
        <v>798</v>
      </c>
      <c r="I1053" t="s">
        <v>799</v>
      </c>
      <c r="J1053" t="s">
        <v>6298</v>
      </c>
      <c r="P1053" t="s">
        <v>800</v>
      </c>
      <c r="Q1053" t="s">
        <v>95</v>
      </c>
      <c r="Z1053" t="s">
        <v>1675</v>
      </c>
      <c r="AB1053" t="s">
        <v>97</v>
      </c>
      <c r="AC1053" t="s">
        <v>1675</v>
      </c>
      <c r="AD1053" t="s">
        <v>448</v>
      </c>
      <c r="AE1053" t="s">
        <v>6372</v>
      </c>
      <c r="AI1053" t="s">
        <v>4781</v>
      </c>
      <c r="AJ1053" t="s">
        <v>4781</v>
      </c>
      <c r="AK1053" t="s">
        <v>4781</v>
      </c>
      <c r="AN1053" t="s">
        <v>1485</v>
      </c>
      <c r="AO1053" t="s">
        <v>1486</v>
      </c>
      <c r="AV1053" t="s">
        <v>6364</v>
      </c>
      <c r="AX1053">
        <v>59</v>
      </c>
      <c r="AY1053" t="s">
        <v>6365</v>
      </c>
      <c r="AZ1053" t="s">
        <v>6366</v>
      </c>
      <c r="BA1053" t="s">
        <v>6067</v>
      </c>
      <c r="BB1053" t="s">
        <v>5826</v>
      </c>
      <c r="BC1053" t="s">
        <v>6367</v>
      </c>
      <c r="BO1053" t="s">
        <v>110</v>
      </c>
      <c r="BP1053" t="s">
        <v>111</v>
      </c>
      <c r="BQ1053" t="s">
        <v>112</v>
      </c>
      <c r="BR1053" t="s">
        <v>1794</v>
      </c>
      <c r="BS1053" t="s">
        <v>6069</v>
      </c>
      <c r="BT1053" t="s">
        <v>254</v>
      </c>
      <c r="BU1053" t="s">
        <v>116</v>
      </c>
      <c r="BV1053" t="s">
        <v>475</v>
      </c>
      <c r="CF1053">
        <v>6</v>
      </c>
      <c r="CG1053">
        <v>1</v>
      </c>
      <c r="CH1053" t="s">
        <v>4763</v>
      </c>
    </row>
    <row r="1054" spans="1:86" x14ac:dyDescent="0.25">
      <c r="A1054">
        <v>1051</v>
      </c>
      <c r="B1054" t="s">
        <v>86</v>
      </c>
      <c r="C1054" t="s">
        <v>87</v>
      </c>
      <c r="D1054" t="s">
        <v>6373</v>
      </c>
      <c r="E1054" t="s">
        <v>1476</v>
      </c>
      <c r="F1054" t="s">
        <v>797</v>
      </c>
      <c r="H1054" t="s">
        <v>798</v>
      </c>
      <c r="I1054" t="s">
        <v>799</v>
      </c>
      <c r="J1054" t="s">
        <v>6298</v>
      </c>
      <c r="P1054" t="s">
        <v>800</v>
      </c>
      <c r="Q1054" t="s">
        <v>95</v>
      </c>
      <c r="Z1054" t="s">
        <v>1675</v>
      </c>
      <c r="AB1054" t="s">
        <v>97</v>
      </c>
      <c r="AC1054" t="s">
        <v>1675</v>
      </c>
      <c r="AD1054" t="s">
        <v>448</v>
      </c>
      <c r="AE1054" t="s">
        <v>6374</v>
      </c>
      <c r="AI1054" t="s">
        <v>6375</v>
      </c>
      <c r="AJ1054" t="s">
        <v>6375</v>
      </c>
      <c r="AK1054" t="s">
        <v>6375</v>
      </c>
      <c r="AN1054" t="s">
        <v>1485</v>
      </c>
      <c r="AO1054" t="s">
        <v>1486</v>
      </c>
      <c r="AV1054" t="s">
        <v>6376</v>
      </c>
      <c r="AX1054">
        <v>61</v>
      </c>
      <c r="AY1054" t="s">
        <v>6377</v>
      </c>
      <c r="AZ1054" t="s">
        <v>6378</v>
      </c>
      <c r="BA1054" t="s">
        <v>3954</v>
      </c>
      <c r="BB1054" t="s">
        <v>3955</v>
      </c>
      <c r="BC1054" t="s">
        <v>6379</v>
      </c>
      <c r="BO1054" t="s">
        <v>110</v>
      </c>
      <c r="BP1054" t="s">
        <v>111</v>
      </c>
      <c r="BQ1054" t="s">
        <v>112</v>
      </c>
      <c r="BR1054" t="s">
        <v>252</v>
      </c>
      <c r="BS1054" t="s">
        <v>1006</v>
      </c>
      <c r="BT1054" t="s">
        <v>983</v>
      </c>
      <c r="BU1054" t="s">
        <v>116</v>
      </c>
      <c r="BV1054" t="s">
        <v>137</v>
      </c>
      <c r="CF1054">
        <v>6</v>
      </c>
      <c r="CG1054">
        <v>1</v>
      </c>
      <c r="CH1054" t="s">
        <v>4763</v>
      </c>
    </row>
    <row r="1055" spans="1:86" x14ac:dyDescent="0.25">
      <c r="A1055">
        <v>1052</v>
      </c>
      <c r="B1055" t="s">
        <v>86</v>
      </c>
      <c r="C1055" t="s">
        <v>87</v>
      </c>
      <c r="D1055" t="s">
        <v>6380</v>
      </c>
      <c r="E1055" t="s">
        <v>1476</v>
      </c>
      <c r="F1055" t="s">
        <v>797</v>
      </c>
      <c r="H1055" t="s">
        <v>798</v>
      </c>
      <c r="I1055" t="s">
        <v>799</v>
      </c>
      <c r="J1055" t="s">
        <v>6298</v>
      </c>
      <c r="P1055" t="s">
        <v>800</v>
      </c>
      <c r="Q1055" t="s">
        <v>95</v>
      </c>
      <c r="Z1055" t="s">
        <v>1675</v>
      </c>
      <c r="AB1055" t="s">
        <v>97</v>
      </c>
      <c r="AC1055" t="s">
        <v>1675</v>
      </c>
      <c r="AD1055" t="s">
        <v>4755</v>
      </c>
      <c r="AE1055" t="s">
        <v>6362</v>
      </c>
      <c r="AI1055" t="s">
        <v>6363</v>
      </c>
      <c r="AJ1055" t="s">
        <v>6363</v>
      </c>
      <c r="AK1055" t="s">
        <v>6363</v>
      </c>
      <c r="AN1055" t="s">
        <v>1485</v>
      </c>
      <c r="AO1055" t="s">
        <v>1486</v>
      </c>
      <c r="AV1055" t="s">
        <v>6364</v>
      </c>
      <c r="AX1055">
        <v>59</v>
      </c>
      <c r="AY1055" t="s">
        <v>6365</v>
      </c>
      <c r="AZ1055" t="s">
        <v>6366</v>
      </c>
      <c r="BA1055" t="s">
        <v>6067</v>
      </c>
      <c r="BB1055" t="s">
        <v>5826</v>
      </c>
      <c r="BC1055" t="s">
        <v>6367</v>
      </c>
      <c r="BO1055" t="s">
        <v>110</v>
      </c>
      <c r="BP1055" t="s">
        <v>111</v>
      </c>
      <c r="BQ1055" t="s">
        <v>112</v>
      </c>
      <c r="BR1055" t="s">
        <v>1794</v>
      </c>
      <c r="BS1055" t="s">
        <v>6069</v>
      </c>
      <c r="BT1055" t="s">
        <v>254</v>
      </c>
      <c r="BU1055" t="s">
        <v>116</v>
      </c>
      <c r="BV1055" t="s">
        <v>475</v>
      </c>
      <c r="CF1055">
        <v>6</v>
      </c>
      <c r="CG1055">
        <v>1</v>
      </c>
      <c r="CH1055" t="s">
        <v>4763</v>
      </c>
    </row>
    <row r="1056" spans="1:86" x14ac:dyDescent="0.25">
      <c r="A1056">
        <v>1053</v>
      </c>
      <c r="B1056" t="s">
        <v>86</v>
      </c>
      <c r="C1056" t="s">
        <v>87</v>
      </c>
      <c r="D1056" t="s">
        <v>6381</v>
      </c>
      <c r="E1056" t="s">
        <v>1476</v>
      </c>
      <c r="F1056" t="s">
        <v>797</v>
      </c>
      <c r="H1056" t="s">
        <v>798</v>
      </c>
      <c r="I1056" t="s">
        <v>799</v>
      </c>
      <c r="J1056" t="s">
        <v>6298</v>
      </c>
      <c r="P1056" t="s">
        <v>800</v>
      </c>
      <c r="Q1056" t="s">
        <v>95</v>
      </c>
      <c r="Z1056" t="s">
        <v>1675</v>
      </c>
      <c r="AB1056" t="s">
        <v>97</v>
      </c>
      <c r="AC1056" t="s">
        <v>1675</v>
      </c>
      <c r="AD1056" t="s">
        <v>4755</v>
      </c>
      <c r="AE1056" t="s">
        <v>6382</v>
      </c>
      <c r="AI1056" t="s">
        <v>4781</v>
      </c>
      <c r="AJ1056" t="s">
        <v>4781</v>
      </c>
      <c r="AK1056" t="s">
        <v>4781</v>
      </c>
      <c r="AN1056" t="s">
        <v>1485</v>
      </c>
      <c r="AO1056" t="s">
        <v>1486</v>
      </c>
      <c r="AV1056" t="s">
        <v>6289</v>
      </c>
      <c r="AX1056">
        <v>139</v>
      </c>
      <c r="AY1056" t="s">
        <v>6290</v>
      </c>
      <c r="AZ1056" t="s">
        <v>6291</v>
      </c>
      <c r="BA1056" t="s">
        <v>6292</v>
      </c>
      <c r="BB1056" t="s">
        <v>6293</v>
      </c>
      <c r="BC1056" t="s">
        <v>6294</v>
      </c>
      <c r="BJ1056" t="s">
        <v>3707</v>
      </c>
      <c r="BO1056" t="s">
        <v>110</v>
      </c>
      <c r="BP1056" t="s">
        <v>111</v>
      </c>
      <c r="BQ1056" t="s">
        <v>112</v>
      </c>
      <c r="BR1056" t="s">
        <v>134</v>
      </c>
      <c r="BS1056" t="s">
        <v>3708</v>
      </c>
      <c r="BT1056" t="s">
        <v>3847</v>
      </c>
      <c r="BU1056" t="s">
        <v>116</v>
      </c>
      <c r="BV1056" t="s">
        <v>475</v>
      </c>
      <c r="CF1056">
        <v>6</v>
      </c>
      <c r="CG1056">
        <v>1</v>
      </c>
      <c r="CH1056" t="s">
        <v>4763</v>
      </c>
    </row>
    <row r="1057" spans="1:86" x14ac:dyDescent="0.25">
      <c r="A1057">
        <v>1054</v>
      </c>
      <c r="B1057" t="s">
        <v>86</v>
      </c>
      <c r="C1057" t="s">
        <v>87</v>
      </c>
      <c r="D1057" t="s">
        <v>6383</v>
      </c>
      <c r="E1057" t="s">
        <v>1476</v>
      </c>
      <c r="F1057" t="s">
        <v>797</v>
      </c>
      <c r="H1057" t="s">
        <v>798</v>
      </c>
      <c r="I1057" t="s">
        <v>799</v>
      </c>
      <c r="J1057" t="s">
        <v>6298</v>
      </c>
      <c r="P1057" t="s">
        <v>800</v>
      </c>
      <c r="Q1057" t="s">
        <v>95</v>
      </c>
      <c r="Z1057" t="s">
        <v>6384</v>
      </c>
      <c r="AB1057" t="s">
        <v>97</v>
      </c>
      <c r="AC1057" t="s">
        <v>6384</v>
      </c>
      <c r="AD1057" t="s">
        <v>4880</v>
      </c>
      <c r="AE1057" t="s">
        <v>6385</v>
      </c>
      <c r="AI1057" t="s">
        <v>6386</v>
      </c>
      <c r="AJ1057" t="s">
        <v>6386</v>
      </c>
      <c r="AK1057" t="s">
        <v>6386</v>
      </c>
      <c r="AN1057" t="s">
        <v>1485</v>
      </c>
      <c r="AO1057" t="s">
        <v>1486</v>
      </c>
      <c r="AV1057" t="s">
        <v>6387</v>
      </c>
      <c r="AX1057">
        <v>118</v>
      </c>
      <c r="AY1057" t="s">
        <v>6388</v>
      </c>
      <c r="AZ1057" t="s">
        <v>6389</v>
      </c>
      <c r="BA1057" t="s">
        <v>6390</v>
      </c>
      <c r="BB1057" t="s">
        <v>6391</v>
      </c>
      <c r="BC1057" t="s">
        <v>6392</v>
      </c>
      <c r="BJ1057" t="s">
        <v>3707</v>
      </c>
      <c r="BO1057" t="s">
        <v>110</v>
      </c>
      <c r="BP1057" t="s">
        <v>111</v>
      </c>
      <c r="BQ1057" t="s">
        <v>112</v>
      </c>
      <c r="BR1057" t="s">
        <v>134</v>
      </c>
      <c r="BS1057" t="s">
        <v>5011</v>
      </c>
      <c r="BT1057" t="s">
        <v>3847</v>
      </c>
      <c r="BU1057" t="s">
        <v>116</v>
      </c>
      <c r="BV1057" t="s">
        <v>187</v>
      </c>
      <c r="CF1057">
        <v>6</v>
      </c>
      <c r="CG1057">
        <v>1</v>
      </c>
      <c r="CH1057" t="s">
        <v>4763</v>
      </c>
    </row>
    <row r="1058" spans="1:86" x14ac:dyDescent="0.25">
      <c r="A1058">
        <v>1055</v>
      </c>
      <c r="B1058" t="s">
        <v>86</v>
      </c>
      <c r="C1058" t="s">
        <v>87</v>
      </c>
      <c r="D1058" t="s">
        <v>6393</v>
      </c>
      <c r="E1058" t="s">
        <v>1476</v>
      </c>
      <c r="F1058" t="s">
        <v>797</v>
      </c>
      <c r="H1058" t="s">
        <v>798</v>
      </c>
      <c r="I1058" t="s">
        <v>799</v>
      </c>
      <c r="J1058" t="s">
        <v>6342</v>
      </c>
      <c r="P1058" t="s">
        <v>800</v>
      </c>
      <c r="Q1058" t="s">
        <v>95</v>
      </c>
      <c r="Z1058" t="s">
        <v>6394</v>
      </c>
      <c r="AB1058" t="s">
        <v>97</v>
      </c>
      <c r="AC1058" t="s">
        <v>928</v>
      </c>
      <c r="AD1058" t="s">
        <v>395</v>
      </c>
      <c r="AE1058" t="s">
        <v>6395</v>
      </c>
      <c r="AI1058" t="s">
        <v>4781</v>
      </c>
      <c r="AJ1058" t="s">
        <v>4781</v>
      </c>
      <c r="AK1058" t="s">
        <v>4781</v>
      </c>
      <c r="AN1058" t="s">
        <v>1485</v>
      </c>
      <c r="AO1058" t="s">
        <v>1486</v>
      </c>
      <c r="AV1058" t="s">
        <v>6396</v>
      </c>
      <c r="AX1058">
        <v>104</v>
      </c>
      <c r="AY1058" t="s">
        <v>6397</v>
      </c>
      <c r="AZ1058" t="s">
        <v>6398</v>
      </c>
      <c r="BA1058" t="s">
        <v>234</v>
      </c>
      <c r="BB1058" t="s">
        <v>235</v>
      </c>
      <c r="BC1058" t="s">
        <v>1891</v>
      </c>
      <c r="BG1058" t="s">
        <v>1892</v>
      </c>
      <c r="BO1058" t="s">
        <v>110</v>
      </c>
      <c r="BP1058" t="s">
        <v>111</v>
      </c>
      <c r="BQ1058" t="s">
        <v>112</v>
      </c>
      <c r="BR1058" t="s">
        <v>239</v>
      </c>
      <c r="BS1058" t="s">
        <v>240</v>
      </c>
      <c r="BT1058" t="s">
        <v>241</v>
      </c>
      <c r="BU1058" t="s">
        <v>116</v>
      </c>
      <c r="BV1058" t="s">
        <v>137</v>
      </c>
      <c r="CF1058">
        <v>4</v>
      </c>
      <c r="CG1058">
        <v>1</v>
      </c>
      <c r="CH1058" t="s">
        <v>4763</v>
      </c>
    </row>
    <row r="1059" spans="1:86" x14ac:dyDescent="0.25">
      <c r="A1059">
        <v>1056</v>
      </c>
      <c r="B1059" t="s">
        <v>86</v>
      </c>
      <c r="C1059" t="s">
        <v>87</v>
      </c>
      <c r="D1059" t="s">
        <v>6399</v>
      </c>
      <c r="E1059" t="s">
        <v>1476</v>
      </c>
      <c r="F1059" t="s">
        <v>797</v>
      </c>
      <c r="H1059" t="s">
        <v>798</v>
      </c>
      <c r="I1059" t="s">
        <v>799</v>
      </c>
      <c r="J1059" t="s">
        <v>6342</v>
      </c>
      <c r="P1059" t="s">
        <v>800</v>
      </c>
      <c r="Q1059" t="s">
        <v>95</v>
      </c>
      <c r="Z1059" t="s">
        <v>6400</v>
      </c>
      <c r="AB1059" t="s">
        <v>97</v>
      </c>
      <c r="AC1059" t="s">
        <v>6400</v>
      </c>
      <c r="AD1059" t="s">
        <v>6401</v>
      </c>
      <c r="AE1059" t="s">
        <v>6402</v>
      </c>
      <c r="AI1059" t="s">
        <v>6403</v>
      </c>
      <c r="AJ1059" t="s">
        <v>6403</v>
      </c>
      <c r="AK1059" t="s">
        <v>6403</v>
      </c>
      <c r="AN1059" t="s">
        <v>1485</v>
      </c>
      <c r="AO1059" t="s">
        <v>1486</v>
      </c>
      <c r="AV1059" t="s">
        <v>6404</v>
      </c>
      <c r="AX1059">
        <v>139</v>
      </c>
      <c r="AY1059" t="s">
        <v>6405</v>
      </c>
      <c r="AZ1059" t="s">
        <v>6406</v>
      </c>
      <c r="BA1059" t="s">
        <v>4770</v>
      </c>
      <c r="BB1059" t="s">
        <v>4771</v>
      </c>
      <c r="BG1059" t="s">
        <v>3843</v>
      </c>
      <c r="BH1059" t="s">
        <v>4772</v>
      </c>
      <c r="BI1059" t="s">
        <v>704</v>
      </c>
      <c r="BM1059" t="s">
        <v>3844</v>
      </c>
      <c r="BN1059" t="s">
        <v>3845</v>
      </c>
      <c r="BO1059" t="s">
        <v>110</v>
      </c>
      <c r="BP1059" t="s">
        <v>111</v>
      </c>
      <c r="BQ1059" t="s">
        <v>112</v>
      </c>
      <c r="BR1059" t="s">
        <v>134</v>
      </c>
      <c r="BS1059" t="s">
        <v>3708</v>
      </c>
      <c r="BT1059" t="s">
        <v>3847</v>
      </c>
      <c r="BU1059" t="s">
        <v>116</v>
      </c>
      <c r="BV1059" t="s">
        <v>475</v>
      </c>
      <c r="CF1059">
        <v>4</v>
      </c>
      <c r="CG1059">
        <v>3</v>
      </c>
      <c r="CH1059" t="s">
        <v>4763</v>
      </c>
    </row>
    <row r="1060" spans="1:86" x14ac:dyDescent="0.25">
      <c r="A1060">
        <v>1057</v>
      </c>
      <c r="B1060" t="s">
        <v>86</v>
      </c>
      <c r="C1060" t="s">
        <v>87</v>
      </c>
      <c r="D1060" t="s">
        <v>6407</v>
      </c>
      <c r="E1060" t="s">
        <v>1476</v>
      </c>
      <c r="F1060" t="s">
        <v>797</v>
      </c>
      <c r="H1060" t="s">
        <v>798</v>
      </c>
      <c r="I1060" t="s">
        <v>799</v>
      </c>
      <c r="J1060" t="s">
        <v>93</v>
      </c>
      <c r="P1060" t="s">
        <v>800</v>
      </c>
      <c r="Q1060" t="s">
        <v>95</v>
      </c>
      <c r="Z1060" t="s">
        <v>2950</v>
      </c>
      <c r="AB1060" t="s">
        <v>97</v>
      </c>
      <c r="AC1060" t="s">
        <v>2950</v>
      </c>
      <c r="AD1060" t="s">
        <v>6408</v>
      </c>
      <c r="AE1060" t="s">
        <v>6409</v>
      </c>
      <c r="AI1060" t="s">
        <v>4948</v>
      </c>
      <c r="AJ1060" t="s">
        <v>4948</v>
      </c>
      <c r="AK1060" t="s">
        <v>4948</v>
      </c>
      <c r="AN1060" t="s">
        <v>1485</v>
      </c>
      <c r="AO1060" t="s">
        <v>1486</v>
      </c>
      <c r="AV1060" t="s">
        <v>6410</v>
      </c>
      <c r="AX1060">
        <v>72</v>
      </c>
      <c r="AY1060" t="s">
        <v>6411</v>
      </c>
      <c r="AZ1060" t="s">
        <v>6412</v>
      </c>
      <c r="BA1060" t="s">
        <v>5825</v>
      </c>
      <c r="BB1060" t="s">
        <v>5826</v>
      </c>
      <c r="BC1060" t="s">
        <v>6413</v>
      </c>
      <c r="BO1060" t="s">
        <v>110</v>
      </c>
      <c r="BP1060" t="s">
        <v>111</v>
      </c>
      <c r="BQ1060" t="s">
        <v>112</v>
      </c>
      <c r="BR1060" t="s">
        <v>1794</v>
      </c>
      <c r="BS1060" t="s">
        <v>5828</v>
      </c>
      <c r="BT1060" t="s">
        <v>254</v>
      </c>
      <c r="BU1060" t="s">
        <v>116</v>
      </c>
      <c r="BV1060" t="s">
        <v>475</v>
      </c>
      <c r="CF1060">
        <v>4</v>
      </c>
      <c r="CG1060">
        <v>1</v>
      </c>
      <c r="CH1060" t="s">
        <v>4763</v>
      </c>
    </row>
    <row r="1061" spans="1:86" x14ac:dyDescent="0.25">
      <c r="A1061">
        <v>1058</v>
      </c>
      <c r="B1061" t="s">
        <v>86</v>
      </c>
      <c r="C1061" t="s">
        <v>87</v>
      </c>
      <c r="D1061" t="s">
        <v>6414</v>
      </c>
      <c r="E1061" t="s">
        <v>1476</v>
      </c>
      <c r="F1061" t="s">
        <v>797</v>
      </c>
      <c r="H1061" t="s">
        <v>798</v>
      </c>
      <c r="I1061" t="s">
        <v>799</v>
      </c>
      <c r="J1061" t="s">
        <v>93</v>
      </c>
      <c r="P1061" t="s">
        <v>800</v>
      </c>
      <c r="Q1061" t="s">
        <v>95</v>
      </c>
      <c r="Z1061" t="s">
        <v>6415</v>
      </c>
      <c r="AB1061" t="s">
        <v>97</v>
      </c>
      <c r="AC1061" t="s">
        <v>6415</v>
      </c>
      <c r="AD1061" t="s">
        <v>4788</v>
      </c>
      <c r="AE1061" t="s">
        <v>6416</v>
      </c>
      <c r="AI1061" t="s">
        <v>4925</v>
      </c>
      <c r="AJ1061" t="s">
        <v>4925</v>
      </c>
      <c r="AK1061" t="s">
        <v>4925</v>
      </c>
      <c r="AN1061" t="s">
        <v>1485</v>
      </c>
      <c r="AO1061" t="s">
        <v>1486</v>
      </c>
      <c r="AV1061" t="s">
        <v>6417</v>
      </c>
      <c r="AX1061">
        <v>137</v>
      </c>
      <c r="AY1061" t="s">
        <v>6418</v>
      </c>
      <c r="AZ1061" t="s">
        <v>6419</v>
      </c>
      <c r="BA1061" t="s">
        <v>1384</v>
      </c>
      <c r="BB1061" t="s">
        <v>1385</v>
      </c>
      <c r="BC1061" t="s">
        <v>6420</v>
      </c>
      <c r="BO1061" t="s">
        <v>110</v>
      </c>
      <c r="BP1061" t="s">
        <v>111</v>
      </c>
      <c r="BQ1061" t="s">
        <v>112</v>
      </c>
      <c r="BR1061" t="s">
        <v>134</v>
      </c>
      <c r="BS1061" t="s">
        <v>135</v>
      </c>
      <c r="BT1061" t="s">
        <v>136</v>
      </c>
      <c r="BU1061" t="s">
        <v>116</v>
      </c>
      <c r="BV1061" t="s">
        <v>137</v>
      </c>
      <c r="CF1061">
        <v>6</v>
      </c>
      <c r="CG1061">
        <v>1</v>
      </c>
      <c r="CH1061" t="s">
        <v>4763</v>
      </c>
    </row>
    <row r="1062" spans="1:86" x14ac:dyDescent="0.25">
      <c r="A1062">
        <v>1059</v>
      </c>
      <c r="B1062" t="s">
        <v>86</v>
      </c>
      <c r="C1062" t="s">
        <v>87</v>
      </c>
      <c r="D1062" t="s">
        <v>6421</v>
      </c>
      <c r="E1062" t="s">
        <v>1476</v>
      </c>
      <c r="F1062" t="s">
        <v>797</v>
      </c>
      <c r="H1062" t="s">
        <v>798</v>
      </c>
      <c r="I1062" t="s">
        <v>799</v>
      </c>
      <c r="J1062" t="s">
        <v>93</v>
      </c>
      <c r="P1062" t="s">
        <v>800</v>
      </c>
      <c r="Q1062" t="s">
        <v>95</v>
      </c>
      <c r="Z1062" t="s">
        <v>6415</v>
      </c>
      <c r="AB1062" t="s">
        <v>97</v>
      </c>
      <c r="AC1062" t="s">
        <v>6415</v>
      </c>
      <c r="AD1062" t="s">
        <v>5204</v>
      </c>
      <c r="AE1062" t="s">
        <v>6422</v>
      </c>
      <c r="AI1062" t="s">
        <v>1077</v>
      </c>
      <c r="AJ1062" t="s">
        <v>1077</v>
      </c>
      <c r="AK1062" t="s">
        <v>1077</v>
      </c>
      <c r="AN1062" t="s">
        <v>1485</v>
      </c>
      <c r="AO1062" t="s">
        <v>1486</v>
      </c>
      <c r="AV1062" t="s">
        <v>6423</v>
      </c>
      <c r="AX1062">
        <v>138</v>
      </c>
      <c r="AY1062" t="s">
        <v>6424</v>
      </c>
      <c r="AZ1062" t="s">
        <v>6425</v>
      </c>
      <c r="BA1062" t="s">
        <v>6292</v>
      </c>
      <c r="BB1062" t="s">
        <v>6293</v>
      </c>
      <c r="BC1062" t="s">
        <v>6426</v>
      </c>
      <c r="BJ1062" t="s">
        <v>3707</v>
      </c>
      <c r="BO1062" t="s">
        <v>110</v>
      </c>
      <c r="BP1062" t="s">
        <v>111</v>
      </c>
      <c r="BQ1062" t="s">
        <v>112</v>
      </c>
      <c r="BR1062" t="s">
        <v>3857</v>
      </c>
      <c r="BS1062" t="s">
        <v>3858</v>
      </c>
      <c r="BT1062" t="s">
        <v>3847</v>
      </c>
      <c r="BU1062" t="s">
        <v>116</v>
      </c>
      <c r="BV1062" t="s">
        <v>187</v>
      </c>
      <c r="CF1062">
        <v>4</v>
      </c>
      <c r="CG1062">
        <v>1</v>
      </c>
      <c r="CH1062" t="s">
        <v>4763</v>
      </c>
    </row>
    <row r="1063" spans="1:86" x14ac:dyDescent="0.25">
      <c r="A1063">
        <v>1060</v>
      </c>
      <c r="B1063" t="s">
        <v>86</v>
      </c>
      <c r="C1063" t="s">
        <v>87</v>
      </c>
      <c r="D1063" t="s">
        <v>6427</v>
      </c>
      <c r="E1063" t="s">
        <v>1476</v>
      </c>
      <c r="F1063" t="s">
        <v>797</v>
      </c>
      <c r="H1063" t="s">
        <v>798</v>
      </c>
      <c r="I1063" t="s">
        <v>799</v>
      </c>
      <c r="J1063" t="s">
        <v>6298</v>
      </c>
      <c r="P1063" t="s">
        <v>800</v>
      </c>
      <c r="Q1063" t="s">
        <v>95</v>
      </c>
      <c r="Z1063" t="s">
        <v>4974</v>
      </c>
      <c r="AB1063" t="s">
        <v>97</v>
      </c>
      <c r="AC1063" t="s">
        <v>4974</v>
      </c>
      <c r="AD1063" t="s">
        <v>4811</v>
      </c>
      <c r="AE1063" t="s">
        <v>6428</v>
      </c>
      <c r="AI1063" t="s">
        <v>1077</v>
      </c>
      <c r="AJ1063" t="s">
        <v>1077</v>
      </c>
      <c r="AK1063" t="s">
        <v>1077</v>
      </c>
      <c r="AN1063" t="s">
        <v>1485</v>
      </c>
      <c r="AO1063" t="s">
        <v>1486</v>
      </c>
      <c r="AV1063" t="s">
        <v>6429</v>
      </c>
      <c r="AX1063">
        <v>54</v>
      </c>
      <c r="AY1063" t="s">
        <v>6430</v>
      </c>
      <c r="AZ1063" t="s">
        <v>6431</v>
      </c>
      <c r="BA1063" t="s">
        <v>3387</v>
      </c>
      <c r="BB1063" t="s">
        <v>3388</v>
      </c>
      <c r="BC1063" t="s">
        <v>6432</v>
      </c>
      <c r="BM1063" t="s">
        <v>1005</v>
      </c>
      <c r="BN1063" t="s">
        <v>1004</v>
      </c>
      <c r="BO1063" t="s">
        <v>110</v>
      </c>
      <c r="BP1063" t="s">
        <v>111</v>
      </c>
      <c r="BQ1063" t="s">
        <v>112</v>
      </c>
      <c r="BR1063" t="s">
        <v>252</v>
      </c>
      <c r="BS1063" t="s">
        <v>4798</v>
      </c>
      <c r="BT1063" t="s">
        <v>983</v>
      </c>
      <c r="BU1063" t="s">
        <v>116</v>
      </c>
      <c r="BV1063" t="s">
        <v>475</v>
      </c>
      <c r="CF1063">
        <v>6</v>
      </c>
      <c r="CG1063">
        <v>1</v>
      </c>
      <c r="CH1063" t="s">
        <v>4763</v>
      </c>
    </row>
    <row r="1064" spans="1:86" x14ac:dyDescent="0.25">
      <c r="A1064">
        <v>1061</v>
      </c>
      <c r="B1064" t="s">
        <v>86</v>
      </c>
      <c r="C1064" t="s">
        <v>87</v>
      </c>
      <c r="D1064" t="s">
        <v>6433</v>
      </c>
      <c r="E1064" t="s">
        <v>1476</v>
      </c>
      <c r="F1064" t="s">
        <v>797</v>
      </c>
      <c r="H1064" t="s">
        <v>798</v>
      </c>
      <c r="I1064" t="s">
        <v>799</v>
      </c>
      <c r="J1064" t="s">
        <v>6298</v>
      </c>
      <c r="P1064" t="s">
        <v>800</v>
      </c>
      <c r="Q1064" t="s">
        <v>95</v>
      </c>
      <c r="Z1064" t="s">
        <v>4793</v>
      </c>
      <c r="AB1064" t="s">
        <v>97</v>
      </c>
      <c r="AC1064" t="s">
        <v>4793</v>
      </c>
      <c r="AD1064" t="s">
        <v>4811</v>
      </c>
      <c r="AE1064" t="s">
        <v>6434</v>
      </c>
      <c r="AI1064" t="s">
        <v>6435</v>
      </c>
      <c r="AJ1064" t="s">
        <v>6435</v>
      </c>
      <c r="AK1064" t="s">
        <v>6435</v>
      </c>
      <c r="AN1064" t="s">
        <v>1485</v>
      </c>
      <c r="AO1064" t="s">
        <v>1486</v>
      </c>
      <c r="AV1064" t="s">
        <v>6436</v>
      </c>
      <c r="AX1064">
        <v>44</v>
      </c>
      <c r="AY1064" t="s">
        <v>5899</v>
      </c>
      <c r="AZ1064" t="s">
        <v>5900</v>
      </c>
      <c r="BA1064" t="s">
        <v>3387</v>
      </c>
      <c r="BB1064" t="s">
        <v>3388</v>
      </c>
      <c r="BC1064" t="s">
        <v>4821</v>
      </c>
      <c r="BO1064" t="s">
        <v>110</v>
      </c>
      <c r="BP1064" t="s">
        <v>111</v>
      </c>
      <c r="BQ1064" t="s">
        <v>112</v>
      </c>
      <c r="BR1064" t="s">
        <v>252</v>
      </c>
      <c r="BS1064" t="s">
        <v>4798</v>
      </c>
      <c r="BT1064" t="s">
        <v>983</v>
      </c>
      <c r="BU1064" t="s">
        <v>116</v>
      </c>
      <c r="BV1064" t="s">
        <v>475</v>
      </c>
      <c r="CF1064">
        <v>6</v>
      </c>
      <c r="CG1064">
        <v>1</v>
      </c>
      <c r="CH1064" t="s">
        <v>4763</v>
      </c>
    </row>
    <row r="1065" spans="1:86" x14ac:dyDescent="0.25">
      <c r="A1065">
        <v>1062</v>
      </c>
      <c r="B1065" t="s">
        <v>86</v>
      </c>
      <c r="C1065" t="s">
        <v>87</v>
      </c>
      <c r="D1065" t="s">
        <v>6437</v>
      </c>
      <c r="E1065" t="s">
        <v>1476</v>
      </c>
      <c r="F1065" t="s">
        <v>6438</v>
      </c>
      <c r="H1065" t="s">
        <v>1331</v>
      </c>
      <c r="I1065" t="s">
        <v>6439</v>
      </c>
      <c r="J1065" t="s">
        <v>93</v>
      </c>
      <c r="P1065" t="s">
        <v>800</v>
      </c>
      <c r="Q1065" t="s">
        <v>95</v>
      </c>
      <c r="Z1065" t="s">
        <v>1675</v>
      </c>
      <c r="AB1065" t="s">
        <v>97</v>
      </c>
      <c r="AC1065" t="s">
        <v>1675</v>
      </c>
      <c r="AD1065" t="s">
        <v>2311</v>
      </c>
      <c r="AE1065" t="s">
        <v>6440</v>
      </c>
      <c r="AI1065" t="s">
        <v>6441</v>
      </c>
      <c r="AJ1065" t="s">
        <v>6441</v>
      </c>
      <c r="AK1065" t="s">
        <v>6441</v>
      </c>
      <c r="AN1065" t="s">
        <v>1485</v>
      </c>
      <c r="AO1065" t="s">
        <v>1486</v>
      </c>
      <c r="AV1065" t="s">
        <v>6442</v>
      </c>
      <c r="AX1065">
        <v>62</v>
      </c>
      <c r="AY1065" t="s">
        <v>6443</v>
      </c>
      <c r="AZ1065" t="s">
        <v>6444</v>
      </c>
      <c r="BA1065" t="s">
        <v>2989</v>
      </c>
      <c r="BB1065" t="s">
        <v>2990</v>
      </c>
      <c r="BC1065" t="s">
        <v>2991</v>
      </c>
      <c r="BO1065" t="s">
        <v>110</v>
      </c>
      <c r="BP1065" t="s">
        <v>111</v>
      </c>
      <c r="BQ1065" t="s">
        <v>112</v>
      </c>
      <c r="BR1065" t="s">
        <v>2223</v>
      </c>
      <c r="BS1065" t="s">
        <v>2992</v>
      </c>
      <c r="BT1065" t="s">
        <v>983</v>
      </c>
      <c r="BU1065" t="s">
        <v>6445</v>
      </c>
      <c r="BV1065" t="s">
        <v>602</v>
      </c>
      <c r="CF1065">
        <v>6</v>
      </c>
      <c r="CG1065">
        <v>1</v>
      </c>
      <c r="CH1065" t="s">
        <v>4763</v>
      </c>
    </row>
    <row r="1066" spans="1:86" x14ac:dyDescent="0.25">
      <c r="A1066">
        <v>1063</v>
      </c>
      <c r="B1066" t="s">
        <v>86</v>
      </c>
      <c r="C1066" t="s">
        <v>87</v>
      </c>
      <c r="D1066" t="s">
        <v>6446</v>
      </c>
      <c r="E1066" t="s">
        <v>1476</v>
      </c>
      <c r="F1066" t="s">
        <v>6438</v>
      </c>
      <c r="H1066" t="s">
        <v>1331</v>
      </c>
      <c r="I1066" t="s">
        <v>6439</v>
      </c>
      <c r="J1066" t="s">
        <v>93</v>
      </c>
      <c r="P1066" t="s">
        <v>800</v>
      </c>
      <c r="Q1066" t="s">
        <v>95</v>
      </c>
      <c r="Z1066" t="s">
        <v>1675</v>
      </c>
      <c r="AB1066" t="s">
        <v>97</v>
      </c>
      <c r="AC1066" t="s">
        <v>1675</v>
      </c>
      <c r="AD1066" t="s">
        <v>2311</v>
      </c>
      <c r="AE1066" t="s">
        <v>6440</v>
      </c>
      <c r="AI1066" t="s">
        <v>6441</v>
      </c>
      <c r="AJ1066" t="s">
        <v>6441</v>
      </c>
      <c r="AK1066" t="s">
        <v>6441</v>
      </c>
      <c r="AN1066" t="s">
        <v>1485</v>
      </c>
      <c r="AO1066" t="s">
        <v>1486</v>
      </c>
      <c r="AV1066" t="s">
        <v>6442</v>
      </c>
      <c r="AX1066">
        <v>62</v>
      </c>
      <c r="AY1066" t="s">
        <v>6443</v>
      </c>
      <c r="AZ1066" t="s">
        <v>6444</v>
      </c>
      <c r="BA1066" t="s">
        <v>2989</v>
      </c>
      <c r="BB1066" t="s">
        <v>2990</v>
      </c>
      <c r="BC1066" t="s">
        <v>2991</v>
      </c>
      <c r="BO1066" t="s">
        <v>110</v>
      </c>
      <c r="BP1066" t="s">
        <v>111</v>
      </c>
      <c r="BQ1066" t="s">
        <v>112</v>
      </c>
      <c r="BR1066" t="s">
        <v>2223</v>
      </c>
      <c r="BS1066" t="s">
        <v>2992</v>
      </c>
      <c r="BT1066" t="s">
        <v>983</v>
      </c>
      <c r="BU1066" t="s">
        <v>6445</v>
      </c>
      <c r="BV1066" t="s">
        <v>602</v>
      </c>
      <c r="CF1066">
        <v>6</v>
      </c>
      <c r="CG1066">
        <v>1</v>
      </c>
      <c r="CH1066" t="s">
        <v>4763</v>
      </c>
    </row>
    <row r="1067" spans="1:86" x14ac:dyDescent="0.25">
      <c r="A1067">
        <v>1064</v>
      </c>
      <c r="B1067" t="s">
        <v>86</v>
      </c>
      <c r="C1067" t="s">
        <v>87</v>
      </c>
      <c r="D1067" t="s">
        <v>6447</v>
      </c>
      <c r="E1067" t="s">
        <v>1476</v>
      </c>
      <c r="F1067" t="s">
        <v>6438</v>
      </c>
      <c r="H1067" t="s">
        <v>1331</v>
      </c>
      <c r="I1067" t="s">
        <v>6439</v>
      </c>
      <c r="J1067" t="s">
        <v>93</v>
      </c>
      <c r="P1067" t="s">
        <v>800</v>
      </c>
      <c r="Q1067" t="s">
        <v>95</v>
      </c>
      <c r="Z1067" t="s">
        <v>1675</v>
      </c>
      <c r="AB1067" t="s">
        <v>97</v>
      </c>
      <c r="AC1067" t="s">
        <v>1675</v>
      </c>
      <c r="AD1067" t="s">
        <v>2311</v>
      </c>
      <c r="AE1067" t="s">
        <v>6440</v>
      </c>
      <c r="AI1067" t="s">
        <v>6448</v>
      </c>
      <c r="AJ1067" t="s">
        <v>6448</v>
      </c>
      <c r="AK1067" t="s">
        <v>6448</v>
      </c>
      <c r="AN1067" t="s">
        <v>1485</v>
      </c>
      <c r="AO1067" t="s">
        <v>1486</v>
      </c>
      <c r="AV1067" t="s">
        <v>6449</v>
      </c>
      <c r="AX1067">
        <v>62</v>
      </c>
      <c r="AY1067" t="s">
        <v>6450</v>
      </c>
      <c r="AZ1067" t="s">
        <v>6451</v>
      </c>
      <c r="BA1067" t="s">
        <v>2989</v>
      </c>
      <c r="BB1067" t="s">
        <v>2990</v>
      </c>
      <c r="BO1067" t="s">
        <v>110</v>
      </c>
      <c r="BP1067" t="s">
        <v>111</v>
      </c>
      <c r="BQ1067" t="s">
        <v>112</v>
      </c>
      <c r="BR1067" t="s">
        <v>2223</v>
      </c>
      <c r="BS1067" t="s">
        <v>2992</v>
      </c>
      <c r="BT1067" t="s">
        <v>1506</v>
      </c>
      <c r="BU1067" t="s">
        <v>6445</v>
      </c>
      <c r="BV1067" t="s">
        <v>602</v>
      </c>
      <c r="CF1067">
        <v>6</v>
      </c>
      <c r="CG1067">
        <v>3</v>
      </c>
      <c r="CH1067" t="s">
        <v>4763</v>
      </c>
    </row>
    <row r="1068" spans="1:86" x14ac:dyDescent="0.25">
      <c r="A1068">
        <v>1065</v>
      </c>
      <c r="B1068" t="s">
        <v>86</v>
      </c>
      <c r="C1068" t="s">
        <v>87</v>
      </c>
      <c r="D1068" t="s">
        <v>6452</v>
      </c>
      <c r="E1068" t="s">
        <v>1476</v>
      </c>
      <c r="F1068" t="s">
        <v>6438</v>
      </c>
      <c r="H1068" t="s">
        <v>1331</v>
      </c>
      <c r="I1068" t="s">
        <v>6439</v>
      </c>
      <c r="J1068" t="s">
        <v>93</v>
      </c>
      <c r="P1068" t="s">
        <v>800</v>
      </c>
      <c r="Q1068" t="s">
        <v>95</v>
      </c>
      <c r="Z1068" t="s">
        <v>1675</v>
      </c>
      <c r="AB1068" t="s">
        <v>97</v>
      </c>
      <c r="AC1068" t="s">
        <v>1675</v>
      </c>
      <c r="AD1068" t="s">
        <v>4871</v>
      </c>
      <c r="AE1068" t="s">
        <v>5857</v>
      </c>
      <c r="AI1068" t="s">
        <v>6453</v>
      </c>
      <c r="AJ1068" t="s">
        <v>6453</v>
      </c>
      <c r="AK1068" t="s">
        <v>6453</v>
      </c>
      <c r="AN1068" t="s">
        <v>1485</v>
      </c>
      <c r="AO1068" t="s">
        <v>1486</v>
      </c>
      <c r="AV1068" t="s">
        <v>6454</v>
      </c>
      <c r="AX1068">
        <v>60</v>
      </c>
      <c r="AY1068" t="s">
        <v>6455</v>
      </c>
      <c r="AZ1068" t="s">
        <v>6264</v>
      </c>
      <c r="BA1068" t="s">
        <v>3415</v>
      </c>
      <c r="BB1068" t="s">
        <v>3416</v>
      </c>
      <c r="BH1068" t="s">
        <v>3417</v>
      </c>
      <c r="BI1068" t="s">
        <v>1629</v>
      </c>
      <c r="BJ1068" t="s">
        <v>1004</v>
      </c>
      <c r="BM1068" t="s">
        <v>3418</v>
      </c>
      <c r="BN1068" t="s">
        <v>3419</v>
      </c>
      <c r="BO1068" t="s">
        <v>110</v>
      </c>
      <c r="BP1068" t="s">
        <v>111</v>
      </c>
      <c r="BQ1068" t="s">
        <v>112</v>
      </c>
      <c r="BR1068" t="s">
        <v>2223</v>
      </c>
      <c r="BS1068" t="s">
        <v>3420</v>
      </c>
      <c r="BT1068" t="s">
        <v>983</v>
      </c>
      <c r="BU1068" t="s">
        <v>116</v>
      </c>
      <c r="BV1068" t="s">
        <v>3421</v>
      </c>
      <c r="CF1068">
        <v>5</v>
      </c>
      <c r="CG1068">
        <v>3</v>
      </c>
      <c r="CH1068" t="s">
        <v>4763</v>
      </c>
    </row>
    <row r="1069" spans="1:86" x14ac:dyDescent="0.25">
      <c r="A1069">
        <v>1066</v>
      </c>
      <c r="B1069" t="s">
        <v>86</v>
      </c>
      <c r="C1069" t="s">
        <v>87</v>
      </c>
      <c r="D1069" t="s">
        <v>6456</v>
      </c>
      <c r="E1069" t="s">
        <v>1476</v>
      </c>
      <c r="F1069" t="s">
        <v>6438</v>
      </c>
      <c r="H1069" t="s">
        <v>1331</v>
      </c>
      <c r="I1069" t="s">
        <v>6439</v>
      </c>
      <c r="J1069" t="s">
        <v>93</v>
      </c>
      <c r="P1069" t="s">
        <v>800</v>
      </c>
      <c r="Q1069" t="s">
        <v>95</v>
      </c>
      <c r="Z1069" t="s">
        <v>1675</v>
      </c>
      <c r="AB1069" t="s">
        <v>97</v>
      </c>
      <c r="AC1069" t="s">
        <v>1675</v>
      </c>
      <c r="AD1069" t="s">
        <v>4755</v>
      </c>
      <c r="AE1069" t="s">
        <v>6382</v>
      </c>
      <c r="AI1069" t="s">
        <v>6457</v>
      </c>
      <c r="AJ1069" t="s">
        <v>6457</v>
      </c>
      <c r="AK1069" t="s">
        <v>6457</v>
      </c>
      <c r="AN1069" t="s">
        <v>1485</v>
      </c>
      <c r="AO1069" t="s">
        <v>1486</v>
      </c>
      <c r="AV1069" t="s">
        <v>6458</v>
      </c>
      <c r="AX1069">
        <v>117</v>
      </c>
      <c r="AY1069" t="s">
        <v>6459</v>
      </c>
      <c r="AZ1069" t="s">
        <v>6460</v>
      </c>
      <c r="BA1069" t="s">
        <v>6390</v>
      </c>
      <c r="BB1069" t="s">
        <v>6391</v>
      </c>
      <c r="BJ1069" t="s">
        <v>3707</v>
      </c>
      <c r="BO1069" t="s">
        <v>110</v>
      </c>
      <c r="BP1069" t="s">
        <v>111</v>
      </c>
      <c r="BQ1069" t="s">
        <v>112</v>
      </c>
      <c r="BR1069" t="s">
        <v>134</v>
      </c>
      <c r="BS1069" t="s">
        <v>5011</v>
      </c>
      <c r="BT1069" t="s">
        <v>3847</v>
      </c>
      <c r="BU1069" t="s">
        <v>6445</v>
      </c>
      <c r="BV1069" t="s">
        <v>187</v>
      </c>
      <c r="CF1069">
        <v>6</v>
      </c>
      <c r="CG1069">
        <v>3</v>
      </c>
      <c r="CH1069" t="s">
        <v>4763</v>
      </c>
    </row>
    <row r="1070" spans="1:86" x14ac:dyDescent="0.25">
      <c r="A1070">
        <v>1067</v>
      </c>
      <c r="B1070" t="s">
        <v>86</v>
      </c>
      <c r="C1070" t="s">
        <v>87</v>
      </c>
      <c r="D1070" t="s">
        <v>6461</v>
      </c>
      <c r="E1070" t="s">
        <v>1476</v>
      </c>
      <c r="F1070" t="s">
        <v>6438</v>
      </c>
      <c r="H1070" t="s">
        <v>1331</v>
      </c>
      <c r="I1070" t="s">
        <v>6439</v>
      </c>
      <c r="J1070" t="s">
        <v>93</v>
      </c>
      <c r="P1070" t="s">
        <v>800</v>
      </c>
      <c r="Q1070" t="s">
        <v>95</v>
      </c>
      <c r="Z1070" t="s">
        <v>1675</v>
      </c>
      <c r="AB1070" t="s">
        <v>97</v>
      </c>
      <c r="AC1070" t="s">
        <v>1675</v>
      </c>
      <c r="AD1070" t="s">
        <v>4755</v>
      </c>
      <c r="AE1070" t="s">
        <v>6462</v>
      </c>
      <c r="AI1070" t="s">
        <v>6463</v>
      </c>
      <c r="AJ1070" t="s">
        <v>6463</v>
      </c>
      <c r="AK1070" t="s">
        <v>6463</v>
      </c>
      <c r="AN1070" t="s">
        <v>1485</v>
      </c>
      <c r="AO1070" t="s">
        <v>1486</v>
      </c>
      <c r="AV1070" t="s">
        <v>6464</v>
      </c>
      <c r="AX1070">
        <v>54</v>
      </c>
      <c r="AY1070" t="s">
        <v>6465</v>
      </c>
      <c r="AZ1070" t="s">
        <v>6466</v>
      </c>
      <c r="BA1070" t="s">
        <v>1144</v>
      </c>
      <c r="BB1070" t="s">
        <v>1145</v>
      </c>
      <c r="BG1070" t="s">
        <v>1146</v>
      </c>
      <c r="BM1070" t="s">
        <v>1005</v>
      </c>
      <c r="BN1070" t="s">
        <v>1004</v>
      </c>
      <c r="BO1070" t="s">
        <v>110</v>
      </c>
      <c r="BP1070" t="s">
        <v>111</v>
      </c>
      <c r="BQ1070" t="s">
        <v>112</v>
      </c>
      <c r="BR1070" t="s">
        <v>1149</v>
      </c>
      <c r="BS1070" t="s">
        <v>1150</v>
      </c>
      <c r="BT1070" t="s">
        <v>983</v>
      </c>
      <c r="BU1070" t="s">
        <v>116</v>
      </c>
      <c r="BV1070" t="s">
        <v>602</v>
      </c>
      <c r="CF1070">
        <v>6</v>
      </c>
      <c r="CG1070">
        <v>3</v>
      </c>
      <c r="CH1070" t="s">
        <v>4763</v>
      </c>
    </row>
    <row r="1071" spans="1:86" x14ac:dyDescent="0.25">
      <c r="A1071">
        <v>1068</v>
      </c>
      <c r="B1071" t="s">
        <v>86</v>
      </c>
      <c r="C1071" t="s">
        <v>87</v>
      </c>
      <c r="D1071" t="s">
        <v>6467</v>
      </c>
      <c r="E1071" t="s">
        <v>1476</v>
      </c>
      <c r="F1071" t="s">
        <v>6438</v>
      </c>
      <c r="H1071" t="s">
        <v>1331</v>
      </c>
      <c r="I1071" t="s">
        <v>6439</v>
      </c>
      <c r="J1071" t="s">
        <v>93</v>
      </c>
      <c r="P1071" t="s">
        <v>800</v>
      </c>
      <c r="Q1071" t="s">
        <v>95</v>
      </c>
      <c r="Z1071" t="s">
        <v>1675</v>
      </c>
      <c r="AB1071" t="s">
        <v>97</v>
      </c>
      <c r="AC1071" t="s">
        <v>1675</v>
      </c>
      <c r="AD1071" t="s">
        <v>4755</v>
      </c>
      <c r="AE1071" t="s">
        <v>5862</v>
      </c>
      <c r="AI1071" t="s">
        <v>3520</v>
      </c>
      <c r="AJ1071" t="s">
        <v>3520</v>
      </c>
      <c r="AK1071" t="s">
        <v>3520</v>
      </c>
      <c r="AN1071" t="s">
        <v>1485</v>
      </c>
      <c r="AO1071" t="s">
        <v>1486</v>
      </c>
      <c r="AV1071" t="s">
        <v>6282</v>
      </c>
      <c r="AX1071">
        <v>52</v>
      </c>
      <c r="AY1071" t="s">
        <v>6468</v>
      </c>
      <c r="AZ1071" t="s">
        <v>6469</v>
      </c>
      <c r="BA1071" t="s">
        <v>1954</v>
      </c>
      <c r="BB1071" t="s">
        <v>1955</v>
      </c>
      <c r="BJ1071" t="s">
        <v>1957</v>
      </c>
      <c r="BM1071" t="s">
        <v>1005</v>
      </c>
      <c r="BN1071" t="s">
        <v>1004</v>
      </c>
      <c r="BO1071" t="s">
        <v>110</v>
      </c>
      <c r="BP1071" t="s">
        <v>111</v>
      </c>
      <c r="BQ1071" t="s">
        <v>112</v>
      </c>
      <c r="BR1071" t="s">
        <v>1149</v>
      </c>
      <c r="BS1071" t="s">
        <v>1958</v>
      </c>
      <c r="BT1071" t="s">
        <v>254</v>
      </c>
      <c r="BU1071" t="s">
        <v>116</v>
      </c>
      <c r="BV1071" t="s">
        <v>1959</v>
      </c>
      <c r="CF1071">
        <v>6</v>
      </c>
      <c r="CG1071">
        <v>3</v>
      </c>
      <c r="CH1071" t="s">
        <v>4763</v>
      </c>
    </row>
    <row r="1072" spans="1:86" x14ac:dyDescent="0.25">
      <c r="A1072">
        <v>1069</v>
      </c>
      <c r="B1072" t="s">
        <v>86</v>
      </c>
      <c r="C1072" t="s">
        <v>87</v>
      </c>
      <c r="D1072" t="s">
        <v>6470</v>
      </c>
      <c r="E1072" t="s">
        <v>1476</v>
      </c>
      <c r="F1072" t="s">
        <v>304</v>
      </c>
      <c r="H1072" t="s">
        <v>213</v>
      </c>
      <c r="I1072" t="s">
        <v>927</v>
      </c>
      <c r="J1072" t="s">
        <v>93</v>
      </c>
      <c r="P1072" t="s">
        <v>307</v>
      </c>
      <c r="Q1072" t="s">
        <v>95</v>
      </c>
      <c r="Z1072" t="s">
        <v>2765</v>
      </c>
      <c r="AB1072" t="s">
        <v>97</v>
      </c>
      <c r="AC1072" t="s">
        <v>2765</v>
      </c>
      <c r="AD1072" t="s">
        <v>308</v>
      </c>
      <c r="AE1072" t="s">
        <v>6471</v>
      </c>
      <c r="AI1072" t="s">
        <v>6472</v>
      </c>
      <c r="AJ1072" t="s">
        <v>6472</v>
      </c>
      <c r="AK1072" t="s">
        <v>6472</v>
      </c>
      <c r="AN1072" t="s">
        <v>1485</v>
      </c>
      <c r="AO1072" t="s">
        <v>1486</v>
      </c>
      <c r="AV1072" t="s">
        <v>6473</v>
      </c>
      <c r="AX1072">
        <v>59</v>
      </c>
      <c r="AY1072" t="s">
        <v>6474</v>
      </c>
      <c r="AZ1072" t="s">
        <v>6475</v>
      </c>
      <c r="BA1072" t="s">
        <v>313</v>
      </c>
      <c r="BB1072" t="s">
        <v>472</v>
      </c>
      <c r="BC1072" t="s">
        <v>6476</v>
      </c>
      <c r="BG1072" t="s">
        <v>315</v>
      </c>
      <c r="BJ1072" t="s">
        <v>316</v>
      </c>
      <c r="BM1072" t="s">
        <v>473</v>
      </c>
      <c r="BN1072" t="s">
        <v>474</v>
      </c>
      <c r="BO1072" t="s">
        <v>110</v>
      </c>
      <c r="BP1072" t="s">
        <v>111</v>
      </c>
      <c r="BQ1072" t="s">
        <v>112</v>
      </c>
      <c r="BR1072" t="s">
        <v>319</v>
      </c>
      <c r="BS1072" t="s">
        <v>320</v>
      </c>
      <c r="BT1072" t="s">
        <v>321</v>
      </c>
      <c r="BU1072" t="s">
        <v>6445</v>
      </c>
      <c r="BV1072" t="s">
        <v>475</v>
      </c>
      <c r="CC1072" t="s">
        <v>6477</v>
      </c>
      <c r="CF1072">
        <v>6</v>
      </c>
      <c r="CG1072">
        <v>3</v>
      </c>
      <c r="CH1072" t="s">
        <v>4763</v>
      </c>
    </row>
    <row r="1073" spans="1:86" x14ac:dyDescent="0.25">
      <c r="A1073">
        <v>1070</v>
      </c>
      <c r="B1073" t="s">
        <v>86</v>
      </c>
      <c r="C1073" t="s">
        <v>87</v>
      </c>
      <c r="D1073" t="s">
        <v>6478</v>
      </c>
      <c r="E1073" t="s">
        <v>1476</v>
      </c>
      <c r="F1073" t="s">
        <v>304</v>
      </c>
      <c r="H1073" t="s">
        <v>213</v>
      </c>
      <c r="I1073" t="s">
        <v>927</v>
      </c>
      <c r="J1073" t="s">
        <v>93</v>
      </c>
      <c r="P1073" t="s">
        <v>307</v>
      </c>
      <c r="Q1073" t="s">
        <v>95</v>
      </c>
      <c r="Z1073" t="s">
        <v>2765</v>
      </c>
      <c r="AB1073" t="s">
        <v>97</v>
      </c>
      <c r="AC1073" t="s">
        <v>2765</v>
      </c>
      <c r="AD1073" t="s">
        <v>308</v>
      </c>
      <c r="AE1073" t="s">
        <v>6471</v>
      </c>
      <c r="AI1073" t="s">
        <v>6472</v>
      </c>
      <c r="AJ1073" t="s">
        <v>6472</v>
      </c>
      <c r="AK1073" t="s">
        <v>6472</v>
      </c>
      <c r="AN1073" t="s">
        <v>1485</v>
      </c>
      <c r="AO1073" t="s">
        <v>1486</v>
      </c>
      <c r="AV1073" t="s">
        <v>6473</v>
      </c>
      <c r="AX1073">
        <v>59</v>
      </c>
      <c r="AY1073" t="s">
        <v>6474</v>
      </c>
      <c r="AZ1073" t="s">
        <v>6475</v>
      </c>
      <c r="BA1073" t="s">
        <v>313</v>
      </c>
      <c r="BB1073" t="s">
        <v>472</v>
      </c>
      <c r="BC1073" t="s">
        <v>6476</v>
      </c>
      <c r="BG1073" t="s">
        <v>315</v>
      </c>
      <c r="BJ1073" t="s">
        <v>316</v>
      </c>
      <c r="BM1073" t="s">
        <v>473</v>
      </c>
      <c r="BN1073" t="s">
        <v>474</v>
      </c>
      <c r="BO1073" t="s">
        <v>110</v>
      </c>
      <c r="BP1073" t="s">
        <v>111</v>
      </c>
      <c r="BQ1073" t="s">
        <v>112</v>
      </c>
      <c r="BR1073" t="s">
        <v>319</v>
      </c>
      <c r="BS1073" t="s">
        <v>320</v>
      </c>
      <c r="BT1073" t="s">
        <v>321</v>
      </c>
      <c r="BU1073" t="s">
        <v>6445</v>
      </c>
      <c r="BV1073" t="s">
        <v>475</v>
      </c>
      <c r="CC1073" t="s">
        <v>6477</v>
      </c>
      <c r="CF1073">
        <v>6</v>
      </c>
      <c r="CG1073">
        <v>3</v>
      </c>
      <c r="CH1073" t="s">
        <v>4763</v>
      </c>
    </row>
    <row r="1074" spans="1:86" x14ac:dyDescent="0.25">
      <c r="A1074">
        <v>1071</v>
      </c>
      <c r="B1074" t="s">
        <v>86</v>
      </c>
      <c r="C1074" t="s">
        <v>87</v>
      </c>
      <c r="D1074" t="s">
        <v>6479</v>
      </c>
      <c r="E1074" t="s">
        <v>1476</v>
      </c>
      <c r="F1074" t="s">
        <v>304</v>
      </c>
      <c r="H1074" t="s">
        <v>305</v>
      </c>
      <c r="I1074" t="s">
        <v>306</v>
      </c>
      <c r="J1074" t="s">
        <v>93</v>
      </c>
      <c r="P1074" t="s">
        <v>307</v>
      </c>
      <c r="Q1074" t="s">
        <v>95</v>
      </c>
      <c r="Z1074" t="s">
        <v>2765</v>
      </c>
      <c r="AB1074" t="s">
        <v>97</v>
      </c>
      <c r="AC1074" t="s">
        <v>2765</v>
      </c>
      <c r="AD1074" t="s">
        <v>277</v>
      </c>
      <c r="AE1074" t="s">
        <v>6480</v>
      </c>
      <c r="AI1074" t="s">
        <v>6481</v>
      </c>
      <c r="AJ1074" t="s">
        <v>6481</v>
      </c>
      <c r="AK1074" t="s">
        <v>6481</v>
      </c>
      <c r="AN1074" t="s">
        <v>1485</v>
      </c>
      <c r="AO1074" t="s">
        <v>1486</v>
      </c>
      <c r="AV1074" t="s">
        <v>6482</v>
      </c>
      <c r="AX1074">
        <v>59</v>
      </c>
      <c r="AY1074" t="s">
        <v>6483</v>
      </c>
      <c r="AZ1074" t="s">
        <v>6484</v>
      </c>
      <c r="BA1074" t="s">
        <v>6485</v>
      </c>
      <c r="BB1074" t="s">
        <v>623</v>
      </c>
      <c r="BG1074" t="s">
        <v>6486</v>
      </c>
      <c r="BH1074" t="s">
        <v>6487</v>
      </c>
      <c r="BI1074" t="s">
        <v>438</v>
      </c>
      <c r="BJ1074" t="s">
        <v>6488</v>
      </c>
      <c r="BM1074" t="s">
        <v>6489</v>
      </c>
      <c r="BN1074" t="s">
        <v>6490</v>
      </c>
      <c r="BO1074" t="s">
        <v>110</v>
      </c>
      <c r="BP1074" t="s">
        <v>111</v>
      </c>
      <c r="BQ1074" t="s">
        <v>112</v>
      </c>
      <c r="BR1074" t="s">
        <v>319</v>
      </c>
      <c r="BS1074" t="s">
        <v>2730</v>
      </c>
      <c r="BT1074" t="s">
        <v>625</v>
      </c>
      <c r="BU1074" t="s">
        <v>6445</v>
      </c>
      <c r="BV1074" t="s">
        <v>482</v>
      </c>
      <c r="CF1074">
        <v>6</v>
      </c>
      <c r="CG1074">
        <v>3</v>
      </c>
      <c r="CH1074" t="s">
        <v>4763</v>
      </c>
    </row>
    <row r="1075" spans="1:86" x14ac:dyDescent="0.25">
      <c r="A1075">
        <v>1072</v>
      </c>
      <c r="B1075" t="s">
        <v>86</v>
      </c>
      <c r="C1075" t="s">
        <v>87</v>
      </c>
      <c r="D1075" t="s">
        <v>6491</v>
      </c>
      <c r="E1075" t="s">
        <v>1476</v>
      </c>
      <c r="F1075" t="s">
        <v>304</v>
      </c>
      <c r="H1075" t="s">
        <v>305</v>
      </c>
      <c r="I1075" t="s">
        <v>306</v>
      </c>
      <c r="J1075" t="s">
        <v>93</v>
      </c>
      <c r="P1075" t="s">
        <v>307</v>
      </c>
      <c r="Q1075" t="s">
        <v>95</v>
      </c>
      <c r="Z1075" t="s">
        <v>2765</v>
      </c>
      <c r="AB1075" t="s">
        <v>97</v>
      </c>
      <c r="AC1075" t="s">
        <v>2765</v>
      </c>
      <c r="AD1075" t="s">
        <v>1174</v>
      </c>
      <c r="AE1075" t="s">
        <v>6492</v>
      </c>
      <c r="AI1075" t="s">
        <v>508</v>
      </c>
      <c r="AJ1075" t="s">
        <v>508</v>
      </c>
      <c r="AK1075" t="s">
        <v>508</v>
      </c>
      <c r="AN1075" t="s">
        <v>1485</v>
      </c>
      <c r="AO1075" t="s">
        <v>1486</v>
      </c>
      <c r="AV1075" t="s">
        <v>6493</v>
      </c>
      <c r="AX1075">
        <v>90</v>
      </c>
      <c r="AY1075" t="s">
        <v>6494</v>
      </c>
      <c r="AZ1075" t="s">
        <v>6495</v>
      </c>
      <c r="BA1075" t="s">
        <v>1909</v>
      </c>
      <c r="BB1075" t="s">
        <v>6496</v>
      </c>
      <c r="BO1075" t="s">
        <v>110</v>
      </c>
      <c r="BP1075" t="s">
        <v>111</v>
      </c>
      <c r="BQ1075" t="s">
        <v>112</v>
      </c>
      <c r="BR1075" t="s">
        <v>1881</v>
      </c>
      <c r="BS1075" t="s">
        <v>1882</v>
      </c>
      <c r="BT1075" t="s">
        <v>2875</v>
      </c>
      <c r="BU1075" t="s">
        <v>6445</v>
      </c>
      <c r="BV1075" t="s">
        <v>187</v>
      </c>
      <c r="CF1075">
        <v>6</v>
      </c>
      <c r="CG1075">
        <v>3</v>
      </c>
      <c r="CH1075" t="s">
        <v>4763</v>
      </c>
    </row>
    <row r="1076" spans="1:86" x14ac:dyDescent="0.25">
      <c r="A1076">
        <v>1073</v>
      </c>
      <c r="B1076" t="s">
        <v>86</v>
      </c>
      <c r="C1076" t="s">
        <v>87</v>
      </c>
      <c r="D1076" t="s">
        <v>6497</v>
      </c>
      <c r="E1076" t="s">
        <v>1476</v>
      </c>
      <c r="F1076" t="s">
        <v>304</v>
      </c>
      <c r="H1076" t="s">
        <v>305</v>
      </c>
      <c r="I1076" t="s">
        <v>306</v>
      </c>
      <c r="J1076" t="s">
        <v>93</v>
      </c>
      <c r="P1076" t="s">
        <v>307</v>
      </c>
      <c r="Q1076" t="s">
        <v>95</v>
      </c>
      <c r="Z1076" t="s">
        <v>2765</v>
      </c>
      <c r="AB1076" t="s">
        <v>97</v>
      </c>
      <c r="AC1076" t="s">
        <v>2765</v>
      </c>
      <c r="AD1076" t="s">
        <v>1174</v>
      </c>
      <c r="AE1076" t="s">
        <v>6492</v>
      </c>
      <c r="AI1076" t="s">
        <v>508</v>
      </c>
      <c r="AJ1076" t="s">
        <v>508</v>
      </c>
      <c r="AK1076" t="s">
        <v>508</v>
      </c>
      <c r="AN1076" t="s">
        <v>1485</v>
      </c>
      <c r="AO1076" t="s">
        <v>1486</v>
      </c>
      <c r="AV1076" t="s">
        <v>6493</v>
      </c>
      <c r="AX1076">
        <v>90</v>
      </c>
      <c r="AY1076" t="s">
        <v>6494</v>
      </c>
      <c r="AZ1076" t="s">
        <v>6495</v>
      </c>
      <c r="BA1076" t="s">
        <v>1909</v>
      </c>
      <c r="BB1076" t="s">
        <v>6496</v>
      </c>
      <c r="BO1076" t="s">
        <v>110</v>
      </c>
      <c r="BP1076" t="s">
        <v>111</v>
      </c>
      <c r="BQ1076" t="s">
        <v>112</v>
      </c>
      <c r="BR1076" t="s">
        <v>1881</v>
      </c>
      <c r="BS1076" t="s">
        <v>1882</v>
      </c>
      <c r="BT1076" t="s">
        <v>2875</v>
      </c>
      <c r="BU1076" t="s">
        <v>6445</v>
      </c>
      <c r="BV1076" t="s">
        <v>187</v>
      </c>
      <c r="CF1076">
        <v>6</v>
      </c>
      <c r="CG1076">
        <v>3</v>
      </c>
      <c r="CH1076" t="s">
        <v>4763</v>
      </c>
    </row>
    <row r="1077" spans="1:86" x14ac:dyDescent="0.25">
      <c r="A1077">
        <v>1074</v>
      </c>
      <c r="B1077" t="s">
        <v>86</v>
      </c>
      <c r="C1077" t="s">
        <v>87</v>
      </c>
      <c r="D1077" t="s">
        <v>6498</v>
      </c>
      <c r="E1077" t="s">
        <v>1476</v>
      </c>
      <c r="F1077" t="s">
        <v>304</v>
      </c>
      <c r="H1077" t="s">
        <v>305</v>
      </c>
      <c r="I1077" t="s">
        <v>306</v>
      </c>
      <c r="J1077" t="s">
        <v>93</v>
      </c>
      <c r="P1077" t="s">
        <v>307</v>
      </c>
      <c r="Q1077" t="s">
        <v>95</v>
      </c>
      <c r="Z1077" t="s">
        <v>2765</v>
      </c>
      <c r="AB1077" t="s">
        <v>97</v>
      </c>
      <c r="AC1077" t="s">
        <v>2765</v>
      </c>
      <c r="AD1077" t="s">
        <v>98</v>
      </c>
      <c r="AE1077" t="s">
        <v>6499</v>
      </c>
      <c r="AI1077" t="s">
        <v>6500</v>
      </c>
      <c r="AJ1077" t="s">
        <v>6500</v>
      </c>
      <c r="AK1077" t="s">
        <v>6500</v>
      </c>
      <c r="AN1077" t="s">
        <v>1485</v>
      </c>
      <c r="AO1077" t="s">
        <v>1486</v>
      </c>
      <c r="AV1077" t="s">
        <v>6493</v>
      </c>
      <c r="AX1077">
        <v>90</v>
      </c>
      <c r="AY1077" t="s">
        <v>6494</v>
      </c>
      <c r="AZ1077" t="s">
        <v>6495</v>
      </c>
      <c r="BA1077" t="s">
        <v>1909</v>
      </c>
      <c r="BB1077" t="s">
        <v>6496</v>
      </c>
      <c r="BO1077" t="s">
        <v>110</v>
      </c>
      <c r="BP1077" t="s">
        <v>111</v>
      </c>
      <c r="BQ1077" t="s">
        <v>112</v>
      </c>
      <c r="BR1077" t="s">
        <v>1881</v>
      </c>
      <c r="BS1077" t="s">
        <v>1882</v>
      </c>
      <c r="BT1077" t="s">
        <v>2875</v>
      </c>
      <c r="BU1077" t="s">
        <v>6445</v>
      </c>
      <c r="BV1077" t="s">
        <v>187</v>
      </c>
      <c r="CF1077">
        <v>6</v>
      </c>
      <c r="CG1077">
        <v>3</v>
      </c>
      <c r="CH1077" t="s">
        <v>4763</v>
      </c>
    </row>
    <row r="1078" spans="1:86" x14ac:dyDescent="0.25">
      <c r="A1078">
        <v>1075</v>
      </c>
      <c r="B1078" t="s">
        <v>86</v>
      </c>
      <c r="C1078" t="s">
        <v>87</v>
      </c>
      <c r="D1078" t="s">
        <v>6501</v>
      </c>
      <c r="E1078" t="s">
        <v>1476</v>
      </c>
      <c r="F1078" t="s">
        <v>304</v>
      </c>
      <c r="H1078" t="s">
        <v>305</v>
      </c>
      <c r="I1078" t="s">
        <v>306</v>
      </c>
      <c r="J1078" t="s">
        <v>93</v>
      </c>
      <c r="P1078" t="s">
        <v>307</v>
      </c>
      <c r="Q1078" t="s">
        <v>95</v>
      </c>
      <c r="Z1078" t="s">
        <v>2765</v>
      </c>
      <c r="AB1078" t="s">
        <v>97</v>
      </c>
      <c r="AC1078" t="s">
        <v>2765</v>
      </c>
      <c r="AD1078" t="s">
        <v>2720</v>
      </c>
      <c r="AE1078" t="s">
        <v>4150</v>
      </c>
      <c r="AI1078" t="s">
        <v>508</v>
      </c>
      <c r="AJ1078" t="s">
        <v>508</v>
      </c>
      <c r="AK1078" t="s">
        <v>508</v>
      </c>
      <c r="AN1078" t="s">
        <v>1485</v>
      </c>
      <c r="AO1078" t="s">
        <v>1486</v>
      </c>
      <c r="AV1078" t="s">
        <v>6502</v>
      </c>
      <c r="AX1078">
        <v>90</v>
      </c>
      <c r="AY1078" t="s">
        <v>6494</v>
      </c>
      <c r="AZ1078" t="s">
        <v>6495</v>
      </c>
      <c r="BA1078" t="s">
        <v>1909</v>
      </c>
      <c r="BB1078" t="s">
        <v>6496</v>
      </c>
      <c r="BO1078" t="s">
        <v>110</v>
      </c>
      <c r="BP1078" t="s">
        <v>111</v>
      </c>
      <c r="BQ1078" t="s">
        <v>112</v>
      </c>
      <c r="BR1078" t="s">
        <v>1881</v>
      </c>
      <c r="BS1078" t="s">
        <v>1882</v>
      </c>
      <c r="BT1078" t="s">
        <v>2875</v>
      </c>
      <c r="BU1078" t="s">
        <v>6445</v>
      </c>
      <c r="BV1078" t="s">
        <v>187</v>
      </c>
      <c r="CF1078">
        <v>6</v>
      </c>
      <c r="CG1078">
        <v>3</v>
      </c>
      <c r="CH1078" t="s">
        <v>4763</v>
      </c>
    </row>
    <row r="1079" spans="1:86" x14ac:dyDescent="0.25">
      <c r="A1079">
        <v>1076</v>
      </c>
      <c r="B1079" t="s">
        <v>86</v>
      </c>
      <c r="C1079" t="s">
        <v>87</v>
      </c>
      <c r="D1079" t="s">
        <v>6503</v>
      </c>
      <c r="E1079" t="s">
        <v>1476</v>
      </c>
      <c r="F1079" t="s">
        <v>304</v>
      </c>
      <c r="H1079" t="s">
        <v>305</v>
      </c>
      <c r="I1079" t="s">
        <v>306</v>
      </c>
      <c r="J1079" t="s">
        <v>93</v>
      </c>
      <c r="P1079" t="s">
        <v>307</v>
      </c>
      <c r="Q1079" t="s">
        <v>95</v>
      </c>
      <c r="Z1079" t="s">
        <v>2765</v>
      </c>
      <c r="AB1079" t="s">
        <v>97</v>
      </c>
      <c r="AC1079" t="s">
        <v>2765</v>
      </c>
      <c r="AD1079" t="s">
        <v>2720</v>
      </c>
      <c r="AE1079" t="s">
        <v>4150</v>
      </c>
      <c r="AI1079" t="s">
        <v>508</v>
      </c>
      <c r="AJ1079" t="s">
        <v>508</v>
      </c>
      <c r="AK1079" t="s">
        <v>508</v>
      </c>
      <c r="AN1079" t="s">
        <v>1485</v>
      </c>
      <c r="AO1079" t="s">
        <v>1486</v>
      </c>
      <c r="AV1079" t="s">
        <v>6502</v>
      </c>
      <c r="AX1079">
        <v>90</v>
      </c>
      <c r="AY1079" t="s">
        <v>6494</v>
      </c>
      <c r="AZ1079" t="s">
        <v>6495</v>
      </c>
      <c r="BA1079" t="s">
        <v>1909</v>
      </c>
      <c r="BB1079" t="s">
        <v>6496</v>
      </c>
      <c r="BO1079" t="s">
        <v>110</v>
      </c>
      <c r="BP1079" t="s">
        <v>111</v>
      </c>
      <c r="BQ1079" t="s">
        <v>112</v>
      </c>
      <c r="BR1079" t="s">
        <v>1881</v>
      </c>
      <c r="BS1079" t="s">
        <v>1882</v>
      </c>
      <c r="BT1079" t="s">
        <v>2875</v>
      </c>
      <c r="BU1079" t="s">
        <v>6445</v>
      </c>
      <c r="BV1079" t="s">
        <v>187</v>
      </c>
      <c r="CF1079">
        <v>6</v>
      </c>
      <c r="CG1079">
        <v>3</v>
      </c>
      <c r="CH1079" t="s">
        <v>4763</v>
      </c>
    </row>
    <row r="1080" spans="1:86" x14ac:dyDescent="0.25">
      <c r="A1080">
        <v>1077</v>
      </c>
      <c r="B1080" t="s">
        <v>86</v>
      </c>
      <c r="C1080" t="s">
        <v>87</v>
      </c>
      <c r="D1080" t="s">
        <v>6504</v>
      </c>
      <c r="E1080" t="s">
        <v>1476</v>
      </c>
      <c r="F1080" t="s">
        <v>304</v>
      </c>
      <c r="H1080" t="s">
        <v>305</v>
      </c>
      <c r="I1080" t="s">
        <v>306</v>
      </c>
      <c r="J1080" t="s">
        <v>93</v>
      </c>
      <c r="P1080" t="s">
        <v>307</v>
      </c>
      <c r="Q1080" t="s">
        <v>95</v>
      </c>
      <c r="Z1080" t="s">
        <v>2765</v>
      </c>
      <c r="AB1080" t="s">
        <v>97</v>
      </c>
      <c r="AC1080" t="s">
        <v>2765</v>
      </c>
      <c r="AD1080" t="s">
        <v>5363</v>
      </c>
      <c r="AE1080" t="s">
        <v>6505</v>
      </c>
      <c r="AI1080" t="s">
        <v>508</v>
      </c>
      <c r="AJ1080" t="s">
        <v>508</v>
      </c>
      <c r="AK1080" t="s">
        <v>508</v>
      </c>
      <c r="AN1080" t="s">
        <v>1485</v>
      </c>
      <c r="AO1080" t="s">
        <v>1486</v>
      </c>
      <c r="AV1080" t="s">
        <v>6506</v>
      </c>
      <c r="AX1080">
        <v>62</v>
      </c>
      <c r="AY1080" t="s">
        <v>6507</v>
      </c>
      <c r="AZ1080" t="s">
        <v>6508</v>
      </c>
      <c r="BA1080" t="s">
        <v>6509</v>
      </c>
      <c r="BB1080" t="s">
        <v>6039</v>
      </c>
      <c r="BC1080" t="s">
        <v>6510</v>
      </c>
      <c r="BO1080" t="s">
        <v>110</v>
      </c>
      <c r="BP1080" t="s">
        <v>111</v>
      </c>
      <c r="BQ1080" t="s">
        <v>112</v>
      </c>
      <c r="BR1080" t="s">
        <v>1881</v>
      </c>
      <c r="BS1080" t="s">
        <v>6511</v>
      </c>
      <c r="BT1080" t="s">
        <v>625</v>
      </c>
      <c r="BU1080" t="s">
        <v>116</v>
      </c>
      <c r="BV1080" t="s">
        <v>302</v>
      </c>
      <c r="CF1080">
        <v>6</v>
      </c>
      <c r="CG1080">
        <v>1</v>
      </c>
      <c r="CH1080" t="s">
        <v>4763</v>
      </c>
    </row>
    <row r="1081" spans="1:86" x14ac:dyDescent="0.25">
      <c r="A1081">
        <v>1078</v>
      </c>
      <c r="B1081" t="s">
        <v>86</v>
      </c>
      <c r="C1081" t="s">
        <v>87</v>
      </c>
      <c r="D1081" t="s">
        <v>6512</v>
      </c>
      <c r="E1081" t="s">
        <v>1476</v>
      </c>
      <c r="F1081" t="s">
        <v>304</v>
      </c>
      <c r="H1081" t="s">
        <v>305</v>
      </c>
      <c r="I1081" t="s">
        <v>306</v>
      </c>
      <c r="J1081" t="s">
        <v>93</v>
      </c>
      <c r="P1081" t="s">
        <v>307</v>
      </c>
      <c r="Q1081" t="s">
        <v>95</v>
      </c>
      <c r="Z1081" t="s">
        <v>2765</v>
      </c>
      <c r="AB1081" t="s">
        <v>97</v>
      </c>
      <c r="AC1081" t="s">
        <v>2765</v>
      </c>
      <c r="AD1081" t="s">
        <v>5363</v>
      </c>
      <c r="AE1081" t="s">
        <v>6513</v>
      </c>
      <c r="AI1081" t="s">
        <v>508</v>
      </c>
      <c r="AJ1081" t="s">
        <v>508</v>
      </c>
      <c r="AK1081" t="s">
        <v>508</v>
      </c>
      <c r="AN1081" t="s">
        <v>1485</v>
      </c>
      <c r="AO1081" t="s">
        <v>1486</v>
      </c>
      <c r="AV1081" t="s">
        <v>6514</v>
      </c>
      <c r="AX1081">
        <v>84</v>
      </c>
      <c r="AY1081" t="s">
        <v>6515</v>
      </c>
      <c r="AZ1081" t="s">
        <v>6516</v>
      </c>
      <c r="BA1081" t="s">
        <v>6038</v>
      </c>
      <c r="BB1081" t="s">
        <v>6496</v>
      </c>
      <c r="BC1081" t="s">
        <v>6517</v>
      </c>
      <c r="BO1081" t="s">
        <v>110</v>
      </c>
      <c r="BP1081" t="s">
        <v>111</v>
      </c>
      <c r="BQ1081" t="s">
        <v>112</v>
      </c>
      <c r="BR1081" t="s">
        <v>1881</v>
      </c>
      <c r="BS1081" t="s">
        <v>6511</v>
      </c>
      <c r="BT1081" t="s">
        <v>625</v>
      </c>
      <c r="BU1081" t="s">
        <v>116</v>
      </c>
      <c r="BV1081" t="s">
        <v>137</v>
      </c>
      <c r="CF1081">
        <v>6</v>
      </c>
      <c r="CG1081">
        <v>1</v>
      </c>
      <c r="CH1081" t="s">
        <v>4763</v>
      </c>
    </row>
    <row r="1082" spans="1:86" x14ac:dyDescent="0.25">
      <c r="A1082">
        <v>1079</v>
      </c>
      <c r="B1082" t="s">
        <v>86</v>
      </c>
      <c r="C1082" t="s">
        <v>87</v>
      </c>
      <c r="D1082" t="s">
        <v>6518</v>
      </c>
      <c r="E1082" t="s">
        <v>1476</v>
      </c>
      <c r="F1082" t="s">
        <v>304</v>
      </c>
      <c r="H1082" t="s">
        <v>305</v>
      </c>
      <c r="I1082" t="s">
        <v>306</v>
      </c>
      <c r="J1082" t="s">
        <v>93</v>
      </c>
      <c r="P1082" t="s">
        <v>307</v>
      </c>
      <c r="Q1082" t="s">
        <v>95</v>
      </c>
      <c r="Z1082" t="s">
        <v>2765</v>
      </c>
      <c r="AB1082" t="s">
        <v>97</v>
      </c>
      <c r="AC1082" t="s">
        <v>2765</v>
      </c>
      <c r="AD1082" t="s">
        <v>5363</v>
      </c>
      <c r="AE1082" t="s">
        <v>6505</v>
      </c>
      <c r="AI1082" t="s">
        <v>508</v>
      </c>
      <c r="AJ1082" t="s">
        <v>508</v>
      </c>
      <c r="AK1082" t="s">
        <v>508</v>
      </c>
      <c r="AN1082" t="s">
        <v>1485</v>
      </c>
      <c r="AO1082" t="s">
        <v>1486</v>
      </c>
      <c r="AV1082" t="s">
        <v>6519</v>
      </c>
      <c r="AX1082">
        <v>62</v>
      </c>
      <c r="AY1082" t="s">
        <v>6507</v>
      </c>
      <c r="AZ1082" t="s">
        <v>6508</v>
      </c>
      <c r="BA1082" t="s">
        <v>6509</v>
      </c>
      <c r="BB1082" t="s">
        <v>6039</v>
      </c>
      <c r="BC1082" t="s">
        <v>6510</v>
      </c>
      <c r="BO1082" t="s">
        <v>110</v>
      </c>
      <c r="BP1082" t="s">
        <v>111</v>
      </c>
      <c r="BQ1082" t="s">
        <v>112</v>
      </c>
      <c r="BR1082" t="s">
        <v>1881</v>
      </c>
      <c r="BS1082" t="s">
        <v>6511</v>
      </c>
      <c r="BT1082" t="s">
        <v>625</v>
      </c>
      <c r="BU1082" t="s">
        <v>116</v>
      </c>
      <c r="BV1082" t="s">
        <v>302</v>
      </c>
      <c r="CF1082">
        <v>6</v>
      </c>
      <c r="CG1082">
        <v>1</v>
      </c>
      <c r="CH1082" t="s">
        <v>4763</v>
      </c>
    </row>
    <row r="1083" spans="1:86" x14ac:dyDescent="0.25">
      <c r="A1083">
        <v>1080</v>
      </c>
      <c r="B1083" t="s">
        <v>86</v>
      </c>
      <c r="C1083" t="s">
        <v>87</v>
      </c>
      <c r="D1083" t="s">
        <v>6520</v>
      </c>
      <c r="E1083" t="s">
        <v>1476</v>
      </c>
      <c r="F1083" t="s">
        <v>304</v>
      </c>
      <c r="H1083" t="s">
        <v>305</v>
      </c>
      <c r="I1083" t="s">
        <v>306</v>
      </c>
      <c r="J1083" t="s">
        <v>93</v>
      </c>
      <c r="P1083" t="s">
        <v>307</v>
      </c>
      <c r="Q1083" t="s">
        <v>95</v>
      </c>
      <c r="Z1083" t="s">
        <v>2765</v>
      </c>
      <c r="AB1083" t="s">
        <v>97</v>
      </c>
      <c r="AC1083" t="s">
        <v>2765</v>
      </c>
      <c r="AD1083" t="s">
        <v>5363</v>
      </c>
      <c r="AE1083" t="s">
        <v>6521</v>
      </c>
      <c r="AI1083" t="s">
        <v>6522</v>
      </c>
      <c r="AJ1083" t="s">
        <v>6522</v>
      </c>
      <c r="AK1083" t="s">
        <v>6522</v>
      </c>
      <c r="AN1083" t="s">
        <v>1485</v>
      </c>
      <c r="AO1083" t="s">
        <v>1486</v>
      </c>
      <c r="AV1083" t="s">
        <v>6523</v>
      </c>
      <c r="AX1083">
        <v>62</v>
      </c>
      <c r="AY1083" t="s">
        <v>6524</v>
      </c>
      <c r="AZ1083" t="s">
        <v>6525</v>
      </c>
      <c r="BA1083" t="s">
        <v>6509</v>
      </c>
      <c r="BB1083" t="s">
        <v>6526</v>
      </c>
      <c r="BC1083" t="s">
        <v>6527</v>
      </c>
      <c r="BO1083" t="s">
        <v>110</v>
      </c>
      <c r="BP1083" t="s">
        <v>111</v>
      </c>
      <c r="BQ1083" t="s">
        <v>112</v>
      </c>
      <c r="BR1083" t="s">
        <v>1881</v>
      </c>
      <c r="BS1083" t="s">
        <v>6511</v>
      </c>
      <c r="BT1083" t="s">
        <v>625</v>
      </c>
      <c r="BU1083" t="s">
        <v>116</v>
      </c>
      <c r="BV1083" t="s">
        <v>475</v>
      </c>
      <c r="CF1083">
        <v>6</v>
      </c>
      <c r="CG1083">
        <v>1</v>
      </c>
      <c r="CH1083" t="s">
        <v>4763</v>
      </c>
    </row>
    <row r="1084" spans="1:86" x14ac:dyDescent="0.25">
      <c r="A1084">
        <v>1081</v>
      </c>
      <c r="B1084" t="s">
        <v>86</v>
      </c>
      <c r="C1084" t="s">
        <v>87</v>
      </c>
      <c r="D1084" t="s">
        <v>6528</v>
      </c>
      <c r="E1084" t="s">
        <v>1476</v>
      </c>
      <c r="F1084" t="s">
        <v>304</v>
      </c>
      <c r="H1084" t="s">
        <v>305</v>
      </c>
      <c r="I1084" t="s">
        <v>306</v>
      </c>
      <c r="J1084" t="s">
        <v>93</v>
      </c>
      <c r="P1084" t="s">
        <v>307</v>
      </c>
      <c r="Q1084" t="s">
        <v>95</v>
      </c>
      <c r="Z1084" t="s">
        <v>2765</v>
      </c>
      <c r="AB1084" t="s">
        <v>97</v>
      </c>
      <c r="AC1084" t="s">
        <v>2765</v>
      </c>
      <c r="AD1084" t="s">
        <v>5363</v>
      </c>
      <c r="AE1084" t="s">
        <v>6529</v>
      </c>
      <c r="AI1084" t="s">
        <v>6530</v>
      </c>
      <c r="AJ1084" t="s">
        <v>6530</v>
      </c>
      <c r="AK1084" t="s">
        <v>6530</v>
      </c>
      <c r="AN1084" t="s">
        <v>1485</v>
      </c>
      <c r="AO1084" t="s">
        <v>1486</v>
      </c>
      <c r="AV1084" t="s">
        <v>6531</v>
      </c>
      <c r="AX1084">
        <v>79</v>
      </c>
      <c r="AY1084" t="s">
        <v>6532</v>
      </c>
      <c r="AZ1084" t="s">
        <v>6533</v>
      </c>
      <c r="BA1084" t="s">
        <v>1878</v>
      </c>
      <c r="BB1084" t="s">
        <v>2874</v>
      </c>
      <c r="BO1084" t="s">
        <v>110</v>
      </c>
      <c r="BP1084" t="s">
        <v>111</v>
      </c>
      <c r="BQ1084" t="s">
        <v>112</v>
      </c>
      <c r="BR1084" t="s">
        <v>1881</v>
      </c>
      <c r="BS1084" t="s">
        <v>1882</v>
      </c>
      <c r="BT1084" t="s">
        <v>1883</v>
      </c>
      <c r="BU1084" t="s">
        <v>6445</v>
      </c>
      <c r="BV1084" t="s">
        <v>187</v>
      </c>
      <c r="CF1084">
        <v>6</v>
      </c>
      <c r="CG1084">
        <v>3</v>
      </c>
      <c r="CH1084" t="s">
        <v>4763</v>
      </c>
    </row>
    <row r="1085" spans="1:86" x14ac:dyDescent="0.25">
      <c r="A1085">
        <v>1082</v>
      </c>
      <c r="B1085" t="s">
        <v>86</v>
      </c>
      <c r="C1085" t="s">
        <v>87</v>
      </c>
      <c r="D1085" t="s">
        <v>6534</v>
      </c>
      <c r="E1085" t="s">
        <v>1476</v>
      </c>
      <c r="F1085" t="s">
        <v>304</v>
      </c>
      <c r="H1085" t="s">
        <v>305</v>
      </c>
      <c r="I1085" t="s">
        <v>306</v>
      </c>
      <c r="J1085" t="s">
        <v>93</v>
      </c>
      <c r="P1085" t="s">
        <v>307</v>
      </c>
      <c r="Q1085" t="s">
        <v>95</v>
      </c>
      <c r="Z1085" t="s">
        <v>2765</v>
      </c>
      <c r="AB1085" t="s">
        <v>97</v>
      </c>
      <c r="AC1085" t="s">
        <v>2765</v>
      </c>
      <c r="AD1085" t="s">
        <v>5363</v>
      </c>
      <c r="AE1085" t="s">
        <v>6535</v>
      </c>
      <c r="AI1085" t="s">
        <v>508</v>
      </c>
      <c r="AJ1085" t="s">
        <v>508</v>
      </c>
      <c r="AK1085" t="s">
        <v>508</v>
      </c>
      <c r="AN1085" t="s">
        <v>1485</v>
      </c>
      <c r="AO1085" t="s">
        <v>1486</v>
      </c>
      <c r="AV1085" t="s">
        <v>6536</v>
      </c>
      <c r="AX1085">
        <v>65</v>
      </c>
      <c r="AY1085" t="s">
        <v>6537</v>
      </c>
      <c r="AZ1085" t="s">
        <v>6538</v>
      </c>
      <c r="BA1085" t="s">
        <v>6038</v>
      </c>
      <c r="BB1085" t="s">
        <v>6039</v>
      </c>
      <c r="BC1085" t="s">
        <v>6539</v>
      </c>
      <c r="BO1085" t="s">
        <v>110</v>
      </c>
      <c r="BP1085" t="s">
        <v>111</v>
      </c>
      <c r="BQ1085" t="s">
        <v>112</v>
      </c>
      <c r="BR1085" t="s">
        <v>1881</v>
      </c>
      <c r="BS1085" t="s">
        <v>6511</v>
      </c>
      <c r="BT1085" t="s">
        <v>625</v>
      </c>
      <c r="BU1085" t="s">
        <v>116</v>
      </c>
      <c r="BV1085" t="s">
        <v>187</v>
      </c>
      <c r="CF1085">
        <v>6</v>
      </c>
      <c r="CG1085">
        <v>1</v>
      </c>
      <c r="CH1085" t="s">
        <v>4763</v>
      </c>
    </row>
    <row r="1086" spans="1:86" x14ac:dyDescent="0.25">
      <c r="A1086">
        <v>1083</v>
      </c>
      <c r="B1086" t="s">
        <v>86</v>
      </c>
      <c r="C1086" t="s">
        <v>87</v>
      </c>
      <c r="D1086" t="s">
        <v>6540</v>
      </c>
      <c r="E1086" t="s">
        <v>1476</v>
      </c>
      <c r="F1086" t="s">
        <v>304</v>
      </c>
      <c r="H1086" t="s">
        <v>305</v>
      </c>
      <c r="I1086" t="s">
        <v>306</v>
      </c>
      <c r="J1086" t="s">
        <v>93</v>
      </c>
      <c r="P1086" t="s">
        <v>307</v>
      </c>
      <c r="Q1086" t="s">
        <v>95</v>
      </c>
      <c r="Z1086" t="s">
        <v>261</v>
      </c>
      <c r="AB1086" t="s">
        <v>97</v>
      </c>
      <c r="AC1086" t="s">
        <v>261</v>
      </c>
      <c r="AD1086" t="s">
        <v>5416</v>
      </c>
      <c r="AE1086" t="s">
        <v>6541</v>
      </c>
      <c r="AI1086" t="s">
        <v>1221</v>
      </c>
      <c r="AJ1086" t="s">
        <v>1221</v>
      </c>
      <c r="AK1086" t="s">
        <v>1221</v>
      </c>
      <c r="AN1086" t="s">
        <v>1485</v>
      </c>
      <c r="AO1086" t="s">
        <v>1486</v>
      </c>
      <c r="AV1086" t="s">
        <v>6542</v>
      </c>
      <c r="AX1086">
        <v>109</v>
      </c>
      <c r="AY1086" t="s">
        <v>6543</v>
      </c>
      <c r="AZ1086" t="s">
        <v>6544</v>
      </c>
      <c r="BA1086" t="s">
        <v>964</v>
      </c>
      <c r="BB1086" t="s">
        <v>965</v>
      </c>
      <c r="BG1086" t="s">
        <v>268</v>
      </c>
      <c r="BJ1086" t="s">
        <v>269</v>
      </c>
      <c r="BO1086" t="s">
        <v>110</v>
      </c>
      <c r="BP1086" t="s">
        <v>111</v>
      </c>
      <c r="BQ1086" t="s">
        <v>112</v>
      </c>
      <c r="BR1086" t="s">
        <v>392</v>
      </c>
      <c r="BS1086" t="s">
        <v>966</v>
      </c>
      <c r="BT1086" t="s">
        <v>241</v>
      </c>
      <c r="BU1086" t="s">
        <v>6445</v>
      </c>
      <c r="BV1086" t="s">
        <v>137</v>
      </c>
      <c r="CF1086">
        <v>6</v>
      </c>
      <c r="CG1086">
        <v>3</v>
      </c>
      <c r="CH1086" t="s">
        <v>4763</v>
      </c>
    </row>
    <row r="1087" spans="1:86" x14ac:dyDescent="0.25">
      <c r="A1087">
        <v>1084</v>
      </c>
      <c r="B1087" t="s">
        <v>86</v>
      </c>
      <c r="C1087" t="s">
        <v>87</v>
      </c>
      <c r="D1087" t="s">
        <v>6545</v>
      </c>
      <c r="E1087" t="s">
        <v>1476</v>
      </c>
      <c r="F1087" t="s">
        <v>304</v>
      </c>
      <c r="H1087" t="s">
        <v>305</v>
      </c>
      <c r="I1087" t="s">
        <v>306</v>
      </c>
      <c r="J1087" t="s">
        <v>93</v>
      </c>
      <c r="P1087" t="s">
        <v>307</v>
      </c>
      <c r="Q1087" t="s">
        <v>95</v>
      </c>
      <c r="Z1087" t="s">
        <v>945</v>
      </c>
      <c r="AB1087" t="s">
        <v>97</v>
      </c>
      <c r="AC1087" t="s">
        <v>945</v>
      </c>
      <c r="AD1087" t="s">
        <v>1990</v>
      </c>
      <c r="AE1087" t="s">
        <v>6546</v>
      </c>
      <c r="AI1087" t="s">
        <v>3473</v>
      </c>
      <c r="AJ1087" t="s">
        <v>3473</v>
      </c>
      <c r="AK1087" t="s">
        <v>3473</v>
      </c>
      <c r="AN1087" t="s">
        <v>1485</v>
      </c>
      <c r="AO1087" t="s">
        <v>1486</v>
      </c>
      <c r="AV1087" t="s">
        <v>6547</v>
      </c>
      <c r="AX1087">
        <v>74</v>
      </c>
      <c r="AY1087" t="s">
        <v>6548</v>
      </c>
      <c r="AZ1087" t="s">
        <v>6549</v>
      </c>
      <c r="BA1087" t="s">
        <v>1084</v>
      </c>
      <c r="BB1087" t="s">
        <v>1085</v>
      </c>
      <c r="BK1087" t="s">
        <v>6550</v>
      </c>
      <c r="BO1087" t="s">
        <v>110</v>
      </c>
      <c r="BP1087" t="s">
        <v>111</v>
      </c>
      <c r="BQ1087" t="s">
        <v>112</v>
      </c>
      <c r="BR1087" t="s">
        <v>900</v>
      </c>
      <c r="BS1087" t="s">
        <v>900</v>
      </c>
      <c r="BT1087" t="s">
        <v>241</v>
      </c>
      <c r="BU1087" t="s">
        <v>6445</v>
      </c>
      <c r="BV1087" t="s">
        <v>302</v>
      </c>
      <c r="CF1087">
        <v>6</v>
      </c>
      <c r="CG1087">
        <v>3</v>
      </c>
      <c r="CH1087" t="s">
        <v>4763</v>
      </c>
    </row>
    <row r="1088" spans="1:86" x14ac:dyDescent="0.25">
      <c r="A1088">
        <v>1085</v>
      </c>
      <c r="B1088" t="s">
        <v>86</v>
      </c>
      <c r="C1088" t="s">
        <v>87</v>
      </c>
      <c r="D1088" t="s">
        <v>6551</v>
      </c>
      <c r="E1088" t="s">
        <v>1476</v>
      </c>
      <c r="F1088" t="s">
        <v>304</v>
      </c>
      <c r="H1088" t="s">
        <v>305</v>
      </c>
      <c r="I1088" t="s">
        <v>306</v>
      </c>
      <c r="J1088" t="s">
        <v>93</v>
      </c>
      <c r="P1088" t="s">
        <v>307</v>
      </c>
      <c r="Q1088" t="s">
        <v>95</v>
      </c>
      <c r="Z1088" t="s">
        <v>6552</v>
      </c>
      <c r="AB1088" t="s">
        <v>97</v>
      </c>
      <c r="AC1088" t="s">
        <v>6552</v>
      </c>
      <c r="AD1088" t="s">
        <v>1990</v>
      </c>
      <c r="AE1088" t="s">
        <v>6553</v>
      </c>
      <c r="AI1088" t="s">
        <v>6554</v>
      </c>
      <c r="AJ1088" t="s">
        <v>6554</v>
      </c>
      <c r="AK1088" t="s">
        <v>6554</v>
      </c>
      <c r="AN1088" t="s">
        <v>1485</v>
      </c>
      <c r="AO1088" t="s">
        <v>1486</v>
      </c>
      <c r="AV1088" t="s">
        <v>6555</v>
      </c>
      <c r="AX1088">
        <v>51</v>
      </c>
      <c r="AY1088" t="s">
        <v>6556</v>
      </c>
      <c r="AZ1088" t="s">
        <v>6557</v>
      </c>
      <c r="BA1088" t="s">
        <v>1917</v>
      </c>
      <c r="BB1088" t="s">
        <v>2210</v>
      </c>
      <c r="BG1088" t="s">
        <v>1540</v>
      </c>
      <c r="BJ1088" t="s">
        <v>1541</v>
      </c>
      <c r="BM1088" t="s">
        <v>1542</v>
      </c>
      <c r="BN1088" t="s">
        <v>1543</v>
      </c>
      <c r="BO1088" t="s">
        <v>110</v>
      </c>
      <c r="BP1088" t="s">
        <v>111</v>
      </c>
      <c r="BQ1088" t="s">
        <v>112</v>
      </c>
      <c r="BR1088" t="s">
        <v>1711</v>
      </c>
      <c r="BS1088" t="s">
        <v>1712</v>
      </c>
      <c r="BT1088" t="s">
        <v>1546</v>
      </c>
      <c r="BU1088" t="s">
        <v>6445</v>
      </c>
      <c r="CC1088" t="s">
        <v>6558</v>
      </c>
      <c r="CF1088">
        <v>6</v>
      </c>
      <c r="CG1088">
        <v>3</v>
      </c>
      <c r="CH1088" t="s">
        <v>4763</v>
      </c>
    </row>
    <row r="1089" spans="1:86" x14ac:dyDescent="0.25">
      <c r="A1089">
        <v>1086</v>
      </c>
      <c r="B1089" t="s">
        <v>86</v>
      </c>
      <c r="C1089" t="s">
        <v>87</v>
      </c>
      <c r="D1089" t="s">
        <v>6559</v>
      </c>
      <c r="E1089" t="s">
        <v>1476</v>
      </c>
      <c r="F1089" t="s">
        <v>304</v>
      </c>
      <c r="H1089" t="s">
        <v>305</v>
      </c>
      <c r="I1089" t="s">
        <v>306</v>
      </c>
      <c r="J1089" t="s">
        <v>93</v>
      </c>
      <c r="P1089" t="s">
        <v>307</v>
      </c>
      <c r="Q1089" t="s">
        <v>95</v>
      </c>
      <c r="Z1089" t="s">
        <v>6552</v>
      </c>
      <c r="AB1089" t="s">
        <v>97</v>
      </c>
      <c r="AC1089" t="s">
        <v>6552</v>
      </c>
      <c r="AD1089" t="s">
        <v>1990</v>
      </c>
      <c r="AE1089" t="s">
        <v>6553</v>
      </c>
      <c r="AI1089" t="s">
        <v>6554</v>
      </c>
      <c r="AJ1089" t="s">
        <v>6554</v>
      </c>
      <c r="AK1089" t="s">
        <v>6554</v>
      </c>
      <c r="AN1089" t="s">
        <v>1485</v>
      </c>
      <c r="AO1089" t="s">
        <v>1486</v>
      </c>
      <c r="AV1089" t="s">
        <v>6555</v>
      </c>
      <c r="AX1089">
        <v>51</v>
      </c>
      <c r="AY1089" t="s">
        <v>6556</v>
      </c>
      <c r="AZ1089" t="s">
        <v>6557</v>
      </c>
      <c r="BA1089" t="s">
        <v>1917</v>
      </c>
      <c r="BB1089" t="s">
        <v>2210</v>
      </c>
      <c r="BG1089" t="s">
        <v>1540</v>
      </c>
      <c r="BJ1089" t="s">
        <v>1541</v>
      </c>
      <c r="BM1089" t="s">
        <v>1542</v>
      </c>
      <c r="BN1089" t="s">
        <v>1543</v>
      </c>
      <c r="BO1089" t="s">
        <v>110</v>
      </c>
      <c r="BP1089" t="s">
        <v>111</v>
      </c>
      <c r="BQ1089" t="s">
        <v>112</v>
      </c>
      <c r="BR1089" t="s">
        <v>1711</v>
      </c>
      <c r="BS1089" t="s">
        <v>1712</v>
      </c>
      <c r="BT1089" t="s">
        <v>1546</v>
      </c>
      <c r="BU1089" t="s">
        <v>6445</v>
      </c>
      <c r="CC1089" t="s">
        <v>6558</v>
      </c>
      <c r="CF1089">
        <v>6</v>
      </c>
      <c r="CG1089">
        <v>3</v>
      </c>
      <c r="CH1089" t="s">
        <v>4763</v>
      </c>
    </row>
    <row r="1090" spans="1:86" x14ac:dyDescent="0.25">
      <c r="A1090">
        <v>1087</v>
      </c>
      <c r="B1090" t="s">
        <v>86</v>
      </c>
      <c r="C1090" t="s">
        <v>87</v>
      </c>
      <c r="D1090" t="s">
        <v>6560</v>
      </c>
      <c r="E1090" t="s">
        <v>1476</v>
      </c>
      <c r="F1090" t="s">
        <v>304</v>
      </c>
      <c r="H1090" t="s">
        <v>305</v>
      </c>
      <c r="I1090" t="s">
        <v>306</v>
      </c>
      <c r="J1090" t="s">
        <v>93</v>
      </c>
      <c r="P1090" t="s">
        <v>307</v>
      </c>
      <c r="Q1090" t="s">
        <v>95</v>
      </c>
      <c r="Z1090" t="s">
        <v>4917</v>
      </c>
      <c r="AB1090" t="s">
        <v>97</v>
      </c>
      <c r="AC1090" t="s">
        <v>4917</v>
      </c>
      <c r="AD1090" t="s">
        <v>1894</v>
      </c>
      <c r="AE1090" t="s">
        <v>6561</v>
      </c>
      <c r="AI1090" t="s">
        <v>5132</v>
      </c>
      <c r="AJ1090" t="s">
        <v>5132</v>
      </c>
      <c r="AK1090" t="s">
        <v>5132</v>
      </c>
      <c r="AN1090" t="s">
        <v>1485</v>
      </c>
      <c r="AO1090" t="s">
        <v>1486</v>
      </c>
      <c r="AV1090" t="s">
        <v>6562</v>
      </c>
      <c r="AX1090">
        <v>84</v>
      </c>
      <c r="AY1090" t="s">
        <v>6563</v>
      </c>
      <c r="AZ1090" t="s">
        <v>6564</v>
      </c>
      <c r="BA1090" t="s">
        <v>2079</v>
      </c>
      <c r="BB1090" t="s">
        <v>2080</v>
      </c>
      <c r="BO1090" t="s">
        <v>110</v>
      </c>
      <c r="BP1090" t="s">
        <v>111</v>
      </c>
      <c r="BQ1090" t="s">
        <v>112</v>
      </c>
      <c r="BR1090" t="s">
        <v>354</v>
      </c>
      <c r="BS1090" t="s">
        <v>2081</v>
      </c>
      <c r="BT1090" t="s">
        <v>207</v>
      </c>
      <c r="BU1090" t="s">
        <v>6445</v>
      </c>
      <c r="BV1090" t="s">
        <v>187</v>
      </c>
      <c r="CF1090">
        <v>6</v>
      </c>
      <c r="CG1090">
        <v>3</v>
      </c>
      <c r="CH1090" t="s">
        <v>4763</v>
      </c>
    </row>
    <row r="1091" spans="1:86" x14ac:dyDescent="0.25">
      <c r="A1091">
        <v>1088</v>
      </c>
      <c r="B1091" t="s">
        <v>86</v>
      </c>
      <c r="C1091" t="s">
        <v>87</v>
      </c>
      <c r="D1091" t="s">
        <v>6565</v>
      </c>
      <c r="E1091" t="s">
        <v>1476</v>
      </c>
      <c r="F1091" t="s">
        <v>304</v>
      </c>
      <c r="H1091" t="s">
        <v>305</v>
      </c>
      <c r="I1091" t="s">
        <v>306</v>
      </c>
      <c r="J1091" t="s">
        <v>93</v>
      </c>
      <c r="P1091" t="s">
        <v>307</v>
      </c>
      <c r="Q1091" t="s">
        <v>95</v>
      </c>
      <c r="Z1091" t="s">
        <v>6566</v>
      </c>
      <c r="AB1091" t="s">
        <v>97</v>
      </c>
      <c r="AC1091" t="s">
        <v>6566</v>
      </c>
      <c r="AD1091" t="s">
        <v>1582</v>
      </c>
      <c r="AE1091" t="s">
        <v>6567</v>
      </c>
      <c r="AI1091" t="s">
        <v>127</v>
      </c>
      <c r="AJ1091" t="s">
        <v>127</v>
      </c>
      <c r="AK1091" t="s">
        <v>127</v>
      </c>
      <c r="AN1091" t="s">
        <v>1485</v>
      </c>
      <c r="AO1091" t="s">
        <v>1486</v>
      </c>
      <c r="AV1091" t="s">
        <v>6568</v>
      </c>
      <c r="AX1091">
        <v>64</v>
      </c>
      <c r="AY1091" t="s">
        <v>6569</v>
      </c>
      <c r="AZ1091" t="s">
        <v>6570</v>
      </c>
      <c r="BA1091" t="s">
        <v>1123</v>
      </c>
      <c r="BB1091" t="s">
        <v>1588</v>
      </c>
      <c r="BJ1091" t="s">
        <v>1125</v>
      </c>
      <c r="BO1091" t="s">
        <v>110</v>
      </c>
      <c r="BP1091" t="s">
        <v>111</v>
      </c>
      <c r="BQ1091" t="s">
        <v>112</v>
      </c>
      <c r="BR1091" t="s">
        <v>239</v>
      </c>
      <c r="BS1091" t="s">
        <v>1126</v>
      </c>
      <c r="BT1091" t="s">
        <v>254</v>
      </c>
      <c r="BU1091" t="s">
        <v>6445</v>
      </c>
      <c r="BV1091" t="s">
        <v>137</v>
      </c>
      <c r="CF1091">
        <v>6</v>
      </c>
      <c r="CG1091">
        <v>3</v>
      </c>
      <c r="CH1091" t="s">
        <v>4763</v>
      </c>
    </row>
    <row r="1092" spans="1:86" x14ac:dyDescent="0.25">
      <c r="A1092">
        <v>1089</v>
      </c>
      <c r="B1092" t="s">
        <v>86</v>
      </c>
      <c r="C1092" t="s">
        <v>87</v>
      </c>
      <c r="D1092" t="s">
        <v>6571</v>
      </c>
      <c r="E1092" t="s">
        <v>1476</v>
      </c>
      <c r="F1092" t="s">
        <v>304</v>
      </c>
      <c r="H1092" t="s">
        <v>305</v>
      </c>
      <c r="I1092" t="s">
        <v>306</v>
      </c>
      <c r="J1092" t="s">
        <v>93</v>
      </c>
      <c r="P1092" t="s">
        <v>307</v>
      </c>
      <c r="Q1092" t="s">
        <v>95</v>
      </c>
      <c r="Z1092" t="s">
        <v>6572</v>
      </c>
      <c r="AB1092" t="s">
        <v>97</v>
      </c>
      <c r="AC1092" t="s">
        <v>6572</v>
      </c>
      <c r="AD1092" t="s">
        <v>1797</v>
      </c>
      <c r="AE1092" t="s">
        <v>5085</v>
      </c>
      <c r="AI1092" t="s">
        <v>6573</v>
      </c>
      <c r="AJ1092" t="s">
        <v>6573</v>
      </c>
      <c r="AK1092" t="s">
        <v>6573</v>
      </c>
      <c r="AN1092" t="s">
        <v>1485</v>
      </c>
      <c r="AO1092" t="s">
        <v>1486</v>
      </c>
      <c r="AV1092" t="s">
        <v>6574</v>
      </c>
      <c r="AX1092">
        <v>80</v>
      </c>
      <c r="AY1092" t="s">
        <v>6575</v>
      </c>
      <c r="AZ1092" t="s">
        <v>6576</v>
      </c>
      <c r="BA1092" t="s">
        <v>6577</v>
      </c>
      <c r="BB1092" t="s">
        <v>1085</v>
      </c>
      <c r="BO1092" t="s">
        <v>110</v>
      </c>
      <c r="BP1092" t="s">
        <v>111</v>
      </c>
      <c r="BQ1092" t="s">
        <v>112</v>
      </c>
      <c r="BR1092" t="s">
        <v>239</v>
      </c>
      <c r="BS1092" t="s">
        <v>4412</v>
      </c>
      <c r="BT1092" t="s">
        <v>241</v>
      </c>
      <c r="BU1092" t="s">
        <v>116</v>
      </c>
      <c r="BV1092" t="s">
        <v>137</v>
      </c>
      <c r="CF1092">
        <v>6</v>
      </c>
      <c r="CG1092">
        <v>3</v>
      </c>
      <c r="CH1092" t="s">
        <v>4763</v>
      </c>
    </row>
    <row r="1093" spans="1:86" x14ac:dyDescent="0.25">
      <c r="A1093">
        <v>1090</v>
      </c>
      <c r="B1093" t="s">
        <v>86</v>
      </c>
      <c r="C1093" t="s">
        <v>87</v>
      </c>
      <c r="D1093" t="s">
        <v>6578</v>
      </c>
      <c r="E1093" t="s">
        <v>1476</v>
      </c>
      <c r="F1093" t="s">
        <v>304</v>
      </c>
      <c r="H1093" t="s">
        <v>305</v>
      </c>
      <c r="I1093" t="s">
        <v>306</v>
      </c>
      <c r="J1093" t="s">
        <v>93</v>
      </c>
      <c r="P1093" t="s">
        <v>307</v>
      </c>
      <c r="Q1093" t="s">
        <v>95</v>
      </c>
      <c r="Z1093" t="s">
        <v>6572</v>
      </c>
      <c r="AB1093" t="s">
        <v>97</v>
      </c>
      <c r="AC1093" t="s">
        <v>6572</v>
      </c>
      <c r="AD1093" t="s">
        <v>1797</v>
      </c>
      <c r="AE1093" t="s">
        <v>6579</v>
      </c>
      <c r="AI1093" t="s">
        <v>4107</v>
      </c>
      <c r="AJ1093" t="s">
        <v>4107</v>
      </c>
      <c r="AK1093" t="s">
        <v>4107</v>
      </c>
      <c r="AN1093" t="s">
        <v>1485</v>
      </c>
      <c r="AO1093" t="s">
        <v>1486</v>
      </c>
      <c r="AV1093" t="s">
        <v>6580</v>
      </c>
      <c r="AX1093">
        <v>76</v>
      </c>
      <c r="AY1093" t="s">
        <v>6581</v>
      </c>
      <c r="AZ1093" t="s">
        <v>6582</v>
      </c>
      <c r="BA1093" t="s">
        <v>1084</v>
      </c>
      <c r="BB1093" t="s">
        <v>1085</v>
      </c>
      <c r="BC1093" t="s">
        <v>6583</v>
      </c>
      <c r="BO1093" t="s">
        <v>110</v>
      </c>
      <c r="BP1093" t="s">
        <v>111</v>
      </c>
      <c r="BQ1093" t="s">
        <v>112</v>
      </c>
      <c r="BR1093" t="s">
        <v>900</v>
      </c>
      <c r="BS1093" t="s">
        <v>900</v>
      </c>
      <c r="BT1093" t="s">
        <v>241</v>
      </c>
      <c r="BU1093" t="s">
        <v>6445</v>
      </c>
      <c r="BV1093" t="s">
        <v>137</v>
      </c>
      <c r="CF1093">
        <v>6</v>
      </c>
      <c r="CG1093">
        <v>1</v>
      </c>
      <c r="CH1093" t="s">
        <v>4763</v>
      </c>
    </row>
    <row r="1094" spans="1:86" x14ac:dyDescent="0.25">
      <c r="A1094">
        <v>1091</v>
      </c>
      <c r="B1094" t="s">
        <v>86</v>
      </c>
      <c r="C1094" t="s">
        <v>87</v>
      </c>
      <c r="D1094" t="s">
        <v>6584</v>
      </c>
      <c r="E1094" t="s">
        <v>1476</v>
      </c>
      <c r="F1094" t="s">
        <v>304</v>
      </c>
      <c r="H1094" t="s">
        <v>305</v>
      </c>
      <c r="I1094" t="s">
        <v>306</v>
      </c>
      <c r="J1094" t="s">
        <v>93</v>
      </c>
      <c r="P1094" t="s">
        <v>307</v>
      </c>
      <c r="Q1094" t="s">
        <v>95</v>
      </c>
      <c r="Z1094" t="s">
        <v>1803</v>
      </c>
      <c r="AB1094" t="s">
        <v>97</v>
      </c>
      <c r="AC1094" t="s">
        <v>1803</v>
      </c>
      <c r="AD1094" t="s">
        <v>1797</v>
      </c>
      <c r="AE1094" t="s">
        <v>6585</v>
      </c>
      <c r="AI1094" t="s">
        <v>4121</v>
      </c>
      <c r="AJ1094" t="s">
        <v>4121</v>
      </c>
      <c r="AK1094" t="s">
        <v>4121</v>
      </c>
      <c r="AN1094" t="s">
        <v>1485</v>
      </c>
      <c r="AO1094" t="s">
        <v>1486</v>
      </c>
      <c r="AV1094" t="s">
        <v>6586</v>
      </c>
      <c r="AX1094">
        <v>116</v>
      </c>
      <c r="AY1094" t="s">
        <v>6587</v>
      </c>
      <c r="AZ1094" t="s">
        <v>6588</v>
      </c>
      <c r="BA1094" t="s">
        <v>6589</v>
      </c>
      <c r="BB1094" t="s">
        <v>6590</v>
      </c>
      <c r="BJ1094" t="s">
        <v>1541</v>
      </c>
      <c r="BO1094" t="s">
        <v>110</v>
      </c>
      <c r="BP1094" t="s">
        <v>111</v>
      </c>
      <c r="BQ1094" t="s">
        <v>112</v>
      </c>
      <c r="BR1094" t="s">
        <v>1544</v>
      </c>
      <c r="BS1094" t="s">
        <v>6591</v>
      </c>
      <c r="BT1094" t="s">
        <v>1883</v>
      </c>
      <c r="BU1094" t="s">
        <v>6445</v>
      </c>
      <c r="BV1094" t="s">
        <v>137</v>
      </c>
      <c r="CC1094" t="s">
        <v>6592</v>
      </c>
      <c r="CF1094">
        <v>6</v>
      </c>
      <c r="CG1094">
        <v>3</v>
      </c>
      <c r="CH1094" t="s">
        <v>4763</v>
      </c>
    </row>
    <row r="1095" spans="1:86" x14ac:dyDescent="0.25">
      <c r="A1095">
        <v>1092</v>
      </c>
      <c r="B1095" t="s">
        <v>86</v>
      </c>
      <c r="C1095" t="s">
        <v>87</v>
      </c>
      <c r="D1095" t="s">
        <v>6593</v>
      </c>
      <c r="E1095" t="s">
        <v>1476</v>
      </c>
      <c r="F1095" t="s">
        <v>304</v>
      </c>
      <c r="H1095" t="s">
        <v>305</v>
      </c>
      <c r="I1095" t="s">
        <v>306</v>
      </c>
      <c r="J1095" t="s">
        <v>93</v>
      </c>
      <c r="P1095" t="s">
        <v>307</v>
      </c>
      <c r="Q1095" t="s">
        <v>95</v>
      </c>
      <c r="Z1095" t="s">
        <v>1803</v>
      </c>
      <c r="AB1095" t="s">
        <v>97</v>
      </c>
      <c r="AC1095" t="s">
        <v>1803</v>
      </c>
      <c r="AD1095" t="s">
        <v>802</v>
      </c>
      <c r="AE1095" t="s">
        <v>6594</v>
      </c>
      <c r="AI1095" t="s">
        <v>6595</v>
      </c>
      <c r="AJ1095" t="s">
        <v>6595</v>
      </c>
      <c r="AK1095" t="s">
        <v>6595</v>
      </c>
      <c r="AN1095" t="s">
        <v>1485</v>
      </c>
      <c r="AO1095" t="s">
        <v>1486</v>
      </c>
      <c r="AV1095" t="s">
        <v>6596</v>
      </c>
      <c r="AX1095">
        <v>76</v>
      </c>
      <c r="AY1095" t="s">
        <v>6597</v>
      </c>
      <c r="AZ1095" t="s">
        <v>6598</v>
      </c>
      <c r="BA1095" t="s">
        <v>1909</v>
      </c>
      <c r="BB1095" t="s">
        <v>2874</v>
      </c>
      <c r="BC1095" t="s">
        <v>4564</v>
      </c>
      <c r="BO1095" t="s">
        <v>110</v>
      </c>
      <c r="BP1095" t="s">
        <v>111</v>
      </c>
      <c r="BQ1095" t="s">
        <v>112</v>
      </c>
      <c r="BR1095" t="s">
        <v>1881</v>
      </c>
      <c r="BS1095" t="s">
        <v>1882</v>
      </c>
      <c r="BT1095" t="s">
        <v>2875</v>
      </c>
      <c r="BU1095" t="s">
        <v>6445</v>
      </c>
      <c r="BV1095" t="s">
        <v>137</v>
      </c>
      <c r="CC1095" t="s">
        <v>6592</v>
      </c>
      <c r="CF1095">
        <v>6</v>
      </c>
      <c r="CG1095">
        <v>1</v>
      </c>
      <c r="CH1095" t="s">
        <v>4763</v>
      </c>
    </row>
    <row r="1096" spans="1:86" x14ac:dyDescent="0.25">
      <c r="A1096">
        <v>1093</v>
      </c>
      <c r="B1096" t="s">
        <v>86</v>
      </c>
      <c r="C1096" t="s">
        <v>87</v>
      </c>
      <c r="D1096" t="s">
        <v>6599</v>
      </c>
      <c r="E1096" t="s">
        <v>1476</v>
      </c>
      <c r="F1096" t="s">
        <v>304</v>
      </c>
      <c r="H1096" t="s">
        <v>305</v>
      </c>
      <c r="I1096" t="s">
        <v>306</v>
      </c>
      <c r="J1096" t="s">
        <v>93</v>
      </c>
      <c r="P1096" t="s">
        <v>307</v>
      </c>
      <c r="Q1096" t="s">
        <v>95</v>
      </c>
      <c r="Z1096" t="s">
        <v>1803</v>
      </c>
      <c r="AB1096" t="s">
        <v>97</v>
      </c>
      <c r="AC1096" t="s">
        <v>1803</v>
      </c>
      <c r="AD1096" t="s">
        <v>802</v>
      </c>
      <c r="AE1096" t="s">
        <v>6594</v>
      </c>
      <c r="AI1096" t="s">
        <v>6600</v>
      </c>
      <c r="AJ1096" t="s">
        <v>6600</v>
      </c>
      <c r="AK1096" t="s">
        <v>6600</v>
      </c>
      <c r="AN1096" t="s">
        <v>1485</v>
      </c>
      <c r="AO1096" t="s">
        <v>1486</v>
      </c>
      <c r="AV1096" t="s">
        <v>6601</v>
      </c>
      <c r="AX1096">
        <v>76</v>
      </c>
      <c r="AY1096" t="s">
        <v>6602</v>
      </c>
      <c r="AZ1096" t="s">
        <v>6603</v>
      </c>
      <c r="BA1096" t="s">
        <v>1909</v>
      </c>
      <c r="BB1096" t="s">
        <v>2874</v>
      </c>
      <c r="BO1096" t="s">
        <v>110</v>
      </c>
      <c r="BP1096" t="s">
        <v>111</v>
      </c>
      <c r="BQ1096" t="s">
        <v>112</v>
      </c>
      <c r="BR1096" t="s">
        <v>1881</v>
      </c>
      <c r="BS1096" t="s">
        <v>1882</v>
      </c>
      <c r="BT1096" t="s">
        <v>2875</v>
      </c>
      <c r="BU1096" t="s">
        <v>6445</v>
      </c>
      <c r="BV1096" t="s">
        <v>137</v>
      </c>
      <c r="CC1096" t="s">
        <v>3831</v>
      </c>
      <c r="CF1096">
        <v>6</v>
      </c>
      <c r="CG1096">
        <v>3</v>
      </c>
      <c r="CH1096" t="s">
        <v>4763</v>
      </c>
    </row>
    <row r="1097" spans="1:86" x14ac:dyDescent="0.25">
      <c r="A1097">
        <v>1094</v>
      </c>
      <c r="B1097" t="s">
        <v>86</v>
      </c>
      <c r="C1097" t="s">
        <v>87</v>
      </c>
      <c r="D1097" t="s">
        <v>6604</v>
      </c>
      <c r="E1097" t="s">
        <v>1476</v>
      </c>
      <c r="F1097" t="s">
        <v>304</v>
      </c>
      <c r="H1097" t="s">
        <v>305</v>
      </c>
      <c r="I1097" t="s">
        <v>306</v>
      </c>
      <c r="J1097" t="s">
        <v>93</v>
      </c>
      <c r="P1097" t="s">
        <v>307</v>
      </c>
      <c r="Q1097" t="s">
        <v>95</v>
      </c>
      <c r="Z1097" t="s">
        <v>1803</v>
      </c>
      <c r="AB1097" t="s">
        <v>97</v>
      </c>
      <c r="AC1097" t="s">
        <v>1803</v>
      </c>
      <c r="AD1097" t="s">
        <v>802</v>
      </c>
      <c r="AE1097" t="s">
        <v>6605</v>
      </c>
      <c r="AI1097" t="s">
        <v>6606</v>
      </c>
      <c r="AJ1097" t="s">
        <v>6606</v>
      </c>
      <c r="AK1097" t="s">
        <v>6606</v>
      </c>
      <c r="AN1097" t="s">
        <v>1485</v>
      </c>
      <c r="AO1097" t="s">
        <v>1486</v>
      </c>
      <c r="AV1097" t="s">
        <v>6607</v>
      </c>
      <c r="AX1097">
        <v>79</v>
      </c>
      <c r="AY1097" t="s">
        <v>6608</v>
      </c>
      <c r="AZ1097" t="s">
        <v>6609</v>
      </c>
      <c r="BA1097" t="s">
        <v>1878</v>
      </c>
      <c r="BB1097" t="s">
        <v>2874</v>
      </c>
      <c r="BO1097" t="s">
        <v>110</v>
      </c>
      <c r="BP1097" t="s">
        <v>111</v>
      </c>
      <c r="BQ1097" t="s">
        <v>112</v>
      </c>
      <c r="BR1097" t="s">
        <v>1881</v>
      </c>
      <c r="BS1097" t="s">
        <v>1882</v>
      </c>
      <c r="BT1097" t="s">
        <v>1883</v>
      </c>
      <c r="BU1097" t="s">
        <v>6445</v>
      </c>
      <c r="BV1097" t="s">
        <v>187</v>
      </c>
      <c r="CC1097" t="s">
        <v>6610</v>
      </c>
      <c r="CF1097">
        <v>6</v>
      </c>
      <c r="CG1097">
        <v>3</v>
      </c>
      <c r="CH1097" t="s">
        <v>4763</v>
      </c>
    </row>
    <row r="1098" spans="1:86" x14ac:dyDescent="0.25">
      <c r="A1098">
        <v>1095</v>
      </c>
      <c r="B1098" t="s">
        <v>86</v>
      </c>
      <c r="C1098" t="s">
        <v>87</v>
      </c>
      <c r="D1098" t="s">
        <v>6611</v>
      </c>
      <c r="E1098" t="s">
        <v>1476</v>
      </c>
      <c r="F1098" t="s">
        <v>304</v>
      </c>
      <c r="H1098" t="s">
        <v>305</v>
      </c>
      <c r="I1098" t="s">
        <v>306</v>
      </c>
      <c r="J1098" t="s">
        <v>93</v>
      </c>
      <c r="P1098" t="s">
        <v>307</v>
      </c>
      <c r="Q1098" t="s">
        <v>95</v>
      </c>
      <c r="Z1098" t="s">
        <v>1675</v>
      </c>
      <c r="AB1098" t="s">
        <v>97</v>
      </c>
      <c r="AC1098" t="s">
        <v>1675</v>
      </c>
      <c r="AD1098" t="s">
        <v>4780</v>
      </c>
      <c r="AE1098" t="s">
        <v>6612</v>
      </c>
      <c r="AI1098" t="s">
        <v>127</v>
      </c>
      <c r="AJ1098" t="s">
        <v>127</v>
      </c>
      <c r="AK1098" t="s">
        <v>127</v>
      </c>
      <c r="AN1098" t="s">
        <v>1485</v>
      </c>
      <c r="AO1098" t="s">
        <v>1486</v>
      </c>
      <c r="AV1098" t="s">
        <v>6613</v>
      </c>
      <c r="AX1098">
        <v>111</v>
      </c>
      <c r="AY1098" t="s">
        <v>6614</v>
      </c>
      <c r="AZ1098" t="s">
        <v>6615</v>
      </c>
      <c r="BA1098" t="s">
        <v>1565</v>
      </c>
      <c r="BB1098" t="s">
        <v>235</v>
      </c>
      <c r="BC1098" t="s">
        <v>2251</v>
      </c>
      <c r="BG1098" t="s">
        <v>1567</v>
      </c>
      <c r="BO1098" t="s">
        <v>110</v>
      </c>
      <c r="BP1098" t="s">
        <v>111</v>
      </c>
      <c r="BQ1098" t="s">
        <v>112</v>
      </c>
      <c r="BR1098" t="s">
        <v>392</v>
      </c>
      <c r="BS1098" t="s">
        <v>1568</v>
      </c>
      <c r="BT1098" t="s">
        <v>207</v>
      </c>
      <c r="BU1098" t="s">
        <v>116</v>
      </c>
      <c r="BV1098" t="s">
        <v>187</v>
      </c>
      <c r="CF1098">
        <v>6</v>
      </c>
      <c r="CG1098">
        <v>1</v>
      </c>
      <c r="CH1098" t="s">
        <v>4763</v>
      </c>
    </row>
    <row r="1099" spans="1:86" x14ac:dyDescent="0.25">
      <c r="A1099">
        <v>1096</v>
      </c>
      <c r="B1099" t="s">
        <v>86</v>
      </c>
      <c r="C1099" t="s">
        <v>87</v>
      </c>
      <c r="D1099" t="s">
        <v>6616</v>
      </c>
      <c r="E1099" t="s">
        <v>1476</v>
      </c>
      <c r="F1099" t="s">
        <v>304</v>
      </c>
      <c r="H1099" t="s">
        <v>213</v>
      </c>
      <c r="I1099" t="s">
        <v>927</v>
      </c>
      <c r="J1099" t="s">
        <v>93</v>
      </c>
      <c r="P1099" t="s">
        <v>307</v>
      </c>
      <c r="Q1099" t="s">
        <v>95</v>
      </c>
      <c r="Z1099" t="s">
        <v>1675</v>
      </c>
      <c r="AB1099" t="s">
        <v>97</v>
      </c>
      <c r="AC1099" t="s">
        <v>1675</v>
      </c>
      <c r="AD1099" t="s">
        <v>448</v>
      </c>
      <c r="AE1099" t="s">
        <v>6617</v>
      </c>
      <c r="AI1099" t="s">
        <v>6618</v>
      </c>
      <c r="AJ1099" t="s">
        <v>6618</v>
      </c>
      <c r="AK1099" t="s">
        <v>6618</v>
      </c>
      <c r="AN1099" t="s">
        <v>1485</v>
      </c>
      <c r="AO1099" t="s">
        <v>1486</v>
      </c>
      <c r="AV1099" t="s">
        <v>6619</v>
      </c>
      <c r="AX1099">
        <v>70</v>
      </c>
      <c r="AY1099" t="s">
        <v>6620</v>
      </c>
      <c r="AZ1099" t="s">
        <v>6621</v>
      </c>
      <c r="BA1099" t="s">
        <v>1587</v>
      </c>
      <c r="BB1099" t="s">
        <v>1588</v>
      </c>
      <c r="BJ1099" t="s">
        <v>1125</v>
      </c>
      <c r="BO1099" t="s">
        <v>110</v>
      </c>
      <c r="BP1099" t="s">
        <v>111</v>
      </c>
      <c r="BQ1099" t="s">
        <v>112</v>
      </c>
      <c r="BR1099" t="s">
        <v>239</v>
      </c>
      <c r="BS1099" t="s">
        <v>1126</v>
      </c>
      <c r="BT1099" t="s">
        <v>254</v>
      </c>
      <c r="BU1099" t="s">
        <v>6445</v>
      </c>
      <c r="BV1099" t="s">
        <v>137</v>
      </c>
      <c r="CF1099">
        <v>6</v>
      </c>
      <c r="CG1099">
        <v>3</v>
      </c>
      <c r="CH1099" t="s">
        <v>4763</v>
      </c>
    </row>
    <row r="1100" spans="1:86" x14ac:dyDescent="0.25">
      <c r="A1100">
        <v>1097</v>
      </c>
      <c r="B1100" t="s">
        <v>86</v>
      </c>
      <c r="C1100" t="s">
        <v>87</v>
      </c>
      <c r="D1100" t="s">
        <v>6622</v>
      </c>
      <c r="E1100" t="s">
        <v>1476</v>
      </c>
      <c r="F1100" t="s">
        <v>304</v>
      </c>
      <c r="H1100" t="s">
        <v>305</v>
      </c>
      <c r="I1100" t="s">
        <v>306</v>
      </c>
      <c r="J1100" t="s">
        <v>93</v>
      </c>
      <c r="P1100" t="s">
        <v>307</v>
      </c>
      <c r="Q1100" t="s">
        <v>95</v>
      </c>
      <c r="Z1100" t="s">
        <v>1675</v>
      </c>
      <c r="AB1100" t="s">
        <v>97</v>
      </c>
      <c r="AC1100" t="s">
        <v>1675</v>
      </c>
      <c r="AD1100" t="s">
        <v>2166</v>
      </c>
      <c r="AE1100" t="s">
        <v>2167</v>
      </c>
      <c r="AI1100" t="s">
        <v>127</v>
      </c>
      <c r="AJ1100" t="s">
        <v>127</v>
      </c>
      <c r="AK1100" t="s">
        <v>127</v>
      </c>
      <c r="AN1100" t="s">
        <v>1485</v>
      </c>
      <c r="AO1100" t="s">
        <v>1486</v>
      </c>
      <c r="AV1100" t="s">
        <v>6623</v>
      </c>
      <c r="AX1100">
        <v>90</v>
      </c>
      <c r="AY1100" t="s">
        <v>6624</v>
      </c>
      <c r="AZ1100" t="s">
        <v>6625</v>
      </c>
      <c r="BA1100" t="s">
        <v>2149</v>
      </c>
      <c r="BB1100" t="s">
        <v>2150</v>
      </c>
      <c r="BC1100" t="s">
        <v>6626</v>
      </c>
      <c r="BO1100" t="s">
        <v>110</v>
      </c>
      <c r="BP1100" t="s">
        <v>111</v>
      </c>
      <c r="BQ1100" t="s">
        <v>112</v>
      </c>
      <c r="BR1100" t="s">
        <v>252</v>
      </c>
      <c r="BS1100" t="s">
        <v>925</v>
      </c>
      <c r="BT1100" t="s">
        <v>254</v>
      </c>
      <c r="BU1100" t="s">
        <v>116</v>
      </c>
      <c r="BV1100" t="s">
        <v>187</v>
      </c>
      <c r="CF1100">
        <v>5</v>
      </c>
      <c r="CG1100">
        <v>1</v>
      </c>
      <c r="CH1100" t="s">
        <v>4763</v>
      </c>
    </row>
    <row r="1101" spans="1:86" x14ac:dyDescent="0.25">
      <c r="A1101">
        <v>1098</v>
      </c>
      <c r="B1101" t="s">
        <v>86</v>
      </c>
      <c r="C1101" t="s">
        <v>87</v>
      </c>
      <c r="D1101" t="s">
        <v>6627</v>
      </c>
      <c r="E1101" t="s">
        <v>1476</v>
      </c>
      <c r="F1101" t="s">
        <v>304</v>
      </c>
      <c r="H1101" t="s">
        <v>305</v>
      </c>
      <c r="I1101" t="s">
        <v>306</v>
      </c>
      <c r="J1101" t="s">
        <v>93</v>
      </c>
      <c r="P1101" t="s">
        <v>307</v>
      </c>
      <c r="Q1101" t="s">
        <v>95</v>
      </c>
      <c r="Z1101" t="s">
        <v>1675</v>
      </c>
      <c r="AB1101" t="s">
        <v>97</v>
      </c>
      <c r="AC1101" t="s">
        <v>1675</v>
      </c>
      <c r="AD1101" t="s">
        <v>2166</v>
      </c>
      <c r="AE1101" t="s">
        <v>6628</v>
      </c>
      <c r="AI1101" t="s">
        <v>127</v>
      </c>
      <c r="AJ1101" t="s">
        <v>127</v>
      </c>
      <c r="AK1101" t="s">
        <v>127</v>
      </c>
      <c r="AN1101" t="s">
        <v>1485</v>
      </c>
      <c r="AO1101" t="s">
        <v>1486</v>
      </c>
      <c r="AV1101" t="s">
        <v>6629</v>
      </c>
      <c r="AX1101">
        <v>42</v>
      </c>
      <c r="AY1101" t="s">
        <v>6630</v>
      </c>
      <c r="AZ1101" t="s">
        <v>6631</v>
      </c>
      <c r="BA1101" t="s">
        <v>1084</v>
      </c>
      <c r="BB1101" t="s">
        <v>1504</v>
      </c>
      <c r="BC1101" t="s">
        <v>1637</v>
      </c>
      <c r="BO1101" t="s">
        <v>110</v>
      </c>
      <c r="BP1101" t="s">
        <v>111</v>
      </c>
      <c r="BQ1101" t="s">
        <v>112</v>
      </c>
      <c r="BR1101" t="s">
        <v>900</v>
      </c>
      <c r="BS1101" t="s">
        <v>900</v>
      </c>
      <c r="BT1101" t="s">
        <v>1506</v>
      </c>
      <c r="BU1101" t="s">
        <v>6445</v>
      </c>
      <c r="BV1101" t="s">
        <v>137</v>
      </c>
      <c r="CF1101">
        <v>6</v>
      </c>
      <c r="CG1101">
        <v>1</v>
      </c>
      <c r="CH1101" t="s">
        <v>4763</v>
      </c>
    </row>
    <row r="1102" spans="1:86" x14ac:dyDescent="0.25">
      <c r="A1102">
        <v>1099</v>
      </c>
      <c r="B1102" t="s">
        <v>86</v>
      </c>
      <c r="C1102" t="s">
        <v>87</v>
      </c>
      <c r="D1102" t="s">
        <v>6632</v>
      </c>
      <c r="E1102" t="s">
        <v>1476</v>
      </c>
      <c r="F1102" t="s">
        <v>304</v>
      </c>
      <c r="H1102" t="s">
        <v>305</v>
      </c>
      <c r="I1102" t="s">
        <v>306</v>
      </c>
      <c r="J1102" t="s">
        <v>93</v>
      </c>
      <c r="P1102" t="s">
        <v>307</v>
      </c>
      <c r="Q1102" t="s">
        <v>95</v>
      </c>
      <c r="Z1102" t="s">
        <v>4879</v>
      </c>
      <c r="AB1102" t="s">
        <v>97</v>
      </c>
      <c r="AC1102" t="s">
        <v>4879</v>
      </c>
      <c r="AD1102" t="s">
        <v>1705</v>
      </c>
      <c r="AE1102" t="s">
        <v>6633</v>
      </c>
      <c r="AI1102" t="s">
        <v>6634</v>
      </c>
      <c r="AJ1102" t="s">
        <v>6634</v>
      </c>
      <c r="AK1102" t="s">
        <v>6634</v>
      </c>
      <c r="AN1102" t="s">
        <v>1485</v>
      </c>
      <c r="AO1102" t="s">
        <v>1486</v>
      </c>
      <c r="AV1102" t="s">
        <v>6635</v>
      </c>
      <c r="AX1102">
        <v>74</v>
      </c>
      <c r="AY1102" t="s">
        <v>1678</v>
      </c>
      <c r="AZ1102" t="s">
        <v>1679</v>
      </c>
      <c r="BA1102" t="s">
        <v>1123</v>
      </c>
      <c r="BB1102" t="s">
        <v>1124</v>
      </c>
      <c r="BO1102" t="s">
        <v>110</v>
      </c>
      <c r="BP1102" t="s">
        <v>111</v>
      </c>
      <c r="BQ1102" t="s">
        <v>112</v>
      </c>
      <c r="BR1102" t="s">
        <v>239</v>
      </c>
      <c r="BS1102" t="s">
        <v>1126</v>
      </c>
      <c r="BT1102" t="s">
        <v>254</v>
      </c>
      <c r="BU1102" t="s">
        <v>6445</v>
      </c>
      <c r="BV1102" t="s">
        <v>137</v>
      </c>
      <c r="CF1102">
        <v>6</v>
      </c>
      <c r="CG1102">
        <v>3</v>
      </c>
      <c r="CH1102" t="s">
        <v>4763</v>
      </c>
    </row>
    <row r="1103" spans="1:86" x14ac:dyDescent="0.25">
      <c r="A1103">
        <v>1100</v>
      </c>
      <c r="B1103" t="s">
        <v>86</v>
      </c>
      <c r="C1103" t="s">
        <v>87</v>
      </c>
      <c r="D1103" t="s">
        <v>6636</v>
      </c>
      <c r="E1103" t="s">
        <v>1476</v>
      </c>
      <c r="F1103" t="s">
        <v>304</v>
      </c>
      <c r="H1103" t="s">
        <v>305</v>
      </c>
      <c r="I1103" t="s">
        <v>306</v>
      </c>
      <c r="J1103" t="s">
        <v>93</v>
      </c>
      <c r="P1103" t="s">
        <v>307</v>
      </c>
      <c r="Q1103" t="s">
        <v>95</v>
      </c>
      <c r="Z1103" t="s">
        <v>4879</v>
      </c>
      <c r="AB1103" t="s">
        <v>97</v>
      </c>
      <c r="AC1103" t="s">
        <v>4879</v>
      </c>
      <c r="AD1103" t="s">
        <v>5620</v>
      </c>
      <c r="AE1103" t="s">
        <v>6637</v>
      </c>
      <c r="AI1103" t="s">
        <v>6638</v>
      </c>
      <c r="AJ1103" t="s">
        <v>6638</v>
      </c>
      <c r="AK1103" t="s">
        <v>6638</v>
      </c>
      <c r="AN1103" t="s">
        <v>1485</v>
      </c>
      <c r="AO1103" t="s">
        <v>1486</v>
      </c>
      <c r="AV1103" t="s">
        <v>6639</v>
      </c>
      <c r="AX1103">
        <v>65</v>
      </c>
      <c r="AY1103" t="s">
        <v>6640</v>
      </c>
      <c r="AZ1103" t="s">
        <v>6641</v>
      </c>
      <c r="BA1103" t="s">
        <v>6642</v>
      </c>
      <c r="BB1103" t="s">
        <v>6643</v>
      </c>
      <c r="BJ1103" t="s">
        <v>4471</v>
      </c>
      <c r="BO1103" t="s">
        <v>110</v>
      </c>
      <c r="BP1103" t="s">
        <v>111</v>
      </c>
      <c r="BQ1103" t="s">
        <v>112</v>
      </c>
      <c r="BR1103" t="s">
        <v>239</v>
      </c>
      <c r="BS1103" t="s">
        <v>4472</v>
      </c>
      <c r="BT1103" t="s">
        <v>241</v>
      </c>
      <c r="BU1103" t="s">
        <v>116</v>
      </c>
      <c r="BV1103" t="s">
        <v>302</v>
      </c>
      <c r="CF1103">
        <v>6</v>
      </c>
      <c r="CG1103">
        <v>3</v>
      </c>
      <c r="CH1103" t="s">
        <v>4763</v>
      </c>
    </row>
    <row r="1104" spans="1:86" x14ac:dyDescent="0.25">
      <c r="A1104">
        <v>1101</v>
      </c>
      <c r="B1104" t="s">
        <v>86</v>
      </c>
      <c r="C1104" t="s">
        <v>87</v>
      </c>
      <c r="D1104" t="s">
        <v>6644</v>
      </c>
      <c r="E1104" t="s">
        <v>1476</v>
      </c>
      <c r="F1104" t="s">
        <v>304</v>
      </c>
      <c r="H1104" t="s">
        <v>305</v>
      </c>
      <c r="I1104" t="s">
        <v>306</v>
      </c>
      <c r="J1104" t="s">
        <v>93</v>
      </c>
      <c r="P1104" t="s">
        <v>307</v>
      </c>
      <c r="Q1104" t="s">
        <v>95</v>
      </c>
      <c r="Z1104" t="s">
        <v>6645</v>
      </c>
      <c r="AB1104" t="s">
        <v>97</v>
      </c>
      <c r="AC1104" t="s">
        <v>6645</v>
      </c>
      <c r="AD1104" t="s">
        <v>448</v>
      </c>
      <c r="AE1104" t="s">
        <v>6646</v>
      </c>
      <c r="AI1104" t="s">
        <v>6647</v>
      </c>
      <c r="AJ1104" t="s">
        <v>6647</v>
      </c>
      <c r="AK1104" t="s">
        <v>6647</v>
      </c>
      <c r="AN1104" t="s">
        <v>1485</v>
      </c>
      <c r="AO1104" t="s">
        <v>1486</v>
      </c>
      <c r="AV1104" t="s">
        <v>6648</v>
      </c>
      <c r="AX1104">
        <v>40</v>
      </c>
      <c r="AY1104" t="s">
        <v>6649</v>
      </c>
      <c r="AZ1104" t="s">
        <v>6650</v>
      </c>
      <c r="BA1104" t="s">
        <v>1084</v>
      </c>
      <c r="BB1104" t="s">
        <v>1504</v>
      </c>
      <c r="BK1104" t="s">
        <v>6651</v>
      </c>
      <c r="BO1104" t="s">
        <v>110</v>
      </c>
      <c r="BP1104" t="s">
        <v>111</v>
      </c>
      <c r="BQ1104" t="s">
        <v>112</v>
      </c>
      <c r="BR1104" t="s">
        <v>900</v>
      </c>
      <c r="BS1104" t="s">
        <v>900</v>
      </c>
      <c r="BT1104" t="s">
        <v>1506</v>
      </c>
      <c r="BU1104" t="s">
        <v>6445</v>
      </c>
      <c r="BV1104" t="s">
        <v>2568</v>
      </c>
      <c r="CF1104">
        <v>6</v>
      </c>
      <c r="CG1104">
        <v>3</v>
      </c>
      <c r="CH1104" t="s">
        <v>4763</v>
      </c>
    </row>
    <row r="1105" spans="1:86" x14ac:dyDescent="0.25">
      <c r="A1105">
        <v>1102</v>
      </c>
      <c r="B1105" t="s">
        <v>86</v>
      </c>
      <c r="C1105" t="s">
        <v>87</v>
      </c>
      <c r="D1105" t="s">
        <v>6652</v>
      </c>
      <c r="E1105" t="s">
        <v>1476</v>
      </c>
      <c r="F1105" t="s">
        <v>304</v>
      </c>
      <c r="H1105" t="s">
        <v>305</v>
      </c>
      <c r="I1105" t="s">
        <v>306</v>
      </c>
      <c r="J1105" t="s">
        <v>93</v>
      </c>
      <c r="P1105" t="s">
        <v>307</v>
      </c>
      <c r="Q1105" t="s">
        <v>95</v>
      </c>
      <c r="Z1105" t="s">
        <v>6653</v>
      </c>
      <c r="AB1105" t="s">
        <v>97</v>
      </c>
      <c r="AC1105" t="s">
        <v>6653</v>
      </c>
      <c r="AD1105" t="s">
        <v>448</v>
      </c>
      <c r="AE1105" t="s">
        <v>6654</v>
      </c>
      <c r="AI1105" t="s">
        <v>1035</v>
      </c>
      <c r="AJ1105" t="s">
        <v>1035</v>
      </c>
      <c r="AK1105" t="s">
        <v>1035</v>
      </c>
      <c r="AN1105" t="s">
        <v>1485</v>
      </c>
      <c r="AO1105" t="s">
        <v>1486</v>
      </c>
      <c r="AV1105" t="s">
        <v>6655</v>
      </c>
      <c r="AX1105">
        <v>64</v>
      </c>
      <c r="AY1105" t="s">
        <v>6656</v>
      </c>
      <c r="AZ1105" t="s">
        <v>6657</v>
      </c>
      <c r="BA1105" t="s">
        <v>1123</v>
      </c>
      <c r="BB1105" t="s">
        <v>1588</v>
      </c>
      <c r="BJ1105" t="s">
        <v>1125</v>
      </c>
      <c r="BO1105" t="s">
        <v>110</v>
      </c>
      <c r="BP1105" t="s">
        <v>111</v>
      </c>
      <c r="BQ1105" t="s">
        <v>112</v>
      </c>
      <c r="BR1105" t="s">
        <v>239</v>
      </c>
      <c r="BS1105" t="s">
        <v>1126</v>
      </c>
      <c r="BT1105" t="s">
        <v>254</v>
      </c>
      <c r="BU1105" t="s">
        <v>6445</v>
      </c>
      <c r="CF1105">
        <v>6</v>
      </c>
      <c r="CG1105">
        <v>3</v>
      </c>
      <c r="CH1105" t="s">
        <v>4763</v>
      </c>
    </row>
    <row r="1106" spans="1:86" x14ac:dyDescent="0.25">
      <c r="A1106">
        <v>1103</v>
      </c>
      <c r="B1106" t="s">
        <v>86</v>
      </c>
      <c r="C1106" t="s">
        <v>87</v>
      </c>
      <c r="D1106" t="s">
        <v>6658</v>
      </c>
      <c r="E1106" t="s">
        <v>1476</v>
      </c>
      <c r="F1106" t="s">
        <v>304</v>
      </c>
      <c r="H1106" t="s">
        <v>305</v>
      </c>
      <c r="I1106" t="s">
        <v>306</v>
      </c>
      <c r="J1106" t="s">
        <v>93</v>
      </c>
      <c r="P1106" t="s">
        <v>307</v>
      </c>
      <c r="Q1106" t="s">
        <v>95</v>
      </c>
      <c r="Z1106" t="s">
        <v>6659</v>
      </c>
      <c r="AB1106" t="s">
        <v>97</v>
      </c>
      <c r="AC1106" t="s">
        <v>6659</v>
      </c>
      <c r="AD1106" t="s">
        <v>2166</v>
      </c>
      <c r="AE1106" t="s">
        <v>2167</v>
      </c>
      <c r="AI1106" t="s">
        <v>508</v>
      </c>
      <c r="AJ1106" t="s">
        <v>508</v>
      </c>
      <c r="AK1106" t="s">
        <v>508</v>
      </c>
      <c r="AN1106" t="s">
        <v>1485</v>
      </c>
      <c r="AO1106" t="s">
        <v>1486</v>
      </c>
      <c r="AV1106" t="s">
        <v>6660</v>
      </c>
      <c r="AX1106">
        <v>69</v>
      </c>
      <c r="AY1106" t="s">
        <v>6661</v>
      </c>
      <c r="AZ1106" t="s">
        <v>6662</v>
      </c>
      <c r="BA1106" t="s">
        <v>897</v>
      </c>
      <c r="BB1106" t="s">
        <v>898</v>
      </c>
      <c r="BM1106" t="s">
        <v>6663</v>
      </c>
      <c r="BN1106" t="s">
        <v>6664</v>
      </c>
      <c r="BO1106" t="s">
        <v>110</v>
      </c>
      <c r="BP1106" t="s">
        <v>111</v>
      </c>
      <c r="BQ1106" t="s">
        <v>112</v>
      </c>
      <c r="BR1106" t="s">
        <v>900</v>
      </c>
      <c r="BS1106" t="s">
        <v>900</v>
      </c>
      <c r="BT1106" t="s">
        <v>254</v>
      </c>
      <c r="BU1106" t="s">
        <v>6445</v>
      </c>
      <c r="BV1106" t="s">
        <v>187</v>
      </c>
      <c r="CF1106">
        <v>6</v>
      </c>
      <c r="CG1106">
        <v>3</v>
      </c>
      <c r="CH1106" t="s">
        <v>4763</v>
      </c>
    </row>
    <row r="1107" spans="1:86" x14ac:dyDescent="0.25">
      <c r="A1107">
        <v>1104</v>
      </c>
      <c r="B1107" t="s">
        <v>86</v>
      </c>
      <c r="C1107" t="s">
        <v>87</v>
      </c>
      <c r="D1107" t="s">
        <v>6665</v>
      </c>
      <c r="E1107" t="s">
        <v>1476</v>
      </c>
      <c r="F1107" t="s">
        <v>304</v>
      </c>
      <c r="H1107" t="s">
        <v>305</v>
      </c>
      <c r="I1107" t="s">
        <v>306</v>
      </c>
      <c r="J1107" t="s">
        <v>93</v>
      </c>
      <c r="P1107" t="s">
        <v>307</v>
      </c>
      <c r="Q1107" t="s">
        <v>95</v>
      </c>
      <c r="Z1107" t="s">
        <v>6659</v>
      </c>
      <c r="AB1107" t="s">
        <v>97</v>
      </c>
      <c r="AC1107" t="s">
        <v>6659</v>
      </c>
      <c r="AD1107" t="s">
        <v>5620</v>
      </c>
      <c r="AE1107" t="s">
        <v>6666</v>
      </c>
      <c r="AI1107" t="s">
        <v>6667</v>
      </c>
      <c r="AJ1107" t="s">
        <v>6667</v>
      </c>
      <c r="AK1107" t="s">
        <v>6667</v>
      </c>
      <c r="AN1107" t="s">
        <v>1485</v>
      </c>
      <c r="AO1107" t="s">
        <v>1486</v>
      </c>
      <c r="AV1107" t="s">
        <v>6668</v>
      </c>
      <c r="AX1107">
        <v>54</v>
      </c>
      <c r="AY1107" t="s">
        <v>6669</v>
      </c>
      <c r="AZ1107" t="s">
        <v>6670</v>
      </c>
      <c r="BA1107" t="s">
        <v>2065</v>
      </c>
      <c r="BB1107" t="s">
        <v>2066</v>
      </c>
      <c r="BG1107" t="s">
        <v>1493</v>
      </c>
      <c r="BO1107" t="s">
        <v>110</v>
      </c>
      <c r="BP1107" t="s">
        <v>111</v>
      </c>
      <c r="BQ1107" t="s">
        <v>112</v>
      </c>
      <c r="BR1107" t="s">
        <v>239</v>
      </c>
      <c r="BS1107" t="s">
        <v>1494</v>
      </c>
      <c r="BT1107" t="s">
        <v>1506</v>
      </c>
      <c r="BU1107" t="s">
        <v>116</v>
      </c>
      <c r="BV1107" t="s">
        <v>137</v>
      </c>
      <c r="CF1107">
        <v>6</v>
      </c>
      <c r="CG1107">
        <v>3</v>
      </c>
      <c r="CH1107" t="s">
        <v>4763</v>
      </c>
    </row>
    <row r="1108" spans="1:86" x14ac:dyDescent="0.25">
      <c r="A1108">
        <v>1105</v>
      </c>
      <c r="B1108" t="s">
        <v>86</v>
      </c>
      <c r="C1108" t="s">
        <v>87</v>
      </c>
      <c r="D1108" t="s">
        <v>6671</v>
      </c>
      <c r="E1108" t="s">
        <v>1476</v>
      </c>
      <c r="F1108" t="s">
        <v>304</v>
      </c>
      <c r="H1108" t="s">
        <v>305</v>
      </c>
      <c r="I1108" t="s">
        <v>306</v>
      </c>
      <c r="J1108" t="s">
        <v>93</v>
      </c>
      <c r="P1108" t="s">
        <v>307</v>
      </c>
      <c r="Q1108" t="s">
        <v>95</v>
      </c>
      <c r="Z1108" t="s">
        <v>6659</v>
      </c>
      <c r="AB1108" t="s">
        <v>97</v>
      </c>
      <c r="AC1108" t="s">
        <v>6659</v>
      </c>
      <c r="AD1108" t="s">
        <v>5620</v>
      </c>
      <c r="AE1108" t="s">
        <v>6666</v>
      </c>
      <c r="AI1108" t="s">
        <v>6667</v>
      </c>
      <c r="AJ1108" t="s">
        <v>6667</v>
      </c>
      <c r="AK1108" t="s">
        <v>6667</v>
      </c>
      <c r="AN1108" t="s">
        <v>1485</v>
      </c>
      <c r="AO1108" t="s">
        <v>1486</v>
      </c>
      <c r="AV1108" t="s">
        <v>6668</v>
      </c>
      <c r="AX1108">
        <v>54</v>
      </c>
      <c r="AY1108" t="s">
        <v>6669</v>
      </c>
      <c r="AZ1108" t="s">
        <v>6670</v>
      </c>
      <c r="BA1108" t="s">
        <v>2065</v>
      </c>
      <c r="BB1108" t="s">
        <v>2066</v>
      </c>
      <c r="BG1108" t="s">
        <v>1493</v>
      </c>
      <c r="BO1108" t="s">
        <v>110</v>
      </c>
      <c r="BP1108" t="s">
        <v>111</v>
      </c>
      <c r="BQ1108" t="s">
        <v>112</v>
      </c>
      <c r="BR1108" t="s">
        <v>239</v>
      </c>
      <c r="BS1108" t="s">
        <v>1494</v>
      </c>
      <c r="BT1108" t="s">
        <v>1506</v>
      </c>
      <c r="BU1108" t="s">
        <v>116</v>
      </c>
      <c r="BV1108" t="s">
        <v>137</v>
      </c>
      <c r="CF1108">
        <v>6</v>
      </c>
      <c r="CG1108">
        <v>3</v>
      </c>
      <c r="CH1108" t="s">
        <v>4763</v>
      </c>
    </row>
    <row r="1109" spans="1:86" x14ac:dyDescent="0.25">
      <c r="A1109">
        <v>1106</v>
      </c>
      <c r="B1109" t="s">
        <v>86</v>
      </c>
      <c r="C1109" t="s">
        <v>87</v>
      </c>
      <c r="D1109" t="s">
        <v>6672</v>
      </c>
      <c r="E1109" t="s">
        <v>1476</v>
      </c>
      <c r="F1109" t="s">
        <v>304</v>
      </c>
      <c r="H1109" t="s">
        <v>305</v>
      </c>
      <c r="I1109" t="s">
        <v>306</v>
      </c>
      <c r="J1109" t="s">
        <v>93</v>
      </c>
      <c r="P1109" t="s">
        <v>307</v>
      </c>
      <c r="Q1109" t="s">
        <v>95</v>
      </c>
      <c r="Z1109" t="s">
        <v>6659</v>
      </c>
      <c r="AB1109" t="s">
        <v>97</v>
      </c>
      <c r="AC1109" t="s">
        <v>6659</v>
      </c>
      <c r="AD1109" t="s">
        <v>5620</v>
      </c>
      <c r="AE1109" t="s">
        <v>6673</v>
      </c>
      <c r="AI1109" t="s">
        <v>6674</v>
      </c>
      <c r="AJ1109" t="s">
        <v>6674</v>
      </c>
      <c r="AK1109" t="s">
        <v>6674</v>
      </c>
      <c r="AN1109" t="s">
        <v>1485</v>
      </c>
      <c r="AO1109" t="s">
        <v>1486</v>
      </c>
      <c r="AV1109" t="s">
        <v>3271</v>
      </c>
      <c r="AX1109">
        <v>45</v>
      </c>
      <c r="AY1109" t="s">
        <v>6675</v>
      </c>
      <c r="AZ1109" t="s">
        <v>6676</v>
      </c>
      <c r="BA1109" t="s">
        <v>1084</v>
      </c>
      <c r="BB1109" t="s">
        <v>1504</v>
      </c>
      <c r="BO1109" t="s">
        <v>110</v>
      </c>
      <c r="BP1109" t="s">
        <v>111</v>
      </c>
      <c r="BQ1109" t="s">
        <v>112</v>
      </c>
      <c r="BR1109" t="s">
        <v>900</v>
      </c>
      <c r="BS1109" t="s">
        <v>900</v>
      </c>
      <c r="BT1109" t="s">
        <v>1506</v>
      </c>
      <c r="BU1109" t="s">
        <v>6445</v>
      </c>
      <c r="BV1109" t="s">
        <v>2568</v>
      </c>
      <c r="CF1109">
        <v>6</v>
      </c>
      <c r="CG1109">
        <v>3</v>
      </c>
      <c r="CH1109" t="s">
        <v>4763</v>
      </c>
    </row>
    <row r="1110" spans="1:86" x14ac:dyDescent="0.25">
      <c r="A1110">
        <v>1107</v>
      </c>
      <c r="B1110" t="s">
        <v>86</v>
      </c>
      <c r="C1110" t="s">
        <v>87</v>
      </c>
      <c r="D1110" t="s">
        <v>6677</v>
      </c>
      <c r="E1110" t="s">
        <v>1476</v>
      </c>
      <c r="F1110" t="s">
        <v>304</v>
      </c>
      <c r="H1110" t="s">
        <v>305</v>
      </c>
      <c r="I1110" t="s">
        <v>306</v>
      </c>
      <c r="J1110" t="s">
        <v>93</v>
      </c>
      <c r="P1110" t="s">
        <v>307</v>
      </c>
      <c r="Q1110" t="s">
        <v>95</v>
      </c>
      <c r="Z1110" t="s">
        <v>6678</v>
      </c>
      <c r="AB1110" t="s">
        <v>97</v>
      </c>
      <c r="AC1110" t="s">
        <v>6678</v>
      </c>
      <c r="AD1110" t="s">
        <v>6679</v>
      </c>
      <c r="AE1110" t="s">
        <v>6680</v>
      </c>
      <c r="AG1110" t="s">
        <v>6681</v>
      </c>
      <c r="AI1110" t="s">
        <v>3950</v>
      </c>
      <c r="AJ1110" t="s">
        <v>3950</v>
      </c>
      <c r="AK1110" t="s">
        <v>3950</v>
      </c>
      <c r="AN1110" t="s">
        <v>1485</v>
      </c>
      <c r="AO1110" t="s">
        <v>1486</v>
      </c>
      <c r="AV1110" t="s">
        <v>6682</v>
      </c>
      <c r="AX1110">
        <v>43</v>
      </c>
      <c r="AY1110" t="s">
        <v>6683</v>
      </c>
      <c r="AZ1110" t="s">
        <v>6684</v>
      </c>
      <c r="BA1110" t="s">
        <v>1084</v>
      </c>
      <c r="BB1110" t="s">
        <v>1085</v>
      </c>
      <c r="BO1110" t="s">
        <v>110</v>
      </c>
      <c r="BP1110" t="s">
        <v>111</v>
      </c>
      <c r="BQ1110" t="s">
        <v>112</v>
      </c>
      <c r="BR1110" t="s">
        <v>900</v>
      </c>
      <c r="BS1110" t="s">
        <v>900</v>
      </c>
      <c r="BT1110" t="s">
        <v>1506</v>
      </c>
      <c r="BU1110" t="s">
        <v>6445</v>
      </c>
      <c r="BV1110" t="s">
        <v>482</v>
      </c>
      <c r="CF1110">
        <v>6</v>
      </c>
      <c r="CG1110">
        <v>3</v>
      </c>
      <c r="CH1110" t="s">
        <v>4763</v>
      </c>
    </row>
    <row r="1111" spans="1:86" x14ac:dyDescent="0.25">
      <c r="A1111">
        <v>1108</v>
      </c>
      <c r="B1111" t="s">
        <v>86</v>
      </c>
      <c r="C1111" t="s">
        <v>87</v>
      </c>
      <c r="D1111" t="s">
        <v>6685</v>
      </c>
      <c r="E1111" t="s">
        <v>1476</v>
      </c>
      <c r="F1111" t="s">
        <v>304</v>
      </c>
      <c r="H1111" t="s">
        <v>305</v>
      </c>
      <c r="I1111" t="s">
        <v>306</v>
      </c>
      <c r="J1111" t="s">
        <v>93</v>
      </c>
      <c r="P1111" t="s">
        <v>307</v>
      </c>
      <c r="Q1111" t="s">
        <v>95</v>
      </c>
      <c r="Z1111" t="s">
        <v>6686</v>
      </c>
      <c r="AA1111" t="s">
        <v>6687</v>
      </c>
      <c r="AB1111" t="s">
        <v>97</v>
      </c>
      <c r="AC1111" t="s">
        <v>6688</v>
      </c>
      <c r="AD1111" t="s">
        <v>6679</v>
      </c>
      <c r="AE1111" t="s">
        <v>6689</v>
      </c>
      <c r="AI1111" t="s">
        <v>489</v>
      </c>
      <c r="AJ1111" t="s">
        <v>489</v>
      </c>
      <c r="AK1111" t="s">
        <v>489</v>
      </c>
      <c r="AN1111" t="s">
        <v>1485</v>
      </c>
      <c r="AO1111" t="s">
        <v>1486</v>
      </c>
      <c r="AV1111" t="s">
        <v>5734</v>
      </c>
      <c r="AX1111">
        <v>70</v>
      </c>
      <c r="AY1111" t="s">
        <v>6690</v>
      </c>
      <c r="AZ1111" t="s">
        <v>6691</v>
      </c>
      <c r="BA1111" t="s">
        <v>2989</v>
      </c>
      <c r="BB1111" t="s">
        <v>2990</v>
      </c>
      <c r="BO1111" t="s">
        <v>110</v>
      </c>
      <c r="BP1111" t="s">
        <v>111</v>
      </c>
      <c r="BQ1111" t="s">
        <v>112</v>
      </c>
      <c r="BR1111" t="s">
        <v>2223</v>
      </c>
      <c r="BS1111" t="s">
        <v>2992</v>
      </c>
      <c r="BT1111" t="s">
        <v>983</v>
      </c>
      <c r="BU1111" t="s">
        <v>6445</v>
      </c>
      <c r="BV1111" t="s">
        <v>137</v>
      </c>
      <c r="CF1111">
        <v>6</v>
      </c>
      <c r="CG1111">
        <v>3</v>
      </c>
      <c r="CH1111" t="s">
        <v>4763</v>
      </c>
    </row>
    <row r="1112" spans="1:86" x14ac:dyDescent="0.25">
      <c r="A1112">
        <v>1109</v>
      </c>
      <c r="B1112" t="s">
        <v>86</v>
      </c>
      <c r="C1112" t="s">
        <v>87</v>
      </c>
      <c r="D1112" t="s">
        <v>6692</v>
      </c>
      <c r="E1112" t="s">
        <v>1476</v>
      </c>
      <c r="F1112" t="s">
        <v>304</v>
      </c>
      <c r="H1112" t="s">
        <v>305</v>
      </c>
      <c r="I1112" t="s">
        <v>306</v>
      </c>
      <c r="J1112" t="s">
        <v>93</v>
      </c>
      <c r="P1112" t="s">
        <v>307</v>
      </c>
      <c r="Q1112" t="s">
        <v>95</v>
      </c>
      <c r="Z1112" t="s">
        <v>4879</v>
      </c>
      <c r="AB1112" t="s">
        <v>97</v>
      </c>
      <c r="AC1112" t="s">
        <v>4879</v>
      </c>
      <c r="AD1112" t="s">
        <v>4871</v>
      </c>
      <c r="AE1112" t="s">
        <v>6693</v>
      </c>
      <c r="AI1112" t="s">
        <v>508</v>
      </c>
      <c r="AJ1112" t="s">
        <v>508</v>
      </c>
      <c r="AK1112" t="s">
        <v>508</v>
      </c>
      <c r="AN1112" t="s">
        <v>1485</v>
      </c>
      <c r="AO1112" t="s">
        <v>1486</v>
      </c>
      <c r="AV1112" t="s">
        <v>6694</v>
      </c>
      <c r="AX1112">
        <v>59</v>
      </c>
      <c r="AY1112" t="s">
        <v>6695</v>
      </c>
      <c r="AZ1112" t="s">
        <v>6696</v>
      </c>
      <c r="BA1112" t="s">
        <v>6697</v>
      </c>
      <c r="BB1112" t="s">
        <v>6698</v>
      </c>
      <c r="BJ1112" t="s">
        <v>1526</v>
      </c>
      <c r="BO1112" t="s">
        <v>110</v>
      </c>
      <c r="BP1112" t="s">
        <v>111</v>
      </c>
      <c r="BQ1112" t="s">
        <v>112</v>
      </c>
      <c r="BR1112" t="s">
        <v>1711</v>
      </c>
      <c r="BS1112" t="s">
        <v>6699</v>
      </c>
      <c r="BT1112" t="s">
        <v>6700</v>
      </c>
      <c r="BU1112" t="s">
        <v>6445</v>
      </c>
      <c r="BV1112" t="s">
        <v>475</v>
      </c>
      <c r="CF1112">
        <v>6</v>
      </c>
      <c r="CG1112">
        <v>3</v>
      </c>
      <c r="CH1112" t="s">
        <v>4763</v>
      </c>
    </row>
    <row r="1113" spans="1:86" x14ac:dyDescent="0.25">
      <c r="A1113">
        <v>1110</v>
      </c>
      <c r="B1113" t="s">
        <v>86</v>
      </c>
      <c r="C1113" t="s">
        <v>87</v>
      </c>
      <c r="D1113" t="s">
        <v>6701</v>
      </c>
      <c r="E1113" t="s">
        <v>1476</v>
      </c>
      <c r="F1113" t="s">
        <v>304</v>
      </c>
      <c r="H1113" t="s">
        <v>305</v>
      </c>
      <c r="I1113" t="s">
        <v>306</v>
      </c>
      <c r="J1113" t="s">
        <v>93</v>
      </c>
      <c r="P1113" t="s">
        <v>307</v>
      </c>
      <c r="Q1113" t="s">
        <v>95</v>
      </c>
      <c r="Z1113" t="s">
        <v>6702</v>
      </c>
      <c r="AB1113" t="s">
        <v>97</v>
      </c>
      <c r="AC1113" t="s">
        <v>6702</v>
      </c>
      <c r="AD1113" t="s">
        <v>452</v>
      </c>
      <c r="AE1113" t="s">
        <v>6703</v>
      </c>
      <c r="AI1113" t="s">
        <v>489</v>
      </c>
      <c r="AJ1113" t="s">
        <v>489</v>
      </c>
      <c r="AK1113" t="s">
        <v>489</v>
      </c>
      <c r="AN1113" t="s">
        <v>1485</v>
      </c>
      <c r="AO1113" t="s">
        <v>1486</v>
      </c>
      <c r="AV1113" t="s">
        <v>6704</v>
      </c>
      <c r="AX1113">
        <v>70</v>
      </c>
      <c r="AY1113" t="s">
        <v>6705</v>
      </c>
      <c r="AZ1113" t="s">
        <v>6706</v>
      </c>
      <c r="BA1113" t="s">
        <v>6707</v>
      </c>
      <c r="BB1113" t="s">
        <v>6708</v>
      </c>
      <c r="BO1113" t="s">
        <v>110</v>
      </c>
      <c r="BP1113" t="s">
        <v>111</v>
      </c>
      <c r="BQ1113" t="s">
        <v>112</v>
      </c>
      <c r="BR1113" t="s">
        <v>252</v>
      </c>
      <c r="BS1113" t="s">
        <v>5576</v>
      </c>
      <c r="BT1113" t="s">
        <v>254</v>
      </c>
      <c r="BU1113" t="s">
        <v>116</v>
      </c>
      <c r="BV1113" t="s">
        <v>137</v>
      </c>
      <c r="CF1113">
        <v>6</v>
      </c>
      <c r="CG1113">
        <v>3</v>
      </c>
      <c r="CH1113" t="s">
        <v>4763</v>
      </c>
    </row>
    <row r="1114" spans="1:86" x14ac:dyDescent="0.25">
      <c r="A1114">
        <v>1111</v>
      </c>
      <c r="B1114" t="s">
        <v>86</v>
      </c>
      <c r="C1114" t="s">
        <v>87</v>
      </c>
      <c r="D1114" t="s">
        <v>6709</v>
      </c>
      <c r="E1114" t="s">
        <v>1476</v>
      </c>
      <c r="F1114" t="s">
        <v>304</v>
      </c>
      <c r="H1114" t="s">
        <v>305</v>
      </c>
      <c r="I1114" t="s">
        <v>306</v>
      </c>
      <c r="J1114" t="s">
        <v>93</v>
      </c>
      <c r="P1114" t="s">
        <v>307</v>
      </c>
      <c r="Q1114" t="s">
        <v>95</v>
      </c>
      <c r="Z1114" t="s">
        <v>5250</v>
      </c>
      <c r="AA1114" t="s">
        <v>6710</v>
      </c>
      <c r="AB1114" t="s">
        <v>97</v>
      </c>
      <c r="AC1114" t="s">
        <v>5250</v>
      </c>
      <c r="AD1114" t="s">
        <v>4826</v>
      </c>
      <c r="AE1114" t="s">
        <v>4826</v>
      </c>
      <c r="AI1114" t="s">
        <v>489</v>
      </c>
      <c r="AJ1114" t="s">
        <v>489</v>
      </c>
      <c r="AK1114" t="s">
        <v>489</v>
      </c>
      <c r="AN1114" t="s">
        <v>1485</v>
      </c>
      <c r="AO1114" t="s">
        <v>1486</v>
      </c>
      <c r="AV1114" t="s">
        <v>6711</v>
      </c>
      <c r="AX1114">
        <v>40</v>
      </c>
      <c r="AY1114" t="s">
        <v>6712</v>
      </c>
      <c r="AZ1114" t="s">
        <v>6713</v>
      </c>
      <c r="BA1114" t="s">
        <v>1084</v>
      </c>
      <c r="BB1114" t="s">
        <v>1504</v>
      </c>
      <c r="BO1114" t="s">
        <v>110</v>
      </c>
      <c r="BP1114" t="s">
        <v>111</v>
      </c>
      <c r="BQ1114" t="s">
        <v>112</v>
      </c>
      <c r="BR1114" t="s">
        <v>900</v>
      </c>
      <c r="BS1114" t="s">
        <v>900</v>
      </c>
      <c r="BT1114" t="s">
        <v>1506</v>
      </c>
      <c r="BU1114" t="s">
        <v>6445</v>
      </c>
      <c r="BV1114" t="s">
        <v>2568</v>
      </c>
      <c r="CF1114">
        <v>6</v>
      </c>
      <c r="CG1114">
        <v>3</v>
      </c>
      <c r="CH1114" t="s">
        <v>4763</v>
      </c>
    </row>
    <row r="1115" spans="1:86" x14ac:dyDescent="0.25">
      <c r="A1115">
        <v>1112</v>
      </c>
      <c r="B1115" t="s">
        <v>86</v>
      </c>
      <c r="C1115" t="s">
        <v>87</v>
      </c>
      <c r="D1115" t="s">
        <v>6714</v>
      </c>
      <c r="E1115" t="s">
        <v>1476</v>
      </c>
      <c r="F1115" t="s">
        <v>304</v>
      </c>
      <c r="H1115" t="s">
        <v>305</v>
      </c>
      <c r="I1115" t="s">
        <v>306</v>
      </c>
      <c r="J1115" t="s">
        <v>93</v>
      </c>
      <c r="P1115" t="s">
        <v>307</v>
      </c>
      <c r="Q1115" t="s">
        <v>95</v>
      </c>
      <c r="Z1115" t="s">
        <v>4974</v>
      </c>
      <c r="AB1115" t="s">
        <v>97</v>
      </c>
      <c r="AC1115" t="s">
        <v>4974</v>
      </c>
      <c r="AD1115" t="s">
        <v>4947</v>
      </c>
      <c r="AE1115" t="s">
        <v>4947</v>
      </c>
      <c r="AG1115" t="s">
        <v>6715</v>
      </c>
      <c r="AI1115" t="s">
        <v>6716</v>
      </c>
      <c r="AJ1115" t="s">
        <v>6716</v>
      </c>
      <c r="AK1115" t="s">
        <v>6716</v>
      </c>
      <c r="AN1115" t="s">
        <v>1485</v>
      </c>
      <c r="AO1115" t="s">
        <v>1486</v>
      </c>
      <c r="AV1115" t="s">
        <v>6717</v>
      </c>
      <c r="AX1115">
        <v>62</v>
      </c>
      <c r="AY1115" t="s">
        <v>6718</v>
      </c>
      <c r="AZ1115" t="s">
        <v>6719</v>
      </c>
      <c r="BA1115" t="s">
        <v>1084</v>
      </c>
      <c r="BB1115" t="s">
        <v>1085</v>
      </c>
      <c r="BJ1115" t="s">
        <v>4963</v>
      </c>
      <c r="BO1115" t="s">
        <v>110</v>
      </c>
      <c r="BP1115" t="s">
        <v>111</v>
      </c>
      <c r="BQ1115" t="s">
        <v>112</v>
      </c>
      <c r="BR1115" t="s">
        <v>900</v>
      </c>
      <c r="BS1115" t="s">
        <v>900</v>
      </c>
      <c r="BT1115" t="s">
        <v>241</v>
      </c>
      <c r="BU1115" t="s">
        <v>6445</v>
      </c>
      <c r="BV1115" t="s">
        <v>137</v>
      </c>
      <c r="CF1115">
        <v>6</v>
      </c>
      <c r="CG1115">
        <v>3</v>
      </c>
      <c r="CH1115" t="s">
        <v>4763</v>
      </c>
    </row>
    <row r="1116" spans="1:86" x14ac:dyDescent="0.25">
      <c r="A1116">
        <v>1113</v>
      </c>
      <c r="B1116" t="s">
        <v>86</v>
      </c>
      <c r="C1116" t="s">
        <v>87</v>
      </c>
      <c r="D1116" t="s">
        <v>6720</v>
      </c>
      <c r="E1116" t="s">
        <v>1476</v>
      </c>
      <c r="F1116" t="s">
        <v>304</v>
      </c>
      <c r="H1116" t="s">
        <v>305</v>
      </c>
      <c r="I1116" t="s">
        <v>306</v>
      </c>
      <c r="J1116" t="s">
        <v>93</v>
      </c>
      <c r="P1116" t="s">
        <v>307</v>
      </c>
      <c r="Q1116" t="s">
        <v>95</v>
      </c>
      <c r="Z1116" t="s">
        <v>4800</v>
      </c>
      <c r="AB1116" t="s">
        <v>97</v>
      </c>
      <c r="AC1116" t="s">
        <v>4800</v>
      </c>
      <c r="AD1116" t="s">
        <v>4823</v>
      </c>
      <c r="AE1116" t="s">
        <v>6721</v>
      </c>
      <c r="AI1116" t="s">
        <v>489</v>
      </c>
      <c r="AJ1116" t="s">
        <v>489</v>
      </c>
      <c r="AK1116" t="s">
        <v>489</v>
      </c>
      <c r="AN1116" t="s">
        <v>1485</v>
      </c>
      <c r="AO1116" t="s">
        <v>1486</v>
      </c>
      <c r="AV1116" t="s">
        <v>6722</v>
      </c>
      <c r="AX1116">
        <v>79</v>
      </c>
      <c r="AY1116" t="s">
        <v>6723</v>
      </c>
      <c r="AZ1116" t="s">
        <v>6724</v>
      </c>
      <c r="BA1116" t="s">
        <v>6725</v>
      </c>
      <c r="BB1116" t="s">
        <v>6726</v>
      </c>
      <c r="BO1116" t="s">
        <v>110</v>
      </c>
      <c r="BP1116" t="s">
        <v>111</v>
      </c>
      <c r="BQ1116" t="s">
        <v>112</v>
      </c>
      <c r="BR1116" t="s">
        <v>300</v>
      </c>
      <c r="BS1116" t="s">
        <v>2780</v>
      </c>
      <c r="BT1116" t="s">
        <v>241</v>
      </c>
      <c r="BU1116" t="s">
        <v>6445</v>
      </c>
      <c r="BV1116" t="s">
        <v>137</v>
      </c>
      <c r="CF1116">
        <v>6</v>
      </c>
      <c r="CG1116">
        <v>3</v>
      </c>
      <c r="CH1116" t="s">
        <v>4763</v>
      </c>
    </row>
    <row r="1117" spans="1:86" x14ac:dyDescent="0.25">
      <c r="A1117">
        <v>1114</v>
      </c>
      <c r="B1117" t="s">
        <v>86</v>
      </c>
      <c r="C1117" t="s">
        <v>87</v>
      </c>
      <c r="D1117" t="s">
        <v>6727</v>
      </c>
      <c r="E1117" t="s">
        <v>1476</v>
      </c>
      <c r="F1117" t="s">
        <v>304</v>
      </c>
      <c r="H1117" t="s">
        <v>213</v>
      </c>
      <c r="I1117" t="s">
        <v>927</v>
      </c>
      <c r="J1117" t="s">
        <v>93</v>
      </c>
      <c r="P1117" t="s">
        <v>307</v>
      </c>
      <c r="Q1117" t="s">
        <v>95</v>
      </c>
      <c r="Z1117" t="s">
        <v>2765</v>
      </c>
      <c r="AB1117" t="s">
        <v>97</v>
      </c>
      <c r="AC1117" t="s">
        <v>2765</v>
      </c>
      <c r="AD1117" t="s">
        <v>1448</v>
      </c>
      <c r="AE1117" t="s">
        <v>6728</v>
      </c>
      <c r="AI1117" t="s">
        <v>6729</v>
      </c>
      <c r="AJ1117" t="s">
        <v>6729</v>
      </c>
      <c r="AK1117" t="s">
        <v>6729</v>
      </c>
      <c r="AN1117" t="s">
        <v>1485</v>
      </c>
      <c r="AO1117" t="s">
        <v>1486</v>
      </c>
      <c r="AV1117" t="s">
        <v>6730</v>
      </c>
      <c r="AX1117">
        <v>161</v>
      </c>
      <c r="AY1117" t="s">
        <v>6731</v>
      </c>
      <c r="AZ1117" t="s">
        <v>6732</v>
      </c>
      <c r="BA1117" t="s">
        <v>331</v>
      </c>
      <c r="BB1117" t="s">
        <v>1443</v>
      </c>
      <c r="BJ1117" t="s">
        <v>171</v>
      </c>
      <c r="BM1117" t="s">
        <v>172</v>
      </c>
      <c r="BN1117" t="s">
        <v>173</v>
      </c>
      <c r="BO1117" t="s">
        <v>110</v>
      </c>
      <c r="BP1117" t="s">
        <v>111</v>
      </c>
      <c r="BQ1117" t="s">
        <v>112</v>
      </c>
      <c r="BR1117" t="s">
        <v>1410</v>
      </c>
      <c r="BS1117" t="s">
        <v>1421</v>
      </c>
      <c r="BT1117" t="s">
        <v>136</v>
      </c>
      <c r="BU1117" t="s">
        <v>116</v>
      </c>
      <c r="BV1117" t="s">
        <v>137</v>
      </c>
      <c r="CF1117">
        <v>5</v>
      </c>
      <c r="CG1117">
        <v>3</v>
      </c>
      <c r="CH1117" t="s">
        <v>4763</v>
      </c>
    </row>
    <row r="1118" spans="1:86" x14ac:dyDescent="0.25">
      <c r="A1118">
        <v>1115</v>
      </c>
      <c r="B1118" t="s">
        <v>86</v>
      </c>
      <c r="C1118" t="s">
        <v>87</v>
      </c>
      <c r="D1118" t="s">
        <v>6733</v>
      </c>
      <c r="E1118" t="s">
        <v>1476</v>
      </c>
      <c r="F1118" t="s">
        <v>6734</v>
      </c>
      <c r="H1118" t="s">
        <v>5171</v>
      </c>
      <c r="I1118" t="s">
        <v>6735</v>
      </c>
      <c r="J1118" t="s">
        <v>93</v>
      </c>
      <c r="P1118" t="s">
        <v>307</v>
      </c>
      <c r="Q1118" t="s">
        <v>95</v>
      </c>
      <c r="Z1118" t="s">
        <v>4917</v>
      </c>
      <c r="AB1118" t="s">
        <v>97</v>
      </c>
      <c r="AC1118" t="s">
        <v>4917</v>
      </c>
      <c r="AD1118" t="s">
        <v>5512</v>
      </c>
      <c r="AE1118" t="s">
        <v>6736</v>
      </c>
      <c r="AI1118" t="s">
        <v>6737</v>
      </c>
      <c r="AJ1118" t="s">
        <v>6737</v>
      </c>
      <c r="AK1118" t="s">
        <v>6737</v>
      </c>
      <c r="AN1118" t="s">
        <v>1485</v>
      </c>
      <c r="AO1118" t="s">
        <v>1486</v>
      </c>
      <c r="AV1118" t="s">
        <v>6738</v>
      </c>
      <c r="AX1118">
        <v>102</v>
      </c>
      <c r="AY1118" t="s">
        <v>6739</v>
      </c>
      <c r="AZ1118" t="s">
        <v>6740</v>
      </c>
      <c r="BA1118" t="s">
        <v>5594</v>
      </c>
      <c r="BB1118" t="s">
        <v>5595</v>
      </c>
      <c r="BC1118" t="s">
        <v>6741</v>
      </c>
      <c r="BO1118" t="s">
        <v>110</v>
      </c>
      <c r="BP1118" t="s">
        <v>111</v>
      </c>
      <c r="BQ1118" t="s">
        <v>112</v>
      </c>
      <c r="BR1118" t="s">
        <v>354</v>
      </c>
      <c r="BS1118" t="s">
        <v>5596</v>
      </c>
      <c r="BT1118" t="s">
        <v>207</v>
      </c>
      <c r="BU1118" t="s">
        <v>116</v>
      </c>
      <c r="BV1118" t="s">
        <v>137</v>
      </c>
      <c r="CF1118">
        <v>4</v>
      </c>
      <c r="CG1118">
        <v>1</v>
      </c>
      <c r="CH1118" t="s">
        <v>4763</v>
      </c>
    </row>
    <row r="1119" spans="1:86" x14ac:dyDescent="0.25">
      <c r="A1119">
        <v>1116</v>
      </c>
      <c r="B1119" t="s">
        <v>86</v>
      </c>
      <c r="C1119" t="s">
        <v>87</v>
      </c>
      <c r="D1119" t="s">
        <v>6742</v>
      </c>
      <c r="E1119" t="s">
        <v>1476</v>
      </c>
      <c r="F1119" t="s">
        <v>6734</v>
      </c>
      <c r="H1119" t="s">
        <v>5171</v>
      </c>
      <c r="I1119" t="s">
        <v>6735</v>
      </c>
      <c r="J1119" t="s">
        <v>93</v>
      </c>
      <c r="P1119" t="s">
        <v>307</v>
      </c>
      <c r="Q1119" t="s">
        <v>95</v>
      </c>
      <c r="Z1119" t="s">
        <v>6415</v>
      </c>
      <c r="AB1119" t="s">
        <v>97</v>
      </c>
      <c r="AC1119" t="s">
        <v>6415</v>
      </c>
      <c r="AD1119" t="s">
        <v>4788</v>
      </c>
      <c r="AE1119" t="s">
        <v>6743</v>
      </c>
      <c r="AI1119" t="s">
        <v>1077</v>
      </c>
      <c r="AJ1119" t="s">
        <v>1077</v>
      </c>
      <c r="AK1119" t="s">
        <v>1077</v>
      </c>
      <c r="AN1119" t="s">
        <v>1485</v>
      </c>
      <c r="AO1119" t="s">
        <v>1486</v>
      </c>
      <c r="AV1119" t="s">
        <v>6744</v>
      </c>
      <c r="AX1119">
        <v>74</v>
      </c>
      <c r="AY1119" t="s">
        <v>6745</v>
      </c>
      <c r="AZ1119" t="s">
        <v>6746</v>
      </c>
      <c r="BA1119" t="s">
        <v>6747</v>
      </c>
      <c r="BB1119" t="s">
        <v>4542</v>
      </c>
      <c r="BC1119" t="s">
        <v>6748</v>
      </c>
      <c r="BJ1119" t="s">
        <v>1813</v>
      </c>
      <c r="BO1119" t="s">
        <v>110</v>
      </c>
      <c r="BP1119" t="s">
        <v>111</v>
      </c>
      <c r="BQ1119" t="s">
        <v>112</v>
      </c>
      <c r="BR1119" t="s">
        <v>1544</v>
      </c>
      <c r="BS1119" t="s">
        <v>6749</v>
      </c>
      <c r="BT1119" t="s">
        <v>1883</v>
      </c>
      <c r="BU1119" t="s">
        <v>116</v>
      </c>
      <c r="BV1119" t="s">
        <v>187</v>
      </c>
      <c r="CF1119">
        <v>6</v>
      </c>
      <c r="CG1119">
        <v>1</v>
      </c>
      <c r="CH1119" t="s">
        <v>4763</v>
      </c>
    </row>
    <row r="1120" spans="1:86" x14ac:dyDescent="0.25">
      <c r="A1120">
        <v>1117</v>
      </c>
      <c r="B1120" t="s">
        <v>86</v>
      </c>
      <c r="C1120" t="s">
        <v>87</v>
      </c>
      <c r="D1120" t="s">
        <v>6750</v>
      </c>
      <c r="E1120" t="s">
        <v>1476</v>
      </c>
      <c r="F1120" t="s">
        <v>6734</v>
      </c>
      <c r="H1120" t="s">
        <v>6751</v>
      </c>
      <c r="I1120" t="s">
        <v>6752</v>
      </c>
      <c r="J1120" t="s">
        <v>93</v>
      </c>
      <c r="P1120" t="s">
        <v>307</v>
      </c>
      <c r="Q1120" t="s">
        <v>95</v>
      </c>
      <c r="Z1120" t="s">
        <v>5425</v>
      </c>
      <c r="AB1120" t="s">
        <v>97</v>
      </c>
      <c r="AC1120" t="s">
        <v>5425</v>
      </c>
      <c r="AD1120" t="s">
        <v>5416</v>
      </c>
      <c r="AE1120" t="s">
        <v>6753</v>
      </c>
      <c r="AI1120" t="s">
        <v>5492</v>
      </c>
      <c r="AJ1120" t="s">
        <v>5492</v>
      </c>
      <c r="AK1120" t="s">
        <v>5492</v>
      </c>
      <c r="AN1120" t="s">
        <v>1485</v>
      </c>
      <c r="AO1120" t="s">
        <v>1486</v>
      </c>
      <c r="AV1120" t="s">
        <v>6754</v>
      </c>
      <c r="AX1120">
        <v>46</v>
      </c>
      <c r="AY1120" t="s">
        <v>6755</v>
      </c>
      <c r="AZ1120" t="s">
        <v>6756</v>
      </c>
      <c r="BA1120" t="s">
        <v>2266</v>
      </c>
      <c r="BB1120" t="s">
        <v>2440</v>
      </c>
      <c r="BC1120" t="s">
        <v>6757</v>
      </c>
      <c r="BF1120" t="s">
        <v>2030</v>
      </c>
      <c r="BM1120" t="s">
        <v>5432</v>
      </c>
      <c r="BN1120" t="s">
        <v>5433</v>
      </c>
      <c r="BO1120" t="s">
        <v>110</v>
      </c>
      <c r="BP1120" t="s">
        <v>111</v>
      </c>
      <c r="BQ1120" t="s">
        <v>112</v>
      </c>
      <c r="BR1120" t="s">
        <v>239</v>
      </c>
      <c r="BS1120" t="s">
        <v>2434</v>
      </c>
      <c r="BT1120" t="s">
        <v>1506</v>
      </c>
      <c r="BU1120" t="s">
        <v>116</v>
      </c>
      <c r="BV1120" t="s">
        <v>482</v>
      </c>
      <c r="CF1120">
        <v>6</v>
      </c>
      <c r="CG1120">
        <v>1</v>
      </c>
      <c r="CH1120" t="s">
        <v>4763</v>
      </c>
    </row>
    <row r="1121" spans="1:86" x14ac:dyDescent="0.25">
      <c r="A1121">
        <v>1118</v>
      </c>
      <c r="B1121" t="s">
        <v>86</v>
      </c>
      <c r="C1121" t="s">
        <v>87</v>
      </c>
      <c r="D1121" t="s">
        <v>6758</v>
      </c>
      <c r="E1121" t="s">
        <v>1476</v>
      </c>
      <c r="F1121" t="s">
        <v>6734</v>
      </c>
      <c r="H1121" t="s">
        <v>6751</v>
      </c>
      <c r="I1121" t="s">
        <v>6752</v>
      </c>
      <c r="J1121" t="s">
        <v>93</v>
      </c>
      <c r="P1121" t="s">
        <v>307</v>
      </c>
      <c r="Q1121" t="s">
        <v>95</v>
      </c>
      <c r="Z1121" t="s">
        <v>5442</v>
      </c>
      <c r="AB1121" t="s">
        <v>97</v>
      </c>
      <c r="AC1121" t="s">
        <v>5442</v>
      </c>
      <c r="AD1121" t="s">
        <v>5174</v>
      </c>
      <c r="AE1121" t="s">
        <v>6759</v>
      </c>
      <c r="AI1121" t="s">
        <v>5492</v>
      </c>
      <c r="AJ1121" t="s">
        <v>5492</v>
      </c>
      <c r="AK1121" t="s">
        <v>5492</v>
      </c>
      <c r="AN1121" t="s">
        <v>1485</v>
      </c>
      <c r="AO1121" t="s">
        <v>1486</v>
      </c>
      <c r="AV1121" t="s">
        <v>6760</v>
      </c>
      <c r="AX1121">
        <v>78</v>
      </c>
      <c r="AY1121" t="s">
        <v>6761</v>
      </c>
      <c r="AZ1121" t="s">
        <v>6762</v>
      </c>
      <c r="BA1121" t="s">
        <v>1123</v>
      </c>
      <c r="BB1121" t="s">
        <v>1124</v>
      </c>
      <c r="BC1121" t="s">
        <v>6763</v>
      </c>
      <c r="BO1121" t="s">
        <v>110</v>
      </c>
      <c r="BP1121" t="s">
        <v>111</v>
      </c>
      <c r="BQ1121" t="s">
        <v>112</v>
      </c>
      <c r="BR1121" t="s">
        <v>239</v>
      </c>
      <c r="BS1121" t="s">
        <v>5018</v>
      </c>
      <c r="BT1121" t="s">
        <v>254</v>
      </c>
      <c r="BU1121" t="s">
        <v>116</v>
      </c>
      <c r="BV1121" t="s">
        <v>137</v>
      </c>
      <c r="CF1121">
        <v>6</v>
      </c>
      <c r="CG1121">
        <v>1</v>
      </c>
      <c r="CH1121" t="s">
        <v>4763</v>
      </c>
    </row>
    <row r="1122" spans="1:86" x14ac:dyDescent="0.25">
      <c r="A1122">
        <v>1119</v>
      </c>
      <c r="B1122" t="s">
        <v>86</v>
      </c>
      <c r="C1122" t="s">
        <v>87</v>
      </c>
      <c r="D1122" t="s">
        <v>6764</v>
      </c>
      <c r="E1122" t="s">
        <v>1476</v>
      </c>
      <c r="F1122" t="s">
        <v>6734</v>
      </c>
      <c r="H1122" t="s">
        <v>6751</v>
      </c>
      <c r="I1122" t="s">
        <v>6752</v>
      </c>
      <c r="J1122" t="s">
        <v>93</v>
      </c>
      <c r="P1122" t="s">
        <v>307</v>
      </c>
      <c r="Q1122" t="s">
        <v>95</v>
      </c>
      <c r="Z1122" t="s">
        <v>6765</v>
      </c>
      <c r="AB1122" t="s">
        <v>97</v>
      </c>
      <c r="AC1122" t="s">
        <v>6765</v>
      </c>
      <c r="AD1122" t="s">
        <v>946</v>
      </c>
      <c r="AE1122" t="s">
        <v>6217</v>
      </c>
      <c r="AI1122" t="s">
        <v>1035</v>
      </c>
      <c r="AJ1122" t="s">
        <v>1035</v>
      </c>
      <c r="AK1122" t="s">
        <v>1035</v>
      </c>
      <c r="AN1122" t="s">
        <v>1485</v>
      </c>
      <c r="AO1122" t="s">
        <v>1486</v>
      </c>
      <c r="AV1122" t="s">
        <v>6766</v>
      </c>
      <c r="AX1122">
        <v>56</v>
      </c>
      <c r="AY1122" t="s">
        <v>5457</v>
      </c>
      <c r="AZ1122" t="s">
        <v>5458</v>
      </c>
      <c r="BA1122" t="s">
        <v>2027</v>
      </c>
      <c r="BB1122" t="s">
        <v>3818</v>
      </c>
      <c r="BC1122" t="s">
        <v>6221</v>
      </c>
      <c r="BF1122" t="s">
        <v>1783</v>
      </c>
      <c r="BO1122" t="s">
        <v>110</v>
      </c>
      <c r="BP1122" t="s">
        <v>111</v>
      </c>
      <c r="BQ1122" t="s">
        <v>112</v>
      </c>
      <c r="BR1122" t="s">
        <v>239</v>
      </c>
      <c r="BS1122" t="s">
        <v>1697</v>
      </c>
      <c r="BT1122" t="s">
        <v>625</v>
      </c>
      <c r="BU1122" t="s">
        <v>116</v>
      </c>
      <c r="BV1122" t="s">
        <v>475</v>
      </c>
      <c r="CF1122">
        <v>4</v>
      </c>
      <c r="CG1122">
        <v>3</v>
      </c>
      <c r="CH1122" t="s">
        <v>4763</v>
      </c>
    </row>
    <row r="1123" spans="1:86" x14ac:dyDescent="0.25">
      <c r="A1123">
        <v>1120</v>
      </c>
      <c r="B1123" t="s">
        <v>86</v>
      </c>
      <c r="C1123" t="s">
        <v>87</v>
      </c>
      <c r="D1123" t="s">
        <v>6767</v>
      </c>
      <c r="E1123" t="s">
        <v>1476</v>
      </c>
      <c r="F1123" t="s">
        <v>6734</v>
      </c>
      <c r="H1123" t="s">
        <v>6751</v>
      </c>
      <c r="I1123" t="s">
        <v>6752</v>
      </c>
      <c r="J1123" t="s">
        <v>93</v>
      </c>
      <c r="P1123" t="s">
        <v>307</v>
      </c>
      <c r="Q1123" t="s">
        <v>95</v>
      </c>
      <c r="Z1123" t="s">
        <v>6768</v>
      </c>
      <c r="AB1123" t="s">
        <v>97</v>
      </c>
      <c r="AC1123" t="s">
        <v>6768</v>
      </c>
      <c r="AD1123" t="s">
        <v>946</v>
      </c>
      <c r="AE1123" t="s">
        <v>6769</v>
      </c>
      <c r="AI1123" t="s">
        <v>6770</v>
      </c>
      <c r="AJ1123" t="s">
        <v>6770</v>
      </c>
      <c r="AK1123" t="s">
        <v>6770</v>
      </c>
      <c r="AN1123" t="s">
        <v>1485</v>
      </c>
      <c r="AO1123" t="s">
        <v>1486</v>
      </c>
      <c r="AV1123" t="s">
        <v>6771</v>
      </c>
      <c r="AX1123">
        <v>107</v>
      </c>
      <c r="AY1123" t="s">
        <v>6772</v>
      </c>
      <c r="AZ1123" t="s">
        <v>6773</v>
      </c>
      <c r="BA1123" t="s">
        <v>6589</v>
      </c>
      <c r="BB1123" t="s">
        <v>6774</v>
      </c>
      <c r="BO1123" t="s">
        <v>110</v>
      </c>
      <c r="BP1123" t="s">
        <v>111</v>
      </c>
      <c r="BQ1123" t="s">
        <v>112</v>
      </c>
      <c r="BR1123" t="s">
        <v>1544</v>
      </c>
      <c r="BS1123" t="s">
        <v>6775</v>
      </c>
      <c r="BT1123" t="s">
        <v>1883</v>
      </c>
      <c r="BU1123" t="s">
        <v>116</v>
      </c>
      <c r="BV1123" t="s">
        <v>137</v>
      </c>
      <c r="CF1123">
        <v>6</v>
      </c>
      <c r="CG1123">
        <v>3</v>
      </c>
      <c r="CH1123" t="s">
        <v>4763</v>
      </c>
    </row>
    <row r="1124" spans="1:86" x14ac:dyDescent="0.25">
      <c r="A1124">
        <v>1121</v>
      </c>
      <c r="B1124" t="s">
        <v>86</v>
      </c>
      <c r="C1124" t="s">
        <v>87</v>
      </c>
      <c r="D1124" t="s">
        <v>6776</v>
      </c>
      <c r="E1124" t="s">
        <v>1476</v>
      </c>
      <c r="F1124" t="s">
        <v>6734</v>
      </c>
      <c r="H1124" t="s">
        <v>6751</v>
      </c>
      <c r="I1124" t="s">
        <v>6752</v>
      </c>
      <c r="J1124" t="s">
        <v>93</v>
      </c>
      <c r="P1124" t="s">
        <v>307</v>
      </c>
      <c r="Q1124" t="s">
        <v>95</v>
      </c>
      <c r="Z1124" t="s">
        <v>6777</v>
      </c>
      <c r="AB1124" t="s">
        <v>97</v>
      </c>
      <c r="AC1124" t="s">
        <v>6777</v>
      </c>
      <c r="AD1124" t="s">
        <v>5462</v>
      </c>
      <c r="AE1124" t="s">
        <v>6020</v>
      </c>
      <c r="AI1124" t="s">
        <v>342</v>
      </c>
      <c r="AJ1124" t="s">
        <v>342</v>
      </c>
      <c r="AK1124" t="s">
        <v>342</v>
      </c>
      <c r="AN1124" t="s">
        <v>1485</v>
      </c>
      <c r="AO1124" t="s">
        <v>1486</v>
      </c>
      <c r="AV1124" t="s">
        <v>6778</v>
      </c>
      <c r="AX1124">
        <v>70</v>
      </c>
      <c r="AY1124" t="s">
        <v>6779</v>
      </c>
      <c r="AZ1124" t="s">
        <v>6780</v>
      </c>
      <c r="BA1124" t="s">
        <v>1595</v>
      </c>
      <c r="BB1124" t="s">
        <v>1596</v>
      </c>
      <c r="BC1124" t="s">
        <v>3270</v>
      </c>
      <c r="BH1124" t="s">
        <v>3271</v>
      </c>
      <c r="BI1124" t="s">
        <v>704</v>
      </c>
      <c r="BJ1124" t="s">
        <v>353</v>
      </c>
      <c r="BO1124" t="s">
        <v>110</v>
      </c>
      <c r="BP1124" t="s">
        <v>111</v>
      </c>
      <c r="BQ1124" t="s">
        <v>112</v>
      </c>
      <c r="BR1124" t="s">
        <v>354</v>
      </c>
      <c r="BS1124" t="s">
        <v>355</v>
      </c>
      <c r="BT1124" t="s">
        <v>207</v>
      </c>
      <c r="BU1124" t="s">
        <v>116</v>
      </c>
      <c r="BV1124" t="s">
        <v>137</v>
      </c>
      <c r="CF1124">
        <v>6</v>
      </c>
      <c r="CG1124">
        <v>1</v>
      </c>
      <c r="CH1124" t="s">
        <v>4763</v>
      </c>
    </row>
    <row r="1125" spans="1:86" x14ac:dyDescent="0.25">
      <c r="A1125">
        <v>1122</v>
      </c>
      <c r="B1125" t="s">
        <v>86</v>
      </c>
      <c r="C1125" t="s">
        <v>87</v>
      </c>
      <c r="D1125" t="s">
        <v>6781</v>
      </c>
      <c r="E1125" t="s">
        <v>1476</v>
      </c>
      <c r="F1125" t="s">
        <v>6734</v>
      </c>
      <c r="H1125" t="s">
        <v>6751</v>
      </c>
      <c r="I1125" t="s">
        <v>6752</v>
      </c>
      <c r="J1125" t="s">
        <v>93</v>
      </c>
      <c r="P1125" t="s">
        <v>307</v>
      </c>
      <c r="Q1125" t="s">
        <v>95</v>
      </c>
      <c r="Z1125" t="s">
        <v>4917</v>
      </c>
      <c r="AB1125" t="s">
        <v>97</v>
      </c>
      <c r="AC1125" t="s">
        <v>4917</v>
      </c>
      <c r="AD1125" t="s">
        <v>1582</v>
      </c>
      <c r="AE1125" t="s">
        <v>6782</v>
      </c>
      <c r="AI1125" t="s">
        <v>6783</v>
      </c>
      <c r="AJ1125" t="s">
        <v>6783</v>
      </c>
      <c r="AK1125" t="s">
        <v>6783</v>
      </c>
      <c r="AN1125" t="s">
        <v>1485</v>
      </c>
      <c r="AO1125" t="s">
        <v>1486</v>
      </c>
      <c r="AV1125" t="s">
        <v>6784</v>
      </c>
      <c r="AX1125">
        <v>62</v>
      </c>
      <c r="AY1125" t="s">
        <v>2999</v>
      </c>
      <c r="AZ1125" t="s">
        <v>3000</v>
      </c>
      <c r="BA1125" t="s">
        <v>2989</v>
      </c>
      <c r="BB1125" t="s">
        <v>2990</v>
      </c>
      <c r="BC1125" t="s">
        <v>2991</v>
      </c>
      <c r="BO1125" t="s">
        <v>110</v>
      </c>
      <c r="BP1125" t="s">
        <v>111</v>
      </c>
      <c r="BQ1125" t="s">
        <v>112</v>
      </c>
      <c r="BR1125" t="s">
        <v>2223</v>
      </c>
      <c r="BS1125" t="s">
        <v>2992</v>
      </c>
      <c r="BT1125" t="s">
        <v>983</v>
      </c>
      <c r="BU1125" t="s">
        <v>116</v>
      </c>
      <c r="BV1125" t="s">
        <v>602</v>
      </c>
      <c r="CF1125">
        <v>6</v>
      </c>
      <c r="CG1125">
        <v>1</v>
      </c>
      <c r="CH1125" t="s">
        <v>4763</v>
      </c>
    </row>
    <row r="1126" spans="1:86" x14ac:dyDescent="0.25">
      <c r="A1126">
        <v>1123</v>
      </c>
      <c r="B1126" t="s">
        <v>86</v>
      </c>
      <c r="C1126" t="s">
        <v>87</v>
      </c>
      <c r="D1126" t="s">
        <v>6785</v>
      </c>
      <c r="E1126" t="s">
        <v>1476</v>
      </c>
      <c r="F1126" t="s">
        <v>6734</v>
      </c>
      <c r="H1126" t="s">
        <v>6751</v>
      </c>
      <c r="I1126" t="s">
        <v>6752</v>
      </c>
      <c r="J1126" t="s">
        <v>93</v>
      </c>
      <c r="P1126" t="s">
        <v>307</v>
      </c>
      <c r="Q1126" t="s">
        <v>95</v>
      </c>
      <c r="Z1126" t="s">
        <v>6786</v>
      </c>
      <c r="AB1126" t="s">
        <v>97</v>
      </c>
      <c r="AC1126" t="s">
        <v>6786</v>
      </c>
      <c r="AD1126" t="s">
        <v>2166</v>
      </c>
      <c r="AE1126" t="s">
        <v>6787</v>
      </c>
      <c r="AI1126" t="s">
        <v>1077</v>
      </c>
      <c r="AJ1126" t="s">
        <v>1077</v>
      </c>
      <c r="AK1126" t="s">
        <v>1077</v>
      </c>
      <c r="AN1126" t="s">
        <v>1485</v>
      </c>
      <c r="AO1126" t="s">
        <v>1486</v>
      </c>
      <c r="AV1126" t="s">
        <v>5729</v>
      </c>
      <c r="AX1126">
        <v>64</v>
      </c>
      <c r="AY1126" t="s">
        <v>2889</v>
      </c>
      <c r="AZ1126" t="s">
        <v>2890</v>
      </c>
      <c r="BA1126" t="s">
        <v>2027</v>
      </c>
      <c r="BB1126" t="s">
        <v>2028</v>
      </c>
      <c r="BF1126" t="s">
        <v>2030</v>
      </c>
      <c r="BM1126" t="s">
        <v>2031</v>
      </c>
      <c r="BN1126" t="s">
        <v>2032</v>
      </c>
      <c r="BO1126" t="s">
        <v>110</v>
      </c>
      <c r="BP1126" t="s">
        <v>111</v>
      </c>
      <c r="BQ1126" t="s">
        <v>112</v>
      </c>
      <c r="BR1126" t="s">
        <v>239</v>
      </c>
      <c r="BS1126" t="s">
        <v>1697</v>
      </c>
      <c r="BT1126" t="s">
        <v>625</v>
      </c>
      <c r="BU1126" t="s">
        <v>116</v>
      </c>
      <c r="BV1126" t="s">
        <v>2039</v>
      </c>
      <c r="CF1126">
        <v>5</v>
      </c>
      <c r="CG1126">
        <v>3</v>
      </c>
      <c r="CH1126" t="s">
        <v>4763</v>
      </c>
    </row>
    <row r="1127" spans="1:86" x14ac:dyDescent="0.25">
      <c r="A1127">
        <v>1124</v>
      </c>
      <c r="B1127" t="s">
        <v>86</v>
      </c>
      <c r="C1127" t="s">
        <v>87</v>
      </c>
      <c r="D1127" t="s">
        <v>6788</v>
      </c>
      <c r="E1127" t="s">
        <v>1476</v>
      </c>
      <c r="F1127" t="s">
        <v>6734</v>
      </c>
      <c r="H1127" t="s">
        <v>6751</v>
      </c>
      <c r="I1127" t="s">
        <v>6752</v>
      </c>
      <c r="J1127" t="s">
        <v>93</v>
      </c>
      <c r="P1127" t="s">
        <v>307</v>
      </c>
      <c r="Q1127" t="s">
        <v>95</v>
      </c>
      <c r="Z1127" t="s">
        <v>6786</v>
      </c>
      <c r="AB1127" t="s">
        <v>97</v>
      </c>
      <c r="AC1127" t="s">
        <v>6786</v>
      </c>
      <c r="AD1127" t="s">
        <v>2166</v>
      </c>
      <c r="AE1127" t="s">
        <v>6787</v>
      </c>
      <c r="AI1127" t="s">
        <v>1077</v>
      </c>
      <c r="AJ1127" t="s">
        <v>1077</v>
      </c>
      <c r="AK1127" t="s">
        <v>1077</v>
      </c>
      <c r="AN1127" t="s">
        <v>1485</v>
      </c>
      <c r="AO1127" t="s">
        <v>1486</v>
      </c>
      <c r="AV1127" t="s">
        <v>5729</v>
      </c>
      <c r="AX1127">
        <v>64</v>
      </c>
      <c r="AY1127" t="s">
        <v>2889</v>
      </c>
      <c r="AZ1127" t="s">
        <v>2890</v>
      </c>
      <c r="BA1127" t="s">
        <v>2027</v>
      </c>
      <c r="BB1127" t="s">
        <v>2028</v>
      </c>
      <c r="BF1127" t="s">
        <v>2030</v>
      </c>
      <c r="BM1127" t="s">
        <v>2031</v>
      </c>
      <c r="BN1127" t="s">
        <v>2032</v>
      </c>
      <c r="BO1127" t="s">
        <v>110</v>
      </c>
      <c r="BP1127" t="s">
        <v>111</v>
      </c>
      <c r="BQ1127" t="s">
        <v>112</v>
      </c>
      <c r="BR1127" t="s">
        <v>239</v>
      </c>
      <c r="BS1127" t="s">
        <v>1697</v>
      </c>
      <c r="BT1127" t="s">
        <v>625</v>
      </c>
      <c r="BU1127" t="s">
        <v>116</v>
      </c>
      <c r="BV1127" t="s">
        <v>2039</v>
      </c>
      <c r="CF1127">
        <v>5</v>
      </c>
      <c r="CG1127">
        <v>3</v>
      </c>
      <c r="CH1127" t="s">
        <v>4763</v>
      </c>
    </row>
    <row r="1128" spans="1:86" x14ac:dyDescent="0.25">
      <c r="A1128">
        <v>1125</v>
      </c>
      <c r="B1128" t="s">
        <v>86</v>
      </c>
      <c r="C1128" t="s">
        <v>87</v>
      </c>
      <c r="D1128" t="s">
        <v>6789</v>
      </c>
      <c r="E1128" t="s">
        <v>1476</v>
      </c>
      <c r="F1128" t="s">
        <v>6734</v>
      </c>
      <c r="H1128" t="s">
        <v>6751</v>
      </c>
      <c r="I1128" t="s">
        <v>6752</v>
      </c>
      <c r="J1128" t="s">
        <v>93</v>
      </c>
      <c r="P1128" t="s">
        <v>307</v>
      </c>
      <c r="Q1128" t="s">
        <v>95</v>
      </c>
      <c r="Z1128" t="s">
        <v>6790</v>
      </c>
      <c r="AB1128" t="s">
        <v>97</v>
      </c>
      <c r="AC1128" t="s">
        <v>6790</v>
      </c>
      <c r="AD1128" t="s">
        <v>4755</v>
      </c>
      <c r="AE1128" t="s">
        <v>6791</v>
      </c>
      <c r="AI1128" t="s">
        <v>6792</v>
      </c>
      <c r="AJ1128" t="s">
        <v>6792</v>
      </c>
      <c r="AK1128" t="s">
        <v>6792</v>
      </c>
      <c r="AN1128" t="s">
        <v>1485</v>
      </c>
      <c r="AO1128" t="s">
        <v>1486</v>
      </c>
      <c r="AV1128" t="s">
        <v>6648</v>
      </c>
      <c r="AX1128">
        <v>40</v>
      </c>
      <c r="AY1128" t="s">
        <v>6793</v>
      </c>
      <c r="AZ1128" t="s">
        <v>6794</v>
      </c>
      <c r="BA1128" t="s">
        <v>1084</v>
      </c>
      <c r="BB1128" t="s">
        <v>1504</v>
      </c>
      <c r="BK1128" t="s">
        <v>6651</v>
      </c>
      <c r="BO1128" t="s">
        <v>110</v>
      </c>
      <c r="BP1128" t="s">
        <v>111</v>
      </c>
      <c r="BQ1128" t="s">
        <v>112</v>
      </c>
      <c r="BR1128" t="s">
        <v>900</v>
      </c>
      <c r="BS1128" t="s">
        <v>900</v>
      </c>
      <c r="BT1128" t="s">
        <v>1506</v>
      </c>
      <c r="BU1128" t="s">
        <v>116</v>
      </c>
      <c r="BV1128" t="s">
        <v>2568</v>
      </c>
      <c r="CF1128">
        <v>4</v>
      </c>
      <c r="CG1128">
        <v>3</v>
      </c>
      <c r="CH1128" t="s">
        <v>4763</v>
      </c>
    </row>
    <row r="1129" spans="1:86" x14ac:dyDescent="0.25">
      <c r="A1129">
        <v>1126</v>
      </c>
      <c r="B1129" t="s">
        <v>86</v>
      </c>
      <c r="C1129" t="s">
        <v>87</v>
      </c>
      <c r="D1129" t="s">
        <v>6795</v>
      </c>
      <c r="E1129" t="s">
        <v>1476</v>
      </c>
      <c r="F1129" t="s">
        <v>6734</v>
      </c>
      <c r="H1129" t="s">
        <v>6751</v>
      </c>
      <c r="I1129" t="s">
        <v>6752</v>
      </c>
      <c r="J1129" t="s">
        <v>93</v>
      </c>
      <c r="P1129" t="s">
        <v>307</v>
      </c>
      <c r="Q1129" t="s">
        <v>95</v>
      </c>
      <c r="Z1129" t="s">
        <v>5649</v>
      </c>
      <c r="AB1129" t="s">
        <v>97</v>
      </c>
      <c r="AC1129" t="s">
        <v>5649</v>
      </c>
      <c r="AD1129" t="s">
        <v>4780</v>
      </c>
      <c r="AE1129" t="s">
        <v>6796</v>
      </c>
      <c r="AI1129" t="s">
        <v>6797</v>
      </c>
      <c r="AJ1129" t="s">
        <v>6797</v>
      </c>
      <c r="AK1129" t="s">
        <v>6797</v>
      </c>
      <c r="AN1129" t="s">
        <v>1485</v>
      </c>
      <c r="AO1129" t="s">
        <v>1486</v>
      </c>
      <c r="AV1129" t="s">
        <v>6798</v>
      </c>
      <c r="AX1129">
        <v>85</v>
      </c>
      <c r="AY1129" t="s">
        <v>3562</v>
      </c>
      <c r="AZ1129" t="s">
        <v>3563</v>
      </c>
      <c r="BA1129" t="s">
        <v>2065</v>
      </c>
      <c r="BB1129" t="s">
        <v>2066</v>
      </c>
      <c r="BC1129" t="s">
        <v>3564</v>
      </c>
      <c r="BG1129" t="s">
        <v>2067</v>
      </c>
      <c r="BM1129" t="s">
        <v>2068</v>
      </c>
      <c r="BN1129" t="s">
        <v>2069</v>
      </c>
      <c r="BO1129" t="s">
        <v>110</v>
      </c>
      <c r="BP1129" t="s">
        <v>111</v>
      </c>
      <c r="BQ1129" t="s">
        <v>112</v>
      </c>
      <c r="BR1129" t="s">
        <v>239</v>
      </c>
      <c r="BS1129" t="s">
        <v>1494</v>
      </c>
      <c r="BT1129" t="s">
        <v>241</v>
      </c>
      <c r="BU1129" t="s">
        <v>116</v>
      </c>
      <c r="BV1129" t="s">
        <v>463</v>
      </c>
      <c r="CF1129">
        <v>6</v>
      </c>
      <c r="CG1129">
        <v>1</v>
      </c>
      <c r="CH1129" t="s">
        <v>4763</v>
      </c>
    </row>
    <row r="1130" spans="1:86" x14ac:dyDescent="0.25">
      <c r="A1130">
        <v>1127</v>
      </c>
      <c r="B1130" t="s">
        <v>86</v>
      </c>
      <c r="C1130" t="s">
        <v>87</v>
      </c>
      <c r="D1130" t="s">
        <v>6799</v>
      </c>
      <c r="E1130" t="s">
        <v>1476</v>
      </c>
      <c r="F1130" t="s">
        <v>6734</v>
      </c>
      <c r="H1130" t="s">
        <v>6751</v>
      </c>
      <c r="I1130" t="s">
        <v>6752</v>
      </c>
      <c r="J1130" t="s">
        <v>93</v>
      </c>
      <c r="P1130" t="s">
        <v>307</v>
      </c>
      <c r="Q1130" t="s">
        <v>95</v>
      </c>
      <c r="Z1130" t="s">
        <v>5638</v>
      </c>
      <c r="AB1130" t="s">
        <v>97</v>
      </c>
      <c r="AC1130" t="s">
        <v>5638</v>
      </c>
      <c r="AD1130" t="s">
        <v>2311</v>
      </c>
      <c r="AE1130" t="s">
        <v>2917</v>
      </c>
      <c r="AI1130" t="s">
        <v>165</v>
      </c>
      <c r="AJ1130" t="s">
        <v>165</v>
      </c>
      <c r="AK1130" t="s">
        <v>165</v>
      </c>
      <c r="AN1130" t="s">
        <v>1485</v>
      </c>
      <c r="AO1130" t="s">
        <v>1486</v>
      </c>
      <c r="AV1130" t="s">
        <v>6800</v>
      </c>
      <c r="AX1130">
        <v>116</v>
      </c>
      <c r="AY1130" t="s">
        <v>6801</v>
      </c>
      <c r="AZ1130" t="s">
        <v>6802</v>
      </c>
      <c r="BA1130" t="s">
        <v>234</v>
      </c>
      <c r="BB1130" t="s">
        <v>2899</v>
      </c>
      <c r="BC1130" t="s">
        <v>6803</v>
      </c>
      <c r="BG1130" t="s">
        <v>1892</v>
      </c>
      <c r="BO1130" t="s">
        <v>110</v>
      </c>
      <c r="BP1130" t="s">
        <v>111</v>
      </c>
      <c r="BQ1130" t="s">
        <v>112</v>
      </c>
      <c r="BR1130" t="s">
        <v>239</v>
      </c>
      <c r="BS1130" t="s">
        <v>240</v>
      </c>
      <c r="BT1130" t="s">
        <v>241</v>
      </c>
      <c r="BU1130" t="s">
        <v>116</v>
      </c>
      <c r="BV1130" t="s">
        <v>137</v>
      </c>
      <c r="CF1130">
        <v>6</v>
      </c>
      <c r="CG1130">
        <v>1</v>
      </c>
      <c r="CH1130" t="s">
        <v>4763</v>
      </c>
    </row>
    <row r="1131" spans="1:86" x14ac:dyDescent="0.25">
      <c r="A1131">
        <v>1128</v>
      </c>
      <c r="B1131" t="s">
        <v>86</v>
      </c>
      <c r="C1131" t="s">
        <v>87</v>
      </c>
      <c r="D1131" t="s">
        <v>6804</v>
      </c>
      <c r="E1131" t="s">
        <v>1476</v>
      </c>
      <c r="F1131" t="s">
        <v>6734</v>
      </c>
      <c r="H1131" t="s">
        <v>6751</v>
      </c>
      <c r="I1131" t="s">
        <v>6752</v>
      </c>
      <c r="J1131" t="s">
        <v>93</v>
      </c>
      <c r="P1131" t="s">
        <v>307</v>
      </c>
      <c r="Q1131" t="s">
        <v>95</v>
      </c>
      <c r="Z1131" t="s">
        <v>4424</v>
      </c>
      <c r="AB1131" t="s">
        <v>97</v>
      </c>
      <c r="AC1131" t="s">
        <v>4424</v>
      </c>
      <c r="AD1131" t="s">
        <v>2311</v>
      </c>
      <c r="AE1131" t="s">
        <v>6805</v>
      </c>
      <c r="AI1131" t="s">
        <v>6806</v>
      </c>
      <c r="AJ1131" t="s">
        <v>6806</v>
      </c>
      <c r="AK1131" t="s">
        <v>6806</v>
      </c>
      <c r="AN1131" t="s">
        <v>1485</v>
      </c>
      <c r="AO1131" t="s">
        <v>1486</v>
      </c>
      <c r="AV1131" t="s">
        <v>6807</v>
      </c>
      <c r="AX1131">
        <v>59</v>
      </c>
      <c r="AY1131" t="s">
        <v>6808</v>
      </c>
      <c r="AZ1131" t="s">
        <v>6809</v>
      </c>
      <c r="BA1131" t="s">
        <v>1084</v>
      </c>
      <c r="BB1131" t="s">
        <v>1085</v>
      </c>
      <c r="BO1131" t="s">
        <v>110</v>
      </c>
      <c r="BP1131" t="s">
        <v>111</v>
      </c>
      <c r="BQ1131" t="s">
        <v>112</v>
      </c>
      <c r="BR1131" t="s">
        <v>900</v>
      </c>
      <c r="BS1131" t="s">
        <v>900</v>
      </c>
      <c r="BT1131" t="s">
        <v>241</v>
      </c>
      <c r="BU1131" t="s">
        <v>116</v>
      </c>
      <c r="BV1131" t="s">
        <v>137</v>
      </c>
      <c r="CF1131">
        <v>4</v>
      </c>
      <c r="CG1131">
        <v>3</v>
      </c>
      <c r="CH1131" t="s">
        <v>4763</v>
      </c>
    </row>
    <row r="1132" spans="1:86" x14ac:dyDescent="0.25">
      <c r="A1132">
        <v>1129</v>
      </c>
      <c r="B1132" t="s">
        <v>86</v>
      </c>
      <c r="C1132" t="s">
        <v>87</v>
      </c>
      <c r="D1132" t="s">
        <v>6810</v>
      </c>
      <c r="E1132" t="s">
        <v>1476</v>
      </c>
      <c r="F1132" t="s">
        <v>6734</v>
      </c>
      <c r="H1132" t="s">
        <v>6751</v>
      </c>
      <c r="I1132" t="s">
        <v>6752</v>
      </c>
      <c r="J1132" t="s">
        <v>93</v>
      </c>
      <c r="P1132" t="s">
        <v>307</v>
      </c>
      <c r="Q1132" t="s">
        <v>95</v>
      </c>
      <c r="Z1132" t="s">
        <v>4879</v>
      </c>
      <c r="AB1132" t="s">
        <v>97</v>
      </c>
      <c r="AC1132" t="s">
        <v>4879</v>
      </c>
      <c r="AD1132" t="s">
        <v>5620</v>
      </c>
      <c r="AE1132" t="s">
        <v>6811</v>
      </c>
      <c r="AI1132" t="s">
        <v>6812</v>
      </c>
      <c r="AJ1132" t="s">
        <v>6812</v>
      </c>
      <c r="AK1132" t="s">
        <v>6812</v>
      </c>
      <c r="AN1132" t="s">
        <v>1485</v>
      </c>
      <c r="AO1132" t="s">
        <v>1486</v>
      </c>
      <c r="AV1132" t="s">
        <v>6813</v>
      </c>
      <c r="AX1132">
        <v>38</v>
      </c>
      <c r="AY1132" t="s">
        <v>6814</v>
      </c>
      <c r="AZ1132" t="s">
        <v>6815</v>
      </c>
      <c r="BA1132" t="s">
        <v>1084</v>
      </c>
      <c r="BB1132" t="s">
        <v>1085</v>
      </c>
      <c r="BO1132" t="s">
        <v>110</v>
      </c>
      <c r="BP1132" t="s">
        <v>111</v>
      </c>
      <c r="BQ1132" t="s">
        <v>112</v>
      </c>
      <c r="BR1132" t="s">
        <v>900</v>
      </c>
      <c r="BS1132" t="s">
        <v>900</v>
      </c>
      <c r="BT1132" t="s">
        <v>1506</v>
      </c>
      <c r="BU1132" t="s">
        <v>116</v>
      </c>
      <c r="BV1132" t="s">
        <v>137</v>
      </c>
      <c r="CF1132">
        <v>6</v>
      </c>
      <c r="CG1132">
        <v>3</v>
      </c>
      <c r="CH1132" t="s">
        <v>4763</v>
      </c>
    </row>
    <row r="1133" spans="1:86" x14ac:dyDescent="0.25">
      <c r="A1133">
        <v>1130</v>
      </c>
      <c r="B1133" t="s">
        <v>86</v>
      </c>
      <c r="C1133" t="s">
        <v>87</v>
      </c>
      <c r="D1133" t="s">
        <v>6816</v>
      </c>
      <c r="E1133" t="s">
        <v>1476</v>
      </c>
      <c r="F1133" t="s">
        <v>6734</v>
      </c>
      <c r="H1133" t="s">
        <v>6751</v>
      </c>
      <c r="I1133" t="s">
        <v>6752</v>
      </c>
      <c r="J1133" t="s">
        <v>93</v>
      </c>
      <c r="P1133" t="s">
        <v>307</v>
      </c>
      <c r="Q1133" t="s">
        <v>95</v>
      </c>
      <c r="Z1133" t="s">
        <v>4879</v>
      </c>
      <c r="AB1133" t="s">
        <v>97</v>
      </c>
      <c r="AC1133" t="s">
        <v>4879</v>
      </c>
      <c r="AD1133" t="s">
        <v>5620</v>
      </c>
      <c r="AE1133" t="s">
        <v>6817</v>
      </c>
      <c r="AI1133" t="s">
        <v>6818</v>
      </c>
      <c r="AJ1133" t="s">
        <v>6818</v>
      </c>
      <c r="AK1133" t="s">
        <v>6818</v>
      </c>
      <c r="AN1133" t="s">
        <v>1485</v>
      </c>
      <c r="AO1133" t="s">
        <v>1486</v>
      </c>
      <c r="AV1133" t="s">
        <v>6819</v>
      </c>
      <c r="AX1133">
        <v>40</v>
      </c>
      <c r="AY1133" t="s">
        <v>6820</v>
      </c>
      <c r="AZ1133" t="s">
        <v>6821</v>
      </c>
      <c r="BA1133" t="s">
        <v>1084</v>
      </c>
      <c r="BB1133" t="s">
        <v>1504</v>
      </c>
      <c r="BK1133" t="s">
        <v>6822</v>
      </c>
      <c r="BO1133" t="s">
        <v>110</v>
      </c>
      <c r="BP1133" t="s">
        <v>111</v>
      </c>
      <c r="BQ1133" t="s">
        <v>112</v>
      </c>
      <c r="BR1133" t="s">
        <v>900</v>
      </c>
      <c r="BS1133" t="s">
        <v>900</v>
      </c>
      <c r="BT1133" t="s">
        <v>1506</v>
      </c>
      <c r="BU1133" t="s">
        <v>116</v>
      </c>
      <c r="BV1133" t="s">
        <v>137</v>
      </c>
      <c r="CF1133">
        <v>6</v>
      </c>
      <c r="CG1133">
        <v>3</v>
      </c>
      <c r="CH1133" t="s">
        <v>4763</v>
      </c>
    </row>
    <row r="1134" spans="1:86" x14ac:dyDescent="0.25">
      <c r="A1134">
        <v>1131</v>
      </c>
      <c r="B1134" t="s">
        <v>86</v>
      </c>
      <c r="C1134" t="s">
        <v>87</v>
      </c>
      <c r="D1134" t="s">
        <v>6823</v>
      </c>
      <c r="E1134" t="s">
        <v>1476</v>
      </c>
      <c r="F1134" t="s">
        <v>6734</v>
      </c>
      <c r="H1134" t="s">
        <v>6751</v>
      </c>
      <c r="I1134" t="s">
        <v>6752</v>
      </c>
      <c r="J1134" t="s">
        <v>93</v>
      </c>
      <c r="P1134" t="s">
        <v>307</v>
      </c>
      <c r="Q1134" t="s">
        <v>95</v>
      </c>
      <c r="Z1134" t="s">
        <v>4879</v>
      </c>
      <c r="AB1134" t="s">
        <v>97</v>
      </c>
      <c r="AC1134" t="s">
        <v>4879</v>
      </c>
      <c r="AD1134" t="s">
        <v>5620</v>
      </c>
      <c r="AE1134" t="s">
        <v>6175</v>
      </c>
      <c r="AI1134" t="s">
        <v>6824</v>
      </c>
      <c r="AJ1134" t="s">
        <v>6824</v>
      </c>
      <c r="AK1134" t="s">
        <v>6824</v>
      </c>
      <c r="AN1134" t="s">
        <v>1485</v>
      </c>
      <c r="AO1134" t="s">
        <v>1486</v>
      </c>
      <c r="AV1134" t="s">
        <v>6825</v>
      </c>
      <c r="AX1134">
        <v>70</v>
      </c>
      <c r="AY1134" t="s">
        <v>6826</v>
      </c>
      <c r="AZ1134" t="s">
        <v>6827</v>
      </c>
      <c r="BA1134" t="s">
        <v>897</v>
      </c>
      <c r="BB1134" t="s">
        <v>1504</v>
      </c>
      <c r="BC1134" t="s">
        <v>5248</v>
      </c>
      <c r="BO1134" t="s">
        <v>110</v>
      </c>
      <c r="BP1134" t="s">
        <v>111</v>
      </c>
      <c r="BQ1134" t="s">
        <v>112</v>
      </c>
      <c r="BR1134" t="s">
        <v>900</v>
      </c>
      <c r="BS1134" t="s">
        <v>900</v>
      </c>
      <c r="BT1134" t="s">
        <v>254</v>
      </c>
      <c r="BU1134" t="s">
        <v>116</v>
      </c>
      <c r="BV1134" t="s">
        <v>475</v>
      </c>
      <c r="CF1134">
        <v>6</v>
      </c>
      <c r="CG1134">
        <v>1</v>
      </c>
      <c r="CH1134" t="s">
        <v>4763</v>
      </c>
    </row>
    <row r="1135" spans="1:86" x14ac:dyDescent="0.25">
      <c r="A1135">
        <v>1132</v>
      </c>
      <c r="B1135" t="s">
        <v>86</v>
      </c>
      <c r="C1135" t="s">
        <v>87</v>
      </c>
      <c r="D1135" t="s">
        <v>6828</v>
      </c>
      <c r="E1135" t="s">
        <v>1476</v>
      </c>
      <c r="F1135" t="s">
        <v>6734</v>
      </c>
      <c r="H1135" t="s">
        <v>6751</v>
      </c>
      <c r="I1135" t="s">
        <v>6752</v>
      </c>
      <c r="J1135" t="s">
        <v>93</v>
      </c>
      <c r="P1135" t="s">
        <v>307</v>
      </c>
      <c r="Q1135" t="s">
        <v>95</v>
      </c>
      <c r="Z1135" t="s">
        <v>4879</v>
      </c>
      <c r="AB1135" t="s">
        <v>97</v>
      </c>
      <c r="AC1135" t="s">
        <v>928</v>
      </c>
      <c r="AD1135" t="s">
        <v>395</v>
      </c>
      <c r="AE1135" t="s">
        <v>6172</v>
      </c>
      <c r="AI1135" t="s">
        <v>3057</v>
      </c>
      <c r="AJ1135" t="s">
        <v>3057</v>
      </c>
      <c r="AK1135" t="s">
        <v>3057</v>
      </c>
      <c r="AN1135" t="s">
        <v>1485</v>
      </c>
      <c r="AO1135" t="s">
        <v>1486</v>
      </c>
      <c r="AV1135" t="s">
        <v>6829</v>
      </c>
      <c r="AX1135">
        <v>55</v>
      </c>
      <c r="AY1135" t="s">
        <v>6830</v>
      </c>
      <c r="AZ1135" t="s">
        <v>6831</v>
      </c>
      <c r="BA1135" t="s">
        <v>897</v>
      </c>
      <c r="BB1135" t="s">
        <v>1588</v>
      </c>
      <c r="BO1135" t="s">
        <v>110</v>
      </c>
      <c r="BP1135" t="s">
        <v>111</v>
      </c>
      <c r="BQ1135" t="s">
        <v>112</v>
      </c>
      <c r="BR1135" t="s">
        <v>900</v>
      </c>
      <c r="BS1135" t="s">
        <v>900</v>
      </c>
      <c r="BT1135" t="s">
        <v>254</v>
      </c>
      <c r="BU1135" t="s">
        <v>116</v>
      </c>
      <c r="BV1135" t="s">
        <v>137</v>
      </c>
      <c r="CF1135">
        <v>6</v>
      </c>
      <c r="CG1135">
        <v>3</v>
      </c>
      <c r="CH1135" t="s">
        <v>4763</v>
      </c>
    </row>
    <row r="1136" spans="1:86" x14ac:dyDescent="0.25">
      <c r="A1136">
        <v>1133</v>
      </c>
      <c r="B1136" t="s">
        <v>86</v>
      </c>
      <c r="C1136" t="s">
        <v>87</v>
      </c>
      <c r="D1136" t="s">
        <v>6832</v>
      </c>
      <c r="E1136" t="s">
        <v>1476</v>
      </c>
      <c r="F1136" t="s">
        <v>6734</v>
      </c>
      <c r="H1136" t="s">
        <v>6751</v>
      </c>
      <c r="I1136" t="s">
        <v>6752</v>
      </c>
      <c r="J1136" t="s">
        <v>93</v>
      </c>
      <c r="P1136" t="s">
        <v>307</v>
      </c>
      <c r="Q1136" t="s">
        <v>95</v>
      </c>
      <c r="Z1136" t="s">
        <v>1675</v>
      </c>
      <c r="AB1136" t="s">
        <v>97</v>
      </c>
      <c r="AC1136" t="s">
        <v>1675</v>
      </c>
      <c r="AD1136" t="s">
        <v>4871</v>
      </c>
      <c r="AE1136" t="s">
        <v>6833</v>
      </c>
      <c r="AI1136" t="s">
        <v>6834</v>
      </c>
      <c r="AJ1136" t="s">
        <v>6834</v>
      </c>
      <c r="AK1136" t="s">
        <v>6834</v>
      </c>
      <c r="AN1136" t="s">
        <v>1485</v>
      </c>
      <c r="AO1136" t="s">
        <v>1486</v>
      </c>
      <c r="AV1136" t="s">
        <v>6835</v>
      </c>
      <c r="AX1136">
        <v>58</v>
      </c>
      <c r="AY1136" t="s">
        <v>6836</v>
      </c>
      <c r="AZ1136" t="s">
        <v>6837</v>
      </c>
      <c r="BA1136" t="s">
        <v>1503</v>
      </c>
      <c r="BB1136" t="s">
        <v>1504</v>
      </c>
      <c r="BO1136" t="s">
        <v>110</v>
      </c>
      <c r="BP1136" t="s">
        <v>111</v>
      </c>
      <c r="BQ1136" t="s">
        <v>112</v>
      </c>
      <c r="BR1136" t="s">
        <v>900</v>
      </c>
      <c r="BS1136" t="s">
        <v>900</v>
      </c>
      <c r="BT1136" t="s">
        <v>254</v>
      </c>
      <c r="BU1136" t="s">
        <v>116</v>
      </c>
      <c r="BV1136" t="s">
        <v>137</v>
      </c>
      <c r="CF1136">
        <v>6</v>
      </c>
      <c r="CG1136">
        <v>3</v>
      </c>
      <c r="CH1136" t="s">
        <v>4763</v>
      </c>
    </row>
    <row r="1137" spans="1:86" x14ac:dyDescent="0.25">
      <c r="A1137">
        <v>1134</v>
      </c>
      <c r="B1137" t="s">
        <v>86</v>
      </c>
      <c r="C1137" t="s">
        <v>87</v>
      </c>
      <c r="D1137" t="s">
        <v>6838</v>
      </c>
      <c r="E1137" t="s">
        <v>1476</v>
      </c>
      <c r="F1137" t="s">
        <v>6734</v>
      </c>
      <c r="H1137" t="s">
        <v>6751</v>
      </c>
      <c r="I1137" t="s">
        <v>6752</v>
      </c>
      <c r="J1137" t="s">
        <v>93</v>
      </c>
      <c r="P1137" t="s">
        <v>307</v>
      </c>
      <c r="Q1137" t="s">
        <v>95</v>
      </c>
      <c r="Z1137" t="s">
        <v>1675</v>
      </c>
      <c r="AB1137" t="s">
        <v>97</v>
      </c>
      <c r="AC1137" t="s">
        <v>1675</v>
      </c>
      <c r="AD1137" t="s">
        <v>4871</v>
      </c>
      <c r="AE1137" t="s">
        <v>6833</v>
      </c>
      <c r="AI1137" t="s">
        <v>6834</v>
      </c>
      <c r="AJ1137" t="s">
        <v>6834</v>
      </c>
      <c r="AK1137" t="s">
        <v>6834</v>
      </c>
      <c r="AN1137" t="s">
        <v>1485</v>
      </c>
      <c r="AO1137" t="s">
        <v>1486</v>
      </c>
      <c r="AV1137" t="s">
        <v>6835</v>
      </c>
      <c r="AX1137">
        <v>58</v>
      </c>
      <c r="AY1137" t="s">
        <v>6836</v>
      </c>
      <c r="AZ1137" t="s">
        <v>6837</v>
      </c>
      <c r="BA1137" t="s">
        <v>1503</v>
      </c>
      <c r="BB1137" t="s">
        <v>1504</v>
      </c>
      <c r="BO1137" t="s">
        <v>110</v>
      </c>
      <c r="BP1137" t="s">
        <v>111</v>
      </c>
      <c r="BQ1137" t="s">
        <v>112</v>
      </c>
      <c r="BR1137" t="s">
        <v>900</v>
      </c>
      <c r="BS1137" t="s">
        <v>900</v>
      </c>
      <c r="BT1137" t="s">
        <v>254</v>
      </c>
      <c r="BU1137" t="s">
        <v>116</v>
      </c>
      <c r="BV1137" t="s">
        <v>137</v>
      </c>
      <c r="CF1137">
        <v>6</v>
      </c>
      <c r="CG1137">
        <v>3</v>
      </c>
      <c r="CH1137" t="s">
        <v>4763</v>
      </c>
    </row>
    <row r="1138" spans="1:86" x14ac:dyDescent="0.25">
      <c r="A1138">
        <v>1135</v>
      </c>
      <c r="B1138" t="s">
        <v>86</v>
      </c>
      <c r="C1138" t="s">
        <v>87</v>
      </c>
      <c r="D1138" t="s">
        <v>6839</v>
      </c>
      <c r="E1138" t="s">
        <v>1476</v>
      </c>
      <c r="F1138" t="s">
        <v>6734</v>
      </c>
      <c r="H1138" t="s">
        <v>6751</v>
      </c>
      <c r="I1138" t="s">
        <v>6752</v>
      </c>
      <c r="J1138" t="s">
        <v>93</v>
      </c>
      <c r="P1138" t="s">
        <v>307</v>
      </c>
      <c r="Q1138" t="s">
        <v>95</v>
      </c>
      <c r="Z1138" t="s">
        <v>1675</v>
      </c>
      <c r="AB1138" t="s">
        <v>97</v>
      </c>
      <c r="AC1138" t="s">
        <v>1675</v>
      </c>
      <c r="AD1138" t="s">
        <v>2311</v>
      </c>
      <c r="AE1138" t="s">
        <v>2917</v>
      </c>
      <c r="AI1138" t="s">
        <v>6834</v>
      </c>
      <c r="AJ1138" t="s">
        <v>6834</v>
      </c>
      <c r="AK1138" t="s">
        <v>6834</v>
      </c>
      <c r="AN1138" t="s">
        <v>1485</v>
      </c>
      <c r="AO1138" t="s">
        <v>1486</v>
      </c>
      <c r="AV1138" t="s">
        <v>6840</v>
      </c>
      <c r="AX1138">
        <v>69</v>
      </c>
      <c r="AY1138" t="s">
        <v>2921</v>
      </c>
      <c r="AZ1138" t="s">
        <v>2922</v>
      </c>
      <c r="BA1138" t="s">
        <v>1084</v>
      </c>
      <c r="BB1138" t="s">
        <v>1085</v>
      </c>
      <c r="BC1138" t="s">
        <v>2923</v>
      </c>
      <c r="BO1138" t="s">
        <v>110</v>
      </c>
      <c r="BP1138" t="s">
        <v>111</v>
      </c>
      <c r="BQ1138" t="s">
        <v>112</v>
      </c>
      <c r="BR1138" t="s">
        <v>900</v>
      </c>
      <c r="BS1138" t="s">
        <v>900</v>
      </c>
      <c r="BT1138" t="s">
        <v>241</v>
      </c>
      <c r="BU1138" t="s">
        <v>116</v>
      </c>
      <c r="BV1138" t="s">
        <v>137</v>
      </c>
      <c r="CF1138">
        <v>6</v>
      </c>
      <c r="CG1138">
        <v>1</v>
      </c>
      <c r="CH1138" t="s">
        <v>4763</v>
      </c>
    </row>
    <row r="1139" spans="1:86" x14ac:dyDescent="0.25">
      <c r="A1139">
        <v>1136</v>
      </c>
      <c r="B1139" t="s">
        <v>86</v>
      </c>
      <c r="C1139" t="s">
        <v>87</v>
      </c>
      <c r="D1139" t="s">
        <v>6841</v>
      </c>
      <c r="E1139" t="s">
        <v>1476</v>
      </c>
      <c r="F1139" t="s">
        <v>6734</v>
      </c>
      <c r="H1139" t="s">
        <v>6751</v>
      </c>
      <c r="I1139" t="s">
        <v>6752</v>
      </c>
      <c r="J1139" t="s">
        <v>93</v>
      </c>
      <c r="P1139" t="s">
        <v>307</v>
      </c>
      <c r="Q1139" t="s">
        <v>95</v>
      </c>
      <c r="Z1139" t="s">
        <v>1675</v>
      </c>
      <c r="AB1139" t="s">
        <v>97</v>
      </c>
      <c r="AC1139" t="s">
        <v>1675</v>
      </c>
      <c r="AD1139" t="s">
        <v>4847</v>
      </c>
      <c r="AE1139" t="s">
        <v>6149</v>
      </c>
      <c r="AI1139" t="s">
        <v>6842</v>
      </c>
      <c r="AJ1139" t="s">
        <v>6842</v>
      </c>
      <c r="AK1139" t="s">
        <v>6842</v>
      </c>
      <c r="AN1139" t="s">
        <v>1485</v>
      </c>
      <c r="AO1139" t="s">
        <v>1486</v>
      </c>
      <c r="AV1139" t="s">
        <v>6150</v>
      </c>
      <c r="AX1139">
        <v>55</v>
      </c>
      <c r="AY1139" t="s">
        <v>6830</v>
      </c>
      <c r="AZ1139" t="s">
        <v>6831</v>
      </c>
      <c r="BA1139" t="s">
        <v>897</v>
      </c>
      <c r="BB1139" t="s">
        <v>1588</v>
      </c>
      <c r="BO1139" t="s">
        <v>110</v>
      </c>
      <c r="BP1139" t="s">
        <v>111</v>
      </c>
      <c r="BQ1139" t="s">
        <v>112</v>
      </c>
      <c r="BR1139" t="s">
        <v>900</v>
      </c>
      <c r="BS1139" t="s">
        <v>900</v>
      </c>
      <c r="BT1139" t="s">
        <v>254</v>
      </c>
      <c r="BU1139" t="s">
        <v>116</v>
      </c>
      <c r="BV1139" t="s">
        <v>137</v>
      </c>
      <c r="CF1139">
        <v>6</v>
      </c>
      <c r="CG1139">
        <v>3</v>
      </c>
      <c r="CH1139" t="s">
        <v>4763</v>
      </c>
    </row>
    <row r="1140" spans="1:86" x14ac:dyDescent="0.25">
      <c r="A1140">
        <v>1137</v>
      </c>
      <c r="B1140" t="s">
        <v>86</v>
      </c>
      <c r="C1140" t="s">
        <v>87</v>
      </c>
      <c r="D1140" t="s">
        <v>6843</v>
      </c>
      <c r="E1140" t="s">
        <v>1476</v>
      </c>
      <c r="F1140" t="s">
        <v>6734</v>
      </c>
      <c r="H1140" t="s">
        <v>6751</v>
      </c>
      <c r="I1140" t="s">
        <v>6752</v>
      </c>
      <c r="J1140" t="s">
        <v>93</v>
      </c>
      <c r="P1140" t="s">
        <v>307</v>
      </c>
      <c r="Q1140" t="s">
        <v>95</v>
      </c>
      <c r="Z1140" t="s">
        <v>5243</v>
      </c>
      <c r="AB1140" t="s">
        <v>97</v>
      </c>
      <c r="AC1140" t="s">
        <v>5243</v>
      </c>
      <c r="AD1140" t="s">
        <v>6844</v>
      </c>
      <c r="AE1140" t="s">
        <v>6844</v>
      </c>
      <c r="AI1140" t="s">
        <v>1077</v>
      </c>
      <c r="AJ1140" t="s">
        <v>1077</v>
      </c>
      <c r="AK1140" t="s">
        <v>1077</v>
      </c>
      <c r="AN1140" t="s">
        <v>1485</v>
      </c>
      <c r="AO1140" t="s">
        <v>1486</v>
      </c>
      <c r="AV1140" t="s">
        <v>4798</v>
      </c>
      <c r="AX1140">
        <v>44</v>
      </c>
      <c r="AY1140" t="s">
        <v>4819</v>
      </c>
      <c r="AZ1140" t="s">
        <v>4820</v>
      </c>
      <c r="BA1140" t="s">
        <v>3387</v>
      </c>
      <c r="BB1140" t="s">
        <v>3388</v>
      </c>
      <c r="BO1140" t="s">
        <v>110</v>
      </c>
      <c r="BP1140" t="s">
        <v>111</v>
      </c>
      <c r="BQ1140" t="s">
        <v>112</v>
      </c>
      <c r="BR1140" t="s">
        <v>252</v>
      </c>
      <c r="BS1140" t="s">
        <v>4798</v>
      </c>
      <c r="BT1140" t="s">
        <v>983</v>
      </c>
      <c r="BU1140" t="s">
        <v>116</v>
      </c>
      <c r="BV1140" t="s">
        <v>475</v>
      </c>
      <c r="CF1140">
        <v>4</v>
      </c>
      <c r="CG1140">
        <v>3</v>
      </c>
      <c r="CH1140" t="s">
        <v>4763</v>
      </c>
    </row>
    <row r="1141" spans="1:86" x14ac:dyDescent="0.25">
      <c r="A1141">
        <v>1138</v>
      </c>
      <c r="B1141" t="s">
        <v>86</v>
      </c>
      <c r="C1141" t="s">
        <v>87</v>
      </c>
      <c r="D1141" t="s">
        <v>6845</v>
      </c>
      <c r="E1141" t="s">
        <v>1476</v>
      </c>
      <c r="F1141" t="s">
        <v>6734</v>
      </c>
      <c r="H1141" t="s">
        <v>6751</v>
      </c>
      <c r="I1141" t="s">
        <v>6752</v>
      </c>
      <c r="J1141" t="s">
        <v>93</v>
      </c>
      <c r="P1141" t="s">
        <v>307</v>
      </c>
      <c r="Q1141" t="s">
        <v>95</v>
      </c>
      <c r="Z1141" t="s">
        <v>6201</v>
      </c>
      <c r="AB1141" t="s">
        <v>97</v>
      </c>
      <c r="AC1141" t="s">
        <v>6201</v>
      </c>
      <c r="AD1141" t="s">
        <v>6846</v>
      </c>
      <c r="AE1141" t="s">
        <v>6846</v>
      </c>
      <c r="AI1141" t="s">
        <v>489</v>
      </c>
      <c r="AJ1141" t="s">
        <v>489</v>
      </c>
      <c r="AK1141" t="s">
        <v>489</v>
      </c>
      <c r="AL1141" t="s">
        <v>490</v>
      </c>
      <c r="AN1141" t="s">
        <v>1485</v>
      </c>
      <c r="AO1141" t="s">
        <v>1486</v>
      </c>
      <c r="AV1141" t="s">
        <v>6847</v>
      </c>
      <c r="AX1141">
        <v>90</v>
      </c>
      <c r="AY1141" t="s">
        <v>6848</v>
      </c>
      <c r="AZ1141" t="s">
        <v>6849</v>
      </c>
      <c r="BA1141" t="s">
        <v>3450</v>
      </c>
      <c r="BB1141" t="s">
        <v>4000</v>
      </c>
      <c r="BC1141" t="s">
        <v>6850</v>
      </c>
      <c r="BO1141" t="s">
        <v>110</v>
      </c>
      <c r="BP1141" t="s">
        <v>111</v>
      </c>
      <c r="BQ1141" t="s">
        <v>112</v>
      </c>
      <c r="BR1141" t="s">
        <v>2223</v>
      </c>
      <c r="BS1141" t="s">
        <v>2992</v>
      </c>
      <c r="BT1141" t="s">
        <v>254</v>
      </c>
      <c r="BU1141" t="s">
        <v>116</v>
      </c>
      <c r="BV1141" t="s">
        <v>137</v>
      </c>
      <c r="CF1141">
        <v>6</v>
      </c>
      <c r="CG1141">
        <v>1</v>
      </c>
      <c r="CH1141" t="s">
        <v>4763</v>
      </c>
    </row>
    <row r="1142" spans="1:86" x14ac:dyDescent="0.25">
      <c r="A1142">
        <v>1139</v>
      </c>
      <c r="B1142" t="s">
        <v>86</v>
      </c>
      <c r="C1142" t="s">
        <v>87</v>
      </c>
      <c r="D1142" t="s">
        <v>6851</v>
      </c>
      <c r="E1142" t="s">
        <v>1476</v>
      </c>
      <c r="F1142" t="s">
        <v>6734</v>
      </c>
      <c r="H1142" t="s">
        <v>6751</v>
      </c>
      <c r="I1142" t="s">
        <v>6752</v>
      </c>
      <c r="J1142" t="s">
        <v>93</v>
      </c>
      <c r="P1142" t="s">
        <v>307</v>
      </c>
      <c r="Q1142" t="s">
        <v>95</v>
      </c>
      <c r="Z1142" t="s">
        <v>4800</v>
      </c>
      <c r="AB1142" t="s">
        <v>97</v>
      </c>
      <c r="AC1142" t="s">
        <v>4800</v>
      </c>
      <c r="AD1142" t="s">
        <v>5912</v>
      </c>
      <c r="AE1142" t="s">
        <v>6852</v>
      </c>
      <c r="AI1142" t="s">
        <v>1077</v>
      </c>
      <c r="AJ1142" t="s">
        <v>1077</v>
      </c>
      <c r="AK1142" t="s">
        <v>1077</v>
      </c>
      <c r="AN1142" t="s">
        <v>1485</v>
      </c>
      <c r="AO1142" t="s">
        <v>1486</v>
      </c>
      <c r="AV1142" t="s">
        <v>6853</v>
      </c>
      <c r="AX1142">
        <v>77</v>
      </c>
      <c r="AY1142" t="s">
        <v>6854</v>
      </c>
      <c r="AZ1142" t="s">
        <v>6855</v>
      </c>
      <c r="BA1142" t="s">
        <v>6725</v>
      </c>
      <c r="BB1142" t="s">
        <v>6726</v>
      </c>
      <c r="BO1142" t="s">
        <v>110</v>
      </c>
      <c r="BP1142" t="s">
        <v>111</v>
      </c>
      <c r="BQ1142" t="s">
        <v>112</v>
      </c>
      <c r="BR1142" t="s">
        <v>300</v>
      </c>
      <c r="BS1142" t="s">
        <v>2780</v>
      </c>
      <c r="BT1142" t="s">
        <v>241</v>
      </c>
      <c r="BU1142" t="s">
        <v>116</v>
      </c>
      <c r="BV1142" t="s">
        <v>187</v>
      </c>
      <c r="CF1142">
        <v>6</v>
      </c>
      <c r="CG1142">
        <v>3</v>
      </c>
      <c r="CH1142" t="s">
        <v>4763</v>
      </c>
    </row>
    <row r="1143" spans="1:86" x14ac:dyDescent="0.25">
      <c r="A1143">
        <v>1140</v>
      </c>
      <c r="B1143" t="s">
        <v>86</v>
      </c>
      <c r="C1143" t="s">
        <v>87</v>
      </c>
      <c r="D1143" t="s">
        <v>6856</v>
      </c>
      <c r="E1143" t="s">
        <v>1476</v>
      </c>
      <c r="F1143" t="s">
        <v>6734</v>
      </c>
      <c r="H1143" t="s">
        <v>6751</v>
      </c>
      <c r="I1143" t="s">
        <v>6752</v>
      </c>
      <c r="J1143" t="s">
        <v>93</v>
      </c>
      <c r="P1143" t="s">
        <v>307</v>
      </c>
      <c r="Q1143" t="s">
        <v>95</v>
      </c>
      <c r="Z1143" t="s">
        <v>4923</v>
      </c>
      <c r="AB1143" t="s">
        <v>97</v>
      </c>
      <c r="AC1143" t="s">
        <v>4923</v>
      </c>
      <c r="AD1143" t="s">
        <v>5973</v>
      </c>
      <c r="AE1143" t="s">
        <v>6857</v>
      </c>
      <c r="AI1143" t="s">
        <v>4925</v>
      </c>
      <c r="AJ1143" t="s">
        <v>4925</v>
      </c>
      <c r="AK1143" t="s">
        <v>4925</v>
      </c>
      <c r="AN1143" t="s">
        <v>1485</v>
      </c>
      <c r="AO1143" t="s">
        <v>1486</v>
      </c>
      <c r="AV1143" t="s">
        <v>6858</v>
      </c>
      <c r="AX1143">
        <v>70</v>
      </c>
      <c r="AY1143" t="s">
        <v>6859</v>
      </c>
      <c r="AZ1143" t="s">
        <v>6860</v>
      </c>
      <c r="BA1143" t="s">
        <v>4068</v>
      </c>
      <c r="BB1143" t="s">
        <v>4069</v>
      </c>
      <c r="BC1143" t="s">
        <v>6861</v>
      </c>
      <c r="BO1143" t="s">
        <v>110</v>
      </c>
      <c r="BP1143" t="s">
        <v>111</v>
      </c>
      <c r="BQ1143" t="s">
        <v>112</v>
      </c>
      <c r="BR1143" t="s">
        <v>252</v>
      </c>
      <c r="BS1143" t="s">
        <v>5576</v>
      </c>
      <c r="BT1143" t="s">
        <v>254</v>
      </c>
      <c r="BU1143" t="s">
        <v>116</v>
      </c>
      <c r="BV1143" t="s">
        <v>187</v>
      </c>
      <c r="CF1143">
        <v>6</v>
      </c>
      <c r="CG1143">
        <v>3</v>
      </c>
      <c r="CH1143" t="s">
        <v>4763</v>
      </c>
    </row>
    <row r="1144" spans="1:86" x14ac:dyDescent="0.25">
      <c r="A1144">
        <v>1141</v>
      </c>
      <c r="B1144" t="s">
        <v>86</v>
      </c>
      <c r="C1144" t="s">
        <v>87</v>
      </c>
      <c r="D1144" t="s">
        <v>6862</v>
      </c>
      <c r="E1144" t="s">
        <v>1476</v>
      </c>
      <c r="F1144" t="s">
        <v>6734</v>
      </c>
      <c r="H1144" t="s">
        <v>6751</v>
      </c>
      <c r="I1144" t="s">
        <v>6752</v>
      </c>
      <c r="J1144" t="s">
        <v>93</v>
      </c>
      <c r="P1144" t="s">
        <v>307</v>
      </c>
      <c r="Q1144" t="s">
        <v>95</v>
      </c>
      <c r="Z1144" t="s">
        <v>4974</v>
      </c>
      <c r="AB1144" t="s">
        <v>97</v>
      </c>
      <c r="AC1144" t="s">
        <v>4974</v>
      </c>
      <c r="AD1144" t="s">
        <v>4801</v>
      </c>
      <c r="AE1144" t="s">
        <v>4801</v>
      </c>
      <c r="AI1144" t="s">
        <v>1077</v>
      </c>
      <c r="AJ1144" t="s">
        <v>1077</v>
      </c>
      <c r="AK1144" t="s">
        <v>1077</v>
      </c>
      <c r="AN1144" t="s">
        <v>1485</v>
      </c>
      <c r="AO1144" t="s">
        <v>1486</v>
      </c>
      <c r="AV1144" t="s">
        <v>6863</v>
      </c>
      <c r="AX1144">
        <v>47</v>
      </c>
      <c r="AY1144" t="s">
        <v>4927</v>
      </c>
      <c r="AZ1144" t="s">
        <v>4928</v>
      </c>
      <c r="BA1144" t="s">
        <v>1084</v>
      </c>
      <c r="BB1144" t="s">
        <v>1504</v>
      </c>
      <c r="BC1144" t="s">
        <v>900</v>
      </c>
      <c r="BO1144" t="s">
        <v>110</v>
      </c>
      <c r="BP1144" t="s">
        <v>111</v>
      </c>
      <c r="BQ1144" t="s">
        <v>112</v>
      </c>
      <c r="BR1144" t="s">
        <v>900</v>
      </c>
      <c r="BS1144" t="s">
        <v>900</v>
      </c>
      <c r="BT1144" t="s">
        <v>1506</v>
      </c>
      <c r="BU1144" t="s">
        <v>116</v>
      </c>
      <c r="BV1144" t="s">
        <v>137</v>
      </c>
      <c r="CF1144">
        <v>6</v>
      </c>
      <c r="CG1144">
        <v>3</v>
      </c>
      <c r="CH1144" t="s">
        <v>4763</v>
      </c>
    </row>
    <row r="1145" spans="1:86" x14ac:dyDescent="0.25">
      <c r="A1145">
        <v>1142</v>
      </c>
      <c r="B1145" t="s">
        <v>86</v>
      </c>
      <c r="C1145" t="s">
        <v>87</v>
      </c>
      <c r="D1145" t="s">
        <v>6864</v>
      </c>
      <c r="E1145" t="s">
        <v>1476</v>
      </c>
      <c r="F1145" t="s">
        <v>6734</v>
      </c>
      <c r="H1145" t="s">
        <v>6751</v>
      </c>
      <c r="I1145" t="s">
        <v>6752</v>
      </c>
      <c r="J1145" t="s">
        <v>93</v>
      </c>
      <c r="P1145" t="s">
        <v>307</v>
      </c>
      <c r="Q1145" t="s">
        <v>95</v>
      </c>
      <c r="Z1145" t="s">
        <v>5250</v>
      </c>
      <c r="AB1145" t="s">
        <v>97</v>
      </c>
      <c r="AC1145" t="s">
        <v>5250</v>
      </c>
      <c r="AD1145" t="s">
        <v>4915</v>
      </c>
      <c r="AE1145" t="s">
        <v>6865</v>
      </c>
      <c r="AI1145" t="s">
        <v>1077</v>
      </c>
      <c r="AJ1145" t="s">
        <v>1077</v>
      </c>
      <c r="AK1145" t="s">
        <v>1077</v>
      </c>
      <c r="AN1145" t="s">
        <v>1485</v>
      </c>
      <c r="AO1145" t="s">
        <v>1486</v>
      </c>
      <c r="AV1145" t="s">
        <v>6866</v>
      </c>
      <c r="AX1145">
        <v>42</v>
      </c>
      <c r="AY1145" t="s">
        <v>6867</v>
      </c>
      <c r="AZ1145" t="s">
        <v>6868</v>
      </c>
      <c r="BA1145" t="s">
        <v>1084</v>
      </c>
      <c r="BB1145" t="s">
        <v>1504</v>
      </c>
      <c r="BC1145" t="s">
        <v>6869</v>
      </c>
      <c r="BO1145" t="s">
        <v>110</v>
      </c>
      <c r="BP1145" t="s">
        <v>111</v>
      </c>
      <c r="BQ1145" t="s">
        <v>112</v>
      </c>
      <c r="BR1145" t="s">
        <v>900</v>
      </c>
      <c r="BS1145" t="s">
        <v>900</v>
      </c>
      <c r="BT1145" t="s">
        <v>1506</v>
      </c>
      <c r="BU1145" t="s">
        <v>116</v>
      </c>
      <c r="BV1145" t="s">
        <v>137</v>
      </c>
      <c r="CF1145">
        <v>6</v>
      </c>
      <c r="CG1145">
        <v>1</v>
      </c>
      <c r="CH1145" t="s">
        <v>4763</v>
      </c>
    </row>
    <row r="1146" spans="1:86" x14ac:dyDescent="0.25">
      <c r="A1146">
        <v>1143</v>
      </c>
      <c r="B1146" t="s">
        <v>86</v>
      </c>
      <c r="C1146" t="s">
        <v>87</v>
      </c>
      <c r="D1146" t="s">
        <v>6870</v>
      </c>
      <c r="E1146" t="s">
        <v>1476</v>
      </c>
      <c r="F1146" t="s">
        <v>6734</v>
      </c>
      <c r="H1146" t="s">
        <v>6751</v>
      </c>
      <c r="I1146" t="s">
        <v>6752</v>
      </c>
      <c r="J1146" t="s">
        <v>93</v>
      </c>
      <c r="P1146" t="s">
        <v>307</v>
      </c>
      <c r="Q1146" t="s">
        <v>95</v>
      </c>
      <c r="Z1146" t="s">
        <v>4793</v>
      </c>
      <c r="AB1146" t="s">
        <v>97</v>
      </c>
      <c r="AC1146" t="s">
        <v>4793</v>
      </c>
      <c r="AD1146" t="s">
        <v>4826</v>
      </c>
      <c r="AE1146" t="s">
        <v>6871</v>
      </c>
      <c r="AI1146" t="s">
        <v>6872</v>
      </c>
      <c r="AJ1146" t="s">
        <v>6872</v>
      </c>
      <c r="AK1146" t="s">
        <v>6872</v>
      </c>
      <c r="AN1146" t="s">
        <v>1485</v>
      </c>
      <c r="AO1146" t="s">
        <v>1486</v>
      </c>
      <c r="AV1146" t="s">
        <v>6873</v>
      </c>
      <c r="AX1146">
        <v>43</v>
      </c>
      <c r="AY1146" t="s">
        <v>6874</v>
      </c>
      <c r="AZ1146" t="s">
        <v>6875</v>
      </c>
      <c r="BA1146" t="s">
        <v>2065</v>
      </c>
      <c r="BB1146" t="s">
        <v>1085</v>
      </c>
      <c r="BC1146" t="s">
        <v>6876</v>
      </c>
      <c r="BO1146" t="s">
        <v>110</v>
      </c>
      <c r="BP1146" t="s">
        <v>111</v>
      </c>
      <c r="BQ1146" t="s">
        <v>112</v>
      </c>
      <c r="BR1146" t="s">
        <v>900</v>
      </c>
      <c r="BS1146" t="s">
        <v>900</v>
      </c>
      <c r="BT1146" t="s">
        <v>1506</v>
      </c>
      <c r="BU1146" t="s">
        <v>116</v>
      </c>
      <c r="BV1146" t="s">
        <v>482</v>
      </c>
      <c r="CF1146">
        <v>4</v>
      </c>
      <c r="CG1146">
        <v>1</v>
      </c>
      <c r="CH1146" t="s">
        <v>4763</v>
      </c>
    </row>
    <row r="1147" spans="1:86" x14ac:dyDescent="0.25">
      <c r="A1147">
        <v>1144</v>
      </c>
      <c r="B1147" t="s">
        <v>86</v>
      </c>
      <c r="C1147" t="s">
        <v>87</v>
      </c>
      <c r="D1147" t="s">
        <v>6877</v>
      </c>
      <c r="E1147" t="s">
        <v>1476</v>
      </c>
      <c r="F1147" t="s">
        <v>6734</v>
      </c>
      <c r="H1147" t="s">
        <v>6751</v>
      </c>
      <c r="I1147" t="s">
        <v>6752</v>
      </c>
      <c r="J1147" t="s">
        <v>93</v>
      </c>
      <c r="P1147" t="s">
        <v>307</v>
      </c>
      <c r="Q1147" t="s">
        <v>95</v>
      </c>
      <c r="Z1147" t="s">
        <v>1482</v>
      </c>
      <c r="AB1147" t="s">
        <v>97</v>
      </c>
      <c r="AC1147" t="s">
        <v>489</v>
      </c>
      <c r="AD1147" t="s">
        <v>5204</v>
      </c>
      <c r="AE1147" t="s">
        <v>6878</v>
      </c>
      <c r="AI1147" t="s">
        <v>1077</v>
      </c>
      <c r="AJ1147" t="s">
        <v>1077</v>
      </c>
      <c r="AK1147" t="s">
        <v>1077</v>
      </c>
      <c r="AL1147" t="s">
        <v>490</v>
      </c>
      <c r="AN1147" t="s">
        <v>1485</v>
      </c>
      <c r="AO1147" t="s">
        <v>1486</v>
      </c>
      <c r="AV1147" t="s">
        <v>6879</v>
      </c>
      <c r="AX1147">
        <v>120</v>
      </c>
      <c r="AY1147" t="s">
        <v>6880</v>
      </c>
      <c r="AZ1147" t="s">
        <v>6881</v>
      </c>
      <c r="BA1147" t="s">
        <v>6882</v>
      </c>
      <c r="BB1147" t="s">
        <v>6883</v>
      </c>
      <c r="BO1147" t="s">
        <v>110</v>
      </c>
      <c r="BP1147" t="s">
        <v>111</v>
      </c>
      <c r="BQ1147" t="s">
        <v>112</v>
      </c>
      <c r="BR1147" t="s">
        <v>392</v>
      </c>
      <c r="BS1147" t="s">
        <v>966</v>
      </c>
      <c r="BT1147" t="s">
        <v>241</v>
      </c>
      <c r="BU1147" t="s">
        <v>6884</v>
      </c>
      <c r="BV1147" t="s">
        <v>137</v>
      </c>
      <c r="CF1147">
        <v>6</v>
      </c>
      <c r="CG1147">
        <v>3</v>
      </c>
      <c r="CH1147" t="s">
        <v>4763</v>
      </c>
    </row>
    <row r="1148" spans="1:86" x14ac:dyDescent="0.25">
      <c r="A1148">
        <v>1145</v>
      </c>
      <c r="B1148" t="s">
        <v>86</v>
      </c>
      <c r="C1148" t="s">
        <v>87</v>
      </c>
      <c r="D1148" t="s">
        <v>6885</v>
      </c>
      <c r="E1148" t="s">
        <v>1476</v>
      </c>
      <c r="F1148" t="s">
        <v>6734</v>
      </c>
      <c r="H1148" t="s">
        <v>6751</v>
      </c>
      <c r="I1148" t="s">
        <v>6752</v>
      </c>
      <c r="J1148" t="s">
        <v>93</v>
      </c>
      <c r="P1148" t="s">
        <v>307</v>
      </c>
      <c r="Q1148" t="s">
        <v>95</v>
      </c>
      <c r="Z1148" t="s">
        <v>6415</v>
      </c>
      <c r="AB1148" t="s">
        <v>97</v>
      </c>
      <c r="AC1148" t="s">
        <v>6415</v>
      </c>
      <c r="AD1148" t="s">
        <v>6250</v>
      </c>
      <c r="AE1148" t="s">
        <v>6886</v>
      </c>
      <c r="AI1148" t="s">
        <v>6887</v>
      </c>
      <c r="AJ1148" t="s">
        <v>6887</v>
      </c>
      <c r="AK1148" t="s">
        <v>6887</v>
      </c>
      <c r="AN1148" t="s">
        <v>1485</v>
      </c>
      <c r="AO1148" t="s">
        <v>1486</v>
      </c>
      <c r="AV1148" t="s">
        <v>6888</v>
      </c>
      <c r="AX1148">
        <v>109</v>
      </c>
      <c r="AY1148" t="s">
        <v>1373</v>
      </c>
      <c r="AZ1148" t="s">
        <v>1374</v>
      </c>
      <c r="BA1148" t="s">
        <v>1375</v>
      </c>
      <c r="BB1148" t="s">
        <v>1376</v>
      </c>
      <c r="BC1148" t="s">
        <v>980</v>
      </c>
      <c r="BO1148" t="s">
        <v>110</v>
      </c>
      <c r="BP1148" t="s">
        <v>111</v>
      </c>
      <c r="BQ1148" t="s">
        <v>112</v>
      </c>
      <c r="BR1148" t="s">
        <v>1378</v>
      </c>
      <c r="BS1148" t="s">
        <v>1379</v>
      </c>
      <c r="BT1148" t="s">
        <v>136</v>
      </c>
      <c r="BU1148" t="s">
        <v>116</v>
      </c>
      <c r="BV1148" t="s">
        <v>137</v>
      </c>
      <c r="CF1148">
        <v>6</v>
      </c>
      <c r="CG1148">
        <v>1</v>
      </c>
      <c r="CH1148" t="s">
        <v>4763</v>
      </c>
    </row>
    <row r="1149" spans="1:86" x14ac:dyDescent="0.25">
      <c r="A1149">
        <v>1146</v>
      </c>
      <c r="B1149" t="s">
        <v>86</v>
      </c>
      <c r="C1149" t="s">
        <v>87</v>
      </c>
      <c r="D1149" t="s">
        <v>6889</v>
      </c>
      <c r="E1149" t="s">
        <v>1476</v>
      </c>
      <c r="F1149" t="s">
        <v>6734</v>
      </c>
      <c r="H1149" t="s">
        <v>6751</v>
      </c>
      <c r="I1149" t="s">
        <v>6752</v>
      </c>
      <c r="J1149" t="s">
        <v>93</v>
      </c>
      <c r="P1149" t="s">
        <v>307</v>
      </c>
      <c r="Q1149" t="s">
        <v>95</v>
      </c>
      <c r="Z1149" t="s">
        <v>6415</v>
      </c>
      <c r="AB1149" t="s">
        <v>97</v>
      </c>
      <c r="AC1149" t="s">
        <v>6415</v>
      </c>
      <c r="AD1149" t="s">
        <v>4788</v>
      </c>
      <c r="AE1149" t="s">
        <v>6890</v>
      </c>
      <c r="AI1149" t="s">
        <v>6887</v>
      </c>
      <c r="AJ1149" t="s">
        <v>6887</v>
      </c>
      <c r="AK1149" t="s">
        <v>6887</v>
      </c>
      <c r="AN1149" t="s">
        <v>1485</v>
      </c>
      <c r="AO1149" t="s">
        <v>1486</v>
      </c>
      <c r="AV1149" t="s">
        <v>6891</v>
      </c>
      <c r="AX1149">
        <v>91</v>
      </c>
      <c r="AY1149" t="s">
        <v>6022</v>
      </c>
      <c r="AZ1149" t="s">
        <v>6023</v>
      </c>
      <c r="BA1149" t="s">
        <v>6024</v>
      </c>
      <c r="BB1149" t="s">
        <v>1376</v>
      </c>
      <c r="BC1149" t="s">
        <v>6025</v>
      </c>
      <c r="BO1149" t="s">
        <v>110</v>
      </c>
      <c r="BP1149" t="s">
        <v>111</v>
      </c>
      <c r="BQ1149" t="s">
        <v>112</v>
      </c>
      <c r="BR1149" t="s">
        <v>1378</v>
      </c>
      <c r="BS1149" t="s">
        <v>1814</v>
      </c>
      <c r="BT1149" t="s">
        <v>1815</v>
      </c>
      <c r="BU1149" t="s">
        <v>116</v>
      </c>
      <c r="BV1149" t="s">
        <v>302</v>
      </c>
      <c r="CF1149">
        <v>6</v>
      </c>
      <c r="CG1149">
        <v>1</v>
      </c>
      <c r="CH1149" t="s">
        <v>4763</v>
      </c>
    </row>
    <row r="1150" spans="1:86" x14ac:dyDescent="0.25">
      <c r="A1150">
        <v>1147</v>
      </c>
      <c r="B1150" t="s">
        <v>86</v>
      </c>
      <c r="C1150" t="s">
        <v>87</v>
      </c>
      <c r="D1150" t="s">
        <v>6892</v>
      </c>
      <c r="E1150" t="s">
        <v>1476</v>
      </c>
      <c r="F1150" t="s">
        <v>6734</v>
      </c>
      <c r="H1150" t="s">
        <v>6751</v>
      </c>
      <c r="I1150" t="s">
        <v>6752</v>
      </c>
      <c r="J1150" t="s">
        <v>93</v>
      </c>
      <c r="P1150" t="s">
        <v>307</v>
      </c>
      <c r="Q1150" t="s">
        <v>95</v>
      </c>
      <c r="Z1150" t="s">
        <v>4828</v>
      </c>
      <c r="AB1150" t="s">
        <v>97</v>
      </c>
      <c r="AC1150" t="s">
        <v>4828</v>
      </c>
      <c r="AD1150" t="s">
        <v>6408</v>
      </c>
      <c r="AE1150" t="s">
        <v>6893</v>
      </c>
      <c r="AI1150" t="s">
        <v>6894</v>
      </c>
      <c r="AJ1150" t="s">
        <v>6894</v>
      </c>
      <c r="AK1150" t="s">
        <v>6894</v>
      </c>
      <c r="AN1150" t="s">
        <v>1485</v>
      </c>
      <c r="AO1150" t="s">
        <v>1486</v>
      </c>
      <c r="AV1150" t="s">
        <v>6895</v>
      </c>
      <c r="AX1150">
        <v>113</v>
      </c>
      <c r="AY1150" t="s">
        <v>6896</v>
      </c>
      <c r="AZ1150" t="s">
        <v>6897</v>
      </c>
      <c r="BA1150" t="s">
        <v>234</v>
      </c>
      <c r="BB1150" t="s">
        <v>235</v>
      </c>
      <c r="BO1150" t="s">
        <v>110</v>
      </c>
      <c r="BP1150" t="s">
        <v>111</v>
      </c>
      <c r="BQ1150" t="s">
        <v>112</v>
      </c>
      <c r="BR1150" t="s">
        <v>239</v>
      </c>
      <c r="BS1150" t="s">
        <v>240</v>
      </c>
      <c r="BT1150" t="s">
        <v>241</v>
      </c>
      <c r="BU1150" t="s">
        <v>116</v>
      </c>
      <c r="BV1150" t="s">
        <v>137</v>
      </c>
      <c r="CF1150">
        <v>4</v>
      </c>
      <c r="CG1150">
        <v>3</v>
      </c>
      <c r="CH1150" t="s">
        <v>4763</v>
      </c>
    </row>
    <row r="1151" spans="1:86" x14ac:dyDescent="0.25">
      <c r="A1151">
        <v>1148</v>
      </c>
      <c r="B1151" t="s">
        <v>86</v>
      </c>
      <c r="C1151" t="s">
        <v>87</v>
      </c>
      <c r="D1151" t="s">
        <v>6898</v>
      </c>
      <c r="E1151" t="s">
        <v>1476</v>
      </c>
      <c r="F1151" t="s">
        <v>6734</v>
      </c>
      <c r="H1151" t="s">
        <v>6751</v>
      </c>
      <c r="I1151" t="s">
        <v>6752</v>
      </c>
      <c r="J1151" t="s">
        <v>93</v>
      </c>
      <c r="P1151" t="s">
        <v>307</v>
      </c>
      <c r="Q1151" t="s">
        <v>95</v>
      </c>
      <c r="Z1151" t="s">
        <v>4828</v>
      </c>
      <c r="AB1151" t="s">
        <v>97</v>
      </c>
      <c r="AC1151" t="s">
        <v>4828</v>
      </c>
      <c r="AD1151" t="s">
        <v>5312</v>
      </c>
      <c r="AE1151" t="s">
        <v>6899</v>
      </c>
      <c r="AI1151" t="s">
        <v>6887</v>
      </c>
      <c r="AJ1151" t="s">
        <v>6887</v>
      </c>
      <c r="AK1151" t="s">
        <v>6887</v>
      </c>
      <c r="AN1151" t="s">
        <v>1485</v>
      </c>
      <c r="AO1151" t="s">
        <v>1486</v>
      </c>
      <c r="AV1151" t="s">
        <v>6900</v>
      </c>
      <c r="AX1151">
        <v>112</v>
      </c>
      <c r="AY1151" t="s">
        <v>6901</v>
      </c>
      <c r="AZ1151" t="s">
        <v>6902</v>
      </c>
      <c r="BA1151" t="s">
        <v>234</v>
      </c>
      <c r="BB1151" t="s">
        <v>235</v>
      </c>
      <c r="BC1151" t="s">
        <v>6903</v>
      </c>
      <c r="BO1151" t="s">
        <v>110</v>
      </c>
      <c r="BP1151" t="s">
        <v>111</v>
      </c>
      <c r="BQ1151" t="s">
        <v>112</v>
      </c>
      <c r="BR1151" t="s">
        <v>239</v>
      </c>
      <c r="BS1151" t="s">
        <v>240</v>
      </c>
      <c r="BT1151" t="s">
        <v>241</v>
      </c>
      <c r="BU1151" t="s">
        <v>116</v>
      </c>
      <c r="BV1151" t="s">
        <v>137</v>
      </c>
      <c r="CF1151">
        <v>4</v>
      </c>
      <c r="CG1151">
        <v>3</v>
      </c>
      <c r="CH1151" t="s">
        <v>4763</v>
      </c>
    </row>
    <row r="1152" spans="1:86" x14ac:dyDescent="0.25">
      <c r="A1152">
        <v>1149</v>
      </c>
      <c r="B1152" t="s">
        <v>86</v>
      </c>
      <c r="C1152" t="s">
        <v>87</v>
      </c>
      <c r="D1152" t="s">
        <v>6904</v>
      </c>
      <c r="E1152" t="s">
        <v>1476</v>
      </c>
      <c r="F1152" t="s">
        <v>6734</v>
      </c>
      <c r="H1152" t="s">
        <v>6751</v>
      </c>
      <c r="I1152" t="s">
        <v>6752</v>
      </c>
      <c r="J1152" t="s">
        <v>93</v>
      </c>
      <c r="P1152" t="s">
        <v>307</v>
      </c>
      <c r="Q1152" t="s">
        <v>95</v>
      </c>
      <c r="Z1152" t="s">
        <v>4828</v>
      </c>
      <c r="AB1152" t="s">
        <v>97</v>
      </c>
      <c r="AC1152" t="s">
        <v>4828</v>
      </c>
      <c r="AD1152" t="s">
        <v>6905</v>
      </c>
      <c r="AE1152" t="s">
        <v>6906</v>
      </c>
      <c r="AI1152" t="s">
        <v>4925</v>
      </c>
      <c r="AJ1152" t="s">
        <v>4925</v>
      </c>
      <c r="AK1152" t="s">
        <v>4925</v>
      </c>
      <c r="AN1152" t="s">
        <v>1485</v>
      </c>
      <c r="AO1152" t="s">
        <v>1486</v>
      </c>
      <c r="AV1152" t="s">
        <v>6907</v>
      </c>
      <c r="AX1152">
        <v>63</v>
      </c>
      <c r="AY1152" t="s">
        <v>6908</v>
      </c>
      <c r="AZ1152" t="s">
        <v>6909</v>
      </c>
      <c r="BA1152" t="s">
        <v>1503</v>
      </c>
      <c r="BB1152" t="s">
        <v>1504</v>
      </c>
      <c r="BO1152" t="s">
        <v>110</v>
      </c>
      <c r="BP1152" t="s">
        <v>111</v>
      </c>
      <c r="BQ1152" t="s">
        <v>112</v>
      </c>
      <c r="BR1152" t="s">
        <v>900</v>
      </c>
      <c r="BS1152" t="s">
        <v>900</v>
      </c>
      <c r="BT1152" t="s">
        <v>254</v>
      </c>
      <c r="BU1152" t="s">
        <v>116</v>
      </c>
      <c r="BV1152" t="s">
        <v>187</v>
      </c>
      <c r="CF1152">
        <v>6</v>
      </c>
      <c r="CG1152">
        <v>3</v>
      </c>
      <c r="CH1152" t="s">
        <v>4763</v>
      </c>
    </row>
    <row r="1153" spans="1:86" x14ac:dyDescent="0.25">
      <c r="A1153">
        <v>1150</v>
      </c>
      <c r="B1153" t="s">
        <v>86</v>
      </c>
      <c r="C1153" t="s">
        <v>87</v>
      </c>
      <c r="D1153" t="s">
        <v>6910</v>
      </c>
      <c r="E1153" t="s">
        <v>1476</v>
      </c>
      <c r="F1153" t="s">
        <v>6734</v>
      </c>
      <c r="H1153" t="s">
        <v>6751</v>
      </c>
      <c r="I1153" t="s">
        <v>6752</v>
      </c>
      <c r="J1153" t="s">
        <v>93</v>
      </c>
      <c r="P1153" t="s">
        <v>307</v>
      </c>
      <c r="Q1153" t="s">
        <v>95</v>
      </c>
      <c r="Z1153" t="s">
        <v>4828</v>
      </c>
      <c r="AB1153" t="s">
        <v>97</v>
      </c>
      <c r="AC1153" t="s">
        <v>4828</v>
      </c>
      <c r="AD1153" t="s">
        <v>4788</v>
      </c>
      <c r="AE1153" t="s">
        <v>6911</v>
      </c>
      <c r="AI1153" t="s">
        <v>6894</v>
      </c>
      <c r="AJ1153" t="s">
        <v>6894</v>
      </c>
      <c r="AK1153" t="s">
        <v>6894</v>
      </c>
      <c r="AN1153" t="s">
        <v>1485</v>
      </c>
      <c r="AO1153" t="s">
        <v>1486</v>
      </c>
      <c r="AV1153" t="s">
        <v>6912</v>
      </c>
      <c r="AX1153">
        <v>112</v>
      </c>
      <c r="AY1153" t="s">
        <v>6913</v>
      </c>
      <c r="AZ1153" t="s">
        <v>6914</v>
      </c>
      <c r="BA1153" t="s">
        <v>1565</v>
      </c>
      <c r="BB1153" t="s">
        <v>235</v>
      </c>
      <c r="BC1153" t="s">
        <v>2251</v>
      </c>
      <c r="BG1153" t="s">
        <v>1567</v>
      </c>
      <c r="BO1153" t="s">
        <v>110</v>
      </c>
      <c r="BP1153" t="s">
        <v>111</v>
      </c>
      <c r="BQ1153" t="s">
        <v>112</v>
      </c>
      <c r="BR1153" t="s">
        <v>392</v>
      </c>
      <c r="BS1153" t="s">
        <v>1568</v>
      </c>
      <c r="BT1153" t="s">
        <v>207</v>
      </c>
      <c r="BU1153" t="s">
        <v>116</v>
      </c>
      <c r="BV1153" t="s">
        <v>187</v>
      </c>
      <c r="CF1153">
        <v>4</v>
      </c>
      <c r="CG1153">
        <v>1</v>
      </c>
      <c r="CH1153" t="s">
        <v>4763</v>
      </c>
    </row>
    <row r="1154" spans="1:86" x14ac:dyDescent="0.25">
      <c r="A1154">
        <v>1151</v>
      </c>
      <c r="B1154" t="s">
        <v>86</v>
      </c>
      <c r="C1154" t="s">
        <v>87</v>
      </c>
      <c r="D1154" t="s">
        <v>6915</v>
      </c>
      <c r="E1154" t="s">
        <v>1476</v>
      </c>
      <c r="F1154" t="s">
        <v>6734</v>
      </c>
      <c r="H1154" t="s">
        <v>6751</v>
      </c>
      <c r="I1154" t="s">
        <v>6752</v>
      </c>
      <c r="J1154" t="s">
        <v>93</v>
      </c>
      <c r="P1154" t="s">
        <v>307</v>
      </c>
      <c r="Q1154" t="s">
        <v>95</v>
      </c>
      <c r="Z1154" t="s">
        <v>5878</v>
      </c>
      <c r="AB1154" t="s">
        <v>97</v>
      </c>
      <c r="AC1154" t="s">
        <v>5878</v>
      </c>
      <c r="AD1154" t="s">
        <v>6401</v>
      </c>
      <c r="AE1154" t="s">
        <v>6916</v>
      </c>
      <c r="AI1154" t="s">
        <v>6917</v>
      </c>
      <c r="AJ1154" t="s">
        <v>6917</v>
      </c>
      <c r="AK1154" t="s">
        <v>6917</v>
      </c>
      <c r="AN1154" t="s">
        <v>1485</v>
      </c>
      <c r="AO1154" t="s">
        <v>1486</v>
      </c>
      <c r="AV1154" t="s">
        <v>6918</v>
      </c>
      <c r="AX1154">
        <v>40</v>
      </c>
      <c r="AY1154" t="s">
        <v>6919</v>
      </c>
      <c r="AZ1154" t="s">
        <v>6920</v>
      </c>
      <c r="BA1154" t="s">
        <v>1503</v>
      </c>
      <c r="BB1154" t="s">
        <v>1504</v>
      </c>
      <c r="BC1154" t="s">
        <v>6921</v>
      </c>
      <c r="BO1154" t="s">
        <v>110</v>
      </c>
      <c r="BP1154" t="s">
        <v>111</v>
      </c>
      <c r="BQ1154" t="s">
        <v>112</v>
      </c>
      <c r="BR1154" t="s">
        <v>900</v>
      </c>
      <c r="BS1154" t="s">
        <v>900</v>
      </c>
      <c r="BT1154" t="s">
        <v>1506</v>
      </c>
      <c r="BU1154" t="s">
        <v>116</v>
      </c>
      <c r="BV1154" t="s">
        <v>137</v>
      </c>
      <c r="CF1154">
        <v>6</v>
      </c>
      <c r="CG1154">
        <v>1</v>
      </c>
      <c r="CH1154" t="s">
        <v>4763</v>
      </c>
    </row>
    <row r="1155" spans="1:86" x14ac:dyDescent="0.25">
      <c r="A1155">
        <v>1152</v>
      </c>
      <c r="B1155" t="s">
        <v>86</v>
      </c>
      <c r="C1155" t="s">
        <v>87</v>
      </c>
      <c r="D1155" t="s">
        <v>6922</v>
      </c>
      <c r="E1155" t="s">
        <v>1476</v>
      </c>
      <c r="F1155" t="s">
        <v>6734</v>
      </c>
      <c r="H1155" t="s">
        <v>6751</v>
      </c>
      <c r="I1155" t="s">
        <v>6752</v>
      </c>
      <c r="J1155" t="s">
        <v>93</v>
      </c>
      <c r="P1155" t="s">
        <v>307</v>
      </c>
      <c r="Q1155" t="s">
        <v>95</v>
      </c>
      <c r="Z1155" t="s">
        <v>5878</v>
      </c>
      <c r="AB1155" t="s">
        <v>97</v>
      </c>
      <c r="AC1155" t="s">
        <v>5878</v>
      </c>
      <c r="AD1155" t="s">
        <v>5879</v>
      </c>
      <c r="AE1155" t="s">
        <v>6923</v>
      </c>
      <c r="AI1155" t="s">
        <v>6924</v>
      </c>
      <c r="AJ1155" t="s">
        <v>6924</v>
      </c>
      <c r="AK1155" t="s">
        <v>6924</v>
      </c>
      <c r="AN1155" t="s">
        <v>1485</v>
      </c>
      <c r="AO1155" t="s">
        <v>1486</v>
      </c>
      <c r="AV1155" t="s">
        <v>6925</v>
      </c>
      <c r="AX1155">
        <v>62</v>
      </c>
      <c r="AY1155" t="s">
        <v>6926</v>
      </c>
      <c r="AZ1155" t="s">
        <v>6927</v>
      </c>
      <c r="BA1155" t="s">
        <v>1954</v>
      </c>
      <c r="BB1155" t="s">
        <v>2160</v>
      </c>
      <c r="BC1155" t="s">
        <v>6928</v>
      </c>
      <c r="BO1155" t="s">
        <v>110</v>
      </c>
      <c r="BP1155" t="s">
        <v>111</v>
      </c>
      <c r="BQ1155" t="s">
        <v>112</v>
      </c>
      <c r="BR1155" t="s">
        <v>1149</v>
      </c>
      <c r="BS1155" t="s">
        <v>1958</v>
      </c>
      <c r="BT1155" t="s">
        <v>254</v>
      </c>
      <c r="BU1155" t="s">
        <v>116</v>
      </c>
      <c r="BV1155" t="s">
        <v>1959</v>
      </c>
      <c r="CF1155">
        <v>4</v>
      </c>
      <c r="CG1155">
        <v>1</v>
      </c>
      <c r="CH1155" t="s">
        <v>4763</v>
      </c>
    </row>
    <row r="1156" spans="1:86" x14ac:dyDescent="0.25">
      <c r="A1156">
        <v>1153</v>
      </c>
      <c r="B1156" t="s">
        <v>86</v>
      </c>
      <c r="C1156" t="s">
        <v>87</v>
      </c>
      <c r="D1156" t="s">
        <v>6929</v>
      </c>
      <c r="E1156" t="s">
        <v>1476</v>
      </c>
      <c r="F1156" t="s">
        <v>877</v>
      </c>
      <c r="H1156" t="s">
        <v>878</v>
      </c>
      <c r="I1156" t="s">
        <v>879</v>
      </c>
      <c r="J1156" t="s">
        <v>6930</v>
      </c>
      <c r="P1156" t="s">
        <v>307</v>
      </c>
      <c r="Q1156" t="s">
        <v>95</v>
      </c>
      <c r="Z1156" t="s">
        <v>1675</v>
      </c>
      <c r="AB1156" t="s">
        <v>97</v>
      </c>
      <c r="AC1156" t="s">
        <v>1675</v>
      </c>
      <c r="AD1156" t="s">
        <v>4755</v>
      </c>
      <c r="AE1156" t="s">
        <v>6931</v>
      </c>
      <c r="AI1156" t="s">
        <v>6932</v>
      </c>
      <c r="AJ1156" t="s">
        <v>6932</v>
      </c>
      <c r="AK1156" t="s">
        <v>6932</v>
      </c>
      <c r="AN1156" t="s">
        <v>1485</v>
      </c>
      <c r="AO1156" t="s">
        <v>1486</v>
      </c>
      <c r="AV1156" t="s">
        <v>6933</v>
      </c>
      <c r="AX1156">
        <v>35</v>
      </c>
      <c r="AY1156" t="s">
        <v>6934</v>
      </c>
      <c r="AZ1156" t="s">
        <v>6935</v>
      </c>
      <c r="BA1156" t="s">
        <v>1144</v>
      </c>
      <c r="BB1156" t="s">
        <v>1145</v>
      </c>
      <c r="BC1156" t="s">
        <v>6936</v>
      </c>
      <c r="BG1156" t="s">
        <v>1146</v>
      </c>
      <c r="BM1156" t="s">
        <v>1005</v>
      </c>
      <c r="BN1156" t="s">
        <v>1004</v>
      </c>
      <c r="BO1156" t="s">
        <v>110</v>
      </c>
      <c r="BP1156" t="s">
        <v>111</v>
      </c>
      <c r="BQ1156" t="s">
        <v>112</v>
      </c>
      <c r="BR1156" t="s">
        <v>1149</v>
      </c>
      <c r="BS1156" t="s">
        <v>1150</v>
      </c>
      <c r="BT1156" t="s">
        <v>983</v>
      </c>
      <c r="BU1156" t="s">
        <v>116</v>
      </c>
      <c r="CF1156">
        <v>4</v>
      </c>
      <c r="CG1156">
        <v>1</v>
      </c>
      <c r="CH1156" t="s">
        <v>4763</v>
      </c>
    </row>
    <row r="1157" spans="1:86" x14ac:dyDescent="0.25">
      <c r="A1157">
        <v>1154</v>
      </c>
      <c r="B1157" t="s">
        <v>86</v>
      </c>
      <c r="C1157" t="s">
        <v>87</v>
      </c>
      <c r="D1157" t="s">
        <v>6937</v>
      </c>
      <c r="E1157" t="s">
        <v>1476</v>
      </c>
      <c r="F1157" t="s">
        <v>877</v>
      </c>
      <c r="H1157" t="s">
        <v>878</v>
      </c>
      <c r="I1157" t="s">
        <v>879</v>
      </c>
      <c r="J1157" t="s">
        <v>6930</v>
      </c>
      <c r="P1157" t="s">
        <v>307</v>
      </c>
      <c r="Q1157" t="s">
        <v>95</v>
      </c>
      <c r="Z1157" t="s">
        <v>6678</v>
      </c>
      <c r="AB1157" t="s">
        <v>97</v>
      </c>
      <c r="AC1157" t="s">
        <v>6678</v>
      </c>
      <c r="AD1157" t="s">
        <v>6938</v>
      </c>
      <c r="AE1157" t="s">
        <v>6939</v>
      </c>
      <c r="AI1157" t="s">
        <v>1077</v>
      </c>
      <c r="AJ1157" t="s">
        <v>1077</v>
      </c>
      <c r="AK1157" t="s">
        <v>1077</v>
      </c>
      <c r="AN1157" t="s">
        <v>1485</v>
      </c>
      <c r="AO1157" t="s">
        <v>1486</v>
      </c>
      <c r="AV1157" t="s">
        <v>6940</v>
      </c>
      <c r="AX1157">
        <v>34</v>
      </c>
      <c r="AY1157" t="s">
        <v>6941</v>
      </c>
      <c r="AZ1157" t="s">
        <v>6942</v>
      </c>
      <c r="BA1157" t="s">
        <v>2402</v>
      </c>
      <c r="BB1157" t="s">
        <v>2403</v>
      </c>
      <c r="BG1157" t="s">
        <v>1146</v>
      </c>
      <c r="BM1157" t="s">
        <v>1005</v>
      </c>
      <c r="BN1157" t="s">
        <v>1004</v>
      </c>
      <c r="BO1157" t="s">
        <v>110</v>
      </c>
      <c r="BP1157" t="s">
        <v>111</v>
      </c>
      <c r="BQ1157" t="s">
        <v>112</v>
      </c>
      <c r="BR1157" t="s">
        <v>1149</v>
      </c>
      <c r="BS1157" t="s">
        <v>1150</v>
      </c>
      <c r="BT1157" t="s">
        <v>983</v>
      </c>
      <c r="BU1157" t="s">
        <v>116</v>
      </c>
      <c r="BV1157" t="s">
        <v>482</v>
      </c>
      <c r="CF1157">
        <v>6</v>
      </c>
      <c r="CG1157">
        <v>3</v>
      </c>
      <c r="CH1157" t="s">
        <v>4763</v>
      </c>
    </row>
    <row r="1158" spans="1:86" x14ac:dyDescent="0.25">
      <c r="A1158">
        <v>1155</v>
      </c>
      <c r="B1158" t="s">
        <v>86</v>
      </c>
      <c r="C1158" t="s">
        <v>87</v>
      </c>
      <c r="D1158" t="s">
        <v>6943</v>
      </c>
      <c r="E1158" t="s">
        <v>1476</v>
      </c>
      <c r="F1158" t="s">
        <v>877</v>
      </c>
      <c r="H1158" t="s">
        <v>878</v>
      </c>
      <c r="I1158" t="s">
        <v>879</v>
      </c>
      <c r="J1158" t="s">
        <v>6930</v>
      </c>
      <c r="P1158" t="s">
        <v>307</v>
      </c>
      <c r="Q1158" t="s">
        <v>95</v>
      </c>
      <c r="Z1158" t="s">
        <v>6678</v>
      </c>
      <c r="AB1158" t="s">
        <v>97</v>
      </c>
      <c r="AC1158" t="s">
        <v>6678</v>
      </c>
      <c r="AD1158" t="s">
        <v>6938</v>
      </c>
      <c r="AE1158" t="s">
        <v>6944</v>
      </c>
      <c r="AI1158" t="s">
        <v>1077</v>
      </c>
      <c r="AJ1158" t="s">
        <v>1077</v>
      </c>
      <c r="AK1158" t="s">
        <v>1077</v>
      </c>
      <c r="AN1158" t="s">
        <v>1485</v>
      </c>
      <c r="AO1158" t="s">
        <v>1486</v>
      </c>
      <c r="AV1158" t="s">
        <v>6940</v>
      </c>
      <c r="AX1158">
        <v>34</v>
      </c>
      <c r="AY1158" t="s">
        <v>6941</v>
      </c>
      <c r="AZ1158" t="s">
        <v>6942</v>
      </c>
      <c r="BA1158" t="s">
        <v>2402</v>
      </c>
      <c r="BB1158" t="s">
        <v>2403</v>
      </c>
      <c r="BG1158" t="s">
        <v>1146</v>
      </c>
      <c r="BM1158" t="s">
        <v>1005</v>
      </c>
      <c r="BN1158" t="s">
        <v>1004</v>
      </c>
      <c r="BO1158" t="s">
        <v>110</v>
      </c>
      <c r="BP1158" t="s">
        <v>111</v>
      </c>
      <c r="BQ1158" t="s">
        <v>112</v>
      </c>
      <c r="BR1158" t="s">
        <v>1149</v>
      </c>
      <c r="BS1158" t="s">
        <v>1150</v>
      </c>
      <c r="BT1158" t="s">
        <v>983</v>
      </c>
      <c r="BU1158" t="s">
        <v>116</v>
      </c>
      <c r="BV1158" t="s">
        <v>482</v>
      </c>
      <c r="CF1158">
        <v>6</v>
      </c>
      <c r="CG1158">
        <v>3</v>
      </c>
      <c r="CH1158" t="s">
        <v>4763</v>
      </c>
    </row>
    <row r="1159" spans="1:86" x14ac:dyDescent="0.25">
      <c r="A1159">
        <v>1156</v>
      </c>
      <c r="B1159" t="s">
        <v>86</v>
      </c>
      <c r="C1159" t="s">
        <v>87</v>
      </c>
      <c r="D1159" t="s">
        <v>6945</v>
      </c>
      <c r="E1159" t="s">
        <v>1476</v>
      </c>
      <c r="F1159" t="s">
        <v>6946</v>
      </c>
      <c r="H1159" t="s">
        <v>6947</v>
      </c>
      <c r="I1159" t="s">
        <v>6948</v>
      </c>
      <c r="J1159" t="s">
        <v>93</v>
      </c>
      <c r="P1159" t="s">
        <v>197</v>
      </c>
      <c r="Q1159" t="s">
        <v>95</v>
      </c>
      <c r="Z1159" t="s">
        <v>1675</v>
      </c>
      <c r="AB1159" t="s">
        <v>97</v>
      </c>
      <c r="AC1159" t="s">
        <v>1675</v>
      </c>
      <c r="AD1159" t="s">
        <v>1077</v>
      </c>
      <c r="AE1159" t="s">
        <v>6949</v>
      </c>
      <c r="AI1159" t="s">
        <v>6950</v>
      </c>
      <c r="AJ1159" t="s">
        <v>6950</v>
      </c>
      <c r="AK1159" t="s">
        <v>6950</v>
      </c>
      <c r="AL1159" t="s">
        <v>6951</v>
      </c>
      <c r="AN1159" t="s">
        <v>1485</v>
      </c>
      <c r="AO1159" t="s">
        <v>1486</v>
      </c>
      <c r="AV1159" t="s">
        <v>6952</v>
      </c>
      <c r="AX1159">
        <v>105</v>
      </c>
      <c r="AY1159" t="s">
        <v>5058</v>
      </c>
      <c r="AZ1159" t="s">
        <v>5059</v>
      </c>
      <c r="BA1159" t="s">
        <v>5060</v>
      </c>
      <c r="BB1159" t="s">
        <v>2865</v>
      </c>
      <c r="BC1159" t="s">
        <v>5061</v>
      </c>
      <c r="BO1159" t="s">
        <v>110</v>
      </c>
      <c r="BP1159" t="s">
        <v>111</v>
      </c>
      <c r="BQ1159" t="s">
        <v>112</v>
      </c>
      <c r="BR1159" t="s">
        <v>1457</v>
      </c>
      <c r="BS1159" t="s">
        <v>1458</v>
      </c>
      <c r="BT1159" t="s">
        <v>136</v>
      </c>
      <c r="BU1159" t="s">
        <v>116</v>
      </c>
      <c r="BV1159" t="s">
        <v>187</v>
      </c>
      <c r="CF1159">
        <v>7</v>
      </c>
      <c r="CG1159">
        <v>1</v>
      </c>
      <c r="CH1159" t="s">
        <v>4763</v>
      </c>
    </row>
    <row r="1160" spans="1:86" x14ac:dyDescent="0.25">
      <c r="A1160">
        <v>1157</v>
      </c>
      <c r="B1160" t="s">
        <v>86</v>
      </c>
      <c r="C1160" t="s">
        <v>87</v>
      </c>
      <c r="D1160" t="s">
        <v>6953</v>
      </c>
      <c r="E1160" t="s">
        <v>1476</v>
      </c>
      <c r="F1160" t="s">
        <v>6946</v>
      </c>
      <c r="H1160" t="s">
        <v>6954</v>
      </c>
      <c r="I1160" t="s">
        <v>6955</v>
      </c>
      <c r="J1160" t="s">
        <v>93</v>
      </c>
      <c r="P1160" t="s">
        <v>197</v>
      </c>
      <c r="Q1160" t="s">
        <v>95</v>
      </c>
      <c r="Z1160" t="s">
        <v>1675</v>
      </c>
      <c r="AB1160" t="s">
        <v>97</v>
      </c>
      <c r="AC1160" t="s">
        <v>1675</v>
      </c>
      <c r="AE1160" t="s">
        <v>6956</v>
      </c>
      <c r="AI1160" t="s">
        <v>6957</v>
      </c>
      <c r="AJ1160" t="s">
        <v>6957</v>
      </c>
      <c r="AK1160" t="s">
        <v>6957</v>
      </c>
      <c r="AL1160" t="s">
        <v>6958</v>
      </c>
      <c r="AN1160" t="s">
        <v>1485</v>
      </c>
      <c r="AO1160" t="s">
        <v>1486</v>
      </c>
      <c r="AV1160" t="s">
        <v>6959</v>
      </c>
      <c r="AX1160">
        <v>119</v>
      </c>
      <c r="AY1160" t="s">
        <v>6960</v>
      </c>
      <c r="AZ1160" t="s">
        <v>6961</v>
      </c>
      <c r="BA1160" t="s">
        <v>1846</v>
      </c>
      <c r="BB1160" t="s">
        <v>3601</v>
      </c>
      <c r="BC1160" t="s">
        <v>6962</v>
      </c>
      <c r="BO1160" t="s">
        <v>110</v>
      </c>
      <c r="BP1160" t="s">
        <v>111</v>
      </c>
      <c r="BQ1160" t="s">
        <v>112</v>
      </c>
      <c r="BR1160" t="s">
        <v>319</v>
      </c>
      <c r="BS1160" t="s">
        <v>1849</v>
      </c>
      <c r="BT1160" t="s">
        <v>241</v>
      </c>
      <c r="BU1160" t="s">
        <v>116</v>
      </c>
      <c r="BV1160" t="s">
        <v>137</v>
      </c>
      <c r="CF1160">
        <v>4</v>
      </c>
      <c r="CG1160">
        <v>1</v>
      </c>
      <c r="CH1160" t="s">
        <v>4763</v>
      </c>
    </row>
    <row r="1161" spans="1:86" x14ac:dyDescent="0.25">
      <c r="A1161">
        <v>1158</v>
      </c>
      <c r="B1161" t="s">
        <v>86</v>
      </c>
      <c r="C1161" t="s">
        <v>87</v>
      </c>
      <c r="D1161" t="s">
        <v>6963</v>
      </c>
      <c r="E1161" t="s">
        <v>1476</v>
      </c>
      <c r="F1161" t="s">
        <v>6946</v>
      </c>
      <c r="H1161" t="s">
        <v>6954</v>
      </c>
      <c r="I1161" t="s">
        <v>6955</v>
      </c>
      <c r="J1161" t="s">
        <v>93</v>
      </c>
      <c r="P1161" t="s">
        <v>197</v>
      </c>
      <c r="Q1161" t="s">
        <v>95</v>
      </c>
      <c r="Z1161" t="s">
        <v>1675</v>
      </c>
      <c r="AB1161" t="s">
        <v>97</v>
      </c>
      <c r="AC1161" t="s">
        <v>1675</v>
      </c>
      <c r="AE1161" t="s">
        <v>6964</v>
      </c>
      <c r="AI1161" t="s">
        <v>6957</v>
      </c>
      <c r="AJ1161" t="s">
        <v>6957</v>
      </c>
      <c r="AK1161" t="s">
        <v>6957</v>
      </c>
      <c r="AL1161" t="s">
        <v>6958</v>
      </c>
      <c r="AN1161" t="s">
        <v>1485</v>
      </c>
      <c r="AO1161" t="s">
        <v>1486</v>
      </c>
      <c r="AV1161" t="s">
        <v>6965</v>
      </c>
      <c r="AX1161">
        <v>119</v>
      </c>
      <c r="AY1161" t="s">
        <v>6960</v>
      </c>
      <c r="AZ1161" t="s">
        <v>6961</v>
      </c>
      <c r="BA1161" t="s">
        <v>1846</v>
      </c>
      <c r="BB1161" t="s">
        <v>3601</v>
      </c>
      <c r="BC1161" t="s">
        <v>6962</v>
      </c>
      <c r="BO1161" t="s">
        <v>110</v>
      </c>
      <c r="BP1161" t="s">
        <v>111</v>
      </c>
      <c r="BQ1161" t="s">
        <v>112</v>
      </c>
      <c r="BR1161" t="s">
        <v>319</v>
      </c>
      <c r="BS1161" t="s">
        <v>1849</v>
      </c>
      <c r="BT1161" t="s">
        <v>241</v>
      </c>
      <c r="BU1161" t="s">
        <v>116</v>
      </c>
      <c r="BV1161" t="s">
        <v>137</v>
      </c>
      <c r="CF1161">
        <v>4</v>
      </c>
      <c r="CG1161">
        <v>1</v>
      </c>
      <c r="CH1161" t="s">
        <v>4763</v>
      </c>
    </row>
    <row r="1162" spans="1:86" x14ac:dyDescent="0.25">
      <c r="A1162">
        <v>1159</v>
      </c>
      <c r="B1162" t="s">
        <v>86</v>
      </c>
      <c r="C1162" t="s">
        <v>87</v>
      </c>
      <c r="D1162" t="s">
        <v>6966</v>
      </c>
      <c r="E1162" t="s">
        <v>1476</v>
      </c>
      <c r="F1162" t="s">
        <v>6946</v>
      </c>
      <c r="H1162" t="s">
        <v>6954</v>
      </c>
      <c r="I1162" t="s">
        <v>6955</v>
      </c>
      <c r="J1162" t="s">
        <v>93</v>
      </c>
      <c r="P1162" t="s">
        <v>197</v>
      </c>
      <c r="Q1162" t="s">
        <v>95</v>
      </c>
      <c r="Z1162" t="s">
        <v>1675</v>
      </c>
      <c r="AB1162" t="s">
        <v>97</v>
      </c>
      <c r="AC1162" t="s">
        <v>1675</v>
      </c>
      <c r="AE1162" t="s">
        <v>6964</v>
      </c>
      <c r="AI1162" t="s">
        <v>6957</v>
      </c>
      <c r="AJ1162" t="s">
        <v>6957</v>
      </c>
      <c r="AK1162" t="s">
        <v>6957</v>
      </c>
      <c r="AL1162" t="s">
        <v>6958</v>
      </c>
      <c r="AN1162" t="s">
        <v>1485</v>
      </c>
      <c r="AO1162" t="s">
        <v>1486</v>
      </c>
      <c r="AV1162" t="s">
        <v>6965</v>
      </c>
      <c r="AX1162">
        <v>119</v>
      </c>
      <c r="AY1162" t="s">
        <v>6960</v>
      </c>
      <c r="AZ1162" t="s">
        <v>6961</v>
      </c>
      <c r="BA1162" t="s">
        <v>1846</v>
      </c>
      <c r="BB1162" t="s">
        <v>3601</v>
      </c>
      <c r="BC1162" t="s">
        <v>6962</v>
      </c>
      <c r="BO1162" t="s">
        <v>110</v>
      </c>
      <c r="BP1162" t="s">
        <v>111</v>
      </c>
      <c r="BQ1162" t="s">
        <v>112</v>
      </c>
      <c r="BR1162" t="s">
        <v>319</v>
      </c>
      <c r="BS1162" t="s">
        <v>1849</v>
      </c>
      <c r="BT1162" t="s">
        <v>241</v>
      </c>
      <c r="BU1162" t="s">
        <v>116</v>
      </c>
      <c r="BV1162" t="s">
        <v>137</v>
      </c>
      <c r="CF1162">
        <v>4</v>
      </c>
      <c r="CG1162">
        <v>1</v>
      </c>
      <c r="CH1162" t="s">
        <v>4763</v>
      </c>
    </row>
    <row r="1163" spans="1:86" x14ac:dyDescent="0.25">
      <c r="A1163">
        <v>1160</v>
      </c>
      <c r="B1163" t="s">
        <v>86</v>
      </c>
      <c r="C1163" t="s">
        <v>87</v>
      </c>
      <c r="D1163" t="s">
        <v>6967</v>
      </c>
      <c r="E1163" t="s">
        <v>1476</v>
      </c>
      <c r="F1163" t="s">
        <v>6946</v>
      </c>
      <c r="H1163" t="s">
        <v>6954</v>
      </c>
      <c r="I1163" t="s">
        <v>6955</v>
      </c>
      <c r="J1163" t="s">
        <v>93</v>
      </c>
      <c r="P1163" t="s">
        <v>197</v>
      </c>
      <c r="Q1163" t="s">
        <v>95</v>
      </c>
      <c r="Z1163" t="s">
        <v>4879</v>
      </c>
      <c r="AB1163" t="s">
        <v>97</v>
      </c>
      <c r="AC1163" t="s">
        <v>4879</v>
      </c>
      <c r="AE1163" t="s">
        <v>6178</v>
      </c>
      <c r="AI1163" t="s">
        <v>6968</v>
      </c>
      <c r="AJ1163" t="s">
        <v>6968</v>
      </c>
      <c r="AK1163" t="s">
        <v>6968</v>
      </c>
      <c r="AL1163" t="s">
        <v>6969</v>
      </c>
      <c r="AN1163" t="s">
        <v>1485</v>
      </c>
      <c r="AO1163" t="s">
        <v>1486</v>
      </c>
      <c r="AV1163" t="s">
        <v>5290</v>
      </c>
      <c r="AX1163">
        <v>64</v>
      </c>
      <c r="AY1163" t="s">
        <v>2889</v>
      </c>
      <c r="AZ1163" t="s">
        <v>2890</v>
      </c>
      <c r="BA1163" t="s">
        <v>2027</v>
      </c>
      <c r="BB1163" t="s">
        <v>2028</v>
      </c>
      <c r="BF1163" t="s">
        <v>2030</v>
      </c>
      <c r="BM1163" t="s">
        <v>2031</v>
      </c>
      <c r="BN1163" t="s">
        <v>2032</v>
      </c>
      <c r="BO1163" t="s">
        <v>110</v>
      </c>
      <c r="BP1163" t="s">
        <v>111</v>
      </c>
      <c r="BQ1163" t="s">
        <v>112</v>
      </c>
      <c r="BR1163" t="s">
        <v>239</v>
      </c>
      <c r="BS1163" t="s">
        <v>1697</v>
      </c>
      <c r="BT1163" t="s">
        <v>625</v>
      </c>
      <c r="BU1163" t="s">
        <v>116</v>
      </c>
      <c r="BV1163" t="s">
        <v>2039</v>
      </c>
      <c r="CF1163">
        <v>5</v>
      </c>
      <c r="CG1163">
        <v>3</v>
      </c>
      <c r="CH1163" t="s">
        <v>4763</v>
      </c>
    </row>
    <row r="1164" spans="1:86" x14ac:dyDescent="0.25">
      <c r="A1164">
        <v>1161</v>
      </c>
      <c r="B1164" t="s">
        <v>86</v>
      </c>
      <c r="C1164" t="s">
        <v>87</v>
      </c>
      <c r="D1164" t="s">
        <v>6970</v>
      </c>
      <c r="E1164" t="s">
        <v>1476</v>
      </c>
      <c r="F1164" t="s">
        <v>6946</v>
      </c>
      <c r="H1164" t="s">
        <v>6954</v>
      </c>
      <c r="I1164" t="s">
        <v>6955</v>
      </c>
      <c r="J1164" t="s">
        <v>93</v>
      </c>
      <c r="P1164" t="s">
        <v>197</v>
      </c>
      <c r="Q1164" t="s">
        <v>95</v>
      </c>
      <c r="Z1164" t="s">
        <v>6678</v>
      </c>
      <c r="AB1164" t="s">
        <v>97</v>
      </c>
      <c r="AC1164" t="s">
        <v>6678</v>
      </c>
      <c r="AE1164" t="s">
        <v>6971</v>
      </c>
      <c r="AI1164" t="s">
        <v>3950</v>
      </c>
      <c r="AJ1164" t="s">
        <v>3950</v>
      </c>
      <c r="AK1164" t="s">
        <v>3950</v>
      </c>
      <c r="AL1164" t="s">
        <v>6133</v>
      </c>
      <c r="AN1164" t="s">
        <v>1485</v>
      </c>
      <c r="AO1164" t="s">
        <v>1486</v>
      </c>
      <c r="AV1164" t="s">
        <v>5290</v>
      </c>
      <c r="AX1164">
        <v>64</v>
      </c>
      <c r="AY1164" t="s">
        <v>2889</v>
      </c>
      <c r="AZ1164" t="s">
        <v>2890</v>
      </c>
      <c r="BA1164" t="s">
        <v>2027</v>
      </c>
      <c r="BB1164" t="s">
        <v>2028</v>
      </c>
      <c r="BF1164" t="s">
        <v>2030</v>
      </c>
      <c r="BM1164" t="s">
        <v>2031</v>
      </c>
      <c r="BN1164" t="s">
        <v>2032</v>
      </c>
      <c r="BO1164" t="s">
        <v>110</v>
      </c>
      <c r="BP1164" t="s">
        <v>111</v>
      </c>
      <c r="BQ1164" t="s">
        <v>112</v>
      </c>
      <c r="BR1164" t="s">
        <v>239</v>
      </c>
      <c r="BS1164" t="s">
        <v>1697</v>
      </c>
      <c r="BT1164" t="s">
        <v>625</v>
      </c>
      <c r="BU1164" t="s">
        <v>116</v>
      </c>
      <c r="BV1164" t="s">
        <v>2039</v>
      </c>
      <c r="CF1164">
        <v>5</v>
      </c>
      <c r="CG1164">
        <v>3</v>
      </c>
      <c r="CH1164" t="s">
        <v>4763</v>
      </c>
    </row>
    <row r="1165" spans="1:86" x14ac:dyDescent="0.25">
      <c r="A1165">
        <v>1162</v>
      </c>
      <c r="B1165" t="s">
        <v>86</v>
      </c>
      <c r="C1165" t="s">
        <v>87</v>
      </c>
      <c r="D1165" t="s">
        <v>6972</v>
      </c>
      <c r="E1165" t="s">
        <v>1476</v>
      </c>
      <c r="F1165" t="s">
        <v>6946</v>
      </c>
      <c r="H1165" t="s">
        <v>6973</v>
      </c>
      <c r="I1165" t="s">
        <v>6974</v>
      </c>
      <c r="J1165" t="s">
        <v>1480</v>
      </c>
      <c r="P1165" t="s">
        <v>197</v>
      </c>
      <c r="Q1165" t="s">
        <v>95</v>
      </c>
      <c r="Z1165" t="s">
        <v>4879</v>
      </c>
      <c r="AB1165" t="s">
        <v>97</v>
      </c>
      <c r="AC1165" t="s">
        <v>4879</v>
      </c>
      <c r="AD1165" t="s">
        <v>1077</v>
      </c>
      <c r="AE1165" t="s">
        <v>6975</v>
      </c>
      <c r="AI1165" t="s">
        <v>1077</v>
      </c>
      <c r="AJ1165" t="s">
        <v>1077</v>
      </c>
      <c r="AK1165" t="s">
        <v>1077</v>
      </c>
      <c r="AN1165" t="s">
        <v>1485</v>
      </c>
      <c r="AO1165" t="s">
        <v>1486</v>
      </c>
      <c r="AV1165" t="s">
        <v>6976</v>
      </c>
      <c r="AX1165">
        <v>74</v>
      </c>
      <c r="AY1165" t="s">
        <v>1678</v>
      </c>
      <c r="AZ1165" t="s">
        <v>1679</v>
      </c>
      <c r="BA1165" t="s">
        <v>1123</v>
      </c>
      <c r="BB1165" t="s">
        <v>1124</v>
      </c>
      <c r="BC1165" t="s">
        <v>1680</v>
      </c>
      <c r="BO1165" t="s">
        <v>110</v>
      </c>
      <c r="BP1165" t="s">
        <v>111</v>
      </c>
      <c r="BQ1165" t="s">
        <v>112</v>
      </c>
      <c r="BR1165" t="s">
        <v>239</v>
      </c>
      <c r="BS1165" t="s">
        <v>1126</v>
      </c>
      <c r="BT1165" t="s">
        <v>254</v>
      </c>
      <c r="BU1165" t="s">
        <v>116</v>
      </c>
      <c r="BV1165" t="s">
        <v>137</v>
      </c>
      <c r="CF1165">
        <v>6</v>
      </c>
      <c r="CG1165">
        <v>1</v>
      </c>
      <c r="CH1165" t="s">
        <v>4763</v>
      </c>
    </row>
    <row r="1166" spans="1:86" x14ac:dyDescent="0.25">
      <c r="A1166">
        <v>1163</v>
      </c>
      <c r="B1166" t="s">
        <v>86</v>
      </c>
      <c r="C1166" t="s">
        <v>87</v>
      </c>
      <c r="D1166" t="s">
        <v>6977</v>
      </c>
      <c r="E1166" t="s">
        <v>1476</v>
      </c>
      <c r="F1166" t="s">
        <v>6946</v>
      </c>
      <c r="H1166" t="s">
        <v>6973</v>
      </c>
      <c r="I1166" t="s">
        <v>6974</v>
      </c>
      <c r="J1166" t="s">
        <v>1480</v>
      </c>
      <c r="P1166" t="s">
        <v>197</v>
      </c>
      <c r="Q1166" t="s">
        <v>95</v>
      </c>
      <c r="Z1166" t="s">
        <v>4879</v>
      </c>
      <c r="AB1166" t="s">
        <v>97</v>
      </c>
      <c r="AC1166" t="s">
        <v>4879</v>
      </c>
      <c r="AD1166" t="s">
        <v>1077</v>
      </c>
      <c r="AE1166" t="s">
        <v>2176</v>
      </c>
      <c r="AI1166" t="s">
        <v>342</v>
      </c>
      <c r="AJ1166" t="s">
        <v>342</v>
      </c>
      <c r="AK1166" t="s">
        <v>342</v>
      </c>
      <c r="AL1166" t="s">
        <v>343</v>
      </c>
      <c r="AN1166" t="s">
        <v>1485</v>
      </c>
      <c r="AO1166" t="s">
        <v>1486</v>
      </c>
      <c r="AV1166" t="s">
        <v>6978</v>
      </c>
      <c r="AX1166">
        <v>65</v>
      </c>
      <c r="AY1166" t="s">
        <v>6979</v>
      </c>
      <c r="AZ1166" t="s">
        <v>6980</v>
      </c>
      <c r="BA1166" t="s">
        <v>897</v>
      </c>
      <c r="BB1166" t="s">
        <v>898</v>
      </c>
      <c r="BK1166" t="s">
        <v>3490</v>
      </c>
      <c r="BO1166" t="s">
        <v>110</v>
      </c>
      <c r="BP1166" t="s">
        <v>111</v>
      </c>
      <c r="BQ1166" t="s">
        <v>112</v>
      </c>
      <c r="BR1166" t="s">
        <v>900</v>
      </c>
      <c r="BS1166" t="s">
        <v>900</v>
      </c>
      <c r="BT1166" t="s">
        <v>254</v>
      </c>
      <c r="BU1166" t="s">
        <v>116</v>
      </c>
      <c r="BV1166" t="s">
        <v>187</v>
      </c>
      <c r="CF1166">
        <v>4</v>
      </c>
      <c r="CG1166">
        <v>3</v>
      </c>
      <c r="CH1166" t="s">
        <v>4763</v>
      </c>
    </row>
    <row r="1167" spans="1:86" x14ac:dyDescent="0.25">
      <c r="A1167">
        <v>1164</v>
      </c>
      <c r="B1167" t="s">
        <v>86</v>
      </c>
      <c r="C1167" t="s">
        <v>87</v>
      </c>
      <c r="D1167" t="s">
        <v>6981</v>
      </c>
      <c r="E1167" t="s">
        <v>1476</v>
      </c>
      <c r="F1167" t="s">
        <v>627</v>
      </c>
      <c r="H1167" t="s">
        <v>628</v>
      </c>
      <c r="I1167" t="s">
        <v>629</v>
      </c>
      <c r="J1167" t="s">
        <v>93</v>
      </c>
      <c r="P1167" t="s">
        <v>630</v>
      </c>
      <c r="Q1167" t="s">
        <v>95</v>
      </c>
      <c r="Z1167" t="s">
        <v>945</v>
      </c>
      <c r="AB1167" t="s">
        <v>97</v>
      </c>
      <c r="AC1167" t="s">
        <v>945</v>
      </c>
      <c r="AD1167" t="s">
        <v>326</v>
      </c>
      <c r="AE1167" t="s">
        <v>6982</v>
      </c>
      <c r="AI1167" t="s">
        <v>631</v>
      </c>
      <c r="AJ1167" t="s">
        <v>631</v>
      </c>
      <c r="AK1167" t="s">
        <v>631</v>
      </c>
      <c r="AL1167" t="s">
        <v>6983</v>
      </c>
      <c r="AN1167" t="s">
        <v>1485</v>
      </c>
      <c r="AO1167" t="s">
        <v>1486</v>
      </c>
      <c r="AV1167" t="s">
        <v>6984</v>
      </c>
      <c r="AW1167" t="s">
        <v>6985</v>
      </c>
      <c r="AX1167">
        <v>105</v>
      </c>
      <c r="AY1167" t="s">
        <v>6986</v>
      </c>
      <c r="AZ1167" t="s">
        <v>6987</v>
      </c>
      <c r="BA1167" t="s">
        <v>710</v>
      </c>
      <c r="BB1167" t="s">
        <v>673</v>
      </c>
      <c r="BC1167" t="s">
        <v>790</v>
      </c>
      <c r="BJ1167" t="s">
        <v>460</v>
      </c>
      <c r="BO1167" t="s">
        <v>110</v>
      </c>
      <c r="BP1167" t="s">
        <v>111</v>
      </c>
      <c r="BQ1167" t="s">
        <v>112</v>
      </c>
      <c r="BR1167" t="s">
        <v>420</v>
      </c>
      <c r="BS1167" t="s">
        <v>711</v>
      </c>
      <c r="BT1167" t="s">
        <v>462</v>
      </c>
      <c r="BU1167" t="s">
        <v>116</v>
      </c>
      <c r="BV1167" t="s">
        <v>137</v>
      </c>
      <c r="CC1167" t="s">
        <v>6988</v>
      </c>
      <c r="CF1167">
        <v>4</v>
      </c>
      <c r="CG1167">
        <v>1</v>
      </c>
      <c r="CH1167" t="s">
        <v>4763</v>
      </c>
    </row>
    <row r="1168" spans="1:86" x14ac:dyDescent="0.25">
      <c r="A1168">
        <v>1165</v>
      </c>
      <c r="B1168" t="s">
        <v>86</v>
      </c>
      <c r="C1168" t="s">
        <v>87</v>
      </c>
      <c r="D1168" t="s">
        <v>6989</v>
      </c>
      <c r="E1168" t="s">
        <v>1476</v>
      </c>
      <c r="F1168" t="s">
        <v>627</v>
      </c>
      <c r="H1168" t="s">
        <v>628</v>
      </c>
      <c r="I1168" t="s">
        <v>629</v>
      </c>
      <c r="J1168" t="s">
        <v>93</v>
      </c>
      <c r="P1168" t="s">
        <v>630</v>
      </c>
      <c r="Q1168" t="s">
        <v>95</v>
      </c>
      <c r="Z1168" t="s">
        <v>945</v>
      </c>
      <c r="AB1168" t="s">
        <v>97</v>
      </c>
      <c r="AC1168" t="s">
        <v>945</v>
      </c>
      <c r="AD1168" t="s">
        <v>326</v>
      </c>
      <c r="AE1168" t="s">
        <v>6982</v>
      </c>
      <c r="AI1168" t="s">
        <v>631</v>
      </c>
      <c r="AJ1168" t="s">
        <v>631</v>
      </c>
      <c r="AK1168" t="s">
        <v>631</v>
      </c>
      <c r="AL1168" t="s">
        <v>6983</v>
      </c>
      <c r="AN1168" t="s">
        <v>1485</v>
      </c>
      <c r="AO1168" t="s">
        <v>1486</v>
      </c>
      <c r="AV1168" t="s">
        <v>6984</v>
      </c>
      <c r="AW1168" t="s">
        <v>6985</v>
      </c>
      <c r="AX1168">
        <v>105</v>
      </c>
      <c r="AY1168" t="s">
        <v>6986</v>
      </c>
      <c r="AZ1168" t="s">
        <v>6987</v>
      </c>
      <c r="BA1168" t="s">
        <v>710</v>
      </c>
      <c r="BB1168" t="s">
        <v>673</v>
      </c>
      <c r="BC1168" t="s">
        <v>790</v>
      </c>
      <c r="BJ1168" t="s">
        <v>460</v>
      </c>
      <c r="BO1168" t="s">
        <v>110</v>
      </c>
      <c r="BP1168" t="s">
        <v>111</v>
      </c>
      <c r="BQ1168" t="s">
        <v>112</v>
      </c>
      <c r="BR1168" t="s">
        <v>420</v>
      </c>
      <c r="BS1168" t="s">
        <v>711</v>
      </c>
      <c r="BT1168" t="s">
        <v>462</v>
      </c>
      <c r="BU1168" t="s">
        <v>116</v>
      </c>
      <c r="BV1168" t="s">
        <v>137</v>
      </c>
      <c r="CC1168" t="s">
        <v>6988</v>
      </c>
      <c r="CF1168">
        <v>4</v>
      </c>
      <c r="CG1168">
        <v>1</v>
      </c>
      <c r="CH1168" t="s">
        <v>4763</v>
      </c>
    </row>
    <row r="1169" spans="1:86" x14ac:dyDescent="0.25">
      <c r="A1169">
        <v>1166</v>
      </c>
      <c r="B1169" t="s">
        <v>86</v>
      </c>
      <c r="C1169" t="s">
        <v>87</v>
      </c>
      <c r="D1169" t="s">
        <v>6990</v>
      </c>
      <c r="E1169" t="s">
        <v>1476</v>
      </c>
      <c r="F1169" t="s">
        <v>627</v>
      </c>
      <c r="H1169" t="s">
        <v>628</v>
      </c>
      <c r="I1169" t="s">
        <v>629</v>
      </c>
      <c r="J1169" t="s">
        <v>93</v>
      </c>
      <c r="P1169" t="s">
        <v>630</v>
      </c>
      <c r="Q1169" t="s">
        <v>95</v>
      </c>
      <c r="Z1169" t="s">
        <v>6991</v>
      </c>
      <c r="AB1169" t="s">
        <v>97</v>
      </c>
      <c r="AC1169" t="s">
        <v>6991</v>
      </c>
      <c r="AD1169" t="s">
        <v>1632</v>
      </c>
      <c r="AE1169" t="s">
        <v>1632</v>
      </c>
      <c r="AI1169" t="s">
        <v>1077</v>
      </c>
      <c r="AJ1169" t="s">
        <v>1077</v>
      </c>
      <c r="AK1169" t="s">
        <v>1077</v>
      </c>
      <c r="AL1169" t="s">
        <v>490</v>
      </c>
      <c r="AN1169" t="s">
        <v>1485</v>
      </c>
      <c r="AO1169" t="s">
        <v>1486</v>
      </c>
      <c r="AV1169" t="s">
        <v>6992</v>
      </c>
      <c r="AW1169" t="s">
        <v>6993</v>
      </c>
      <c r="AX1169">
        <v>104</v>
      </c>
      <c r="AY1169" t="s">
        <v>6994</v>
      </c>
      <c r="AZ1169" t="s">
        <v>6995</v>
      </c>
      <c r="BA1169" t="s">
        <v>234</v>
      </c>
      <c r="BB1169" t="s">
        <v>235</v>
      </c>
      <c r="BG1169" t="s">
        <v>236</v>
      </c>
      <c r="BM1169" t="s">
        <v>237</v>
      </c>
      <c r="BN1169" t="s">
        <v>238</v>
      </c>
      <c r="BO1169" t="s">
        <v>110</v>
      </c>
      <c r="BP1169" t="s">
        <v>111</v>
      </c>
      <c r="BQ1169" t="s">
        <v>112</v>
      </c>
      <c r="BR1169" t="s">
        <v>239</v>
      </c>
      <c r="BS1169" t="s">
        <v>240</v>
      </c>
      <c r="BT1169" t="s">
        <v>241</v>
      </c>
      <c r="BU1169" t="s">
        <v>116</v>
      </c>
      <c r="BV1169" t="s">
        <v>137</v>
      </c>
      <c r="CC1169" t="s">
        <v>6988</v>
      </c>
      <c r="CF1169">
        <v>5</v>
      </c>
      <c r="CG1169">
        <v>3</v>
      </c>
      <c r="CH1169" t="s">
        <v>4763</v>
      </c>
    </row>
    <row r="1170" spans="1:86" x14ac:dyDescent="0.25">
      <c r="A1170">
        <v>1167</v>
      </c>
      <c r="B1170" t="s">
        <v>86</v>
      </c>
      <c r="C1170" t="s">
        <v>87</v>
      </c>
      <c r="D1170" t="s">
        <v>6996</v>
      </c>
      <c r="E1170" t="s">
        <v>1476</v>
      </c>
      <c r="F1170" t="s">
        <v>627</v>
      </c>
      <c r="H1170" t="s">
        <v>628</v>
      </c>
      <c r="I1170" t="s">
        <v>629</v>
      </c>
      <c r="J1170" t="s">
        <v>93</v>
      </c>
      <c r="P1170" t="s">
        <v>630</v>
      </c>
      <c r="Q1170" t="s">
        <v>95</v>
      </c>
      <c r="Z1170" t="s">
        <v>6991</v>
      </c>
      <c r="AB1170" t="s">
        <v>97</v>
      </c>
      <c r="AC1170" t="s">
        <v>6991</v>
      </c>
      <c r="AD1170" t="s">
        <v>1632</v>
      </c>
      <c r="AE1170" t="s">
        <v>1632</v>
      </c>
      <c r="AI1170" t="s">
        <v>6997</v>
      </c>
      <c r="AJ1170" t="s">
        <v>6997</v>
      </c>
      <c r="AK1170" t="s">
        <v>6997</v>
      </c>
      <c r="AL1170" t="s">
        <v>6998</v>
      </c>
      <c r="AN1170" t="s">
        <v>1485</v>
      </c>
      <c r="AO1170" t="s">
        <v>1486</v>
      </c>
      <c r="AV1170" t="s">
        <v>6999</v>
      </c>
      <c r="AW1170" t="s">
        <v>7000</v>
      </c>
      <c r="AX1170">
        <v>104</v>
      </c>
      <c r="AY1170" t="s">
        <v>7001</v>
      </c>
      <c r="AZ1170" t="s">
        <v>7002</v>
      </c>
      <c r="BA1170" t="s">
        <v>234</v>
      </c>
      <c r="BB1170" t="s">
        <v>235</v>
      </c>
      <c r="BG1170" t="s">
        <v>1892</v>
      </c>
      <c r="BO1170" t="s">
        <v>110</v>
      </c>
      <c r="BP1170" t="s">
        <v>111</v>
      </c>
      <c r="BQ1170" t="s">
        <v>112</v>
      </c>
      <c r="BR1170" t="s">
        <v>239</v>
      </c>
      <c r="BS1170" t="s">
        <v>240</v>
      </c>
      <c r="BT1170" t="s">
        <v>241</v>
      </c>
      <c r="BU1170" t="s">
        <v>116</v>
      </c>
      <c r="BV1170" t="s">
        <v>137</v>
      </c>
      <c r="CC1170" t="s">
        <v>6988</v>
      </c>
      <c r="CF1170">
        <v>6</v>
      </c>
      <c r="CG1170">
        <v>3</v>
      </c>
      <c r="CH1170" t="s">
        <v>4763</v>
      </c>
    </row>
    <row r="1171" spans="1:86" x14ac:dyDescent="0.25">
      <c r="A1171">
        <v>1168</v>
      </c>
      <c r="B1171" t="s">
        <v>86</v>
      </c>
      <c r="C1171" t="s">
        <v>87</v>
      </c>
      <c r="D1171" t="s">
        <v>7003</v>
      </c>
      <c r="E1171" t="s">
        <v>1476</v>
      </c>
      <c r="F1171" t="s">
        <v>627</v>
      </c>
      <c r="H1171" t="s">
        <v>628</v>
      </c>
      <c r="I1171" t="s">
        <v>629</v>
      </c>
      <c r="J1171" t="s">
        <v>93</v>
      </c>
      <c r="P1171" t="s">
        <v>630</v>
      </c>
      <c r="Q1171" t="s">
        <v>95</v>
      </c>
      <c r="Z1171" t="s">
        <v>1675</v>
      </c>
      <c r="AB1171" t="s">
        <v>97</v>
      </c>
      <c r="AC1171" t="s">
        <v>1675</v>
      </c>
      <c r="AD1171" t="s">
        <v>4780</v>
      </c>
      <c r="AE1171" t="s">
        <v>3322</v>
      </c>
      <c r="AI1171" t="s">
        <v>7004</v>
      </c>
      <c r="AJ1171" t="s">
        <v>7004</v>
      </c>
      <c r="AK1171" t="s">
        <v>7004</v>
      </c>
      <c r="AL1171" t="s">
        <v>7005</v>
      </c>
      <c r="AN1171" t="s">
        <v>1485</v>
      </c>
      <c r="AO1171" t="s">
        <v>1486</v>
      </c>
      <c r="AV1171" t="s">
        <v>7006</v>
      </c>
      <c r="AW1171" t="s">
        <v>7007</v>
      </c>
      <c r="AX1171">
        <v>166</v>
      </c>
      <c r="AY1171" t="s">
        <v>7008</v>
      </c>
      <c r="AZ1171" t="s">
        <v>7009</v>
      </c>
      <c r="BA1171" t="s">
        <v>3328</v>
      </c>
      <c r="BB1171" t="s">
        <v>3329</v>
      </c>
      <c r="BC1171" t="s">
        <v>3330</v>
      </c>
      <c r="BO1171" t="s">
        <v>110</v>
      </c>
      <c r="BP1171" t="s">
        <v>111</v>
      </c>
      <c r="BQ1171" t="s">
        <v>112</v>
      </c>
      <c r="BR1171" t="s">
        <v>3021</v>
      </c>
      <c r="BS1171" t="s">
        <v>3331</v>
      </c>
      <c r="BT1171" t="s">
        <v>3332</v>
      </c>
      <c r="BU1171" t="s">
        <v>116</v>
      </c>
      <c r="BV1171" t="s">
        <v>187</v>
      </c>
      <c r="CC1171" t="s">
        <v>6988</v>
      </c>
      <c r="CF1171">
        <v>4</v>
      </c>
      <c r="CG1171">
        <v>1</v>
      </c>
      <c r="CH1171" t="s">
        <v>4763</v>
      </c>
    </row>
    <row r="1172" spans="1:86" x14ac:dyDescent="0.25">
      <c r="A1172">
        <v>1169</v>
      </c>
      <c r="B1172" t="s">
        <v>86</v>
      </c>
      <c r="C1172" t="s">
        <v>87</v>
      </c>
      <c r="D1172" t="s">
        <v>7010</v>
      </c>
      <c r="E1172" t="s">
        <v>1476</v>
      </c>
      <c r="F1172" t="s">
        <v>627</v>
      </c>
      <c r="H1172" t="s">
        <v>628</v>
      </c>
      <c r="I1172" t="s">
        <v>629</v>
      </c>
      <c r="J1172" t="s">
        <v>93</v>
      </c>
      <c r="P1172" t="s">
        <v>630</v>
      </c>
      <c r="Q1172" t="s">
        <v>95</v>
      </c>
      <c r="Z1172" t="s">
        <v>1675</v>
      </c>
      <c r="AB1172" t="s">
        <v>97</v>
      </c>
      <c r="AC1172" t="s">
        <v>1675</v>
      </c>
      <c r="AD1172" t="s">
        <v>4780</v>
      </c>
      <c r="AE1172" t="s">
        <v>3322</v>
      </c>
      <c r="AI1172" t="s">
        <v>7004</v>
      </c>
      <c r="AJ1172" t="s">
        <v>7004</v>
      </c>
      <c r="AK1172" t="s">
        <v>7004</v>
      </c>
      <c r="AL1172" t="s">
        <v>7005</v>
      </c>
      <c r="AN1172" t="s">
        <v>1485</v>
      </c>
      <c r="AO1172" t="s">
        <v>1486</v>
      </c>
      <c r="AV1172" t="s">
        <v>7006</v>
      </c>
      <c r="AW1172" t="s">
        <v>7007</v>
      </c>
      <c r="AX1172">
        <v>166</v>
      </c>
      <c r="AY1172" t="s">
        <v>7008</v>
      </c>
      <c r="AZ1172" t="s">
        <v>7009</v>
      </c>
      <c r="BA1172" t="s">
        <v>3328</v>
      </c>
      <c r="BB1172" t="s">
        <v>3329</v>
      </c>
      <c r="BC1172" t="s">
        <v>3330</v>
      </c>
      <c r="BO1172" t="s">
        <v>110</v>
      </c>
      <c r="BP1172" t="s">
        <v>111</v>
      </c>
      <c r="BQ1172" t="s">
        <v>112</v>
      </c>
      <c r="BR1172" t="s">
        <v>3021</v>
      </c>
      <c r="BS1172" t="s">
        <v>3331</v>
      </c>
      <c r="BT1172" t="s">
        <v>3332</v>
      </c>
      <c r="BU1172" t="s">
        <v>116</v>
      </c>
      <c r="BV1172" t="s">
        <v>187</v>
      </c>
      <c r="CC1172" t="s">
        <v>6988</v>
      </c>
      <c r="CF1172">
        <v>4</v>
      </c>
      <c r="CG1172">
        <v>1</v>
      </c>
      <c r="CH1172" t="s">
        <v>4763</v>
      </c>
    </row>
    <row r="1173" spans="1:86" x14ac:dyDescent="0.25">
      <c r="A1173">
        <v>1170</v>
      </c>
      <c r="B1173" t="s">
        <v>86</v>
      </c>
      <c r="C1173" t="s">
        <v>87</v>
      </c>
      <c r="D1173" t="s">
        <v>7011</v>
      </c>
      <c r="E1173" t="s">
        <v>1476</v>
      </c>
      <c r="F1173" t="s">
        <v>627</v>
      </c>
      <c r="H1173" t="s">
        <v>628</v>
      </c>
      <c r="I1173" t="s">
        <v>629</v>
      </c>
      <c r="J1173" t="s">
        <v>93</v>
      </c>
      <c r="P1173" t="s">
        <v>630</v>
      </c>
      <c r="Q1173" t="s">
        <v>95</v>
      </c>
      <c r="Z1173" t="s">
        <v>5638</v>
      </c>
      <c r="AB1173" t="s">
        <v>97</v>
      </c>
      <c r="AC1173" t="s">
        <v>5638</v>
      </c>
      <c r="AD1173" t="s">
        <v>2311</v>
      </c>
      <c r="AE1173" t="s">
        <v>7012</v>
      </c>
      <c r="AI1173" t="s">
        <v>6997</v>
      </c>
      <c r="AJ1173" t="s">
        <v>6997</v>
      </c>
      <c r="AK1173" t="s">
        <v>6997</v>
      </c>
      <c r="AL1173" t="s">
        <v>7013</v>
      </c>
      <c r="AN1173" t="s">
        <v>1485</v>
      </c>
      <c r="AO1173" t="s">
        <v>1486</v>
      </c>
      <c r="AV1173" t="s">
        <v>7014</v>
      </c>
      <c r="AW1173" t="s">
        <v>7015</v>
      </c>
      <c r="AX1173">
        <v>116</v>
      </c>
      <c r="AY1173" t="s">
        <v>6801</v>
      </c>
      <c r="AZ1173" t="s">
        <v>6802</v>
      </c>
      <c r="BA1173" t="s">
        <v>234</v>
      </c>
      <c r="BB1173" t="s">
        <v>2899</v>
      </c>
      <c r="BC1173" t="s">
        <v>6803</v>
      </c>
      <c r="BG1173" t="s">
        <v>1892</v>
      </c>
      <c r="BO1173" t="s">
        <v>110</v>
      </c>
      <c r="BP1173" t="s">
        <v>111</v>
      </c>
      <c r="BQ1173" t="s">
        <v>112</v>
      </c>
      <c r="BR1173" t="s">
        <v>239</v>
      </c>
      <c r="BS1173" t="s">
        <v>240</v>
      </c>
      <c r="BT1173" t="s">
        <v>241</v>
      </c>
      <c r="BU1173" t="s">
        <v>116</v>
      </c>
      <c r="BV1173" t="s">
        <v>137</v>
      </c>
      <c r="CC1173" t="s">
        <v>6988</v>
      </c>
      <c r="CF1173">
        <v>6</v>
      </c>
      <c r="CG1173">
        <v>1</v>
      </c>
      <c r="CH1173" t="s">
        <v>4763</v>
      </c>
    </row>
    <row r="1174" spans="1:86" x14ac:dyDescent="0.25">
      <c r="A1174">
        <v>1171</v>
      </c>
      <c r="B1174" t="s">
        <v>86</v>
      </c>
      <c r="C1174" t="s">
        <v>87</v>
      </c>
      <c r="D1174" t="s">
        <v>7016</v>
      </c>
      <c r="E1174" t="s">
        <v>1476</v>
      </c>
      <c r="F1174" t="s">
        <v>7017</v>
      </c>
      <c r="H1174" t="s">
        <v>7018</v>
      </c>
      <c r="I1174" t="s">
        <v>7019</v>
      </c>
      <c r="J1174" t="s">
        <v>7020</v>
      </c>
      <c r="P1174" t="s">
        <v>904</v>
      </c>
      <c r="Q1174" t="s">
        <v>95</v>
      </c>
      <c r="Z1174" t="s">
        <v>1754</v>
      </c>
      <c r="AB1174" t="s">
        <v>97</v>
      </c>
      <c r="AC1174" t="s">
        <v>1754</v>
      </c>
      <c r="AD1174" t="s">
        <v>5416</v>
      </c>
      <c r="AE1174" t="s">
        <v>7021</v>
      </c>
      <c r="AI1174" t="s">
        <v>7022</v>
      </c>
      <c r="AJ1174" t="s">
        <v>7022</v>
      </c>
      <c r="AK1174" t="s">
        <v>7022</v>
      </c>
      <c r="AL1174" t="s">
        <v>7023</v>
      </c>
      <c r="AN1174" t="s">
        <v>1485</v>
      </c>
      <c r="AO1174" t="s">
        <v>1486</v>
      </c>
      <c r="AV1174" t="s">
        <v>7024</v>
      </c>
      <c r="AW1174" t="s">
        <v>7024</v>
      </c>
      <c r="AX1174">
        <v>81</v>
      </c>
      <c r="AY1174" t="s">
        <v>7025</v>
      </c>
      <c r="AZ1174" t="s">
        <v>7026</v>
      </c>
      <c r="BA1174" t="s">
        <v>922</v>
      </c>
      <c r="BB1174" t="s">
        <v>923</v>
      </c>
      <c r="BH1174" t="s">
        <v>1791</v>
      </c>
      <c r="BI1174" t="s">
        <v>1719</v>
      </c>
      <c r="BM1174" t="s">
        <v>1792</v>
      </c>
      <c r="BN1174" t="s">
        <v>1793</v>
      </c>
      <c r="BO1174" t="s">
        <v>110</v>
      </c>
      <c r="BP1174" t="s">
        <v>111</v>
      </c>
      <c r="BQ1174" t="s">
        <v>112</v>
      </c>
      <c r="BR1174" t="s">
        <v>1794</v>
      </c>
      <c r="BS1174" t="s">
        <v>1795</v>
      </c>
      <c r="BT1174" t="s">
        <v>254</v>
      </c>
      <c r="BU1174" t="s">
        <v>116</v>
      </c>
      <c r="BV1174" t="s">
        <v>187</v>
      </c>
      <c r="CF1174">
        <v>4</v>
      </c>
      <c r="CG1174">
        <v>3</v>
      </c>
      <c r="CH1174" t="s">
        <v>4763</v>
      </c>
    </row>
    <row r="1175" spans="1:86" x14ac:dyDescent="0.25">
      <c r="A1175">
        <v>1172</v>
      </c>
      <c r="B1175" t="s">
        <v>86</v>
      </c>
      <c r="C1175" t="s">
        <v>87</v>
      </c>
      <c r="D1175" t="s">
        <v>7027</v>
      </c>
      <c r="E1175" t="s">
        <v>1476</v>
      </c>
      <c r="F1175" t="s">
        <v>7017</v>
      </c>
      <c r="H1175" t="s">
        <v>7018</v>
      </c>
      <c r="I1175" t="s">
        <v>7019</v>
      </c>
      <c r="J1175" t="s">
        <v>7020</v>
      </c>
      <c r="P1175" t="s">
        <v>904</v>
      </c>
      <c r="Q1175" t="s">
        <v>95</v>
      </c>
      <c r="Z1175" t="s">
        <v>7028</v>
      </c>
      <c r="AB1175" t="s">
        <v>97</v>
      </c>
      <c r="AC1175" t="s">
        <v>7028</v>
      </c>
      <c r="AD1175" t="s">
        <v>946</v>
      </c>
      <c r="AE1175" t="s">
        <v>7029</v>
      </c>
      <c r="AI1175" t="s">
        <v>7030</v>
      </c>
      <c r="AJ1175" t="s">
        <v>7030</v>
      </c>
      <c r="AK1175" t="s">
        <v>7030</v>
      </c>
      <c r="AL1175" t="s">
        <v>7031</v>
      </c>
      <c r="AN1175" t="s">
        <v>1485</v>
      </c>
      <c r="AO1175" t="s">
        <v>1486</v>
      </c>
      <c r="AV1175" t="s">
        <v>7032</v>
      </c>
      <c r="AW1175" t="s">
        <v>7033</v>
      </c>
      <c r="AX1175">
        <v>82</v>
      </c>
      <c r="AY1175" t="s">
        <v>7034</v>
      </c>
      <c r="AZ1175" t="s">
        <v>7035</v>
      </c>
      <c r="BA1175" t="s">
        <v>922</v>
      </c>
      <c r="BB1175" t="s">
        <v>923</v>
      </c>
      <c r="BO1175" t="s">
        <v>110</v>
      </c>
      <c r="BP1175" t="s">
        <v>111</v>
      </c>
      <c r="BQ1175" t="s">
        <v>112</v>
      </c>
      <c r="BR1175" t="s">
        <v>1794</v>
      </c>
      <c r="BS1175" t="s">
        <v>1795</v>
      </c>
      <c r="BT1175" t="s">
        <v>254</v>
      </c>
      <c r="BU1175" t="s">
        <v>116</v>
      </c>
      <c r="BV1175" t="s">
        <v>475</v>
      </c>
      <c r="CF1175">
        <v>4</v>
      </c>
      <c r="CG1175">
        <v>3</v>
      </c>
      <c r="CH1175" t="s">
        <v>4763</v>
      </c>
    </row>
    <row r="1176" spans="1:86" x14ac:dyDescent="0.25">
      <c r="A1176">
        <v>1173</v>
      </c>
      <c r="B1176" t="s">
        <v>86</v>
      </c>
      <c r="C1176" t="s">
        <v>87</v>
      </c>
      <c r="D1176" t="s">
        <v>7036</v>
      </c>
      <c r="E1176" t="s">
        <v>1476</v>
      </c>
      <c r="F1176" t="s">
        <v>7017</v>
      </c>
      <c r="H1176" t="s">
        <v>7037</v>
      </c>
      <c r="I1176" t="s">
        <v>7038</v>
      </c>
      <c r="J1176" t="s">
        <v>93</v>
      </c>
      <c r="P1176" t="s">
        <v>904</v>
      </c>
      <c r="Q1176" t="s">
        <v>95</v>
      </c>
      <c r="Z1176" t="s">
        <v>1754</v>
      </c>
      <c r="AB1176" t="s">
        <v>97</v>
      </c>
      <c r="AC1176" t="s">
        <v>1754</v>
      </c>
      <c r="AD1176" t="s">
        <v>2022</v>
      </c>
      <c r="AE1176" t="s">
        <v>7039</v>
      </c>
      <c r="AI1176" t="s">
        <v>6089</v>
      </c>
      <c r="AJ1176" t="s">
        <v>6089</v>
      </c>
      <c r="AK1176" t="s">
        <v>6089</v>
      </c>
      <c r="AL1176" t="s">
        <v>6090</v>
      </c>
      <c r="AN1176" t="s">
        <v>1485</v>
      </c>
      <c r="AO1176" t="s">
        <v>1486</v>
      </c>
      <c r="AV1176" t="s">
        <v>7040</v>
      </c>
      <c r="AW1176" t="s">
        <v>7041</v>
      </c>
      <c r="AX1176">
        <v>74</v>
      </c>
      <c r="AY1176" t="s">
        <v>7042</v>
      </c>
      <c r="AZ1176" t="s">
        <v>7043</v>
      </c>
      <c r="BA1176" t="s">
        <v>1123</v>
      </c>
      <c r="BB1176" t="s">
        <v>1124</v>
      </c>
      <c r="BO1176" t="s">
        <v>110</v>
      </c>
      <c r="BP1176" t="s">
        <v>111</v>
      </c>
      <c r="BQ1176" t="s">
        <v>112</v>
      </c>
      <c r="BR1176" t="s">
        <v>239</v>
      </c>
      <c r="BS1176" t="s">
        <v>1126</v>
      </c>
      <c r="BT1176" t="s">
        <v>254</v>
      </c>
      <c r="BU1176" t="s">
        <v>116</v>
      </c>
      <c r="BV1176" t="s">
        <v>475</v>
      </c>
      <c r="CF1176">
        <v>4</v>
      </c>
      <c r="CG1176">
        <v>3</v>
      </c>
      <c r="CH1176" t="s">
        <v>4763</v>
      </c>
    </row>
    <row r="1177" spans="1:86" x14ac:dyDescent="0.25">
      <c r="A1177">
        <v>1174</v>
      </c>
      <c r="B1177" t="s">
        <v>86</v>
      </c>
      <c r="C1177" t="s">
        <v>87</v>
      </c>
      <c r="D1177" t="s">
        <v>7044</v>
      </c>
      <c r="E1177" t="s">
        <v>1476</v>
      </c>
      <c r="F1177" t="s">
        <v>7017</v>
      </c>
      <c r="H1177" t="s">
        <v>7037</v>
      </c>
      <c r="I1177" t="s">
        <v>7038</v>
      </c>
      <c r="J1177" t="s">
        <v>93</v>
      </c>
      <c r="P1177" t="s">
        <v>904</v>
      </c>
      <c r="Q1177" t="s">
        <v>95</v>
      </c>
      <c r="Z1177" t="s">
        <v>6566</v>
      </c>
      <c r="AB1177" t="s">
        <v>97</v>
      </c>
      <c r="AC1177" t="s">
        <v>6566</v>
      </c>
      <c r="AD1177" t="s">
        <v>1582</v>
      </c>
      <c r="AE1177" t="s">
        <v>7045</v>
      </c>
      <c r="AI1177" t="s">
        <v>342</v>
      </c>
      <c r="AJ1177" t="s">
        <v>342</v>
      </c>
      <c r="AK1177" t="s">
        <v>342</v>
      </c>
      <c r="AL1177" t="s">
        <v>343</v>
      </c>
      <c r="AN1177" t="s">
        <v>1485</v>
      </c>
      <c r="AO1177" t="s">
        <v>1486</v>
      </c>
      <c r="AV1177" t="s">
        <v>7046</v>
      </c>
      <c r="AW1177" t="s">
        <v>7047</v>
      </c>
      <c r="AX1177">
        <v>74</v>
      </c>
      <c r="AY1177" t="s">
        <v>1678</v>
      </c>
      <c r="AZ1177" t="s">
        <v>1679</v>
      </c>
      <c r="BA1177" t="s">
        <v>1123</v>
      </c>
      <c r="BB1177" t="s">
        <v>1124</v>
      </c>
      <c r="BC1177" t="s">
        <v>1680</v>
      </c>
      <c r="BO1177" t="s">
        <v>110</v>
      </c>
      <c r="BP1177" t="s">
        <v>111</v>
      </c>
      <c r="BQ1177" t="s">
        <v>112</v>
      </c>
      <c r="BR1177" t="s">
        <v>239</v>
      </c>
      <c r="BS1177" t="s">
        <v>1126</v>
      </c>
      <c r="BT1177" t="s">
        <v>254</v>
      </c>
      <c r="BU1177" t="s">
        <v>116</v>
      </c>
      <c r="BV1177" t="s">
        <v>137</v>
      </c>
      <c r="CF1177">
        <v>6</v>
      </c>
      <c r="CG1177">
        <v>1</v>
      </c>
      <c r="CH1177" t="s">
        <v>4763</v>
      </c>
    </row>
    <row r="1178" spans="1:86" x14ac:dyDescent="0.25">
      <c r="A1178">
        <v>1175</v>
      </c>
      <c r="B1178" t="s">
        <v>86</v>
      </c>
      <c r="C1178" t="s">
        <v>87</v>
      </c>
      <c r="D1178" t="s">
        <v>7048</v>
      </c>
      <c r="E1178" t="s">
        <v>1476</v>
      </c>
      <c r="F1178" t="s">
        <v>7017</v>
      </c>
      <c r="H1178" t="s">
        <v>7037</v>
      </c>
      <c r="I1178" t="s">
        <v>7038</v>
      </c>
      <c r="J1178" t="s">
        <v>93</v>
      </c>
      <c r="P1178" t="s">
        <v>904</v>
      </c>
      <c r="Q1178" t="s">
        <v>95</v>
      </c>
      <c r="Z1178" t="s">
        <v>1803</v>
      </c>
      <c r="AB1178" t="s">
        <v>97</v>
      </c>
      <c r="AC1178" t="s">
        <v>1803</v>
      </c>
      <c r="AD1178" t="s">
        <v>430</v>
      </c>
      <c r="AE1178" t="s">
        <v>1804</v>
      </c>
      <c r="AI1178" t="s">
        <v>7049</v>
      </c>
      <c r="AJ1178" t="s">
        <v>7049</v>
      </c>
      <c r="AK1178" t="s">
        <v>7049</v>
      </c>
      <c r="AL1178" t="s">
        <v>7050</v>
      </c>
      <c r="AN1178" t="s">
        <v>1485</v>
      </c>
      <c r="AO1178" t="s">
        <v>1486</v>
      </c>
      <c r="AV1178" t="s">
        <v>7051</v>
      </c>
      <c r="AW1178" t="s">
        <v>7052</v>
      </c>
      <c r="AX1178">
        <v>94</v>
      </c>
      <c r="AY1178" t="s">
        <v>1806</v>
      </c>
      <c r="AZ1178" t="s">
        <v>1807</v>
      </c>
      <c r="BA1178" t="s">
        <v>1808</v>
      </c>
      <c r="BB1178" t="s">
        <v>1809</v>
      </c>
      <c r="BC1178" t="s">
        <v>1810</v>
      </c>
      <c r="BH1178" t="s">
        <v>1811</v>
      </c>
      <c r="BI1178" t="s">
        <v>1812</v>
      </c>
      <c r="BJ1178" t="s">
        <v>1813</v>
      </c>
      <c r="BO1178" t="s">
        <v>110</v>
      </c>
      <c r="BP1178" t="s">
        <v>111</v>
      </c>
      <c r="BQ1178" t="s">
        <v>112</v>
      </c>
      <c r="BR1178" t="s">
        <v>1378</v>
      </c>
      <c r="BS1178" t="s">
        <v>1814</v>
      </c>
      <c r="BT1178" t="s">
        <v>1815</v>
      </c>
      <c r="BU1178" t="s">
        <v>116</v>
      </c>
      <c r="BV1178" t="s">
        <v>137</v>
      </c>
      <c r="CF1178">
        <v>5</v>
      </c>
      <c r="CG1178">
        <v>1</v>
      </c>
      <c r="CH1178" t="s">
        <v>4763</v>
      </c>
    </row>
    <row r="1179" spans="1:86" x14ac:dyDescent="0.25">
      <c r="A1179">
        <v>1176</v>
      </c>
      <c r="B1179" t="s">
        <v>86</v>
      </c>
      <c r="C1179" t="s">
        <v>87</v>
      </c>
      <c r="D1179" t="s">
        <v>7053</v>
      </c>
      <c r="E1179" t="s">
        <v>1476</v>
      </c>
      <c r="F1179" t="s">
        <v>7017</v>
      </c>
      <c r="H1179" t="s">
        <v>7037</v>
      </c>
      <c r="I1179" t="s">
        <v>7038</v>
      </c>
      <c r="J1179" t="s">
        <v>93</v>
      </c>
      <c r="P1179" t="s">
        <v>904</v>
      </c>
      <c r="Q1179" t="s">
        <v>95</v>
      </c>
      <c r="Z1179" t="s">
        <v>2916</v>
      </c>
      <c r="AB1179" t="s">
        <v>97</v>
      </c>
      <c r="AC1179" t="s">
        <v>2916</v>
      </c>
      <c r="AD1179" t="s">
        <v>1928</v>
      </c>
      <c r="AE1179" t="s">
        <v>7054</v>
      </c>
      <c r="AI1179" t="s">
        <v>7055</v>
      </c>
      <c r="AJ1179" t="s">
        <v>7055</v>
      </c>
      <c r="AK1179" t="s">
        <v>7055</v>
      </c>
      <c r="AL1179" t="s">
        <v>7056</v>
      </c>
      <c r="AN1179" t="s">
        <v>1485</v>
      </c>
      <c r="AO1179" t="s">
        <v>1486</v>
      </c>
      <c r="AV1179" t="s">
        <v>7057</v>
      </c>
      <c r="AW1179" t="s">
        <v>7058</v>
      </c>
      <c r="AX1179">
        <v>53</v>
      </c>
      <c r="AY1179" t="s">
        <v>3497</v>
      </c>
      <c r="AZ1179" t="s">
        <v>3498</v>
      </c>
      <c r="BA1179" t="s">
        <v>106</v>
      </c>
      <c r="BB1179" t="s">
        <v>107</v>
      </c>
      <c r="BC1179" t="s">
        <v>3124</v>
      </c>
      <c r="BO1179" t="s">
        <v>110</v>
      </c>
      <c r="BP1179" t="s">
        <v>111</v>
      </c>
      <c r="BQ1179" t="s">
        <v>112</v>
      </c>
      <c r="BR1179" t="s">
        <v>113</v>
      </c>
      <c r="BS1179" t="s">
        <v>114</v>
      </c>
      <c r="BT1179" t="s">
        <v>115</v>
      </c>
      <c r="BU1179" t="s">
        <v>116</v>
      </c>
      <c r="BV1179" t="s">
        <v>137</v>
      </c>
      <c r="CF1179">
        <v>6</v>
      </c>
      <c r="CG1179">
        <v>1</v>
      </c>
      <c r="CH1179" t="s">
        <v>4763</v>
      </c>
    </row>
    <row r="1180" spans="1:86" x14ac:dyDescent="0.25">
      <c r="A1180">
        <v>1177</v>
      </c>
      <c r="B1180" t="s">
        <v>86</v>
      </c>
      <c r="C1180" t="s">
        <v>87</v>
      </c>
      <c r="D1180" t="s">
        <v>7059</v>
      </c>
      <c r="E1180" t="s">
        <v>1476</v>
      </c>
      <c r="F1180" t="s">
        <v>902</v>
      </c>
      <c r="H1180" t="s">
        <v>7060</v>
      </c>
      <c r="I1180" t="s">
        <v>7061</v>
      </c>
      <c r="J1180" t="s">
        <v>7062</v>
      </c>
      <c r="P1180" t="s">
        <v>904</v>
      </c>
      <c r="Q1180" t="s">
        <v>95</v>
      </c>
      <c r="Z1180" t="s">
        <v>2765</v>
      </c>
      <c r="AB1180" t="s">
        <v>97</v>
      </c>
      <c r="AC1180" t="s">
        <v>2765</v>
      </c>
      <c r="AE1180" t="s">
        <v>7063</v>
      </c>
      <c r="AI1180" t="s">
        <v>7064</v>
      </c>
      <c r="AJ1180" t="s">
        <v>7064</v>
      </c>
      <c r="AK1180" t="s">
        <v>7064</v>
      </c>
      <c r="AN1180" t="s">
        <v>1485</v>
      </c>
      <c r="AO1180" t="s">
        <v>1486</v>
      </c>
      <c r="AV1180" t="s">
        <v>7065</v>
      </c>
      <c r="AX1180">
        <v>95</v>
      </c>
      <c r="AY1180" t="s">
        <v>7066</v>
      </c>
      <c r="AZ1180" t="s">
        <v>7067</v>
      </c>
      <c r="BA1180" t="s">
        <v>1909</v>
      </c>
      <c r="BB1180" t="s">
        <v>6496</v>
      </c>
      <c r="BC1180" t="s">
        <v>7068</v>
      </c>
      <c r="BO1180" t="s">
        <v>110</v>
      </c>
      <c r="BP1180" t="s">
        <v>111</v>
      </c>
      <c r="BQ1180" t="s">
        <v>112</v>
      </c>
      <c r="BR1180" t="s">
        <v>1881</v>
      </c>
      <c r="BS1180" t="s">
        <v>1882</v>
      </c>
      <c r="BT1180" t="s">
        <v>2875</v>
      </c>
      <c r="BU1180" t="s">
        <v>116</v>
      </c>
      <c r="BV1180" t="s">
        <v>137</v>
      </c>
      <c r="CF1180">
        <v>4</v>
      </c>
      <c r="CG1180">
        <v>1</v>
      </c>
      <c r="CH1180" t="s">
        <v>4763</v>
      </c>
    </row>
    <row r="1181" spans="1:86" x14ac:dyDescent="0.25">
      <c r="A1181">
        <v>1178</v>
      </c>
      <c r="B1181" t="s">
        <v>86</v>
      </c>
      <c r="C1181" t="s">
        <v>87</v>
      </c>
      <c r="D1181" t="s">
        <v>7069</v>
      </c>
      <c r="E1181" t="s">
        <v>1476</v>
      </c>
      <c r="F1181" t="s">
        <v>902</v>
      </c>
      <c r="H1181" t="s">
        <v>7060</v>
      </c>
      <c r="I1181" t="s">
        <v>7061</v>
      </c>
      <c r="J1181" t="s">
        <v>7062</v>
      </c>
      <c r="P1181" t="s">
        <v>904</v>
      </c>
      <c r="Q1181" t="s">
        <v>95</v>
      </c>
      <c r="Z1181" t="s">
        <v>2765</v>
      </c>
      <c r="AB1181" t="s">
        <v>97</v>
      </c>
      <c r="AC1181" t="s">
        <v>2765</v>
      </c>
      <c r="AE1181" t="s">
        <v>7070</v>
      </c>
      <c r="AI1181" t="s">
        <v>7071</v>
      </c>
      <c r="AJ1181" t="s">
        <v>7071</v>
      </c>
      <c r="AK1181" t="s">
        <v>7071</v>
      </c>
      <c r="AN1181" t="s">
        <v>1485</v>
      </c>
      <c r="AO1181" t="s">
        <v>1486</v>
      </c>
      <c r="AV1181" t="s">
        <v>7072</v>
      </c>
      <c r="AX1181">
        <v>129</v>
      </c>
      <c r="AY1181" t="s">
        <v>7073</v>
      </c>
      <c r="AZ1181" t="s">
        <v>7074</v>
      </c>
      <c r="BA1181" t="s">
        <v>1909</v>
      </c>
      <c r="BB1181" t="s">
        <v>3222</v>
      </c>
      <c r="BC1181" t="s">
        <v>7075</v>
      </c>
      <c r="BO1181" t="s">
        <v>110</v>
      </c>
      <c r="BP1181" t="s">
        <v>111</v>
      </c>
      <c r="BQ1181" t="s">
        <v>112</v>
      </c>
      <c r="BR1181" t="s">
        <v>1881</v>
      </c>
      <c r="BS1181" t="s">
        <v>1882</v>
      </c>
      <c r="BT1181" t="s">
        <v>2875</v>
      </c>
      <c r="BU1181" t="s">
        <v>116</v>
      </c>
      <c r="BV1181" t="s">
        <v>137</v>
      </c>
      <c r="CF1181">
        <v>4</v>
      </c>
      <c r="CG1181">
        <v>1</v>
      </c>
      <c r="CH1181" t="s">
        <v>4763</v>
      </c>
    </row>
    <row r="1182" spans="1:86" x14ac:dyDescent="0.25">
      <c r="A1182">
        <v>1179</v>
      </c>
      <c r="B1182" t="s">
        <v>86</v>
      </c>
      <c r="C1182" t="s">
        <v>87</v>
      </c>
      <c r="D1182" t="s">
        <v>7076</v>
      </c>
      <c r="E1182" t="s">
        <v>1476</v>
      </c>
      <c r="F1182" t="s">
        <v>902</v>
      </c>
      <c r="H1182" t="s">
        <v>7060</v>
      </c>
      <c r="I1182" t="s">
        <v>7061</v>
      </c>
      <c r="J1182" t="s">
        <v>7062</v>
      </c>
      <c r="P1182" t="s">
        <v>904</v>
      </c>
      <c r="Q1182" t="s">
        <v>95</v>
      </c>
      <c r="Z1182" t="s">
        <v>2765</v>
      </c>
      <c r="AB1182" t="s">
        <v>97</v>
      </c>
      <c r="AC1182" t="s">
        <v>2765</v>
      </c>
      <c r="AE1182" t="s">
        <v>7070</v>
      </c>
      <c r="AI1182" t="s">
        <v>7071</v>
      </c>
      <c r="AJ1182" t="s">
        <v>7071</v>
      </c>
      <c r="AK1182" t="s">
        <v>7071</v>
      </c>
      <c r="AN1182" t="s">
        <v>1485</v>
      </c>
      <c r="AO1182" t="s">
        <v>1486</v>
      </c>
      <c r="AV1182" t="s">
        <v>7072</v>
      </c>
      <c r="AX1182">
        <v>129</v>
      </c>
      <c r="AY1182" t="s">
        <v>7073</v>
      </c>
      <c r="AZ1182" t="s">
        <v>7074</v>
      </c>
      <c r="BA1182" t="s">
        <v>1909</v>
      </c>
      <c r="BB1182" t="s">
        <v>3222</v>
      </c>
      <c r="BC1182" t="s">
        <v>7075</v>
      </c>
      <c r="BO1182" t="s">
        <v>110</v>
      </c>
      <c r="BP1182" t="s">
        <v>111</v>
      </c>
      <c r="BQ1182" t="s">
        <v>112</v>
      </c>
      <c r="BR1182" t="s">
        <v>1881</v>
      </c>
      <c r="BS1182" t="s">
        <v>1882</v>
      </c>
      <c r="BT1182" t="s">
        <v>2875</v>
      </c>
      <c r="BU1182" t="s">
        <v>116</v>
      </c>
      <c r="BV1182" t="s">
        <v>137</v>
      </c>
      <c r="CF1182">
        <v>4</v>
      </c>
      <c r="CG1182">
        <v>1</v>
      </c>
      <c r="CH1182" t="s">
        <v>4763</v>
      </c>
    </row>
    <row r="1183" spans="1:86" x14ac:dyDescent="0.25">
      <c r="A1183">
        <v>1180</v>
      </c>
      <c r="B1183" t="s">
        <v>86</v>
      </c>
      <c r="C1183" t="s">
        <v>87</v>
      </c>
      <c r="D1183" t="s">
        <v>7077</v>
      </c>
      <c r="E1183" t="s">
        <v>1476</v>
      </c>
      <c r="F1183" t="s">
        <v>902</v>
      </c>
      <c r="H1183" t="s">
        <v>7060</v>
      </c>
      <c r="I1183" t="s">
        <v>7061</v>
      </c>
      <c r="J1183" t="s">
        <v>7062</v>
      </c>
      <c r="P1183" t="s">
        <v>904</v>
      </c>
      <c r="Q1183" t="s">
        <v>95</v>
      </c>
      <c r="Z1183" t="s">
        <v>2765</v>
      </c>
      <c r="AB1183" t="s">
        <v>97</v>
      </c>
      <c r="AC1183" t="s">
        <v>2765</v>
      </c>
      <c r="AE1183" t="s">
        <v>7078</v>
      </c>
      <c r="AI1183" t="s">
        <v>7071</v>
      </c>
      <c r="AJ1183" t="s">
        <v>7071</v>
      </c>
      <c r="AK1183" t="s">
        <v>7071</v>
      </c>
      <c r="AN1183" t="s">
        <v>1485</v>
      </c>
      <c r="AO1183" t="s">
        <v>1486</v>
      </c>
      <c r="AV1183" t="s">
        <v>7079</v>
      </c>
      <c r="AX1183">
        <v>104</v>
      </c>
      <c r="AY1183" t="s">
        <v>7080</v>
      </c>
      <c r="AZ1183" t="s">
        <v>7081</v>
      </c>
      <c r="BA1183" t="s">
        <v>1909</v>
      </c>
      <c r="BB1183" t="s">
        <v>3222</v>
      </c>
      <c r="BC1183" t="s">
        <v>7082</v>
      </c>
      <c r="BO1183" t="s">
        <v>110</v>
      </c>
      <c r="BP1183" t="s">
        <v>111</v>
      </c>
      <c r="BQ1183" t="s">
        <v>112</v>
      </c>
      <c r="BR1183" t="s">
        <v>1881</v>
      </c>
      <c r="BS1183" t="s">
        <v>1882</v>
      </c>
      <c r="BT1183" t="s">
        <v>136</v>
      </c>
      <c r="BU1183" t="s">
        <v>116</v>
      </c>
      <c r="BV1183" t="s">
        <v>137</v>
      </c>
      <c r="CF1183">
        <v>4</v>
      </c>
      <c r="CG1183">
        <v>1</v>
      </c>
      <c r="CH1183" t="s">
        <v>4763</v>
      </c>
    </row>
    <row r="1184" spans="1:86" x14ac:dyDescent="0.25">
      <c r="A1184">
        <v>1181</v>
      </c>
      <c r="B1184" t="s">
        <v>86</v>
      </c>
      <c r="C1184" t="s">
        <v>87</v>
      </c>
      <c r="D1184" t="s">
        <v>7083</v>
      </c>
      <c r="E1184" t="s">
        <v>1476</v>
      </c>
      <c r="F1184" t="s">
        <v>902</v>
      </c>
      <c r="H1184" t="s">
        <v>7060</v>
      </c>
      <c r="I1184" t="s">
        <v>7061</v>
      </c>
      <c r="J1184" t="s">
        <v>7062</v>
      </c>
      <c r="P1184" t="s">
        <v>904</v>
      </c>
      <c r="Q1184" t="s">
        <v>95</v>
      </c>
      <c r="Z1184" t="s">
        <v>2765</v>
      </c>
      <c r="AB1184" t="s">
        <v>97</v>
      </c>
      <c r="AC1184" t="s">
        <v>2765</v>
      </c>
      <c r="AE1184" t="s">
        <v>7070</v>
      </c>
      <c r="AI1184" t="s">
        <v>7071</v>
      </c>
      <c r="AJ1184" t="s">
        <v>7071</v>
      </c>
      <c r="AK1184" t="s">
        <v>7071</v>
      </c>
      <c r="AN1184" t="s">
        <v>1485</v>
      </c>
      <c r="AO1184" t="s">
        <v>1486</v>
      </c>
      <c r="AV1184" t="s">
        <v>7072</v>
      </c>
      <c r="AX1184">
        <v>129</v>
      </c>
      <c r="AY1184" t="s">
        <v>7073</v>
      </c>
      <c r="AZ1184" t="s">
        <v>7074</v>
      </c>
      <c r="BA1184" t="s">
        <v>1909</v>
      </c>
      <c r="BB1184" t="s">
        <v>3222</v>
      </c>
      <c r="BC1184" t="s">
        <v>7075</v>
      </c>
      <c r="BO1184" t="s">
        <v>110</v>
      </c>
      <c r="BP1184" t="s">
        <v>111</v>
      </c>
      <c r="BQ1184" t="s">
        <v>112</v>
      </c>
      <c r="BR1184" t="s">
        <v>1881</v>
      </c>
      <c r="BS1184" t="s">
        <v>1882</v>
      </c>
      <c r="BT1184" t="s">
        <v>2875</v>
      </c>
      <c r="BU1184" t="s">
        <v>116</v>
      </c>
      <c r="BV1184" t="s">
        <v>137</v>
      </c>
      <c r="CF1184">
        <v>4</v>
      </c>
      <c r="CG1184">
        <v>1</v>
      </c>
      <c r="CH1184" t="s">
        <v>4763</v>
      </c>
    </row>
    <row r="1185" spans="1:86" x14ac:dyDescent="0.25">
      <c r="A1185">
        <v>1182</v>
      </c>
      <c r="B1185" t="s">
        <v>86</v>
      </c>
      <c r="C1185" t="s">
        <v>87</v>
      </c>
      <c r="D1185" t="s">
        <v>7084</v>
      </c>
      <c r="E1185" t="s">
        <v>1476</v>
      </c>
      <c r="F1185" t="s">
        <v>902</v>
      </c>
      <c r="H1185" t="s">
        <v>7060</v>
      </c>
      <c r="I1185" t="s">
        <v>7061</v>
      </c>
      <c r="J1185" t="s">
        <v>7062</v>
      </c>
      <c r="P1185" t="s">
        <v>904</v>
      </c>
      <c r="Q1185" t="s">
        <v>95</v>
      </c>
      <c r="Z1185" t="s">
        <v>2765</v>
      </c>
      <c r="AB1185" t="s">
        <v>97</v>
      </c>
      <c r="AC1185" t="s">
        <v>2765</v>
      </c>
      <c r="AE1185" t="s">
        <v>7078</v>
      </c>
      <c r="AI1185" t="s">
        <v>7071</v>
      </c>
      <c r="AJ1185" t="s">
        <v>7071</v>
      </c>
      <c r="AK1185" t="s">
        <v>7071</v>
      </c>
      <c r="AN1185" t="s">
        <v>1485</v>
      </c>
      <c r="AO1185" t="s">
        <v>1486</v>
      </c>
      <c r="AV1185" t="s">
        <v>7079</v>
      </c>
      <c r="AX1185">
        <v>104</v>
      </c>
      <c r="AY1185" t="s">
        <v>7080</v>
      </c>
      <c r="AZ1185" t="s">
        <v>7081</v>
      </c>
      <c r="BA1185" t="s">
        <v>1909</v>
      </c>
      <c r="BB1185" t="s">
        <v>3222</v>
      </c>
      <c r="BC1185" t="s">
        <v>7082</v>
      </c>
      <c r="BO1185" t="s">
        <v>110</v>
      </c>
      <c r="BP1185" t="s">
        <v>111</v>
      </c>
      <c r="BQ1185" t="s">
        <v>112</v>
      </c>
      <c r="BR1185" t="s">
        <v>1881</v>
      </c>
      <c r="BS1185" t="s">
        <v>1882</v>
      </c>
      <c r="BT1185" t="s">
        <v>136</v>
      </c>
      <c r="BU1185" t="s">
        <v>116</v>
      </c>
      <c r="BV1185" t="s">
        <v>137</v>
      </c>
      <c r="CF1185">
        <v>4</v>
      </c>
      <c r="CG1185">
        <v>1</v>
      </c>
      <c r="CH1185" t="s">
        <v>4763</v>
      </c>
    </row>
    <row r="1186" spans="1:86" x14ac:dyDescent="0.25">
      <c r="A1186">
        <v>1183</v>
      </c>
      <c r="B1186" t="s">
        <v>86</v>
      </c>
      <c r="C1186" t="s">
        <v>87</v>
      </c>
      <c r="D1186" t="s">
        <v>7085</v>
      </c>
      <c r="E1186" t="s">
        <v>1476</v>
      </c>
      <c r="F1186" t="s">
        <v>902</v>
      </c>
      <c r="H1186" t="s">
        <v>7060</v>
      </c>
      <c r="I1186" t="s">
        <v>7061</v>
      </c>
      <c r="J1186" t="s">
        <v>7062</v>
      </c>
      <c r="P1186" t="s">
        <v>904</v>
      </c>
      <c r="Q1186" t="s">
        <v>95</v>
      </c>
      <c r="Z1186" t="s">
        <v>2765</v>
      </c>
      <c r="AB1186" t="s">
        <v>97</v>
      </c>
      <c r="AC1186" t="s">
        <v>2765</v>
      </c>
      <c r="AE1186" t="s">
        <v>7078</v>
      </c>
      <c r="AI1186" t="s">
        <v>7071</v>
      </c>
      <c r="AJ1186" t="s">
        <v>7071</v>
      </c>
      <c r="AK1186" t="s">
        <v>7071</v>
      </c>
      <c r="AN1186" t="s">
        <v>1485</v>
      </c>
      <c r="AO1186" t="s">
        <v>1486</v>
      </c>
      <c r="AV1186" t="s">
        <v>7079</v>
      </c>
      <c r="AX1186">
        <v>104</v>
      </c>
      <c r="AY1186" t="s">
        <v>7080</v>
      </c>
      <c r="AZ1186" t="s">
        <v>7081</v>
      </c>
      <c r="BA1186" t="s">
        <v>1909</v>
      </c>
      <c r="BB1186" t="s">
        <v>3222</v>
      </c>
      <c r="BC1186" t="s">
        <v>7082</v>
      </c>
      <c r="BO1186" t="s">
        <v>110</v>
      </c>
      <c r="BP1186" t="s">
        <v>111</v>
      </c>
      <c r="BQ1186" t="s">
        <v>112</v>
      </c>
      <c r="BR1186" t="s">
        <v>1881</v>
      </c>
      <c r="BS1186" t="s">
        <v>1882</v>
      </c>
      <c r="BT1186" t="s">
        <v>136</v>
      </c>
      <c r="BU1186" t="s">
        <v>116</v>
      </c>
      <c r="BV1186" t="s">
        <v>137</v>
      </c>
      <c r="CF1186">
        <v>4</v>
      </c>
      <c r="CG1186">
        <v>1</v>
      </c>
      <c r="CH1186" t="s">
        <v>4763</v>
      </c>
    </row>
    <row r="1187" spans="1:86" x14ac:dyDescent="0.25">
      <c r="A1187">
        <v>1184</v>
      </c>
      <c r="B1187" t="s">
        <v>86</v>
      </c>
      <c r="C1187" t="s">
        <v>87</v>
      </c>
      <c r="D1187" t="s">
        <v>7086</v>
      </c>
      <c r="E1187" t="s">
        <v>1476</v>
      </c>
      <c r="F1187" t="s">
        <v>902</v>
      </c>
      <c r="H1187" t="s">
        <v>7060</v>
      </c>
      <c r="I1187" t="s">
        <v>7061</v>
      </c>
      <c r="J1187" t="s">
        <v>7062</v>
      </c>
      <c r="P1187" t="s">
        <v>904</v>
      </c>
      <c r="Q1187" t="s">
        <v>95</v>
      </c>
      <c r="Z1187" t="s">
        <v>2765</v>
      </c>
      <c r="AB1187" t="s">
        <v>97</v>
      </c>
      <c r="AC1187" t="s">
        <v>2765</v>
      </c>
      <c r="AE1187" t="s">
        <v>7078</v>
      </c>
      <c r="AI1187" t="s">
        <v>7071</v>
      </c>
      <c r="AJ1187" t="s">
        <v>7071</v>
      </c>
      <c r="AK1187" t="s">
        <v>7071</v>
      </c>
      <c r="AN1187" t="s">
        <v>1485</v>
      </c>
      <c r="AO1187" t="s">
        <v>1486</v>
      </c>
      <c r="AV1187" t="s">
        <v>7079</v>
      </c>
      <c r="AX1187">
        <v>104</v>
      </c>
      <c r="AY1187" t="s">
        <v>7080</v>
      </c>
      <c r="AZ1187" t="s">
        <v>7081</v>
      </c>
      <c r="BA1187" t="s">
        <v>1909</v>
      </c>
      <c r="BB1187" t="s">
        <v>3222</v>
      </c>
      <c r="BC1187" t="s">
        <v>7082</v>
      </c>
      <c r="BO1187" t="s">
        <v>110</v>
      </c>
      <c r="BP1187" t="s">
        <v>111</v>
      </c>
      <c r="BQ1187" t="s">
        <v>112</v>
      </c>
      <c r="BR1187" t="s">
        <v>1881</v>
      </c>
      <c r="BS1187" t="s">
        <v>1882</v>
      </c>
      <c r="BT1187" t="s">
        <v>136</v>
      </c>
      <c r="BU1187" t="s">
        <v>116</v>
      </c>
      <c r="BV1187" t="s">
        <v>137</v>
      </c>
      <c r="CF1187">
        <v>4</v>
      </c>
      <c r="CG1187">
        <v>1</v>
      </c>
      <c r="CH1187" t="s">
        <v>4763</v>
      </c>
    </row>
    <row r="1188" spans="1:86" x14ac:dyDescent="0.25">
      <c r="A1188">
        <v>1185</v>
      </c>
      <c r="B1188" t="s">
        <v>86</v>
      </c>
      <c r="C1188" t="s">
        <v>87</v>
      </c>
      <c r="D1188" t="s">
        <v>7087</v>
      </c>
      <c r="E1188" t="s">
        <v>1476</v>
      </c>
      <c r="F1188" t="s">
        <v>902</v>
      </c>
      <c r="H1188" t="s">
        <v>7060</v>
      </c>
      <c r="I1188" t="s">
        <v>7061</v>
      </c>
      <c r="J1188" t="s">
        <v>7062</v>
      </c>
      <c r="P1188" t="s">
        <v>904</v>
      </c>
      <c r="Q1188" t="s">
        <v>95</v>
      </c>
      <c r="Z1188" t="s">
        <v>2765</v>
      </c>
      <c r="AB1188" t="s">
        <v>97</v>
      </c>
      <c r="AC1188" t="s">
        <v>2765</v>
      </c>
      <c r="AE1188" t="s">
        <v>7070</v>
      </c>
      <c r="AI1188" t="s">
        <v>7071</v>
      </c>
      <c r="AJ1188" t="s">
        <v>7071</v>
      </c>
      <c r="AK1188" t="s">
        <v>7071</v>
      </c>
      <c r="AN1188" t="s">
        <v>1485</v>
      </c>
      <c r="AO1188" t="s">
        <v>1486</v>
      </c>
      <c r="AV1188" t="s">
        <v>7072</v>
      </c>
      <c r="AX1188">
        <v>129</v>
      </c>
      <c r="AY1188" t="s">
        <v>7073</v>
      </c>
      <c r="AZ1188" t="s">
        <v>7074</v>
      </c>
      <c r="BA1188" t="s">
        <v>1909</v>
      </c>
      <c r="BB1188" t="s">
        <v>3222</v>
      </c>
      <c r="BC1188" t="s">
        <v>7075</v>
      </c>
      <c r="BO1188" t="s">
        <v>110</v>
      </c>
      <c r="BP1188" t="s">
        <v>111</v>
      </c>
      <c r="BQ1188" t="s">
        <v>112</v>
      </c>
      <c r="BR1188" t="s">
        <v>1881</v>
      </c>
      <c r="BS1188" t="s">
        <v>1882</v>
      </c>
      <c r="BT1188" t="s">
        <v>2875</v>
      </c>
      <c r="BU1188" t="s">
        <v>116</v>
      </c>
      <c r="BV1188" t="s">
        <v>137</v>
      </c>
      <c r="CF1188">
        <v>4</v>
      </c>
      <c r="CG1188">
        <v>1</v>
      </c>
      <c r="CH1188" t="s">
        <v>4763</v>
      </c>
    </row>
    <row r="1189" spans="1:86" x14ac:dyDescent="0.25">
      <c r="A1189">
        <v>1186</v>
      </c>
      <c r="B1189" t="s">
        <v>86</v>
      </c>
      <c r="C1189" t="s">
        <v>87</v>
      </c>
      <c r="D1189" t="s">
        <v>7088</v>
      </c>
      <c r="E1189" t="s">
        <v>1476</v>
      </c>
      <c r="F1189" t="s">
        <v>902</v>
      </c>
      <c r="H1189" t="s">
        <v>7060</v>
      </c>
      <c r="I1189" t="s">
        <v>7061</v>
      </c>
      <c r="J1189" t="s">
        <v>7062</v>
      </c>
      <c r="P1189" t="s">
        <v>904</v>
      </c>
      <c r="Q1189" t="s">
        <v>95</v>
      </c>
      <c r="Z1189" t="s">
        <v>2765</v>
      </c>
      <c r="AB1189" t="s">
        <v>97</v>
      </c>
      <c r="AC1189" t="s">
        <v>2765</v>
      </c>
      <c r="AE1189" t="s">
        <v>7070</v>
      </c>
      <c r="AI1189" t="s">
        <v>7071</v>
      </c>
      <c r="AJ1189" t="s">
        <v>7071</v>
      </c>
      <c r="AK1189" t="s">
        <v>7071</v>
      </c>
      <c r="AN1189" t="s">
        <v>1485</v>
      </c>
      <c r="AO1189" t="s">
        <v>1486</v>
      </c>
      <c r="AV1189" t="s">
        <v>7072</v>
      </c>
      <c r="AX1189">
        <v>129</v>
      </c>
      <c r="AY1189" t="s">
        <v>7073</v>
      </c>
      <c r="AZ1189" t="s">
        <v>7074</v>
      </c>
      <c r="BA1189" t="s">
        <v>1909</v>
      </c>
      <c r="BB1189" t="s">
        <v>3222</v>
      </c>
      <c r="BC1189" t="s">
        <v>7075</v>
      </c>
      <c r="BO1189" t="s">
        <v>110</v>
      </c>
      <c r="BP1189" t="s">
        <v>111</v>
      </c>
      <c r="BQ1189" t="s">
        <v>112</v>
      </c>
      <c r="BR1189" t="s">
        <v>1881</v>
      </c>
      <c r="BS1189" t="s">
        <v>1882</v>
      </c>
      <c r="BT1189" t="s">
        <v>2875</v>
      </c>
      <c r="BU1189" t="s">
        <v>116</v>
      </c>
      <c r="BV1189" t="s">
        <v>137</v>
      </c>
      <c r="CF1189">
        <v>4</v>
      </c>
      <c r="CG1189">
        <v>1</v>
      </c>
      <c r="CH1189" t="s">
        <v>4763</v>
      </c>
    </row>
    <row r="1190" spans="1:86" x14ac:dyDescent="0.25">
      <c r="A1190">
        <v>1187</v>
      </c>
      <c r="B1190" t="s">
        <v>86</v>
      </c>
      <c r="C1190" t="s">
        <v>87</v>
      </c>
      <c r="D1190" t="s">
        <v>7089</v>
      </c>
      <c r="E1190" t="s">
        <v>1476</v>
      </c>
      <c r="F1190" t="s">
        <v>902</v>
      </c>
      <c r="H1190" t="s">
        <v>7060</v>
      </c>
      <c r="I1190" t="s">
        <v>7061</v>
      </c>
      <c r="J1190" t="s">
        <v>7062</v>
      </c>
      <c r="P1190" t="s">
        <v>904</v>
      </c>
      <c r="Q1190" t="s">
        <v>95</v>
      </c>
      <c r="Z1190" t="s">
        <v>2765</v>
      </c>
      <c r="AB1190" t="s">
        <v>97</v>
      </c>
      <c r="AC1190" t="s">
        <v>2765</v>
      </c>
      <c r="AE1190" t="s">
        <v>7070</v>
      </c>
      <c r="AI1190" t="s">
        <v>7071</v>
      </c>
      <c r="AJ1190" t="s">
        <v>7071</v>
      </c>
      <c r="AK1190" t="s">
        <v>7071</v>
      </c>
      <c r="AN1190" t="s">
        <v>1485</v>
      </c>
      <c r="AO1190" t="s">
        <v>1486</v>
      </c>
      <c r="AV1190" t="s">
        <v>7072</v>
      </c>
      <c r="AX1190">
        <v>129</v>
      </c>
      <c r="AY1190" t="s">
        <v>7073</v>
      </c>
      <c r="AZ1190" t="s">
        <v>7074</v>
      </c>
      <c r="BA1190" t="s">
        <v>1909</v>
      </c>
      <c r="BB1190" t="s">
        <v>3222</v>
      </c>
      <c r="BC1190" t="s">
        <v>7075</v>
      </c>
      <c r="BO1190" t="s">
        <v>110</v>
      </c>
      <c r="BP1190" t="s">
        <v>111</v>
      </c>
      <c r="BQ1190" t="s">
        <v>112</v>
      </c>
      <c r="BR1190" t="s">
        <v>1881</v>
      </c>
      <c r="BS1190" t="s">
        <v>1882</v>
      </c>
      <c r="BT1190" t="s">
        <v>2875</v>
      </c>
      <c r="BU1190" t="s">
        <v>116</v>
      </c>
      <c r="BV1190" t="s">
        <v>137</v>
      </c>
      <c r="CF1190">
        <v>4</v>
      </c>
      <c r="CG1190">
        <v>1</v>
      </c>
      <c r="CH1190" t="s">
        <v>4763</v>
      </c>
    </row>
    <row r="1191" spans="1:86" x14ac:dyDescent="0.25">
      <c r="A1191">
        <v>1188</v>
      </c>
      <c r="B1191" t="s">
        <v>86</v>
      </c>
      <c r="C1191" t="s">
        <v>87</v>
      </c>
      <c r="D1191" t="s">
        <v>7090</v>
      </c>
      <c r="E1191" t="s">
        <v>1476</v>
      </c>
      <c r="F1191" t="s">
        <v>902</v>
      </c>
      <c r="H1191" t="s">
        <v>7060</v>
      </c>
      <c r="I1191" t="s">
        <v>7061</v>
      </c>
      <c r="J1191" t="s">
        <v>7062</v>
      </c>
      <c r="P1191" t="s">
        <v>904</v>
      </c>
      <c r="Q1191" t="s">
        <v>95</v>
      </c>
      <c r="Z1191" t="s">
        <v>2765</v>
      </c>
      <c r="AB1191" t="s">
        <v>97</v>
      </c>
      <c r="AC1191" t="s">
        <v>2765</v>
      </c>
      <c r="AE1191" t="s">
        <v>7070</v>
      </c>
      <c r="AI1191" t="s">
        <v>7071</v>
      </c>
      <c r="AJ1191" t="s">
        <v>7071</v>
      </c>
      <c r="AK1191" t="s">
        <v>7071</v>
      </c>
      <c r="AN1191" t="s">
        <v>1485</v>
      </c>
      <c r="AO1191" t="s">
        <v>1486</v>
      </c>
      <c r="AV1191" t="s">
        <v>7072</v>
      </c>
      <c r="AX1191">
        <v>129</v>
      </c>
      <c r="AY1191" t="s">
        <v>7073</v>
      </c>
      <c r="AZ1191" t="s">
        <v>7074</v>
      </c>
      <c r="BA1191" t="s">
        <v>1909</v>
      </c>
      <c r="BB1191" t="s">
        <v>3222</v>
      </c>
      <c r="BC1191" t="s">
        <v>7075</v>
      </c>
      <c r="BO1191" t="s">
        <v>110</v>
      </c>
      <c r="BP1191" t="s">
        <v>111</v>
      </c>
      <c r="BQ1191" t="s">
        <v>112</v>
      </c>
      <c r="BR1191" t="s">
        <v>1881</v>
      </c>
      <c r="BS1191" t="s">
        <v>1882</v>
      </c>
      <c r="BT1191" t="s">
        <v>2875</v>
      </c>
      <c r="BU1191" t="s">
        <v>116</v>
      </c>
      <c r="BV1191" t="s">
        <v>137</v>
      </c>
      <c r="CF1191">
        <v>4</v>
      </c>
      <c r="CG1191">
        <v>1</v>
      </c>
      <c r="CH1191" t="s">
        <v>4763</v>
      </c>
    </row>
    <row r="1192" spans="1:86" x14ac:dyDescent="0.25">
      <c r="A1192">
        <v>1189</v>
      </c>
      <c r="B1192" t="s">
        <v>86</v>
      </c>
      <c r="C1192" t="s">
        <v>87</v>
      </c>
      <c r="D1192" t="s">
        <v>7091</v>
      </c>
      <c r="E1192" t="s">
        <v>1476</v>
      </c>
      <c r="F1192" t="s">
        <v>902</v>
      </c>
      <c r="H1192" t="s">
        <v>7060</v>
      </c>
      <c r="I1192" t="s">
        <v>7061</v>
      </c>
      <c r="J1192" t="s">
        <v>7062</v>
      </c>
      <c r="P1192" t="s">
        <v>904</v>
      </c>
      <c r="Q1192" t="s">
        <v>95</v>
      </c>
      <c r="Z1192" t="s">
        <v>2765</v>
      </c>
      <c r="AB1192" t="s">
        <v>97</v>
      </c>
      <c r="AC1192" t="s">
        <v>2765</v>
      </c>
      <c r="AE1192" t="s">
        <v>7070</v>
      </c>
      <c r="AI1192" t="s">
        <v>7071</v>
      </c>
      <c r="AJ1192" t="s">
        <v>7071</v>
      </c>
      <c r="AK1192" t="s">
        <v>7071</v>
      </c>
      <c r="AN1192" t="s">
        <v>1485</v>
      </c>
      <c r="AO1192" t="s">
        <v>1486</v>
      </c>
      <c r="AV1192" t="s">
        <v>7072</v>
      </c>
      <c r="AX1192">
        <v>129</v>
      </c>
      <c r="AY1192" t="s">
        <v>7073</v>
      </c>
      <c r="AZ1192" t="s">
        <v>7074</v>
      </c>
      <c r="BA1192" t="s">
        <v>1909</v>
      </c>
      <c r="BB1192" t="s">
        <v>3222</v>
      </c>
      <c r="BC1192" t="s">
        <v>7075</v>
      </c>
      <c r="BO1192" t="s">
        <v>110</v>
      </c>
      <c r="BP1192" t="s">
        <v>111</v>
      </c>
      <c r="BQ1192" t="s">
        <v>112</v>
      </c>
      <c r="BR1192" t="s">
        <v>1881</v>
      </c>
      <c r="BS1192" t="s">
        <v>1882</v>
      </c>
      <c r="BT1192" t="s">
        <v>2875</v>
      </c>
      <c r="BU1192" t="s">
        <v>116</v>
      </c>
      <c r="BV1192" t="s">
        <v>137</v>
      </c>
      <c r="CF1192">
        <v>4</v>
      </c>
      <c r="CG1192">
        <v>1</v>
      </c>
      <c r="CH1192" t="s">
        <v>4763</v>
      </c>
    </row>
    <row r="1193" spans="1:86" x14ac:dyDescent="0.25">
      <c r="A1193">
        <v>1190</v>
      </c>
      <c r="B1193" t="s">
        <v>86</v>
      </c>
      <c r="C1193" t="s">
        <v>87</v>
      </c>
      <c r="D1193" t="s">
        <v>7092</v>
      </c>
      <c r="E1193" t="s">
        <v>1476</v>
      </c>
      <c r="F1193" t="s">
        <v>902</v>
      </c>
      <c r="H1193" t="s">
        <v>7060</v>
      </c>
      <c r="I1193" t="s">
        <v>7061</v>
      </c>
      <c r="J1193" t="s">
        <v>7062</v>
      </c>
      <c r="P1193" t="s">
        <v>904</v>
      </c>
      <c r="Q1193" t="s">
        <v>95</v>
      </c>
      <c r="Z1193" t="s">
        <v>2765</v>
      </c>
      <c r="AB1193" t="s">
        <v>97</v>
      </c>
      <c r="AC1193" t="s">
        <v>2765</v>
      </c>
      <c r="AE1193" t="s">
        <v>7070</v>
      </c>
      <c r="AI1193" t="s">
        <v>7071</v>
      </c>
      <c r="AJ1193" t="s">
        <v>7071</v>
      </c>
      <c r="AK1193" t="s">
        <v>7071</v>
      </c>
      <c r="AN1193" t="s">
        <v>1485</v>
      </c>
      <c r="AO1193" t="s">
        <v>1486</v>
      </c>
      <c r="AV1193" t="s">
        <v>7072</v>
      </c>
      <c r="AX1193">
        <v>129</v>
      </c>
      <c r="AY1193" t="s">
        <v>7073</v>
      </c>
      <c r="AZ1193" t="s">
        <v>7074</v>
      </c>
      <c r="BA1193" t="s">
        <v>1909</v>
      </c>
      <c r="BB1193" t="s">
        <v>3222</v>
      </c>
      <c r="BC1193" t="s">
        <v>7075</v>
      </c>
      <c r="BO1193" t="s">
        <v>110</v>
      </c>
      <c r="BP1193" t="s">
        <v>111</v>
      </c>
      <c r="BQ1193" t="s">
        <v>112</v>
      </c>
      <c r="BR1193" t="s">
        <v>1881</v>
      </c>
      <c r="BS1193" t="s">
        <v>1882</v>
      </c>
      <c r="BT1193" t="s">
        <v>2875</v>
      </c>
      <c r="BU1193" t="s">
        <v>116</v>
      </c>
      <c r="BV1193" t="s">
        <v>137</v>
      </c>
      <c r="CF1193">
        <v>4</v>
      </c>
      <c r="CG1193">
        <v>1</v>
      </c>
      <c r="CH1193" t="s">
        <v>4763</v>
      </c>
    </row>
    <row r="1194" spans="1:86" x14ac:dyDescent="0.25">
      <c r="A1194">
        <v>1191</v>
      </c>
      <c r="B1194" t="s">
        <v>86</v>
      </c>
      <c r="C1194" t="s">
        <v>87</v>
      </c>
      <c r="D1194" t="s">
        <v>7093</v>
      </c>
      <c r="E1194" t="s">
        <v>1476</v>
      </c>
      <c r="F1194" t="s">
        <v>902</v>
      </c>
      <c r="H1194" t="s">
        <v>7060</v>
      </c>
      <c r="I1194" t="s">
        <v>7061</v>
      </c>
      <c r="J1194" t="s">
        <v>7062</v>
      </c>
      <c r="P1194" t="s">
        <v>904</v>
      </c>
      <c r="Q1194" t="s">
        <v>95</v>
      </c>
      <c r="Z1194" t="s">
        <v>2765</v>
      </c>
      <c r="AB1194" t="s">
        <v>97</v>
      </c>
      <c r="AC1194" t="s">
        <v>2765</v>
      </c>
      <c r="AE1194" t="s">
        <v>7070</v>
      </c>
      <c r="AI1194" t="s">
        <v>7071</v>
      </c>
      <c r="AJ1194" t="s">
        <v>7071</v>
      </c>
      <c r="AK1194" t="s">
        <v>7071</v>
      </c>
      <c r="AN1194" t="s">
        <v>1485</v>
      </c>
      <c r="AO1194" t="s">
        <v>1486</v>
      </c>
      <c r="AV1194" t="s">
        <v>7072</v>
      </c>
      <c r="AX1194">
        <v>129</v>
      </c>
      <c r="AY1194" t="s">
        <v>7073</v>
      </c>
      <c r="AZ1194" t="s">
        <v>7074</v>
      </c>
      <c r="BA1194" t="s">
        <v>1909</v>
      </c>
      <c r="BB1194" t="s">
        <v>3222</v>
      </c>
      <c r="BC1194" t="s">
        <v>7075</v>
      </c>
      <c r="BO1194" t="s">
        <v>110</v>
      </c>
      <c r="BP1194" t="s">
        <v>111</v>
      </c>
      <c r="BQ1194" t="s">
        <v>112</v>
      </c>
      <c r="BR1194" t="s">
        <v>1881</v>
      </c>
      <c r="BS1194" t="s">
        <v>1882</v>
      </c>
      <c r="BT1194" t="s">
        <v>2875</v>
      </c>
      <c r="BU1194" t="s">
        <v>116</v>
      </c>
      <c r="BV1194" t="s">
        <v>137</v>
      </c>
      <c r="CF1194">
        <v>4</v>
      </c>
      <c r="CG1194">
        <v>1</v>
      </c>
      <c r="CH1194" t="s">
        <v>4763</v>
      </c>
    </row>
    <row r="1195" spans="1:86" x14ac:dyDescent="0.25">
      <c r="A1195">
        <v>1192</v>
      </c>
      <c r="B1195" t="s">
        <v>86</v>
      </c>
      <c r="C1195" t="s">
        <v>87</v>
      </c>
      <c r="D1195" t="s">
        <v>7094</v>
      </c>
      <c r="E1195" t="s">
        <v>1476</v>
      </c>
      <c r="F1195" t="s">
        <v>902</v>
      </c>
      <c r="H1195" t="s">
        <v>7060</v>
      </c>
      <c r="I1195" t="s">
        <v>7061</v>
      </c>
      <c r="J1195" t="s">
        <v>7062</v>
      </c>
      <c r="P1195" t="s">
        <v>904</v>
      </c>
      <c r="Q1195" t="s">
        <v>95</v>
      </c>
      <c r="Z1195" t="s">
        <v>2765</v>
      </c>
      <c r="AB1195" t="s">
        <v>97</v>
      </c>
      <c r="AC1195" t="s">
        <v>2765</v>
      </c>
      <c r="AE1195" t="s">
        <v>7070</v>
      </c>
      <c r="AI1195" t="s">
        <v>7071</v>
      </c>
      <c r="AJ1195" t="s">
        <v>7071</v>
      </c>
      <c r="AK1195" t="s">
        <v>7071</v>
      </c>
      <c r="AN1195" t="s">
        <v>1485</v>
      </c>
      <c r="AO1195" t="s">
        <v>1486</v>
      </c>
      <c r="AV1195" t="s">
        <v>7072</v>
      </c>
      <c r="AX1195">
        <v>129</v>
      </c>
      <c r="AY1195" t="s">
        <v>7073</v>
      </c>
      <c r="AZ1195" t="s">
        <v>7074</v>
      </c>
      <c r="BA1195" t="s">
        <v>1909</v>
      </c>
      <c r="BB1195" t="s">
        <v>3222</v>
      </c>
      <c r="BC1195" t="s">
        <v>7075</v>
      </c>
      <c r="BO1195" t="s">
        <v>110</v>
      </c>
      <c r="BP1195" t="s">
        <v>111</v>
      </c>
      <c r="BQ1195" t="s">
        <v>112</v>
      </c>
      <c r="BR1195" t="s">
        <v>1881</v>
      </c>
      <c r="BS1195" t="s">
        <v>1882</v>
      </c>
      <c r="BT1195" t="s">
        <v>2875</v>
      </c>
      <c r="BU1195" t="s">
        <v>116</v>
      </c>
      <c r="BV1195" t="s">
        <v>137</v>
      </c>
      <c r="CF1195">
        <v>4</v>
      </c>
      <c r="CG1195">
        <v>1</v>
      </c>
      <c r="CH1195" t="s">
        <v>4763</v>
      </c>
    </row>
    <row r="1196" spans="1:86" x14ac:dyDescent="0.25">
      <c r="A1196">
        <v>1193</v>
      </c>
      <c r="B1196" t="s">
        <v>86</v>
      </c>
      <c r="C1196" t="s">
        <v>87</v>
      </c>
      <c r="D1196" t="s">
        <v>7095</v>
      </c>
      <c r="E1196" t="s">
        <v>1476</v>
      </c>
      <c r="F1196" t="s">
        <v>902</v>
      </c>
      <c r="H1196" t="s">
        <v>7060</v>
      </c>
      <c r="I1196" t="s">
        <v>7061</v>
      </c>
      <c r="J1196" t="s">
        <v>7062</v>
      </c>
      <c r="P1196" t="s">
        <v>904</v>
      </c>
      <c r="Q1196" t="s">
        <v>95</v>
      </c>
      <c r="Z1196" t="s">
        <v>7096</v>
      </c>
      <c r="AB1196" t="s">
        <v>97</v>
      </c>
      <c r="AC1196" t="s">
        <v>7096</v>
      </c>
      <c r="AE1196" t="s">
        <v>7097</v>
      </c>
      <c r="AI1196" t="s">
        <v>7098</v>
      </c>
      <c r="AJ1196" t="s">
        <v>7098</v>
      </c>
      <c r="AK1196" t="s">
        <v>7098</v>
      </c>
      <c r="AN1196" t="s">
        <v>1485</v>
      </c>
      <c r="AO1196" t="s">
        <v>1486</v>
      </c>
      <c r="AV1196" t="s">
        <v>7099</v>
      </c>
      <c r="AX1196">
        <v>81</v>
      </c>
      <c r="AY1196" t="s">
        <v>6271</v>
      </c>
      <c r="AZ1196" t="s">
        <v>6272</v>
      </c>
      <c r="BA1196" t="s">
        <v>2222</v>
      </c>
      <c r="BB1196" t="s">
        <v>6273</v>
      </c>
      <c r="BC1196" t="s">
        <v>3541</v>
      </c>
      <c r="BJ1196" t="s">
        <v>353</v>
      </c>
      <c r="BO1196" t="s">
        <v>110</v>
      </c>
      <c r="BP1196" t="s">
        <v>111</v>
      </c>
      <c r="BQ1196" t="s">
        <v>112</v>
      </c>
      <c r="BR1196" t="s">
        <v>2223</v>
      </c>
      <c r="BS1196" t="s">
        <v>2224</v>
      </c>
      <c r="BT1196" t="s">
        <v>207</v>
      </c>
      <c r="BU1196" t="s">
        <v>116</v>
      </c>
      <c r="BV1196" t="s">
        <v>602</v>
      </c>
      <c r="CC1196" t="s">
        <v>7100</v>
      </c>
      <c r="CF1196">
        <v>6</v>
      </c>
      <c r="CG1196">
        <v>1</v>
      </c>
      <c r="CH1196" t="s">
        <v>4763</v>
      </c>
    </row>
    <row r="1197" spans="1:86" x14ac:dyDescent="0.25">
      <c r="A1197">
        <v>1194</v>
      </c>
      <c r="B1197" t="s">
        <v>86</v>
      </c>
      <c r="C1197" t="s">
        <v>87</v>
      </c>
      <c r="D1197" t="s">
        <v>7101</v>
      </c>
      <c r="E1197" t="s">
        <v>1476</v>
      </c>
      <c r="F1197" t="s">
        <v>902</v>
      </c>
      <c r="H1197" t="s">
        <v>7060</v>
      </c>
      <c r="I1197" t="s">
        <v>7061</v>
      </c>
      <c r="J1197" t="s">
        <v>7062</v>
      </c>
      <c r="P1197" t="s">
        <v>904</v>
      </c>
      <c r="Q1197" t="s">
        <v>95</v>
      </c>
      <c r="Z1197" t="s">
        <v>1754</v>
      </c>
      <c r="AB1197" t="s">
        <v>97</v>
      </c>
      <c r="AC1197" t="s">
        <v>1754</v>
      </c>
      <c r="AE1197" t="s">
        <v>5195</v>
      </c>
      <c r="AI1197" t="s">
        <v>431</v>
      </c>
      <c r="AJ1197" t="s">
        <v>431</v>
      </c>
      <c r="AK1197" t="s">
        <v>431</v>
      </c>
      <c r="AL1197" t="s">
        <v>7102</v>
      </c>
      <c r="AN1197" t="s">
        <v>1485</v>
      </c>
      <c r="AO1197" t="s">
        <v>1486</v>
      </c>
      <c r="AV1197" t="s">
        <v>7103</v>
      </c>
      <c r="AX1197">
        <v>116</v>
      </c>
      <c r="AY1197" t="s">
        <v>7104</v>
      </c>
      <c r="AZ1197" t="s">
        <v>7105</v>
      </c>
      <c r="BA1197" t="s">
        <v>964</v>
      </c>
      <c r="BB1197" t="s">
        <v>1040</v>
      </c>
      <c r="BC1197" t="s">
        <v>1041</v>
      </c>
      <c r="BG1197" t="s">
        <v>268</v>
      </c>
      <c r="BJ1197" t="s">
        <v>269</v>
      </c>
      <c r="BM1197" t="s">
        <v>270</v>
      </c>
      <c r="BN1197" t="s">
        <v>271</v>
      </c>
      <c r="BO1197" t="s">
        <v>110</v>
      </c>
      <c r="BP1197" t="s">
        <v>111</v>
      </c>
      <c r="BQ1197" t="s">
        <v>112</v>
      </c>
      <c r="BR1197" t="s">
        <v>609</v>
      </c>
      <c r="BS1197" t="s">
        <v>1042</v>
      </c>
      <c r="BT1197" t="s">
        <v>207</v>
      </c>
      <c r="BU1197" t="s">
        <v>116</v>
      </c>
      <c r="CF1197">
        <v>4</v>
      </c>
      <c r="CG1197">
        <v>1</v>
      </c>
      <c r="CH1197" t="s">
        <v>4763</v>
      </c>
    </row>
    <row r="1198" spans="1:86" x14ac:dyDescent="0.25">
      <c r="A1198">
        <v>1195</v>
      </c>
      <c r="B1198" t="s">
        <v>86</v>
      </c>
      <c r="C1198" t="s">
        <v>87</v>
      </c>
      <c r="D1198" t="s">
        <v>7106</v>
      </c>
      <c r="E1198" t="s">
        <v>1476</v>
      </c>
      <c r="F1198" t="s">
        <v>902</v>
      </c>
      <c r="H1198" t="s">
        <v>7060</v>
      </c>
      <c r="I1198" t="s">
        <v>7061</v>
      </c>
      <c r="J1198" t="s">
        <v>7062</v>
      </c>
      <c r="P1198" t="s">
        <v>904</v>
      </c>
      <c r="Q1198" t="s">
        <v>95</v>
      </c>
      <c r="Z1198" t="s">
        <v>1803</v>
      </c>
      <c r="AB1198" t="s">
        <v>97</v>
      </c>
      <c r="AC1198" t="s">
        <v>1803</v>
      </c>
      <c r="AE1198" t="s">
        <v>7107</v>
      </c>
      <c r="AI1198" t="s">
        <v>7108</v>
      </c>
      <c r="AJ1198" t="s">
        <v>7108</v>
      </c>
      <c r="AK1198" t="s">
        <v>7108</v>
      </c>
      <c r="AN1198" t="s">
        <v>1485</v>
      </c>
      <c r="AO1198" t="s">
        <v>1486</v>
      </c>
      <c r="AV1198" t="s">
        <v>7109</v>
      </c>
      <c r="AX1198">
        <v>72</v>
      </c>
      <c r="AY1198" t="s">
        <v>7110</v>
      </c>
      <c r="AZ1198" t="s">
        <v>7111</v>
      </c>
      <c r="BA1198" t="s">
        <v>6747</v>
      </c>
      <c r="BB1198" t="s">
        <v>4542</v>
      </c>
      <c r="BC1198" t="s">
        <v>7112</v>
      </c>
      <c r="BJ1198" t="s">
        <v>1813</v>
      </c>
      <c r="BM1198" t="s">
        <v>7113</v>
      </c>
      <c r="BN1198" t="s">
        <v>7114</v>
      </c>
      <c r="BO1198" t="s">
        <v>110</v>
      </c>
      <c r="BP1198" t="s">
        <v>111</v>
      </c>
      <c r="BQ1198" t="s">
        <v>112</v>
      </c>
      <c r="BR1198" t="s">
        <v>1544</v>
      </c>
      <c r="BS1198" t="s">
        <v>6749</v>
      </c>
      <c r="BT1198" t="s">
        <v>1883</v>
      </c>
      <c r="BU1198" t="s">
        <v>116</v>
      </c>
      <c r="BV1198" t="s">
        <v>187</v>
      </c>
      <c r="CF1198">
        <v>4</v>
      </c>
      <c r="CG1198">
        <v>1</v>
      </c>
      <c r="CH1198" t="s">
        <v>4763</v>
      </c>
    </row>
    <row r="1199" spans="1:86" x14ac:dyDescent="0.25">
      <c r="A1199">
        <v>1196</v>
      </c>
      <c r="B1199" t="s">
        <v>86</v>
      </c>
      <c r="C1199" t="s">
        <v>87</v>
      </c>
      <c r="D1199" t="s">
        <v>7115</v>
      </c>
      <c r="E1199" t="s">
        <v>1476</v>
      </c>
      <c r="F1199" t="s">
        <v>902</v>
      </c>
      <c r="H1199" t="s">
        <v>7060</v>
      </c>
      <c r="I1199" t="s">
        <v>7061</v>
      </c>
      <c r="J1199" t="s">
        <v>7062</v>
      </c>
      <c r="P1199" t="s">
        <v>904</v>
      </c>
      <c r="Q1199" t="s">
        <v>95</v>
      </c>
      <c r="Z1199" t="s">
        <v>1803</v>
      </c>
      <c r="AB1199" t="s">
        <v>97</v>
      </c>
      <c r="AC1199" t="s">
        <v>1803</v>
      </c>
      <c r="AE1199" t="s">
        <v>7107</v>
      </c>
      <c r="AI1199" t="s">
        <v>7108</v>
      </c>
      <c r="AJ1199" t="s">
        <v>7108</v>
      </c>
      <c r="AK1199" t="s">
        <v>7108</v>
      </c>
      <c r="AN1199" t="s">
        <v>1485</v>
      </c>
      <c r="AO1199" t="s">
        <v>1486</v>
      </c>
      <c r="AV1199" t="s">
        <v>7109</v>
      </c>
      <c r="AX1199">
        <v>72</v>
      </c>
      <c r="AY1199" t="s">
        <v>7110</v>
      </c>
      <c r="AZ1199" t="s">
        <v>7111</v>
      </c>
      <c r="BA1199" t="s">
        <v>6747</v>
      </c>
      <c r="BB1199" t="s">
        <v>4542</v>
      </c>
      <c r="BC1199" t="s">
        <v>7112</v>
      </c>
      <c r="BJ1199" t="s">
        <v>1813</v>
      </c>
      <c r="BM1199" t="s">
        <v>7113</v>
      </c>
      <c r="BN1199" t="s">
        <v>7114</v>
      </c>
      <c r="BO1199" t="s">
        <v>110</v>
      </c>
      <c r="BP1199" t="s">
        <v>111</v>
      </c>
      <c r="BQ1199" t="s">
        <v>112</v>
      </c>
      <c r="BR1199" t="s">
        <v>1544</v>
      </c>
      <c r="BS1199" t="s">
        <v>6749</v>
      </c>
      <c r="BT1199" t="s">
        <v>1883</v>
      </c>
      <c r="BU1199" t="s">
        <v>116</v>
      </c>
      <c r="BV1199" t="s">
        <v>187</v>
      </c>
      <c r="CF1199">
        <v>4</v>
      </c>
      <c r="CG1199">
        <v>1</v>
      </c>
      <c r="CH1199" t="s">
        <v>4763</v>
      </c>
    </row>
    <row r="1200" spans="1:86" x14ac:dyDescent="0.25">
      <c r="A1200">
        <v>1197</v>
      </c>
      <c r="B1200" t="s">
        <v>86</v>
      </c>
      <c r="C1200" t="s">
        <v>87</v>
      </c>
      <c r="D1200" t="s">
        <v>7116</v>
      </c>
      <c r="E1200" t="s">
        <v>1476</v>
      </c>
      <c r="F1200" t="s">
        <v>902</v>
      </c>
      <c r="H1200" t="s">
        <v>7060</v>
      </c>
      <c r="I1200" t="s">
        <v>7061</v>
      </c>
      <c r="J1200" t="s">
        <v>7062</v>
      </c>
      <c r="P1200" t="s">
        <v>904</v>
      </c>
      <c r="Q1200" t="s">
        <v>95</v>
      </c>
      <c r="Z1200" t="s">
        <v>1675</v>
      </c>
      <c r="AB1200" t="s">
        <v>97</v>
      </c>
      <c r="AC1200" t="s">
        <v>1675</v>
      </c>
      <c r="AE1200" t="s">
        <v>7117</v>
      </c>
      <c r="AI1200" t="s">
        <v>7118</v>
      </c>
      <c r="AJ1200" t="s">
        <v>7118</v>
      </c>
      <c r="AK1200" t="s">
        <v>7118</v>
      </c>
      <c r="AN1200" t="s">
        <v>1485</v>
      </c>
      <c r="AO1200" t="s">
        <v>1486</v>
      </c>
      <c r="AV1200" t="s">
        <v>7119</v>
      </c>
      <c r="AX1200">
        <v>104</v>
      </c>
      <c r="AY1200" t="s">
        <v>6397</v>
      </c>
      <c r="AZ1200" t="s">
        <v>6398</v>
      </c>
      <c r="BA1200" t="s">
        <v>234</v>
      </c>
      <c r="BB1200" t="s">
        <v>235</v>
      </c>
      <c r="BC1200" t="s">
        <v>1891</v>
      </c>
      <c r="BG1200" t="s">
        <v>1892</v>
      </c>
      <c r="BO1200" t="s">
        <v>110</v>
      </c>
      <c r="BP1200" t="s">
        <v>111</v>
      </c>
      <c r="BQ1200" t="s">
        <v>112</v>
      </c>
      <c r="BR1200" t="s">
        <v>239</v>
      </c>
      <c r="BS1200" t="s">
        <v>240</v>
      </c>
      <c r="BT1200" t="s">
        <v>241</v>
      </c>
      <c r="BU1200" t="s">
        <v>116</v>
      </c>
      <c r="BV1200" t="s">
        <v>137</v>
      </c>
      <c r="CC1200" t="s">
        <v>7120</v>
      </c>
      <c r="CF1200">
        <v>4</v>
      </c>
      <c r="CG1200">
        <v>1</v>
      </c>
      <c r="CH1200" t="s">
        <v>4763</v>
      </c>
    </row>
    <row r="1201" spans="1:86" x14ac:dyDescent="0.25">
      <c r="A1201">
        <v>1198</v>
      </c>
      <c r="B1201" t="s">
        <v>86</v>
      </c>
      <c r="C1201" t="s">
        <v>87</v>
      </c>
      <c r="D1201" t="s">
        <v>7121</v>
      </c>
      <c r="E1201" t="s">
        <v>1476</v>
      </c>
      <c r="F1201" t="s">
        <v>902</v>
      </c>
      <c r="H1201" t="s">
        <v>723</v>
      </c>
      <c r="I1201" t="s">
        <v>903</v>
      </c>
      <c r="J1201" t="s">
        <v>93</v>
      </c>
      <c r="P1201" t="s">
        <v>904</v>
      </c>
      <c r="Q1201" t="s">
        <v>95</v>
      </c>
      <c r="Z1201" t="s">
        <v>2765</v>
      </c>
      <c r="AB1201" t="s">
        <v>97</v>
      </c>
      <c r="AC1201" t="s">
        <v>2765</v>
      </c>
      <c r="AE1201" t="s">
        <v>7070</v>
      </c>
      <c r="AI1201" t="s">
        <v>7071</v>
      </c>
      <c r="AJ1201" t="s">
        <v>7071</v>
      </c>
      <c r="AK1201" t="s">
        <v>7071</v>
      </c>
      <c r="AN1201" t="s">
        <v>1485</v>
      </c>
      <c r="AO1201" t="s">
        <v>1486</v>
      </c>
      <c r="AV1201" t="s">
        <v>7072</v>
      </c>
      <c r="AX1201">
        <v>129</v>
      </c>
      <c r="AY1201" t="s">
        <v>7073</v>
      </c>
      <c r="AZ1201" t="s">
        <v>7074</v>
      </c>
      <c r="BA1201" t="s">
        <v>1909</v>
      </c>
      <c r="BB1201" t="s">
        <v>3222</v>
      </c>
      <c r="BC1201" t="s">
        <v>7075</v>
      </c>
      <c r="BO1201" t="s">
        <v>110</v>
      </c>
      <c r="BP1201" t="s">
        <v>111</v>
      </c>
      <c r="BQ1201" t="s">
        <v>112</v>
      </c>
      <c r="BR1201" t="s">
        <v>1881</v>
      </c>
      <c r="BS1201" t="s">
        <v>1882</v>
      </c>
      <c r="BT1201" t="s">
        <v>2875</v>
      </c>
      <c r="BU1201" t="s">
        <v>116</v>
      </c>
      <c r="BV1201" t="s">
        <v>137</v>
      </c>
      <c r="CF1201">
        <v>4</v>
      </c>
      <c r="CG1201">
        <v>1</v>
      </c>
      <c r="CH1201" t="s">
        <v>4763</v>
      </c>
    </row>
    <row r="1202" spans="1:86" x14ac:dyDescent="0.25">
      <c r="A1202">
        <v>1199</v>
      </c>
      <c r="B1202" t="s">
        <v>86</v>
      </c>
      <c r="C1202" t="s">
        <v>87</v>
      </c>
      <c r="D1202" t="s">
        <v>7122</v>
      </c>
      <c r="E1202" t="s">
        <v>1476</v>
      </c>
      <c r="F1202" t="s">
        <v>902</v>
      </c>
      <c r="H1202" t="s">
        <v>723</v>
      </c>
      <c r="I1202" t="s">
        <v>903</v>
      </c>
      <c r="J1202" t="s">
        <v>93</v>
      </c>
      <c r="P1202" t="s">
        <v>904</v>
      </c>
      <c r="Q1202" t="s">
        <v>95</v>
      </c>
      <c r="Z1202" t="s">
        <v>2765</v>
      </c>
      <c r="AB1202" t="s">
        <v>97</v>
      </c>
      <c r="AC1202" t="s">
        <v>2765</v>
      </c>
      <c r="AE1202" t="s">
        <v>7070</v>
      </c>
      <c r="AI1202" t="s">
        <v>7071</v>
      </c>
      <c r="AJ1202" t="s">
        <v>7071</v>
      </c>
      <c r="AK1202" t="s">
        <v>7071</v>
      </c>
      <c r="AN1202" t="s">
        <v>1485</v>
      </c>
      <c r="AO1202" t="s">
        <v>1486</v>
      </c>
      <c r="AV1202" t="s">
        <v>7072</v>
      </c>
      <c r="AX1202">
        <v>129</v>
      </c>
      <c r="AY1202" t="s">
        <v>7073</v>
      </c>
      <c r="AZ1202" t="s">
        <v>7074</v>
      </c>
      <c r="BA1202" t="s">
        <v>1909</v>
      </c>
      <c r="BB1202" t="s">
        <v>3222</v>
      </c>
      <c r="BC1202" t="s">
        <v>7075</v>
      </c>
      <c r="BO1202" t="s">
        <v>110</v>
      </c>
      <c r="BP1202" t="s">
        <v>111</v>
      </c>
      <c r="BQ1202" t="s">
        <v>112</v>
      </c>
      <c r="BR1202" t="s">
        <v>1881</v>
      </c>
      <c r="BS1202" t="s">
        <v>1882</v>
      </c>
      <c r="BT1202" t="s">
        <v>2875</v>
      </c>
      <c r="BU1202" t="s">
        <v>116</v>
      </c>
      <c r="BV1202" t="s">
        <v>137</v>
      </c>
      <c r="CF1202">
        <v>4</v>
      </c>
      <c r="CG1202">
        <v>1</v>
      </c>
      <c r="CH1202" t="s">
        <v>4763</v>
      </c>
    </row>
    <row r="1203" spans="1:86" x14ac:dyDescent="0.25">
      <c r="A1203">
        <v>1200</v>
      </c>
      <c r="B1203" t="s">
        <v>86</v>
      </c>
      <c r="C1203" t="s">
        <v>87</v>
      </c>
      <c r="D1203" t="s">
        <v>7123</v>
      </c>
      <c r="E1203" t="s">
        <v>1476</v>
      </c>
      <c r="F1203" t="s">
        <v>902</v>
      </c>
      <c r="H1203" t="s">
        <v>723</v>
      </c>
      <c r="I1203" t="s">
        <v>903</v>
      </c>
      <c r="J1203" t="s">
        <v>93</v>
      </c>
      <c r="P1203" t="s">
        <v>904</v>
      </c>
      <c r="Q1203" t="s">
        <v>95</v>
      </c>
      <c r="Z1203" t="s">
        <v>2765</v>
      </c>
      <c r="AB1203" t="s">
        <v>97</v>
      </c>
      <c r="AC1203" t="s">
        <v>2765</v>
      </c>
      <c r="AE1203" t="s">
        <v>7070</v>
      </c>
      <c r="AI1203" t="s">
        <v>7071</v>
      </c>
      <c r="AJ1203" t="s">
        <v>7071</v>
      </c>
      <c r="AK1203" t="s">
        <v>7071</v>
      </c>
      <c r="AN1203" t="s">
        <v>1485</v>
      </c>
      <c r="AO1203" t="s">
        <v>1486</v>
      </c>
      <c r="AV1203" t="s">
        <v>7072</v>
      </c>
      <c r="AX1203">
        <v>129</v>
      </c>
      <c r="AY1203" t="s">
        <v>7073</v>
      </c>
      <c r="AZ1203" t="s">
        <v>7074</v>
      </c>
      <c r="BA1203" t="s">
        <v>1909</v>
      </c>
      <c r="BB1203" t="s">
        <v>3222</v>
      </c>
      <c r="BC1203" t="s">
        <v>7075</v>
      </c>
      <c r="BO1203" t="s">
        <v>110</v>
      </c>
      <c r="BP1203" t="s">
        <v>111</v>
      </c>
      <c r="BQ1203" t="s">
        <v>112</v>
      </c>
      <c r="BR1203" t="s">
        <v>1881</v>
      </c>
      <c r="BS1203" t="s">
        <v>1882</v>
      </c>
      <c r="BT1203" t="s">
        <v>2875</v>
      </c>
      <c r="BU1203" t="s">
        <v>116</v>
      </c>
      <c r="BV1203" t="s">
        <v>137</v>
      </c>
      <c r="CF1203">
        <v>4</v>
      </c>
      <c r="CG1203">
        <v>1</v>
      </c>
      <c r="CH1203" t="s">
        <v>4763</v>
      </c>
    </row>
    <row r="1204" spans="1:86" x14ac:dyDescent="0.25">
      <c r="A1204">
        <v>1201</v>
      </c>
      <c r="B1204" t="s">
        <v>86</v>
      </c>
      <c r="C1204" t="s">
        <v>87</v>
      </c>
      <c r="D1204" t="s">
        <v>7124</v>
      </c>
      <c r="E1204" t="s">
        <v>1476</v>
      </c>
      <c r="F1204" t="s">
        <v>902</v>
      </c>
      <c r="H1204" t="s">
        <v>723</v>
      </c>
      <c r="I1204" t="s">
        <v>903</v>
      </c>
      <c r="J1204" t="s">
        <v>93</v>
      </c>
      <c r="P1204" t="s">
        <v>904</v>
      </c>
      <c r="Q1204" t="s">
        <v>95</v>
      </c>
      <c r="Z1204" t="s">
        <v>2765</v>
      </c>
      <c r="AB1204" t="s">
        <v>97</v>
      </c>
      <c r="AC1204" t="s">
        <v>2765</v>
      </c>
      <c r="AE1204" t="s">
        <v>7070</v>
      </c>
      <c r="AI1204" t="s">
        <v>7071</v>
      </c>
      <c r="AJ1204" t="s">
        <v>7071</v>
      </c>
      <c r="AK1204" t="s">
        <v>7071</v>
      </c>
      <c r="AN1204" t="s">
        <v>1485</v>
      </c>
      <c r="AO1204" t="s">
        <v>1486</v>
      </c>
      <c r="AV1204" t="s">
        <v>7072</v>
      </c>
      <c r="AX1204">
        <v>129</v>
      </c>
      <c r="AY1204" t="s">
        <v>7073</v>
      </c>
      <c r="AZ1204" t="s">
        <v>7074</v>
      </c>
      <c r="BA1204" t="s">
        <v>1909</v>
      </c>
      <c r="BB1204" t="s">
        <v>3222</v>
      </c>
      <c r="BC1204" t="s">
        <v>7075</v>
      </c>
      <c r="BO1204" t="s">
        <v>110</v>
      </c>
      <c r="BP1204" t="s">
        <v>111</v>
      </c>
      <c r="BQ1204" t="s">
        <v>112</v>
      </c>
      <c r="BR1204" t="s">
        <v>1881</v>
      </c>
      <c r="BS1204" t="s">
        <v>1882</v>
      </c>
      <c r="BT1204" t="s">
        <v>2875</v>
      </c>
      <c r="BU1204" t="s">
        <v>116</v>
      </c>
      <c r="BV1204" t="s">
        <v>137</v>
      </c>
      <c r="CF1204">
        <v>4</v>
      </c>
      <c r="CG1204">
        <v>1</v>
      </c>
      <c r="CH1204" t="s">
        <v>4763</v>
      </c>
    </row>
    <row r="1205" spans="1:86" x14ac:dyDescent="0.25">
      <c r="A1205">
        <v>1202</v>
      </c>
      <c r="B1205" t="s">
        <v>86</v>
      </c>
      <c r="C1205" t="s">
        <v>87</v>
      </c>
      <c r="D1205" t="s">
        <v>7125</v>
      </c>
      <c r="E1205" t="s">
        <v>1476</v>
      </c>
      <c r="F1205" t="s">
        <v>902</v>
      </c>
      <c r="H1205" t="s">
        <v>723</v>
      </c>
      <c r="I1205" t="s">
        <v>903</v>
      </c>
      <c r="J1205" t="s">
        <v>93</v>
      </c>
      <c r="P1205" t="s">
        <v>904</v>
      </c>
      <c r="Q1205" t="s">
        <v>95</v>
      </c>
      <c r="Z1205" t="s">
        <v>2765</v>
      </c>
      <c r="AB1205" t="s">
        <v>97</v>
      </c>
      <c r="AC1205" t="s">
        <v>2765</v>
      </c>
      <c r="AE1205" t="s">
        <v>7078</v>
      </c>
      <c r="AI1205" t="s">
        <v>7071</v>
      </c>
      <c r="AJ1205" t="s">
        <v>7071</v>
      </c>
      <c r="AK1205" t="s">
        <v>7071</v>
      </c>
      <c r="AN1205" t="s">
        <v>1485</v>
      </c>
      <c r="AO1205" t="s">
        <v>1486</v>
      </c>
      <c r="AV1205" t="s">
        <v>7079</v>
      </c>
      <c r="AX1205">
        <v>104</v>
      </c>
      <c r="AY1205" t="s">
        <v>7080</v>
      </c>
      <c r="AZ1205" t="s">
        <v>7081</v>
      </c>
      <c r="BA1205" t="s">
        <v>1909</v>
      </c>
      <c r="BB1205" t="s">
        <v>3222</v>
      </c>
      <c r="BC1205" t="s">
        <v>7082</v>
      </c>
      <c r="BO1205" t="s">
        <v>110</v>
      </c>
      <c r="BP1205" t="s">
        <v>111</v>
      </c>
      <c r="BQ1205" t="s">
        <v>112</v>
      </c>
      <c r="BR1205" t="s">
        <v>1881</v>
      </c>
      <c r="BS1205" t="s">
        <v>1882</v>
      </c>
      <c r="BT1205" t="s">
        <v>136</v>
      </c>
      <c r="BU1205" t="s">
        <v>116</v>
      </c>
      <c r="BV1205" t="s">
        <v>137</v>
      </c>
      <c r="CF1205">
        <v>4</v>
      </c>
      <c r="CG1205">
        <v>1</v>
      </c>
      <c r="CH1205" t="s">
        <v>4763</v>
      </c>
    </row>
    <row r="1206" spans="1:86" x14ac:dyDescent="0.25">
      <c r="A1206">
        <v>1203</v>
      </c>
      <c r="B1206" t="s">
        <v>86</v>
      </c>
      <c r="C1206" t="s">
        <v>87</v>
      </c>
      <c r="D1206" t="s">
        <v>7126</v>
      </c>
      <c r="E1206" t="s">
        <v>1476</v>
      </c>
      <c r="F1206" t="s">
        <v>902</v>
      </c>
      <c r="H1206" t="s">
        <v>723</v>
      </c>
      <c r="I1206" t="s">
        <v>903</v>
      </c>
      <c r="J1206" t="s">
        <v>93</v>
      </c>
      <c r="P1206" t="s">
        <v>904</v>
      </c>
      <c r="Q1206" t="s">
        <v>95</v>
      </c>
      <c r="Z1206" t="s">
        <v>2765</v>
      </c>
      <c r="AB1206" t="s">
        <v>97</v>
      </c>
      <c r="AC1206" t="s">
        <v>2765</v>
      </c>
      <c r="AE1206" t="s">
        <v>7070</v>
      </c>
      <c r="AI1206" t="s">
        <v>7071</v>
      </c>
      <c r="AJ1206" t="s">
        <v>7071</v>
      </c>
      <c r="AK1206" t="s">
        <v>7071</v>
      </c>
      <c r="AN1206" t="s">
        <v>1485</v>
      </c>
      <c r="AO1206" t="s">
        <v>1486</v>
      </c>
      <c r="AV1206" t="s">
        <v>7072</v>
      </c>
      <c r="AX1206">
        <v>129</v>
      </c>
      <c r="AY1206" t="s">
        <v>7073</v>
      </c>
      <c r="AZ1206" t="s">
        <v>7074</v>
      </c>
      <c r="BA1206" t="s">
        <v>1909</v>
      </c>
      <c r="BB1206" t="s">
        <v>3222</v>
      </c>
      <c r="BC1206" t="s">
        <v>7075</v>
      </c>
      <c r="BO1206" t="s">
        <v>110</v>
      </c>
      <c r="BP1206" t="s">
        <v>111</v>
      </c>
      <c r="BQ1206" t="s">
        <v>112</v>
      </c>
      <c r="BR1206" t="s">
        <v>1881</v>
      </c>
      <c r="BS1206" t="s">
        <v>1882</v>
      </c>
      <c r="BT1206" t="s">
        <v>2875</v>
      </c>
      <c r="BU1206" t="s">
        <v>116</v>
      </c>
      <c r="BV1206" t="s">
        <v>137</v>
      </c>
      <c r="CF1206">
        <v>4</v>
      </c>
      <c r="CG1206">
        <v>1</v>
      </c>
      <c r="CH1206" t="s">
        <v>4763</v>
      </c>
    </row>
    <row r="1207" spans="1:86" x14ac:dyDescent="0.25">
      <c r="A1207">
        <v>1204</v>
      </c>
      <c r="B1207" t="s">
        <v>86</v>
      </c>
      <c r="C1207" t="s">
        <v>87</v>
      </c>
      <c r="D1207" t="s">
        <v>7127</v>
      </c>
      <c r="E1207" t="s">
        <v>1476</v>
      </c>
      <c r="F1207" t="s">
        <v>902</v>
      </c>
      <c r="H1207" t="s">
        <v>723</v>
      </c>
      <c r="I1207" t="s">
        <v>903</v>
      </c>
      <c r="J1207" t="s">
        <v>93</v>
      </c>
      <c r="P1207" t="s">
        <v>904</v>
      </c>
      <c r="Q1207" t="s">
        <v>95</v>
      </c>
      <c r="Z1207" t="s">
        <v>2765</v>
      </c>
      <c r="AB1207" t="s">
        <v>97</v>
      </c>
      <c r="AC1207" t="s">
        <v>2765</v>
      </c>
      <c r="AE1207" t="s">
        <v>7070</v>
      </c>
      <c r="AI1207" t="s">
        <v>7071</v>
      </c>
      <c r="AJ1207" t="s">
        <v>7071</v>
      </c>
      <c r="AK1207" t="s">
        <v>7071</v>
      </c>
      <c r="AN1207" t="s">
        <v>1485</v>
      </c>
      <c r="AO1207" t="s">
        <v>1486</v>
      </c>
      <c r="AV1207" t="s">
        <v>7072</v>
      </c>
      <c r="AX1207">
        <v>129</v>
      </c>
      <c r="AY1207" t="s">
        <v>7073</v>
      </c>
      <c r="AZ1207" t="s">
        <v>7074</v>
      </c>
      <c r="BA1207" t="s">
        <v>1909</v>
      </c>
      <c r="BB1207" t="s">
        <v>3222</v>
      </c>
      <c r="BC1207" t="s">
        <v>7075</v>
      </c>
      <c r="BO1207" t="s">
        <v>110</v>
      </c>
      <c r="BP1207" t="s">
        <v>111</v>
      </c>
      <c r="BQ1207" t="s">
        <v>112</v>
      </c>
      <c r="BR1207" t="s">
        <v>1881</v>
      </c>
      <c r="BS1207" t="s">
        <v>1882</v>
      </c>
      <c r="BT1207" t="s">
        <v>2875</v>
      </c>
      <c r="BU1207" t="s">
        <v>116</v>
      </c>
      <c r="BV1207" t="s">
        <v>137</v>
      </c>
      <c r="CF1207">
        <v>4</v>
      </c>
      <c r="CG1207">
        <v>1</v>
      </c>
      <c r="CH1207" t="s">
        <v>4763</v>
      </c>
    </row>
    <row r="1208" spans="1:86" x14ac:dyDescent="0.25">
      <c r="A1208">
        <v>1205</v>
      </c>
      <c r="B1208" t="s">
        <v>86</v>
      </c>
      <c r="C1208" t="s">
        <v>87</v>
      </c>
      <c r="D1208" t="s">
        <v>7128</v>
      </c>
      <c r="E1208" t="s">
        <v>1476</v>
      </c>
      <c r="F1208" t="s">
        <v>902</v>
      </c>
      <c r="H1208" t="s">
        <v>723</v>
      </c>
      <c r="I1208" t="s">
        <v>903</v>
      </c>
      <c r="J1208" t="s">
        <v>93</v>
      </c>
      <c r="P1208" t="s">
        <v>904</v>
      </c>
      <c r="Q1208" t="s">
        <v>95</v>
      </c>
      <c r="Z1208" t="s">
        <v>261</v>
      </c>
      <c r="AB1208" t="s">
        <v>97</v>
      </c>
      <c r="AC1208" t="s">
        <v>261</v>
      </c>
      <c r="AE1208" t="s">
        <v>3572</v>
      </c>
      <c r="AI1208" t="s">
        <v>555</v>
      </c>
      <c r="AJ1208" t="s">
        <v>555</v>
      </c>
      <c r="AK1208" t="s">
        <v>555</v>
      </c>
      <c r="AN1208" t="s">
        <v>1485</v>
      </c>
      <c r="AO1208" t="s">
        <v>1486</v>
      </c>
      <c r="AV1208" t="s">
        <v>7129</v>
      </c>
      <c r="AX1208">
        <v>110</v>
      </c>
      <c r="AY1208" t="s">
        <v>7130</v>
      </c>
      <c r="AZ1208" t="s">
        <v>7131</v>
      </c>
      <c r="BA1208" t="s">
        <v>964</v>
      </c>
      <c r="BB1208" t="s">
        <v>965</v>
      </c>
      <c r="BG1208" t="s">
        <v>268</v>
      </c>
      <c r="BJ1208" t="s">
        <v>269</v>
      </c>
      <c r="BK1208" t="s">
        <v>3542</v>
      </c>
      <c r="BM1208" t="s">
        <v>270</v>
      </c>
      <c r="BN1208" t="s">
        <v>271</v>
      </c>
      <c r="BO1208" t="s">
        <v>110</v>
      </c>
      <c r="BP1208" t="s">
        <v>111</v>
      </c>
      <c r="BQ1208" t="s">
        <v>112</v>
      </c>
      <c r="BR1208" t="s">
        <v>392</v>
      </c>
      <c r="BS1208" t="s">
        <v>966</v>
      </c>
      <c r="BT1208" t="s">
        <v>241</v>
      </c>
      <c r="BU1208" t="s">
        <v>116</v>
      </c>
      <c r="BV1208" t="s">
        <v>187</v>
      </c>
      <c r="CF1208">
        <v>4</v>
      </c>
      <c r="CG1208">
        <v>3</v>
      </c>
      <c r="CH1208" t="s">
        <v>4763</v>
      </c>
    </row>
    <row r="1209" spans="1:86" x14ac:dyDescent="0.25">
      <c r="A1209">
        <v>1206</v>
      </c>
      <c r="B1209" t="s">
        <v>86</v>
      </c>
      <c r="C1209" t="s">
        <v>87</v>
      </c>
      <c r="D1209" t="s">
        <v>7132</v>
      </c>
      <c r="E1209" t="s">
        <v>1476</v>
      </c>
      <c r="F1209" t="s">
        <v>902</v>
      </c>
      <c r="H1209" t="s">
        <v>723</v>
      </c>
      <c r="I1209" t="s">
        <v>903</v>
      </c>
      <c r="J1209" t="s">
        <v>93</v>
      </c>
      <c r="P1209" t="s">
        <v>904</v>
      </c>
      <c r="Q1209" t="s">
        <v>95</v>
      </c>
      <c r="Z1209" t="s">
        <v>945</v>
      </c>
      <c r="AB1209" t="s">
        <v>97</v>
      </c>
      <c r="AC1209" t="s">
        <v>945</v>
      </c>
      <c r="AE1209" t="s">
        <v>3572</v>
      </c>
      <c r="AI1209" t="s">
        <v>7133</v>
      </c>
      <c r="AJ1209" t="s">
        <v>7133</v>
      </c>
      <c r="AK1209" t="s">
        <v>7133</v>
      </c>
      <c r="AN1209" t="s">
        <v>1485</v>
      </c>
      <c r="AO1209" t="s">
        <v>1486</v>
      </c>
      <c r="AV1209" t="s">
        <v>7134</v>
      </c>
      <c r="AX1209">
        <v>110</v>
      </c>
      <c r="AY1209" t="s">
        <v>7135</v>
      </c>
      <c r="AZ1209" t="s">
        <v>7136</v>
      </c>
      <c r="BA1209" t="s">
        <v>964</v>
      </c>
      <c r="BB1209" t="s">
        <v>965</v>
      </c>
      <c r="BC1209" t="s">
        <v>3541</v>
      </c>
      <c r="BG1209" t="s">
        <v>268</v>
      </c>
      <c r="BJ1209" t="s">
        <v>269</v>
      </c>
      <c r="BK1209" t="s">
        <v>3542</v>
      </c>
      <c r="BM1209" t="s">
        <v>270</v>
      </c>
      <c r="BN1209" t="s">
        <v>271</v>
      </c>
      <c r="BO1209" t="s">
        <v>110</v>
      </c>
      <c r="BP1209" t="s">
        <v>111</v>
      </c>
      <c r="BQ1209" t="s">
        <v>112</v>
      </c>
      <c r="BR1209" t="s">
        <v>392</v>
      </c>
      <c r="BS1209" t="s">
        <v>966</v>
      </c>
      <c r="BT1209" t="s">
        <v>241</v>
      </c>
      <c r="BU1209" t="s">
        <v>116</v>
      </c>
      <c r="BV1209" t="s">
        <v>187</v>
      </c>
      <c r="CF1209">
        <v>4</v>
      </c>
      <c r="CG1209">
        <v>1</v>
      </c>
      <c r="CH1209" t="s">
        <v>4763</v>
      </c>
    </row>
    <row r="1210" spans="1:86" x14ac:dyDescent="0.25">
      <c r="A1210">
        <v>1207</v>
      </c>
      <c r="B1210" t="s">
        <v>86</v>
      </c>
      <c r="C1210" t="s">
        <v>87</v>
      </c>
      <c r="D1210" t="s">
        <v>7137</v>
      </c>
      <c r="E1210" t="s">
        <v>1476</v>
      </c>
      <c r="F1210" t="s">
        <v>902</v>
      </c>
      <c r="H1210" t="s">
        <v>723</v>
      </c>
      <c r="I1210" t="s">
        <v>903</v>
      </c>
      <c r="J1210" t="s">
        <v>93</v>
      </c>
      <c r="P1210" t="s">
        <v>904</v>
      </c>
      <c r="Q1210" t="s">
        <v>95</v>
      </c>
      <c r="Z1210" t="s">
        <v>7138</v>
      </c>
      <c r="AB1210" t="s">
        <v>97</v>
      </c>
      <c r="AC1210" t="s">
        <v>7138</v>
      </c>
      <c r="AE1210" t="s">
        <v>7139</v>
      </c>
      <c r="AI1210" t="s">
        <v>7140</v>
      </c>
      <c r="AJ1210" t="s">
        <v>7140</v>
      </c>
      <c r="AK1210" t="s">
        <v>7140</v>
      </c>
      <c r="AL1210" t="s">
        <v>7141</v>
      </c>
      <c r="AN1210" t="s">
        <v>1485</v>
      </c>
      <c r="AO1210" t="s">
        <v>1486</v>
      </c>
      <c r="AV1210" t="s">
        <v>7142</v>
      </c>
      <c r="AX1210">
        <v>108</v>
      </c>
      <c r="AY1210" t="s">
        <v>7143</v>
      </c>
      <c r="AZ1210" t="s">
        <v>7144</v>
      </c>
      <c r="BA1210" t="s">
        <v>1899</v>
      </c>
      <c r="BB1210" t="s">
        <v>1821</v>
      </c>
      <c r="BC1210" t="s">
        <v>7145</v>
      </c>
      <c r="BG1210" t="s">
        <v>268</v>
      </c>
      <c r="BJ1210" t="s">
        <v>269</v>
      </c>
      <c r="BM1210" t="s">
        <v>270</v>
      </c>
      <c r="BN1210" t="s">
        <v>271</v>
      </c>
      <c r="BO1210" t="s">
        <v>110</v>
      </c>
      <c r="BP1210" t="s">
        <v>111</v>
      </c>
      <c r="BQ1210" t="s">
        <v>112</v>
      </c>
      <c r="BR1210" t="s">
        <v>609</v>
      </c>
      <c r="BS1210" t="s">
        <v>1822</v>
      </c>
      <c r="BT1210" t="s">
        <v>207</v>
      </c>
      <c r="BU1210" t="s">
        <v>116</v>
      </c>
      <c r="BV1210" t="s">
        <v>475</v>
      </c>
      <c r="CF1210">
        <v>4</v>
      </c>
      <c r="CG1210">
        <v>1</v>
      </c>
      <c r="CH1210" t="s">
        <v>4763</v>
      </c>
    </row>
    <row r="1211" spans="1:86" x14ac:dyDescent="0.25">
      <c r="A1211">
        <v>1208</v>
      </c>
      <c r="B1211" t="s">
        <v>86</v>
      </c>
      <c r="C1211" t="s">
        <v>87</v>
      </c>
      <c r="D1211" t="s">
        <v>7146</v>
      </c>
      <c r="E1211" t="s">
        <v>1476</v>
      </c>
      <c r="F1211" t="s">
        <v>902</v>
      </c>
      <c r="H1211" t="s">
        <v>723</v>
      </c>
      <c r="I1211" t="s">
        <v>903</v>
      </c>
      <c r="J1211" t="s">
        <v>93</v>
      </c>
      <c r="P1211" t="s">
        <v>904</v>
      </c>
      <c r="Q1211" t="s">
        <v>95</v>
      </c>
      <c r="Z1211" t="s">
        <v>1754</v>
      </c>
      <c r="AB1211" t="s">
        <v>97</v>
      </c>
      <c r="AC1211" t="s">
        <v>1754</v>
      </c>
      <c r="AE1211" t="s">
        <v>7147</v>
      </c>
      <c r="AI1211" t="s">
        <v>7148</v>
      </c>
      <c r="AJ1211" t="s">
        <v>7148</v>
      </c>
      <c r="AK1211" t="s">
        <v>7148</v>
      </c>
      <c r="AL1211" t="s">
        <v>7149</v>
      </c>
      <c r="AN1211" t="s">
        <v>1485</v>
      </c>
      <c r="AO1211" t="s">
        <v>1486</v>
      </c>
      <c r="AV1211" t="s">
        <v>7150</v>
      </c>
      <c r="AX1211">
        <v>104</v>
      </c>
      <c r="AY1211" t="s">
        <v>7151</v>
      </c>
      <c r="AZ1211" t="s">
        <v>7152</v>
      </c>
      <c r="BA1211" t="s">
        <v>4650</v>
      </c>
      <c r="BB1211" t="s">
        <v>493</v>
      </c>
      <c r="BM1211" t="s">
        <v>473</v>
      </c>
      <c r="BN1211" t="s">
        <v>474</v>
      </c>
      <c r="BO1211" t="s">
        <v>110</v>
      </c>
      <c r="BP1211" t="s">
        <v>111</v>
      </c>
      <c r="BQ1211" t="s">
        <v>112</v>
      </c>
      <c r="BR1211" t="s">
        <v>272</v>
      </c>
      <c r="BS1211" t="s">
        <v>4652</v>
      </c>
      <c r="BT1211" t="s">
        <v>321</v>
      </c>
      <c r="BU1211" t="s">
        <v>116</v>
      </c>
      <c r="BV1211" t="s">
        <v>475</v>
      </c>
      <c r="CF1211">
        <v>4</v>
      </c>
      <c r="CG1211">
        <v>3</v>
      </c>
      <c r="CH1211" t="s">
        <v>4763</v>
      </c>
    </row>
    <row r="1212" spans="1:86" x14ac:dyDescent="0.25">
      <c r="A1212">
        <v>1209</v>
      </c>
      <c r="B1212" t="s">
        <v>86</v>
      </c>
      <c r="C1212" t="s">
        <v>87</v>
      </c>
      <c r="D1212" t="s">
        <v>7153</v>
      </c>
      <c r="E1212" t="s">
        <v>1476</v>
      </c>
      <c r="F1212" t="s">
        <v>902</v>
      </c>
      <c r="H1212" t="s">
        <v>723</v>
      </c>
      <c r="I1212" t="s">
        <v>903</v>
      </c>
      <c r="J1212" t="s">
        <v>93</v>
      </c>
      <c r="P1212" t="s">
        <v>904</v>
      </c>
      <c r="Q1212" t="s">
        <v>95</v>
      </c>
      <c r="Z1212" t="s">
        <v>1803</v>
      </c>
      <c r="AB1212" t="s">
        <v>97</v>
      </c>
      <c r="AC1212" t="s">
        <v>1803</v>
      </c>
      <c r="AE1212" t="s">
        <v>7107</v>
      </c>
      <c r="AI1212" t="s">
        <v>7154</v>
      </c>
      <c r="AJ1212" t="s">
        <v>7154</v>
      </c>
      <c r="AK1212" t="s">
        <v>7154</v>
      </c>
      <c r="AN1212" t="s">
        <v>1485</v>
      </c>
      <c r="AO1212" t="s">
        <v>1486</v>
      </c>
      <c r="AV1212" t="s">
        <v>7155</v>
      </c>
      <c r="AX1212">
        <v>72</v>
      </c>
      <c r="AY1212" t="s">
        <v>7110</v>
      </c>
      <c r="AZ1212" t="s">
        <v>7111</v>
      </c>
      <c r="BA1212" t="s">
        <v>6747</v>
      </c>
      <c r="BB1212" t="s">
        <v>4542</v>
      </c>
      <c r="BC1212" t="s">
        <v>7112</v>
      </c>
      <c r="BJ1212" t="s">
        <v>1813</v>
      </c>
      <c r="BM1212" t="s">
        <v>7113</v>
      </c>
      <c r="BN1212" t="s">
        <v>7114</v>
      </c>
      <c r="BO1212" t="s">
        <v>110</v>
      </c>
      <c r="BP1212" t="s">
        <v>111</v>
      </c>
      <c r="BQ1212" t="s">
        <v>112</v>
      </c>
      <c r="BR1212" t="s">
        <v>1544</v>
      </c>
      <c r="BS1212" t="s">
        <v>6749</v>
      </c>
      <c r="BT1212" t="s">
        <v>1883</v>
      </c>
      <c r="BU1212" t="s">
        <v>116</v>
      </c>
      <c r="BV1212" t="s">
        <v>187</v>
      </c>
      <c r="CF1212">
        <v>4</v>
      </c>
      <c r="CG1212">
        <v>1</v>
      </c>
      <c r="CH1212" t="s">
        <v>4763</v>
      </c>
    </row>
    <row r="1213" spans="1:86" x14ac:dyDescent="0.25">
      <c r="A1213">
        <v>1210</v>
      </c>
      <c r="B1213" t="s">
        <v>86</v>
      </c>
      <c r="C1213" t="s">
        <v>87</v>
      </c>
      <c r="D1213" t="s">
        <v>7156</v>
      </c>
      <c r="E1213" t="s">
        <v>1476</v>
      </c>
      <c r="F1213" t="s">
        <v>902</v>
      </c>
      <c r="H1213" t="s">
        <v>723</v>
      </c>
      <c r="I1213" t="s">
        <v>903</v>
      </c>
      <c r="J1213" t="s">
        <v>93</v>
      </c>
      <c r="P1213" t="s">
        <v>904</v>
      </c>
      <c r="Q1213" t="s">
        <v>95</v>
      </c>
      <c r="Z1213" t="s">
        <v>7157</v>
      </c>
      <c r="AB1213" t="s">
        <v>97</v>
      </c>
      <c r="AC1213" t="s">
        <v>7157</v>
      </c>
      <c r="AE1213" t="s">
        <v>7158</v>
      </c>
      <c r="AI1213" t="s">
        <v>555</v>
      </c>
      <c r="AJ1213" t="s">
        <v>555</v>
      </c>
      <c r="AK1213" t="s">
        <v>555</v>
      </c>
      <c r="AN1213" t="s">
        <v>1485</v>
      </c>
      <c r="AO1213" t="s">
        <v>1486</v>
      </c>
      <c r="AV1213" t="s">
        <v>7159</v>
      </c>
      <c r="AX1213">
        <v>70</v>
      </c>
      <c r="AY1213" t="s">
        <v>7160</v>
      </c>
      <c r="AZ1213" t="s">
        <v>7161</v>
      </c>
      <c r="BA1213" t="s">
        <v>1909</v>
      </c>
      <c r="BB1213" t="s">
        <v>6496</v>
      </c>
      <c r="BC1213" t="s">
        <v>7162</v>
      </c>
      <c r="BO1213" t="s">
        <v>110</v>
      </c>
      <c r="BP1213" t="s">
        <v>111</v>
      </c>
      <c r="BQ1213" t="s">
        <v>112</v>
      </c>
      <c r="BR1213" t="s">
        <v>1881</v>
      </c>
      <c r="BS1213" t="s">
        <v>6511</v>
      </c>
      <c r="BT1213" t="s">
        <v>625</v>
      </c>
      <c r="BU1213" t="s">
        <v>116</v>
      </c>
      <c r="BV1213" t="s">
        <v>137</v>
      </c>
      <c r="CC1213" t="s">
        <v>7100</v>
      </c>
      <c r="CF1213">
        <v>6</v>
      </c>
      <c r="CG1213">
        <v>1</v>
      </c>
      <c r="CH1213" t="s">
        <v>4763</v>
      </c>
    </row>
    <row r="1214" spans="1:86" x14ac:dyDescent="0.25">
      <c r="A1214">
        <v>1211</v>
      </c>
      <c r="B1214" t="s">
        <v>86</v>
      </c>
      <c r="C1214" t="s">
        <v>87</v>
      </c>
      <c r="D1214" t="s">
        <v>7163</v>
      </c>
      <c r="E1214" t="s">
        <v>1476</v>
      </c>
      <c r="F1214" t="s">
        <v>902</v>
      </c>
      <c r="H1214" t="s">
        <v>723</v>
      </c>
      <c r="I1214" t="s">
        <v>903</v>
      </c>
      <c r="J1214" t="s">
        <v>93</v>
      </c>
      <c r="P1214" t="s">
        <v>904</v>
      </c>
      <c r="Q1214" t="s">
        <v>95</v>
      </c>
      <c r="Z1214" t="s">
        <v>1803</v>
      </c>
      <c r="AB1214" t="s">
        <v>97</v>
      </c>
      <c r="AC1214" t="s">
        <v>1803</v>
      </c>
      <c r="AE1214" t="s">
        <v>7164</v>
      </c>
      <c r="AI1214" t="s">
        <v>7165</v>
      </c>
      <c r="AJ1214" t="s">
        <v>7165</v>
      </c>
      <c r="AK1214" t="s">
        <v>7165</v>
      </c>
      <c r="AN1214" t="s">
        <v>1485</v>
      </c>
      <c r="AO1214" t="s">
        <v>1486</v>
      </c>
      <c r="AV1214" t="s">
        <v>7166</v>
      </c>
      <c r="AX1214">
        <v>86</v>
      </c>
      <c r="AY1214" t="s">
        <v>7167</v>
      </c>
      <c r="AZ1214" t="s">
        <v>7168</v>
      </c>
      <c r="BA1214" t="s">
        <v>6747</v>
      </c>
      <c r="BB1214" t="s">
        <v>4542</v>
      </c>
      <c r="BC1214" t="s">
        <v>7169</v>
      </c>
      <c r="BJ1214" t="s">
        <v>1813</v>
      </c>
      <c r="BO1214" t="s">
        <v>110</v>
      </c>
      <c r="BP1214" t="s">
        <v>111</v>
      </c>
      <c r="BQ1214" t="s">
        <v>112</v>
      </c>
      <c r="BR1214" t="s">
        <v>152</v>
      </c>
      <c r="BS1214" t="s">
        <v>2481</v>
      </c>
      <c r="BT1214" t="s">
        <v>1883</v>
      </c>
      <c r="BU1214" t="s">
        <v>116</v>
      </c>
      <c r="BV1214" t="s">
        <v>475</v>
      </c>
      <c r="CF1214">
        <v>6</v>
      </c>
      <c r="CG1214">
        <v>1</v>
      </c>
      <c r="CH1214" t="s">
        <v>4763</v>
      </c>
    </row>
    <row r="1215" spans="1:86" x14ac:dyDescent="0.25">
      <c r="A1215">
        <v>1212</v>
      </c>
      <c r="B1215" t="s">
        <v>86</v>
      </c>
      <c r="C1215" t="s">
        <v>87</v>
      </c>
      <c r="D1215" t="s">
        <v>7170</v>
      </c>
      <c r="E1215" t="s">
        <v>1476</v>
      </c>
      <c r="F1215" t="s">
        <v>902</v>
      </c>
      <c r="H1215" t="s">
        <v>723</v>
      </c>
      <c r="I1215" t="s">
        <v>903</v>
      </c>
      <c r="J1215" t="s">
        <v>93</v>
      </c>
      <c r="P1215" t="s">
        <v>904</v>
      </c>
      <c r="Q1215" t="s">
        <v>95</v>
      </c>
      <c r="Z1215" t="s">
        <v>1803</v>
      </c>
      <c r="AB1215" t="s">
        <v>97</v>
      </c>
      <c r="AC1215" t="s">
        <v>1803</v>
      </c>
      <c r="AE1215" t="s">
        <v>7158</v>
      </c>
      <c r="AI1215" t="s">
        <v>7171</v>
      </c>
      <c r="AJ1215" t="s">
        <v>7171</v>
      </c>
      <c r="AK1215" t="s">
        <v>7171</v>
      </c>
      <c r="AN1215" t="s">
        <v>1485</v>
      </c>
      <c r="AO1215" t="s">
        <v>1486</v>
      </c>
      <c r="AV1215" t="s">
        <v>7172</v>
      </c>
      <c r="AX1215">
        <v>78</v>
      </c>
      <c r="AY1215" t="s">
        <v>7173</v>
      </c>
      <c r="AZ1215" t="s">
        <v>7174</v>
      </c>
      <c r="BA1215" t="s">
        <v>1909</v>
      </c>
      <c r="BB1215" t="s">
        <v>6496</v>
      </c>
      <c r="BC1215" t="s">
        <v>7175</v>
      </c>
      <c r="BO1215" t="s">
        <v>110</v>
      </c>
      <c r="BP1215" t="s">
        <v>111</v>
      </c>
      <c r="BQ1215" t="s">
        <v>112</v>
      </c>
      <c r="BR1215" t="s">
        <v>1881</v>
      </c>
      <c r="BS1215" t="s">
        <v>6511</v>
      </c>
      <c r="BT1215" t="s">
        <v>2875</v>
      </c>
      <c r="BU1215" t="s">
        <v>116</v>
      </c>
      <c r="BV1215" t="s">
        <v>137</v>
      </c>
      <c r="CC1215" t="s">
        <v>7100</v>
      </c>
      <c r="CF1215">
        <v>5</v>
      </c>
      <c r="CG1215">
        <v>1</v>
      </c>
      <c r="CH1215" t="s">
        <v>4763</v>
      </c>
    </row>
    <row r="1216" spans="1:86" x14ac:dyDescent="0.25">
      <c r="A1216">
        <v>1213</v>
      </c>
      <c r="B1216" t="s">
        <v>86</v>
      </c>
      <c r="C1216" t="s">
        <v>87</v>
      </c>
      <c r="D1216" t="s">
        <v>7176</v>
      </c>
      <c r="E1216" t="s">
        <v>1476</v>
      </c>
      <c r="F1216" t="s">
        <v>902</v>
      </c>
      <c r="H1216" t="s">
        <v>723</v>
      </c>
      <c r="I1216" t="s">
        <v>903</v>
      </c>
      <c r="J1216" t="s">
        <v>93</v>
      </c>
      <c r="P1216" t="s">
        <v>904</v>
      </c>
      <c r="Q1216" t="s">
        <v>95</v>
      </c>
      <c r="Z1216" t="s">
        <v>1803</v>
      </c>
      <c r="AB1216" t="s">
        <v>97</v>
      </c>
      <c r="AC1216" t="s">
        <v>1803</v>
      </c>
      <c r="AE1216" t="s">
        <v>7177</v>
      </c>
      <c r="AI1216" t="s">
        <v>7178</v>
      </c>
      <c r="AJ1216" t="s">
        <v>7178</v>
      </c>
      <c r="AK1216" t="s">
        <v>7178</v>
      </c>
      <c r="AN1216" t="s">
        <v>1485</v>
      </c>
      <c r="AO1216" t="s">
        <v>1486</v>
      </c>
      <c r="AV1216" t="s">
        <v>7179</v>
      </c>
      <c r="AX1216">
        <v>70</v>
      </c>
      <c r="AY1216" t="s">
        <v>7160</v>
      </c>
      <c r="AZ1216" t="s">
        <v>7161</v>
      </c>
      <c r="BA1216" t="s">
        <v>1909</v>
      </c>
      <c r="BB1216" t="s">
        <v>6496</v>
      </c>
      <c r="BC1216" t="s">
        <v>7162</v>
      </c>
      <c r="BO1216" t="s">
        <v>110</v>
      </c>
      <c r="BP1216" t="s">
        <v>111</v>
      </c>
      <c r="BQ1216" t="s">
        <v>112</v>
      </c>
      <c r="BR1216" t="s">
        <v>1881</v>
      </c>
      <c r="BS1216" t="s">
        <v>6511</v>
      </c>
      <c r="BT1216" t="s">
        <v>625</v>
      </c>
      <c r="BU1216" t="s">
        <v>116</v>
      </c>
      <c r="BV1216" t="s">
        <v>137</v>
      </c>
      <c r="CC1216" t="s">
        <v>7100</v>
      </c>
      <c r="CF1216">
        <v>6</v>
      </c>
      <c r="CG1216">
        <v>1</v>
      </c>
      <c r="CH1216" t="s">
        <v>4763</v>
      </c>
    </row>
    <row r="1217" spans="1:86" x14ac:dyDescent="0.25">
      <c r="A1217">
        <v>1214</v>
      </c>
      <c r="B1217" t="s">
        <v>86</v>
      </c>
      <c r="C1217" t="s">
        <v>87</v>
      </c>
      <c r="D1217" t="s">
        <v>7180</v>
      </c>
      <c r="E1217" t="s">
        <v>1476</v>
      </c>
      <c r="F1217" t="s">
        <v>902</v>
      </c>
      <c r="H1217" t="s">
        <v>723</v>
      </c>
      <c r="I1217" t="s">
        <v>903</v>
      </c>
      <c r="J1217" t="s">
        <v>93</v>
      </c>
      <c r="P1217" t="s">
        <v>904</v>
      </c>
      <c r="Q1217" t="s">
        <v>95</v>
      </c>
      <c r="Z1217" t="s">
        <v>1803</v>
      </c>
      <c r="AB1217" t="s">
        <v>97</v>
      </c>
      <c r="AC1217" t="s">
        <v>1803</v>
      </c>
      <c r="AE1217" t="s">
        <v>7181</v>
      </c>
      <c r="AI1217" t="s">
        <v>7182</v>
      </c>
      <c r="AJ1217" t="s">
        <v>7182</v>
      </c>
      <c r="AK1217" t="s">
        <v>7182</v>
      </c>
      <c r="AN1217" t="s">
        <v>1485</v>
      </c>
      <c r="AO1217" t="s">
        <v>1486</v>
      </c>
      <c r="AV1217" t="s">
        <v>7051</v>
      </c>
      <c r="AX1217">
        <v>113</v>
      </c>
      <c r="AY1217" t="s">
        <v>7183</v>
      </c>
      <c r="AZ1217" t="s">
        <v>7184</v>
      </c>
      <c r="BA1217" t="s">
        <v>1808</v>
      </c>
      <c r="BB1217" t="s">
        <v>1809</v>
      </c>
      <c r="BC1217" t="s">
        <v>4603</v>
      </c>
      <c r="BJ1217" t="s">
        <v>1813</v>
      </c>
      <c r="BO1217" t="s">
        <v>110</v>
      </c>
      <c r="BP1217" t="s">
        <v>111</v>
      </c>
      <c r="BQ1217" t="s">
        <v>112</v>
      </c>
      <c r="BR1217" t="s">
        <v>1378</v>
      </c>
      <c r="BS1217" t="s">
        <v>1814</v>
      </c>
      <c r="BT1217" t="s">
        <v>1815</v>
      </c>
      <c r="BU1217" t="s">
        <v>116</v>
      </c>
      <c r="BV1217" t="s">
        <v>137</v>
      </c>
      <c r="CC1217" t="s">
        <v>7100</v>
      </c>
      <c r="CF1217">
        <v>6</v>
      </c>
      <c r="CG1217">
        <v>1</v>
      </c>
      <c r="CH1217" t="s">
        <v>4763</v>
      </c>
    </row>
    <row r="1218" spans="1:86" x14ac:dyDescent="0.25">
      <c r="A1218">
        <v>1215</v>
      </c>
      <c r="B1218" t="s">
        <v>86</v>
      </c>
      <c r="C1218" t="s">
        <v>87</v>
      </c>
      <c r="D1218" t="s">
        <v>7185</v>
      </c>
      <c r="E1218" t="s">
        <v>1476</v>
      </c>
      <c r="F1218" t="s">
        <v>902</v>
      </c>
      <c r="H1218" t="s">
        <v>723</v>
      </c>
      <c r="I1218" t="s">
        <v>903</v>
      </c>
      <c r="J1218" t="s">
        <v>93</v>
      </c>
      <c r="P1218" t="s">
        <v>904</v>
      </c>
      <c r="Q1218" t="s">
        <v>95</v>
      </c>
      <c r="Z1218" t="s">
        <v>1803</v>
      </c>
      <c r="AB1218" t="s">
        <v>97</v>
      </c>
      <c r="AC1218" t="s">
        <v>1803</v>
      </c>
      <c r="AE1218" t="s">
        <v>7186</v>
      </c>
      <c r="AI1218" t="s">
        <v>7187</v>
      </c>
      <c r="AJ1218" t="s">
        <v>7187</v>
      </c>
      <c r="AK1218" t="s">
        <v>7187</v>
      </c>
      <c r="AN1218" t="s">
        <v>1485</v>
      </c>
      <c r="AO1218" t="s">
        <v>1486</v>
      </c>
      <c r="AV1218" t="s">
        <v>7188</v>
      </c>
      <c r="AX1218">
        <v>73</v>
      </c>
      <c r="AY1218" t="s">
        <v>7189</v>
      </c>
      <c r="AZ1218" t="s">
        <v>7190</v>
      </c>
      <c r="BA1218" t="s">
        <v>1878</v>
      </c>
      <c r="BB1218" t="s">
        <v>2874</v>
      </c>
      <c r="BC1218" t="s">
        <v>7191</v>
      </c>
      <c r="BJ1218" t="s">
        <v>1813</v>
      </c>
      <c r="BO1218" t="s">
        <v>110</v>
      </c>
      <c r="BP1218" t="s">
        <v>111</v>
      </c>
      <c r="BQ1218" t="s">
        <v>112</v>
      </c>
      <c r="BR1218" t="s">
        <v>152</v>
      </c>
      <c r="BS1218" t="s">
        <v>2481</v>
      </c>
      <c r="BT1218" t="s">
        <v>1883</v>
      </c>
      <c r="BU1218" t="s">
        <v>116</v>
      </c>
      <c r="CC1218" t="s">
        <v>7100</v>
      </c>
      <c r="CF1218">
        <v>6</v>
      </c>
      <c r="CG1218">
        <v>1</v>
      </c>
      <c r="CH1218" t="s">
        <v>4763</v>
      </c>
    </row>
    <row r="1219" spans="1:86" x14ac:dyDescent="0.25">
      <c r="A1219">
        <v>1216</v>
      </c>
      <c r="B1219" t="s">
        <v>86</v>
      </c>
      <c r="C1219" t="s">
        <v>87</v>
      </c>
      <c r="D1219" t="s">
        <v>7192</v>
      </c>
      <c r="E1219" t="s">
        <v>1476</v>
      </c>
      <c r="F1219" t="s">
        <v>902</v>
      </c>
      <c r="H1219" t="s">
        <v>723</v>
      </c>
      <c r="I1219" t="s">
        <v>903</v>
      </c>
      <c r="J1219" t="s">
        <v>93</v>
      </c>
      <c r="P1219" t="s">
        <v>904</v>
      </c>
      <c r="Q1219" t="s">
        <v>95</v>
      </c>
      <c r="Z1219" t="s">
        <v>1803</v>
      </c>
      <c r="AB1219" t="s">
        <v>97</v>
      </c>
      <c r="AC1219" t="s">
        <v>1803</v>
      </c>
      <c r="AE1219" t="s">
        <v>3625</v>
      </c>
      <c r="AI1219" t="s">
        <v>7193</v>
      </c>
      <c r="AJ1219" t="s">
        <v>7193</v>
      </c>
      <c r="AK1219" t="s">
        <v>7193</v>
      </c>
      <c r="AN1219" t="s">
        <v>1485</v>
      </c>
      <c r="AO1219" t="s">
        <v>1486</v>
      </c>
      <c r="AV1219" t="s">
        <v>7051</v>
      </c>
      <c r="AX1219">
        <v>94</v>
      </c>
      <c r="AY1219" t="s">
        <v>1806</v>
      </c>
      <c r="AZ1219" t="s">
        <v>1807</v>
      </c>
      <c r="BA1219" t="s">
        <v>1808</v>
      </c>
      <c r="BB1219" t="s">
        <v>1809</v>
      </c>
      <c r="BC1219" t="s">
        <v>1810</v>
      </c>
      <c r="BH1219" t="s">
        <v>1811</v>
      </c>
      <c r="BI1219" t="s">
        <v>1812</v>
      </c>
      <c r="BJ1219" t="s">
        <v>1813</v>
      </c>
      <c r="BO1219" t="s">
        <v>110</v>
      </c>
      <c r="BP1219" t="s">
        <v>111</v>
      </c>
      <c r="BQ1219" t="s">
        <v>112</v>
      </c>
      <c r="BR1219" t="s">
        <v>1378</v>
      </c>
      <c r="BS1219" t="s">
        <v>1814</v>
      </c>
      <c r="BT1219" t="s">
        <v>1815</v>
      </c>
      <c r="BU1219" t="s">
        <v>116</v>
      </c>
      <c r="BV1219" t="s">
        <v>137</v>
      </c>
      <c r="CC1219" t="s">
        <v>7100</v>
      </c>
      <c r="CF1219">
        <v>5</v>
      </c>
      <c r="CG1219">
        <v>1</v>
      </c>
      <c r="CH1219" t="s">
        <v>4763</v>
      </c>
    </row>
    <row r="1220" spans="1:86" x14ac:dyDescent="0.25">
      <c r="A1220">
        <v>1217</v>
      </c>
      <c r="B1220" t="s">
        <v>86</v>
      </c>
      <c r="C1220" t="s">
        <v>87</v>
      </c>
      <c r="D1220" t="s">
        <v>7194</v>
      </c>
      <c r="E1220" t="s">
        <v>1476</v>
      </c>
      <c r="F1220" t="s">
        <v>902</v>
      </c>
      <c r="H1220" t="s">
        <v>723</v>
      </c>
      <c r="I1220" t="s">
        <v>903</v>
      </c>
      <c r="J1220" t="s">
        <v>93</v>
      </c>
      <c r="P1220" t="s">
        <v>904</v>
      </c>
      <c r="Q1220" t="s">
        <v>95</v>
      </c>
      <c r="Z1220" t="s">
        <v>1803</v>
      </c>
      <c r="AB1220" t="s">
        <v>97</v>
      </c>
      <c r="AC1220" t="s">
        <v>1803</v>
      </c>
      <c r="AE1220" t="s">
        <v>7195</v>
      </c>
      <c r="AI1220" t="s">
        <v>7196</v>
      </c>
      <c r="AJ1220" t="s">
        <v>7196</v>
      </c>
      <c r="AK1220" t="s">
        <v>7196</v>
      </c>
      <c r="AN1220" t="s">
        <v>1485</v>
      </c>
      <c r="AO1220" t="s">
        <v>1486</v>
      </c>
      <c r="AV1220" t="s">
        <v>7197</v>
      </c>
      <c r="AX1220">
        <v>95</v>
      </c>
      <c r="AY1220" t="s">
        <v>7198</v>
      </c>
      <c r="AZ1220" t="s">
        <v>7199</v>
      </c>
      <c r="BA1220" t="s">
        <v>1909</v>
      </c>
      <c r="BB1220" t="s">
        <v>2874</v>
      </c>
      <c r="BO1220" t="s">
        <v>110</v>
      </c>
      <c r="BP1220" t="s">
        <v>111</v>
      </c>
      <c r="BQ1220" t="s">
        <v>112</v>
      </c>
      <c r="BR1220" t="s">
        <v>1881</v>
      </c>
      <c r="BS1220" t="s">
        <v>1882</v>
      </c>
      <c r="BT1220" t="s">
        <v>2875</v>
      </c>
      <c r="BU1220" t="s">
        <v>116</v>
      </c>
      <c r="BV1220" t="s">
        <v>137</v>
      </c>
      <c r="CC1220" t="s">
        <v>7100</v>
      </c>
      <c r="CF1220">
        <v>4</v>
      </c>
      <c r="CG1220">
        <v>3</v>
      </c>
      <c r="CH1220" t="s">
        <v>4763</v>
      </c>
    </row>
    <row r="1221" spans="1:86" x14ac:dyDescent="0.25">
      <c r="A1221">
        <v>1218</v>
      </c>
      <c r="B1221" t="s">
        <v>86</v>
      </c>
      <c r="C1221" t="s">
        <v>87</v>
      </c>
      <c r="D1221" t="s">
        <v>7200</v>
      </c>
      <c r="E1221" t="s">
        <v>1476</v>
      </c>
      <c r="F1221" t="s">
        <v>902</v>
      </c>
      <c r="H1221" t="s">
        <v>723</v>
      </c>
      <c r="I1221" t="s">
        <v>903</v>
      </c>
      <c r="J1221" t="s">
        <v>93</v>
      </c>
      <c r="P1221" t="s">
        <v>904</v>
      </c>
      <c r="Q1221" t="s">
        <v>95</v>
      </c>
      <c r="Z1221" t="s">
        <v>1803</v>
      </c>
      <c r="AB1221" t="s">
        <v>97</v>
      </c>
      <c r="AC1221" t="s">
        <v>1803</v>
      </c>
      <c r="AE1221" t="s">
        <v>1804</v>
      </c>
      <c r="AI1221" t="s">
        <v>7201</v>
      </c>
      <c r="AJ1221" t="s">
        <v>7201</v>
      </c>
      <c r="AK1221" t="s">
        <v>7201</v>
      </c>
      <c r="AN1221" t="s">
        <v>1485</v>
      </c>
      <c r="AO1221" t="s">
        <v>1486</v>
      </c>
      <c r="AV1221" t="s">
        <v>7051</v>
      </c>
      <c r="AX1221">
        <v>94</v>
      </c>
      <c r="AY1221" t="s">
        <v>1806</v>
      </c>
      <c r="AZ1221" t="s">
        <v>1807</v>
      </c>
      <c r="BA1221" t="s">
        <v>1808</v>
      </c>
      <c r="BB1221" t="s">
        <v>1809</v>
      </c>
      <c r="BC1221" t="s">
        <v>1810</v>
      </c>
      <c r="BH1221" t="s">
        <v>1811</v>
      </c>
      <c r="BI1221" t="s">
        <v>1812</v>
      </c>
      <c r="BJ1221" t="s">
        <v>1813</v>
      </c>
      <c r="BO1221" t="s">
        <v>110</v>
      </c>
      <c r="BP1221" t="s">
        <v>111</v>
      </c>
      <c r="BQ1221" t="s">
        <v>112</v>
      </c>
      <c r="BR1221" t="s">
        <v>1378</v>
      </c>
      <c r="BS1221" t="s">
        <v>1814</v>
      </c>
      <c r="BT1221" t="s">
        <v>1815</v>
      </c>
      <c r="BU1221" t="s">
        <v>116</v>
      </c>
      <c r="BV1221" t="s">
        <v>137</v>
      </c>
      <c r="CC1221" t="s">
        <v>7100</v>
      </c>
      <c r="CF1221">
        <v>5</v>
      </c>
      <c r="CG1221">
        <v>1</v>
      </c>
      <c r="CH1221" t="s">
        <v>4763</v>
      </c>
    </row>
    <row r="1222" spans="1:86" x14ac:dyDescent="0.25">
      <c r="A1222">
        <v>1219</v>
      </c>
      <c r="B1222" t="s">
        <v>86</v>
      </c>
      <c r="C1222" t="s">
        <v>87</v>
      </c>
      <c r="D1222" t="s">
        <v>7202</v>
      </c>
      <c r="E1222" t="s">
        <v>1476</v>
      </c>
      <c r="F1222" t="s">
        <v>902</v>
      </c>
      <c r="H1222" t="s">
        <v>723</v>
      </c>
      <c r="I1222" t="s">
        <v>903</v>
      </c>
      <c r="J1222" t="s">
        <v>93</v>
      </c>
      <c r="P1222" t="s">
        <v>904</v>
      </c>
      <c r="Q1222" t="s">
        <v>95</v>
      </c>
      <c r="Z1222" t="s">
        <v>1803</v>
      </c>
      <c r="AB1222" t="s">
        <v>97</v>
      </c>
      <c r="AC1222" t="s">
        <v>1803</v>
      </c>
      <c r="AE1222" t="s">
        <v>7203</v>
      </c>
      <c r="AI1222" t="s">
        <v>7204</v>
      </c>
      <c r="AJ1222" t="s">
        <v>7204</v>
      </c>
      <c r="AK1222" t="s">
        <v>7204</v>
      </c>
      <c r="AN1222" t="s">
        <v>1485</v>
      </c>
      <c r="AO1222" t="s">
        <v>1486</v>
      </c>
      <c r="AV1222" t="s">
        <v>7051</v>
      </c>
      <c r="AX1222">
        <v>94</v>
      </c>
      <c r="AY1222" t="s">
        <v>1806</v>
      </c>
      <c r="AZ1222" t="s">
        <v>1807</v>
      </c>
      <c r="BA1222" t="s">
        <v>1808</v>
      </c>
      <c r="BB1222" t="s">
        <v>1809</v>
      </c>
      <c r="BC1222" t="s">
        <v>1810</v>
      </c>
      <c r="BH1222" t="s">
        <v>1811</v>
      </c>
      <c r="BI1222" t="s">
        <v>1812</v>
      </c>
      <c r="BJ1222" t="s">
        <v>1813</v>
      </c>
      <c r="BO1222" t="s">
        <v>110</v>
      </c>
      <c r="BP1222" t="s">
        <v>111</v>
      </c>
      <c r="BQ1222" t="s">
        <v>112</v>
      </c>
      <c r="BR1222" t="s">
        <v>1378</v>
      </c>
      <c r="BS1222" t="s">
        <v>1814</v>
      </c>
      <c r="BT1222" t="s">
        <v>1815</v>
      </c>
      <c r="BU1222" t="s">
        <v>116</v>
      </c>
      <c r="BV1222" t="s">
        <v>137</v>
      </c>
      <c r="CC1222" t="s">
        <v>7100</v>
      </c>
      <c r="CF1222">
        <v>5</v>
      </c>
      <c r="CG1222">
        <v>1</v>
      </c>
      <c r="CH1222" t="s">
        <v>4763</v>
      </c>
    </row>
    <row r="1223" spans="1:86" x14ac:dyDescent="0.25">
      <c r="A1223">
        <v>1220</v>
      </c>
      <c r="B1223" t="s">
        <v>86</v>
      </c>
      <c r="C1223" t="s">
        <v>87</v>
      </c>
      <c r="D1223" t="s">
        <v>7205</v>
      </c>
      <c r="E1223" t="s">
        <v>1476</v>
      </c>
      <c r="F1223" t="s">
        <v>902</v>
      </c>
      <c r="H1223" t="s">
        <v>723</v>
      </c>
      <c r="I1223" t="s">
        <v>903</v>
      </c>
      <c r="J1223" t="s">
        <v>93</v>
      </c>
      <c r="P1223" t="s">
        <v>904</v>
      </c>
      <c r="Q1223" t="s">
        <v>95</v>
      </c>
      <c r="Z1223" t="s">
        <v>7206</v>
      </c>
      <c r="AB1223" t="s">
        <v>97</v>
      </c>
      <c r="AC1223" t="s">
        <v>7206</v>
      </c>
      <c r="AE1223" t="s">
        <v>7207</v>
      </c>
      <c r="AI1223" t="s">
        <v>7208</v>
      </c>
      <c r="AJ1223" t="s">
        <v>7208</v>
      </c>
      <c r="AK1223" t="s">
        <v>7208</v>
      </c>
      <c r="AN1223" t="s">
        <v>1485</v>
      </c>
      <c r="AO1223" t="s">
        <v>1486</v>
      </c>
      <c r="AV1223" t="s">
        <v>7209</v>
      </c>
      <c r="AX1223">
        <v>98</v>
      </c>
      <c r="AY1223" t="s">
        <v>7210</v>
      </c>
      <c r="AZ1223" t="s">
        <v>7211</v>
      </c>
      <c r="BA1223" t="s">
        <v>2387</v>
      </c>
      <c r="BB1223" t="s">
        <v>2388</v>
      </c>
      <c r="BC1223" t="s">
        <v>3541</v>
      </c>
      <c r="BG1223" t="s">
        <v>2067</v>
      </c>
      <c r="BH1223" t="s">
        <v>3542</v>
      </c>
      <c r="BI1223" t="s">
        <v>3543</v>
      </c>
      <c r="BM1223" t="s">
        <v>2068</v>
      </c>
      <c r="BN1223" t="s">
        <v>2069</v>
      </c>
      <c r="BO1223" t="s">
        <v>110</v>
      </c>
      <c r="BP1223" t="s">
        <v>111</v>
      </c>
      <c r="BQ1223" t="s">
        <v>112</v>
      </c>
      <c r="BR1223" t="s">
        <v>239</v>
      </c>
      <c r="BS1223" t="s">
        <v>2390</v>
      </c>
      <c r="BT1223" t="s">
        <v>207</v>
      </c>
      <c r="BU1223" t="s">
        <v>116</v>
      </c>
      <c r="BV1223" t="s">
        <v>475</v>
      </c>
      <c r="CF1223">
        <v>6</v>
      </c>
      <c r="CG1223">
        <v>1</v>
      </c>
      <c r="CH1223" t="s">
        <v>4763</v>
      </c>
    </row>
    <row r="1224" spans="1:86" x14ac:dyDescent="0.25">
      <c r="A1224">
        <v>1221</v>
      </c>
      <c r="B1224" t="s">
        <v>86</v>
      </c>
      <c r="C1224" t="s">
        <v>87</v>
      </c>
      <c r="D1224" t="s">
        <v>7212</v>
      </c>
      <c r="E1224" t="s">
        <v>1476</v>
      </c>
      <c r="F1224" t="s">
        <v>902</v>
      </c>
      <c r="H1224" t="s">
        <v>723</v>
      </c>
      <c r="I1224" t="s">
        <v>903</v>
      </c>
      <c r="J1224" t="s">
        <v>93</v>
      </c>
      <c r="P1224" t="s">
        <v>904</v>
      </c>
      <c r="Q1224" t="s">
        <v>95</v>
      </c>
      <c r="Z1224" t="s">
        <v>1754</v>
      </c>
      <c r="AB1224" t="s">
        <v>97</v>
      </c>
      <c r="AC1224" t="s">
        <v>1754</v>
      </c>
      <c r="AD1224" t="s">
        <v>1894</v>
      </c>
      <c r="AE1224" t="s">
        <v>7213</v>
      </c>
      <c r="AI1224" t="s">
        <v>7148</v>
      </c>
      <c r="AJ1224" t="s">
        <v>7148</v>
      </c>
      <c r="AK1224" t="s">
        <v>7148</v>
      </c>
      <c r="AL1224" t="s">
        <v>7149</v>
      </c>
      <c r="AN1224" t="s">
        <v>1485</v>
      </c>
      <c r="AO1224" t="s">
        <v>1486</v>
      </c>
      <c r="AV1224" t="s">
        <v>7214</v>
      </c>
      <c r="AW1224" t="s">
        <v>7215</v>
      </c>
      <c r="AX1224">
        <v>117</v>
      </c>
      <c r="AY1224" t="s">
        <v>7216</v>
      </c>
      <c r="AZ1224" t="s">
        <v>7217</v>
      </c>
      <c r="BA1224" t="s">
        <v>7218</v>
      </c>
      <c r="BB1224" t="s">
        <v>7219</v>
      </c>
      <c r="BH1224" t="s">
        <v>7220</v>
      </c>
      <c r="BI1224" t="s">
        <v>1629</v>
      </c>
      <c r="BO1224" t="s">
        <v>110</v>
      </c>
      <c r="BP1224" t="s">
        <v>111</v>
      </c>
      <c r="BQ1224" t="s">
        <v>112</v>
      </c>
      <c r="BR1224" t="s">
        <v>810</v>
      </c>
      <c r="BS1224" t="s">
        <v>1074</v>
      </c>
      <c r="BT1224" t="s">
        <v>1075</v>
      </c>
      <c r="BU1224" t="s">
        <v>116</v>
      </c>
      <c r="BV1224" t="s">
        <v>137</v>
      </c>
      <c r="CF1224">
        <v>6</v>
      </c>
      <c r="CG1224">
        <v>3</v>
      </c>
      <c r="CH1224" t="s">
        <v>4763</v>
      </c>
    </row>
    <row r="1225" spans="1:86" x14ac:dyDescent="0.25">
      <c r="A1225">
        <v>1222</v>
      </c>
      <c r="B1225" t="s">
        <v>86</v>
      </c>
      <c r="C1225" t="s">
        <v>87</v>
      </c>
      <c r="D1225" t="s">
        <v>7221</v>
      </c>
      <c r="E1225" t="s">
        <v>1476</v>
      </c>
      <c r="F1225" t="s">
        <v>902</v>
      </c>
      <c r="H1225" t="s">
        <v>723</v>
      </c>
      <c r="I1225" t="s">
        <v>903</v>
      </c>
      <c r="J1225" t="s">
        <v>93</v>
      </c>
      <c r="P1225" t="s">
        <v>904</v>
      </c>
      <c r="Q1225" t="s">
        <v>95</v>
      </c>
      <c r="Z1225" t="s">
        <v>1675</v>
      </c>
      <c r="AB1225" t="s">
        <v>97</v>
      </c>
      <c r="AC1225" t="s">
        <v>1675</v>
      </c>
      <c r="AD1225" t="s">
        <v>4871</v>
      </c>
      <c r="AE1225" t="s">
        <v>5578</v>
      </c>
      <c r="AI1225" t="s">
        <v>7222</v>
      </c>
      <c r="AJ1225" t="s">
        <v>7222</v>
      </c>
      <c r="AK1225" t="s">
        <v>7222</v>
      </c>
      <c r="AL1225" t="s">
        <v>7223</v>
      </c>
      <c r="AN1225" t="s">
        <v>1485</v>
      </c>
      <c r="AO1225" t="s">
        <v>1486</v>
      </c>
      <c r="AV1225" t="s">
        <v>7224</v>
      </c>
      <c r="AW1225" t="s">
        <v>7225</v>
      </c>
      <c r="AX1225">
        <v>59</v>
      </c>
      <c r="AY1225" t="s">
        <v>7226</v>
      </c>
      <c r="AZ1225" t="s">
        <v>7227</v>
      </c>
      <c r="BA1225" t="s">
        <v>5584</v>
      </c>
      <c r="BB1225" t="s">
        <v>1650</v>
      </c>
      <c r="BG1225" t="s">
        <v>1540</v>
      </c>
      <c r="BJ1225" t="s">
        <v>1541</v>
      </c>
      <c r="BM1225" t="s">
        <v>1652</v>
      </c>
      <c r="BN1225" t="s">
        <v>1653</v>
      </c>
      <c r="BO1225" t="s">
        <v>110</v>
      </c>
      <c r="BP1225" t="s">
        <v>111</v>
      </c>
      <c r="BQ1225" t="s">
        <v>112</v>
      </c>
      <c r="BR1225" t="s">
        <v>1711</v>
      </c>
      <c r="BS1225" t="s">
        <v>1712</v>
      </c>
      <c r="BT1225" t="s">
        <v>154</v>
      </c>
      <c r="BU1225" t="s">
        <v>116</v>
      </c>
      <c r="BV1225" t="s">
        <v>137</v>
      </c>
      <c r="CF1225">
        <v>6</v>
      </c>
      <c r="CG1225">
        <v>3</v>
      </c>
      <c r="CH1225" t="s">
        <v>4763</v>
      </c>
    </row>
    <row r="1226" spans="1:86" x14ac:dyDescent="0.25">
      <c r="A1226">
        <v>1223</v>
      </c>
      <c r="B1226" t="s">
        <v>86</v>
      </c>
      <c r="C1226" t="s">
        <v>87</v>
      </c>
      <c r="D1226" t="s">
        <v>7228</v>
      </c>
      <c r="E1226" t="s">
        <v>1476</v>
      </c>
      <c r="F1226" t="s">
        <v>902</v>
      </c>
      <c r="H1226" t="s">
        <v>723</v>
      </c>
      <c r="I1226" t="s">
        <v>903</v>
      </c>
      <c r="J1226" t="s">
        <v>93</v>
      </c>
      <c r="P1226" t="s">
        <v>904</v>
      </c>
      <c r="Q1226" t="s">
        <v>95</v>
      </c>
      <c r="Z1226" t="s">
        <v>1675</v>
      </c>
      <c r="AB1226" t="s">
        <v>97</v>
      </c>
      <c r="AC1226" t="s">
        <v>1675</v>
      </c>
      <c r="AD1226" t="s">
        <v>1873</v>
      </c>
      <c r="AE1226" t="s">
        <v>7229</v>
      </c>
      <c r="AI1226" t="s">
        <v>3925</v>
      </c>
      <c r="AJ1226" t="s">
        <v>3925</v>
      </c>
      <c r="AK1226" t="s">
        <v>3925</v>
      </c>
      <c r="AL1226" t="s">
        <v>7230</v>
      </c>
      <c r="AN1226" t="s">
        <v>1485</v>
      </c>
      <c r="AO1226" t="s">
        <v>1486</v>
      </c>
      <c r="AV1226" t="s">
        <v>7231</v>
      </c>
      <c r="AW1226" t="s">
        <v>7232</v>
      </c>
      <c r="AX1226">
        <v>103</v>
      </c>
      <c r="AY1226" t="s">
        <v>7233</v>
      </c>
      <c r="AZ1226" t="s">
        <v>7234</v>
      </c>
      <c r="BA1226" t="s">
        <v>234</v>
      </c>
      <c r="BB1226" t="s">
        <v>1725</v>
      </c>
      <c r="BG1226" t="s">
        <v>236</v>
      </c>
      <c r="BH1226" t="s">
        <v>1726</v>
      </c>
      <c r="BI1226" t="s">
        <v>438</v>
      </c>
      <c r="BM1226" t="s">
        <v>237</v>
      </c>
      <c r="BN1226" t="s">
        <v>238</v>
      </c>
      <c r="BO1226" t="s">
        <v>110</v>
      </c>
      <c r="BP1226" t="s">
        <v>111</v>
      </c>
      <c r="BQ1226" t="s">
        <v>112</v>
      </c>
      <c r="BR1226" t="s">
        <v>239</v>
      </c>
      <c r="BS1226" t="s">
        <v>240</v>
      </c>
      <c r="BT1226" t="s">
        <v>241</v>
      </c>
      <c r="BU1226" t="s">
        <v>116</v>
      </c>
      <c r="BV1226" t="s">
        <v>137</v>
      </c>
      <c r="CC1226" t="s">
        <v>7100</v>
      </c>
      <c r="CF1226">
        <v>4</v>
      </c>
      <c r="CG1226">
        <v>3</v>
      </c>
      <c r="CH1226" t="s">
        <v>4763</v>
      </c>
    </row>
    <row r="1227" spans="1:86" x14ac:dyDescent="0.25">
      <c r="A1227">
        <v>1224</v>
      </c>
      <c r="B1227" t="s">
        <v>86</v>
      </c>
      <c r="C1227" t="s">
        <v>87</v>
      </c>
      <c r="D1227" t="s">
        <v>7235</v>
      </c>
      <c r="E1227" t="s">
        <v>1476</v>
      </c>
      <c r="F1227" t="s">
        <v>902</v>
      </c>
      <c r="H1227" t="s">
        <v>723</v>
      </c>
      <c r="I1227" t="s">
        <v>903</v>
      </c>
      <c r="J1227" t="s">
        <v>93</v>
      </c>
      <c r="P1227" t="s">
        <v>904</v>
      </c>
      <c r="Q1227" t="s">
        <v>95</v>
      </c>
      <c r="Z1227" t="s">
        <v>1803</v>
      </c>
      <c r="AB1227" t="s">
        <v>97</v>
      </c>
      <c r="AC1227" t="s">
        <v>1803</v>
      </c>
      <c r="AD1227" t="s">
        <v>1873</v>
      </c>
      <c r="AE1227" t="s">
        <v>7236</v>
      </c>
      <c r="AI1227" t="s">
        <v>7237</v>
      </c>
      <c r="AJ1227" t="s">
        <v>7237</v>
      </c>
      <c r="AK1227" t="s">
        <v>7237</v>
      </c>
      <c r="AL1227" t="s">
        <v>7238</v>
      </c>
      <c r="AN1227" t="s">
        <v>1485</v>
      </c>
      <c r="AO1227" t="s">
        <v>1486</v>
      </c>
      <c r="AV1227" t="s">
        <v>7239</v>
      </c>
      <c r="AW1227" t="s">
        <v>7240</v>
      </c>
      <c r="AX1227">
        <v>78</v>
      </c>
      <c r="AY1227" t="s">
        <v>7173</v>
      </c>
      <c r="AZ1227" t="s">
        <v>7174</v>
      </c>
      <c r="BA1227" t="s">
        <v>1909</v>
      </c>
      <c r="BB1227" t="s">
        <v>6496</v>
      </c>
      <c r="BC1227" t="s">
        <v>7175</v>
      </c>
      <c r="BO1227" t="s">
        <v>110</v>
      </c>
      <c r="BP1227" t="s">
        <v>111</v>
      </c>
      <c r="BQ1227" t="s">
        <v>112</v>
      </c>
      <c r="BR1227" t="s">
        <v>1881</v>
      </c>
      <c r="BS1227" t="s">
        <v>6511</v>
      </c>
      <c r="BT1227" t="s">
        <v>2875</v>
      </c>
      <c r="BU1227" t="s">
        <v>116</v>
      </c>
      <c r="BV1227" t="s">
        <v>137</v>
      </c>
      <c r="CC1227" t="s">
        <v>7100</v>
      </c>
      <c r="CF1227">
        <v>5</v>
      </c>
      <c r="CG1227">
        <v>1</v>
      </c>
      <c r="CH1227" t="s">
        <v>4763</v>
      </c>
    </row>
    <row r="1228" spans="1:86" x14ac:dyDescent="0.25">
      <c r="A1228">
        <v>1225</v>
      </c>
      <c r="B1228" t="s">
        <v>86</v>
      </c>
      <c r="C1228" t="s">
        <v>87</v>
      </c>
      <c r="D1228" t="s">
        <v>7241</v>
      </c>
      <c r="E1228" t="s">
        <v>1476</v>
      </c>
      <c r="F1228" t="s">
        <v>902</v>
      </c>
      <c r="H1228" t="s">
        <v>723</v>
      </c>
      <c r="I1228" t="s">
        <v>903</v>
      </c>
      <c r="J1228" t="s">
        <v>93</v>
      </c>
      <c r="P1228" t="s">
        <v>904</v>
      </c>
      <c r="Q1228" t="s">
        <v>95</v>
      </c>
      <c r="Z1228" t="s">
        <v>6195</v>
      </c>
      <c r="AB1228" t="s">
        <v>97</v>
      </c>
      <c r="AC1228" t="s">
        <v>6195</v>
      </c>
      <c r="AD1228" t="s">
        <v>6679</v>
      </c>
      <c r="AE1228" t="s">
        <v>7242</v>
      </c>
      <c r="AI1228" t="s">
        <v>7243</v>
      </c>
      <c r="AJ1228" t="s">
        <v>7243</v>
      </c>
      <c r="AK1228" t="s">
        <v>7243</v>
      </c>
      <c r="AL1228" t="s">
        <v>7244</v>
      </c>
      <c r="AN1228" t="s">
        <v>1485</v>
      </c>
      <c r="AO1228" t="s">
        <v>1486</v>
      </c>
      <c r="AV1228" t="s">
        <v>7245</v>
      </c>
      <c r="AW1228" t="s">
        <v>7246</v>
      </c>
      <c r="AX1228">
        <v>62</v>
      </c>
      <c r="AY1228" t="s">
        <v>7247</v>
      </c>
      <c r="AZ1228" t="s">
        <v>7248</v>
      </c>
      <c r="BA1228" t="s">
        <v>2989</v>
      </c>
      <c r="BB1228" t="s">
        <v>2990</v>
      </c>
      <c r="BC1228" t="s">
        <v>7249</v>
      </c>
      <c r="BO1228" t="s">
        <v>110</v>
      </c>
      <c r="BP1228" t="s">
        <v>111</v>
      </c>
      <c r="BQ1228" t="s">
        <v>112</v>
      </c>
      <c r="BR1228" t="s">
        <v>2223</v>
      </c>
      <c r="BS1228" t="s">
        <v>2992</v>
      </c>
      <c r="BT1228" t="s">
        <v>983</v>
      </c>
      <c r="BU1228" t="s">
        <v>116</v>
      </c>
      <c r="BV1228" t="s">
        <v>602</v>
      </c>
      <c r="CF1228">
        <v>6</v>
      </c>
      <c r="CG1228">
        <v>1</v>
      </c>
      <c r="CH1228" t="s">
        <v>4763</v>
      </c>
    </row>
    <row r="1229" spans="1:86" x14ac:dyDescent="0.25">
      <c r="A1229">
        <v>1226</v>
      </c>
      <c r="B1229" t="s">
        <v>86</v>
      </c>
      <c r="C1229" t="s">
        <v>87</v>
      </c>
      <c r="D1229" t="s">
        <v>7250</v>
      </c>
      <c r="E1229" t="s">
        <v>1476</v>
      </c>
      <c r="F1229" t="s">
        <v>902</v>
      </c>
      <c r="H1229" t="s">
        <v>723</v>
      </c>
      <c r="I1229" t="s">
        <v>903</v>
      </c>
      <c r="J1229" t="s">
        <v>93</v>
      </c>
      <c r="P1229" t="s">
        <v>904</v>
      </c>
      <c r="Q1229" t="s">
        <v>95</v>
      </c>
      <c r="Z1229" t="s">
        <v>1533</v>
      </c>
      <c r="AB1229" t="s">
        <v>97</v>
      </c>
      <c r="AC1229" t="s">
        <v>1533</v>
      </c>
      <c r="AD1229" t="s">
        <v>1894</v>
      </c>
      <c r="AE1229" t="s">
        <v>7251</v>
      </c>
      <c r="AI1229" t="s">
        <v>512</v>
      </c>
      <c r="AJ1229" t="s">
        <v>512</v>
      </c>
      <c r="AK1229" t="s">
        <v>512</v>
      </c>
      <c r="AL1229" t="s">
        <v>7252</v>
      </c>
      <c r="AN1229" t="s">
        <v>1485</v>
      </c>
      <c r="AO1229" t="s">
        <v>1486</v>
      </c>
      <c r="AV1229" t="s">
        <v>7253</v>
      </c>
      <c r="AW1229" t="s">
        <v>7254</v>
      </c>
      <c r="AX1229">
        <v>39</v>
      </c>
      <c r="AY1229" t="s">
        <v>7255</v>
      </c>
      <c r="AZ1229" t="s">
        <v>7256</v>
      </c>
      <c r="BA1229" t="s">
        <v>1144</v>
      </c>
      <c r="BB1229" t="s">
        <v>1145</v>
      </c>
      <c r="BG1229" t="s">
        <v>1146</v>
      </c>
      <c r="BH1229" t="s">
        <v>7257</v>
      </c>
      <c r="BI1229" t="s">
        <v>704</v>
      </c>
      <c r="BM1229" t="s">
        <v>1147</v>
      </c>
      <c r="BN1229" t="s">
        <v>1148</v>
      </c>
      <c r="BO1229" t="s">
        <v>110</v>
      </c>
      <c r="BP1229" t="s">
        <v>111</v>
      </c>
      <c r="BQ1229" t="s">
        <v>112</v>
      </c>
      <c r="BR1229" t="s">
        <v>1149</v>
      </c>
      <c r="BS1229" t="s">
        <v>1150</v>
      </c>
      <c r="BT1229" t="s">
        <v>983</v>
      </c>
      <c r="BU1229" t="s">
        <v>116</v>
      </c>
      <c r="BV1229" t="s">
        <v>475</v>
      </c>
      <c r="CC1229" t="s">
        <v>7258</v>
      </c>
      <c r="CF1229">
        <v>7</v>
      </c>
      <c r="CG1229">
        <v>3</v>
      </c>
      <c r="CH1229" t="s">
        <v>4763</v>
      </c>
    </row>
    <row r="1230" spans="1:86" x14ac:dyDescent="0.25">
      <c r="A1230">
        <v>1227</v>
      </c>
      <c r="B1230" t="s">
        <v>86</v>
      </c>
      <c r="C1230" t="s">
        <v>87</v>
      </c>
      <c r="D1230" t="s">
        <v>7259</v>
      </c>
      <c r="E1230" t="s">
        <v>1476</v>
      </c>
      <c r="F1230" t="s">
        <v>902</v>
      </c>
      <c r="H1230" t="s">
        <v>723</v>
      </c>
      <c r="I1230" t="s">
        <v>903</v>
      </c>
      <c r="J1230" t="s">
        <v>93</v>
      </c>
      <c r="P1230" t="s">
        <v>904</v>
      </c>
      <c r="Q1230" t="s">
        <v>95</v>
      </c>
      <c r="Z1230" t="s">
        <v>1675</v>
      </c>
      <c r="AB1230" t="s">
        <v>97</v>
      </c>
      <c r="AC1230" t="s">
        <v>1675</v>
      </c>
      <c r="AD1230" t="s">
        <v>1873</v>
      </c>
      <c r="AE1230" t="s">
        <v>6931</v>
      </c>
      <c r="AI1230" t="s">
        <v>7260</v>
      </c>
      <c r="AJ1230" t="s">
        <v>7260</v>
      </c>
      <c r="AK1230" t="s">
        <v>7260</v>
      </c>
      <c r="AL1230" t="s">
        <v>7261</v>
      </c>
      <c r="AN1230" t="s">
        <v>1485</v>
      </c>
      <c r="AO1230" t="s">
        <v>1486</v>
      </c>
      <c r="AV1230" t="s">
        <v>7262</v>
      </c>
      <c r="AW1230" t="s">
        <v>7263</v>
      </c>
      <c r="AX1230">
        <v>51</v>
      </c>
      <c r="AY1230" t="s">
        <v>7264</v>
      </c>
      <c r="AZ1230" t="s">
        <v>7265</v>
      </c>
      <c r="BA1230" t="s">
        <v>1144</v>
      </c>
      <c r="BB1230" t="s">
        <v>1145</v>
      </c>
      <c r="BC1230" t="s">
        <v>7266</v>
      </c>
      <c r="BG1230" t="s">
        <v>1146</v>
      </c>
      <c r="BM1230" t="s">
        <v>1005</v>
      </c>
      <c r="BN1230" t="s">
        <v>1004</v>
      </c>
      <c r="BO1230" t="s">
        <v>110</v>
      </c>
      <c r="BP1230" t="s">
        <v>111</v>
      </c>
      <c r="BQ1230" t="s">
        <v>112</v>
      </c>
      <c r="BR1230" t="s">
        <v>1149</v>
      </c>
      <c r="BS1230" t="s">
        <v>1150</v>
      </c>
      <c r="BT1230" t="s">
        <v>983</v>
      </c>
      <c r="BU1230" t="s">
        <v>116</v>
      </c>
      <c r="BV1230" t="s">
        <v>602</v>
      </c>
      <c r="CC1230" t="s">
        <v>7267</v>
      </c>
      <c r="CF1230">
        <v>4</v>
      </c>
      <c r="CG1230">
        <v>1</v>
      </c>
      <c r="CH1230" t="s">
        <v>4763</v>
      </c>
    </row>
    <row r="1231" spans="1:86" x14ac:dyDescent="0.25">
      <c r="A1231">
        <v>1228</v>
      </c>
      <c r="B1231" t="s">
        <v>86</v>
      </c>
      <c r="C1231" t="s">
        <v>87</v>
      </c>
      <c r="D1231" t="s">
        <v>7268</v>
      </c>
      <c r="E1231" t="s">
        <v>1476</v>
      </c>
      <c r="F1231" t="s">
        <v>7269</v>
      </c>
      <c r="H1231" t="s">
        <v>7270</v>
      </c>
      <c r="I1231" t="s">
        <v>7271</v>
      </c>
      <c r="J1231" t="s">
        <v>93</v>
      </c>
      <c r="P1231" t="s">
        <v>7272</v>
      </c>
      <c r="Q1231" t="s">
        <v>95</v>
      </c>
      <c r="Z1231" t="s">
        <v>5511</v>
      </c>
      <c r="AB1231" t="s">
        <v>97</v>
      </c>
      <c r="AC1231" t="s">
        <v>5511</v>
      </c>
      <c r="AD1231" t="s">
        <v>1841</v>
      </c>
      <c r="AE1231" t="s">
        <v>6223</v>
      </c>
      <c r="AI1231" t="s">
        <v>7273</v>
      </c>
      <c r="AJ1231" t="s">
        <v>7273</v>
      </c>
      <c r="AK1231" t="s">
        <v>7273</v>
      </c>
      <c r="AL1231" t="s">
        <v>7274</v>
      </c>
      <c r="AN1231" t="s">
        <v>1485</v>
      </c>
      <c r="AO1231" t="s">
        <v>1486</v>
      </c>
      <c r="AV1231" t="s">
        <v>206</v>
      </c>
      <c r="AW1231" t="s">
        <v>206</v>
      </c>
      <c r="AX1231">
        <v>112</v>
      </c>
      <c r="AY1231" t="s">
        <v>7275</v>
      </c>
      <c r="AZ1231" t="s">
        <v>7276</v>
      </c>
      <c r="BA1231" t="s">
        <v>203</v>
      </c>
      <c r="BB1231" t="s">
        <v>493</v>
      </c>
      <c r="BC1231" t="s">
        <v>7277</v>
      </c>
      <c r="BO1231" t="s">
        <v>110</v>
      </c>
      <c r="BP1231" t="s">
        <v>111</v>
      </c>
      <c r="BQ1231" t="s">
        <v>112</v>
      </c>
      <c r="BR1231" t="s">
        <v>206</v>
      </c>
      <c r="BS1231" t="s">
        <v>206</v>
      </c>
      <c r="BT1231" t="s">
        <v>481</v>
      </c>
      <c r="BU1231" t="s">
        <v>116</v>
      </c>
      <c r="BV1231" t="s">
        <v>137</v>
      </c>
      <c r="CF1231">
        <v>5</v>
      </c>
      <c r="CG1231">
        <v>1</v>
      </c>
      <c r="CH1231" t="s">
        <v>4763</v>
      </c>
    </row>
    <row r="1232" spans="1:86" x14ac:dyDescent="0.25">
      <c r="A1232">
        <v>1229</v>
      </c>
      <c r="B1232" t="s">
        <v>86</v>
      </c>
      <c r="C1232" t="s">
        <v>87</v>
      </c>
      <c r="D1232" t="s">
        <v>7278</v>
      </c>
      <c r="E1232" t="s">
        <v>1476</v>
      </c>
      <c r="F1232" t="s">
        <v>7269</v>
      </c>
      <c r="H1232" t="s">
        <v>7270</v>
      </c>
      <c r="I1232" t="s">
        <v>7271</v>
      </c>
      <c r="J1232" t="s">
        <v>93</v>
      </c>
      <c r="P1232" t="s">
        <v>7272</v>
      </c>
      <c r="Q1232" t="s">
        <v>95</v>
      </c>
      <c r="Z1232" t="s">
        <v>1675</v>
      </c>
      <c r="AB1232" t="s">
        <v>97</v>
      </c>
      <c r="AC1232" t="s">
        <v>1675</v>
      </c>
      <c r="AD1232" t="s">
        <v>4880</v>
      </c>
      <c r="AE1232" t="s">
        <v>6158</v>
      </c>
      <c r="AI1232" t="s">
        <v>7279</v>
      </c>
      <c r="AJ1232" t="s">
        <v>7279</v>
      </c>
      <c r="AK1232" t="s">
        <v>7279</v>
      </c>
      <c r="AL1232" t="s">
        <v>7280</v>
      </c>
      <c r="AN1232" t="s">
        <v>1485</v>
      </c>
      <c r="AO1232" t="s">
        <v>1486</v>
      </c>
      <c r="AV1232" t="s">
        <v>7281</v>
      </c>
      <c r="AW1232" t="s">
        <v>7282</v>
      </c>
      <c r="AX1232">
        <v>53</v>
      </c>
      <c r="AY1232" t="s">
        <v>7283</v>
      </c>
      <c r="AZ1232" t="s">
        <v>7284</v>
      </c>
      <c r="BA1232" t="s">
        <v>2027</v>
      </c>
      <c r="BB1232" t="s">
        <v>3818</v>
      </c>
      <c r="BO1232" t="s">
        <v>110</v>
      </c>
      <c r="BP1232" t="s">
        <v>111</v>
      </c>
      <c r="BQ1232" t="s">
        <v>112</v>
      </c>
      <c r="BR1232" t="s">
        <v>239</v>
      </c>
      <c r="BS1232" t="s">
        <v>1697</v>
      </c>
      <c r="BT1232" t="s">
        <v>625</v>
      </c>
      <c r="BU1232" t="s">
        <v>116</v>
      </c>
      <c r="BV1232" t="s">
        <v>137</v>
      </c>
      <c r="CC1232" t="s">
        <v>7285</v>
      </c>
      <c r="CF1232">
        <v>4</v>
      </c>
      <c r="CG1232">
        <v>3</v>
      </c>
      <c r="CH1232" t="s">
        <v>4763</v>
      </c>
    </row>
    <row r="1233" spans="1:86" x14ac:dyDescent="0.25">
      <c r="A1233">
        <v>1230</v>
      </c>
      <c r="B1233" t="s">
        <v>86</v>
      </c>
      <c r="C1233" t="s">
        <v>87</v>
      </c>
      <c r="D1233" t="s">
        <v>7286</v>
      </c>
      <c r="E1233" t="s">
        <v>1476</v>
      </c>
      <c r="F1233" t="s">
        <v>1152</v>
      </c>
      <c r="H1233" t="s">
        <v>1153</v>
      </c>
      <c r="I1233" t="s">
        <v>1154</v>
      </c>
      <c r="J1233" t="s">
        <v>93</v>
      </c>
      <c r="P1233" t="s">
        <v>1155</v>
      </c>
      <c r="Q1233" t="s">
        <v>95</v>
      </c>
      <c r="Z1233" t="s">
        <v>945</v>
      </c>
      <c r="AB1233" t="s">
        <v>97</v>
      </c>
      <c r="AC1233" t="s">
        <v>945</v>
      </c>
      <c r="AD1233" t="s">
        <v>1990</v>
      </c>
      <c r="AE1233" t="s">
        <v>7287</v>
      </c>
      <c r="AI1233" t="s">
        <v>7288</v>
      </c>
      <c r="AJ1233" t="s">
        <v>7288</v>
      </c>
      <c r="AK1233" t="s">
        <v>7288</v>
      </c>
      <c r="AL1233" t="s">
        <v>7289</v>
      </c>
      <c r="AN1233" t="s">
        <v>1485</v>
      </c>
      <c r="AO1233" t="s">
        <v>1486</v>
      </c>
      <c r="AV1233" t="s">
        <v>7290</v>
      </c>
      <c r="AW1233" t="s">
        <v>7291</v>
      </c>
      <c r="AX1233">
        <v>80</v>
      </c>
      <c r="AY1233" t="s">
        <v>5552</v>
      </c>
      <c r="AZ1233" t="s">
        <v>5553</v>
      </c>
      <c r="BA1233" t="s">
        <v>1162</v>
      </c>
      <c r="BB1233" t="s">
        <v>1163</v>
      </c>
      <c r="BO1233" t="s">
        <v>110</v>
      </c>
      <c r="BP1233" t="s">
        <v>111</v>
      </c>
      <c r="BQ1233" t="s">
        <v>112</v>
      </c>
      <c r="BR1233" t="s">
        <v>252</v>
      </c>
      <c r="BS1233" t="s">
        <v>1164</v>
      </c>
      <c r="BT1233" t="s">
        <v>254</v>
      </c>
      <c r="BU1233" t="s">
        <v>116</v>
      </c>
      <c r="BV1233" t="s">
        <v>137</v>
      </c>
      <c r="CF1233">
        <v>4</v>
      </c>
      <c r="CG1233">
        <v>3</v>
      </c>
      <c r="CH1233" t="s">
        <v>4763</v>
      </c>
    </row>
    <row r="1234" spans="1:86" x14ac:dyDescent="0.25">
      <c r="A1234">
        <v>1231</v>
      </c>
      <c r="B1234" t="s">
        <v>86</v>
      </c>
      <c r="C1234" t="s">
        <v>87</v>
      </c>
      <c r="D1234" t="s">
        <v>7292</v>
      </c>
      <c r="E1234" t="s">
        <v>1476</v>
      </c>
      <c r="F1234" t="s">
        <v>1152</v>
      </c>
      <c r="H1234" t="s">
        <v>1153</v>
      </c>
      <c r="I1234" t="s">
        <v>1154</v>
      </c>
      <c r="J1234" t="s">
        <v>93</v>
      </c>
      <c r="P1234" t="s">
        <v>1155</v>
      </c>
      <c r="Q1234" t="s">
        <v>95</v>
      </c>
      <c r="Z1234" t="s">
        <v>945</v>
      </c>
      <c r="AB1234" t="s">
        <v>97</v>
      </c>
      <c r="AC1234" t="s">
        <v>945</v>
      </c>
      <c r="AD1234" t="s">
        <v>1990</v>
      </c>
      <c r="AE1234" t="s">
        <v>7287</v>
      </c>
      <c r="AI1234" t="s">
        <v>7288</v>
      </c>
      <c r="AJ1234" t="s">
        <v>7288</v>
      </c>
      <c r="AK1234" t="s">
        <v>7288</v>
      </c>
      <c r="AL1234" t="s">
        <v>7289</v>
      </c>
      <c r="AN1234" t="s">
        <v>1485</v>
      </c>
      <c r="AO1234" t="s">
        <v>1486</v>
      </c>
      <c r="AV1234" t="s">
        <v>7290</v>
      </c>
      <c r="AW1234" t="s">
        <v>7291</v>
      </c>
      <c r="AX1234">
        <v>80</v>
      </c>
      <c r="AY1234" t="s">
        <v>5552</v>
      </c>
      <c r="AZ1234" t="s">
        <v>5553</v>
      </c>
      <c r="BA1234" t="s">
        <v>1162</v>
      </c>
      <c r="BB1234" t="s">
        <v>1163</v>
      </c>
      <c r="BO1234" t="s">
        <v>110</v>
      </c>
      <c r="BP1234" t="s">
        <v>111</v>
      </c>
      <c r="BQ1234" t="s">
        <v>112</v>
      </c>
      <c r="BR1234" t="s">
        <v>252</v>
      </c>
      <c r="BS1234" t="s">
        <v>1164</v>
      </c>
      <c r="BT1234" t="s">
        <v>254</v>
      </c>
      <c r="BU1234" t="s">
        <v>116</v>
      </c>
      <c r="BV1234" t="s">
        <v>137</v>
      </c>
      <c r="CF1234">
        <v>4</v>
      </c>
      <c r="CG1234">
        <v>3</v>
      </c>
      <c r="CH1234" t="s">
        <v>4763</v>
      </c>
    </row>
    <row r="1235" spans="1:86" x14ac:dyDescent="0.25">
      <c r="A1235">
        <v>1232</v>
      </c>
      <c r="B1235" t="s">
        <v>86</v>
      </c>
      <c r="C1235" t="s">
        <v>87</v>
      </c>
      <c r="D1235" t="s">
        <v>7293</v>
      </c>
      <c r="E1235" t="s">
        <v>1476</v>
      </c>
      <c r="F1235" t="s">
        <v>641</v>
      </c>
      <c r="H1235" t="s">
        <v>642</v>
      </c>
      <c r="I1235" t="s">
        <v>643</v>
      </c>
      <c r="J1235" t="s">
        <v>93</v>
      </c>
      <c r="P1235" t="s">
        <v>644</v>
      </c>
      <c r="Q1235" t="s">
        <v>95</v>
      </c>
      <c r="Z1235" t="s">
        <v>261</v>
      </c>
      <c r="AB1235" t="s">
        <v>97</v>
      </c>
      <c r="AC1235" t="s">
        <v>261</v>
      </c>
      <c r="AD1235" t="s">
        <v>5416</v>
      </c>
      <c r="AE1235" t="s">
        <v>7294</v>
      </c>
      <c r="AI1235" t="s">
        <v>1221</v>
      </c>
      <c r="AJ1235" t="s">
        <v>1221</v>
      </c>
      <c r="AK1235" t="s">
        <v>1221</v>
      </c>
      <c r="AL1235" t="s">
        <v>1222</v>
      </c>
      <c r="AN1235" t="s">
        <v>1485</v>
      </c>
      <c r="AO1235" t="s">
        <v>1486</v>
      </c>
      <c r="AV1235" t="s">
        <v>7295</v>
      </c>
      <c r="AW1235" t="s">
        <v>7296</v>
      </c>
      <c r="AX1235">
        <v>109</v>
      </c>
      <c r="AY1235" t="s">
        <v>5439</v>
      </c>
      <c r="AZ1235" t="s">
        <v>5440</v>
      </c>
      <c r="BA1235" t="s">
        <v>964</v>
      </c>
      <c r="BB1235" t="s">
        <v>965</v>
      </c>
      <c r="BC1235" t="s">
        <v>4384</v>
      </c>
      <c r="BG1235" t="s">
        <v>268</v>
      </c>
      <c r="BJ1235" t="s">
        <v>269</v>
      </c>
      <c r="BO1235" t="s">
        <v>110</v>
      </c>
      <c r="BP1235" t="s">
        <v>111</v>
      </c>
      <c r="BQ1235" t="s">
        <v>112</v>
      </c>
      <c r="BR1235" t="s">
        <v>392</v>
      </c>
      <c r="BS1235" t="s">
        <v>966</v>
      </c>
      <c r="BT1235" t="s">
        <v>241</v>
      </c>
      <c r="BU1235" t="s">
        <v>116</v>
      </c>
      <c r="BV1235" t="s">
        <v>187</v>
      </c>
      <c r="CF1235">
        <v>4</v>
      </c>
      <c r="CG1235">
        <v>1</v>
      </c>
      <c r="CH1235" t="s">
        <v>4763</v>
      </c>
    </row>
    <row r="1236" spans="1:86" x14ac:dyDescent="0.25">
      <c r="A1236">
        <v>1233</v>
      </c>
      <c r="B1236" t="s">
        <v>86</v>
      </c>
      <c r="C1236" t="s">
        <v>87</v>
      </c>
      <c r="D1236" t="s">
        <v>7297</v>
      </c>
      <c r="E1236" t="s">
        <v>1476</v>
      </c>
      <c r="F1236" t="s">
        <v>641</v>
      </c>
      <c r="H1236" t="s">
        <v>642</v>
      </c>
      <c r="I1236" t="s">
        <v>643</v>
      </c>
      <c r="J1236" t="s">
        <v>93</v>
      </c>
      <c r="P1236" t="s">
        <v>644</v>
      </c>
      <c r="Q1236" t="s">
        <v>95</v>
      </c>
      <c r="Z1236" t="s">
        <v>7298</v>
      </c>
      <c r="AB1236" t="s">
        <v>97</v>
      </c>
      <c r="AC1236" t="s">
        <v>4925</v>
      </c>
      <c r="AD1236" t="s">
        <v>1077</v>
      </c>
      <c r="AE1236" t="s">
        <v>7299</v>
      </c>
      <c r="AI1236" t="s">
        <v>342</v>
      </c>
      <c r="AJ1236" t="s">
        <v>342</v>
      </c>
      <c r="AK1236" t="s">
        <v>342</v>
      </c>
      <c r="AL1236" t="s">
        <v>7300</v>
      </c>
      <c r="AN1236" t="s">
        <v>1485</v>
      </c>
      <c r="AO1236" t="s">
        <v>1486</v>
      </c>
      <c r="AV1236" t="s">
        <v>7301</v>
      </c>
      <c r="AW1236" t="s">
        <v>7302</v>
      </c>
      <c r="AX1236">
        <v>87</v>
      </c>
      <c r="AY1236" t="s">
        <v>7303</v>
      </c>
      <c r="AZ1236" t="s">
        <v>7304</v>
      </c>
      <c r="BA1236" t="s">
        <v>6145</v>
      </c>
      <c r="BB1236" t="s">
        <v>6146</v>
      </c>
      <c r="BC1236" t="s">
        <v>7305</v>
      </c>
      <c r="BJ1236" t="s">
        <v>1813</v>
      </c>
      <c r="BO1236" t="s">
        <v>110</v>
      </c>
      <c r="BP1236" t="s">
        <v>111</v>
      </c>
      <c r="BQ1236" t="s">
        <v>112</v>
      </c>
      <c r="BR1236" t="s">
        <v>1544</v>
      </c>
      <c r="BS1236" t="s">
        <v>6147</v>
      </c>
      <c r="BT1236" t="s">
        <v>1815</v>
      </c>
      <c r="BU1236" t="s">
        <v>116</v>
      </c>
      <c r="BV1236" t="s">
        <v>2046</v>
      </c>
      <c r="CC1236" t="s">
        <v>7299</v>
      </c>
      <c r="CF1236">
        <v>6</v>
      </c>
      <c r="CG1236">
        <v>1</v>
      </c>
      <c r="CH1236" t="s">
        <v>4763</v>
      </c>
    </row>
    <row r="1237" spans="1:86" x14ac:dyDescent="0.25">
      <c r="A1237">
        <v>1234</v>
      </c>
      <c r="B1237" t="s">
        <v>86</v>
      </c>
      <c r="C1237" t="s">
        <v>87</v>
      </c>
      <c r="D1237" t="s">
        <v>7306</v>
      </c>
      <c r="E1237" t="s">
        <v>1476</v>
      </c>
      <c r="F1237" t="s">
        <v>641</v>
      </c>
      <c r="H1237" t="s">
        <v>642</v>
      </c>
      <c r="I1237" t="s">
        <v>643</v>
      </c>
      <c r="J1237" t="s">
        <v>93</v>
      </c>
      <c r="P1237" t="s">
        <v>644</v>
      </c>
      <c r="Q1237" t="s">
        <v>95</v>
      </c>
      <c r="Z1237" t="s">
        <v>6777</v>
      </c>
      <c r="AB1237" t="s">
        <v>97</v>
      </c>
      <c r="AC1237" t="s">
        <v>6777</v>
      </c>
      <c r="AD1237" t="s">
        <v>946</v>
      </c>
      <c r="AE1237" t="s">
        <v>7307</v>
      </c>
      <c r="AI1237" t="s">
        <v>7308</v>
      </c>
      <c r="AJ1237" t="s">
        <v>7308</v>
      </c>
      <c r="AK1237" t="s">
        <v>7308</v>
      </c>
      <c r="AL1237" t="s">
        <v>7309</v>
      </c>
      <c r="AN1237" t="s">
        <v>1485</v>
      </c>
      <c r="AO1237" t="s">
        <v>1486</v>
      </c>
      <c r="AV1237" t="s">
        <v>7310</v>
      </c>
      <c r="AW1237" t="s">
        <v>7311</v>
      </c>
      <c r="AX1237">
        <v>70</v>
      </c>
      <c r="AY1237" t="s">
        <v>7312</v>
      </c>
      <c r="AZ1237" t="s">
        <v>7313</v>
      </c>
      <c r="BA1237" t="s">
        <v>1595</v>
      </c>
      <c r="BB1237" t="s">
        <v>1596</v>
      </c>
      <c r="BC1237" t="s">
        <v>7314</v>
      </c>
      <c r="BJ1237" t="s">
        <v>353</v>
      </c>
      <c r="BO1237" t="s">
        <v>110</v>
      </c>
      <c r="BP1237" t="s">
        <v>111</v>
      </c>
      <c r="BQ1237" t="s">
        <v>112</v>
      </c>
      <c r="BR1237" t="s">
        <v>354</v>
      </c>
      <c r="BS1237" t="s">
        <v>355</v>
      </c>
      <c r="BT1237" t="s">
        <v>356</v>
      </c>
      <c r="BU1237" t="s">
        <v>116</v>
      </c>
      <c r="BV1237" t="s">
        <v>475</v>
      </c>
      <c r="CF1237">
        <v>6</v>
      </c>
      <c r="CG1237">
        <v>1</v>
      </c>
      <c r="CH1237" t="s">
        <v>4763</v>
      </c>
    </row>
    <row r="1238" spans="1:86" x14ac:dyDescent="0.25">
      <c r="A1238">
        <v>1235</v>
      </c>
      <c r="B1238" t="s">
        <v>86</v>
      </c>
      <c r="C1238" t="s">
        <v>87</v>
      </c>
      <c r="D1238" t="s">
        <v>7315</v>
      </c>
      <c r="E1238" t="s">
        <v>1476</v>
      </c>
      <c r="F1238" t="s">
        <v>641</v>
      </c>
      <c r="H1238" t="s">
        <v>642</v>
      </c>
      <c r="I1238" t="s">
        <v>643</v>
      </c>
      <c r="J1238" t="s">
        <v>93</v>
      </c>
      <c r="P1238" t="s">
        <v>644</v>
      </c>
      <c r="Q1238" t="s">
        <v>95</v>
      </c>
      <c r="Z1238" t="s">
        <v>7316</v>
      </c>
      <c r="AB1238" t="s">
        <v>97</v>
      </c>
      <c r="AC1238" t="s">
        <v>7316</v>
      </c>
      <c r="AD1238" t="s">
        <v>412</v>
      </c>
      <c r="AE1238" t="s">
        <v>7317</v>
      </c>
      <c r="AI1238" t="s">
        <v>1221</v>
      </c>
      <c r="AJ1238" t="s">
        <v>1221</v>
      </c>
      <c r="AK1238" t="s">
        <v>1221</v>
      </c>
      <c r="AL1238" t="s">
        <v>7318</v>
      </c>
      <c r="AN1238" t="s">
        <v>1485</v>
      </c>
      <c r="AO1238" t="s">
        <v>1486</v>
      </c>
      <c r="AV1238" t="s">
        <v>7319</v>
      </c>
      <c r="AW1238" t="s">
        <v>7320</v>
      </c>
      <c r="AX1238">
        <v>50</v>
      </c>
      <c r="AY1238" t="s">
        <v>7321</v>
      </c>
      <c r="AZ1238" t="s">
        <v>7322</v>
      </c>
      <c r="BA1238" t="s">
        <v>3387</v>
      </c>
      <c r="BB1238" t="s">
        <v>3388</v>
      </c>
      <c r="BC1238" t="s">
        <v>7323</v>
      </c>
      <c r="BM1238" t="s">
        <v>1005</v>
      </c>
      <c r="BN1238" t="s">
        <v>1004</v>
      </c>
      <c r="BO1238" t="s">
        <v>110</v>
      </c>
      <c r="BP1238" t="s">
        <v>111</v>
      </c>
      <c r="BQ1238" t="s">
        <v>112</v>
      </c>
      <c r="BR1238" t="s">
        <v>252</v>
      </c>
      <c r="BS1238" t="s">
        <v>4798</v>
      </c>
      <c r="BT1238" t="s">
        <v>983</v>
      </c>
      <c r="BU1238" t="s">
        <v>116</v>
      </c>
      <c r="BV1238" t="s">
        <v>137</v>
      </c>
      <c r="CF1238">
        <v>4</v>
      </c>
      <c r="CG1238">
        <v>1</v>
      </c>
      <c r="CH1238" t="s">
        <v>4763</v>
      </c>
    </row>
    <row r="1239" spans="1:86" x14ac:dyDescent="0.25">
      <c r="A1239">
        <v>1236</v>
      </c>
      <c r="B1239" t="s">
        <v>86</v>
      </c>
      <c r="C1239" t="s">
        <v>87</v>
      </c>
      <c r="D1239" t="s">
        <v>7324</v>
      </c>
      <c r="E1239" t="s">
        <v>1476</v>
      </c>
      <c r="F1239" t="s">
        <v>641</v>
      </c>
      <c r="H1239" t="s">
        <v>642</v>
      </c>
      <c r="I1239" t="s">
        <v>643</v>
      </c>
      <c r="J1239" t="s">
        <v>93</v>
      </c>
      <c r="P1239" t="s">
        <v>644</v>
      </c>
      <c r="Q1239" t="s">
        <v>95</v>
      </c>
      <c r="Z1239" t="s">
        <v>3526</v>
      </c>
      <c r="AB1239" t="s">
        <v>97</v>
      </c>
      <c r="AC1239" t="s">
        <v>3526</v>
      </c>
      <c r="AD1239" t="s">
        <v>1949</v>
      </c>
      <c r="AE1239" t="s">
        <v>7325</v>
      </c>
      <c r="AI1239" t="s">
        <v>1035</v>
      </c>
      <c r="AJ1239" t="s">
        <v>1035</v>
      </c>
      <c r="AK1239" t="s">
        <v>1035</v>
      </c>
      <c r="AL1239" t="s">
        <v>7326</v>
      </c>
      <c r="AN1239" t="s">
        <v>1485</v>
      </c>
      <c r="AO1239" t="s">
        <v>1486</v>
      </c>
      <c r="AV1239" t="s">
        <v>7327</v>
      </c>
      <c r="AW1239" t="s">
        <v>7328</v>
      </c>
      <c r="AX1239">
        <v>62</v>
      </c>
      <c r="AY1239" t="s">
        <v>3522</v>
      </c>
      <c r="AZ1239" t="s">
        <v>3523</v>
      </c>
      <c r="BA1239" t="s">
        <v>2266</v>
      </c>
      <c r="BB1239" t="s">
        <v>1781</v>
      </c>
      <c r="BC1239" t="s">
        <v>3524</v>
      </c>
      <c r="BF1239" t="s">
        <v>2030</v>
      </c>
      <c r="BM1239" t="s">
        <v>2031</v>
      </c>
      <c r="BN1239" t="s">
        <v>2032</v>
      </c>
      <c r="BO1239" t="s">
        <v>110</v>
      </c>
      <c r="BP1239" t="s">
        <v>111</v>
      </c>
      <c r="BQ1239" t="s">
        <v>112</v>
      </c>
      <c r="BR1239" t="s">
        <v>239</v>
      </c>
      <c r="BS1239" t="s">
        <v>1784</v>
      </c>
      <c r="BT1239" t="s">
        <v>625</v>
      </c>
      <c r="BU1239" t="s">
        <v>116</v>
      </c>
      <c r="BV1239" t="s">
        <v>137</v>
      </c>
      <c r="CF1239">
        <v>6</v>
      </c>
      <c r="CG1239">
        <v>1</v>
      </c>
      <c r="CH1239" t="s">
        <v>4763</v>
      </c>
    </row>
    <row r="1240" spans="1:86" x14ac:dyDescent="0.25">
      <c r="A1240">
        <v>1237</v>
      </c>
      <c r="B1240" t="s">
        <v>86</v>
      </c>
      <c r="C1240" t="s">
        <v>87</v>
      </c>
      <c r="D1240" t="s">
        <v>7329</v>
      </c>
      <c r="E1240" t="s">
        <v>1476</v>
      </c>
      <c r="F1240" t="s">
        <v>641</v>
      </c>
      <c r="H1240" t="s">
        <v>642</v>
      </c>
      <c r="I1240" t="s">
        <v>643</v>
      </c>
      <c r="J1240" t="s">
        <v>93</v>
      </c>
      <c r="P1240" t="s">
        <v>644</v>
      </c>
      <c r="Q1240" t="s">
        <v>95</v>
      </c>
      <c r="Z1240" t="s">
        <v>7330</v>
      </c>
      <c r="AB1240" t="s">
        <v>97</v>
      </c>
      <c r="AC1240" t="s">
        <v>7330</v>
      </c>
      <c r="AD1240" t="s">
        <v>1949</v>
      </c>
      <c r="AE1240" t="s">
        <v>7331</v>
      </c>
      <c r="AI1240" t="s">
        <v>7332</v>
      </c>
      <c r="AJ1240" t="s">
        <v>7332</v>
      </c>
      <c r="AK1240" t="s">
        <v>7332</v>
      </c>
      <c r="AL1240" t="s">
        <v>7333</v>
      </c>
      <c r="AN1240" t="s">
        <v>1485</v>
      </c>
      <c r="AO1240" t="s">
        <v>1486</v>
      </c>
      <c r="AV1240" t="s">
        <v>7334</v>
      </c>
      <c r="AW1240" t="s">
        <v>7335</v>
      </c>
      <c r="AX1240">
        <v>65</v>
      </c>
      <c r="AY1240" t="s">
        <v>2264</v>
      </c>
      <c r="AZ1240" t="s">
        <v>2265</v>
      </c>
      <c r="BA1240" t="s">
        <v>2266</v>
      </c>
      <c r="BB1240" t="s">
        <v>1781</v>
      </c>
      <c r="BC1240" t="s">
        <v>2267</v>
      </c>
      <c r="BF1240" t="s">
        <v>2030</v>
      </c>
      <c r="BM1240" t="s">
        <v>2031</v>
      </c>
      <c r="BN1240" t="s">
        <v>2032</v>
      </c>
      <c r="BO1240" t="s">
        <v>110</v>
      </c>
      <c r="BP1240" t="s">
        <v>111</v>
      </c>
      <c r="BQ1240" t="s">
        <v>112</v>
      </c>
      <c r="BR1240" t="s">
        <v>239</v>
      </c>
      <c r="BS1240" t="s">
        <v>1784</v>
      </c>
      <c r="BT1240" t="s">
        <v>254</v>
      </c>
      <c r="BU1240" t="s">
        <v>116</v>
      </c>
      <c r="BV1240" t="s">
        <v>2039</v>
      </c>
      <c r="CF1240">
        <v>6</v>
      </c>
      <c r="CG1240">
        <v>1</v>
      </c>
      <c r="CH1240" t="s">
        <v>4763</v>
      </c>
    </row>
    <row r="1241" spans="1:86" x14ac:dyDescent="0.25">
      <c r="A1241">
        <v>1238</v>
      </c>
      <c r="B1241" t="s">
        <v>86</v>
      </c>
      <c r="C1241" t="s">
        <v>87</v>
      </c>
      <c r="D1241" t="s">
        <v>7336</v>
      </c>
      <c r="E1241" t="s">
        <v>1476</v>
      </c>
      <c r="F1241" t="s">
        <v>641</v>
      </c>
      <c r="H1241" t="s">
        <v>642</v>
      </c>
      <c r="I1241" t="s">
        <v>643</v>
      </c>
      <c r="J1241" t="s">
        <v>93</v>
      </c>
      <c r="P1241" t="s">
        <v>644</v>
      </c>
      <c r="Q1241" t="s">
        <v>95</v>
      </c>
      <c r="Z1241" t="s">
        <v>7337</v>
      </c>
      <c r="AB1241" t="s">
        <v>97</v>
      </c>
      <c r="AC1241" t="s">
        <v>2765</v>
      </c>
      <c r="AD1241" t="s">
        <v>1448</v>
      </c>
      <c r="AE1241" t="s">
        <v>1949</v>
      </c>
      <c r="AI1241" t="s">
        <v>1077</v>
      </c>
      <c r="AJ1241" t="s">
        <v>1077</v>
      </c>
      <c r="AK1241" t="s">
        <v>1077</v>
      </c>
      <c r="AL1241" t="s">
        <v>490</v>
      </c>
      <c r="AN1241" t="s">
        <v>1485</v>
      </c>
      <c r="AO1241" t="s">
        <v>1486</v>
      </c>
      <c r="AV1241" t="s">
        <v>7338</v>
      </c>
      <c r="AW1241" t="s">
        <v>7339</v>
      </c>
      <c r="AX1241">
        <v>55</v>
      </c>
      <c r="AY1241" t="s">
        <v>7340</v>
      </c>
      <c r="AZ1241" t="s">
        <v>7341</v>
      </c>
      <c r="BA1241" t="s">
        <v>1694</v>
      </c>
      <c r="BB1241" t="s">
        <v>1695</v>
      </c>
      <c r="BC1241" t="s">
        <v>7342</v>
      </c>
      <c r="BO1241" t="s">
        <v>110</v>
      </c>
      <c r="BP1241" t="s">
        <v>111</v>
      </c>
      <c r="BQ1241" t="s">
        <v>112</v>
      </c>
      <c r="BR1241" t="s">
        <v>239</v>
      </c>
      <c r="BS1241" t="s">
        <v>1697</v>
      </c>
      <c r="BT1241" t="s">
        <v>241</v>
      </c>
      <c r="BU1241" t="s">
        <v>116</v>
      </c>
      <c r="BV1241" t="s">
        <v>602</v>
      </c>
      <c r="CF1241">
        <v>4</v>
      </c>
      <c r="CG1241">
        <v>1</v>
      </c>
      <c r="CH1241" t="s">
        <v>4763</v>
      </c>
    </row>
    <row r="1242" spans="1:86" x14ac:dyDescent="0.25">
      <c r="A1242">
        <v>1239</v>
      </c>
      <c r="F1242" t="s">
        <v>7343</v>
      </c>
      <c r="P1242" t="s">
        <v>644</v>
      </c>
      <c r="Q1242" t="s">
        <v>95</v>
      </c>
      <c r="AC1242" t="s">
        <v>7337</v>
      </c>
      <c r="AD1242" t="s">
        <v>1949</v>
      </c>
    </row>
    <row r="1243" spans="1:86" x14ac:dyDescent="0.25">
      <c r="A1243">
        <v>1240</v>
      </c>
      <c r="B1243" t="s">
        <v>86</v>
      </c>
      <c r="C1243" t="s">
        <v>87</v>
      </c>
      <c r="D1243" t="s">
        <v>7344</v>
      </c>
      <c r="E1243" t="s">
        <v>1476</v>
      </c>
      <c r="F1243" t="s">
        <v>641</v>
      </c>
      <c r="H1243" t="s">
        <v>642</v>
      </c>
      <c r="I1243" t="s">
        <v>643</v>
      </c>
      <c r="J1243" t="s">
        <v>93</v>
      </c>
      <c r="P1243" t="s">
        <v>644</v>
      </c>
      <c r="Q1243" t="s">
        <v>95</v>
      </c>
      <c r="Z1243" t="s">
        <v>6991</v>
      </c>
      <c r="AB1243" t="s">
        <v>97</v>
      </c>
      <c r="AC1243" t="s">
        <v>6991</v>
      </c>
      <c r="AD1243" t="s">
        <v>1632</v>
      </c>
      <c r="AE1243" t="s">
        <v>1632</v>
      </c>
      <c r="AI1243" t="s">
        <v>1077</v>
      </c>
      <c r="AJ1243" t="s">
        <v>1077</v>
      </c>
      <c r="AK1243" t="s">
        <v>1077</v>
      </c>
      <c r="AL1243" t="s">
        <v>490</v>
      </c>
      <c r="AN1243" t="s">
        <v>1485</v>
      </c>
      <c r="AO1243" t="s">
        <v>1486</v>
      </c>
      <c r="AV1243" t="s">
        <v>7345</v>
      </c>
      <c r="AW1243" t="s">
        <v>7346</v>
      </c>
      <c r="AX1243">
        <v>104</v>
      </c>
      <c r="AY1243" t="s">
        <v>6994</v>
      </c>
      <c r="AZ1243" t="s">
        <v>6995</v>
      </c>
      <c r="BA1243" t="s">
        <v>234</v>
      </c>
      <c r="BB1243" t="s">
        <v>235</v>
      </c>
      <c r="BG1243" t="s">
        <v>236</v>
      </c>
      <c r="BM1243" t="s">
        <v>237</v>
      </c>
      <c r="BN1243" t="s">
        <v>238</v>
      </c>
      <c r="BO1243" t="s">
        <v>110</v>
      </c>
      <c r="BP1243" t="s">
        <v>111</v>
      </c>
      <c r="BQ1243" t="s">
        <v>112</v>
      </c>
      <c r="BR1243" t="s">
        <v>239</v>
      </c>
      <c r="BS1243" t="s">
        <v>240</v>
      </c>
      <c r="BT1243" t="s">
        <v>241</v>
      </c>
      <c r="BU1243" t="s">
        <v>116</v>
      </c>
      <c r="BV1243" t="s">
        <v>137</v>
      </c>
      <c r="CF1243">
        <v>5</v>
      </c>
      <c r="CG1243">
        <v>3</v>
      </c>
      <c r="CH1243" t="s">
        <v>4763</v>
      </c>
    </row>
    <row r="1244" spans="1:86" x14ac:dyDescent="0.25">
      <c r="A1244">
        <v>1241</v>
      </c>
      <c r="B1244" t="s">
        <v>86</v>
      </c>
      <c r="C1244" t="s">
        <v>87</v>
      </c>
      <c r="D1244" t="s">
        <v>7347</v>
      </c>
      <c r="E1244" t="s">
        <v>1476</v>
      </c>
      <c r="F1244" t="s">
        <v>641</v>
      </c>
      <c r="H1244" t="s">
        <v>642</v>
      </c>
      <c r="I1244" t="s">
        <v>643</v>
      </c>
      <c r="J1244" t="s">
        <v>93</v>
      </c>
      <c r="P1244" t="s">
        <v>644</v>
      </c>
      <c r="Q1244" t="s">
        <v>95</v>
      </c>
      <c r="Z1244" t="s">
        <v>1675</v>
      </c>
      <c r="AB1244" t="s">
        <v>97</v>
      </c>
      <c r="AC1244" t="s">
        <v>1675</v>
      </c>
      <c r="AD1244" t="s">
        <v>1686</v>
      </c>
      <c r="AE1244" t="s">
        <v>7348</v>
      </c>
      <c r="AI1244" t="s">
        <v>7349</v>
      </c>
      <c r="AJ1244" t="s">
        <v>7349</v>
      </c>
      <c r="AK1244" t="s">
        <v>7349</v>
      </c>
      <c r="AL1244" t="s">
        <v>7350</v>
      </c>
      <c r="AN1244" t="s">
        <v>1485</v>
      </c>
      <c r="AO1244" t="s">
        <v>1486</v>
      </c>
      <c r="AV1244" t="s">
        <v>7351</v>
      </c>
      <c r="AW1244" t="s">
        <v>7352</v>
      </c>
      <c r="AX1244">
        <v>61</v>
      </c>
      <c r="AY1244" t="s">
        <v>7353</v>
      </c>
      <c r="AZ1244" t="s">
        <v>7354</v>
      </c>
      <c r="BA1244" t="s">
        <v>1587</v>
      </c>
      <c r="BB1244" t="s">
        <v>1588</v>
      </c>
      <c r="BC1244" t="s">
        <v>7355</v>
      </c>
      <c r="BJ1244" t="s">
        <v>1125</v>
      </c>
      <c r="BO1244" t="s">
        <v>110</v>
      </c>
      <c r="BP1244" t="s">
        <v>111</v>
      </c>
      <c r="BQ1244" t="s">
        <v>112</v>
      </c>
      <c r="BR1244" t="s">
        <v>239</v>
      </c>
      <c r="BS1244" t="s">
        <v>1126</v>
      </c>
      <c r="BT1244" t="s">
        <v>254</v>
      </c>
      <c r="BU1244" t="s">
        <v>116</v>
      </c>
      <c r="CF1244">
        <v>6</v>
      </c>
      <c r="CG1244">
        <v>3</v>
      </c>
      <c r="CH1244" t="s">
        <v>4763</v>
      </c>
    </row>
    <row r="1245" spans="1:86" x14ac:dyDescent="0.25">
      <c r="A1245">
        <v>1242</v>
      </c>
      <c r="B1245" t="s">
        <v>86</v>
      </c>
      <c r="C1245" t="s">
        <v>87</v>
      </c>
      <c r="D1245" t="s">
        <v>7356</v>
      </c>
      <c r="E1245" t="s">
        <v>1476</v>
      </c>
      <c r="F1245" t="s">
        <v>641</v>
      </c>
      <c r="H1245" t="s">
        <v>642</v>
      </c>
      <c r="I1245" t="s">
        <v>643</v>
      </c>
      <c r="J1245" t="s">
        <v>93</v>
      </c>
      <c r="P1245" t="s">
        <v>644</v>
      </c>
      <c r="Q1245" t="s">
        <v>95</v>
      </c>
      <c r="Z1245" t="s">
        <v>1675</v>
      </c>
      <c r="AB1245" t="s">
        <v>97</v>
      </c>
      <c r="AC1245" t="s">
        <v>1675</v>
      </c>
      <c r="AD1245" t="s">
        <v>1686</v>
      </c>
      <c r="AE1245" t="s">
        <v>7348</v>
      </c>
      <c r="AI1245" t="s">
        <v>7349</v>
      </c>
      <c r="AJ1245" t="s">
        <v>7349</v>
      </c>
      <c r="AK1245" t="s">
        <v>7349</v>
      </c>
      <c r="AL1245" t="s">
        <v>7350</v>
      </c>
      <c r="AN1245" t="s">
        <v>1485</v>
      </c>
      <c r="AO1245" t="s">
        <v>1486</v>
      </c>
      <c r="AV1245" t="s">
        <v>7351</v>
      </c>
      <c r="AW1245" t="s">
        <v>7352</v>
      </c>
      <c r="AX1245">
        <v>61</v>
      </c>
      <c r="AY1245" t="s">
        <v>7353</v>
      </c>
      <c r="AZ1245" t="s">
        <v>7354</v>
      </c>
      <c r="BA1245" t="s">
        <v>1587</v>
      </c>
      <c r="BB1245" t="s">
        <v>1588</v>
      </c>
      <c r="BC1245" t="s">
        <v>7355</v>
      </c>
      <c r="BJ1245" t="s">
        <v>1125</v>
      </c>
      <c r="BO1245" t="s">
        <v>110</v>
      </c>
      <c r="BP1245" t="s">
        <v>111</v>
      </c>
      <c r="BQ1245" t="s">
        <v>112</v>
      </c>
      <c r="BR1245" t="s">
        <v>239</v>
      </c>
      <c r="BS1245" t="s">
        <v>1126</v>
      </c>
      <c r="BT1245" t="s">
        <v>254</v>
      </c>
      <c r="BU1245" t="s">
        <v>116</v>
      </c>
      <c r="CF1245">
        <v>6</v>
      </c>
      <c r="CG1245">
        <v>3</v>
      </c>
      <c r="CH1245" t="s">
        <v>4763</v>
      </c>
    </row>
    <row r="1246" spans="1:86" x14ac:dyDescent="0.25">
      <c r="A1246">
        <v>1243</v>
      </c>
      <c r="B1246" t="s">
        <v>86</v>
      </c>
      <c r="C1246" t="s">
        <v>87</v>
      </c>
      <c r="D1246" t="s">
        <v>7357</v>
      </c>
      <c r="E1246" t="s">
        <v>1476</v>
      </c>
      <c r="F1246" t="s">
        <v>641</v>
      </c>
      <c r="H1246" t="s">
        <v>642</v>
      </c>
      <c r="I1246" t="s">
        <v>643</v>
      </c>
      <c r="J1246" t="s">
        <v>93</v>
      </c>
      <c r="P1246" t="s">
        <v>644</v>
      </c>
      <c r="Q1246" t="s">
        <v>95</v>
      </c>
      <c r="Z1246" t="s">
        <v>1675</v>
      </c>
      <c r="AB1246" t="s">
        <v>97</v>
      </c>
      <c r="AC1246" t="s">
        <v>1675</v>
      </c>
      <c r="AD1246" t="s">
        <v>448</v>
      </c>
      <c r="AE1246" t="s">
        <v>7358</v>
      </c>
      <c r="AI1246" t="s">
        <v>7359</v>
      </c>
      <c r="AJ1246" t="s">
        <v>7359</v>
      </c>
      <c r="AK1246" t="s">
        <v>7359</v>
      </c>
      <c r="AL1246" t="s">
        <v>7360</v>
      </c>
      <c r="AN1246" t="s">
        <v>1485</v>
      </c>
      <c r="AO1246" t="s">
        <v>1486</v>
      </c>
      <c r="AV1246" t="s">
        <v>7361</v>
      </c>
      <c r="AW1246" t="s">
        <v>7362</v>
      </c>
      <c r="AX1246">
        <v>103</v>
      </c>
      <c r="AY1246" t="s">
        <v>7363</v>
      </c>
      <c r="AZ1246" t="s">
        <v>7364</v>
      </c>
      <c r="BA1246" t="s">
        <v>234</v>
      </c>
      <c r="BB1246" t="s">
        <v>1725</v>
      </c>
      <c r="BC1246" t="s">
        <v>2344</v>
      </c>
      <c r="BG1246" t="s">
        <v>236</v>
      </c>
      <c r="BH1246" t="s">
        <v>1726</v>
      </c>
      <c r="BI1246" t="s">
        <v>438</v>
      </c>
      <c r="BM1246" t="s">
        <v>237</v>
      </c>
      <c r="BN1246" t="s">
        <v>238</v>
      </c>
      <c r="BO1246" t="s">
        <v>110</v>
      </c>
      <c r="BP1246" t="s">
        <v>111</v>
      </c>
      <c r="BQ1246" t="s">
        <v>112</v>
      </c>
      <c r="BR1246" t="s">
        <v>239</v>
      </c>
      <c r="BS1246" t="s">
        <v>240</v>
      </c>
      <c r="BT1246" t="s">
        <v>241</v>
      </c>
      <c r="BU1246" t="s">
        <v>116</v>
      </c>
      <c r="BV1246" t="s">
        <v>137</v>
      </c>
      <c r="CF1246">
        <v>6</v>
      </c>
      <c r="CG1246">
        <v>1</v>
      </c>
      <c r="CH1246" t="s">
        <v>4763</v>
      </c>
    </row>
    <row r="1247" spans="1:86" x14ac:dyDescent="0.25">
      <c r="A1247">
        <v>1244</v>
      </c>
      <c r="B1247" t="s">
        <v>86</v>
      </c>
      <c r="C1247" t="s">
        <v>87</v>
      </c>
      <c r="D1247" t="s">
        <v>7365</v>
      </c>
      <c r="E1247" t="s">
        <v>1476</v>
      </c>
      <c r="F1247" t="s">
        <v>641</v>
      </c>
      <c r="H1247" t="s">
        <v>642</v>
      </c>
      <c r="I1247" t="s">
        <v>643</v>
      </c>
      <c r="J1247" t="s">
        <v>93</v>
      </c>
      <c r="P1247" t="s">
        <v>644</v>
      </c>
      <c r="Q1247" t="s">
        <v>95</v>
      </c>
      <c r="Z1247" t="s">
        <v>1675</v>
      </c>
      <c r="AB1247" t="s">
        <v>97</v>
      </c>
      <c r="AC1247" t="s">
        <v>1675</v>
      </c>
      <c r="AD1247" t="s">
        <v>4755</v>
      </c>
      <c r="AE1247" t="s">
        <v>7366</v>
      </c>
      <c r="AI1247" t="s">
        <v>342</v>
      </c>
      <c r="AJ1247" t="s">
        <v>342</v>
      </c>
      <c r="AK1247" t="s">
        <v>342</v>
      </c>
      <c r="AL1247" t="s">
        <v>7300</v>
      </c>
      <c r="AN1247" t="s">
        <v>1485</v>
      </c>
      <c r="AO1247" t="s">
        <v>1486</v>
      </c>
      <c r="AV1247" t="s">
        <v>7367</v>
      </c>
      <c r="AW1247" t="s">
        <v>7368</v>
      </c>
      <c r="AX1247">
        <v>64</v>
      </c>
      <c r="AY1247" t="s">
        <v>7369</v>
      </c>
      <c r="AZ1247" t="s">
        <v>7370</v>
      </c>
      <c r="BA1247" t="s">
        <v>1084</v>
      </c>
      <c r="BB1247" t="s">
        <v>1085</v>
      </c>
      <c r="BO1247" t="s">
        <v>110</v>
      </c>
      <c r="BP1247" t="s">
        <v>111</v>
      </c>
      <c r="BQ1247" t="s">
        <v>112</v>
      </c>
      <c r="BR1247" t="s">
        <v>900</v>
      </c>
      <c r="BS1247" t="s">
        <v>900</v>
      </c>
      <c r="BT1247" t="s">
        <v>241</v>
      </c>
      <c r="BU1247" t="s">
        <v>116</v>
      </c>
      <c r="BV1247" t="s">
        <v>475</v>
      </c>
      <c r="CF1247">
        <v>4</v>
      </c>
      <c r="CG1247">
        <v>3</v>
      </c>
      <c r="CH1247" t="s">
        <v>4763</v>
      </c>
    </row>
    <row r="1248" spans="1:86" x14ac:dyDescent="0.25">
      <c r="A1248">
        <v>1245</v>
      </c>
      <c r="B1248" t="s">
        <v>86</v>
      </c>
      <c r="C1248" t="s">
        <v>87</v>
      </c>
      <c r="D1248" t="s">
        <v>7371</v>
      </c>
      <c r="E1248" t="s">
        <v>1476</v>
      </c>
      <c r="F1248" t="s">
        <v>641</v>
      </c>
      <c r="H1248" t="s">
        <v>642</v>
      </c>
      <c r="I1248" t="s">
        <v>643</v>
      </c>
      <c r="J1248" t="s">
        <v>93</v>
      </c>
      <c r="P1248" t="s">
        <v>644</v>
      </c>
      <c r="Q1248" t="s">
        <v>95</v>
      </c>
      <c r="Z1248" t="s">
        <v>1675</v>
      </c>
      <c r="AB1248" t="s">
        <v>97</v>
      </c>
      <c r="AC1248" t="s">
        <v>1675</v>
      </c>
      <c r="AD1248" t="s">
        <v>5055</v>
      </c>
      <c r="AE1248" t="s">
        <v>7372</v>
      </c>
      <c r="AI1248" t="s">
        <v>7308</v>
      </c>
      <c r="AJ1248" t="s">
        <v>7308</v>
      </c>
      <c r="AK1248" t="s">
        <v>7308</v>
      </c>
      <c r="AL1248" t="s">
        <v>7373</v>
      </c>
      <c r="AN1248" t="s">
        <v>1485</v>
      </c>
      <c r="AO1248" t="s">
        <v>1486</v>
      </c>
      <c r="AV1248" t="s">
        <v>7374</v>
      </c>
      <c r="AW1248" t="s">
        <v>7375</v>
      </c>
      <c r="AX1248">
        <v>49</v>
      </c>
      <c r="AY1248" t="s">
        <v>7376</v>
      </c>
      <c r="AZ1248" t="s">
        <v>7377</v>
      </c>
      <c r="BA1248" t="s">
        <v>1084</v>
      </c>
      <c r="BB1248" t="s">
        <v>1085</v>
      </c>
      <c r="BC1248" t="s">
        <v>7378</v>
      </c>
      <c r="BO1248" t="s">
        <v>110</v>
      </c>
      <c r="BP1248" t="s">
        <v>111</v>
      </c>
      <c r="BQ1248" t="s">
        <v>112</v>
      </c>
      <c r="BR1248" t="s">
        <v>900</v>
      </c>
      <c r="BS1248" t="s">
        <v>900</v>
      </c>
      <c r="BT1248" t="s">
        <v>241</v>
      </c>
      <c r="BU1248" t="s">
        <v>116</v>
      </c>
      <c r="BV1248" t="s">
        <v>137</v>
      </c>
      <c r="CF1248">
        <v>6</v>
      </c>
      <c r="CG1248">
        <v>1</v>
      </c>
      <c r="CH1248" t="s">
        <v>4763</v>
      </c>
    </row>
    <row r="1249" spans="1:86" x14ac:dyDescent="0.25">
      <c r="A1249">
        <v>1246</v>
      </c>
      <c r="B1249" t="s">
        <v>86</v>
      </c>
      <c r="C1249" t="s">
        <v>87</v>
      </c>
      <c r="D1249" t="s">
        <v>7379</v>
      </c>
      <c r="E1249" t="s">
        <v>1476</v>
      </c>
      <c r="F1249" t="s">
        <v>641</v>
      </c>
      <c r="H1249" t="s">
        <v>642</v>
      </c>
      <c r="I1249" t="s">
        <v>643</v>
      </c>
      <c r="J1249" t="s">
        <v>93</v>
      </c>
      <c r="P1249" t="s">
        <v>644</v>
      </c>
      <c r="Q1249" t="s">
        <v>95</v>
      </c>
      <c r="Z1249" t="s">
        <v>4879</v>
      </c>
      <c r="AB1249" t="s">
        <v>97</v>
      </c>
      <c r="AC1249" t="s">
        <v>4879</v>
      </c>
      <c r="AD1249" t="s">
        <v>4880</v>
      </c>
      <c r="AE1249" t="s">
        <v>5605</v>
      </c>
      <c r="AI1249" t="s">
        <v>7380</v>
      </c>
      <c r="AJ1249" t="s">
        <v>7380</v>
      </c>
      <c r="AK1249" t="s">
        <v>7380</v>
      </c>
      <c r="AL1249" t="s">
        <v>7381</v>
      </c>
      <c r="AN1249" t="s">
        <v>1485</v>
      </c>
      <c r="AO1249" t="s">
        <v>1486</v>
      </c>
      <c r="AV1249" t="s">
        <v>7382</v>
      </c>
      <c r="AW1249" t="s">
        <v>7383</v>
      </c>
      <c r="AX1249">
        <v>47</v>
      </c>
      <c r="AY1249" t="s">
        <v>7384</v>
      </c>
      <c r="AZ1249" t="s">
        <v>7385</v>
      </c>
      <c r="BA1249" t="s">
        <v>5497</v>
      </c>
      <c r="BB1249" t="s">
        <v>5585</v>
      </c>
      <c r="BC1249" t="s">
        <v>7386</v>
      </c>
      <c r="BJ1249" t="s">
        <v>1541</v>
      </c>
      <c r="BO1249" t="s">
        <v>110</v>
      </c>
      <c r="BP1249" t="s">
        <v>111</v>
      </c>
      <c r="BQ1249" t="s">
        <v>112</v>
      </c>
      <c r="BR1249" t="s">
        <v>1711</v>
      </c>
      <c r="BS1249" t="s">
        <v>1712</v>
      </c>
      <c r="BT1249" t="s">
        <v>1546</v>
      </c>
      <c r="BU1249" t="s">
        <v>116</v>
      </c>
      <c r="BV1249" t="s">
        <v>602</v>
      </c>
      <c r="CF1249">
        <v>4</v>
      </c>
      <c r="CG1249">
        <v>1</v>
      </c>
      <c r="CH1249" t="s">
        <v>4763</v>
      </c>
    </row>
    <row r="1250" spans="1:86" x14ac:dyDescent="0.25">
      <c r="A1250">
        <v>1247</v>
      </c>
      <c r="B1250" t="s">
        <v>86</v>
      </c>
      <c r="C1250" t="s">
        <v>87</v>
      </c>
      <c r="D1250" t="s">
        <v>7387</v>
      </c>
      <c r="E1250" t="s">
        <v>1476</v>
      </c>
      <c r="F1250" t="s">
        <v>641</v>
      </c>
      <c r="H1250" t="s">
        <v>642</v>
      </c>
      <c r="I1250" t="s">
        <v>643</v>
      </c>
      <c r="J1250" t="s">
        <v>93</v>
      </c>
      <c r="P1250" t="s">
        <v>644</v>
      </c>
      <c r="Q1250" t="s">
        <v>95</v>
      </c>
      <c r="Z1250" t="s">
        <v>4879</v>
      </c>
      <c r="AB1250" t="s">
        <v>97</v>
      </c>
      <c r="AC1250" t="s">
        <v>4879</v>
      </c>
      <c r="AD1250" t="s">
        <v>5620</v>
      </c>
      <c r="AE1250" t="s">
        <v>2176</v>
      </c>
      <c r="AI1250" t="s">
        <v>7388</v>
      </c>
      <c r="AJ1250" t="s">
        <v>7388</v>
      </c>
      <c r="AK1250" t="s">
        <v>7388</v>
      </c>
      <c r="AL1250" t="s">
        <v>7389</v>
      </c>
      <c r="AN1250" t="s">
        <v>1485</v>
      </c>
      <c r="AO1250" t="s">
        <v>1486</v>
      </c>
      <c r="AV1250" t="s">
        <v>7390</v>
      </c>
      <c r="AW1250" t="s">
        <v>7391</v>
      </c>
      <c r="AX1250">
        <v>70</v>
      </c>
      <c r="AY1250" t="s">
        <v>7392</v>
      </c>
      <c r="AZ1250" t="s">
        <v>7393</v>
      </c>
      <c r="BA1250" t="s">
        <v>897</v>
      </c>
      <c r="BB1250" t="s">
        <v>898</v>
      </c>
      <c r="BC1250" t="s">
        <v>7394</v>
      </c>
      <c r="BK1250" t="s">
        <v>3490</v>
      </c>
      <c r="BO1250" t="s">
        <v>110</v>
      </c>
      <c r="BP1250" t="s">
        <v>111</v>
      </c>
      <c r="BQ1250" t="s">
        <v>112</v>
      </c>
      <c r="BR1250" t="s">
        <v>900</v>
      </c>
      <c r="BS1250" t="s">
        <v>900</v>
      </c>
      <c r="BT1250" t="s">
        <v>254</v>
      </c>
      <c r="BU1250" t="s">
        <v>116</v>
      </c>
      <c r="BV1250" t="s">
        <v>187</v>
      </c>
      <c r="CF1250">
        <v>6</v>
      </c>
      <c r="CG1250">
        <v>1</v>
      </c>
      <c r="CH1250" t="s">
        <v>4763</v>
      </c>
    </row>
    <row r="1251" spans="1:86" x14ac:dyDescent="0.25">
      <c r="A1251">
        <v>1248</v>
      </c>
      <c r="B1251" t="s">
        <v>86</v>
      </c>
      <c r="C1251" t="s">
        <v>87</v>
      </c>
      <c r="D1251" t="s">
        <v>7395</v>
      </c>
      <c r="E1251" t="s">
        <v>1476</v>
      </c>
      <c r="F1251" t="s">
        <v>641</v>
      </c>
      <c r="H1251" t="s">
        <v>642</v>
      </c>
      <c r="I1251" t="s">
        <v>643</v>
      </c>
      <c r="J1251" t="s">
        <v>93</v>
      </c>
      <c r="P1251" t="s">
        <v>644</v>
      </c>
      <c r="Q1251" t="s">
        <v>95</v>
      </c>
      <c r="Z1251" t="s">
        <v>5649</v>
      </c>
      <c r="AB1251" t="s">
        <v>97</v>
      </c>
      <c r="AC1251" t="s">
        <v>5649</v>
      </c>
      <c r="AD1251" t="s">
        <v>4780</v>
      </c>
      <c r="AE1251" t="s">
        <v>7396</v>
      </c>
      <c r="AI1251" t="s">
        <v>7397</v>
      </c>
      <c r="AJ1251" t="s">
        <v>7397</v>
      </c>
      <c r="AK1251" t="s">
        <v>7397</v>
      </c>
      <c r="AL1251" t="s">
        <v>7398</v>
      </c>
      <c r="AN1251" t="s">
        <v>1485</v>
      </c>
      <c r="AO1251" t="s">
        <v>1486</v>
      </c>
      <c r="AV1251" t="s">
        <v>7399</v>
      </c>
      <c r="AW1251" t="s">
        <v>7400</v>
      </c>
      <c r="AX1251">
        <v>85</v>
      </c>
      <c r="AY1251" t="s">
        <v>3562</v>
      </c>
      <c r="AZ1251" t="s">
        <v>3563</v>
      </c>
      <c r="BA1251" t="s">
        <v>2065</v>
      </c>
      <c r="BB1251" t="s">
        <v>2066</v>
      </c>
      <c r="BC1251" t="s">
        <v>3564</v>
      </c>
      <c r="BG1251" t="s">
        <v>2067</v>
      </c>
      <c r="BM1251" t="s">
        <v>2068</v>
      </c>
      <c r="BN1251" t="s">
        <v>2069</v>
      </c>
      <c r="BO1251" t="s">
        <v>110</v>
      </c>
      <c r="BP1251" t="s">
        <v>111</v>
      </c>
      <c r="BQ1251" t="s">
        <v>112</v>
      </c>
      <c r="BR1251" t="s">
        <v>239</v>
      </c>
      <c r="BS1251" t="s">
        <v>1494</v>
      </c>
      <c r="BT1251" t="s">
        <v>241</v>
      </c>
      <c r="BU1251" t="s">
        <v>116</v>
      </c>
      <c r="BV1251" t="s">
        <v>463</v>
      </c>
      <c r="CF1251">
        <v>6</v>
      </c>
      <c r="CG1251">
        <v>1</v>
      </c>
      <c r="CH1251" t="s">
        <v>4763</v>
      </c>
    </row>
    <row r="1252" spans="1:86" x14ac:dyDescent="0.25">
      <c r="A1252">
        <v>1249</v>
      </c>
      <c r="B1252" t="s">
        <v>86</v>
      </c>
      <c r="C1252" t="s">
        <v>87</v>
      </c>
      <c r="D1252" t="s">
        <v>7401</v>
      </c>
      <c r="E1252" t="s">
        <v>1476</v>
      </c>
      <c r="F1252" t="s">
        <v>641</v>
      </c>
      <c r="H1252" t="s">
        <v>642</v>
      </c>
      <c r="I1252" t="s">
        <v>643</v>
      </c>
      <c r="J1252" t="s">
        <v>93</v>
      </c>
      <c r="P1252" t="s">
        <v>644</v>
      </c>
      <c r="Q1252" t="s">
        <v>95</v>
      </c>
      <c r="Z1252" t="s">
        <v>7402</v>
      </c>
      <c r="AB1252" t="s">
        <v>97</v>
      </c>
      <c r="AC1252" t="s">
        <v>7402</v>
      </c>
      <c r="AD1252" t="s">
        <v>4755</v>
      </c>
      <c r="AE1252" t="s">
        <v>7403</v>
      </c>
      <c r="AI1252" t="s">
        <v>1077</v>
      </c>
      <c r="AJ1252" t="s">
        <v>1077</v>
      </c>
      <c r="AK1252" t="s">
        <v>1077</v>
      </c>
      <c r="AL1252" t="s">
        <v>490</v>
      </c>
      <c r="AN1252" t="s">
        <v>1485</v>
      </c>
      <c r="AO1252" t="s">
        <v>1486</v>
      </c>
      <c r="AV1252" t="s">
        <v>7404</v>
      </c>
      <c r="AW1252" t="s">
        <v>7405</v>
      </c>
      <c r="AX1252">
        <v>62</v>
      </c>
      <c r="AY1252" t="s">
        <v>5951</v>
      </c>
      <c r="AZ1252" t="s">
        <v>7406</v>
      </c>
      <c r="BA1252" t="s">
        <v>2266</v>
      </c>
      <c r="BB1252" t="s">
        <v>1781</v>
      </c>
      <c r="BC1252" t="s">
        <v>7407</v>
      </c>
      <c r="BF1252" t="s">
        <v>2030</v>
      </c>
      <c r="BM1252" t="s">
        <v>2031</v>
      </c>
      <c r="BN1252" t="s">
        <v>2032</v>
      </c>
      <c r="BO1252" t="s">
        <v>110</v>
      </c>
      <c r="BP1252" t="s">
        <v>111</v>
      </c>
      <c r="BQ1252" t="s">
        <v>112</v>
      </c>
      <c r="BR1252" t="s">
        <v>239</v>
      </c>
      <c r="BS1252" t="s">
        <v>1784</v>
      </c>
      <c r="BT1252" t="s">
        <v>625</v>
      </c>
      <c r="BU1252" t="s">
        <v>116</v>
      </c>
      <c r="BV1252" t="s">
        <v>137</v>
      </c>
      <c r="CF1252">
        <v>5</v>
      </c>
      <c r="CG1252">
        <v>1</v>
      </c>
      <c r="CH1252" t="s">
        <v>4763</v>
      </c>
    </row>
    <row r="1253" spans="1:86" x14ac:dyDescent="0.25">
      <c r="A1253">
        <v>1250</v>
      </c>
      <c r="B1253" t="s">
        <v>86</v>
      </c>
      <c r="C1253" t="s">
        <v>87</v>
      </c>
      <c r="D1253" t="s">
        <v>7408</v>
      </c>
      <c r="E1253" t="s">
        <v>1476</v>
      </c>
      <c r="F1253" t="s">
        <v>641</v>
      </c>
      <c r="H1253" t="s">
        <v>642</v>
      </c>
      <c r="I1253" t="s">
        <v>643</v>
      </c>
      <c r="J1253" t="s">
        <v>93</v>
      </c>
      <c r="P1253" t="s">
        <v>644</v>
      </c>
      <c r="Q1253" t="s">
        <v>95</v>
      </c>
      <c r="Z1253" t="s">
        <v>7409</v>
      </c>
      <c r="AB1253" t="s">
        <v>97</v>
      </c>
      <c r="AC1253" t="s">
        <v>7409</v>
      </c>
      <c r="AD1253" t="s">
        <v>4854</v>
      </c>
      <c r="AE1253" t="s">
        <v>7410</v>
      </c>
      <c r="AI1253" t="s">
        <v>1035</v>
      </c>
      <c r="AJ1253" t="s">
        <v>1035</v>
      </c>
      <c r="AK1253" t="s">
        <v>1035</v>
      </c>
      <c r="AL1253" t="s">
        <v>7326</v>
      </c>
      <c r="AN1253" t="s">
        <v>1485</v>
      </c>
      <c r="AO1253" t="s">
        <v>1486</v>
      </c>
      <c r="AV1253" t="s">
        <v>7411</v>
      </c>
      <c r="AW1253" t="s">
        <v>7412</v>
      </c>
      <c r="AX1253">
        <v>65</v>
      </c>
      <c r="AY1253" t="s">
        <v>2264</v>
      </c>
      <c r="AZ1253" t="s">
        <v>2265</v>
      </c>
      <c r="BA1253" t="s">
        <v>2266</v>
      </c>
      <c r="BB1253" t="s">
        <v>1781</v>
      </c>
      <c r="BC1253" t="s">
        <v>2267</v>
      </c>
      <c r="BF1253" t="s">
        <v>2030</v>
      </c>
      <c r="BM1253" t="s">
        <v>2031</v>
      </c>
      <c r="BN1253" t="s">
        <v>2032</v>
      </c>
      <c r="BO1253" t="s">
        <v>110</v>
      </c>
      <c r="BP1253" t="s">
        <v>111</v>
      </c>
      <c r="BQ1253" t="s">
        <v>112</v>
      </c>
      <c r="BR1253" t="s">
        <v>239</v>
      </c>
      <c r="BS1253" t="s">
        <v>1784</v>
      </c>
      <c r="BT1253" t="s">
        <v>254</v>
      </c>
      <c r="BU1253" t="s">
        <v>116</v>
      </c>
      <c r="BV1253" t="s">
        <v>2039</v>
      </c>
      <c r="CF1253">
        <v>6</v>
      </c>
      <c r="CG1253">
        <v>1</v>
      </c>
      <c r="CH1253" t="s">
        <v>4763</v>
      </c>
    </row>
    <row r="1254" spans="1:86" x14ac:dyDescent="0.25">
      <c r="A1254">
        <v>1251</v>
      </c>
      <c r="B1254" t="s">
        <v>86</v>
      </c>
      <c r="C1254" t="s">
        <v>87</v>
      </c>
      <c r="D1254" t="s">
        <v>7413</v>
      </c>
      <c r="E1254" t="s">
        <v>1476</v>
      </c>
      <c r="F1254" t="s">
        <v>526</v>
      </c>
      <c r="H1254" t="s">
        <v>527</v>
      </c>
      <c r="I1254" t="s">
        <v>528</v>
      </c>
      <c r="J1254" t="s">
        <v>93</v>
      </c>
      <c r="P1254" t="s">
        <v>529</v>
      </c>
      <c r="Q1254" t="s">
        <v>95</v>
      </c>
      <c r="Z1254" t="s">
        <v>2095</v>
      </c>
      <c r="AB1254" t="s">
        <v>97</v>
      </c>
      <c r="AC1254" t="s">
        <v>2095</v>
      </c>
      <c r="AD1254" t="s">
        <v>1729</v>
      </c>
      <c r="AE1254" t="s">
        <v>1730</v>
      </c>
      <c r="AI1254" t="s">
        <v>7414</v>
      </c>
      <c r="AJ1254" t="s">
        <v>7414</v>
      </c>
      <c r="AK1254" t="s">
        <v>7414</v>
      </c>
      <c r="AL1254" t="s">
        <v>7415</v>
      </c>
      <c r="AN1254" t="s">
        <v>1485</v>
      </c>
      <c r="AO1254" t="s">
        <v>1486</v>
      </c>
      <c r="AV1254" t="s">
        <v>7416</v>
      </c>
      <c r="AW1254" t="s">
        <v>7417</v>
      </c>
      <c r="AX1254">
        <v>102</v>
      </c>
      <c r="AY1254" t="s">
        <v>1732</v>
      </c>
      <c r="AZ1254" t="s">
        <v>1733</v>
      </c>
      <c r="BA1254" t="s">
        <v>234</v>
      </c>
      <c r="BB1254" t="s">
        <v>235</v>
      </c>
      <c r="BC1254" t="s">
        <v>1734</v>
      </c>
      <c r="BG1254" t="s">
        <v>236</v>
      </c>
      <c r="BM1254" t="s">
        <v>237</v>
      </c>
      <c r="BN1254" t="s">
        <v>238</v>
      </c>
      <c r="BO1254" t="s">
        <v>110</v>
      </c>
      <c r="BP1254" t="s">
        <v>111</v>
      </c>
      <c r="BQ1254" t="s">
        <v>112</v>
      </c>
      <c r="BR1254" t="s">
        <v>239</v>
      </c>
      <c r="BS1254" t="s">
        <v>240</v>
      </c>
      <c r="BT1254" t="s">
        <v>241</v>
      </c>
      <c r="BU1254" t="s">
        <v>116</v>
      </c>
      <c r="BV1254" t="s">
        <v>187</v>
      </c>
      <c r="CF1254">
        <v>6</v>
      </c>
      <c r="CG1254">
        <v>1</v>
      </c>
      <c r="CH1254" t="s">
        <v>4763</v>
      </c>
    </row>
    <row r="1255" spans="1:86" x14ac:dyDescent="0.25">
      <c r="A1255">
        <v>1252</v>
      </c>
      <c r="B1255" t="s">
        <v>86</v>
      </c>
      <c r="C1255" t="s">
        <v>87</v>
      </c>
      <c r="D1255" t="s">
        <v>7418</v>
      </c>
      <c r="E1255" t="s">
        <v>1476</v>
      </c>
      <c r="F1255" t="s">
        <v>526</v>
      </c>
      <c r="H1255" t="s">
        <v>527</v>
      </c>
      <c r="I1255" t="s">
        <v>528</v>
      </c>
      <c r="J1255" t="s">
        <v>93</v>
      </c>
      <c r="P1255" t="s">
        <v>529</v>
      </c>
      <c r="Q1255" t="s">
        <v>95</v>
      </c>
      <c r="Z1255" t="s">
        <v>1533</v>
      </c>
      <c r="AB1255" t="s">
        <v>97</v>
      </c>
      <c r="AC1255" t="s">
        <v>1533</v>
      </c>
      <c r="AD1255" t="s">
        <v>2463</v>
      </c>
      <c r="AE1255" t="s">
        <v>7419</v>
      </c>
      <c r="AI1255" t="s">
        <v>555</v>
      </c>
      <c r="AJ1255" t="s">
        <v>555</v>
      </c>
      <c r="AK1255" t="s">
        <v>555</v>
      </c>
      <c r="AL1255" t="s">
        <v>7420</v>
      </c>
      <c r="AN1255" t="s">
        <v>1485</v>
      </c>
      <c r="AO1255" t="s">
        <v>1486</v>
      </c>
      <c r="AV1255" t="s">
        <v>7421</v>
      </c>
      <c r="AW1255" t="s">
        <v>7422</v>
      </c>
      <c r="AX1255">
        <v>54</v>
      </c>
      <c r="AY1255" t="s">
        <v>7423</v>
      </c>
      <c r="AZ1255" t="s">
        <v>7424</v>
      </c>
      <c r="BA1255" t="s">
        <v>1144</v>
      </c>
      <c r="BB1255" t="s">
        <v>7425</v>
      </c>
      <c r="BC1255" t="s">
        <v>7426</v>
      </c>
      <c r="BG1255" t="s">
        <v>1146</v>
      </c>
      <c r="BM1255" t="s">
        <v>1005</v>
      </c>
      <c r="BN1255" t="s">
        <v>1004</v>
      </c>
      <c r="BO1255" t="s">
        <v>110</v>
      </c>
      <c r="BP1255" t="s">
        <v>111</v>
      </c>
      <c r="BQ1255" t="s">
        <v>112</v>
      </c>
      <c r="BR1255" t="s">
        <v>1149</v>
      </c>
      <c r="BS1255" t="s">
        <v>1150</v>
      </c>
      <c r="BT1255" t="s">
        <v>983</v>
      </c>
      <c r="BU1255" t="s">
        <v>116</v>
      </c>
      <c r="BV1255" t="s">
        <v>602</v>
      </c>
      <c r="CF1255">
        <v>6</v>
      </c>
      <c r="CG1255">
        <v>1</v>
      </c>
      <c r="CH1255" t="s">
        <v>4763</v>
      </c>
    </row>
    <row r="1256" spans="1:86" x14ac:dyDescent="0.25">
      <c r="A1256">
        <v>1253</v>
      </c>
      <c r="B1256" t="s">
        <v>86</v>
      </c>
      <c r="C1256" t="s">
        <v>87</v>
      </c>
      <c r="D1256" t="s">
        <v>7427</v>
      </c>
      <c r="E1256" t="s">
        <v>1476</v>
      </c>
      <c r="F1256" t="s">
        <v>526</v>
      </c>
      <c r="H1256" t="s">
        <v>527</v>
      </c>
      <c r="I1256" t="s">
        <v>528</v>
      </c>
      <c r="J1256" t="s">
        <v>93</v>
      </c>
      <c r="P1256" t="s">
        <v>529</v>
      </c>
      <c r="Q1256" t="s">
        <v>95</v>
      </c>
      <c r="Z1256" t="s">
        <v>3526</v>
      </c>
      <c r="AB1256" t="s">
        <v>97</v>
      </c>
      <c r="AC1256" t="s">
        <v>3526</v>
      </c>
      <c r="AD1256" t="s">
        <v>1949</v>
      </c>
      <c r="AE1256" t="s">
        <v>7428</v>
      </c>
      <c r="AI1256" t="s">
        <v>555</v>
      </c>
      <c r="AJ1256" t="s">
        <v>555</v>
      </c>
      <c r="AK1256" t="s">
        <v>555</v>
      </c>
      <c r="AL1256" t="s">
        <v>7420</v>
      </c>
      <c r="AN1256" t="s">
        <v>1485</v>
      </c>
      <c r="AO1256" t="s">
        <v>1486</v>
      </c>
      <c r="AV1256" t="s">
        <v>7429</v>
      </c>
      <c r="AW1256" t="s">
        <v>7430</v>
      </c>
      <c r="AX1256">
        <v>62</v>
      </c>
      <c r="AY1256" t="s">
        <v>3522</v>
      </c>
      <c r="AZ1256" t="s">
        <v>3523</v>
      </c>
      <c r="BA1256" t="s">
        <v>2266</v>
      </c>
      <c r="BB1256" t="s">
        <v>1781</v>
      </c>
      <c r="BC1256" t="s">
        <v>3524</v>
      </c>
      <c r="BF1256" t="s">
        <v>2030</v>
      </c>
      <c r="BM1256" t="s">
        <v>2031</v>
      </c>
      <c r="BN1256" t="s">
        <v>2032</v>
      </c>
      <c r="BO1256" t="s">
        <v>110</v>
      </c>
      <c r="BP1256" t="s">
        <v>111</v>
      </c>
      <c r="BQ1256" t="s">
        <v>112</v>
      </c>
      <c r="BR1256" t="s">
        <v>239</v>
      </c>
      <c r="BS1256" t="s">
        <v>1784</v>
      </c>
      <c r="BT1256" t="s">
        <v>625</v>
      </c>
      <c r="BU1256" t="s">
        <v>116</v>
      </c>
      <c r="BV1256" t="s">
        <v>137</v>
      </c>
      <c r="CF1256">
        <v>6</v>
      </c>
      <c r="CG1256">
        <v>1</v>
      </c>
      <c r="CH1256" t="s">
        <v>4763</v>
      </c>
    </row>
    <row r="1257" spans="1:86" x14ac:dyDescent="0.25">
      <c r="A1257">
        <v>1254</v>
      </c>
      <c r="B1257" t="s">
        <v>86</v>
      </c>
      <c r="C1257" t="s">
        <v>87</v>
      </c>
      <c r="D1257" t="s">
        <v>7431</v>
      </c>
      <c r="E1257" t="s">
        <v>1476</v>
      </c>
      <c r="F1257" t="s">
        <v>526</v>
      </c>
      <c r="H1257" t="s">
        <v>527</v>
      </c>
      <c r="I1257" t="s">
        <v>528</v>
      </c>
      <c r="J1257" t="s">
        <v>93</v>
      </c>
      <c r="P1257" t="s">
        <v>7432</v>
      </c>
      <c r="Q1257" t="s">
        <v>95</v>
      </c>
      <c r="Z1257" t="s">
        <v>1533</v>
      </c>
      <c r="AB1257" t="s">
        <v>97</v>
      </c>
      <c r="AC1257" t="s">
        <v>7433</v>
      </c>
      <c r="AD1257" t="s">
        <v>277</v>
      </c>
      <c r="AE1257" t="s">
        <v>7434</v>
      </c>
      <c r="AI1257" t="s">
        <v>555</v>
      </c>
      <c r="AJ1257" t="s">
        <v>555</v>
      </c>
      <c r="AK1257" t="s">
        <v>555</v>
      </c>
      <c r="AL1257" t="s">
        <v>556</v>
      </c>
      <c r="AN1257" t="s">
        <v>1485</v>
      </c>
      <c r="AO1257" t="s">
        <v>1486</v>
      </c>
      <c r="AV1257" t="s">
        <v>7435</v>
      </c>
      <c r="AX1257">
        <v>63</v>
      </c>
      <c r="AY1257" t="s">
        <v>7436</v>
      </c>
      <c r="AZ1257" t="s">
        <v>7437</v>
      </c>
      <c r="BA1257" t="s">
        <v>2140</v>
      </c>
      <c r="BB1257" t="s">
        <v>1145</v>
      </c>
      <c r="BC1257" t="s">
        <v>7438</v>
      </c>
      <c r="BO1257" t="s">
        <v>110</v>
      </c>
      <c r="BP1257" t="s">
        <v>111</v>
      </c>
      <c r="BQ1257" t="s">
        <v>112</v>
      </c>
      <c r="BR1257" t="s">
        <v>1149</v>
      </c>
      <c r="BS1257" t="s">
        <v>1958</v>
      </c>
      <c r="BT1257" t="s">
        <v>254</v>
      </c>
      <c r="BU1257" t="s">
        <v>116</v>
      </c>
      <c r="BV1257" t="s">
        <v>137</v>
      </c>
      <c r="CC1257" t="s">
        <v>7439</v>
      </c>
      <c r="CF1257">
        <v>4</v>
      </c>
      <c r="CG1257">
        <v>1</v>
      </c>
      <c r="CH1257" t="s">
        <v>4763</v>
      </c>
    </row>
    <row r="1258" spans="1:86" x14ac:dyDescent="0.25">
      <c r="A1258">
        <v>1255</v>
      </c>
      <c r="B1258" t="s">
        <v>86</v>
      </c>
      <c r="C1258" t="s">
        <v>87</v>
      </c>
      <c r="D1258" t="s">
        <v>7440</v>
      </c>
      <c r="E1258" t="s">
        <v>1476</v>
      </c>
      <c r="F1258" t="s">
        <v>526</v>
      </c>
      <c r="H1258" t="s">
        <v>527</v>
      </c>
      <c r="I1258" t="s">
        <v>528</v>
      </c>
      <c r="J1258" t="s">
        <v>93</v>
      </c>
      <c r="P1258" t="s">
        <v>7432</v>
      </c>
      <c r="Q1258" t="s">
        <v>95</v>
      </c>
      <c r="Z1258" t="s">
        <v>1533</v>
      </c>
      <c r="AB1258" t="s">
        <v>97</v>
      </c>
      <c r="AC1258" t="s">
        <v>7433</v>
      </c>
      <c r="AD1258" t="s">
        <v>277</v>
      </c>
      <c r="AE1258" t="s">
        <v>7441</v>
      </c>
      <c r="AI1258" t="s">
        <v>7442</v>
      </c>
      <c r="AJ1258" t="s">
        <v>7442</v>
      </c>
      <c r="AK1258" t="s">
        <v>7442</v>
      </c>
      <c r="AL1258" t="s">
        <v>7443</v>
      </c>
      <c r="AN1258" t="s">
        <v>1485</v>
      </c>
      <c r="AO1258" t="s">
        <v>1486</v>
      </c>
      <c r="AV1258" t="s">
        <v>7444</v>
      </c>
      <c r="AX1258">
        <v>62</v>
      </c>
      <c r="AY1258" t="s">
        <v>1952</v>
      </c>
      <c r="AZ1258" t="s">
        <v>1953</v>
      </c>
      <c r="BA1258" t="s">
        <v>1954</v>
      </c>
      <c r="BB1258" t="s">
        <v>1955</v>
      </c>
      <c r="BJ1258" t="s">
        <v>1957</v>
      </c>
      <c r="BM1258" t="s">
        <v>1005</v>
      </c>
      <c r="BN1258" t="s">
        <v>1004</v>
      </c>
      <c r="BO1258" t="s">
        <v>110</v>
      </c>
      <c r="BP1258" t="s">
        <v>111</v>
      </c>
      <c r="BQ1258" t="s">
        <v>112</v>
      </c>
      <c r="BR1258" t="s">
        <v>1149</v>
      </c>
      <c r="BS1258" t="s">
        <v>1958</v>
      </c>
      <c r="BT1258" t="s">
        <v>254</v>
      </c>
      <c r="BU1258" t="s">
        <v>116</v>
      </c>
      <c r="BV1258" t="s">
        <v>1959</v>
      </c>
      <c r="CC1258" t="s">
        <v>7445</v>
      </c>
      <c r="CF1258">
        <v>6</v>
      </c>
      <c r="CG1258">
        <v>3</v>
      </c>
      <c r="CH1258" t="s">
        <v>4763</v>
      </c>
    </row>
    <row r="1259" spans="1:86" x14ac:dyDescent="0.25">
      <c r="A1259">
        <v>1256</v>
      </c>
      <c r="B1259" t="s">
        <v>86</v>
      </c>
      <c r="C1259" t="s">
        <v>87</v>
      </c>
      <c r="D1259" t="s">
        <v>7446</v>
      </c>
      <c r="E1259" t="s">
        <v>1476</v>
      </c>
      <c r="F1259" t="s">
        <v>526</v>
      </c>
      <c r="H1259" t="s">
        <v>527</v>
      </c>
      <c r="I1259" t="s">
        <v>528</v>
      </c>
      <c r="J1259" t="s">
        <v>93</v>
      </c>
      <c r="P1259" t="s">
        <v>7432</v>
      </c>
      <c r="Q1259" t="s">
        <v>95</v>
      </c>
      <c r="Z1259" t="s">
        <v>1533</v>
      </c>
      <c r="AB1259" t="s">
        <v>97</v>
      </c>
      <c r="AC1259" t="s">
        <v>1533</v>
      </c>
      <c r="AD1259" t="s">
        <v>2269</v>
      </c>
      <c r="AE1259" t="s">
        <v>7447</v>
      </c>
      <c r="AI1259" t="s">
        <v>555</v>
      </c>
      <c r="AJ1259" t="s">
        <v>555</v>
      </c>
      <c r="AK1259" t="s">
        <v>555</v>
      </c>
      <c r="AL1259" t="s">
        <v>556</v>
      </c>
      <c r="AN1259" t="s">
        <v>1485</v>
      </c>
      <c r="AO1259" t="s">
        <v>1486</v>
      </c>
      <c r="AV1259" t="s">
        <v>7448</v>
      </c>
      <c r="AX1259">
        <v>37</v>
      </c>
      <c r="AY1259" t="s">
        <v>7449</v>
      </c>
      <c r="AZ1259" t="s">
        <v>7450</v>
      </c>
      <c r="BA1259" t="s">
        <v>2140</v>
      </c>
      <c r="BB1259" t="s">
        <v>2583</v>
      </c>
      <c r="BJ1259" t="s">
        <v>1957</v>
      </c>
      <c r="BO1259" t="s">
        <v>110</v>
      </c>
      <c r="BP1259" t="s">
        <v>111</v>
      </c>
      <c r="BQ1259" t="s">
        <v>112</v>
      </c>
      <c r="BR1259" t="s">
        <v>1149</v>
      </c>
      <c r="BS1259" t="s">
        <v>1958</v>
      </c>
      <c r="BT1259" t="s">
        <v>254</v>
      </c>
      <c r="BU1259" t="s">
        <v>116</v>
      </c>
      <c r="BV1259" t="s">
        <v>187</v>
      </c>
      <c r="CF1259">
        <v>6</v>
      </c>
      <c r="CG1259">
        <v>3</v>
      </c>
      <c r="CH1259" t="s">
        <v>4763</v>
      </c>
    </row>
    <row r="1260" spans="1:86" x14ac:dyDescent="0.25">
      <c r="A1260">
        <v>1257</v>
      </c>
      <c r="B1260" t="s">
        <v>86</v>
      </c>
      <c r="C1260" t="s">
        <v>87</v>
      </c>
      <c r="D1260" t="s">
        <v>7451</v>
      </c>
      <c r="E1260" t="s">
        <v>1476</v>
      </c>
      <c r="F1260" t="s">
        <v>526</v>
      </c>
      <c r="H1260" t="s">
        <v>527</v>
      </c>
      <c r="I1260" t="s">
        <v>528</v>
      </c>
      <c r="J1260" t="s">
        <v>93</v>
      </c>
      <c r="P1260" t="s">
        <v>7432</v>
      </c>
      <c r="Q1260" t="s">
        <v>95</v>
      </c>
      <c r="Z1260" t="s">
        <v>1533</v>
      </c>
      <c r="AB1260" t="s">
        <v>97</v>
      </c>
      <c r="AC1260" t="s">
        <v>1533</v>
      </c>
      <c r="AD1260" t="s">
        <v>2269</v>
      </c>
      <c r="AE1260" t="s">
        <v>2274</v>
      </c>
      <c r="AI1260" t="s">
        <v>7452</v>
      </c>
      <c r="AJ1260" t="s">
        <v>7452</v>
      </c>
      <c r="AK1260" t="s">
        <v>7452</v>
      </c>
      <c r="AL1260" t="s">
        <v>7453</v>
      </c>
      <c r="AN1260" t="s">
        <v>1485</v>
      </c>
      <c r="AO1260" t="s">
        <v>1486</v>
      </c>
      <c r="AV1260" t="s">
        <v>7454</v>
      </c>
      <c r="AX1260">
        <v>62</v>
      </c>
      <c r="AY1260" t="s">
        <v>1952</v>
      </c>
      <c r="AZ1260" t="s">
        <v>1953</v>
      </c>
      <c r="BA1260" t="s">
        <v>1954</v>
      </c>
      <c r="BB1260" t="s">
        <v>1955</v>
      </c>
      <c r="BC1260" t="s">
        <v>1956</v>
      </c>
      <c r="BJ1260" t="s">
        <v>1957</v>
      </c>
      <c r="BM1260" t="s">
        <v>1005</v>
      </c>
      <c r="BN1260" t="s">
        <v>1004</v>
      </c>
      <c r="BO1260" t="s">
        <v>110</v>
      </c>
      <c r="BP1260" t="s">
        <v>111</v>
      </c>
      <c r="BQ1260" t="s">
        <v>112</v>
      </c>
      <c r="BR1260" t="s">
        <v>1149</v>
      </c>
      <c r="BS1260" t="s">
        <v>1958</v>
      </c>
      <c r="BT1260" t="s">
        <v>254</v>
      </c>
      <c r="BU1260" t="s">
        <v>116</v>
      </c>
      <c r="BV1260" t="s">
        <v>1959</v>
      </c>
      <c r="CF1260">
        <v>6</v>
      </c>
      <c r="CG1260">
        <v>1</v>
      </c>
      <c r="CH1260" t="s">
        <v>4763</v>
      </c>
    </row>
    <row r="1261" spans="1:86" x14ac:dyDescent="0.25">
      <c r="A1261">
        <v>1258</v>
      </c>
      <c r="B1261" t="s">
        <v>86</v>
      </c>
      <c r="C1261" t="s">
        <v>87</v>
      </c>
      <c r="D1261" t="s">
        <v>7455</v>
      </c>
      <c r="E1261" t="s">
        <v>1476</v>
      </c>
      <c r="F1261" t="s">
        <v>526</v>
      </c>
      <c r="H1261" t="s">
        <v>527</v>
      </c>
      <c r="I1261" t="s">
        <v>528</v>
      </c>
      <c r="J1261" t="s">
        <v>93</v>
      </c>
      <c r="P1261" t="s">
        <v>7432</v>
      </c>
      <c r="Q1261" t="s">
        <v>95</v>
      </c>
      <c r="Z1261" t="s">
        <v>1533</v>
      </c>
      <c r="AB1261" t="s">
        <v>97</v>
      </c>
      <c r="AC1261" t="s">
        <v>1533</v>
      </c>
      <c r="AD1261" t="s">
        <v>2269</v>
      </c>
      <c r="AE1261" t="s">
        <v>7456</v>
      </c>
      <c r="AI1261" t="s">
        <v>555</v>
      </c>
      <c r="AJ1261" t="s">
        <v>555</v>
      </c>
      <c r="AK1261" t="s">
        <v>555</v>
      </c>
      <c r="AL1261" t="s">
        <v>556</v>
      </c>
      <c r="AN1261" t="s">
        <v>1485</v>
      </c>
      <c r="AO1261" t="s">
        <v>1486</v>
      </c>
      <c r="AV1261" t="s">
        <v>7457</v>
      </c>
      <c r="AX1261">
        <v>62</v>
      </c>
      <c r="AY1261" t="s">
        <v>1952</v>
      </c>
      <c r="AZ1261" t="s">
        <v>1953</v>
      </c>
      <c r="BA1261" t="s">
        <v>1954</v>
      </c>
      <c r="BB1261" t="s">
        <v>1955</v>
      </c>
      <c r="BJ1261" t="s">
        <v>1957</v>
      </c>
      <c r="BM1261" t="s">
        <v>1005</v>
      </c>
      <c r="BN1261" t="s">
        <v>1004</v>
      </c>
      <c r="BO1261" t="s">
        <v>110</v>
      </c>
      <c r="BP1261" t="s">
        <v>111</v>
      </c>
      <c r="BQ1261" t="s">
        <v>112</v>
      </c>
      <c r="BR1261" t="s">
        <v>1149</v>
      </c>
      <c r="BS1261" t="s">
        <v>1958</v>
      </c>
      <c r="BT1261" t="s">
        <v>254</v>
      </c>
      <c r="BU1261" t="s">
        <v>116</v>
      </c>
      <c r="BV1261" t="s">
        <v>1959</v>
      </c>
      <c r="CF1261">
        <v>6</v>
      </c>
      <c r="CG1261">
        <v>3</v>
      </c>
      <c r="CH1261" t="s">
        <v>4763</v>
      </c>
    </row>
    <row r="1262" spans="1:86" x14ac:dyDescent="0.25">
      <c r="A1262">
        <v>1259</v>
      </c>
      <c r="B1262" t="s">
        <v>86</v>
      </c>
      <c r="C1262" t="s">
        <v>87</v>
      </c>
      <c r="D1262" t="s">
        <v>7458</v>
      </c>
      <c r="E1262" t="s">
        <v>1476</v>
      </c>
      <c r="F1262" t="s">
        <v>526</v>
      </c>
      <c r="H1262" t="s">
        <v>527</v>
      </c>
      <c r="I1262" t="s">
        <v>528</v>
      </c>
      <c r="J1262" t="s">
        <v>93</v>
      </c>
      <c r="P1262" t="s">
        <v>7432</v>
      </c>
      <c r="Q1262" t="s">
        <v>95</v>
      </c>
      <c r="Z1262" t="s">
        <v>1675</v>
      </c>
      <c r="AB1262" t="s">
        <v>97</v>
      </c>
      <c r="AC1262" t="s">
        <v>1675</v>
      </c>
      <c r="AE1262" t="s">
        <v>7459</v>
      </c>
      <c r="AI1262" t="s">
        <v>555</v>
      </c>
      <c r="AJ1262" t="s">
        <v>555</v>
      </c>
      <c r="AK1262" t="s">
        <v>555</v>
      </c>
      <c r="AL1262" t="s">
        <v>556</v>
      </c>
      <c r="AN1262" t="s">
        <v>1485</v>
      </c>
      <c r="AO1262" t="s">
        <v>1486</v>
      </c>
      <c r="AV1262" t="s">
        <v>7460</v>
      </c>
      <c r="AX1262">
        <v>85</v>
      </c>
      <c r="AY1262" t="s">
        <v>7461</v>
      </c>
      <c r="AZ1262" t="s">
        <v>7462</v>
      </c>
      <c r="BA1262" t="s">
        <v>2222</v>
      </c>
      <c r="BB1262" t="s">
        <v>2080</v>
      </c>
      <c r="BJ1262" t="s">
        <v>353</v>
      </c>
      <c r="BO1262" t="s">
        <v>110</v>
      </c>
      <c r="BP1262" t="s">
        <v>111</v>
      </c>
      <c r="BQ1262" t="s">
        <v>112</v>
      </c>
      <c r="BR1262" t="s">
        <v>2223</v>
      </c>
      <c r="BS1262" t="s">
        <v>2224</v>
      </c>
      <c r="BT1262" t="s">
        <v>207</v>
      </c>
      <c r="BU1262" t="s">
        <v>116</v>
      </c>
      <c r="CF1262">
        <v>6</v>
      </c>
      <c r="CG1262">
        <v>3</v>
      </c>
      <c r="CH1262" t="s">
        <v>4763</v>
      </c>
    </row>
    <row r="1263" spans="1:86" x14ac:dyDescent="0.25">
      <c r="A1263">
        <v>1260</v>
      </c>
      <c r="B1263" t="s">
        <v>86</v>
      </c>
      <c r="C1263" t="s">
        <v>87</v>
      </c>
      <c r="D1263" t="s">
        <v>7463</v>
      </c>
      <c r="E1263" t="s">
        <v>1476</v>
      </c>
      <c r="F1263" t="s">
        <v>526</v>
      </c>
      <c r="H1263" t="s">
        <v>527</v>
      </c>
      <c r="I1263" t="s">
        <v>528</v>
      </c>
      <c r="J1263" t="s">
        <v>93</v>
      </c>
      <c r="P1263" t="s">
        <v>7432</v>
      </c>
      <c r="Q1263" t="s">
        <v>95</v>
      </c>
      <c r="Z1263" t="s">
        <v>1675</v>
      </c>
      <c r="AB1263" t="s">
        <v>97</v>
      </c>
      <c r="AC1263" t="s">
        <v>1675</v>
      </c>
      <c r="AE1263" t="s">
        <v>7464</v>
      </c>
      <c r="AI1263" t="s">
        <v>555</v>
      </c>
      <c r="AJ1263" t="s">
        <v>555</v>
      </c>
      <c r="AK1263" t="s">
        <v>555</v>
      </c>
      <c r="AL1263" t="s">
        <v>556</v>
      </c>
      <c r="AN1263" t="s">
        <v>1485</v>
      </c>
      <c r="AO1263" t="s">
        <v>1486</v>
      </c>
      <c r="AV1263" t="s">
        <v>7465</v>
      </c>
      <c r="AX1263">
        <v>62</v>
      </c>
      <c r="AY1263" t="s">
        <v>7466</v>
      </c>
      <c r="AZ1263" t="s">
        <v>7467</v>
      </c>
      <c r="BA1263" t="s">
        <v>2266</v>
      </c>
      <c r="BB1263" t="s">
        <v>1781</v>
      </c>
      <c r="BC1263" t="s">
        <v>3524</v>
      </c>
      <c r="BF1263" t="s">
        <v>2030</v>
      </c>
      <c r="BM1263" t="s">
        <v>2031</v>
      </c>
      <c r="BN1263" t="s">
        <v>2032</v>
      </c>
      <c r="BO1263" t="s">
        <v>110</v>
      </c>
      <c r="BP1263" t="s">
        <v>111</v>
      </c>
      <c r="BQ1263" t="s">
        <v>112</v>
      </c>
      <c r="BR1263" t="s">
        <v>239</v>
      </c>
      <c r="BS1263" t="s">
        <v>1784</v>
      </c>
      <c r="BT1263" t="s">
        <v>625</v>
      </c>
      <c r="BU1263" t="s">
        <v>116</v>
      </c>
      <c r="BV1263" t="s">
        <v>137</v>
      </c>
      <c r="CF1263">
        <v>6</v>
      </c>
      <c r="CG1263">
        <v>1</v>
      </c>
      <c r="CH1263" t="s">
        <v>4763</v>
      </c>
    </row>
    <row r="1264" spans="1:86" x14ac:dyDescent="0.25">
      <c r="A1264">
        <v>1261</v>
      </c>
      <c r="B1264" t="s">
        <v>86</v>
      </c>
      <c r="C1264" t="s">
        <v>87</v>
      </c>
      <c r="D1264" t="s">
        <v>7468</v>
      </c>
      <c r="E1264" t="s">
        <v>1476</v>
      </c>
      <c r="F1264" t="s">
        <v>526</v>
      </c>
      <c r="H1264" t="s">
        <v>527</v>
      </c>
      <c r="I1264" t="s">
        <v>528</v>
      </c>
      <c r="J1264" t="s">
        <v>93</v>
      </c>
      <c r="P1264" t="s">
        <v>7432</v>
      </c>
      <c r="Q1264" t="s">
        <v>95</v>
      </c>
      <c r="Z1264" t="s">
        <v>1675</v>
      </c>
      <c r="AB1264" t="s">
        <v>97</v>
      </c>
      <c r="AC1264" t="s">
        <v>1675</v>
      </c>
      <c r="AE1264" t="s">
        <v>7459</v>
      </c>
      <c r="AI1264" t="s">
        <v>7469</v>
      </c>
      <c r="AJ1264" t="s">
        <v>7469</v>
      </c>
      <c r="AK1264" t="s">
        <v>7469</v>
      </c>
      <c r="AL1264" t="s">
        <v>7470</v>
      </c>
      <c r="AN1264" t="s">
        <v>1485</v>
      </c>
      <c r="AO1264" t="s">
        <v>1486</v>
      </c>
      <c r="AV1264" t="s">
        <v>7471</v>
      </c>
      <c r="AX1264">
        <v>101</v>
      </c>
      <c r="AY1264" t="s">
        <v>7472</v>
      </c>
      <c r="AZ1264" t="s">
        <v>7473</v>
      </c>
      <c r="BA1264" t="s">
        <v>234</v>
      </c>
      <c r="BB1264" t="s">
        <v>235</v>
      </c>
      <c r="BG1264" t="s">
        <v>236</v>
      </c>
      <c r="BM1264" t="s">
        <v>237</v>
      </c>
      <c r="BN1264" t="s">
        <v>238</v>
      </c>
      <c r="BO1264" t="s">
        <v>110</v>
      </c>
      <c r="BP1264" t="s">
        <v>111</v>
      </c>
      <c r="BQ1264" t="s">
        <v>112</v>
      </c>
      <c r="BR1264" t="s">
        <v>239</v>
      </c>
      <c r="BS1264" t="s">
        <v>240</v>
      </c>
      <c r="BT1264" t="s">
        <v>241</v>
      </c>
      <c r="BU1264" t="s">
        <v>116</v>
      </c>
      <c r="BV1264" t="s">
        <v>137</v>
      </c>
      <c r="CF1264">
        <v>6</v>
      </c>
      <c r="CG1264">
        <v>3</v>
      </c>
      <c r="CH1264" t="s">
        <v>4763</v>
      </c>
    </row>
    <row r="1265" spans="1:86" x14ac:dyDescent="0.25">
      <c r="A1265">
        <v>1262</v>
      </c>
      <c r="B1265" t="s">
        <v>86</v>
      </c>
      <c r="C1265" t="s">
        <v>87</v>
      </c>
      <c r="D1265" t="s">
        <v>7474</v>
      </c>
      <c r="E1265" t="s">
        <v>1476</v>
      </c>
      <c r="F1265" t="s">
        <v>526</v>
      </c>
      <c r="H1265" t="s">
        <v>527</v>
      </c>
      <c r="I1265" t="s">
        <v>528</v>
      </c>
      <c r="J1265" t="s">
        <v>93</v>
      </c>
      <c r="P1265" t="s">
        <v>7432</v>
      </c>
      <c r="Q1265" t="s">
        <v>95</v>
      </c>
      <c r="Z1265" t="s">
        <v>1675</v>
      </c>
      <c r="AB1265" t="s">
        <v>97</v>
      </c>
      <c r="AC1265" t="s">
        <v>1675</v>
      </c>
      <c r="AE1265" t="s">
        <v>7229</v>
      </c>
      <c r="AI1265" t="s">
        <v>1255</v>
      </c>
      <c r="AJ1265" t="s">
        <v>1255</v>
      </c>
      <c r="AK1265" t="s">
        <v>1255</v>
      </c>
      <c r="AL1265" t="s">
        <v>7475</v>
      </c>
      <c r="AN1265" t="s">
        <v>1485</v>
      </c>
      <c r="AO1265" t="s">
        <v>1486</v>
      </c>
      <c r="AV1265" t="s">
        <v>7476</v>
      </c>
      <c r="AX1265">
        <v>103</v>
      </c>
      <c r="AY1265" t="s">
        <v>7477</v>
      </c>
      <c r="AZ1265" t="s">
        <v>7478</v>
      </c>
      <c r="BA1265" t="s">
        <v>234</v>
      </c>
      <c r="BB1265" t="s">
        <v>1725</v>
      </c>
      <c r="BC1265" t="s">
        <v>7479</v>
      </c>
      <c r="BG1265" t="s">
        <v>236</v>
      </c>
      <c r="BH1265" t="s">
        <v>1726</v>
      </c>
      <c r="BI1265" t="s">
        <v>438</v>
      </c>
      <c r="BM1265" t="s">
        <v>237</v>
      </c>
      <c r="BN1265" t="s">
        <v>238</v>
      </c>
      <c r="BO1265" t="s">
        <v>110</v>
      </c>
      <c r="BP1265" t="s">
        <v>111</v>
      </c>
      <c r="BQ1265" t="s">
        <v>112</v>
      </c>
      <c r="BR1265" t="s">
        <v>239</v>
      </c>
      <c r="BS1265" t="s">
        <v>240</v>
      </c>
      <c r="BT1265" t="s">
        <v>241</v>
      </c>
      <c r="BU1265" t="s">
        <v>116</v>
      </c>
      <c r="BV1265" t="s">
        <v>137</v>
      </c>
      <c r="CF1265">
        <v>4</v>
      </c>
      <c r="CG1265">
        <v>1</v>
      </c>
      <c r="CH1265" t="s">
        <v>4763</v>
      </c>
    </row>
    <row r="1266" spans="1:86" x14ac:dyDescent="0.25">
      <c r="A1266">
        <v>1263</v>
      </c>
      <c r="B1266" t="s">
        <v>86</v>
      </c>
      <c r="C1266" t="s">
        <v>87</v>
      </c>
      <c r="D1266" t="s">
        <v>7480</v>
      </c>
      <c r="E1266" t="s">
        <v>1476</v>
      </c>
      <c r="F1266" t="s">
        <v>526</v>
      </c>
      <c r="H1266" t="s">
        <v>527</v>
      </c>
      <c r="I1266" t="s">
        <v>528</v>
      </c>
      <c r="J1266" t="s">
        <v>93</v>
      </c>
      <c r="P1266" t="s">
        <v>7432</v>
      </c>
      <c r="Q1266" t="s">
        <v>95</v>
      </c>
      <c r="Z1266" t="s">
        <v>4879</v>
      </c>
      <c r="AB1266" t="s">
        <v>97</v>
      </c>
      <c r="AC1266" t="s">
        <v>4879</v>
      </c>
      <c r="AE1266" t="s">
        <v>5605</v>
      </c>
      <c r="AI1266" t="s">
        <v>7481</v>
      </c>
      <c r="AJ1266" t="s">
        <v>7481</v>
      </c>
      <c r="AK1266" t="s">
        <v>7481</v>
      </c>
      <c r="AL1266" t="s">
        <v>7482</v>
      </c>
      <c r="AN1266" t="s">
        <v>1485</v>
      </c>
      <c r="AO1266" t="s">
        <v>1486</v>
      </c>
      <c r="AV1266" t="s">
        <v>7483</v>
      </c>
      <c r="AX1266">
        <v>55</v>
      </c>
      <c r="AY1266" t="s">
        <v>7484</v>
      </c>
      <c r="AZ1266" t="s">
        <v>7485</v>
      </c>
      <c r="BA1266" t="s">
        <v>5584</v>
      </c>
      <c r="BB1266" t="s">
        <v>5585</v>
      </c>
      <c r="BC1266" t="s">
        <v>7486</v>
      </c>
      <c r="BJ1266" t="s">
        <v>1541</v>
      </c>
      <c r="BO1266" t="s">
        <v>110</v>
      </c>
      <c r="BP1266" t="s">
        <v>111</v>
      </c>
      <c r="BQ1266" t="s">
        <v>112</v>
      </c>
      <c r="BR1266" t="s">
        <v>1711</v>
      </c>
      <c r="BS1266" t="s">
        <v>1712</v>
      </c>
      <c r="BT1266" t="s">
        <v>1546</v>
      </c>
      <c r="BU1266" t="s">
        <v>116</v>
      </c>
      <c r="BV1266" t="s">
        <v>475</v>
      </c>
      <c r="CF1266">
        <v>6</v>
      </c>
      <c r="CG1266">
        <v>1</v>
      </c>
      <c r="CH1266" t="s">
        <v>4763</v>
      </c>
    </row>
    <row r="1267" spans="1:86" x14ac:dyDescent="0.25">
      <c r="A1267">
        <v>1264</v>
      </c>
      <c r="B1267" t="s">
        <v>86</v>
      </c>
      <c r="C1267" t="s">
        <v>87</v>
      </c>
      <c r="D1267" t="s">
        <v>7487</v>
      </c>
      <c r="E1267" t="s">
        <v>1476</v>
      </c>
      <c r="F1267" t="s">
        <v>526</v>
      </c>
      <c r="H1267" t="s">
        <v>527</v>
      </c>
      <c r="I1267" t="s">
        <v>528</v>
      </c>
      <c r="J1267" t="s">
        <v>93</v>
      </c>
      <c r="P1267" t="s">
        <v>7432</v>
      </c>
      <c r="Q1267" t="s">
        <v>95</v>
      </c>
      <c r="Z1267" t="s">
        <v>4879</v>
      </c>
      <c r="AB1267" t="s">
        <v>97</v>
      </c>
      <c r="AC1267" t="s">
        <v>4879</v>
      </c>
      <c r="AE1267" t="s">
        <v>7488</v>
      </c>
      <c r="AI1267" t="s">
        <v>7489</v>
      </c>
      <c r="AJ1267" t="s">
        <v>7489</v>
      </c>
      <c r="AK1267" t="s">
        <v>7489</v>
      </c>
      <c r="AL1267" t="s">
        <v>7490</v>
      </c>
      <c r="AN1267" t="s">
        <v>1485</v>
      </c>
      <c r="AO1267" t="s">
        <v>1486</v>
      </c>
      <c r="AV1267" t="s">
        <v>7491</v>
      </c>
      <c r="AX1267">
        <v>61</v>
      </c>
      <c r="AY1267" t="s">
        <v>7492</v>
      </c>
      <c r="AZ1267" t="s">
        <v>7493</v>
      </c>
      <c r="BA1267" t="s">
        <v>1084</v>
      </c>
      <c r="BB1267" t="s">
        <v>1085</v>
      </c>
      <c r="BC1267" t="s">
        <v>7494</v>
      </c>
      <c r="BO1267" t="s">
        <v>110</v>
      </c>
      <c r="BP1267" t="s">
        <v>111</v>
      </c>
      <c r="BQ1267" t="s">
        <v>112</v>
      </c>
      <c r="BR1267" t="s">
        <v>900</v>
      </c>
      <c r="BS1267" t="s">
        <v>900</v>
      </c>
      <c r="BT1267" t="s">
        <v>241</v>
      </c>
      <c r="BU1267" t="s">
        <v>116</v>
      </c>
      <c r="BV1267" t="s">
        <v>475</v>
      </c>
      <c r="CC1267" t="s">
        <v>7439</v>
      </c>
      <c r="CF1267">
        <v>6</v>
      </c>
      <c r="CG1267">
        <v>1</v>
      </c>
      <c r="CH1267" t="s">
        <v>4763</v>
      </c>
    </row>
    <row r="1268" spans="1:86" x14ac:dyDescent="0.25">
      <c r="A1268">
        <v>1265</v>
      </c>
      <c r="B1268" t="s">
        <v>86</v>
      </c>
      <c r="C1268" t="s">
        <v>87</v>
      </c>
      <c r="D1268" t="s">
        <v>7495</v>
      </c>
      <c r="E1268" t="s">
        <v>1476</v>
      </c>
      <c r="F1268" t="s">
        <v>526</v>
      </c>
      <c r="H1268" t="s">
        <v>527</v>
      </c>
      <c r="I1268" t="s">
        <v>528</v>
      </c>
      <c r="J1268" t="s">
        <v>93</v>
      </c>
      <c r="P1268" t="s">
        <v>7432</v>
      </c>
      <c r="Q1268" t="s">
        <v>95</v>
      </c>
      <c r="Z1268" t="s">
        <v>4879</v>
      </c>
      <c r="AB1268" t="s">
        <v>97</v>
      </c>
      <c r="AC1268" t="s">
        <v>4879</v>
      </c>
      <c r="AE1268" t="s">
        <v>2176</v>
      </c>
      <c r="AN1268" t="s">
        <v>1485</v>
      </c>
      <c r="AO1268" t="s">
        <v>1486</v>
      </c>
      <c r="AV1268" t="s">
        <v>7496</v>
      </c>
      <c r="AX1268">
        <v>65</v>
      </c>
      <c r="AY1268" t="s">
        <v>7497</v>
      </c>
      <c r="AZ1268" t="s">
        <v>7498</v>
      </c>
      <c r="BA1268" t="s">
        <v>897</v>
      </c>
      <c r="BB1268" t="s">
        <v>898</v>
      </c>
      <c r="BK1268" t="s">
        <v>3490</v>
      </c>
      <c r="BO1268" t="s">
        <v>110</v>
      </c>
      <c r="BP1268" t="s">
        <v>111</v>
      </c>
      <c r="BQ1268" t="s">
        <v>112</v>
      </c>
      <c r="BR1268" t="s">
        <v>900</v>
      </c>
      <c r="BS1268" t="s">
        <v>900</v>
      </c>
      <c r="BT1268" t="s">
        <v>254</v>
      </c>
      <c r="BU1268" t="s">
        <v>116</v>
      </c>
      <c r="BV1268" t="s">
        <v>187</v>
      </c>
      <c r="CF1268">
        <v>5</v>
      </c>
      <c r="CG1268">
        <v>3</v>
      </c>
      <c r="CH1268" t="s">
        <v>4763</v>
      </c>
    </row>
    <row r="1269" spans="1:86" x14ac:dyDescent="0.25">
      <c r="A1269">
        <v>1266</v>
      </c>
      <c r="B1269" t="s">
        <v>86</v>
      </c>
      <c r="C1269" t="s">
        <v>87</v>
      </c>
      <c r="D1269" t="s">
        <v>7499</v>
      </c>
      <c r="E1269" t="s">
        <v>1476</v>
      </c>
      <c r="F1269" t="s">
        <v>526</v>
      </c>
      <c r="H1269" t="s">
        <v>527</v>
      </c>
      <c r="I1269" t="s">
        <v>528</v>
      </c>
      <c r="J1269" t="s">
        <v>93</v>
      </c>
      <c r="P1269" t="s">
        <v>7432</v>
      </c>
      <c r="Q1269" t="s">
        <v>95</v>
      </c>
      <c r="Z1269" t="s">
        <v>4853</v>
      </c>
      <c r="AB1269" t="s">
        <v>97</v>
      </c>
      <c r="AC1269" t="s">
        <v>4853</v>
      </c>
      <c r="AE1269" t="s">
        <v>7117</v>
      </c>
      <c r="AI1269" t="s">
        <v>1255</v>
      </c>
      <c r="AJ1269" t="s">
        <v>1255</v>
      </c>
      <c r="AK1269" t="s">
        <v>1255</v>
      </c>
      <c r="AL1269" t="s">
        <v>7475</v>
      </c>
      <c r="AN1269" t="s">
        <v>1485</v>
      </c>
      <c r="AO1269" t="s">
        <v>1486</v>
      </c>
      <c r="AV1269" t="s">
        <v>7500</v>
      </c>
      <c r="AX1269">
        <v>104</v>
      </c>
      <c r="AY1269" t="s">
        <v>7501</v>
      </c>
      <c r="AZ1269" t="s">
        <v>7502</v>
      </c>
      <c r="BA1269" t="s">
        <v>234</v>
      </c>
      <c r="BB1269" t="s">
        <v>235</v>
      </c>
      <c r="BC1269" t="s">
        <v>1891</v>
      </c>
      <c r="BG1269" t="s">
        <v>1892</v>
      </c>
      <c r="BO1269" t="s">
        <v>110</v>
      </c>
      <c r="BP1269" t="s">
        <v>111</v>
      </c>
      <c r="BQ1269" t="s">
        <v>112</v>
      </c>
      <c r="BR1269" t="s">
        <v>239</v>
      </c>
      <c r="BS1269" t="s">
        <v>240</v>
      </c>
      <c r="BT1269" t="s">
        <v>241</v>
      </c>
      <c r="BU1269" t="s">
        <v>116</v>
      </c>
      <c r="BV1269" t="s">
        <v>137</v>
      </c>
      <c r="CF1269">
        <v>6</v>
      </c>
      <c r="CG1269">
        <v>1</v>
      </c>
      <c r="CH1269" t="s">
        <v>4763</v>
      </c>
    </row>
    <row r="1270" spans="1:86" x14ac:dyDescent="0.25">
      <c r="A1270">
        <v>1267</v>
      </c>
      <c r="B1270" t="s">
        <v>86</v>
      </c>
      <c r="C1270" t="s">
        <v>87</v>
      </c>
      <c r="D1270" t="s">
        <v>7503</v>
      </c>
      <c r="E1270" t="s">
        <v>1476</v>
      </c>
      <c r="F1270" t="s">
        <v>526</v>
      </c>
      <c r="H1270" t="s">
        <v>527</v>
      </c>
      <c r="I1270" t="s">
        <v>528</v>
      </c>
      <c r="J1270" t="s">
        <v>93</v>
      </c>
      <c r="P1270" t="s">
        <v>7432</v>
      </c>
      <c r="Q1270" t="s">
        <v>95</v>
      </c>
      <c r="Z1270" t="s">
        <v>5250</v>
      </c>
      <c r="AA1270" t="s">
        <v>4955</v>
      </c>
      <c r="AB1270" t="s">
        <v>97</v>
      </c>
      <c r="AC1270" t="s">
        <v>5250</v>
      </c>
      <c r="AE1270" t="s">
        <v>7504</v>
      </c>
      <c r="AN1270" t="s">
        <v>1485</v>
      </c>
      <c r="AO1270" t="s">
        <v>1486</v>
      </c>
      <c r="AV1270" t="s">
        <v>7505</v>
      </c>
      <c r="AX1270">
        <v>47</v>
      </c>
      <c r="AY1270" t="s">
        <v>4927</v>
      </c>
      <c r="AZ1270" t="s">
        <v>4928</v>
      </c>
      <c r="BA1270" t="s">
        <v>1084</v>
      </c>
      <c r="BB1270" t="s">
        <v>1504</v>
      </c>
      <c r="BC1270" t="s">
        <v>5029</v>
      </c>
      <c r="BO1270" t="s">
        <v>110</v>
      </c>
      <c r="BP1270" t="s">
        <v>111</v>
      </c>
      <c r="BQ1270" t="s">
        <v>112</v>
      </c>
      <c r="BR1270" t="s">
        <v>900</v>
      </c>
      <c r="BS1270" t="s">
        <v>900</v>
      </c>
      <c r="BT1270" t="s">
        <v>1506</v>
      </c>
      <c r="BU1270" t="s">
        <v>116</v>
      </c>
      <c r="BV1270" t="s">
        <v>137</v>
      </c>
      <c r="CF1270">
        <v>6</v>
      </c>
      <c r="CG1270">
        <v>1</v>
      </c>
      <c r="CH1270" t="s">
        <v>4763</v>
      </c>
    </row>
    <row r="1271" spans="1:86" x14ac:dyDescent="0.25">
      <c r="A1271">
        <v>1268</v>
      </c>
      <c r="B1271" t="s">
        <v>86</v>
      </c>
      <c r="C1271" t="s">
        <v>87</v>
      </c>
      <c r="D1271" t="s">
        <v>7506</v>
      </c>
      <c r="E1271" t="s">
        <v>1476</v>
      </c>
      <c r="F1271" t="s">
        <v>526</v>
      </c>
      <c r="H1271" t="s">
        <v>527</v>
      </c>
      <c r="I1271" t="s">
        <v>528</v>
      </c>
      <c r="J1271" t="s">
        <v>93</v>
      </c>
      <c r="P1271" t="s">
        <v>7432</v>
      </c>
      <c r="Q1271" t="s">
        <v>95</v>
      </c>
      <c r="Z1271" t="s">
        <v>7507</v>
      </c>
      <c r="AB1271" t="s">
        <v>97</v>
      </c>
      <c r="AC1271" t="s">
        <v>7507</v>
      </c>
      <c r="AE1271" t="s">
        <v>7508</v>
      </c>
      <c r="AN1271" t="s">
        <v>1485</v>
      </c>
      <c r="AO1271" t="s">
        <v>1486</v>
      </c>
      <c r="AV1271" t="s">
        <v>4789</v>
      </c>
      <c r="AX1271">
        <v>137</v>
      </c>
      <c r="AY1271" t="s">
        <v>4813</v>
      </c>
      <c r="AZ1271" t="s">
        <v>4814</v>
      </c>
      <c r="BA1271" t="s">
        <v>1384</v>
      </c>
      <c r="BB1271" t="s">
        <v>1385</v>
      </c>
      <c r="BC1271" t="s">
        <v>4815</v>
      </c>
      <c r="BO1271" t="s">
        <v>110</v>
      </c>
      <c r="BP1271" t="s">
        <v>111</v>
      </c>
      <c r="BQ1271" t="s">
        <v>112</v>
      </c>
      <c r="BR1271" t="s">
        <v>134</v>
      </c>
      <c r="BS1271" t="s">
        <v>135</v>
      </c>
      <c r="BT1271" t="s">
        <v>136</v>
      </c>
      <c r="BU1271" t="s">
        <v>116</v>
      </c>
      <c r="BV1271" t="s">
        <v>187</v>
      </c>
      <c r="CF1271">
        <v>4</v>
      </c>
      <c r="CG1271">
        <v>1</v>
      </c>
      <c r="CH1271" t="s">
        <v>4763</v>
      </c>
    </row>
    <row r="1272" spans="1:86" x14ac:dyDescent="0.25">
      <c r="A1272">
        <v>1269</v>
      </c>
      <c r="B1272" t="s">
        <v>86</v>
      </c>
      <c r="C1272" t="s">
        <v>87</v>
      </c>
      <c r="D1272" t="s">
        <v>7509</v>
      </c>
      <c r="E1272" t="s">
        <v>1476</v>
      </c>
      <c r="F1272" t="s">
        <v>526</v>
      </c>
      <c r="H1272" t="s">
        <v>527</v>
      </c>
      <c r="I1272" t="s">
        <v>528</v>
      </c>
      <c r="J1272" t="s">
        <v>93</v>
      </c>
      <c r="P1272" t="s">
        <v>7432</v>
      </c>
      <c r="Q1272" t="s">
        <v>95</v>
      </c>
      <c r="Z1272" t="s">
        <v>5250</v>
      </c>
      <c r="AA1272" t="s">
        <v>5251</v>
      </c>
      <c r="AB1272" t="s">
        <v>97</v>
      </c>
      <c r="AC1272" t="s">
        <v>5250</v>
      </c>
      <c r="AE1272" t="s">
        <v>4915</v>
      </c>
      <c r="AN1272" t="s">
        <v>1485</v>
      </c>
      <c r="AO1272" t="s">
        <v>1486</v>
      </c>
      <c r="AV1272" t="s">
        <v>7510</v>
      </c>
      <c r="AX1272">
        <v>47</v>
      </c>
      <c r="AY1272" t="s">
        <v>4927</v>
      </c>
      <c r="AZ1272" t="s">
        <v>4928</v>
      </c>
      <c r="BA1272" t="s">
        <v>1084</v>
      </c>
      <c r="BB1272" t="s">
        <v>1504</v>
      </c>
      <c r="BC1272" t="s">
        <v>5029</v>
      </c>
      <c r="BO1272" t="s">
        <v>110</v>
      </c>
      <c r="BP1272" t="s">
        <v>111</v>
      </c>
      <c r="BQ1272" t="s">
        <v>112</v>
      </c>
      <c r="BR1272" t="s">
        <v>900</v>
      </c>
      <c r="BS1272" t="s">
        <v>900</v>
      </c>
      <c r="BT1272" t="s">
        <v>1506</v>
      </c>
      <c r="BU1272" t="s">
        <v>116</v>
      </c>
      <c r="BV1272" t="s">
        <v>137</v>
      </c>
      <c r="CF1272">
        <v>6</v>
      </c>
      <c r="CG1272">
        <v>1</v>
      </c>
      <c r="CH1272" t="s">
        <v>4763</v>
      </c>
    </row>
    <row r="1273" spans="1:86" x14ac:dyDescent="0.25">
      <c r="A1273">
        <v>1270</v>
      </c>
      <c r="B1273" t="s">
        <v>86</v>
      </c>
      <c r="C1273" t="s">
        <v>87</v>
      </c>
      <c r="D1273" t="s">
        <v>7511</v>
      </c>
      <c r="E1273" t="s">
        <v>1476</v>
      </c>
      <c r="F1273" t="s">
        <v>526</v>
      </c>
      <c r="H1273" t="s">
        <v>1023</v>
      </c>
      <c r="I1273" t="s">
        <v>1024</v>
      </c>
      <c r="J1273" t="s">
        <v>1025</v>
      </c>
      <c r="P1273" t="s">
        <v>7432</v>
      </c>
      <c r="Q1273" t="s">
        <v>95</v>
      </c>
      <c r="Z1273" t="s">
        <v>7512</v>
      </c>
      <c r="AB1273" t="s">
        <v>97</v>
      </c>
      <c r="AC1273" t="s">
        <v>7512</v>
      </c>
      <c r="AE1273" t="s">
        <v>7513</v>
      </c>
      <c r="AI1273" t="s">
        <v>7514</v>
      </c>
      <c r="AJ1273" t="s">
        <v>7514</v>
      </c>
      <c r="AK1273" t="s">
        <v>7514</v>
      </c>
      <c r="AL1273" t="s">
        <v>7515</v>
      </c>
      <c r="AN1273" t="s">
        <v>1485</v>
      </c>
      <c r="AO1273" t="s">
        <v>1486</v>
      </c>
      <c r="AV1273" t="s">
        <v>7516</v>
      </c>
      <c r="AX1273">
        <v>85</v>
      </c>
      <c r="AY1273" t="s">
        <v>3562</v>
      </c>
      <c r="AZ1273" t="s">
        <v>3563</v>
      </c>
      <c r="BA1273" t="s">
        <v>2065</v>
      </c>
      <c r="BB1273" t="s">
        <v>2066</v>
      </c>
      <c r="BC1273" t="s">
        <v>3564</v>
      </c>
      <c r="BG1273" t="s">
        <v>2067</v>
      </c>
      <c r="BM1273" t="s">
        <v>2068</v>
      </c>
      <c r="BN1273" t="s">
        <v>2069</v>
      </c>
      <c r="BO1273" t="s">
        <v>110</v>
      </c>
      <c r="BP1273" t="s">
        <v>111</v>
      </c>
      <c r="BQ1273" t="s">
        <v>112</v>
      </c>
      <c r="BR1273" t="s">
        <v>239</v>
      </c>
      <c r="BS1273" t="s">
        <v>1494</v>
      </c>
      <c r="BT1273" t="s">
        <v>241</v>
      </c>
      <c r="BU1273" t="s">
        <v>116</v>
      </c>
      <c r="BV1273" t="s">
        <v>463</v>
      </c>
      <c r="CF1273">
        <v>6</v>
      </c>
      <c r="CG1273">
        <v>1</v>
      </c>
      <c r="CH1273" t="s">
        <v>4763</v>
      </c>
    </row>
    <row r="1274" spans="1:86" x14ac:dyDescent="0.25">
      <c r="A1274">
        <v>1271</v>
      </c>
      <c r="B1274" t="s">
        <v>86</v>
      </c>
      <c r="C1274" t="s">
        <v>87</v>
      </c>
      <c r="D1274" t="s">
        <v>7517</v>
      </c>
      <c r="E1274" t="s">
        <v>1476</v>
      </c>
      <c r="F1274" t="s">
        <v>256</v>
      </c>
      <c r="H1274" t="s">
        <v>257</v>
      </c>
      <c r="I1274" t="s">
        <v>258</v>
      </c>
      <c r="J1274" t="s">
        <v>259</v>
      </c>
      <c r="P1274" t="s">
        <v>260</v>
      </c>
      <c r="Q1274" t="s">
        <v>95</v>
      </c>
      <c r="Z1274" t="s">
        <v>1786</v>
      </c>
      <c r="AB1274" t="s">
        <v>97</v>
      </c>
      <c r="AC1274" t="s">
        <v>1786</v>
      </c>
      <c r="AE1274" t="s">
        <v>7518</v>
      </c>
      <c r="AI1274" t="s">
        <v>7519</v>
      </c>
      <c r="AJ1274" t="s">
        <v>7519</v>
      </c>
      <c r="AK1274" t="s">
        <v>7519</v>
      </c>
      <c r="AN1274" t="s">
        <v>1485</v>
      </c>
      <c r="AO1274" t="s">
        <v>1486</v>
      </c>
      <c r="AV1274" t="s">
        <v>4191</v>
      </c>
      <c r="AX1274">
        <v>89</v>
      </c>
      <c r="AY1274" t="s">
        <v>7520</v>
      </c>
      <c r="AZ1274" t="s">
        <v>7521</v>
      </c>
      <c r="BA1274" t="s">
        <v>2065</v>
      </c>
      <c r="BB1274" t="s">
        <v>2066</v>
      </c>
      <c r="BG1274" t="s">
        <v>2067</v>
      </c>
      <c r="BM1274" t="s">
        <v>2068</v>
      </c>
      <c r="BN1274" t="s">
        <v>2069</v>
      </c>
      <c r="BO1274" t="s">
        <v>110</v>
      </c>
      <c r="BP1274" t="s">
        <v>111</v>
      </c>
      <c r="BQ1274" t="s">
        <v>112</v>
      </c>
      <c r="BR1274" t="s">
        <v>239</v>
      </c>
      <c r="BS1274" t="s">
        <v>1494</v>
      </c>
      <c r="BT1274" t="s">
        <v>241</v>
      </c>
      <c r="BU1274" t="s">
        <v>116</v>
      </c>
      <c r="BV1274" t="s">
        <v>475</v>
      </c>
      <c r="CC1274" t="s">
        <v>7522</v>
      </c>
      <c r="CF1274">
        <v>7</v>
      </c>
      <c r="CG1274">
        <v>3</v>
      </c>
      <c r="CH1274" t="s">
        <v>4763</v>
      </c>
    </row>
    <row r="1275" spans="1:86" x14ac:dyDescent="0.25">
      <c r="A1275">
        <v>1272</v>
      </c>
      <c r="B1275" t="s">
        <v>86</v>
      </c>
      <c r="C1275" t="s">
        <v>87</v>
      </c>
      <c r="D1275" t="s">
        <v>7523</v>
      </c>
      <c r="E1275" t="s">
        <v>1476</v>
      </c>
      <c r="F1275" t="s">
        <v>2852</v>
      </c>
      <c r="H1275" t="s">
        <v>2853</v>
      </c>
      <c r="I1275" t="s">
        <v>2854</v>
      </c>
      <c r="J1275" t="s">
        <v>2855</v>
      </c>
      <c r="P1275" t="s">
        <v>2856</v>
      </c>
      <c r="Q1275" t="s">
        <v>95</v>
      </c>
      <c r="Z1275" t="s">
        <v>2765</v>
      </c>
      <c r="AB1275" t="s">
        <v>97</v>
      </c>
      <c r="AC1275" t="s">
        <v>2765</v>
      </c>
      <c r="AE1275" t="s">
        <v>7524</v>
      </c>
      <c r="AI1275" t="s">
        <v>7525</v>
      </c>
      <c r="AJ1275" t="s">
        <v>7525</v>
      </c>
      <c r="AK1275" t="s">
        <v>7525</v>
      </c>
      <c r="AL1275" t="s">
        <v>7526</v>
      </c>
      <c r="AN1275" t="s">
        <v>1485</v>
      </c>
      <c r="AO1275" t="s">
        <v>1486</v>
      </c>
      <c r="AV1275" t="s">
        <v>7527</v>
      </c>
      <c r="AW1275" t="s">
        <v>7528</v>
      </c>
      <c r="AX1275">
        <v>122</v>
      </c>
      <c r="AY1275" t="s">
        <v>7529</v>
      </c>
      <c r="AZ1275" t="s">
        <v>7530</v>
      </c>
      <c r="BA1275" t="s">
        <v>1454</v>
      </c>
      <c r="BB1275" t="s">
        <v>5509</v>
      </c>
      <c r="BC1275" t="s">
        <v>7531</v>
      </c>
      <c r="BO1275" t="s">
        <v>110</v>
      </c>
      <c r="BP1275" t="s">
        <v>111</v>
      </c>
      <c r="BQ1275" t="s">
        <v>112</v>
      </c>
      <c r="BR1275" t="s">
        <v>1457</v>
      </c>
      <c r="BS1275" t="s">
        <v>1458</v>
      </c>
      <c r="BT1275" t="s">
        <v>136</v>
      </c>
      <c r="BU1275" t="s">
        <v>116</v>
      </c>
      <c r="BV1275" t="s">
        <v>137</v>
      </c>
      <c r="CF1275">
        <v>6</v>
      </c>
      <c r="CG1275">
        <v>1</v>
      </c>
      <c r="CH1275" t="s">
        <v>4763</v>
      </c>
    </row>
    <row r="1276" spans="1:86" x14ac:dyDescent="0.25">
      <c r="A1276">
        <v>1273</v>
      </c>
      <c r="B1276" t="s">
        <v>86</v>
      </c>
      <c r="C1276" t="s">
        <v>87</v>
      </c>
      <c r="D1276" t="s">
        <v>7532</v>
      </c>
      <c r="E1276" t="s">
        <v>1476</v>
      </c>
      <c r="F1276" t="s">
        <v>2852</v>
      </c>
      <c r="H1276" t="s">
        <v>2853</v>
      </c>
      <c r="I1276" t="s">
        <v>2854</v>
      </c>
      <c r="J1276" t="s">
        <v>2855</v>
      </c>
      <c r="P1276" t="s">
        <v>2856</v>
      </c>
      <c r="Q1276" t="s">
        <v>95</v>
      </c>
      <c r="Z1276" t="s">
        <v>2765</v>
      </c>
      <c r="AB1276" t="s">
        <v>97</v>
      </c>
      <c r="AC1276" t="s">
        <v>2765</v>
      </c>
      <c r="AE1276" t="s">
        <v>7524</v>
      </c>
      <c r="AI1276" t="s">
        <v>7525</v>
      </c>
      <c r="AJ1276" t="s">
        <v>7525</v>
      </c>
      <c r="AK1276" t="s">
        <v>7525</v>
      </c>
      <c r="AL1276" t="s">
        <v>7526</v>
      </c>
      <c r="AN1276" t="s">
        <v>1485</v>
      </c>
      <c r="AO1276" t="s">
        <v>1486</v>
      </c>
      <c r="AV1276" t="s">
        <v>7527</v>
      </c>
      <c r="AW1276" t="s">
        <v>7528</v>
      </c>
      <c r="AX1276">
        <v>122</v>
      </c>
      <c r="AY1276" t="s">
        <v>7529</v>
      </c>
      <c r="AZ1276" t="s">
        <v>7530</v>
      </c>
      <c r="BA1276" t="s">
        <v>1454</v>
      </c>
      <c r="BB1276" t="s">
        <v>5509</v>
      </c>
      <c r="BC1276" t="s">
        <v>7531</v>
      </c>
      <c r="BO1276" t="s">
        <v>110</v>
      </c>
      <c r="BP1276" t="s">
        <v>111</v>
      </c>
      <c r="BQ1276" t="s">
        <v>112</v>
      </c>
      <c r="BR1276" t="s">
        <v>1457</v>
      </c>
      <c r="BS1276" t="s">
        <v>1458</v>
      </c>
      <c r="BT1276" t="s">
        <v>136</v>
      </c>
      <c r="BU1276" t="s">
        <v>116</v>
      </c>
      <c r="BV1276" t="s">
        <v>137</v>
      </c>
      <c r="CF1276">
        <v>6</v>
      </c>
      <c r="CG1276">
        <v>1</v>
      </c>
      <c r="CH1276" t="s">
        <v>4763</v>
      </c>
    </row>
    <row r="1277" spans="1:86" x14ac:dyDescent="0.25">
      <c r="A1277">
        <v>1274</v>
      </c>
      <c r="B1277" t="s">
        <v>86</v>
      </c>
      <c r="C1277" t="s">
        <v>87</v>
      </c>
      <c r="D1277" t="s">
        <v>7533</v>
      </c>
      <c r="E1277" t="s">
        <v>1476</v>
      </c>
      <c r="F1277" t="s">
        <v>2852</v>
      </c>
      <c r="H1277" t="s">
        <v>2853</v>
      </c>
      <c r="I1277" t="s">
        <v>2854</v>
      </c>
      <c r="J1277" t="s">
        <v>2855</v>
      </c>
      <c r="P1277" t="s">
        <v>2856</v>
      </c>
      <c r="Q1277" t="s">
        <v>95</v>
      </c>
      <c r="Z1277" t="s">
        <v>2765</v>
      </c>
      <c r="AB1277" t="s">
        <v>97</v>
      </c>
      <c r="AC1277" t="s">
        <v>2765</v>
      </c>
      <c r="AE1277" t="s">
        <v>7534</v>
      </c>
      <c r="AI1277" t="s">
        <v>7535</v>
      </c>
      <c r="AJ1277" t="s">
        <v>7535</v>
      </c>
      <c r="AK1277" t="s">
        <v>7535</v>
      </c>
      <c r="AL1277" t="s">
        <v>7536</v>
      </c>
      <c r="AN1277" t="s">
        <v>1485</v>
      </c>
      <c r="AO1277" t="s">
        <v>1486</v>
      </c>
      <c r="AV1277" t="s">
        <v>7537</v>
      </c>
      <c r="AW1277" t="s">
        <v>7538</v>
      </c>
      <c r="AX1277">
        <v>111</v>
      </c>
      <c r="AY1277" t="s">
        <v>7539</v>
      </c>
      <c r="AZ1277" t="s">
        <v>7540</v>
      </c>
      <c r="BA1277" t="s">
        <v>3221</v>
      </c>
      <c r="BB1277" t="s">
        <v>5509</v>
      </c>
      <c r="BJ1277" t="s">
        <v>1813</v>
      </c>
      <c r="BO1277" t="s">
        <v>110</v>
      </c>
      <c r="BP1277" t="s">
        <v>111</v>
      </c>
      <c r="BQ1277" t="s">
        <v>112</v>
      </c>
      <c r="BR1277" t="s">
        <v>1378</v>
      </c>
      <c r="BS1277" t="s">
        <v>3223</v>
      </c>
      <c r="BT1277" t="s">
        <v>136</v>
      </c>
      <c r="BU1277" t="s">
        <v>116</v>
      </c>
      <c r="BV1277" t="s">
        <v>137</v>
      </c>
      <c r="CF1277">
        <v>6</v>
      </c>
      <c r="CG1277">
        <v>3</v>
      </c>
      <c r="CH1277" t="s">
        <v>4763</v>
      </c>
    </row>
    <row r="1278" spans="1:86" x14ac:dyDescent="0.25">
      <c r="A1278">
        <v>1275</v>
      </c>
      <c r="B1278" t="s">
        <v>86</v>
      </c>
      <c r="C1278" t="s">
        <v>87</v>
      </c>
      <c r="D1278" t="s">
        <v>7541</v>
      </c>
      <c r="E1278" t="s">
        <v>1476</v>
      </c>
      <c r="F1278" t="s">
        <v>2852</v>
      </c>
      <c r="H1278" t="s">
        <v>2853</v>
      </c>
      <c r="I1278" t="s">
        <v>2854</v>
      </c>
      <c r="J1278" t="s">
        <v>2855</v>
      </c>
      <c r="P1278" t="s">
        <v>2856</v>
      </c>
      <c r="Q1278" t="s">
        <v>95</v>
      </c>
      <c r="Z1278" t="s">
        <v>2765</v>
      </c>
      <c r="AB1278" t="s">
        <v>97</v>
      </c>
      <c r="AC1278" t="s">
        <v>2765</v>
      </c>
      <c r="AE1278" t="s">
        <v>7542</v>
      </c>
      <c r="AI1278" t="s">
        <v>7543</v>
      </c>
      <c r="AJ1278" t="s">
        <v>7543</v>
      </c>
      <c r="AK1278" t="s">
        <v>7543</v>
      </c>
      <c r="AL1278" t="s">
        <v>7544</v>
      </c>
      <c r="AN1278" t="s">
        <v>1485</v>
      </c>
      <c r="AO1278" t="s">
        <v>1486</v>
      </c>
      <c r="AV1278" t="s">
        <v>7545</v>
      </c>
      <c r="AW1278" t="s">
        <v>7546</v>
      </c>
      <c r="AX1278">
        <v>123</v>
      </c>
      <c r="AY1278" t="s">
        <v>7547</v>
      </c>
      <c r="AZ1278" t="s">
        <v>7548</v>
      </c>
      <c r="BA1278" t="s">
        <v>3221</v>
      </c>
      <c r="BB1278" t="s">
        <v>5509</v>
      </c>
      <c r="BC1278" t="s">
        <v>7549</v>
      </c>
      <c r="BO1278" t="s">
        <v>110</v>
      </c>
      <c r="BP1278" t="s">
        <v>111</v>
      </c>
      <c r="BQ1278" t="s">
        <v>112</v>
      </c>
      <c r="BR1278" t="s">
        <v>1378</v>
      </c>
      <c r="BS1278" t="s">
        <v>3223</v>
      </c>
      <c r="BT1278" t="s">
        <v>136</v>
      </c>
      <c r="BU1278" t="s">
        <v>116</v>
      </c>
      <c r="BV1278" t="s">
        <v>187</v>
      </c>
      <c r="CF1278">
        <v>6</v>
      </c>
      <c r="CG1278">
        <v>1</v>
      </c>
      <c r="CH1278" t="s">
        <v>4763</v>
      </c>
    </row>
    <row r="1279" spans="1:86" x14ac:dyDescent="0.25">
      <c r="A1279">
        <v>1276</v>
      </c>
      <c r="B1279" t="s">
        <v>86</v>
      </c>
      <c r="C1279" t="s">
        <v>87</v>
      </c>
      <c r="D1279" t="s">
        <v>7550</v>
      </c>
      <c r="E1279" t="s">
        <v>1476</v>
      </c>
      <c r="F1279" t="s">
        <v>2852</v>
      </c>
      <c r="H1279" t="s">
        <v>2853</v>
      </c>
      <c r="I1279" t="s">
        <v>2854</v>
      </c>
      <c r="J1279" t="s">
        <v>2855</v>
      </c>
      <c r="P1279" t="s">
        <v>2856</v>
      </c>
      <c r="Q1279" t="s">
        <v>95</v>
      </c>
      <c r="Z1279" t="s">
        <v>2765</v>
      </c>
      <c r="AB1279" t="s">
        <v>97</v>
      </c>
      <c r="AC1279" t="s">
        <v>2765</v>
      </c>
      <c r="AE1279" t="s">
        <v>7542</v>
      </c>
      <c r="AI1279" t="s">
        <v>7543</v>
      </c>
      <c r="AJ1279" t="s">
        <v>7543</v>
      </c>
      <c r="AK1279" t="s">
        <v>7543</v>
      </c>
      <c r="AL1279" t="s">
        <v>7544</v>
      </c>
      <c r="AN1279" t="s">
        <v>1485</v>
      </c>
      <c r="AO1279" t="s">
        <v>1486</v>
      </c>
      <c r="AV1279" t="s">
        <v>7545</v>
      </c>
      <c r="AW1279" t="s">
        <v>7546</v>
      </c>
      <c r="AX1279">
        <v>123</v>
      </c>
      <c r="AY1279" t="s">
        <v>7547</v>
      </c>
      <c r="AZ1279" t="s">
        <v>7548</v>
      </c>
      <c r="BA1279" t="s">
        <v>3221</v>
      </c>
      <c r="BB1279" t="s">
        <v>5509</v>
      </c>
      <c r="BC1279" t="s">
        <v>7549</v>
      </c>
      <c r="BO1279" t="s">
        <v>110</v>
      </c>
      <c r="BP1279" t="s">
        <v>111</v>
      </c>
      <c r="BQ1279" t="s">
        <v>112</v>
      </c>
      <c r="BR1279" t="s">
        <v>1378</v>
      </c>
      <c r="BS1279" t="s">
        <v>3223</v>
      </c>
      <c r="BT1279" t="s">
        <v>136</v>
      </c>
      <c r="BU1279" t="s">
        <v>116</v>
      </c>
      <c r="BV1279" t="s">
        <v>187</v>
      </c>
      <c r="CF1279">
        <v>6</v>
      </c>
      <c r="CG1279">
        <v>1</v>
      </c>
      <c r="CH1279" t="s">
        <v>4763</v>
      </c>
    </row>
    <row r="1280" spans="1:86" x14ac:dyDescent="0.25">
      <c r="A1280">
        <v>1277</v>
      </c>
      <c r="B1280" t="s">
        <v>86</v>
      </c>
      <c r="C1280" t="s">
        <v>87</v>
      </c>
      <c r="D1280" t="s">
        <v>7551</v>
      </c>
      <c r="E1280" t="s">
        <v>1476</v>
      </c>
      <c r="F1280" t="s">
        <v>2852</v>
      </c>
      <c r="H1280" t="s">
        <v>2853</v>
      </c>
      <c r="I1280" t="s">
        <v>2854</v>
      </c>
      <c r="J1280" t="s">
        <v>2855</v>
      </c>
      <c r="P1280" t="s">
        <v>2856</v>
      </c>
      <c r="Q1280" t="s">
        <v>95</v>
      </c>
      <c r="Z1280" t="s">
        <v>2765</v>
      </c>
      <c r="AB1280" t="s">
        <v>97</v>
      </c>
      <c r="AC1280" t="s">
        <v>2765</v>
      </c>
      <c r="AE1280" t="s">
        <v>7542</v>
      </c>
      <c r="AI1280" t="s">
        <v>7543</v>
      </c>
      <c r="AJ1280" t="s">
        <v>7543</v>
      </c>
      <c r="AK1280" t="s">
        <v>7543</v>
      </c>
      <c r="AL1280" t="s">
        <v>7544</v>
      </c>
      <c r="AN1280" t="s">
        <v>1485</v>
      </c>
      <c r="AO1280" t="s">
        <v>1486</v>
      </c>
      <c r="AV1280" t="s">
        <v>7545</v>
      </c>
      <c r="AW1280" t="s">
        <v>7546</v>
      </c>
      <c r="AX1280">
        <v>123</v>
      </c>
      <c r="AY1280" t="s">
        <v>7547</v>
      </c>
      <c r="AZ1280" t="s">
        <v>7548</v>
      </c>
      <c r="BA1280" t="s">
        <v>3221</v>
      </c>
      <c r="BB1280" t="s">
        <v>5509</v>
      </c>
      <c r="BC1280" t="s">
        <v>7549</v>
      </c>
      <c r="BO1280" t="s">
        <v>110</v>
      </c>
      <c r="BP1280" t="s">
        <v>111</v>
      </c>
      <c r="BQ1280" t="s">
        <v>112</v>
      </c>
      <c r="BR1280" t="s">
        <v>1378</v>
      </c>
      <c r="BS1280" t="s">
        <v>3223</v>
      </c>
      <c r="BT1280" t="s">
        <v>136</v>
      </c>
      <c r="BU1280" t="s">
        <v>116</v>
      </c>
      <c r="BV1280" t="s">
        <v>187</v>
      </c>
      <c r="CF1280">
        <v>6</v>
      </c>
      <c r="CG1280">
        <v>1</v>
      </c>
      <c r="CH1280" t="s">
        <v>4763</v>
      </c>
    </row>
    <row r="1281" spans="1:86" x14ac:dyDescent="0.25">
      <c r="A1281">
        <v>1278</v>
      </c>
      <c r="B1281" t="s">
        <v>86</v>
      </c>
      <c r="C1281" t="s">
        <v>87</v>
      </c>
      <c r="D1281" t="s">
        <v>7552</v>
      </c>
      <c r="E1281" t="s">
        <v>1476</v>
      </c>
      <c r="F1281" t="s">
        <v>2852</v>
      </c>
      <c r="H1281" t="s">
        <v>2853</v>
      </c>
      <c r="I1281" t="s">
        <v>2854</v>
      </c>
      <c r="J1281" t="s">
        <v>2855</v>
      </c>
      <c r="P1281" t="s">
        <v>2856</v>
      </c>
      <c r="Q1281" t="s">
        <v>95</v>
      </c>
      <c r="Z1281" t="s">
        <v>2765</v>
      </c>
      <c r="AB1281" t="s">
        <v>97</v>
      </c>
      <c r="AC1281" t="s">
        <v>2765</v>
      </c>
      <c r="AE1281" t="s">
        <v>7553</v>
      </c>
      <c r="AI1281" t="s">
        <v>7554</v>
      </c>
      <c r="AJ1281" t="s">
        <v>7554</v>
      </c>
      <c r="AK1281" t="s">
        <v>7554</v>
      </c>
      <c r="AL1281" t="s">
        <v>7555</v>
      </c>
      <c r="AN1281" t="s">
        <v>1485</v>
      </c>
      <c r="AO1281" t="s">
        <v>1486</v>
      </c>
      <c r="AV1281" t="s">
        <v>7537</v>
      </c>
      <c r="AW1281" t="s">
        <v>7538</v>
      </c>
      <c r="AX1281">
        <v>111</v>
      </c>
      <c r="AY1281" t="s">
        <v>7539</v>
      </c>
      <c r="AZ1281" t="s">
        <v>7540</v>
      </c>
      <c r="BA1281" t="s">
        <v>3221</v>
      </c>
      <c r="BB1281" t="s">
        <v>5509</v>
      </c>
      <c r="BJ1281" t="s">
        <v>1813</v>
      </c>
      <c r="BO1281" t="s">
        <v>110</v>
      </c>
      <c r="BP1281" t="s">
        <v>111</v>
      </c>
      <c r="BQ1281" t="s">
        <v>112</v>
      </c>
      <c r="BR1281" t="s">
        <v>1378</v>
      </c>
      <c r="BS1281" t="s">
        <v>3223</v>
      </c>
      <c r="BT1281" t="s">
        <v>136</v>
      </c>
      <c r="BU1281" t="s">
        <v>116</v>
      </c>
      <c r="BV1281" t="s">
        <v>137</v>
      </c>
      <c r="CF1281">
        <v>6</v>
      </c>
      <c r="CG1281">
        <v>3</v>
      </c>
      <c r="CH1281" t="s">
        <v>4763</v>
      </c>
    </row>
    <row r="1282" spans="1:86" x14ac:dyDescent="0.25">
      <c r="A1282">
        <v>1279</v>
      </c>
      <c r="B1282" t="s">
        <v>86</v>
      </c>
      <c r="C1282" t="s">
        <v>87</v>
      </c>
      <c r="D1282" t="s">
        <v>7556</v>
      </c>
      <c r="E1282" t="s">
        <v>1476</v>
      </c>
      <c r="F1282" t="s">
        <v>2852</v>
      </c>
      <c r="H1282" t="s">
        <v>2853</v>
      </c>
      <c r="I1282" t="s">
        <v>2854</v>
      </c>
      <c r="J1282" t="s">
        <v>2855</v>
      </c>
      <c r="P1282" t="s">
        <v>2856</v>
      </c>
      <c r="Q1282" t="s">
        <v>95</v>
      </c>
      <c r="Z1282" t="s">
        <v>2765</v>
      </c>
      <c r="AB1282" t="s">
        <v>97</v>
      </c>
      <c r="AC1282" t="s">
        <v>2765</v>
      </c>
      <c r="AE1282" t="s">
        <v>7557</v>
      </c>
      <c r="AI1282" t="s">
        <v>7558</v>
      </c>
      <c r="AJ1282" t="s">
        <v>7558</v>
      </c>
      <c r="AK1282" t="s">
        <v>7558</v>
      </c>
      <c r="AL1282" t="s">
        <v>7559</v>
      </c>
      <c r="AN1282" t="s">
        <v>1485</v>
      </c>
      <c r="AO1282" t="s">
        <v>1486</v>
      </c>
      <c r="AV1282" t="s">
        <v>7537</v>
      </c>
      <c r="AW1282" t="s">
        <v>7538</v>
      </c>
      <c r="AX1282">
        <v>111</v>
      </c>
      <c r="AY1282" t="s">
        <v>7539</v>
      </c>
      <c r="AZ1282" t="s">
        <v>7540</v>
      </c>
      <c r="BA1282" t="s">
        <v>3221</v>
      </c>
      <c r="BB1282" t="s">
        <v>5509</v>
      </c>
      <c r="BJ1282" t="s">
        <v>1813</v>
      </c>
      <c r="BO1282" t="s">
        <v>110</v>
      </c>
      <c r="BP1282" t="s">
        <v>111</v>
      </c>
      <c r="BQ1282" t="s">
        <v>112</v>
      </c>
      <c r="BR1282" t="s">
        <v>1378</v>
      </c>
      <c r="BS1282" t="s">
        <v>3223</v>
      </c>
      <c r="BT1282" t="s">
        <v>136</v>
      </c>
      <c r="BU1282" t="s">
        <v>116</v>
      </c>
      <c r="BV1282" t="s">
        <v>137</v>
      </c>
      <c r="CF1282">
        <v>6</v>
      </c>
      <c r="CG1282">
        <v>3</v>
      </c>
      <c r="CH1282" t="s">
        <v>4763</v>
      </c>
    </row>
    <row r="1283" spans="1:86" x14ac:dyDescent="0.25">
      <c r="A1283">
        <v>1280</v>
      </c>
      <c r="B1283" t="s">
        <v>86</v>
      </c>
      <c r="C1283" t="s">
        <v>87</v>
      </c>
      <c r="D1283" t="s">
        <v>7560</v>
      </c>
      <c r="E1283" t="s">
        <v>1476</v>
      </c>
      <c r="F1283" t="s">
        <v>2852</v>
      </c>
      <c r="H1283" t="s">
        <v>2853</v>
      </c>
      <c r="I1283" t="s">
        <v>2854</v>
      </c>
      <c r="J1283" t="s">
        <v>2855</v>
      </c>
      <c r="P1283" t="s">
        <v>2856</v>
      </c>
      <c r="Q1283" t="s">
        <v>95</v>
      </c>
      <c r="Z1283" t="s">
        <v>2765</v>
      </c>
      <c r="AB1283" t="s">
        <v>97</v>
      </c>
      <c r="AC1283" t="s">
        <v>2765</v>
      </c>
      <c r="AE1283" t="s">
        <v>7557</v>
      </c>
      <c r="AI1283" t="s">
        <v>7561</v>
      </c>
      <c r="AJ1283" t="s">
        <v>7561</v>
      </c>
      <c r="AK1283" t="s">
        <v>7561</v>
      </c>
      <c r="AL1283" t="s">
        <v>7562</v>
      </c>
      <c r="AN1283" t="s">
        <v>1485</v>
      </c>
      <c r="AO1283" t="s">
        <v>1486</v>
      </c>
      <c r="AV1283" t="s">
        <v>7537</v>
      </c>
      <c r="AW1283" t="s">
        <v>7538</v>
      </c>
      <c r="AX1283">
        <v>111</v>
      </c>
      <c r="AY1283" t="s">
        <v>7539</v>
      </c>
      <c r="AZ1283" t="s">
        <v>7540</v>
      </c>
      <c r="BA1283" t="s">
        <v>3221</v>
      </c>
      <c r="BB1283" t="s">
        <v>5509</v>
      </c>
      <c r="BJ1283" t="s">
        <v>1813</v>
      </c>
      <c r="BO1283" t="s">
        <v>110</v>
      </c>
      <c r="BP1283" t="s">
        <v>111</v>
      </c>
      <c r="BQ1283" t="s">
        <v>112</v>
      </c>
      <c r="BR1283" t="s">
        <v>1378</v>
      </c>
      <c r="BS1283" t="s">
        <v>3223</v>
      </c>
      <c r="BT1283" t="s">
        <v>136</v>
      </c>
      <c r="BU1283" t="s">
        <v>116</v>
      </c>
      <c r="BV1283" t="s">
        <v>137</v>
      </c>
      <c r="CF1283">
        <v>6</v>
      </c>
      <c r="CG1283">
        <v>3</v>
      </c>
      <c r="CH1283" t="s">
        <v>4763</v>
      </c>
    </row>
    <row r="1284" spans="1:86" x14ac:dyDescent="0.25">
      <c r="A1284">
        <v>1281</v>
      </c>
      <c r="B1284" t="s">
        <v>86</v>
      </c>
      <c r="C1284" t="s">
        <v>87</v>
      </c>
      <c r="D1284" t="s">
        <v>7563</v>
      </c>
      <c r="E1284" t="s">
        <v>1476</v>
      </c>
      <c r="F1284" t="s">
        <v>2852</v>
      </c>
      <c r="H1284" t="s">
        <v>2853</v>
      </c>
      <c r="I1284" t="s">
        <v>2854</v>
      </c>
      <c r="J1284" t="s">
        <v>2855</v>
      </c>
      <c r="P1284" t="s">
        <v>2856</v>
      </c>
      <c r="Q1284" t="s">
        <v>95</v>
      </c>
      <c r="Z1284" t="s">
        <v>2765</v>
      </c>
      <c r="AB1284" t="s">
        <v>97</v>
      </c>
      <c r="AC1284" t="s">
        <v>2765</v>
      </c>
      <c r="AE1284" t="s">
        <v>7557</v>
      </c>
      <c r="AI1284" t="s">
        <v>7561</v>
      </c>
      <c r="AJ1284" t="s">
        <v>7561</v>
      </c>
      <c r="AK1284" t="s">
        <v>7561</v>
      </c>
      <c r="AL1284" t="s">
        <v>7562</v>
      </c>
      <c r="AN1284" t="s">
        <v>1485</v>
      </c>
      <c r="AO1284" t="s">
        <v>1486</v>
      </c>
      <c r="AV1284" t="s">
        <v>7537</v>
      </c>
      <c r="AW1284" t="s">
        <v>7538</v>
      </c>
      <c r="AX1284">
        <v>111</v>
      </c>
      <c r="AY1284" t="s">
        <v>7539</v>
      </c>
      <c r="AZ1284" t="s">
        <v>7540</v>
      </c>
      <c r="BA1284" t="s">
        <v>3221</v>
      </c>
      <c r="BB1284" t="s">
        <v>5509</v>
      </c>
      <c r="BJ1284" t="s">
        <v>1813</v>
      </c>
      <c r="BO1284" t="s">
        <v>110</v>
      </c>
      <c r="BP1284" t="s">
        <v>111</v>
      </c>
      <c r="BQ1284" t="s">
        <v>112</v>
      </c>
      <c r="BR1284" t="s">
        <v>1378</v>
      </c>
      <c r="BS1284" t="s">
        <v>3223</v>
      </c>
      <c r="BT1284" t="s">
        <v>136</v>
      </c>
      <c r="BU1284" t="s">
        <v>116</v>
      </c>
      <c r="BV1284" t="s">
        <v>137</v>
      </c>
      <c r="CF1284">
        <v>6</v>
      </c>
      <c r="CG1284">
        <v>3</v>
      </c>
      <c r="CH1284" t="s">
        <v>4763</v>
      </c>
    </row>
    <row r="1285" spans="1:86" x14ac:dyDescent="0.25">
      <c r="A1285">
        <v>1282</v>
      </c>
      <c r="B1285" t="s">
        <v>86</v>
      </c>
      <c r="C1285" t="s">
        <v>87</v>
      </c>
      <c r="D1285" t="s">
        <v>7564</v>
      </c>
      <c r="E1285" t="s">
        <v>1476</v>
      </c>
      <c r="F1285" t="s">
        <v>2852</v>
      </c>
      <c r="H1285" t="s">
        <v>2853</v>
      </c>
      <c r="I1285" t="s">
        <v>2854</v>
      </c>
      <c r="J1285" t="s">
        <v>2855</v>
      </c>
      <c r="P1285" t="s">
        <v>2856</v>
      </c>
      <c r="Q1285" t="s">
        <v>95</v>
      </c>
      <c r="Z1285" t="s">
        <v>2765</v>
      </c>
      <c r="AB1285" t="s">
        <v>97</v>
      </c>
      <c r="AC1285" t="s">
        <v>2765</v>
      </c>
      <c r="AE1285" t="s">
        <v>7557</v>
      </c>
      <c r="AI1285" t="s">
        <v>7561</v>
      </c>
      <c r="AJ1285" t="s">
        <v>7561</v>
      </c>
      <c r="AK1285" t="s">
        <v>7561</v>
      </c>
      <c r="AL1285" t="s">
        <v>7562</v>
      </c>
      <c r="AN1285" t="s">
        <v>1485</v>
      </c>
      <c r="AO1285" t="s">
        <v>1486</v>
      </c>
      <c r="AV1285" t="s">
        <v>7537</v>
      </c>
      <c r="AW1285" t="s">
        <v>7538</v>
      </c>
      <c r="AX1285">
        <v>111</v>
      </c>
      <c r="AY1285" t="s">
        <v>7539</v>
      </c>
      <c r="AZ1285" t="s">
        <v>7540</v>
      </c>
      <c r="BA1285" t="s">
        <v>3221</v>
      </c>
      <c r="BB1285" t="s">
        <v>5509</v>
      </c>
      <c r="BJ1285" t="s">
        <v>1813</v>
      </c>
      <c r="BO1285" t="s">
        <v>110</v>
      </c>
      <c r="BP1285" t="s">
        <v>111</v>
      </c>
      <c r="BQ1285" t="s">
        <v>112</v>
      </c>
      <c r="BR1285" t="s">
        <v>1378</v>
      </c>
      <c r="BS1285" t="s">
        <v>3223</v>
      </c>
      <c r="BT1285" t="s">
        <v>136</v>
      </c>
      <c r="BU1285" t="s">
        <v>116</v>
      </c>
      <c r="BV1285" t="s">
        <v>137</v>
      </c>
      <c r="CF1285">
        <v>6</v>
      </c>
      <c r="CG1285">
        <v>3</v>
      </c>
      <c r="CH1285" t="s">
        <v>4763</v>
      </c>
    </row>
    <row r="1286" spans="1:86" x14ac:dyDescent="0.25">
      <c r="A1286">
        <v>1283</v>
      </c>
      <c r="B1286" t="s">
        <v>86</v>
      </c>
      <c r="C1286" t="s">
        <v>87</v>
      </c>
      <c r="D1286" t="s">
        <v>7565</v>
      </c>
      <c r="E1286" t="s">
        <v>1476</v>
      </c>
      <c r="F1286" t="s">
        <v>2852</v>
      </c>
      <c r="H1286" t="s">
        <v>2853</v>
      </c>
      <c r="I1286" t="s">
        <v>2854</v>
      </c>
      <c r="J1286" t="s">
        <v>2855</v>
      </c>
      <c r="P1286" t="s">
        <v>2856</v>
      </c>
      <c r="Q1286" t="s">
        <v>95</v>
      </c>
      <c r="Z1286" t="s">
        <v>2765</v>
      </c>
      <c r="AB1286" t="s">
        <v>97</v>
      </c>
      <c r="AC1286" t="s">
        <v>2765</v>
      </c>
      <c r="AE1286" t="s">
        <v>7557</v>
      </c>
      <c r="AI1286" t="s">
        <v>7558</v>
      </c>
      <c r="AJ1286" t="s">
        <v>7558</v>
      </c>
      <c r="AK1286" t="s">
        <v>7558</v>
      </c>
      <c r="AL1286" t="s">
        <v>7559</v>
      </c>
      <c r="AN1286" t="s">
        <v>1485</v>
      </c>
      <c r="AO1286" t="s">
        <v>1486</v>
      </c>
      <c r="AV1286" t="s">
        <v>7566</v>
      </c>
      <c r="AW1286" t="s">
        <v>7567</v>
      </c>
      <c r="AX1286">
        <v>99</v>
      </c>
      <c r="AY1286" t="s">
        <v>7568</v>
      </c>
      <c r="AZ1286" t="s">
        <v>7569</v>
      </c>
      <c r="BA1286" t="s">
        <v>3221</v>
      </c>
      <c r="BB1286" t="s">
        <v>3222</v>
      </c>
      <c r="BC1286" t="s">
        <v>7570</v>
      </c>
      <c r="BJ1286" t="s">
        <v>1813</v>
      </c>
      <c r="BO1286" t="s">
        <v>110</v>
      </c>
      <c r="BP1286" t="s">
        <v>111</v>
      </c>
      <c r="BQ1286" t="s">
        <v>112</v>
      </c>
      <c r="BR1286" t="s">
        <v>1378</v>
      </c>
      <c r="BS1286" t="s">
        <v>3223</v>
      </c>
      <c r="BT1286" t="s">
        <v>136</v>
      </c>
      <c r="BU1286" t="s">
        <v>116</v>
      </c>
      <c r="BV1286" t="s">
        <v>602</v>
      </c>
      <c r="CF1286">
        <v>6</v>
      </c>
      <c r="CG1286">
        <v>1</v>
      </c>
      <c r="CH1286" t="s">
        <v>4763</v>
      </c>
    </row>
    <row r="1287" spans="1:86" x14ac:dyDescent="0.25">
      <c r="A1287">
        <v>1284</v>
      </c>
      <c r="B1287" t="s">
        <v>86</v>
      </c>
      <c r="C1287" t="s">
        <v>87</v>
      </c>
      <c r="D1287" t="s">
        <v>7571</v>
      </c>
      <c r="E1287" t="s">
        <v>1476</v>
      </c>
      <c r="F1287" t="s">
        <v>2852</v>
      </c>
      <c r="H1287" t="s">
        <v>2853</v>
      </c>
      <c r="I1287" t="s">
        <v>2854</v>
      </c>
      <c r="J1287" t="s">
        <v>2855</v>
      </c>
      <c r="P1287" t="s">
        <v>2856</v>
      </c>
      <c r="Q1287" t="s">
        <v>95</v>
      </c>
      <c r="Z1287" t="s">
        <v>2765</v>
      </c>
      <c r="AB1287" t="s">
        <v>97</v>
      </c>
      <c r="AC1287" t="s">
        <v>2765</v>
      </c>
      <c r="AE1287" t="s">
        <v>7557</v>
      </c>
      <c r="AI1287" t="s">
        <v>7558</v>
      </c>
      <c r="AJ1287" t="s">
        <v>7558</v>
      </c>
      <c r="AK1287" t="s">
        <v>7558</v>
      </c>
      <c r="AL1287" t="s">
        <v>7559</v>
      </c>
      <c r="AN1287" t="s">
        <v>1485</v>
      </c>
      <c r="AO1287" t="s">
        <v>1486</v>
      </c>
      <c r="AV1287" t="s">
        <v>7566</v>
      </c>
      <c r="AW1287" t="s">
        <v>7567</v>
      </c>
      <c r="AX1287">
        <v>99</v>
      </c>
      <c r="AY1287" t="s">
        <v>7568</v>
      </c>
      <c r="AZ1287" t="s">
        <v>7569</v>
      </c>
      <c r="BA1287" t="s">
        <v>3221</v>
      </c>
      <c r="BB1287" t="s">
        <v>3222</v>
      </c>
      <c r="BC1287" t="s">
        <v>7570</v>
      </c>
      <c r="BJ1287" t="s">
        <v>1813</v>
      </c>
      <c r="BO1287" t="s">
        <v>110</v>
      </c>
      <c r="BP1287" t="s">
        <v>111</v>
      </c>
      <c r="BQ1287" t="s">
        <v>112</v>
      </c>
      <c r="BR1287" t="s">
        <v>1378</v>
      </c>
      <c r="BS1287" t="s">
        <v>3223</v>
      </c>
      <c r="BT1287" t="s">
        <v>136</v>
      </c>
      <c r="BU1287" t="s">
        <v>116</v>
      </c>
      <c r="BV1287" t="s">
        <v>602</v>
      </c>
      <c r="CF1287">
        <v>6</v>
      </c>
      <c r="CG1287">
        <v>1</v>
      </c>
      <c r="CH1287" t="s">
        <v>4763</v>
      </c>
    </row>
    <row r="1288" spans="1:86" x14ac:dyDescent="0.25">
      <c r="A1288">
        <v>1285</v>
      </c>
      <c r="B1288" t="s">
        <v>86</v>
      </c>
      <c r="C1288" t="s">
        <v>87</v>
      </c>
      <c r="D1288" t="s">
        <v>7572</v>
      </c>
      <c r="E1288" t="s">
        <v>1476</v>
      </c>
      <c r="F1288" t="s">
        <v>2852</v>
      </c>
      <c r="H1288" t="s">
        <v>2853</v>
      </c>
      <c r="I1288" t="s">
        <v>2854</v>
      </c>
      <c r="J1288" t="s">
        <v>2855</v>
      </c>
      <c r="P1288" t="s">
        <v>2856</v>
      </c>
      <c r="Q1288" t="s">
        <v>95</v>
      </c>
      <c r="Z1288" t="s">
        <v>2765</v>
      </c>
      <c r="AB1288" t="s">
        <v>97</v>
      </c>
      <c r="AC1288" t="s">
        <v>2765</v>
      </c>
      <c r="AE1288" t="s">
        <v>7557</v>
      </c>
      <c r="AI1288" t="s">
        <v>7558</v>
      </c>
      <c r="AJ1288" t="s">
        <v>7558</v>
      </c>
      <c r="AK1288" t="s">
        <v>7558</v>
      </c>
      <c r="AL1288" t="s">
        <v>7559</v>
      </c>
      <c r="AN1288" t="s">
        <v>1485</v>
      </c>
      <c r="AO1288" t="s">
        <v>1486</v>
      </c>
      <c r="AV1288" t="s">
        <v>7566</v>
      </c>
      <c r="AW1288" t="s">
        <v>7567</v>
      </c>
      <c r="AX1288">
        <v>99</v>
      </c>
      <c r="AY1288" t="s">
        <v>7568</v>
      </c>
      <c r="AZ1288" t="s">
        <v>7569</v>
      </c>
      <c r="BA1288" t="s">
        <v>3221</v>
      </c>
      <c r="BB1288" t="s">
        <v>3222</v>
      </c>
      <c r="BC1288" t="s">
        <v>7570</v>
      </c>
      <c r="BJ1288" t="s">
        <v>1813</v>
      </c>
      <c r="BO1288" t="s">
        <v>110</v>
      </c>
      <c r="BP1288" t="s">
        <v>111</v>
      </c>
      <c r="BQ1288" t="s">
        <v>112</v>
      </c>
      <c r="BR1288" t="s">
        <v>1378</v>
      </c>
      <c r="BS1288" t="s">
        <v>3223</v>
      </c>
      <c r="BT1288" t="s">
        <v>136</v>
      </c>
      <c r="BU1288" t="s">
        <v>116</v>
      </c>
      <c r="BV1288" t="s">
        <v>602</v>
      </c>
      <c r="CF1288">
        <v>6</v>
      </c>
      <c r="CG1288">
        <v>1</v>
      </c>
      <c r="CH1288" t="s">
        <v>4763</v>
      </c>
    </row>
    <row r="1289" spans="1:86" x14ac:dyDescent="0.25">
      <c r="A1289">
        <v>1286</v>
      </c>
      <c r="B1289" t="s">
        <v>86</v>
      </c>
      <c r="C1289" t="s">
        <v>87</v>
      </c>
      <c r="D1289" t="s">
        <v>7573</v>
      </c>
      <c r="E1289" t="s">
        <v>1476</v>
      </c>
      <c r="F1289" t="s">
        <v>2852</v>
      </c>
      <c r="H1289" t="s">
        <v>2853</v>
      </c>
      <c r="I1289" t="s">
        <v>2854</v>
      </c>
      <c r="J1289" t="s">
        <v>2855</v>
      </c>
      <c r="P1289" t="s">
        <v>2856</v>
      </c>
      <c r="Q1289" t="s">
        <v>95</v>
      </c>
      <c r="Z1289" t="s">
        <v>2765</v>
      </c>
      <c r="AB1289" t="s">
        <v>97</v>
      </c>
      <c r="AC1289" t="s">
        <v>2765</v>
      </c>
      <c r="AE1289" t="s">
        <v>7557</v>
      </c>
      <c r="AI1289" t="s">
        <v>7574</v>
      </c>
      <c r="AJ1289" t="s">
        <v>7574</v>
      </c>
      <c r="AK1289" t="s">
        <v>7574</v>
      </c>
      <c r="AL1289" t="s">
        <v>7559</v>
      </c>
      <c r="AN1289" t="s">
        <v>1485</v>
      </c>
      <c r="AO1289" t="s">
        <v>1486</v>
      </c>
      <c r="AV1289" t="s">
        <v>7566</v>
      </c>
      <c r="AW1289" t="s">
        <v>7567</v>
      </c>
      <c r="AX1289">
        <v>99</v>
      </c>
      <c r="AY1289" t="s">
        <v>7568</v>
      </c>
      <c r="AZ1289" t="s">
        <v>7569</v>
      </c>
      <c r="BA1289" t="s">
        <v>3221</v>
      </c>
      <c r="BB1289" t="s">
        <v>3222</v>
      </c>
      <c r="BC1289" t="s">
        <v>7570</v>
      </c>
      <c r="BJ1289" t="s">
        <v>1813</v>
      </c>
      <c r="BO1289" t="s">
        <v>110</v>
      </c>
      <c r="BP1289" t="s">
        <v>111</v>
      </c>
      <c r="BQ1289" t="s">
        <v>112</v>
      </c>
      <c r="BR1289" t="s">
        <v>1378</v>
      </c>
      <c r="BS1289" t="s">
        <v>3223</v>
      </c>
      <c r="BT1289" t="s">
        <v>136</v>
      </c>
      <c r="BU1289" t="s">
        <v>116</v>
      </c>
      <c r="BV1289" t="s">
        <v>602</v>
      </c>
      <c r="CF1289">
        <v>6</v>
      </c>
      <c r="CG1289">
        <v>1</v>
      </c>
      <c r="CH1289" t="s">
        <v>4763</v>
      </c>
    </row>
    <row r="1290" spans="1:86" x14ac:dyDescent="0.25">
      <c r="A1290">
        <v>1287</v>
      </c>
      <c r="B1290" t="s">
        <v>86</v>
      </c>
      <c r="C1290" t="s">
        <v>87</v>
      </c>
      <c r="D1290" t="s">
        <v>7575</v>
      </c>
      <c r="E1290" t="s">
        <v>1476</v>
      </c>
      <c r="F1290" t="s">
        <v>2852</v>
      </c>
      <c r="H1290" t="s">
        <v>2853</v>
      </c>
      <c r="I1290" t="s">
        <v>2854</v>
      </c>
      <c r="J1290" t="s">
        <v>2855</v>
      </c>
      <c r="P1290" t="s">
        <v>2856</v>
      </c>
      <c r="Q1290" t="s">
        <v>95</v>
      </c>
      <c r="Z1290" t="s">
        <v>2765</v>
      </c>
      <c r="AB1290" t="s">
        <v>97</v>
      </c>
      <c r="AC1290" t="s">
        <v>2765</v>
      </c>
      <c r="AE1290" t="s">
        <v>7576</v>
      </c>
      <c r="AI1290" t="s">
        <v>7577</v>
      </c>
      <c r="AJ1290" t="s">
        <v>7577</v>
      </c>
      <c r="AK1290" t="s">
        <v>7577</v>
      </c>
      <c r="AL1290" t="s">
        <v>7578</v>
      </c>
      <c r="AN1290" t="s">
        <v>1485</v>
      </c>
      <c r="AO1290" t="s">
        <v>1486</v>
      </c>
      <c r="AV1290" t="s">
        <v>7579</v>
      </c>
      <c r="AW1290" t="s">
        <v>7580</v>
      </c>
      <c r="AX1290">
        <v>111</v>
      </c>
      <c r="AY1290" t="s">
        <v>7581</v>
      </c>
      <c r="AZ1290" t="s">
        <v>7582</v>
      </c>
      <c r="BA1290" t="s">
        <v>1454</v>
      </c>
      <c r="BB1290" t="s">
        <v>5509</v>
      </c>
      <c r="BO1290" t="s">
        <v>110</v>
      </c>
      <c r="BP1290" t="s">
        <v>111</v>
      </c>
      <c r="BQ1290" t="s">
        <v>112</v>
      </c>
      <c r="BR1290" t="s">
        <v>1457</v>
      </c>
      <c r="BS1290" t="s">
        <v>1458</v>
      </c>
      <c r="BT1290" t="s">
        <v>136</v>
      </c>
      <c r="BU1290" t="s">
        <v>116</v>
      </c>
      <c r="BV1290" t="s">
        <v>137</v>
      </c>
      <c r="CF1290">
        <v>7</v>
      </c>
      <c r="CG1290">
        <v>3</v>
      </c>
      <c r="CH1290" t="s">
        <v>4763</v>
      </c>
    </row>
    <row r="1291" spans="1:86" x14ac:dyDescent="0.25">
      <c r="A1291">
        <v>1288</v>
      </c>
      <c r="B1291" t="s">
        <v>86</v>
      </c>
      <c r="C1291" t="s">
        <v>87</v>
      </c>
      <c r="D1291" t="s">
        <v>7583</v>
      </c>
      <c r="E1291" t="s">
        <v>1476</v>
      </c>
      <c r="F1291" t="s">
        <v>2852</v>
      </c>
      <c r="H1291" t="s">
        <v>2853</v>
      </c>
      <c r="I1291" t="s">
        <v>2854</v>
      </c>
      <c r="J1291" t="s">
        <v>2855</v>
      </c>
      <c r="P1291" t="s">
        <v>2856</v>
      </c>
      <c r="Q1291" t="s">
        <v>95</v>
      </c>
      <c r="Z1291" t="s">
        <v>2765</v>
      </c>
      <c r="AB1291" t="s">
        <v>97</v>
      </c>
      <c r="AC1291" t="s">
        <v>2765</v>
      </c>
      <c r="AE1291" t="s">
        <v>7576</v>
      </c>
      <c r="AI1291" t="s">
        <v>7577</v>
      </c>
      <c r="AJ1291" t="s">
        <v>7577</v>
      </c>
      <c r="AK1291" t="s">
        <v>7577</v>
      </c>
      <c r="AL1291" t="s">
        <v>7578</v>
      </c>
      <c r="AN1291" t="s">
        <v>1485</v>
      </c>
      <c r="AO1291" t="s">
        <v>1486</v>
      </c>
      <c r="AV1291" t="s">
        <v>7579</v>
      </c>
      <c r="AW1291" t="s">
        <v>7580</v>
      </c>
      <c r="AX1291">
        <v>111</v>
      </c>
      <c r="AY1291" t="s">
        <v>7581</v>
      </c>
      <c r="AZ1291" t="s">
        <v>7582</v>
      </c>
      <c r="BA1291" t="s">
        <v>1454</v>
      </c>
      <c r="BB1291" t="s">
        <v>5509</v>
      </c>
      <c r="BO1291" t="s">
        <v>110</v>
      </c>
      <c r="BP1291" t="s">
        <v>111</v>
      </c>
      <c r="BQ1291" t="s">
        <v>112</v>
      </c>
      <c r="BR1291" t="s">
        <v>1457</v>
      </c>
      <c r="BS1291" t="s">
        <v>1458</v>
      </c>
      <c r="BT1291" t="s">
        <v>136</v>
      </c>
      <c r="BU1291" t="s">
        <v>116</v>
      </c>
      <c r="BV1291" t="s">
        <v>137</v>
      </c>
      <c r="CF1291">
        <v>7</v>
      </c>
      <c r="CG1291">
        <v>3</v>
      </c>
      <c r="CH1291" t="s">
        <v>4763</v>
      </c>
    </row>
    <row r="1292" spans="1:86" x14ac:dyDescent="0.25">
      <c r="A1292">
        <v>1289</v>
      </c>
      <c r="B1292" t="s">
        <v>86</v>
      </c>
      <c r="C1292" t="s">
        <v>87</v>
      </c>
      <c r="D1292" t="s">
        <v>7584</v>
      </c>
      <c r="E1292" t="s">
        <v>1476</v>
      </c>
      <c r="F1292" t="s">
        <v>2852</v>
      </c>
      <c r="H1292" t="s">
        <v>2853</v>
      </c>
      <c r="I1292" t="s">
        <v>2854</v>
      </c>
      <c r="J1292" t="s">
        <v>2855</v>
      </c>
      <c r="P1292" t="s">
        <v>2856</v>
      </c>
      <c r="Q1292" t="s">
        <v>95</v>
      </c>
      <c r="Z1292" t="s">
        <v>2765</v>
      </c>
      <c r="AB1292" t="s">
        <v>97</v>
      </c>
      <c r="AC1292" t="s">
        <v>2765</v>
      </c>
      <c r="AE1292" t="s">
        <v>7585</v>
      </c>
      <c r="AI1292" t="s">
        <v>7586</v>
      </c>
      <c r="AJ1292" t="s">
        <v>7586</v>
      </c>
      <c r="AK1292" t="s">
        <v>7586</v>
      </c>
      <c r="AL1292" t="s">
        <v>7587</v>
      </c>
      <c r="AN1292" t="s">
        <v>1485</v>
      </c>
      <c r="AO1292" t="s">
        <v>1486</v>
      </c>
      <c r="AV1292" t="s">
        <v>7588</v>
      </c>
      <c r="AW1292" t="s">
        <v>7589</v>
      </c>
      <c r="AX1292">
        <v>77</v>
      </c>
      <c r="AY1292" t="s">
        <v>7590</v>
      </c>
      <c r="AZ1292" t="s">
        <v>7591</v>
      </c>
      <c r="BA1292" t="s">
        <v>2171</v>
      </c>
      <c r="BB1292" t="s">
        <v>2172</v>
      </c>
      <c r="BO1292" t="s">
        <v>110</v>
      </c>
      <c r="BP1292" t="s">
        <v>111</v>
      </c>
      <c r="BQ1292" t="s">
        <v>112</v>
      </c>
      <c r="BR1292" t="s">
        <v>1881</v>
      </c>
      <c r="BS1292" t="s">
        <v>2173</v>
      </c>
      <c r="BT1292" t="s">
        <v>625</v>
      </c>
      <c r="BU1292" t="s">
        <v>116</v>
      </c>
      <c r="BV1292" t="s">
        <v>302</v>
      </c>
      <c r="CC1292" t="s">
        <v>7592</v>
      </c>
      <c r="CF1292">
        <v>6</v>
      </c>
      <c r="CG1292">
        <v>3</v>
      </c>
      <c r="CH1292" t="s">
        <v>4763</v>
      </c>
    </row>
    <row r="1293" spans="1:86" x14ac:dyDescent="0.25">
      <c r="A1293">
        <v>1290</v>
      </c>
      <c r="B1293" t="s">
        <v>86</v>
      </c>
      <c r="C1293" t="s">
        <v>87</v>
      </c>
      <c r="D1293" t="s">
        <v>7593</v>
      </c>
      <c r="E1293" t="s">
        <v>1476</v>
      </c>
      <c r="F1293" t="s">
        <v>2852</v>
      </c>
      <c r="H1293" t="s">
        <v>2853</v>
      </c>
      <c r="I1293" t="s">
        <v>2854</v>
      </c>
      <c r="J1293" t="s">
        <v>2855</v>
      </c>
      <c r="P1293" t="s">
        <v>2856</v>
      </c>
      <c r="Q1293" t="s">
        <v>95</v>
      </c>
      <c r="Z1293" t="s">
        <v>2765</v>
      </c>
      <c r="AB1293" t="s">
        <v>97</v>
      </c>
      <c r="AC1293" t="s">
        <v>2765</v>
      </c>
      <c r="AE1293" t="s">
        <v>7585</v>
      </c>
      <c r="AI1293" t="s">
        <v>7586</v>
      </c>
      <c r="AJ1293" t="s">
        <v>7586</v>
      </c>
      <c r="AK1293" t="s">
        <v>7586</v>
      </c>
      <c r="AL1293" t="s">
        <v>7587</v>
      </c>
      <c r="AN1293" t="s">
        <v>1485</v>
      </c>
      <c r="AO1293" t="s">
        <v>1486</v>
      </c>
      <c r="AV1293" t="s">
        <v>7588</v>
      </c>
      <c r="AW1293" t="s">
        <v>7589</v>
      </c>
      <c r="AX1293">
        <v>77</v>
      </c>
      <c r="AY1293" t="s">
        <v>7590</v>
      </c>
      <c r="AZ1293" t="s">
        <v>7591</v>
      </c>
      <c r="BA1293" t="s">
        <v>2171</v>
      </c>
      <c r="BB1293" t="s">
        <v>2172</v>
      </c>
      <c r="BO1293" t="s">
        <v>110</v>
      </c>
      <c r="BP1293" t="s">
        <v>111</v>
      </c>
      <c r="BQ1293" t="s">
        <v>112</v>
      </c>
      <c r="BR1293" t="s">
        <v>1881</v>
      </c>
      <c r="BS1293" t="s">
        <v>2173</v>
      </c>
      <c r="BT1293" t="s">
        <v>625</v>
      </c>
      <c r="BU1293" t="s">
        <v>116</v>
      </c>
      <c r="BV1293" t="s">
        <v>302</v>
      </c>
      <c r="CC1293" t="s">
        <v>7592</v>
      </c>
      <c r="CF1293">
        <v>6</v>
      </c>
      <c r="CG1293">
        <v>3</v>
      </c>
      <c r="CH1293" t="s">
        <v>4763</v>
      </c>
    </row>
    <row r="1294" spans="1:86" x14ac:dyDescent="0.25">
      <c r="A1294">
        <v>1291</v>
      </c>
      <c r="B1294" t="s">
        <v>86</v>
      </c>
      <c r="C1294" t="s">
        <v>87</v>
      </c>
      <c r="D1294" t="s">
        <v>7594</v>
      </c>
      <c r="E1294" t="s">
        <v>1476</v>
      </c>
      <c r="F1294" t="s">
        <v>2852</v>
      </c>
      <c r="H1294" t="s">
        <v>2853</v>
      </c>
      <c r="I1294" t="s">
        <v>2854</v>
      </c>
      <c r="J1294" t="s">
        <v>2855</v>
      </c>
      <c r="P1294" t="s">
        <v>2856</v>
      </c>
      <c r="Q1294" t="s">
        <v>95</v>
      </c>
      <c r="Z1294" t="s">
        <v>2765</v>
      </c>
      <c r="AB1294" t="s">
        <v>97</v>
      </c>
      <c r="AC1294" t="s">
        <v>2765</v>
      </c>
      <c r="AE1294" t="s">
        <v>7585</v>
      </c>
      <c r="AI1294" t="s">
        <v>7586</v>
      </c>
      <c r="AJ1294" t="s">
        <v>7586</v>
      </c>
      <c r="AK1294" t="s">
        <v>7586</v>
      </c>
      <c r="AL1294" t="s">
        <v>7587</v>
      </c>
      <c r="AN1294" t="s">
        <v>1485</v>
      </c>
      <c r="AO1294" t="s">
        <v>1486</v>
      </c>
      <c r="AV1294" t="s">
        <v>7588</v>
      </c>
      <c r="AW1294" t="s">
        <v>7589</v>
      </c>
      <c r="AX1294">
        <v>77</v>
      </c>
      <c r="AY1294" t="s">
        <v>7590</v>
      </c>
      <c r="AZ1294" t="s">
        <v>7591</v>
      </c>
      <c r="BA1294" t="s">
        <v>2171</v>
      </c>
      <c r="BB1294" t="s">
        <v>2172</v>
      </c>
      <c r="BO1294" t="s">
        <v>110</v>
      </c>
      <c r="BP1294" t="s">
        <v>111</v>
      </c>
      <c r="BQ1294" t="s">
        <v>112</v>
      </c>
      <c r="BR1294" t="s">
        <v>1881</v>
      </c>
      <c r="BS1294" t="s">
        <v>2173</v>
      </c>
      <c r="BT1294" t="s">
        <v>625</v>
      </c>
      <c r="BU1294" t="s">
        <v>116</v>
      </c>
      <c r="BV1294" t="s">
        <v>302</v>
      </c>
      <c r="CC1294" t="s">
        <v>7592</v>
      </c>
      <c r="CF1294">
        <v>6</v>
      </c>
      <c r="CG1294">
        <v>3</v>
      </c>
      <c r="CH1294" t="s">
        <v>4763</v>
      </c>
    </row>
    <row r="1295" spans="1:86" x14ac:dyDescent="0.25">
      <c r="A1295">
        <v>1292</v>
      </c>
      <c r="B1295" t="s">
        <v>86</v>
      </c>
      <c r="C1295" t="s">
        <v>87</v>
      </c>
      <c r="D1295" t="s">
        <v>7595</v>
      </c>
      <c r="E1295" t="s">
        <v>1476</v>
      </c>
      <c r="F1295" t="s">
        <v>2852</v>
      </c>
      <c r="H1295" t="s">
        <v>2853</v>
      </c>
      <c r="I1295" t="s">
        <v>2854</v>
      </c>
      <c r="J1295" t="s">
        <v>2855</v>
      </c>
      <c r="P1295" t="s">
        <v>2856</v>
      </c>
      <c r="Q1295" t="s">
        <v>95</v>
      </c>
      <c r="Z1295" t="s">
        <v>2765</v>
      </c>
      <c r="AB1295" t="s">
        <v>97</v>
      </c>
      <c r="AC1295" t="s">
        <v>2765</v>
      </c>
      <c r="AE1295" t="s">
        <v>7585</v>
      </c>
      <c r="AI1295" t="s">
        <v>7586</v>
      </c>
      <c r="AJ1295" t="s">
        <v>7586</v>
      </c>
      <c r="AK1295" t="s">
        <v>7586</v>
      </c>
      <c r="AL1295" t="s">
        <v>7587</v>
      </c>
      <c r="AN1295" t="s">
        <v>1485</v>
      </c>
      <c r="AO1295" t="s">
        <v>1486</v>
      </c>
      <c r="AV1295" t="s">
        <v>7588</v>
      </c>
      <c r="AW1295" t="s">
        <v>7589</v>
      </c>
      <c r="AX1295">
        <v>77</v>
      </c>
      <c r="AY1295" t="s">
        <v>7590</v>
      </c>
      <c r="AZ1295" t="s">
        <v>7591</v>
      </c>
      <c r="BA1295" t="s">
        <v>2171</v>
      </c>
      <c r="BB1295" t="s">
        <v>2172</v>
      </c>
      <c r="BO1295" t="s">
        <v>110</v>
      </c>
      <c r="BP1295" t="s">
        <v>111</v>
      </c>
      <c r="BQ1295" t="s">
        <v>112</v>
      </c>
      <c r="BR1295" t="s">
        <v>1881</v>
      </c>
      <c r="BS1295" t="s">
        <v>2173</v>
      </c>
      <c r="BT1295" t="s">
        <v>625</v>
      </c>
      <c r="BU1295" t="s">
        <v>116</v>
      </c>
      <c r="BV1295" t="s">
        <v>302</v>
      </c>
      <c r="CC1295" t="s">
        <v>7592</v>
      </c>
      <c r="CF1295">
        <v>6</v>
      </c>
      <c r="CG1295">
        <v>3</v>
      </c>
      <c r="CH1295" t="s">
        <v>4763</v>
      </c>
    </row>
    <row r="1296" spans="1:86" x14ac:dyDescent="0.25">
      <c r="A1296">
        <v>1293</v>
      </c>
      <c r="B1296" t="s">
        <v>86</v>
      </c>
      <c r="C1296" t="s">
        <v>87</v>
      </c>
      <c r="D1296" t="s">
        <v>7596</v>
      </c>
      <c r="E1296" t="s">
        <v>1476</v>
      </c>
      <c r="F1296" t="s">
        <v>2852</v>
      </c>
      <c r="H1296" t="s">
        <v>2853</v>
      </c>
      <c r="I1296" t="s">
        <v>2854</v>
      </c>
      <c r="J1296" t="s">
        <v>2855</v>
      </c>
      <c r="P1296" t="s">
        <v>2856</v>
      </c>
      <c r="Q1296" t="s">
        <v>95</v>
      </c>
      <c r="Z1296" t="s">
        <v>2765</v>
      </c>
      <c r="AB1296" t="s">
        <v>97</v>
      </c>
      <c r="AC1296" t="s">
        <v>2765</v>
      </c>
      <c r="AE1296" t="s">
        <v>7597</v>
      </c>
      <c r="AI1296" t="s">
        <v>7598</v>
      </c>
      <c r="AJ1296" t="s">
        <v>7598</v>
      </c>
      <c r="AK1296" t="s">
        <v>7598</v>
      </c>
      <c r="AL1296" t="s">
        <v>7599</v>
      </c>
      <c r="AN1296" t="s">
        <v>1485</v>
      </c>
      <c r="AO1296" t="s">
        <v>1486</v>
      </c>
      <c r="AV1296" t="s">
        <v>7600</v>
      </c>
      <c r="AW1296" t="s">
        <v>7601</v>
      </c>
      <c r="AX1296">
        <v>113</v>
      </c>
      <c r="AY1296" t="s">
        <v>7602</v>
      </c>
      <c r="AZ1296" t="s">
        <v>7603</v>
      </c>
      <c r="BA1296" t="s">
        <v>2864</v>
      </c>
      <c r="BB1296" t="s">
        <v>2865</v>
      </c>
      <c r="BC1296" t="s">
        <v>2866</v>
      </c>
      <c r="BO1296" t="s">
        <v>110</v>
      </c>
      <c r="BP1296" t="s">
        <v>111</v>
      </c>
      <c r="BQ1296" t="s">
        <v>112</v>
      </c>
      <c r="BR1296" t="s">
        <v>1457</v>
      </c>
      <c r="BS1296" t="s">
        <v>2867</v>
      </c>
      <c r="BT1296" t="s">
        <v>136</v>
      </c>
      <c r="BU1296" t="s">
        <v>116</v>
      </c>
      <c r="BV1296" t="s">
        <v>187</v>
      </c>
      <c r="CF1296">
        <v>6</v>
      </c>
      <c r="CG1296">
        <v>1</v>
      </c>
      <c r="CH1296" t="s">
        <v>4763</v>
      </c>
    </row>
    <row r="1297" spans="1:86" x14ac:dyDescent="0.25">
      <c r="A1297">
        <v>1294</v>
      </c>
      <c r="B1297" t="s">
        <v>86</v>
      </c>
      <c r="C1297" t="s">
        <v>87</v>
      </c>
      <c r="D1297" t="s">
        <v>7604</v>
      </c>
      <c r="E1297" t="s">
        <v>1476</v>
      </c>
      <c r="F1297" t="s">
        <v>2852</v>
      </c>
      <c r="H1297" t="s">
        <v>2853</v>
      </c>
      <c r="I1297" t="s">
        <v>2854</v>
      </c>
      <c r="J1297" t="s">
        <v>2855</v>
      </c>
      <c r="P1297" t="s">
        <v>2856</v>
      </c>
      <c r="Q1297" t="s">
        <v>95</v>
      </c>
      <c r="Z1297" t="s">
        <v>2765</v>
      </c>
      <c r="AB1297" t="s">
        <v>97</v>
      </c>
      <c r="AC1297" t="s">
        <v>2765</v>
      </c>
      <c r="AE1297" t="s">
        <v>7597</v>
      </c>
      <c r="AI1297" t="s">
        <v>7598</v>
      </c>
      <c r="AJ1297" t="s">
        <v>7598</v>
      </c>
      <c r="AK1297" t="s">
        <v>7598</v>
      </c>
      <c r="AL1297" t="s">
        <v>7599</v>
      </c>
      <c r="AN1297" t="s">
        <v>1485</v>
      </c>
      <c r="AO1297" t="s">
        <v>1486</v>
      </c>
      <c r="AV1297" t="s">
        <v>7600</v>
      </c>
      <c r="AW1297" t="s">
        <v>7601</v>
      </c>
      <c r="AX1297">
        <v>113</v>
      </c>
      <c r="AY1297" t="s">
        <v>7602</v>
      </c>
      <c r="AZ1297" t="s">
        <v>7603</v>
      </c>
      <c r="BA1297" t="s">
        <v>2864</v>
      </c>
      <c r="BB1297" t="s">
        <v>2865</v>
      </c>
      <c r="BC1297" t="s">
        <v>2866</v>
      </c>
      <c r="BO1297" t="s">
        <v>110</v>
      </c>
      <c r="BP1297" t="s">
        <v>111</v>
      </c>
      <c r="BQ1297" t="s">
        <v>112</v>
      </c>
      <c r="BR1297" t="s">
        <v>1457</v>
      </c>
      <c r="BS1297" t="s">
        <v>2867</v>
      </c>
      <c r="BT1297" t="s">
        <v>136</v>
      </c>
      <c r="BU1297" t="s">
        <v>116</v>
      </c>
      <c r="BV1297" t="s">
        <v>187</v>
      </c>
      <c r="CF1297">
        <v>6</v>
      </c>
      <c r="CG1297">
        <v>1</v>
      </c>
      <c r="CH1297" t="s">
        <v>4763</v>
      </c>
    </row>
    <row r="1298" spans="1:86" x14ac:dyDescent="0.25">
      <c r="A1298">
        <v>1295</v>
      </c>
      <c r="B1298" t="s">
        <v>86</v>
      </c>
      <c r="C1298" t="s">
        <v>87</v>
      </c>
      <c r="D1298" t="s">
        <v>7605</v>
      </c>
      <c r="E1298" t="s">
        <v>1476</v>
      </c>
      <c r="F1298" t="s">
        <v>2852</v>
      </c>
      <c r="H1298" t="s">
        <v>2853</v>
      </c>
      <c r="I1298" t="s">
        <v>2854</v>
      </c>
      <c r="J1298" t="s">
        <v>2855</v>
      </c>
      <c r="P1298" t="s">
        <v>2856</v>
      </c>
      <c r="Q1298" t="s">
        <v>95</v>
      </c>
      <c r="Z1298" t="s">
        <v>2765</v>
      </c>
      <c r="AB1298" t="s">
        <v>97</v>
      </c>
      <c r="AC1298" t="s">
        <v>2765</v>
      </c>
      <c r="AE1298" t="s">
        <v>7597</v>
      </c>
      <c r="AI1298" t="s">
        <v>7598</v>
      </c>
      <c r="AJ1298" t="s">
        <v>7598</v>
      </c>
      <c r="AK1298" t="s">
        <v>7598</v>
      </c>
      <c r="AL1298" t="s">
        <v>7599</v>
      </c>
      <c r="AN1298" t="s">
        <v>1485</v>
      </c>
      <c r="AO1298" t="s">
        <v>1486</v>
      </c>
      <c r="AV1298" t="s">
        <v>7600</v>
      </c>
      <c r="AW1298" t="s">
        <v>7601</v>
      </c>
      <c r="AX1298">
        <v>113</v>
      </c>
      <c r="AY1298" t="s">
        <v>7602</v>
      </c>
      <c r="AZ1298" t="s">
        <v>7603</v>
      </c>
      <c r="BA1298" t="s">
        <v>2864</v>
      </c>
      <c r="BB1298" t="s">
        <v>2865</v>
      </c>
      <c r="BC1298" t="s">
        <v>2866</v>
      </c>
      <c r="BO1298" t="s">
        <v>110</v>
      </c>
      <c r="BP1298" t="s">
        <v>111</v>
      </c>
      <c r="BQ1298" t="s">
        <v>112</v>
      </c>
      <c r="BR1298" t="s">
        <v>1457</v>
      </c>
      <c r="BS1298" t="s">
        <v>2867</v>
      </c>
      <c r="BT1298" t="s">
        <v>136</v>
      </c>
      <c r="BU1298" t="s">
        <v>116</v>
      </c>
      <c r="BV1298" t="s">
        <v>187</v>
      </c>
      <c r="CF1298">
        <v>6</v>
      </c>
      <c r="CG1298">
        <v>1</v>
      </c>
      <c r="CH1298" t="s">
        <v>4763</v>
      </c>
    </row>
    <row r="1299" spans="1:86" x14ac:dyDescent="0.25">
      <c r="A1299">
        <v>1296</v>
      </c>
      <c r="B1299" t="s">
        <v>86</v>
      </c>
      <c r="C1299" t="s">
        <v>87</v>
      </c>
      <c r="D1299" t="s">
        <v>7606</v>
      </c>
      <c r="E1299" t="s">
        <v>1476</v>
      </c>
      <c r="F1299" t="s">
        <v>2852</v>
      </c>
      <c r="H1299" t="s">
        <v>2853</v>
      </c>
      <c r="I1299" t="s">
        <v>2854</v>
      </c>
      <c r="J1299" t="s">
        <v>2855</v>
      </c>
      <c r="P1299" t="s">
        <v>2856</v>
      </c>
      <c r="Q1299" t="s">
        <v>95</v>
      </c>
      <c r="Z1299" t="s">
        <v>2765</v>
      </c>
      <c r="AB1299" t="s">
        <v>97</v>
      </c>
      <c r="AC1299" t="s">
        <v>2765</v>
      </c>
      <c r="AE1299" t="s">
        <v>7597</v>
      </c>
      <c r="AI1299" t="s">
        <v>7598</v>
      </c>
      <c r="AJ1299" t="s">
        <v>7598</v>
      </c>
      <c r="AK1299" t="s">
        <v>7598</v>
      </c>
      <c r="AL1299" t="s">
        <v>7599</v>
      </c>
      <c r="AN1299" t="s">
        <v>1485</v>
      </c>
      <c r="AO1299" t="s">
        <v>1486</v>
      </c>
      <c r="AV1299" t="s">
        <v>7600</v>
      </c>
      <c r="AW1299" t="s">
        <v>7601</v>
      </c>
      <c r="AX1299">
        <v>113</v>
      </c>
      <c r="AY1299" t="s">
        <v>7602</v>
      </c>
      <c r="AZ1299" t="s">
        <v>7603</v>
      </c>
      <c r="BA1299" t="s">
        <v>2864</v>
      </c>
      <c r="BB1299" t="s">
        <v>2865</v>
      </c>
      <c r="BC1299" t="s">
        <v>2866</v>
      </c>
      <c r="BO1299" t="s">
        <v>110</v>
      </c>
      <c r="BP1299" t="s">
        <v>111</v>
      </c>
      <c r="BQ1299" t="s">
        <v>112</v>
      </c>
      <c r="BR1299" t="s">
        <v>1457</v>
      </c>
      <c r="BS1299" t="s">
        <v>2867</v>
      </c>
      <c r="BT1299" t="s">
        <v>136</v>
      </c>
      <c r="BU1299" t="s">
        <v>116</v>
      </c>
      <c r="BV1299" t="s">
        <v>187</v>
      </c>
      <c r="CF1299">
        <v>6</v>
      </c>
      <c r="CG1299">
        <v>1</v>
      </c>
      <c r="CH1299" t="s">
        <v>4763</v>
      </c>
    </row>
    <row r="1300" spans="1:86" x14ac:dyDescent="0.25">
      <c r="A1300">
        <v>1297</v>
      </c>
      <c r="B1300" t="s">
        <v>86</v>
      </c>
      <c r="C1300" t="s">
        <v>87</v>
      </c>
      <c r="D1300" t="s">
        <v>7607</v>
      </c>
      <c r="E1300" t="s">
        <v>1476</v>
      </c>
      <c r="F1300" t="s">
        <v>2852</v>
      </c>
      <c r="H1300" t="s">
        <v>2853</v>
      </c>
      <c r="I1300" t="s">
        <v>2854</v>
      </c>
      <c r="J1300" t="s">
        <v>2855</v>
      </c>
      <c r="P1300" t="s">
        <v>2856</v>
      </c>
      <c r="Q1300" t="s">
        <v>95</v>
      </c>
      <c r="Z1300" t="s">
        <v>2765</v>
      </c>
      <c r="AB1300" t="s">
        <v>97</v>
      </c>
      <c r="AC1300" t="s">
        <v>2765</v>
      </c>
      <c r="AE1300" t="s">
        <v>7597</v>
      </c>
      <c r="AI1300" t="s">
        <v>7598</v>
      </c>
      <c r="AJ1300" t="s">
        <v>7598</v>
      </c>
      <c r="AK1300" t="s">
        <v>7598</v>
      </c>
      <c r="AL1300" t="s">
        <v>7599</v>
      </c>
      <c r="AN1300" t="s">
        <v>1485</v>
      </c>
      <c r="AO1300" t="s">
        <v>1486</v>
      </c>
      <c r="AV1300" t="s">
        <v>7600</v>
      </c>
      <c r="AW1300" t="s">
        <v>7601</v>
      </c>
      <c r="AX1300">
        <v>113</v>
      </c>
      <c r="AY1300" t="s">
        <v>7602</v>
      </c>
      <c r="AZ1300" t="s">
        <v>7603</v>
      </c>
      <c r="BA1300" t="s">
        <v>2864</v>
      </c>
      <c r="BB1300" t="s">
        <v>2865</v>
      </c>
      <c r="BC1300" t="s">
        <v>2866</v>
      </c>
      <c r="BO1300" t="s">
        <v>110</v>
      </c>
      <c r="BP1300" t="s">
        <v>111</v>
      </c>
      <c r="BQ1300" t="s">
        <v>112</v>
      </c>
      <c r="BR1300" t="s">
        <v>1457</v>
      </c>
      <c r="BS1300" t="s">
        <v>2867</v>
      </c>
      <c r="BT1300" t="s">
        <v>136</v>
      </c>
      <c r="BU1300" t="s">
        <v>116</v>
      </c>
      <c r="BV1300" t="s">
        <v>187</v>
      </c>
      <c r="CF1300">
        <v>6</v>
      </c>
      <c r="CG1300">
        <v>1</v>
      </c>
      <c r="CH1300" t="s">
        <v>4763</v>
      </c>
    </row>
    <row r="1301" spans="1:86" x14ac:dyDescent="0.25">
      <c r="A1301">
        <v>1298</v>
      </c>
      <c r="B1301" t="s">
        <v>86</v>
      </c>
      <c r="C1301" t="s">
        <v>87</v>
      </c>
      <c r="D1301" t="s">
        <v>7608</v>
      </c>
      <c r="E1301" t="s">
        <v>1476</v>
      </c>
      <c r="F1301" t="s">
        <v>2852</v>
      </c>
      <c r="H1301" t="s">
        <v>2853</v>
      </c>
      <c r="I1301" t="s">
        <v>2854</v>
      </c>
      <c r="J1301" t="s">
        <v>2855</v>
      </c>
      <c r="P1301" t="s">
        <v>2856</v>
      </c>
      <c r="Q1301" t="s">
        <v>95</v>
      </c>
      <c r="Z1301" t="s">
        <v>2765</v>
      </c>
      <c r="AB1301" t="s">
        <v>97</v>
      </c>
      <c r="AC1301" t="s">
        <v>2765</v>
      </c>
      <c r="AE1301" t="s">
        <v>7597</v>
      </c>
      <c r="AI1301" t="s">
        <v>7598</v>
      </c>
      <c r="AJ1301" t="s">
        <v>7598</v>
      </c>
      <c r="AK1301" t="s">
        <v>7598</v>
      </c>
      <c r="AL1301" t="s">
        <v>7599</v>
      </c>
      <c r="AN1301" t="s">
        <v>1485</v>
      </c>
      <c r="AO1301" t="s">
        <v>1486</v>
      </c>
      <c r="AV1301" t="s">
        <v>7600</v>
      </c>
      <c r="AW1301" t="s">
        <v>7601</v>
      </c>
      <c r="AX1301">
        <v>113</v>
      </c>
      <c r="AY1301" t="s">
        <v>7602</v>
      </c>
      <c r="AZ1301" t="s">
        <v>7603</v>
      </c>
      <c r="BA1301" t="s">
        <v>2864</v>
      </c>
      <c r="BB1301" t="s">
        <v>2865</v>
      </c>
      <c r="BC1301" t="s">
        <v>2866</v>
      </c>
      <c r="BO1301" t="s">
        <v>110</v>
      </c>
      <c r="BP1301" t="s">
        <v>111</v>
      </c>
      <c r="BQ1301" t="s">
        <v>112</v>
      </c>
      <c r="BR1301" t="s">
        <v>1457</v>
      </c>
      <c r="BS1301" t="s">
        <v>2867</v>
      </c>
      <c r="BT1301" t="s">
        <v>136</v>
      </c>
      <c r="BU1301" t="s">
        <v>116</v>
      </c>
      <c r="BV1301" t="s">
        <v>187</v>
      </c>
      <c r="CF1301">
        <v>6</v>
      </c>
      <c r="CG1301">
        <v>1</v>
      </c>
      <c r="CH1301" t="s">
        <v>4763</v>
      </c>
    </row>
    <row r="1302" spans="1:86" x14ac:dyDescent="0.25">
      <c r="A1302">
        <v>1299</v>
      </c>
      <c r="B1302" t="s">
        <v>86</v>
      </c>
      <c r="C1302" t="s">
        <v>87</v>
      </c>
      <c r="D1302" t="s">
        <v>7609</v>
      </c>
      <c r="E1302" t="s">
        <v>1476</v>
      </c>
      <c r="F1302" t="s">
        <v>2852</v>
      </c>
      <c r="H1302" t="s">
        <v>2853</v>
      </c>
      <c r="I1302" t="s">
        <v>2854</v>
      </c>
      <c r="J1302" t="s">
        <v>2855</v>
      </c>
      <c r="P1302" t="s">
        <v>2856</v>
      </c>
      <c r="Q1302" t="s">
        <v>95</v>
      </c>
      <c r="Z1302" t="s">
        <v>2765</v>
      </c>
      <c r="AB1302" t="s">
        <v>97</v>
      </c>
      <c r="AC1302" t="s">
        <v>2765</v>
      </c>
      <c r="AE1302" t="s">
        <v>7597</v>
      </c>
      <c r="AI1302" t="s">
        <v>7598</v>
      </c>
      <c r="AJ1302" t="s">
        <v>7598</v>
      </c>
      <c r="AK1302" t="s">
        <v>7598</v>
      </c>
      <c r="AL1302" t="s">
        <v>7599</v>
      </c>
      <c r="AN1302" t="s">
        <v>1485</v>
      </c>
      <c r="AO1302" t="s">
        <v>1486</v>
      </c>
      <c r="AV1302" t="s">
        <v>7600</v>
      </c>
      <c r="AW1302" t="s">
        <v>7610</v>
      </c>
      <c r="AX1302">
        <v>113</v>
      </c>
      <c r="AY1302" t="s">
        <v>7602</v>
      </c>
      <c r="AZ1302" t="s">
        <v>7603</v>
      </c>
      <c r="BA1302" t="s">
        <v>2864</v>
      </c>
      <c r="BB1302" t="s">
        <v>2865</v>
      </c>
      <c r="BC1302" t="s">
        <v>2866</v>
      </c>
      <c r="BO1302" t="s">
        <v>110</v>
      </c>
      <c r="BP1302" t="s">
        <v>111</v>
      </c>
      <c r="BQ1302" t="s">
        <v>112</v>
      </c>
      <c r="BR1302" t="s">
        <v>1457</v>
      </c>
      <c r="BS1302" t="s">
        <v>2867</v>
      </c>
      <c r="BT1302" t="s">
        <v>136</v>
      </c>
      <c r="BU1302" t="s">
        <v>116</v>
      </c>
      <c r="BV1302" t="s">
        <v>187</v>
      </c>
      <c r="CF1302">
        <v>6</v>
      </c>
      <c r="CG1302">
        <v>1</v>
      </c>
      <c r="CH1302" t="s">
        <v>4763</v>
      </c>
    </row>
    <row r="1303" spans="1:86" x14ac:dyDescent="0.25">
      <c r="A1303">
        <v>1300</v>
      </c>
      <c r="B1303" t="s">
        <v>86</v>
      </c>
      <c r="C1303" t="s">
        <v>87</v>
      </c>
      <c r="D1303" t="s">
        <v>7611</v>
      </c>
      <c r="E1303" t="s">
        <v>1476</v>
      </c>
      <c r="F1303" t="s">
        <v>2852</v>
      </c>
      <c r="H1303" t="s">
        <v>2853</v>
      </c>
      <c r="I1303" t="s">
        <v>2854</v>
      </c>
      <c r="J1303" t="s">
        <v>2855</v>
      </c>
      <c r="P1303" t="s">
        <v>2856</v>
      </c>
      <c r="Q1303" t="s">
        <v>95</v>
      </c>
      <c r="Z1303" t="s">
        <v>2765</v>
      </c>
      <c r="AB1303" t="s">
        <v>97</v>
      </c>
      <c r="AC1303" t="s">
        <v>2765</v>
      </c>
      <c r="AE1303" t="s">
        <v>7597</v>
      </c>
      <c r="AI1303" t="s">
        <v>7598</v>
      </c>
      <c r="AJ1303" t="s">
        <v>7598</v>
      </c>
      <c r="AK1303" t="s">
        <v>7598</v>
      </c>
      <c r="AL1303" t="s">
        <v>7599</v>
      </c>
      <c r="AN1303" t="s">
        <v>1485</v>
      </c>
      <c r="AO1303" t="s">
        <v>1486</v>
      </c>
      <c r="AV1303" t="s">
        <v>7600</v>
      </c>
      <c r="AW1303" t="s">
        <v>7601</v>
      </c>
      <c r="AX1303">
        <v>113</v>
      </c>
      <c r="AY1303" t="s">
        <v>7602</v>
      </c>
      <c r="AZ1303" t="s">
        <v>7603</v>
      </c>
      <c r="BA1303" t="s">
        <v>2864</v>
      </c>
      <c r="BB1303" t="s">
        <v>2865</v>
      </c>
      <c r="BC1303" t="s">
        <v>2866</v>
      </c>
      <c r="BO1303" t="s">
        <v>110</v>
      </c>
      <c r="BP1303" t="s">
        <v>111</v>
      </c>
      <c r="BQ1303" t="s">
        <v>112</v>
      </c>
      <c r="BR1303" t="s">
        <v>1457</v>
      </c>
      <c r="BS1303" t="s">
        <v>2867</v>
      </c>
      <c r="BT1303" t="s">
        <v>136</v>
      </c>
      <c r="BU1303" t="s">
        <v>116</v>
      </c>
      <c r="BV1303" t="s">
        <v>187</v>
      </c>
      <c r="CF1303">
        <v>6</v>
      </c>
      <c r="CG1303">
        <v>1</v>
      </c>
      <c r="CH1303" t="s">
        <v>4763</v>
      </c>
    </row>
    <row r="1304" spans="1:86" x14ac:dyDescent="0.25">
      <c r="A1304">
        <v>1301</v>
      </c>
      <c r="B1304" t="s">
        <v>86</v>
      </c>
      <c r="C1304" t="s">
        <v>87</v>
      </c>
      <c r="D1304" t="s">
        <v>7612</v>
      </c>
      <c r="E1304" t="s">
        <v>1476</v>
      </c>
      <c r="F1304" t="s">
        <v>2852</v>
      </c>
      <c r="H1304" t="s">
        <v>2853</v>
      </c>
      <c r="I1304" t="s">
        <v>2854</v>
      </c>
      <c r="J1304" t="s">
        <v>2855</v>
      </c>
      <c r="P1304" t="s">
        <v>2856</v>
      </c>
      <c r="Q1304" t="s">
        <v>95</v>
      </c>
      <c r="Z1304" t="s">
        <v>2765</v>
      </c>
      <c r="AB1304" t="s">
        <v>97</v>
      </c>
      <c r="AC1304" t="s">
        <v>2765</v>
      </c>
      <c r="AE1304" t="s">
        <v>7597</v>
      </c>
      <c r="AI1304" t="s">
        <v>7598</v>
      </c>
      <c r="AJ1304" t="s">
        <v>7598</v>
      </c>
      <c r="AK1304" t="s">
        <v>7598</v>
      </c>
      <c r="AL1304" t="s">
        <v>7599</v>
      </c>
      <c r="AN1304" t="s">
        <v>1485</v>
      </c>
      <c r="AO1304" t="s">
        <v>1486</v>
      </c>
      <c r="AV1304" t="s">
        <v>7600</v>
      </c>
      <c r="AW1304" t="s">
        <v>7601</v>
      </c>
      <c r="AX1304">
        <v>113</v>
      </c>
      <c r="AY1304" t="s">
        <v>7602</v>
      </c>
      <c r="AZ1304" t="s">
        <v>7603</v>
      </c>
      <c r="BA1304" t="s">
        <v>2864</v>
      </c>
      <c r="BB1304" t="s">
        <v>2865</v>
      </c>
      <c r="BC1304" t="s">
        <v>2866</v>
      </c>
      <c r="BO1304" t="s">
        <v>110</v>
      </c>
      <c r="BP1304" t="s">
        <v>111</v>
      </c>
      <c r="BQ1304" t="s">
        <v>112</v>
      </c>
      <c r="BR1304" t="s">
        <v>1457</v>
      </c>
      <c r="BS1304" t="s">
        <v>2867</v>
      </c>
      <c r="BT1304" t="s">
        <v>136</v>
      </c>
      <c r="BU1304" t="s">
        <v>116</v>
      </c>
      <c r="BV1304" t="s">
        <v>187</v>
      </c>
      <c r="CF1304">
        <v>6</v>
      </c>
      <c r="CG1304">
        <v>1</v>
      </c>
      <c r="CH1304" t="s">
        <v>4763</v>
      </c>
    </row>
    <row r="1305" spans="1:86" x14ac:dyDescent="0.25">
      <c r="A1305">
        <v>1302</v>
      </c>
      <c r="B1305" t="s">
        <v>86</v>
      </c>
      <c r="C1305" t="s">
        <v>87</v>
      </c>
      <c r="D1305" t="s">
        <v>7613</v>
      </c>
      <c r="E1305" t="s">
        <v>1476</v>
      </c>
      <c r="F1305" t="s">
        <v>2852</v>
      </c>
      <c r="H1305" t="s">
        <v>2853</v>
      </c>
      <c r="I1305" t="s">
        <v>2854</v>
      </c>
      <c r="J1305" t="s">
        <v>2855</v>
      </c>
      <c r="P1305" t="s">
        <v>2856</v>
      </c>
      <c r="Q1305" t="s">
        <v>95</v>
      </c>
      <c r="Z1305" t="s">
        <v>2765</v>
      </c>
      <c r="AB1305" t="s">
        <v>97</v>
      </c>
      <c r="AC1305" t="s">
        <v>2765</v>
      </c>
      <c r="AE1305" t="s">
        <v>7597</v>
      </c>
      <c r="AI1305" t="s">
        <v>7598</v>
      </c>
      <c r="AJ1305" t="s">
        <v>7598</v>
      </c>
      <c r="AK1305" t="s">
        <v>7598</v>
      </c>
      <c r="AL1305" t="s">
        <v>7599</v>
      </c>
      <c r="AN1305" t="s">
        <v>1485</v>
      </c>
      <c r="AO1305" t="s">
        <v>1486</v>
      </c>
      <c r="AV1305" t="s">
        <v>7600</v>
      </c>
      <c r="AW1305" t="s">
        <v>7601</v>
      </c>
      <c r="AX1305">
        <v>113</v>
      </c>
      <c r="AY1305" t="s">
        <v>7602</v>
      </c>
      <c r="AZ1305" t="s">
        <v>7603</v>
      </c>
      <c r="BA1305" t="s">
        <v>2864</v>
      </c>
      <c r="BB1305" t="s">
        <v>2865</v>
      </c>
      <c r="BC1305" t="s">
        <v>2866</v>
      </c>
      <c r="BO1305" t="s">
        <v>110</v>
      </c>
      <c r="BP1305" t="s">
        <v>111</v>
      </c>
      <c r="BQ1305" t="s">
        <v>112</v>
      </c>
      <c r="BR1305" t="s">
        <v>1457</v>
      </c>
      <c r="BS1305" t="s">
        <v>2867</v>
      </c>
      <c r="BT1305" t="s">
        <v>136</v>
      </c>
      <c r="BU1305" t="s">
        <v>116</v>
      </c>
      <c r="BV1305" t="s">
        <v>187</v>
      </c>
      <c r="CF1305">
        <v>6</v>
      </c>
      <c r="CG1305">
        <v>1</v>
      </c>
      <c r="CH1305" t="s">
        <v>4763</v>
      </c>
    </row>
    <row r="1306" spans="1:86" x14ac:dyDescent="0.25">
      <c r="A1306">
        <v>1303</v>
      </c>
      <c r="B1306" t="s">
        <v>86</v>
      </c>
      <c r="C1306" t="s">
        <v>87</v>
      </c>
      <c r="D1306" t="s">
        <v>7614</v>
      </c>
      <c r="E1306" t="s">
        <v>1476</v>
      </c>
      <c r="F1306" t="s">
        <v>2852</v>
      </c>
      <c r="H1306" t="s">
        <v>2853</v>
      </c>
      <c r="I1306" t="s">
        <v>2854</v>
      </c>
      <c r="J1306" t="s">
        <v>2855</v>
      </c>
      <c r="P1306" t="s">
        <v>2856</v>
      </c>
      <c r="Q1306" t="s">
        <v>95</v>
      </c>
      <c r="Z1306" t="s">
        <v>2765</v>
      </c>
      <c r="AB1306" t="s">
        <v>97</v>
      </c>
      <c r="AC1306" t="s">
        <v>2765</v>
      </c>
      <c r="AE1306" t="s">
        <v>7597</v>
      </c>
      <c r="AI1306" t="s">
        <v>7598</v>
      </c>
      <c r="AJ1306" t="s">
        <v>7598</v>
      </c>
      <c r="AK1306" t="s">
        <v>7598</v>
      </c>
      <c r="AL1306" t="s">
        <v>7599</v>
      </c>
      <c r="AN1306" t="s">
        <v>1485</v>
      </c>
      <c r="AO1306" t="s">
        <v>1486</v>
      </c>
      <c r="AV1306" t="s">
        <v>7600</v>
      </c>
      <c r="AW1306" t="s">
        <v>7601</v>
      </c>
      <c r="AX1306">
        <v>113</v>
      </c>
      <c r="AY1306" t="s">
        <v>7602</v>
      </c>
      <c r="AZ1306" t="s">
        <v>7603</v>
      </c>
      <c r="BA1306" t="s">
        <v>2864</v>
      </c>
      <c r="BB1306" t="s">
        <v>2865</v>
      </c>
      <c r="BC1306" t="s">
        <v>2866</v>
      </c>
      <c r="BO1306" t="s">
        <v>110</v>
      </c>
      <c r="BP1306" t="s">
        <v>111</v>
      </c>
      <c r="BQ1306" t="s">
        <v>112</v>
      </c>
      <c r="BR1306" t="s">
        <v>1457</v>
      </c>
      <c r="BS1306" t="s">
        <v>2867</v>
      </c>
      <c r="BT1306" t="s">
        <v>136</v>
      </c>
      <c r="BU1306" t="s">
        <v>116</v>
      </c>
      <c r="BV1306" t="s">
        <v>187</v>
      </c>
      <c r="CF1306">
        <v>6</v>
      </c>
      <c r="CG1306">
        <v>1</v>
      </c>
      <c r="CH1306" t="s">
        <v>4763</v>
      </c>
    </row>
    <row r="1307" spans="1:86" x14ac:dyDescent="0.25">
      <c r="A1307">
        <v>1304</v>
      </c>
      <c r="B1307" t="s">
        <v>86</v>
      </c>
      <c r="C1307" t="s">
        <v>87</v>
      </c>
      <c r="D1307" t="s">
        <v>7615</v>
      </c>
      <c r="E1307" t="s">
        <v>1476</v>
      </c>
      <c r="F1307" t="s">
        <v>2852</v>
      </c>
      <c r="H1307" t="s">
        <v>2853</v>
      </c>
      <c r="I1307" t="s">
        <v>2854</v>
      </c>
      <c r="J1307" t="s">
        <v>7616</v>
      </c>
      <c r="P1307" t="s">
        <v>2856</v>
      </c>
      <c r="Q1307" t="s">
        <v>95</v>
      </c>
      <c r="Z1307" t="s">
        <v>1675</v>
      </c>
      <c r="AB1307" t="s">
        <v>97</v>
      </c>
      <c r="AC1307" t="s">
        <v>261</v>
      </c>
      <c r="AE1307" t="s">
        <v>7617</v>
      </c>
      <c r="AI1307" t="s">
        <v>7618</v>
      </c>
      <c r="AJ1307" t="s">
        <v>7618</v>
      </c>
      <c r="AK1307" t="s">
        <v>7618</v>
      </c>
      <c r="AL1307" t="s">
        <v>7619</v>
      </c>
      <c r="AN1307" t="s">
        <v>1485</v>
      </c>
      <c r="AO1307" t="s">
        <v>1486</v>
      </c>
      <c r="AV1307" t="s">
        <v>7620</v>
      </c>
      <c r="AW1307" t="s">
        <v>7621</v>
      </c>
      <c r="AX1307">
        <v>96</v>
      </c>
      <c r="AY1307" t="s">
        <v>7622</v>
      </c>
      <c r="AZ1307" t="s">
        <v>7623</v>
      </c>
      <c r="BA1307" t="s">
        <v>7624</v>
      </c>
      <c r="BB1307" t="s">
        <v>1491</v>
      </c>
      <c r="BC1307" t="s">
        <v>7625</v>
      </c>
      <c r="BO1307" t="s">
        <v>110</v>
      </c>
      <c r="BP1307" t="s">
        <v>111</v>
      </c>
      <c r="BQ1307" t="s">
        <v>112</v>
      </c>
      <c r="BR1307" t="s">
        <v>239</v>
      </c>
      <c r="BS1307" t="s">
        <v>2390</v>
      </c>
      <c r="BT1307" t="s">
        <v>207</v>
      </c>
      <c r="BU1307" t="s">
        <v>116</v>
      </c>
      <c r="BV1307" t="s">
        <v>1959</v>
      </c>
      <c r="CC1307" t="s">
        <v>7626</v>
      </c>
      <c r="CF1307">
        <v>6</v>
      </c>
      <c r="CG1307">
        <v>1</v>
      </c>
      <c r="CH1307" t="s">
        <v>4763</v>
      </c>
    </row>
    <row r="1308" spans="1:86" x14ac:dyDescent="0.25">
      <c r="A1308">
        <v>1305</v>
      </c>
      <c r="B1308" t="s">
        <v>86</v>
      </c>
      <c r="C1308" t="s">
        <v>87</v>
      </c>
      <c r="D1308" t="s">
        <v>7627</v>
      </c>
      <c r="E1308" t="s">
        <v>1476</v>
      </c>
      <c r="F1308" t="s">
        <v>2852</v>
      </c>
      <c r="H1308" t="s">
        <v>2853</v>
      </c>
      <c r="I1308" t="s">
        <v>2854</v>
      </c>
      <c r="J1308" t="s">
        <v>7616</v>
      </c>
      <c r="P1308" t="s">
        <v>2856</v>
      </c>
      <c r="Q1308" t="s">
        <v>95</v>
      </c>
      <c r="Z1308" t="s">
        <v>1675</v>
      </c>
      <c r="AB1308" t="s">
        <v>97</v>
      </c>
      <c r="AC1308" t="s">
        <v>261</v>
      </c>
      <c r="AE1308" t="s">
        <v>7628</v>
      </c>
      <c r="AI1308" t="s">
        <v>127</v>
      </c>
      <c r="AJ1308" t="s">
        <v>127</v>
      </c>
      <c r="AK1308" t="s">
        <v>127</v>
      </c>
      <c r="AL1308" t="s">
        <v>128</v>
      </c>
      <c r="AN1308" t="s">
        <v>1485</v>
      </c>
      <c r="AO1308" t="s">
        <v>1486</v>
      </c>
      <c r="AV1308" t="s">
        <v>7629</v>
      </c>
      <c r="AW1308" t="s">
        <v>7629</v>
      </c>
      <c r="AX1308">
        <v>62</v>
      </c>
      <c r="AY1308" t="s">
        <v>2999</v>
      </c>
      <c r="AZ1308" t="s">
        <v>3000</v>
      </c>
      <c r="BA1308" t="s">
        <v>2989</v>
      </c>
      <c r="BB1308" t="s">
        <v>2990</v>
      </c>
      <c r="BC1308" t="s">
        <v>2991</v>
      </c>
      <c r="BO1308" t="s">
        <v>110</v>
      </c>
      <c r="BP1308" t="s">
        <v>111</v>
      </c>
      <c r="BQ1308" t="s">
        <v>112</v>
      </c>
      <c r="BR1308" t="s">
        <v>2223</v>
      </c>
      <c r="BS1308" t="s">
        <v>2992</v>
      </c>
      <c r="BT1308" t="s">
        <v>983</v>
      </c>
      <c r="BU1308" t="s">
        <v>116</v>
      </c>
      <c r="BV1308" t="s">
        <v>602</v>
      </c>
      <c r="CC1308" t="s">
        <v>7626</v>
      </c>
      <c r="CF1308">
        <v>6</v>
      </c>
      <c r="CG1308">
        <v>1</v>
      </c>
      <c r="CH1308" t="s">
        <v>4763</v>
      </c>
    </row>
    <row r="1309" spans="1:86" x14ac:dyDescent="0.25">
      <c r="A1309">
        <v>1306</v>
      </c>
      <c r="B1309" t="s">
        <v>86</v>
      </c>
      <c r="C1309" t="s">
        <v>87</v>
      </c>
      <c r="D1309" t="s">
        <v>7630</v>
      </c>
      <c r="E1309" t="s">
        <v>1476</v>
      </c>
      <c r="F1309" t="s">
        <v>593</v>
      </c>
      <c r="H1309" t="s">
        <v>594</v>
      </c>
      <c r="I1309" t="s">
        <v>595</v>
      </c>
      <c r="J1309" t="s">
        <v>596</v>
      </c>
      <c r="P1309" t="s">
        <v>597</v>
      </c>
      <c r="Q1309" t="s">
        <v>95</v>
      </c>
      <c r="Z1309" t="s">
        <v>1754</v>
      </c>
      <c r="AB1309" t="s">
        <v>97</v>
      </c>
      <c r="AC1309" t="s">
        <v>1754</v>
      </c>
      <c r="AD1309" t="s">
        <v>2571</v>
      </c>
      <c r="AE1309" t="s">
        <v>7631</v>
      </c>
      <c r="AI1309" t="s">
        <v>7632</v>
      </c>
      <c r="AJ1309" t="s">
        <v>7632</v>
      </c>
      <c r="AK1309" t="s">
        <v>7632</v>
      </c>
      <c r="AL1309" t="s">
        <v>839</v>
      </c>
      <c r="AN1309" t="s">
        <v>1485</v>
      </c>
      <c r="AO1309" t="s">
        <v>1486</v>
      </c>
      <c r="AV1309" t="s">
        <v>7633</v>
      </c>
      <c r="AW1309" t="s">
        <v>7634</v>
      </c>
      <c r="AX1309">
        <v>88</v>
      </c>
      <c r="AY1309" t="s">
        <v>6331</v>
      </c>
      <c r="AZ1309" t="s">
        <v>6332</v>
      </c>
      <c r="BA1309" t="s">
        <v>6333</v>
      </c>
      <c r="BB1309" t="s">
        <v>6334</v>
      </c>
      <c r="BC1309" t="s">
        <v>6335</v>
      </c>
      <c r="BJ1309" t="s">
        <v>809</v>
      </c>
      <c r="BO1309" t="s">
        <v>110</v>
      </c>
      <c r="BP1309" t="s">
        <v>111</v>
      </c>
      <c r="BQ1309" t="s">
        <v>112</v>
      </c>
      <c r="BR1309" t="s">
        <v>810</v>
      </c>
      <c r="BS1309" t="s">
        <v>6336</v>
      </c>
      <c r="BT1309" t="s">
        <v>812</v>
      </c>
      <c r="BU1309" t="s">
        <v>116</v>
      </c>
      <c r="BV1309" t="s">
        <v>602</v>
      </c>
      <c r="CF1309">
        <v>4</v>
      </c>
      <c r="CG1309">
        <v>1</v>
      </c>
      <c r="CH1309" t="s">
        <v>4763</v>
      </c>
    </row>
    <row r="1310" spans="1:86" x14ac:dyDescent="0.25">
      <c r="A1310">
        <v>1307</v>
      </c>
      <c r="B1310" t="s">
        <v>86</v>
      </c>
      <c r="C1310" t="s">
        <v>87</v>
      </c>
      <c r="D1310" t="s">
        <v>7635</v>
      </c>
      <c r="E1310" t="s">
        <v>1476</v>
      </c>
      <c r="F1310" t="s">
        <v>593</v>
      </c>
      <c r="H1310" t="s">
        <v>594</v>
      </c>
      <c r="I1310" t="s">
        <v>595</v>
      </c>
      <c r="J1310" t="s">
        <v>596</v>
      </c>
      <c r="P1310" t="s">
        <v>597</v>
      </c>
      <c r="Q1310" t="s">
        <v>95</v>
      </c>
      <c r="Z1310" t="s">
        <v>4917</v>
      </c>
      <c r="AB1310" t="s">
        <v>97</v>
      </c>
      <c r="AC1310" t="s">
        <v>4917</v>
      </c>
      <c r="AD1310" t="s">
        <v>2571</v>
      </c>
      <c r="AE1310" t="s">
        <v>7636</v>
      </c>
      <c r="AI1310" t="s">
        <v>364</v>
      </c>
      <c r="AJ1310" t="s">
        <v>364</v>
      </c>
      <c r="AK1310" t="s">
        <v>364</v>
      </c>
      <c r="AL1310" t="s">
        <v>4782</v>
      </c>
      <c r="AN1310" t="s">
        <v>1485</v>
      </c>
      <c r="AO1310" t="s">
        <v>1486</v>
      </c>
      <c r="AV1310" t="s">
        <v>7637</v>
      </c>
      <c r="AW1310" t="s">
        <v>7638</v>
      </c>
      <c r="AX1310">
        <v>63</v>
      </c>
      <c r="AY1310" t="s">
        <v>7639</v>
      </c>
      <c r="AZ1310" t="s">
        <v>7640</v>
      </c>
      <c r="BA1310" t="s">
        <v>2989</v>
      </c>
      <c r="BB1310" t="s">
        <v>2990</v>
      </c>
      <c r="BC1310" t="s">
        <v>7641</v>
      </c>
      <c r="BM1310" t="s">
        <v>1005</v>
      </c>
      <c r="BN1310" t="s">
        <v>1004</v>
      </c>
      <c r="BO1310" t="s">
        <v>110</v>
      </c>
      <c r="BP1310" t="s">
        <v>111</v>
      </c>
      <c r="BQ1310" t="s">
        <v>112</v>
      </c>
      <c r="BR1310" t="s">
        <v>2223</v>
      </c>
      <c r="BS1310" t="s">
        <v>2992</v>
      </c>
      <c r="BT1310" t="s">
        <v>983</v>
      </c>
      <c r="BU1310" t="s">
        <v>116</v>
      </c>
      <c r="BV1310" t="s">
        <v>475</v>
      </c>
      <c r="CF1310">
        <v>6</v>
      </c>
      <c r="CG1310">
        <v>3</v>
      </c>
      <c r="CH1310" t="s">
        <v>4763</v>
      </c>
    </row>
    <row r="1311" spans="1:86" x14ac:dyDescent="0.25">
      <c r="A1311">
        <v>1308</v>
      </c>
      <c r="B1311" t="s">
        <v>86</v>
      </c>
      <c r="C1311" t="s">
        <v>87</v>
      </c>
      <c r="D1311" t="s">
        <v>7642</v>
      </c>
      <c r="E1311" t="s">
        <v>1476</v>
      </c>
      <c r="F1311" t="s">
        <v>593</v>
      </c>
      <c r="H1311" t="s">
        <v>594</v>
      </c>
      <c r="I1311" t="s">
        <v>595</v>
      </c>
      <c r="J1311" t="s">
        <v>596</v>
      </c>
      <c r="P1311" t="s">
        <v>597</v>
      </c>
      <c r="Q1311" t="s">
        <v>95</v>
      </c>
      <c r="Z1311" t="s">
        <v>1754</v>
      </c>
      <c r="AB1311" t="s">
        <v>97</v>
      </c>
      <c r="AC1311" t="s">
        <v>1754</v>
      </c>
      <c r="AD1311" t="s">
        <v>1990</v>
      </c>
      <c r="AE1311" t="s">
        <v>7643</v>
      </c>
      <c r="AI1311" t="s">
        <v>364</v>
      </c>
      <c r="AJ1311" t="s">
        <v>364</v>
      </c>
      <c r="AK1311" t="s">
        <v>364</v>
      </c>
      <c r="AL1311" t="s">
        <v>4782</v>
      </c>
      <c r="AN1311" t="s">
        <v>1485</v>
      </c>
      <c r="AO1311" t="s">
        <v>1486</v>
      </c>
      <c r="AV1311" t="s">
        <v>7644</v>
      </c>
      <c r="AW1311" t="s">
        <v>7645</v>
      </c>
      <c r="AX1311">
        <v>137</v>
      </c>
      <c r="AY1311" t="s">
        <v>7646</v>
      </c>
      <c r="AZ1311" t="s">
        <v>7647</v>
      </c>
      <c r="BA1311" t="s">
        <v>806</v>
      </c>
      <c r="BB1311" t="s">
        <v>843</v>
      </c>
      <c r="BC1311" t="s">
        <v>7648</v>
      </c>
      <c r="BO1311" t="s">
        <v>110</v>
      </c>
      <c r="BP1311" t="s">
        <v>111</v>
      </c>
      <c r="BQ1311" t="s">
        <v>112</v>
      </c>
      <c r="BR1311" t="s">
        <v>810</v>
      </c>
      <c r="BS1311" t="s">
        <v>811</v>
      </c>
      <c r="BT1311" t="s">
        <v>845</v>
      </c>
      <c r="BU1311" t="s">
        <v>116</v>
      </c>
      <c r="BV1311" t="s">
        <v>187</v>
      </c>
      <c r="CF1311">
        <v>4</v>
      </c>
      <c r="CG1311">
        <v>1</v>
      </c>
      <c r="CH1311" t="s">
        <v>4763</v>
      </c>
    </row>
    <row r="1312" spans="1:86" x14ac:dyDescent="0.25">
      <c r="A1312">
        <v>1309</v>
      </c>
      <c r="B1312" t="s">
        <v>86</v>
      </c>
      <c r="C1312" t="s">
        <v>87</v>
      </c>
      <c r="D1312" t="s">
        <v>7649</v>
      </c>
      <c r="E1312" t="s">
        <v>1476</v>
      </c>
      <c r="F1312" t="s">
        <v>593</v>
      </c>
      <c r="H1312" t="s">
        <v>594</v>
      </c>
      <c r="I1312" t="s">
        <v>595</v>
      </c>
      <c r="J1312" t="s">
        <v>596</v>
      </c>
      <c r="P1312" t="s">
        <v>597</v>
      </c>
      <c r="Q1312" t="s">
        <v>95</v>
      </c>
      <c r="Z1312" t="s">
        <v>1754</v>
      </c>
      <c r="AB1312" t="s">
        <v>97</v>
      </c>
      <c r="AC1312" t="s">
        <v>1754</v>
      </c>
      <c r="AD1312" t="s">
        <v>1943</v>
      </c>
      <c r="AE1312" t="s">
        <v>7650</v>
      </c>
      <c r="AI1312" t="s">
        <v>364</v>
      </c>
      <c r="AJ1312" t="s">
        <v>364</v>
      </c>
      <c r="AK1312" t="s">
        <v>364</v>
      </c>
      <c r="AL1312" t="s">
        <v>4782</v>
      </c>
      <c r="AN1312" t="s">
        <v>1485</v>
      </c>
      <c r="AO1312" t="s">
        <v>1486</v>
      </c>
      <c r="AV1312" t="s">
        <v>7651</v>
      </c>
      <c r="AW1312" t="s">
        <v>7652</v>
      </c>
      <c r="AX1312">
        <v>137</v>
      </c>
      <c r="AY1312" t="s">
        <v>841</v>
      </c>
      <c r="AZ1312" t="s">
        <v>842</v>
      </c>
      <c r="BA1312" t="s">
        <v>806</v>
      </c>
      <c r="BB1312" t="s">
        <v>843</v>
      </c>
      <c r="BC1312" t="s">
        <v>844</v>
      </c>
      <c r="BO1312" t="s">
        <v>110</v>
      </c>
      <c r="BP1312" t="s">
        <v>111</v>
      </c>
      <c r="BQ1312" t="s">
        <v>112</v>
      </c>
      <c r="BR1312" t="s">
        <v>810</v>
      </c>
      <c r="BS1312" t="s">
        <v>811</v>
      </c>
      <c r="BT1312" t="s">
        <v>845</v>
      </c>
      <c r="BU1312" t="s">
        <v>116</v>
      </c>
      <c r="BV1312" t="s">
        <v>475</v>
      </c>
      <c r="CF1312">
        <v>4</v>
      </c>
      <c r="CG1312">
        <v>1</v>
      </c>
      <c r="CH1312" t="s">
        <v>4763</v>
      </c>
    </row>
    <row r="1313" spans="1:86" x14ac:dyDescent="0.25">
      <c r="A1313">
        <v>1310</v>
      </c>
      <c r="B1313" t="s">
        <v>86</v>
      </c>
      <c r="C1313" t="s">
        <v>87</v>
      </c>
      <c r="D1313" t="s">
        <v>7653</v>
      </c>
      <c r="E1313" t="s">
        <v>1476</v>
      </c>
      <c r="F1313" t="s">
        <v>593</v>
      </c>
      <c r="H1313" t="s">
        <v>594</v>
      </c>
      <c r="I1313" t="s">
        <v>595</v>
      </c>
      <c r="J1313" t="s">
        <v>596</v>
      </c>
      <c r="P1313" t="s">
        <v>597</v>
      </c>
      <c r="Q1313" t="s">
        <v>95</v>
      </c>
      <c r="Z1313" t="s">
        <v>1675</v>
      </c>
      <c r="AB1313" t="s">
        <v>97</v>
      </c>
      <c r="AC1313" t="s">
        <v>1675</v>
      </c>
      <c r="AD1313" t="s">
        <v>230</v>
      </c>
      <c r="AE1313" t="s">
        <v>7654</v>
      </c>
      <c r="AI1313" t="s">
        <v>4781</v>
      </c>
      <c r="AJ1313" t="s">
        <v>4781</v>
      </c>
      <c r="AK1313" t="s">
        <v>4781</v>
      </c>
      <c r="AL1313" t="s">
        <v>4782</v>
      </c>
      <c r="AN1313" t="s">
        <v>1485</v>
      </c>
      <c r="AO1313" t="s">
        <v>1486</v>
      </c>
      <c r="AV1313" t="s">
        <v>7655</v>
      </c>
      <c r="AW1313" t="s">
        <v>7656</v>
      </c>
      <c r="AX1313">
        <v>144</v>
      </c>
      <c r="AY1313" t="s">
        <v>7657</v>
      </c>
      <c r="AZ1313" t="s">
        <v>7658</v>
      </c>
      <c r="BA1313" t="s">
        <v>7659</v>
      </c>
      <c r="BB1313" t="s">
        <v>7660</v>
      </c>
      <c r="BH1313" t="s">
        <v>7661</v>
      </c>
      <c r="BI1313" t="s">
        <v>7662</v>
      </c>
      <c r="BJ1313" t="s">
        <v>3652</v>
      </c>
      <c r="BO1313" t="s">
        <v>110</v>
      </c>
      <c r="BP1313" t="s">
        <v>111</v>
      </c>
      <c r="BQ1313" t="s">
        <v>112</v>
      </c>
      <c r="BR1313" t="s">
        <v>7663</v>
      </c>
      <c r="BS1313" t="s">
        <v>7661</v>
      </c>
      <c r="BT1313" t="s">
        <v>5479</v>
      </c>
      <c r="BU1313" t="s">
        <v>116</v>
      </c>
      <c r="BV1313" t="s">
        <v>475</v>
      </c>
      <c r="CF1313">
        <v>4</v>
      </c>
      <c r="CG1313">
        <v>3</v>
      </c>
      <c r="CH1313" t="s">
        <v>4763</v>
      </c>
    </row>
    <row r="1314" spans="1:86" x14ac:dyDescent="0.25">
      <c r="A1314">
        <v>1311</v>
      </c>
      <c r="B1314" t="s">
        <v>86</v>
      </c>
      <c r="C1314" t="s">
        <v>87</v>
      </c>
      <c r="D1314" t="s">
        <v>7664</v>
      </c>
      <c r="E1314" t="s">
        <v>1476</v>
      </c>
      <c r="F1314" t="s">
        <v>593</v>
      </c>
      <c r="H1314" t="s">
        <v>594</v>
      </c>
      <c r="I1314" t="s">
        <v>595</v>
      </c>
      <c r="J1314" t="s">
        <v>596</v>
      </c>
      <c r="P1314" t="s">
        <v>597</v>
      </c>
      <c r="Q1314" t="s">
        <v>95</v>
      </c>
      <c r="Z1314" t="s">
        <v>1675</v>
      </c>
      <c r="AB1314" t="s">
        <v>97</v>
      </c>
      <c r="AC1314" t="s">
        <v>1675</v>
      </c>
      <c r="AD1314" t="s">
        <v>4780</v>
      </c>
      <c r="AE1314" t="s">
        <v>5399</v>
      </c>
      <c r="AI1314" t="s">
        <v>4781</v>
      </c>
      <c r="AJ1314" t="s">
        <v>4781</v>
      </c>
      <c r="AK1314" t="s">
        <v>4781</v>
      </c>
      <c r="AL1314" t="s">
        <v>4782</v>
      </c>
      <c r="AN1314" t="s">
        <v>1485</v>
      </c>
      <c r="AO1314" t="s">
        <v>1486</v>
      </c>
      <c r="AV1314" t="s">
        <v>7665</v>
      </c>
      <c r="AW1314" t="s">
        <v>7666</v>
      </c>
      <c r="AX1314">
        <v>52</v>
      </c>
      <c r="AY1314" t="s">
        <v>5684</v>
      </c>
      <c r="AZ1314" t="s">
        <v>5685</v>
      </c>
      <c r="BA1314" t="s">
        <v>2027</v>
      </c>
      <c r="BB1314" t="s">
        <v>2028</v>
      </c>
      <c r="BC1314" t="s">
        <v>5403</v>
      </c>
      <c r="BO1314" t="s">
        <v>110</v>
      </c>
      <c r="BP1314" t="s">
        <v>111</v>
      </c>
      <c r="BQ1314" t="s">
        <v>112</v>
      </c>
      <c r="BR1314" t="s">
        <v>239</v>
      </c>
      <c r="BS1314" t="s">
        <v>1697</v>
      </c>
      <c r="BT1314" t="s">
        <v>625</v>
      </c>
      <c r="BU1314" t="s">
        <v>116</v>
      </c>
      <c r="BV1314" t="s">
        <v>475</v>
      </c>
      <c r="CF1314">
        <v>5</v>
      </c>
      <c r="CG1314">
        <v>1</v>
      </c>
      <c r="CH1314" t="s">
        <v>4763</v>
      </c>
    </row>
    <row r="1315" spans="1:86" x14ac:dyDescent="0.25">
      <c r="A1315">
        <v>1312</v>
      </c>
      <c r="B1315" t="s">
        <v>86</v>
      </c>
      <c r="C1315" t="s">
        <v>87</v>
      </c>
      <c r="D1315" t="s">
        <v>7667</v>
      </c>
      <c r="E1315" t="s">
        <v>1476</v>
      </c>
      <c r="F1315" t="s">
        <v>593</v>
      </c>
      <c r="H1315" t="s">
        <v>594</v>
      </c>
      <c r="I1315" t="s">
        <v>595</v>
      </c>
      <c r="J1315" t="s">
        <v>596</v>
      </c>
      <c r="P1315" t="s">
        <v>597</v>
      </c>
      <c r="Q1315" t="s">
        <v>95</v>
      </c>
      <c r="Z1315" t="s">
        <v>1675</v>
      </c>
      <c r="AB1315" t="s">
        <v>97</v>
      </c>
      <c r="AC1315" t="s">
        <v>1675</v>
      </c>
      <c r="AD1315" t="s">
        <v>4780</v>
      </c>
      <c r="AE1315" t="s">
        <v>7668</v>
      </c>
      <c r="AI1315" t="s">
        <v>7669</v>
      </c>
      <c r="AJ1315" t="s">
        <v>7669</v>
      </c>
      <c r="AK1315" t="s">
        <v>7669</v>
      </c>
      <c r="AL1315" t="s">
        <v>7670</v>
      </c>
      <c r="AN1315" t="s">
        <v>1485</v>
      </c>
      <c r="AO1315" t="s">
        <v>1486</v>
      </c>
      <c r="AV1315" t="s">
        <v>7671</v>
      </c>
      <c r="AW1315" t="s">
        <v>7672</v>
      </c>
      <c r="AX1315">
        <v>58</v>
      </c>
      <c r="AY1315" t="s">
        <v>7673</v>
      </c>
      <c r="AZ1315" t="s">
        <v>7674</v>
      </c>
      <c r="BA1315" t="s">
        <v>2027</v>
      </c>
      <c r="BB1315" t="s">
        <v>2028</v>
      </c>
      <c r="BC1315" t="s">
        <v>7675</v>
      </c>
      <c r="BO1315" t="s">
        <v>110</v>
      </c>
      <c r="BP1315" t="s">
        <v>111</v>
      </c>
      <c r="BQ1315" t="s">
        <v>112</v>
      </c>
      <c r="BR1315" t="s">
        <v>1881</v>
      </c>
      <c r="BS1315" t="s">
        <v>3891</v>
      </c>
      <c r="BT1315" t="s">
        <v>625</v>
      </c>
      <c r="BU1315" t="s">
        <v>116</v>
      </c>
      <c r="BV1315" t="s">
        <v>137</v>
      </c>
      <c r="CF1315">
        <v>6</v>
      </c>
      <c r="CG1315">
        <v>1</v>
      </c>
      <c r="CH1315" t="s">
        <v>4763</v>
      </c>
    </row>
    <row r="1316" spans="1:86" x14ac:dyDescent="0.25">
      <c r="A1316">
        <v>1313</v>
      </c>
      <c r="B1316" t="s">
        <v>86</v>
      </c>
      <c r="C1316" t="s">
        <v>87</v>
      </c>
      <c r="D1316" t="s">
        <v>7676</v>
      </c>
      <c r="E1316" t="s">
        <v>1476</v>
      </c>
      <c r="F1316" t="s">
        <v>593</v>
      </c>
      <c r="H1316" t="s">
        <v>594</v>
      </c>
      <c r="I1316" t="s">
        <v>595</v>
      </c>
      <c r="J1316" t="s">
        <v>596</v>
      </c>
      <c r="P1316" t="s">
        <v>597</v>
      </c>
      <c r="Q1316" t="s">
        <v>95</v>
      </c>
      <c r="Z1316" t="s">
        <v>1675</v>
      </c>
      <c r="AB1316" t="s">
        <v>97</v>
      </c>
      <c r="AC1316" t="s">
        <v>1675</v>
      </c>
      <c r="AD1316" t="s">
        <v>4780</v>
      </c>
      <c r="AE1316" t="s">
        <v>6358</v>
      </c>
      <c r="AI1316" t="s">
        <v>4781</v>
      </c>
      <c r="AJ1316" t="s">
        <v>4781</v>
      </c>
      <c r="AK1316" t="s">
        <v>4781</v>
      </c>
      <c r="AL1316" t="s">
        <v>4782</v>
      </c>
      <c r="AN1316" t="s">
        <v>1485</v>
      </c>
      <c r="AO1316" t="s">
        <v>1486</v>
      </c>
      <c r="AV1316" t="s">
        <v>7677</v>
      </c>
      <c r="AW1316" t="s">
        <v>7678</v>
      </c>
      <c r="AX1316">
        <v>51</v>
      </c>
      <c r="AY1316" t="s">
        <v>5421</v>
      </c>
      <c r="AZ1316" t="s">
        <v>5422</v>
      </c>
      <c r="BA1316" t="s">
        <v>2266</v>
      </c>
      <c r="BB1316" t="s">
        <v>2440</v>
      </c>
      <c r="BC1316" t="s">
        <v>5423</v>
      </c>
      <c r="BF1316" t="s">
        <v>1783</v>
      </c>
      <c r="BO1316" t="s">
        <v>110</v>
      </c>
      <c r="BP1316" t="s">
        <v>111</v>
      </c>
      <c r="BQ1316" t="s">
        <v>112</v>
      </c>
      <c r="BR1316" t="s">
        <v>239</v>
      </c>
      <c r="BS1316" t="s">
        <v>2910</v>
      </c>
      <c r="BT1316" t="s">
        <v>1506</v>
      </c>
      <c r="BU1316" t="s">
        <v>116</v>
      </c>
      <c r="BV1316" t="s">
        <v>475</v>
      </c>
      <c r="CF1316">
        <v>6</v>
      </c>
      <c r="CG1316">
        <v>1</v>
      </c>
      <c r="CH1316" t="s">
        <v>4763</v>
      </c>
    </row>
    <row r="1317" spans="1:86" x14ac:dyDescent="0.25">
      <c r="A1317">
        <v>1314</v>
      </c>
      <c r="B1317" t="s">
        <v>86</v>
      </c>
      <c r="C1317" t="s">
        <v>87</v>
      </c>
      <c r="D1317" t="s">
        <v>7679</v>
      </c>
      <c r="E1317" t="s">
        <v>1476</v>
      </c>
      <c r="F1317" t="s">
        <v>593</v>
      </c>
      <c r="H1317" t="s">
        <v>594</v>
      </c>
      <c r="I1317" t="s">
        <v>595</v>
      </c>
      <c r="J1317" t="s">
        <v>596</v>
      </c>
      <c r="P1317" t="s">
        <v>597</v>
      </c>
      <c r="Q1317" t="s">
        <v>95</v>
      </c>
      <c r="Z1317" t="s">
        <v>1675</v>
      </c>
      <c r="AB1317" t="s">
        <v>97</v>
      </c>
      <c r="AC1317" t="s">
        <v>1675</v>
      </c>
      <c r="AD1317" t="s">
        <v>4780</v>
      </c>
      <c r="AE1317" t="s">
        <v>3322</v>
      </c>
      <c r="AI1317" t="s">
        <v>4781</v>
      </c>
      <c r="AJ1317" t="s">
        <v>4781</v>
      </c>
      <c r="AK1317" t="s">
        <v>4781</v>
      </c>
      <c r="AL1317" t="s">
        <v>4782</v>
      </c>
      <c r="AN1317" t="s">
        <v>1485</v>
      </c>
      <c r="AO1317" t="s">
        <v>1486</v>
      </c>
      <c r="AV1317" t="s">
        <v>7680</v>
      </c>
      <c r="AW1317" t="s">
        <v>7681</v>
      </c>
      <c r="AX1317">
        <v>166</v>
      </c>
      <c r="AY1317" t="s">
        <v>7008</v>
      </c>
      <c r="AZ1317" t="s">
        <v>7009</v>
      </c>
      <c r="BA1317" t="s">
        <v>3328</v>
      </c>
      <c r="BB1317" t="s">
        <v>3329</v>
      </c>
      <c r="BC1317" t="s">
        <v>3330</v>
      </c>
      <c r="BO1317" t="s">
        <v>110</v>
      </c>
      <c r="BP1317" t="s">
        <v>111</v>
      </c>
      <c r="BQ1317" t="s">
        <v>112</v>
      </c>
      <c r="BR1317" t="s">
        <v>3021</v>
      </c>
      <c r="BS1317" t="s">
        <v>3331</v>
      </c>
      <c r="BT1317" t="s">
        <v>3332</v>
      </c>
      <c r="BU1317" t="s">
        <v>116</v>
      </c>
      <c r="BV1317" t="s">
        <v>187</v>
      </c>
      <c r="CF1317">
        <v>4</v>
      </c>
      <c r="CG1317">
        <v>1</v>
      </c>
      <c r="CH1317" t="s">
        <v>4763</v>
      </c>
    </row>
    <row r="1318" spans="1:86" x14ac:dyDescent="0.25">
      <c r="A1318">
        <v>1315</v>
      </c>
      <c r="B1318" t="s">
        <v>86</v>
      </c>
      <c r="C1318" t="s">
        <v>87</v>
      </c>
      <c r="D1318" t="s">
        <v>7682</v>
      </c>
      <c r="E1318" t="s">
        <v>1476</v>
      </c>
      <c r="F1318" t="s">
        <v>593</v>
      </c>
      <c r="H1318" t="s">
        <v>594</v>
      </c>
      <c r="I1318" t="s">
        <v>595</v>
      </c>
      <c r="J1318" t="s">
        <v>596</v>
      </c>
      <c r="P1318" t="s">
        <v>597</v>
      </c>
      <c r="Q1318" t="s">
        <v>95</v>
      </c>
      <c r="Z1318" t="s">
        <v>1675</v>
      </c>
      <c r="AB1318" t="s">
        <v>97</v>
      </c>
      <c r="AC1318" t="s">
        <v>1675</v>
      </c>
      <c r="AD1318" t="s">
        <v>448</v>
      </c>
      <c r="AE1318" t="s">
        <v>6372</v>
      </c>
      <c r="AI1318" t="s">
        <v>4781</v>
      </c>
      <c r="AJ1318" t="s">
        <v>4781</v>
      </c>
      <c r="AK1318" t="s">
        <v>4781</v>
      </c>
      <c r="AL1318" t="s">
        <v>4782</v>
      </c>
      <c r="AN1318" t="s">
        <v>1485</v>
      </c>
      <c r="AO1318" t="s">
        <v>1486</v>
      </c>
      <c r="AV1318" t="s">
        <v>7683</v>
      </c>
      <c r="AW1318" t="s">
        <v>7684</v>
      </c>
      <c r="AX1318">
        <v>59</v>
      </c>
      <c r="AY1318" t="s">
        <v>6365</v>
      </c>
      <c r="AZ1318" t="s">
        <v>6366</v>
      </c>
      <c r="BA1318" t="s">
        <v>6067</v>
      </c>
      <c r="BB1318" t="s">
        <v>5826</v>
      </c>
      <c r="BC1318" t="s">
        <v>6367</v>
      </c>
      <c r="BO1318" t="s">
        <v>110</v>
      </c>
      <c r="BP1318" t="s">
        <v>111</v>
      </c>
      <c r="BQ1318" t="s">
        <v>112</v>
      </c>
      <c r="BR1318" t="s">
        <v>1794</v>
      </c>
      <c r="BS1318" t="s">
        <v>6069</v>
      </c>
      <c r="BT1318" t="s">
        <v>254</v>
      </c>
      <c r="BU1318" t="s">
        <v>116</v>
      </c>
      <c r="BV1318" t="s">
        <v>475</v>
      </c>
      <c r="CF1318">
        <v>6</v>
      </c>
      <c r="CG1318">
        <v>1</v>
      </c>
      <c r="CH1318" t="s">
        <v>4763</v>
      </c>
    </row>
    <row r="1319" spans="1:86" x14ac:dyDescent="0.25">
      <c r="A1319">
        <v>1316</v>
      </c>
      <c r="B1319" t="s">
        <v>86</v>
      </c>
      <c r="C1319" t="s">
        <v>87</v>
      </c>
      <c r="D1319" t="s">
        <v>7685</v>
      </c>
      <c r="E1319" t="s">
        <v>1476</v>
      </c>
      <c r="F1319" t="s">
        <v>593</v>
      </c>
      <c r="H1319" t="s">
        <v>594</v>
      </c>
      <c r="I1319" t="s">
        <v>595</v>
      </c>
      <c r="J1319" t="s">
        <v>596</v>
      </c>
      <c r="P1319" t="s">
        <v>597</v>
      </c>
      <c r="Q1319" t="s">
        <v>95</v>
      </c>
      <c r="Z1319" t="s">
        <v>1675</v>
      </c>
      <c r="AB1319" t="s">
        <v>97</v>
      </c>
      <c r="AC1319" t="s">
        <v>1675</v>
      </c>
      <c r="AD1319" t="s">
        <v>7686</v>
      </c>
      <c r="AE1319" t="s">
        <v>7687</v>
      </c>
      <c r="AI1319" t="s">
        <v>165</v>
      </c>
      <c r="AJ1319" t="s">
        <v>165</v>
      </c>
      <c r="AK1319" t="s">
        <v>165</v>
      </c>
      <c r="AL1319" t="s">
        <v>166</v>
      </c>
      <c r="AN1319" t="s">
        <v>1485</v>
      </c>
      <c r="AO1319" t="s">
        <v>1486</v>
      </c>
      <c r="AV1319" t="s">
        <v>7688</v>
      </c>
      <c r="AW1319" t="s">
        <v>7689</v>
      </c>
      <c r="AX1319">
        <v>65</v>
      </c>
      <c r="AY1319" t="s">
        <v>2264</v>
      </c>
      <c r="AZ1319" t="s">
        <v>2265</v>
      </c>
      <c r="BA1319" t="s">
        <v>2266</v>
      </c>
      <c r="BB1319" t="s">
        <v>1781</v>
      </c>
      <c r="BC1319" t="s">
        <v>2267</v>
      </c>
      <c r="BF1319" t="s">
        <v>2030</v>
      </c>
      <c r="BM1319" t="s">
        <v>2031</v>
      </c>
      <c r="BN1319" t="s">
        <v>2032</v>
      </c>
      <c r="BO1319" t="s">
        <v>110</v>
      </c>
      <c r="BP1319" t="s">
        <v>111</v>
      </c>
      <c r="BQ1319" t="s">
        <v>112</v>
      </c>
      <c r="BR1319" t="s">
        <v>239</v>
      </c>
      <c r="BS1319" t="s">
        <v>1784</v>
      </c>
      <c r="BT1319" t="s">
        <v>254</v>
      </c>
      <c r="BU1319" t="s">
        <v>116</v>
      </c>
      <c r="BV1319" t="s">
        <v>2039</v>
      </c>
      <c r="CF1319">
        <v>6</v>
      </c>
      <c r="CG1319">
        <v>1</v>
      </c>
      <c r="CH1319" t="s">
        <v>4763</v>
      </c>
    </row>
    <row r="1320" spans="1:86" x14ac:dyDescent="0.25">
      <c r="A1320">
        <v>1317</v>
      </c>
      <c r="B1320" t="s">
        <v>86</v>
      </c>
      <c r="C1320" t="s">
        <v>87</v>
      </c>
      <c r="D1320" t="s">
        <v>7690</v>
      </c>
      <c r="E1320" t="s">
        <v>1476</v>
      </c>
      <c r="F1320" t="s">
        <v>593</v>
      </c>
      <c r="H1320" t="s">
        <v>594</v>
      </c>
      <c r="I1320" t="s">
        <v>595</v>
      </c>
      <c r="J1320" t="s">
        <v>596</v>
      </c>
      <c r="P1320" t="s">
        <v>597</v>
      </c>
      <c r="Q1320" t="s">
        <v>95</v>
      </c>
      <c r="Z1320" t="s">
        <v>5118</v>
      </c>
      <c r="AB1320" t="s">
        <v>97</v>
      </c>
      <c r="AC1320" t="s">
        <v>5118</v>
      </c>
      <c r="AD1320" t="s">
        <v>1686</v>
      </c>
      <c r="AE1320" t="s">
        <v>7691</v>
      </c>
      <c r="AI1320" t="s">
        <v>4781</v>
      </c>
      <c r="AJ1320" t="s">
        <v>4781</v>
      </c>
      <c r="AK1320" t="s">
        <v>4781</v>
      </c>
      <c r="AL1320" t="s">
        <v>4782</v>
      </c>
      <c r="AN1320" t="s">
        <v>1485</v>
      </c>
      <c r="AO1320" t="s">
        <v>1486</v>
      </c>
      <c r="AV1320" t="s">
        <v>7692</v>
      </c>
      <c r="AW1320" t="s">
        <v>7693</v>
      </c>
      <c r="AX1320">
        <v>107</v>
      </c>
      <c r="AY1320" t="s">
        <v>7694</v>
      </c>
      <c r="AZ1320" t="s">
        <v>7695</v>
      </c>
      <c r="BA1320" t="s">
        <v>7696</v>
      </c>
      <c r="BB1320" t="s">
        <v>459</v>
      </c>
      <c r="BC1320" t="s">
        <v>7697</v>
      </c>
      <c r="BJ1320" t="s">
        <v>460</v>
      </c>
      <c r="BO1320" t="s">
        <v>110</v>
      </c>
      <c r="BP1320" t="s">
        <v>111</v>
      </c>
      <c r="BQ1320" t="s">
        <v>112</v>
      </c>
      <c r="BR1320" t="s">
        <v>272</v>
      </c>
      <c r="BS1320" t="s">
        <v>461</v>
      </c>
      <c r="BT1320" t="s">
        <v>462</v>
      </c>
      <c r="BU1320" t="s">
        <v>116</v>
      </c>
      <c r="BV1320" t="s">
        <v>137</v>
      </c>
      <c r="CF1320">
        <v>6</v>
      </c>
      <c r="CG1320">
        <v>1</v>
      </c>
      <c r="CH1320" t="s">
        <v>4763</v>
      </c>
    </row>
    <row r="1321" spans="1:86" x14ac:dyDescent="0.25">
      <c r="A1321">
        <v>1318</v>
      </c>
      <c r="B1321" t="s">
        <v>86</v>
      </c>
      <c r="C1321" t="s">
        <v>87</v>
      </c>
      <c r="D1321" t="s">
        <v>7698</v>
      </c>
      <c r="E1321" t="s">
        <v>1476</v>
      </c>
      <c r="F1321" t="s">
        <v>593</v>
      </c>
      <c r="H1321" t="s">
        <v>594</v>
      </c>
      <c r="I1321" t="s">
        <v>595</v>
      </c>
      <c r="J1321" t="s">
        <v>596</v>
      </c>
      <c r="P1321" t="s">
        <v>597</v>
      </c>
      <c r="Q1321" t="s">
        <v>95</v>
      </c>
      <c r="Z1321" t="s">
        <v>6678</v>
      </c>
      <c r="AB1321" t="s">
        <v>97</v>
      </c>
      <c r="AC1321" t="s">
        <v>6678</v>
      </c>
      <c r="AD1321" t="s">
        <v>448</v>
      </c>
      <c r="AE1321" t="s">
        <v>7617</v>
      </c>
      <c r="AI1321" t="s">
        <v>1077</v>
      </c>
      <c r="AJ1321" t="s">
        <v>1077</v>
      </c>
      <c r="AK1321" t="s">
        <v>1077</v>
      </c>
      <c r="AL1321" t="s">
        <v>490</v>
      </c>
      <c r="AN1321" t="s">
        <v>1485</v>
      </c>
      <c r="AO1321" t="s">
        <v>1486</v>
      </c>
      <c r="AV1321" t="s">
        <v>7699</v>
      </c>
      <c r="AW1321" t="s">
        <v>7700</v>
      </c>
      <c r="AX1321">
        <v>111</v>
      </c>
      <c r="AY1321" t="s">
        <v>7701</v>
      </c>
      <c r="AZ1321" t="s">
        <v>7702</v>
      </c>
      <c r="BA1321" t="s">
        <v>2864</v>
      </c>
      <c r="BB1321" t="s">
        <v>2865</v>
      </c>
      <c r="BC1321" t="s">
        <v>2866</v>
      </c>
      <c r="BO1321" t="s">
        <v>110</v>
      </c>
      <c r="BP1321" t="s">
        <v>111</v>
      </c>
      <c r="BQ1321" t="s">
        <v>112</v>
      </c>
      <c r="BR1321" t="s">
        <v>1457</v>
      </c>
      <c r="BS1321" t="s">
        <v>2867</v>
      </c>
      <c r="BT1321" t="s">
        <v>136</v>
      </c>
      <c r="BU1321" t="s">
        <v>116</v>
      </c>
      <c r="BV1321" t="s">
        <v>137</v>
      </c>
      <c r="CF1321">
        <v>6</v>
      </c>
      <c r="CG1321">
        <v>1</v>
      </c>
      <c r="CH1321" t="s">
        <v>4763</v>
      </c>
    </row>
    <row r="1322" spans="1:86" x14ac:dyDescent="0.25">
      <c r="A1322">
        <v>1319</v>
      </c>
      <c r="B1322" t="s">
        <v>86</v>
      </c>
      <c r="C1322" t="s">
        <v>87</v>
      </c>
      <c r="D1322" t="s">
        <v>7703</v>
      </c>
      <c r="E1322" t="s">
        <v>1476</v>
      </c>
      <c r="F1322" t="s">
        <v>593</v>
      </c>
      <c r="H1322" t="s">
        <v>594</v>
      </c>
      <c r="I1322" t="s">
        <v>595</v>
      </c>
      <c r="J1322" t="s">
        <v>596</v>
      </c>
      <c r="P1322" t="s">
        <v>597</v>
      </c>
      <c r="Q1322" t="s">
        <v>95</v>
      </c>
      <c r="Z1322" t="s">
        <v>6678</v>
      </c>
      <c r="AB1322" t="s">
        <v>97</v>
      </c>
      <c r="AC1322" t="s">
        <v>6678</v>
      </c>
      <c r="AD1322" t="s">
        <v>2166</v>
      </c>
      <c r="AE1322" t="s">
        <v>7704</v>
      </c>
      <c r="AI1322" t="s">
        <v>1077</v>
      </c>
      <c r="AJ1322" t="s">
        <v>1077</v>
      </c>
      <c r="AK1322" t="s">
        <v>1077</v>
      </c>
      <c r="AL1322" t="s">
        <v>490</v>
      </c>
      <c r="AN1322" t="s">
        <v>1485</v>
      </c>
      <c r="AO1322" t="s">
        <v>1486</v>
      </c>
      <c r="AV1322" t="s">
        <v>2910</v>
      </c>
      <c r="AW1322" t="s">
        <v>2910</v>
      </c>
      <c r="AX1322">
        <v>47</v>
      </c>
      <c r="AY1322" t="s">
        <v>2929</v>
      </c>
      <c r="AZ1322" t="s">
        <v>2930</v>
      </c>
      <c r="BA1322" t="s">
        <v>2266</v>
      </c>
      <c r="BB1322" t="s">
        <v>2440</v>
      </c>
      <c r="BC1322" t="s">
        <v>2909</v>
      </c>
      <c r="BF1322" t="s">
        <v>2030</v>
      </c>
      <c r="BO1322" t="s">
        <v>110</v>
      </c>
      <c r="BP1322" t="s">
        <v>111</v>
      </c>
      <c r="BQ1322" t="s">
        <v>112</v>
      </c>
      <c r="BR1322" t="s">
        <v>239</v>
      </c>
      <c r="BS1322" t="s">
        <v>2910</v>
      </c>
      <c r="BT1322" t="s">
        <v>1506</v>
      </c>
      <c r="BU1322" t="s">
        <v>116</v>
      </c>
      <c r="BV1322" t="s">
        <v>137</v>
      </c>
      <c r="CF1322">
        <v>4</v>
      </c>
      <c r="CG1322">
        <v>1</v>
      </c>
      <c r="CH1322" t="s">
        <v>4763</v>
      </c>
    </row>
    <row r="1323" spans="1:86" x14ac:dyDescent="0.25">
      <c r="A1323">
        <v>1320</v>
      </c>
      <c r="B1323" t="s">
        <v>86</v>
      </c>
      <c r="C1323" t="s">
        <v>87</v>
      </c>
      <c r="D1323" t="s">
        <v>7705</v>
      </c>
      <c r="E1323" t="s">
        <v>1476</v>
      </c>
      <c r="F1323" t="s">
        <v>593</v>
      </c>
      <c r="H1323" t="s">
        <v>594</v>
      </c>
      <c r="I1323" t="s">
        <v>595</v>
      </c>
      <c r="J1323" t="s">
        <v>596</v>
      </c>
      <c r="P1323" t="s">
        <v>597</v>
      </c>
      <c r="Q1323" t="s">
        <v>95</v>
      </c>
      <c r="Z1323" t="s">
        <v>7706</v>
      </c>
      <c r="AB1323" t="s">
        <v>97</v>
      </c>
      <c r="AC1323" t="s">
        <v>7706</v>
      </c>
      <c r="AD1323" t="s">
        <v>7707</v>
      </c>
      <c r="AE1323" t="s">
        <v>7708</v>
      </c>
      <c r="AI1323" t="s">
        <v>1077</v>
      </c>
      <c r="AJ1323" t="s">
        <v>1077</v>
      </c>
      <c r="AK1323" t="s">
        <v>1077</v>
      </c>
      <c r="AL1323" t="s">
        <v>490</v>
      </c>
      <c r="AN1323" t="s">
        <v>1485</v>
      </c>
      <c r="AO1323" t="s">
        <v>1486</v>
      </c>
      <c r="AV1323" t="s">
        <v>7709</v>
      </c>
      <c r="AW1323" t="s">
        <v>7709</v>
      </c>
      <c r="AX1323">
        <v>132</v>
      </c>
      <c r="AY1323" t="s">
        <v>7710</v>
      </c>
      <c r="AZ1323" t="s">
        <v>7711</v>
      </c>
      <c r="BA1323" t="s">
        <v>7712</v>
      </c>
      <c r="BB1323" t="s">
        <v>7660</v>
      </c>
      <c r="BJ1323" t="s">
        <v>3652</v>
      </c>
      <c r="BO1323" t="s">
        <v>110</v>
      </c>
      <c r="BP1323" t="s">
        <v>111</v>
      </c>
      <c r="BQ1323" t="s">
        <v>112</v>
      </c>
      <c r="BR1323" t="s">
        <v>134</v>
      </c>
      <c r="BS1323" t="s">
        <v>3653</v>
      </c>
      <c r="BT1323" t="s">
        <v>5479</v>
      </c>
      <c r="BU1323" t="s">
        <v>116</v>
      </c>
      <c r="BV1323" t="s">
        <v>475</v>
      </c>
      <c r="CF1323">
        <v>6</v>
      </c>
      <c r="CG1323">
        <v>3</v>
      </c>
      <c r="CH1323" t="s">
        <v>4763</v>
      </c>
    </row>
    <row r="1324" spans="1:86" x14ac:dyDescent="0.25">
      <c r="A1324">
        <v>1321</v>
      </c>
      <c r="B1324" t="s">
        <v>86</v>
      </c>
      <c r="C1324" t="s">
        <v>87</v>
      </c>
      <c r="D1324" t="s">
        <v>7713</v>
      </c>
      <c r="E1324" t="s">
        <v>1476</v>
      </c>
      <c r="F1324" t="s">
        <v>593</v>
      </c>
      <c r="H1324" t="s">
        <v>594</v>
      </c>
      <c r="I1324" t="s">
        <v>595</v>
      </c>
      <c r="J1324" t="s">
        <v>596</v>
      </c>
      <c r="P1324" t="s">
        <v>597</v>
      </c>
      <c r="Q1324" t="s">
        <v>95</v>
      </c>
      <c r="Z1324" t="s">
        <v>2950</v>
      </c>
      <c r="AB1324" t="s">
        <v>97</v>
      </c>
      <c r="AC1324" t="s">
        <v>2950</v>
      </c>
      <c r="AD1324" t="s">
        <v>7714</v>
      </c>
      <c r="AE1324" t="s">
        <v>7715</v>
      </c>
      <c r="AI1324" t="s">
        <v>4925</v>
      </c>
      <c r="AJ1324" t="s">
        <v>4925</v>
      </c>
      <c r="AK1324" t="s">
        <v>4925</v>
      </c>
      <c r="AL1324" t="s">
        <v>4926</v>
      </c>
      <c r="AN1324" t="s">
        <v>1485</v>
      </c>
      <c r="AO1324" t="s">
        <v>1486</v>
      </c>
      <c r="AV1324" t="s">
        <v>7716</v>
      </c>
      <c r="AW1324" t="s">
        <v>7717</v>
      </c>
      <c r="AX1324">
        <v>91</v>
      </c>
      <c r="AY1324" t="s">
        <v>7718</v>
      </c>
      <c r="AZ1324" t="s">
        <v>7719</v>
      </c>
      <c r="BA1324" t="s">
        <v>6589</v>
      </c>
      <c r="BB1324" t="s">
        <v>7720</v>
      </c>
      <c r="BC1324" t="s">
        <v>7721</v>
      </c>
      <c r="BO1324" t="s">
        <v>110</v>
      </c>
      <c r="BP1324" t="s">
        <v>111</v>
      </c>
      <c r="BQ1324" t="s">
        <v>112</v>
      </c>
      <c r="BR1324" t="s">
        <v>7722</v>
      </c>
      <c r="BS1324" t="s">
        <v>7722</v>
      </c>
      <c r="BT1324" t="s">
        <v>1815</v>
      </c>
      <c r="BU1324" t="s">
        <v>116</v>
      </c>
      <c r="BV1324" t="s">
        <v>137</v>
      </c>
      <c r="CF1324">
        <v>6</v>
      </c>
      <c r="CG1324">
        <v>1</v>
      </c>
      <c r="CH1324" t="s">
        <v>4763</v>
      </c>
    </row>
    <row r="1325" spans="1:86" x14ac:dyDescent="0.25">
      <c r="A1325">
        <v>1322</v>
      </c>
      <c r="B1325" t="s">
        <v>86</v>
      </c>
      <c r="C1325" t="s">
        <v>87</v>
      </c>
      <c r="D1325" t="s">
        <v>7723</v>
      </c>
      <c r="E1325" t="s">
        <v>1476</v>
      </c>
      <c r="F1325" t="s">
        <v>593</v>
      </c>
      <c r="H1325" t="s">
        <v>594</v>
      </c>
      <c r="I1325" t="s">
        <v>595</v>
      </c>
      <c r="J1325" t="s">
        <v>596</v>
      </c>
      <c r="P1325" t="s">
        <v>597</v>
      </c>
      <c r="Q1325" t="s">
        <v>95</v>
      </c>
      <c r="Z1325" t="s">
        <v>3948</v>
      </c>
      <c r="AB1325" t="s">
        <v>97</v>
      </c>
      <c r="AC1325" t="s">
        <v>3948</v>
      </c>
      <c r="AD1325" t="s">
        <v>5305</v>
      </c>
      <c r="AE1325" t="s">
        <v>7724</v>
      </c>
      <c r="AI1325" t="s">
        <v>4925</v>
      </c>
      <c r="AJ1325" t="s">
        <v>4925</v>
      </c>
      <c r="AK1325" t="s">
        <v>4925</v>
      </c>
      <c r="AL1325" t="s">
        <v>4926</v>
      </c>
      <c r="AN1325" t="s">
        <v>1485</v>
      </c>
      <c r="AO1325" t="s">
        <v>1486</v>
      </c>
      <c r="AV1325" t="s">
        <v>7725</v>
      </c>
      <c r="AW1325" t="s">
        <v>7726</v>
      </c>
      <c r="AX1325">
        <v>109</v>
      </c>
      <c r="AY1325" t="s">
        <v>5308</v>
      </c>
      <c r="AZ1325" t="s">
        <v>5309</v>
      </c>
      <c r="BA1325" t="s">
        <v>3197</v>
      </c>
      <c r="BB1325" t="s">
        <v>3314</v>
      </c>
      <c r="BC1325" t="s">
        <v>5310</v>
      </c>
      <c r="BO1325" t="s">
        <v>110</v>
      </c>
      <c r="BP1325" t="s">
        <v>111</v>
      </c>
      <c r="BQ1325" t="s">
        <v>112</v>
      </c>
      <c r="BR1325" t="s">
        <v>3185</v>
      </c>
      <c r="BS1325" t="s">
        <v>3199</v>
      </c>
      <c r="BT1325" t="s">
        <v>1075</v>
      </c>
      <c r="BU1325" t="s">
        <v>116</v>
      </c>
      <c r="BV1325" t="s">
        <v>137</v>
      </c>
      <c r="CF1325">
        <v>6</v>
      </c>
      <c r="CG1325">
        <v>3</v>
      </c>
      <c r="CH1325" t="s">
        <v>4763</v>
      </c>
    </row>
    <row r="1326" spans="1:86" x14ac:dyDescent="0.25">
      <c r="A1326">
        <v>1323</v>
      </c>
      <c r="B1326" t="s">
        <v>86</v>
      </c>
      <c r="C1326" t="s">
        <v>87</v>
      </c>
      <c r="D1326" t="s">
        <v>7727</v>
      </c>
      <c r="E1326" t="s">
        <v>1476</v>
      </c>
      <c r="F1326" t="s">
        <v>593</v>
      </c>
      <c r="H1326" t="s">
        <v>594</v>
      </c>
      <c r="I1326" t="s">
        <v>595</v>
      </c>
      <c r="J1326" t="s">
        <v>596</v>
      </c>
      <c r="P1326" t="s">
        <v>597</v>
      </c>
      <c r="Q1326" t="s">
        <v>95</v>
      </c>
      <c r="Z1326" t="s">
        <v>6415</v>
      </c>
      <c r="AB1326" t="s">
        <v>97</v>
      </c>
      <c r="AC1326" t="s">
        <v>6415</v>
      </c>
      <c r="AD1326" t="s">
        <v>4788</v>
      </c>
      <c r="AE1326" t="s">
        <v>6743</v>
      </c>
      <c r="AI1326" t="s">
        <v>4925</v>
      </c>
      <c r="AJ1326" t="s">
        <v>4925</v>
      </c>
      <c r="AK1326" t="s">
        <v>4925</v>
      </c>
      <c r="AL1326" t="s">
        <v>4926</v>
      </c>
      <c r="AN1326" t="s">
        <v>1485</v>
      </c>
      <c r="AO1326" t="s">
        <v>1486</v>
      </c>
      <c r="AV1326" t="s">
        <v>7716</v>
      </c>
      <c r="AW1326" t="s">
        <v>7717</v>
      </c>
      <c r="AX1326">
        <v>91</v>
      </c>
      <c r="AY1326" t="s">
        <v>7718</v>
      </c>
      <c r="AZ1326" t="s">
        <v>7719</v>
      </c>
      <c r="BA1326" t="s">
        <v>6589</v>
      </c>
      <c r="BB1326" t="s">
        <v>7720</v>
      </c>
      <c r="BC1326" t="s">
        <v>7721</v>
      </c>
      <c r="BO1326" t="s">
        <v>110</v>
      </c>
      <c r="BP1326" t="s">
        <v>111</v>
      </c>
      <c r="BQ1326" t="s">
        <v>112</v>
      </c>
      <c r="BR1326" t="s">
        <v>7722</v>
      </c>
      <c r="BS1326" t="s">
        <v>7722</v>
      </c>
      <c r="BT1326" t="s">
        <v>1815</v>
      </c>
      <c r="BU1326" t="s">
        <v>116</v>
      </c>
      <c r="BV1326" t="s">
        <v>137</v>
      </c>
      <c r="CF1326">
        <v>6</v>
      </c>
      <c r="CG1326">
        <v>1</v>
      </c>
      <c r="CH1326" t="s">
        <v>4763</v>
      </c>
    </row>
    <row r="1327" spans="1:86" x14ac:dyDescent="0.25">
      <c r="A1327">
        <v>1324</v>
      </c>
      <c r="B1327" t="s">
        <v>86</v>
      </c>
      <c r="C1327" t="s">
        <v>87</v>
      </c>
      <c r="D1327" t="s">
        <v>7728</v>
      </c>
      <c r="E1327" t="s">
        <v>1476</v>
      </c>
      <c r="F1327" t="s">
        <v>593</v>
      </c>
      <c r="H1327" t="s">
        <v>594</v>
      </c>
      <c r="I1327" t="s">
        <v>595</v>
      </c>
      <c r="J1327" t="s">
        <v>596</v>
      </c>
      <c r="P1327" t="s">
        <v>597</v>
      </c>
      <c r="Q1327" t="s">
        <v>95</v>
      </c>
      <c r="Z1327" t="s">
        <v>2950</v>
      </c>
      <c r="AB1327" t="s">
        <v>97</v>
      </c>
      <c r="AC1327" t="s">
        <v>2950</v>
      </c>
      <c r="AD1327" t="s">
        <v>4947</v>
      </c>
      <c r="AE1327" t="s">
        <v>7729</v>
      </c>
      <c r="AI1327" t="s">
        <v>4925</v>
      </c>
      <c r="AJ1327" t="s">
        <v>4925</v>
      </c>
      <c r="AK1327" t="s">
        <v>4925</v>
      </c>
      <c r="AL1327" t="s">
        <v>4926</v>
      </c>
      <c r="AN1327" t="s">
        <v>1485</v>
      </c>
      <c r="AO1327" t="s">
        <v>1486</v>
      </c>
      <c r="AV1327" t="s">
        <v>7730</v>
      </c>
      <c r="AW1327" t="s">
        <v>7731</v>
      </c>
      <c r="AX1327">
        <v>47</v>
      </c>
      <c r="AY1327" t="s">
        <v>4927</v>
      </c>
      <c r="AZ1327" t="s">
        <v>4928</v>
      </c>
      <c r="BA1327" t="s">
        <v>1084</v>
      </c>
      <c r="BB1327" t="s">
        <v>1504</v>
      </c>
      <c r="BC1327" t="s">
        <v>5029</v>
      </c>
      <c r="BO1327" t="s">
        <v>110</v>
      </c>
      <c r="BP1327" t="s">
        <v>111</v>
      </c>
      <c r="BQ1327" t="s">
        <v>112</v>
      </c>
      <c r="BR1327" t="s">
        <v>900</v>
      </c>
      <c r="BS1327" t="s">
        <v>900</v>
      </c>
      <c r="BT1327" t="s">
        <v>1506</v>
      </c>
      <c r="BU1327" t="s">
        <v>116</v>
      </c>
      <c r="BV1327" t="s">
        <v>137</v>
      </c>
      <c r="CF1327">
        <v>6</v>
      </c>
      <c r="CG1327">
        <v>1</v>
      </c>
      <c r="CH1327" t="s">
        <v>4763</v>
      </c>
    </row>
    <row r="1328" spans="1:86" x14ac:dyDescent="0.25">
      <c r="A1328">
        <v>1325</v>
      </c>
      <c r="B1328" t="s">
        <v>86</v>
      </c>
      <c r="C1328" t="s">
        <v>87</v>
      </c>
      <c r="D1328" t="s">
        <v>7732</v>
      </c>
      <c r="E1328" t="s">
        <v>1476</v>
      </c>
      <c r="F1328" t="s">
        <v>593</v>
      </c>
      <c r="H1328" t="s">
        <v>594</v>
      </c>
      <c r="I1328" t="s">
        <v>595</v>
      </c>
      <c r="J1328" t="s">
        <v>596</v>
      </c>
      <c r="P1328" t="s">
        <v>597</v>
      </c>
      <c r="Q1328" t="s">
        <v>95</v>
      </c>
      <c r="Z1328" t="s">
        <v>4800</v>
      </c>
      <c r="AB1328" t="s">
        <v>97</v>
      </c>
      <c r="AC1328" t="s">
        <v>4800</v>
      </c>
      <c r="AD1328" t="s">
        <v>7733</v>
      </c>
      <c r="AE1328" t="s">
        <v>7734</v>
      </c>
      <c r="AI1328" t="s">
        <v>1077</v>
      </c>
      <c r="AJ1328" t="s">
        <v>1077</v>
      </c>
      <c r="AK1328" t="s">
        <v>1077</v>
      </c>
      <c r="AL1328" t="s">
        <v>490</v>
      </c>
      <c r="AN1328" t="s">
        <v>1485</v>
      </c>
      <c r="AO1328" t="s">
        <v>1486</v>
      </c>
      <c r="AV1328" t="s">
        <v>7735</v>
      </c>
      <c r="AW1328" t="s">
        <v>7736</v>
      </c>
      <c r="AX1328">
        <v>124</v>
      </c>
      <c r="AY1328" t="s">
        <v>7737</v>
      </c>
      <c r="AZ1328" t="s">
        <v>7738</v>
      </c>
      <c r="BA1328" t="s">
        <v>4770</v>
      </c>
      <c r="BB1328" t="s">
        <v>5009</v>
      </c>
      <c r="BC1328" t="s">
        <v>7739</v>
      </c>
      <c r="BJ1328" t="s">
        <v>3707</v>
      </c>
      <c r="BO1328" t="s">
        <v>110</v>
      </c>
      <c r="BP1328" t="s">
        <v>111</v>
      </c>
      <c r="BQ1328" t="s">
        <v>112</v>
      </c>
      <c r="BR1328" t="s">
        <v>134</v>
      </c>
      <c r="BS1328" t="s">
        <v>3708</v>
      </c>
      <c r="BT1328" t="s">
        <v>3847</v>
      </c>
      <c r="BU1328" t="s">
        <v>116</v>
      </c>
      <c r="BV1328" t="s">
        <v>137</v>
      </c>
      <c r="CF1328">
        <v>7</v>
      </c>
      <c r="CG1328">
        <v>1</v>
      </c>
      <c r="CH1328" t="s">
        <v>4763</v>
      </c>
    </row>
    <row r="1329" spans="1:86" x14ac:dyDescent="0.25">
      <c r="A1329">
        <v>1326</v>
      </c>
      <c r="B1329" t="s">
        <v>86</v>
      </c>
      <c r="C1329" t="s">
        <v>87</v>
      </c>
      <c r="D1329" t="s">
        <v>7740</v>
      </c>
      <c r="E1329" t="s">
        <v>1476</v>
      </c>
      <c r="F1329" t="s">
        <v>593</v>
      </c>
      <c r="H1329" t="s">
        <v>594</v>
      </c>
      <c r="I1329" t="s">
        <v>595</v>
      </c>
      <c r="J1329" t="s">
        <v>596</v>
      </c>
      <c r="P1329" t="s">
        <v>597</v>
      </c>
      <c r="Q1329" t="s">
        <v>95</v>
      </c>
      <c r="Z1329" t="s">
        <v>5250</v>
      </c>
      <c r="AA1329" t="s">
        <v>4955</v>
      </c>
      <c r="AB1329" t="s">
        <v>97</v>
      </c>
      <c r="AC1329" t="s">
        <v>5250</v>
      </c>
      <c r="AD1329" t="s">
        <v>6202</v>
      </c>
      <c r="AE1329" t="s">
        <v>6202</v>
      </c>
      <c r="AI1329" t="s">
        <v>4925</v>
      </c>
      <c r="AJ1329" t="s">
        <v>4925</v>
      </c>
      <c r="AK1329" t="s">
        <v>4925</v>
      </c>
      <c r="AL1329" t="s">
        <v>4926</v>
      </c>
      <c r="AN1329" t="s">
        <v>1485</v>
      </c>
      <c r="AO1329" t="s">
        <v>1486</v>
      </c>
      <c r="AV1329" t="s">
        <v>7741</v>
      </c>
      <c r="AW1329" t="s">
        <v>7742</v>
      </c>
      <c r="AX1329">
        <v>89</v>
      </c>
      <c r="AY1329" t="s">
        <v>5393</v>
      </c>
      <c r="AZ1329" t="s">
        <v>5394</v>
      </c>
      <c r="BA1329" t="s">
        <v>2065</v>
      </c>
      <c r="BB1329" t="s">
        <v>2066</v>
      </c>
      <c r="BC1329" t="s">
        <v>3244</v>
      </c>
      <c r="BG1329" t="s">
        <v>2067</v>
      </c>
      <c r="BM1329" t="s">
        <v>2068</v>
      </c>
      <c r="BN1329" t="s">
        <v>2069</v>
      </c>
      <c r="BO1329" t="s">
        <v>110</v>
      </c>
      <c r="BP1329" t="s">
        <v>111</v>
      </c>
      <c r="BQ1329" t="s">
        <v>112</v>
      </c>
      <c r="BR1329" t="s">
        <v>239</v>
      </c>
      <c r="BS1329" t="s">
        <v>1494</v>
      </c>
      <c r="BT1329" t="s">
        <v>241</v>
      </c>
      <c r="BU1329" t="s">
        <v>116</v>
      </c>
      <c r="BV1329" t="s">
        <v>463</v>
      </c>
      <c r="CF1329">
        <v>5</v>
      </c>
      <c r="CG1329">
        <v>1</v>
      </c>
      <c r="CH1329" t="s">
        <v>4763</v>
      </c>
    </row>
    <row r="1330" spans="1:86" x14ac:dyDescent="0.25">
      <c r="A1330">
        <v>1327</v>
      </c>
      <c r="B1330" t="s">
        <v>86</v>
      </c>
      <c r="C1330" t="s">
        <v>87</v>
      </c>
      <c r="D1330" t="s">
        <v>7743</v>
      </c>
      <c r="E1330" t="s">
        <v>1476</v>
      </c>
      <c r="F1330" t="s">
        <v>593</v>
      </c>
      <c r="H1330" t="s">
        <v>594</v>
      </c>
      <c r="I1330" t="s">
        <v>595</v>
      </c>
      <c r="J1330" t="s">
        <v>596</v>
      </c>
      <c r="P1330" t="s">
        <v>597</v>
      </c>
      <c r="Q1330" t="s">
        <v>95</v>
      </c>
      <c r="Z1330" t="s">
        <v>4817</v>
      </c>
      <c r="AB1330" t="s">
        <v>97</v>
      </c>
      <c r="AC1330" t="s">
        <v>4817</v>
      </c>
      <c r="AD1330" t="s">
        <v>7744</v>
      </c>
      <c r="AE1330" t="s">
        <v>7744</v>
      </c>
      <c r="AI1330" t="s">
        <v>4925</v>
      </c>
      <c r="AJ1330" t="s">
        <v>4925</v>
      </c>
      <c r="AK1330" t="s">
        <v>4925</v>
      </c>
      <c r="AL1330" t="s">
        <v>4926</v>
      </c>
      <c r="AN1330" t="s">
        <v>1485</v>
      </c>
      <c r="AO1330" t="s">
        <v>1486</v>
      </c>
      <c r="AV1330" t="s">
        <v>7745</v>
      </c>
      <c r="AW1330" t="s">
        <v>5576</v>
      </c>
      <c r="AX1330">
        <v>70</v>
      </c>
      <c r="AY1330" t="s">
        <v>5755</v>
      </c>
      <c r="AZ1330" t="s">
        <v>5756</v>
      </c>
      <c r="BA1330" t="s">
        <v>4068</v>
      </c>
      <c r="BB1330" t="s">
        <v>4069</v>
      </c>
      <c r="BC1330" t="s">
        <v>5757</v>
      </c>
      <c r="BO1330" t="s">
        <v>110</v>
      </c>
      <c r="BP1330" t="s">
        <v>111</v>
      </c>
      <c r="BQ1330" t="s">
        <v>112</v>
      </c>
      <c r="BR1330" t="s">
        <v>252</v>
      </c>
      <c r="BS1330" t="s">
        <v>5576</v>
      </c>
      <c r="BT1330" t="s">
        <v>254</v>
      </c>
      <c r="BU1330" t="s">
        <v>116</v>
      </c>
      <c r="BV1330" t="s">
        <v>137</v>
      </c>
      <c r="CF1330">
        <v>5</v>
      </c>
      <c r="CG1330">
        <v>3</v>
      </c>
      <c r="CH1330" t="s">
        <v>4763</v>
      </c>
    </row>
    <row r="1331" spans="1:86" x14ac:dyDescent="0.25">
      <c r="A1331">
        <v>1328</v>
      </c>
      <c r="B1331" t="s">
        <v>86</v>
      </c>
      <c r="C1331" t="s">
        <v>87</v>
      </c>
      <c r="D1331" t="s">
        <v>7746</v>
      </c>
      <c r="E1331" t="s">
        <v>1476</v>
      </c>
      <c r="F1331" t="s">
        <v>613</v>
      </c>
      <c r="H1331" t="s">
        <v>614</v>
      </c>
      <c r="I1331" t="s">
        <v>615</v>
      </c>
      <c r="J1331" t="s">
        <v>93</v>
      </c>
      <c r="P1331" t="s">
        <v>616</v>
      </c>
      <c r="Q1331" t="s">
        <v>95</v>
      </c>
      <c r="Z1331" t="s">
        <v>7747</v>
      </c>
      <c r="AB1331" t="s">
        <v>97</v>
      </c>
      <c r="AC1331" t="s">
        <v>7747</v>
      </c>
      <c r="AD1331" t="s">
        <v>1797</v>
      </c>
      <c r="AE1331" t="s">
        <v>1913</v>
      </c>
      <c r="AI1331" t="s">
        <v>7748</v>
      </c>
      <c r="AJ1331" t="s">
        <v>7748</v>
      </c>
      <c r="AK1331" t="s">
        <v>7748</v>
      </c>
      <c r="AN1331" t="s">
        <v>1485</v>
      </c>
      <c r="AO1331" t="s">
        <v>1486</v>
      </c>
      <c r="AV1331" t="s">
        <v>7749</v>
      </c>
      <c r="AX1331">
        <v>63</v>
      </c>
      <c r="AY1331" t="s">
        <v>7750</v>
      </c>
      <c r="AZ1331" t="s">
        <v>7751</v>
      </c>
      <c r="BA1331" t="s">
        <v>1503</v>
      </c>
      <c r="BB1331" t="s">
        <v>1504</v>
      </c>
      <c r="BO1331" t="s">
        <v>110</v>
      </c>
      <c r="BP1331" t="s">
        <v>111</v>
      </c>
      <c r="BQ1331" t="s">
        <v>112</v>
      </c>
      <c r="BR1331" t="s">
        <v>900</v>
      </c>
      <c r="BS1331" t="s">
        <v>900</v>
      </c>
      <c r="BT1331" t="s">
        <v>254</v>
      </c>
      <c r="BU1331" t="s">
        <v>116</v>
      </c>
      <c r="BV1331" t="s">
        <v>2046</v>
      </c>
      <c r="CF1331">
        <v>6</v>
      </c>
      <c r="CG1331">
        <v>3</v>
      </c>
      <c r="CH1331" t="s">
        <v>4763</v>
      </c>
    </row>
    <row r="1332" spans="1:86" x14ac:dyDescent="0.25">
      <c r="A1332">
        <v>1329</v>
      </c>
      <c r="B1332" t="s">
        <v>86</v>
      </c>
      <c r="C1332" t="s">
        <v>87</v>
      </c>
      <c r="D1332" t="s">
        <v>7752</v>
      </c>
      <c r="E1332" t="s">
        <v>1476</v>
      </c>
      <c r="F1332" t="s">
        <v>7753</v>
      </c>
      <c r="H1332" t="s">
        <v>7754</v>
      </c>
      <c r="I1332" t="s">
        <v>7755</v>
      </c>
      <c r="J1332" t="s">
        <v>93</v>
      </c>
      <c r="P1332" t="s">
        <v>7756</v>
      </c>
      <c r="Q1332" t="s">
        <v>95</v>
      </c>
      <c r="Z1332" t="s">
        <v>7757</v>
      </c>
      <c r="AB1332" t="s">
        <v>97</v>
      </c>
      <c r="AC1332" t="s">
        <v>7757</v>
      </c>
      <c r="AD1332" t="s">
        <v>1990</v>
      </c>
      <c r="AE1332" t="s">
        <v>7758</v>
      </c>
      <c r="AI1332" t="s">
        <v>7759</v>
      </c>
      <c r="AJ1332" t="s">
        <v>7759</v>
      </c>
      <c r="AK1332" t="s">
        <v>7759</v>
      </c>
      <c r="AL1332" t="s">
        <v>7760</v>
      </c>
      <c r="AN1332" t="s">
        <v>1485</v>
      </c>
      <c r="AO1332" t="s">
        <v>1486</v>
      </c>
      <c r="AV1332" t="s">
        <v>7761</v>
      </c>
      <c r="AW1332" t="s">
        <v>7762</v>
      </c>
      <c r="AX1332">
        <v>61</v>
      </c>
      <c r="AY1332" t="s">
        <v>7763</v>
      </c>
      <c r="AZ1332" t="s">
        <v>7764</v>
      </c>
      <c r="BA1332" t="s">
        <v>313</v>
      </c>
      <c r="BB1332" t="s">
        <v>472</v>
      </c>
      <c r="BG1332" t="s">
        <v>315</v>
      </c>
      <c r="BJ1332" t="s">
        <v>316</v>
      </c>
      <c r="BM1332" t="s">
        <v>473</v>
      </c>
      <c r="BN1332" t="s">
        <v>474</v>
      </c>
      <c r="BO1332" t="s">
        <v>110</v>
      </c>
      <c r="BP1332" t="s">
        <v>111</v>
      </c>
      <c r="BQ1332" t="s">
        <v>112</v>
      </c>
      <c r="BR1332" t="s">
        <v>319</v>
      </c>
      <c r="BS1332" t="s">
        <v>320</v>
      </c>
      <c r="BT1332" t="s">
        <v>321</v>
      </c>
      <c r="BU1332" t="s">
        <v>116</v>
      </c>
      <c r="CF1332">
        <v>6</v>
      </c>
      <c r="CG1332">
        <v>3</v>
      </c>
      <c r="CH1332" t="s">
        <v>4763</v>
      </c>
    </row>
    <row r="1333" spans="1:86" x14ac:dyDescent="0.25">
      <c r="A1333">
        <v>1330</v>
      </c>
      <c r="B1333" t="s">
        <v>86</v>
      </c>
      <c r="C1333" t="s">
        <v>87</v>
      </c>
      <c r="D1333" t="s">
        <v>7765</v>
      </c>
      <c r="E1333" t="s">
        <v>1476</v>
      </c>
      <c r="F1333" t="s">
        <v>7753</v>
      </c>
      <c r="H1333" t="s">
        <v>7754</v>
      </c>
      <c r="I1333" t="s">
        <v>7755</v>
      </c>
      <c r="J1333" t="s">
        <v>93</v>
      </c>
      <c r="P1333" t="s">
        <v>7756</v>
      </c>
      <c r="Q1333" t="s">
        <v>95</v>
      </c>
      <c r="Z1333" t="s">
        <v>801</v>
      </c>
      <c r="AB1333" t="s">
        <v>97</v>
      </c>
      <c r="AC1333" t="s">
        <v>801</v>
      </c>
      <c r="AD1333" t="s">
        <v>802</v>
      </c>
      <c r="AE1333" t="s">
        <v>7766</v>
      </c>
      <c r="AI1333" t="s">
        <v>7767</v>
      </c>
      <c r="AJ1333" t="s">
        <v>7767</v>
      </c>
      <c r="AK1333" t="s">
        <v>7767</v>
      </c>
      <c r="AL1333" t="s">
        <v>7768</v>
      </c>
      <c r="AN1333" t="s">
        <v>1485</v>
      </c>
      <c r="AO1333" t="s">
        <v>1486</v>
      </c>
      <c r="AV1333" t="s">
        <v>7769</v>
      </c>
      <c r="AW1333" t="s">
        <v>7770</v>
      </c>
      <c r="AX1333">
        <v>61</v>
      </c>
      <c r="AY1333" t="s">
        <v>7763</v>
      </c>
      <c r="AZ1333" t="s">
        <v>7764</v>
      </c>
      <c r="BA1333" t="s">
        <v>313</v>
      </c>
      <c r="BB1333" t="s">
        <v>472</v>
      </c>
      <c r="BG1333" t="s">
        <v>315</v>
      </c>
      <c r="BJ1333" t="s">
        <v>316</v>
      </c>
      <c r="BM1333" t="s">
        <v>473</v>
      </c>
      <c r="BN1333" t="s">
        <v>474</v>
      </c>
      <c r="BO1333" t="s">
        <v>110</v>
      </c>
      <c r="BP1333" t="s">
        <v>111</v>
      </c>
      <c r="BQ1333" t="s">
        <v>112</v>
      </c>
      <c r="BR1333" t="s">
        <v>319</v>
      </c>
      <c r="BS1333" t="s">
        <v>320</v>
      </c>
      <c r="BT1333" t="s">
        <v>321</v>
      </c>
      <c r="BU1333" t="s">
        <v>116</v>
      </c>
      <c r="CF1333">
        <v>6</v>
      </c>
      <c r="CG1333">
        <v>3</v>
      </c>
      <c r="CH1333" t="s">
        <v>4763</v>
      </c>
    </row>
    <row r="1334" spans="1:86" x14ac:dyDescent="0.25">
      <c r="A1334">
        <v>1331</v>
      </c>
      <c r="B1334" t="s">
        <v>86</v>
      </c>
      <c r="C1334" t="s">
        <v>87</v>
      </c>
      <c r="D1334" t="s">
        <v>7771</v>
      </c>
      <c r="E1334" t="s">
        <v>1476</v>
      </c>
      <c r="F1334" t="s">
        <v>7753</v>
      </c>
      <c r="H1334" t="s">
        <v>7754</v>
      </c>
      <c r="I1334" t="s">
        <v>7755</v>
      </c>
      <c r="J1334" t="s">
        <v>93</v>
      </c>
      <c r="P1334" t="s">
        <v>7756</v>
      </c>
      <c r="Q1334" t="s">
        <v>95</v>
      </c>
      <c r="Z1334" t="s">
        <v>801</v>
      </c>
      <c r="AB1334" t="s">
        <v>97</v>
      </c>
      <c r="AC1334" t="s">
        <v>801</v>
      </c>
      <c r="AD1334" t="s">
        <v>802</v>
      </c>
      <c r="AE1334" t="s">
        <v>7772</v>
      </c>
      <c r="AI1334" t="s">
        <v>7759</v>
      </c>
      <c r="AJ1334" t="s">
        <v>7759</v>
      </c>
      <c r="AK1334" t="s">
        <v>7759</v>
      </c>
      <c r="AL1334" t="s">
        <v>7760</v>
      </c>
      <c r="AN1334" t="s">
        <v>1485</v>
      </c>
      <c r="AO1334" t="s">
        <v>1486</v>
      </c>
      <c r="AV1334" t="s">
        <v>7773</v>
      </c>
      <c r="AW1334" t="s">
        <v>7774</v>
      </c>
      <c r="AX1334">
        <v>63</v>
      </c>
      <c r="AY1334" t="s">
        <v>7775</v>
      </c>
      <c r="AZ1334" t="s">
        <v>7776</v>
      </c>
      <c r="BA1334" t="s">
        <v>607</v>
      </c>
      <c r="BB1334" t="s">
        <v>480</v>
      </c>
      <c r="BG1334" t="s">
        <v>315</v>
      </c>
      <c r="BJ1334" t="s">
        <v>316</v>
      </c>
      <c r="BM1334" t="s">
        <v>317</v>
      </c>
      <c r="BN1334" t="s">
        <v>318</v>
      </c>
      <c r="BO1334" t="s">
        <v>110</v>
      </c>
      <c r="BP1334" t="s">
        <v>111</v>
      </c>
      <c r="BQ1334" t="s">
        <v>112</v>
      </c>
      <c r="BR1334" t="s">
        <v>319</v>
      </c>
      <c r="BS1334" t="s">
        <v>320</v>
      </c>
      <c r="BT1334" t="s">
        <v>481</v>
      </c>
      <c r="BU1334" t="s">
        <v>116</v>
      </c>
      <c r="CF1334">
        <v>6</v>
      </c>
      <c r="CG1334">
        <v>3</v>
      </c>
      <c r="CH1334" t="s">
        <v>4763</v>
      </c>
    </row>
    <row r="1335" spans="1:86" x14ac:dyDescent="0.25">
      <c r="A1335">
        <v>1332</v>
      </c>
      <c r="B1335" t="s">
        <v>86</v>
      </c>
      <c r="C1335" t="s">
        <v>87</v>
      </c>
      <c r="D1335" t="s">
        <v>7777</v>
      </c>
      <c r="E1335" t="s">
        <v>1476</v>
      </c>
      <c r="F1335" t="s">
        <v>7753</v>
      </c>
      <c r="H1335" t="s">
        <v>7754</v>
      </c>
      <c r="I1335" t="s">
        <v>7755</v>
      </c>
      <c r="J1335" t="s">
        <v>93</v>
      </c>
      <c r="P1335" t="s">
        <v>7756</v>
      </c>
      <c r="Q1335" t="s">
        <v>95</v>
      </c>
      <c r="Z1335" t="s">
        <v>801</v>
      </c>
      <c r="AB1335" t="s">
        <v>97</v>
      </c>
      <c r="AC1335" t="s">
        <v>801</v>
      </c>
      <c r="AD1335" t="s">
        <v>1590</v>
      </c>
      <c r="AE1335" t="s">
        <v>7778</v>
      </c>
      <c r="AI1335" t="s">
        <v>7767</v>
      </c>
      <c r="AJ1335" t="s">
        <v>7767</v>
      </c>
      <c r="AK1335" t="s">
        <v>7767</v>
      </c>
      <c r="AL1335" t="s">
        <v>7768</v>
      </c>
      <c r="AN1335" t="s">
        <v>1485</v>
      </c>
      <c r="AO1335" t="s">
        <v>1486</v>
      </c>
      <c r="AV1335" t="s">
        <v>7773</v>
      </c>
      <c r="AW1335" t="s">
        <v>7774</v>
      </c>
      <c r="AX1335">
        <v>63</v>
      </c>
      <c r="AY1335" t="s">
        <v>7775</v>
      </c>
      <c r="AZ1335" t="s">
        <v>7776</v>
      </c>
      <c r="BA1335" t="s">
        <v>607</v>
      </c>
      <c r="BB1335" t="s">
        <v>480</v>
      </c>
      <c r="BG1335" t="s">
        <v>315</v>
      </c>
      <c r="BJ1335" t="s">
        <v>316</v>
      </c>
      <c r="BM1335" t="s">
        <v>317</v>
      </c>
      <c r="BN1335" t="s">
        <v>318</v>
      </c>
      <c r="BO1335" t="s">
        <v>110</v>
      </c>
      <c r="BP1335" t="s">
        <v>111</v>
      </c>
      <c r="BQ1335" t="s">
        <v>112</v>
      </c>
      <c r="BR1335" t="s">
        <v>319</v>
      </c>
      <c r="BS1335" t="s">
        <v>320</v>
      </c>
      <c r="BT1335" t="s">
        <v>481</v>
      </c>
      <c r="BU1335" t="s">
        <v>116</v>
      </c>
      <c r="CF1335">
        <v>6</v>
      </c>
      <c r="CG1335">
        <v>3</v>
      </c>
      <c r="CH1335" t="s">
        <v>4763</v>
      </c>
    </row>
    <row r="1336" spans="1:86" x14ac:dyDescent="0.25">
      <c r="A1336">
        <v>1333</v>
      </c>
      <c r="B1336" t="s">
        <v>86</v>
      </c>
      <c r="C1336" t="s">
        <v>87</v>
      </c>
      <c r="D1336" t="s">
        <v>7779</v>
      </c>
      <c r="E1336" t="s">
        <v>1476</v>
      </c>
      <c r="F1336" t="s">
        <v>7780</v>
      </c>
      <c r="H1336" t="s">
        <v>7781</v>
      </c>
      <c r="I1336" t="s">
        <v>7782</v>
      </c>
      <c r="J1336" t="s">
        <v>1077</v>
      </c>
      <c r="P1336" t="s">
        <v>7756</v>
      </c>
      <c r="Q1336" t="s">
        <v>95</v>
      </c>
      <c r="Z1336" t="s">
        <v>7783</v>
      </c>
      <c r="AB1336" t="s">
        <v>97</v>
      </c>
      <c r="AC1336" t="s">
        <v>7783</v>
      </c>
      <c r="AD1336" t="s">
        <v>3738</v>
      </c>
      <c r="AE1336" t="s">
        <v>7784</v>
      </c>
      <c r="AI1336" t="s">
        <v>4925</v>
      </c>
      <c r="AJ1336" t="s">
        <v>4925</v>
      </c>
      <c r="AK1336" t="s">
        <v>4925</v>
      </c>
      <c r="AL1336" t="s">
        <v>4926</v>
      </c>
      <c r="AN1336" t="s">
        <v>1485</v>
      </c>
      <c r="AO1336" t="s">
        <v>1486</v>
      </c>
      <c r="AV1336" t="s">
        <v>7785</v>
      </c>
      <c r="AW1336" t="s">
        <v>7785</v>
      </c>
      <c r="AX1336">
        <v>47</v>
      </c>
      <c r="AY1336" t="s">
        <v>4927</v>
      </c>
      <c r="AZ1336" t="s">
        <v>4928</v>
      </c>
      <c r="BA1336" t="s">
        <v>1084</v>
      </c>
      <c r="BB1336" t="s">
        <v>1504</v>
      </c>
      <c r="BC1336" t="s">
        <v>5029</v>
      </c>
      <c r="BO1336" t="s">
        <v>110</v>
      </c>
      <c r="BP1336" t="s">
        <v>111</v>
      </c>
      <c r="BQ1336" t="s">
        <v>112</v>
      </c>
      <c r="BR1336" t="s">
        <v>900</v>
      </c>
      <c r="BS1336" t="s">
        <v>900</v>
      </c>
      <c r="BT1336" t="s">
        <v>1506</v>
      </c>
      <c r="BU1336" t="s">
        <v>116</v>
      </c>
      <c r="BV1336" t="s">
        <v>137</v>
      </c>
      <c r="CF1336">
        <v>6</v>
      </c>
      <c r="CG1336">
        <v>1</v>
      </c>
      <c r="CH1336" t="s">
        <v>4763</v>
      </c>
    </row>
    <row r="1337" spans="1:86" x14ac:dyDescent="0.25">
      <c r="A1337">
        <v>1334</v>
      </c>
      <c r="B1337" t="s">
        <v>86</v>
      </c>
      <c r="C1337" t="s">
        <v>87</v>
      </c>
      <c r="D1337" t="s">
        <v>7786</v>
      </c>
      <c r="E1337" t="s">
        <v>1476</v>
      </c>
      <c r="F1337" t="s">
        <v>7780</v>
      </c>
      <c r="H1337" t="s">
        <v>7781</v>
      </c>
      <c r="I1337" t="s">
        <v>7782</v>
      </c>
      <c r="J1337" t="s">
        <v>7787</v>
      </c>
      <c r="P1337" t="s">
        <v>7756</v>
      </c>
      <c r="Q1337" t="s">
        <v>95</v>
      </c>
      <c r="Z1337" t="s">
        <v>4923</v>
      </c>
      <c r="AB1337" t="s">
        <v>97</v>
      </c>
      <c r="AC1337" t="s">
        <v>4923</v>
      </c>
      <c r="AD1337" t="s">
        <v>7508</v>
      </c>
      <c r="AE1337" t="s">
        <v>7788</v>
      </c>
      <c r="AI1337" t="s">
        <v>5314</v>
      </c>
      <c r="AJ1337" t="s">
        <v>5314</v>
      </c>
      <c r="AK1337" t="s">
        <v>5314</v>
      </c>
      <c r="AL1337" t="s">
        <v>5314</v>
      </c>
      <c r="AN1337" t="s">
        <v>1485</v>
      </c>
      <c r="AO1337" t="s">
        <v>1486</v>
      </c>
      <c r="AV1337" t="s">
        <v>7789</v>
      </c>
      <c r="AX1337">
        <v>84</v>
      </c>
      <c r="AY1337" t="s">
        <v>7790</v>
      </c>
      <c r="AZ1337" t="s">
        <v>7791</v>
      </c>
      <c r="BA1337" t="s">
        <v>6707</v>
      </c>
      <c r="BB1337" t="s">
        <v>6708</v>
      </c>
      <c r="BC1337" t="s">
        <v>7792</v>
      </c>
      <c r="BO1337" t="s">
        <v>110</v>
      </c>
      <c r="BP1337" t="s">
        <v>111</v>
      </c>
      <c r="BQ1337" t="s">
        <v>112</v>
      </c>
      <c r="BR1337" t="s">
        <v>252</v>
      </c>
      <c r="BS1337" t="s">
        <v>5576</v>
      </c>
      <c r="BT1337" t="s">
        <v>254</v>
      </c>
      <c r="BU1337" t="s">
        <v>6884</v>
      </c>
      <c r="CF1337">
        <v>5</v>
      </c>
      <c r="CG1337">
        <v>3</v>
      </c>
      <c r="CH1337" t="s">
        <v>4763</v>
      </c>
    </row>
    <row r="1338" spans="1:86" x14ac:dyDescent="0.25">
      <c r="A1338">
        <v>1335</v>
      </c>
      <c r="B1338" t="s">
        <v>86</v>
      </c>
      <c r="C1338" t="s">
        <v>87</v>
      </c>
      <c r="D1338" t="s">
        <v>7793</v>
      </c>
      <c r="E1338" t="s">
        <v>1476</v>
      </c>
      <c r="F1338" t="s">
        <v>7794</v>
      </c>
      <c r="H1338" t="s">
        <v>7795</v>
      </c>
      <c r="I1338" t="s">
        <v>7796</v>
      </c>
      <c r="J1338" t="s">
        <v>93</v>
      </c>
      <c r="P1338" t="s">
        <v>7756</v>
      </c>
      <c r="Q1338" t="s">
        <v>95</v>
      </c>
      <c r="Z1338" t="s">
        <v>2765</v>
      </c>
      <c r="AB1338" t="s">
        <v>97</v>
      </c>
      <c r="AC1338" t="s">
        <v>2765</v>
      </c>
      <c r="AD1338" t="s">
        <v>293</v>
      </c>
      <c r="AE1338" t="s">
        <v>7797</v>
      </c>
      <c r="AI1338" t="s">
        <v>7798</v>
      </c>
      <c r="AJ1338" t="s">
        <v>7798</v>
      </c>
      <c r="AK1338" t="s">
        <v>7798</v>
      </c>
      <c r="AN1338" t="s">
        <v>1485</v>
      </c>
      <c r="AO1338" t="s">
        <v>1486</v>
      </c>
      <c r="AV1338" t="s">
        <v>7799</v>
      </c>
      <c r="AX1338">
        <v>59</v>
      </c>
      <c r="AY1338" t="s">
        <v>7800</v>
      </c>
      <c r="AZ1338" t="s">
        <v>7801</v>
      </c>
      <c r="BA1338" t="s">
        <v>313</v>
      </c>
      <c r="BB1338" t="s">
        <v>472</v>
      </c>
      <c r="BC1338" t="s">
        <v>7802</v>
      </c>
      <c r="BG1338" t="s">
        <v>315</v>
      </c>
      <c r="BJ1338" t="s">
        <v>316</v>
      </c>
      <c r="BM1338" t="s">
        <v>473</v>
      </c>
      <c r="BN1338" t="s">
        <v>474</v>
      </c>
      <c r="BO1338" t="s">
        <v>110</v>
      </c>
      <c r="BP1338" t="s">
        <v>111</v>
      </c>
      <c r="BQ1338" t="s">
        <v>112</v>
      </c>
      <c r="BR1338" t="s">
        <v>319</v>
      </c>
      <c r="BS1338" t="s">
        <v>320</v>
      </c>
      <c r="BT1338" t="s">
        <v>321</v>
      </c>
      <c r="BU1338" t="s">
        <v>116</v>
      </c>
      <c r="BV1338" t="s">
        <v>475</v>
      </c>
      <c r="CF1338">
        <v>6</v>
      </c>
      <c r="CG1338">
        <v>1</v>
      </c>
      <c r="CH1338" t="s">
        <v>4763</v>
      </c>
    </row>
    <row r="1339" spans="1:86" x14ac:dyDescent="0.25">
      <c r="A1339">
        <v>1336</v>
      </c>
      <c r="B1339" t="s">
        <v>86</v>
      </c>
      <c r="C1339" t="s">
        <v>87</v>
      </c>
      <c r="D1339" t="s">
        <v>7803</v>
      </c>
      <c r="E1339" t="s">
        <v>1476</v>
      </c>
      <c r="F1339" t="s">
        <v>7804</v>
      </c>
      <c r="H1339" t="s">
        <v>7805</v>
      </c>
      <c r="I1339" t="s">
        <v>7806</v>
      </c>
      <c r="J1339" t="s">
        <v>93</v>
      </c>
      <c r="P1339" t="s">
        <v>143</v>
      </c>
      <c r="Q1339" t="s">
        <v>95</v>
      </c>
      <c r="Z1339" t="s">
        <v>7747</v>
      </c>
      <c r="AB1339" t="s">
        <v>97</v>
      </c>
      <c r="AC1339" t="s">
        <v>7747</v>
      </c>
      <c r="AD1339" t="s">
        <v>1797</v>
      </c>
      <c r="AE1339" t="s">
        <v>1913</v>
      </c>
      <c r="AI1339" t="s">
        <v>7807</v>
      </c>
      <c r="AJ1339" t="s">
        <v>7807</v>
      </c>
      <c r="AK1339" t="s">
        <v>7807</v>
      </c>
      <c r="AL1339" t="s">
        <v>7808</v>
      </c>
      <c r="AN1339" t="s">
        <v>1485</v>
      </c>
      <c r="AO1339" t="s">
        <v>1486</v>
      </c>
      <c r="AV1339" t="s">
        <v>7809</v>
      </c>
      <c r="AX1339">
        <v>54</v>
      </c>
      <c r="AY1339" t="s">
        <v>7810</v>
      </c>
      <c r="AZ1339" t="s">
        <v>7811</v>
      </c>
      <c r="BA1339" t="s">
        <v>1503</v>
      </c>
      <c r="BB1339" t="s">
        <v>1504</v>
      </c>
      <c r="BO1339" t="s">
        <v>110</v>
      </c>
      <c r="BP1339" t="s">
        <v>111</v>
      </c>
      <c r="BQ1339" t="s">
        <v>112</v>
      </c>
      <c r="BR1339" t="s">
        <v>900</v>
      </c>
      <c r="BS1339" t="s">
        <v>900</v>
      </c>
      <c r="BT1339" t="s">
        <v>1506</v>
      </c>
      <c r="BU1339" t="s">
        <v>116</v>
      </c>
      <c r="BV1339" t="s">
        <v>2088</v>
      </c>
      <c r="CF1339">
        <v>6</v>
      </c>
      <c r="CG1339">
        <v>3</v>
      </c>
      <c r="CH1339" t="s">
        <v>4763</v>
      </c>
    </row>
    <row r="1340" spans="1:86" x14ac:dyDescent="0.25">
      <c r="A1340">
        <v>1337</v>
      </c>
      <c r="B1340" t="s">
        <v>86</v>
      </c>
      <c r="C1340" t="s">
        <v>87</v>
      </c>
      <c r="D1340" t="s">
        <v>7812</v>
      </c>
      <c r="E1340" t="s">
        <v>1476</v>
      </c>
      <c r="F1340" t="s">
        <v>7813</v>
      </c>
      <c r="H1340" t="s">
        <v>5342</v>
      </c>
      <c r="I1340" t="s">
        <v>7814</v>
      </c>
      <c r="J1340" t="s">
        <v>93</v>
      </c>
      <c r="P1340" t="s">
        <v>143</v>
      </c>
      <c r="Q1340" t="s">
        <v>95</v>
      </c>
      <c r="Z1340" t="s">
        <v>4974</v>
      </c>
      <c r="AB1340" t="s">
        <v>97</v>
      </c>
      <c r="AC1340" t="s">
        <v>4974</v>
      </c>
      <c r="AD1340" t="s">
        <v>7815</v>
      </c>
      <c r="AE1340" t="s">
        <v>7816</v>
      </c>
      <c r="AI1340" t="s">
        <v>7817</v>
      </c>
      <c r="AJ1340" t="s">
        <v>7817</v>
      </c>
      <c r="AK1340" t="s">
        <v>7817</v>
      </c>
      <c r="AL1340" t="s">
        <v>7817</v>
      </c>
      <c r="AN1340" t="s">
        <v>1485</v>
      </c>
      <c r="AO1340" t="s">
        <v>1486</v>
      </c>
      <c r="AV1340" t="s">
        <v>7818</v>
      </c>
      <c r="AX1340">
        <v>44</v>
      </c>
      <c r="AY1340" t="s">
        <v>5760</v>
      </c>
      <c r="AZ1340" t="s">
        <v>5761</v>
      </c>
      <c r="BA1340" t="s">
        <v>3387</v>
      </c>
      <c r="BB1340" t="s">
        <v>3388</v>
      </c>
      <c r="BC1340" t="s">
        <v>4821</v>
      </c>
      <c r="BO1340" t="s">
        <v>110</v>
      </c>
      <c r="BP1340" t="s">
        <v>111</v>
      </c>
      <c r="BQ1340" t="s">
        <v>112</v>
      </c>
      <c r="BR1340" t="s">
        <v>252</v>
      </c>
      <c r="BS1340" t="s">
        <v>4798</v>
      </c>
      <c r="BT1340" t="s">
        <v>983</v>
      </c>
      <c r="BU1340" t="s">
        <v>116</v>
      </c>
      <c r="BV1340" t="s">
        <v>475</v>
      </c>
      <c r="CF1340">
        <v>6</v>
      </c>
      <c r="CG1340">
        <v>1</v>
      </c>
      <c r="CH1340" t="s">
        <v>4763</v>
      </c>
    </row>
    <row r="1341" spans="1:86" x14ac:dyDescent="0.25">
      <c r="A1341">
        <v>1338</v>
      </c>
      <c r="B1341" t="s">
        <v>86</v>
      </c>
      <c r="C1341" t="s">
        <v>87</v>
      </c>
      <c r="D1341" t="s">
        <v>7819</v>
      </c>
      <c r="E1341" t="s">
        <v>1476</v>
      </c>
      <c r="F1341" t="s">
        <v>7820</v>
      </c>
      <c r="H1341" t="s">
        <v>7037</v>
      </c>
      <c r="I1341" t="s">
        <v>7821</v>
      </c>
      <c r="J1341" t="s">
        <v>93</v>
      </c>
      <c r="P1341" t="s">
        <v>143</v>
      </c>
      <c r="Q1341" t="s">
        <v>95</v>
      </c>
      <c r="Z1341" t="s">
        <v>1675</v>
      </c>
      <c r="AB1341" t="s">
        <v>97</v>
      </c>
      <c r="AC1341" t="s">
        <v>928</v>
      </c>
      <c r="AD1341" t="s">
        <v>382</v>
      </c>
      <c r="AE1341" t="s">
        <v>7822</v>
      </c>
      <c r="AI1341" t="s">
        <v>7823</v>
      </c>
      <c r="AJ1341" t="s">
        <v>7823</v>
      </c>
      <c r="AK1341" t="s">
        <v>7823</v>
      </c>
      <c r="AL1341" t="s">
        <v>7824</v>
      </c>
      <c r="AN1341" t="s">
        <v>1485</v>
      </c>
      <c r="AO1341" t="s">
        <v>1486</v>
      </c>
      <c r="AV1341" t="s">
        <v>7825</v>
      </c>
      <c r="AX1341">
        <v>75</v>
      </c>
      <c r="AY1341" t="s">
        <v>7826</v>
      </c>
      <c r="AZ1341" t="s">
        <v>7827</v>
      </c>
      <c r="BA1341" t="s">
        <v>2266</v>
      </c>
      <c r="BB1341" t="s">
        <v>1781</v>
      </c>
      <c r="BC1341" t="s">
        <v>2433</v>
      </c>
      <c r="BF1341" t="s">
        <v>2030</v>
      </c>
      <c r="BM1341" t="s">
        <v>2031</v>
      </c>
      <c r="BN1341" t="s">
        <v>2032</v>
      </c>
      <c r="BO1341" t="s">
        <v>110</v>
      </c>
      <c r="BP1341" t="s">
        <v>111</v>
      </c>
      <c r="BQ1341" t="s">
        <v>112</v>
      </c>
      <c r="BR1341" t="s">
        <v>239</v>
      </c>
      <c r="BS1341" t="s">
        <v>1784</v>
      </c>
      <c r="BT1341" t="s">
        <v>254</v>
      </c>
      <c r="BU1341" t="s">
        <v>116</v>
      </c>
      <c r="BV1341" t="s">
        <v>463</v>
      </c>
      <c r="CF1341">
        <v>4</v>
      </c>
      <c r="CG1341">
        <v>1</v>
      </c>
      <c r="CH1341" t="s">
        <v>4763</v>
      </c>
    </row>
    <row r="1342" spans="1:86" x14ac:dyDescent="0.25">
      <c r="A1342">
        <v>1339</v>
      </c>
      <c r="B1342" t="s">
        <v>86</v>
      </c>
      <c r="C1342" t="s">
        <v>87</v>
      </c>
      <c r="D1342" t="s">
        <v>7828</v>
      </c>
      <c r="E1342" t="s">
        <v>1476</v>
      </c>
      <c r="F1342" t="s">
        <v>7820</v>
      </c>
      <c r="H1342" t="s">
        <v>7037</v>
      </c>
      <c r="I1342" t="s">
        <v>7821</v>
      </c>
      <c r="J1342" t="s">
        <v>93</v>
      </c>
      <c r="P1342" t="s">
        <v>143</v>
      </c>
      <c r="Q1342" t="s">
        <v>95</v>
      </c>
      <c r="Z1342" t="s">
        <v>1675</v>
      </c>
      <c r="AB1342" t="s">
        <v>97</v>
      </c>
      <c r="AC1342" t="s">
        <v>1675</v>
      </c>
      <c r="AD1342" t="s">
        <v>5055</v>
      </c>
      <c r="AE1342" t="s">
        <v>7829</v>
      </c>
      <c r="AI1342" t="s">
        <v>5386</v>
      </c>
      <c r="AJ1342" t="s">
        <v>5386</v>
      </c>
      <c r="AK1342" t="s">
        <v>5386</v>
      </c>
      <c r="AL1342" t="s">
        <v>5387</v>
      </c>
      <c r="AN1342" t="s">
        <v>1485</v>
      </c>
      <c r="AO1342" t="s">
        <v>1486</v>
      </c>
      <c r="AV1342" t="s">
        <v>7830</v>
      </c>
      <c r="AX1342">
        <v>71</v>
      </c>
      <c r="AY1342" t="s">
        <v>7831</v>
      </c>
      <c r="AZ1342" t="s">
        <v>7832</v>
      </c>
      <c r="BA1342" t="s">
        <v>1084</v>
      </c>
      <c r="BB1342" t="s">
        <v>1085</v>
      </c>
      <c r="BC1342" t="s">
        <v>7833</v>
      </c>
      <c r="BO1342" t="s">
        <v>110</v>
      </c>
      <c r="BP1342" t="s">
        <v>111</v>
      </c>
      <c r="BQ1342" t="s">
        <v>112</v>
      </c>
      <c r="BR1342" t="s">
        <v>900</v>
      </c>
      <c r="BS1342" t="s">
        <v>900</v>
      </c>
      <c r="BT1342" t="s">
        <v>241</v>
      </c>
      <c r="BU1342" t="s">
        <v>116</v>
      </c>
      <c r="BV1342" t="s">
        <v>137</v>
      </c>
      <c r="CF1342">
        <v>6</v>
      </c>
      <c r="CG1342">
        <v>1</v>
      </c>
      <c r="CH1342" t="s">
        <v>4763</v>
      </c>
    </row>
    <row r="1343" spans="1:86" x14ac:dyDescent="0.25">
      <c r="A1343">
        <v>1340</v>
      </c>
      <c r="B1343" t="s">
        <v>86</v>
      </c>
      <c r="C1343" t="s">
        <v>87</v>
      </c>
      <c r="D1343" t="s">
        <v>7834</v>
      </c>
      <c r="E1343" t="s">
        <v>1476</v>
      </c>
      <c r="F1343" t="s">
        <v>7820</v>
      </c>
      <c r="H1343" t="s">
        <v>7037</v>
      </c>
      <c r="I1343" t="s">
        <v>7821</v>
      </c>
      <c r="J1343" t="s">
        <v>93</v>
      </c>
      <c r="P1343" t="s">
        <v>143</v>
      </c>
      <c r="Q1343" t="s">
        <v>95</v>
      </c>
      <c r="Z1343" t="s">
        <v>5649</v>
      </c>
      <c r="AB1343" t="s">
        <v>97</v>
      </c>
      <c r="AC1343" t="s">
        <v>5649</v>
      </c>
      <c r="AD1343" t="s">
        <v>4780</v>
      </c>
      <c r="AE1343" t="s">
        <v>7835</v>
      </c>
      <c r="AI1343" t="s">
        <v>7836</v>
      </c>
      <c r="AJ1343" t="s">
        <v>7836</v>
      </c>
      <c r="AK1343" t="s">
        <v>7836</v>
      </c>
      <c r="AL1343" t="s">
        <v>7837</v>
      </c>
      <c r="AN1343" t="s">
        <v>1485</v>
      </c>
      <c r="AO1343" t="s">
        <v>1486</v>
      </c>
      <c r="AV1343" t="s">
        <v>7838</v>
      </c>
      <c r="AX1343">
        <v>85</v>
      </c>
      <c r="AY1343" t="s">
        <v>3562</v>
      </c>
      <c r="AZ1343" t="s">
        <v>3563</v>
      </c>
      <c r="BA1343" t="s">
        <v>2065</v>
      </c>
      <c r="BB1343" t="s">
        <v>2066</v>
      </c>
      <c r="BC1343" t="s">
        <v>3564</v>
      </c>
      <c r="BG1343" t="s">
        <v>2067</v>
      </c>
      <c r="BM1343" t="s">
        <v>2068</v>
      </c>
      <c r="BN1343" t="s">
        <v>2069</v>
      </c>
      <c r="BO1343" t="s">
        <v>110</v>
      </c>
      <c r="BP1343" t="s">
        <v>111</v>
      </c>
      <c r="BQ1343" t="s">
        <v>112</v>
      </c>
      <c r="BR1343" t="s">
        <v>239</v>
      </c>
      <c r="BS1343" t="s">
        <v>1494</v>
      </c>
      <c r="BT1343" t="s">
        <v>241</v>
      </c>
      <c r="BU1343" t="s">
        <v>116</v>
      </c>
      <c r="BV1343" t="s">
        <v>463</v>
      </c>
      <c r="CF1343">
        <v>6</v>
      </c>
      <c r="CG1343">
        <v>1</v>
      </c>
      <c r="CH1343" t="s">
        <v>4763</v>
      </c>
    </row>
    <row r="1344" spans="1:86" x14ac:dyDescent="0.25">
      <c r="A1344">
        <v>1341</v>
      </c>
      <c r="B1344" t="s">
        <v>86</v>
      </c>
      <c r="C1344" t="s">
        <v>87</v>
      </c>
      <c r="D1344" t="s">
        <v>7839</v>
      </c>
      <c r="E1344" t="s">
        <v>1476</v>
      </c>
      <c r="F1344" t="s">
        <v>7820</v>
      </c>
      <c r="H1344" t="s">
        <v>7037</v>
      </c>
      <c r="I1344" t="s">
        <v>7821</v>
      </c>
      <c r="J1344" t="s">
        <v>93</v>
      </c>
      <c r="P1344" t="s">
        <v>143</v>
      </c>
      <c r="Q1344" t="s">
        <v>95</v>
      </c>
      <c r="Z1344" t="s">
        <v>7840</v>
      </c>
      <c r="AB1344" t="s">
        <v>97</v>
      </c>
      <c r="AC1344" t="s">
        <v>7840</v>
      </c>
      <c r="AD1344" t="s">
        <v>4854</v>
      </c>
      <c r="AE1344" t="s">
        <v>7410</v>
      </c>
      <c r="AI1344" t="s">
        <v>431</v>
      </c>
      <c r="AJ1344" t="s">
        <v>431</v>
      </c>
      <c r="AK1344" t="s">
        <v>431</v>
      </c>
      <c r="AL1344" t="s">
        <v>7841</v>
      </c>
      <c r="AN1344" t="s">
        <v>1485</v>
      </c>
      <c r="AO1344" t="s">
        <v>1486</v>
      </c>
      <c r="AV1344" t="s">
        <v>7842</v>
      </c>
      <c r="AX1344">
        <v>72</v>
      </c>
      <c r="AY1344" t="s">
        <v>7843</v>
      </c>
      <c r="AZ1344" t="s">
        <v>7844</v>
      </c>
      <c r="BA1344" t="s">
        <v>2266</v>
      </c>
      <c r="BB1344" t="s">
        <v>1781</v>
      </c>
      <c r="BC1344" t="s">
        <v>2267</v>
      </c>
      <c r="BF1344" t="s">
        <v>2030</v>
      </c>
      <c r="BM1344" t="s">
        <v>2031</v>
      </c>
      <c r="BN1344" t="s">
        <v>2032</v>
      </c>
      <c r="BO1344" t="s">
        <v>110</v>
      </c>
      <c r="BP1344" t="s">
        <v>111</v>
      </c>
      <c r="BQ1344" t="s">
        <v>112</v>
      </c>
      <c r="BR1344" t="s">
        <v>239</v>
      </c>
      <c r="BS1344" t="s">
        <v>1784</v>
      </c>
      <c r="BT1344" t="s">
        <v>254</v>
      </c>
      <c r="BU1344" t="s">
        <v>116</v>
      </c>
      <c r="BV1344" t="s">
        <v>2039</v>
      </c>
      <c r="CF1344">
        <v>6</v>
      </c>
      <c r="CG1344">
        <v>1</v>
      </c>
      <c r="CH1344" t="s">
        <v>4763</v>
      </c>
    </row>
    <row r="1345" spans="1:86" x14ac:dyDescent="0.25">
      <c r="A1345">
        <v>1342</v>
      </c>
      <c r="B1345" t="s">
        <v>86</v>
      </c>
      <c r="C1345" t="s">
        <v>87</v>
      </c>
      <c r="D1345" t="s">
        <v>7845</v>
      </c>
      <c r="E1345" t="s">
        <v>1476</v>
      </c>
      <c r="F1345" t="s">
        <v>7820</v>
      </c>
      <c r="H1345" t="s">
        <v>7037</v>
      </c>
      <c r="I1345" t="s">
        <v>7821</v>
      </c>
      <c r="J1345" t="s">
        <v>93</v>
      </c>
      <c r="P1345" t="s">
        <v>143</v>
      </c>
      <c r="Q1345" t="s">
        <v>95</v>
      </c>
      <c r="Z1345" t="s">
        <v>4853</v>
      </c>
      <c r="AB1345" t="s">
        <v>97</v>
      </c>
      <c r="AC1345" t="s">
        <v>4853</v>
      </c>
      <c r="AD1345" t="s">
        <v>4854</v>
      </c>
      <c r="AE1345" t="s">
        <v>7846</v>
      </c>
      <c r="AI1345" t="s">
        <v>7847</v>
      </c>
      <c r="AJ1345" t="s">
        <v>7847</v>
      </c>
      <c r="AK1345" t="s">
        <v>7847</v>
      </c>
      <c r="AL1345" t="s">
        <v>7848</v>
      </c>
      <c r="AN1345" t="s">
        <v>1485</v>
      </c>
      <c r="AO1345" t="s">
        <v>1486</v>
      </c>
      <c r="AV1345" t="s">
        <v>7849</v>
      </c>
      <c r="AX1345">
        <v>59</v>
      </c>
      <c r="AY1345" t="s">
        <v>7850</v>
      </c>
      <c r="AZ1345" t="s">
        <v>7851</v>
      </c>
      <c r="BA1345" t="s">
        <v>2065</v>
      </c>
      <c r="BB1345" t="s">
        <v>2066</v>
      </c>
      <c r="BG1345" t="s">
        <v>1493</v>
      </c>
      <c r="BO1345" t="s">
        <v>110</v>
      </c>
      <c r="BP1345" t="s">
        <v>111</v>
      </c>
      <c r="BQ1345" t="s">
        <v>112</v>
      </c>
      <c r="BR1345" t="s">
        <v>239</v>
      </c>
      <c r="BS1345" t="s">
        <v>1494</v>
      </c>
      <c r="BT1345" t="s">
        <v>1506</v>
      </c>
      <c r="BU1345" t="s">
        <v>116</v>
      </c>
      <c r="BV1345" t="s">
        <v>137</v>
      </c>
      <c r="CF1345">
        <v>5</v>
      </c>
      <c r="CG1345">
        <v>3</v>
      </c>
      <c r="CH1345" t="s">
        <v>4763</v>
      </c>
    </row>
    <row r="1346" spans="1:86" x14ac:dyDescent="0.25">
      <c r="A1346">
        <v>1343</v>
      </c>
      <c r="B1346" t="s">
        <v>86</v>
      </c>
      <c r="C1346" t="s">
        <v>87</v>
      </c>
      <c r="D1346" t="s">
        <v>7852</v>
      </c>
      <c r="E1346" t="s">
        <v>1476</v>
      </c>
      <c r="F1346" t="s">
        <v>7820</v>
      </c>
      <c r="H1346" t="s">
        <v>7037</v>
      </c>
      <c r="I1346" t="s">
        <v>7821</v>
      </c>
      <c r="J1346" t="s">
        <v>93</v>
      </c>
      <c r="P1346" t="s">
        <v>143</v>
      </c>
      <c r="Q1346" t="s">
        <v>95</v>
      </c>
      <c r="Z1346" t="s">
        <v>7853</v>
      </c>
      <c r="AB1346" t="s">
        <v>97</v>
      </c>
      <c r="AC1346" t="s">
        <v>928</v>
      </c>
      <c r="AD1346" t="s">
        <v>382</v>
      </c>
      <c r="AE1346" t="s">
        <v>7854</v>
      </c>
      <c r="AI1346" t="s">
        <v>7855</v>
      </c>
      <c r="AJ1346" t="s">
        <v>7855</v>
      </c>
      <c r="AK1346" t="s">
        <v>7855</v>
      </c>
      <c r="AL1346" t="s">
        <v>7856</v>
      </c>
      <c r="AN1346" t="s">
        <v>1485</v>
      </c>
      <c r="AO1346" t="s">
        <v>1486</v>
      </c>
      <c r="AV1346" t="s">
        <v>7857</v>
      </c>
      <c r="AX1346">
        <v>70</v>
      </c>
      <c r="AY1346" t="s">
        <v>7858</v>
      </c>
      <c r="AZ1346" t="s">
        <v>7859</v>
      </c>
      <c r="BA1346" t="s">
        <v>3255</v>
      </c>
      <c r="BB1346" t="s">
        <v>3256</v>
      </c>
      <c r="BC1346" t="s">
        <v>4169</v>
      </c>
      <c r="BO1346" t="s">
        <v>110</v>
      </c>
      <c r="BP1346" t="s">
        <v>111</v>
      </c>
      <c r="BQ1346" t="s">
        <v>112</v>
      </c>
      <c r="BR1346" t="s">
        <v>2223</v>
      </c>
      <c r="BS1346" t="s">
        <v>2224</v>
      </c>
      <c r="BT1346" t="s">
        <v>207</v>
      </c>
      <c r="BU1346" t="s">
        <v>116</v>
      </c>
      <c r="BV1346" t="s">
        <v>137</v>
      </c>
      <c r="CF1346">
        <v>6</v>
      </c>
      <c r="CG1346">
        <v>1</v>
      </c>
      <c r="CH1346" t="s">
        <v>4763</v>
      </c>
    </row>
    <row r="1347" spans="1:86" x14ac:dyDescent="0.25">
      <c r="A1347">
        <v>1344</v>
      </c>
      <c r="B1347" t="s">
        <v>86</v>
      </c>
      <c r="C1347" t="s">
        <v>87</v>
      </c>
      <c r="D1347" t="s">
        <v>7860</v>
      </c>
      <c r="E1347" t="s">
        <v>1476</v>
      </c>
      <c r="F1347" t="s">
        <v>139</v>
      </c>
      <c r="H1347" t="s">
        <v>827</v>
      </c>
      <c r="I1347" t="s">
        <v>828</v>
      </c>
      <c r="J1347" t="s">
        <v>554</v>
      </c>
      <c r="P1347" t="s">
        <v>143</v>
      </c>
      <c r="Q1347" t="s">
        <v>95</v>
      </c>
      <c r="Z1347" t="s">
        <v>7861</v>
      </c>
      <c r="AB1347" t="s">
        <v>97</v>
      </c>
      <c r="AC1347" t="s">
        <v>7861</v>
      </c>
      <c r="AD1347" t="s">
        <v>4775</v>
      </c>
      <c r="AE1347" t="s">
        <v>7862</v>
      </c>
      <c r="AI1347" t="s">
        <v>1077</v>
      </c>
      <c r="AJ1347" t="s">
        <v>1077</v>
      </c>
      <c r="AK1347" t="s">
        <v>1077</v>
      </c>
      <c r="AL1347" t="s">
        <v>490</v>
      </c>
      <c r="AN1347" t="s">
        <v>1485</v>
      </c>
      <c r="AO1347" t="s">
        <v>1486</v>
      </c>
      <c r="AV1347" t="s">
        <v>7863</v>
      </c>
      <c r="AW1347" t="s">
        <v>7863</v>
      </c>
      <c r="AX1347">
        <v>78</v>
      </c>
      <c r="AY1347" t="s">
        <v>7864</v>
      </c>
      <c r="AZ1347" t="s">
        <v>7865</v>
      </c>
      <c r="BA1347" t="s">
        <v>978</v>
      </c>
      <c r="BB1347" t="s">
        <v>979</v>
      </c>
      <c r="BC1347" t="s">
        <v>5885</v>
      </c>
      <c r="BO1347" t="s">
        <v>110</v>
      </c>
      <c r="BP1347" t="s">
        <v>111</v>
      </c>
      <c r="BQ1347" t="s">
        <v>112</v>
      </c>
      <c r="BR1347" t="s">
        <v>374</v>
      </c>
      <c r="BS1347" t="s">
        <v>982</v>
      </c>
      <c r="BT1347" t="s">
        <v>983</v>
      </c>
      <c r="BU1347" t="s">
        <v>116</v>
      </c>
      <c r="BV1347" t="s">
        <v>274</v>
      </c>
      <c r="CF1347">
        <v>6</v>
      </c>
      <c r="CG1347">
        <v>1</v>
      </c>
      <c r="CH1347" t="s">
        <v>4763</v>
      </c>
    </row>
    <row r="1348" spans="1:86" x14ac:dyDescent="0.25">
      <c r="A1348">
        <v>1345</v>
      </c>
      <c r="B1348" t="s">
        <v>86</v>
      </c>
      <c r="C1348" t="s">
        <v>87</v>
      </c>
      <c r="D1348" t="s">
        <v>7866</v>
      </c>
      <c r="E1348" t="s">
        <v>1476</v>
      </c>
      <c r="F1348" t="s">
        <v>139</v>
      </c>
      <c r="H1348" t="s">
        <v>140</v>
      </c>
      <c r="I1348" t="s">
        <v>141</v>
      </c>
      <c r="J1348" t="s">
        <v>7867</v>
      </c>
      <c r="P1348" t="s">
        <v>143</v>
      </c>
      <c r="Q1348" t="s">
        <v>95</v>
      </c>
      <c r="Z1348" t="s">
        <v>2765</v>
      </c>
      <c r="AB1348" t="s">
        <v>97</v>
      </c>
      <c r="AC1348" t="s">
        <v>2765</v>
      </c>
      <c r="AD1348" t="s">
        <v>326</v>
      </c>
      <c r="AE1348" t="s">
        <v>7063</v>
      </c>
      <c r="AI1348" t="s">
        <v>7064</v>
      </c>
      <c r="AJ1348" t="s">
        <v>7064</v>
      </c>
      <c r="AK1348" t="s">
        <v>7064</v>
      </c>
      <c r="AL1348" t="s">
        <v>7868</v>
      </c>
      <c r="AN1348" t="s">
        <v>1485</v>
      </c>
      <c r="AO1348" t="s">
        <v>1486</v>
      </c>
      <c r="AV1348" t="s">
        <v>7869</v>
      </c>
      <c r="AW1348" t="s">
        <v>7870</v>
      </c>
      <c r="AX1348">
        <v>94</v>
      </c>
      <c r="AY1348" t="s">
        <v>7871</v>
      </c>
      <c r="AZ1348" t="s">
        <v>7872</v>
      </c>
      <c r="BA1348" t="s">
        <v>1909</v>
      </c>
      <c r="BB1348" t="s">
        <v>6496</v>
      </c>
      <c r="BC1348" t="s">
        <v>7068</v>
      </c>
      <c r="BO1348" t="s">
        <v>110</v>
      </c>
      <c r="BP1348" t="s">
        <v>111</v>
      </c>
      <c r="BQ1348" t="s">
        <v>112</v>
      </c>
      <c r="BR1348" t="s">
        <v>1881</v>
      </c>
      <c r="BS1348" t="s">
        <v>1882</v>
      </c>
      <c r="BT1348" t="s">
        <v>2875</v>
      </c>
      <c r="BU1348" t="s">
        <v>116</v>
      </c>
      <c r="BV1348" t="s">
        <v>2046</v>
      </c>
      <c r="CF1348">
        <v>6</v>
      </c>
      <c r="CG1348">
        <v>1</v>
      </c>
      <c r="CH1348" t="s">
        <v>4763</v>
      </c>
    </row>
    <row r="1349" spans="1:86" x14ac:dyDescent="0.25">
      <c r="A1349">
        <v>1346</v>
      </c>
      <c r="B1349" t="s">
        <v>86</v>
      </c>
      <c r="C1349" t="s">
        <v>87</v>
      </c>
      <c r="D1349" t="s">
        <v>7873</v>
      </c>
      <c r="E1349" t="s">
        <v>1476</v>
      </c>
      <c r="F1349" t="s">
        <v>139</v>
      </c>
      <c r="H1349" t="s">
        <v>140</v>
      </c>
      <c r="I1349" t="s">
        <v>141</v>
      </c>
      <c r="J1349" t="s">
        <v>1077</v>
      </c>
      <c r="P1349" t="s">
        <v>143</v>
      </c>
      <c r="Q1349" t="s">
        <v>95</v>
      </c>
      <c r="Z1349" t="s">
        <v>2765</v>
      </c>
      <c r="AB1349" t="s">
        <v>97</v>
      </c>
      <c r="AC1349" t="s">
        <v>2765</v>
      </c>
      <c r="AD1349" t="s">
        <v>326</v>
      </c>
      <c r="AE1349" t="s">
        <v>7874</v>
      </c>
      <c r="AI1349" t="s">
        <v>7875</v>
      </c>
      <c r="AJ1349" t="s">
        <v>7875</v>
      </c>
      <c r="AK1349" t="s">
        <v>7875</v>
      </c>
      <c r="AL1349" t="s">
        <v>7876</v>
      </c>
      <c r="AN1349" t="s">
        <v>1485</v>
      </c>
      <c r="AO1349" t="s">
        <v>1486</v>
      </c>
      <c r="AV1349" t="s">
        <v>7877</v>
      </c>
      <c r="AW1349" t="s">
        <v>7878</v>
      </c>
      <c r="AX1349">
        <v>58</v>
      </c>
      <c r="AY1349" t="s">
        <v>7879</v>
      </c>
      <c r="AZ1349" t="s">
        <v>7880</v>
      </c>
      <c r="BA1349" t="s">
        <v>313</v>
      </c>
      <c r="BB1349" t="s">
        <v>472</v>
      </c>
      <c r="BC1349" t="s">
        <v>7881</v>
      </c>
      <c r="BO1349" t="s">
        <v>110</v>
      </c>
      <c r="BP1349" t="s">
        <v>111</v>
      </c>
      <c r="BQ1349" t="s">
        <v>112</v>
      </c>
      <c r="BR1349" t="s">
        <v>319</v>
      </c>
      <c r="BS1349" t="s">
        <v>320</v>
      </c>
      <c r="BT1349" t="s">
        <v>481</v>
      </c>
      <c r="BU1349" t="s">
        <v>116</v>
      </c>
      <c r="BV1349" t="s">
        <v>242</v>
      </c>
      <c r="CF1349">
        <v>6</v>
      </c>
      <c r="CG1349">
        <v>1</v>
      </c>
      <c r="CH1349" t="s">
        <v>4763</v>
      </c>
    </row>
    <row r="1350" spans="1:86" x14ac:dyDescent="0.25">
      <c r="A1350">
        <v>1347</v>
      </c>
      <c r="B1350" t="s">
        <v>86</v>
      </c>
      <c r="C1350" t="s">
        <v>87</v>
      </c>
      <c r="D1350" t="s">
        <v>7882</v>
      </c>
      <c r="E1350" t="s">
        <v>1476</v>
      </c>
      <c r="F1350" t="s">
        <v>139</v>
      </c>
      <c r="H1350" t="s">
        <v>140</v>
      </c>
      <c r="I1350" t="s">
        <v>141</v>
      </c>
      <c r="J1350" t="s">
        <v>7883</v>
      </c>
      <c r="P1350" t="s">
        <v>143</v>
      </c>
      <c r="Q1350" t="s">
        <v>95</v>
      </c>
      <c r="Z1350" t="s">
        <v>2765</v>
      </c>
      <c r="AB1350" t="s">
        <v>97</v>
      </c>
      <c r="AC1350" t="s">
        <v>2765</v>
      </c>
      <c r="AD1350" t="s">
        <v>293</v>
      </c>
      <c r="AE1350" t="s">
        <v>7884</v>
      </c>
      <c r="AI1350" t="s">
        <v>7885</v>
      </c>
      <c r="AJ1350" t="s">
        <v>7885</v>
      </c>
      <c r="AK1350" t="s">
        <v>7885</v>
      </c>
      <c r="AL1350" t="s">
        <v>7886</v>
      </c>
      <c r="AN1350" t="s">
        <v>1485</v>
      </c>
      <c r="AO1350" t="s">
        <v>1486</v>
      </c>
      <c r="AV1350" t="s">
        <v>7887</v>
      </c>
      <c r="AW1350" t="s">
        <v>7888</v>
      </c>
      <c r="AX1350">
        <v>68</v>
      </c>
      <c r="AY1350" t="s">
        <v>7889</v>
      </c>
      <c r="AZ1350" t="s">
        <v>7890</v>
      </c>
      <c r="BA1350" t="s">
        <v>607</v>
      </c>
      <c r="BB1350" t="s">
        <v>480</v>
      </c>
      <c r="BC1350" t="s">
        <v>7891</v>
      </c>
      <c r="BG1350" t="s">
        <v>315</v>
      </c>
      <c r="BJ1350" t="s">
        <v>316</v>
      </c>
      <c r="BM1350" t="s">
        <v>317</v>
      </c>
      <c r="BN1350" t="s">
        <v>318</v>
      </c>
      <c r="BO1350" t="s">
        <v>110</v>
      </c>
      <c r="BP1350" t="s">
        <v>111</v>
      </c>
      <c r="BQ1350" t="s">
        <v>112</v>
      </c>
      <c r="BR1350" t="s">
        <v>319</v>
      </c>
      <c r="BS1350" t="s">
        <v>320</v>
      </c>
      <c r="BT1350" t="s">
        <v>481</v>
      </c>
      <c r="BU1350" t="s">
        <v>116</v>
      </c>
      <c r="BV1350" t="s">
        <v>117</v>
      </c>
      <c r="CF1350">
        <v>6</v>
      </c>
      <c r="CG1350">
        <v>1</v>
      </c>
      <c r="CH1350" t="s">
        <v>4763</v>
      </c>
    </row>
    <row r="1351" spans="1:86" x14ac:dyDescent="0.25">
      <c r="A1351">
        <v>1348</v>
      </c>
      <c r="B1351" t="s">
        <v>86</v>
      </c>
      <c r="C1351" t="s">
        <v>87</v>
      </c>
      <c r="D1351" t="s">
        <v>7892</v>
      </c>
      <c r="E1351" t="s">
        <v>1476</v>
      </c>
      <c r="F1351" t="s">
        <v>139</v>
      </c>
      <c r="H1351" t="s">
        <v>140</v>
      </c>
      <c r="I1351" t="s">
        <v>141</v>
      </c>
      <c r="J1351" t="s">
        <v>7883</v>
      </c>
      <c r="P1351" t="s">
        <v>143</v>
      </c>
      <c r="Q1351" t="s">
        <v>95</v>
      </c>
      <c r="Z1351" t="s">
        <v>2765</v>
      </c>
      <c r="AB1351" t="s">
        <v>97</v>
      </c>
      <c r="AC1351" t="s">
        <v>2765</v>
      </c>
      <c r="AD1351" t="s">
        <v>293</v>
      </c>
      <c r="AE1351" t="s">
        <v>7893</v>
      </c>
      <c r="AI1351" t="s">
        <v>7894</v>
      </c>
      <c r="AJ1351" t="s">
        <v>7894</v>
      </c>
      <c r="AK1351" t="s">
        <v>7894</v>
      </c>
      <c r="AL1351" t="s">
        <v>7895</v>
      </c>
      <c r="AN1351" t="s">
        <v>1485</v>
      </c>
      <c r="AO1351" t="s">
        <v>1486</v>
      </c>
      <c r="AV1351" t="s">
        <v>7896</v>
      </c>
      <c r="AW1351" t="s">
        <v>7897</v>
      </c>
      <c r="AX1351">
        <v>70</v>
      </c>
      <c r="AY1351" t="s">
        <v>7898</v>
      </c>
      <c r="AZ1351" t="s">
        <v>7899</v>
      </c>
      <c r="BA1351" t="s">
        <v>1878</v>
      </c>
      <c r="BB1351" t="s">
        <v>2849</v>
      </c>
      <c r="BC1351" t="s">
        <v>4557</v>
      </c>
      <c r="BO1351" t="s">
        <v>110</v>
      </c>
      <c r="BP1351" t="s">
        <v>111</v>
      </c>
      <c r="BQ1351" t="s">
        <v>112</v>
      </c>
      <c r="BR1351" t="s">
        <v>1881</v>
      </c>
      <c r="BS1351" t="s">
        <v>2173</v>
      </c>
      <c r="BT1351" t="s">
        <v>1883</v>
      </c>
      <c r="BU1351" t="s">
        <v>116</v>
      </c>
      <c r="BV1351" t="s">
        <v>117</v>
      </c>
      <c r="CF1351">
        <v>6</v>
      </c>
      <c r="CG1351">
        <v>1</v>
      </c>
      <c r="CH1351" t="s">
        <v>4763</v>
      </c>
    </row>
    <row r="1352" spans="1:86" x14ac:dyDescent="0.25">
      <c r="A1352">
        <v>1349</v>
      </c>
      <c r="B1352" t="s">
        <v>86</v>
      </c>
      <c r="C1352" t="s">
        <v>87</v>
      </c>
      <c r="D1352" t="s">
        <v>7900</v>
      </c>
      <c r="E1352" t="s">
        <v>1476</v>
      </c>
      <c r="F1352" t="s">
        <v>139</v>
      </c>
      <c r="H1352" t="s">
        <v>140</v>
      </c>
      <c r="I1352" t="s">
        <v>141</v>
      </c>
      <c r="J1352" t="s">
        <v>7883</v>
      </c>
      <c r="P1352" t="s">
        <v>143</v>
      </c>
      <c r="Q1352" t="s">
        <v>95</v>
      </c>
      <c r="Z1352" t="s">
        <v>2765</v>
      </c>
      <c r="AB1352" t="s">
        <v>97</v>
      </c>
      <c r="AC1352" t="s">
        <v>2765</v>
      </c>
      <c r="AD1352" t="s">
        <v>277</v>
      </c>
      <c r="AE1352" t="s">
        <v>7901</v>
      </c>
      <c r="AI1352" t="s">
        <v>7902</v>
      </c>
      <c r="AJ1352" t="s">
        <v>7902</v>
      </c>
      <c r="AK1352" t="s">
        <v>7902</v>
      </c>
      <c r="AL1352" t="s">
        <v>7903</v>
      </c>
      <c r="AN1352" t="s">
        <v>1485</v>
      </c>
      <c r="AO1352" t="s">
        <v>1486</v>
      </c>
      <c r="AV1352" t="s">
        <v>7904</v>
      </c>
      <c r="AW1352" t="s">
        <v>7905</v>
      </c>
      <c r="AX1352">
        <v>61</v>
      </c>
      <c r="AY1352" t="s">
        <v>7906</v>
      </c>
      <c r="AZ1352" t="s">
        <v>7907</v>
      </c>
      <c r="BA1352" t="s">
        <v>2727</v>
      </c>
      <c r="BB1352" t="s">
        <v>623</v>
      </c>
      <c r="BC1352" t="s">
        <v>7908</v>
      </c>
      <c r="BO1352" t="s">
        <v>110</v>
      </c>
      <c r="BP1352" t="s">
        <v>111</v>
      </c>
      <c r="BQ1352" t="s">
        <v>112</v>
      </c>
      <c r="BR1352" t="s">
        <v>300</v>
      </c>
      <c r="BS1352" t="s">
        <v>7909</v>
      </c>
      <c r="BT1352" t="s">
        <v>625</v>
      </c>
      <c r="BU1352" t="s">
        <v>116</v>
      </c>
      <c r="BV1352" t="s">
        <v>274</v>
      </c>
      <c r="CF1352">
        <v>6</v>
      </c>
      <c r="CG1352">
        <v>1</v>
      </c>
      <c r="CH1352" t="s">
        <v>4763</v>
      </c>
    </row>
    <row r="1353" spans="1:86" x14ac:dyDescent="0.25">
      <c r="A1353">
        <v>1350</v>
      </c>
      <c r="B1353" t="s">
        <v>86</v>
      </c>
      <c r="C1353" t="s">
        <v>87</v>
      </c>
      <c r="D1353" t="s">
        <v>7910</v>
      </c>
      <c r="E1353" t="s">
        <v>1476</v>
      </c>
      <c r="F1353" t="s">
        <v>7911</v>
      </c>
      <c r="H1353" t="s">
        <v>7912</v>
      </c>
      <c r="I1353" t="s">
        <v>7913</v>
      </c>
      <c r="J1353" t="s">
        <v>7914</v>
      </c>
      <c r="P1353" t="s">
        <v>143</v>
      </c>
      <c r="Q1353" t="s">
        <v>95</v>
      </c>
      <c r="Z1353" t="s">
        <v>5250</v>
      </c>
      <c r="AA1353" t="s">
        <v>4955</v>
      </c>
      <c r="AB1353" t="s">
        <v>97</v>
      </c>
      <c r="AC1353" t="s">
        <v>5250</v>
      </c>
      <c r="AD1353" t="s">
        <v>2787</v>
      </c>
      <c r="AE1353" t="s">
        <v>7915</v>
      </c>
      <c r="AI1353" t="s">
        <v>4925</v>
      </c>
      <c r="AJ1353" t="s">
        <v>4925</v>
      </c>
      <c r="AK1353" t="s">
        <v>4925</v>
      </c>
      <c r="AL1353" t="s">
        <v>5245</v>
      </c>
      <c r="AN1353" t="s">
        <v>1485</v>
      </c>
      <c r="AO1353" t="s">
        <v>1486</v>
      </c>
      <c r="AV1353" t="s">
        <v>7916</v>
      </c>
      <c r="AW1353" t="s">
        <v>7916</v>
      </c>
      <c r="AX1353">
        <v>39</v>
      </c>
      <c r="AY1353" t="s">
        <v>7917</v>
      </c>
      <c r="AZ1353" t="s">
        <v>7918</v>
      </c>
      <c r="BA1353" t="s">
        <v>1084</v>
      </c>
      <c r="BB1353" t="s">
        <v>1504</v>
      </c>
      <c r="BC1353" t="s">
        <v>6869</v>
      </c>
      <c r="BO1353" t="s">
        <v>110</v>
      </c>
      <c r="BP1353" t="s">
        <v>111</v>
      </c>
      <c r="BQ1353" t="s">
        <v>112</v>
      </c>
      <c r="BR1353" t="s">
        <v>900</v>
      </c>
      <c r="BS1353" t="s">
        <v>900</v>
      </c>
      <c r="BT1353" t="s">
        <v>1506</v>
      </c>
      <c r="BU1353" t="s">
        <v>116</v>
      </c>
      <c r="BV1353" t="s">
        <v>137</v>
      </c>
      <c r="CF1353">
        <v>4</v>
      </c>
      <c r="CG1353">
        <v>1</v>
      </c>
      <c r="CH1353" t="s">
        <v>4763</v>
      </c>
    </row>
    <row r="1354" spans="1:86" x14ac:dyDescent="0.25">
      <c r="A1354">
        <v>1351</v>
      </c>
      <c r="B1354" t="s">
        <v>86</v>
      </c>
      <c r="C1354" t="s">
        <v>87</v>
      </c>
      <c r="D1354" t="s">
        <v>7919</v>
      </c>
      <c r="E1354" t="s">
        <v>1476</v>
      </c>
      <c r="F1354" t="s">
        <v>358</v>
      </c>
      <c r="H1354" t="s">
        <v>558</v>
      </c>
      <c r="I1354" t="s">
        <v>559</v>
      </c>
      <c r="J1354" t="s">
        <v>1077</v>
      </c>
      <c r="P1354" t="s">
        <v>143</v>
      </c>
      <c r="Q1354" t="s">
        <v>95</v>
      </c>
      <c r="Z1354" t="s">
        <v>1675</v>
      </c>
      <c r="AB1354" t="s">
        <v>97</v>
      </c>
      <c r="AC1354" t="s">
        <v>1675</v>
      </c>
      <c r="AD1354" t="s">
        <v>4780</v>
      </c>
      <c r="AE1354" t="s">
        <v>5399</v>
      </c>
      <c r="AI1354" t="s">
        <v>4781</v>
      </c>
      <c r="AJ1354" t="s">
        <v>4781</v>
      </c>
      <c r="AK1354" t="s">
        <v>4781</v>
      </c>
      <c r="AL1354" t="s">
        <v>7920</v>
      </c>
      <c r="AN1354" t="s">
        <v>1485</v>
      </c>
      <c r="AO1354" t="s">
        <v>1486</v>
      </c>
      <c r="AV1354" t="s">
        <v>7921</v>
      </c>
      <c r="AX1354">
        <v>52</v>
      </c>
      <c r="AY1354" t="s">
        <v>5684</v>
      </c>
      <c r="AZ1354" t="s">
        <v>5685</v>
      </c>
      <c r="BA1354" t="s">
        <v>2027</v>
      </c>
      <c r="BB1354" t="s">
        <v>2028</v>
      </c>
      <c r="BC1354" t="s">
        <v>5403</v>
      </c>
      <c r="BO1354" t="s">
        <v>110</v>
      </c>
      <c r="BP1354" t="s">
        <v>111</v>
      </c>
      <c r="BQ1354" t="s">
        <v>112</v>
      </c>
      <c r="BR1354" t="s">
        <v>239</v>
      </c>
      <c r="BS1354" t="s">
        <v>1697</v>
      </c>
      <c r="BT1354" t="s">
        <v>625</v>
      </c>
      <c r="BU1354" t="s">
        <v>116</v>
      </c>
      <c r="BV1354" t="s">
        <v>475</v>
      </c>
      <c r="CF1354">
        <v>5</v>
      </c>
      <c r="CG1354">
        <v>1</v>
      </c>
      <c r="CH1354" t="s">
        <v>4763</v>
      </c>
    </row>
    <row r="1355" spans="1:86" x14ac:dyDescent="0.25">
      <c r="A1355">
        <v>1352</v>
      </c>
      <c r="B1355" t="s">
        <v>86</v>
      </c>
      <c r="C1355" t="s">
        <v>87</v>
      </c>
      <c r="D1355" t="s">
        <v>7922</v>
      </c>
      <c r="E1355" t="s">
        <v>1476</v>
      </c>
      <c r="F1355" t="s">
        <v>358</v>
      </c>
      <c r="H1355" t="s">
        <v>558</v>
      </c>
      <c r="I1355" t="s">
        <v>559</v>
      </c>
      <c r="J1355" t="s">
        <v>1077</v>
      </c>
      <c r="P1355" t="s">
        <v>143</v>
      </c>
      <c r="Q1355" t="s">
        <v>95</v>
      </c>
      <c r="Z1355" t="s">
        <v>1675</v>
      </c>
      <c r="AB1355" t="s">
        <v>97</v>
      </c>
      <c r="AC1355" t="s">
        <v>1675</v>
      </c>
      <c r="AD1355" t="s">
        <v>4780</v>
      </c>
      <c r="AE1355" t="s">
        <v>6351</v>
      </c>
      <c r="AI1355" t="s">
        <v>4872</v>
      </c>
      <c r="AJ1355" t="s">
        <v>4872</v>
      </c>
      <c r="AK1355" t="s">
        <v>4872</v>
      </c>
      <c r="AL1355" t="s">
        <v>7923</v>
      </c>
      <c r="AN1355" t="s">
        <v>1485</v>
      </c>
      <c r="AO1355" t="s">
        <v>1486</v>
      </c>
      <c r="AV1355" t="s">
        <v>7924</v>
      </c>
      <c r="AX1355">
        <v>127</v>
      </c>
      <c r="AY1355" t="s">
        <v>6353</v>
      </c>
      <c r="AZ1355" t="s">
        <v>6354</v>
      </c>
      <c r="BA1355" t="s">
        <v>6355</v>
      </c>
      <c r="BB1355" t="s">
        <v>390</v>
      </c>
      <c r="BC1355" t="s">
        <v>6356</v>
      </c>
      <c r="BO1355" t="s">
        <v>110</v>
      </c>
      <c r="BP1355" t="s">
        <v>111</v>
      </c>
      <c r="BQ1355" t="s">
        <v>112</v>
      </c>
      <c r="BR1355" t="s">
        <v>392</v>
      </c>
      <c r="BS1355" t="s">
        <v>393</v>
      </c>
      <c r="BT1355" t="s">
        <v>207</v>
      </c>
      <c r="BU1355" t="s">
        <v>116</v>
      </c>
      <c r="BV1355" t="s">
        <v>137</v>
      </c>
      <c r="CF1355">
        <v>6</v>
      </c>
      <c r="CG1355">
        <v>1</v>
      </c>
      <c r="CH1355" t="s">
        <v>4763</v>
      </c>
    </row>
    <row r="1356" spans="1:86" x14ac:dyDescent="0.25">
      <c r="A1356">
        <v>1353</v>
      </c>
      <c r="B1356" t="s">
        <v>86</v>
      </c>
      <c r="C1356" t="s">
        <v>87</v>
      </c>
      <c r="D1356" t="s">
        <v>7925</v>
      </c>
      <c r="E1356" t="s">
        <v>1476</v>
      </c>
      <c r="F1356" t="s">
        <v>358</v>
      </c>
      <c r="H1356" t="s">
        <v>558</v>
      </c>
      <c r="I1356" t="s">
        <v>559</v>
      </c>
      <c r="J1356" t="s">
        <v>1099</v>
      </c>
      <c r="P1356" t="s">
        <v>143</v>
      </c>
      <c r="Q1356" t="s">
        <v>95</v>
      </c>
      <c r="Z1356" t="s">
        <v>1675</v>
      </c>
      <c r="AB1356" t="s">
        <v>97</v>
      </c>
      <c r="AC1356" t="s">
        <v>1675</v>
      </c>
      <c r="AD1356" t="s">
        <v>448</v>
      </c>
      <c r="AE1356" t="s">
        <v>7926</v>
      </c>
      <c r="AI1356" t="s">
        <v>4781</v>
      </c>
      <c r="AJ1356" t="s">
        <v>4781</v>
      </c>
      <c r="AK1356" t="s">
        <v>4781</v>
      </c>
      <c r="AL1356" t="s">
        <v>7920</v>
      </c>
      <c r="AN1356" t="s">
        <v>1485</v>
      </c>
      <c r="AO1356" t="s">
        <v>1486</v>
      </c>
      <c r="AV1356" t="s">
        <v>7927</v>
      </c>
      <c r="AX1356">
        <v>51</v>
      </c>
      <c r="AY1356" t="s">
        <v>7928</v>
      </c>
      <c r="AZ1356" t="s">
        <v>7929</v>
      </c>
      <c r="BA1356" t="s">
        <v>2266</v>
      </c>
      <c r="BB1356" t="s">
        <v>2440</v>
      </c>
      <c r="BC1356" t="s">
        <v>7930</v>
      </c>
      <c r="BF1356" t="s">
        <v>2030</v>
      </c>
      <c r="BM1356" t="s">
        <v>5432</v>
      </c>
      <c r="BN1356" t="s">
        <v>5433</v>
      </c>
      <c r="BO1356" t="s">
        <v>110</v>
      </c>
      <c r="BP1356" t="s">
        <v>111</v>
      </c>
      <c r="BQ1356" t="s">
        <v>112</v>
      </c>
      <c r="BR1356" t="s">
        <v>239</v>
      </c>
      <c r="BS1356" t="s">
        <v>2434</v>
      </c>
      <c r="BT1356" t="s">
        <v>1506</v>
      </c>
      <c r="BU1356" t="s">
        <v>116</v>
      </c>
      <c r="BV1356" t="s">
        <v>475</v>
      </c>
      <c r="CF1356">
        <v>6</v>
      </c>
      <c r="CG1356">
        <v>1</v>
      </c>
      <c r="CH1356" t="s">
        <v>4763</v>
      </c>
    </row>
    <row r="1357" spans="1:86" x14ac:dyDescent="0.25">
      <c r="A1357">
        <v>1354</v>
      </c>
      <c r="B1357" t="s">
        <v>86</v>
      </c>
      <c r="C1357" t="s">
        <v>87</v>
      </c>
      <c r="D1357" t="s">
        <v>7931</v>
      </c>
      <c r="E1357" t="s">
        <v>1476</v>
      </c>
      <c r="F1357" t="s">
        <v>358</v>
      </c>
      <c r="H1357" t="s">
        <v>558</v>
      </c>
      <c r="I1357" t="s">
        <v>559</v>
      </c>
      <c r="J1357" t="s">
        <v>1099</v>
      </c>
      <c r="P1357" t="s">
        <v>143</v>
      </c>
      <c r="Q1357" t="s">
        <v>95</v>
      </c>
      <c r="Z1357" t="s">
        <v>1675</v>
      </c>
      <c r="AB1357" t="s">
        <v>97</v>
      </c>
      <c r="AC1357" t="s">
        <v>1675</v>
      </c>
      <c r="AD1357" t="s">
        <v>448</v>
      </c>
      <c r="AE1357" t="s">
        <v>7926</v>
      </c>
      <c r="AI1357" t="s">
        <v>4781</v>
      </c>
      <c r="AJ1357" t="s">
        <v>4781</v>
      </c>
      <c r="AK1357" t="s">
        <v>4781</v>
      </c>
      <c r="AL1357" t="s">
        <v>7920</v>
      </c>
      <c r="AN1357" t="s">
        <v>1485</v>
      </c>
      <c r="AO1357" t="s">
        <v>1486</v>
      </c>
      <c r="AV1357" t="s">
        <v>7927</v>
      </c>
      <c r="AX1357">
        <v>51</v>
      </c>
      <c r="AY1357" t="s">
        <v>7928</v>
      </c>
      <c r="AZ1357" t="s">
        <v>7929</v>
      </c>
      <c r="BA1357" t="s">
        <v>2266</v>
      </c>
      <c r="BB1357" t="s">
        <v>2440</v>
      </c>
      <c r="BC1357" t="s">
        <v>7930</v>
      </c>
      <c r="BF1357" t="s">
        <v>2030</v>
      </c>
      <c r="BM1357" t="s">
        <v>5432</v>
      </c>
      <c r="BN1357" t="s">
        <v>5433</v>
      </c>
      <c r="BO1357" t="s">
        <v>110</v>
      </c>
      <c r="BP1357" t="s">
        <v>111</v>
      </c>
      <c r="BQ1357" t="s">
        <v>112</v>
      </c>
      <c r="BR1357" t="s">
        <v>239</v>
      </c>
      <c r="BS1357" t="s">
        <v>2434</v>
      </c>
      <c r="BT1357" t="s">
        <v>1506</v>
      </c>
      <c r="BU1357" t="s">
        <v>116</v>
      </c>
      <c r="BV1357" t="s">
        <v>475</v>
      </c>
      <c r="CF1357">
        <v>6</v>
      </c>
      <c r="CG1357">
        <v>1</v>
      </c>
      <c r="CH1357" t="s">
        <v>4763</v>
      </c>
    </row>
    <row r="1358" spans="1:86" x14ac:dyDescent="0.25">
      <c r="A1358">
        <v>1355</v>
      </c>
      <c r="B1358" t="s">
        <v>86</v>
      </c>
      <c r="C1358" t="s">
        <v>87</v>
      </c>
      <c r="D1358" t="s">
        <v>7932</v>
      </c>
      <c r="E1358" t="s">
        <v>1476</v>
      </c>
      <c r="F1358" t="s">
        <v>358</v>
      </c>
      <c r="H1358" t="s">
        <v>558</v>
      </c>
      <c r="I1358" t="s">
        <v>559</v>
      </c>
      <c r="J1358" t="s">
        <v>1099</v>
      </c>
      <c r="P1358" t="s">
        <v>143</v>
      </c>
      <c r="Q1358" t="s">
        <v>95</v>
      </c>
      <c r="Z1358" t="s">
        <v>1675</v>
      </c>
      <c r="AB1358" t="s">
        <v>97</v>
      </c>
      <c r="AC1358" t="s">
        <v>1675</v>
      </c>
      <c r="AD1358" t="s">
        <v>448</v>
      </c>
      <c r="AE1358" t="s">
        <v>6374</v>
      </c>
      <c r="AI1358" t="s">
        <v>7933</v>
      </c>
      <c r="AJ1358" t="s">
        <v>7933</v>
      </c>
      <c r="AK1358" t="s">
        <v>7933</v>
      </c>
      <c r="AL1358" t="s">
        <v>7934</v>
      </c>
      <c r="AN1358" t="s">
        <v>1485</v>
      </c>
      <c r="AO1358" t="s">
        <v>1486</v>
      </c>
      <c r="AV1358" t="s">
        <v>7935</v>
      </c>
      <c r="AX1358">
        <v>61</v>
      </c>
      <c r="AY1358" t="s">
        <v>6377</v>
      </c>
      <c r="AZ1358" t="s">
        <v>6378</v>
      </c>
      <c r="BA1358" t="s">
        <v>3954</v>
      </c>
      <c r="BB1358" t="s">
        <v>3955</v>
      </c>
      <c r="BC1358" t="s">
        <v>6379</v>
      </c>
      <c r="BO1358" t="s">
        <v>110</v>
      </c>
      <c r="BP1358" t="s">
        <v>111</v>
      </c>
      <c r="BQ1358" t="s">
        <v>112</v>
      </c>
      <c r="BR1358" t="s">
        <v>252</v>
      </c>
      <c r="BS1358" t="s">
        <v>1006</v>
      </c>
      <c r="BT1358" t="s">
        <v>983</v>
      </c>
      <c r="BU1358" t="s">
        <v>116</v>
      </c>
      <c r="BV1358" t="s">
        <v>137</v>
      </c>
      <c r="CF1358">
        <v>6</v>
      </c>
      <c r="CG1358">
        <v>1</v>
      </c>
      <c r="CH1358" t="s">
        <v>4763</v>
      </c>
    </row>
    <row r="1359" spans="1:86" x14ac:dyDescent="0.25">
      <c r="A1359">
        <v>1356</v>
      </c>
      <c r="B1359" t="s">
        <v>86</v>
      </c>
      <c r="C1359" t="s">
        <v>87</v>
      </c>
      <c r="D1359" t="s">
        <v>7936</v>
      </c>
      <c r="E1359" t="s">
        <v>1476</v>
      </c>
      <c r="F1359" t="s">
        <v>358</v>
      </c>
      <c r="H1359" t="s">
        <v>558</v>
      </c>
      <c r="I1359" t="s">
        <v>559</v>
      </c>
      <c r="J1359" t="s">
        <v>1099</v>
      </c>
      <c r="P1359" t="s">
        <v>143</v>
      </c>
      <c r="Q1359" t="s">
        <v>95</v>
      </c>
      <c r="Z1359" t="s">
        <v>1675</v>
      </c>
      <c r="AB1359" t="s">
        <v>97</v>
      </c>
      <c r="AC1359" t="s">
        <v>1675</v>
      </c>
      <c r="AD1359" t="s">
        <v>448</v>
      </c>
      <c r="AE1359" t="s">
        <v>6372</v>
      </c>
      <c r="AI1359" t="s">
        <v>7937</v>
      </c>
      <c r="AJ1359" t="s">
        <v>7937</v>
      </c>
      <c r="AK1359" t="s">
        <v>7937</v>
      </c>
      <c r="AL1359" t="s">
        <v>7938</v>
      </c>
      <c r="AN1359" t="s">
        <v>1485</v>
      </c>
      <c r="AO1359" t="s">
        <v>1486</v>
      </c>
      <c r="AV1359" t="s">
        <v>7939</v>
      </c>
      <c r="AX1359">
        <v>61</v>
      </c>
      <c r="AY1359" t="s">
        <v>7940</v>
      </c>
      <c r="AZ1359" t="s">
        <v>7941</v>
      </c>
      <c r="BA1359" t="s">
        <v>6067</v>
      </c>
      <c r="BB1359" t="s">
        <v>6068</v>
      </c>
      <c r="BC1359" t="s">
        <v>7942</v>
      </c>
      <c r="BO1359" t="s">
        <v>110</v>
      </c>
      <c r="BP1359" t="s">
        <v>111</v>
      </c>
      <c r="BQ1359" t="s">
        <v>112</v>
      </c>
      <c r="BR1359" t="s">
        <v>1794</v>
      </c>
      <c r="BS1359" t="s">
        <v>6069</v>
      </c>
      <c r="BT1359" t="s">
        <v>254</v>
      </c>
      <c r="BU1359" t="s">
        <v>116</v>
      </c>
      <c r="BV1359" t="s">
        <v>475</v>
      </c>
      <c r="CF1359">
        <v>6</v>
      </c>
      <c r="CG1359">
        <v>1</v>
      </c>
      <c r="CH1359" t="s">
        <v>4763</v>
      </c>
    </row>
    <row r="1360" spans="1:86" x14ac:dyDescent="0.25">
      <c r="A1360">
        <v>1357</v>
      </c>
      <c r="B1360" t="s">
        <v>86</v>
      </c>
      <c r="C1360" t="s">
        <v>87</v>
      </c>
      <c r="D1360" t="s">
        <v>7943</v>
      </c>
      <c r="E1360" t="s">
        <v>1476</v>
      </c>
      <c r="F1360" t="s">
        <v>358</v>
      </c>
      <c r="H1360" t="s">
        <v>558</v>
      </c>
      <c r="I1360" t="s">
        <v>559</v>
      </c>
      <c r="J1360" t="s">
        <v>1099</v>
      </c>
      <c r="P1360" t="s">
        <v>143</v>
      </c>
      <c r="Q1360" t="s">
        <v>95</v>
      </c>
      <c r="Z1360" t="s">
        <v>1675</v>
      </c>
      <c r="AB1360" t="s">
        <v>97</v>
      </c>
      <c r="AC1360" t="s">
        <v>1675</v>
      </c>
      <c r="AD1360" t="s">
        <v>448</v>
      </c>
      <c r="AE1360" t="s">
        <v>7926</v>
      </c>
      <c r="AI1360" t="s">
        <v>4781</v>
      </c>
      <c r="AJ1360" t="s">
        <v>4781</v>
      </c>
      <c r="AK1360" t="s">
        <v>4781</v>
      </c>
      <c r="AL1360" t="s">
        <v>7920</v>
      </c>
      <c r="AN1360" t="s">
        <v>1485</v>
      </c>
      <c r="AO1360" t="s">
        <v>1486</v>
      </c>
      <c r="AV1360" t="s">
        <v>7944</v>
      </c>
      <c r="AX1360">
        <v>51</v>
      </c>
      <c r="AY1360" t="s">
        <v>7928</v>
      </c>
      <c r="AZ1360" t="s">
        <v>7929</v>
      </c>
      <c r="BA1360" t="s">
        <v>2266</v>
      </c>
      <c r="BB1360" t="s">
        <v>2440</v>
      </c>
      <c r="BC1360" t="s">
        <v>7930</v>
      </c>
      <c r="BF1360" t="s">
        <v>2030</v>
      </c>
      <c r="BM1360" t="s">
        <v>5432</v>
      </c>
      <c r="BN1360" t="s">
        <v>5433</v>
      </c>
      <c r="BO1360" t="s">
        <v>110</v>
      </c>
      <c r="BP1360" t="s">
        <v>111</v>
      </c>
      <c r="BQ1360" t="s">
        <v>112</v>
      </c>
      <c r="BR1360" t="s">
        <v>239</v>
      </c>
      <c r="BS1360" t="s">
        <v>2434</v>
      </c>
      <c r="BT1360" t="s">
        <v>1506</v>
      </c>
      <c r="BU1360" t="s">
        <v>116</v>
      </c>
      <c r="BV1360" t="s">
        <v>475</v>
      </c>
      <c r="CF1360">
        <v>6</v>
      </c>
      <c r="CG1360">
        <v>1</v>
      </c>
      <c r="CH1360" t="s">
        <v>4763</v>
      </c>
    </row>
    <row r="1361" spans="1:86" x14ac:dyDescent="0.25">
      <c r="A1361">
        <v>1358</v>
      </c>
      <c r="B1361" t="s">
        <v>86</v>
      </c>
      <c r="C1361" t="s">
        <v>87</v>
      </c>
      <c r="D1361" t="s">
        <v>7945</v>
      </c>
      <c r="E1361" t="s">
        <v>1476</v>
      </c>
      <c r="F1361" t="s">
        <v>358</v>
      </c>
      <c r="H1361" t="s">
        <v>558</v>
      </c>
      <c r="I1361" t="s">
        <v>559</v>
      </c>
      <c r="J1361" t="s">
        <v>1099</v>
      </c>
      <c r="P1361" t="s">
        <v>143</v>
      </c>
      <c r="Q1361" t="s">
        <v>95</v>
      </c>
      <c r="Z1361" t="s">
        <v>1675</v>
      </c>
      <c r="AB1361" t="s">
        <v>97</v>
      </c>
      <c r="AC1361" t="s">
        <v>1675</v>
      </c>
      <c r="AD1361" t="s">
        <v>448</v>
      </c>
      <c r="AE1361" t="s">
        <v>7926</v>
      </c>
      <c r="AI1361" t="s">
        <v>4781</v>
      </c>
      <c r="AJ1361" t="s">
        <v>4781</v>
      </c>
      <c r="AK1361" t="s">
        <v>4781</v>
      </c>
      <c r="AL1361" t="s">
        <v>7920</v>
      </c>
      <c r="AN1361" t="s">
        <v>1485</v>
      </c>
      <c r="AO1361" t="s">
        <v>1486</v>
      </c>
      <c r="AV1361" t="s">
        <v>7944</v>
      </c>
      <c r="AX1361">
        <v>51</v>
      </c>
      <c r="AY1361" t="s">
        <v>7928</v>
      </c>
      <c r="AZ1361" t="s">
        <v>7929</v>
      </c>
      <c r="BA1361" t="s">
        <v>2266</v>
      </c>
      <c r="BB1361" t="s">
        <v>2440</v>
      </c>
      <c r="BC1361" t="s">
        <v>7930</v>
      </c>
      <c r="BF1361" t="s">
        <v>2030</v>
      </c>
      <c r="BM1361" t="s">
        <v>5432</v>
      </c>
      <c r="BN1361" t="s">
        <v>5433</v>
      </c>
      <c r="BO1361" t="s">
        <v>110</v>
      </c>
      <c r="BP1361" t="s">
        <v>111</v>
      </c>
      <c r="BQ1361" t="s">
        <v>112</v>
      </c>
      <c r="BR1361" t="s">
        <v>239</v>
      </c>
      <c r="BS1361" t="s">
        <v>2434</v>
      </c>
      <c r="BT1361" t="s">
        <v>1506</v>
      </c>
      <c r="BU1361" t="s">
        <v>116</v>
      </c>
      <c r="BV1361" t="s">
        <v>475</v>
      </c>
      <c r="CF1361">
        <v>6</v>
      </c>
      <c r="CG1361">
        <v>1</v>
      </c>
      <c r="CH1361" t="s">
        <v>4763</v>
      </c>
    </row>
    <row r="1362" spans="1:86" x14ac:dyDescent="0.25">
      <c r="A1362">
        <v>1359</v>
      </c>
      <c r="B1362" t="s">
        <v>86</v>
      </c>
      <c r="C1362" t="s">
        <v>87</v>
      </c>
      <c r="D1362" t="s">
        <v>7946</v>
      </c>
      <c r="E1362" t="s">
        <v>1476</v>
      </c>
      <c r="F1362" t="s">
        <v>358</v>
      </c>
      <c r="H1362" t="s">
        <v>558</v>
      </c>
      <c r="I1362" t="s">
        <v>559</v>
      </c>
      <c r="J1362" t="s">
        <v>1077</v>
      </c>
      <c r="P1362" t="s">
        <v>143</v>
      </c>
      <c r="Q1362" t="s">
        <v>95</v>
      </c>
      <c r="Z1362" t="s">
        <v>1675</v>
      </c>
      <c r="AB1362" t="s">
        <v>97</v>
      </c>
      <c r="AC1362" t="s">
        <v>1675</v>
      </c>
      <c r="AD1362" t="s">
        <v>448</v>
      </c>
      <c r="AE1362" t="s">
        <v>6369</v>
      </c>
      <c r="AI1362" t="s">
        <v>838</v>
      </c>
      <c r="AJ1362" t="s">
        <v>838</v>
      </c>
      <c r="AK1362" t="s">
        <v>838</v>
      </c>
      <c r="AL1362" t="s">
        <v>7947</v>
      </c>
      <c r="AN1362" t="s">
        <v>1485</v>
      </c>
      <c r="AO1362" t="s">
        <v>1486</v>
      </c>
      <c r="AV1362" t="s">
        <v>6370</v>
      </c>
      <c r="AX1362">
        <v>62</v>
      </c>
      <c r="AY1362" t="s">
        <v>2999</v>
      </c>
      <c r="AZ1362" t="s">
        <v>3000</v>
      </c>
      <c r="BA1362" t="s">
        <v>2989</v>
      </c>
      <c r="BB1362" t="s">
        <v>2990</v>
      </c>
      <c r="BC1362" t="s">
        <v>2991</v>
      </c>
      <c r="BO1362" t="s">
        <v>110</v>
      </c>
      <c r="BP1362" t="s">
        <v>111</v>
      </c>
      <c r="BQ1362" t="s">
        <v>112</v>
      </c>
      <c r="BR1362" t="s">
        <v>2223</v>
      </c>
      <c r="BS1362" t="s">
        <v>2992</v>
      </c>
      <c r="BT1362" t="s">
        <v>983</v>
      </c>
      <c r="BU1362" t="s">
        <v>116</v>
      </c>
      <c r="BV1362" t="s">
        <v>602</v>
      </c>
      <c r="CF1362">
        <v>6</v>
      </c>
      <c r="CG1362">
        <v>1</v>
      </c>
      <c r="CH1362" t="s">
        <v>4763</v>
      </c>
    </row>
    <row r="1363" spans="1:86" x14ac:dyDescent="0.25">
      <c r="A1363">
        <v>1360</v>
      </c>
      <c r="B1363" t="s">
        <v>86</v>
      </c>
      <c r="C1363" t="s">
        <v>87</v>
      </c>
      <c r="D1363" t="s">
        <v>7948</v>
      </c>
      <c r="E1363" t="s">
        <v>1476</v>
      </c>
      <c r="F1363" t="s">
        <v>358</v>
      </c>
      <c r="H1363" t="s">
        <v>558</v>
      </c>
      <c r="I1363" t="s">
        <v>559</v>
      </c>
      <c r="J1363" t="s">
        <v>1099</v>
      </c>
      <c r="P1363" t="s">
        <v>143</v>
      </c>
      <c r="Q1363" t="s">
        <v>95</v>
      </c>
      <c r="Z1363" t="s">
        <v>1675</v>
      </c>
      <c r="AB1363" t="s">
        <v>97</v>
      </c>
      <c r="AC1363" t="s">
        <v>1675</v>
      </c>
      <c r="AD1363" t="s">
        <v>448</v>
      </c>
      <c r="AE1363" t="s">
        <v>7949</v>
      </c>
      <c r="AI1363" t="s">
        <v>838</v>
      </c>
      <c r="AJ1363" t="s">
        <v>838</v>
      </c>
      <c r="AK1363" t="s">
        <v>838</v>
      </c>
      <c r="AL1363" t="s">
        <v>7947</v>
      </c>
      <c r="AN1363" t="s">
        <v>1485</v>
      </c>
      <c r="AO1363" t="s">
        <v>1486</v>
      </c>
      <c r="AV1363" t="s">
        <v>7950</v>
      </c>
      <c r="AX1363">
        <v>119</v>
      </c>
      <c r="AY1363" t="s">
        <v>7951</v>
      </c>
      <c r="AZ1363" t="s">
        <v>7952</v>
      </c>
      <c r="BA1363" t="s">
        <v>1020</v>
      </c>
      <c r="BB1363" t="s">
        <v>7953</v>
      </c>
      <c r="BC1363" t="s">
        <v>7954</v>
      </c>
      <c r="BM1363" t="s">
        <v>270</v>
      </c>
      <c r="BN1363" t="s">
        <v>271</v>
      </c>
      <c r="BO1363" t="s">
        <v>110</v>
      </c>
      <c r="BP1363" t="s">
        <v>111</v>
      </c>
      <c r="BQ1363" t="s">
        <v>112</v>
      </c>
      <c r="BR1363" t="s">
        <v>392</v>
      </c>
      <c r="BS1363" t="s">
        <v>949</v>
      </c>
      <c r="BT1363" t="s">
        <v>241</v>
      </c>
      <c r="BU1363" t="s">
        <v>116</v>
      </c>
      <c r="BV1363" t="s">
        <v>475</v>
      </c>
      <c r="CF1363">
        <v>6</v>
      </c>
      <c r="CG1363">
        <v>1</v>
      </c>
      <c r="CH1363" t="s">
        <v>4763</v>
      </c>
    </row>
    <row r="1364" spans="1:86" x14ac:dyDescent="0.25">
      <c r="A1364">
        <v>1361</v>
      </c>
      <c r="B1364" t="s">
        <v>86</v>
      </c>
      <c r="C1364" t="s">
        <v>87</v>
      </c>
      <c r="D1364" t="s">
        <v>7955</v>
      </c>
      <c r="E1364" t="s">
        <v>1476</v>
      </c>
      <c r="F1364" t="s">
        <v>358</v>
      </c>
      <c r="H1364" t="s">
        <v>558</v>
      </c>
      <c r="I1364" t="s">
        <v>559</v>
      </c>
      <c r="J1364" t="s">
        <v>1077</v>
      </c>
      <c r="P1364" t="s">
        <v>143</v>
      </c>
      <c r="Q1364" t="s">
        <v>95</v>
      </c>
      <c r="Z1364" t="s">
        <v>1675</v>
      </c>
      <c r="AB1364" t="s">
        <v>97</v>
      </c>
      <c r="AC1364" t="s">
        <v>1675</v>
      </c>
      <c r="AD1364" t="s">
        <v>448</v>
      </c>
      <c r="AE1364" t="s">
        <v>6369</v>
      </c>
      <c r="AI1364" t="s">
        <v>7956</v>
      </c>
      <c r="AJ1364" t="s">
        <v>7956</v>
      </c>
      <c r="AK1364" t="s">
        <v>7956</v>
      </c>
      <c r="AL1364" t="s">
        <v>7957</v>
      </c>
      <c r="AN1364" t="s">
        <v>1485</v>
      </c>
      <c r="AO1364" t="s">
        <v>1486</v>
      </c>
      <c r="AV1364" t="s">
        <v>7958</v>
      </c>
      <c r="AX1364">
        <v>62</v>
      </c>
      <c r="AY1364" t="s">
        <v>7959</v>
      </c>
      <c r="AZ1364" t="s">
        <v>7960</v>
      </c>
      <c r="BA1364" t="s">
        <v>2989</v>
      </c>
      <c r="BB1364" t="s">
        <v>2990</v>
      </c>
      <c r="BC1364" t="s">
        <v>2991</v>
      </c>
      <c r="BO1364" t="s">
        <v>110</v>
      </c>
      <c r="BP1364" t="s">
        <v>111</v>
      </c>
      <c r="BQ1364" t="s">
        <v>112</v>
      </c>
      <c r="BR1364" t="s">
        <v>2223</v>
      </c>
      <c r="BS1364" t="s">
        <v>2992</v>
      </c>
      <c r="BT1364" t="s">
        <v>983</v>
      </c>
      <c r="BU1364" t="s">
        <v>116</v>
      </c>
      <c r="BV1364" t="s">
        <v>602</v>
      </c>
      <c r="CF1364">
        <v>6</v>
      </c>
      <c r="CG1364">
        <v>1</v>
      </c>
      <c r="CH1364" t="s">
        <v>4763</v>
      </c>
    </row>
    <row r="1365" spans="1:86" x14ac:dyDescent="0.25">
      <c r="A1365">
        <v>1362</v>
      </c>
      <c r="B1365" t="s">
        <v>86</v>
      </c>
      <c r="C1365" t="s">
        <v>87</v>
      </c>
      <c r="D1365" t="s">
        <v>7961</v>
      </c>
      <c r="E1365" t="s">
        <v>1476</v>
      </c>
      <c r="F1365" t="s">
        <v>358</v>
      </c>
      <c r="H1365" t="s">
        <v>558</v>
      </c>
      <c r="I1365" t="s">
        <v>559</v>
      </c>
      <c r="J1365" t="s">
        <v>1077</v>
      </c>
      <c r="P1365" t="s">
        <v>143</v>
      </c>
      <c r="Q1365" t="s">
        <v>95</v>
      </c>
      <c r="Z1365" t="s">
        <v>1675</v>
      </c>
      <c r="AB1365" t="s">
        <v>97</v>
      </c>
      <c r="AC1365" t="s">
        <v>1675</v>
      </c>
      <c r="AD1365" t="s">
        <v>448</v>
      </c>
      <c r="AE1365" t="s">
        <v>6369</v>
      </c>
      <c r="AI1365" t="s">
        <v>7962</v>
      </c>
      <c r="AJ1365" t="s">
        <v>7962</v>
      </c>
      <c r="AK1365" t="s">
        <v>7962</v>
      </c>
      <c r="AL1365" t="s">
        <v>7963</v>
      </c>
      <c r="AN1365" t="s">
        <v>1485</v>
      </c>
      <c r="AO1365" t="s">
        <v>1486</v>
      </c>
      <c r="AV1365" t="s">
        <v>7958</v>
      </c>
      <c r="AX1365">
        <v>62</v>
      </c>
      <c r="AY1365" t="s">
        <v>7959</v>
      </c>
      <c r="AZ1365" t="s">
        <v>7960</v>
      </c>
      <c r="BA1365" t="s">
        <v>2989</v>
      </c>
      <c r="BB1365" t="s">
        <v>2990</v>
      </c>
      <c r="BC1365" t="s">
        <v>2991</v>
      </c>
      <c r="BO1365" t="s">
        <v>110</v>
      </c>
      <c r="BP1365" t="s">
        <v>111</v>
      </c>
      <c r="BQ1365" t="s">
        <v>112</v>
      </c>
      <c r="BR1365" t="s">
        <v>2223</v>
      </c>
      <c r="BS1365" t="s">
        <v>2992</v>
      </c>
      <c r="BT1365" t="s">
        <v>983</v>
      </c>
      <c r="BU1365" t="s">
        <v>116</v>
      </c>
      <c r="BV1365" t="s">
        <v>602</v>
      </c>
      <c r="CF1365">
        <v>6</v>
      </c>
      <c r="CG1365">
        <v>1</v>
      </c>
      <c r="CH1365" t="s">
        <v>4763</v>
      </c>
    </row>
    <row r="1366" spans="1:86" x14ac:dyDescent="0.25">
      <c r="A1366">
        <v>1363</v>
      </c>
      <c r="B1366" t="s">
        <v>86</v>
      </c>
      <c r="C1366" t="s">
        <v>87</v>
      </c>
      <c r="D1366" t="s">
        <v>7964</v>
      </c>
      <c r="E1366" t="s">
        <v>1476</v>
      </c>
      <c r="F1366" t="s">
        <v>358</v>
      </c>
      <c r="H1366" t="s">
        <v>558</v>
      </c>
      <c r="I1366" t="s">
        <v>559</v>
      </c>
      <c r="J1366" t="s">
        <v>1099</v>
      </c>
      <c r="P1366" t="s">
        <v>143</v>
      </c>
      <c r="Q1366" t="s">
        <v>95</v>
      </c>
      <c r="Z1366" t="s">
        <v>1675</v>
      </c>
      <c r="AB1366" t="s">
        <v>97</v>
      </c>
      <c r="AC1366" t="s">
        <v>1675</v>
      </c>
      <c r="AD1366" t="s">
        <v>4854</v>
      </c>
      <c r="AE1366" t="s">
        <v>7965</v>
      </c>
      <c r="AI1366" t="s">
        <v>7966</v>
      </c>
      <c r="AJ1366" t="s">
        <v>7966</v>
      </c>
      <c r="AK1366" t="s">
        <v>7966</v>
      </c>
      <c r="AL1366" t="s">
        <v>7967</v>
      </c>
      <c r="AN1366" t="s">
        <v>1485</v>
      </c>
      <c r="AO1366" t="s">
        <v>1486</v>
      </c>
      <c r="AV1366" t="s">
        <v>7968</v>
      </c>
      <c r="AX1366">
        <v>89</v>
      </c>
      <c r="AY1366" t="s">
        <v>7969</v>
      </c>
      <c r="AZ1366" t="s">
        <v>7970</v>
      </c>
      <c r="BA1366" t="s">
        <v>2065</v>
      </c>
      <c r="BB1366" t="s">
        <v>2066</v>
      </c>
      <c r="BC1366" t="s">
        <v>3244</v>
      </c>
      <c r="BG1366" t="s">
        <v>2067</v>
      </c>
      <c r="BM1366" t="s">
        <v>2068</v>
      </c>
      <c r="BN1366" t="s">
        <v>2069</v>
      </c>
      <c r="BO1366" t="s">
        <v>110</v>
      </c>
      <c r="BP1366" t="s">
        <v>111</v>
      </c>
      <c r="BQ1366" t="s">
        <v>112</v>
      </c>
      <c r="BR1366" t="s">
        <v>239</v>
      </c>
      <c r="BS1366" t="s">
        <v>1494</v>
      </c>
      <c r="BT1366" t="s">
        <v>241</v>
      </c>
      <c r="BU1366" t="s">
        <v>116</v>
      </c>
      <c r="BV1366" t="s">
        <v>463</v>
      </c>
      <c r="CF1366">
        <v>6</v>
      </c>
      <c r="CG1366">
        <v>1</v>
      </c>
      <c r="CH1366" t="s">
        <v>4763</v>
      </c>
    </row>
    <row r="1367" spans="1:86" x14ac:dyDescent="0.25">
      <c r="A1367">
        <v>1364</v>
      </c>
      <c r="B1367" t="s">
        <v>86</v>
      </c>
      <c r="C1367" t="s">
        <v>87</v>
      </c>
      <c r="D1367" t="s">
        <v>7971</v>
      </c>
      <c r="E1367" t="s">
        <v>1476</v>
      </c>
      <c r="F1367" t="s">
        <v>358</v>
      </c>
      <c r="H1367" t="s">
        <v>558</v>
      </c>
      <c r="I1367" t="s">
        <v>559</v>
      </c>
      <c r="J1367" t="s">
        <v>1077</v>
      </c>
      <c r="P1367" t="s">
        <v>143</v>
      </c>
      <c r="Q1367" t="s">
        <v>95</v>
      </c>
      <c r="Z1367" t="s">
        <v>1482</v>
      </c>
      <c r="AB1367" t="s">
        <v>97</v>
      </c>
      <c r="AC1367" t="s">
        <v>489</v>
      </c>
      <c r="AD1367" t="s">
        <v>7686</v>
      </c>
      <c r="AE1367" t="s">
        <v>7972</v>
      </c>
      <c r="AI1367" t="s">
        <v>1077</v>
      </c>
      <c r="AJ1367" t="s">
        <v>1077</v>
      </c>
      <c r="AK1367" t="s">
        <v>1077</v>
      </c>
      <c r="AL1367" t="s">
        <v>490</v>
      </c>
      <c r="AN1367" t="s">
        <v>1485</v>
      </c>
      <c r="AO1367" t="s">
        <v>1486</v>
      </c>
      <c r="AV1367" t="s">
        <v>7973</v>
      </c>
      <c r="AX1367">
        <v>120</v>
      </c>
      <c r="AY1367" t="s">
        <v>7974</v>
      </c>
      <c r="AZ1367" t="s">
        <v>7975</v>
      </c>
      <c r="BA1367" t="s">
        <v>952</v>
      </c>
      <c r="BB1367" t="s">
        <v>953</v>
      </c>
      <c r="BO1367" t="s">
        <v>110</v>
      </c>
      <c r="BP1367" t="s">
        <v>111</v>
      </c>
      <c r="BQ1367" t="s">
        <v>112</v>
      </c>
      <c r="BR1367" t="s">
        <v>392</v>
      </c>
      <c r="BS1367" t="s">
        <v>949</v>
      </c>
      <c r="BT1367" t="s">
        <v>207</v>
      </c>
      <c r="BU1367" t="s">
        <v>6884</v>
      </c>
      <c r="CF1367">
        <v>6</v>
      </c>
      <c r="CG1367">
        <v>3</v>
      </c>
      <c r="CH1367" t="s">
        <v>4763</v>
      </c>
    </row>
    <row r="1368" spans="1:86" x14ac:dyDescent="0.25">
      <c r="A1368">
        <v>1365</v>
      </c>
      <c r="B1368" t="s">
        <v>86</v>
      </c>
      <c r="C1368" t="s">
        <v>87</v>
      </c>
      <c r="D1368" t="s">
        <v>7976</v>
      </c>
      <c r="E1368" t="s">
        <v>1476</v>
      </c>
      <c r="F1368" t="s">
        <v>358</v>
      </c>
      <c r="H1368" t="s">
        <v>558</v>
      </c>
      <c r="I1368" t="s">
        <v>559</v>
      </c>
      <c r="J1368" t="s">
        <v>1099</v>
      </c>
      <c r="P1368" t="s">
        <v>143</v>
      </c>
      <c r="Q1368" t="s">
        <v>95</v>
      </c>
      <c r="Z1368" t="s">
        <v>6678</v>
      </c>
      <c r="AB1368" t="s">
        <v>97</v>
      </c>
      <c r="AC1368" t="s">
        <v>6678</v>
      </c>
      <c r="AD1368" t="s">
        <v>5055</v>
      </c>
      <c r="AE1368" t="s">
        <v>7977</v>
      </c>
      <c r="AI1368" t="s">
        <v>1077</v>
      </c>
      <c r="AJ1368" t="s">
        <v>1077</v>
      </c>
      <c r="AK1368" t="s">
        <v>1077</v>
      </c>
      <c r="AL1368" t="s">
        <v>490</v>
      </c>
      <c r="AN1368" t="s">
        <v>1485</v>
      </c>
      <c r="AO1368" t="s">
        <v>1486</v>
      </c>
      <c r="AV1368" t="s">
        <v>7978</v>
      </c>
      <c r="AX1368">
        <v>87</v>
      </c>
      <c r="AY1368" t="s">
        <v>5486</v>
      </c>
      <c r="AZ1368" t="s">
        <v>7979</v>
      </c>
      <c r="BA1368" t="s">
        <v>1595</v>
      </c>
      <c r="BB1368" t="s">
        <v>1596</v>
      </c>
      <c r="BC1368" t="s">
        <v>5488</v>
      </c>
      <c r="BJ1368" t="s">
        <v>353</v>
      </c>
      <c r="BO1368" t="s">
        <v>110</v>
      </c>
      <c r="BP1368" t="s">
        <v>111</v>
      </c>
      <c r="BQ1368" t="s">
        <v>112</v>
      </c>
      <c r="BR1368" t="s">
        <v>354</v>
      </c>
      <c r="BS1368" t="s">
        <v>355</v>
      </c>
      <c r="BT1368" t="s">
        <v>207</v>
      </c>
      <c r="BU1368" t="s">
        <v>116</v>
      </c>
      <c r="BV1368" t="s">
        <v>137</v>
      </c>
      <c r="CF1368">
        <v>6</v>
      </c>
      <c r="CG1368">
        <v>1</v>
      </c>
      <c r="CH1368" t="s">
        <v>4763</v>
      </c>
    </row>
    <row r="1369" spans="1:86" x14ac:dyDescent="0.25">
      <c r="A1369">
        <v>1366</v>
      </c>
      <c r="B1369" t="s">
        <v>86</v>
      </c>
      <c r="C1369" t="s">
        <v>87</v>
      </c>
      <c r="D1369" t="s">
        <v>7980</v>
      </c>
      <c r="E1369" t="s">
        <v>1476</v>
      </c>
      <c r="F1369" t="s">
        <v>358</v>
      </c>
      <c r="H1369" t="s">
        <v>558</v>
      </c>
      <c r="I1369" t="s">
        <v>559</v>
      </c>
      <c r="J1369" t="s">
        <v>1099</v>
      </c>
      <c r="P1369" t="s">
        <v>143</v>
      </c>
      <c r="Q1369" t="s">
        <v>95</v>
      </c>
      <c r="Z1369" t="s">
        <v>1482</v>
      </c>
      <c r="AB1369" t="s">
        <v>97</v>
      </c>
      <c r="AC1369" t="s">
        <v>489</v>
      </c>
      <c r="AD1369" t="s">
        <v>5887</v>
      </c>
      <c r="AE1369" t="s">
        <v>7981</v>
      </c>
      <c r="AI1369" t="s">
        <v>1077</v>
      </c>
      <c r="AJ1369" t="s">
        <v>1077</v>
      </c>
      <c r="AK1369" t="s">
        <v>1077</v>
      </c>
      <c r="AL1369" t="s">
        <v>490</v>
      </c>
      <c r="AN1369" t="s">
        <v>1485</v>
      </c>
      <c r="AO1369" t="s">
        <v>1486</v>
      </c>
      <c r="AV1369" t="s">
        <v>5734</v>
      </c>
      <c r="AX1369">
        <v>70</v>
      </c>
      <c r="AY1369" t="s">
        <v>5735</v>
      </c>
      <c r="AZ1369" t="s">
        <v>5736</v>
      </c>
      <c r="BA1369" t="s">
        <v>2989</v>
      </c>
      <c r="BB1369" t="s">
        <v>2990</v>
      </c>
      <c r="BC1369" t="s">
        <v>5737</v>
      </c>
      <c r="BO1369" t="s">
        <v>110</v>
      </c>
      <c r="BP1369" t="s">
        <v>111</v>
      </c>
      <c r="BQ1369" t="s">
        <v>112</v>
      </c>
      <c r="BR1369" t="s">
        <v>2223</v>
      </c>
      <c r="BS1369" t="s">
        <v>2992</v>
      </c>
      <c r="BT1369" t="s">
        <v>983</v>
      </c>
      <c r="BU1369" t="s">
        <v>116</v>
      </c>
      <c r="BV1369" t="s">
        <v>137</v>
      </c>
      <c r="CF1369">
        <v>6</v>
      </c>
      <c r="CG1369">
        <v>1</v>
      </c>
      <c r="CH1369" t="s">
        <v>4763</v>
      </c>
    </row>
    <row r="1370" spans="1:86" x14ac:dyDescent="0.25">
      <c r="A1370">
        <v>1367</v>
      </c>
      <c r="B1370" t="s">
        <v>86</v>
      </c>
      <c r="C1370" t="s">
        <v>87</v>
      </c>
      <c r="D1370" t="s">
        <v>7982</v>
      </c>
      <c r="E1370" t="s">
        <v>1476</v>
      </c>
      <c r="F1370" t="s">
        <v>358</v>
      </c>
      <c r="H1370" t="s">
        <v>558</v>
      </c>
      <c r="I1370" t="s">
        <v>559</v>
      </c>
      <c r="J1370" t="s">
        <v>1099</v>
      </c>
      <c r="P1370" t="s">
        <v>143</v>
      </c>
      <c r="Q1370" t="s">
        <v>95</v>
      </c>
      <c r="Z1370" t="s">
        <v>6415</v>
      </c>
      <c r="AB1370" t="s">
        <v>97</v>
      </c>
      <c r="AC1370" t="s">
        <v>6415</v>
      </c>
      <c r="AD1370" t="s">
        <v>5204</v>
      </c>
      <c r="AE1370" t="s">
        <v>6422</v>
      </c>
      <c r="AI1370" t="s">
        <v>1077</v>
      </c>
      <c r="AJ1370" t="s">
        <v>1077</v>
      </c>
      <c r="AK1370" t="s">
        <v>1077</v>
      </c>
      <c r="AL1370" t="s">
        <v>490</v>
      </c>
      <c r="AN1370" t="s">
        <v>1485</v>
      </c>
      <c r="AO1370" t="s">
        <v>1486</v>
      </c>
      <c r="AV1370" t="s">
        <v>7983</v>
      </c>
      <c r="AX1370">
        <v>139</v>
      </c>
      <c r="AY1370" t="s">
        <v>7984</v>
      </c>
      <c r="AZ1370" t="s">
        <v>7985</v>
      </c>
      <c r="BA1370" t="s">
        <v>4770</v>
      </c>
      <c r="BB1370" t="s">
        <v>4771</v>
      </c>
      <c r="BC1370" t="s">
        <v>7986</v>
      </c>
      <c r="BJ1370" t="s">
        <v>3707</v>
      </c>
      <c r="BM1370" t="s">
        <v>3844</v>
      </c>
      <c r="BN1370" t="s">
        <v>3845</v>
      </c>
      <c r="BO1370" t="s">
        <v>110</v>
      </c>
      <c r="BP1370" t="s">
        <v>111</v>
      </c>
      <c r="BQ1370" t="s">
        <v>112</v>
      </c>
      <c r="BR1370" t="s">
        <v>134</v>
      </c>
      <c r="BS1370" t="s">
        <v>3708</v>
      </c>
      <c r="BT1370" t="s">
        <v>3847</v>
      </c>
      <c r="BU1370" t="s">
        <v>116</v>
      </c>
      <c r="BV1370" t="s">
        <v>475</v>
      </c>
      <c r="CF1370">
        <v>6</v>
      </c>
      <c r="CG1370">
        <v>1</v>
      </c>
      <c r="CH1370" t="s">
        <v>4763</v>
      </c>
    </row>
    <row r="1371" spans="1:86" x14ac:dyDescent="0.25">
      <c r="A1371">
        <v>1368</v>
      </c>
      <c r="B1371" t="s">
        <v>86</v>
      </c>
      <c r="C1371" t="s">
        <v>87</v>
      </c>
      <c r="D1371" t="s">
        <v>7987</v>
      </c>
      <c r="E1371" t="s">
        <v>1476</v>
      </c>
      <c r="F1371" t="s">
        <v>358</v>
      </c>
      <c r="H1371" t="s">
        <v>558</v>
      </c>
      <c r="I1371" t="s">
        <v>559</v>
      </c>
      <c r="J1371" t="s">
        <v>1077</v>
      </c>
      <c r="P1371" t="s">
        <v>143</v>
      </c>
      <c r="Q1371" t="s">
        <v>95</v>
      </c>
      <c r="Z1371" t="s">
        <v>4800</v>
      </c>
      <c r="AB1371" t="s">
        <v>97</v>
      </c>
      <c r="AC1371" t="s">
        <v>4800</v>
      </c>
      <c r="AD1371" t="s">
        <v>7988</v>
      </c>
      <c r="AE1371" t="s">
        <v>7989</v>
      </c>
      <c r="AI1371" t="s">
        <v>1077</v>
      </c>
      <c r="AJ1371" t="s">
        <v>1077</v>
      </c>
      <c r="AK1371" t="s">
        <v>1077</v>
      </c>
      <c r="AL1371" t="s">
        <v>490</v>
      </c>
      <c r="AN1371" t="s">
        <v>1485</v>
      </c>
      <c r="AO1371" t="s">
        <v>1486</v>
      </c>
      <c r="AV1371" t="s">
        <v>7990</v>
      </c>
      <c r="AX1371">
        <v>137</v>
      </c>
      <c r="AY1371" t="s">
        <v>4813</v>
      </c>
      <c r="AZ1371" t="s">
        <v>4814</v>
      </c>
      <c r="BA1371" t="s">
        <v>1384</v>
      </c>
      <c r="BB1371" t="s">
        <v>1385</v>
      </c>
      <c r="BC1371" t="s">
        <v>4815</v>
      </c>
      <c r="BO1371" t="s">
        <v>110</v>
      </c>
      <c r="BP1371" t="s">
        <v>111</v>
      </c>
      <c r="BQ1371" t="s">
        <v>112</v>
      </c>
      <c r="BR1371" t="s">
        <v>134</v>
      </c>
      <c r="BS1371" t="s">
        <v>135</v>
      </c>
      <c r="BT1371" t="s">
        <v>136</v>
      </c>
      <c r="BU1371" t="s">
        <v>116</v>
      </c>
      <c r="BV1371" t="s">
        <v>187</v>
      </c>
      <c r="CF1371">
        <v>4</v>
      </c>
      <c r="CG1371">
        <v>1</v>
      </c>
      <c r="CH1371" t="s">
        <v>4763</v>
      </c>
    </row>
    <row r="1372" spans="1:86" x14ac:dyDescent="0.25">
      <c r="A1372">
        <v>1369</v>
      </c>
      <c r="B1372" t="s">
        <v>86</v>
      </c>
      <c r="C1372" t="s">
        <v>87</v>
      </c>
      <c r="D1372" t="s">
        <v>7991</v>
      </c>
      <c r="E1372" t="s">
        <v>1476</v>
      </c>
      <c r="F1372" t="s">
        <v>358</v>
      </c>
      <c r="H1372" t="s">
        <v>558</v>
      </c>
      <c r="I1372" t="s">
        <v>559</v>
      </c>
      <c r="J1372" t="s">
        <v>1077</v>
      </c>
      <c r="P1372" t="s">
        <v>143</v>
      </c>
      <c r="Q1372" t="s">
        <v>95</v>
      </c>
      <c r="Z1372" t="s">
        <v>5250</v>
      </c>
      <c r="AA1372" t="s">
        <v>7992</v>
      </c>
      <c r="AB1372" t="s">
        <v>97</v>
      </c>
      <c r="AC1372" t="s">
        <v>5250</v>
      </c>
      <c r="AD1372" t="s">
        <v>6202</v>
      </c>
      <c r="AE1372" t="s">
        <v>6202</v>
      </c>
      <c r="AI1372" t="s">
        <v>1077</v>
      </c>
      <c r="AJ1372" t="s">
        <v>1077</v>
      </c>
      <c r="AK1372" t="s">
        <v>1077</v>
      </c>
      <c r="AL1372" t="s">
        <v>490</v>
      </c>
      <c r="AN1372" t="s">
        <v>1485</v>
      </c>
      <c r="AO1372" t="s">
        <v>1486</v>
      </c>
      <c r="AV1372" t="s">
        <v>7993</v>
      </c>
      <c r="AX1372">
        <v>89</v>
      </c>
      <c r="AY1372" t="s">
        <v>5393</v>
      </c>
      <c r="AZ1372" t="s">
        <v>5394</v>
      </c>
      <c r="BA1372" t="s">
        <v>2065</v>
      </c>
      <c r="BB1372" t="s">
        <v>2066</v>
      </c>
      <c r="BC1372" t="s">
        <v>3244</v>
      </c>
      <c r="BG1372" t="s">
        <v>2067</v>
      </c>
      <c r="BM1372" t="s">
        <v>2068</v>
      </c>
      <c r="BN1372" t="s">
        <v>2069</v>
      </c>
      <c r="BO1372" t="s">
        <v>110</v>
      </c>
      <c r="BP1372" t="s">
        <v>111</v>
      </c>
      <c r="BQ1372" t="s">
        <v>112</v>
      </c>
      <c r="BR1372" t="s">
        <v>239</v>
      </c>
      <c r="BS1372" t="s">
        <v>1494</v>
      </c>
      <c r="BT1372" t="s">
        <v>241</v>
      </c>
      <c r="BU1372" t="s">
        <v>116</v>
      </c>
      <c r="BV1372" t="s">
        <v>463</v>
      </c>
      <c r="CF1372">
        <v>5</v>
      </c>
      <c r="CG1372">
        <v>1</v>
      </c>
      <c r="CH1372" t="s">
        <v>4763</v>
      </c>
    </row>
    <row r="1373" spans="1:86" x14ac:dyDescent="0.25">
      <c r="A1373">
        <v>1370</v>
      </c>
      <c r="B1373" t="s">
        <v>86</v>
      </c>
      <c r="C1373" t="s">
        <v>87</v>
      </c>
      <c r="D1373" t="s">
        <v>7994</v>
      </c>
      <c r="E1373" t="s">
        <v>1476</v>
      </c>
      <c r="F1373" t="s">
        <v>358</v>
      </c>
      <c r="H1373" t="s">
        <v>359</v>
      </c>
      <c r="I1373" t="s">
        <v>360</v>
      </c>
      <c r="J1373" t="s">
        <v>361</v>
      </c>
      <c r="P1373" t="s">
        <v>143</v>
      </c>
      <c r="Q1373" t="s">
        <v>95</v>
      </c>
      <c r="Z1373" t="s">
        <v>1675</v>
      </c>
      <c r="AB1373" t="s">
        <v>97</v>
      </c>
      <c r="AC1373" t="s">
        <v>1675</v>
      </c>
      <c r="AD1373" t="s">
        <v>4780</v>
      </c>
      <c r="AE1373" t="s">
        <v>6351</v>
      </c>
      <c r="AI1373" t="s">
        <v>7995</v>
      </c>
      <c r="AJ1373" t="s">
        <v>7995</v>
      </c>
      <c r="AK1373" t="s">
        <v>7995</v>
      </c>
      <c r="AL1373" t="s">
        <v>7996</v>
      </c>
      <c r="AN1373" t="s">
        <v>1485</v>
      </c>
      <c r="AO1373" t="s">
        <v>1486</v>
      </c>
      <c r="AV1373" t="s">
        <v>7997</v>
      </c>
      <c r="AW1373" t="s">
        <v>7998</v>
      </c>
      <c r="AX1373">
        <v>127</v>
      </c>
      <c r="AY1373" t="s">
        <v>6353</v>
      </c>
      <c r="AZ1373" t="s">
        <v>6354</v>
      </c>
      <c r="BA1373" t="s">
        <v>6355</v>
      </c>
      <c r="BB1373" t="s">
        <v>390</v>
      </c>
      <c r="BC1373" t="s">
        <v>6356</v>
      </c>
      <c r="BO1373" t="s">
        <v>110</v>
      </c>
      <c r="BP1373" t="s">
        <v>111</v>
      </c>
      <c r="BQ1373" t="s">
        <v>112</v>
      </c>
      <c r="BR1373" t="s">
        <v>392</v>
      </c>
      <c r="BS1373" t="s">
        <v>393</v>
      </c>
      <c r="BT1373" t="s">
        <v>207</v>
      </c>
      <c r="BU1373" t="s">
        <v>116</v>
      </c>
      <c r="BV1373" t="s">
        <v>137</v>
      </c>
      <c r="CF1373">
        <v>6</v>
      </c>
      <c r="CG1373">
        <v>1</v>
      </c>
      <c r="CH1373" t="s">
        <v>4763</v>
      </c>
    </row>
    <row r="1374" spans="1:86" x14ac:dyDescent="0.25">
      <c r="A1374">
        <v>1371</v>
      </c>
      <c r="B1374" t="s">
        <v>86</v>
      </c>
      <c r="C1374" t="s">
        <v>87</v>
      </c>
      <c r="D1374" t="s">
        <v>7999</v>
      </c>
      <c r="E1374" t="s">
        <v>1476</v>
      </c>
      <c r="F1374" t="s">
        <v>358</v>
      </c>
      <c r="H1374" t="s">
        <v>359</v>
      </c>
      <c r="I1374" t="s">
        <v>360</v>
      </c>
      <c r="J1374" t="s">
        <v>361</v>
      </c>
      <c r="P1374" t="s">
        <v>143</v>
      </c>
      <c r="Q1374" t="s">
        <v>95</v>
      </c>
      <c r="Z1374" t="s">
        <v>1675</v>
      </c>
      <c r="AB1374" t="s">
        <v>97</v>
      </c>
      <c r="AC1374" t="s">
        <v>261</v>
      </c>
      <c r="AD1374" t="s">
        <v>5363</v>
      </c>
      <c r="AE1374" t="s">
        <v>7949</v>
      </c>
      <c r="AI1374" t="s">
        <v>8000</v>
      </c>
      <c r="AJ1374" t="s">
        <v>8000</v>
      </c>
      <c r="AK1374" t="s">
        <v>8000</v>
      </c>
      <c r="AL1374" t="s">
        <v>8001</v>
      </c>
      <c r="AN1374" t="s">
        <v>1485</v>
      </c>
      <c r="AO1374" t="s">
        <v>1486</v>
      </c>
      <c r="AV1374" t="s">
        <v>8002</v>
      </c>
      <c r="AW1374" t="s">
        <v>8003</v>
      </c>
      <c r="AX1374">
        <v>119</v>
      </c>
      <c r="AY1374" t="s">
        <v>8004</v>
      </c>
      <c r="AZ1374" t="s">
        <v>8005</v>
      </c>
      <c r="BA1374" t="s">
        <v>1020</v>
      </c>
      <c r="BB1374" t="s">
        <v>7953</v>
      </c>
      <c r="BC1374" t="s">
        <v>7954</v>
      </c>
      <c r="BO1374" t="s">
        <v>110</v>
      </c>
      <c r="BP1374" t="s">
        <v>111</v>
      </c>
      <c r="BQ1374" t="s">
        <v>112</v>
      </c>
      <c r="BR1374" t="s">
        <v>392</v>
      </c>
      <c r="BS1374" t="s">
        <v>949</v>
      </c>
      <c r="BT1374" t="s">
        <v>241</v>
      </c>
      <c r="BU1374" t="s">
        <v>116</v>
      </c>
      <c r="BV1374" t="s">
        <v>475</v>
      </c>
      <c r="CC1374" t="s">
        <v>8006</v>
      </c>
      <c r="CF1374">
        <v>6</v>
      </c>
      <c r="CG1374">
        <v>1</v>
      </c>
      <c r="CH1374" t="s">
        <v>4763</v>
      </c>
    </row>
    <row r="1375" spans="1:86" x14ac:dyDescent="0.25">
      <c r="A1375">
        <v>1372</v>
      </c>
      <c r="B1375" t="s">
        <v>86</v>
      </c>
      <c r="C1375" t="s">
        <v>87</v>
      </c>
      <c r="D1375" t="s">
        <v>8007</v>
      </c>
      <c r="E1375" t="s">
        <v>1476</v>
      </c>
      <c r="F1375" t="s">
        <v>358</v>
      </c>
      <c r="H1375" t="s">
        <v>359</v>
      </c>
      <c r="I1375" t="s">
        <v>360</v>
      </c>
      <c r="J1375" t="s">
        <v>361</v>
      </c>
      <c r="P1375" t="s">
        <v>143</v>
      </c>
      <c r="Q1375" t="s">
        <v>95</v>
      </c>
      <c r="Z1375" t="s">
        <v>1675</v>
      </c>
      <c r="AB1375" t="s">
        <v>97</v>
      </c>
      <c r="AC1375" t="s">
        <v>1675</v>
      </c>
      <c r="AD1375" t="s">
        <v>448</v>
      </c>
      <c r="AE1375" t="s">
        <v>6372</v>
      </c>
      <c r="AI1375" t="s">
        <v>8008</v>
      </c>
      <c r="AJ1375" t="s">
        <v>8008</v>
      </c>
      <c r="AK1375" t="s">
        <v>8008</v>
      </c>
      <c r="AL1375" t="s">
        <v>8009</v>
      </c>
      <c r="AN1375" t="s">
        <v>1485</v>
      </c>
      <c r="AO1375" t="s">
        <v>1486</v>
      </c>
      <c r="AV1375" t="s">
        <v>7939</v>
      </c>
      <c r="AW1375" t="s">
        <v>8010</v>
      </c>
      <c r="AX1375">
        <v>61</v>
      </c>
      <c r="AY1375" t="s">
        <v>7940</v>
      </c>
      <c r="AZ1375" t="s">
        <v>7941</v>
      </c>
      <c r="BA1375" t="s">
        <v>6067</v>
      </c>
      <c r="BB1375" t="s">
        <v>6068</v>
      </c>
      <c r="BC1375" t="s">
        <v>7942</v>
      </c>
      <c r="BO1375" t="s">
        <v>110</v>
      </c>
      <c r="BP1375" t="s">
        <v>111</v>
      </c>
      <c r="BQ1375" t="s">
        <v>112</v>
      </c>
      <c r="BR1375" t="s">
        <v>1794</v>
      </c>
      <c r="BS1375" t="s">
        <v>6069</v>
      </c>
      <c r="BT1375" t="s">
        <v>254</v>
      </c>
      <c r="BU1375" t="s">
        <v>116</v>
      </c>
      <c r="BV1375" t="s">
        <v>475</v>
      </c>
      <c r="CF1375">
        <v>6</v>
      </c>
      <c r="CG1375">
        <v>1</v>
      </c>
      <c r="CH1375" t="s">
        <v>4763</v>
      </c>
    </row>
    <row r="1376" spans="1:86" x14ac:dyDescent="0.25">
      <c r="A1376">
        <v>1373</v>
      </c>
      <c r="B1376" t="s">
        <v>86</v>
      </c>
      <c r="C1376" t="s">
        <v>87</v>
      </c>
      <c r="D1376" t="s">
        <v>8011</v>
      </c>
      <c r="E1376" t="s">
        <v>1476</v>
      </c>
      <c r="F1376" t="s">
        <v>358</v>
      </c>
      <c r="H1376" t="s">
        <v>359</v>
      </c>
      <c r="I1376" t="s">
        <v>360</v>
      </c>
      <c r="J1376" t="s">
        <v>361</v>
      </c>
      <c r="P1376" t="s">
        <v>143</v>
      </c>
      <c r="Q1376" t="s">
        <v>95</v>
      </c>
      <c r="Z1376" t="s">
        <v>1675</v>
      </c>
      <c r="AB1376" t="s">
        <v>97</v>
      </c>
      <c r="AC1376" t="s">
        <v>1675</v>
      </c>
      <c r="AD1376" t="s">
        <v>448</v>
      </c>
      <c r="AE1376" t="s">
        <v>7949</v>
      </c>
      <c r="AI1376" t="s">
        <v>8012</v>
      </c>
      <c r="AJ1376" t="s">
        <v>8012</v>
      </c>
      <c r="AK1376" t="s">
        <v>8012</v>
      </c>
      <c r="AL1376" t="s">
        <v>8013</v>
      </c>
      <c r="AN1376" t="s">
        <v>1485</v>
      </c>
      <c r="AO1376" t="s">
        <v>1486</v>
      </c>
      <c r="AV1376" t="s">
        <v>8014</v>
      </c>
      <c r="AW1376" t="s">
        <v>8015</v>
      </c>
      <c r="AX1376">
        <v>122</v>
      </c>
      <c r="AY1376" t="s">
        <v>8016</v>
      </c>
      <c r="AZ1376" t="s">
        <v>8017</v>
      </c>
      <c r="BA1376" t="s">
        <v>5635</v>
      </c>
      <c r="BB1376" t="s">
        <v>1665</v>
      </c>
      <c r="BC1376" t="s">
        <v>8018</v>
      </c>
      <c r="BO1376" t="s">
        <v>110</v>
      </c>
      <c r="BP1376" t="s">
        <v>111</v>
      </c>
      <c r="BQ1376" t="s">
        <v>112</v>
      </c>
      <c r="BR1376" t="s">
        <v>392</v>
      </c>
      <c r="BS1376" t="s">
        <v>949</v>
      </c>
      <c r="BT1376" t="s">
        <v>241</v>
      </c>
      <c r="BU1376" t="s">
        <v>116</v>
      </c>
      <c r="BV1376" t="s">
        <v>475</v>
      </c>
      <c r="CF1376">
        <v>7</v>
      </c>
      <c r="CG1376">
        <v>1</v>
      </c>
      <c r="CH1376" t="s">
        <v>4763</v>
      </c>
    </row>
    <row r="1377" spans="1:86" x14ac:dyDescent="0.25">
      <c r="A1377">
        <v>1374</v>
      </c>
      <c r="B1377" t="s">
        <v>86</v>
      </c>
      <c r="C1377" t="s">
        <v>87</v>
      </c>
      <c r="D1377" t="s">
        <v>8019</v>
      </c>
      <c r="E1377" t="s">
        <v>1476</v>
      </c>
      <c r="F1377" t="s">
        <v>358</v>
      </c>
      <c r="H1377" t="s">
        <v>359</v>
      </c>
      <c r="I1377" t="s">
        <v>360</v>
      </c>
      <c r="J1377" t="s">
        <v>361</v>
      </c>
      <c r="P1377" t="s">
        <v>143</v>
      </c>
      <c r="Q1377" t="s">
        <v>95</v>
      </c>
      <c r="Z1377" t="s">
        <v>1675</v>
      </c>
      <c r="AB1377" t="s">
        <v>97</v>
      </c>
      <c r="AC1377" t="s">
        <v>1675</v>
      </c>
      <c r="AD1377" t="s">
        <v>448</v>
      </c>
      <c r="AE1377" t="s">
        <v>7949</v>
      </c>
      <c r="AI1377" t="s">
        <v>8012</v>
      </c>
      <c r="AJ1377" t="s">
        <v>8012</v>
      </c>
      <c r="AK1377" t="s">
        <v>8012</v>
      </c>
      <c r="AL1377" t="s">
        <v>8013</v>
      </c>
      <c r="AN1377" t="s">
        <v>1485</v>
      </c>
      <c r="AO1377" t="s">
        <v>1486</v>
      </c>
      <c r="AV1377" t="s">
        <v>8014</v>
      </c>
      <c r="AW1377" t="s">
        <v>8015</v>
      </c>
      <c r="AX1377">
        <v>122</v>
      </c>
      <c r="AY1377" t="s">
        <v>8016</v>
      </c>
      <c r="AZ1377" t="s">
        <v>8017</v>
      </c>
      <c r="BA1377" t="s">
        <v>5635</v>
      </c>
      <c r="BB1377" t="s">
        <v>1665</v>
      </c>
      <c r="BC1377" t="s">
        <v>8018</v>
      </c>
      <c r="BO1377" t="s">
        <v>110</v>
      </c>
      <c r="BP1377" t="s">
        <v>111</v>
      </c>
      <c r="BQ1377" t="s">
        <v>112</v>
      </c>
      <c r="BR1377" t="s">
        <v>392</v>
      </c>
      <c r="BS1377" t="s">
        <v>949</v>
      </c>
      <c r="BT1377" t="s">
        <v>241</v>
      </c>
      <c r="BU1377" t="s">
        <v>116</v>
      </c>
      <c r="BV1377" t="s">
        <v>475</v>
      </c>
      <c r="CF1377">
        <v>7</v>
      </c>
      <c r="CG1377">
        <v>1</v>
      </c>
      <c r="CH1377" t="s">
        <v>4763</v>
      </c>
    </row>
    <row r="1378" spans="1:86" x14ac:dyDescent="0.25">
      <c r="A1378">
        <v>1375</v>
      </c>
      <c r="B1378" t="s">
        <v>86</v>
      </c>
      <c r="C1378" t="s">
        <v>87</v>
      </c>
      <c r="D1378" t="s">
        <v>8020</v>
      </c>
      <c r="E1378" t="s">
        <v>1476</v>
      </c>
      <c r="F1378" t="s">
        <v>358</v>
      </c>
      <c r="H1378" t="s">
        <v>359</v>
      </c>
      <c r="I1378" t="s">
        <v>360</v>
      </c>
      <c r="J1378" t="s">
        <v>361</v>
      </c>
      <c r="P1378" t="s">
        <v>143</v>
      </c>
      <c r="Q1378" t="s">
        <v>95</v>
      </c>
      <c r="Z1378" t="s">
        <v>1675</v>
      </c>
      <c r="AB1378" t="s">
        <v>97</v>
      </c>
      <c r="AC1378" t="s">
        <v>1675</v>
      </c>
      <c r="AD1378" t="s">
        <v>448</v>
      </c>
      <c r="AE1378" t="s">
        <v>7926</v>
      </c>
      <c r="AI1378" t="s">
        <v>4781</v>
      </c>
      <c r="AJ1378" t="s">
        <v>4781</v>
      </c>
      <c r="AK1378" t="s">
        <v>4781</v>
      </c>
      <c r="AL1378" t="s">
        <v>7920</v>
      </c>
      <c r="AN1378" t="s">
        <v>1485</v>
      </c>
      <c r="AO1378" t="s">
        <v>1486</v>
      </c>
      <c r="AV1378" t="s">
        <v>7927</v>
      </c>
      <c r="AW1378" t="s">
        <v>8021</v>
      </c>
      <c r="AX1378">
        <v>51</v>
      </c>
      <c r="AY1378" t="s">
        <v>7928</v>
      </c>
      <c r="AZ1378" t="s">
        <v>7929</v>
      </c>
      <c r="BA1378" t="s">
        <v>2266</v>
      </c>
      <c r="BB1378" t="s">
        <v>2440</v>
      </c>
      <c r="BC1378" t="s">
        <v>7930</v>
      </c>
      <c r="BF1378" t="s">
        <v>2030</v>
      </c>
      <c r="BM1378" t="s">
        <v>5432</v>
      </c>
      <c r="BN1378" t="s">
        <v>5433</v>
      </c>
      <c r="BO1378" t="s">
        <v>110</v>
      </c>
      <c r="BP1378" t="s">
        <v>111</v>
      </c>
      <c r="BQ1378" t="s">
        <v>112</v>
      </c>
      <c r="BR1378" t="s">
        <v>239</v>
      </c>
      <c r="BS1378" t="s">
        <v>2434</v>
      </c>
      <c r="BT1378" t="s">
        <v>1506</v>
      </c>
      <c r="BU1378" t="s">
        <v>116</v>
      </c>
      <c r="BV1378" t="s">
        <v>475</v>
      </c>
      <c r="CF1378">
        <v>6</v>
      </c>
      <c r="CG1378">
        <v>1</v>
      </c>
      <c r="CH1378" t="s">
        <v>4763</v>
      </c>
    </row>
    <row r="1379" spans="1:86" x14ac:dyDescent="0.25">
      <c r="A1379">
        <v>1376</v>
      </c>
      <c r="B1379" t="s">
        <v>86</v>
      </c>
      <c r="C1379" t="s">
        <v>87</v>
      </c>
      <c r="D1379" t="s">
        <v>8022</v>
      </c>
      <c r="E1379" t="s">
        <v>1476</v>
      </c>
      <c r="F1379" t="s">
        <v>358</v>
      </c>
      <c r="H1379" t="s">
        <v>359</v>
      </c>
      <c r="I1379" t="s">
        <v>360</v>
      </c>
      <c r="J1379" t="s">
        <v>361</v>
      </c>
      <c r="P1379" t="s">
        <v>143</v>
      </c>
      <c r="Q1379" t="s">
        <v>95</v>
      </c>
      <c r="Z1379" t="s">
        <v>1675</v>
      </c>
      <c r="AB1379" t="s">
        <v>97</v>
      </c>
      <c r="AC1379" t="s">
        <v>1675</v>
      </c>
      <c r="AD1379" t="s">
        <v>448</v>
      </c>
      <c r="AE1379" t="s">
        <v>5385</v>
      </c>
      <c r="AI1379" t="s">
        <v>5503</v>
      </c>
      <c r="AJ1379" t="s">
        <v>5503</v>
      </c>
      <c r="AK1379" t="s">
        <v>5503</v>
      </c>
      <c r="AL1379" t="s">
        <v>8023</v>
      </c>
      <c r="AN1379" t="s">
        <v>1485</v>
      </c>
      <c r="AO1379" t="s">
        <v>1486</v>
      </c>
      <c r="AV1379" t="s">
        <v>8024</v>
      </c>
      <c r="AW1379" t="s">
        <v>8025</v>
      </c>
      <c r="AX1379">
        <v>80</v>
      </c>
      <c r="AY1379" t="s">
        <v>8026</v>
      </c>
      <c r="AZ1379" t="s">
        <v>8027</v>
      </c>
      <c r="BA1379" t="s">
        <v>4410</v>
      </c>
      <c r="BB1379" t="s">
        <v>2066</v>
      </c>
      <c r="BC1379" t="s">
        <v>4411</v>
      </c>
      <c r="BO1379" t="s">
        <v>110</v>
      </c>
      <c r="BP1379" t="s">
        <v>111</v>
      </c>
      <c r="BQ1379" t="s">
        <v>112</v>
      </c>
      <c r="BR1379" t="s">
        <v>239</v>
      </c>
      <c r="BS1379" t="s">
        <v>4412</v>
      </c>
      <c r="BT1379" t="s">
        <v>241</v>
      </c>
      <c r="BU1379" t="s">
        <v>116</v>
      </c>
      <c r="BV1379" t="s">
        <v>137</v>
      </c>
      <c r="CF1379">
        <v>4</v>
      </c>
      <c r="CG1379">
        <v>1</v>
      </c>
      <c r="CH1379" t="s">
        <v>4763</v>
      </c>
    </row>
    <row r="1380" spans="1:86" x14ac:dyDescent="0.25">
      <c r="A1380">
        <v>1377</v>
      </c>
      <c r="B1380" t="s">
        <v>86</v>
      </c>
      <c r="C1380" t="s">
        <v>87</v>
      </c>
      <c r="D1380" t="s">
        <v>8028</v>
      </c>
      <c r="E1380" t="s">
        <v>1476</v>
      </c>
      <c r="F1380" t="s">
        <v>358</v>
      </c>
      <c r="H1380" t="s">
        <v>359</v>
      </c>
      <c r="I1380" t="s">
        <v>360</v>
      </c>
      <c r="J1380" t="s">
        <v>1099</v>
      </c>
      <c r="P1380" t="s">
        <v>143</v>
      </c>
      <c r="Q1380" t="s">
        <v>95</v>
      </c>
      <c r="Z1380" t="s">
        <v>4879</v>
      </c>
      <c r="AB1380" t="s">
        <v>97</v>
      </c>
      <c r="AC1380" t="s">
        <v>4879</v>
      </c>
      <c r="AD1380" t="s">
        <v>4880</v>
      </c>
      <c r="AE1380" t="s">
        <v>5605</v>
      </c>
      <c r="AI1380" t="s">
        <v>8029</v>
      </c>
      <c r="AJ1380" t="s">
        <v>8029</v>
      </c>
      <c r="AK1380" t="s">
        <v>8029</v>
      </c>
      <c r="AL1380" t="s">
        <v>8030</v>
      </c>
      <c r="AN1380" t="s">
        <v>1485</v>
      </c>
      <c r="AO1380" t="s">
        <v>1486</v>
      </c>
      <c r="AV1380" t="s">
        <v>8031</v>
      </c>
      <c r="AW1380" t="s">
        <v>8032</v>
      </c>
      <c r="AX1380">
        <v>55</v>
      </c>
      <c r="AY1380" t="s">
        <v>7484</v>
      </c>
      <c r="AZ1380" t="s">
        <v>7485</v>
      </c>
      <c r="BA1380" t="s">
        <v>5584</v>
      </c>
      <c r="BB1380" t="s">
        <v>5585</v>
      </c>
      <c r="BC1380" t="s">
        <v>7486</v>
      </c>
      <c r="BJ1380" t="s">
        <v>1541</v>
      </c>
      <c r="BO1380" t="s">
        <v>110</v>
      </c>
      <c r="BP1380" t="s">
        <v>111</v>
      </c>
      <c r="BQ1380" t="s">
        <v>112</v>
      </c>
      <c r="BR1380" t="s">
        <v>1711</v>
      </c>
      <c r="BS1380" t="s">
        <v>1712</v>
      </c>
      <c r="BT1380" t="s">
        <v>1546</v>
      </c>
      <c r="BU1380" t="s">
        <v>116</v>
      </c>
      <c r="BV1380" t="s">
        <v>475</v>
      </c>
      <c r="CC1380" t="s">
        <v>8033</v>
      </c>
      <c r="CF1380">
        <v>6</v>
      </c>
      <c r="CG1380">
        <v>1</v>
      </c>
      <c r="CH1380" t="s">
        <v>4763</v>
      </c>
    </row>
    <row r="1381" spans="1:86" x14ac:dyDescent="0.25">
      <c r="A1381">
        <v>1378</v>
      </c>
      <c r="B1381" t="s">
        <v>86</v>
      </c>
      <c r="C1381" t="s">
        <v>87</v>
      </c>
      <c r="D1381" t="s">
        <v>8034</v>
      </c>
      <c r="E1381" t="s">
        <v>1476</v>
      </c>
      <c r="F1381" t="s">
        <v>358</v>
      </c>
      <c r="H1381" t="s">
        <v>359</v>
      </c>
      <c r="I1381" t="s">
        <v>360</v>
      </c>
      <c r="J1381" t="s">
        <v>1099</v>
      </c>
      <c r="P1381" t="s">
        <v>143</v>
      </c>
      <c r="Q1381" t="s">
        <v>95</v>
      </c>
      <c r="Z1381" t="s">
        <v>5118</v>
      </c>
      <c r="AB1381" t="s">
        <v>97</v>
      </c>
      <c r="AC1381" t="s">
        <v>5118</v>
      </c>
      <c r="AD1381" t="s">
        <v>1686</v>
      </c>
      <c r="AE1381" t="s">
        <v>5119</v>
      </c>
      <c r="AI1381" t="s">
        <v>8035</v>
      </c>
      <c r="AJ1381" t="s">
        <v>8035</v>
      </c>
      <c r="AK1381" t="s">
        <v>8035</v>
      </c>
      <c r="AL1381" t="s">
        <v>8036</v>
      </c>
      <c r="AN1381" t="s">
        <v>1485</v>
      </c>
      <c r="AO1381" t="s">
        <v>1486</v>
      </c>
      <c r="AV1381" t="s">
        <v>8037</v>
      </c>
      <c r="AW1381" t="s">
        <v>8038</v>
      </c>
      <c r="AX1381">
        <v>98</v>
      </c>
      <c r="AY1381" t="s">
        <v>5121</v>
      </c>
      <c r="AZ1381" t="s">
        <v>5122</v>
      </c>
      <c r="BA1381" t="s">
        <v>436</v>
      </c>
      <c r="BB1381" t="s">
        <v>204</v>
      </c>
      <c r="BC1381" t="s">
        <v>5123</v>
      </c>
      <c r="BH1381" t="s">
        <v>703</v>
      </c>
      <c r="BI1381" t="s">
        <v>704</v>
      </c>
      <c r="BJ1381" t="s">
        <v>269</v>
      </c>
      <c r="BM1381" t="s">
        <v>439</v>
      </c>
      <c r="BN1381" t="s">
        <v>440</v>
      </c>
      <c r="BO1381" t="s">
        <v>110</v>
      </c>
      <c r="BP1381" t="s">
        <v>111</v>
      </c>
      <c r="BQ1381" t="s">
        <v>112</v>
      </c>
      <c r="BR1381" t="s">
        <v>272</v>
      </c>
      <c r="BS1381" t="s">
        <v>441</v>
      </c>
      <c r="BT1381" t="s">
        <v>207</v>
      </c>
      <c r="BU1381" t="s">
        <v>116</v>
      </c>
      <c r="BV1381" t="s">
        <v>187</v>
      </c>
      <c r="CF1381">
        <v>6</v>
      </c>
      <c r="CG1381">
        <v>1</v>
      </c>
      <c r="CH1381" t="s">
        <v>4763</v>
      </c>
    </row>
    <row r="1382" spans="1:86" x14ac:dyDescent="0.25">
      <c r="A1382">
        <v>1379</v>
      </c>
      <c r="B1382" t="s">
        <v>86</v>
      </c>
      <c r="C1382" t="s">
        <v>87</v>
      </c>
      <c r="D1382" t="s">
        <v>8039</v>
      </c>
      <c r="E1382" t="s">
        <v>1476</v>
      </c>
      <c r="F1382" t="s">
        <v>358</v>
      </c>
      <c r="H1382" t="s">
        <v>359</v>
      </c>
      <c r="I1382" t="s">
        <v>360</v>
      </c>
      <c r="J1382" t="s">
        <v>361</v>
      </c>
      <c r="P1382" t="s">
        <v>143</v>
      </c>
      <c r="Q1382" t="s">
        <v>95</v>
      </c>
      <c r="Z1382" t="s">
        <v>8040</v>
      </c>
      <c r="AB1382" t="s">
        <v>97</v>
      </c>
      <c r="AC1382" t="s">
        <v>8040</v>
      </c>
      <c r="AD1382" t="s">
        <v>230</v>
      </c>
      <c r="AE1382" t="s">
        <v>8041</v>
      </c>
      <c r="AI1382" t="s">
        <v>8042</v>
      </c>
      <c r="AJ1382" t="s">
        <v>8042</v>
      </c>
      <c r="AK1382" t="s">
        <v>8042</v>
      </c>
      <c r="AL1382" t="s">
        <v>8043</v>
      </c>
      <c r="AN1382" t="s">
        <v>1485</v>
      </c>
      <c r="AO1382" t="s">
        <v>1486</v>
      </c>
      <c r="AV1382" t="s">
        <v>8044</v>
      </c>
      <c r="AW1382" t="s">
        <v>8045</v>
      </c>
      <c r="AX1382">
        <v>121</v>
      </c>
      <c r="AY1382" t="s">
        <v>5704</v>
      </c>
      <c r="AZ1382" t="s">
        <v>5705</v>
      </c>
      <c r="BA1382" t="s">
        <v>1808</v>
      </c>
      <c r="BB1382" t="s">
        <v>1879</v>
      </c>
      <c r="BC1382" t="s">
        <v>5706</v>
      </c>
      <c r="BJ1382" t="s">
        <v>1813</v>
      </c>
      <c r="BO1382" t="s">
        <v>110</v>
      </c>
      <c r="BP1382" t="s">
        <v>111</v>
      </c>
      <c r="BQ1382" t="s">
        <v>112</v>
      </c>
      <c r="BR1382" t="s">
        <v>1378</v>
      </c>
      <c r="BS1382" t="s">
        <v>1814</v>
      </c>
      <c r="BT1382" t="s">
        <v>1815</v>
      </c>
      <c r="BU1382" t="s">
        <v>116</v>
      </c>
      <c r="BV1382" t="s">
        <v>137</v>
      </c>
      <c r="CC1382" t="s">
        <v>8046</v>
      </c>
      <c r="CF1382">
        <v>6</v>
      </c>
      <c r="CG1382">
        <v>1</v>
      </c>
      <c r="CH1382" t="s">
        <v>4763</v>
      </c>
    </row>
    <row r="1383" spans="1:86" x14ac:dyDescent="0.25">
      <c r="A1383">
        <v>1380</v>
      </c>
      <c r="B1383" t="s">
        <v>86</v>
      </c>
      <c r="C1383" t="s">
        <v>87</v>
      </c>
      <c r="D1383" t="s">
        <v>8047</v>
      </c>
      <c r="E1383" t="s">
        <v>1476</v>
      </c>
      <c r="F1383" t="s">
        <v>358</v>
      </c>
      <c r="H1383" t="s">
        <v>359</v>
      </c>
      <c r="I1383" t="s">
        <v>360</v>
      </c>
      <c r="J1383" t="s">
        <v>1099</v>
      </c>
      <c r="P1383" t="s">
        <v>143</v>
      </c>
      <c r="Q1383" t="s">
        <v>95</v>
      </c>
      <c r="Z1383" t="s">
        <v>5628</v>
      </c>
      <c r="AB1383" t="s">
        <v>97</v>
      </c>
      <c r="AC1383" t="s">
        <v>5628</v>
      </c>
      <c r="AD1383" t="s">
        <v>2311</v>
      </c>
      <c r="AE1383" t="s">
        <v>8048</v>
      </c>
      <c r="AI1383" t="s">
        <v>8049</v>
      </c>
      <c r="AJ1383" t="s">
        <v>8049</v>
      </c>
      <c r="AK1383" t="s">
        <v>8049</v>
      </c>
      <c r="AL1383" t="s">
        <v>8050</v>
      </c>
      <c r="AN1383" t="s">
        <v>1485</v>
      </c>
      <c r="AO1383" t="s">
        <v>1486</v>
      </c>
      <c r="AV1383" t="s">
        <v>8014</v>
      </c>
      <c r="AW1383" t="s">
        <v>8015</v>
      </c>
      <c r="AX1383">
        <v>122</v>
      </c>
      <c r="AY1383" t="s">
        <v>8016</v>
      </c>
      <c r="AZ1383" t="s">
        <v>8017</v>
      </c>
      <c r="BA1383" t="s">
        <v>5635</v>
      </c>
      <c r="BB1383" t="s">
        <v>1665</v>
      </c>
      <c r="BC1383" t="s">
        <v>8018</v>
      </c>
      <c r="BO1383" t="s">
        <v>110</v>
      </c>
      <c r="BP1383" t="s">
        <v>111</v>
      </c>
      <c r="BQ1383" t="s">
        <v>112</v>
      </c>
      <c r="BR1383" t="s">
        <v>392</v>
      </c>
      <c r="BS1383" t="s">
        <v>949</v>
      </c>
      <c r="BT1383" t="s">
        <v>241</v>
      </c>
      <c r="BU1383" t="s">
        <v>116</v>
      </c>
      <c r="BV1383" t="s">
        <v>475</v>
      </c>
      <c r="CF1383">
        <v>7</v>
      </c>
      <c r="CG1383">
        <v>1</v>
      </c>
      <c r="CH1383" t="s">
        <v>4763</v>
      </c>
    </row>
    <row r="1384" spans="1:86" x14ac:dyDescent="0.25">
      <c r="A1384">
        <v>1381</v>
      </c>
      <c r="B1384" t="s">
        <v>86</v>
      </c>
      <c r="C1384" t="s">
        <v>87</v>
      </c>
      <c r="D1384" t="s">
        <v>8051</v>
      </c>
      <c r="E1384" t="s">
        <v>1476</v>
      </c>
      <c r="F1384" t="s">
        <v>358</v>
      </c>
      <c r="H1384" t="s">
        <v>359</v>
      </c>
      <c r="I1384" t="s">
        <v>360</v>
      </c>
      <c r="J1384" t="s">
        <v>1099</v>
      </c>
      <c r="P1384" t="s">
        <v>143</v>
      </c>
      <c r="Q1384" t="s">
        <v>95</v>
      </c>
      <c r="Z1384" t="s">
        <v>4424</v>
      </c>
      <c r="AB1384" t="s">
        <v>97</v>
      </c>
      <c r="AC1384" t="s">
        <v>4424</v>
      </c>
      <c r="AD1384" t="s">
        <v>2311</v>
      </c>
      <c r="AE1384" t="s">
        <v>4432</v>
      </c>
      <c r="AI1384" t="s">
        <v>8052</v>
      </c>
      <c r="AJ1384" t="s">
        <v>8052</v>
      </c>
      <c r="AK1384" t="s">
        <v>8052</v>
      </c>
      <c r="AL1384" t="s">
        <v>8053</v>
      </c>
      <c r="AN1384" t="s">
        <v>1485</v>
      </c>
      <c r="AO1384" t="s">
        <v>1486</v>
      </c>
      <c r="AV1384" t="s">
        <v>8054</v>
      </c>
      <c r="AW1384" t="s">
        <v>8055</v>
      </c>
      <c r="AX1384">
        <v>55</v>
      </c>
      <c r="AY1384" t="s">
        <v>8056</v>
      </c>
      <c r="AZ1384" t="s">
        <v>8057</v>
      </c>
      <c r="BA1384" t="s">
        <v>1084</v>
      </c>
      <c r="BB1384" t="s">
        <v>1085</v>
      </c>
      <c r="BC1384" t="s">
        <v>8058</v>
      </c>
      <c r="BO1384" t="s">
        <v>110</v>
      </c>
      <c r="BP1384" t="s">
        <v>111</v>
      </c>
      <c r="BQ1384" t="s">
        <v>112</v>
      </c>
      <c r="BR1384" t="s">
        <v>900</v>
      </c>
      <c r="BS1384" t="s">
        <v>900</v>
      </c>
      <c r="BT1384" t="s">
        <v>241</v>
      </c>
      <c r="BU1384" t="s">
        <v>116</v>
      </c>
      <c r="BV1384" t="s">
        <v>137</v>
      </c>
      <c r="CF1384">
        <v>6</v>
      </c>
      <c r="CG1384">
        <v>1</v>
      </c>
      <c r="CH1384" t="s">
        <v>4763</v>
      </c>
    </row>
    <row r="1385" spans="1:86" x14ac:dyDescent="0.25">
      <c r="A1385">
        <v>1382</v>
      </c>
      <c r="B1385" t="s">
        <v>86</v>
      </c>
      <c r="C1385" t="s">
        <v>87</v>
      </c>
      <c r="D1385" t="s">
        <v>8059</v>
      </c>
      <c r="E1385" t="s">
        <v>1476</v>
      </c>
      <c r="F1385" t="s">
        <v>358</v>
      </c>
      <c r="H1385" t="s">
        <v>359</v>
      </c>
      <c r="I1385" t="s">
        <v>360</v>
      </c>
      <c r="J1385" t="s">
        <v>1099</v>
      </c>
      <c r="P1385" t="s">
        <v>143</v>
      </c>
      <c r="Q1385" t="s">
        <v>95</v>
      </c>
      <c r="Z1385" t="s">
        <v>8060</v>
      </c>
      <c r="AB1385" t="s">
        <v>97</v>
      </c>
      <c r="AC1385" t="s">
        <v>8060</v>
      </c>
      <c r="AD1385" t="s">
        <v>4880</v>
      </c>
      <c r="AE1385" t="s">
        <v>8061</v>
      </c>
      <c r="AI1385" t="s">
        <v>8062</v>
      </c>
      <c r="AJ1385" t="s">
        <v>8062</v>
      </c>
      <c r="AK1385" t="s">
        <v>8062</v>
      </c>
      <c r="AL1385" t="s">
        <v>8063</v>
      </c>
      <c r="AN1385" t="s">
        <v>1485</v>
      </c>
      <c r="AO1385" t="s">
        <v>1486</v>
      </c>
      <c r="AV1385" t="s">
        <v>7119</v>
      </c>
      <c r="AW1385" t="s">
        <v>8064</v>
      </c>
      <c r="AX1385">
        <v>97</v>
      </c>
      <c r="AY1385" t="s">
        <v>8065</v>
      </c>
      <c r="AZ1385" t="s">
        <v>8066</v>
      </c>
      <c r="BA1385" t="s">
        <v>234</v>
      </c>
      <c r="BB1385" t="s">
        <v>1725</v>
      </c>
      <c r="BC1385" t="s">
        <v>8067</v>
      </c>
      <c r="BG1385" t="s">
        <v>236</v>
      </c>
      <c r="BO1385" t="s">
        <v>110</v>
      </c>
      <c r="BP1385" t="s">
        <v>111</v>
      </c>
      <c r="BQ1385" t="s">
        <v>112</v>
      </c>
      <c r="BR1385" t="s">
        <v>239</v>
      </c>
      <c r="BS1385" t="s">
        <v>240</v>
      </c>
      <c r="BT1385" t="s">
        <v>241</v>
      </c>
      <c r="BU1385" t="s">
        <v>116</v>
      </c>
      <c r="BV1385" t="s">
        <v>187</v>
      </c>
      <c r="CC1385" t="s">
        <v>8068</v>
      </c>
      <c r="CF1385">
        <v>4</v>
      </c>
      <c r="CG1385">
        <v>1</v>
      </c>
      <c r="CH1385" t="s">
        <v>4763</v>
      </c>
    </row>
    <row r="1386" spans="1:86" x14ac:dyDescent="0.25">
      <c r="A1386">
        <v>1383</v>
      </c>
      <c r="B1386" t="s">
        <v>86</v>
      </c>
      <c r="C1386" t="s">
        <v>87</v>
      </c>
      <c r="D1386" t="s">
        <v>8069</v>
      </c>
      <c r="E1386" t="s">
        <v>1476</v>
      </c>
      <c r="F1386" t="s">
        <v>358</v>
      </c>
      <c r="H1386" t="s">
        <v>359</v>
      </c>
      <c r="I1386" t="s">
        <v>360</v>
      </c>
      <c r="J1386" t="s">
        <v>1099</v>
      </c>
      <c r="P1386" t="s">
        <v>143</v>
      </c>
      <c r="Q1386" t="s">
        <v>95</v>
      </c>
      <c r="Z1386" t="s">
        <v>8060</v>
      </c>
      <c r="AB1386" t="s">
        <v>97</v>
      </c>
      <c r="AC1386" t="s">
        <v>8060</v>
      </c>
      <c r="AD1386" t="s">
        <v>4880</v>
      </c>
      <c r="AE1386" t="s">
        <v>8061</v>
      </c>
      <c r="AI1386" t="s">
        <v>8062</v>
      </c>
      <c r="AJ1386" t="s">
        <v>8062</v>
      </c>
      <c r="AK1386" t="s">
        <v>8062</v>
      </c>
      <c r="AL1386" t="s">
        <v>8063</v>
      </c>
      <c r="AN1386" t="s">
        <v>1485</v>
      </c>
      <c r="AO1386" t="s">
        <v>1486</v>
      </c>
      <c r="AV1386" t="s">
        <v>7119</v>
      </c>
      <c r="AW1386" t="s">
        <v>8064</v>
      </c>
      <c r="AX1386">
        <v>97</v>
      </c>
      <c r="AY1386" t="s">
        <v>8065</v>
      </c>
      <c r="AZ1386" t="s">
        <v>8066</v>
      </c>
      <c r="BA1386" t="s">
        <v>234</v>
      </c>
      <c r="BB1386" t="s">
        <v>1725</v>
      </c>
      <c r="BC1386" t="s">
        <v>8067</v>
      </c>
      <c r="BG1386" t="s">
        <v>236</v>
      </c>
      <c r="BO1386" t="s">
        <v>110</v>
      </c>
      <c r="BP1386" t="s">
        <v>111</v>
      </c>
      <c r="BQ1386" t="s">
        <v>112</v>
      </c>
      <c r="BR1386" t="s">
        <v>239</v>
      </c>
      <c r="BS1386" t="s">
        <v>240</v>
      </c>
      <c r="BT1386" t="s">
        <v>241</v>
      </c>
      <c r="BU1386" t="s">
        <v>116</v>
      </c>
      <c r="BV1386" t="s">
        <v>187</v>
      </c>
      <c r="CC1386" t="s">
        <v>8068</v>
      </c>
      <c r="CF1386">
        <v>4</v>
      </c>
      <c r="CG1386">
        <v>1</v>
      </c>
      <c r="CH1386" t="s">
        <v>4763</v>
      </c>
    </row>
    <row r="1387" spans="1:86" x14ac:dyDescent="0.25">
      <c r="A1387">
        <v>1384</v>
      </c>
      <c r="B1387" t="s">
        <v>86</v>
      </c>
      <c r="C1387" t="s">
        <v>87</v>
      </c>
      <c r="D1387" t="s">
        <v>8070</v>
      </c>
      <c r="E1387" t="s">
        <v>1476</v>
      </c>
      <c r="F1387" t="s">
        <v>358</v>
      </c>
      <c r="H1387" t="s">
        <v>359</v>
      </c>
      <c r="I1387" t="s">
        <v>360</v>
      </c>
      <c r="J1387" t="s">
        <v>1099</v>
      </c>
      <c r="P1387" t="s">
        <v>143</v>
      </c>
      <c r="Q1387" t="s">
        <v>95</v>
      </c>
      <c r="Z1387" t="s">
        <v>8071</v>
      </c>
      <c r="AB1387" t="s">
        <v>97</v>
      </c>
      <c r="AC1387" t="s">
        <v>8071</v>
      </c>
      <c r="AD1387" t="s">
        <v>4854</v>
      </c>
      <c r="AE1387" t="s">
        <v>5726</v>
      </c>
      <c r="AI1387" t="s">
        <v>5727</v>
      </c>
      <c r="AJ1387" t="s">
        <v>5727</v>
      </c>
      <c r="AK1387" t="s">
        <v>5727</v>
      </c>
      <c r="AL1387" t="s">
        <v>8072</v>
      </c>
      <c r="AN1387" t="s">
        <v>1485</v>
      </c>
      <c r="AO1387" t="s">
        <v>1486</v>
      </c>
      <c r="AV1387" t="s">
        <v>8073</v>
      </c>
      <c r="AW1387" t="s">
        <v>8074</v>
      </c>
      <c r="AX1387">
        <v>66</v>
      </c>
      <c r="AY1387" t="s">
        <v>8075</v>
      </c>
      <c r="AZ1387" t="s">
        <v>8076</v>
      </c>
      <c r="BA1387" t="s">
        <v>2266</v>
      </c>
      <c r="BB1387" t="s">
        <v>1781</v>
      </c>
      <c r="BF1387" t="s">
        <v>2030</v>
      </c>
      <c r="BM1387" t="s">
        <v>2031</v>
      </c>
      <c r="BN1387" t="s">
        <v>2032</v>
      </c>
      <c r="BO1387" t="s">
        <v>110</v>
      </c>
      <c r="BP1387" t="s">
        <v>111</v>
      </c>
      <c r="BQ1387" t="s">
        <v>112</v>
      </c>
      <c r="BR1387" t="s">
        <v>239</v>
      </c>
      <c r="BS1387" t="s">
        <v>1784</v>
      </c>
      <c r="BT1387" t="s">
        <v>254</v>
      </c>
      <c r="BU1387" t="s">
        <v>116</v>
      </c>
      <c r="BV1387" t="s">
        <v>302</v>
      </c>
      <c r="CC1387" t="s">
        <v>8077</v>
      </c>
      <c r="CF1387">
        <v>4</v>
      </c>
      <c r="CG1387">
        <v>3</v>
      </c>
      <c r="CH1387" t="s">
        <v>4763</v>
      </c>
    </row>
    <row r="1388" spans="1:86" x14ac:dyDescent="0.25">
      <c r="A1388">
        <v>1385</v>
      </c>
      <c r="B1388" t="s">
        <v>86</v>
      </c>
      <c r="C1388" t="s">
        <v>87</v>
      </c>
      <c r="D1388" t="s">
        <v>8078</v>
      </c>
      <c r="E1388" t="s">
        <v>1476</v>
      </c>
      <c r="F1388" t="s">
        <v>358</v>
      </c>
      <c r="H1388" t="s">
        <v>359</v>
      </c>
      <c r="I1388" t="s">
        <v>360</v>
      </c>
      <c r="J1388" t="s">
        <v>1099</v>
      </c>
      <c r="P1388" t="s">
        <v>143</v>
      </c>
      <c r="Q1388" t="s">
        <v>95</v>
      </c>
      <c r="Z1388" t="s">
        <v>1482</v>
      </c>
      <c r="AB1388" t="s">
        <v>97</v>
      </c>
      <c r="AC1388" t="s">
        <v>489</v>
      </c>
      <c r="AD1388" t="s">
        <v>5599</v>
      </c>
      <c r="AE1388" t="s">
        <v>8079</v>
      </c>
      <c r="AI1388" t="s">
        <v>1077</v>
      </c>
      <c r="AJ1388" t="s">
        <v>1077</v>
      </c>
      <c r="AK1388" t="s">
        <v>1077</v>
      </c>
      <c r="AL1388" t="s">
        <v>490</v>
      </c>
      <c r="AN1388" t="s">
        <v>1485</v>
      </c>
      <c r="AO1388" t="s">
        <v>1486</v>
      </c>
      <c r="AV1388" t="s">
        <v>8080</v>
      </c>
      <c r="AW1388" t="s">
        <v>8080</v>
      </c>
      <c r="AX1388">
        <v>99</v>
      </c>
      <c r="AY1388" t="s">
        <v>8081</v>
      </c>
      <c r="AZ1388" t="s">
        <v>8082</v>
      </c>
      <c r="BA1388" t="s">
        <v>8083</v>
      </c>
      <c r="BB1388" t="s">
        <v>8084</v>
      </c>
      <c r="BO1388" t="s">
        <v>110</v>
      </c>
      <c r="BP1388" t="s">
        <v>111</v>
      </c>
      <c r="BQ1388" t="s">
        <v>112</v>
      </c>
      <c r="BR1388" t="s">
        <v>1544</v>
      </c>
      <c r="BS1388" t="s">
        <v>8085</v>
      </c>
      <c r="BT1388" t="s">
        <v>1815</v>
      </c>
      <c r="BU1388" t="s">
        <v>116</v>
      </c>
      <c r="BV1388" t="s">
        <v>187</v>
      </c>
      <c r="CF1388">
        <v>4</v>
      </c>
      <c r="CG1388">
        <v>3</v>
      </c>
      <c r="CH1388" t="s">
        <v>4763</v>
      </c>
    </row>
    <row r="1389" spans="1:86" x14ac:dyDescent="0.25">
      <c r="A1389">
        <v>1386</v>
      </c>
      <c r="B1389" t="s">
        <v>86</v>
      </c>
      <c r="C1389" t="s">
        <v>87</v>
      </c>
      <c r="D1389" t="s">
        <v>8086</v>
      </c>
      <c r="E1389" t="s">
        <v>1476</v>
      </c>
      <c r="F1389" t="s">
        <v>358</v>
      </c>
      <c r="H1389" t="s">
        <v>359</v>
      </c>
      <c r="I1389" t="s">
        <v>360</v>
      </c>
      <c r="J1389" t="s">
        <v>1099</v>
      </c>
      <c r="P1389" t="s">
        <v>143</v>
      </c>
      <c r="Q1389" t="s">
        <v>95</v>
      </c>
      <c r="Z1389" t="s">
        <v>1482</v>
      </c>
      <c r="AB1389" t="s">
        <v>97</v>
      </c>
      <c r="AC1389" t="s">
        <v>489</v>
      </c>
      <c r="AD1389" t="s">
        <v>5732</v>
      </c>
      <c r="AE1389" t="s">
        <v>8087</v>
      </c>
      <c r="AI1389" t="s">
        <v>1077</v>
      </c>
      <c r="AJ1389" t="s">
        <v>1077</v>
      </c>
      <c r="AK1389" t="s">
        <v>1077</v>
      </c>
      <c r="AL1389" t="s">
        <v>490</v>
      </c>
      <c r="AN1389" t="s">
        <v>1485</v>
      </c>
      <c r="AO1389" t="s">
        <v>1486</v>
      </c>
      <c r="AV1389" t="s">
        <v>8088</v>
      </c>
      <c r="AW1389" t="s">
        <v>8088</v>
      </c>
      <c r="AX1389">
        <v>68</v>
      </c>
      <c r="AY1389" t="s">
        <v>8089</v>
      </c>
      <c r="AZ1389" t="s">
        <v>8090</v>
      </c>
      <c r="BA1389" t="s">
        <v>3255</v>
      </c>
      <c r="BB1389" t="s">
        <v>3256</v>
      </c>
      <c r="BC1389" t="s">
        <v>8091</v>
      </c>
      <c r="BM1389" t="s">
        <v>1005</v>
      </c>
      <c r="BN1389" t="s">
        <v>1004</v>
      </c>
      <c r="BO1389" t="s">
        <v>110</v>
      </c>
      <c r="BP1389" t="s">
        <v>111</v>
      </c>
      <c r="BQ1389" t="s">
        <v>112</v>
      </c>
      <c r="BR1389" t="s">
        <v>2223</v>
      </c>
      <c r="BS1389" t="s">
        <v>2224</v>
      </c>
      <c r="BT1389" t="s">
        <v>983</v>
      </c>
      <c r="BU1389" t="s">
        <v>116</v>
      </c>
      <c r="BV1389" t="s">
        <v>274</v>
      </c>
      <c r="CF1389">
        <v>6</v>
      </c>
      <c r="CG1389">
        <v>1</v>
      </c>
      <c r="CH1389" t="s">
        <v>4763</v>
      </c>
    </row>
    <row r="1390" spans="1:86" x14ac:dyDescent="0.25">
      <c r="A1390">
        <v>1387</v>
      </c>
      <c r="B1390" t="s">
        <v>86</v>
      </c>
      <c r="C1390" t="s">
        <v>87</v>
      </c>
      <c r="D1390" t="s">
        <v>8092</v>
      </c>
      <c r="E1390" t="s">
        <v>1476</v>
      </c>
      <c r="F1390" t="s">
        <v>358</v>
      </c>
      <c r="H1390" t="s">
        <v>359</v>
      </c>
      <c r="I1390" t="s">
        <v>360</v>
      </c>
      <c r="J1390" t="s">
        <v>1099</v>
      </c>
      <c r="P1390" t="s">
        <v>143</v>
      </c>
      <c r="Q1390" t="s">
        <v>95</v>
      </c>
      <c r="Z1390" t="s">
        <v>5878</v>
      </c>
      <c r="AB1390" t="s">
        <v>97</v>
      </c>
      <c r="AC1390" t="s">
        <v>5878</v>
      </c>
      <c r="AD1390" t="s">
        <v>6401</v>
      </c>
      <c r="AE1390" t="s">
        <v>8093</v>
      </c>
      <c r="AI1390" t="s">
        <v>8094</v>
      </c>
      <c r="AJ1390" t="s">
        <v>8094</v>
      </c>
      <c r="AK1390" t="s">
        <v>8094</v>
      </c>
      <c r="AL1390" t="s">
        <v>8094</v>
      </c>
      <c r="AN1390" t="s">
        <v>1485</v>
      </c>
      <c r="AO1390" t="s">
        <v>1486</v>
      </c>
      <c r="AV1390" t="s">
        <v>8095</v>
      </c>
      <c r="AW1390" t="s">
        <v>8095</v>
      </c>
      <c r="AX1390">
        <v>50</v>
      </c>
      <c r="AY1390" t="s">
        <v>8096</v>
      </c>
      <c r="AZ1390" t="s">
        <v>8097</v>
      </c>
      <c r="BA1390" t="s">
        <v>1144</v>
      </c>
      <c r="BB1390" t="s">
        <v>1145</v>
      </c>
      <c r="BC1390" t="s">
        <v>8098</v>
      </c>
      <c r="BG1390" t="s">
        <v>1146</v>
      </c>
      <c r="BM1390" t="s">
        <v>1005</v>
      </c>
      <c r="BN1390" t="s">
        <v>1004</v>
      </c>
      <c r="BO1390" t="s">
        <v>110</v>
      </c>
      <c r="BP1390" t="s">
        <v>111</v>
      </c>
      <c r="BQ1390" t="s">
        <v>112</v>
      </c>
      <c r="BR1390" t="s">
        <v>1149</v>
      </c>
      <c r="BS1390" t="s">
        <v>1150</v>
      </c>
      <c r="BT1390" t="s">
        <v>983</v>
      </c>
      <c r="BU1390" t="s">
        <v>116</v>
      </c>
      <c r="BV1390" t="s">
        <v>602</v>
      </c>
      <c r="CF1390">
        <v>6</v>
      </c>
      <c r="CG1390">
        <v>1</v>
      </c>
      <c r="CH1390" t="s">
        <v>4763</v>
      </c>
    </row>
    <row r="1391" spans="1:86" x14ac:dyDescent="0.25">
      <c r="A1391">
        <v>1388</v>
      </c>
      <c r="B1391" t="s">
        <v>86</v>
      </c>
      <c r="C1391" t="s">
        <v>87</v>
      </c>
      <c r="D1391" t="s">
        <v>8099</v>
      </c>
      <c r="E1391" t="s">
        <v>1476</v>
      </c>
      <c r="F1391" t="s">
        <v>358</v>
      </c>
      <c r="H1391" t="s">
        <v>359</v>
      </c>
      <c r="I1391" t="s">
        <v>360</v>
      </c>
      <c r="J1391" t="s">
        <v>1099</v>
      </c>
      <c r="P1391" t="s">
        <v>143</v>
      </c>
      <c r="Q1391" t="s">
        <v>95</v>
      </c>
      <c r="Z1391" t="s">
        <v>1482</v>
      </c>
      <c r="AB1391" t="s">
        <v>97</v>
      </c>
      <c r="AC1391" t="s">
        <v>489</v>
      </c>
      <c r="AD1391" t="s">
        <v>4788</v>
      </c>
      <c r="AE1391" t="s">
        <v>8100</v>
      </c>
      <c r="AI1391" t="s">
        <v>5740</v>
      </c>
      <c r="AJ1391" t="s">
        <v>5740</v>
      </c>
      <c r="AK1391" t="s">
        <v>5740</v>
      </c>
      <c r="AL1391" t="s">
        <v>5740</v>
      </c>
      <c r="AN1391" t="s">
        <v>1485</v>
      </c>
      <c r="AO1391" t="s">
        <v>1486</v>
      </c>
      <c r="AV1391" t="s">
        <v>8101</v>
      </c>
      <c r="AW1391" t="s">
        <v>8101</v>
      </c>
      <c r="AX1391">
        <v>115</v>
      </c>
      <c r="AY1391" t="s">
        <v>950</v>
      </c>
      <c r="AZ1391" t="s">
        <v>951</v>
      </c>
      <c r="BA1391" t="s">
        <v>952</v>
      </c>
      <c r="BB1391" t="s">
        <v>953</v>
      </c>
      <c r="BC1391" t="s">
        <v>954</v>
      </c>
      <c r="BO1391" t="s">
        <v>110</v>
      </c>
      <c r="BP1391" t="s">
        <v>111</v>
      </c>
      <c r="BQ1391" t="s">
        <v>112</v>
      </c>
      <c r="BR1391" t="s">
        <v>392</v>
      </c>
      <c r="BS1391" t="s">
        <v>949</v>
      </c>
      <c r="BT1391" t="s">
        <v>207</v>
      </c>
      <c r="BU1391" t="s">
        <v>116</v>
      </c>
      <c r="BV1391" t="s">
        <v>137</v>
      </c>
      <c r="CF1391">
        <v>6</v>
      </c>
      <c r="CG1391">
        <v>1</v>
      </c>
      <c r="CH1391" t="s">
        <v>4763</v>
      </c>
    </row>
    <row r="1392" spans="1:86" x14ac:dyDescent="0.25">
      <c r="A1392">
        <v>1389</v>
      </c>
      <c r="B1392" t="s">
        <v>86</v>
      </c>
      <c r="C1392" t="s">
        <v>87</v>
      </c>
      <c r="D1392" t="s">
        <v>8102</v>
      </c>
      <c r="E1392" t="s">
        <v>1476</v>
      </c>
      <c r="F1392" t="s">
        <v>358</v>
      </c>
      <c r="H1392" t="s">
        <v>359</v>
      </c>
      <c r="I1392" t="s">
        <v>360</v>
      </c>
      <c r="J1392" t="s">
        <v>1099</v>
      </c>
      <c r="P1392" t="s">
        <v>143</v>
      </c>
      <c r="Q1392" t="s">
        <v>95</v>
      </c>
      <c r="Z1392" t="s">
        <v>5250</v>
      </c>
      <c r="AB1392" t="s">
        <v>97</v>
      </c>
      <c r="AC1392" t="s">
        <v>5250</v>
      </c>
      <c r="AD1392" t="s">
        <v>4794</v>
      </c>
      <c r="AE1392" t="s">
        <v>8103</v>
      </c>
      <c r="AI1392" t="s">
        <v>4925</v>
      </c>
      <c r="AJ1392" t="s">
        <v>4925</v>
      </c>
      <c r="AK1392" t="s">
        <v>4925</v>
      </c>
      <c r="AL1392" t="s">
        <v>4926</v>
      </c>
      <c r="AN1392" t="s">
        <v>1485</v>
      </c>
      <c r="AO1392" t="s">
        <v>1486</v>
      </c>
      <c r="AV1392" t="s">
        <v>8104</v>
      </c>
      <c r="AW1392" t="s">
        <v>8104</v>
      </c>
      <c r="AX1392">
        <v>69</v>
      </c>
      <c r="AY1392" t="s">
        <v>2921</v>
      </c>
      <c r="AZ1392" t="s">
        <v>2922</v>
      </c>
      <c r="BA1392" t="s">
        <v>1084</v>
      </c>
      <c r="BB1392" t="s">
        <v>1085</v>
      </c>
      <c r="BC1392" t="s">
        <v>2923</v>
      </c>
      <c r="BO1392" t="s">
        <v>110</v>
      </c>
      <c r="BP1392" t="s">
        <v>111</v>
      </c>
      <c r="BQ1392" t="s">
        <v>112</v>
      </c>
      <c r="BR1392" t="s">
        <v>900</v>
      </c>
      <c r="BS1392" t="s">
        <v>900</v>
      </c>
      <c r="BT1392" t="s">
        <v>241</v>
      </c>
      <c r="BU1392" t="s">
        <v>116</v>
      </c>
      <c r="BV1392" t="s">
        <v>137</v>
      </c>
      <c r="CF1392">
        <v>6</v>
      </c>
      <c r="CG1392">
        <v>1</v>
      </c>
      <c r="CH1392" t="s">
        <v>4763</v>
      </c>
    </row>
    <row r="1393" spans="1:86" x14ac:dyDescent="0.25">
      <c r="A1393">
        <v>1390</v>
      </c>
      <c r="B1393" t="s">
        <v>86</v>
      </c>
      <c r="C1393" t="s">
        <v>87</v>
      </c>
      <c r="D1393" t="s">
        <v>8105</v>
      </c>
      <c r="E1393" t="s">
        <v>1476</v>
      </c>
      <c r="F1393" t="s">
        <v>358</v>
      </c>
      <c r="H1393" t="s">
        <v>359</v>
      </c>
      <c r="I1393" t="s">
        <v>360</v>
      </c>
      <c r="J1393" t="s">
        <v>1099</v>
      </c>
      <c r="P1393" t="s">
        <v>143</v>
      </c>
      <c r="Q1393" t="s">
        <v>95</v>
      </c>
      <c r="Z1393" t="s">
        <v>4800</v>
      </c>
      <c r="AB1393" t="s">
        <v>97</v>
      </c>
      <c r="AC1393" t="s">
        <v>4800</v>
      </c>
      <c r="AD1393" t="s">
        <v>4794</v>
      </c>
      <c r="AE1393" t="s">
        <v>8106</v>
      </c>
      <c r="AI1393" t="s">
        <v>5314</v>
      </c>
      <c r="AJ1393" t="s">
        <v>5314</v>
      </c>
      <c r="AK1393" t="s">
        <v>5314</v>
      </c>
      <c r="AL1393" t="s">
        <v>5314</v>
      </c>
      <c r="AN1393" t="s">
        <v>1485</v>
      </c>
      <c r="AO1393" t="s">
        <v>1486</v>
      </c>
      <c r="AV1393" t="s">
        <v>8107</v>
      </c>
      <c r="AW1393" t="s">
        <v>8107</v>
      </c>
      <c r="AX1393">
        <v>134</v>
      </c>
      <c r="AY1393" t="s">
        <v>8108</v>
      </c>
      <c r="AZ1393" t="s">
        <v>8109</v>
      </c>
      <c r="BA1393" t="s">
        <v>1384</v>
      </c>
      <c r="BB1393" t="s">
        <v>185</v>
      </c>
      <c r="BC1393" t="s">
        <v>8110</v>
      </c>
      <c r="BO1393" t="s">
        <v>110</v>
      </c>
      <c r="BP1393" t="s">
        <v>111</v>
      </c>
      <c r="BQ1393" t="s">
        <v>112</v>
      </c>
      <c r="BR1393" t="s">
        <v>134</v>
      </c>
      <c r="BS1393" t="s">
        <v>135</v>
      </c>
      <c r="BT1393" t="s">
        <v>136</v>
      </c>
      <c r="BU1393" t="s">
        <v>116</v>
      </c>
      <c r="BV1393" t="s">
        <v>187</v>
      </c>
      <c r="CF1393">
        <v>4</v>
      </c>
      <c r="CG1393">
        <v>1</v>
      </c>
      <c r="CH1393" t="s">
        <v>4763</v>
      </c>
    </row>
    <row r="1394" spans="1:86" x14ac:dyDescent="0.25">
      <c r="A1394">
        <v>1391</v>
      </c>
      <c r="B1394" t="s">
        <v>86</v>
      </c>
      <c r="C1394" t="s">
        <v>87</v>
      </c>
      <c r="D1394" t="s">
        <v>8111</v>
      </c>
      <c r="E1394" t="s">
        <v>1476</v>
      </c>
      <c r="F1394" t="s">
        <v>358</v>
      </c>
      <c r="H1394" t="s">
        <v>359</v>
      </c>
      <c r="I1394" t="s">
        <v>360</v>
      </c>
      <c r="J1394" t="s">
        <v>1099</v>
      </c>
      <c r="P1394" t="s">
        <v>143</v>
      </c>
      <c r="Q1394" t="s">
        <v>95</v>
      </c>
      <c r="Z1394" t="s">
        <v>4793</v>
      </c>
      <c r="AB1394" t="s">
        <v>97</v>
      </c>
      <c r="AC1394" t="s">
        <v>4793</v>
      </c>
      <c r="AD1394" t="s">
        <v>3738</v>
      </c>
      <c r="AE1394" t="s">
        <v>8112</v>
      </c>
      <c r="AI1394" t="s">
        <v>1077</v>
      </c>
      <c r="AJ1394" t="s">
        <v>1077</v>
      </c>
      <c r="AK1394" t="s">
        <v>1077</v>
      </c>
      <c r="AL1394" t="s">
        <v>490</v>
      </c>
      <c r="AN1394" t="s">
        <v>1485</v>
      </c>
      <c r="AO1394" t="s">
        <v>1486</v>
      </c>
      <c r="AV1394" t="s">
        <v>8113</v>
      </c>
      <c r="AW1394" t="s">
        <v>8113</v>
      </c>
      <c r="AX1394">
        <v>89</v>
      </c>
      <c r="AY1394" t="s">
        <v>5393</v>
      </c>
      <c r="AZ1394" t="s">
        <v>5394</v>
      </c>
      <c r="BA1394" t="s">
        <v>2065</v>
      </c>
      <c r="BB1394" t="s">
        <v>2066</v>
      </c>
      <c r="BC1394" t="s">
        <v>3244</v>
      </c>
      <c r="BG1394" t="s">
        <v>2067</v>
      </c>
      <c r="BM1394" t="s">
        <v>2068</v>
      </c>
      <c r="BN1394" t="s">
        <v>2069</v>
      </c>
      <c r="BO1394" t="s">
        <v>110</v>
      </c>
      <c r="BP1394" t="s">
        <v>111</v>
      </c>
      <c r="BQ1394" t="s">
        <v>112</v>
      </c>
      <c r="BR1394" t="s">
        <v>239</v>
      </c>
      <c r="BS1394" t="s">
        <v>1494</v>
      </c>
      <c r="BT1394" t="s">
        <v>241</v>
      </c>
      <c r="BU1394" t="s">
        <v>116</v>
      </c>
      <c r="BV1394" t="s">
        <v>463</v>
      </c>
      <c r="CF1394">
        <v>5</v>
      </c>
      <c r="CG1394">
        <v>1</v>
      </c>
      <c r="CH1394" t="s">
        <v>4763</v>
      </c>
    </row>
    <row r="1395" spans="1:86" x14ac:dyDescent="0.25">
      <c r="A1395">
        <v>1392</v>
      </c>
      <c r="B1395" t="s">
        <v>86</v>
      </c>
      <c r="C1395" t="s">
        <v>87</v>
      </c>
      <c r="D1395" t="s">
        <v>8114</v>
      </c>
      <c r="E1395" t="s">
        <v>1476</v>
      </c>
      <c r="F1395" t="s">
        <v>358</v>
      </c>
      <c r="H1395" t="s">
        <v>359</v>
      </c>
      <c r="I1395" t="s">
        <v>360</v>
      </c>
      <c r="J1395" t="s">
        <v>1099</v>
      </c>
      <c r="P1395" t="s">
        <v>143</v>
      </c>
      <c r="Q1395" t="s">
        <v>95</v>
      </c>
      <c r="Z1395" t="s">
        <v>8115</v>
      </c>
      <c r="AB1395" t="s">
        <v>97</v>
      </c>
      <c r="AC1395" t="s">
        <v>8115</v>
      </c>
      <c r="AD1395" t="s">
        <v>4947</v>
      </c>
      <c r="AE1395" t="s">
        <v>8116</v>
      </c>
      <c r="AI1395" t="s">
        <v>8117</v>
      </c>
      <c r="AJ1395" t="s">
        <v>8117</v>
      </c>
      <c r="AK1395" t="s">
        <v>8117</v>
      </c>
      <c r="AL1395" t="s">
        <v>8117</v>
      </c>
      <c r="AN1395" t="s">
        <v>1485</v>
      </c>
      <c r="AO1395" t="s">
        <v>1486</v>
      </c>
      <c r="AV1395" t="s">
        <v>8118</v>
      </c>
      <c r="AW1395" t="s">
        <v>8118</v>
      </c>
      <c r="AX1395">
        <v>62</v>
      </c>
      <c r="AY1395" t="s">
        <v>8119</v>
      </c>
      <c r="AZ1395" t="s">
        <v>8120</v>
      </c>
      <c r="BA1395" t="s">
        <v>3387</v>
      </c>
      <c r="BB1395" t="s">
        <v>3388</v>
      </c>
      <c r="BC1395" t="s">
        <v>8121</v>
      </c>
      <c r="BJ1395" t="s">
        <v>1004</v>
      </c>
      <c r="BM1395" t="s">
        <v>1005</v>
      </c>
      <c r="BN1395" t="s">
        <v>1004</v>
      </c>
      <c r="BO1395" t="s">
        <v>110</v>
      </c>
      <c r="BP1395" t="s">
        <v>111</v>
      </c>
      <c r="BQ1395" t="s">
        <v>112</v>
      </c>
      <c r="BR1395" t="s">
        <v>374</v>
      </c>
      <c r="BS1395" t="s">
        <v>1774</v>
      </c>
      <c r="BT1395" t="s">
        <v>983</v>
      </c>
      <c r="BU1395" t="s">
        <v>116</v>
      </c>
      <c r="BV1395" t="s">
        <v>475</v>
      </c>
      <c r="CF1395">
        <v>6</v>
      </c>
      <c r="CG1395">
        <v>1</v>
      </c>
      <c r="CH1395" t="s">
        <v>4763</v>
      </c>
    </row>
    <row r="1396" spans="1:86" x14ac:dyDescent="0.25">
      <c r="A1396">
        <v>1393</v>
      </c>
      <c r="B1396" t="s">
        <v>86</v>
      </c>
      <c r="C1396" t="s">
        <v>87</v>
      </c>
      <c r="D1396" t="s">
        <v>8122</v>
      </c>
      <c r="E1396" t="s">
        <v>1476</v>
      </c>
      <c r="F1396" t="s">
        <v>358</v>
      </c>
      <c r="H1396" t="s">
        <v>359</v>
      </c>
      <c r="I1396" t="s">
        <v>360</v>
      </c>
      <c r="J1396" t="s">
        <v>1099</v>
      </c>
      <c r="P1396" t="s">
        <v>143</v>
      </c>
      <c r="Q1396" t="s">
        <v>95</v>
      </c>
      <c r="Z1396" t="s">
        <v>4800</v>
      </c>
      <c r="AB1396" t="s">
        <v>97</v>
      </c>
      <c r="AC1396" t="s">
        <v>4800</v>
      </c>
      <c r="AD1396" t="s">
        <v>4947</v>
      </c>
      <c r="AE1396" t="s">
        <v>8123</v>
      </c>
      <c r="AI1396" t="s">
        <v>1077</v>
      </c>
      <c r="AJ1396" t="s">
        <v>1077</v>
      </c>
      <c r="AK1396" t="s">
        <v>1077</v>
      </c>
      <c r="AL1396" t="s">
        <v>490</v>
      </c>
      <c r="AN1396" t="s">
        <v>1485</v>
      </c>
      <c r="AO1396" t="s">
        <v>1486</v>
      </c>
      <c r="AV1396" t="s">
        <v>8124</v>
      </c>
      <c r="AW1396" t="s">
        <v>8124</v>
      </c>
      <c r="AX1396">
        <v>124</v>
      </c>
      <c r="AY1396" t="s">
        <v>7737</v>
      </c>
      <c r="AZ1396" t="s">
        <v>7738</v>
      </c>
      <c r="BA1396" t="s">
        <v>4770</v>
      </c>
      <c r="BB1396" t="s">
        <v>5009</v>
      </c>
      <c r="BC1396" t="s">
        <v>7739</v>
      </c>
      <c r="BJ1396" t="s">
        <v>3707</v>
      </c>
      <c r="BO1396" t="s">
        <v>110</v>
      </c>
      <c r="BP1396" t="s">
        <v>111</v>
      </c>
      <c r="BQ1396" t="s">
        <v>112</v>
      </c>
      <c r="BR1396" t="s">
        <v>134</v>
      </c>
      <c r="BS1396" t="s">
        <v>3708</v>
      </c>
      <c r="BT1396" t="s">
        <v>3847</v>
      </c>
      <c r="BU1396" t="s">
        <v>116</v>
      </c>
      <c r="BV1396" t="s">
        <v>137</v>
      </c>
      <c r="CF1396">
        <v>7</v>
      </c>
      <c r="CG1396">
        <v>1</v>
      </c>
      <c r="CH1396" t="s">
        <v>4763</v>
      </c>
    </row>
    <row r="1397" spans="1:86" x14ac:dyDescent="0.25">
      <c r="A1397">
        <v>1394</v>
      </c>
      <c r="B1397" t="s">
        <v>86</v>
      </c>
      <c r="C1397" t="s">
        <v>87</v>
      </c>
      <c r="D1397" t="s">
        <v>8125</v>
      </c>
      <c r="E1397" t="s">
        <v>1476</v>
      </c>
      <c r="F1397" t="s">
        <v>358</v>
      </c>
      <c r="H1397" t="s">
        <v>359</v>
      </c>
      <c r="I1397" t="s">
        <v>360</v>
      </c>
      <c r="J1397" t="s">
        <v>1099</v>
      </c>
      <c r="P1397" t="s">
        <v>143</v>
      </c>
      <c r="Q1397" t="s">
        <v>95</v>
      </c>
      <c r="Z1397" t="s">
        <v>4800</v>
      </c>
      <c r="AB1397" t="s">
        <v>97</v>
      </c>
      <c r="AC1397" t="s">
        <v>4800</v>
      </c>
      <c r="AD1397" t="s">
        <v>7733</v>
      </c>
      <c r="AE1397" t="s">
        <v>8126</v>
      </c>
      <c r="AI1397" t="s">
        <v>1077</v>
      </c>
      <c r="AJ1397" t="s">
        <v>1077</v>
      </c>
      <c r="AK1397" t="s">
        <v>1077</v>
      </c>
      <c r="AL1397" t="s">
        <v>490</v>
      </c>
      <c r="AN1397" t="s">
        <v>1485</v>
      </c>
      <c r="AO1397" t="s">
        <v>1486</v>
      </c>
      <c r="AV1397" t="s">
        <v>8127</v>
      </c>
      <c r="AW1397" t="s">
        <v>8127</v>
      </c>
      <c r="AX1397">
        <v>135</v>
      </c>
      <c r="AY1397" t="s">
        <v>8128</v>
      </c>
      <c r="AZ1397" t="s">
        <v>8129</v>
      </c>
      <c r="BA1397" t="s">
        <v>1384</v>
      </c>
      <c r="BB1397" t="s">
        <v>185</v>
      </c>
      <c r="BO1397" t="s">
        <v>110</v>
      </c>
      <c r="BP1397" t="s">
        <v>111</v>
      </c>
      <c r="BQ1397" t="s">
        <v>112</v>
      </c>
      <c r="BR1397" t="s">
        <v>134</v>
      </c>
      <c r="BS1397" t="s">
        <v>135</v>
      </c>
      <c r="BT1397" t="s">
        <v>136</v>
      </c>
      <c r="BU1397" t="s">
        <v>116</v>
      </c>
      <c r="BV1397" t="s">
        <v>137</v>
      </c>
      <c r="CF1397">
        <v>6</v>
      </c>
      <c r="CG1397">
        <v>3</v>
      </c>
      <c r="CH1397" t="s">
        <v>4763</v>
      </c>
    </row>
    <row r="1398" spans="1:86" x14ac:dyDescent="0.25">
      <c r="A1398">
        <v>1395</v>
      </c>
      <c r="B1398" t="s">
        <v>86</v>
      </c>
      <c r="C1398" t="s">
        <v>87</v>
      </c>
      <c r="D1398" t="s">
        <v>8130</v>
      </c>
      <c r="E1398" t="s">
        <v>1476</v>
      </c>
      <c r="F1398" t="s">
        <v>358</v>
      </c>
      <c r="H1398" t="s">
        <v>359</v>
      </c>
      <c r="I1398" t="s">
        <v>360</v>
      </c>
      <c r="J1398" t="s">
        <v>1099</v>
      </c>
      <c r="P1398" t="s">
        <v>143</v>
      </c>
      <c r="Q1398" t="s">
        <v>95</v>
      </c>
      <c r="Z1398" t="s">
        <v>4800</v>
      </c>
      <c r="AB1398" t="s">
        <v>97</v>
      </c>
      <c r="AC1398" t="s">
        <v>4800</v>
      </c>
      <c r="AD1398" t="s">
        <v>7508</v>
      </c>
      <c r="AE1398" t="s">
        <v>7508</v>
      </c>
      <c r="AI1398" t="s">
        <v>1077</v>
      </c>
      <c r="AJ1398" t="s">
        <v>1077</v>
      </c>
      <c r="AK1398" t="s">
        <v>1077</v>
      </c>
      <c r="AL1398" t="s">
        <v>490</v>
      </c>
      <c r="AN1398" t="s">
        <v>1485</v>
      </c>
      <c r="AO1398" t="s">
        <v>1486</v>
      </c>
      <c r="AV1398" t="s">
        <v>8131</v>
      </c>
      <c r="AW1398" t="s">
        <v>8131</v>
      </c>
      <c r="AX1398">
        <v>125</v>
      </c>
      <c r="AY1398" t="s">
        <v>5007</v>
      </c>
      <c r="AZ1398" t="s">
        <v>5008</v>
      </c>
      <c r="BA1398" t="s">
        <v>4770</v>
      </c>
      <c r="BB1398" t="s">
        <v>5009</v>
      </c>
      <c r="BC1398" t="s">
        <v>5010</v>
      </c>
      <c r="BG1398" t="s">
        <v>3843</v>
      </c>
      <c r="BM1398" t="s">
        <v>3844</v>
      </c>
      <c r="BN1398" t="s">
        <v>3845</v>
      </c>
      <c r="BO1398" t="s">
        <v>110</v>
      </c>
      <c r="BP1398" t="s">
        <v>111</v>
      </c>
      <c r="BQ1398" t="s">
        <v>112</v>
      </c>
      <c r="BR1398" t="s">
        <v>134</v>
      </c>
      <c r="BS1398" t="s">
        <v>5011</v>
      </c>
      <c r="BT1398" t="s">
        <v>3847</v>
      </c>
      <c r="BU1398" t="s">
        <v>116</v>
      </c>
      <c r="BV1398" t="s">
        <v>187</v>
      </c>
      <c r="CF1398">
        <v>5</v>
      </c>
      <c r="CG1398">
        <v>1</v>
      </c>
      <c r="CH1398" t="s">
        <v>4763</v>
      </c>
    </row>
    <row r="1399" spans="1:86" x14ac:dyDescent="0.25">
      <c r="A1399">
        <v>1396</v>
      </c>
      <c r="B1399" t="s">
        <v>86</v>
      </c>
      <c r="C1399" t="s">
        <v>87</v>
      </c>
      <c r="D1399" t="s">
        <v>8132</v>
      </c>
      <c r="E1399" t="s">
        <v>1476</v>
      </c>
      <c r="F1399" t="s">
        <v>358</v>
      </c>
      <c r="H1399" t="s">
        <v>359</v>
      </c>
      <c r="I1399" t="s">
        <v>360</v>
      </c>
      <c r="J1399" t="s">
        <v>361</v>
      </c>
      <c r="P1399" t="s">
        <v>143</v>
      </c>
      <c r="Q1399" t="s">
        <v>95</v>
      </c>
      <c r="Z1399" t="s">
        <v>8133</v>
      </c>
      <c r="AB1399" t="s">
        <v>97</v>
      </c>
      <c r="AC1399" t="s">
        <v>8133</v>
      </c>
      <c r="AD1399" t="s">
        <v>230</v>
      </c>
      <c r="AE1399" t="s">
        <v>8041</v>
      </c>
      <c r="AI1399" t="s">
        <v>8134</v>
      </c>
      <c r="AJ1399" t="s">
        <v>8134</v>
      </c>
      <c r="AK1399" t="s">
        <v>8134</v>
      </c>
      <c r="AL1399" t="s">
        <v>8135</v>
      </c>
      <c r="AN1399" t="s">
        <v>1485</v>
      </c>
      <c r="AO1399" t="s">
        <v>1486</v>
      </c>
      <c r="AV1399" t="s">
        <v>8044</v>
      </c>
      <c r="AW1399" t="s">
        <v>8136</v>
      </c>
      <c r="AX1399">
        <v>121</v>
      </c>
      <c r="AY1399" t="s">
        <v>5704</v>
      </c>
      <c r="AZ1399" t="s">
        <v>5705</v>
      </c>
      <c r="BA1399" t="s">
        <v>1808</v>
      </c>
      <c r="BB1399" t="s">
        <v>1879</v>
      </c>
      <c r="BC1399" t="s">
        <v>5706</v>
      </c>
      <c r="BJ1399" t="s">
        <v>1813</v>
      </c>
      <c r="BO1399" t="s">
        <v>110</v>
      </c>
      <c r="BP1399" t="s">
        <v>111</v>
      </c>
      <c r="BQ1399" t="s">
        <v>112</v>
      </c>
      <c r="BR1399" t="s">
        <v>1378</v>
      </c>
      <c r="BS1399" t="s">
        <v>1814</v>
      </c>
      <c r="BT1399" t="s">
        <v>1815</v>
      </c>
      <c r="BU1399" t="s">
        <v>116</v>
      </c>
      <c r="BV1399" t="s">
        <v>137</v>
      </c>
      <c r="CC1399" t="s">
        <v>8137</v>
      </c>
      <c r="CF1399">
        <v>6</v>
      </c>
      <c r="CG1399">
        <v>1</v>
      </c>
      <c r="CH1399" t="s">
        <v>4763</v>
      </c>
    </row>
    <row r="1400" spans="1:86" x14ac:dyDescent="0.25">
      <c r="A1400">
        <v>1397</v>
      </c>
      <c r="B1400" t="s">
        <v>86</v>
      </c>
      <c r="C1400" t="s">
        <v>87</v>
      </c>
      <c r="D1400" t="s">
        <v>8138</v>
      </c>
      <c r="E1400" t="s">
        <v>1476</v>
      </c>
      <c r="F1400" t="s">
        <v>358</v>
      </c>
      <c r="H1400" t="s">
        <v>359</v>
      </c>
      <c r="I1400" t="s">
        <v>360</v>
      </c>
      <c r="J1400" t="s">
        <v>361</v>
      </c>
      <c r="P1400" t="s">
        <v>143</v>
      </c>
      <c r="Q1400" t="s">
        <v>95</v>
      </c>
      <c r="Z1400" t="s">
        <v>6678</v>
      </c>
      <c r="AB1400" t="s">
        <v>97</v>
      </c>
      <c r="AC1400" t="s">
        <v>6678</v>
      </c>
      <c r="AD1400" t="s">
        <v>5055</v>
      </c>
      <c r="AE1400" t="s">
        <v>7977</v>
      </c>
      <c r="AI1400" t="s">
        <v>1077</v>
      </c>
      <c r="AJ1400" t="s">
        <v>1077</v>
      </c>
      <c r="AK1400" t="s">
        <v>1077</v>
      </c>
      <c r="AL1400" t="s">
        <v>490</v>
      </c>
      <c r="AN1400" t="s">
        <v>1485</v>
      </c>
      <c r="AO1400" t="s">
        <v>1486</v>
      </c>
      <c r="AV1400" t="s">
        <v>8139</v>
      </c>
      <c r="AW1400" t="s">
        <v>8140</v>
      </c>
      <c r="AX1400">
        <v>87</v>
      </c>
      <c r="AY1400" t="s">
        <v>5486</v>
      </c>
      <c r="AZ1400" t="s">
        <v>7979</v>
      </c>
      <c r="BA1400" t="s">
        <v>1595</v>
      </c>
      <c r="BB1400" t="s">
        <v>1596</v>
      </c>
      <c r="BC1400" t="s">
        <v>5488</v>
      </c>
      <c r="BJ1400" t="s">
        <v>353</v>
      </c>
      <c r="BO1400" t="s">
        <v>110</v>
      </c>
      <c r="BP1400" t="s">
        <v>111</v>
      </c>
      <c r="BQ1400" t="s">
        <v>112</v>
      </c>
      <c r="BR1400" t="s">
        <v>354</v>
      </c>
      <c r="BS1400" t="s">
        <v>355</v>
      </c>
      <c r="BT1400" t="s">
        <v>207</v>
      </c>
      <c r="BU1400" t="s">
        <v>116</v>
      </c>
      <c r="BV1400" t="s">
        <v>137</v>
      </c>
      <c r="CF1400">
        <v>6</v>
      </c>
      <c r="CG1400">
        <v>1</v>
      </c>
      <c r="CH1400" t="s">
        <v>4763</v>
      </c>
    </row>
    <row r="1401" spans="1:86" x14ac:dyDescent="0.25">
      <c r="A1401">
        <v>1398</v>
      </c>
      <c r="B1401" t="s">
        <v>86</v>
      </c>
      <c r="C1401" t="s">
        <v>87</v>
      </c>
      <c r="D1401" t="s">
        <v>8141</v>
      </c>
      <c r="E1401" t="s">
        <v>1476</v>
      </c>
      <c r="F1401" t="s">
        <v>358</v>
      </c>
      <c r="H1401" t="s">
        <v>5342</v>
      </c>
      <c r="I1401" t="s">
        <v>8142</v>
      </c>
      <c r="J1401" t="s">
        <v>8143</v>
      </c>
      <c r="P1401" t="s">
        <v>143</v>
      </c>
      <c r="Q1401" t="s">
        <v>95</v>
      </c>
      <c r="Z1401" t="s">
        <v>1675</v>
      </c>
      <c r="AB1401" t="s">
        <v>97</v>
      </c>
      <c r="AC1401" t="s">
        <v>1675</v>
      </c>
      <c r="AD1401" t="s">
        <v>448</v>
      </c>
      <c r="AE1401" t="s">
        <v>6374</v>
      </c>
      <c r="AI1401" t="s">
        <v>7933</v>
      </c>
      <c r="AJ1401" t="s">
        <v>7933</v>
      </c>
      <c r="AK1401" t="s">
        <v>7933</v>
      </c>
      <c r="AL1401" t="s">
        <v>8144</v>
      </c>
      <c r="AN1401" t="s">
        <v>1485</v>
      </c>
      <c r="AO1401" t="s">
        <v>1486</v>
      </c>
      <c r="AV1401" t="s">
        <v>8145</v>
      </c>
      <c r="AW1401" t="s">
        <v>8146</v>
      </c>
      <c r="AX1401">
        <v>56</v>
      </c>
      <c r="AY1401" t="s">
        <v>8147</v>
      </c>
      <c r="AZ1401" t="s">
        <v>8148</v>
      </c>
      <c r="BA1401" t="s">
        <v>1001</v>
      </c>
      <c r="BB1401" t="s">
        <v>1002</v>
      </c>
      <c r="BC1401" t="s">
        <v>1003</v>
      </c>
      <c r="BJ1401" t="s">
        <v>1004</v>
      </c>
      <c r="BM1401" t="s">
        <v>1005</v>
      </c>
      <c r="BN1401" t="s">
        <v>1004</v>
      </c>
      <c r="BO1401" t="s">
        <v>110</v>
      </c>
      <c r="BP1401" t="s">
        <v>111</v>
      </c>
      <c r="BQ1401" t="s">
        <v>112</v>
      </c>
      <c r="BR1401" t="s">
        <v>252</v>
      </c>
      <c r="BS1401" t="s">
        <v>1006</v>
      </c>
      <c r="BT1401" t="s">
        <v>983</v>
      </c>
      <c r="BU1401" t="s">
        <v>116</v>
      </c>
      <c r="BV1401" t="s">
        <v>602</v>
      </c>
      <c r="CF1401">
        <v>6</v>
      </c>
      <c r="CG1401">
        <v>1</v>
      </c>
      <c r="CH1401" t="s">
        <v>4763</v>
      </c>
    </row>
    <row r="1402" spans="1:86" x14ac:dyDescent="0.25">
      <c r="A1402">
        <v>1399</v>
      </c>
      <c r="B1402" t="s">
        <v>86</v>
      </c>
      <c r="C1402" t="s">
        <v>87</v>
      </c>
      <c r="D1402" t="s">
        <v>8149</v>
      </c>
      <c r="E1402" t="s">
        <v>1476</v>
      </c>
      <c r="F1402" t="s">
        <v>358</v>
      </c>
      <c r="H1402" t="s">
        <v>5342</v>
      </c>
      <c r="I1402" t="s">
        <v>8142</v>
      </c>
      <c r="J1402" t="s">
        <v>361</v>
      </c>
      <c r="P1402" t="s">
        <v>143</v>
      </c>
      <c r="Q1402" t="s">
        <v>95</v>
      </c>
      <c r="Z1402" t="s">
        <v>1675</v>
      </c>
      <c r="AB1402" t="s">
        <v>97</v>
      </c>
      <c r="AC1402" t="s">
        <v>1675</v>
      </c>
      <c r="AD1402" t="s">
        <v>230</v>
      </c>
      <c r="AE1402" t="s">
        <v>8150</v>
      </c>
      <c r="AI1402" t="s">
        <v>4781</v>
      </c>
      <c r="AJ1402" t="s">
        <v>4781</v>
      </c>
      <c r="AK1402" t="s">
        <v>4781</v>
      </c>
      <c r="AL1402" t="s">
        <v>4782</v>
      </c>
      <c r="AN1402" t="s">
        <v>1485</v>
      </c>
      <c r="AO1402" t="s">
        <v>1486</v>
      </c>
      <c r="AV1402" t="s">
        <v>8151</v>
      </c>
      <c r="AW1402" t="s">
        <v>8152</v>
      </c>
      <c r="AX1402">
        <v>145</v>
      </c>
      <c r="AY1402" t="s">
        <v>8153</v>
      </c>
      <c r="AZ1402" t="s">
        <v>8154</v>
      </c>
      <c r="BA1402" t="s">
        <v>7712</v>
      </c>
      <c r="BB1402" t="s">
        <v>7660</v>
      </c>
      <c r="BC1402" t="s">
        <v>8155</v>
      </c>
      <c r="BJ1402" t="s">
        <v>3652</v>
      </c>
      <c r="BO1402" t="s">
        <v>110</v>
      </c>
      <c r="BP1402" t="s">
        <v>111</v>
      </c>
      <c r="BQ1402" t="s">
        <v>112</v>
      </c>
      <c r="BR1402" t="s">
        <v>7663</v>
      </c>
      <c r="BS1402" t="s">
        <v>7661</v>
      </c>
      <c r="BT1402" t="s">
        <v>5479</v>
      </c>
      <c r="BU1402" t="s">
        <v>116</v>
      </c>
      <c r="BV1402" t="s">
        <v>475</v>
      </c>
      <c r="CF1402">
        <v>6</v>
      </c>
      <c r="CG1402">
        <v>1</v>
      </c>
      <c r="CH1402" t="s">
        <v>4763</v>
      </c>
    </row>
    <row r="1403" spans="1:86" x14ac:dyDescent="0.25">
      <c r="A1403">
        <v>1400</v>
      </c>
      <c r="B1403" t="s">
        <v>86</v>
      </c>
      <c r="C1403" t="s">
        <v>87</v>
      </c>
      <c r="D1403" t="s">
        <v>8156</v>
      </c>
      <c r="E1403" t="s">
        <v>1476</v>
      </c>
      <c r="F1403" t="s">
        <v>358</v>
      </c>
      <c r="H1403" t="s">
        <v>5342</v>
      </c>
      <c r="I1403" t="s">
        <v>8142</v>
      </c>
      <c r="J1403" t="s">
        <v>361</v>
      </c>
      <c r="P1403" t="s">
        <v>143</v>
      </c>
      <c r="Q1403" t="s">
        <v>95</v>
      </c>
      <c r="Z1403" t="s">
        <v>1675</v>
      </c>
      <c r="AB1403" t="s">
        <v>97</v>
      </c>
      <c r="AC1403" t="s">
        <v>1675</v>
      </c>
      <c r="AD1403" t="s">
        <v>448</v>
      </c>
      <c r="AE1403" t="s">
        <v>6372</v>
      </c>
      <c r="AI1403" t="s">
        <v>8157</v>
      </c>
      <c r="AJ1403" t="s">
        <v>8157</v>
      </c>
      <c r="AK1403" t="s">
        <v>8157</v>
      </c>
      <c r="AL1403" t="s">
        <v>8158</v>
      </c>
      <c r="AN1403" t="s">
        <v>1485</v>
      </c>
      <c r="AO1403" t="s">
        <v>1486</v>
      </c>
      <c r="AV1403" t="s">
        <v>8159</v>
      </c>
      <c r="AW1403" t="s">
        <v>8160</v>
      </c>
      <c r="AX1403">
        <v>59</v>
      </c>
      <c r="AY1403" t="s">
        <v>6365</v>
      </c>
      <c r="AZ1403" t="s">
        <v>6366</v>
      </c>
      <c r="BA1403" t="s">
        <v>6067</v>
      </c>
      <c r="BB1403" t="s">
        <v>5826</v>
      </c>
      <c r="BC1403" t="s">
        <v>6367</v>
      </c>
      <c r="BO1403" t="s">
        <v>110</v>
      </c>
      <c r="BP1403" t="s">
        <v>111</v>
      </c>
      <c r="BQ1403" t="s">
        <v>112</v>
      </c>
      <c r="BR1403" t="s">
        <v>1794</v>
      </c>
      <c r="BS1403" t="s">
        <v>6069</v>
      </c>
      <c r="BT1403" t="s">
        <v>254</v>
      </c>
      <c r="BU1403" t="s">
        <v>116</v>
      </c>
      <c r="BV1403" t="s">
        <v>475</v>
      </c>
      <c r="CF1403">
        <v>6</v>
      </c>
      <c r="CG1403">
        <v>1</v>
      </c>
      <c r="CH1403" t="s">
        <v>4763</v>
      </c>
    </row>
    <row r="1404" spans="1:86" x14ac:dyDescent="0.25">
      <c r="A1404">
        <v>1401</v>
      </c>
      <c r="B1404" t="s">
        <v>86</v>
      </c>
      <c r="C1404" t="s">
        <v>87</v>
      </c>
      <c r="D1404" t="s">
        <v>8161</v>
      </c>
      <c r="E1404" t="s">
        <v>1476</v>
      </c>
      <c r="F1404" t="s">
        <v>358</v>
      </c>
      <c r="H1404" t="s">
        <v>5342</v>
      </c>
      <c r="I1404" t="s">
        <v>8142</v>
      </c>
      <c r="J1404" t="s">
        <v>361</v>
      </c>
      <c r="P1404" t="s">
        <v>143</v>
      </c>
      <c r="Q1404" t="s">
        <v>95</v>
      </c>
      <c r="Z1404" t="s">
        <v>1675</v>
      </c>
      <c r="AB1404" t="s">
        <v>97</v>
      </c>
      <c r="AC1404" t="s">
        <v>1675</v>
      </c>
      <c r="AD1404" t="s">
        <v>448</v>
      </c>
      <c r="AE1404" t="s">
        <v>8162</v>
      </c>
      <c r="AI1404" t="s">
        <v>4781</v>
      </c>
      <c r="AJ1404" t="s">
        <v>4781</v>
      </c>
      <c r="AK1404" t="s">
        <v>4781</v>
      </c>
      <c r="AL1404" t="s">
        <v>4782</v>
      </c>
      <c r="AN1404" t="s">
        <v>1485</v>
      </c>
      <c r="AO1404" t="s">
        <v>1486</v>
      </c>
      <c r="AV1404" t="s">
        <v>6364</v>
      </c>
      <c r="AW1404" t="s">
        <v>8163</v>
      </c>
      <c r="AX1404">
        <v>59</v>
      </c>
      <c r="AY1404" t="s">
        <v>6365</v>
      </c>
      <c r="AZ1404" t="s">
        <v>6366</v>
      </c>
      <c r="BA1404" t="s">
        <v>6067</v>
      </c>
      <c r="BB1404" t="s">
        <v>5826</v>
      </c>
      <c r="BC1404" t="s">
        <v>6367</v>
      </c>
      <c r="BO1404" t="s">
        <v>110</v>
      </c>
      <c r="BP1404" t="s">
        <v>111</v>
      </c>
      <c r="BQ1404" t="s">
        <v>112</v>
      </c>
      <c r="BR1404" t="s">
        <v>1794</v>
      </c>
      <c r="BS1404" t="s">
        <v>6069</v>
      </c>
      <c r="BT1404" t="s">
        <v>254</v>
      </c>
      <c r="BU1404" t="s">
        <v>116</v>
      </c>
      <c r="BV1404" t="s">
        <v>475</v>
      </c>
      <c r="CF1404">
        <v>6</v>
      </c>
      <c r="CG1404">
        <v>1</v>
      </c>
      <c r="CH1404" t="s">
        <v>4763</v>
      </c>
    </row>
    <row r="1405" spans="1:86" x14ac:dyDescent="0.25">
      <c r="A1405">
        <v>1402</v>
      </c>
      <c r="B1405" t="s">
        <v>86</v>
      </c>
      <c r="C1405" t="s">
        <v>87</v>
      </c>
      <c r="D1405" t="s">
        <v>8164</v>
      </c>
      <c r="E1405" t="s">
        <v>1476</v>
      </c>
      <c r="F1405" t="s">
        <v>358</v>
      </c>
      <c r="H1405" t="s">
        <v>5342</v>
      </c>
      <c r="I1405" t="s">
        <v>8142</v>
      </c>
      <c r="J1405" t="s">
        <v>1099</v>
      </c>
      <c r="P1405" t="s">
        <v>143</v>
      </c>
      <c r="Q1405" t="s">
        <v>95</v>
      </c>
      <c r="Z1405" t="s">
        <v>1675</v>
      </c>
      <c r="AB1405" t="s">
        <v>97</v>
      </c>
      <c r="AC1405" t="s">
        <v>1675</v>
      </c>
      <c r="AD1405" t="s">
        <v>448</v>
      </c>
      <c r="AE1405" t="s">
        <v>6374</v>
      </c>
      <c r="AI1405" t="s">
        <v>8165</v>
      </c>
      <c r="AJ1405" t="s">
        <v>8165</v>
      </c>
      <c r="AK1405" t="s">
        <v>8165</v>
      </c>
      <c r="AL1405" t="s">
        <v>8166</v>
      </c>
      <c r="AN1405" t="s">
        <v>1485</v>
      </c>
      <c r="AO1405" t="s">
        <v>1486</v>
      </c>
      <c r="AV1405" t="s">
        <v>8167</v>
      </c>
      <c r="AW1405" t="s">
        <v>8168</v>
      </c>
      <c r="AX1405">
        <v>57</v>
      </c>
      <c r="AY1405" t="s">
        <v>8169</v>
      </c>
      <c r="AZ1405" t="s">
        <v>8170</v>
      </c>
      <c r="BA1405" t="s">
        <v>1001</v>
      </c>
      <c r="BB1405" t="s">
        <v>1002</v>
      </c>
      <c r="BC1405" t="s">
        <v>8171</v>
      </c>
      <c r="BJ1405" t="s">
        <v>1004</v>
      </c>
      <c r="BM1405" t="s">
        <v>8172</v>
      </c>
      <c r="BN1405" t="s">
        <v>8173</v>
      </c>
      <c r="BO1405" t="s">
        <v>110</v>
      </c>
      <c r="BP1405" t="s">
        <v>111</v>
      </c>
      <c r="BQ1405" t="s">
        <v>112</v>
      </c>
      <c r="BR1405" t="s">
        <v>252</v>
      </c>
      <c r="BS1405" t="s">
        <v>1006</v>
      </c>
      <c r="BT1405" t="s">
        <v>983</v>
      </c>
      <c r="BU1405" t="s">
        <v>116</v>
      </c>
      <c r="BV1405" t="s">
        <v>602</v>
      </c>
      <c r="CF1405">
        <v>5</v>
      </c>
      <c r="CG1405">
        <v>1</v>
      </c>
      <c r="CH1405" t="s">
        <v>4763</v>
      </c>
    </row>
    <row r="1406" spans="1:86" x14ac:dyDescent="0.25">
      <c r="A1406">
        <v>1403</v>
      </c>
      <c r="B1406" t="s">
        <v>86</v>
      </c>
      <c r="C1406" t="s">
        <v>87</v>
      </c>
      <c r="D1406" t="s">
        <v>8174</v>
      </c>
      <c r="E1406" t="s">
        <v>1476</v>
      </c>
      <c r="F1406" t="s">
        <v>358</v>
      </c>
      <c r="H1406" t="s">
        <v>5342</v>
      </c>
      <c r="I1406" t="s">
        <v>8142</v>
      </c>
      <c r="J1406" t="s">
        <v>361</v>
      </c>
      <c r="P1406" t="s">
        <v>143</v>
      </c>
      <c r="Q1406" t="s">
        <v>95</v>
      </c>
      <c r="Z1406" t="s">
        <v>1675</v>
      </c>
      <c r="AB1406" t="s">
        <v>97</v>
      </c>
      <c r="AC1406" t="s">
        <v>1675</v>
      </c>
      <c r="AD1406" t="s">
        <v>448</v>
      </c>
      <c r="AE1406" t="s">
        <v>6372</v>
      </c>
      <c r="AI1406" t="s">
        <v>8157</v>
      </c>
      <c r="AJ1406" t="s">
        <v>8157</v>
      </c>
      <c r="AK1406" t="s">
        <v>8157</v>
      </c>
      <c r="AL1406" t="s">
        <v>8158</v>
      </c>
      <c r="AN1406" t="s">
        <v>1485</v>
      </c>
      <c r="AO1406" t="s">
        <v>1486</v>
      </c>
      <c r="AV1406" t="s">
        <v>8175</v>
      </c>
      <c r="AW1406" t="s">
        <v>8176</v>
      </c>
      <c r="AX1406">
        <v>68</v>
      </c>
      <c r="AY1406" t="s">
        <v>8177</v>
      </c>
      <c r="AZ1406" t="s">
        <v>8178</v>
      </c>
      <c r="BA1406" t="s">
        <v>8179</v>
      </c>
      <c r="BB1406" t="s">
        <v>8180</v>
      </c>
      <c r="BC1406" t="s">
        <v>8181</v>
      </c>
      <c r="BO1406" t="s">
        <v>110</v>
      </c>
      <c r="BP1406" t="s">
        <v>111</v>
      </c>
      <c r="BQ1406" t="s">
        <v>112</v>
      </c>
      <c r="BR1406" t="s">
        <v>1794</v>
      </c>
      <c r="BS1406" t="s">
        <v>8182</v>
      </c>
      <c r="BT1406" t="s">
        <v>254</v>
      </c>
      <c r="BU1406" t="s">
        <v>116</v>
      </c>
      <c r="BV1406" t="s">
        <v>602</v>
      </c>
      <c r="CF1406">
        <v>4</v>
      </c>
      <c r="CG1406">
        <v>1</v>
      </c>
      <c r="CH1406" t="s">
        <v>4763</v>
      </c>
    </row>
    <row r="1407" spans="1:86" x14ac:dyDescent="0.25">
      <c r="A1407">
        <v>1404</v>
      </c>
      <c r="B1407" t="s">
        <v>86</v>
      </c>
      <c r="C1407" t="s">
        <v>87</v>
      </c>
      <c r="D1407" t="s">
        <v>8183</v>
      </c>
      <c r="E1407" t="s">
        <v>1476</v>
      </c>
      <c r="F1407" t="s">
        <v>358</v>
      </c>
      <c r="H1407" t="s">
        <v>558</v>
      </c>
      <c r="I1407" t="s">
        <v>559</v>
      </c>
      <c r="J1407" t="s">
        <v>361</v>
      </c>
      <c r="P1407" t="s">
        <v>143</v>
      </c>
      <c r="Q1407" t="s">
        <v>95</v>
      </c>
      <c r="Z1407" t="s">
        <v>6678</v>
      </c>
      <c r="AB1407" t="s">
        <v>97</v>
      </c>
      <c r="AC1407" t="s">
        <v>261</v>
      </c>
      <c r="AD1407" t="s">
        <v>8184</v>
      </c>
      <c r="AE1407" t="s">
        <v>7617</v>
      </c>
      <c r="AI1407" t="s">
        <v>8185</v>
      </c>
      <c r="AJ1407" t="s">
        <v>8185</v>
      </c>
      <c r="AK1407" t="s">
        <v>8185</v>
      </c>
      <c r="AL1407" t="s">
        <v>8186</v>
      </c>
      <c r="AN1407" t="s">
        <v>1485</v>
      </c>
      <c r="AO1407" t="s">
        <v>1486</v>
      </c>
      <c r="AV1407" t="s">
        <v>8187</v>
      </c>
      <c r="AW1407" t="s">
        <v>8188</v>
      </c>
      <c r="AX1407">
        <v>57</v>
      </c>
      <c r="AY1407" t="s">
        <v>5161</v>
      </c>
      <c r="AZ1407" t="s">
        <v>5162</v>
      </c>
      <c r="BA1407" t="s">
        <v>5163</v>
      </c>
      <c r="BB1407" t="s">
        <v>5164</v>
      </c>
      <c r="BC1407" t="s">
        <v>5165</v>
      </c>
      <c r="BO1407" t="s">
        <v>110</v>
      </c>
      <c r="BP1407" t="s">
        <v>111</v>
      </c>
      <c r="BQ1407" t="s">
        <v>112</v>
      </c>
      <c r="BR1407" t="s">
        <v>3185</v>
      </c>
      <c r="BS1407" t="s">
        <v>5166</v>
      </c>
      <c r="BT1407" t="s">
        <v>812</v>
      </c>
      <c r="BU1407" t="s">
        <v>116</v>
      </c>
      <c r="BV1407" t="s">
        <v>813</v>
      </c>
      <c r="CC1407" t="s">
        <v>8189</v>
      </c>
      <c r="CF1407">
        <v>5</v>
      </c>
      <c r="CG1407">
        <v>1</v>
      </c>
      <c r="CH1407" t="s">
        <v>4763</v>
      </c>
    </row>
    <row r="1408" spans="1:86" x14ac:dyDescent="0.25">
      <c r="A1408">
        <v>1405</v>
      </c>
      <c r="B1408" t="s">
        <v>86</v>
      </c>
      <c r="C1408" t="s">
        <v>87</v>
      </c>
      <c r="D1408" t="s">
        <v>8190</v>
      </c>
      <c r="E1408" t="s">
        <v>1476</v>
      </c>
      <c r="F1408" t="s">
        <v>358</v>
      </c>
      <c r="H1408" t="s">
        <v>5342</v>
      </c>
      <c r="I1408" t="s">
        <v>8142</v>
      </c>
      <c r="J1408" t="s">
        <v>1099</v>
      </c>
      <c r="P1408" t="s">
        <v>143</v>
      </c>
      <c r="Q1408" t="s">
        <v>95</v>
      </c>
      <c r="Z1408" t="s">
        <v>6678</v>
      </c>
      <c r="AB1408" t="s">
        <v>97</v>
      </c>
      <c r="AC1408" t="s">
        <v>6678</v>
      </c>
      <c r="AD1408" t="s">
        <v>448</v>
      </c>
      <c r="AE1408" t="s">
        <v>7617</v>
      </c>
      <c r="AI1408" t="s">
        <v>8185</v>
      </c>
      <c r="AJ1408" t="s">
        <v>8185</v>
      </c>
      <c r="AK1408" t="s">
        <v>8185</v>
      </c>
      <c r="AL1408" t="s">
        <v>8186</v>
      </c>
      <c r="AN1408" t="s">
        <v>1485</v>
      </c>
      <c r="AO1408" t="s">
        <v>1486</v>
      </c>
      <c r="AV1408" t="s">
        <v>8187</v>
      </c>
      <c r="AW1408" t="s">
        <v>8188</v>
      </c>
      <c r="AX1408">
        <v>57</v>
      </c>
      <c r="AY1408" t="s">
        <v>5161</v>
      </c>
      <c r="AZ1408" t="s">
        <v>5162</v>
      </c>
      <c r="BA1408" t="s">
        <v>5163</v>
      </c>
      <c r="BB1408" t="s">
        <v>5164</v>
      </c>
      <c r="BC1408" t="s">
        <v>5165</v>
      </c>
      <c r="BO1408" t="s">
        <v>110</v>
      </c>
      <c r="BP1408" t="s">
        <v>111</v>
      </c>
      <c r="BQ1408" t="s">
        <v>112</v>
      </c>
      <c r="BR1408" t="s">
        <v>3185</v>
      </c>
      <c r="BS1408" t="s">
        <v>5166</v>
      </c>
      <c r="BT1408" t="s">
        <v>812</v>
      </c>
      <c r="BU1408" t="s">
        <v>116</v>
      </c>
      <c r="BV1408" t="s">
        <v>813</v>
      </c>
      <c r="CC1408" t="s">
        <v>8189</v>
      </c>
      <c r="CF1408">
        <v>5</v>
      </c>
      <c r="CG1408">
        <v>1</v>
      </c>
      <c r="CH1408" t="s">
        <v>4763</v>
      </c>
    </row>
    <row r="1409" spans="1:86" x14ac:dyDescent="0.25">
      <c r="A1409">
        <v>1406</v>
      </c>
      <c r="B1409" t="s">
        <v>86</v>
      </c>
      <c r="C1409" t="s">
        <v>87</v>
      </c>
      <c r="D1409" t="s">
        <v>8191</v>
      </c>
      <c r="E1409" t="s">
        <v>1476</v>
      </c>
      <c r="F1409" t="s">
        <v>358</v>
      </c>
      <c r="H1409" t="s">
        <v>5342</v>
      </c>
      <c r="I1409" t="s">
        <v>8142</v>
      </c>
      <c r="J1409" t="s">
        <v>1099</v>
      </c>
      <c r="P1409" t="s">
        <v>143</v>
      </c>
      <c r="Q1409" t="s">
        <v>95</v>
      </c>
      <c r="Z1409" t="s">
        <v>6678</v>
      </c>
      <c r="AB1409" t="s">
        <v>97</v>
      </c>
      <c r="AC1409" t="s">
        <v>6678</v>
      </c>
      <c r="AD1409" t="s">
        <v>448</v>
      </c>
      <c r="AE1409" t="s">
        <v>7617</v>
      </c>
      <c r="AI1409" t="s">
        <v>8185</v>
      </c>
      <c r="AJ1409" t="s">
        <v>8185</v>
      </c>
      <c r="AK1409" t="s">
        <v>8185</v>
      </c>
      <c r="AL1409" t="s">
        <v>8186</v>
      </c>
      <c r="AN1409" t="s">
        <v>1485</v>
      </c>
      <c r="AO1409" t="s">
        <v>1486</v>
      </c>
      <c r="AV1409" t="s">
        <v>8187</v>
      </c>
      <c r="AW1409" t="s">
        <v>8188</v>
      </c>
      <c r="AX1409">
        <v>57</v>
      </c>
      <c r="AY1409" t="s">
        <v>5161</v>
      </c>
      <c r="AZ1409" t="s">
        <v>5162</v>
      </c>
      <c r="BA1409" t="s">
        <v>5163</v>
      </c>
      <c r="BB1409" t="s">
        <v>5164</v>
      </c>
      <c r="BC1409" t="s">
        <v>5165</v>
      </c>
      <c r="BO1409" t="s">
        <v>110</v>
      </c>
      <c r="BP1409" t="s">
        <v>111</v>
      </c>
      <c r="BQ1409" t="s">
        <v>112</v>
      </c>
      <c r="BR1409" t="s">
        <v>3185</v>
      </c>
      <c r="BS1409" t="s">
        <v>5166</v>
      </c>
      <c r="BT1409" t="s">
        <v>812</v>
      </c>
      <c r="BU1409" t="s">
        <v>116</v>
      </c>
      <c r="BV1409" t="s">
        <v>813</v>
      </c>
      <c r="CC1409" t="s">
        <v>8189</v>
      </c>
      <c r="CF1409">
        <v>5</v>
      </c>
      <c r="CG1409">
        <v>1</v>
      </c>
      <c r="CH1409" t="s">
        <v>4763</v>
      </c>
    </row>
    <row r="1410" spans="1:86" x14ac:dyDescent="0.25">
      <c r="A1410">
        <v>1407</v>
      </c>
      <c r="B1410" t="s">
        <v>86</v>
      </c>
      <c r="C1410" t="s">
        <v>87</v>
      </c>
      <c r="D1410" t="s">
        <v>8192</v>
      </c>
      <c r="E1410" t="s">
        <v>1476</v>
      </c>
      <c r="F1410" t="s">
        <v>358</v>
      </c>
      <c r="H1410" t="s">
        <v>5342</v>
      </c>
      <c r="I1410" t="s">
        <v>8142</v>
      </c>
      <c r="J1410" t="s">
        <v>361</v>
      </c>
      <c r="P1410" t="s">
        <v>143</v>
      </c>
      <c r="Q1410" t="s">
        <v>95</v>
      </c>
      <c r="Z1410" t="s">
        <v>2950</v>
      </c>
      <c r="AB1410" t="s">
        <v>97</v>
      </c>
      <c r="AC1410" t="s">
        <v>2950</v>
      </c>
      <c r="AD1410" t="s">
        <v>5312</v>
      </c>
      <c r="AE1410" t="s">
        <v>8193</v>
      </c>
      <c r="AI1410" t="s">
        <v>8194</v>
      </c>
      <c r="AJ1410" t="s">
        <v>8194</v>
      </c>
      <c r="AK1410" t="s">
        <v>8194</v>
      </c>
      <c r="AL1410" t="s">
        <v>8194</v>
      </c>
      <c r="AN1410" t="s">
        <v>1485</v>
      </c>
      <c r="AO1410" t="s">
        <v>1486</v>
      </c>
      <c r="AV1410" t="s">
        <v>8195</v>
      </c>
      <c r="AW1410" t="s">
        <v>8195</v>
      </c>
      <c r="AX1410">
        <v>51</v>
      </c>
      <c r="AY1410" t="s">
        <v>8196</v>
      </c>
      <c r="AZ1410" t="s">
        <v>8197</v>
      </c>
      <c r="BA1410" t="s">
        <v>3049</v>
      </c>
      <c r="BB1410" t="s">
        <v>8198</v>
      </c>
      <c r="BC1410" t="s">
        <v>8199</v>
      </c>
      <c r="BJ1410" t="s">
        <v>1526</v>
      </c>
      <c r="BO1410" t="s">
        <v>110</v>
      </c>
      <c r="BP1410" t="s">
        <v>111</v>
      </c>
      <c r="BQ1410" t="s">
        <v>112</v>
      </c>
      <c r="BR1410" t="s">
        <v>1711</v>
      </c>
      <c r="BS1410" t="s">
        <v>3052</v>
      </c>
      <c r="BT1410" t="s">
        <v>254</v>
      </c>
      <c r="BU1410" t="s">
        <v>116</v>
      </c>
      <c r="BV1410" t="s">
        <v>137</v>
      </c>
      <c r="CF1410">
        <v>6</v>
      </c>
      <c r="CG1410">
        <v>1</v>
      </c>
      <c r="CH1410" t="s">
        <v>4763</v>
      </c>
    </row>
    <row r="1411" spans="1:86" x14ac:dyDescent="0.25">
      <c r="A1411">
        <v>1408</v>
      </c>
      <c r="B1411" t="s">
        <v>86</v>
      </c>
      <c r="C1411" t="s">
        <v>87</v>
      </c>
      <c r="D1411" t="s">
        <v>8200</v>
      </c>
      <c r="E1411" t="s">
        <v>1476</v>
      </c>
      <c r="F1411" t="s">
        <v>358</v>
      </c>
      <c r="H1411" t="s">
        <v>5342</v>
      </c>
      <c r="I1411" t="s">
        <v>8142</v>
      </c>
      <c r="J1411" t="s">
        <v>1099</v>
      </c>
      <c r="P1411" t="s">
        <v>143</v>
      </c>
      <c r="Q1411" t="s">
        <v>95</v>
      </c>
      <c r="Z1411" t="s">
        <v>6415</v>
      </c>
      <c r="AB1411" t="s">
        <v>97</v>
      </c>
      <c r="AC1411" t="s">
        <v>6415</v>
      </c>
      <c r="AD1411" t="s">
        <v>5204</v>
      </c>
      <c r="AE1411" t="s">
        <v>8201</v>
      </c>
      <c r="AI1411" t="s">
        <v>1077</v>
      </c>
      <c r="AJ1411" t="s">
        <v>1077</v>
      </c>
      <c r="AK1411" t="s">
        <v>1077</v>
      </c>
      <c r="AL1411" t="s">
        <v>490</v>
      </c>
      <c r="AN1411" t="s">
        <v>1485</v>
      </c>
      <c r="AO1411" t="s">
        <v>1486</v>
      </c>
      <c r="AV1411" t="s">
        <v>8202</v>
      </c>
      <c r="AW1411" t="s">
        <v>8202</v>
      </c>
      <c r="AX1411">
        <v>139</v>
      </c>
      <c r="AY1411" t="s">
        <v>7984</v>
      </c>
      <c r="AZ1411" t="s">
        <v>7985</v>
      </c>
      <c r="BA1411" t="s">
        <v>4770</v>
      </c>
      <c r="BB1411" t="s">
        <v>4771</v>
      </c>
      <c r="BC1411" t="s">
        <v>7986</v>
      </c>
      <c r="BJ1411" t="s">
        <v>3707</v>
      </c>
      <c r="BM1411" t="s">
        <v>3844</v>
      </c>
      <c r="BN1411" t="s">
        <v>3845</v>
      </c>
      <c r="BO1411" t="s">
        <v>110</v>
      </c>
      <c r="BP1411" t="s">
        <v>111</v>
      </c>
      <c r="BQ1411" t="s">
        <v>112</v>
      </c>
      <c r="BR1411" t="s">
        <v>134</v>
      </c>
      <c r="BS1411" t="s">
        <v>3708</v>
      </c>
      <c r="BT1411" t="s">
        <v>3847</v>
      </c>
      <c r="BU1411" t="s">
        <v>116</v>
      </c>
      <c r="BV1411" t="s">
        <v>475</v>
      </c>
      <c r="CF1411">
        <v>6</v>
      </c>
      <c r="CG1411">
        <v>1</v>
      </c>
      <c r="CH1411" t="s">
        <v>4763</v>
      </c>
    </row>
    <row r="1412" spans="1:86" x14ac:dyDescent="0.25">
      <c r="A1412">
        <v>1409</v>
      </c>
      <c r="B1412" t="s">
        <v>86</v>
      </c>
      <c r="C1412" t="s">
        <v>87</v>
      </c>
      <c r="D1412" t="s">
        <v>8203</v>
      </c>
      <c r="E1412" t="s">
        <v>1476</v>
      </c>
      <c r="F1412" t="s">
        <v>358</v>
      </c>
      <c r="H1412" t="s">
        <v>5342</v>
      </c>
      <c r="I1412" t="s">
        <v>8142</v>
      </c>
      <c r="J1412" t="s">
        <v>361</v>
      </c>
      <c r="P1412" t="s">
        <v>143</v>
      </c>
      <c r="Q1412" t="s">
        <v>95</v>
      </c>
      <c r="Z1412" t="s">
        <v>4974</v>
      </c>
      <c r="AB1412" t="s">
        <v>97</v>
      </c>
      <c r="AC1412" t="s">
        <v>4974</v>
      </c>
      <c r="AD1412" t="s">
        <v>7815</v>
      </c>
      <c r="AE1412" t="s">
        <v>8204</v>
      </c>
      <c r="AI1412" t="s">
        <v>8205</v>
      </c>
      <c r="AJ1412" t="s">
        <v>8205</v>
      </c>
      <c r="AK1412" t="s">
        <v>8205</v>
      </c>
      <c r="AL1412" t="s">
        <v>8205</v>
      </c>
      <c r="AN1412" t="s">
        <v>1485</v>
      </c>
      <c r="AO1412" t="s">
        <v>1486</v>
      </c>
      <c r="AV1412" t="s">
        <v>7818</v>
      </c>
      <c r="AW1412" t="s">
        <v>7818</v>
      </c>
      <c r="AX1412">
        <v>44</v>
      </c>
      <c r="AY1412" t="s">
        <v>5760</v>
      </c>
      <c r="AZ1412" t="s">
        <v>5761</v>
      </c>
      <c r="BA1412" t="s">
        <v>3387</v>
      </c>
      <c r="BB1412" t="s">
        <v>3388</v>
      </c>
      <c r="BC1412" t="s">
        <v>4821</v>
      </c>
      <c r="BO1412" t="s">
        <v>110</v>
      </c>
      <c r="BP1412" t="s">
        <v>111</v>
      </c>
      <c r="BQ1412" t="s">
        <v>112</v>
      </c>
      <c r="BR1412" t="s">
        <v>252</v>
      </c>
      <c r="BS1412" t="s">
        <v>4798</v>
      </c>
      <c r="BT1412" t="s">
        <v>983</v>
      </c>
      <c r="BU1412" t="s">
        <v>116</v>
      </c>
      <c r="BV1412" t="s">
        <v>475</v>
      </c>
      <c r="CF1412">
        <v>6</v>
      </c>
      <c r="CG1412">
        <v>1</v>
      </c>
      <c r="CH1412" t="s">
        <v>4763</v>
      </c>
    </row>
    <row r="1413" spans="1:86" x14ac:dyDescent="0.25">
      <c r="A1413">
        <v>1410</v>
      </c>
      <c r="B1413" t="s">
        <v>86</v>
      </c>
      <c r="C1413" t="s">
        <v>87</v>
      </c>
      <c r="D1413" t="s">
        <v>8206</v>
      </c>
      <c r="E1413" t="s">
        <v>1476</v>
      </c>
      <c r="F1413" t="s">
        <v>358</v>
      </c>
      <c r="H1413" t="s">
        <v>5342</v>
      </c>
      <c r="I1413" t="s">
        <v>8142</v>
      </c>
      <c r="J1413" t="s">
        <v>1099</v>
      </c>
      <c r="P1413" t="s">
        <v>143</v>
      </c>
      <c r="Q1413" t="s">
        <v>95</v>
      </c>
      <c r="Z1413" t="s">
        <v>8207</v>
      </c>
      <c r="AB1413" t="s">
        <v>97</v>
      </c>
      <c r="AC1413" t="s">
        <v>8207</v>
      </c>
      <c r="AD1413" t="s">
        <v>5005</v>
      </c>
      <c r="AE1413" t="s">
        <v>5005</v>
      </c>
      <c r="AI1413" t="s">
        <v>5314</v>
      </c>
      <c r="AJ1413" t="s">
        <v>5314</v>
      </c>
      <c r="AK1413" t="s">
        <v>5314</v>
      </c>
      <c r="AL1413" t="s">
        <v>5314</v>
      </c>
      <c r="AN1413" t="s">
        <v>1485</v>
      </c>
      <c r="AO1413" t="s">
        <v>1486</v>
      </c>
      <c r="AV1413" t="s">
        <v>8208</v>
      </c>
      <c r="AW1413" t="s">
        <v>8208</v>
      </c>
      <c r="AX1413">
        <v>62</v>
      </c>
      <c r="AY1413" t="s">
        <v>8119</v>
      </c>
      <c r="AZ1413" t="s">
        <v>8120</v>
      </c>
      <c r="BA1413" t="s">
        <v>3387</v>
      </c>
      <c r="BB1413" t="s">
        <v>3388</v>
      </c>
      <c r="BC1413" t="s">
        <v>8121</v>
      </c>
      <c r="BJ1413" t="s">
        <v>1004</v>
      </c>
      <c r="BM1413" t="s">
        <v>1005</v>
      </c>
      <c r="BN1413" t="s">
        <v>1004</v>
      </c>
      <c r="BO1413" t="s">
        <v>110</v>
      </c>
      <c r="BP1413" t="s">
        <v>111</v>
      </c>
      <c r="BQ1413" t="s">
        <v>112</v>
      </c>
      <c r="BR1413" t="s">
        <v>374</v>
      </c>
      <c r="BS1413" t="s">
        <v>1774</v>
      </c>
      <c r="BT1413" t="s">
        <v>983</v>
      </c>
      <c r="BU1413" t="s">
        <v>116</v>
      </c>
      <c r="BV1413" t="s">
        <v>475</v>
      </c>
      <c r="CF1413">
        <v>6</v>
      </c>
      <c r="CG1413">
        <v>1</v>
      </c>
      <c r="CH1413" t="s">
        <v>4763</v>
      </c>
    </row>
    <row r="1414" spans="1:86" x14ac:dyDescent="0.25">
      <c r="A1414">
        <v>1411</v>
      </c>
      <c r="B1414" t="s">
        <v>86</v>
      </c>
      <c r="C1414" t="s">
        <v>87</v>
      </c>
      <c r="D1414" t="s">
        <v>8209</v>
      </c>
      <c r="E1414" t="s">
        <v>1476</v>
      </c>
      <c r="F1414" t="s">
        <v>358</v>
      </c>
      <c r="H1414" t="s">
        <v>5342</v>
      </c>
      <c r="I1414" t="s">
        <v>8142</v>
      </c>
      <c r="J1414" t="s">
        <v>1099</v>
      </c>
      <c r="P1414" t="s">
        <v>143</v>
      </c>
      <c r="Q1414" t="s">
        <v>95</v>
      </c>
      <c r="Z1414" t="s">
        <v>8210</v>
      </c>
      <c r="AB1414" t="s">
        <v>97</v>
      </c>
      <c r="AC1414" t="s">
        <v>8210</v>
      </c>
      <c r="AD1414" t="s">
        <v>8211</v>
      </c>
      <c r="AE1414" t="s">
        <v>8211</v>
      </c>
      <c r="AG1414" t="s">
        <v>8212</v>
      </c>
      <c r="AI1414" t="s">
        <v>1077</v>
      </c>
      <c r="AJ1414" t="s">
        <v>1077</v>
      </c>
      <c r="AK1414" t="s">
        <v>1077</v>
      </c>
      <c r="AL1414" t="s">
        <v>490</v>
      </c>
      <c r="AN1414" t="s">
        <v>1485</v>
      </c>
      <c r="AO1414" t="s">
        <v>1486</v>
      </c>
      <c r="AV1414" t="s">
        <v>8213</v>
      </c>
      <c r="AW1414" t="s">
        <v>8213</v>
      </c>
      <c r="AX1414">
        <v>81</v>
      </c>
      <c r="AY1414" t="s">
        <v>8214</v>
      </c>
      <c r="AZ1414" t="s">
        <v>8215</v>
      </c>
      <c r="BA1414" t="s">
        <v>1771</v>
      </c>
      <c r="BB1414" t="s">
        <v>1772</v>
      </c>
      <c r="BC1414" t="s">
        <v>8216</v>
      </c>
      <c r="BO1414" t="s">
        <v>110</v>
      </c>
      <c r="BP1414" t="s">
        <v>111</v>
      </c>
      <c r="BQ1414" t="s">
        <v>112</v>
      </c>
      <c r="BR1414" t="s">
        <v>374</v>
      </c>
      <c r="BS1414" t="s">
        <v>1774</v>
      </c>
      <c r="BT1414" t="s">
        <v>356</v>
      </c>
      <c r="BU1414" t="s">
        <v>116</v>
      </c>
      <c r="BV1414" t="s">
        <v>137</v>
      </c>
      <c r="CF1414">
        <v>4</v>
      </c>
      <c r="CG1414">
        <v>1</v>
      </c>
      <c r="CH1414" t="s">
        <v>4763</v>
      </c>
    </row>
    <row r="1415" spans="1:86" x14ac:dyDescent="0.25">
      <c r="A1415">
        <v>1412</v>
      </c>
      <c r="B1415" t="s">
        <v>86</v>
      </c>
      <c r="C1415" t="s">
        <v>87</v>
      </c>
      <c r="D1415" t="s">
        <v>8217</v>
      </c>
      <c r="E1415" t="s">
        <v>1476</v>
      </c>
      <c r="F1415" t="s">
        <v>358</v>
      </c>
      <c r="H1415" t="s">
        <v>359</v>
      </c>
      <c r="I1415" t="s">
        <v>360</v>
      </c>
      <c r="J1415" t="s">
        <v>361</v>
      </c>
      <c r="P1415" t="s">
        <v>143</v>
      </c>
      <c r="Q1415" t="s">
        <v>95</v>
      </c>
      <c r="Z1415" t="s">
        <v>1675</v>
      </c>
      <c r="AB1415" t="s">
        <v>97</v>
      </c>
      <c r="AC1415" t="s">
        <v>261</v>
      </c>
      <c r="AD1415" t="s">
        <v>8184</v>
      </c>
      <c r="AE1415" t="s">
        <v>8218</v>
      </c>
      <c r="AI1415" t="s">
        <v>8219</v>
      </c>
      <c r="AJ1415" t="s">
        <v>8219</v>
      </c>
      <c r="AK1415" t="s">
        <v>8219</v>
      </c>
      <c r="AL1415" t="s">
        <v>8220</v>
      </c>
      <c r="AN1415" t="s">
        <v>1485</v>
      </c>
      <c r="AO1415" t="s">
        <v>1486</v>
      </c>
      <c r="AV1415" t="s">
        <v>8221</v>
      </c>
      <c r="AW1415" t="s">
        <v>8222</v>
      </c>
      <c r="AX1415">
        <v>92</v>
      </c>
      <c r="AY1415" t="s">
        <v>8223</v>
      </c>
      <c r="AZ1415" t="s">
        <v>8224</v>
      </c>
      <c r="BA1415" t="s">
        <v>8225</v>
      </c>
      <c r="BB1415" t="s">
        <v>7720</v>
      </c>
      <c r="BC1415" t="s">
        <v>8226</v>
      </c>
      <c r="BJ1415" t="s">
        <v>1813</v>
      </c>
      <c r="BO1415" t="s">
        <v>110</v>
      </c>
      <c r="BP1415" t="s">
        <v>111</v>
      </c>
      <c r="BQ1415" t="s">
        <v>112</v>
      </c>
      <c r="BR1415" t="s">
        <v>1544</v>
      </c>
      <c r="BS1415" t="s">
        <v>6749</v>
      </c>
      <c r="BT1415" t="s">
        <v>1815</v>
      </c>
      <c r="BU1415" t="s">
        <v>116</v>
      </c>
      <c r="BV1415" t="s">
        <v>187</v>
      </c>
      <c r="CF1415">
        <v>4</v>
      </c>
      <c r="CG1415">
        <v>1</v>
      </c>
      <c r="CH1415" t="s">
        <v>4763</v>
      </c>
    </row>
    <row r="1416" spans="1:86" x14ac:dyDescent="0.25">
      <c r="A1416">
        <v>1413</v>
      </c>
      <c r="F1416" t="s">
        <v>358</v>
      </c>
      <c r="H1416" t="s">
        <v>8227</v>
      </c>
      <c r="P1416" t="s">
        <v>143</v>
      </c>
      <c r="Q1416" t="s">
        <v>95</v>
      </c>
      <c r="AC1416" t="s">
        <v>1675</v>
      </c>
      <c r="AD1416" t="s">
        <v>448</v>
      </c>
    </row>
    <row r="1417" spans="1:86" x14ac:dyDescent="0.25">
      <c r="A1417">
        <v>1414</v>
      </c>
      <c r="B1417" t="s">
        <v>86</v>
      </c>
      <c r="C1417" t="s">
        <v>87</v>
      </c>
      <c r="D1417" t="s">
        <v>8228</v>
      </c>
      <c r="E1417" t="s">
        <v>1476</v>
      </c>
      <c r="F1417" t="s">
        <v>358</v>
      </c>
      <c r="H1417" t="s">
        <v>359</v>
      </c>
      <c r="I1417" t="s">
        <v>360</v>
      </c>
      <c r="J1417" t="s">
        <v>361</v>
      </c>
      <c r="P1417" t="s">
        <v>143</v>
      </c>
      <c r="Q1417" t="s">
        <v>95</v>
      </c>
      <c r="Z1417" t="s">
        <v>1675</v>
      </c>
      <c r="AB1417" t="s">
        <v>97</v>
      </c>
      <c r="AC1417" t="s">
        <v>261</v>
      </c>
      <c r="AD1417" t="s">
        <v>8184</v>
      </c>
      <c r="AE1417" t="s">
        <v>7926</v>
      </c>
      <c r="AI1417" t="s">
        <v>8219</v>
      </c>
      <c r="AJ1417" t="s">
        <v>8219</v>
      </c>
      <c r="AK1417" t="s">
        <v>8219</v>
      </c>
      <c r="AL1417" t="s">
        <v>8220</v>
      </c>
      <c r="AN1417" t="s">
        <v>1485</v>
      </c>
      <c r="AO1417" t="s">
        <v>1486</v>
      </c>
      <c r="AV1417" t="s">
        <v>8221</v>
      </c>
      <c r="AW1417" t="s">
        <v>8222</v>
      </c>
      <c r="AX1417">
        <v>92</v>
      </c>
      <c r="AY1417" t="s">
        <v>8223</v>
      </c>
      <c r="AZ1417" t="s">
        <v>8224</v>
      </c>
      <c r="BA1417" t="s">
        <v>8225</v>
      </c>
      <c r="BB1417" t="s">
        <v>7720</v>
      </c>
      <c r="BC1417" t="s">
        <v>8226</v>
      </c>
      <c r="BJ1417" t="s">
        <v>1813</v>
      </c>
      <c r="BO1417" t="s">
        <v>110</v>
      </c>
      <c r="BP1417" t="s">
        <v>111</v>
      </c>
      <c r="BQ1417" t="s">
        <v>112</v>
      </c>
      <c r="BR1417" t="s">
        <v>1544</v>
      </c>
      <c r="BS1417" t="s">
        <v>6749</v>
      </c>
      <c r="BT1417" t="s">
        <v>1815</v>
      </c>
      <c r="BU1417" t="s">
        <v>116</v>
      </c>
      <c r="BV1417" t="s">
        <v>187</v>
      </c>
      <c r="CF1417">
        <v>4</v>
      </c>
      <c r="CG1417">
        <v>1</v>
      </c>
      <c r="CH1417" t="s">
        <v>4763</v>
      </c>
    </row>
    <row r="1418" spans="1:86" x14ac:dyDescent="0.25">
      <c r="A1418">
        <v>1415</v>
      </c>
      <c r="F1418" t="s">
        <v>358</v>
      </c>
      <c r="H1418" t="s">
        <v>8227</v>
      </c>
      <c r="P1418" t="s">
        <v>143</v>
      </c>
      <c r="Q1418" t="s">
        <v>95</v>
      </c>
      <c r="AC1418" t="s">
        <v>1675</v>
      </c>
      <c r="AD1418" t="s">
        <v>448</v>
      </c>
    </row>
    <row r="1419" spans="1:86" x14ac:dyDescent="0.25">
      <c r="A1419">
        <v>1416</v>
      </c>
      <c r="B1419" t="s">
        <v>86</v>
      </c>
      <c r="C1419" t="s">
        <v>87</v>
      </c>
      <c r="D1419" t="s">
        <v>8229</v>
      </c>
      <c r="E1419" t="s">
        <v>1476</v>
      </c>
      <c r="F1419" t="s">
        <v>358</v>
      </c>
      <c r="H1419" t="s">
        <v>359</v>
      </c>
      <c r="I1419" t="s">
        <v>360</v>
      </c>
      <c r="J1419" t="s">
        <v>361</v>
      </c>
      <c r="P1419" t="s">
        <v>143</v>
      </c>
      <c r="Q1419" t="s">
        <v>95</v>
      </c>
      <c r="Z1419" t="s">
        <v>1675</v>
      </c>
      <c r="AB1419" t="s">
        <v>97</v>
      </c>
      <c r="AC1419" t="s">
        <v>261</v>
      </c>
      <c r="AD1419" t="s">
        <v>8184</v>
      </c>
      <c r="AE1419" t="s">
        <v>6372</v>
      </c>
      <c r="AI1419" t="s">
        <v>8230</v>
      </c>
      <c r="AJ1419" t="s">
        <v>8230</v>
      </c>
      <c r="AK1419" t="s">
        <v>8230</v>
      </c>
      <c r="AL1419" t="s">
        <v>8231</v>
      </c>
      <c r="AN1419" t="s">
        <v>1485</v>
      </c>
      <c r="AO1419" t="s">
        <v>1486</v>
      </c>
      <c r="AV1419" t="s">
        <v>7939</v>
      </c>
      <c r="AW1419" t="s">
        <v>8232</v>
      </c>
      <c r="AX1419">
        <v>61</v>
      </c>
      <c r="AY1419" t="s">
        <v>7940</v>
      </c>
      <c r="AZ1419" t="s">
        <v>7941</v>
      </c>
      <c r="BA1419" t="s">
        <v>6067</v>
      </c>
      <c r="BB1419" t="s">
        <v>6068</v>
      </c>
      <c r="BC1419" t="s">
        <v>7942</v>
      </c>
      <c r="BO1419" t="s">
        <v>110</v>
      </c>
      <c r="BP1419" t="s">
        <v>111</v>
      </c>
      <c r="BQ1419" t="s">
        <v>112</v>
      </c>
      <c r="BR1419" t="s">
        <v>1794</v>
      </c>
      <c r="BS1419" t="s">
        <v>6069</v>
      </c>
      <c r="BT1419" t="s">
        <v>254</v>
      </c>
      <c r="BU1419" t="s">
        <v>116</v>
      </c>
      <c r="BV1419" t="s">
        <v>475</v>
      </c>
      <c r="CF1419">
        <v>6</v>
      </c>
      <c r="CG1419">
        <v>1</v>
      </c>
      <c r="CH1419" t="s">
        <v>4763</v>
      </c>
    </row>
    <row r="1420" spans="1:86" x14ac:dyDescent="0.25">
      <c r="A1420">
        <v>1417</v>
      </c>
      <c r="F1420" t="s">
        <v>7343</v>
      </c>
      <c r="P1420" t="s">
        <v>143</v>
      </c>
      <c r="Q1420" t="s">
        <v>95</v>
      </c>
      <c r="AC1420" t="s">
        <v>1675</v>
      </c>
      <c r="AD1420" t="s">
        <v>448</v>
      </c>
    </row>
    <row r="1421" spans="1:86" x14ac:dyDescent="0.25">
      <c r="A1421">
        <v>1418</v>
      </c>
      <c r="B1421" t="s">
        <v>86</v>
      </c>
      <c r="C1421" t="s">
        <v>87</v>
      </c>
      <c r="D1421" t="s">
        <v>8233</v>
      </c>
      <c r="E1421" t="s">
        <v>1476</v>
      </c>
      <c r="F1421" t="s">
        <v>358</v>
      </c>
      <c r="H1421" t="s">
        <v>359</v>
      </c>
      <c r="I1421" t="s">
        <v>360</v>
      </c>
      <c r="J1421" t="s">
        <v>361</v>
      </c>
      <c r="P1421" t="s">
        <v>143</v>
      </c>
      <c r="Q1421" t="s">
        <v>95</v>
      </c>
      <c r="Z1421" t="s">
        <v>1675</v>
      </c>
      <c r="AB1421" t="s">
        <v>97</v>
      </c>
      <c r="AC1421" t="s">
        <v>261</v>
      </c>
      <c r="AD1421" t="s">
        <v>8184</v>
      </c>
      <c r="AE1421" t="s">
        <v>8234</v>
      </c>
      <c r="AI1421" t="s">
        <v>8235</v>
      </c>
      <c r="AJ1421" t="s">
        <v>8235</v>
      </c>
      <c r="AK1421" t="s">
        <v>8235</v>
      </c>
      <c r="AL1421" t="s">
        <v>8236</v>
      </c>
      <c r="AN1421" t="s">
        <v>1485</v>
      </c>
      <c r="AO1421" t="s">
        <v>1486</v>
      </c>
      <c r="AV1421" t="s">
        <v>8237</v>
      </c>
      <c r="AW1421" t="s">
        <v>8238</v>
      </c>
      <c r="AX1421">
        <v>58</v>
      </c>
      <c r="AY1421" t="s">
        <v>8239</v>
      </c>
      <c r="AZ1421" t="s">
        <v>8240</v>
      </c>
      <c r="BA1421" t="s">
        <v>1490</v>
      </c>
      <c r="BB1421" t="s">
        <v>1491</v>
      </c>
      <c r="BC1421" t="s">
        <v>8241</v>
      </c>
      <c r="BO1421" t="s">
        <v>110</v>
      </c>
      <c r="BP1421" t="s">
        <v>111</v>
      </c>
      <c r="BQ1421" t="s">
        <v>112</v>
      </c>
      <c r="BR1421" t="s">
        <v>239</v>
      </c>
      <c r="BS1421" t="s">
        <v>1494</v>
      </c>
      <c r="BT1421" t="s">
        <v>207</v>
      </c>
      <c r="BU1421" t="s">
        <v>116</v>
      </c>
      <c r="BV1421" t="s">
        <v>137</v>
      </c>
      <c r="CF1421">
        <v>6</v>
      </c>
      <c r="CG1421">
        <v>1</v>
      </c>
      <c r="CH1421" t="s">
        <v>4763</v>
      </c>
    </row>
    <row r="1422" spans="1:86" x14ac:dyDescent="0.25">
      <c r="A1422">
        <v>1419</v>
      </c>
      <c r="F1422" t="s">
        <v>358</v>
      </c>
      <c r="H1422" t="s">
        <v>8227</v>
      </c>
      <c r="P1422" t="s">
        <v>143</v>
      </c>
      <c r="Q1422" t="s">
        <v>95</v>
      </c>
      <c r="AC1422" t="s">
        <v>1675</v>
      </c>
      <c r="AD1422" t="s">
        <v>448</v>
      </c>
    </row>
    <row r="1423" spans="1:86" x14ac:dyDescent="0.25">
      <c r="A1423">
        <v>1420</v>
      </c>
      <c r="B1423" t="s">
        <v>86</v>
      </c>
      <c r="C1423" t="s">
        <v>87</v>
      </c>
      <c r="D1423" t="s">
        <v>8242</v>
      </c>
      <c r="E1423" t="s">
        <v>1476</v>
      </c>
      <c r="F1423" t="s">
        <v>358</v>
      </c>
      <c r="H1423" t="s">
        <v>359</v>
      </c>
      <c r="I1423" t="s">
        <v>360</v>
      </c>
      <c r="J1423" t="s">
        <v>361</v>
      </c>
      <c r="P1423" t="s">
        <v>143</v>
      </c>
      <c r="Q1423" t="s">
        <v>95</v>
      </c>
      <c r="Z1423" t="s">
        <v>1675</v>
      </c>
      <c r="AB1423" t="s">
        <v>97</v>
      </c>
      <c r="AC1423" t="s">
        <v>261</v>
      </c>
      <c r="AD1423" t="s">
        <v>8184</v>
      </c>
      <c r="AE1423" t="s">
        <v>6372</v>
      </c>
      <c r="AI1423" t="s">
        <v>8008</v>
      </c>
      <c r="AJ1423" t="s">
        <v>8008</v>
      </c>
      <c r="AK1423" t="s">
        <v>8008</v>
      </c>
      <c r="AL1423" t="s">
        <v>8243</v>
      </c>
      <c r="AN1423" t="s">
        <v>1485</v>
      </c>
      <c r="AO1423" t="s">
        <v>1486</v>
      </c>
      <c r="AV1423" t="s">
        <v>7939</v>
      </c>
      <c r="AW1423" t="s">
        <v>8232</v>
      </c>
      <c r="AX1423">
        <v>61</v>
      </c>
      <c r="AY1423" t="s">
        <v>7940</v>
      </c>
      <c r="AZ1423" t="s">
        <v>7941</v>
      </c>
      <c r="BA1423" t="s">
        <v>6067</v>
      </c>
      <c r="BB1423" t="s">
        <v>6068</v>
      </c>
      <c r="BC1423" t="s">
        <v>7942</v>
      </c>
      <c r="BO1423" t="s">
        <v>110</v>
      </c>
      <c r="BP1423" t="s">
        <v>111</v>
      </c>
      <c r="BQ1423" t="s">
        <v>112</v>
      </c>
      <c r="BR1423" t="s">
        <v>1794</v>
      </c>
      <c r="BS1423" t="s">
        <v>6069</v>
      </c>
      <c r="BT1423" t="s">
        <v>254</v>
      </c>
      <c r="BU1423" t="s">
        <v>116</v>
      </c>
      <c r="BV1423" t="s">
        <v>475</v>
      </c>
      <c r="CF1423">
        <v>6</v>
      </c>
      <c r="CG1423">
        <v>1</v>
      </c>
      <c r="CH1423" t="s">
        <v>4763</v>
      </c>
    </row>
    <row r="1424" spans="1:86" x14ac:dyDescent="0.25">
      <c r="A1424">
        <v>1421</v>
      </c>
      <c r="F1424" t="s">
        <v>358</v>
      </c>
      <c r="H1424" t="s">
        <v>8227</v>
      </c>
      <c r="P1424" t="s">
        <v>143</v>
      </c>
      <c r="Q1424" t="s">
        <v>95</v>
      </c>
      <c r="AC1424" t="s">
        <v>1675</v>
      </c>
      <c r="AD1424" t="s">
        <v>448</v>
      </c>
    </row>
    <row r="1425" spans="1:86" x14ac:dyDescent="0.25">
      <c r="A1425">
        <v>1422</v>
      </c>
      <c r="B1425" t="s">
        <v>86</v>
      </c>
      <c r="C1425" t="s">
        <v>87</v>
      </c>
      <c r="D1425" t="s">
        <v>8244</v>
      </c>
      <c r="E1425" t="s">
        <v>1476</v>
      </c>
      <c r="F1425" t="s">
        <v>358</v>
      </c>
      <c r="H1425" t="s">
        <v>558</v>
      </c>
      <c r="I1425" t="s">
        <v>559</v>
      </c>
      <c r="J1425" t="s">
        <v>361</v>
      </c>
      <c r="P1425" t="s">
        <v>143</v>
      </c>
      <c r="Q1425" t="s">
        <v>95</v>
      </c>
      <c r="Z1425" t="s">
        <v>1675</v>
      </c>
      <c r="AB1425" t="s">
        <v>97</v>
      </c>
      <c r="AC1425" t="s">
        <v>261</v>
      </c>
      <c r="AD1425" t="s">
        <v>8184</v>
      </c>
      <c r="AE1425" t="s">
        <v>6372</v>
      </c>
      <c r="AI1425" t="s">
        <v>4781</v>
      </c>
      <c r="AJ1425" t="s">
        <v>4781</v>
      </c>
      <c r="AK1425" t="s">
        <v>4781</v>
      </c>
      <c r="AL1425" t="s">
        <v>4782</v>
      </c>
      <c r="AN1425" t="s">
        <v>1485</v>
      </c>
      <c r="AO1425" t="s">
        <v>1486</v>
      </c>
      <c r="AV1425" t="s">
        <v>8245</v>
      </c>
      <c r="AW1425" t="s">
        <v>8246</v>
      </c>
      <c r="AX1425">
        <v>59</v>
      </c>
      <c r="AY1425" t="s">
        <v>8247</v>
      </c>
      <c r="AZ1425" t="s">
        <v>8248</v>
      </c>
      <c r="BA1425" t="s">
        <v>6067</v>
      </c>
      <c r="BB1425" t="s">
        <v>5826</v>
      </c>
      <c r="BC1425" t="s">
        <v>6367</v>
      </c>
      <c r="BO1425" t="s">
        <v>110</v>
      </c>
      <c r="BP1425" t="s">
        <v>111</v>
      </c>
      <c r="BQ1425" t="s">
        <v>112</v>
      </c>
      <c r="BR1425" t="s">
        <v>1794</v>
      </c>
      <c r="BS1425" t="s">
        <v>6069</v>
      </c>
      <c r="BT1425" t="s">
        <v>254</v>
      </c>
      <c r="BU1425" t="s">
        <v>116</v>
      </c>
      <c r="BV1425" t="s">
        <v>602</v>
      </c>
      <c r="CF1425">
        <v>4</v>
      </c>
      <c r="CG1425">
        <v>1</v>
      </c>
      <c r="CH1425" t="s">
        <v>4763</v>
      </c>
    </row>
    <row r="1426" spans="1:86" x14ac:dyDescent="0.25">
      <c r="A1426">
        <v>1423</v>
      </c>
      <c r="F1426" t="s">
        <v>7343</v>
      </c>
      <c r="P1426" t="s">
        <v>143</v>
      </c>
      <c r="Q1426" t="s">
        <v>95</v>
      </c>
      <c r="AC1426" t="s">
        <v>1675</v>
      </c>
      <c r="AD1426" t="s">
        <v>448</v>
      </c>
    </row>
    <row r="1427" spans="1:86" x14ac:dyDescent="0.25">
      <c r="A1427">
        <v>1424</v>
      </c>
      <c r="B1427" t="s">
        <v>86</v>
      </c>
      <c r="C1427" t="s">
        <v>87</v>
      </c>
      <c r="D1427" t="s">
        <v>8249</v>
      </c>
      <c r="E1427" t="s">
        <v>1476</v>
      </c>
      <c r="F1427" t="s">
        <v>358</v>
      </c>
      <c r="H1427" t="s">
        <v>359</v>
      </c>
      <c r="I1427" t="s">
        <v>360</v>
      </c>
      <c r="J1427" t="s">
        <v>361</v>
      </c>
      <c r="P1427" t="s">
        <v>143</v>
      </c>
      <c r="Q1427" t="s">
        <v>95</v>
      </c>
      <c r="Z1427" t="s">
        <v>1675</v>
      </c>
      <c r="AB1427" t="s">
        <v>97</v>
      </c>
      <c r="AC1427" t="s">
        <v>261</v>
      </c>
      <c r="AD1427" t="s">
        <v>8184</v>
      </c>
      <c r="AE1427" t="s">
        <v>6369</v>
      </c>
      <c r="AI1427" t="s">
        <v>4781</v>
      </c>
      <c r="AJ1427" t="s">
        <v>4781</v>
      </c>
      <c r="AK1427" t="s">
        <v>4781</v>
      </c>
      <c r="AL1427" t="s">
        <v>4782</v>
      </c>
      <c r="AN1427" t="s">
        <v>1485</v>
      </c>
      <c r="AO1427" t="s">
        <v>1486</v>
      </c>
      <c r="AV1427" t="s">
        <v>8250</v>
      </c>
      <c r="AW1427" t="s">
        <v>8251</v>
      </c>
      <c r="AX1427">
        <v>62</v>
      </c>
      <c r="AY1427" t="s">
        <v>2999</v>
      </c>
      <c r="AZ1427" t="s">
        <v>3000</v>
      </c>
      <c r="BA1427" t="s">
        <v>2989</v>
      </c>
      <c r="BB1427" t="s">
        <v>2990</v>
      </c>
      <c r="BC1427" t="s">
        <v>2991</v>
      </c>
      <c r="BO1427" t="s">
        <v>110</v>
      </c>
      <c r="BP1427" t="s">
        <v>111</v>
      </c>
      <c r="BQ1427" t="s">
        <v>112</v>
      </c>
      <c r="BR1427" t="s">
        <v>2223</v>
      </c>
      <c r="BS1427" t="s">
        <v>2992</v>
      </c>
      <c r="BT1427" t="s">
        <v>983</v>
      </c>
      <c r="BU1427" t="s">
        <v>116</v>
      </c>
      <c r="BV1427" t="s">
        <v>602</v>
      </c>
      <c r="CF1427">
        <v>6</v>
      </c>
      <c r="CG1427">
        <v>1</v>
      </c>
      <c r="CH1427" t="s">
        <v>4763</v>
      </c>
    </row>
    <row r="1428" spans="1:86" x14ac:dyDescent="0.25">
      <c r="A1428">
        <v>1425</v>
      </c>
      <c r="F1428" t="s">
        <v>358</v>
      </c>
      <c r="H1428" t="s">
        <v>8227</v>
      </c>
      <c r="P1428" t="s">
        <v>143</v>
      </c>
      <c r="Q1428" t="s">
        <v>95</v>
      </c>
      <c r="AC1428" t="s">
        <v>1675</v>
      </c>
      <c r="AD1428" t="s">
        <v>448</v>
      </c>
    </row>
    <row r="1429" spans="1:86" x14ac:dyDescent="0.25">
      <c r="A1429">
        <v>1426</v>
      </c>
      <c r="B1429" t="s">
        <v>86</v>
      </c>
      <c r="C1429" t="s">
        <v>87</v>
      </c>
      <c r="D1429" t="s">
        <v>8252</v>
      </c>
      <c r="E1429" t="s">
        <v>1476</v>
      </c>
      <c r="F1429" t="s">
        <v>358</v>
      </c>
      <c r="H1429" t="s">
        <v>359</v>
      </c>
      <c r="I1429" t="s">
        <v>360</v>
      </c>
      <c r="J1429" t="s">
        <v>361</v>
      </c>
      <c r="P1429" t="s">
        <v>143</v>
      </c>
      <c r="Q1429" t="s">
        <v>95</v>
      </c>
      <c r="Z1429" t="s">
        <v>1675</v>
      </c>
      <c r="AB1429" t="s">
        <v>97</v>
      </c>
      <c r="AC1429" t="s">
        <v>261</v>
      </c>
      <c r="AD1429" t="s">
        <v>8184</v>
      </c>
      <c r="AE1429" t="s">
        <v>8253</v>
      </c>
      <c r="AI1429" t="s">
        <v>4781</v>
      </c>
      <c r="AJ1429" t="s">
        <v>4781</v>
      </c>
      <c r="AK1429" t="s">
        <v>4781</v>
      </c>
      <c r="AL1429" t="s">
        <v>4782</v>
      </c>
      <c r="AN1429" t="s">
        <v>1485</v>
      </c>
      <c r="AO1429" t="s">
        <v>1486</v>
      </c>
      <c r="AV1429" t="s">
        <v>8250</v>
      </c>
      <c r="AW1429" t="s">
        <v>8251</v>
      </c>
      <c r="AX1429">
        <v>62</v>
      </c>
      <c r="AY1429" t="s">
        <v>2999</v>
      </c>
      <c r="AZ1429" t="s">
        <v>3000</v>
      </c>
      <c r="BA1429" t="s">
        <v>2989</v>
      </c>
      <c r="BB1429" t="s">
        <v>2990</v>
      </c>
      <c r="BC1429" t="s">
        <v>2991</v>
      </c>
      <c r="BO1429" t="s">
        <v>110</v>
      </c>
      <c r="BP1429" t="s">
        <v>111</v>
      </c>
      <c r="BQ1429" t="s">
        <v>112</v>
      </c>
      <c r="BR1429" t="s">
        <v>2223</v>
      </c>
      <c r="BS1429" t="s">
        <v>2992</v>
      </c>
      <c r="BT1429" t="s">
        <v>983</v>
      </c>
      <c r="BU1429" t="s">
        <v>116</v>
      </c>
      <c r="BV1429" t="s">
        <v>602</v>
      </c>
      <c r="CF1429">
        <v>6</v>
      </c>
      <c r="CG1429">
        <v>1</v>
      </c>
      <c r="CH1429" t="s">
        <v>4763</v>
      </c>
    </row>
    <row r="1430" spans="1:86" x14ac:dyDescent="0.25">
      <c r="A1430">
        <v>1427</v>
      </c>
      <c r="F1430" t="s">
        <v>358</v>
      </c>
      <c r="H1430" t="s">
        <v>8227</v>
      </c>
      <c r="P1430" t="s">
        <v>143</v>
      </c>
      <c r="Q1430" t="s">
        <v>95</v>
      </c>
      <c r="AC1430" t="s">
        <v>1675</v>
      </c>
      <c r="AD1430" t="s">
        <v>448</v>
      </c>
    </row>
    <row r="1431" spans="1:86" x14ac:dyDescent="0.25">
      <c r="A1431">
        <v>1428</v>
      </c>
      <c r="B1431" t="s">
        <v>86</v>
      </c>
      <c r="C1431" t="s">
        <v>87</v>
      </c>
      <c r="D1431" t="s">
        <v>8254</v>
      </c>
      <c r="E1431" t="s">
        <v>1476</v>
      </c>
      <c r="F1431" t="s">
        <v>358</v>
      </c>
      <c r="H1431" t="s">
        <v>359</v>
      </c>
      <c r="I1431" t="s">
        <v>360</v>
      </c>
      <c r="J1431" t="s">
        <v>361</v>
      </c>
      <c r="P1431" t="s">
        <v>143</v>
      </c>
      <c r="Q1431" t="s">
        <v>95</v>
      </c>
      <c r="Z1431" t="s">
        <v>1675</v>
      </c>
      <c r="AB1431" t="s">
        <v>97</v>
      </c>
      <c r="AC1431" t="s">
        <v>261</v>
      </c>
      <c r="AD1431" t="s">
        <v>8184</v>
      </c>
      <c r="AE1431" t="s">
        <v>6372</v>
      </c>
      <c r="AI1431" t="s">
        <v>8008</v>
      </c>
      <c r="AJ1431" t="s">
        <v>8008</v>
      </c>
      <c r="AK1431" t="s">
        <v>8008</v>
      </c>
      <c r="AL1431" t="s">
        <v>8255</v>
      </c>
      <c r="AN1431" t="s">
        <v>1485</v>
      </c>
      <c r="AO1431" t="s">
        <v>1486</v>
      </c>
      <c r="AV1431" t="s">
        <v>7939</v>
      </c>
      <c r="AW1431" t="s">
        <v>8232</v>
      </c>
      <c r="AX1431">
        <v>61</v>
      </c>
      <c r="AY1431" t="s">
        <v>7940</v>
      </c>
      <c r="AZ1431" t="s">
        <v>7941</v>
      </c>
      <c r="BA1431" t="s">
        <v>6067</v>
      </c>
      <c r="BB1431" t="s">
        <v>6068</v>
      </c>
      <c r="BC1431" t="s">
        <v>7942</v>
      </c>
      <c r="BO1431" t="s">
        <v>110</v>
      </c>
      <c r="BP1431" t="s">
        <v>111</v>
      </c>
      <c r="BQ1431" t="s">
        <v>112</v>
      </c>
      <c r="BR1431" t="s">
        <v>1794</v>
      </c>
      <c r="BS1431" t="s">
        <v>6069</v>
      </c>
      <c r="BT1431" t="s">
        <v>254</v>
      </c>
      <c r="BU1431" t="s">
        <v>116</v>
      </c>
      <c r="BV1431" t="s">
        <v>475</v>
      </c>
      <c r="CF1431">
        <v>6</v>
      </c>
      <c r="CG1431">
        <v>1</v>
      </c>
      <c r="CH1431" t="s">
        <v>4763</v>
      </c>
    </row>
    <row r="1432" spans="1:86" x14ac:dyDescent="0.25">
      <c r="A1432">
        <v>1429</v>
      </c>
      <c r="F1432" t="s">
        <v>7343</v>
      </c>
      <c r="P1432" t="s">
        <v>143</v>
      </c>
      <c r="Q1432" t="s">
        <v>95</v>
      </c>
      <c r="AC1432" t="s">
        <v>1675</v>
      </c>
      <c r="AD1432" t="s">
        <v>448</v>
      </c>
    </row>
    <row r="1433" spans="1:86" x14ac:dyDescent="0.25">
      <c r="A1433">
        <v>1430</v>
      </c>
      <c r="B1433" t="s">
        <v>86</v>
      </c>
      <c r="C1433" t="s">
        <v>87</v>
      </c>
      <c r="D1433" t="s">
        <v>8256</v>
      </c>
      <c r="E1433" t="s">
        <v>1476</v>
      </c>
      <c r="F1433" t="s">
        <v>358</v>
      </c>
      <c r="H1433" t="s">
        <v>359</v>
      </c>
      <c r="I1433" t="s">
        <v>360</v>
      </c>
      <c r="J1433" t="s">
        <v>361</v>
      </c>
      <c r="P1433" t="s">
        <v>143</v>
      </c>
      <c r="Q1433" t="s">
        <v>95</v>
      </c>
      <c r="Z1433" t="s">
        <v>1675</v>
      </c>
      <c r="AB1433" t="s">
        <v>97</v>
      </c>
      <c r="AC1433" t="s">
        <v>261</v>
      </c>
      <c r="AD1433" t="s">
        <v>8184</v>
      </c>
      <c r="AE1433" t="s">
        <v>5064</v>
      </c>
      <c r="AI1433" t="s">
        <v>5589</v>
      </c>
      <c r="AJ1433" t="s">
        <v>5589</v>
      </c>
      <c r="AK1433" t="s">
        <v>5589</v>
      </c>
      <c r="AL1433" t="s">
        <v>5590</v>
      </c>
      <c r="AN1433" t="s">
        <v>1485</v>
      </c>
      <c r="AO1433" t="s">
        <v>1486</v>
      </c>
      <c r="AV1433" t="s">
        <v>8257</v>
      </c>
      <c r="AW1433" t="s">
        <v>8258</v>
      </c>
      <c r="AX1433">
        <v>57</v>
      </c>
      <c r="AY1433" t="s">
        <v>8259</v>
      </c>
      <c r="AZ1433" t="s">
        <v>8260</v>
      </c>
      <c r="BA1433" t="s">
        <v>5068</v>
      </c>
      <c r="BB1433" t="s">
        <v>5094</v>
      </c>
      <c r="BC1433" t="s">
        <v>8261</v>
      </c>
      <c r="BO1433" t="s">
        <v>110</v>
      </c>
      <c r="BP1433" t="s">
        <v>111</v>
      </c>
      <c r="BQ1433" t="s">
        <v>112</v>
      </c>
      <c r="BR1433" t="s">
        <v>3556</v>
      </c>
      <c r="BS1433" t="s">
        <v>5072</v>
      </c>
      <c r="BT1433" t="s">
        <v>356</v>
      </c>
      <c r="BU1433" t="s">
        <v>116</v>
      </c>
      <c r="BV1433" t="s">
        <v>137</v>
      </c>
      <c r="CF1433">
        <v>6</v>
      </c>
      <c r="CG1433">
        <v>1</v>
      </c>
      <c r="CH1433" t="s">
        <v>4763</v>
      </c>
    </row>
    <row r="1434" spans="1:86" x14ac:dyDescent="0.25">
      <c r="A1434">
        <v>1431</v>
      </c>
      <c r="F1434" t="s">
        <v>7343</v>
      </c>
      <c r="P1434" t="s">
        <v>143</v>
      </c>
      <c r="Q1434" t="s">
        <v>95</v>
      </c>
      <c r="AC1434" t="s">
        <v>1675</v>
      </c>
      <c r="AD1434" t="s">
        <v>448</v>
      </c>
    </row>
    <row r="1435" spans="1:86" x14ac:dyDescent="0.25">
      <c r="A1435">
        <v>1432</v>
      </c>
      <c r="B1435" t="s">
        <v>86</v>
      </c>
      <c r="C1435" t="s">
        <v>87</v>
      </c>
      <c r="D1435" t="s">
        <v>8262</v>
      </c>
      <c r="E1435" t="s">
        <v>1476</v>
      </c>
      <c r="F1435" t="s">
        <v>358</v>
      </c>
      <c r="H1435" t="s">
        <v>359</v>
      </c>
      <c r="I1435" t="s">
        <v>360</v>
      </c>
      <c r="J1435" t="s">
        <v>361</v>
      </c>
      <c r="P1435" t="s">
        <v>143</v>
      </c>
      <c r="Q1435" t="s">
        <v>95</v>
      </c>
      <c r="Z1435" t="s">
        <v>1675</v>
      </c>
      <c r="AB1435" t="s">
        <v>97</v>
      </c>
      <c r="AC1435" t="s">
        <v>261</v>
      </c>
      <c r="AD1435" t="s">
        <v>8184</v>
      </c>
      <c r="AE1435" t="s">
        <v>5385</v>
      </c>
      <c r="AI1435" t="s">
        <v>8263</v>
      </c>
      <c r="AJ1435" t="s">
        <v>8263</v>
      </c>
      <c r="AK1435" t="s">
        <v>8263</v>
      </c>
      <c r="AL1435" t="s">
        <v>8264</v>
      </c>
      <c r="AN1435" t="s">
        <v>1485</v>
      </c>
      <c r="AO1435" t="s">
        <v>1486</v>
      </c>
      <c r="AV1435" t="s">
        <v>8265</v>
      </c>
      <c r="AW1435" t="s">
        <v>8266</v>
      </c>
      <c r="AX1435">
        <v>80</v>
      </c>
      <c r="AY1435" t="s">
        <v>8267</v>
      </c>
      <c r="AZ1435" t="s">
        <v>8268</v>
      </c>
      <c r="BA1435" t="s">
        <v>4410</v>
      </c>
      <c r="BB1435" t="s">
        <v>2066</v>
      </c>
      <c r="BC1435" t="s">
        <v>4411</v>
      </c>
      <c r="BO1435" t="s">
        <v>110</v>
      </c>
      <c r="BP1435" t="s">
        <v>111</v>
      </c>
      <c r="BQ1435" t="s">
        <v>112</v>
      </c>
      <c r="BR1435" t="s">
        <v>239</v>
      </c>
      <c r="BS1435" t="s">
        <v>4412</v>
      </c>
      <c r="BT1435" t="s">
        <v>241</v>
      </c>
      <c r="BU1435" t="s">
        <v>116</v>
      </c>
      <c r="BV1435" t="s">
        <v>137</v>
      </c>
      <c r="CF1435">
        <v>4</v>
      </c>
      <c r="CG1435">
        <v>1</v>
      </c>
      <c r="CH1435" t="s">
        <v>4763</v>
      </c>
    </row>
    <row r="1436" spans="1:86" x14ac:dyDescent="0.25">
      <c r="A1436">
        <v>1433</v>
      </c>
      <c r="F1436" t="s">
        <v>358</v>
      </c>
      <c r="H1436" t="s">
        <v>8227</v>
      </c>
      <c r="P1436" t="s">
        <v>143</v>
      </c>
      <c r="Q1436" t="s">
        <v>95</v>
      </c>
      <c r="AC1436" t="s">
        <v>1675</v>
      </c>
      <c r="AD1436" t="s">
        <v>448</v>
      </c>
    </row>
    <row r="1437" spans="1:86" x14ac:dyDescent="0.25">
      <c r="A1437">
        <v>1434</v>
      </c>
      <c r="B1437" t="s">
        <v>86</v>
      </c>
      <c r="C1437" t="s">
        <v>87</v>
      </c>
      <c r="D1437" t="s">
        <v>8269</v>
      </c>
      <c r="E1437" t="s">
        <v>1476</v>
      </c>
      <c r="F1437" t="s">
        <v>358</v>
      </c>
      <c r="H1437" t="s">
        <v>359</v>
      </c>
      <c r="I1437" t="s">
        <v>360</v>
      </c>
      <c r="J1437" t="s">
        <v>361</v>
      </c>
      <c r="P1437" t="s">
        <v>143</v>
      </c>
      <c r="Q1437" t="s">
        <v>95</v>
      </c>
      <c r="Z1437" t="s">
        <v>1675</v>
      </c>
      <c r="AB1437" t="s">
        <v>97</v>
      </c>
      <c r="AC1437" t="s">
        <v>261</v>
      </c>
      <c r="AD1437" t="s">
        <v>8184</v>
      </c>
      <c r="AE1437" t="s">
        <v>5064</v>
      </c>
      <c r="AI1437" t="s">
        <v>5589</v>
      </c>
      <c r="AJ1437" t="s">
        <v>5589</v>
      </c>
      <c r="AK1437" t="s">
        <v>5589</v>
      </c>
      <c r="AL1437" t="s">
        <v>5590</v>
      </c>
      <c r="AN1437" t="s">
        <v>1485</v>
      </c>
      <c r="AO1437" t="s">
        <v>1486</v>
      </c>
      <c r="AV1437" t="s">
        <v>8257</v>
      </c>
      <c r="AW1437" t="s">
        <v>8258</v>
      </c>
      <c r="AX1437">
        <v>57</v>
      </c>
      <c r="AY1437" t="s">
        <v>8259</v>
      </c>
      <c r="AZ1437" t="s">
        <v>8260</v>
      </c>
      <c r="BA1437" t="s">
        <v>5068</v>
      </c>
      <c r="BB1437" t="s">
        <v>5094</v>
      </c>
      <c r="BC1437" t="s">
        <v>8261</v>
      </c>
      <c r="BO1437" t="s">
        <v>110</v>
      </c>
      <c r="BP1437" t="s">
        <v>111</v>
      </c>
      <c r="BQ1437" t="s">
        <v>112</v>
      </c>
      <c r="BR1437" t="s">
        <v>3556</v>
      </c>
      <c r="BS1437" t="s">
        <v>5072</v>
      </c>
      <c r="BT1437" t="s">
        <v>356</v>
      </c>
      <c r="BU1437" t="s">
        <v>116</v>
      </c>
      <c r="BV1437" t="s">
        <v>137</v>
      </c>
      <c r="CF1437">
        <v>6</v>
      </c>
      <c r="CG1437">
        <v>1</v>
      </c>
      <c r="CH1437" t="s">
        <v>4763</v>
      </c>
    </row>
    <row r="1438" spans="1:86" x14ac:dyDescent="0.25">
      <c r="A1438">
        <v>1435</v>
      </c>
      <c r="F1438" t="s">
        <v>358</v>
      </c>
      <c r="H1438" t="s">
        <v>8227</v>
      </c>
      <c r="P1438" t="s">
        <v>143</v>
      </c>
      <c r="Q1438" t="s">
        <v>95</v>
      </c>
      <c r="AC1438" t="s">
        <v>1675</v>
      </c>
      <c r="AD1438" t="s">
        <v>448</v>
      </c>
    </row>
    <row r="1439" spans="1:86" x14ac:dyDescent="0.25">
      <c r="A1439">
        <v>1436</v>
      </c>
      <c r="B1439" t="s">
        <v>86</v>
      </c>
      <c r="C1439" t="s">
        <v>87</v>
      </c>
      <c r="D1439" t="s">
        <v>8270</v>
      </c>
      <c r="E1439" t="s">
        <v>1476</v>
      </c>
      <c r="F1439" t="s">
        <v>358</v>
      </c>
      <c r="H1439" t="s">
        <v>359</v>
      </c>
      <c r="I1439" t="s">
        <v>360</v>
      </c>
      <c r="J1439" t="s">
        <v>361</v>
      </c>
      <c r="P1439" t="s">
        <v>143</v>
      </c>
      <c r="Q1439" t="s">
        <v>95</v>
      </c>
      <c r="Z1439" t="s">
        <v>1675</v>
      </c>
      <c r="AB1439" t="s">
        <v>97</v>
      </c>
      <c r="AC1439" t="s">
        <v>261</v>
      </c>
      <c r="AD1439" t="s">
        <v>8184</v>
      </c>
      <c r="AE1439" t="s">
        <v>5385</v>
      </c>
      <c r="AI1439" t="s">
        <v>8263</v>
      </c>
      <c r="AJ1439" t="s">
        <v>8263</v>
      </c>
      <c r="AK1439" t="s">
        <v>8263</v>
      </c>
      <c r="AL1439" t="s">
        <v>8264</v>
      </c>
      <c r="AN1439" t="s">
        <v>1485</v>
      </c>
      <c r="AO1439" t="s">
        <v>1486</v>
      </c>
      <c r="AV1439" t="s">
        <v>8271</v>
      </c>
      <c r="AW1439" t="s">
        <v>8272</v>
      </c>
      <c r="AX1439">
        <v>80</v>
      </c>
      <c r="AY1439" t="s">
        <v>8267</v>
      </c>
      <c r="AZ1439" t="s">
        <v>8268</v>
      </c>
      <c r="BA1439" t="s">
        <v>4410</v>
      </c>
      <c r="BB1439" t="s">
        <v>2066</v>
      </c>
      <c r="BC1439" t="s">
        <v>4411</v>
      </c>
      <c r="BO1439" t="s">
        <v>110</v>
      </c>
      <c r="BP1439" t="s">
        <v>111</v>
      </c>
      <c r="BQ1439" t="s">
        <v>112</v>
      </c>
      <c r="BR1439" t="s">
        <v>239</v>
      </c>
      <c r="BS1439" t="s">
        <v>4412</v>
      </c>
      <c r="BT1439" t="s">
        <v>241</v>
      </c>
      <c r="BU1439" t="s">
        <v>116</v>
      </c>
      <c r="BV1439" t="s">
        <v>137</v>
      </c>
      <c r="CF1439">
        <v>4</v>
      </c>
      <c r="CG1439">
        <v>1</v>
      </c>
      <c r="CH1439" t="s">
        <v>4763</v>
      </c>
    </row>
    <row r="1440" spans="1:86" x14ac:dyDescent="0.25">
      <c r="A1440">
        <v>1437</v>
      </c>
      <c r="F1440" t="s">
        <v>358</v>
      </c>
      <c r="H1440" t="s">
        <v>8227</v>
      </c>
      <c r="P1440" t="s">
        <v>143</v>
      </c>
      <c r="Q1440" t="s">
        <v>95</v>
      </c>
      <c r="AC1440" t="s">
        <v>1675</v>
      </c>
      <c r="AD1440" t="s">
        <v>448</v>
      </c>
    </row>
    <row r="1441" spans="1:86" x14ac:dyDescent="0.25">
      <c r="A1441">
        <v>1438</v>
      </c>
      <c r="B1441" t="s">
        <v>86</v>
      </c>
      <c r="C1441" t="s">
        <v>87</v>
      </c>
      <c r="D1441" t="s">
        <v>8273</v>
      </c>
      <c r="E1441" t="s">
        <v>1476</v>
      </c>
      <c r="F1441" t="s">
        <v>219</v>
      </c>
      <c r="H1441" t="s">
        <v>827</v>
      </c>
      <c r="I1441" t="s">
        <v>8274</v>
      </c>
      <c r="J1441" t="s">
        <v>8275</v>
      </c>
      <c r="P1441" t="s">
        <v>143</v>
      </c>
      <c r="Q1441" t="s">
        <v>95</v>
      </c>
      <c r="Z1441" t="s">
        <v>945</v>
      </c>
      <c r="AB1441" t="s">
        <v>97</v>
      </c>
      <c r="AC1441" t="s">
        <v>8276</v>
      </c>
      <c r="AD1441" t="s">
        <v>8184</v>
      </c>
      <c r="AE1441" t="s">
        <v>8277</v>
      </c>
      <c r="AI1441" t="s">
        <v>8278</v>
      </c>
      <c r="AJ1441" t="s">
        <v>8278</v>
      </c>
      <c r="AK1441" t="s">
        <v>8278</v>
      </c>
      <c r="AL1441" t="s">
        <v>8279</v>
      </c>
      <c r="AN1441" t="s">
        <v>1485</v>
      </c>
      <c r="AO1441" t="s">
        <v>1486</v>
      </c>
      <c r="AV1441" t="s">
        <v>8280</v>
      </c>
      <c r="AX1441">
        <v>26</v>
      </c>
      <c r="AY1441" t="s">
        <v>8281</v>
      </c>
      <c r="AZ1441" t="s">
        <v>8282</v>
      </c>
      <c r="BA1441" t="s">
        <v>1110</v>
      </c>
      <c r="BB1441" t="s">
        <v>8283</v>
      </c>
      <c r="BO1441" t="s">
        <v>110</v>
      </c>
      <c r="BP1441" t="s">
        <v>111</v>
      </c>
      <c r="BQ1441" t="s">
        <v>112</v>
      </c>
      <c r="BR1441" t="s">
        <v>374</v>
      </c>
      <c r="BS1441" t="s">
        <v>996</v>
      </c>
      <c r="BT1441" t="s">
        <v>983</v>
      </c>
      <c r="BU1441" t="s">
        <v>116</v>
      </c>
      <c r="BV1441" t="s">
        <v>1547</v>
      </c>
      <c r="CF1441">
        <v>6</v>
      </c>
      <c r="CG1441">
        <v>3</v>
      </c>
      <c r="CH1441" t="s">
        <v>4763</v>
      </c>
    </row>
    <row r="1442" spans="1:86" x14ac:dyDescent="0.25">
      <c r="A1442">
        <v>1439</v>
      </c>
      <c r="F1442" t="s">
        <v>219</v>
      </c>
      <c r="H1442" t="s">
        <v>827</v>
      </c>
      <c r="J1442" t="s">
        <v>8275</v>
      </c>
      <c r="P1442" t="s">
        <v>143</v>
      </c>
      <c r="Q1442" t="s">
        <v>95</v>
      </c>
      <c r="AC1442" t="s">
        <v>8284</v>
      </c>
      <c r="AD1442" t="s">
        <v>5174</v>
      </c>
    </row>
    <row r="1443" spans="1:86" x14ac:dyDescent="0.25">
      <c r="A1443">
        <v>1440</v>
      </c>
      <c r="B1443" t="s">
        <v>86</v>
      </c>
      <c r="C1443" t="s">
        <v>87</v>
      </c>
      <c r="D1443" t="s">
        <v>8285</v>
      </c>
      <c r="E1443" t="s">
        <v>1476</v>
      </c>
      <c r="F1443" t="s">
        <v>219</v>
      </c>
      <c r="H1443" t="s">
        <v>827</v>
      </c>
      <c r="I1443" t="s">
        <v>8274</v>
      </c>
      <c r="J1443" t="s">
        <v>8275</v>
      </c>
      <c r="P1443" t="s">
        <v>143</v>
      </c>
      <c r="Q1443" t="s">
        <v>95</v>
      </c>
      <c r="Z1443" t="s">
        <v>945</v>
      </c>
      <c r="AB1443" t="s">
        <v>97</v>
      </c>
      <c r="AC1443" t="s">
        <v>8284</v>
      </c>
      <c r="AD1443" t="s">
        <v>8184</v>
      </c>
      <c r="AE1443" t="s">
        <v>8277</v>
      </c>
      <c r="AI1443" t="s">
        <v>8278</v>
      </c>
      <c r="AJ1443" t="s">
        <v>8278</v>
      </c>
      <c r="AK1443" t="s">
        <v>8278</v>
      </c>
      <c r="AL1443" t="s">
        <v>8279</v>
      </c>
      <c r="AN1443" t="s">
        <v>1485</v>
      </c>
      <c r="AO1443" t="s">
        <v>1486</v>
      </c>
      <c r="AV1443" t="s">
        <v>8280</v>
      </c>
      <c r="AX1443">
        <v>26</v>
      </c>
      <c r="AY1443" t="s">
        <v>8281</v>
      </c>
      <c r="AZ1443" t="s">
        <v>8282</v>
      </c>
      <c r="BA1443" t="s">
        <v>1110</v>
      </c>
      <c r="BB1443" t="s">
        <v>8283</v>
      </c>
      <c r="BO1443" t="s">
        <v>110</v>
      </c>
      <c r="BP1443" t="s">
        <v>111</v>
      </c>
      <c r="BQ1443" t="s">
        <v>112</v>
      </c>
      <c r="BR1443" t="s">
        <v>374</v>
      </c>
      <c r="BS1443" t="s">
        <v>996</v>
      </c>
      <c r="BT1443" t="s">
        <v>983</v>
      </c>
      <c r="BU1443" t="s">
        <v>116</v>
      </c>
      <c r="BV1443" t="s">
        <v>1547</v>
      </c>
      <c r="CF1443">
        <v>6</v>
      </c>
      <c r="CG1443">
        <v>3</v>
      </c>
      <c r="CH1443" t="s">
        <v>4763</v>
      </c>
    </row>
    <row r="1444" spans="1:86" x14ac:dyDescent="0.25">
      <c r="A1444">
        <v>1441</v>
      </c>
      <c r="F1444" t="s">
        <v>139</v>
      </c>
      <c r="H1444" t="s">
        <v>827</v>
      </c>
      <c r="J1444" t="s">
        <v>829</v>
      </c>
      <c r="P1444" t="s">
        <v>143</v>
      </c>
      <c r="Q1444" t="s">
        <v>95</v>
      </c>
      <c r="AC1444" t="s">
        <v>945</v>
      </c>
      <c r="AD1444" t="s">
        <v>1894</v>
      </c>
    </row>
    <row r="1445" spans="1:86" x14ac:dyDescent="0.25">
      <c r="A1445">
        <v>1442</v>
      </c>
      <c r="B1445" t="s">
        <v>86</v>
      </c>
      <c r="C1445" t="s">
        <v>87</v>
      </c>
      <c r="D1445" t="s">
        <v>8286</v>
      </c>
      <c r="E1445" t="s">
        <v>1476</v>
      </c>
      <c r="F1445" t="s">
        <v>219</v>
      </c>
      <c r="H1445" t="s">
        <v>827</v>
      </c>
      <c r="I1445" t="s">
        <v>8274</v>
      </c>
      <c r="J1445" t="s">
        <v>8275</v>
      </c>
      <c r="P1445" t="s">
        <v>143</v>
      </c>
      <c r="Q1445" t="s">
        <v>95</v>
      </c>
      <c r="Z1445" t="s">
        <v>2950</v>
      </c>
      <c r="AB1445" t="s">
        <v>97</v>
      </c>
      <c r="AC1445" t="s">
        <v>8287</v>
      </c>
      <c r="AD1445" t="s">
        <v>5931</v>
      </c>
      <c r="AE1445" t="s">
        <v>8288</v>
      </c>
      <c r="AI1445" t="s">
        <v>8289</v>
      </c>
      <c r="AJ1445" t="s">
        <v>8289</v>
      </c>
      <c r="AK1445" t="s">
        <v>8289</v>
      </c>
      <c r="AL1445" t="s">
        <v>8289</v>
      </c>
      <c r="AN1445" t="s">
        <v>1485</v>
      </c>
      <c r="AO1445" t="s">
        <v>1486</v>
      </c>
      <c r="AV1445" t="s">
        <v>8290</v>
      </c>
      <c r="AX1445">
        <v>109</v>
      </c>
      <c r="AY1445" t="s">
        <v>8291</v>
      </c>
      <c r="AZ1445" t="s">
        <v>8292</v>
      </c>
      <c r="BA1445" t="s">
        <v>3197</v>
      </c>
      <c r="BB1445" t="s">
        <v>3314</v>
      </c>
      <c r="BC1445" t="s">
        <v>8293</v>
      </c>
      <c r="BJ1445" t="s">
        <v>981</v>
      </c>
      <c r="BO1445" t="s">
        <v>110</v>
      </c>
      <c r="BP1445" t="s">
        <v>111</v>
      </c>
      <c r="BQ1445" t="s">
        <v>112</v>
      </c>
      <c r="BR1445" t="s">
        <v>3185</v>
      </c>
      <c r="BS1445" t="s">
        <v>3199</v>
      </c>
      <c r="BT1445" t="s">
        <v>1075</v>
      </c>
      <c r="BU1445" t="s">
        <v>116</v>
      </c>
      <c r="BV1445" t="s">
        <v>3169</v>
      </c>
      <c r="CC1445" t="s">
        <v>8294</v>
      </c>
      <c r="CF1445">
        <v>6</v>
      </c>
      <c r="CG1445">
        <v>1</v>
      </c>
      <c r="CH1445" t="s">
        <v>4763</v>
      </c>
    </row>
    <row r="1446" spans="1:86" x14ac:dyDescent="0.25">
      <c r="A1446">
        <v>1443</v>
      </c>
      <c r="B1446" t="s">
        <v>86</v>
      </c>
      <c r="C1446" t="s">
        <v>87</v>
      </c>
      <c r="D1446" t="s">
        <v>8295</v>
      </c>
      <c r="E1446" t="s">
        <v>1476</v>
      </c>
      <c r="F1446" t="s">
        <v>219</v>
      </c>
      <c r="H1446" t="s">
        <v>827</v>
      </c>
      <c r="I1446" t="s">
        <v>8274</v>
      </c>
      <c r="J1446" t="s">
        <v>8275</v>
      </c>
      <c r="P1446" t="s">
        <v>143</v>
      </c>
      <c r="Q1446" t="s">
        <v>95</v>
      </c>
      <c r="Z1446" t="s">
        <v>2950</v>
      </c>
      <c r="AB1446" t="s">
        <v>97</v>
      </c>
      <c r="AC1446" t="s">
        <v>8287</v>
      </c>
      <c r="AD1446" t="s">
        <v>5931</v>
      </c>
      <c r="AE1446" t="s">
        <v>8296</v>
      </c>
      <c r="AI1446" t="s">
        <v>8289</v>
      </c>
      <c r="AJ1446" t="s">
        <v>8289</v>
      </c>
      <c r="AK1446" t="s">
        <v>8289</v>
      </c>
      <c r="AL1446" t="s">
        <v>8289</v>
      </c>
      <c r="AN1446" t="s">
        <v>1485</v>
      </c>
      <c r="AO1446" t="s">
        <v>1486</v>
      </c>
      <c r="AV1446" t="s">
        <v>8290</v>
      </c>
      <c r="AX1446">
        <v>109</v>
      </c>
      <c r="AY1446" t="s">
        <v>8291</v>
      </c>
      <c r="AZ1446" t="s">
        <v>8292</v>
      </c>
      <c r="BA1446" t="s">
        <v>3197</v>
      </c>
      <c r="BB1446" t="s">
        <v>3314</v>
      </c>
      <c r="BC1446" t="s">
        <v>8293</v>
      </c>
      <c r="BJ1446" t="s">
        <v>981</v>
      </c>
      <c r="BO1446" t="s">
        <v>110</v>
      </c>
      <c r="BP1446" t="s">
        <v>111</v>
      </c>
      <c r="BQ1446" t="s">
        <v>112</v>
      </c>
      <c r="BR1446" t="s">
        <v>3185</v>
      </c>
      <c r="BS1446" t="s">
        <v>3199</v>
      </c>
      <c r="BT1446" t="s">
        <v>1075</v>
      </c>
      <c r="BU1446" t="s">
        <v>116</v>
      </c>
      <c r="BV1446" t="s">
        <v>3169</v>
      </c>
      <c r="CC1446" t="s">
        <v>8294</v>
      </c>
      <c r="CF1446">
        <v>6</v>
      </c>
      <c r="CG1446">
        <v>1</v>
      </c>
      <c r="CH1446" t="s">
        <v>4763</v>
      </c>
    </row>
    <row r="1447" spans="1:86" x14ac:dyDescent="0.25">
      <c r="A1447">
        <v>1444</v>
      </c>
      <c r="B1447" t="s">
        <v>86</v>
      </c>
      <c r="C1447" t="s">
        <v>87</v>
      </c>
      <c r="D1447" t="s">
        <v>8297</v>
      </c>
      <c r="E1447" t="s">
        <v>1476</v>
      </c>
      <c r="F1447" t="s">
        <v>219</v>
      </c>
      <c r="H1447" t="s">
        <v>827</v>
      </c>
      <c r="I1447" t="s">
        <v>8274</v>
      </c>
      <c r="J1447" t="s">
        <v>8275</v>
      </c>
      <c r="P1447" t="s">
        <v>143</v>
      </c>
      <c r="Q1447" t="s">
        <v>95</v>
      </c>
      <c r="Z1447" t="s">
        <v>2950</v>
      </c>
      <c r="AB1447" t="s">
        <v>97</v>
      </c>
      <c r="AC1447" t="s">
        <v>8287</v>
      </c>
      <c r="AD1447" t="s">
        <v>5931</v>
      </c>
      <c r="AE1447" t="s">
        <v>8298</v>
      </c>
      <c r="AI1447" t="s">
        <v>8289</v>
      </c>
      <c r="AJ1447" t="s">
        <v>8289</v>
      </c>
      <c r="AK1447" t="s">
        <v>8289</v>
      </c>
      <c r="AL1447" t="s">
        <v>8289</v>
      </c>
      <c r="AN1447" t="s">
        <v>1485</v>
      </c>
      <c r="AO1447" t="s">
        <v>1486</v>
      </c>
      <c r="AV1447" t="s">
        <v>8290</v>
      </c>
      <c r="AX1447">
        <v>109</v>
      </c>
      <c r="AY1447" t="s">
        <v>8291</v>
      </c>
      <c r="AZ1447" t="s">
        <v>8292</v>
      </c>
      <c r="BA1447" t="s">
        <v>3197</v>
      </c>
      <c r="BB1447" t="s">
        <v>3314</v>
      </c>
      <c r="BC1447" t="s">
        <v>8293</v>
      </c>
      <c r="BJ1447" t="s">
        <v>981</v>
      </c>
      <c r="BO1447" t="s">
        <v>110</v>
      </c>
      <c r="BP1447" t="s">
        <v>111</v>
      </c>
      <c r="BQ1447" t="s">
        <v>112</v>
      </c>
      <c r="BR1447" t="s">
        <v>3185</v>
      </c>
      <c r="BS1447" t="s">
        <v>3199</v>
      </c>
      <c r="BT1447" t="s">
        <v>1075</v>
      </c>
      <c r="BU1447" t="s">
        <v>116</v>
      </c>
      <c r="BV1447" t="s">
        <v>3169</v>
      </c>
      <c r="CC1447" t="s">
        <v>8294</v>
      </c>
      <c r="CF1447">
        <v>6</v>
      </c>
      <c r="CG1447">
        <v>1</v>
      </c>
      <c r="CH1447" t="s">
        <v>4763</v>
      </c>
    </row>
    <row r="1448" spans="1:86" x14ac:dyDescent="0.25">
      <c r="A1448">
        <v>1445</v>
      </c>
      <c r="B1448" t="s">
        <v>86</v>
      </c>
      <c r="C1448" t="s">
        <v>87</v>
      </c>
      <c r="D1448" t="s">
        <v>8299</v>
      </c>
      <c r="E1448" t="s">
        <v>1476</v>
      </c>
      <c r="F1448" t="s">
        <v>219</v>
      </c>
      <c r="H1448" t="s">
        <v>827</v>
      </c>
      <c r="I1448" t="s">
        <v>8274</v>
      </c>
      <c r="J1448" t="s">
        <v>8275</v>
      </c>
      <c r="P1448" t="s">
        <v>143</v>
      </c>
      <c r="Q1448" t="s">
        <v>95</v>
      </c>
      <c r="Z1448" t="s">
        <v>2950</v>
      </c>
      <c r="AB1448" t="s">
        <v>97</v>
      </c>
      <c r="AC1448" t="s">
        <v>8287</v>
      </c>
      <c r="AD1448" t="s">
        <v>5931</v>
      </c>
      <c r="AE1448" t="s">
        <v>8300</v>
      </c>
      <c r="AI1448" t="s">
        <v>8289</v>
      </c>
      <c r="AJ1448" t="s">
        <v>8289</v>
      </c>
      <c r="AK1448" t="s">
        <v>8289</v>
      </c>
      <c r="AL1448" t="s">
        <v>8289</v>
      </c>
      <c r="AN1448" t="s">
        <v>1485</v>
      </c>
      <c r="AO1448" t="s">
        <v>1486</v>
      </c>
      <c r="AV1448" t="s">
        <v>8290</v>
      </c>
      <c r="AX1448">
        <v>109</v>
      </c>
      <c r="AY1448" t="s">
        <v>8291</v>
      </c>
      <c r="AZ1448" t="s">
        <v>8292</v>
      </c>
      <c r="BA1448" t="s">
        <v>3197</v>
      </c>
      <c r="BB1448" t="s">
        <v>3314</v>
      </c>
      <c r="BC1448" t="s">
        <v>8293</v>
      </c>
      <c r="BJ1448" t="s">
        <v>981</v>
      </c>
      <c r="BO1448" t="s">
        <v>110</v>
      </c>
      <c r="BP1448" t="s">
        <v>111</v>
      </c>
      <c r="BQ1448" t="s">
        <v>112</v>
      </c>
      <c r="BR1448" t="s">
        <v>3185</v>
      </c>
      <c r="BS1448" t="s">
        <v>3199</v>
      </c>
      <c r="BT1448" t="s">
        <v>1075</v>
      </c>
      <c r="BU1448" t="s">
        <v>116</v>
      </c>
      <c r="BV1448" t="s">
        <v>3169</v>
      </c>
      <c r="CC1448" t="s">
        <v>8294</v>
      </c>
      <c r="CF1448">
        <v>6</v>
      </c>
      <c r="CG1448">
        <v>1</v>
      </c>
      <c r="CH1448" t="s">
        <v>4763</v>
      </c>
    </row>
    <row r="1449" spans="1:86" x14ac:dyDescent="0.25">
      <c r="A1449">
        <v>1446</v>
      </c>
      <c r="B1449" t="s">
        <v>86</v>
      </c>
      <c r="C1449" t="s">
        <v>87</v>
      </c>
      <c r="D1449" t="s">
        <v>8301</v>
      </c>
      <c r="E1449" t="s">
        <v>1476</v>
      </c>
      <c r="F1449" t="s">
        <v>219</v>
      </c>
      <c r="H1449" t="s">
        <v>827</v>
      </c>
      <c r="I1449" t="s">
        <v>8274</v>
      </c>
      <c r="J1449" t="s">
        <v>8275</v>
      </c>
      <c r="P1449" t="s">
        <v>143</v>
      </c>
      <c r="Q1449" t="s">
        <v>95</v>
      </c>
      <c r="Z1449" t="s">
        <v>2950</v>
      </c>
      <c r="AB1449" t="s">
        <v>97</v>
      </c>
      <c r="AC1449" t="s">
        <v>8287</v>
      </c>
      <c r="AD1449" t="s">
        <v>5931</v>
      </c>
      <c r="AE1449" t="s">
        <v>8302</v>
      </c>
      <c r="AI1449" t="s">
        <v>8289</v>
      </c>
      <c r="AJ1449" t="s">
        <v>8289</v>
      </c>
      <c r="AK1449" t="s">
        <v>8289</v>
      </c>
      <c r="AL1449" t="s">
        <v>8289</v>
      </c>
      <c r="AN1449" t="s">
        <v>1485</v>
      </c>
      <c r="AO1449" t="s">
        <v>1486</v>
      </c>
      <c r="AV1449" t="s">
        <v>8290</v>
      </c>
      <c r="AX1449">
        <v>109</v>
      </c>
      <c r="AY1449" t="s">
        <v>8291</v>
      </c>
      <c r="AZ1449" t="s">
        <v>8292</v>
      </c>
      <c r="BA1449" t="s">
        <v>3197</v>
      </c>
      <c r="BB1449" t="s">
        <v>3314</v>
      </c>
      <c r="BC1449" t="s">
        <v>8293</v>
      </c>
      <c r="BJ1449" t="s">
        <v>981</v>
      </c>
      <c r="BO1449" t="s">
        <v>110</v>
      </c>
      <c r="BP1449" t="s">
        <v>111</v>
      </c>
      <c r="BQ1449" t="s">
        <v>112</v>
      </c>
      <c r="BR1449" t="s">
        <v>3185</v>
      </c>
      <c r="BS1449" t="s">
        <v>3199</v>
      </c>
      <c r="BT1449" t="s">
        <v>1075</v>
      </c>
      <c r="BU1449" t="s">
        <v>116</v>
      </c>
      <c r="BV1449" t="s">
        <v>3169</v>
      </c>
      <c r="CC1449" t="s">
        <v>8294</v>
      </c>
      <c r="CF1449">
        <v>6</v>
      </c>
      <c r="CG1449">
        <v>1</v>
      </c>
      <c r="CH1449" t="s">
        <v>4763</v>
      </c>
    </row>
    <row r="1450" spans="1:86" x14ac:dyDescent="0.25">
      <c r="A1450">
        <v>1447</v>
      </c>
      <c r="B1450" t="s">
        <v>86</v>
      </c>
      <c r="C1450" t="s">
        <v>87</v>
      </c>
      <c r="D1450" t="s">
        <v>8303</v>
      </c>
      <c r="E1450" t="s">
        <v>1476</v>
      </c>
      <c r="F1450" t="s">
        <v>219</v>
      </c>
      <c r="H1450" t="s">
        <v>827</v>
      </c>
      <c r="I1450" t="s">
        <v>8274</v>
      </c>
      <c r="J1450" t="s">
        <v>8275</v>
      </c>
      <c r="P1450" t="s">
        <v>143</v>
      </c>
      <c r="Q1450" t="s">
        <v>95</v>
      </c>
      <c r="Z1450" t="s">
        <v>2765</v>
      </c>
      <c r="AB1450" t="s">
        <v>97</v>
      </c>
      <c r="AC1450" t="s">
        <v>8276</v>
      </c>
      <c r="AD1450" t="s">
        <v>8184</v>
      </c>
      <c r="AE1450" t="s">
        <v>8304</v>
      </c>
      <c r="AI1450" t="s">
        <v>8305</v>
      </c>
      <c r="AJ1450" t="s">
        <v>8305</v>
      </c>
      <c r="AK1450" t="s">
        <v>8305</v>
      </c>
      <c r="AL1450" t="s">
        <v>8306</v>
      </c>
      <c r="AN1450" t="s">
        <v>1485</v>
      </c>
      <c r="AO1450" t="s">
        <v>1486</v>
      </c>
      <c r="AV1450" t="s">
        <v>8307</v>
      </c>
      <c r="AX1450">
        <v>112</v>
      </c>
      <c r="AY1450" t="s">
        <v>8308</v>
      </c>
      <c r="AZ1450" t="s">
        <v>8309</v>
      </c>
      <c r="BA1450" t="s">
        <v>1375</v>
      </c>
      <c r="BB1450" t="s">
        <v>1879</v>
      </c>
      <c r="BC1450" t="s">
        <v>8310</v>
      </c>
      <c r="BO1450" t="s">
        <v>110</v>
      </c>
      <c r="BP1450" t="s">
        <v>111</v>
      </c>
      <c r="BQ1450" t="s">
        <v>112</v>
      </c>
      <c r="BR1450" t="s">
        <v>1881</v>
      </c>
      <c r="BS1450" t="s">
        <v>1882</v>
      </c>
      <c r="BT1450" t="s">
        <v>136</v>
      </c>
      <c r="BU1450" t="s">
        <v>116</v>
      </c>
      <c r="BV1450" t="s">
        <v>3169</v>
      </c>
      <c r="CC1450" t="s">
        <v>8311</v>
      </c>
      <c r="CF1450">
        <v>6</v>
      </c>
      <c r="CG1450">
        <v>1</v>
      </c>
      <c r="CH1450" t="s">
        <v>4763</v>
      </c>
    </row>
    <row r="1451" spans="1:86" x14ac:dyDescent="0.25">
      <c r="A1451">
        <v>1448</v>
      </c>
      <c r="B1451" t="s">
        <v>86</v>
      </c>
      <c r="C1451" t="s">
        <v>87</v>
      </c>
      <c r="D1451" t="s">
        <v>8312</v>
      </c>
      <c r="E1451" t="s">
        <v>1476</v>
      </c>
      <c r="F1451" t="s">
        <v>219</v>
      </c>
      <c r="H1451" t="s">
        <v>827</v>
      </c>
      <c r="I1451" t="s">
        <v>8274</v>
      </c>
      <c r="J1451" t="s">
        <v>8275</v>
      </c>
      <c r="P1451" t="s">
        <v>143</v>
      </c>
      <c r="Q1451" t="s">
        <v>95</v>
      </c>
      <c r="Z1451" t="s">
        <v>2765</v>
      </c>
      <c r="AB1451" t="s">
        <v>97</v>
      </c>
      <c r="AC1451" t="s">
        <v>8276</v>
      </c>
      <c r="AD1451" t="s">
        <v>8184</v>
      </c>
      <c r="AE1451" t="s">
        <v>8304</v>
      </c>
      <c r="AI1451" t="s">
        <v>8305</v>
      </c>
      <c r="AJ1451" t="s">
        <v>8305</v>
      </c>
      <c r="AK1451" t="s">
        <v>8305</v>
      </c>
      <c r="AL1451" t="s">
        <v>8306</v>
      </c>
      <c r="AN1451" t="s">
        <v>1485</v>
      </c>
      <c r="AO1451" t="s">
        <v>1486</v>
      </c>
      <c r="AV1451" t="s">
        <v>8307</v>
      </c>
      <c r="AX1451">
        <v>112</v>
      </c>
      <c r="AY1451" t="s">
        <v>8308</v>
      </c>
      <c r="AZ1451" t="s">
        <v>8309</v>
      </c>
      <c r="BA1451" t="s">
        <v>1375</v>
      </c>
      <c r="BB1451" t="s">
        <v>1879</v>
      </c>
      <c r="BC1451" t="s">
        <v>8310</v>
      </c>
      <c r="BO1451" t="s">
        <v>110</v>
      </c>
      <c r="BP1451" t="s">
        <v>111</v>
      </c>
      <c r="BQ1451" t="s">
        <v>112</v>
      </c>
      <c r="BR1451" t="s">
        <v>1881</v>
      </c>
      <c r="BS1451" t="s">
        <v>1882</v>
      </c>
      <c r="BT1451" t="s">
        <v>136</v>
      </c>
      <c r="BU1451" t="s">
        <v>116</v>
      </c>
      <c r="BV1451" t="s">
        <v>3169</v>
      </c>
      <c r="CC1451" t="s">
        <v>8311</v>
      </c>
      <c r="CF1451">
        <v>6</v>
      </c>
      <c r="CG1451">
        <v>1</v>
      </c>
      <c r="CH1451" t="s">
        <v>4763</v>
      </c>
    </row>
    <row r="1452" spans="1:86" x14ac:dyDescent="0.25">
      <c r="A1452">
        <v>1449</v>
      </c>
      <c r="B1452" t="s">
        <v>86</v>
      </c>
      <c r="C1452" t="s">
        <v>87</v>
      </c>
      <c r="D1452" t="s">
        <v>8313</v>
      </c>
      <c r="E1452" t="s">
        <v>1476</v>
      </c>
      <c r="F1452" t="s">
        <v>219</v>
      </c>
      <c r="H1452" t="s">
        <v>827</v>
      </c>
      <c r="I1452" t="s">
        <v>8274</v>
      </c>
      <c r="J1452" t="s">
        <v>8275</v>
      </c>
      <c r="P1452" t="s">
        <v>143</v>
      </c>
      <c r="Q1452" t="s">
        <v>95</v>
      </c>
      <c r="Z1452" t="s">
        <v>4974</v>
      </c>
      <c r="AB1452" t="s">
        <v>97</v>
      </c>
      <c r="AC1452" t="s">
        <v>8276</v>
      </c>
      <c r="AD1452" t="s">
        <v>8184</v>
      </c>
      <c r="AE1452" t="s">
        <v>8314</v>
      </c>
      <c r="AI1452" t="s">
        <v>8315</v>
      </c>
      <c r="AJ1452" t="s">
        <v>8315</v>
      </c>
      <c r="AK1452" t="s">
        <v>8315</v>
      </c>
      <c r="AL1452" t="s">
        <v>8315</v>
      </c>
      <c r="AN1452" t="s">
        <v>1485</v>
      </c>
      <c r="AO1452" t="s">
        <v>1486</v>
      </c>
      <c r="AV1452" t="s">
        <v>8316</v>
      </c>
      <c r="AX1452">
        <v>44</v>
      </c>
      <c r="AY1452" t="s">
        <v>8317</v>
      </c>
      <c r="AZ1452" t="s">
        <v>5761</v>
      </c>
      <c r="BA1452" t="s">
        <v>3387</v>
      </c>
      <c r="BB1452" t="s">
        <v>3388</v>
      </c>
      <c r="BC1452" t="s">
        <v>4821</v>
      </c>
      <c r="BO1452" t="s">
        <v>110</v>
      </c>
      <c r="BP1452" t="s">
        <v>111</v>
      </c>
      <c r="BQ1452" t="s">
        <v>112</v>
      </c>
      <c r="BR1452" t="s">
        <v>252</v>
      </c>
      <c r="BS1452" t="s">
        <v>4798</v>
      </c>
      <c r="BT1452" t="s">
        <v>983</v>
      </c>
      <c r="BU1452" t="s">
        <v>116</v>
      </c>
      <c r="BV1452" t="s">
        <v>274</v>
      </c>
      <c r="CC1452" t="s">
        <v>8311</v>
      </c>
      <c r="CF1452">
        <v>6</v>
      </c>
      <c r="CG1452">
        <v>1</v>
      </c>
      <c r="CH1452" t="s">
        <v>4763</v>
      </c>
    </row>
    <row r="1453" spans="1:86" x14ac:dyDescent="0.25">
      <c r="A1453">
        <v>1450</v>
      </c>
      <c r="B1453" t="s">
        <v>86</v>
      </c>
      <c r="C1453" t="s">
        <v>87</v>
      </c>
      <c r="D1453" t="s">
        <v>8318</v>
      </c>
      <c r="E1453" t="s">
        <v>1476</v>
      </c>
      <c r="F1453" t="s">
        <v>219</v>
      </c>
      <c r="H1453" t="s">
        <v>220</v>
      </c>
      <c r="I1453" t="s">
        <v>221</v>
      </c>
      <c r="J1453" t="s">
        <v>93</v>
      </c>
      <c r="P1453" t="s">
        <v>143</v>
      </c>
      <c r="Q1453" t="s">
        <v>95</v>
      </c>
      <c r="Z1453" t="s">
        <v>2765</v>
      </c>
      <c r="AB1453" t="s">
        <v>97</v>
      </c>
      <c r="AC1453" t="s">
        <v>2765</v>
      </c>
      <c r="AD1453" t="s">
        <v>262</v>
      </c>
      <c r="AE1453" t="s">
        <v>8319</v>
      </c>
      <c r="AI1453" t="s">
        <v>8320</v>
      </c>
      <c r="AJ1453" t="s">
        <v>8320</v>
      </c>
      <c r="AK1453" t="s">
        <v>8320</v>
      </c>
      <c r="AL1453" t="s">
        <v>8321</v>
      </c>
      <c r="AN1453" t="s">
        <v>1485</v>
      </c>
      <c r="AO1453" t="s">
        <v>1486</v>
      </c>
      <c r="AV1453" t="s">
        <v>8322</v>
      </c>
      <c r="AW1453" t="s">
        <v>8323</v>
      </c>
      <c r="AX1453">
        <v>70</v>
      </c>
      <c r="AY1453" t="s">
        <v>8324</v>
      </c>
      <c r="AZ1453" t="s">
        <v>8325</v>
      </c>
      <c r="BA1453" t="s">
        <v>1878</v>
      </c>
      <c r="BB1453" t="s">
        <v>2849</v>
      </c>
      <c r="BC1453" t="s">
        <v>4557</v>
      </c>
      <c r="BO1453" t="s">
        <v>110</v>
      </c>
      <c r="BP1453" t="s">
        <v>111</v>
      </c>
      <c r="BQ1453" t="s">
        <v>112</v>
      </c>
      <c r="BR1453" t="s">
        <v>1881</v>
      </c>
      <c r="BS1453" t="s">
        <v>2173</v>
      </c>
      <c r="BT1453" t="s">
        <v>1883</v>
      </c>
      <c r="BU1453" t="s">
        <v>116</v>
      </c>
      <c r="BV1453" t="s">
        <v>117</v>
      </c>
      <c r="CF1453">
        <v>6</v>
      </c>
      <c r="CG1453">
        <v>1</v>
      </c>
      <c r="CH1453" t="s">
        <v>4763</v>
      </c>
    </row>
    <row r="1454" spans="1:86" x14ac:dyDescent="0.25">
      <c r="A1454">
        <v>1451</v>
      </c>
      <c r="B1454" t="s">
        <v>86</v>
      </c>
      <c r="C1454" t="s">
        <v>87</v>
      </c>
      <c r="D1454" t="s">
        <v>8326</v>
      </c>
      <c r="E1454" t="s">
        <v>1476</v>
      </c>
      <c r="F1454" t="s">
        <v>219</v>
      </c>
      <c r="H1454" t="s">
        <v>220</v>
      </c>
      <c r="I1454" t="s">
        <v>221</v>
      </c>
      <c r="J1454" t="s">
        <v>93</v>
      </c>
      <c r="P1454" t="s">
        <v>143</v>
      </c>
      <c r="Q1454" t="s">
        <v>95</v>
      </c>
      <c r="Z1454" t="s">
        <v>2765</v>
      </c>
      <c r="AB1454" t="s">
        <v>97</v>
      </c>
      <c r="AC1454" t="s">
        <v>2765</v>
      </c>
      <c r="AD1454" t="s">
        <v>5363</v>
      </c>
      <c r="AE1454" t="s">
        <v>8327</v>
      </c>
      <c r="AI1454" t="s">
        <v>8328</v>
      </c>
      <c r="AJ1454" t="s">
        <v>8328</v>
      </c>
      <c r="AK1454" t="s">
        <v>8328</v>
      </c>
      <c r="AL1454" t="s">
        <v>8321</v>
      </c>
      <c r="AN1454" t="s">
        <v>1485</v>
      </c>
      <c r="AO1454" t="s">
        <v>1486</v>
      </c>
      <c r="AV1454" t="s">
        <v>8329</v>
      </c>
      <c r="AW1454" t="s">
        <v>8330</v>
      </c>
      <c r="AX1454">
        <v>129</v>
      </c>
      <c r="AY1454" t="s">
        <v>8331</v>
      </c>
      <c r="AZ1454" t="s">
        <v>8332</v>
      </c>
      <c r="BA1454" t="s">
        <v>1909</v>
      </c>
      <c r="BB1454" t="s">
        <v>3222</v>
      </c>
      <c r="BC1454" t="s">
        <v>7075</v>
      </c>
      <c r="BO1454" t="s">
        <v>110</v>
      </c>
      <c r="BP1454" t="s">
        <v>111</v>
      </c>
      <c r="BQ1454" t="s">
        <v>112</v>
      </c>
      <c r="BR1454" t="s">
        <v>1881</v>
      </c>
      <c r="BS1454" t="s">
        <v>1882</v>
      </c>
      <c r="BT1454" t="s">
        <v>2875</v>
      </c>
      <c r="BU1454" t="s">
        <v>116</v>
      </c>
      <c r="BV1454" t="s">
        <v>242</v>
      </c>
      <c r="CF1454">
        <v>6</v>
      </c>
      <c r="CG1454">
        <v>1</v>
      </c>
      <c r="CH1454" t="s">
        <v>4763</v>
      </c>
    </row>
    <row r="1455" spans="1:86" x14ac:dyDescent="0.25">
      <c r="A1455">
        <v>1452</v>
      </c>
      <c r="B1455" t="s">
        <v>86</v>
      </c>
      <c r="C1455" t="s">
        <v>87</v>
      </c>
      <c r="D1455" t="s">
        <v>8333</v>
      </c>
      <c r="E1455" t="s">
        <v>1476</v>
      </c>
      <c r="F1455" t="s">
        <v>219</v>
      </c>
      <c r="H1455" t="s">
        <v>220</v>
      </c>
      <c r="I1455" t="s">
        <v>221</v>
      </c>
      <c r="J1455" t="s">
        <v>93</v>
      </c>
      <c r="P1455" t="s">
        <v>143</v>
      </c>
      <c r="Q1455" t="s">
        <v>95</v>
      </c>
      <c r="Z1455" t="s">
        <v>2765</v>
      </c>
      <c r="AB1455" t="s">
        <v>97</v>
      </c>
      <c r="AC1455" t="s">
        <v>2765</v>
      </c>
      <c r="AD1455" t="s">
        <v>5363</v>
      </c>
      <c r="AE1455" t="s">
        <v>8327</v>
      </c>
      <c r="AI1455" t="s">
        <v>8328</v>
      </c>
      <c r="AJ1455" t="s">
        <v>8328</v>
      </c>
      <c r="AK1455" t="s">
        <v>8328</v>
      </c>
      <c r="AL1455" t="s">
        <v>8321</v>
      </c>
      <c r="AN1455" t="s">
        <v>1485</v>
      </c>
      <c r="AO1455" t="s">
        <v>1486</v>
      </c>
      <c r="AV1455" t="s">
        <v>8329</v>
      </c>
      <c r="AW1455" t="s">
        <v>8330</v>
      </c>
      <c r="AX1455">
        <v>129</v>
      </c>
      <c r="AY1455" t="s">
        <v>8331</v>
      </c>
      <c r="AZ1455" t="s">
        <v>8332</v>
      </c>
      <c r="BA1455" t="s">
        <v>1909</v>
      </c>
      <c r="BB1455" t="s">
        <v>3222</v>
      </c>
      <c r="BC1455" t="s">
        <v>7075</v>
      </c>
      <c r="BO1455" t="s">
        <v>110</v>
      </c>
      <c r="BP1455" t="s">
        <v>111</v>
      </c>
      <c r="BQ1455" t="s">
        <v>112</v>
      </c>
      <c r="BR1455" t="s">
        <v>1881</v>
      </c>
      <c r="BS1455" t="s">
        <v>1882</v>
      </c>
      <c r="BT1455" t="s">
        <v>2875</v>
      </c>
      <c r="BU1455" t="s">
        <v>116</v>
      </c>
      <c r="BV1455" t="s">
        <v>242</v>
      </c>
      <c r="CF1455">
        <v>6</v>
      </c>
      <c r="CG1455">
        <v>1</v>
      </c>
      <c r="CH1455" t="s">
        <v>4763</v>
      </c>
    </row>
    <row r="1456" spans="1:86" x14ac:dyDescent="0.25">
      <c r="A1456">
        <v>1453</v>
      </c>
      <c r="B1456" t="s">
        <v>86</v>
      </c>
      <c r="C1456" t="s">
        <v>87</v>
      </c>
      <c r="D1456" t="s">
        <v>8334</v>
      </c>
      <c r="E1456" t="s">
        <v>1476</v>
      </c>
      <c r="F1456" t="s">
        <v>219</v>
      </c>
      <c r="H1456" t="s">
        <v>220</v>
      </c>
      <c r="I1456" t="s">
        <v>221</v>
      </c>
      <c r="J1456" t="s">
        <v>93</v>
      </c>
      <c r="P1456" t="s">
        <v>143</v>
      </c>
      <c r="Q1456" t="s">
        <v>95</v>
      </c>
      <c r="Z1456" t="s">
        <v>2765</v>
      </c>
      <c r="AB1456" t="s">
        <v>97</v>
      </c>
      <c r="AC1456" t="s">
        <v>2765</v>
      </c>
      <c r="AD1456" t="s">
        <v>8335</v>
      </c>
      <c r="AE1456" t="s">
        <v>8336</v>
      </c>
      <c r="AI1456" t="s">
        <v>7902</v>
      </c>
      <c r="AJ1456" t="s">
        <v>7902</v>
      </c>
      <c r="AK1456" t="s">
        <v>7902</v>
      </c>
      <c r="AL1456" t="s">
        <v>8337</v>
      </c>
      <c r="AN1456" t="s">
        <v>1485</v>
      </c>
      <c r="AO1456" t="s">
        <v>1486</v>
      </c>
      <c r="AV1456" t="s">
        <v>8338</v>
      </c>
      <c r="AW1456" t="s">
        <v>8339</v>
      </c>
      <c r="AX1456">
        <v>64</v>
      </c>
      <c r="AY1456" t="s">
        <v>8340</v>
      </c>
      <c r="AZ1456" t="s">
        <v>8341</v>
      </c>
      <c r="BA1456" t="s">
        <v>6038</v>
      </c>
      <c r="BB1456" t="s">
        <v>6496</v>
      </c>
      <c r="BC1456" t="s">
        <v>8342</v>
      </c>
      <c r="BO1456" t="s">
        <v>110</v>
      </c>
      <c r="BP1456" t="s">
        <v>111</v>
      </c>
      <c r="BQ1456" t="s">
        <v>112</v>
      </c>
      <c r="BR1456" t="s">
        <v>1881</v>
      </c>
      <c r="BS1456" t="s">
        <v>6511</v>
      </c>
      <c r="BT1456" t="s">
        <v>625</v>
      </c>
      <c r="BU1456" t="s">
        <v>116</v>
      </c>
      <c r="BV1456" t="s">
        <v>137</v>
      </c>
      <c r="CF1456">
        <v>6</v>
      </c>
      <c r="CG1456">
        <v>1</v>
      </c>
      <c r="CH1456" t="s">
        <v>4763</v>
      </c>
    </row>
    <row r="1457" spans="1:86" x14ac:dyDescent="0.25">
      <c r="A1457">
        <v>1454</v>
      </c>
      <c r="B1457" t="s">
        <v>86</v>
      </c>
      <c r="C1457" t="s">
        <v>87</v>
      </c>
      <c r="D1457" t="s">
        <v>8343</v>
      </c>
      <c r="E1457" t="s">
        <v>1476</v>
      </c>
      <c r="F1457" t="s">
        <v>219</v>
      </c>
      <c r="H1457" t="s">
        <v>220</v>
      </c>
      <c r="I1457" t="s">
        <v>221</v>
      </c>
      <c r="J1457" t="s">
        <v>93</v>
      </c>
      <c r="P1457" t="s">
        <v>143</v>
      </c>
      <c r="Q1457" t="s">
        <v>95</v>
      </c>
      <c r="Z1457" t="s">
        <v>2765</v>
      </c>
      <c r="AB1457" t="s">
        <v>97</v>
      </c>
      <c r="AC1457" t="s">
        <v>2765</v>
      </c>
      <c r="AD1457" t="s">
        <v>2834</v>
      </c>
      <c r="AE1457" t="s">
        <v>8344</v>
      </c>
      <c r="AI1457" t="s">
        <v>8345</v>
      </c>
      <c r="AJ1457" t="s">
        <v>8345</v>
      </c>
      <c r="AK1457" t="s">
        <v>8345</v>
      </c>
      <c r="AL1457" t="s">
        <v>8346</v>
      </c>
      <c r="AN1457" t="s">
        <v>1485</v>
      </c>
      <c r="AO1457" t="s">
        <v>1486</v>
      </c>
      <c r="AV1457" t="s">
        <v>8347</v>
      </c>
      <c r="AW1457" t="s">
        <v>8348</v>
      </c>
      <c r="AX1457">
        <v>64</v>
      </c>
      <c r="AY1457" t="s">
        <v>8349</v>
      </c>
      <c r="AZ1457" t="s">
        <v>8350</v>
      </c>
      <c r="BA1457" t="s">
        <v>5508</v>
      </c>
      <c r="BB1457" t="s">
        <v>6496</v>
      </c>
      <c r="BC1457" t="s">
        <v>8351</v>
      </c>
      <c r="BO1457" t="s">
        <v>110</v>
      </c>
      <c r="BP1457" t="s">
        <v>111</v>
      </c>
      <c r="BQ1457" t="s">
        <v>112</v>
      </c>
      <c r="BR1457" t="s">
        <v>1881</v>
      </c>
      <c r="BS1457" t="s">
        <v>6511</v>
      </c>
      <c r="BT1457" t="s">
        <v>2875</v>
      </c>
      <c r="BU1457" t="s">
        <v>116</v>
      </c>
      <c r="BV1457" t="s">
        <v>187</v>
      </c>
      <c r="CF1457">
        <v>4</v>
      </c>
      <c r="CG1457">
        <v>1</v>
      </c>
      <c r="CH1457" t="s">
        <v>4763</v>
      </c>
    </row>
    <row r="1458" spans="1:86" x14ac:dyDescent="0.25">
      <c r="A1458">
        <v>1455</v>
      </c>
      <c r="B1458" t="s">
        <v>86</v>
      </c>
      <c r="C1458" t="s">
        <v>87</v>
      </c>
      <c r="D1458" t="s">
        <v>8352</v>
      </c>
      <c r="E1458" t="s">
        <v>1476</v>
      </c>
      <c r="F1458" t="s">
        <v>219</v>
      </c>
      <c r="H1458" t="s">
        <v>220</v>
      </c>
      <c r="I1458" t="s">
        <v>221</v>
      </c>
      <c r="J1458" t="s">
        <v>93</v>
      </c>
      <c r="P1458" t="s">
        <v>143</v>
      </c>
      <c r="Q1458" t="s">
        <v>95</v>
      </c>
      <c r="Z1458" t="s">
        <v>5226</v>
      </c>
      <c r="AB1458" t="s">
        <v>97</v>
      </c>
      <c r="AC1458" t="s">
        <v>8353</v>
      </c>
      <c r="AD1458" t="s">
        <v>8354</v>
      </c>
      <c r="AE1458" t="s">
        <v>8355</v>
      </c>
      <c r="AI1458" t="s">
        <v>342</v>
      </c>
      <c r="AJ1458" t="s">
        <v>342</v>
      </c>
      <c r="AK1458" t="s">
        <v>342</v>
      </c>
      <c r="AL1458" t="s">
        <v>7300</v>
      </c>
      <c r="AN1458" t="s">
        <v>1485</v>
      </c>
      <c r="AO1458" t="s">
        <v>1486</v>
      </c>
      <c r="AV1458" t="s">
        <v>8356</v>
      </c>
      <c r="AW1458" t="s">
        <v>8357</v>
      </c>
      <c r="AX1458">
        <v>93</v>
      </c>
      <c r="AY1458" t="s">
        <v>8358</v>
      </c>
      <c r="AZ1458" t="s">
        <v>8359</v>
      </c>
      <c r="BA1458" t="s">
        <v>1190</v>
      </c>
      <c r="BB1458" t="s">
        <v>5233</v>
      </c>
      <c r="BC1458" t="s">
        <v>8360</v>
      </c>
      <c r="BJ1458" t="s">
        <v>460</v>
      </c>
      <c r="BO1458" t="s">
        <v>110</v>
      </c>
      <c r="BP1458" t="s">
        <v>111</v>
      </c>
      <c r="BQ1458" t="s">
        <v>112</v>
      </c>
      <c r="BR1458" t="s">
        <v>272</v>
      </c>
      <c r="BS1458" t="s">
        <v>1183</v>
      </c>
      <c r="BT1458" t="s">
        <v>462</v>
      </c>
      <c r="BU1458" t="s">
        <v>116</v>
      </c>
      <c r="BV1458" t="s">
        <v>137</v>
      </c>
      <c r="CF1458">
        <v>5</v>
      </c>
      <c r="CG1458">
        <v>1</v>
      </c>
      <c r="CH1458" t="s">
        <v>4763</v>
      </c>
    </row>
    <row r="1459" spans="1:86" x14ac:dyDescent="0.25">
      <c r="A1459">
        <v>1456</v>
      </c>
      <c r="B1459" t="s">
        <v>86</v>
      </c>
      <c r="C1459" t="s">
        <v>87</v>
      </c>
      <c r="D1459" t="s">
        <v>8361</v>
      </c>
      <c r="E1459" t="s">
        <v>1476</v>
      </c>
      <c r="F1459" t="s">
        <v>219</v>
      </c>
      <c r="H1459" t="s">
        <v>220</v>
      </c>
      <c r="I1459" t="s">
        <v>221</v>
      </c>
      <c r="J1459" t="s">
        <v>93</v>
      </c>
      <c r="P1459" t="s">
        <v>143</v>
      </c>
      <c r="Q1459" t="s">
        <v>95</v>
      </c>
      <c r="Z1459" t="s">
        <v>261</v>
      </c>
      <c r="AB1459" t="s">
        <v>97</v>
      </c>
      <c r="AC1459" t="s">
        <v>261</v>
      </c>
      <c r="AD1459" t="s">
        <v>5416</v>
      </c>
      <c r="AE1459" t="s">
        <v>8362</v>
      </c>
      <c r="AI1459" t="s">
        <v>917</v>
      </c>
      <c r="AJ1459" t="s">
        <v>917</v>
      </c>
      <c r="AK1459" t="s">
        <v>917</v>
      </c>
      <c r="AL1459" t="s">
        <v>8363</v>
      </c>
      <c r="AN1459" t="s">
        <v>1485</v>
      </c>
      <c r="AO1459" t="s">
        <v>1486</v>
      </c>
      <c r="AV1459" t="s">
        <v>8364</v>
      </c>
      <c r="AW1459" t="s">
        <v>8364</v>
      </c>
      <c r="AX1459">
        <v>109</v>
      </c>
      <c r="AY1459" t="s">
        <v>8365</v>
      </c>
      <c r="AZ1459" t="s">
        <v>8366</v>
      </c>
      <c r="BA1459" t="s">
        <v>964</v>
      </c>
      <c r="BB1459" t="s">
        <v>965</v>
      </c>
      <c r="BC1459" t="s">
        <v>4384</v>
      </c>
      <c r="BG1459" t="s">
        <v>268</v>
      </c>
      <c r="BJ1459" t="s">
        <v>269</v>
      </c>
      <c r="BO1459" t="s">
        <v>110</v>
      </c>
      <c r="BP1459" t="s">
        <v>111</v>
      </c>
      <c r="BQ1459" t="s">
        <v>112</v>
      </c>
      <c r="BR1459" t="s">
        <v>392</v>
      </c>
      <c r="BS1459" t="s">
        <v>966</v>
      </c>
      <c r="BT1459" t="s">
        <v>241</v>
      </c>
      <c r="BU1459" t="s">
        <v>116</v>
      </c>
      <c r="BV1459" t="s">
        <v>242</v>
      </c>
      <c r="CF1459">
        <v>6</v>
      </c>
      <c r="CG1459">
        <v>1</v>
      </c>
      <c r="CH1459" t="s">
        <v>4763</v>
      </c>
    </row>
    <row r="1460" spans="1:86" x14ac:dyDescent="0.25">
      <c r="A1460">
        <v>1457</v>
      </c>
      <c r="B1460" t="s">
        <v>86</v>
      </c>
      <c r="C1460" t="s">
        <v>87</v>
      </c>
      <c r="D1460" t="s">
        <v>8367</v>
      </c>
      <c r="E1460" t="s">
        <v>1476</v>
      </c>
      <c r="F1460" t="s">
        <v>219</v>
      </c>
      <c r="H1460" t="s">
        <v>220</v>
      </c>
      <c r="I1460" t="s">
        <v>221</v>
      </c>
      <c r="J1460" t="s">
        <v>93</v>
      </c>
      <c r="P1460" t="s">
        <v>143</v>
      </c>
      <c r="Q1460" t="s">
        <v>95</v>
      </c>
      <c r="Z1460" t="s">
        <v>7298</v>
      </c>
      <c r="AB1460" t="s">
        <v>97</v>
      </c>
      <c r="AC1460" t="s">
        <v>7298</v>
      </c>
      <c r="AD1460" t="s">
        <v>5174</v>
      </c>
      <c r="AE1460" t="s">
        <v>8368</v>
      </c>
      <c r="AI1460" t="s">
        <v>8369</v>
      </c>
      <c r="AJ1460" t="s">
        <v>8369</v>
      </c>
      <c r="AK1460" t="s">
        <v>8369</v>
      </c>
      <c r="AL1460" t="s">
        <v>8370</v>
      </c>
      <c r="AN1460" t="s">
        <v>1485</v>
      </c>
      <c r="AO1460" t="s">
        <v>1486</v>
      </c>
      <c r="AV1460" t="s">
        <v>8371</v>
      </c>
      <c r="AW1460" t="s">
        <v>8372</v>
      </c>
      <c r="AX1460">
        <v>87</v>
      </c>
      <c r="AY1460" t="s">
        <v>8373</v>
      </c>
      <c r="AZ1460" t="s">
        <v>8374</v>
      </c>
      <c r="BA1460" t="s">
        <v>6145</v>
      </c>
      <c r="BB1460" t="s">
        <v>6146</v>
      </c>
      <c r="BC1460" t="s">
        <v>8375</v>
      </c>
      <c r="BJ1460" t="s">
        <v>1813</v>
      </c>
      <c r="BO1460" t="s">
        <v>110</v>
      </c>
      <c r="BP1460" t="s">
        <v>111</v>
      </c>
      <c r="BQ1460" t="s">
        <v>112</v>
      </c>
      <c r="BR1460" t="s">
        <v>1544</v>
      </c>
      <c r="BS1460" t="s">
        <v>6147</v>
      </c>
      <c r="BT1460" t="s">
        <v>1815</v>
      </c>
      <c r="BU1460" t="s">
        <v>116</v>
      </c>
      <c r="BV1460" t="s">
        <v>274</v>
      </c>
      <c r="CF1460">
        <v>6</v>
      </c>
      <c r="CG1460">
        <v>1</v>
      </c>
      <c r="CH1460" t="s">
        <v>4763</v>
      </c>
    </row>
    <row r="1461" spans="1:86" x14ac:dyDescent="0.25">
      <c r="A1461">
        <v>1458</v>
      </c>
      <c r="B1461" t="s">
        <v>86</v>
      </c>
      <c r="C1461" t="s">
        <v>87</v>
      </c>
      <c r="D1461" t="s">
        <v>8376</v>
      </c>
      <c r="E1461" t="s">
        <v>1476</v>
      </c>
      <c r="F1461" t="s">
        <v>219</v>
      </c>
      <c r="H1461" t="s">
        <v>220</v>
      </c>
      <c r="I1461" t="s">
        <v>221</v>
      </c>
      <c r="J1461" t="s">
        <v>93</v>
      </c>
      <c r="P1461" t="s">
        <v>143</v>
      </c>
      <c r="Q1461" t="s">
        <v>95</v>
      </c>
      <c r="Z1461" t="s">
        <v>8377</v>
      </c>
      <c r="AB1461" t="s">
        <v>97</v>
      </c>
      <c r="AC1461" t="s">
        <v>8377</v>
      </c>
      <c r="AD1461" t="s">
        <v>5462</v>
      </c>
      <c r="AE1461" t="s">
        <v>5463</v>
      </c>
      <c r="AI1461" t="s">
        <v>1035</v>
      </c>
      <c r="AJ1461" t="s">
        <v>1035</v>
      </c>
      <c r="AK1461" t="s">
        <v>1035</v>
      </c>
      <c r="AL1461" t="s">
        <v>7326</v>
      </c>
      <c r="AN1461" t="s">
        <v>1485</v>
      </c>
      <c r="AO1461" t="s">
        <v>1486</v>
      </c>
      <c r="AV1461" t="s">
        <v>8378</v>
      </c>
      <c r="AW1461" t="s">
        <v>8379</v>
      </c>
      <c r="AX1461">
        <v>63</v>
      </c>
      <c r="AY1461" t="s">
        <v>8380</v>
      </c>
      <c r="AZ1461" t="s">
        <v>8381</v>
      </c>
      <c r="BA1461" t="s">
        <v>1694</v>
      </c>
      <c r="BB1461" t="s">
        <v>1695</v>
      </c>
      <c r="BC1461" t="s">
        <v>4470</v>
      </c>
      <c r="BJ1461" t="s">
        <v>4471</v>
      </c>
      <c r="BO1461" t="s">
        <v>110</v>
      </c>
      <c r="BP1461" t="s">
        <v>111</v>
      </c>
      <c r="BQ1461" t="s">
        <v>112</v>
      </c>
      <c r="BR1461" t="s">
        <v>239</v>
      </c>
      <c r="BS1461" t="s">
        <v>4472</v>
      </c>
      <c r="BT1461" t="s">
        <v>241</v>
      </c>
      <c r="BU1461" t="s">
        <v>116</v>
      </c>
      <c r="BV1461" t="s">
        <v>1547</v>
      </c>
      <c r="CF1461">
        <v>6</v>
      </c>
      <c r="CG1461">
        <v>1</v>
      </c>
      <c r="CH1461" t="s">
        <v>4763</v>
      </c>
    </row>
    <row r="1462" spans="1:86" x14ac:dyDescent="0.25">
      <c r="A1462">
        <v>1459</v>
      </c>
      <c r="B1462" t="s">
        <v>86</v>
      </c>
      <c r="C1462" t="s">
        <v>87</v>
      </c>
      <c r="D1462" t="s">
        <v>8382</v>
      </c>
      <c r="E1462" t="s">
        <v>1476</v>
      </c>
      <c r="F1462" t="s">
        <v>219</v>
      </c>
      <c r="H1462" t="s">
        <v>220</v>
      </c>
      <c r="I1462" t="s">
        <v>221</v>
      </c>
      <c r="J1462" t="s">
        <v>93</v>
      </c>
      <c r="P1462" t="s">
        <v>143</v>
      </c>
      <c r="Q1462" t="s">
        <v>95</v>
      </c>
      <c r="Z1462" t="s">
        <v>6013</v>
      </c>
      <c r="AB1462" t="s">
        <v>97</v>
      </c>
      <c r="AC1462" t="s">
        <v>6013</v>
      </c>
      <c r="AD1462" t="s">
        <v>5462</v>
      </c>
      <c r="AE1462" t="s">
        <v>8383</v>
      </c>
      <c r="AI1462" t="s">
        <v>8384</v>
      </c>
      <c r="AJ1462" t="s">
        <v>8384</v>
      </c>
      <c r="AK1462" t="s">
        <v>8384</v>
      </c>
      <c r="AL1462" t="s">
        <v>8385</v>
      </c>
      <c r="AN1462" t="s">
        <v>1485</v>
      </c>
      <c r="AO1462" t="s">
        <v>1486</v>
      </c>
      <c r="AV1462" t="s">
        <v>8386</v>
      </c>
      <c r="AW1462" t="s">
        <v>8387</v>
      </c>
      <c r="AX1462">
        <v>94</v>
      </c>
      <c r="AY1462" t="s">
        <v>8388</v>
      </c>
      <c r="AZ1462" t="s">
        <v>8389</v>
      </c>
      <c r="BA1462" t="s">
        <v>5508</v>
      </c>
      <c r="BB1462" t="s">
        <v>3222</v>
      </c>
      <c r="BC1462" t="s">
        <v>8390</v>
      </c>
      <c r="BO1462" t="s">
        <v>110</v>
      </c>
      <c r="BP1462" t="s">
        <v>111</v>
      </c>
      <c r="BQ1462" t="s">
        <v>112</v>
      </c>
      <c r="BR1462" t="s">
        <v>1457</v>
      </c>
      <c r="BS1462" t="s">
        <v>1458</v>
      </c>
      <c r="BT1462" t="s">
        <v>136</v>
      </c>
      <c r="BU1462" t="s">
        <v>116</v>
      </c>
      <c r="BV1462" t="s">
        <v>1547</v>
      </c>
      <c r="CF1462">
        <v>6</v>
      </c>
      <c r="CG1462">
        <v>1</v>
      </c>
      <c r="CH1462" t="s">
        <v>4763</v>
      </c>
    </row>
    <row r="1463" spans="1:86" x14ac:dyDescent="0.25">
      <c r="A1463">
        <v>1460</v>
      </c>
      <c r="B1463" t="s">
        <v>86</v>
      </c>
      <c r="C1463" t="s">
        <v>87</v>
      </c>
      <c r="D1463" t="s">
        <v>8391</v>
      </c>
      <c r="E1463" t="s">
        <v>1476</v>
      </c>
      <c r="F1463" t="s">
        <v>219</v>
      </c>
      <c r="H1463" t="s">
        <v>220</v>
      </c>
      <c r="I1463" t="s">
        <v>221</v>
      </c>
      <c r="J1463" t="s">
        <v>93</v>
      </c>
      <c r="P1463" t="s">
        <v>143</v>
      </c>
      <c r="Q1463" t="s">
        <v>95</v>
      </c>
      <c r="Z1463" t="s">
        <v>7757</v>
      </c>
      <c r="AB1463" t="s">
        <v>97</v>
      </c>
      <c r="AC1463" t="s">
        <v>7757</v>
      </c>
      <c r="AD1463" t="s">
        <v>2212</v>
      </c>
      <c r="AE1463" t="s">
        <v>8392</v>
      </c>
      <c r="AI1463" t="s">
        <v>8393</v>
      </c>
      <c r="AJ1463" t="s">
        <v>8393</v>
      </c>
      <c r="AK1463" t="s">
        <v>8393</v>
      </c>
      <c r="AL1463" t="s">
        <v>8394</v>
      </c>
      <c r="AN1463" t="s">
        <v>1485</v>
      </c>
      <c r="AO1463" t="s">
        <v>1486</v>
      </c>
      <c r="AV1463" t="s">
        <v>1114</v>
      </c>
      <c r="AW1463" t="s">
        <v>1114</v>
      </c>
      <c r="AX1463">
        <v>61</v>
      </c>
      <c r="AY1463" t="s">
        <v>8395</v>
      </c>
      <c r="AZ1463" t="s">
        <v>8396</v>
      </c>
      <c r="BA1463" t="s">
        <v>313</v>
      </c>
      <c r="BB1463" t="s">
        <v>472</v>
      </c>
      <c r="BG1463" t="s">
        <v>315</v>
      </c>
      <c r="BJ1463" t="s">
        <v>316</v>
      </c>
      <c r="BM1463" t="s">
        <v>473</v>
      </c>
      <c r="BN1463" t="s">
        <v>474</v>
      </c>
      <c r="BO1463" t="s">
        <v>110</v>
      </c>
      <c r="BP1463" t="s">
        <v>111</v>
      </c>
      <c r="BQ1463" t="s">
        <v>112</v>
      </c>
      <c r="BR1463" t="s">
        <v>319</v>
      </c>
      <c r="BS1463" t="s">
        <v>320</v>
      </c>
      <c r="BT1463" t="s">
        <v>321</v>
      </c>
      <c r="BU1463" t="s">
        <v>116</v>
      </c>
      <c r="CF1463">
        <v>6</v>
      </c>
      <c r="CG1463">
        <v>3</v>
      </c>
      <c r="CH1463" t="s">
        <v>4763</v>
      </c>
    </row>
    <row r="1464" spans="1:86" x14ac:dyDescent="0.25">
      <c r="A1464">
        <v>1461</v>
      </c>
      <c r="B1464" t="s">
        <v>86</v>
      </c>
      <c r="C1464" t="s">
        <v>87</v>
      </c>
      <c r="D1464" t="s">
        <v>8397</v>
      </c>
      <c r="E1464" t="s">
        <v>1476</v>
      </c>
      <c r="F1464" t="s">
        <v>219</v>
      </c>
      <c r="H1464" t="s">
        <v>220</v>
      </c>
      <c r="I1464" t="s">
        <v>221</v>
      </c>
      <c r="J1464" t="s">
        <v>93</v>
      </c>
      <c r="P1464" t="s">
        <v>143</v>
      </c>
      <c r="Q1464" t="s">
        <v>95</v>
      </c>
      <c r="Z1464" t="s">
        <v>8398</v>
      </c>
      <c r="AB1464" t="s">
        <v>97</v>
      </c>
      <c r="AC1464" t="s">
        <v>8398</v>
      </c>
      <c r="AD1464" t="s">
        <v>894</v>
      </c>
      <c r="AE1464" t="s">
        <v>8399</v>
      </c>
      <c r="AI1464" t="s">
        <v>8400</v>
      </c>
      <c r="AJ1464" t="s">
        <v>8400</v>
      </c>
      <c r="AK1464" t="s">
        <v>8400</v>
      </c>
      <c r="AL1464" t="s">
        <v>8401</v>
      </c>
      <c r="AN1464" t="s">
        <v>1485</v>
      </c>
      <c r="AO1464" t="s">
        <v>1486</v>
      </c>
      <c r="AV1464" t="s">
        <v>8402</v>
      </c>
      <c r="AW1464" t="s">
        <v>8403</v>
      </c>
      <c r="AX1464">
        <v>78</v>
      </c>
      <c r="AY1464" t="s">
        <v>8404</v>
      </c>
      <c r="AZ1464" t="s">
        <v>8405</v>
      </c>
      <c r="BA1464" t="s">
        <v>1780</v>
      </c>
      <c r="BB1464" t="s">
        <v>1781</v>
      </c>
      <c r="BC1464" t="s">
        <v>8406</v>
      </c>
      <c r="BF1464" t="s">
        <v>2030</v>
      </c>
      <c r="BM1464" t="s">
        <v>2031</v>
      </c>
      <c r="BN1464" t="s">
        <v>2032</v>
      </c>
      <c r="BO1464" t="s">
        <v>110</v>
      </c>
      <c r="BP1464" t="s">
        <v>111</v>
      </c>
      <c r="BQ1464" t="s">
        <v>112</v>
      </c>
      <c r="BR1464" t="s">
        <v>239</v>
      </c>
      <c r="BS1464" t="s">
        <v>2434</v>
      </c>
      <c r="BT1464" t="s">
        <v>254</v>
      </c>
      <c r="BU1464" t="s">
        <v>116</v>
      </c>
      <c r="BV1464" t="s">
        <v>242</v>
      </c>
      <c r="CF1464">
        <v>6</v>
      </c>
      <c r="CG1464">
        <v>1</v>
      </c>
      <c r="CH1464" t="s">
        <v>4763</v>
      </c>
    </row>
    <row r="1465" spans="1:86" x14ac:dyDescent="0.25">
      <c r="A1465">
        <v>1462</v>
      </c>
      <c r="B1465" t="s">
        <v>86</v>
      </c>
      <c r="C1465" t="s">
        <v>87</v>
      </c>
      <c r="D1465" t="s">
        <v>8407</v>
      </c>
      <c r="E1465" t="s">
        <v>1476</v>
      </c>
      <c r="F1465" t="s">
        <v>219</v>
      </c>
      <c r="H1465" t="s">
        <v>220</v>
      </c>
      <c r="I1465" t="s">
        <v>221</v>
      </c>
      <c r="J1465" t="s">
        <v>93</v>
      </c>
      <c r="P1465" t="s">
        <v>143</v>
      </c>
      <c r="Q1465" t="s">
        <v>95</v>
      </c>
      <c r="Z1465" t="s">
        <v>7512</v>
      </c>
      <c r="AB1465" t="s">
        <v>97</v>
      </c>
      <c r="AC1465" t="s">
        <v>7512</v>
      </c>
      <c r="AD1465" t="s">
        <v>5803</v>
      </c>
      <c r="AE1465" t="s">
        <v>8408</v>
      </c>
      <c r="AI1465" t="s">
        <v>8409</v>
      </c>
      <c r="AJ1465" t="s">
        <v>8409</v>
      </c>
      <c r="AK1465" t="s">
        <v>8409</v>
      </c>
      <c r="AL1465" t="s">
        <v>8410</v>
      </c>
      <c r="AN1465" t="s">
        <v>1485</v>
      </c>
      <c r="AO1465" t="s">
        <v>1486</v>
      </c>
      <c r="AV1465" t="s">
        <v>8411</v>
      </c>
      <c r="AW1465" t="s">
        <v>8412</v>
      </c>
      <c r="AX1465">
        <v>61</v>
      </c>
      <c r="AY1465" t="s">
        <v>8413</v>
      </c>
      <c r="AZ1465" t="s">
        <v>8414</v>
      </c>
      <c r="BA1465" t="s">
        <v>1587</v>
      </c>
      <c r="BB1465" t="s">
        <v>1588</v>
      </c>
      <c r="BC1465" t="s">
        <v>1752</v>
      </c>
      <c r="BJ1465" t="s">
        <v>1125</v>
      </c>
      <c r="BO1465" t="s">
        <v>110</v>
      </c>
      <c r="BP1465" t="s">
        <v>111</v>
      </c>
      <c r="BQ1465" t="s">
        <v>112</v>
      </c>
      <c r="BR1465" t="s">
        <v>239</v>
      </c>
      <c r="BS1465" t="s">
        <v>1126</v>
      </c>
      <c r="BT1465" t="s">
        <v>254</v>
      </c>
      <c r="BU1465" t="s">
        <v>116</v>
      </c>
      <c r="CF1465">
        <v>6</v>
      </c>
      <c r="CG1465">
        <v>1</v>
      </c>
      <c r="CH1465" t="s">
        <v>4763</v>
      </c>
    </row>
    <row r="1466" spans="1:86" x14ac:dyDescent="0.25">
      <c r="A1466">
        <v>1463</v>
      </c>
      <c r="B1466" t="s">
        <v>86</v>
      </c>
      <c r="C1466" t="s">
        <v>87</v>
      </c>
      <c r="D1466" t="s">
        <v>8415</v>
      </c>
      <c r="E1466" t="s">
        <v>1476</v>
      </c>
      <c r="F1466" t="s">
        <v>219</v>
      </c>
      <c r="H1466" t="s">
        <v>220</v>
      </c>
      <c r="I1466" t="s">
        <v>221</v>
      </c>
      <c r="J1466" t="s">
        <v>93</v>
      </c>
      <c r="P1466" t="s">
        <v>143</v>
      </c>
      <c r="Q1466" t="s">
        <v>95</v>
      </c>
      <c r="Z1466" t="s">
        <v>6566</v>
      </c>
      <c r="AB1466" t="s">
        <v>97</v>
      </c>
      <c r="AC1466" t="s">
        <v>6566</v>
      </c>
      <c r="AD1466" t="s">
        <v>412</v>
      </c>
      <c r="AE1466" t="s">
        <v>8416</v>
      </c>
      <c r="AI1466" t="s">
        <v>8417</v>
      </c>
      <c r="AJ1466" t="s">
        <v>8417</v>
      </c>
      <c r="AK1466" t="s">
        <v>8417</v>
      </c>
      <c r="AL1466" t="s">
        <v>8418</v>
      </c>
      <c r="AN1466" t="s">
        <v>1485</v>
      </c>
      <c r="AO1466" t="s">
        <v>1486</v>
      </c>
      <c r="AV1466" t="s">
        <v>8419</v>
      </c>
      <c r="AW1466" t="s">
        <v>8420</v>
      </c>
      <c r="AX1466">
        <v>77</v>
      </c>
      <c r="AY1466" t="s">
        <v>8421</v>
      </c>
      <c r="AZ1466" t="s">
        <v>8422</v>
      </c>
      <c r="BA1466" t="s">
        <v>1123</v>
      </c>
      <c r="BB1466" t="s">
        <v>1124</v>
      </c>
      <c r="BC1466" t="s">
        <v>1680</v>
      </c>
      <c r="BO1466" t="s">
        <v>110</v>
      </c>
      <c r="BP1466" t="s">
        <v>111</v>
      </c>
      <c r="BQ1466" t="s">
        <v>112</v>
      </c>
      <c r="BR1466" t="s">
        <v>239</v>
      </c>
      <c r="BS1466" t="s">
        <v>1126</v>
      </c>
      <c r="BT1466" t="s">
        <v>254</v>
      </c>
      <c r="BU1466" t="s">
        <v>116</v>
      </c>
      <c r="BV1466" t="s">
        <v>2046</v>
      </c>
      <c r="CF1466">
        <v>6</v>
      </c>
      <c r="CG1466">
        <v>1</v>
      </c>
      <c r="CH1466" t="s">
        <v>4763</v>
      </c>
    </row>
    <row r="1467" spans="1:86" x14ac:dyDescent="0.25">
      <c r="A1467">
        <v>1464</v>
      </c>
      <c r="B1467" t="s">
        <v>86</v>
      </c>
      <c r="C1467" t="s">
        <v>87</v>
      </c>
      <c r="D1467" t="s">
        <v>8423</v>
      </c>
      <c r="E1467" t="s">
        <v>1476</v>
      </c>
      <c r="F1467" t="s">
        <v>219</v>
      </c>
      <c r="H1467" t="s">
        <v>220</v>
      </c>
      <c r="I1467" t="s">
        <v>221</v>
      </c>
      <c r="J1467" t="s">
        <v>93</v>
      </c>
      <c r="P1467" t="s">
        <v>143</v>
      </c>
      <c r="Q1467" t="s">
        <v>95</v>
      </c>
      <c r="Z1467" t="s">
        <v>2242</v>
      </c>
      <c r="AB1467" t="s">
        <v>97</v>
      </c>
      <c r="AC1467" t="s">
        <v>2242</v>
      </c>
      <c r="AD1467" t="s">
        <v>412</v>
      </c>
      <c r="AE1467" t="s">
        <v>8424</v>
      </c>
      <c r="AI1467" t="s">
        <v>8425</v>
      </c>
      <c r="AJ1467" t="s">
        <v>8425</v>
      </c>
      <c r="AK1467" t="s">
        <v>8425</v>
      </c>
      <c r="AL1467" t="s">
        <v>8426</v>
      </c>
      <c r="AN1467" t="s">
        <v>1485</v>
      </c>
      <c r="AO1467" t="s">
        <v>1486</v>
      </c>
      <c r="AV1467" t="s">
        <v>8427</v>
      </c>
      <c r="AW1467" t="s">
        <v>8428</v>
      </c>
      <c r="AX1467">
        <v>68</v>
      </c>
      <c r="AY1467" t="s">
        <v>8429</v>
      </c>
      <c r="AZ1467" t="s">
        <v>8430</v>
      </c>
      <c r="BA1467" t="s">
        <v>2079</v>
      </c>
      <c r="BB1467" t="s">
        <v>2080</v>
      </c>
      <c r="BC1467" t="s">
        <v>2486</v>
      </c>
      <c r="BO1467" t="s">
        <v>110</v>
      </c>
      <c r="BP1467" t="s">
        <v>111</v>
      </c>
      <c r="BQ1467" t="s">
        <v>112</v>
      </c>
      <c r="BR1467" t="s">
        <v>354</v>
      </c>
      <c r="BS1467" t="s">
        <v>2081</v>
      </c>
      <c r="BT1467" t="s">
        <v>207</v>
      </c>
      <c r="BU1467" t="s">
        <v>116</v>
      </c>
      <c r="CF1467">
        <v>6</v>
      </c>
      <c r="CG1467">
        <v>1</v>
      </c>
      <c r="CH1467" t="s">
        <v>4763</v>
      </c>
    </row>
    <row r="1468" spans="1:86" x14ac:dyDescent="0.25">
      <c r="A1468">
        <v>1465</v>
      </c>
      <c r="B1468" t="s">
        <v>86</v>
      </c>
      <c r="C1468" t="s">
        <v>87</v>
      </c>
      <c r="D1468" t="s">
        <v>8431</v>
      </c>
      <c r="E1468" t="s">
        <v>1476</v>
      </c>
      <c r="F1468" t="s">
        <v>219</v>
      </c>
      <c r="H1468" t="s">
        <v>220</v>
      </c>
      <c r="I1468" t="s">
        <v>221</v>
      </c>
      <c r="J1468" t="s">
        <v>93</v>
      </c>
      <c r="P1468" t="s">
        <v>143</v>
      </c>
      <c r="Q1468" t="s">
        <v>95</v>
      </c>
      <c r="Z1468" t="s">
        <v>945</v>
      </c>
      <c r="AB1468" t="s">
        <v>97</v>
      </c>
      <c r="AC1468" t="s">
        <v>945</v>
      </c>
      <c r="AD1468" t="s">
        <v>1582</v>
      </c>
      <c r="AE1468" t="s">
        <v>8432</v>
      </c>
      <c r="AI1468" t="s">
        <v>8433</v>
      </c>
      <c r="AJ1468" t="s">
        <v>8433</v>
      </c>
      <c r="AK1468" t="s">
        <v>8433</v>
      </c>
      <c r="AL1468" t="s">
        <v>8434</v>
      </c>
      <c r="AN1468" t="s">
        <v>1485</v>
      </c>
      <c r="AO1468" t="s">
        <v>1486</v>
      </c>
      <c r="AV1468" t="s">
        <v>8435</v>
      </c>
      <c r="AW1468" t="s">
        <v>8436</v>
      </c>
      <c r="AX1468">
        <v>98</v>
      </c>
      <c r="AY1468" t="s">
        <v>8437</v>
      </c>
      <c r="AZ1468" t="s">
        <v>8438</v>
      </c>
      <c r="BA1468" t="s">
        <v>1072</v>
      </c>
      <c r="BB1468" t="s">
        <v>3183</v>
      </c>
      <c r="BC1468" t="s">
        <v>8439</v>
      </c>
      <c r="BJ1468" t="s">
        <v>3184</v>
      </c>
      <c r="BO1468" t="s">
        <v>110</v>
      </c>
      <c r="BP1468" t="s">
        <v>111</v>
      </c>
      <c r="BQ1468" t="s">
        <v>112</v>
      </c>
      <c r="BR1468" t="s">
        <v>3185</v>
      </c>
      <c r="BS1468" t="s">
        <v>3186</v>
      </c>
      <c r="BT1468" t="s">
        <v>1075</v>
      </c>
      <c r="BU1468" t="s">
        <v>116</v>
      </c>
      <c r="BV1468" t="s">
        <v>274</v>
      </c>
      <c r="CF1468">
        <v>6</v>
      </c>
      <c r="CG1468">
        <v>1</v>
      </c>
      <c r="CH1468" t="s">
        <v>4763</v>
      </c>
    </row>
    <row r="1469" spans="1:86" x14ac:dyDescent="0.25">
      <c r="A1469">
        <v>1466</v>
      </c>
      <c r="B1469" t="s">
        <v>86</v>
      </c>
      <c r="C1469" t="s">
        <v>87</v>
      </c>
      <c r="D1469" t="s">
        <v>8440</v>
      </c>
      <c r="E1469" t="s">
        <v>1476</v>
      </c>
      <c r="F1469" t="s">
        <v>219</v>
      </c>
      <c r="H1469" t="s">
        <v>220</v>
      </c>
      <c r="I1469" t="s">
        <v>221</v>
      </c>
      <c r="J1469" t="s">
        <v>93</v>
      </c>
      <c r="P1469" t="s">
        <v>143</v>
      </c>
      <c r="Q1469" t="s">
        <v>95</v>
      </c>
      <c r="Z1469" t="s">
        <v>4925</v>
      </c>
      <c r="AB1469" t="s">
        <v>97</v>
      </c>
      <c r="AC1469" t="s">
        <v>4925</v>
      </c>
      <c r="AD1469" t="s">
        <v>1590</v>
      </c>
      <c r="AE1469" t="s">
        <v>3625</v>
      </c>
      <c r="AI1469" t="s">
        <v>8441</v>
      </c>
      <c r="AJ1469" t="s">
        <v>8441</v>
      </c>
      <c r="AK1469" t="s">
        <v>8441</v>
      </c>
      <c r="AL1469" t="s">
        <v>8442</v>
      </c>
      <c r="AN1469" t="s">
        <v>1485</v>
      </c>
      <c r="AO1469" t="s">
        <v>1486</v>
      </c>
      <c r="AV1469" t="s">
        <v>8443</v>
      </c>
      <c r="AW1469" t="s">
        <v>8444</v>
      </c>
      <c r="AX1469">
        <v>94</v>
      </c>
      <c r="AY1469" t="s">
        <v>1806</v>
      </c>
      <c r="AZ1469" t="s">
        <v>1807</v>
      </c>
      <c r="BA1469" t="s">
        <v>1808</v>
      </c>
      <c r="BB1469" t="s">
        <v>1809</v>
      </c>
      <c r="BC1469" t="s">
        <v>1810</v>
      </c>
      <c r="BH1469" t="s">
        <v>1811</v>
      </c>
      <c r="BI1469" t="s">
        <v>1812</v>
      </c>
      <c r="BJ1469" t="s">
        <v>1813</v>
      </c>
      <c r="BO1469" t="s">
        <v>110</v>
      </c>
      <c r="BP1469" t="s">
        <v>111</v>
      </c>
      <c r="BQ1469" t="s">
        <v>112</v>
      </c>
      <c r="BR1469" t="s">
        <v>1378</v>
      </c>
      <c r="BS1469" t="s">
        <v>1814</v>
      </c>
      <c r="BT1469" t="s">
        <v>1815</v>
      </c>
      <c r="BU1469" t="s">
        <v>116</v>
      </c>
      <c r="BV1469" t="s">
        <v>137</v>
      </c>
      <c r="CF1469">
        <v>5</v>
      </c>
      <c r="CG1469">
        <v>1</v>
      </c>
      <c r="CH1469" t="s">
        <v>4763</v>
      </c>
    </row>
    <row r="1470" spans="1:86" x14ac:dyDescent="0.25">
      <c r="A1470">
        <v>1467</v>
      </c>
      <c r="B1470" t="s">
        <v>86</v>
      </c>
      <c r="C1470" t="s">
        <v>87</v>
      </c>
      <c r="D1470" t="s">
        <v>8445</v>
      </c>
      <c r="E1470" t="s">
        <v>1476</v>
      </c>
      <c r="F1470" t="s">
        <v>219</v>
      </c>
      <c r="H1470" t="s">
        <v>220</v>
      </c>
      <c r="I1470" t="s">
        <v>221</v>
      </c>
      <c r="J1470" t="s">
        <v>93</v>
      </c>
      <c r="P1470" t="s">
        <v>143</v>
      </c>
      <c r="Q1470" t="s">
        <v>95</v>
      </c>
      <c r="Z1470" t="s">
        <v>3526</v>
      </c>
      <c r="AB1470" t="s">
        <v>97</v>
      </c>
      <c r="AC1470" t="s">
        <v>3526</v>
      </c>
      <c r="AD1470" t="s">
        <v>1949</v>
      </c>
      <c r="AE1470" t="s">
        <v>8446</v>
      </c>
      <c r="AI1470" t="s">
        <v>1035</v>
      </c>
      <c r="AJ1470" t="s">
        <v>1035</v>
      </c>
      <c r="AK1470" t="s">
        <v>1035</v>
      </c>
      <c r="AL1470" t="s">
        <v>8447</v>
      </c>
      <c r="AN1470" t="s">
        <v>1485</v>
      </c>
      <c r="AO1470" t="s">
        <v>1486</v>
      </c>
      <c r="AV1470" t="s">
        <v>8448</v>
      </c>
      <c r="AW1470" t="s">
        <v>8449</v>
      </c>
      <c r="AX1470">
        <v>62</v>
      </c>
      <c r="AY1470" t="s">
        <v>3522</v>
      </c>
      <c r="AZ1470" t="s">
        <v>3523</v>
      </c>
      <c r="BA1470" t="s">
        <v>2266</v>
      </c>
      <c r="BB1470" t="s">
        <v>1781</v>
      </c>
      <c r="BC1470" t="s">
        <v>3524</v>
      </c>
      <c r="BF1470" t="s">
        <v>2030</v>
      </c>
      <c r="BM1470" t="s">
        <v>2031</v>
      </c>
      <c r="BN1470" t="s">
        <v>2032</v>
      </c>
      <c r="BO1470" t="s">
        <v>110</v>
      </c>
      <c r="BP1470" t="s">
        <v>111</v>
      </c>
      <c r="BQ1470" t="s">
        <v>112</v>
      </c>
      <c r="BR1470" t="s">
        <v>239</v>
      </c>
      <c r="BS1470" t="s">
        <v>1784</v>
      </c>
      <c r="BT1470" t="s">
        <v>625</v>
      </c>
      <c r="BU1470" t="s">
        <v>116</v>
      </c>
      <c r="BV1470" t="s">
        <v>137</v>
      </c>
      <c r="CF1470">
        <v>6</v>
      </c>
      <c r="CG1470">
        <v>1</v>
      </c>
      <c r="CH1470" t="s">
        <v>4763</v>
      </c>
    </row>
    <row r="1471" spans="1:86" x14ac:dyDescent="0.25">
      <c r="A1471">
        <v>1468</v>
      </c>
      <c r="B1471" t="s">
        <v>86</v>
      </c>
      <c r="C1471" t="s">
        <v>87</v>
      </c>
      <c r="D1471" t="s">
        <v>8450</v>
      </c>
      <c r="E1471" t="s">
        <v>1476</v>
      </c>
      <c r="F1471" t="s">
        <v>219</v>
      </c>
      <c r="H1471" t="s">
        <v>220</v>
      </c>
      <c r="I1471" t="s">
        <v>221</v>
      </c>
      <c r="J1471" t="s">
        <v>93</v>
      </c>
      <c r="P1471" t="s">
        <v>143</v>
      </c>
      <c r="Q1471" t="s">
        <v>95</v>
      </c>
      <c r="Z1471" t="s">
        <v>8451</v>
      </c>
      <c r="AB1471" t="s">
        <v>97</v>
      </c>
      <c r="AC1471" t="s">
        <v>8451</v>
      </c>
      <c r="AD1471" t="s">
        <v>946</v>
      </c>
      <c r="AE1471" t="s">
        <v>8452</v>
      </c>
      <c r="AI1471" t="s">
        <v>8453</v>
      </c>
      <c r="AJ1471" t="s">
        <v>8453</v>
      </c>
      <c r="AK1471" t="s">
        <v>8453</v>
      </c>
      <c r="AL1471" t="s">
        <v>8434</v>
      </c>
      <c r="AN1471" t="s">
        <v>1485</v>
      </c>
      <c r="AO1471" t="s">
        <v>1486</v>
      </c>
      <c r="AV1471" t="s">
        <v>8454</v>
      </c>
      <c r="AW1471" t="s">
        <v>8455</v>
      </c>
      <c r="AX1471">
        <v>97</v>
      </c>
      <c r="AY1471" t="s">
        <v>8456</v>
      </c>
      <c r="AZ1471" t="s">
        <v>8457</v>
      </c>
      <c r="BA1471" t="s">
        <v>1072</v>
      </c>
      <c r="BB1471" t="s">
        <v>1073</v>
      </c>
      <c r="BC1471" t="s">
        <v>8458</v>
      </c>
      <c r="BO1471" t="s">
        <v>110</v>
      </c>
      <c r="BP1471" t="s">
        <v>111</v>
      </c>
      <c r="BQ1471" t="s">
        <v>112</v>
      </c>
      <c r="BR1471" t="s">
        <v>810</v>
      </c>
      <c r="BS1471" t="s">
        <v>1074</v>
      </c>
      <c r="BT1471" t="s">
        <v>1075</v>
      </c>
      <c r="BU1471" t="s">
        <v>116</v>
      </c>
      <c r="CF1471">
        <v>6</v>
      </c>
      <c r="CG1471">
        <v>1</v>
      </c>
      <c r="CH1471" t="s">
        <v>4763</v>
      </c>
    </row>
    <row r="1472" spans="1:86" x14ac:dyDescent="0.25">
      <c r="A1472">
        <v>1469</v>
      </c>
      <c r="B1472" t="s">
        <v>86</v>
      </c>
      <c r="C1472" t="s">
        <v>87</v>
      </c>
      <c r="D1472" t="s">
        <v>8459</v>
      </c>
      <c r="E1472" t="s">
        <v>1476</v>
      </c>
      <c r="F1472" t="s">
        <v>219</v>
      </c>
      <c r="H1472" t="s">
        <v>220</v>
      </c>
      <c r="I1472" t="s">
        <v>221</v>
      </c>
      <c r="J1472" t="s">
        <v>93</v>
      </c>
      <c r="P1472" t="s">
        <v>143</v>
      </c>
      <c r="Q1472" t="s">
        <v>95</v>
      </c>
      <c r="Z1472" t="s">
        <v>5556</v>
      </c>
      <c r="AB1472" t="s">
        <v>97</v>
      </c>
      <c r="AC1472" t="s">
        <v>5556</v>
      </c>
      <c r="AD1472" t="s">
        <v>412</v>
      </c>
      <c r="AE1472" t="s">
        <v>8460</v>
      </c>
      <c r="AI1472" t="s">
        <v>6048</v>
      </c>
      <c r="AJ1472" t="s">
        <v>6048</v>
      </c>
      <c r="AK1472" t="s">
        <v>6048</v>
      </c>
      <c r="AL1472" t="s">
        <v>6049</v>
      </c>
      <c r="AN1472" t="s">
        <v>1485</v>
      </c>
      <c r="AO1472" t="s">
        <v>1486</v>
      </c>
      <c r="AV1472" t="s">
        <v>8461</v>
      </c>
      <c r="AW1472" t="s">
        <v>8462</v>
      </c>
      <c r="AX1472">
        <v>84</v>
      </c>
      <c r="AY1472" t="s">
        <v>8463</v>
      </c>
      <c r="AZ1472" t="s">
        <v>8464</v>
      </c>
      <c r="BA1472" t="s">
        <v>2140</v>
      </c>
      <c r="BB1472" t="s">
        <v>2583</v>
      </c>
      <c r="BG1472" t="s">
        <v>8465</v>
      </c>
      <c r="BO1472" t="s">
        <v>110</v>
      </c>
      <c r="BP1472" t="s">
        <v>111</v>
      </c>
      <c r="BQ1472" t="s">
        <v>112</v>
      </c>
      <c r="BR1472" t="s">
        <v>1149</v>
      </c>
      <c r="BS1472" t="s">
        <v>1958</v>
      </c>
      <c r="BT1472" t="s">
        <v>254</v>
      </c>
      <c r="BU1472" t="s">
        <v>116</v>
      </c>
      <c r="BV1472" t="s">
        <v>2161</v>
      </c>
      <c r="CF1472">
        <v>6</v>
      </c>
      <c r="CG1472">
        <v>3</v>
      </c>
      <c r="CH1472" t="s">
        <v>4763</v>
      </c>
    </row>
    <row r="1473" spans="1:86" x14ac:dyDescent="0.25">
      <c r="A1473">
        <v>1470</v>
      </c>
      <c r="B1473" t="s">
        <v>86</v>
      </c>
      <c r="C1473" t="s">
        <v>87</v>
      </c>
      <c r="D1473" t="s">
        <v>8466</v>
      </c>
      <c r="E1473" t="s">
        <v>1476</v>
      </c>
      <c r="F1473" t="s">
        <v>219</v>
      </c>
      <c r="H1473" t="s">
        <v>220</v>
      </c>
      <c r="I1473" t="s">
        <v>221</v>
      </c>
      <c r="J1473" t="s">
        <v>93</v>
      </c>
      <c r="P1473" t="s">
        <v>143</v>
      </c>
      <c r="Q1473" t="s">
        <v>95</v>
      </c>
      <c r="Z1473" t="s">
        <v>1675</v>
      </c>
      <c r="AB1473" t="s">
        <v>97</v>
      </c>
      <c r="AC1473" t="s">
        <v>1675</v>
      </c>
      <c r="AD1473" t="s">
        <v>4847</v>
      </c>
      <c r="AE1473" t="s">
        <v>8467</v>
      </c>
      <c r="AI1473" t="s">
        <v>431</v>
      </c>
      <c r="AJ1473" t="s">
        <v>431</v>
      </c>
      <c r="AK1473" t="s">
        <v>431</v>
      </c>
      <c r="AL1473" t="s">
        <v>8468</v>
      </c>
      <c r="AN1473" t="s">
        <v>1485</v>
      </c>
      <c r="AO1473" t="s">
        <v>1486</v>
      </c>
      <c r="AV1473" t="s">
        <v>8469</v>
      </c>
      <c r="AW1473" t="s">
        <v>8470</v>
      </c>
      <c r="AX1473">
        <v>82</v>
      </c>
      <c r="AY1473" t="s">
        <v>2438</v>
      </c>
      <c r="AZ1473" t="s">
        <v>2439</v>
      </c>
      <c r="BA1473" t="s">
        <v>2266</v>
      </c>
      <c r="BB1473" t="s">
        <v>2440</v>
      </c>
      <c r="BC1473" t="s">
        <v>2441</v>
      </c>
      <c r="BF1473" t="s">
        <v>2030</v>
      </c>
      <c r="BM1473" t="s">
        <v>2031</v>
      </c>
      <c r="BN1473" t="s">
        <v>2032</v>
      </c>
      <c r="BO1473" t="s">
        <v>110</v>
      </c>
      <c r="BP1473" t="s">
        <v>111</v>
      </c>
      <c r="BQ1473" t="s">
        <v>112</v>
      </c>
      <c r="BR1473" t="s">
        <v>239</v>
      </c>
      <c r="BS1473" t="s">
        <v>1697</v>
      </c>
      <c r="BT1473" t="s">
        <v>625</v>
      </c>
      <c r="BU1473" t="s">
        <v>116</v>
      </c>
      <c r="BV1473" t="s">
        <v>2039</v>
      </c>
      <c r="CF1473">
        <v>5</v>
      </c>
      <c r="CG1473">
        <v>1</v>
      </c>
      <c r="CH1473" t="s">
        <v>4763</v>
      </c>
    </row>
    <row r="1474" spans="1:86" x14ac:dyDescent="0.25">
      <c r="A1474">
        <v>1471</v>
      </c>
      <c r="B1474" t="s">
        <v>86</v>
      </c>
      <c r="C1474" t="s">
        <v>87</v>
      </c>
      <c r="D1474" t="s">
        <v>8471</v>
      </c>
      <c r="E1474" t="s">
        <v>1476</v>
      </c>
      <c r="F1474" t="s">
        <v>219</v>
      </c>
      <c r="H1474" t="s">
        <v>220</v>
      </c>
      <c r="I1474" t="s">
        <v>221</v>
      </c>
      <c r="J1474" t="s">
        <v>93</v>
      </c>
      <c r="P1474" t="s">
        <v>143</v>
      </c>
      <c r="Q1474" t="s">
        <v>95</v>
      </c>
      <c r="Z1474" t="s">
        <v>1675</v>
      </c>
      <c r="AB1474" t="s">
        <v>97</v>
      </c>
      <c r="AC1474" t="s">
        <v>1675</v>
      </c>
      <c r="AD1474" t="s">
        <v>4780</v>
      </c>
      <c r="AE1474" t="s">
        <v>8472</v>
      </c>
      <c r="AI1474" t="s">
        <v>8473</v>
      </c>
      <c r="AJ1474" t="s">
        <v>8473</v>
      </c>
      <c r="AK1474" t="s">
        <v>8473</v>
      </c>
      <c r="AL1474" t="s">
        <v>8474</v>
      </c>
      <c r="AN1474" t="s">
        <v>1485</v>
      </c>
      <c r="AO1474" t="s">
        <v>1486</v>
      </c>
      <c r="AV1474" t="s">
        <v>8475</v>
      </c>
      <c r="AW1474" t="s">
        <v>8476</v>
      </c>
      <c r="AX1474">
        <v>60</v>
      </c>
      <c r="AY1474" t="s">
        <v>8477</v>
      </c>
      <c r="AZ1474" t="s">
        <v>8478</v>
      </c>
      <c r="BA1474" t="s">
        <v>1503</v>
      </c>
      <c r="BB1474" t="s">
        <v>1504</v>
      </c>
      <c r="BC1474" t="s">
        <v>4104</v>
      </c>
      <c r="BO1474" t="s">
        <v>110</v>
      </c>
      <c r="BP1474" t="s">
        <v>111</v>
      </c>
      <c r="BQ1474" t="s">
        <v>112</v>
      </c>
      <c r="BR1474" t="s">
        <v>900</v>
      </c>
      <c r="BS1474" t="s">
        <v>900</v>
      </c>
      <c r="BT1474" t="s">
        <v>1506</v>
      </c>
      <c r="BU1474" t="s">
        <v>116</v>
      </c>
      <c r="BV1474" t="s">
        <v>2046</v>
      </c>
      <c r="CF1474">
        <v>6</v>
      </c>
      <c r="CG1474">
        <v>1</v>
      </c>
      <c r="CH1474" t="s">
        <v>4763</v>
      </c>
    </row>
    <row r="1475" spans="1:86" x14ac:dyDescent="0.25">
      <c r="A1475">
        <v>1472</v>
      </c>
      <c r="B1475" t="s">
        <v>86</v>
      </c>
      <c r="C1475" t="s">
        <v>87</v>
      </c>
      <c r="D1475" t="s">
        <v>8479</v>
      </c>
      <c r="E1475" t="s">
        <v>1476</v>
      </c>
      <c r="F1475" t="s">
        <v>219</v>
      </c>
      <c r="H1475" t="s">
        <v>220</v>
      </c>
      <c r="I1475" t="s">
        <v>221</v>
      </c>
      <c r="J1475" t="s">
        <v>93</v>
      </c>
      <c r="P1475" t="s">
        <v>143</v>
      </c>
      <c r="Q1475" t="s">
        <v>95</v>
      </c>
      <c r="Z1475" t="s">
        <v>1675</v>
      </c>
      <c r="AB1475" t="s">
        <v>97</v>
      </c>
      <c r="AC1475" t="s">
        <v>1675</v>
      </c>
      <c r="AD1475" t="s">
        <v>4871</v>
      </c>
      <c r="AE1475" t="s">
        <v>5331</v>
      </c>
      <c r="AI1475" t="s">
        <v>7894</v>
      </c>
      <c r="AJ1475" t="s">
        <v>7894</v>
      </c>
      <c r="AK1475" t="s">
        <v>7894</v>
      </c>
      <c r="AL1475" t="s">
        <v>7895</v>
      </c>
      <c r="AN1475" t="s">
        <v>1485</v>
      </c>
      <c r="AO1475" t="s">
        <v>1486</v>
      </c>
      <c r="AV1475" t="s">
        <v>8480</v>
      </c>
      <c r="AW1475" t="s">
        <v>8481</v>
      </c>
      <c r="AX1475">
        <v>64</v>
      </c>
      <c r="AY1475" t="s">
        <v>8482</v>
      </c>
      <c r="AZ1475" t="s">
        <v>8483</v>
      </c>
      <c r="BA1475" t="s">
        <v>2027</v>
      </c>
      <c r="BB1475" t="s">
        <v>3818</v>
      </c>
      <c r="BC1475" t="s">
        <v>3890</v>
      </c>
      <c r="BO1475" t="s">
        <v>110</v>
      </c>
      <c r="BP1475" t="s">
        <v>111</v>
      </c>
      <c r="BQ1475" t="s">
        <v>112</v>
      </c>
      <c r="BR1475" t="s">
        <v>1881</v>
      </c>
      <c r="BS1475" t="s">
        <v>3891</v>
      </c>
      <c r="BT1475" t="s">
        <v>154</v>
      </c>
      <c r="BU1475" t="s">
        <v>116</v>
      </c>
      <c r="BV1475" t="s">
        <v>2088</v>
      </c>
      <c r="CF1475">
        <v>6</v>
      </c>
      <c r="CG1475">
        <v>1</v>
      </c>
      <c r="CH1475" t="s">
        <v>4763</v>
      </c>
    </row>
    <row r="1476" spans="1:86" x14ac:dyDescent="0.25">
      <c r="A1476">
        <v>1473</v>
      </c>
      <c r="B1476" t="s">
        <v>86</v>
      </c>
      <c r="C1476" t="s">
        <v>87</v>
      </c>
      <c r="D1476" t="s">
        <v>8484</v>
      </c>
      <c r="E1476" t="s">
        <v>1476</v>
      </c>
      <c r="F1476" t="s">
        <v>219</v>
      </c>
      <c r="H1476" t="s">
        <v>220</v>
      </c>
      <c r="I1476" t="s">
        <v>221</v>
      </c>
      <c r="J1476" t="s">
        <v>93</v>
      </c>
      <c r="P1476" t="s">
        <v>143</v>
      </c>
      <c r="Q1476" t="s">
        <v>95</v>
      </c>
      <c r="Z1476" t="s">
        <v>1675</v>
      </c>
      <c r="AB1476" t="s">
        <v>97</v>
      </c>
      <c r="AC1476" t="s">
        <v>1675</v>
      </c>
      <c r="AD1476" t="s">
        <v>4896</v>
      </c>
      <c r="AE1476" t="s">
        <v>8485</v>
      </c>
      <c r="AI1476" t="s">
        <v>8486</v>
      </c>
      <c r="AJ1476" t="s">
        <v>8486</v>
      </c>
      <c r="AK1476" t="s">
        <v>8486</v>
      </c>
      <c r="AL1476" t="s">
        <v>7895</v>
      </c>
      <c r="AN1476" t="s">
        <v>1485</v>
      </c>
      <c r="AO1476" t="s">
        <v>1486</v>
      </c>
      <c r="AV1476" t="s">
        <v>2584</v>
      </c>
      <c r="AW1476" t="s">
        <v>2584</v>
      </c>
      <c r="AX1476">
        <v>71</v>
      </c>
      <c r="AY1476" t="s">
        <v>8487</v>
      </c>
      <c r="AZ1476" t="s">
        <v>8488</v>
      </c>
      <c r="BA1476" t="s">
        <v>2468</v>
      </c>
      <c r="BB1476" t="s">
        <v>3972</v>
      </c>
      <c r="BC1476" t="s">
        <v>3973</v>
      </c>
      <c r="BO1476" t="s">
        <v>110</v>
      </c>
      <c r="BP1476" t="s">
        <v>111</v>
      </c>
      <c r="BQ1476" t="s">
        <v>112</v>
      </c>
      <c r="BR1476" t="s">
        <v>1149</v>
      </c>
      <c r="BS1476" t="s">
        <v>2584</v>
      </c>
      <c r="BT1476" t="s">
        <v>254</v>
      </c>
      <c r="BU1476" t="s">
        <v>116</v>
      </c>
      <c r="BV1476" t="s">
        <v>1959</v>
      </c>
      <c r="CF1476">
        <v>6</v>
      </c>
      <c r="CG1476">
        <v>1</v>
      </c>
      <c r="CH1476" t="s">
        <v>4763</v>
      </c>
    </row>
    <row r="1477" spans="1:86" x14ac:dyDescent="0.25">
      <c r="A1477">
        <v>1474</v>
      </c>
      <c r="B1477" t="s">
        <v>86</v>
      </c>
      <c r="C1477" t="s">
        <v>87</v>
      </c>
      <c r="D1477" t="s">
        <v>8489</v>
      </c>
      <c r="E1477" t="s">
        <v>1476</v>
      </c>
      <c r="F1477" t="s">
        <v>219</v>
      </c>
      <c r="H1477" t="s">
        <v>220</v>
      </c>
      <c r="I1477" t="s">
        <v>221</v>
      </c>
      <c r="J1477" t="s">
        <v>93</v>
      </c>
      <c r="P1477" t="s">
        <v>143</v>
      </c>
      <c r="Q1477" t="s">
        <v>95</v>
      </c>
      <c r="Z1477" t="s">
        <v>4879</v>
      </c>
      <c r="AB1477" t="s">
        <v>97</v>
      </c>
      <c r="AC1477" t="s">
        <v>4879</v>
      </c>
      <c r="AD1477" t="s">
        <v>4871</v>
      </c>
      <c r="AE1477" t="s">
        <v>6693</v>
      </c>
      <c r="AI1477" t="s">
        <v>1035</v>
      </c>
      <c r="AJ1477" t="s">
        <v>1035</v>
      </c>
      <c r="AK1477" t="s">
        <v>1035</v>
      </c>
      <c r="AL1477" t="s">
        <v>7326</v>
      </c>
      <c r="AN1477" t="s">
        <v>1485</v>
      </c>
      <c r="AO1477" t="s">
        <v>1486</v>
      </c>
      <c r="AV1477" t="s">
        <v>8490</v>
      </c>
      <c r="AW1477" t="s">
        <v>8491</v>
      </c>
      <c r="AX1477">
        <v>59</v>
      </c>
      <c r="AY1477" t="s">
        <v>8492</v>
      </c>
      <c r="AZ1477" t="s">
        <v>8493</v>
      </c>
      <c r="BA1477" t="s">
        <v>6697</v>
      </c>
      <c r="BB1477" t="s">
        <v>6698</v>
      </c>
      <c r="BC1477" t="s">
        <v>8494</v>
      </c>
      <c r="BJ1477" t="s">
        <v>1526</v>
      </c>
      <c r="BO1477" t="s">
        <v>110</v>
      </c>
      <c r="BP1477" t="s">
        <v>111</v>
      </c>
      <c r="BQ1477" t="s">
        <v>112</v>
      </c>
      <c r="BR1477" t="s">
        <v>1711</v>
      </c>
      <c r="BS1477" t="s">
        <v>6699</v>
      </c>
      <c r="BT1477" t="s">
        <v>6700</v>
      </c>
      <c r="BU1477" t="s">
        <v>116</v>
      </c>
      <c r="BV1477" t="s">
        <v>274</v>
      </c>
      <c r="CF1477">
        <v>6</v>
      </c>
      <c r="CG1477">
        <v>1</v>
      </c>
      <c r="CH1477" t="s">
        <v>4763</v>
      </c>
    </row>
    <row r="1478" spans="1:86" x14ac:dyDescent="0.25">
      <c r="A1478">
        <v>1475</v>
      </c>
      <c r="B1478" t="s">
        <v>86</v>
      </c>
      <c r="C1478" t="s">
        <v>87</v>
      </c>
      <c r="D1478" t="s">
        <v>8495</v>
      </c>
      <c r="E1478" t="s">
        <v>1476</v>
      </c>
      <c r="F1478" t="s">
        <v>219</v>
      </c>
      <c r="H1478" t="s">
        <v>220</v>
      </c>
      <c r="I1478" t="s">
        <v>221</v>
      </c>
      <c r="J1478" t="s">
        <v>93</v>
      </c>
      <c r="P1478" t="s">
        <v>143</v>
      </c>
      <c r="Q1478" t="s">
        <v>95</v>
      </c>
      <c r="Z1478" t="s">
        <v>4879</v>
      </c>
      <c r="AB1478" t="s">
        <v>97</v>
      </c>
      <c r="AC1478" t="s">
        <v>4879</v>
      </c>
      <c r="AD1478" t="s">
        <v>4880</v>
      </c>
      <c r="AE1478" t="s">
        <v>8496</v>
      </c>
      <c r="AI1478" t="s">
        <v>8497</v>
      </c>
      <c r="AJ1478" t="s">
        <v>8497</v>
      </c>
      <c r="AK1478" t="s">
        <v>8497</v>
      </c>
      <c r="AL1478" t="s">
        <v>8498</v>
      </c>
      <c r="AN1478" t="s">
        <v>1485</v>
      </c>
      <c r="AO1478" t="s">
        <v>1486</v>
      </c>
      <c r="AV1478" t="s">
        <v>8499</v>
      </c>
      <c r="AW1478" t="s">
        <v>8500</v>
      </c>
      <c r="AX1478">
        <v>63</v>
      </c>
      <c r="AY1478" t="s">
        <v>8501</v>
      </c>
      <c r="AZ1478" t="s">
        <v>8502</v>
      </c>
      <c r="BA1478" t="s">
        <v>1780</v>
      </c>
      <c r="BB1478" t="s">
        <v>1781</v>
      </c>
      <c r="BC1478" t="s">
        <v>1782</v>
      </c>
      <c r="BF1478" t="s">
        <v>1783</v>
      </c>
      <c r="BO1478" t="s">
        <v>110</v>
      </c>
      <c r="BP1478" t="s">
        <v>111</v>
      </c>
      <c r="BQ1478" t="s">
        <v>112</v>
      </c>
      <c r="BR1478" t="s">
        <v>239</v>
      </c>
      <c r="BS1478" t="s">
        <v>1784</v>
      </c>
      <c r="BT1478" t="s">
        <v>254</v>
      </c>
      <c r="BU1478" t="s">
        <v>116</v>
      </c>
      <c r="BV1478" t="s">
        <v>187</v>
      </c>
      <c r="CF1478">
        <v>6</v>
      </c>
      <c r="CG1478">
        <v>1</v>
      </c>
      <c r="CH1478" t="s">
        <v>4763</v>
      </c>
    </row>
    <row r="1479" spans="1:86" x14ac:dyDescent="0.25">
      <c r="A1479">
        <v>1476</v>
      </c>
      <c r="B1479" t="s">
        <v>86</v>
      </c>
      <c r="C1479" t="s">
        <v>87</v>
      </c>
      <c r="D1479" t="s">
        <v>8503</v>
      </c>
      <c r="E1479" t="s">
        <v>1476</v>
      </c>
      <c r="F1479" t="s">
        <v>219</v>
      </c>
      <c r="H1479" t="s">
        <v>220</v>
      </c>
      <c r="I1479" t="s">
        <v>221</v>
      </c>
      <c r="J1479" t="s">
        <v>93</v>
      </c>
      <c r="P1479" t="s">
        <v>143</v>
      </c>
      <c r="Q1479" t="s">
        <v>95</v>
      </c>
      <c r="Z1479" t="s">
        <v>4879</v>
      </c>
      <c r="AB1479" t="s">
        <v>97</v>
      </c>
      <c r="AC1479" t="s">
        <v>4879</v>
      </c>
      <c r="AD1479" t="s">
        <v>448</v>
      </c>
      <c r="AE1479" t="s">
        <v>5297</v>
      </c>
      <c r="AI1479" t="s">
        <v>8504</v>
      </c>
      <c r="AJ1479" t="s">
        <v>8504</v>
      </c>
      <c r="AK1479" t="s">
        <v>8504</v>
      </c>
      <c r="AL1479" t="s">
        <v>8498</v>
      </c>
      <c r="AN1479" t="s">
        <v>1485</v>
      </c>
      <c r="AO1479" t="s">
        <v>1486</v>
      </c>
      <c r="AV1479" t="s">
        <v>5300</v>
      </c>
      <c r="AW1479" t="s">
        <v>8505</v>
      </c>
      <c r="AX1479">
        <v>73</v>
      </c>
      <c r="AY1479" t="s">
        <v>8506</v>
      </c>
      <c r="AZ1479" t="s">
        <v>8507</v>
      </c>
      <c r="BA1479" t="s">
        <v>2266</v>
      </c>
      <c r="BB1479" t="s">
        <v>1781</v>
      </c>
      <c r="BC1479" t="s">
        <v>2433</v>
      </c>
      <c r="BF1479" t="s">
        <v>1783</v>
      </c>
      <c r="BO1479" t="s">
        <v>110</v>
      </c>
      <c r="BP1479" t="s">
        <v>111</v>
      </c>
      <c r="BQ1479" t="s">
        <v>112</v>
      </c>
      <c r="BR1479" t="s">
        <v>239</v>
      </c>
      <c r="BS1479" t="s">
        <v>2434</v>
      </c>
      <c r="BT1479" t="s">
        <v>254</v>
      </c>
      <c r="BU1479" t="s">
        <v>116</v>
      </c>
      <c r="BV1479" t="s">
        <v>117</v>
      </c>
      <c r="CF1479">
        <v>6</v>
      </c>
      <c r="CG1479">
        <v>1</v>
      </c>
      <c r="CH1479" t="s">
        <v>4763</v>
      </c>
    </row>
    <row r="1480" spans="1:86" x14ac:dyDescent="0.25">
      <c r="A1480">
        <v>1477</v>
      </c>
      <c r="B1480" t="s">
        <v>86</v>
      </c>
      <c r="C1480" t="s">
        <v>87</v>
      </c>
      <c r="D1480" t="s">
        <v>8508</v>
      </c>
      <c r="E1480" t="s">
        <v>1476</v>
      </c>
      <c r="F1480" t="s">
        <v>219</v>
      </c>
      <c r="H1480" t="s">
        <v>220</v>
      </c>
      <c r="I1480" t="s">
        <v>221</v>
      </c>
      <c r="J1480" t="s">
        <v>93</v>
      </c>
      <c r="P1480" t="s">
        <v>143</v>
      </c>
      <c r="Q1480" t="s">
        <v>95</v>
      </c>
      <c r="Z1480" t="s">
        <v>4879</v>
      </c>
      <c r="AB1480" t="s">
        <v>97</v>
      </c>
      <c r="AC1480" t="s">
        <v>4879</v>
      </c>
      <c r="AD1480" t="s">
        <v>5620</v>
      </c>
      <c r="AE1480" t="s">
        <v>8509</v>
      </c>
      <c r="AI1480" t="s">
        <v>1035</v>
      </c>
      <c r="AJ1480" t="s">
        <v>1035</v>
      </c>
      <c r="AK1480" t="s">
        <v>1035</v>
      </c>
      <c r="AL1480" t="s">
        <v>7326</v>
      </c>
      <c r="AN1480" t="s">
        <v>1485</v>
      </c>
      <c r="AO1480" t="s">
        <v>1486</v>
      </c>
      <c r="AV1480" t="s">
        <v>8510</v>
      </c>
      <c r="AW1480" t="s">
        <v>8511</v>
      </c>
      <c r="AX1480">
        <v>72</v>
      </c>
      <c r="AY1480" t="s">
        <v>7843</v>
      </c>
      <c r="AZ1480" t="s">
        <v>7844</v>
      </c>
      <c r="BA1480" t="s">
        <v>2266</v>
      </c>
      <c r="BB1480" t="s">
        <v>1781</v>
      </c>
      <c r="BC1480" t="s">
        <v>2267</v>
      </c>
      <c r="BF1480" t="s">
        <v>2030</v>
      </c>
      <c r="BM1480" t="s">
        <v>2031</v>
      </c>
      <c r="BN1480" t="s">
        <v>2032</v>
      </c>
      <c r="BO1480" t="s">
        <v>110</v>
      </c>
      <c r="BP1480" t="s">
        <v>111</v>
      </c>
      <c r="BQ1480" t="s">
        <v>112</v>
      </c>
      <c r="BR1480" t="s">
        <v>239</v>
      </c>
      <c r="BS1480" t="s">
        <v>1784</v>
      </c>
      <c r="BT1480" t="s">
        <v>254</v>
      </c>
      <c r="BU1480" t="s">
        <v>116</v>
      </c>
      <c r="BV1480" t="s">
        <v>2039</v>
      </c>
      <c r="CF1480">
        <v>6</v>
      </c>
      <c r="CG1480">
        <v>1</v>
      </c>
      <c r="CH1480" t="s">
        <v>4763</v>
      </c>
    </row>
    <row r="1481" spans="1:86" x14ac:dyDescent="0.25">
      <c r="A1481">
        <v>1478</v>
      </c>
      <c r="B1481" t="s">
        <v>86</v>
      </c>
      <c r="C1481" t="s">
        <v>87</v>
      </c>
      <c r="D1481" t="s">
        <v>8512</v>
      </c>
      <c r="E1481" t="s">
        <v>1476</v>
      </c>
      <c r="F1481" t="s">
        <v>219</v>
      </c>
      <c r="H1481" t="s">
        <v>220</v>
      </c>
      <c r="I1481" t="s">
        <v>221</v>
      </c>
      <c r="J1481" t="s">
        <v>93</v>
      </c>
      <c r="P1481" t="s">
        <v>143</v>
      </c>
      <c r="Q1481" t="s">
        <v>95</v>
      </c>
      <c r="Z1481" t="s">
        <v>4925</v>
      </c>
      <c r="AB1481" t="s">
        <v>97</v>
      </c>
      <c r="AC1481" t="s">
        <v>4925</v>
      </c>
      <c r="AD1481" t="s">
        <v>230</v>
      </c>
      <c r="AE1481" t="s">
        <v>5713</v>
      </c>
      <c r="AI1481" t="s">
        <v>1035</v>
      </c>
      <c r="AJ1481" t="s">
        <v>1035</v>
      </c>
      <c r="AK1481" t="s">
        <v>1035</v>
      </c>
      <c r="AL1481" t="s">
        <v>7326</v>
      </c>
      <c r="AN1481" t="s">
        <v>1485</v>
      </c>
      <c r="AO1481" t="s">
        <v>1486</v>
      </c>
      <c r="AV1481" t="s">
        <v>8513</v>
      </c>
      <c r="AW1481" t="s">
        <v>8514</v>
      </c>
      <c r="AX1481">
        <v>42</v>
      </c>
      <c r="AY1481" t="s">
        <v>8515</v>
      </c>
      <c r="AZ1481" t="s">
        <v>8516</v>
      </c>
      <c r="BA1481" t="s">
        <v>3049</v>
      </c>
      <c r="BB1481" t="s">
        <v>8198</v>
      </c>
      <c r="BC1481" t="s">
        <v>8517</v>
      </c>
      <c r="BJ1481" t="s">
        <v>1526</v>
      </c>
      <c r="BO1481" t="s">
        <v>110</v>
      </c>
      <c r="BP1481" t="s">
        <v>111</v>
      </c>
      <c r="BQ1481" t="s">
        <v>112</v>
      </c>
      <c r="BR1481" t="s">
        <v>1711</v>
      </c>
      <c r="BS1481" t="s">
        <v>3052</v>
      </c>
      <c r="BT1481" t="s">
        <v>254</v>
      </c>
      <c r="BU1481" t="s">
        <v>116</v>
      </c>
      <c r="CF1481">
        <v>6</v>
      </c>
      <c r="CG1481">
        <v>1</v>
      </c>
      <c r="CH1481" t="s">
        <v>4763</v>
      </c>
    </row>
    <row r="1482" spans="1:86" x14ac:dyDescent="0.25">
      <c r="A1482">
        <v>1479</v>
      </c>
      <c r="B1482" t="s">
        <v>86</v>
      </c>
      <c r="C1482" t="s">
        <v>87</v>
      </c>
      <c r="D1482" t="s">
        <v>8518</v>
      </c>
      <c r="E1482" t="s">
        <v>1476</v>
      </c>
      <c r="F1482" t="s">
        <v>219</v>
      </c>
      <c r="H1482" t="s">
        <v>220</v>
      </c>
      <c r="I1482" t="s">
        <v>221</v>
      </c>
      <c r="J1482" t="s">
        <v>93</v>
      </c>
      <c r="P1482" t="s">
        <v>143</v>
      </c>
      <c r="Q1482" t="s">
        <v>95</v>
      </c>
      <c r="Z1482" t="s">
        <v>4925</v>
      </c>
      <c r="AB1482" t="s">
        <v>97</v>
      </c>
      <c r="AC1482" t="s">
        <v>4925</v>
      </c>
      <c r="AD1482" t="s">
        <v>1705</v>
      </c>
      <c r="AE1482" t="s">
        <v>8519</v>
      </c>
      <c r="AI1482" t="s">
        <v>1035</v>
      </c>
      <c r="AJ1482" t="s">
        <v>1035</v>
      </c>
      <c r="AK1482" t="s">
        <v>1035</v>
      </c>
      <c r="AL1482" t="s">
        <v>7326</v>
      </c>
      <c r="AN1482" t="s">
        <v>1485</v>
      </c>
      <c r="AO1482" t="s">
        <v>1486</v>
      </c>
      <c r="AV1482" t="s">
        <v>8513</v>
      </c>
      <c r="AW1482" t="s">
        <v>8514</v>
      </c>
      <c r="AX1482">
        <v>42</v>
      </c>
      <c r="AY1482" t="s">
        <v>8515</v>
      </c>
      <c r="AZ1482" t="s">
        <v>8516</v>
      </c>
      <c r="BA1482" t="s">
        <v>3049</v>
      </c>
      <c r="BB1482" t="s">
        <v>8198</v>
      </c>
      <c r="BC1482" t="s">
        <v>8517</v>
      </c>
      <c r="BJ1482" t="s">
        <v>1526</v>
      </c>
      <c r="BO1482" t="s">
        <v>110</v>
      </c>
      <c r="BP1482" t="s">
        <v>111</v>
      </c>
      <c r="BQ1482" t="s">
        <v>112</v>
      </c>
      <c r="BR1482" t="s">
        <v>1711</v>
      </c>
      <c r="BS1482" t="s">
        <v>3052</v>
      </c>
      <c r="BT1482" t="s">
        <v>254</v>
      </c>
      <c r="BU1482" t="s">
        <v>116</v>
      </c>
      <c r="CF1482">
        <v>6</v>
      </c>
      <c r="CG1482">
        <v>1</v>
      </c>
      <c r="CH1482" t="s">
        <v>4763</v>
      </c>
    </row>
    <row r="1483" spans="1:86" x14ac:dyDescent="0.25">
      <c r="A1483">
        <v>1480</v>
      </c>
      <c r="B1483" t="s">
        <v>86</v>
      </c>
      <c r="C1483" t="s">
        <v>87</v>
      </c>
      <c r="D1483" t="s">
        <v>8520</v>
      </c>
      <c r="E1483" t="s">
        <v>1476</v>
      </c>
      <c r="F1483" t="s">
        <v>219</v>
      </c>
      <c r="H1483" t="s">
        <v>220</v>
      </c>
      <c r="I1483" t="s">
        <v>221</v>
      </c>
      <c r="J1483" t="s">
        <v>93</v>
      </c>
      <c r="P1483" t="s">
        <v>143</v>
      </c>
      <c r="Q1483" t="s">
        <v>95</v>
      </c>
      <c r="Z1483" t="s">
        <v>5628</v>
      </c>
      <c r="AB1483" t="s">
        <v>97</v>
      </c>
      <c r="AC1483" t="s">
        <v>5628</v>
      </c>
      <c r="AD1483" t="s">
        <v>2311</v>
      </c>
      <c r="AE1483" t="s">
        <v>8521</v>
      </c>
      <c r="AI1483" t="s">
        <v>165</v>
      </c>
      <c r="AJ1483" t="s">
        <v>165</v>
      </c>
      <c r="AK1483" t="s">
        <v>165</v>
      </c>
      <c r="AL1483" t="s">
        <v>8522</v>
      </c>
      <c r="AN1483" t="s">
        <v>1485</v>
      </c>
      <c r="AO1483" t="s">
        <v>1486</v>
      </c>
      <c r="AV1483" t="s">
        <v>5632</v>
      </c>
      <c r="AW1483" t="s">
        <v>8523</v>
      </c>
      <c r="AX1483">
        <v>118</v>
      </c>
      <c r="AY1483" t="s">
        <v>8524</v>
      </c>
      <c r="AZ1483" t="s">
        <v>8525</v>
      </c>
      <c r="BA1483" t="s">
        <v>952</v>
      </c>
      <c r="BB1483" t="s">
        <v>1665</v>
      </c>
      <c r="BC1483" t="s">
        <v>8526</v>
      </c>
      <c r="BO1483" t="s">
        <v>110</v>
      </c>
      <c r="BP1483" t="s">
        <v>111</v>
      </c>
      <c r="BQ1483" t="s">
        <v>112</v>
      </c>
      <c r="BR1483" t="s">
        <v>392</v>
      </c>
      <c r="BS1483" t="s">
        <v>5636</v>
      </c>
      <c r="BT1483" t="s">
        <v>241</v>
      </c>
      <c r="BU1483" t="s">
        <v>116</v>
      </c>
      <c r="BV1483" t="s">
        <v>2046</v>
      </c>
      <c r="CF1483">
        <v>6</v>
      </c>
      <c r="CG1483">
        <v>1</v>
      </c>
      <c r="CH1483" t="s">
        <v>4763</v>
      </c>
    </row>
    <row r="1484" spans="1:86" x14ac:dyDescent="0.25">
      <c r="A1484">
        <v>1481</v>
      </c>
      <c r="B1484" t="s">
        <v>86</v>
      </c>
      <c r="C1484" t="s">
        <v>87</v>
      </c>
      <c r="D1484" t="s">
        <v>8527</v>
      </c>
      <c r="E1484" t="s">
        <v>1476</v>
      </c>
      <c r="F1484" t="s">
        <v>219</v>
      </c>
      <c r="H1484" t="s">
        <v>220</v>
      </c>
      <c r="I1484" t="s">
        <v>221</v>
      </c>
      <c r="J1484" t="s">
        <v>93</v>
      </c>
      <c r="P1484" t="s">
        <v>143</v>
      </c>
      <c r="Q1484" t="s">
        <v>95</v>
      </c>
      <c r="Z1484" t="s">
        <v>8528</v>
      </c>
      <c r="AB1484" t="s">
        <v>97</v>
      </c>
      <c r="AC1484" t="s">
        <v>8528</v>
      </c>
      <c r="AD1484" t="s">
        <v>4780</v>
      </c>
      <c r="AE1484" t="s">
        <v>8529</v>
      </c>
      <c r="AI1484" t="s">
        <v>1035</v>
      </c>
      <c r="AJ1484" t="s">
        <v>1035</v>
      </c>
      <c r="AK1484" t="s">
        <v>1035</v>
      </c>
      <c r="AL1484" t="s">
        <v>7326</v>
      </c>
      <c r="AN1484" t="s">
        <v>1485</v>
      </c>
      <c r="AO1484" t="s">
        <v>1486</v>
      </c>
      <c r="AV1484" t="s">
        <v>8530</v>
      </c>
      <c r="AW1484" t="s">
        <v>8531</v>
      </c>
      <c r="AX1484">
        <v>76</v>
      </c>
      <c r="AY1484" t="s">
        <v>8532</v>
      </c>
      <c r="AZ1484" t="s">
        <v>8533</v>
      </c>
      <c r="BA1484" t="s">
        <v>6642</v>
      </c>
      <c r="BB1484" t="s">
        <v>6039</v>
      </c>
      <c r="BC1484" t="s">
        <v>8534</v>
      </c>
      <c r="BO1484" t="s">
        <v>110</v>
      </c>
      <c r="BP1484" t="s">
        <v>111</v>
      </c>
      <c r="BQ1484" t="s">
        <v>112</v>
      </c>
      <c r="BR1484" t="s">
        <v>300</v>
      </c>
      <c r="BS1484" t="s">
        <v>6040</v>
      </c>
      <c r="BT1484" t="s">
        <v>241</v>
      </c>
      <c r="BU1484" t="s">
        <v>116</v>
      </c>
      <c r="BV1484" t="s">
        <v>274</v>
      </c>
      <c r="CF1484">
        <v>6</v>
      </c>
      <c r="CG1484">
        <v>1</v>
      </c>
      <c r="CH1484" t="s">
        <v>4763</v>
      </c>
    </row>
    <row r="1485" spans="1:86" x14ac:dyDescent="0.25">
      <c r="A1485">
        <v>1482</v>
      </c>
      <c r="B1485" t="s">
        <v>86</v>
      </c>
      <c r="C1485" t="s">
        <v>87</v>
      </c>
      <c r="D1485" t="s">
        <v>8535</v>
      </c>
      <c r="E1485" t="s">
        <v>1476</v>
      </c>
      <c r="F1485" t="s">
        <v>219</v>
      </c>
      <c r="H1485" t="s">
        <v>220</v>
      </c>
      <c r="I1485" t="s">
        <v>221</v>
      </c>
      <c r="J1485" t="s">
        <v>93</v>
      </c>
      <c r="P1485" t="s">
        <v>143</v>
      </c>
      <c r="Q1485" t="s">
        <v>95</v>
      </c>
      <c r="Z1485" t="s">
        <v>8536</v>
      </c>
      <c r="AB1485" t="s">
        <v>97</v>
      </c>
      <c r="AC1485" t="s">
        <v>8536</v>
      </c>
      <c r="AD1485" t="s">
        <v>448</v>
      </c>
      <c r="AE1485" t="s">
        <v>8537</v>
      </c>
      <c r="AI1485" t="s">
        <v>917</v>
      </c>
      <c r="AJ1485" t="s">
        <v>917</v>
      </c>
      <c r="AK1485" t="s">
        <v>917</v>
      </c>
      <c r="AL1485" t="s">
        <v>8538</v>
      </c>
      <c r="AN1485" t="s">
        <v>1485</v>
      </c>
      <c r="AO1485" t="s">
        <v>1486</v>
      </c>
      <c r="AV1485" t="s">
        <v>8539</v>
      </c>
      <c r="AW1485" t="s">
        <v>8540</v>
      </c>
      <c r="AX1485">
        <v>77</v>
      </c>
      <c r="AY1485" t="s">
        <v>8541</v>
      </c>
      <c r="AZ1485" t="s">
        <v>8542</v>
      </c>
      <c r="BA1485" t="s">
        <v>1587</v>
      </c>
      <c r="BB1485" t="s">
        <v>1588</v>
      </c>
      <c r="BC1485" t="s">
        <v>1829</v>
      </c>
      <c r="BO1485" t="s">
        <v>110</v>
      </c>
      <c r="BP1485" t="s">
        <v>111</v>
      </c>
      <c r="BQ1485" t="s">
        <v>112</v>
      </c>
      <c r="BR1485" t="s">
        <v>239</v>
      </c>
      <c r="BS1485" t="s">
        <v>1126</v>
      </c>
      <c r="BT1485" t="s">
        <v>254</v>
      </c>
      <c r="BU1485" t="s">
        <v>116</v>
      </c>
      <c r="BV1485" t="s">
        <v>2046</v>
      </c>
      <c r="CF1485">
        <v>6</v>
      </c>
      <c r="CG1485">
        <v>1</v>
      </c>
      <c r="CH1485" t="s">
        <v>4763</v>
      </c>
    </row>
    <row r="1486" spans="1:86" x14ac:dyDescent="0.25">
      <c r="A1486">
        <v>1483</v>
      </c>
      <c r="B1486" t="s">
        <v>86</v>
      </c>
      <c r="C1486" t="s">
        <v>87</v>
      </c>
      <c r="D1486" t="s">
        <v>8543</v>
      </c>
      <c r="E1486" t="s">
        <v>1476</v>
      </c>
      <c r="F1486" t="s">
        <v>219</v>
      </c>
      <c r="H1486" t="s">
        <v>220</v>
      </c>
      <c r="I1486" t="s">
        <v>221</v>
      </c>
      <c r="J1486" t="s">
        <v>93</v>
      </c>
      <c r="P1486" t="s">
        <v>143</v>
      </c>
      <c r="Q1486" t="s">
        <v>95</v>
      </c>
      <c r="Z1486" t="s">
        <v>7409</v>
      </c>
      <c r="AB1486" t="s">
        <v>97</v>
      </c>
      <c r="AC1486" t="s">
        <v>7409</v>
      </c>
      <c r="AD1486" t="s">
        <v>4854</v>
      </c>
      <c r="AE1486" t="s">
        <v>7410</v>
      </c>
      <c r="AI1486" t="s">
        <v>1035</v>
      </c>
      <c r="AJ1486" t="s">
        <v>1035</v>
      </c>
      <c r="AK1486" t="s">
        <v>1035</v>
      </c>
      <c r="AL1486" t="s">
        <v>7326</v>
      </c>
      <c r="AN1486" t="s">
        <v>1485</v>
      </c>
      <c r="AO1486" t="s">
        <v>1486</v>
      </c>
      <c r="AV1486" t="s">
        <v>8544</v>
      </c>
      <c r="AW1486" t="s">
        <v>7412</v>
      </c>
      <c r="AX1486">
        <v>72</v>
      </c>
      <c r="AY1486" t="s">
        <v>7843</v>
      </c>
      <c r="AZ1486" t="s">
        <v>7844</v>
      </c>
      <c r="BA1486" t="s">
        <v>2266</v>
      </c>
      <c r="BB1486" t="s">
        <v>1781</v>
      </c>
      <c r="BC1486" t="s">
        <v>2267</v>
      </c>
      <c r="BF1486" t="s">
        <v>2030</v>
      </c>
      <c r="BM1486" t="s">
        <v>2031</v>
      </c>
      <c r="BN1486" t="s">
        <v>2032</v>
      </c>
      <c r="BO1486" t="s">
        <v>110</v>
      </c>
      <c r="BP1486" t="s">
        <v>111</v>
      </c>
      <c r="BQ1486" t="s">
        <v>112</v>
      </c>
      <c r="BR1486" t="s">
        <v>239</v>
      </c>
      <c r="BS1486" t="s">
        <v>1784</v>
      </c>
      <c r="BT1486" t="s">
        <v>254</v>
      </c>
      <c r="BU1486" t="s">
        <v>116</v>
      </c>
      <c r="BV1486" t="s">
        <v>2039</v>
      </c>
      <c r="CF1486">
        <v>6</v>
      </c>
      <c r="CG1486">
        <v>1</v>
      </c>
      <c r="CH1486" t="s">
        <v>4763</v>
      </c>
    </row>
    <row r="1487" spans="1:86" x14ac:dyDescent="0.25">
      <c r="A1487">
        <v>1484</v>
      </c>
      <c r="B1487" t="s">
        <v>86</v>
      </c>
      <c r="C1487" t="s">
        <v>87</v>
      </c>
      <c r="D1487" t="s">
        <v>8545</v>
      </c>
      <c r="E1487" t="s">
        <v>1476</v>
      </c>
      <c r="F1487" t="s">
        <v>219</v>
      </c>
      <c r="H1487" t="s">
        <v>220</v>
      </c>
      <c r="I1487" t="s">
        <v>221</v>
      </c>
      <c r="J1487" t="s">
        <v>93</v>
      </c>
      <c r="P1487" t="s">
        <v>143</v>
      </c>
      <c r="Q1487" t="s">
        <v>95</v>
      </c>
      <c r="Z1487" t="s">
        <v>5878</v>
      </c>
      <c r="AB1487" t="s">
        <v>97</v>
      </c>
      <c r="AC1487" t="s">
        <v>5878</v>
      </c>
      <c r="AD1487" t="s">
        <v>6401</v>
      </c>
      <c r="AE1487" t="s">
        <v>8546</v>
      </c>
      <c r="AI1487" t="s">
        <v>8547</v>
      </c>
      <c r="AJ1487" t="s">
        <v>8547</v>
      </c>
      <c r="AK1487" t="s">
        <v>8547</v>
      </c>
      <c r="AL1487" t="s">
        <v>8548</v>
      </c>
      <c r="AN1487" t="s">
        <v>1485</v>
      </c>
      <c r="AO1487" t="s">
        <v>1486</v>
      </c>
      <c r="AV1487" t="s">
        <v>8549</v>
      </c>
      <c r="AX1487">
        <v>30</v>
      </c>
      <c r="AY1487" t="s">
        <v>8550</v>
      </c>
      <c r="AZ1487" t="s">
        <v>8551</v>
      </c>
      <c r="BA1487" t="s">
        <v>8552</v>
      </c>
      <c r="BB1487" t="s">
        <v>8553</v>
      </c>
      <c r="BC1487" t="s">
        <v>8554</v>
      </c>
      <c r="BG1487" t="s">
        <v>1146</v>
      </c>
      <c r="BM1487" t="s">
        <v>1005</v>
      </c>
      <c r="BN1487" t="s">
        <v>1004</v>
      </c>
      <c r="BO1487" t="s">
        <v>110</v>
      </c>
      <c r="BP1487" t="s">
        <v>111</v>
      </c>
      <c r="BQ1487" t="s">
        <v>112</v>
      </c>
      <c r="BR1487" t="s">
        <v>1149</v>
      </c>
      <c r="BS1487" t="s">
        <v>8555</v>
      </c>
      <c r="BT1487" t="s">
        <v>254</v>
      </c>
      <c r="BU1487" t="s">
        <v>116</v>
      </c>
      <c r="CF1487">
        <v>6</v>
      </c>
      <c r="CG1487">
        <v>3</v>
      </c>
      <c r="CH1487" t="s">
        <v>4763</v>
      </c>
    </row>
    <row r="1488" spans="1:86" x14ac:dyDescent="0.25">
      <c r="A1488">
        <v>1485</v>
      </c>
      <c r="B1488" t="s">
        <v>86</v>
      </c>
      <c r="C1488" t="s">
        <v>87</v>
      </c>
      <c r="D1488" t="s">
        <v>8556</v>
      </c>
      <c r="E1488" t="s">
        <v>1476</v>
      </c>
      <c r="F1488" t="s">
        <v>219</v>
      </c>
      <c r="H1488" t="s">
        <v>220</v>
      </c>
      <c r="I1488" t="s">
        <v>221</v>
      </c>
      <c r="J1488" t="s">
        <v>93</v>
      </c>
      <c r="P1488" t="s">
        <v>143</v>
      </c>
      <c r="Q1488" t="s">
        <v>95</v>
      </c>
      <c r="Z1488" t="s">
        <v>2950</v>
      </c>
      <c r="AB1488" t="s">
        <v>97</v>
      </c>
      <c r="AC1488" t="s">
        <v>2950</v>
      </c>
      <c r="AD1488" t="s">
        <v>6408</v>
      </c>
      <c r="AE1488" t="s">
        <v>8557</v>
      </c>
      <c r="AI1488" t="s">
        <v>4925</v>
      </c>
      <c r="AJ1488" t="s">
        <v>4925</v>
      </c>
      <c r="AK1488" t="s">
        <v>4925</v>
      </c>
      <c r="AL1488" t="s">
        <v>4926</v>
      </c>
      <c r="AN1488" t="s">
        <v>1485</v>
      </c>
      <c r="AO1488" t="s">
        <v>1486</v>
      </c>
      <c r="AV1488" t="s">
        <v>8558</v>
      </c>
      <c r="AX1488">
        <v>58</v>
      </c>
      <c r="AY1488" t="s">
        <v>8559</v>
      </c>
      <c r="AZ1488" t="s">
        <v>8560</v>
      </c>
      <c r="BA1488" t="s">
        <v>8561</v>
      </c>
      <c r="BB1488" t="s">
        <v>8562</v>
      </c>
      <c r="BC1488" t="s">
        <v>8563</v>
      </c>
      <c r="BJ1488" t="s">
        <v>1526</v>
      </c>
      <c r="BM1488" t="s">
        <v>8564</v>
      </c>
      <c r="BN1488" t="s">
        <v>8565</v>
      </c>
      <c r="BO1488" t="s">
        <v>110</v>
      </c>
      <c r="BP1488" t="s">
        <v>111</v>
      </c>
      <c r="BQ1488" t="s">
        <v>112</v>
      </c>
      <c r="BR1488" t="s">
        <v>1794</v>
      </c>
      <c r="BS1488" t="s">
        <v>5828</v>
      </c>
      <c r="BT1488" t="s">
        <v>6700</v>
      </c>
      <c r="BU1488" t="s">
        <v>116</v>
      </c>
      <c r="BV1488" t="s">
        <v>117</v>
      </c>
      <c r="CF1488">
        <v>6</v>
      </c>
      <c r="CG1488">
        <v>1</v>
      </c>
      <c r="CH1488" t="s">
        <v>4763</v>
      </c>
    </row>
    <row r="1489" spans="1:86" x14ac:dyDescent="0.25">
      <c r="A1489">
        <v>1486</v>
      </c>
      <c r="B1489" t="s">
        <v>86</v>
      </c>
      <c r="C1489" t="s">
        <v>87</v>
      </c>
      <c r="D1489" t="s">
        <v>8566</v>
      </c>
      <c r="E1489" t="s">
        <v>1476</v>
      </c>
      <c r="F1489" t="s">
        <v>219</v>
      </c>
      <c r="H1489" t="s">
        <v>220</v>
      </c>
      <c r="I1489" t="s">
        <v>221</v>
      </c>
      <c r="J1489" t="s">
        <v>93</v>
      </c>
      <c r="P1489" t="s">
        <v>143</v>
      </c>
      <c r="Q1489" t="s">
        <v>95</v>
      </c>
      <c r="Z1489" t="s">
        <v>2950</v>
      </c>
      <c r="AB1489" t="s">
        <v>97</v>
      </c>
      <c r="AC1489" t="s">
        <v>2950</v>
      </c>
      <c r="AD1489" t="s">
        <v>452</v>
      </c>
      <c r="AE1489" t="s">
        <v>8567</v>
      </c>
      <c r="AI1489" t="s">
        <v>4925</v>
      </c>
      <c r="AJ1489" t="s">
        <v>4925</v>
      </c>
      <c r="AK1489" t="s">
        <v>4925</v>
      </c>
      <c r="AL1489" t="s">
        <v>4926</v>
      </c>
      <c r="AN1489" t="s">
        <v>1485</v>
      </c>
      <c r="AO1489" t="s">
        <v>1486</v>
      </c>
      <c r="AV1489" t="s">
        <v>8568</v>
      </c>
      <c r="AX1489">
        <v>62</v>
      </c>
      <c r="AY1489" t="s">
        <v>8569</v>
      </c>
      <c r="AZ1489" t="s">
        <v>8570</v>
      </c>
      <c r="BA1489" t="s">
        <v>4410</v>
      </c>
      <c r="BB1489" t="s">
        <v>1085</v>
      </c>
      <c r="BC1489" t="s">
        <v>8571</v>
      </c>
      <c r="BO1489" t="s">
        <v>110</v>
      </c>
      <c r="BP1489" t="s">
        <v>111</v>
      </c>
      <c r="BQ1489" t="s">
        <v>112</v>
      </c>
      <c r="BR1489" t="s">
        <v>239</v>
      </c>
      <c r="BS1489" t="s">
        <v>4412</v>
      </c>
      <c r="BT1489" t="s">
        <v>241</v>
      </c>
      <c r="BU1489" t="s">
        <v>116</v>
      </c>
      <c r="BV1489" t="s">
        <v>242</v>
      </c>
      <c r="CF1489">
        <v>6</v>
      </c>
      <c r="CG1489">
        <v>1</v>
      </c>
      <c r="CH1489" t="s">
        <v>4763</v>
      </c>
    </row>
    <row r="1490" spans="1:86" x14ac:dyDescent="0.25">
      <c r="A1490">
        <v>1487</v>
      </c>
      <c r="B1490" t="s">
        <v>86</v>
      </c>
      <c r="C1490" t="s">
        <v>87</v>
      </c>
      <c r="D1490" t="s">
        <v>8572</v>
      </c>
      <c r="E1490" t="s">
        <v>1476</v>
      </c>
      <c r="F1490" t="s">
        <v>219</v>
      </c>
      <c r="H1490" t="s">
        <v>220</v>
      </c>
      <c r="I1490" t="s">
        <v>221</v>
      </c>
      <c r="J1490" t="s">
        <v>93</v>
      </c>
      <c r="P1490" t="s">
        <v>143</v>
      </c>
      <c r="Q1490" t="s">
        <v>95</v>
      </c>
      <c r="Z1490" t="s">
        <v>5250</v>
      </c>
      <c r="AA1490" t="s">
        <v>4955</v>
      </c>
      <c r="AB1490" t="s">
        <v>97</v>
      </c>
      <c r="AC1490" t="s">
        <v>5250</v>
      </c>
      <c r="AD1490" t="s">
        <v>4826</v>
      </c>
      <c r="AE1490" t="s">
        <v>8573</v>
      </c>
      <c r="AI1490" t="s">
        <v>4925</v>
      </c>
      <c r="AJ1490" t="s">
        <v>4925</v>
      </c>
      <c r="AK1490" t="s">
        <v>4925</v>
      </c>
      <c r="AL1490" t="s">
        <v>4926</v>
      </c>
      <c r="AN1490" t="s">
        <v>1485</v>
      </c>
      <c r="AO1490" t="s">
        <v>1486</v>
      </c>
      <c r="AV1490" t="s">
        <v>8574</v>
      </c>
      <c r="AX1490">
        <v>60</v>
      </c>
      <c r="AY1490" t="s">
        <v>8575</v>
      </c>
      <c r="AZ1490" t="s">
        <v>8576</v>
      </c>
      <c r="BA1490" t="s">
        <v>1084</v>
      </c>
      <c r="BB1490" t="s">
        <v>1085</v>
      </c>
      <c r="BC1490" t="s">
        <v>8577</v>
      </c>
      <c r="BJ1490" t="s">
        <v>4963</v>
      </c>
      <c r="BO1490" t="s">
        <v>110</v>
      </c>
      <c r="BP1490" t="s">
        <v>111</v>
      </c>
      <c r="BQ1490" t="s">
        <v>112</v>
      </c>
      <c r="BR1490" t="s">
        <v>900</v>
      </c>
      <c r="BS1490" t="s">
        <v>900</v>
      </c>
      <c r="BT1490" t="s">
        <v>241</v>
      </c>
      <c r="BU1490" t="s">
        <v>116</v>
      </c>
      <c r="BV1490" t="s">
        <v>117</v>
      </c>
      <c r="CF1490">
        <v>6</v>
      </c>
      <c r="CG1490">
        <v>1</v>
      </c>
      <c r="CH1490" t="s">
        <v>4763</v>
      </c>
    </row>
    <row r="1491" spans="1:86" x14ac:dyDescent="0.25">
      <c r="A1491">
        <v>1488</v>
      </c>
      <c r="B1491" t="s">
        <v>86</v>
      </c>
      <c r="C1491" t="s">
        <v>87</v>
      </c>
      <c r="D1491" t="s">
        <v>8578</v>
      </c>
      <c r="E1491" t="s">
        <v>1476</v>
      </c>
      <c r="F1491" t="s">
        <v>219</v>
      </c>
      <c r="H1491" t="s">
        <v>220</v>
      </c>
      <c r="I1491" t="s">
        <v>221</v>
      </c>
      <c r="J1491" t="s">
        <v>93</v>
      </c>
      <c r="P1491" t="s">
        <v>143</v>
      </c>
      <c r="Q1491" t="s">
        <v>95</v>
      </c>
      <c r="Z1491" t="s">
        <v>4923</v>
      </c>
      <c r="AB1491" t="s">
        <v>97</v>
      </c>
      <c r="AC1491" t="s">
        <v>4923</v>
      </c>
      <c r="AD1491" t="s">
        <v>4829</v>
      </c>
      <c r="AE1491" t="s">
        <v>8579</v>
      </c>
      <c r="AI1491" t="s">
        <v>8580</v>
      </c>
      <c r="AJ1491" t="s">
        <v>8580</v>
      </c>
      <c r="AK1491" t="s">
        <v>8580</v>
      </c>
      <c r="AL1491" t="s">
        <v>8580</v>
      </c>
      <c r="AN1491" t="s">
        <v>1485</v>
      </c>
      <c r="AO1491" t="s">
        <v>1486</v>
      </c>
      <c r="AV1491" t="s">
        <v>8581</v>
      </c>
      <c r="AX1491">
        <v>70</v>
      </c>
      <c r="AY1491" t="s">
        <v>8582</v>
      </c>
      <c r="AZ1491" t="s">
        <v>8583</v>
      </c>
      <c r="BA1491" t="s">
        <v>4068</v>
      </c>
      <c r="BB1491" t="s">
        <v>4069</v>
      </c>
      <c r="BC1491" t="s">
        <v>8584</v>
      </c>
      <c r="BO1491" t="s">
        <v>110</v>
      </c>
      <c r="BP1491" t="s">
        <v>111</v>
      </c>
      <c r="BQ1491" t="s">
        <v>112</v>
      </c>
      <c r="BR1491" t="s">
        <v>252</v>
      </c>
      <c r="BS1491" t="s">
        <v>5576</v>
      </c>
      <c r="BT1491" t="s">
        <v>254</v>
      </c>
      <c r="BU1491" t="s">
        <v>116</v>
      </c>
      <c r="BV1491" t="s">
        <v>242</v>
      </c>
      <c r="CF1491">
        <v>5</v>
      </c>
      <c r="CG1491">
        <v>1</v>
      </c>
      <c r="CH1491" t="s">
        <v>4763</v>
      </c>
    </row>
    <row r="1492" spans="1:86" x14ac:dyDescent="0.25">
      <c r="A1492">
        <v>1489</v>
      </c>
      <c r="B1492" t="s">
        <v>86</v>
      </c>
      <c r="C1492" t="s">
        <v>87</v>
      </c>
      <c r="D1492" t="s">
        <v>8585</v>
      </c>
      <c r="E1492" t="s">
        <v>1476</v>
      </c>
      <c r="F1492" t="s">
        <v>219</v>
      </c>
      <c r="H1492" t="s">
        <v>220</v>
      </c>
      <c r="I1492" t="s">
        <v>221</v>
      </c>
      <c r="J1492" t="s">
        <v>93</v>
      </c>
      <c r="P1492" t="s">
        <v>143</v>
      </c>
      <c r="Q1492" t="s">
        <v>95</v>
      </c>
      <c r="Z1492" t="s">
        <v>6201</v>
      </c>
      <c r="AB1492" t="s">
        <v>97</v>
      </c>
      <c r="AC1492" t="s">
        <v>6201</v>
      </c>
      <c r="AD1492" t="s">
        <v>7733</v>
      </c>
      <c r="AE1492" t="s">
        <v>8586</v>
      </c>
      <c r="AI1492" t="s">
        <v>8587</v>
      </c>
      <c r="AJ1492" t="s">
        <v>8587</v>
      </c>
      <c r="AK1492" t="s">
        <v>8587</v>
      </c>
      <c r="AL1492" t="s">
        <v>8588</v>
      </c>
      <c r="AN1492" t="s">
        <v>1485</v>
      </c>
      <c r="AO1492" t="s">
        <v>1486</v>
      </c>
      <c r="AV1492" t="s">
        <v>8589</v>
      </c>
      <c r="AX1492">
        <v>118</v>
      </c>
      <c r="AY1492" t="s">
        <v>8590</v>
      </c>
      <c r="AZ1492" t="s">
        <v>8591</v>
      </c>
      <c r="BA1492" t="s">
        <v>5635</v>
      </c>
      <c r="BB1492" t="s">
        <v>1665</v>
      </c>
      <c r="BC1492" t="s">
        <v>8592</v>
      </c>
      <c r="BO1492" t="s">
        <v>110</v>
      </c>
      <c r="BP1492" t="s">
        <v>111</v>
      </c>
      <c r="BQ1492" t="s">
        <v>112</v>
      </c>
      <c r="BR1492" t="s">
        <v>392</v>
      </c>
      <c r="BS1492" t="s">
        <v>5636</v>
      </c>
      <c r="BT1492" t="s">
        <v>241</v>
      </c>
      <c r="BU1492" t="s">
        <v>116</v>
      </c>
      <c r="CF1492">
        <v>6</v>
      </c>
      <c r="CG1492">
        <v>3</v>
      </c>
      <c r="CH1492" t="s">
        <v>4763</v>
      </c>
    </row>
    <row r="1493" spans="1:86" x14ac:dyDescent="0.25">
      <c r="A1493">
        <v>1490</v>
      </c>
      <c r="B1493" t="s">
        <v>86</v>
      </c>
      <c r="C1493" t="s">
        <v>87</v>
      </c>
      <c r="D1493" t="s">
        <v>8593</v>
      </c>
      <c r="E1493" t="s">
        <v>1476</v>
      </c>
      <c r="F1493" t="s">
        <v>219</v>
      </c>
      <c r="H1493" t="s">
        <v>220</v>
      </c>
      <c r="I1493" t="s">
        <v>221</v>
      </c>
      <c r="J1493" t="s">
        <v>93</v>
      </c>
      <c r="P1493" t="s">
        <v>143</v>
      </c>
      <c r="Q1493" t="s">
        <v>95</v>
      </c>
      <c r="Z1493" t="s">
        <v>4800</v>
      </c>
      <c r="AB1493" t="s">
        <v>97</v>
      </c>
      <c r="AC1493" t="s">
        <v>4800</v>
      </c>
      <c r="AD1493" t="s">
        <v>7508</v>
      </c>
      <c r="AE1493" t="s">
        <v>8594</v>
      </c>
      <c r="AI1493" t="s">
        <v>1077</v>
      </c>
      <c r="AJ1493" t="s">
        <v>1077</v>
      </c>
      <c r="AK1493" t="s">
        <v>1077</v>
      </c>
      <c r="AL1493" t="s">
        <v>490</v>
      </c>
      <c r="AN1493" t="s">
        <v>1485</v>
      </c>
      <c r="AO1493" t="s">
        <v>1486</v>
      </c>
      <c r="AV1493" t="s">
        <v>8595</v>
      </c>
      <c r="AX1493">
        <v>150</v>
      </c>
      <c r="AY1493" t="s">
        <v>8596</v>
      </c>
      <c r="AZ1493" t="s">
        <v>8597</v>
      </c>
      <c r="BA1493" t="s">
        <v>132</v>
      </c>
      <c r="BB1493" t="s">
        <v>332</v>
      </c>
      <c r="BC1493" t="s">
        <v>8598</v>
      </c>
      <c r="BO1493" t="s">
        <v>110</v>
      </c>
      <c r="BP1493" t="s">
        <v>111</v>
      </c>
      <c r="BQ1493" t="s">
        <v>112</v>
      </c>
      <c r="BR1493" t="s">
        <v>134</v>
      </c>
      <c r="BS1493" t="s">
        <v>135</v>
      </c>
      <c r="BT1493" t="s">
        <v>136</v>
      </c>
      <c r="BU1493" t="s">
        <v>6445</v>
      </c>
      <c r="BV1493" t="s">
        <v>137</v>
      </c>
      <c r="CF1493">
        <v>7</v>
      </c>
      <c r="CG1493">
        <v>1</v>
      </c>
      <c r="CH1493" t="s">
        <v>4763</v>
      </c>
    </row>
    <row r="1494" spans="1:86" x14ac:dyDescent="0.25">
      <c r="A1494">
        <v>1491</v>
      </c>
      <c r="B1494" t="s">
        <v>86</v>
      </c>
      <c r="C1494" t="s">
        <v>87</v>
      </c>
      <c r="D1494" t="s">
        <v>8599</v>
      </c>
      <c r="E1494" t="s">
        <v>1476</v>
      </c>
      <c r="F1494" t="s">
        <v>219</v>
      </c>
      <c r="H1494" t="s">
        <v>220</v>
      </c>
      <c r="I1494" t="s">
        <v>221</v>
      </c>
      <c r="J1494" t="s">
        <v>93</v>
      </c>
      <c r="P1494" t="s">
        <v>143</v>
      </c>
      <c r="Q1494" t="s">
        <v>95</v>
      </c>
      <c r="Z1494" t="s">
        <v>5250</v>
      </c>
      <c r="AA1494" t="s">
        <v>5251</v>
      </c>
      <c r="AB1494" t="s">
        <v>97</v>
      </c>
      <c r="AC1494" t="s">
        <v>5250</v>
      </c>
      <c r="AD1494" t="s">
        <v>4915</v>
      </c>
      <c r="AE1494" t="s">
        <v>4915</v>
      </c>
      <c r="AI1494" t="s">
        <v>1077</v>
      </c>
      <c r="AJ1494" t="s">
        <v>1077</v>
      </c>
      <c r="AK1494" t="s">
        <v>1077</v>
      </c>
      <c r="AL1494" t="s">
        <v>490</v>
      </c>
      <c r="AN1494" t="s">
        <v>1485</v>
      </c>
      <c r="AO1494" t="s">
        <v>1486</v>
      </c>
      <c r="AV1494" t="s">
        <v>8600</v>
      </c>
      <c r="AX1494">
        <v>47</v>
      </c>
      <c r="AY1494" t="s">
        <v>8601</v>
      </c>
      <c r="AZ1494" t="s">
        <v>8602</v>
      </c>
      <c r="BA1494" t="s">
        <v>1084</v>
      </c>
      <c r="BB1494" t="s">
        <v>1504</v>
      </c>
      <c r="BC1494" t="s">
        <v>8603</v>
      </c>
      <c r="BO1494" t="s">
        <v>110</v>
      </c>
      <c r="BP1494" t="s">
        <v>111</v>
      </c>
      <c r="BQ1494" t="s">
        <v>112</v>
      </c>
      <c r="BR1494" t="s">
        <v>900</v>
      </c>
      <c r="BS1494" t="s">
        <v>900</v>
      </c>
      <c r="BT1494" t="s">
        <v>1506</v>
      </c>
      <c r="BU1494" t="s">
        <v>116</v>
      </c>
      <c r="BV1494" t="s">
        <v>2046</v>
      </c>
      <c r="CF1494">
        <v>6</v>
      </c>
      <c r="CG1494">
        <v>1</v>
      </c>
      <c r="CH1494" t="s">
        <v>4763</v>
      </c>
    </row>
    <row r="1495" spans="1:86" x14ac:dyDescent="0.25">
      <c r="A1495">
        <v>1492</v>
      </c>
      <c r="B1495" t="s">
        <v>86</v>
      </c>
      <c r="C1495" t="s">
        <v>87</v>
      </c>
      <c r="D1495" t="s">
        <v>8604</v>
      </c>
      <c r="E1495" t="s">
        <v>1476</v>
      </c>
      <c r="F1495" t="s">
        <v>8605</v>
      </c>
      <c r="H1495" t="s">
        <v>8606</v>
      </c>
      <c r="I1495" t="s">
        <v>8607</v>
      </c>
      <c r="J1495" t="s">
        <v>93</v>
      </c>
      <c r="P1495" t="s">
        <v>143</v>
      </c>
      <c r="Q1495" t="s">
        <v>95</v>
      </c>
      <c r="Z1495" t="s">
        <v>1675</v>
      </c>
      <c r="AB1495" t="s">
        <v>97</v>
      </c>
      <c r="AC1495" t="s">
        <v>1675</v>
      </c>
      <c r="AD1495" t="s">
        <v>4847</v>
      </c>
      <c r="AE1495" t="s">
        <v>8608</v>
      </c>
      <c r="AI1495" t="s">
        <v>4175</v>
      </c>
      <c r="AJ1495" t="s">
        <v>4175</v>
      </c>
      <c r="AK1495" t="s">
        <v>4175</v>
      </c>
      <c r="AL1495" t="s">
        <v>8609</v>
      </c>
      <c r="AN1495" t="s">
        <v>1485</v>
      </c>
      <c r="AO1495" t="s">
        <v>1486</v>
      </c>
      <c r="AV1495" t="s">
        <v>8610</v>
      </c>
      <c r="AX1495">
        <v>111</v>
      </c>
      <c r="AY1495" t="s">
        <v>8611</v>
      </c>
      <c r="AZ1495" t="s">
        <v>8612</v>
      </c>
      <c r="BA1495" t="s">
        <v>897</v>
      </c>
      <c r="BB1495" t="s">
        <v>898</v>
      </c>
      <c r="BC1495" t="s">
        <v>8613</v>
      </c>
      <c r="BO1495" t="s">
        <v>110</v>
      </c>
      <c r="BP1495" t="s">
        <v>111</v>
      </c>
      <c r="BQ1495" t="s">
        <v>112</v>
      </c>
      <c r="BR1495" t="s">
        <v>900</v>
      </c>
      <c r="BS1495" t="s">
        <v>900</v>
      </c>
      <c r="BT1495" t="s">
        <v>254</v>
      </c>
      <c r="BU1495" t="s">
        <v>116</v>
      </c>
      <c r="BV1495" t="s">
        <v>463</v>
      </c>
      <c r="CF1495">
        <v>6</v>
      </c>
      <c r="CG1495">
        <v>1</v>
      </c>
      <c r="CH1495" t="s">
        <v>4763</v>
      </c>
    </row>
    <row r="1496" spans="1:86" x14ac:dyDescent="0.25">
      <c r="A1496">
        <v>1493</v>
      </c>
      <c r="B1496" t="s">
        <v>86</v>
      </c>
      <c r="C1496" t="s">
        <v>87</v>
      </c>
      <c r="D1496" t="s">
        <v>8614</v>
      </c>
      <c r="E1496" t="s">
        <v>1476</v>
      </c>
      <c r="F1496" t="s">
        <v>8605</v>
      </c>
      <c r="H1496" t="s">
        <v>8606</v>
      </c>
      <c r="I1496" t="s">
        <v>8607</v>
      </c>
      <c r="J1496" t="s">
        <v>93</v>
      </c>
      <c r="P1496" t="s">
        <v>143</v>
      </c>
      <c r="Q1496" t="s">
        <v>95</v>
      </c>
      <c r="Z1496" t="s">
        <v>1675</v>
      </c>
      <c r="AB1496" t="s">
        <v>97</v>
      </c>
      <c r="AC1496" t="s">
        <v>1675</v>
      </c>
      <c r="AD1496" t="s">
        <v>2166</v>
      </c>
      <c r="AE1496" t="s">
        <v>7229</v>
      </c>
      <c r="AI1496" t="s">
        <v>3323</v>
      </c>
      <c r="AJ1496" t="s">
        <v>3323</v>
      </c>
      <c r="AK1496" t="s">
        <v>3323</v>
      </c>
      <c r="AL1496" t="s">
        <v>4983</v>
      </c>
      <c r="AN1496" t="s">
        <v>1485</v>
      </c>
      <c r="AO1496" t="s">
        <v>1486</v>
      </c>
      <c r="AV1496" t="s">
        <v>8615</v>
      </c>
      <c r="AX1496">
        <v>103</v>
      </c>
      <c r="AY1496" t="s">
        <v>7477</v>
      </c>
      <c r="AZ1496" t="s">
        <v>7478</v>
      </c>
      <c r="BA1496" t="s">
        <v>234</v>
      </c>
      <c r="BB1496" t="s">
        <v>1725</v>
      </c>
      <c r="BC1496" t="s">
        <v>7479</v>
      </c>
      <c r="BG1496" t="s">
        <v>236</v>
      </c>
      <c r="BH1496" t="s">
        <v>1726</v>
      </c>
      <c r="BI1496" t="s">
        <v>438</v>
      </c>
      <c r="BM1496" t="s">
        <v>237</v>
      </c>
      <c r="BN1496" t="s">
        <v>238</v>
      </c>
      <c r="BO1496" t="s">
        <v>110</v>
      </c>
      <c r="BP1496" t="s">
        <v>111</v>
      </c>
      <c r="BQ1496" t="s">
        <v>112</v>
      </c>
      <c r="BR1496" t="s">
        <v>239</v>
      </c>
      <c r="BS1496" t="s">
        <v>240</v>
      </c>
      <c r="BT1496" t="s">
        <v>241</v>
      </c>
      <c r="BU1496" t="s">
        <v>116</v>
      </c>
      <c r="BV1496" t="s">
        <v>137</v>
      </c>
      <c r="CF1496">
        <v>4</v>
      </c>
      <c r="CG1496">
        <v>1</v>
      </c>
      <c r="CH1496" t="s">
        <v>4763</v>
      </c>
    </row>
    <row r="1497" spans="1:86" x14ac:dyDescent="0.25">
      <c r="A1497">
        <v>1494</v>
      </c>
      <c r="B1497" t="s">
        <v>86</v>
      </c>
      <c r="C1497" t="s">
        <v>87</v>
      </c>
      <c r="D1497" t="s">
        <v>8616</v>
      </c>
      <c r="E1497" t="s">
        <v>1476</v>
      </c>
      <c r="F1497" t="s">
        <v>8605</v>
      </c>
      <c r="H1497" t="s">
        <v>8606</v>
      </c>
      <c r="I1497" t="s">
        <v>8607</v>
      </c>
      <c r="J1497" t="s">
        <v>93</v>
      </c>
      <c r="P1497" t="s">
        <v>143</v>
      </c>
      <c r="Q1497" t="s">
        <v>95</v>
      </c>
      <c r="Z1497" t="s">
        <v>5649</v>
      </c>
      <c r="AB1497" t="s">
        <v>97</v>
      </c>
      <c r="AC1497" t="s">
        <v>5649</v>
      </c>
      <c r="AD1497" t="s">
        <v>1686</v>
      </c>
      <c r="AE1497" t="s">
        <v>8617</v>
      </c>
      <c r="AI1497" t="s">
        <v>8618</v>
      </c>
      <c r="AJ1497" t="s">
        <v>8618</v>
      </c>
      <c r="AK1497" t="s">
        <v>8618</v>
      </c>
      <c r="AL1497" t="s">
        <v>8619</v>
      </c>
      <c r="AN1497" t="s">
        <v>1485</v>
      </c>
      <c r="AO1497" t="s">
        <v>1486</v>
      </c>
      <c r="AV1497" t="s">
        <v>8620</v>
      </c>
      <c r="AX1497">
        <v>85</v>
      </c>
      <c r="AY1497" t="s">
        <v>3562</v>
      </c>
      <c r="AZ1497" t="s">
        <v>3563</v>
      </c>
      <c r="BA1497" t="s">
        <v>2065</v>
      </c>
      <c r="BB1497" t="s">
        <v>2066</v>
      </c>
      <c r="BC1497" t="s">
        <v>3564</v>
      </c>
      <c r="BG1497" t="s">
        <v>2067</v>
      </c>
      <c r="BM1497" t="s">
        <v>2068</v>
      </c>
      <c r="BN1497" t="s">
        <v>2069</v>
      </c>
      <c r="BO1497" t="s">
        <v>110</v>
      </c>
      <c r="BP1497" t="s">
        <v>111</v>
      </c>
      <c r="BQ1497" t="s">
        <v>112</v>
      </c>
      <c r="BR1497" t="s">
        <v>239</v>
      </c>
      <c r="BS1497" t="s">
        <v>1494</v>
      </c>
      <c r="BT1497" t="s">
        <v>241</v>
      </c>
      <c r="BU1497" t="s">
        <v>116</v>
      </c>
      <c r="BV1497" t="s">
        <v>463</v>
      </c>
      <c r="CF1497">
        <v>6</v>
      </c>
      <c r="CG1497">
        <v>1</v>
      </c>
      <c r="CH1497" t="s">
        <v>4763</v>
      </c>
    </row>
    <row r="1498" spans="1:86" x14ac:dyDescent="0.25">
      <c r="A1498">
        <v>1495</v>
      </c>
      <c r="B1498" t="s">
        <v>86</v>
      </c>
      <c r="C1498" t="s">
        <v>87</v>
      </c>
      <c r="D1498" t="s">
        <v>8621</v>
      </c>
      <c r="E1498" t="s">
        <v>1476</v>
      </c>
      <c r="F1498" t="s">
        <v>8605</v>
      </c>
      <c r="H1498" t="s">
        <v>8606</v>
      </c>
      <c r="I1498" t="s">
        <v>8607</v>
      </c>
      <c r="J1498" t="s">
        <v>93</v>
      </c>
      <c r="P1498" t="s">
        <v>143</v>
      </c>
      <c r="Q1498" t="s">
        <v>95</v>
      </c>
      <c r="Z1498" t="s">
        <v>5649</v>
      </c>
      <c r="AB1498" t="s">
        <v>97</v>
      </c>
      <c r="AC1498" t="s">
        <v>5649</v>
      </c>
      <c r="AD1498" t="s">
        <v>1686</v>
      </c>
      <c r="AE1498" t="s">
        <v>8622</v>
      </c>
      <c r="AI1498" t="s">
        <v>8623</v>
      </c>
      <c r="AJ1498" t="s">
        <v>8623</v>
      </c>
      <c r="AK1498" t="s">
        <v>8623</v>
      </c>
      <c r="AL1498" t="s">
        <v>8624</v>
      </c>
      <c r="AN1498" t="s">
        <v>1485</v>
      </c>
      <c r="AO1498" t="s">
        <v>1486</v>
      </c>
      <c r="AV1498" t="s">
        <v>8625</v>
      </c>
      <c r="AX1498">
        <v>85</v>
      </c>
      <c r="AY1498" t="s">
        <v>3562</v>
      </c>
      <c r="AZ1498" t="s">
        <v>3563</v>
      </c>
      <c r="BA1498" t="s">
        <v>2065</v>
      </c>
      <c r="BB1498" t="s">
        <v>2066</v>
      </c>
      <c r="BC1498" t="s">
        <v>3564</v>
      </c>
      <c r="BG1498" t="s">
        <v>2067</v>
      </c>
      <c r="BM1498" t="s">
        <v>2068</v>
      </c>
      <c r="BN1498" t="s">
        <v>2069</v>
      </c>
      <c r="BO1498" t="s">
        <v>110</v>
      </c>
      <c r="BP1498" t="s">
        <v>111</v>
      </c>
      <c r="BQ1498" t="s">
        <v>112</v>
      </c>
      <c r="BR1498" t="s">
        <v>239</v>
      </c>
      <c r="BS1498" t="s">
        <v>1494</v>
      </c>
      <c r="BT1498" t="s">
        <v>241</v>
      </c>
      <c r="BU1498" t="s">
        <v>116</v>
      </c>
      <c r="BV1498" t="s">
        <v>463</v>
      </c>
      <c r="CF1498">
        <v>6</v>
      </c>
      <c r="CG1498">
        <v>1</v>
      </c>
      <c r="CH1498" t="s">
        <v>4763</v>
      </c>
    </row>
    <row r="1499" spans="1:86" x14ac:dyDescent="0.25">
      <c r="A1499">
        <v>1496</v>
      </c>
      <c r="B1499" t="s">
        <v>86</v>
      </c>
      <c r="C1499" t="s">
        <v>87</v>
      </c>
      <c r="D1499" t="s">
        <v>8626</v>
      </c>
      <c r="E1499" t="s">
        <v>1476</v>
      </c>
      <c r="F1499" t="s">
        <v>8605</v>
      </c>
      <c r="H1499" t="s">
        <v>8606</v>
      </c>
      <c r="I1499" t="s">
        <v>8607</v>
      </c>
      <c r="J1499" t="s">
        <v>93</v>
      </c>
      <c r="P1499" t="s">
        <v>143</v>
      </c>
      <c r="Q1499" t="s">
        <v>95</v>
      </c>
      <c r="Z1499" t="s">
        <v>4853</v>
      </c>
      <c r="AB1499" t="s">
        <v>97</v>
      </c>
      <c r="AC1499" t="s">
        <v>4853</v>
      </c>
      <c r="AD1499" t="s">
        <v>4854</v>
      </c>
      <c r="AE1499" t="s">
        <v>8627</v>
      </c>
      <c r="AI1499" t="s">
        <v>342</v>
      </c>
      <c r="AJ1499" t="s">
        <v>342</v>
      </c>
      <c r="AK1499" t="s">
        <v>342</v>
      </c>
      <c r="AL1499" t="s">
        <v>343</v>
      </c>
      <c r="AN1499" t="s">
        <v>1485</v>
      </c>
      <c r="AO1499" t="s">
        <v>1486</v>
      </c>
      <c r="AV1499" t="s">
        <v>8628</v>
      </c>
      <c r="AX1499">
        <v>56</v>
      </c>
      <c r="AY1499" t="s">
        <v>8629</v>
      </c>
      <c r="AZ1499" t="s">
        <v>8630</v>
      </c>
      <c r="BA1499" t="s">
        <v>1503</v>
      </c>
      <c r="BB1499" t="s">
        <v>2440</v>
      </c>
      <c r="BO1499" t="s">
        <v>110</v>
      </c>
      <c r="BP1499" t="s">
        <v>111</v>
      </c>
      <c r="BQ1499" t="s">
        <v>112</v>
      </c>
      <c r="BR1499" t="s">
        <v>239</v>
      </c>
      <c r="BS1499" t="s">
        <v>8631</v>
      </c>
      <c r="BT1499" t="s">
        <v>1506</v>
      </c>
      <c r="BU1499" t="s">
        <v>116</v>
      </c>
      <c r="BV1499" t="s">
        <v>137</v>
      </c>
      <c r="CF1499">
        <v>6</v>
      </c>
      <c r="CG1499">
        <v>3</v>
      </c>
      <c r="CH1499" t="s">
        <v>4763</v>
      </c>
    </row>
    <row r="1500" spans="1:86" x14ac:dyDescent="0.25">
      <c r="A1500">
        <v>1497</v>
      </c>
      <c r="B1500" t="s">
        <v>86</v>
      </c>
      <c r="C1500" t="s">
        <v>87</v>
      </c>
      <c r="D1500" t="s">
        <v>8632</v>
      </c>
      <c r="E1500" t="s">
        <v>1476</v>
      </c>
      <c r="F1500" t="s">
        <v>8605</v>
      </c>
      <c r="H1500" t="s">
        <v>8606</v>
      </c>
      <c r="I1500" t="s">
        <v>8607</v>
      </c>
      <c r="J1500" t="s">
        <v>93</v>
      </c>
      <c r="P1500" t="s">
        <v>143</v>
      </c>
      <c r="Q1500" t="s">
        <v>95</v>
      </c>
      <c r="Z1500" t="s">
        <v>1482</v>
      </c>
      <c r="AB1500" t="s">
        <v>97</v>
      </c>
      <c r="AC1500" t="s">
        <v>489</v>
      </c>
      <c r="AD1500" t="s">
        <v>8633</v>
      </c>
      <c r="AE1500" t="s">
        <v>8634</v>
      </c>
      <c r="AI1500" t="s">
        <v>6048</v>
      </c>
      <c r="AJ1500" t="s">
        <v>6048</v>
      </c>
      <c r="AK1500" t="s">
        <v>6048</v>
      </c>
      <c r="AL1500" t="s">
        <v>6049</v>
      </c>
      <c r="AN1500" t="s">
        <v>1485</v>
      </c>
      <c r="AO1500" t="s">
        <v>1486</v>
      </c>
      <c r="AV1500" t="s">
        <v>8635</v>
      </c>
      <c r="AX1500">
        <v>115</v>
      </c>
      <c r="AY1500" t="s">
        <v>950</v>
      </c>
      <c r="AZ1500" t="s">
        <v>951</v>
      </c>
      <c r="BA1500" t="s">
        <v>952</v>
      </c>
      <c r="BB1500" t="s">
        <v>953</v>
      </c>
      <c r="BC1500" t="s">
        <v>954</v>
      </c>
      <c r="BO1500" t="s">
        <v>110</v>
      </c>
      <c r="BP1500" t="s">
        <v>111</v>
      </c>
      <c r="BQ1500" t="s">
        <v>112</v>
      </c>
      <c r="BR1500" t="s">
        <v>392</v>
      </c>
      <c r="BS1500" t="s">
        <v>949</v>
      </c>
      <c r="BT1500" t="s">
        <v>207</v>
      </c>
      <c r="BU1500" t="s">
        <v>116</v>
      </c>
      <c r="BV1500" t="s">
        <v>137</v>
      </c>
      <c r="CF1500">
        <v>6</v>
      </c>
      <c r="CG1500">
        <v>1</v>
      </c>
      <c r="CH1500" t="s">
        <v>4763</v>
      </c>
    </row>
    <row r="1501" spans="1:86" x14ac:dyDescent="0.25">
      <c r="A1501">
        <v>1498</v>
      </c>
      <c r="B1501" t="s">
        <v>86</v>
      </c>
      <c r="C1501" t="s">
        <v>87</v>
      </c>
      <c r="D1501" t="s">
        <v>8636</v>
      </c>
      <c r="E1501" t="s">
        <v>1476</v>
      </c>
      <c r="F1501" t="s">
        <v>8605</v>
      </c>
      <c r="H1501" t="s">
        <v>8606</v>
      </c>
      <c r="I1501" t="s">
        <v>8607</v>
      </c>
      <c r="J1501" t="s">
        <v>93</v>
      </c>
      <c r="P1501" t="s">
        <v>143</v>
      </c>
      <c r="Q1501" t="s">
        <v>95</v>
      </c>
      <c r="Z1501" t="s">
        <v>6678</v>
      </c>
      <c r="AB1501" t="s">
        <v>97</v>
      </c>
      <c r="AC1501" t="s">
        <v>6678</v>
      </c>
      <c r="AD1501" t="s">
        <v>5599</v>
      </c>
      <c r="AE1501" t="s">
        <v>8637</v>
      </c>
      <c r="AI1501" t="s">
        <v>165</v>
      </c>
      <c r="AJ1501" t="s">
        <v>165</v>
      </c>
      <c r="AK1501" t="s">
        <v>165</v>
      </c>
      <c r="AL1501" t="s">
        <v>166</v>
      </c>
      <c r="AN1501" t="s">
        <v>1485</v>
      </c>
      <c r="AO1501" t="s">
        <v>1486</v>
      </c>
      <c r="AV1501" t="s">
        <v>8638</v>
      </c>
      <c r="AX1501">
        <v>73</v>
      </c>
      <c r="AY1501" t="s">
        <v>8639</v>
      </c>
      <c r="AZ1501" t="s">
        <v>8640</v>
      </c>
      <c r="BA1501" t="s">
        <v>250</v>
      </c>
      <c r="BB1501" t="s">
        <v>1163</v>
      </c>
      <c r="BM1501" t="s">
        <v>8641</v>
      </c>
      <c r="BN1501" t="s">
        <v>8642</v>
      </c>
      <c r="BO1501" t="s">
        <v>110</v>
      </c>
      <c r="BP1501" t="s">
        <v>111</v>
      </c>
      <c r="BQ1501" t="s">
        <v>112</v>
      </c>
      <c r="BR1501" t="s">
        <v>252</v>
      </c>
      <c r="BS1501" t="s">
        <v>253</v>
      </c>
      <c r="BT1501" t="s">
        <v>254</v>
      </c>
      <c r="BU1501" t="s">
        <v>116</v>
      </c>
      <c r="BV1501" t="s">
        <v>137</v>
      </c>
      <c r="CF1501">
        <v>4</v>
      </c>
      <c r="CG1501">
        <v>3</v>
      </c>
      <c r="CH1501" t="s">
        <v>4763</v>
      </c>
    </row>
    <row r="1502" spans="1:86" x14ac:dyDescent="0.25">
      <c r="A1502">
        <v>1499</v>
      </c>
      <c r="B1502" t="s">
        <v>86</v>
      </c>
      <c r="C1502" t="s">
        <v>87</v>
      </c>
      <c r="D1502" t="s">
        <v>8643</v>
      </c>
      <c r="E1502" t="s">
        <v>1476</v>
      </c>
      <c r="F1502" t="s">
        <v>8605</v>
      </c>
      <c r="H1502" t="s">
        <v>8606</v>
      </c>
      <c r="I1502" t="s">
        <v>8607</v>
      </c>
      <c r="J1502" t="s">
        <v>93</v>
      </c>
      <c r="P1502" t="s">
        <v>143</v>
      </c>
      <c r="Q1502" t="s">
        <v>95</v>
      </c>
      <c r="Z1502" t="s">
        <v>8644</v>
      </c>
      <c r="AB1502" t="s">
        <v>97</v>
      </c>
      <c r="AC1502" t="s">
        <v>8644</v>
      </c>
      <c r="AD1502" t="s">
        <v>4896</v>
      </c>
      <c r="AE1502" t="s">
        <v>8645</v>
      </c>
      <c r="AI1502" t="s">
        <v>1077</v>
      </c>
      <c r="AJ1502" t="s">
        <v>1077</v>
      </c>
      <c r="AK1502" t="s">
        <v>1077</v>
      </c>
      <c r="AL1502" t="s">
        <v>490</v>
      </c>
      <c r="AN1502" t="s">
        <v>1485</v>
      </c>
      <c r="AO1502" t="s">
        <v>1486</v>
      </c>
      <c r="AV1502" t="s">
        <v>8646</v>
      </c>
      <c r="AX1502">
        <v>74</v>
      </c>
      <c r="AY1502" t="s">
        <v>8647</v>
      </c>
      <c r="AZ1502" t="s">
        <v>8648</v>
      </c>
      <c r="BA1502" t="s">
        <v>1162</v>
      </c>
      <c r="BB1502" t="s">
        <v>1163</v>
      </c>
      <c r="BC1502" t="s">
        <v>8649</v>
      </c>
      <c r="BH1502" t="s">
        <v>8650</v>
      </c>
      <c r="BI1502" t="s">
        <v>704</v>
      </c>
      <c r="BM1502" t="s">
        <v>8641</v>
      </c>
      <c r="BN1502" t="s">
        <v>8642</v>
      </c>
      <c r="BO1502" t="s">
        <v>110</v>
      </c>
      <c r="BP1502" t="s">
        <v>111</v>
      </c>
      <c r="BQ1502" t="s">
        <v>112</v>
      </c>
      <c r="BR1502" t="s">
        <v>252</v>
      </c>
      <c r="BS1502" t="s">
        <v>1164</v>
      </c>
      <c r="BT1502" t="s">
        <v>254</v>
      </c>
      <c r="BU1502" t="s">
        <v>116</v>
      </c>
      <c r="BV1502" t="s">
        <v>137</v>
      </c>
      <c r="CF1502">
        <v>5</v>
      </c>
      <c r="CG1502">
        <v>1</v>
      </c>
      <c r="CH1502" t="s">
        <v>4763</v>
      </c>
    </row>
    <row r="1503" spans="1:86" x14ac:dyDescent="0.25">
      <c r="A1503">
        <v>1500</v>
      </c>
      <c r="B1503" t="s">
        <v>86</v>
      </c>
      <c r="C1503" t="s">
        <v>87</v>
      </c>
      <c r="D1503" t="s">
        <v>8651</v>
      </c>
      <c r="E1503" t="s">
        <v>1476</v>
      </c>
      <c r="F1503" t="s">
        <v>8652</v>
      </c>
      <c r="H1503" t="s">
        <v>8653</v>
      </c>
      <c r="I1503" t="s">
        <v>8654</v>
      </c>
      <c r="J1503" t="s">
        <v>93</v>
      </c>
      <c r="P1503" t="s">
        <v>228</v>
      </c>
      <c r="Q1503" t="s">
        <v>95</v>
      </c>
      <c r="Z1503" t="s">
        <v>8655</v>
      </c>
      <c r="AB1503" t="s">
        <v>97</v>
      </c>
      <c r="AC1503" t="s">
        <v>8655</v>
      </c>
      <c r="AD1503" t="s">
        <v>412</v>
      </c>
      <c r="AE1503" t="s">
        <v>8656</v>
      </c>
      <c r="AI1503" t="s">
        <v>8657</v>
      </c>
      <c r="AJ1503" t="s">
        <v>8657</v>
      </c>
      <c r="AK1503" t="s">
        <v>8657</v>
      </c>
      <c r="AL1503" t="s">
        <v>8658</v>
      </c>
      <c r="AN1503" t="s">
        <v>1485</v>
      </c>
      <c r="AO1503" t="s">
        <v>1486</v>
      </c>
      <c r="AV1503" t="s">
        <v>8659</v>
      </c>
      <c r="AW1503" t="s">
        <v>8660</v>
      </c>
      <c r="AX1503">
        <v>73</v>
      </c>
      <c r="AY1503" t="s">
        <v>8661</v>
      </c>
      <c r="AZ1503" t="s">
        <v>8662</v>
      </c>
      <c r="BA1503" t="s">
        <v>5538</v>
      </c>
      <c r="BB1503" t="s">
        <v>5539</v>
      </c>
      <c r="BO1503" t="s">
        <v>110</v>
      </c>
      <c r="BP1503" t="s">
        <v>111</v>
      </c>
      <c r="BQ1503" t="s">
        <v>112</v>
      </c>
      <c r="BR1503" t="s">
        <v>2223</v>
      </c>
      <c r="BS1503" t="s">
        <v>2992</v>
      </c>
      <c r="BT1503" t="s">
        <v>983</v>
      </c>
      <c r="BU1503" t="s">
        <v>116</v>
      </c>
      <c r="BV1503" t="s">
        <v>2046</v>
      </c>
      <c r="CF1503">
        <v>6</v>
      </c>
      <c r="CG1503">
        <v>3</v>
      </c>
      <c r="CH1503" t="s">
        <v>4763</v>
      </c>
    </row>
    <row r="1504" spans="1:86" x14ac:dyDescent="0.25">
      <c r="A1504">
        <v>1501</v>
      </c>
      <c r="B1504" t="s">
        <v>86</v>
      </c>
      <c r="C1504" t="s">
        <v>87</v>
      </c>
      <c r="D1504" t="s">
        <v>8663</v>
      </c>
      <c r="E1504" t="s">
        <v>1476</v>
      </c>
      <c r="F1504" t="s">
        <v>8652</v>
      </c>
      <c r="H1504" t="s">
        <v>8653</v>
      </c>
      <c r="I1504" t="s">
        <v>8654</v>
      </c>
      <c r="J1504" t="s">
        <v>93</v>
      </c>
      <c r="P1504" t="s">
        <v>228</v>
      </c>
      <c r="Q1504" t="s">
        <v>95</v>
      </c>
      <c r="Z1504" t="s">
        <v>6566</v>
      </c>
      <c r="AB1504" t="s">
        <v>97</v>
      </c>
      <c r="AC1504" t="s">
        <v>6566</v>
      </c>
      <c r="AD1504" t="s">
        <v>1582</v>
      </c>
      <c r="AE1504" t="s">
        <v>8664</v>
      </c>
      <c r="AI1504" t="s">
        <v>8665</v>
      </c>
      <c r="AJ1504" t="s">
        <v>8665</v>
      </c>
      <c r="AK1504" t="s">
        <v>8665</v>
      </c>
      <c r="AL1504" t="s">
        <v>8666</v>
      </c>
      <c r="AN1504" t="s">
        <v>1485</v>
      </c>
      <c r="AO1504" t="s">
        <v>1486</v>
      </c>
      <c r="AV1504" t="s">
        <v>8667</v>
      </c>
      <c r="AW1504" t="s">
        <v>8412</v>
      </c>
      <c r="AX1504">
        <v>61</v>
      </c>
      <c r="AY1504" t="s">
        <v>8668</v>
      </c>
      <c r="AZ1504" t="s">
        <v>8669</v>
      </c>
      <c r="BA1504" t="s">
        <v>1587</v>
      </c>
      <c r="BB1504" t="s">
        <v>1588</v>
      </c>
      <c r="BC1504" t="s">
        <v>8670</v>
      </c>
      <c r="BJ1504" t="s">
        <v>1125</v>
      </c>
      <c r="BO1504" t="s">
        <v>110</v>
      </c>
      <c r="BP1504" t="s">
        <v>111</v>
      </c>
      <c r="BQ1504" t="s">
        <v>112</v>
      </c>
      <c r="BR1504" t="s">
        <v>239</v>
      </c>
      <c r="BS1504" t="s">
        <v>1126</v>
      </c>
      <c r="BT1504" t="s">
        <v>254</v>
      </c>
      <c r="BU1504" t="s">
        <v>116</v>
      </c>
      <c r="BV1504" t="s">
        <v>8671</v>
      </c>
      <c r="CF1504">
        <v>6</v>
      </c>
      <c r="CG1504">
        <v>1</v>
      </c>
      <c r="CH1504" t="s">
        <v>4763</v>
      </c>
    </row>
    <row r="1505" spans="1:86" x14ac:dyDescent="0.25">
      <c r="A1505">
        <v>1502</v>
      </c>
      <c r="B1505" t="s">
        <v>86</v>
      </c>
      <c r="C1505" t="s">
        <v>87</v>
      </c>
      <c r="D1505" t="s">
        <v>8672</v>
      </c>
      <c r="E1505" t="s">
        <v>1476</v>
      </c>
      <c r="F1505" t="s">
        <v>8652</v>
      </c>
      <c r="H1505" t="s">
        <v>8653</v>
      </c>
      <c r="I1505" t="s">
        <v>8654</v>
      </c>
      <c r="J1505" t="s">
        <v>93</v>
      </c>
      <c r="P1505" t="s">
        <v>228</v>
      </c>
      <c r="Q1505" t="s">
        <v>95</v>
      </c>
      <c r="Z1505" t="s">
        <v>801</v>
      </c>
      <c r="AB1505" t="s">
        <v>97</v>
      </c>
      <c r="AC1505" t="s">
        <v>801</v>
      </c>
      <c r="AD1505" t="s">
        <v>802</v>
      </c>
      <c r="AE1505" t="s">
        <v>7772</v>
      </c>
      <c r="AI1505" t="s">
        <v>8673</v>
      </c>
      <c r="AJ1505" t="s">
        <v>8673</v>
      </c>
      <c r="AK1505" t="s">
        <v>8673</v>
      </c>
      <c r="AL1505" t="s">
        <v>8674</v>
      </c>
      <c r="AN1505" t="s">
        <v>1485</v>
      </c>
      <c r="AO1505" t="s">
        <v>1486</v>
      </c>
      <c r="AV1505" t="s">
        <v>8675</v>
      </c>
      <c r="AW1505" t="s">
        <v>8676</v>
      </c>
      <c r="AX1505">
        <v>115</v>
      </c>
      <c r="AY1505" t="s">
        <v>8677</v>
      </c>
      <c r="AZ1505" t="s">
        <v>8678</v>
      </c>
      <c r="BA1505" t="s">
        <v>418</v>
      </c>
      <c r="BB1505" t="s">
        <v>8679</v>
      </c>
      <c r="BJ1505" t="s">
        <v>1763</v>
      </c>
      <c r="BO1505" t="s">
        <v>110</v>
      </c>
      <c r="BP1505" t="s">
        <v>111</v>
      </c>
      <c r="BQ1505" t="s">
        <v>112</v>
      </c>
      <c r="BR1505" t="s">
        <v>420</v>
      </c>
      <c r="BS1505" t="s">
        <v>8680</v>
      </c>
      <c r="BT1505" t="s">
        <v>422</v>
      </c>
      <c r="BU1505" t="s">
        <v>116</v>
      </c>
      <c r="CF1505">
        <v>6</v>
      </c>
      <c r="CG1505">
        <v>3</v>
      </c>
      <c r="CH1505" t="s">
        <v>4763</v>
      </c>
    </row>
    <row r="1506" spans="1:86" x14ac:dyDescent="0.25">
      <c r="A1506">
        <v>1503</v>
      </c>
      <c r="B1506" t="s">
        <v>86</v>
      </c>
      <c r="C1506" t="s">
        <v>87</v>
      </c>
      <c r="D1506" t="s">
        <v>8681</v>
      </c>
      <c r="E1506" t="s">
        <v>1476</v>
      </c>
      <c r="F1506" t="s">
        <v>8652</v>
      </c>
      <c r="H1506" t="s">
        <v>8653</v>
      </c>
      <c r="I1506" t="s">
        <v>8654</v>
      </c>
      <c r="J1506" t="s">
        <v>93</v>
      </c>
      <c r="P1506" t="s">
        <v>228</v>
      </c>
      <c r="Q1506" t="s">
        <v>95</v>
      </c>
      <c r="Z1506" t="s">
        <v>801</v>
      </c>
      <c r="AB1506" t="s">
        <v>97</v>
      </c>
      <c r="AC1506" t="s">
        <v>801</v>
      </c>
      <c r="AD1506" t="s">
        <v>802</v>
      </c>
      <c r="AE1506" t="s">
        <v>7772</v>
      </c>
      <c r="AI1506" t="s">
        <v>8673</v>
      </c>
      <c r="AJ1506" t="s">
        <v>8673</v>
      </c>
      <c r="AK1506" t="s">
        <v>8673</v>
      </c>
      <c r="AL1506" t="s">
        <v>8674</v>
      </c>
      <c r="AN1506" t="s">
        <v>1485</v>
      </c>
      <c r="AO1506" t="s">
        <v>1486</v>
      </c>
      <c r="AV1506" t="s">
        <v>8675</v>
      </c>
      <c r="AW1506" t="s">
        <v>8676</v>
      </c>
      <c r="AX1506">
        <v>115</v>
      </c>
      <c r="AY1506" t="s">
        <v>8677</v>
      </c>
      <c r="AZ1506" t="s">
        <v>8678</v>
      </c>
      <c r="BA1506" t="s">
        <v>418</v>
      </c>
      <c r="BB1506" t="s">
        <v>8679</v>
      </c>
      <c r="BJ1506" t="s">
        <v>1763</v>
      </c>
      <c r="BO1506" t="s">
        <v>110</v>
      </c>
      <c r="BP1506" t="s">
        <v>111</v>
      </c>
      <c r="BQ1506" t="s">
        <v>112</v>
      </c>
      <c r="BR1506" t="s">
        <v>420</v>
      </c>
      <c r="BS1506" t="s">
        <v>8680</v>
      </c>
      <c r="BT1506" t="s">
        <v>422</v>
      </c>
      <c r="BU1506" t="s">
        <v>116</v>
      </c>
      <c r="CF1506">
        <v>6</v>
      </c>
      <c r="CG1506">
        <v>3</v>
      </c>
      <c r="CH1506" t="s">
        <v>4763</v>
      </c>
    </row>
    <row r="1507" spans="1:86" x14ac:dyDescent="0.25">
      <c r="A1507">
        <v>1504</v>
      </c>
      <c r="B1507" t="s">
        <v>86</v>
      </c>
      <c r="C1507" t="s">
        <v>87</v>
      </c>
      <c r="D1507" t="s">
        <v>8682</v>
      </c>
      <c r="E1507" t="s">
        <v>1476</v>
      </c>
      <c r="F1507" t="s">
        <v>8652</v>
      </c>
      <c r="H1507" t="s">
        <v>8653</v>
      </c>
      <c r="I1507" t="s">
        <v>8654</v>
      </c>
      <c r="J1507" t="s">
        <v>93</v>
      </c>
      <c r="P1507" t="s">
        <v>228</v>
      </c>
      <c r="Q1507" t="s">
        <v>95</v>
      </c>
      <c r="Z1507" t="s">
        <v>801</v>
      </c>
      <c r="AB1507" t="s">
        <v>97</v>
      </c>
      <c r="AC1507" t="s">
        <v>801</v>
      </c>
      <c r="AD1507" t="s">
        <v>802</v>
      </c>
      <c r="AE1507" t="s">
        <v>7772</v>
      </c>
      <c r="AI1507" t="s">
        <v>8673</v>
      </c>
      <c r="AJ1507" t="s">
        <v>8673</v>
      </c>
      <c r="AK1507" t="s">
        <v>8673</v>
      </c>
      <c r="AL1507" t="s">
        <v>8674</v>
      </c>
      <c r="AN1507" t="s">
        <v>1485</v>
      </c>
      <c r="AO1507" t="s">
        <v>1486</v>
      </c>
      <c r="AV1507" t="s">
        <v>8675</v>
      </c>
      <c r="AW1507" t="s">
        <v>8676</v>
      </c>
      <c r="AX1507">
        <v>115</v>
      </c>
      <c r="AY1507" t="s">
        <v>8677</v>
      </c>
      <c r="AZ1507" t="s">
        <v>8678</v>
      </c>
      <c r="BA1507" t="s">
        <v>418</v>
      </c>
      <c r="BB1507" t="s">
        <v>8679</v>
      </c>
      <c r="BJ1507" t="s">
        <v>1763</v>
      </c>
      <c r="BO1507" t="s">
        <v>110</v>
      </c>
      <c r="BP1507" t="s">
        <v>111</v>
      </c>
      <c r="BQ1507" t="s">
        <v>112</v>
      </c>
      <c r="BR1507" t="s">
        <v>420</v>
      </c>
      <c r="BS1507" t="s">
        <v>8680</v>
      </c>
      <c r="BT1507" t="s">
        <v>422</v>
      </c>
      <c r="BU1507" t="s">
        <v>116</v>
      </c>
      <c r="CF1507">
        <v>6</v>
      </c>
      <c r="CG1507">
        <v>3</v>
      </c>
      <c r="CH1507" t="s">
        <v>4763</v>
      </c>
    </row>
    <row r="1508" spans="1:86" x14ac:dyDescent="0.25">
      <c r="A1508">
        <v>1505</v>
      </c>
      <c r="B1508" t="s">
        <v>86</v>
      </c>
      <c r="C1508" t="s">
        <v>87</v>
      </c>
      <c r="D1508" t="s">
        <v>8683</v>
      </c>
      <c r="E1508" t="s">
        <v>1476</v>
      </c>
      <c r="F1508" t="s">
        <v>8652</v>
      </c>
      <c r="H1508" t="s">
        <v>8653</v>
      </c>
      <c r="I1508" t="s">
        <v>8654</v>
      </c>
      <c r="J1508" t="s">
        <v>93</v>
      </c>
      <c r="P1508" t="s">
        <v>228</v>
      </c>
      <c r="Q1508" t="s">
        <v>95</v>
      </c>
      <c r="Z1508" t="s">
        <v>1786</v>
      </c>
      <c r="AB1508" t="s">
        <v>97</v>
      </c>
      <c r="AC1508" t="s">
        <v>1786</v>
      </c>
      <c r="AD1508" t="s">
        <v>1928</v>
      </c>
      <c r="AE1508" t="s">
        <v>8684</v>
      </c>
      <c r="AI1508" t="s">
        <v>8685</v>
      </c>
      <c r="AJ1508" t="s">
        <v>8685</v>
      </c>
      <c r="AK1508" t="s">
        <v>8685</v>
      </c>
      <c r="AL1508" t="s">
        <v>8686</v>
      </c>
      <c r="AN1508" t="s">
        <v>1485</v>
      </c>
      <c r="AO1508" t="s">
        <v>1486</v>
      </c>
      <c r="AV1508" t="s">
        <v>8687</v>
      </c>
      <c r="AW1508" t="s">
        <v>8688</v>
      </c>
      <c r="AX1508">
        <v>70</v>
      </c>
      <c r="AY1508" t="s">
        <v>8689</v>
      </c>
      <c r="AZ1508" t="s">
        <v>8690</v>
      </c>
      <c r="BA1508" t="s">
        <v>1595</v>
      </c>
      <c r="BB1508" t="s">
        <v>1596</v>
      </c>
      <c r="BH1508" t="s">
        <v>3271</v>
      </c>
      <c r="BI1508" t="s">
        <v>704</v>
      </c>
      <c r="BJ1508" t="s">
        <v>353</v>
      </c>
      <c r="BO1508" t="s">
        <v>110</v>
      </c>
      <c r="BP1508" t="s">
        <v>111</v>
      </c>
      <c r="BQ1508" t="s">
        <v>112</v>
      </c>
      <c r="BR1508" t="s">
        <v>354</v>
      </c>
      <c r="BS1508" t="s">
        <v>355</v>
      </c>
      <c r="BT1508" t="s">
        <v>207</v>
      </c>
      <c r="BU1508" t="s">
        <v>116</v>
      </c>
      <c r="BV1508" t="s">
        <v>242</v>
      </c>
      <c r="CF1508">
        <v>6</v>
      </c>
      <c r="CG1508">
        <v>3</v>
      </c>
      <c r="CH1508" t="s">
        <v>4763</v>
      </c>
    </row>
    <row r="1509" spans="1:86" x14ac:dyDescent="0.25">
      <c r="A1509">
        <v>1506</v>
      </c>
      <c r="B1509" t="s">
        <v>86</v>
      </c>
      <c r="C1509" t="s">
        <v>87</v>
      </c>
      <c r="D1509" t="s">
        <v>8691</v>
      </c>
      <c r="E1509" t="s">
        <v>1476</v>
      </c>
      <c r="F1509" t="s">
        <v>8652</v>
      </c>
      <c r="H1509" t="s">
        <v>8653</v>
      </c>
      <c r="I1509" t="s">
        <v>8654</v>
      </c>
      <c r="J1509" t="s">
        <v>93</v>
      </c>
      <c r="P1509" t="s">
        <v>228</v>
      </c>
      <c r="Q1509" t="s">
        <v>95</v>
      </c>
      <c r="Z1509" t="s">
        <v>1786</v>
      </c>
      <c r="AB1509" t="s">
        <v>97</v>
      </c>
      <c r="AC1509" t="s">
        <v>1786</v>
      </c>
      <c r="AD1509" t="s">
        <v>1928</v>
      </c>
      <c r="AE1509" t="s">
        <v>8684</v>
      </c>
      <c r="AI1509" t="s">
        <v>8685</v>
      </c>
      <c r="AJ1509" t="s">
        <v>8685</v>
      </c>
      <c r="AK1509" t="s">
        <v>8685</v>
      </c>
      <c r="AL1509" t="s">
        <v>8686</v>
      </c>
      <c r="AN1509" t="s">
        <v>1485</v>
      </c>
      <c r="AO1509" t="s">
        <v>1486</v>
      </c>
      <c r="AV1509" t="s">
        <v>8687</v>
      </c>
      <c r="AW1509" t="s">
        <v>8688</v>
      </c>
      <c r="AX1509">
        <v>70</v>
      </c>
      <c r="AY1509" t="s">
        <v>8689</v>
      </c>
      <c r="AZ1509" t="s">
        <v>8690</v>
      </c>
      <c r="BA1509" t="s">
        <v>1595</v>
      </c>
      <c r="BB1509" t="s">
        <v>1596</v>
      </c>
      <c r="BH1509" t="s">
        <v>3271</v>
      </c>
      <c r="BI1509" t="s">
        <v>704</v>
      </c>
      <c r="BJ1509" t="s">
        <v>353</v>
      </c>
      <c r="BO1509" t="s">
        <v>110</v>
      </c>
      <c r="BP1509" t="s">
        <v>111</v>
      </c>
      <c r="BQ1509" t="s">
        <v>112</v>
      </c>
      <c r="BR1509" t="s">
        <v>354</v>
      </c>
      <c r="BS1509" t="s">
        <v>355</v>
      </c>
      <c r="BT1509" t="s">
        <v>207</v>
      </c>
      <c r="BU1509" t="s">
        <v>116</v>
      </c>
      <c r="BV1509" t="s">
        <v>242</v>
      </c>
      <c r="CF1509">
        <v>6</v>
      </c>
      <c r="CG1509">
        <v>3</v>
      </c>
      <c r="CH1509" t="s">
        <v>4763</v>
      </c>
    </row>
    <row r="1510" spans="1:86" x14ac:dyDescent="0.25">
      <c r="A1510">
        <v>1507</v>
      </c>
      <c r="B1510" t="s">
        <v>86</v>
      </c>
      <c r="C1510" t="s">
        <v>87</v>
      </c>
      <c r="D1510" t="s">
        <v>8692</v>
      </c>
      <c r="E1510" t="s">
        <v>1476</v>
      </c>
      <c r="F1510" t="s">
        <v>8652</v>
      </c>
      <c r="H1510" t="s">
        <v>8653</v>
      </c>
      <c r="I1510" t="s">
        <v>8654</v>
      </c>
      <c r="J1510" t="s">
        <v>93</v>
      </c>
      <c r="P1510" t="s">
        <v>228</v>
      </c>
      <c r="Q1510" t="s">
        <v>95</v>
      </c>
      <c r="Z1510" t="s">
        <v>6991</v>
      </c>
      <c r="AB1510" t="s">
        <v>97</v>
      </c>
      <c r="AC1510" t="s">
        <v>6991</v>
      </c>
      <c r="AD1510" t="s">
        <v>1632</v>
      </c>
      <c r="AE1510" t="s">
        <v>1632</v>
      </c>
      <c r="AI1510" t="s">
        <v>8693</v>
      </c>
      <c r="AJ1510" t="s">
        <v>8693</v>
      </c>
      <c r="AK1510" t="s">
        <v>8693</v>
      </c>
      <c r="AL1510" t="s">
        <v>8694</v>
      </c>
      <c r="AN1510" t="s">
        <v>1485</v>
      </c>
      <c r="AO1510" t="s">
        <v>1486</v>
      </c>
      <c r="AV1510" t="s">
        <v>8695</v>
      </c>
      <c r="AW1510" t="s">
        <v>8696</v>
      </c>
      <c r="AX1510">
        <v>125</v>
      </c>
      <c r="AY1510" t="s">
        <v>8697</v>
      </c>
      <c r="AZ1510" t="s">
        <v>8698</v>
      </c>
      <c r="BA1510" t="s">
        <v>4489</v>
      </c>
      <c r="BB1510" t="s">
        <v>1566</v>
      </c>
      <c r="BO1510" t="s">
        <v>110</v>
      </c>
      <c r="BP1510" t="s">
        <v>111</v>
      </c>
      <c r="BQ1510" t="s">
        <v>112</v>
      </c>
      <c r="BR1510" t="s">
        <v>392</v>
      </c>
      <c r="BS1510" t="s">
        <v>4491</v>
      </c>
      <c r="BT1510" t="s">
        <v>241</v>
      </c>
      <c r="BU1510" t="s">
        <v>116</v>
      </c>
      <c r="BV1510" t="s">
        <v>2046</v>
      </c>
      <c r="CF1510">
        <v>6</v>
      </c>
      <c r="CG1510">
        <v>3</v>
      </c>
      <c r="CH1510" t="s">
        <v>4763</v>
      </c>
    </row>
    <row r="1511" spans="1:86" x14ac:dyDescent="0.25">
      <c r="A1511">
        <v>1508</v>
      </c>
      <c r="B1511" t="s">
        <v>86</v>
      </c>
      <c r="C1511" t="s">
        <v>87</v>
      </c>
      <c r="D1511" t="s">
        <v>8699</v>
      </c>
      <c r="E1511" t="s">
        <v>1476</v>
      </c>
      <c r="F1511" t="s">
        <v>8652</v>
      </c>
      <c r="H1511" t="s">
        <v>8653</v>
      </c>
      <c r="I1511" t="s">
        <v>8654</v>
      </c>
      <c r="J1511" t="s">
        <v>93</v>
      </c>
      <c r="P1511" t="s">
        <v>228</v>
      </c>
      <c r="Q1511" t="s">
        <v>95</v>
      </c>
      <c r="Z1511" t="s">
        <v>6991</v>
      </c>
      <c r="AB1511" t="s">
        <v>97</v>
      </c>
      <c r="AC1511" t="s">
        <v>6991</v>
      </c>
      <c r="AD1511" t="s">
        <v>853</v>
      </c>
      <c r="AE1511" t="s">
        <v>853</v>
      </c>
      <c r="AI1511" t="s">
        <v>8700</v>
      </c>
      <c r="AJ1511" t="s">
        <v>8700</v>
      </c>
      <c r="AK1511" t="s">
        <v>8700</v>
      </c>
      <c r="AL1511" t="s">
        <v>8701</v>
      </c>
      <c r="AN1511" t="s">
        <v>1485</v>
      </c>
      <c r="AO1511" t="s">
        <v>1486</v>
      </c>
      <c r="AV1511" t="s">
        <v>8702</v>
      </c>
      <c r="AW1511" t="s">
        <v>8703</v>
      </c>
      <c r="AX1511">
        <v>131</v>
      </c>
      <c r="AY1511" t="s">
        <v>8704</v>
      </c>
      <c r="AZ1511" t="s">
        <v>8705</v>
      </c>
      <c r="BA1511" t="s">
        <v>4489</v>
      </c>
      <c r="BB1511" t="s">
        <v>3601</v>
      </c>
      <c r="BO1511" t="s">
        <v>110</v>
      </c>
      <c r="BP1511" t="s">
        <v>111</v>
      </c>
      <c r="BQ1511" t="s">
        <v>112</v>
      </c>
      <c r="BR1511" t="s">
        <v>392</v>
      </c>
      <c r="BS1511" t="s">
        <v>4491</v>
      </c>
      <c r="BT1511" t="s">
        <v>241</v>
      </c>
      <c r="BU1511" t="s">
        <v>116</v>
      </c>
      <c r="BV1511" t="s">
        <v>274</v>
      </c>
      <c r="CF1511">
        <v>4</v>
      </c>
      <c r="CG1511">
        <v>3</v>
      </c>
      <c r="CH1511" t="s">
        <v>4763</v>
      </c>
    </row>
    <row r="1512" spans="1:86" x14ac:dyDescent="0.25">
      <c r="A1512">
        <v>1509</v>
      </c>
      <c r="B1512" t="s">
        <v>86</v>
      </c>
      <c r="C1512" t="s">
        <v>87</v>
      </c>
      <c r="D1512" t="s">
        <v>8706</v>
      </c>
      <c r="E1512" t="s">
        <v>1476</v>
      </c>
      <c r="F1512" t="s">
        <v>8652</v>
      </c>
      <c r="H1512" t="s">
        <v>8653</v>
      </c>
      <c r="I1512" t="s">
        <v>8654</v>
      </c>
      <c r="J1512" t="s">
        <v>93</v>
      </c>
      <c r="P1512" t="s">
        <v>228</v>
      </c>
      <c r="Q1512" t="s">
        <v>95</v>
      </c>
      <c r="Z1512" t="s">
        <v>6991</v>
      </c>
      <c r="AB1512" t="s">
        <v>97</v>
      </c>
      <c r="AC1512" t="s">
        <v>6991</v>
      </c>
      <c r="AD1512" t="s">
        <v>853</v>
      </c>
      <c r="AE1512" t="s">
        <v>853</v>
      </c>
      <c r="AI1512" t="s">
        <v>8707</v>
      </c>
      <c r="AJ1512" t="s">
        <v>8707</v>
      </c>
      <c r="AK1512" t="s">
        <v>8707</v>
      </c>
      <c r="AL1512" t="s">
        <v>8701</v>
      </c>
      <c r="AN1512" t="s">
        <v>1485</v>
      </c>
      <c r="AO1512" t="s">
        <v>1486</v>
      </c>
      <c r="AV1512" t="s">
        <v>8702</v>
      </c>
      <c r="AW1512" t="s">
        <v>8703</v>
      </c>
      <c r="AX1512">
        <v>131</v>
      </c>
      <c r="AY1512" t="s">
        <v>8704</v>
      </c>
      <c r="AZ1512" t="s">
        <v>8705</v>
      </c>
      <c r="BA1512" t="s">
        <v>4489</v>
      </c>
      <c r="BB1512" t="s">
        <v>3601</v>
      </c>
      <c r="BO1512" t="s">
        <v>110</v>
      </c>
      <c r="BP1512" t="s">
        <v>111</v>
      </c>
      <c r="BQ1512" t="s">
        <v>112</v>
      </c>
      <c r="BR1512" t="s">
        <v>392</v>
      </c>
      <c r="BS1512" t="s">
        <v>4491</v>
      </c>
      <c r="BT1512" t="s">
        <v>241</v>
      </c>
      <c r="BU1512" t="s">
        <v>116</v>
      </c>
      <c r="BV1512" t="s">
        <v>274</v>
      </c>
      <c r="CF1512">
        <v>4</v>
      </c>
      <c r="CG1512">
        <v>3</v>
      </c>
      <c r="CH1512" t="s">
        <v>4763</v>
      </c>
    </row>
    <row r="1513" spans="1:86" x14ac:dyDescent="0.25">
      <c r="A1513">
        <v>1510</v>
      </c>
      <c r="B1513" t="s">
        <v>86</v>
      </c>
      <c r="C1513" t="s">
        <v>87</v>
      </c>
      <c r="D1513" t="s">
        <v>8708</v>
      </c>
      <c r="E1513" t="s">
        <v>1476</v>
      </c>
      <c r="F1513" t="s">
        <v>8652</v>
      </c>
      <c r="H1513" t="s">
        <v>8653</v>
      </c>
      <c r="I1513" t="s">
        <v>8654</v>
      </c>
      <c r="J1513" t="s">
        <v>93</v>
      </c>
      <c r="P1513" t="s">
        <v>228</v>
      </c>
      <c r="Q1513" t="s">
        <v>95</v>
      </c>
      <c r="Z1513" t="s">
        <v>1675</v>
      </c>
      <c r="AB1513" t="s">
        <v>97</v>
      </c>
      <c r="AC1513" t="s">
        <v>1675</v>
      </c>
      <c r="AD1513" t="s">
        <v>2311</v>
      </c>
      <c r="AE1513" t="s">
        <v>8709</v>
      </c>
      <c r="AI1513" t="s">
        <v>5278</v>
      </c>
      <c r="AJ1513" t="s">
        <v>5278</v>
      </c>
      <c r="AK1513" t="s">
        <v>5278</v>
      </c>
      <c r="AL1513" t="s">
        <v>8710</v>
      </c>
      <c r="AN1513" t="s">
        <v>1485</v>
      </c>
      <c r="AO1513" t="s">
        <v>1486</v>
      </c>
      <c r="AV1513" t="s">
        <v>8711</v>
      </c>
      <c r="AW1513" t="s">
        <v>8712</v>
      </c>
      <c r="AX1513">
        <v>84</v>
      </c>
      <c r="AY1513" t="s">
        <v>8463</v>
      </c>
      <c r="AZ1513" t="s">
        <v>8464</v>
      </c>
      <c r="BA1513" t="s">
        <v>2140</v>
      </c>
      <c r="BB1513" t="s">
        <v>2583</v>
      </c>
      <c r="BC1513" t="s">
        <v>8713</v>
      </c>
      <c r="BG1513" t="s">
        <v>8465</v>
      </c>
      <c r="BO1513" t="s">
        <v>110</v>
      </c>
      <c r="BP1513" t="s">
        <v>111</v>
      </c>
      <c r="BQ1513" t="s">
        <v>112</v>
      </c>
      <c r="BR1513" t="s">
        <v>1149</v>
      </c>
      <c r="BS1513" t="s">
        <v>1958</v>
      </c>
      <c r="BT1513" t="s">
        <v>254</v>
      </c>
      <c r="BU1513" t="s">
        <v>116</v>
      </c>
      <c r="BV1513" t="s">
        <v>2161</v>
      </c>
      <c r="CF1513">
        <v>6</v>
      </c>
      <c r="CG1513">
        <v>1</v>
      </c>
      <c r="CH1513" t="s">
        <v>4763</v>
      </c>
    </row>
    <row r="1514" spans="1:86" x14ac:dyDescent="0.25">
      <c r="A1514">
        <v>1511</v>
      </c>
      <c r="B1514" t="s">
        <v>86</v>
      </c>
      <c r="C1514" t="s">
        <v>87</v>
      </c>
      <c r="D1514" t="s">
        <v>8714</v>
      </c>
      <c r="E1514" t="s">
        <v>1476</v>
      </c>
      <c r="F1514" t="s">
        <v>8652</v>
      </c>
      <c r="H1514" t="s">
        <v>8653</v>
      </c>
      <c r="I1514" t="s">
        <v>8654</v>
      </c>
      <c r="J1514" t="s">
        <v>93</v>
      </c>
      <c r="P1514" t="s">
        <v>228</v>
      </c>
      <c r="Q1514" t="s">
        <v>95</v>
      </c>
      <c r="Z1514" t="s">
        <v>1675</v>
      </c>
      <c r="AB1514" t="s">
        <v>97</v>
      </c>
      <c r="AC1514" t="s">
        <v>1675</v>
      </c>
      <c r="AD1514" t="s">
        <v>4871</v>
      </c>
      <c r="AE1514" t="s">
        <v>8715</v>
      </c>
      <c r="AI1514" t="s">
        <v>8716</v>
      </c>
      <c r="AJ1514" t="s">
        <v>8716</v>
      </c>
      <c r="AK1514" t="s">
        <v>8716</v>
      </c>
      <c r="AL1514" t="s">
        <v>8717</v>
      </c>
      <c r="AN1514" t="s">
        <v>1485</v>
      </c>
      <c r="AO1514" t="s">
        <v>1486</v>
      </c>
      <c r="AV1514" t="s">
        <v>8718</v>
      </c>
      <c r="AW1514" t="s">
        <v>8064</v>
      </c>
      <c r="AX1514">
        <v>104</v>
      </c>
      <c r="AY1514" t="s">
        <v>8719</v>
      </c>
      <c r="AZ1514" t="s">
        <v>8720</v>
      </c>
      <c r="BA1514" t="s">
        <v>234</v>
      </c>
      <c r="BB1514" t="s">
        <v>235</v>
      </c>
      <c r="BG1514" t="s">
        <v>1892</v>
      </c>
      <c r="BO1514" t="s">
        <v>110</v>
      </c>
      <c r="BP1514" t="s">
        <v>111</v>
      </c>
      <c r="BQ1514" t="s">
        <v>112</v>
      </c>
      <c r="BR1514" t="s">
        <v>239</v>
      </c>
      <c r="BS1514" t="s">
        <v>240</v>
      </c>
      <c r="BT1514" t="s">
        <v>241</v>
      </c>
      <c r="BU1514" t="s">
        <v>116</v>
      </c>
      <c r="BV1514" t="s">
        <v>242</v>
      </c>
      <c r="CF1514">
        <v>6</v>
      </c>
      <c r="CG1514">
        <v>3</v>
      </c>
      <c r="CH1514" t="s">
        <v>4763</v>
      </c>
    </row>
    <row r="1515" spans="1:86" x14ac:dyDescent="0.25">
      <c r="A1515">
        <v>1512</v>
      </c>
      <c r="B1515" t="s">
        <v>86</v>
      </c>
      <c r="C1515" t="s">
        <v>87</v>
      </c>
      <c r="D1515" t="s">
        <v>8721</v>
      </c>
      <c r="E1515" t="s">
        <v>1476</v>
      </c>
      <c r="F1515" t="s">
        <v>8652</v>
      </c>
      <c r="H1515" t="s">
        <v>8653</v>
      </c>
      <c r="I1515" t="s">
        <v>8654</v>
      </c>
      <c r="J1515" t="s">
        <v>93</v>
      </c>
      <c r="P1515" t="s">
        <v>228</v>
      </c>
      <c r="Q1515" t="s">
        <v>95</v>
      </c>
      <c r="Z1515" t="s">
        <v>1675</v>
      </c>
      <c r="AB1515" t="s">
        <v>97</v>
      </c>
      <c r="AC1515" t="s">
        <v>1675</v>
      </c>
      <c r="AD1515" t="s">
        <v>4871</v>
      </c>
      <c r="AE1515" t="s">
        <v>8722</v>
      </c>
      <c r="AI1515" t="s">
        <v>8723</v>
      </c>
      <c r="AJ1515" t="s">
        <v>8723</v>
      </c>
      <c r="AK1515" t="s">
        <v>8723</v>
      </c>
      <c r="AL1515" t="s">
        <v>8724</v>
      </c>
      <c r="AN1515" t="s">
        <v>1485</v>
      </c>
      <c r="AO1515" t="s">
        <v>1486</v>
      </c>
      <c r="AV1515" t="s">
        <v>5290</v>
      </c>
      <c r="AW1515" t="s">
        <v>8725</v>
      </c>
      <c r="AX1515">
        <v>64</v>
      </c>
      <c r="AY1515" t="s">
        <v>6179</v>
      </c>
      <c r="AZ1515" t="s">
        <v>6180</v>
      </c>
      <c r="BA1515" t="s">
        <v>2027</v>
      </c>
      <c r="BB1515" t="s">
        <v>2028</v>
      </c>
      <c r="BF1515" t="s">
        <v>2030</v>
      </c>
      <c r="BM1515" t="s">
        <v>2031</v>
      </c>
      <c r="BN1515" t="s">
        <v>2032</v>
      </c>
      <c r="BO1515" t="s">
        <v>110</v>
      </c>
      <c r="BP1515" t="s">
        <v>111</v>
      </c>
      <c r="BQ1515" t="s">
        <v>112</v>
      </c>
      <c r="BR1515" t="s">
        <v>239</v>
      </c>
      <c r="BS1515" t="s">
        <v>1697</v>
      </c>
      <c r="BT1515" t="s">
        <v>625</v>
      </c>
      <c r="BU1515" t="s">
        <v>116</v>
      </c>
      <c r="BV1515" t="s">
        <v>2039</v>
      </c>
      <c r="CF1515">
        <v>5</v>
      </c>
      <c r="CG1515">
        <v>3</v>
      </c>
      <c r="CH1515" t="s">
        <v>4763</v>
      </c>
    </row>
    <row r="1516" spans="1:86" x14ac:dyDescent="0.25">
      <c r="A1516">
        <v>1513</v>
      </c>
      <c r="B1516" t="s">
        <v>86</v>
      </c>
      <c r="C1516" t="s">
        <v>87</v>
      </c>
      <c r="D1516" t="s">
        <v>8726</v>
      </c>
      <c r="E1516" t="s">
        <v>1476</v>
      </c>
      <c r="F1516" t="s">
        <v>8652</v>
      </c>
      <c r="H1516" t="s">
        <v>8653</v>
      </c>
      <c r="I1516" t="s">
        <v>8654</v>
      </c>
      <c r="J1516" t="s">
        <v>93</v>
      </c>
      <c r="P1516" t="s">
        <v>228</v>
      </c>
      <c r="Q1516" t="s">
        <v>95</v>
      </c>
      <c r="Z1516" t="s">
        <v>1675</v>
      </c>
      <c r="AB1516" t="s">
        <v>97</v>
      </c>
      <c r="AC1516" t="s">
        <v>1675</v>
      </c>
      <c r="AD1516" t="s">
        <v>448</v>
      </c>
      <c r="AE1516" t="s">
        <v>5287</v>
      </c>
      <c r="AI1516" t="s">
        <v>5288</v>
      </c>
      <c r="AJ1516" t="s">
        <v>5288</v>
      </c>
      <c r="AK1516" t="s">
        <v>5288</v>
      </c>
      <c r="AL1516" t="s">
        <v>8724</v>
      </c>
      <c r="AN1516" t="s">
        <v>1485</v>
      </c>
      <c r="AO1516" t="s">
        <v>1486</v>
      </c>
      <c r="AV1516" t="s">
        <v>5290</v>
      </c>
      <c r="AW1516" t="s">
        <v>8725</v>
      </c>
      <c r="AX1516">
        <v>64</v>
      </c>
      <c r="AY1516" t="s">
        <v>6179</v>
      </c>
      <c r="AZ1516" t="s">
        <v>6180</v>
      </c>
      <c r="BA1516" t="s">
        <v>2027</v>
      </c>
      <c r="BB1516" t="s">
        <v>2028</v>
      </c>
      <c r="BF1516" t="s">
        <v>2030</v>
      </c>
      <c r="BM1516" t="s">
        <v>2031</v>
      </c>
      <c r="BN1516" t="s">
        <v>2032</v>
      </c>
      <c r="BO1516" t="s">
        <v>110</v>
      </c>
      <c r="BP1516" t="s">
        <v>111</v>
      </c>
      <c r="BQ1516" t="s">
        <v>112</v>
      </c>
      <c r="BR1516" t="s">
        <v>239</v>
      </c>
      <c r="BS1516" t="s">
        <v>1697</v>
      </c>
      <c r="BT1516" t="s">
        <v>625</v>
      </c>
      <c r="BU1516" t="s">
        <v>116</v>
      </c>
      <c r="BV1516" t="s">
        <v>2039</v>
      </c>
      <c r="CF1516">
        <v>5</v>
      </c>
      <c r="CG1516">
        <v>3</v>
      </c>
      <c r="CH1516" t="s">
        <v>4763</v>
      </c>
    </row>
    <row r="1517" spans="1:86" x14ac:dyDescent="0.25">
      <c r="A1517">
        <v>1514</v>
      </c>
      <c r="B1517" t="s">
        <v>86</v>
      </c>
      <c r="C1517" t="s">
        <v>87</v>
      </c>
      <c r="D1517" t="s">
        <v>8727</v>
      </c>
      <c r="E1517" t="s">
        <v>1476</v>
      </c>
      <c r="F1517" t="s">
        <v>8652</v>
      </c>
      <c r="H1517" t="s">
        <v>8653</v>
      </c>
      <c r="I1517" t="s">
        <v>8654</v>
      </c>
      <c r="J1517" t="s">
        <v>93</v>
      </c>
      <c r="P1517" t="s">
        <v>228</v>
      </c>
      <c r="Q1517" t="s">
        <v>95</v>
      </c>
      <c r="Z1517" t="s">
        <v>1675</v>
      </c>
      <c r="AB1517" t="s">
        <v>97</v>
      </c>
      <c r="AC1517" t="s">
        <v>1675</v>
      </c>
      <c r="AD1517" t="s">
        <v>4854</v>
      </c>
      <c r="AE1517" t="s">
        <v>5693</v>
      </c>
      <c r="AI1517" t="s">
        <v>8728</v>
      </c>
      <c r="AJ1517" t="s">
        <v>8728</v>
      </c>
      <c r="AK1517" t="s">
        <v>8728</v>
      </c>
      <c r="AL1517" t="s">
        <v>8724</v>
      </c>
      <c r="AN1517" t="s">
        <v>1485</v>
      </c>
      <c r="AO1517" t="s">
        <v>1486</v>
      </c>
      <c r="AV1517" t="s">
        <v>5290</v>
      </c>
      <c r="AW1517" t="s">
        <v>8725</v>
      </c>
      <c r="AX1517">
        <v>64</v>
      </c>
      <c r="AY1517" t="s">
        <v>6179</v>
      </c>
      <c r="AZ1517" t="s">
        <v>6180</v>
      </c>
      <c r="BA1517" t="s">
        <v>2027</v>
      </c>
      <c r="BB1517" t="s">
        <v>2028</v>
      </c>
      <c r="BF1517" t="s">
        <v>2030</v>
      </c>
      <c r="BM1517" t="s">
        <v>2031</v>
      </c>
      <c r="BN1517" t="s">
        <v>2032</v>
      </c>
      <c r="BO1517" t="s">
        <v>110</v>
      </c>
      <c r="BP1517" t="s">
        <v>111</v>
      </c>
      <c r="BQ1517" t="s">
        <v>112</v>
      </c>
      <c r="BR1517" t="s">
        <v>239</v>
      </c>
      <c r="BS1517" t="s">
        <v>1697</v>
      </c>
      <c r="BT1517" t="s">
        <v>625</v>
      </c>
      <c r="BU1517" t="s">
        <v>116</v>
      </c>
      <c r="BV1517" t="s">
        <v>2039</v>
      </c>
      <c r="CF1517">
        <v>5</v>
      </c>
      <c r="CG1517">
        <v>3</v>
      </c>
      <c r="CH1517" t="s">
        <v>4763</v>
      </c>
    </row>
    <row r="1518" spans="1:86" x14ac:dyDescent="0.25">
      <c r="A1518">
        <v>1515</v>
      </c>
      <c r="B1518" t="s">
        <v>86</v>
      </c>
      <c r="C1518" t="s">
        <v>87</v>
      </c>
      <c r="D1518" t="s">
        <v>8729</v>
      </c>
      <c r="E1518" t="s">
        <v>1476</v>
      </c>
      <c r="F1518" t="s">
        <v>8652</v>
      </c>
      <c r="H1518" t="s">
        <v>8653</v>
      </c>
      <c r="I1518" t="s">
        <v>8654</v>
      </c>
      <c r="J1518" t="s">
        <v>93</v>
      </c>
      <c r="P1518" t="s">
        <v>228</v>
      </c>
      <c r="Q1518" t="s">
        <v>95</v>
      </c>
      <c r="Z1518" t="s">
        <v>4879</v>
      </c>
      <c r="AB1518" t="s">
        <v>97</v>
      </c>
      <c r="AC1518" t="s">
        <v>4879</v>
      </c>
      <c r="AD1518" t="s">
        <v>4880</v>
      </c>
      <c r="AE1518" t="s">
        <v>8730</v>
      </c>
      <c r="AI1518" t="s">
        <v>8731</v>
      </c>
      <c r="AJ1518" t="s">
        <v>8731</v>
      </c>
      <c r="AK1518" t="s">
        <v>8731</v>
      </c>
      <c r="AL1518" t="s">
        <v>8732</v>
      </c>
      <c r="AN1518" t="s">
        <v>1485</v>
      </c>
      <c r="AO1518" t="s">
        <v>1486</v>
      </c>
      <c r="AV1518" t="s">
        <v>8733</v>
      </c>
      <c r="AW1518" t="s">
        <v>8734</v>
      </c>
      <c r="AX1518">
        <v>93</v>
      </c>
      <c r="AY1518" t="s">
        <v>8735</v>
      </c>
      <c r="AZ1518" t="s">
        <v>8736</v>
      </c>
      <c r="BA1518" t="s">
        <v>2266</v>
      </c>
      <c r="BB1518" t="s">
        <v>1781</v>
      </c>
      <c r="BF1518" t="s">
        <v>1783</v>
      </c>
      <c r="BO1518" t="s">
        <v>110</v>
      </c>
      <c r="BP1518" t="s">
        <v>111</v>
      </c>
      <c r="BQ1518" t="s">
        <v>112</v>
      </c>
      <c r="BR1518" t="s">
        <v>239</v>
      </c>
      <c r="BS1518" t="s">
        <v>2434</v>
      </c>
      <c r="BT1518" t="s">
        <v>254</v>
      </c>
      <c r="BU1518" t="s">
        <v>116</v>
      </c>
      <c r="BV1518" t="s">
        <v>2046</v>
      </c>
      <c r="CF1518">
        <v>6</v>
      </c>
      <c r="CG1518">
        <v>3</v>
      </c>
      <c r="CH1518" t="s">
        <v>4763</v>
      </c>
    </row>
    <row r="1519" spans="1:86" x14ac:dyDescent="0.25">
      <c r="A1519">
        <v>1516</v>
      </c>
      <c r="B1519" t="s">
        <v>86</v>
      </c>
      <c r="C1519" t="s">
        <v>87</v>
      </c>
      <c r="D1519" t="s">
        <v>8737</v>
      </c>
      <c r="E1519" t="s">
        <v>1476</v>
      </c>
      <c r="F1519" t="s">
        <v>8652</v>
      </c>
      <c r="H1519" t="s">
        <v>8653</v>
      </c>
      <c r="I1519" t="s">
        <v>8654</v>
      </c>
      <c r="J1519" t="s">
        <v>93</v>
      </c>
      <c r="P1519" t="s">
        <v>228</v>
      </c>
      <c r="Q1519" t="s">
        <v>95</v>
      </c>
      <c r="Z1519" t="s">
        <v>1803</v>
      </c>
      <c r="AB1519" t="s">
        <v>97</v>
      </c>
      <c r="AC1519" t="s">
        <v>1803</v>
      </c>
      <c r="AD1519" t="s">
        <v>1686</v>
      </c>
      <c r="AE1519" t="s">
        <v>8738</v>
      </c>
      <c r="AI1519" t="s">
        <v>8739</v>
      </c>
      <c r="AJ1519" t="s">
        <v>8739</v>
      </c>
      <c r="AK1519" t="s">
        <v>8739</v>
      </c>
      <c r="AL1519" t="s">
        <v>8740</v>
      </c>
      <c r="AN1519" t="s">
        <v>1485</v>
      </c>
      <c r="AO1519" t="s">
        <v>1486</v>
      </c>
      <c r="AV1519" t="s">
        <v>8741</v>
      </c>
      <c r="AW1519" t="s">
        <v>8742</v>
      </c>
      <c r="AX1519">
        <v>121</v>
      </c>
      <c r="AY1519" t="s">
        <v>5704</v>
      </c>
      <c r="AZ1519" t="s">
        <v>5705</v>
      </c>
      <c r="BA1519" t="s">
        <v>1808</v>
      </c>
      <c r="BB1519" t="s">
        <v>1879</v>
      </c>
      <c r="BC1519" t="s">
        <v>5706</v>
      </c>
      <c r="BJ1519" t="s">
        <v>1813</v>
      </c>
      <c r="BO1519" t="s">
        <v>110</v>
      </c>
      <c r="BP1519" t="s">
        <v>111</v>
      </c>
      <c r="BQ1519" t="s">
        <v>112</v>
      </c>
      <c r="BR1519" t="s">
        <v>1378</v>
      </c>
      <c r="BS1519" t="s">
        <v>1814</v>
      </c>
      <c r="BT1519" t="s">
        <v>1815</v>
      </c>
      <c r="BU1519" t="s">
        <v>116</v>
      </c>
      <c r="BV1519" t="s">
        <v>137</v>
      </c>
      <c r="CF1519">
        <v>6</v>
      </c>
      <c r="CG1519">
        <v>1</v>
      </c>
      <c r="CH1519" t="s">
        <v>4763</v>
      </c>
    </row>
    <row r="1520" spans="1:86" x14ac:dyDescent="0.25">
      <c r="A1520">
        <v>1517</v>
      </c>
      <c r="B1520" t="s">
        <v>86</v>
      </c>
      <c r="C1520" t="s">
        <v>87</v>
      </c>
      <c r="D1520" t="s">
        <v>8743</v>
      </c>
      <c r="E1520" t="s">
        <v>1476</v>
      </c>
      <c r="F1520" t="s">
        <v>8652</v>
      </c>
      <c r="H1520" t="s">
        <v>8653</v>
      </c>
      <c r="I1520" t="s">
        <v>8654</v>
      </c>
      <c r="J1520" t="s">
        <v>93</v>
      </c>
      <c r="P1520" t="s">
        <v>228</v>
      </c>
      <c r="Q1520" t="s">
        <v>95</v>
      </c>
      <c r="Z1520" t="s">
        <v>1803</v>
      </c>
      <c r="AB1520" t="s">
        <v>97</v>
      </c>
      <c r="AC1520" t="s">
        <v>1803</v>
      </c>
      <c r="AD1520" t="s">
        <v>1686</v>
      </c>
      <c r="AE1520" t="s">
        <v>1661</v>
      </c>
      <c r="AI1520" t="s">
        <v>8744</v>
      </c>
      <c r="AJ1520" t="s">
        <v>8744</v>
      </c>
      <c r="AK1520" t="s">
        <v>8744</v>
      </c>
      <c r="AL1520" t="s">
        <v>8745</v>
      </c>
      <c r="AN1520" t="s">
        <v>1485</v>
      </c>
      <c r="AO1520" t="s">
        <v>1486</v>
      </c>
      <c r="AV1520" t="s">
        <v>8746</v>
      </c>
      <c r="AW1520" t="s">
        <v>8747</v>
      </c>
      <c r="AX1520">
        <v>137</v>
      </c>
      <c r="AY1520" t="s">
        <v>8748</v>
      </c>
      <c r="AZ1520" t="s">
        <v>8749</v>
      </c>
      <c r="BA1520" t="s">
        <v>1384</v>
      </c>
      <c r="BB1520" t="s">
        <v>1385</v>
      </c>
      <c r="BC1520" t="s">
        <v>8750</v>
      </c>
      <c r="BO1520" t="s">
        <v>110</v>
      </c>
      <c r="BP1520" t="s">
        <v>111</v>
      </c>
      <c r="BQ1520" t="s">
        <v>112</v>
      </c>
      <c r="BR1520" t="s">
        <v>134</v>
      </c>
      <c r="BS1520" t="s">
        <v>135</v>
      </c>
      <c r="BT1520" t="s">
        <v>136</v>
      </c>
      <c r="BU1520" t="s">
        <v>116</v>
      </c>
      <c r="BV1520" t="s">
        <v>2046</v>
      </c>
      <c r="CC1520" t="s">
        <v>8751</v>
      </c>
      <c r="CF1520">
        <v>6</v>
      </c>
      <c r="CG1520">
        <v>3</v>
      </c>
      <c r="CH1520" t="s">
        <v>4763</v>
      </c>
    </row>
    <row r="1521" spans="1:86" x14ac:dyDescent="0.25">
      <c r="A1521">
        <v>1518</v>
      </c>
      <c r="B1521" t="s">
        <v>86</v>
      </c>
      <c r="C1521" t="s">
        <v>87</v>
      </c>
      <c r="D1521" t="s">
        <v>8752</v>
      </c>
      <c r="E1521" t="s">
        <v>1476</v>
      </c>
      <c r="F1521" t="s">
        <v>8652</v>
      </c>
      <c r="H1521" t="s">
        <v>8653</v>
      </c>
      <c r="I1521" t="s">
        <v>8654</v>
      </c>
      <c r="J1521" t="s">
        <v>93</v>
      </c>
      <c r="P1521" t="s">
        <v>228</v>
      </c>
      <c r="Q1521" t="s">
        <v>95</v>
      </c>
      <c r="Z1521" t="s">
        <v>5628</v>
      </c>
      <c r="AB1521" t="s">
        <v>97</v>
      </c>
      <c r="AC1521" t="s">
        <v>5628</v>
      </c>
      <c r="AD1521" t="s">
        <v>2311</v>
      </c>
      <c r="AE1521" t="s">
        <v>8048</v>
      </c>
      <c r="AI1521" t="s">
        <v>8753</v>
      </c>
      <c r="AJ1521" t="s">
        <v>8753</v>
      </c>
      <c r="AK1521" t="s">
        <v>8753</v>
      </c>
      <c r="AL1521" t="s">
        <v>8754</v>
      </c>
      <c r="AN1521" t="s">
        <v>1485</v>
      </c>
      <c r="AO1521" t="s">
        <v>1486</v>
      </c>
      <c r="AV1521" t="s">
        <v>8014</v>
      </c>
      <c r="AW1521" t="s">
        <v>8015</v>
      </c>
      <c r="AX1521">
        <v>122</v>
      </c>
      <c r="AY1521" t="s">
        <v>8755</v>
      </c>
      <c r="AZ1521" t="s">
        <v>8756</v>
      </c>
      <c r="BA1521" t="s">
        <v>5635</v>
      </c>
      <c r="BB1521" t="s">
        <v>1665</v>
      </c>
      <c r="BO1521" t="s">
        <v>110</v>
      </c>
      <c r="BP1521" t="s">
        <v>111</v>
      </c>
      <c r="BQ1521" t="s">
        <v>112</v>
      </c>
      <c r="BR1521" t="s">
        <v>392</v>
      </c>
      <c r="BS1521" t="s">
        <v>949</v>
      </c>
      <c r="BT1521" t="s">
        <v>241</v>
      </c>
      <c r="BU1521" t="s">
        <v>116</v>
      </c>
      <c r="BV1521" t="s">
        <v>274</v>
      </c>
      <c r="CF1521">
        <v>6</v>
      </c>
      <c r="CG1521">
        <v>3</v>
      </c>
      <c r="CH1521" t="s">
        <v>4763</v>
      </c>
    </row>
    <row r="1522" spans="1:86" x14ac:dyDescent="0.25">
      <c r="A1522">
        <v>1519</v>
      </c>
      <c r="B1522" t="s">
        <v>86</v>
      </c>
      <c r="C1522" t="s">
        <v>87</v>
      </c>
      <c r="D1522" t="s">
        <v>8757</v>
      </c>
      <c r="E1522" t="s">
        <v>1476</v>
      </c>
      <c r="F1522" t="s">
        <v>8652</v>
      </c>
      <c r="H1522" t="s">
        <v>8653</v>
      </c>
      <c r="I1522" t="s">
        <v>8654</v>
      </c>
      <c r="J1522" t="s">
        <v>93</v>
      </c>
      <c r="P1522" t="s">
        <v>228</v>
      </c>
      <c r="Q1522" t="s">
        <v>95</v>
      </c>
      <c r="Z1522" t="s">
        <v>5649</v>
      </c>
      <c r="AB1522" t="s">
        <v>97</v>
      </c>
      <c r="AC1522" t="s">
        <v>5649</v>
      </c>
      <c r="AD1522" t="s">
        <v>4780</v>
      </c>
      <c r="AE1522" t="s">
        <v>8758</v>
      </c>
      <c r="AI1522" t="s">
        <v>8759</v>
      </c>
      <c r="AJ1522" t="s">
        <v>8759</v>
      </c>
      <c r="AK1522" t="s">
        <v>8759</v>
      </c>
      <c r="AL1522" t="s">
        <v>8760</v>
      </c>
      <c r="AN1522" t="s">
        <v>1485</v>
      </c>
      <c r="AO1522" t="s">
        <v>1486</v>
      </c>
      <c r="AV1522" t="s">
        <v>8761</v>
      </c>
      <c r="AW1522" t="s">
        <v>8762</v>
      </c>
      <c r="AX1522">
        <v>85</v>
      </c>
      <c r="AY1522" t="s">
        <v>8763</v>
      </c>
      <c r="AZ1522" t="s">
        <v>8764</v>
      </c>
      <c r="BA1522" t="s">
        <v>2065</v>
      </c>
      <c r="BB1522" t="s">
        <v>2066</v>
      </c>
      <c r="BC1522" t="s">
        <v>8765</v>
      </c>
      <c r="BD1522" t="s">
        <v>900</v>
      </c>
      <c r="BG1522" t="s">
        <v>2067</v>
      </c>
      <c r="BM1522" t="s">
        <v>2068</v>
      </c>
      <c r="BN1522" t="s">
        <v>2069</v>
      </c>
      <c r="BO1522" t="s">
        <v>110</v>
      </c>
      <c r="BP1522" t="s">
        <v>111</v>
      </c>
      <c r="BQ1522" t="s">
        <v>112</v>
      </c>
      <c r="BR1522" t="s">
        <v>239</v>
      </c>
      <c r="BS1522" t="s">
        <v>1494</v>
      </c>
      <c r="BT1522" t="s">
        <v>207</v>
      </c>
      <c r="BU1522" t="s">
        <v>116</v>
      </c>
      <c r="BV1522" t="s">
        <v>3169</v>
      </c>
      <c r="CF1522">
        <v>6</v>
      </c>
      <c r="CG1522">
        <v>3</v>
      </c>
      <c r="CH1522" t="s">
        <v>4763</v>
      </c>
    </row>
    <row r="1523" spans="1:86" x14ac:dyDescent="0.25">
      <c r="A1523">
        <v>1520</v>
      </c>
      <c r="B1523" t="s">
        <v>86</v>
      </c>
      <c r="C1523" t="s">
        <v>87</v>
      </c>
      <c r="D1523" t="s">
        <v>8766</v>
      </c>
      <c r="E1523" t="s">
        <v>1476</v>
      </c>
      <c r="F1523" t="s">
        <v>8652</v>
      </c>
      <c r="H1523" t="s">
        <v>8653</v>
      </c>
      <c r="I1523" t="s">
        <v>8654</v>
      </c>
      <c r="J1523" t="s">
        <v>93</v>
      </c>
      <c r="P1523" t="s">
        <v>228</v>
      </c>
      <c r="Q1523" t="s">
        <v>95</v>
      </c>
      <c r="Z1523" t="s">
        <v>8767</v>
      </c>
      <c r="AB1523" t="s">
        <v>97</v>
      </c>
      <c r="AC1523" t="s">
        <v>8767</v>
      </c>
      <c r="AD1523" t="s">
        <v>4880</v>
      </c>
      <c r="AE1523" t="s">
        <v>8768</v>
      </c>
      <c r="AI1523" t="s">
        <v>8769</v>
      </c>
      <c r="AJ1523" t="s">
        <v>8769</v>
      </c>
      <c r="AK1523" t="s">
        <v>8769</v>
      </c>
      <c r="AL1523" t="s">
        <v>8770</v>
      </c>
      <c r="AN1523" t="s">
        <v>1485</v>
      </c>
      <c r="AO1523" t="s">
        <v>1486</v>
      </c>
      <c r="AV1523" t="s">
        <v>8771</v>
      </c>
      <c r="AW1523" t="s">
        <v>8772</v>
      </c>
      <c r="AX1523">
        <v>40</v>
      </c>
      <c r="AY1523" t="s">
        <v>8773</v>
      </c>
      <c r="AZ1523" t="s">
        <v>8774</v>
      </c>
      <c r="BA1523" t="s">
        <v>1490</v>
      </c>
      <c r="BB1523" t="s">
        <v>1491</v>
      </c>
      <c r="BO1523" t="s">
        <v>110</v>
      </c>
      <c r="BP1523" t="s">
        <v>111</v>
      </c>
      <c r="BQ1523" t="s">
        <v>112</v>
      </c>
      <c r="BR1523" t="s">
        <v>239</v>
      </c>
      <c r="BS1523" t="s">
        <v>2947</v>
      </c>
      <c r="BT1523" t="s">
        <v>1506</v>
      </c>
      <c r="BU1523" t="s">
        <v>116</v>
      </c>
      <c r="BV1523" t="s">
        <v>2046</v>
      </c>
      <c r="CF1523">
        <v>6</v>
      </c>
      <c r="CG1523">
        <v>3</v>
      </c>
      <c r="CH1523" t="s">
        <v>4763</v>
      </c>
    </row>
    <row r="1524" spans="1:86" x14ac:dyDescent="0.25">
      <c r="A1524">
        <v>1521</v>
      </c>
      <c r="B1524" t="s">
        <v>86</v>
      </c>
      <c r="C1524" t="s">
        <v>87</v>
      </c>
      <c r="D1524" t="s">
        <v>8775</v>
      </c>
      <c r="E1524" t="s">
        <v>1476</v>
      </c>
      <c r="F1524" t="s">
        <v>8652</v>
      </c>
      <c r="H1524" t="s">
        <v>8653</v>
      </c>
      <c r="I1524" t="s">
        <v>8654</v>
      </c>
      <c r="J1524" t="s">
        <v>93</v>
      </c>
      <c r="P1524" t="s">
        <v>228</v>
      </c>
      <c r="Q1524" t="s">
        <v>95</v>
      </c>
      <c r="Z1524" t="s">
        <v>6786</v>
      </c>
      <c r="AB1524" t="s">
        <v>97</v>
      </c>
      <c r="AC1524" t="s">
        <v>6786</v>
      </c>
      <c r="AD1524" t="s">
        <v>4755</v>
      </c>
      <c r="AE1524" t="s">
        <v>7403</v>
      </c>
      <c r="AI1524" t="s">
        <v>1077</v>
      </c>
      <c r="AJ1524" t="s">
        <v>1077</v>
      </c>
      <c r="AK1524" t="s">
        <v>1077</v>
      </c>
      <c r="AL1524" t="s">
        <v>490</v>
      </c>
      <c r="AN1524" t="s">
        <v>1485</v>
      </c>
      <c r="AO1524" t="s">
        <v>1486</v>
      </c>
      <c r="AV1524" t="s">
        <v>8776</v>
      </c>
      <c r="AW1524" t="s">
        <v>8777</v>
      </c>
      <c r="AX1524">
        <v>78</v>
      </c>
      <c r="AY1524" t="s">
        <v>8778</v>
      </c>
      <c r="AZ1524" t="s">
        <v>8779</v>
      </c>
      <c r="BA1524" t="s">
        <v>250</v>
      </c>
      <c r="BB1524" t="s">
        <v>251</v>
      </c>
      <c r="BC1524" t="s">
        <v>8780</v>
      </c>
      <c r="BO1524" t="s">
        <v>110</v>
      </c>
      <c r="BP1524" t="s">
        <v>111</v>
      </c>
      <c r="BQ1524" t="s">
        <v>112</v>
      </c>
      <c r="BR1524" t="s">
        <v>252</v>
      </c>
      <c r="BS1524" t="s">
        <v>253</v>
      </c>
      <c r="BT1524" t="s">
        <v>254</v>
      </c>
      <c r="BU1524" t="s">
        <v>116</v>
      </c>
      <c r="BV1524" t="s">
        <v>242</v>
      </c>
      <c r="CF1524">
        <v>6</v>
      </c>
      <c r="CG1524">
        <v>1</v>
      </c>
      <c r="CH1524" t="s">
        <v>4763</v>
      </c>
    </row>
    <row r="1525" spans="1:86" x14ac:dyDescent="0.25">
      <c r="A1525">
        <v>1522</v>
      </c>
      <c r="B1525" t="s">
        <v>86</v>
      </c>
      <c r="C1525" t="s">
        <v>87</v>
      </c>
      <c r="D1525" t="s">
        <v>8781</v>
      </c>
      <c r="E1525" t="s">
        <v>1476</v>
      </c>
      <c r="F1525" t="s">
        <v>8652</v>
      </c>
      <c r="H1525" t="s">
        <v>8653</v>
      </c>
      <c r="I1525" t="s">
        <v>8654</v>
      </c>
      <c r="J1525" t="s">
        <v>93</v>
      </c>
      <c r="P1525" t="s">
        <v>228</v>
      </c>
      <c r="Q1525" t="s">
        <v>95</v>
      </c>
      <c r="Z1525" t="s">
        <v>6678</v>
      </c>
      <c r="AB1525" t="s">
        <v>97</v>
      </c>
      <c r="AC1525" t="s">
        <v>6678</v>
      </c>
      <c r="AD1525" t="s">
        <v>2166</v>
      </c>
      <c r="AE1525" t="s">
        <v>8782</v>
      </c>
      <c r="AI1525" t="s">
        <v>1077</v>
      </c>
      <c r="AJ1525" t="s">
        <v>1077</v>
      </c>
      <c r="AK1525" t="s">
        <v>1077</v>
      </c>
      <c r="AL1525" t="s">
        <v>490</v>
      </c>
      <c r="AN1525" t="s">
        <v>1485</v>
      </c>
      <c r="AO1525" t="s">
        <v>1486</v>
      </c>
      <c r="AV1525" t="s">
        <v>5729</v>
      </c>
      <c r="AW1525" t="s">
        <v>5729</v>
      </c>
      <c r="AX1525">
        <v>64</v>
      </c>
      <c r="AY1525" t="s">
        <v>2889</v>
      </c>
      <c r="AZ1525" t="s">
        <v>2890</v>
      </c>
      <c r="BA1525" t="s">
        <v>2027</v>
      </c>
      <c r="BB1525" t="s">
        <v>2028</v>
      </c>
      <c r="BF1525" t="s">
        <v>2030</v>
      </c>
      <c r="BM1525" t="s">
        <v>2031</v>
      </c>
      <c r="BN1525" t="s">
        <v>2032</v>
      </c>
      <c r="BO1525" t="s">
        <v>110</v>
      </c>
      <c r="BP1525" t="s">
        <v>111</v>
      </c>
      <c r="BQ1525" t="s">
        <v>112</v>
      </c>
      <c r="BR1525" t="s">
        <v>239</v>
      </c>
      <c r="BS1525" t="s">
        <v>1697</v>
      </c>
      <c r="BT1525" t="s">
        <v>625</v>
      </c>
      <c r="BU1525" t="s">
        <v>116</v>
      </c>
      <c r="BV1525" t="s">
        <v>2039</v>
      </c>
      <c r="CF1525">
        <v>5</v>
      </c>
      <c r="CG1525">
        <v>3</v>
      </c>
      <c r="CH1525" t="s">
        <v>4763</v>
      </c>
    </row>
    <row r="1526" spans="1:86" x14ac:dyDescent="0.25">
      <c r="A1526">
        <v>1523</v>
      </c>
      <c r="B1526" t="s">
        <v>86</v>
      </c>
      <c r="C1526" t="s">
        <v>87</v>
      </c>
      <c r="D1526" t="s">
        <v>8783</v>
      </c>
      <c r="E1526" t="s">
        <v>1476</v>
      </c>
      <c r="F1526" t="s">
        <v>8652</v>
      </c>
      <c r="H1526" t="s">
        <v>8653</v>
      </c>
      <c r="I1526" t="s">
        <v>8654</v>
      </c>
      <c r="J1526" t="s">
        <v>93</v>
      </c>
      <c r="P1526" t="s">
        <v>228</v>
      </c>
      <c r="Q1526" t="s">
        <v>95</v>
      </c>
      <c r="Z1526" t="s">
        <v>7853</v>
      </c>
      <c r="AB1526" t="s">
        <v>97</v>
      </c>
      <c r="AC1526" t="s">
        <v>4529</v>
      </c>
      <c r="AD1526" t="s">
        <v>1077</v>
      </c>
      <c r="AE1526" t="s">
        <v>8784</v>
      </c>
      <c r="AI1526" t="s">
        <v>4781</v>
      </c>
      <c r="AJ1526" t="s">
        <v>4781</v>
      </c>
      <c r="AK1526" t="s">
        <v>4781</v>
      </c>
      <c r="AL1526" t="s">
        <v>4782</v>
      </c>
      <c r="AN1526" t="s">
        <v>1485</v>
      </c>
      <c r="AO1526" t="s">
        <v>1486</v>
      </c>
      <c r="AV1526" t="s">
        <v>8785</v>
      </c>
      <c r="AW1526" t="s">
        <v>8786</v>
      </c>
      <c r="AX1526">
        <v>59</v>
      </c>
      <c r="AY1526" t="s">
        <v>8787</v>
      </c>
      <c r="AZ1526" t="s">
        <v>8788</v>
      </c>
      <c r="BA1526" t="s">
        <v>2065</v>
      </c>
      <c r="BB1526" t="s">
        <v>2066</v>
      </c>
      <c r="BC1526" t="s">
        <v>4933</v>
      </c>
      <c r="BG1526" t="s">
        <v>1493</v>
      </c>
      <c r="BO1526" t="s">
        <v>110</v>
      </c>
      <c r="BP1526" t="s">
        <v>111</v>
      </c>
      <c r="BQ1526" t="s">
        <v>112</v>
      </c>
      <c r="BR1526" t="s">
        <v>239</v>
      </c>
      <c r="BS1526" t="s">
        <v>1494</v>
      </c>
      <c r="BT1526" t="s">
        <v>1506</v>
      </c>
      <c r="BU1526" t="s">
        <v>116</v>
      </c>
      <c r="BV1526" t="s">
        <v>242</v>
      </c>
      <c r="CF1526">
        <v>6</v>
      </c>
      <c r="CG1526">
        <v>1</v>
      </c>
      <c r="CH1526" t="s">
        <v>4763</v>
      </c>
    </row>
    <row r="1527" spans="1:86" x14ac:dyDescent="0.25">
      <c r="A1527">
        <v>1524</v>
      </c>
      <c r="B1527" t="s">
        <v>86</v>
      </c>
      <c r="C1527" t="s">
        <v>87</v>
      </c>
      <c r="D1527" t="s">
        <v>8789</v>
      </c>
      <c r="E1527" t="s">
        <v>1476</v>
      </c>
      <c r="F1527" t="s">
        <v>8652</v>
      </c>
      <c r="H1527" t="s">
        <v>8653</v>
      </c>
      <c r="I1527" t="s">
        <v>8654</v>
      </c>
      <c r="J1527" t="s">
        <v>93</v>
      </c>
      <c r="P1527" t="s">
        <v>228</v>
      </c>
      <c r="Q1527" t="s">
        <v>95</v>
      </c>
      <c r="Z1527" t="s">
        <v>6688</v>
      </c>
      <c r="AB1527" t="s">
        <v>97</v>
      </c>
      <c r="AC1527" t="s">
        <v>6688</v>
      </c>
      <c r="AD1527" t="s">
        <v>5732</v>
      </c>
      <c r="AE1527" t="s">
        <v>5732</v>
      </c>
      <c r="AI1527" t="s">
        <v>1077</v>
      </c>
      <c r="AJ1527" t="s">
        <v>1077</v>
      </c>
      <c r="AK1527" t="s">
        <v>1077</v>
      </c>
      <c r="AL1527" t="s">
        <v>490</v>
      </c>
      <c r="AN1527" t="s">
        <v>1485</v>
      </c>
      <c r="AO1527" t="s">
        <v>1486</v>
      </c>
      <c r="AV1527" t="s">
        <v>8790</v>
      </c>
      <c r="AW1527" t="s">
        <v>8791</v>
      </c>
      <c r="AX1527">
        <v>56</v>
      </c>
      <c r="AY1527" t="s">
        <v>8792</v>
      </c>
      <c r="AZ1527" t="s">
        <v>8793</v>
      </c>
      <c r="BA1527" t="s">
        <v>2989</v>
      </c>
      <c r="BB1527" t="s">
        <v>2990</v>
      </c>
      <c r="BC1527" t="s">
        <v>8794</v>
      </c>
      <c r="BO1527" t="s">
        <v>110</v>
      </c>
      <c r="BP1527" t="s">
        <v>111</v>
      </c>
      <c r="BQ1527" t="s">
        <v>112</v>
      </c>
      <c r="BR1527" t="s">
        <v>2223</v>
      </c>
      <c r="BS1527" t="s">
        <v>2992</v>
      </c>
      <c r="BT1527" t="s">
        <v>983</v>
      </c>
      <c r="BU1527" t="s">
        <v>116</v>
      </c>
      <c r="BV1527" t="s">
        <v>274</v>
      </c>
      <c r="CF1527">
        <v>6</v>
      </c>
      <c r="CG1527">
        <v>1</v>
      </c>
      <c r="CH1527" t="s">
        <v>4763</v>
      </c>
    </row>
    <row r="1528" spans="1:86" x14ac:dyDescent="0.25">
      <c r="A1528">
        <v>1525</v>
      </c>
      <c r="B1528" t="s">
        <v>86</v>
      </c>
      <c r="C1528" t="s">
        <v>87</v>
      </c>
      <c r="D1528" t="s">
        <v>8795</v>
      </c>
      <c r="E1528" t="s">
        <v>1476</v>
      </c>
      <c r="F1528" t="s">
        <v>8652</v>
      </c>
      <c r="H1528" t="s">
        <v>8653</v>
      </c>
      <c r="I1528" t="s">
        <v>8654</v>
      </c>
      <c r="J1528" t="s">
        <v>93</v>
      </c>
      <c r="P1528" t="s">
        <v>228</v>
      </c>
      <c r="Q1528" t="s">
        <v>95</v>
      </c>
      <c r="Z1528" t="s">
        <v>5878</v>
      </c>
      <c r="AB1528" t="s">
        <v>97</v>
      </c>
      <c r="AC1528" t="s">
        <v>5878</v>
      </c>
      <c r="AD1528" t="s">
        <v>5879</v>
      </c>
      <c r="AE1528" t="s">
        <v>8796</v>
      </c>
      <c r="AI1528" t="s">
        <v>8797</v>
      </c>
      <c r="AJ1528" t="s">
        <v>8797</v>
      </c>
      <c r="AK1528" t="s">
        <v>8797</v>
      </c>
      <c r="AL1528" t="s">
        <v>8797</v>
      </c>
      <c r="AN1528" t="s">
        <v>1485</v>
      </c>
      <c r="AO1528" t="s">
        <v>1486</v>
      </c>
      <c r="AV1528" t="s">
        <v>8798</v>
      </c>
      <c r="AW1528" t="s">
        <v>8798</v>
      </c>
      <c r="AX1528">
        <v>74</v>
      </c>
      <c r="AY1528" t="s">
        <v>8799</v>
      </c>
      <c r="AZ1528" t="s">
        <v>8800</v>
      </c>
      <c r="BA1528" t="s">
        <v>1123</v>
      </c>
      <c r="BB1528" t="s">
        <v>1124</v>
      </c>
      <c r="BC1528" t="s">
        <v>8801</v>
      </c>
      <c r="BO1528" t="s">
        <v>110</v>
      </c>
      <c r="BP1528" t="s">
        <v>111</v>
      </c>
      <c r="BQ1528" t="s">
        <v>112</v>
      </c>
      <c r="BR1528" t="s">
        <v>239</v>
      </c>
      <c r="BS1528" t="s">
        <v>5018</v>
      </c>
      <c r="BT1528" t="s">
        <v>254</v>
      </c>
      <c r="BU1528" t="s">
        <v>116</v>
      </c>
      <c r="BV1528" t="s">
        <v>137</v>
      </c>
      <c r="CF1528">
        <v>6</v>
      </c>
      <c r="CG1528">
        <v>1</v>
      </c>
      <c r="CH1528" t="s">
        <v>4763</v>
      </c>
    </row>
    <row r="1529" spans="1:86" x14ac:dyDescent="0.25">
      <c r="A1529">
        <v>1526</v>
      </c>
      <c r="B1529" t="s">
        <v>86</v>
      </c>
      <c r="C1529" t="s">
        <v>87</v>
      </c>
      <c r="D1529" t="s">
        <v>8802</v>
      </c>
      <c r="E1529" t="s">
        <v>1476</v>
      </c>
      <c r="F1529" t="s">
        <v>8652</v>
      </c>
      <c r="H1529" t="s">
        <v>8653</v>
      </c>
      <c r="I1529" t="s">
        <v>8654</v>
      </c>
      <c r="J1529" t="s">
        <v>93</v>
      </c>
      <c r="P1529" t="s">
        <v>228</v>
      </c>
      <c r="Q1529" t="s">
        <v>95</v>
      </c>
      <c r="Z1529" t="s">
        <v>5878</v>
      </c>
      <c r="AB1529" t="s">
        <v>97</v>
      </c>
      <c r="AC1529" t="s">
        <v>5878</v>
      </c>
      <c r="AD1529" t="s">
        <v>6401</v>
      </c>
      <c r="AE1529" t="s">
        <v>8803</v>
      </c>
      <c r="AI1529" t="s">
        <v>8804</v>
      </c>
      <c r="AJ1529" t="s">
        <v>8804</v>
      </c>
      <c r="AK1529" t="s">
        <v>8804</v>
      </c>
      <c r="AL1529" t="s">
        <v>8804</v>
      </c>
      <c r="AN1529" t="s">
        <v>1485</v>
      </c>
      <c r="AO1529" t="s">
        <v>1486</v>
      </c>
      <c r="AV1529" t="s">
        <v>5392</v>
      </c>
      <c r="AW1529" t="s">
        <v>5392</v>
      </c>
      <c r="AX1529">
        <v>45</v>
      </c>
      <c r="AY1529" t="s">
        <v>8805</v>
      </c>
      <c r="AZ1529" t="s">
        <v>8806</v>
      </c>
      <c r="BA1529" t="s">
        <v>1084</v>
      </c>
      <c r="BB1529" t="s">
        <v>1504</v>
      </c>
      <c r="BC1529" t="s">
        <v>8603</v>
      </c>
      <c r="BO1529" t="s">
        <v>110</v>
      </c>
      <c r="BP1529" t="s">
        <v>111</v>
      </c>
      <c r="BQ1529" t="s">
        <v>112</v>
      </c>
      <c r="BR1529" t="s">
        <v>900</v>
      </c>
      <c r="BS1529" t="s">
        <v>900</v>
      </c>
      <c r="BT1529" t="s">
        <v>1506</v>
      </c>
      <c r="BU1529" t="s">
        <v>116</v>
      </c>
      <c r="BV1529" t="s">
        <v>2046</v>
      </c>
      <c r="CF1529">
        <v>6</v>
      </c>
      <c r="CG1529">
        <v>1</v>
      </c>
      <c r="CH1529" t="s">
        <v>4763</v>
      </c>
    </row>
    <row r="1530" spans="1:86" x14ac:dyDescent="0.25">
      <c r="A1530">
        <v>1527</v>
      </c>
      <c r="B1530" t="s">
        <v>86</v>
      </c>
      <c r="C1530" t="s">
        <v>87</v>
      </c>
      <c r="D1530" t="s">
        <v>8807</v>
      </c>
      <c r="E1530" t="s">
        <v>1476</v>
      </c>
      <c r="F1530" t="s">
        <v>8652</v>
      </c>
      <c r="H1530" t="s">
        <v>8653</v>
      </c>
      <c r="I1530" t="s">
        <v>8654</v>
      </c>
      <c r="J1530" t="s">
        <v>93</v>
      </c>
      <c r="P1530" t="s">
        <v>228</v>
      </c>
      <c r="Q1530" t="s">
        <v>95</v>
      </c>
      <c r="Z1530" t="s">
        <v>1482</v>
      </c>
      <c r="AB1530" t="s">
        <v>97</v>
      </c>
      <c r="AC1530" t="s">
        <v>489</v>
      </c>
      <c r="AD1530" t="s">
        <v>4975</v>
      </c>
      <c r="AE1530" t="s">
        <v>8808</v>
      </c>
      <c r="AI1530" t="s">
        <v>1077</v>
      </c>
      <c r="AJ1530" t="s">
        <v>1077</v>
      </c>
      <c r="AK1530" t="s">
        <v>1077</v>
      </c>
      <c r="AL1530" t="s">
        <v>490</v>
      </c>
      <c r="AN1530" t="s">
        <v>1485</v>
      </c>
      <c r="AO1530" t="s">
        <v>1486</v>
      </c>
      <c r="AV1530" t="s">
        <v>8809</v>
      </c>
      <c r="AW1530" t="s">
        <v>8809</v>
      </c>
      <c r="AX1530">
        <v>114</v>
      </c>
      <c r="AY1530" t="s">
        <v>8810</v>
      </c>
      <c r="AZ1530" t="s">
        <v>8811</v>
      </c>
      <c r="BA1530" t="s">
        <v>234</v>
      </c>
      <c r="BB1530" t="s">
        <v>2899</v>
      </c>
      <c r="BC1530" t="s">
        <v>8812</v>
      </c>
      <c r="BG1530" t="s">
        <v>1892</v>
      </c>
      <c r="BO1530" t="s">
        <v>110</v>
      </c>
      <c r="BP1530" t="s">
        <v>111</v>
      </c>
      <c r="BQ1530" t="s">
        <v>112</v>
      </c>
      <c r="BR1530" t="s">
        <v>239</v>
      </c>
      <c r="BS1530" t="s">
        <v>240</v>
      </c>
      <c r="BT1530" t="s">
        <v>241</v>
      </c>
      <c r="BU1530" t="s">
        <v>116</v>
      </c>
      <c r="BV1530" t="s">
        <v>242</v>
      </c>
      <c r="CF1530">
        <v>6</v>
      </c>
      <c r="CG1530">
        <v>3</v>
      </c>
      <c r="CH1530" t="s">
        <v>4763</v>
      </c>
    </row>
    <row r="1531" spans="1:86" x14ac:dyDescent="0.25">
      <c r="A1531">
        <v>1528</v>
      </c>
      <c r="B1531" t="s">
        <v>86</v>
      </c>
      <c r="C1531" t="s">
        <v>87</v>
      </c>
      <c r="D1531" t="s">
        <v>8813</v>
      </c>
      <c r="E1531" t="s">
        <v>1476</v>
      </c>
      <c r="F1531" t="s">
        <v>8652</v>
      </c>
      <c r="H1531" t="s">
        <v>8653</v>
      </c>
      <c r="I1531" t="s">
        <v>8654</v>
      </c>
      <c r="J1531" t="s">
        <v>93</v>
      </c>
      <c r="P1531" t="s">
        <v>228</v>
      </c>
      <c r="Q1531" t="s">
        <v>95</v>
      </c>
      <c r="Z1531" t="s">
        <v>8814</v>
      </c>
      <c r="AB1531" t="s">
        <v>97</v>
      </c>
      <c r="AC1531" t="s">
        <v>8814</v>
      </c>
      <c r="AD1531" t="s">
        <v>4794</v>
      </c>
      <c r="AE1531" t="s">
        <v>8815</v>
      </c>
      <c r="AI1531" t="s">
        <v>5314</v>
      </c>
      <c r="AJ1531" t="s">
        <v>5314</v>
      </c>
      <c r="AK1531" t="s">
        <v>5314</v>
      </c>
      <c r="AL1531" t="s">
        <v>5314</v>
      </c>
      <c r="AN1531" t="s">
        <v>1485</v>
      </c>
      <c r="AO1531" t="s">
        <v>1486</v>
      </c>
      <c r="AV1531" t="s">
        <v>8816</v>
      </c>
      <c r="AW1531" t="s">
        <v>8816</v>
      </c>
      <c r="AX1531">
        <v>78</v>
      </c>
      <c r="AY1531" t="s">
        <v>8778</v>
      </c>
      <c r="AZ1531" t="s">
        <v>8779</v>
      </c>
      <c r="BA1531" t="s">
        <v>250</v>
      </c>
      <c r="BB1531" t="s">
        <v>251</v>
      </c>
      <c r="BC1531" t="s">
        <v>8817</v>
      </c>
      <c r="BO1531" t="s">
        <v>110</v>
      </c>
      <c r="BP1531" t="s">
        <v>111</v>
      </c>
      <c r="BQ1531" t="s">
        <v>112</v>
      </c>
      <c r="BR1531" t="s">
        <v>252</v>
      </c>
      <c r="BS1531" t="s">
        <v>253</v>
      </c>
      <c r="BT1531" t="s">
        <v>254</v>
      </c>
      <c r="BU1531" t="s">
        <v>116</v>
      </c>
      <c r="BV1531" t="s">
        <v>242</v>
      </c>
      <c r="CF1531">
        <v>6</v>
      </c>
      <c r="CG1531">
        <v>3</v>
      </c>
      <c r="CH1531" t="s">
        <v>4763</v>
      </c>
    </row>
    <row r="1532" spans="1:86" x14ac:dyDescent="0.25">
      <c r="A1532">
        <v>1529</v>
      </c>
      <c r="F1532" t="s">
        <v>8652</v>
      </c>
      <c r="H1532" t="s">
        <v>8653</v>
      </c>
      <c r="J1532" t="s">
        <v>93</v>
      </c>
      <c r="P1532" t="s">
        <v>228</v>
      </c>
      <c r="Q1532" t="s">
        <v>95</v>
      </c>
      <c r="AC1532" t="s">
        <v>8818</v>
      </c>
      <c r="AD1532" t="s">
        <v>1077</v>
      </c>
    </row>
    <row r="1533" spans="1:86" x14ac:dyDescent="0.25">
      <c r="A1533">
        <v>1530</v>
      </c>
      <c r="B1533" t="s">
        <v>86</v>
      </c>
      <c r="C1533" t="s">
        <v>87</v>
      </c>
      <c r="D1533" t="s">
        <v>8819</v>
      </c>
      <c r="E1533" t="s">
        <v>1476</v>
      </c>
      <c r="F1533" t="s">
        <v>8652</v>
      </c>
      <c r="H1533" t="s">
        <v>8653</v>
      </c>
      <c r="I1533" t="s">
        <v>8654</v>
      </c>
      <c r="J1533" t="s">
        <v>93</v>
      </c>
      <c r="P1533" t="s">
        <v>228</v>
      </c>
      <c r="Q1533" t="s">
        <v>95</v>
      </c>
      <c r="Z1533" t="s">
        <v>8814</v>
      </c>
      <c r="AB1533" t="s">
        <v>97</v>
      </c>
      <c r="AC1533" t="s">
        <v>8814</v>
      </c>
      <c r="AD1533" t="s">
        <v>3738</v>
      </c>
      <c r="AE1533" t="s">
        <v>3738</v>
      </c>
      <c r="AI1533" t="s">
        <v>5314</v>
      </c>
      <c r="AJ1533" t="s">
        <v>5314</v>
      </c>
      <c r="AK1533" t="s">
        <v>5314</v>
      </c>
      <c r="AL1533" t="s">
        <v>5314</v>
      </c>
      <c r="AN1533" t="s">
        <v>1485</v>
      </c>
      <c r="AO1533" t="s">
        <v>1486</v>
      </c>
      <c r="AV1533" t="s">
        <v>8820</v>
      </c>
      <c r="AW1533" t="s">
        <v>8820</v>
      </c>
      <c r="AX1533">
        <v>95</v>
      </c>
      <c r="AY1533" t="s">
        <v>8821</v>
      </c>
      <c r="AZ1533" t="s">
        <v>8822</v>
      </c>
      <c r="BA1533" t="s">
        <v>6707</v>
      </c>
      <c r="BB1533" t="s">
        <v>6708</v>
      </c>
      <c r="BO1533" t="s">
        <v>110</v>
      </c>
      <c r="BP1533" t="s">
        <v>111</v>
      </c>
      <c r="BQ1533" t="s">
        <v>112</v>
      </c>
      <c r="BR1533" t="s">
        <v>252</v>
      </c>
      <c r="BS1533" t="s">
        <v>5576</v>
      </c>
      <c r="BT1533" t="s">
        <v>254</v>
      </c>
      <c r="BU1533" t="s">
        <v>116</v>
      </c>
      <c r="BV1533" t="s">
        <v>242</v>
      </c>
      <c r="CF1533">
        <v>6</v>
      </c>
      <c r="CG1533">
        <v>3</v>
      </c>
      <c r="CH1533" t="s">
        <v>4763</v>
      </c>
    </row>
    <row r="1534" spans="1:86" x14ac:dyDescent="0.25">
      <c r="A1534">
        <v>1531</v>
      </c>
      <c r="B1534" t="s">
        <v>86</v>
      </c>
      <c r="C1534" t="s">
        <v>87</v>
      </c>
      <c r="D1534" t="s">
        <v>8823</v>
      </c>
      <c r="E1534" t="s">
        <v>1476</v>
      </c>
      <c r="F1534" t="s">
        <v>8652</v>
      </c>
      <c r="H1534" t="s">
        <v>8653</v>
      </c>
      <c r="I1534" t="s">
        <v>8654</v>
      </c>
      <c r="J1534" t="s">
        <v>93</v>
      </c>
      <c r="P1534" t="s">
        <v>228</v>
      </c>
      <c r="Q1534" t="s">
        <v>95</v>
      </c>
      <c r="Z1534" t="s">
        <v>6201</v>
      </c>
      <c r="AB1534" t="s">
        <v>97</v>
      </c>
      <c r="AC1534" t="s">
        <v>6201</v>
      </c>
      <c r="AD1534" t="s">
        <v>4801</v>
      </c>
      <c r="AE1534" t="s">
        <v>8824</v>
      </c>
      <c r="AI1534" t="s">
        <v>8825</v>
      </c>
      <c r="AJ1534" t="s">
        <v>8825</v>
      </c>
      <c r="AK1534" t="s">
        <v>8825</v>
      </c>
      <c r="AL1534" t="s">
        <v>8826</v>
      </c>
      <c r="AN1534" t="s">
        <v>1485</v>
      </c>
      <c r="AO1534" t="s">
        <v>1486</v>
      </c>
      <c r="AV1534" t="s">
        <v>8827</v>
      </c>
      <c r="AX1534">
        <v>115</v>
      </c>
      <c r="AY1534" t="s">
        <v>8828</v>
      </c>
      <c r="AZ1534" t="s">
        <v>8829</v>
      </c>
      <c r="BA1534" t="s">
        <v>952</v>
      </c>
      <c r="BB1534" t="s">
        <v>1665</v>
      </c>
      <c r="BO1534" t="s">
        <v>110</v>
      </c>
      <c r="BP1534" t="s">
        <v>111</v>
      </c>
      <c r="BQ1534" t="s">
        <v>112</v>
      </c>
      <c r="BR1534" t="s">
        <v>392</v>
      </c>
      <c r="BS1534" t="s">
        <v>949</v>
      </c>
      <c r="BT1534" t="s">
        <v>207</v>
      </c>
      <c r="BU1534" t="s">
        <v>116</v>
      </c>
      <c r="CF1534">
        <v>6</v>
      </c>
      <c r="CG1534">
        <v>3</v>
      </c>
      <c r="CH1534" t="s">
        <v>4763</v>
      </c>
    </row>
    <row r="1535" spans="1:86" x14ac:dyDescent="0.25">
      <c r="A1535">
        <v>1532</v>
      </c>
      <c r="B1535" t="s">
        <v>86</v>
      </c>
      <c r="C1535" t="s">
        <v>87</v>
      </c>
      <c r="D1535" t="s">
        <v>8830</v>
      </c>
      <c r="E1535" t="s">
        <v>1476</v>
      </c>
      <c r="F1535" t="s">
        <v>8652</v>
      </c>
      <c r="H1535" t="s">
        <v>8653</v>
      </c>
      <c r="I1535" t="s">
        <v>8654</v>
      </c>
      <c r="J1535" t="s">
        <v>93</v>
      </c>
      <c r="P1535" t="s">
        <v>228</v>
      </c>
      <c r="Q1535" t="s">
        <v>95</v>
      </c>
      <c r="Z1535" t="s">
        <v>6201</v>
      </c>
      <c r="AB1535" t="s">
        <v>97</v>
      </c>
      <c r="AC1535" t="s">
        <v>6201</v>
      </c>
      <c r="AD1535" t="s">
        <v>4801</v>
      </c>
      <c r="AE1535" t="s">
        <v>8824</v>
      </c>
      <c r="AI1535" t="s">
        <v>8825</v>
      </c>
      <c r="AJ1535" t="s">
        <v>8825</v>
      </c>
      <c r="AK1535" t="s">
        <v>8825</v>
      </c>
      <c r="AL1535" t="s">
        <v>8826</v>
      </c>
      <c r="AN1535" t="s">
        <v>1485</v>
      </c>
      <c r="AO1535" t="s">
        <v>1486</v>
      </c>
      <c r="AV1535" t="s">
        <v>8827</v>
      </c>
      <c r="AX1535">
        <v>115</v>
      </c>
      <c r="AY1535" t="s">
        <v>8828</v>
      </c>
      <c r="AZ1535" t="s">
        <v>8829</v>
      </c>
      <c r="BA1535" t="s">
        <v>952</v>
      </c>
      <c r="BB1535" t="s">
        <v>1665</v>
      </c>
      <c r="BO1535" t="s">
        <v>110</v>
      </c>
      <c r="BP1535" t="s">
        <v>111</v>
      </c>
      <c r="BQ1535" t="s">
        <v>112</v>
      </c>
      <c r="BR1535" t="s">
        <v>392</v>
      </c>
      <c r="BS1535" t="s">
        <v>949</v>
      </c>
      <c r="BT1535" t="s">
        <v>207</v>
      </c>
      <c r="BU1535" t="s">
        <v>116</v>
      </c>
      <c r="CF1535">
        <v>6</v>
      </c>
      <c r="CG1535">
        <v>3</v>
      </c>
      <c r="CH1535" t="s">
        <v>4763</v>
      </c>
    </row>
    <row r="1536" spans="1:86" x14ac:dyDescent="0.25">
      <c r="A1536">
        <v>1533</v>
      </c>
      <c r="B1536" t="s">
        <v>86</v>
      </c>
      <c r="C1536" t="s">
        <v>87</v>
      </c>
      <c r="D1536" t="s">
        <v>8831</v>
      </c>
      <c r="E1536" t="s">
        <v>1476</v>
      </c>
      <c r="F1536" t="s">
        <v>8652</v>
      </c>
      <c r="H1536" t="s">
        <v>8653</v>
      </c>
      <c r="I1536" t="s">
        <v>8654</v>
      </c>
      <c r="J1536" t="s">
        <v>93</v>
      </c>
      <c r="P1536" t="s">
        <v>228</v>
      </c>
      <c r="Q1536" t="s">
        <v>95</v>
      </c>
      <c r="Z1536" t="s">
        <v>8832</v>
      </c>
      <c r="AB1536" t="s">
        <v>97</v>
      </c>
      <c r="AC1536" t="s">
        <v>8832</v>
      </c>
      <c r="AD1536" t="s">
        <v>4801</v>
      </c>
      <c r="AE1536" t="s">
        <v>8833</v>
      </c>
      <c r="AI1536" t="s">
        <v>1077</v>
      </c>
      <c r="AJ1536" t="s">
        <v>1077</v>
      </c>
      <c r="AK1536" t="s">
        <v>1077</v>
      </c>
      <c r="AL1536" t="s">
        <v>490</v>
      </c>
      <c r="AN1536" t="s">
        <v>1485</v>
      </c>
      <c r="AO1536" t="s">
        <v>1486</v>
      </c>
      <c r="AV1536" t="s">
        <v>8834</v>
      </c>
      <c r="AW1536" t="s">
        <v>8834</v>
      </c>
      <c r="AX1536">
        <v>59</v>
      </c>
      <c r="AY1536" t="s">
        <v>8835</v>
      </c>
      <c r="AZ1536" t="s">
        <v>8836</v>
      </c>
      <c r="BA1536" t="s">
        <v>2065</v>
      </c>
      <c r="BB1536" t="s">
        <v>2066</v>
      </c>
      <c r="BC1536" t="s">
        <v>8837</v>
      </c>
      <c r="BG1536" t="s">
        <v>1493</v>
      </c>
      <c r="BO1536" t="s">
        <v>110</v>
      </c>
      <c r="BP1536" t="s">
        <v>111</v>
      </c>
      <c r="BQ1536" t="s">
        <v>112</v>
      </c>
      <c r="BR1536" t="s">
        <v>239</v>
      </c>
      <c r="BS1536" t="s">
        <v>1494</v>
      </c>
      <c r="BT1536" t="s">
        <v>1506</v>
      </c>
      <c r="BU1536" t="s">
        <v>116</v>
      </c>
      <c r="BV1536" t="s">
        <v>242</v>
      </c>
      <c r="CF1536">
        <v>6</v>
      </c>
      <c r="CG1536">
        <v>1</v>
      </c>
      <c r="CH1536" t="s">
        <v>4763</v>
      </c>
    </row>
    <row r="1537" spans="1:86" x14ac:dyDescent="0.25">
      <c r="A1537">
        <v>1534</v>
      </c>
      <c r="F1537" t="s">
        <v>8652</v>
      </c>
      <c r="H1537" t="s">
        <v>8653</v>
      </c>
      <c r="J1537" t="s">
        <v>93</v>
      </c>
      <c r="P1537" t="s">
        <v>228</v>
      </c>
      <c r="Q1537" t="s">
        <v>95</v>
      </c>
      <c r="AC1537" t="s">
        <v>8818</v>
      </c>
      <c r="AD1537" t="s">
        <v>1077</v>
      </c>
    </row>
    <row r="1538" spans="1:86" x14ac:dyDescent="0.25">
      <c r="A1538">
        <v>1535</v>
      </c>
      <c r="B1538" t="s">
        <v>86</v>
      </c>
      <c r="C1538" t="s">
        <v>87</v>
      </c>
      <c r="D1538" t="s">
        <v>8838</v>
      </c>
      <c r="E1538" t="s">
        <v>1476</v>
      </c>
      <c r="F1538" t="s">
        <v>8652</v>
      </c>
      <c r="H1538" t="s">
        <v>8653</v>
      </c>
      <c r="I1538" t="s">
        <v>8654</v>
      </c>
      <c r="J1538" t="s">
        <v>93</v>
      </c>
      <c r="P1538" t="s">
        <v>228</v>
      </c>
      <c r="Q1538" t="s">
        <v>95</v>
      </c>
      <c r="Z1538" t="s">
        <v>2950</v>
      </c>
      <c r="AB1538" t="s">
        <v>97</v>
      </c>
      <c r="AC1538" t="s">
        <v>2950</v>
      </c>
      <c r="AD1538" t="s">
        <v>4947</v>
      </c>
      <c r="AE1538" t="s">
        <v>8839</v>
      </c>
      <c r="AI1538" t="s">
        <v>1077</v>
      </c>
      <c r="AJ1538" t="s">
        <v>1077</v>
      </c>
      <c r="AK1538" t="s">
        <v>1077</v>
      </c>
      <c r="AL1538" t="s">
        <v>490</v>
      </c>
      <c r="AN1538" t="s">
        <v>1485</v>
      </c>
      <c r="AO1538" t="s">
        <v>1486</v>
      </c>
      <c r="AV1538" t="s">
        <v>8840</v>
      </c>
      <c r="AW1538" t="s">
        <v>8840</v>
      </c>
      <c r="AX1538">
        <v>45</v>
      </c>
      <c r="AY1538" t="s">
        <v>8805</v>
      </c>
      <c r="AZ1538" t="s">
        <v>8806</v>
      </c>
      <c r="BA1538" t="s">
        <v>1084</v>
      </c>
      <c r="BB1538" t="s">
        <v>1504</v>
      </c>
      <c r="BC1538" t="s">
        <v>8603</v>
      </c>
      <c r="BO1538" t="s">
        <v>110</v>
      </c>
      <c r="BP1538" t="s">
        <v>111</v>
      </c>
      <c r="BQ1538" t="s">
        <v>112</v>
      </c>
      <c r="BR1538" t="s">
        <v>900</v>
      </c>
      <c r="BS1538" t="s">
        <v>900</v>
      </c>
      <c r="BT1538" t="s">
        <v>1506</v>
      </c>
      <c r="BU1538" t="s">
        <v>116</v>
      </c>
      <c r="BV1538" t="s">
        <v>2046</v>
      </c>
      <c r="CF1538">
        <v>6</v>
      </c>
      <c r="CG1538">
        <v>1</v>
      </c>
      <c r="CH1538" t="s">
        <v>4763</v>
      </c>
    </row>
    <row r="1539" spans="1:86" x14ac:dyDescent="0.25">
      <c r="A1539">
        <v>1536</v>
      </c>
      <c r="F1539" t="s">
        <v>8652</v>
      </c>
      <c r="H1539" t="s">
        <v>8653</v>
      </c>
      <c r="J1539" t="s">
        <v>93</v>
      </c>
      <c r="P1539" t="s">
        <v>228</v>
      </c>
      <c r="Q1539" t="s">
        <v>95</v>
      </c>
      <c r="AC1539" t="s">
        <v>8818</v>
      </c>
      <c r="AD1539" t="s">
        <v>1077</v>
      </c>
    </row>
    <row r="1540" spans="1:86" x14ac:dyDescent="0.25">
      <c r="A1540">
        <v>1537</v>
      </c>
      <c r="B1540" t="s">
        <v>86</v>
      </c>
      <c r="C1540" t="s">
        <v>87</v>
      </c>
      <c r="D1540" t="s">
        <v>8841</v>
      </c>
      <c r="E1540" t="s">
        <v>1476</v>
      </c>
      <c r="F1540" t="s">
        <v>8652</v>
      </c>
      <c r="H1540" t="s">
        <v>8653</v>
      </c>
      <c r="I1540" t="s">
        <v>8654</v>
      </c>
      <c r="J1540" t="s">
        <v>93</v>
      </c>
      <c r="P1540" t="s">
        <v>228</v>
      </c>
      <c r="Q1540" t="s">
        <v>95</v>
      </c>
      <c r="Z1540" t="s">
        <v>5250</v>
      </c>
      <c r="AA1540" t="s">
        <v>4955</v>
      </c>
      <c r="AB1540" t="s">
        <v>97</v>
      </c>
      <c r="AC1540" t="s">
        <v>5250</v>
      </c>
      <c r="AD1540" t="s">
        <v>6202</v>
      </c>
      <c r="AE1540" t="s">
        <v>6202</v>
      </c>
      <c r="AI1540" t="s">
        <v>1077</v>
      </c>
      <c r="AJ1540" t="s">
        <v>1077</v>
      </c>
      <c r="AK1540" t="s">
        <v>1077</v>
      </c>
      <c r="AL1540" t="s">
        <v>490</v>
      </c>
      <c r="AN1540" t="s">
        <v>1485</v>
      </c>
      <c r="AO1540" t="s">
        <v>1486</v>
      </c>
      <c r="AV1540" t="s">
        <v>8840</v>
      </c>
      <c r="AW1540" t="s">
        <v>8840</v>
      </c>
      <c r="AX1540">
        <v>45</v>
      </c>
      <c r="AY1540" t="s">
        <v>8805</v>
      </c>
      <c r="AZ1540" t="s">
        <v>8806</v>
      </c>
      <c r="BA1540" t="s">
        <v>1084</v>
      </c>
      <c r="BB1540" t="s">
        <v>1504</v>
      </c>
      <c r="BC1540" t="s">
        <v>8603</v>
      </c>
      <c r="BO1540" t="s">
        <v>110</v>
      </c>
      <c r="BP1540" t="s">
        <v>111</v>
      </c>
      <c r="BQ1540" t="s">
        <v>112</v>
      </c>
      <c r="BR1540" t="s">
        <v>900</v>
      </c>
      <c r="BS1540" t="s">
        <v>900</v>
      </c>
      <c r="BT1540" t="s">
        <v>1506</v>
      </c>
      <c r="BU1540" t="s">
        <v>116</v>
      </c>
      <c r="BV1540" t="s">
        <v>2046</v>
      </c>
      <c r="CF1540">
        <v>6</v>
      </c>
      <c r="CG1540">
        <v>1</v>
      </c>
      <c r="CH1540" t="s">
        <v>4763</v>
      </c>
    </row>
    <row r="1541" spans="1:86" x14ac:dyDescent="0.25">
      <c r="A1541">
        <v>1538</v>
      </c>
      <c r="F1541" t="s">
        <v>8652</v>
      </c>
      <c r="H1541" t="s">
        <v>8653</v>
      </c>
      <c r="J1541" t="s">
        <v>93</v>
      </c>
      <c r="P1541" t="s">
        <v>228</v>
      </c>
      <c r="Q1541" t="s">
        <v>95</v>
      </c>
      <c r="AC1541" t="s">
        <v>8818</v>
      </c>
      <c r="AD1541" t="s">
        <v>1077</v>
      </c>
    </row>
    <row r="1542" spans="1:86" x14ac:dyDescent="0.25">
      <c r="A1542">
        <v>1539</v>
      </c>
      <c r="B1542" t="s">
        <v>86</v>
      </c>
      <c r="C1542" t="s">
        <v>87</v>
      </c>
      <c r="D1542" t="s">
        <v>8842</v>
      </c>
      <c r="E1542" t="s">
        <v>1476</v>
      </c>
      <c r="F1542" t="s">
        <v>8652</v>
      </c>
      <c r="H1542" t="s">
        <v>8653</v>
      </c>
      <c r="I1542" t="s">
        <v>8654</v>
      </c>
      <c r="J1542" t="s">
        <v>93</v>
      </c>
      <c r="P1542" t="s">
        <v>228</v>
      </c>
      <c r="Q1542" t="s">
        <v>95</v>
      </c>
      <c r="Z1542" t="s">
        <v>5250</v>
      </c>
      <c r="AA1542" t="s">
        <v>5251</v>
      </c>
      <c r="AB1542" t="s">
        <v>97</v>
      </c>
      <c r="AC1542" t="s">
        <v>5250</v>
      </c>
      <c r="AD1542" t="s">
        <v>5252</v>
      </c>
      <c r="AE1542" t="s">
        <v>8843</v>
      </c>
      <c r="AI1542" t="s">
        <v>1077</v>
      </c>
      <c r="AJ1542" t="s">
        <v>1077</v>
      </c>
      <c r="AK1542" t="s">
        <v>1077</v>
      </c>
      <c r="AL1542" t="s">
        <v>490</v>
      </c>
      <c r="AN1542" t="s">
        <v>1485</v>
      </c>
      <c r="AO1542" t="s">
        <v>1486</v>
      </c>
      <c r="AV1542" t="s">
        <v>8844</v>
      </c>
      <c r="AW1542" t="s">
        <v>8844</v>
      </c>
      <c r="AX1542">
        <v>66</v>
      </c>
      <c r="AY1542" t="s">
        <v>8845</v>
      </c>
      <c r="AZ1542" t="s">
        <v>8846</v>
      </c>
      <c r="BA1542" t="s">
        <v>2989</v>
      </c>
      <c r="BB1542" t="s">
        <v>2990</v>
      </c>
      <c r="BC1542" t="s">
        <v>8847</v>
      </c>
      <c r="BO1542" t="s">
        <v>110</v>
      </c>
      <c r="BP1542" t="s">
        <v>111</v>
      </c>
      <c r="BQ1542" t="s">
        <v>112</v>
      </c>
      <c r="BR1542" t="s">
        <v>2223</v>
      </c>
      <c r="BS1542" t="s">
        <v>2992</v>
      </c>
      <c r="BT1542" t="s">
        <v>983</v>
      </c>
      <c r="BU1542" t="s">
        <v>116</v>
      </c>
      <c r="BV1542" t="s">
        <v>1547</v>
      </c>
      <c r="CF1542">
        <v>6</v>
      </c>
      <c r="CG1542">
        <v>1</v>
      </c>
      <c r="CH1542" t="s">
        <v>4763</v>
      </c>
    </row>
    <row r="1543" spans="1:86" x14ac:dyDescent="0.25">
      <c r="A1543">
        <v>1540</v>
      </c>
      <c r="F1543" t="s">
        <v>8652</v>
      </c>
      <c r="H1543" t="s">
        <v>8653</v>
      </c>
      <c r="J1543" t="s">
        <v>93</v>
      </c>
      <c r="P1543" t="s">
        <v>228</v>
      </c>
      <c r="Q1543" t="s">
        <v>95</v>
      </c>
      <c r="AC1543" t="s">
        <v>8818</v>
      </c>
      <c r="AD1543" t="s">
        <v>1077</v>
      </c>
    </row>
    <row r="1544" spans="1:86" x14ac:dyDescent="0.25">
      <c r="A1544">
        <v>1541</v>
      </c>
      <c r="B1544" t="s">
        <v>86</v>
      </c>
      <c r="C1544" t="s">
        <v>87</v>
      </c>
      <c r="D1544" t="s">
        <v>8848</v>
      </c>
      <c r="E1544" t="s">
        <v>1476</v>
      </c>
      <c r="F1544" t="s">
        <v>8652</v>
      </c>
      <c r="H1544" t="s">
        <v>8653</v>
      </c>
      <c r="I1544" t="s">
        <v>8654</v>
      </c>
      <c r="J1544" t="s">
        <v>93</v>
      </c>
      <c r="P1544" t="s">
        <v>228</v>
      </c>
      <c r="Q1544" t="s">
        <v>95</v>
      </c>
      <c r="Z1544" t="s">
        <v>4817</v>
      </c>
      <c r="AB1544" t="s">
        <v>97</v>
      </c>
      <c r="AC1544" t="s">
        <v>4817</v>
      </c>
      <c r="AD1544" t="s">
        <v>4915</v>
      </c>
      <c r="AE1544" t="s">
        <v>4915</v>
      </c>
      <c r="AI1544" t="s">
        <v>1077</v>
      </c>
      <c r="AJ1544" t="s">
        <v>1077</v>
      </c>
      <c r="AK1544" t="s">
        <v>1077</v>
      </c>
      <c r="AL1544" t="s">
        <v>490</v>
      </c>
      <c r="AN1544" t="s">
        <v>1485</v>
      </c>
      <c r="AO1544" t="s">
        <v>1486</v>
      </c>
      <c r="AV1544" t="s">
        <v>7818</v>
      </c>
      <c r="AW1544" t="s">
        <v>7818</v>
      </c>
      <c r="AX1544">
        <v>44</v>
      </c>
      <c r="AY1544" t="s">
        <v>8849</v>
      </c>
      <c r="AZ1544" t="s">
        <v>8850</v>
      </c>
      <c r="BA1544" t="s">
        <v>3387</v>
      </c>
      <c r="BB1544" t="s">
        <v>3388</v>
      </c>
      <c r="BC1544" t="s">
        <v>8851</v>
      </c>
      <c r="BO1544" t="s">
        <v>110</v>
      </c>
      <c r="BP1544" t="s">
        <v>111</v>
      </c>
      <c r="BQ1544" t="s">
        <v>112</v>
      </c>
      <c r="BR1544" t="s">
        <v>252</v>
      </c>
      <c r="BS1544" t="s">
        <v>4798</v>
      </c>
      <c r="BT1544" t="s">
        <v>983</v>
      </c>
      <c r="BU1544" t="s">
        <v>116</v>
      </c>
      <c r="BV1544" t="s">
        <v>274</v>
      </c>
      <c r="CF1544">
        <v>6</v>
      </c>
      <c r="CG1544">
        <v>3</v>
      </c>
      <c r="CH1544" t="s">
        <v>4763</v>
      </c>
    </row>
    <row r="1545" spans="1:86" x14ac:dyDescent="0.25">
      <c r="A1545">
        <v>1542</v>
      </c>
      <c r="F1545" t="s">
        <v>8652</v>
      </c>
      <c r="H1545" t="s">
        <v>8653</v>
      </c>
      <c r="J1545" t="s">
        <v>93</v>
      </c>
      <c r="P1545" t="s">
        <v>228</v>
      </c>
      <c r="Q1545" t="s">
        <v>95</v>
      </c>
      <c r="AC1545" t="s">
        <v>8818</v>
      </c>
      <c r="AD1545" t="s">
        <v>1077</v>
      </c>
    </row>
    <row r="1546" spans="1:86" x14ac:dyDescent="0.25">
      <c r="A1546">
        <v>1543</v>
      </c>
      <c r="B1546" t="s">
        <v>86</v>
      </c>
      <c r="C1546" t="s">
        <v>87</v>
      </c>
      <c r="D1546" t="s">
        <v>8852</v>
      </c>
      <c r="E1546" t="s">
        <v>1476</v>
      </c>
      <c r="F1546" t="s">
        <v>8652</v>
      </c>
      <c r="H1546" t="s">
        <v>8653</v>
      </c>
      <c r="I1546" t="s">
        <v>8654</v>
      </c>
      <c r="J1546" t="s">
        <v>93</v>
      </c>
      <c r="P1546" t="s">
        <v>228</v>
      </c>
      <c r="Q1546" t="s">
        <v>95</v>
      </c>
      <c r="Z1546" t="s">
        <v>8853</v>
      </c>
      <c r="AB1546" t="s">
        <v>97</v>
      </c>
      <c r="AC1546" t="s">
        <v>8853</v>
      </c>
      <c r="AD1546" t="s">
        <v>8854</v>
      </c>
      <c r="AE1546" t="s">
        <v>8854</v>
      </c>
      <c r="AI1546" t="s">
        <v>4925</v>
      </c>
      <c r="AJ1546" t="s">
        <v>4925</v>
      </c>
      <c r="AK1546" t="s">
        <v>4925</v>
      </c>
      <c r="AL1546" t="s">
        <v>4926</v>
      </c>
      <c r="AN1546" t="s">
        <v>1485</v>
      </c>
      <c r="AO1546" t="s">
        <v>1486</v>
      </c>
      <c r="AV1546" t="s">
        <v>4795</v>
      </c>
      <c r="AW1546" t="s">
        <v>4795</v>
      </c>
      <c r="AX1546">
        <v>44</v>
      </c>
      <c r="AY1546" t="s">
        <v>8849</v>
      </c>
      <c r="AZ1546" t="s">
        <v>8850</v>
      </c>
      <c r="BA1546" t="s">
        <v>3387</v>
      </c>
      <c r="BB1546" t="s">
        <v>3388</v>
      </c>
      <c r="BC1546" t="s">
        <v>8851</v>
      </c>
      <c r="BO1546" t="s">
        <v>110</v>
      </c>
      <c r="BP1546" t="s">
        <v>111</v>
      </c>
      <c r="BQ1546" t="s">
        <v>112</v>
      </c>
      <c r="BR1546" t="s">
        <v>252</v>
      </c>
      <c r="BS1546" t="s">
        <v>4798</v>
      </c>
      <c r="BT1546" t="s">
        <v>983</v>
      </c>
      <c r="BU1546" t="s">
        <v>116</v>
      </c>
      <c r="BV1546" t="s">
        <v>274</v>
      </c>
      <c r="CF1546">
        <v>6</v>
      </c>
      <c r="CG1546">
        <v>3</v>
      </c>
      <c r="CH1546" t="s">
        <v>4763</v>
      </c>
    </row>
    <row r="1547" spans="1:86" x14ac:dyDescent="0.25">
      <c r="A1547">
        <v>1544</v>
      </c>
      <c r="B1547" t="s">
        <v>86</v>
      </c>
      <c r="C1547" t="s">
        <v>87</v>
      </c>
      <c r="D1547" t="s">
        <v>8855</v>
      </c>
      <c r="E1547" t="s">
        <v>1476</v>
      </c>
      <c r="F1547" t="s">
        <v>8652</v>
      </c>
      <c r="H1547" t="s">
        <v>8653</v>
      </c>
      <c r="I1547" t="s">
        <v>8654</v>
      </c>
      <c r="J1547" t="s">
        <v>93</v>
      </c>
      <c r="P1547" t="s">
        <v>228</v>
      </c>
      <c r="Q1547" t="s">
        <v>95</v>
      </c>
      <c r="Z1547" t="s">
        <v>7402</v>
      </c>
      <c r="AB1547" t="s">
        <v>97</v>
      </c>
      <c r="AC1547" t="s">
        <v>261</v>
      </c>
      <c r="AD1547" t="s">
        <v>8856</v>
      </c>
      <c r="AE1547" t="s">
        <v>8857</v>
      </c>
      <c r="AI1547" t="s">
        <v>165</v>
      </c>
      <c r="AJ1547" t="s">
        <v>165</v>
      </c>
      <c r="AK1547" t="s">
        <v>165</v>
      </c>
      <c r="AL1547" t="s">
        <v>8522</v>
      </c>
      <c r="AN1547" t="s">
        <v>1485</v>
      </c>
      <c r="AO1547" t="s">
        <v>1486</v>
      </c>
      <c r="AV1547" t="s">
        <v>8858</v>
      </c>
      <c r="AW1547" t="s">
        <v>8859</v>
      </c>
      <c r="AX1547">
        <v>70</v>
      </c>
      <c r="AY1547" t="s">
        <v>8860</v>
      </c>
      <c r="AZ1547" t="s">
        <v>8861</v>
      </c>
      <c r="BA1547" t="s">
        <v>2171</v>
      </c>
      <c r="BB1547" t="s">
        <v>8862</v>
      </c>
      <c r="BC1547" t="s">
        <v>4147</v>
      </c>
      <c r="BG1547" t="s">
        <v>2567</v>
      </c>
      <c r="BM1547" t="s">
        <v>4761</v>
      </c>
      <c r="BN1547" t="s">
        <v>4762</v>
      </c>
      <c r="BO1547" t="s">
        <v>110</v>
      </c>
      <c r="BP1547" t="s">
        <v>111</v>
      </c>
      <c r="BQ1547" t="s">
        <v>112</v>
      </c>
      <c r="BR1547" t="s">
        <v>1881</v>
      </c>
      <c r="BS1547" t="s">
        <v>3891</v>
      </c>
      <c r="BT1547" t="s">
        <v>625</v>
      </c>
      <c r="BU1547" t="s">
        <v>116</v>
      </c>
      <c r="BV1547" t="s">
        <v>2046</v>
      </c>
      <c r="CF1547">
        <v>6</v>
      </c>
      <c r="CG1547">
        <v>1</v>
      </c>
      <c r="CH1547" t="s">
        <v>4763</v>
      </c>
    </row>
    <row r="1548" spans="1:86" x14ac:dyDescent="0.25">
      <c r="A1548">
        <v>1545</v>
      </c>
      <c r="F1548" t="s">
        <v>8652</v>
      </c>
      <c r="H1548" t="s">
        <v>8863</v>
      </c>
      <c r="J1548" t="s">
        <v>8864</v>
      </c>
      <c r="P1548" t="s">
        <v>228</v>
      </c>
      <c r="Q1548" t="s">
        <v>95</v>
      </c>
      <c r="AC1548" t="s">
        <v>7402</v>
      </c>
      <c r="AD1548" t="s">
        <v>5620</v>
      </c>
    </row>
    <row r="1549" spans="1:86" x14ac:dyDescent="0.25">
      <c r="A1549">
        <v>1546</v>
      </c>
      <c r="B1549" t="s">
        <v>86</v>
      </c>
      <c r="C1549" t="s">
        <v>87</v>
      </c>
      <c r="D1549" t="s">
        <v>8865</v>
      </c>
      <c r="E1549" t="s">
        <v>1476</v>
      </c>
      <c r="F1549" t="s">
        <v>8866</v>
      </c>
      <c r="H1549" t="s">
        <v>8867</v>
      </c>
      <c r="I1549" t="s">
        <v>8868</v>
      </c>
      <c r="J1549" t="s">
        <v>93</v>
      </c>
      <c r="P1549" t="s">
        <v>228</v>
      </c>
      <c r="Q1549" t="s">
        <v>95</v>
      </c>
      <c r="Z1549" t="s">
        <v>2765</v>
      </c>
      <c r="AB1549" t="s">
        <v>97</v>
      </c>
      <c r="AC1549" t="s">
        <v>2765</v>
      </c>
      <c r="AD1549" t="s">
        <v>277</v>
      </c>
      <c r="AE1549" t="s">
        <v>8869</v>
      </c>
      <c r="AI1549" t="s">
        <v>8870</v>
      </c>
      <c r="AJ1549" t="s">
        <v>8870</v>
      </c>
      <c r="AK1549" t="s">
        <v>8870</v>
      </c>
      <c r="AL1549" t="s">
        <v>8871</v>
      </c>
      <c r="AM1549" t="s">
        <v>1485</v>
      </c>
      <c r="AN1549" t="s">
        <v>1486</v>
      </c>
      <c r="AV1549" t="s">
        <v>8872</v>
      </c>
      <c r="AX1549">
        <v>153</v>
      </c>
      <c r="AY1549" t="s">
        <v>8873</v>
      </c>
      <c r="AZ1549" t="s">
        <v>8874</v>
      </c>
      <c r="BA1549" t="s">
        <v>160</v>
      </c>
      <c r="BB1549" t="s">
        <v>1443</v>
      </c>
      <c r="BC1549" t="s">
        <v>8875</v>
      </c>
      <c r="BJ1549" t="s">
        <v>171</v>
      </c>
      <c r="BO1549" t="s">
        <v>110</v>
      </c>
      <c r="BP1549" t="s">
        <v>111</v>
      </c>
      <c r="BQ1549" t="s">
        <v>112</v>
      </c>
      <c r="BR1549" t="s">
        <v>162</v>
      </c>
      <c r="BS1549" t="s">
        <v>163</v>
      </c>
      <c r="BT1549" t="s">
        <v>136</v>
      </c>
      <c r="BU1549" t="s">
        <v>116</v>
      </c>
      <c r="BV1549" t="s">
        <v>137</v>
      </c>
      <c r="CC1549" t="s">
        <v>8876</v>
      </c>
      <c r="CF1549">
        <v>5</v>
      </c>
      <c r="CG1549">
        <v>1</v>
      </c>
      <c r="CH1549" t="s">
        <v>4763</v>
      </c>
    </row>
    <row r="1550" spans="1:86" x14ac:dyDescent="0.25">
      <c r="A1550">
        <v>1547</v>
      </c>
      <c r="B1550" t="s">
        <v>86</v>
      </c>
      <c r="C1550" t="s">
        <v>87</v>
      </c>
      <c r="D1550" t="s">
        <v>8877</v>
      </c>
      <c r="E1550" t="s">
        <v>1476</v>
      </c>
      <c r="F1550" t="s">
        <v>224</v>
      </c>
      <c r="H1550" t="s">
        <v>7060</v>
      </c>
      <c r="I1550" t="s">
        <v>8878</v>
      </c>
      <c r="J1550" t="s">
        <v>8879</v>
      </c>
      <c r="P1550" t="s">
        <v>228</v>
      </c>
      <c r="Q1550" t="s">
        <v>95</v>
      </c>
      <c r="Z1550" t="s">
        <v>8880</v>
      </c>
      <c r="AB1550" t="s">
        <v>97</v>
      </c>
      <c r="AC1550" t="s">
        <v>8880</v>
      </c>
      <c r="AD1550" t="s">
        <v>8881</v>
      </c>
      <c r="AE1550" t="s">
        <v>8882</v>
      </c>
      <c r="AI1550" t="s">
        <v>5386</v>
      </c>
      <c r="AJ1550" t="s">
        <v>5386</v>
      </c>
      <c r="AK1550" t="s">
        <v>5386</v>
      </c>
      <c r="AL1550" t="s">
        <v>5387</v>
      </c>
      <c r="AN1550" t="s">
        <v>1485</v>
      </c>
      <c r="AO1550" t="s">
        <v>1486</v>
      </c>
      <c r="AV1550" t="s">
        <v>8883</v>
      </c>
      <c r="AX1550">
        <v>54</v>
      </c>
      <c r="AY1550" t="s">
        <v>8884</v>
      </c>
      <c r="AZ1550" t="s">
        <v>8885</v>
      </c>
      <c r="BA1550" t="s">
        <v>1503</v>
      </c>
      <c r="BB1550" t="s">
        <v>1504</v>
      </c>
      <c r="BO1550" t="s">
        <v>110</v>
      </c>
      <c r="BP1550" t="s">
        <v>111</v>
      </c>
      <c r="BQ1550" t="s">
        <v>112</v>
      </c>
      <c r="BR1550" t="s">
        <v>900</v>
      </c>
      <c r="BS1550" t="s">
        <v>900</v>
      </c>
      <c r="BT1550" t="s">
        <v>254</v>
      </c>
      <c r="BU1550" t="s">
        <v>116</v>
      </c>
      <c r="BV1550" t="s">
        <v>2046</v>
      </c>
      <c r="CF1550">
        <v>6</v>
      </c>
      <c r="CG1550">
        <v>3</v>
      </c>
      <c r="CH1550" t="s">
        <v>4763</v>
      </c>
    </row>
    <row r="1551" spans="1:86" x14ac:dyDescent="0.25">
      <c r="A1551">
        <v>1548</v>
      </c>
      <c r="B1551" t="s">
        <v>86</v>
      </c>
      <c r="C1551" t="s">
        <v>87</v>
      </c>
      <c r="D1551" t="s">
        <v>8886</v>
      </c>
      <c r="E1551" t="s">
        <v>1476</v>
      </c>
      <c r="F1551" t="s">
        <v>224</v>
      </c>
      <c r="H1551" t="s">
        <v>225</v>
      </c>
      <c r="I1551" t="s">
        <v>226</v>
      </c>
      <c r="J1551" t="s">
        <v>8887</v>
      </c>
      <c r="P1551" t="s">
        <v>228</v>
      </c>
      <c r="Q1551" t="s">
        <v>95</v>
      </c>
      <c r="Z1551" t="s">
        <v>1675</v>
      </c>
      <c r="AB1551" t="s">
        <v>97</v>
      </c>
      <c r="AC1551" t="s">
        <v>1675</v>
      </c>
      <c r="AD1551" t="s">
        <v>1686</v>
      </c>
      <c r="AE1551" t="s">
        <v>8888</v>
      </c>
      <c r="AI1551" t="s">
        <v>6792</v>
      </c>
      <c r="AJ1551" t="s">
        <v>6792</v>
      </c>
      <c r="AK1551" t="s">
        <v>6792</v>
      </c>
      <c r="AL1551" t="s">
        <v>8889</v>
      </c>
      <c r="AN1551" t="s">
        <v>1485</v>
      </c>
      <c r="AO1551" t="s">
        <v>1486</v>
      </c>
      <c r="AV1551" t="s">
        <v>8890</v>
      </c>
      <c r="AX1551">
        <v>110</v>
      </c>
      <c r="AY1551" t="s">
        <v>8891</v>
      </c>
      <c r="AZ1551" t="s">
        <v>8892</v>
      </c>
      <c r="BA1551" t="s">
        <v>234</v>
      </c>
      <c r="BB1551" t="s">
        <v>235</v>
      </c>
      <c r="BG1551" t="s">
        <v>236</v>
      </c>
      <c r="BH1551" t="s">
        <v>1628</v>
      </c>
      <c r="BI1551" t="s">
        <v>1629</v>
      </c>
      <c r="BM1551" t="s">
        <v>237</v>
      </c>
      <c r="BN1551" t="s">
        <v>238</v>
      </c>
      <c r="BO1551" t="s">
        <v>110</v>
      </c>
      <c r="BP1551" t="s">
        <v>111</v>
      </c>
      <c r="BQ1551" t="s">
        <v>112</v>
      </c>
      <c r="BR1551" t="s">
        <v>239</v>
      </c>
      <c r="BS1551" t="s">
        <v>240</v>
      </c>
      <c r="BT1551" t="s">
        <v>241</v>
      </c>
      <c r="BU1551" t="s">
        <v>116</v>
      </c>
      <c r="BV1551" t="s">
        <v>242</v>
      </c>
      <c r="CF1551">
        <v>6</v>
      </c>
      <c r="CG1551">
        <v>3</v>
      </c>
      <c r="CH1551" t="s">
        <v>4763</v>
      </c>
    </row>
    <row r="1552" spans="1:86" x14ac:dyDescent="0.25">
      <c r="A1552">
        <v>1549</v>
      </c>
      <c r="B1552" t="s">
        <v>86</v>
      </c>
      <c r="C1552" t="s">
        <v>87</v>
      </c>
      <c r="D1552" t="s">
        <v>8893</v>
      </c>
      <c r="E1552" t="s">
        <v>1476</v>
      </c>
      <c r="F1552" t="s">
        <v>224</v>
      </c>
      <c r="H1552" t="s">
        <v>225</v>
      </c>
      <c r="I1552" t="s">
        <v>226</v>
      </c>
      <c r="J1552" t="s">
        <v>8887</v>
      </c>
      <c r="P1552" t="s">
        <v>228</v>
      </c>
      <c r="Q1552" t="s">
        <v>95</v>
      </c>
      <c r="Z1552" t="s">
        <v>1675</v>
      </c>
      <c r="AB1552" t="s">
        <v>97</v>
      </c>
      <c r="AC1552" t="s">
        <v>1675</v>
      </c>
      <c r="AD1552" t="s">
        <v>230</v>
      </c>
      <c r="AE1552" t="s">
        <v>8894</v>
      </c>
      <c r="AI1552" t="s">
        <v>8895</v>
      </c>
      <c r="AJ1552" t="s">
        <v>8895</v>
      </c>
      <c r="AK1552" t="s">
        <v>8895</v>
      </c>
      <c r="AL1552" t="s">
        <v>8896</v>
      </c>
      <c r="AN1552" t="s">
        <v>1485</v>
      </c>
      <c r="AO1552" t="s">
        <v>1486</v>
      </c>
      <c r="AV1552" t="s">
        <v>8897</v>
      </c>
      <c r="AX1552">
        <v>105</v>
      </c>
      <c r="AY1552" t="s">
        <v>8898</v>
      </c>
      <c r="AZ1552" t="s">
        <v>8899</v>
      </c>
      <c r="BA1552" t="s">
        <v>5645</v>
      </c>
      <c r="BB1552" t="s">
        <v>8900</v>
      </c>
      <c r="BC1552" t="s">
        <v>4147</v>
      </c>
      <c r="BO1552" t="s">
        <v>110</v>
      </c>
      <c r="BP1552" t="s">
        <v>111</v>
      </c>
      <c r="BQ1552" t="s">
        <v>112</v>
      </c>
      <c r="BR1552" t="s">
        <v>239</v>
      </c>
      <c r="BS1552" t="s">
        <v>5647</v>
      </c>
      <c r="BT1552" t="s">
        <v>241</v>
      </c>
      <c r="BU1552" t="s">
        <v>116</v>
      </c>
      <c r="BV1552" t="s">
        <v>2088</v>
      </c>
      <c r="CF1552">
        <v>6</v>
      </c>
      <c r="CG1552">
        <v>1</v>
      </c>
      <c r="CH1552" t="s">
        <v>4763</v>
      </c>
    </row>
    <row r="1553" spans="1:86" x14ac:dyDescent="0.25">
      <c r="A1553">
        <v>1550</v>
      </c>
      <c r="B1553" t="s">
        <v>86</v>
      </c>
      <c r="C1553" t="s">
        <v>87</v>
      </c>
      <c r="D1553" t="s">
        <v>8901</v>
      </c>
      <c r="E1553" t="s">
        <v>1476</v>
      </c>
      <c r="F1553" t="s">
        <v>224</v>
      </c>
      <c r="H1553" t="s">
        <v>225</v>
      </c>
      <c r="I1553" t="s">
        <v>226</v>
      </c>
      <c r="J1553" t="s">
        <v>8887</v>
      </c>
      <c r="P1553" t="s">
        <v>228</v>
      </c>
      <c r="Q1553" t="s">
        <v>95</v>
      </c>
      <c r="Z1553" t="s">
        <v>1675</v>
      </c>
      <c r="AB1553" t="s">
        <v>97</v>
      </c>
      <c r="AC1553" t="s">
        <v>1675</v>
      </c>
      <c r="AD1553" t="s">
        <v>4871</v>
      </c>
      <c r="AE1553" t="s">
        <v>8902</v>
      </c>
      <c r="AI1553" t="s">
        <v>8903</v>
      </c>
      <c r="AJ1553" t="s">
        <v>8903</v>
      </c>
      <c r="AK1553" t="s">
        <v>8903</v>
      </c>
      <c r="AL1553" t="s">
        <v>8904</v>
      </c>
      <c r="AN1553" t="s">
        <v>1485</v>
      </c>
      <c r="AO1553" t="s">
        <v>1486</v>
      </c>
      <c r="AV1553" t="s">
        <v>8905</v>
      </c>
      <c r="AX1553">
        <v>78</v>
      </c>
      <c r="AY1553" t="s">
        <v>8906</v>
      </c>
      <c r="AZ1553" t="s">
        <v>8907</v>
      </c>
      <c r="BA1553" t="s">
        <v>250</v>
      </c>
      <c r="BB1553" t="s">
        <v>251</v>
      </c>
      <c r="BO1553" t="s">
        <v>110</v>
      </c>
      <c r="BP1553" t="s">
        <v>111</v>
      </c>
      <c r="BQ1553" t="s">
        <v>112</v>
      </c>
      <c r="BR1553" t="s">
        <v>252</v>
      </c>
      <c r="BS1553" t="s">
        <v>253</v>
      </c>
      <c r="BT1553" t="s">
        <v>254</v>
      </c>
      <c r="BU1553" t="s">
        <v>116</v>
      </c>
      <c r="BV1553" t="s">
        <v>242</v>
      </c>
      <c r="CF1553">
        <v>6</v>
      </c>
      <c r="CG1553">
        <v>3</v>
      </c>
      <c r="CH1553" t="s">
        <v>4763</v>
      </c>
    </row>
    <row r="1554" spans="1:86" x14ac:dyDescent="0.25">
      <c r="A1554">
        <v>1551</v>
      </c>
      <c r="B1554" t="s">
        <v>86</v>
      </c>
      <c r="C1554" t="s">
        <v>87</v>
      </c>
      <c r="D1554" t="s">
        <v>8908</v>
      </c>
      <c r="E1554" t="s">
        <v>1476</v>
      </c>
      <c r="F1554" t="s">
        <v>224</v>
      </c>
      <c r="H1554" t="s">
        <v>225</v>
      </c>
      <c r="I1554" t="s">
        <v>226</v>
      </c>
      <c r="J1554" t="s">
        <v>8887</v>
      </c>
      <c r="P1554" t="s">
        <v>228</v>
      </c>
      <c r="Q1554" t="s">
        <v>95</v>
      </c>
      <c r="Z1554" t="s">
        <v>1675</v>
      </c>
      <c r="AB1554" t="s">
        <v>97</v>
      </c>
      <c r="AC1554" t="s">
        <v>1675</v>
      </c>
      <c r="AD1554" t="s">
        <v>4871</v>
      </c>
      <c r="AE1554" t="s">
        <v>8902</v>
      </c>
      <c r="AI1554" t="s">
        <v>8909</v>
      </c>
      <c r="AJ1554" t="s">
        <v>8909</v>
      </c>
      <c r="AK1554" t="s">
        <v>8909</v>
      </c>
      <c r="AL1554" t="s">
        <v>8910</v>
      </c>
      <c r="AN1554" t="s">
        <v>1485</v>
      </c>
      <c r="AO1554" t="s">
        <v>1486</v>
      </c>
      <c r="AV1554" t="s">
        <v>8905</v>
      </c>
      <c r="AX1554">
        <v>78</v>
      </c>
      <c r="AY1554" t="s">
        <v>8906</v>
      </c>
      <c r="AZ1554" t="s">
        <v>8907</v>
      </c>
      <c r="BA1554" t="s">
        <v>250</v>
      </c>
      <c r="BB1554" t="s">
        <v>251</v>
      </c>
      <c r="BO1554" t="s">
        <v>110</v>
      </c>
      <c r="BP1554" t="s">
        <v>111</v>
      </c>
      <c r="BQ1554" t="s">
        <v>112</v>
      </c>
      <c r="BR1554" t="s">
        <v>252</v>
      </c>
      <c r="BS1554" t="s">
        <v>253</v>
      </c>
      <c r="BT1554" t="s">
        <v>254</v>
      </c>
      <c r="BU1554" t="s">
        <v>116</v>
      </c>
      <c r="BV1554" t="s">
        <v>242</v>
      </c>
      <c r="CF1554">
        <v>6</v>
      </c>
      <c r="CG1554">
        <v>3</v>
      </c>
      <c r="CH1554" t="s">
        <v>4763</v>
      </c>
    </row>
    <row r="1555" spans="1:86" x14ac:dyDescent="0.25">
      <c r="A1555">
        <v>1552</v>
      </c>
      <c r="B1555" t="s">
        <v>86</v>
      </c>
      <c r="C1555" t="s">
        <v>87</v>
      </c>
      <c r="D1555" t="s">
        <v>8911</v>
      </c>
      <c r="E1555" t="s">
        <v>1476</v>
      </c>
      <c r="F1555" t="s">
        <v>224</v>
      </c>
      <c r="H1555" t="s">
        <v>225</v>
      </c>
      <c r="I1555" t="s">
        <v>226</v>
      </c>
      <c r="J1555" t="s">
        <v>8887</v>
      </c>
      <c r="P1555" t="s">
        <v>228</v>
      </c>
      <c r="Q1555" t="s">
        <v>95</v>
      </c>
      <c r="Z1555" t="s">
        <v>1675</v>
      </c>
      <c r="AB1555" t="s">
        <v>97</v>
      </c>
      <c r="AC1555" t="s">
        <v>1675</v>
      </c>
      <c r="AD1555" t="s">
        <v>4871</v>
      </c>
      <c r="AE1555" t="s">
        <v>8912</v>
      </c>
      <c r="AI1555" t="s">
        <v>165</v>
      </c>
      <c r="AJ1555" t="s">
        <v>165</v>
      </c>
      <c r="AK1555" t="s">
        <v>165</v>
      </c>
      <c r="AL1555" t="s">
        <v>166</v>
      </c>
      <c r="AN1555" t="s">
        <v>1485</v>
      </c>
      <c r="AO1555" t="s">
        <v>1486</v>
      </c>
      <c r="AV1555" t="s">
        <v>8913</v>
      </c>
      <c r="AX1555">
        <v>159</v>
      </c>
      <c r="AY1555" t="s">
        <v>8914</v>
      </c>
      <c r="AZ1555" t="s">
        <v>8915</v>
      </c>
      <c r="BA1555" t="s">
        <v>160</v>
      </c>
      <c r="BB1555" t="s">
        <v>161</v>
      </c>
      <c r="BC1555" t="s">
        <v>8916</v>
      </c>
      <c r="BJ1555" t="s">
        <v>171</v>
      </c>
      <c r="BM1555" t="s">
        <v>172</v>
      </c>
      <c r="BN1555" t="s">
        <v>173</v>
      </c>
      <c r="BO1555" t="s">
        <v>110</v>
      </c>
      <c r="BP1555" t="s">
        <v>111</v>
      </c>
      <c r="BQ1555" t="s">
        <v>112</v>
      </c>
      <c r="BR1555" t="s">
        <v>162</v>
      </c>
      <c r="BS1555" t="s">
        <v>163</v>
      </c>
      <c r="BT1555" t="s">
        <v>136</v>
      </c>
      <c r="BU1555" t="s">
        <v>116</v>
      </c>
      <c r="BV1555" t="s">
        <v>137</v>
      </c>
      <c r="CF1555">
        <v>6</v>
      </c>
      <c r="CG1555">
        <v>1</v>
      </c>
      <c r="CH1555" t="s">
        <v>4763</v>
      </c>
    </row>
    <row r="1556" spans="1:86" x14ac:dyDescent="0.25">
      <c r="A1556">
        <v>1553</v>
      </c>
      <c r="B1556" t="s">
        <v>86</v>
      </c>
      <c r="C1556" t="s">
        <v>87</v>
      </c>
      <c r="D1556" t="s">
        <v>8917</v>
      </c>
      <c r="E1556" t="s">
        <v>1476</v>
      </c>
      <c r="F1556" t="s">
        <v>224</v>
      </c>
      <c r="H1556" t="s">
        <v>225</v>
      </c>
      <c r="I1556" t="s">
        <v>226</v>
      </c>
      <c r="J1556" t="s">
        <v>8887</v>
      </c>
      <c r="P1556" t="s">
        <v>228</v>
      </c>
      <c r="Q1556" t="s">
        <v>95</v>
      </c>
      <c r="Z1556" t="s">
        <v>1675</v>
      </c>
      <c r="AB1556" t="s">
        <v>97</v>
      </c>
      <c r="AC1556" t="s">
        <v>1675</v>
      </c>
      <c r="AD1556" t="s">
        <v>448</v>
      </c>
      <c r="AE1556" t="s">
        <v>8918</v>
      </c>
      <c r="AI1556" t="s">
        <v>8919</v>
      </c>
      <c r="AJ1556" t="s">
        <v>8919</v>
      </c>
      <c r="AK1556" t="s">
        <v>8919</v>
      </c>
      <c r="AL1556" t="s">
        <v>8920</v>
      </c>
      <c r="AN1556" t="s">
        <v>1485</v>
      </c>
      <c r="AO1556" t="s">
        <v>1486</v>
      </c>
      <c r="AV1556" t="s">
        <v>8921</v>
      </c>
      <c r="AX1556">
        <v>78</v>
      </c>
      <c r="AY1556" t="s">
        <v>8922</v>
      </c>
      <c r="AZ1556" t="s">
        <v>8923</v>
      </c>
      <c r="BA1556" t="s">
        <v>250</v>
      </c>
      <c r="BB1556" t="s">
        <v>251</v>
      </c>
      <c r="BO1556" t="s">
        <v>110</v>
      </c>
      <c r="BP1556" t="s">
        <v>111</v>
      </c>
      <c r="BQ1556" t="s">
        <v>112</v>
      </c>
      <c r="BR1556" t="s">
        <v>252</v>
      </c>
      <c r="BS1556" t="s">
        <v>253</v>
      </c>
      <c r="BT1556" t="s">
        <v>254</v>
      </c>
      <c r="BU1556" t="s">
        <v>116</v>
      </c>
      <c r="BV1556" t="s">
        <v>242</v>
      </c>
      <c r="CF1556">
        <v>6</v>
      </c>
      <c r="CG1556">
        <v>3</v>
      </c>
      <c r="CH1556" t="s">
        <v>4763</v>
      </c>
    </row>
    <row r="1557" spans="1:86" x14ac:dyDescent="0.25">
      <c r="A1557">
        <v>1554</v>
      </c>
      <c r="B1557" t="s">
        <v>86</v>
      </c>
      <c r="C1557" t="s">
        <v>87</v>
      </c>
      <c r="D1557" t="s">
        <v>8924</v>
      </c>
      <c r="E1557" t="s">
        <v>1476</v>
      </c>
      <c r="F1557" t="s">
        <v>224</v>
      </c>
      <c r="H1557" t="s">
        <v>225</v>
      </c>
      <c r="I1557" t="s">
        <v>226</v>
      </c>
      <c r="J1557" t="s">
        <v>8887</v>
      </c>
      <c r="P1557" t="s">
        <v>228</v>
      </c>
      <c r="Q1557" t="s">
        <v>95</v>
      </c>
      <c r="Z1557" t="s">
        <v>8071</v>
      </c>
      <c r="AB1557" t="s">
        <v>97</v>
      </c>
      <c r="AC1557" t="s">
        <v>8071</v>
      </c>
      <c r="AD1557" t="s">
        <v>4854</v>
      </c>
      <c r="AE1557" t="s">
        <v>7410</v>
      </c>
      <c r="AI1557" t="s">
        <v>8925</v>
      </c>
      <c r="AJ1557" t="s">
        <v>8925</v>
      </c>
      <c r="AK1557" t="s">
        <v>8925</v>
      </c>
      <c r="AL1557" t="s">
        <v>8926</v>
      </c>
      <c r="AN1557" t="s">
        <v>1485</v>
      </c>
      <c r="AO1557" t="s">
        <v>1486</v>
      </c>
      <c r="AV1557" t="s">
        <v>8927</v>
      </c>
      <c r="AX1557">
        <v>72</v>
      </c>
      <c r="AY1557" t="s">
        <v>8928</v>
      </c>
      <c r="AZ1557" t="s">
        <v>8929</v>
      </c>
      <c r="BA1557" t="s">
        <v>2266</v>
      </c>
      <c r="BB1557" t="s">
        <v>1781</v>
      </c>
      <c r="BC1557" t="s">
        <v>8930</v>
      </c>
      <c r="BF1557" t="s">
        <v>2030</v>
      </c>
      <c r="BM1557" t="s">
        <v>2031</v>
      </c>
      <c r="BN1557" t="s">
        <v>2032</v>
      </c>
      <c r="BO1557" t="s">
        <v>110</v>
      </c>
      <c r="BP1557" t="s">
        <v>111</v>
      </c>
      <c r="BQ1557" t="s">
        <v>112</v>
      </c>
      <c r="BR1557" t="s">
        <v>239</v>
      </c>
      <c r="BS1557" t="s">
        <v>1784</v>
      </c>
      <c r="BT1557" t="s">
        <v>254</v>
      </c>
      <c r="BU1557" t="s">
        <v>116</v>
      </c>
      <c r="BV1557" t="s">
        <v>2039</v>
      </c>
      <c r="CF1557">
        <v>5</v>
      </c>
      <c r="CG1557">
        <v>1</v>
      </c>
      <c r="CH1557" t="s">
        <v>4763</v>
      </c>
    </row>
    <row r="1558" spans="1:86" x14ac:dyDescent="0.25">
      <c r="A1558">
        <v>1555</v>
      </c>
      <c r="B1558" t="s">
        <v>86</v>
      </c>
      <c r="C1558" t="s">
        <v>87</v>
      </c>
      <c r="D1558" t="s">
        <v>8931</v>
      </c>
      <c r="E1558" t="s">
        <v>1476</v>
      </c>
      <c r="F1558" t="s">
        <v>224</v>
      </c>
      <c r="H1558" t="s">
        <v>225</v>
      </c>
      <c r="I1558" t="s">
        <v>226</v>
      </c>
      <c r="J1558" t="s">
        <v>8887</v>
      </c>
      <c r="P1558" t="s">
        <v>228</v>
      </c>
      <c r="Q1558" t="s">
        <v>95</v>
      </c>
      <c r="Z1558" t="s">
        <v>8932</v>
      </c>
      <c r="AB1558" t="s">
        <v>97</v>
      </c>
      <c r="AC1558" t="s">
        <v>8932</v>
      </c>
      <c r="AD1558" t="s">
        <v>824</v>
      </c>
      <c r="AE1558" t="s">
        <v>824</v>
      </c>
      <c r="AI1558" t="s">
        <v>1077</v>
      </c>
      <c r="AJ1558" t="s">
        <v>1077</v>
      </c>
      <c r="AK1558" t="s">
        <v>1077</v>
      </c>
      <c r="AL1558" t="s">
        <v>490</v>
      </c>
      <c r="AN1558" t="s">
        <v>1485</v>
      </c>
      <c r="AO1558" t="s">
        <v>1486</v>
      </c>
      <c r="AV1558" t="s">
        <v>8933</v>
      </c>
      <c r="AX1558">
        <v>78</v>
      </c>
      <c r="AY1558" t="s">
        <v>8906</v>
      </c>
      <c r="AZ1558" t="s">
        <v>8907</v>
      </c>
      <c r="BA1558" t="s">
        <v>250</v>
      </c>
      <c r="BB1558" t="s">
        <v>251</v>
      </c>
      <c r="BO1558" t="s">
        <v>110</v>
      </c>
      <c r="BP1558" t="s">
        <v>111</v>
      </c>
      <c r="BQ1558" t="s">
        <v>112</v>
      </c>
      <c r="BR1558" t="s">
        <v>252</v>
      </c>
      <c r="BS1558" t="s">
        <v>253</v>
      </c>
      <c r="BT1558" t="s">
        <v>254</v>
      </c>
      <c r="BU1558" t="s">
        <v>116</v>
      </c>
      <c r="BV1558" t="s">
        <v>242</v>
      </c>
      <c r="CF1558">
        <v>6</v>
      </c>
      <c r="CG1558">
        <v>3</v>
      </c>
      <c r="CH1558" t="s">
        <v>4763</v>
      </c>
    </row>
    <row r="1559" spans="1:86" x14ac:dyDescent="0.25">
      <c r="A1559">
        <v>1556</v>
      </c>
      <c r="B1559" t="s">
        <v>86</v>
      </c>
      <c r="C1559" t="s">
        <v>87</v>
      </c>
      <c r="D1559" t="s">
        <v>8934</v>
      </c>
      <c r="E1559" t="s">
        <v>1476</v>
      </c>
      <c r="F1559" t="s">
        <v>224</v>
      </c>
      <c r="H1559" t="s">
        <v>225</v>
      </c>
      <c r="I1559" t="s">
        <v>226</v>
      </c>
      <c r="J1559" t="s">
        <v>8887</v>
      </c>
      <c r="P1559" t="s">
        <v>228</v>
      </c>
      <c r="Q1559" t="s">
        <v>95</v>
      </c>
      <c r="Z1559" t="s">
        <v>2950</v>
      </c>
      <c r="AB1559" t="s">
        <v>97</v>
      </c>
      <c r="AC1559" t="s">
        <v>2950</v>
      </c>
      <c r="AD1559" t="s">
        <v>8935</v>
      </c>
      <c r="AE1559" t="s">
        <v>8936</v>
      </c>
      <c r="AI1559" t="s">
        <v>4925</v>
      </c>
      <c r="AJ1559" t="s">
        <v>4925</v>
      </c>
      <c r="AK1559" t="s">
        <v>4925</v>
      </c>
      <c r="AL1559" t="s">
        <v>4926</v>
      </c>
      <c r="AN1559" t="s">
        <v>1485</v>
      </c>
      <c r="AO1559" t="s">
        <v>1486</v>
      </c>
      <c r="AV1559" t="s">
        <v>8937</v>
      </c>
      <c r="AX1559">
        <v>109</v>
      </c>
      <c r="AY1559" t="s">
        <v>8938</v>
      </c>
      <c r="AZ1559" t="s">
        <v>8939</v>
      </c>
      <c r="BA1559" t="s">
        <v>3197</v>
      </c>
      <c r="BB1559" t="s">
        <v>3314</v>
      </c>
      <c r="BO1559" t="s">
        <v>110</v>
      </c>
      <c r="BP1559" t="s">
        <v>111</v>
      </c>
      <c r="BQ1559" t="s">
        <v>112</v>
      </c>
      <c r="BR1559" t="s">
        <v>3185</v>
      </c>
      <c r="BS1559" t="s">
        <v>3199</v>
      </c>
      <c r="BT1559" t="s">
        <v>1075</v>
      </c>
      <c r="BU1559" t="s">
        <v>116</v>
      </c>
      <c r="BV1559" t="s">
        <v>242</v>
      </c>
      <c r="CC1559" t="s">
        <v>8940</v>
      </c>
      <c r="CF1559">
        <v>6</v>
      </c>
      <c r="CG1559">
        <v>3</v>
      </c>
      <c r="CH1559" t="s">
        <v>4763</v>
      </c>
    </row>
    <row r="1560" spans="1:86" x14ac:dyDescent="0.25">
      <c r="A1560">
        <v>1557</v>
      </c>
      <c r="B1560" t="s">
        <v>86</v>
      </c>
      <c r="C1560" t="s">
        <v>87</v>
      </c>
      <c r="D1560" t="s">
        <v>8941</v>
      </c>
      <c r="E1560" t="s">
        <v>1476</v>
      </c>
      <c r="F1560" t="s">
        <v>224</v>
      </c>
      <c r="H1560" t="s">
        <v>225</v>
      </c>
      <c r="I1560" t="s">
        <v>226</v>
      </c>
      <c r="J1560" t="s">
        <v>8887</v>
      </c>
      <c r="P1560" t="s">
        <v>228</v>
      </c>
      <c r="Q1560" t="s">
        <v>95</v>
      </c>
      <c r="Z1560" t="s">
        <v>2950</v>
      </c>
      <c r="AB1560" t="s">
        <v>97</v>
      </c>
      <c r="AC1560" t="s">
        <v>2950</v>
      </c>
      <c r="AD1560" t="s">
        <v>4788</v>
      </c>
      <c r="AE1560" t="s">
        <v>8942</v>
      </c>
      <c r="AI1560" t="s">
        <v>8943</v>
      </c>
      <c r="AJ1560" t="s">
        <v>8943</v>
      </c>
      <c r="AK1560" t="s">
        <v>8943</v>
      </c>
      <c r="AL1560" t="s">
        <v>8943</v>
      </c>
      <c r="AN1560" t="s">
        <v>1485</v>
      </c>
      <c r="AO1560" t="s">
        <v>1486</v>
      </c>
      <c r="AV1560" t="s">
        <v>8944</v>
      </c>
      <c r="AX1560">
        <v>136</v>
      </c>
      <c r="AY1560" t="s">
        <v>8945</v>
      </c>
      <c r="AZ1560" t="s">
        <v>8946</v>
      </c>
      <c r="BA1560" t="s">
        <v>4625</v>
      </c>
      <c r="BB1560" t="s">
        <v>4626</v>
      </c>
      <c r="BC1560" t="s">
        <v>4627</v>
      </c>
      <c r="BO1560" t="s">
        <v>110</v>
      </c>
      <c r="BP1560" t="s">
        <v>111</v>
      </c>
      <c r="BQ1560" t="s">
        <v>112</v>
      </c>
      <c r="BR1560" t="s">
        <v>1410</v>
      </c>
      <c r="BS1560" t="s">
        <v>4628</v>
      </c>
      <c r="BT1560" t="s">
        <v>136</v>
      </c>
      <c r="BU1560" t="s">
        <v>116</v>
      </c>
      <c r="BV1560" t="s">
        <v>137</v>
      </c>
      <c r="CF1560">
        <v>6</v>
      </c>
      <c r="CG1560">
        <v>1</v>
      </c>
      <c r="CH1560" t="s">
        <v>4763</v>
      </c>
    </row>
    <row r="1561" spans="1:86" x14ac:dyDescent="0.25">
      <c r="A1561">
        <v>1558</v>
      </c>
      <c r="B1561" t="s">
        <v>86</v>
      </c>
      <c r="C1561" t="s">
        <v>87</v>
      </c>
      <c r="D1561" t="s">
        <v>8947</v>
      </c>
      <c r="E1561" t="s">
        <v>1476</v>
      </c>
      <c r="F1561" t="s">
        <v>224</v>
      </c>
      <c r="H1561" t="s">
        <v>225</v>
      </c>
      <c r="I1561" t="s">
        <v>226</v>
      </c>
      <c r="J1561" t="s">
        <v>8887</v>
      </c>
      <c r="P1561" t="s">
        <v>228</v>
      </c>
      <c r="Q1561" t="s">
        <v>95</v>
      </c>
      <c r="Z1561" t="s">
        <v>1482</v>
      </c>
      <c r="AB1561" t="s">
        <v>97</v>
      </c>
      <c r="AC1561" t="s">
        <v>489</v>
      </c>
      <c r="AD1561" t="s">
        <v>7815</v>
      </c>
      <c r="AE1561" t="s">
        <v>8948</v>
      </c>
      <c r="AG1561" t="s">
        <v>8949</v>
      </c>
      <c r="AI1561" t="s">
        <v>8950</v>
      </c>
      <c r="AJ1561" t="s">
        <v>8950</v>
      </c>
      <c r="AK1561" t="s">
        <v>8950</v>
      </c>
      <c r="AL1561" t="s">
        <v>8950</v>
      </c>
      <c r="AN1561" t="s">
        <v>1485</v>
      </c>
      <c r="AO1561" t="s">
        <v>1486</v>
      </c>
      <c r="AV1561" t="s">
        <v>8951</v>
      </c>
      <c r="AX1561">
        <v>114</v>
      </c>
      <c r="AY1561" t="s">
        <v>8952</v>
      </c>
      <c r="AZ1561" t="s">
        <v>8953</v>
      </c>
      <c r="BA1561" t="s">
        <v>234</v>
      </c>
      <c r="BB1561" t="s">
        <v>2899</v>
      </c>
      <c r="BD1561" t="s">
        <v>8954</v>
      </c>
      <c r="BG1561" t="s">
        <v>1892</v>
      </c>
      <c r="BO1561" t="s">
        <v>110</v>
      </c>
      <c r="BP1561" t="s">
        <v>111</v>
      </c>
      <c r="BQ1561" t="s">
        <v>112</v>
      </c>
      <c r="BR1561" t="s">
        <v>239</v>
      </c>
      <c r="BS1561" t="s">
        <v>240</v>
      </c>
      <c r="BT1561" t="s">
        <v>241</v>
      </c>
      <c r="BU1561" t="s">
        <v>116</v>
      </c>
      <c r="BV1561" t="s">
        <v>242</v>
      </c>
      <c r="CF1561">
        <v>6</v>
      </c>
      <c r="CG1561">
        <v>3</v>
      </c>
      <c r="CH1561" t="s">
        <v>4763</v>
      </c>
    </row>
    <row r="1562" spans="1:86" x14ac:dyDescent="0.25">
      <c r="A1562">
        <v>1559</v>
      </c>
      <c r="B1562" t="s">
        <v>86</v>
      </c>
      <c r="C1562" t="s">
        <v>87</v>
      </c>
      <c r="D1562" t="s">
        <v>8955</v>
      </c>
      <c r="E1562" t="s">
        <v>1476</v>
      </c>
      <c r="F1562" t="s">
        <v>8956</v>
      </c>
      <c r="H1562" t="s">
        <v>8957</v>
      </c>
      <c r="I1562" t="s">
        <v>8958</v>
      </c>
      <c r="J1562" t="s">
        <v>8959</v>
      </c>
      <c r="P1562" t="s">
        <v>228</v>
      </c>
      <c r="Q1562" t="s">
        <v>95</v>
      </c>
      <c r="Z1562" t="s">
        <v>8960</v>
      </c>
      <c r="AB1562" t="s">
        <v>97</v>
      </c>
      <c r="AC1562" t="s">
        <v>8960</v>
      </c>
      <c r="AD1562" t="s">
        <v>946</v>
      </c>
      <c r="AE1562" t="s">
        <v>8961</v>
      </c>
      <c r="AI1562" t="s">
        <v>8962</v>
      </c>
      <c r="AJ1562" t="s">
        <v>8962</v>
      </c>
      <c r="AK1562" t="s">
        <v>8962</v>
      </c>
      <c r="AL1562" t="s">
        <v>8963</v>
      </c>
      <c r="AN1562" t="s">
        <v>1485</v>
      </c>
      <c r="AO1562" t="s">
        <v>1486</v>
      </c>
      <c r="AV1562" t="s">
        <v>8964</v>
      </c>
      <c r="AX1562">
        <v>51</v>
      </c>
      <c r="AY1562" t="s">
        <v>5421</v>
      </c>
      <c r="AZ1562" t="s">
        <v>5422</v>
      </c>
      <c r="BA1562" t="s">
        <v>2266</v>
      </c>
      <c r="BB1562" t="s">
        <v>2440</v>
      </c>
      <c r="BC1562" t="s">
        <v>5423</v>
      </c>
      <c r="BF1562" t="s">
        <v>1783</v>
      </c>
      <c r="BO1562" t="s">
        <v>110</v>
      </c>
      <c r="BP1562" t="s">
        <v>111</v>
      </c>
      <c r="BQ1562" t="s">
        <v>112</v>
      </c>
      <c r="BR1562" t="s">
        <v>239</v>
      </c>
      <c r="BS1562" t="s">
        <v>2910</v>
      </c>
      <c r="BT1562" t="s">
        <v>1506</v>
      </c>
      <c r="BU1562" t="s">
        <v>116</v>
      </c>
      <c r="BV1562" t="s">
        <v>475</v>
      </c>
      <c r="CF1562">
        <v>6</v>
      </c>
      <c r="CG1562">
        <v>1</v>
      </c>
      <c r="CH1562" t="s">
        <v>4763</v>
      </c>
    </row>
    <row r="1563" spans="1:86" x14ac:dyDescent="0.25">
      <c r="A1563">
        <v>1560</v>
      </c>
      <c r="B1563" t="s">
        <v>86</v>
      </c>
      <c r="C1563" t="s">
        <v>87</v>
      </c>
      <c r="D1563" t="s">
        <v>8965</v>
      </c>
      <c r="E1563" t="s">
        <v>1476</v>
      </c>
      <c r="F1563" t="s">
        <v>8956</v>
      </c>
      <c r="H1563" t="s">
        <v>8957</v>
      </c>
      <c r="I1563" t="s">
        <v>8958</v>
      </c>
      <c r="J1563" t="s">
        <v>8959</v>
      </c>
      <c r="P1563" t="s">
        <v>228</v>
      </c>
      <c r="Q1563" t="s">
        <v>95</v>
      </c>
      <c r="Z1563" t="s">
        <v>4917</v>
      </c>
      <c r="AB1563" t="s">
        <v>97</v>
      </c>
      <c r="AC1563" t="s">
        <v>4917</v>
      </c>
      <c r="AD1563" t="s">
        <v>2022</v>
      </c>
      <c r="AE1563" t="s">
        <v>8966</v>
      </c>
      <c r="AI1563" t="s">
        <v>3335</v>
      </c>
      <c r="AJ1563" t="s">
        <v>3335</v>
      </c>
      <c r="AK1563" t="s">
        <v>3335</v>
      </c>
      <c r="AL1563" t="s">
        <v>8967</v>
      </c>
      <c r="AN1563" t="s">
        <v>1485</v>
      </c>
      <c r="AO1563" t="s">
        <v>1486</v>
      </c>
      <c r="AV1563" t="s">
        <v>8968</v>
      </c>
      <c r="AX1563">
        <v>98</v>
      </c>
      <c r="AY1563" t="s">
        <v>8969</v>
      </c>
      <c r="AZ1563" t="s">
        <v>8970</v>
      </c>
      <c r="BA1563" t="s">
        <v>7624</v>
      </c>
      <c r="BB1563" t="s">
        <v>8971</v>
      </c>
      <c r="BO1563" t="s">
        <v>110</v>
      </c>
      <c r="BP1563" t="s">
        <v>111</v>
      </c>
      <c r="BQ1563" t="s">
        <v>112</v>
      </c>
      <c r="BR1563" t="s">
        <v>239</v>
      </c>
      <c r="BS1563" t="s">
        <v>2390</v>
      </c>
      <c r="BT1563" t="s">
        <v>207</v>
      </c>
      <c r="BU1563" t="s">
        <v>116</v>
      </c>
      <c r="BV1563" t="s">
        <v>377</v>
      </c>
      <c r="CF1563">
        <v>6</v>
      </c>
      <c r="CG1563">
        <v>3</v>
      </c>
      <c r="CH1563" t="s">
        <v>4763</v>
      </c>
    </row>
    <row r="1564" spans="1:86" x14ac:dyDescent="0.25">
      <c r="A1564">
        <v>1561</v>
      </c>
      <c r="B1564" t="s">
        <v>86</v>
      </c>
      <c r="C1564" t="s">
        <v>87</v>
      </c>
      <c r="D1564" t="s">
        <v>8972</v>
      </c>
      <c r="E1564" t="s">
        <v>1476</v>
      </c>
      <c r="F1564" t="s">
        <v>8956</v>
      </c>
      <c r="H1564" t="s">
        <v>8957</v>
      </c>
      <c r="I1564" t="s">
        <v>8958</v>
      </c>
      <c r="J1564" t="s">
        <v>8959</v>
      </c>
      <c r="P1564" t="s">
        <v>228</v>
      </c>
      <c r="Q1564" t="s">
        <v>95</v>
      </c>
      <c r="Z1564" t="s">
        <v>1851</v>
      </c>
      <c r="AB1564" t="s">
        <v>97</v>
      </c>
      <c r="AC1564" t="s">
        <v>1851</v>
      </c>
      <c r="AD1564" t="s">
        <v>496</v>
      </c>
      <c r="AE1564" t="s">
        <v>8973</v>
      </c>
      <c r="AI1564" t="s">
        <v>5056</v>
      </c>
      <c r="AJ1564" t="s">
        <v>5056</v>
      </c>
      <c r="AK1564" t="s">
        <v>5056</v>
      </c>
      <c r="AL1564" t="s">
        <v>5056</v>
      </c>
      <c r="AN1564" t="s">
        <v>1485</v>
      </c>
      <c r="AO1564" t="s">
        <v>1486</v>
      </c>
      <c r="AV1564" t="s">
        <v>8974</v>
      </c>
      <c r="AX1564">
        <v>54</v>
      </c>
      <c r="AY1564" t="s">
        <v>8975</v>
      </c>
      <c r="AZ1564" t="s">
        <v>8976</v>
      </c>
      <c r="BA1564" t="s">
        <v>1503</v>
      </c>
      <c r="BB1564" t="s">
        <v>1504</v>
      </c>
      <c r="BO1564" t="s">
        <v>110</v>
      </c>
      <c r="BP1564" t="s">
        <v>111</v>
      </c>
      <c r="BQ1564" t="s">
        <v>112</v>
      </c>
      <c r="BR1564" t="s">
        <v>900</v>
      </c>
      <c r="BS1564" t="s">
        <v>900</v>
      </c>
      <c r="BT1564" t="s">
        <v>254</v>
      </c>
      <c r="BU1564" t="s">
        <v>116</v>
      </c>
      <c r="BV1564" t="s">
        <v>302</v>
      </c>
      <c r="CF1564">
        <v>5</v>
      </c>
      <c r="CG1564">
        <v>3</v>
      </c>
      <c r="CH1564" t="s">
        <v>4763</v>
      </c>
    </row>
    <row r="1565" spans="1:86" x14ac:dyDescent="0.25">
      <c r="A1565">
        <v>1562</v>
      </c>
      <c r="B1565" t="s">
        <v>86</v>
      </c>
      <c r="C1565" t="s">
        <v>87</v>
      </c>
      <c r="D1565" t="s">
        <v>8977</v>
      </c>
      <c r="E1565" t="s">
        <v>1476</v>
      </c>
      <c r="F1565" t="s">
        <v>8978</v>
      </c>
      <c r="H1565" t="s">
        <v>8979</v>
      </c>
      <c r="I1565" t="s">
        <v>8980</v>
      </c>
      <c r="J1565" t="s">
        <v>8981</v>
      </c>
      <c r="P1565" t="s">
        <v>8982</v>
      </c>
      <c r="Q1565" t="s">
        <v>95</v>
      </c>
      <c r="Z1565" t="s">
        <v>2765</v>
      </c>
      <c r="AB1565" t="s">
        <v>97</v>
      </c>
      <c r="AC1565" t="s">
        <v>2765</v>
      </c>
      <c r="AD1565" t="s">
        <v>8983</v>
      </c>
      <c r="AE1565" t="s">
        <v>8984</v>
      </c>
      <c r="AI1565" t="s">
        <v>5805</v>
      </c>
      <c r="AJ1565" t="s">
        <v>5805</v>
      </c>
      <c r="AK1565" t="s">
        <v>5805</v>
      </c>
      <c r="AN1565" t="s">
        <v>1485</v>
      </c>
      <c r="AO1565" t="s">
        <v>1486</v>
      </c>
      <c r="AV1565" t="s">
        <v>8985</v>
      </c>
      <c r="AX1565">
        <v>53</v>
      </c>
      <c r="AY1565" t="s">
        <v>8986</v>
      </c>
      <c r="AZ1565" t="s">
        <v>8987</v>
      </c>
      <c r="BA1565" t="s">
        <v>5068</v>
      </c>
      <c r="BB1565" t="s">
        <v>3555</v>
      </c>
      <c r="BC1565" t="s">
        <v>8261</v>
      </c>
      <c r="BO1565" t="s">
        <v>110</v>
      </c>
      <c r="BP1565" t="s">
        <v>111</v>
      </c>
      <c r="BQ1565" t="s">
        <v>112</v>
      </c>
      <c r="BR1565" t="s">
        <v>3556</v>
      </c>
      <c r="BS1565" t="s">
        <v>5072</v>
      </c>
      <c r="BT1565" t="s">
        <v>356</v>
      </c>
      <c r="BU1565" t="s">
        <v>116</v>
      </c>
      <c r="BV1565" t="s">
        <v>137</v>
      </c>
      <c r="CF1565">
        <v>6</v>
      </c>
      <c r="CG1565">
        <v>1</v>
      </c>
      <c r="CH1565" t="s">
        <v>4763</v>
      </c>
    </row>
    <row r="1566" spans="1:86" x14ac:dyDescent="0.25">
      <c r="A1566">
        <v>1563</v>
      </c>
      <c r="B1566" t="s">
        <v>86</v>
      </c>
      <c r="C1566" t="s">
        <v>87</v>
      </c>
      <c r="D1566" t="s">
        <v>8988</v>
      </c>
      <c r="E1566" t="s">
        <v>1476</v>
      </c>
      <c r="F1566" t="s">
        <v>8978</v>
      </c>
      <c r="H1566" t="s">
        <v>8979</v>
      </c>
      <c r="I1566" t="s">
        <v>8980</v>
      </c>
      <c r="J1566" t="s">
        <v>8981</v>
      </c>
      <c r="P1566" t="s">
        <v>8982</v>
      </c>
      <c r="Q1566" t="s">
        <v>95</v>
      </c>
      <c r="Z1566" t="s">
        <v>2765</v>
      </c>
      <c r="AB1566" t="s">
        <v>97</v>
      </c>
      <c r="AC1566" t="s">
        <v>2765</v>
      </c>
      <c r="AD1566" t="s">
        <v>8983</v>
      </c>
      <c r="AE1566" t="s">
        <v>8984</v>
      </c>
      <c r="AI1566" t="s">
        <v>5805</v>
      </c>
      <c r="AJ1566" t="s">
        <v>5805</v>
      </c>
      <c r="AK1566" t="s">
        <v>5805</v>
      </c>
      <c r="AN1566" t="s">
        <v>1485</v>
      </c>
      <c r="AO1566" t="s">
        <v>1486</v>
      </c>
      <c r="AV1566" t="s">
        <v>8985</v>
      </c>
      <c r="AX1566">
        <v>53</v>
      </c>
      <c r="AY1566" t="s">
        <v>8986</v>
      </c>
      <c r="AZ1566" t="s">
        <v>8987</v>
      </c>
      <c r="BA1566" t="s">
        <v>5068</v>
      </c>
      <c r="BB1566" t="s">
        <v>3555</v>
      </c>
      <c r="BC1566" t="s">
        <v>8261</v>
      </c>
      <c r="BO1566" t="s">
        <v>110</v>
      </c>
      <c r="BP1566" t="s">
        <v>111</v>
      </c>
      <c r="BQ1566" t="s">
        <v>112</v>
      </c>
      <c r="BR1566" t="s">
        <v>3556</v>
      </c>
      <c r="BS1566" t="s">
        <v>5072</v>
      </c>
      <c r="BT1566" t="s">
        <v>356</v>
      </c>
      <c r="BU1566" t="s">
        <v>116</v>
      </c>
      <c r="BV1566" t="s">
        <v>137</v>
      </c>
      <c r="CF1566">
        <v>6</v>
      </c>
      <c r="CG1566">
        <v>1</v>
      </c>
      <c r="CH1566" t="s">
        <v>4763</v>
      </c>
    </row>
    <row r="1567" spans="1:86" x14ac:dyDescent="0.25">
      <c r="A1567">
        <v>1564</v>
      </c>
      <c r="B1567" t="s">
        <v>86</v>
      </c>
      <c r="C1567" t="s">
        <v>87</v>
      </c>
      <c r="D1567" t="s">
        <v>8989</v>
      </c>
      <c r="E1567" t="s">
        <v>1476</v>
      </c>
      <c r="F1567" t="s">
        <v>8978</v>
      </c>
      <c r="H1567" t="s">
        <v>8979</v>
      </c>
      <c r="I1567" t="s">
        <v>8980</v>
      </c>
      <c r="J1567" t="s">
        <v>8981</v>
      </c>
      <c r="P1567" t="s">
        <v>8982</v>
      </c>
      <c r="Q1567" t="s">
        <v>95</v>
      </c>
      <c r="Z1567" t="s">
        <v>2765</v>
      </c>
      <c r="AB1567" t="s">
        <v>97</v>
      </c>
      <c r="AC1567" t="s">
        <v>2765</v>
      </c>
      <c r="AD1567" t="s">
        <v>8983</v>
      </c>
      <c r="AE1567" t="s">
        <v>8984</v>
      </c>
      <c r="AI1567" t="s">
        <v>5805</v>
      </c>
      <c r="AJ1567" t="s">
        <v>5805</v>
      </c>
      <c r="AK1567" t="s">
        <v>5805</v>
      </c>
      <c r="AN1567" t="s">
        <v>1485</v>
      </c>
      <c r="AO1567" t="s">
        <v>1486</v>
      </c>
      <c r="AV1567" t="s">
        <v>8985</v>
      </c>
      <c r="AX1567">
        <v>53</v>
      </c>
      <c r="AY1567" t="s">
        <v>8986</v>
      </c>
      <c r="AZ1567" t="s">
        <v>8987</v>
      </c>
      <c r="BA1567" t="s">
        <v>5068</v>
      </c>
      <c r="BB1567" t="s">
        <v>3555</v>
      </c>
      <c r="BC1567" t="s">
        <v>8261</v>
      </c>
      <c r="BO1567" t="s">
        <v>110</v>
      </c>
      <c r="BP1567" t="s">
        <v>111</v>
      </c>
      <c r="BQ1567" t="s">
        <v>112</v>
      </c>
      <c r="BR1567" t="s">
        <v>3556</v>
      </c>
      <c r="BS1567" t="s">
        <v>5072</v>
      </c>
      <c r="BT1567" t="s">
        <v>356</v>
      </c>
      <c r="BU1567" t="s">
        <v>116</v>
      </c>
      <c r="BV1567" t="s">
        <v>137</v>
      </c>
      <c r="CF1567">
        <v>6</v>
      </c>
      <c r="CG1567">
        <v>1</v>
      </c>
      <c r="CH1567" t="s">
        <v>4763</v>
      </c>
    </row>
    <row r="1568" spans="1:86" x14ac:dyDescent="0.25">
      <c r="A1568">
        <v>1565</v>
      </c>
      <c r="B1568" t="s">
        <v>86</v>
      </c>
      <c r="C1568" t="s">
        <v>87</v>
      </c>
      <c r="D1568" t="s">
        <v>8990</v>
      </c>
      <c r="E1568" t="s">
        <v>1476</v>
      </c>
      <c r="F1568" t="s">
        <v>8978</v>
      </c>
      <c r="H1568" t="s">
        <v>8979</v>
      </c>
      <c r="I1568" t="s">
        <v>8980</v>
      </c>
      <c r="J1568" t="s">
        <v>8981</v>
      </c>
      <c r="P1568" t="s">
        <v>8982</v>
      </c>
      <c r="Q1568" t="s">
        <v>95</v>
      </c>
      <c r="Z1568" t="s">
        <v>2765</v>
      </c>
      <c r="AB1568" t="s">
        <v>97</v>
      </c>
      <c r="AC1568" t="s">
        <v>2765</v>
      </c>
      <c r="AD1568" t="s">
        <v>8983</v>
      </c>
      <c r="AE1568" t="s">
        <v>8984</v>
      </c>
      <c r="AI1568" t="s">
        <v>5805</v>
      </c>
      <c r="AJ1568" t="s">
        <v>5805</v>
      </c>
      <c r="AK1568" t="s">
        <v>5805</v>
      </c>
      <c r="AN1568" t="s">
        <v>1485</v>
      </c>
      <c r="AO1568" t="s">
        <v>1486</v>
      </c>
      <c r="AV1568" t="s">
        <v>8985</v>
      </c>
      <c r="AX1568">
        <v>53</v>
      </c>
      <c r="AY1568" t="s">
        <v>8986</v>
      </c>
      <c r="AZ1568" t="s">
        <v>8987</v>
      </c>
      <c r="BA1568" t="s">
        <v>5068</v>
      </c>
      <c r="BB1568" t="s">
        <v>3555</v>
      </c>
      <c r="BC1568" t="s">
        <v>8261</v>
      </c>
      <c r="BO1568" t="s">
        <v>110</v>
      </c>
      <c r="BP1568" t="s">
        <v>111</v>
      </c>
      <c r="BQ1568" t="s">
        <v>112</v>
      </c>
      <c r="BR1568" t="s">
        <v>3556</v>
      </c>
      <c r="BS1568" t="s">
        <v>5072</v>
      </c>
      <c r="BT1568" t="s">
        <v>356</v>
      </c>
      <c r="BU1568" t="s">
        <v>116</v>
      </c>
      <c r="BV1568" t="s">
        <v>137</v>
      </c>
      <c r="CF1568">
        <v>6</v>
      </c>
      <c r="CG1568">
        <v>1</v>
      </c>
      <c r="CH1568" t="s">
        <v>4763</v>
      </c>
    </row>
    <row r="1569" spans="1:86" x14ac:dyDescent="0.25">
      <c r="A1569">
        <v>1566</v>
      </c>
      <c r="B1569" t="s">
        <v>86</v>
      </c>
      <c r="C1569" t="s">
        <v>87</v>
      </c>
      <c r="D1569" t="s">
        <v>8991</v>
      </c>
      <c r="E1569" t="s">
        <v>1476</v>
      </c>
      <c r="F1569" t="s">
        <v>8978</v>
      </c>
      <c r="H1569" t="s">
        <v>8979</v>
      </c>
      <c r="I1569" t="s">
        <v>8980</v>
      </c>
      <c r="J1569" t="s">
        <v>8981</v>
      </c>
      <c r="P1569" t="s">
        <v>8982</v>
      </c>
      <c r="Q1569" t="s">
        <v>95</v>
      </c>
      <c r="Z1569" t="s">
        <v>2765</v>
      </c>
      <c r="AB1569" t="s">
        <v>97</v>
      </c>
      <c r="AC1569" t="s">
        <v>2765</v>
      </c>
      <c r="AD1569" t="s">
        <v>8983</v>
      </c>
      <c r="AE1569" t="s">
        <v>8984</v>
      </c>
      <c r="AI1569" t="s">
        <v>5805</v>
      </c>
      <c r="AJ1569" t="s">
        <v>5805</v>
      </c>
      <c r="AK1569" t="s">
        <v>5805</v>
      </c>
      <c r="AN1569" t="s">
        <v>1485</v>
      </c>
      <c r="AO1569" t="s">
        <v>1486</v>
      </c>
      <c r="AV1569" t="s">
        <v>8985</v>
      </c>
      <c r="AX1569">
        <v>53</v>
      </c>
      <c r="AY1569" t="s">
        <v>8986</v>
      </c>
      <c r="AZ1569" t="s">
        <v>8987</v>
      </c>
      <c r="BA1569" t="s">
        <v>5068</v>
      </c>
      <c r="BB1569" t="s">
        <v>3555</v>
      </c>
      <c r="BC1569" t="s">
        <v>8261</v>
      </c>
      <c r="BO1569" t="s">
        <v>110</v>
      </c>
      <c r="BP1569" t="s">
        <v>111</v>
      </c>
      <c r="BQ1569" t="s">
        <v>112</v>
      </c>
      <c r="BR1569" t="s">
        <v>3556</v>
      </c>
      <c r="BS1569" t="s">
        <v>5072</v>
      </c>
      <c r="BT1569" t="s">
        <v>356</v>
      </c>
      <c r="BU1569" t="s">
        <v>116</v>
      </c>
      <c r="BV1569" t="s">
        <v>137</v>
      </c>
      <c r="CF1569">
        <v>6</v>
      </c>
      <c r="CG1569">
        <v>1</v>
      </c>
      <c r="CH1569" t="s">
        <v>4763</v>
      </c>
    </row>
    <row r="1570" spans="1:86" x14ac:dyDescent="0.25">
      <c r="A1570">
        <v>1567</v>
      </c>
      <c r="B1570" t="s">
        <v>86</v>
      </c>
      <c r="C1570" t="s">
        <v>87</v>
      </c>
      <c r="D1570" t="s">
        <v>8992</v>
      </c>
      <c r="E1570" t="s">
        <v>1476</v>
      </c>
      <c r="F1570" t="s">
        <v>8978</v>
      </c>
      <c r="H1570" t="s">
        <v>8979</v>
      </c>
      <c r="I1570" t="s">
        <v>8980</v>
      </c>
      <c r="J1570" t="s">
        <v>8981</v>
      </c>
      <c r="P1570" t="s">
        <v>8982</v>
      </c>
      <c r="Q1570" t="s">
        <v>95</v>
      </c>
      <c r="Z1570" t="s">
        <v>2765</v>
      </c>
      <c r="AB1570" t="s">
        <v>97</v>
      </c>
      <c r="AC1570" t="s">
        <v>2765</v>
      </c>
      <c r="AD1570" t="s">
        <v>8983</v>
      </c>
      <c r="AE1570" t="s">
        <v>8984</v>
      </c>
      <c r="AI1570" t="s">
        <v>5805</v>
      </c>
      <c r="AJ1570" t="s">
        <v>5805</v>
      </c>
      <c r="AK1570" t="s">
        <v>5805</v>
      </c>
      <c r="AN1570" t="s">
        <v>1485</v>
      </c>
      <c r="AO1570" t="s">
        <v>1486</v>
      </c>
      <c r="AV1570" t="s">
        <v>8985</v>
      </c>
      <c r="AX1570">
        <v>53</v>
      </c>
      <c r="AY1570" t="s">
        <v>8986</v>
      </c>
      <c r="AZ1570" t="s">
        <v>8987</v>
      </c>
      <c r="BA1570" t="s">
        <v>5068</v>
      </c>
      <c r="BB1570" t="s">
        <v>3555</v>
      </c>
      <c r="BC1570" t="s">
        <v>8261</v>
      </c>
      <c r="BO1570" t="s">
        <v>110</v>
      </c>
      <c r="BP1570" t="s">
        <v>111</v>
      </c>
      <c r="BQ1570" t="s">
        <v>112</v>
      </c>
      <c r="BR1570" t="s">
        <v>3556</v>
      </c>
      <c r="BS1570" t="s">
        <v>5072</v>
      </c>
      <c r="BT1570" t="s">
        <v>356</v>
      </c>
      <c r="BU1570" t="s">
        <v>116</v>
      </c>
      <c r="BV1570" t="s">
        <v>137</v>
      </c>
      <c r="CF1570">
        <v>6</v>
      </c>
      <c r="CG1570">
        <v>1</v>
      </c>
      <c r="CH1570" t="s">
        <v>4763</v>
      </c>
    </row>
    <row r="1571" spans="1:86" x14ac:dyDescent="0.25">
      <c r="A1571">
        <v>1568</v>
      </c>
      <c r="B1571" t="s">
        <v>86</v>
      </c>
      <c r="C1571" t="s">
        <v>87</v>
      </c>
      <c r="D1571" t="s">
        <v>8993</v>
      </c>
      <c r="E1571" t="s">
        <v>1476</v>
      </c>
      <c r="F1571" t="s">
        <v>8994</v>
      </c>
      <c r="H1571" t="s">
        <v>8995</v>
      </c>
      <c r="I1571" t="s">
        <v>8996</v>
      </c>
      <c r="J1571" t="s">
        <v>93</v>
      </c>
      <c r="P1571" t="s">
        <v>8997</v>
      </c>
      <c r="Q1571" t="s">
        <v>95</v>
      </c>
      <c r="Z1571" t="s">
        <v>7747</v>
      </c>
      <c r="AB1571" t="s">
        <v>97</v>
      </c>
      <c r="AC1571" t="s">
        <v>489</v>
      </c>
      <c r="AD1571" t="s">
        <v>1797</v>
      </c>
      <c r="AE1571" t="s">
        <v>8998</v>
      </c>
      <c r="AI1571" t="s">
        <v>7748</v>
      </c>
      <c r="AJ1571" t="s">
        <v>7748</v>
      </c>
      <c r="AK1571" t="s">
        <v>7748</v>
      </c>
      <c r="AL1571" t="s">
        <v>8999</v>
      </c>
      <c r="AN1571" t="s">
        <v>1485</v>
      </c>
      <c r="AO1571" t="s">
        <v>1486</v>
      </c>
      <c r="AV1571" t="s">
        <v>9000</v>
      </c>
      <c r="AX1571">
        <v>71</v>
      </c>
      <c r="AY1571" t="s">
        <v>9001</v>
      </c>
      <c r="AZ1571" t="s">
        <v>9002</v>
      </c>
      <c r="BA1571" t="s">
        <v>1503</v>
      </c>
      <c r="BB1571" t="s">
        <v>1504</v>
      </c>
      <c r="BC1571" t="s">
        <v>9003</v>
      </c>
      <c r="BO1571" t="s">
        <v>110</v>
      </c>
      <c r="BP1571" t="s">
        <v>111</v>
      </c>
      <c r="BQ1571" t="s">
        <v>112</v>
      </c>
      <c r="BR1571" t="s">
        <v>239</v>
      </c>
      <c r="BS1571" t="s">
        <v>2434</v>
      </c>
      <c r="BT1571" t="s">
        <v>254</v>
      </c>
      <c r="BU1571" t="s">
        <v>116</v>
      </c>
      <c r="BV1571" t="s">
        <v>137</v>
      </c>
      <c r="CF1571">
        <v>6</v>
      </c>
      <c r="CG1571">
        <v>1</v>
      </c>
      <c r="CH1571" t="s">
        <v>4763</v>
      </c>
    </row>
    <row r="1572" spans="1:86" x14ac:dyDescent="0.25">
      <c r="A1572">
        <v>1569</v>
      </c>
      <c r="F1572" t="s">
        <v>8994</v>
      </c>
      <c r="H1572" t="s">
        <v>527</v>
      </c>
      <c r="J1572" t="s">
        <v>93</v>
      </c>
      <c r="P1572" t="s">
        <v>8997</v>
      </c>
      <c r="Q1572" t="s">
        <v>95</v>
      </c>
      <c r="AC1572" t="s">
        <v>7747</v>
      </c>
      <c r="AD1572" t="s">
        <v>1797</v>
      </c>
    </row>
    <row r="1573" spans="1:86" x14ac:dyDescent="0.25">
      <c r="A1573">
        <v>1570</v>
      </c>
      <c r="B1573" t="s">
        <v>86</v>
      </c>
      <c r="C1573" t="s">
        <v>87</v>
      </c>
      <c r="D1573" t="s">
        <v>9004</v>
      </c>
      <c r="E1573" t="s">
        <v>1476</v>
      </c>
      <c r="F1573" t="s">
        <v>9005</v>
      </c>
      <c r="H1573" t="s">
        <v>9006</v>
      </c>
      <c r="I1573" t="s">
        <v>9007</v>
      </c>
      <c r="J1573" t="s">
        <v>93</v>
      </c>
      <c r="P1573" t="s">
        <v>9008</v>
      </c>
      <c r="Q1573" t="s">
        <v>95</v>
      </c>
      <c r="Z1573" t="s">
        <v>1482</v>
      </c>
      <c r="AB1573" t="s">
        <v>97</v>
      </c>
      <c r="AC1573" t="s">
        <v>489</v>
      </c>
      <c r="AD1573" t="s">
        <v>4780</v>
      </c>
      <c r="AE1573" t="s">
        <v>9009</v>
      </c>
      <c r="AI1573" t="s">
        <v>9010</v>
      </c>
      <c r="AJ1573" t="s">
        <v>9010</v>
      </c>
      <c r="AK1573" t="s">
        <v>9010</v>
      </c>
      <c r="AL1573" t="s">
        <v>9011</v>
      </c>
      <c r="AN1573" t="s">
        <v>1485</v>
      </c>
      <c r="AO1573" t="s">
        <v>1486</v>
      </c>
      <c r="AV1573" t="s">
        <v>4472</v>
      </c>
      <c r="AX1573">
        <v>69</v>
      </c>
      <c r="AY1573" t="s">
        <v>9012</v>
      </c>
      <c r="AZ1573" t="s">
        <v>9013</v>
      </c>
      <c r="BA1573" t="s">
        <v>9014</v>
      </c>
      <c r="BB1573" t="s">
        <v>9015</v>
      </c>
      <c r="BJ1573" t="s">
        <v>4471</v>
      </c>
      <c r="BO1573" t="s">
        <v>110</v>
      </c>
      <c r="BP1573" t="s">
        <v>111</v>
      </c>
      <c r="BQ1573" t="s">
        <v>112</v>
      </c>
      <c r="BR1573" t="s">
        <v>239</v>
      </c>
      <c r="BS1573" t="s">
        <v>4472</v>
      </c>
      <c r="BT1573" t="s">
        <v>241</v>
      </c>
      <c r="BU1573" t="s">
        <v>116</v>
      </c>
      <c r="BV1573" t="s">
        <v>137</v>
      </c>
      <c r="CC1573" t="s">
        <v>9016</v>
      </c>
      <c r="CF1573">
        <v>4</v>
      </c>
      <c r="CG1573">
        <v>3</v>
      </c>
      <c r="CH1573" t="s">
        <v>4763</v>
      </c>
    </row>
    <row r="1574" spans="1:86" x14ac:dyDescent="0.25">
      <c r="A1574">
        <v>1571</v>
      </c>
      <c r="B1574" t="s">
        <v>86</v>
      </c>
      <c r="C1574" t="s">
        <v>87</v>
      </c>
      <c r="D1574" t="s">
        <v>9017</v>
      </c>
      <c r="E1574" t="s">
        <v>1476</v>
      </c>
      <c r="F1574" t="s">
        <v>9005</v>
      </c>
      <c r="H1574" t="s">
        <v>9006</v>
      </c>
      <c r="I1574" t="s">
        <v>9007</v>
      </c>
      <c r="J1574" t="s">
        <v>93</v>
      </c>
      <c r="P1574" t="s">
        <v>9008</v>
      </c>
      <c r="Q1574" t="s">
        <v>95</v>
      </c>
      <c r="Z1574" t="s">
        <v>1482</v>
      </c>
      <c r="AB1574" t="s">
        <v>97</v>
      </c>
      <c r="AC1574" t="s">
        <v>489</v>
      </c>
      <c r="AD1574" t="s">
        <v>4780</v>
      </c>
      <c r="AE1574" t="s">
        <v>9009</v>
      </c>
      <c r="AI1574" t="s">
        <v>9010</v>
      </c>
      <c r="AJ1574" t="s">
        <v>9010</v>
      </c>
      <c r="AK1574" t="s">
        <v>9010</v>
      </c>
      <c r="AL1574" t="s">
        <v>9011</v>
      </c>
      <c r="AN1574" t="s">
        <v>1485</v>
      </c>
      <c r="AO1574" t="s">
        <v>1486</v>
      </c>
      <c r="AV1574" t="s">
        <v>4472</v>
      </c>
      <c r="AX1574">
        <v>69</v>
      </c>
      <c r="AY1574" t="s">
        <v>9012</v>
      </c>
      <c r="AZ1574" t="s">
        <v>9013</v>
      </c>
      <c r="BA1574" t="s">
        <v>9014</v>
      </c>
      <c r="BB1574" t="s">
        <v>9015</v>
      </c>
      <c r="BJ1574" t="s">
        <v>4471</v>
      </c>
      <c r="BO1574" t="s">
        <v>110</v>
      </c>
      <c r="BP1574" t="s">
        <v>111</v>
      </c>
      <c r="BQ1574" t="s">
        <v>112</v>
      </c>
      <c r="BR1574" t="s">
        <v>239</v>
      </c>
      <c r="BS1574" t="s">
        <v>4472</v>
      </c>
      <c r="BT1574" t="s">
        <v>241</v>
      </c>
      <c r="BU1574" t="s">
        <v>116</v>
      </c>
      <c r="BV1574" t="s">
        <v>137</v>
      </c>
      <c r="CC1574" t="s">
        <v>9018</v>
      </c>
      <c r="CF1574">
        <v>4</v>
      </c>
      <c r="CG1574">
        <v>3</v>
      </c>
      <c r="CH1574" t="s">
        <v>4763</v>
      </c>
    </row>
    <row r="1575" spans="1:86" x14ac:dyDescent="0.25">
      <c r="A1575">
        <v>1572</v>
      </c>
      <c r="B1575" t="s">
        <v>86</v>
      </c>
      <c r="C1575" t="s">
        <v>87</v>
      </c>
      <c r="D1575" t="s">
        <v>9019</v>
      </c>
      <c r="E1575" t="s">
        <v>1476</v>
      </c>
      <c r="F1575" t="s">
        <v>9020</v>
      </c>
      <c r="H1575" t="s">
        <v>9021</v>
      </c>
      <c r="I1575" t="s">
        <v>9022</v>
      </c>
      <c r="J1575" t="s">
        <v>7062</v>
      </c>
      <c r="P1575" t="s">
        <v>9023</v>
      </c>
      <c r="Q1575" t="s">
        <v>95</v>
      </c>
      <c r="Z1575" t="s">
        <v>1675</v>
      </c>
      <c r="AB1575" t="s">
        <v>97</v>
      </c>
      <c r="AC1575" t="s">
        <v>9024</v>
      </c>
      <c r="AD1575" t="s">
        <v>496</v>
      </c>
      <c r="AE1575" t="s">
        <v>9025</v>
      </c>
      <c r="AI1575" t="s">
        <v>9026</v>
      </c>
      <c r="AJ1575" t="s">
        <v>9026</v>
      </c>
      <c r="AK1575" t="s">
        <v>9026</v>
      </c>
      <c r="AL1575" t="s">
        <v>9027</v>
      </c>
      <c r="AN1575" t="s">
        <v>1485</v>
      </c>
      <c r="AO1575" t="s">
        <v>1486</v>
      </c>
      <c r="AV1575" t="s">
        <v>9028</v>
      </c>
      <c r="AX1575">
        <v>75</v>
      </c>
      <c r="AY1575" t="s">
        <v>9029</v>
      </c>
      <c r="AZ1575" t="s">
        <v>9030</v>
      </c>
      <c r="BA1575" t="s">
        <v>4890</v>
      </c>
      <c r="BB1575" t="s">
        <v>4891</v>
      </c>
      <c r="BC1575" t="s">
        <v>4892</v>
      </c>
      <c r="BO1575" t="s">
        <v>110</v>
      </c>
      <c r="BP1575" t="s">
        <v>111</v>
      </c>
      <c r="BQ1575" t="s">
        <v>112</v>
      </c>
      <c r="BR1575" t="s">
        <v>1794</v>
      </c>
      <c r="BS1575" t="s">
        <v>4893</v>
      </c>
      <c r="BT1575" t="s">
        <v>254</v>
      </c>
      <c r="BU1575" t="s">
        <v>116</v>
      </c>
      <c r="BV1575" t="s">
        <v>475</v>
      </c>
      <c r="CF1575">
        <v>6</v>
      </c>
      <c r="CG1575">
        <v>1</v>
      </c>
      <c r="CH1575" t="s">
        <v>4763</v>
      </c>
    </row>
    <row r="1576" spans="1:86" x14ac:dyDescent="0.25">
      <c r="A1576">
        <v>1573</v>
      </c>
      <c r="F1576" t="s">
        <v>9020</v>
      </c>
      <c r="H1576" t="s">
        <v>9021</v>
      </c>
      <c r="J1576" t="s">
        <v>93</v>
      </c>
      <c r="P1576" t="s">
        <v>9023</v>
      </c>
      <c r="Q1576" t="s">
        <v>95</v>
      </c>
      <c r="AC1576" t="s">
        <v>1675</v>
      </c>
      <c r="AD1576" t="s">
        <v>4780</v>
      </c>
    </row>
    <row r="1577" spans="1:86" x14ac:dyDescent="0.25">
      <c r="A1577">
        <v>1574</v>
      </c>
      <c r="B1577" t="s">
        <v>86</v>
      </c>
      <c r="C1577" t="s">
        <v>87</v>
      </c>
      <c r="D1577" t="s">
        <v>9031</v>
      </c>
      <c r="E1577" t="s">
        <v>1476</v>
      </c>
      <c r="F1577" t="s">
        <v>9020</v>
      </c>
      <c r="H1577" t="s">
        <v>9021</v>
      </c>
      <c r="I1577" t="s">
        <v>9022</v>
      </c>
      <c r="J1577" t="s">
        <v>7062</v>
      </c>
      <c r="P1577" t="s">
        <v>9023</v>
      </c>
      <c r="Q1577" t="s">
        <v>95</v>
      </c>
      <c r="Z1577" t="s">
        <v>6415</v>
      </c>
      <c r="AB1577" t="s">
        <v>97</v>
      </c>
      <c r="AC1577" t="s">
        <v>6415</v>
      </c>
      <c r="AD1577" t="s">
        <v>4826</v>
      </c>
      <c r="AE1577" t="s">
        <v>9032</v>
      </c>
      <c r="AI1577" t="s">
        <v>9033</v>
      </c>
      <c r="AJ1577" t="s">
        <v>9033</v>
      </c>
      <c r="AK1577" t="s">
        <v>9033</v>
      </c>
      <c r="AL1577" t="s">
        <v>9033</v>
      </c>
      <c r="AN1577" t="s">
        <v>1485</v>
      </c>
      <c r="AO1577" t="s">
        <v>1486</v>
      </c>
      <c r="AV1577" t="s">
        <v>9034</v>
      </c>
      <c r="AX1577">
        <v>117</v>
      </c>
      <c r="AY1577" t="s">
        <v>9035</v>
      </c>
      <c r="AZ1577" t="s">
        <v>9036</v>
      </c>
      <c r="BA1577" t="s">
        <v>9037</v>
      </c>
      <c r="BB1577" t="s">
        <v>9038</v>
      </c>
      <c r="BC1577" t="s">
        <v>9039</v>
      </c>
      <c r="BO1577" t="s">
        <v>110</v>
      </c>
      <c r="BP1577" t="s">
        <v>111</v>
      </c>
      <c r="BQ1577" t="s">
        <v>112</v>
      </c>
      <c r="BR1577" t="s">
        <v>9040</v>
      </c>
      <c r="BS1577" t="s">
        <v>9041</v>
      </c>
      <c r="BT1577" t="s">
        <v>9042</v>
      </c>
      <c r="BU1577" t="s">
        <v>116</v>
      </c>
      <c r="BV1577" t="s">
        <v>137</v>
      </c>
      <c r="CF1577">
        <v>6</v>
      </c>
      <c r="CG1577">
        <v>1</v>
      </c>
      <c r="CH1577" t="s">
        <v>4763</v>
      </c>
    </row>
    <row r="1578" spans="1:86" x14ac:dyDescent="0.25">
      <c r="A1578">
        <v>1575</v>
      </c>
      <c r="B1578" t="s">
        <v>86</v>
      </c>
      <c r="C1578" t="s">
        <v>87</v>
      </c>
      <c r="D1578" t="s">
        <v>9043</v>
      </c>
      <c r="E1578" t="s">
        <v>1476</v>
      </c>
      <c r="F1578" t="s">
        <v>9020</v>
      </c>
      <c r="H1578" t="s">
        <v>9021</v>
      </c>
      <c r="I1578" t="s">
        <v>9022</v>
      </c>
      <c r="J1578" t="s">
        <v>1077</v>
      </c>
      <c r="P1578" t="s">
        <v>9023</v>
      </c>
      <c r="Q1578" t="s">
        <v>95</v>
      </c>
      <c r="Z1578" t="s">
        <v>4974</v>
      </c>
      <c r="AB1578" t="s">
        <v>97</v>
      </c>
      <c r="AC1578" t="s">
        <v>4974</v>
      </c>
      <c r="AD1578" t="s">
        <v>7815</v>
      </c>
      <c r="AE1578" t="s">
        <v>9044</v>
      </c>
      <c r="AI1578" t="s">
        <v>1077</v>
      </c>
      <c r="AJ1578" t="s">
        <v>1077</v>
      </c>
      <c r="AK1578" t="s">
        <v>1077</v>
      </c>
      <c r="AL1578" t="s">
        <v>490</v>
      </c>
      <c r="AN1578" t="s">
        <v>1485</v>
      </c>
      <c r="AO1578" t="s">
        <v>1486</v>
      </c>
      <c r="AV1578" t="s">
        <v>9045</v>
      </c>
      <c r="AX1578">
        <v>54</v>
      </c>
      <c r="AY1578" t="s">
        <v>9046</v>
      </c>
      <c r="AZ1578" t="s">
        <v>9047</v>
      </c>
      <c r="BA1578" t="s">
        <v>3387</v>
      </c>
      <c r="BB1578" t="s">
        <v>3388</v>
      </c>
      <c r="BM1578" t="s">
        <v>1005</v>
      </c>
      <c r="BN1578" t="s">
        <v>1004</v>
      </c>
      <c r="BO1578" t="s">
        <v>110</v>
      </c>
      <c r="BP1578" t="s">
        <v>111</v>
      </c>
      <c r="BQ1578" t="s">
        <v>112</v>
      </c>
      <c r="BR1578" t="s">
        <v>252</v>
      </c>
      <c r="BS1578" t="s">
        <v>4798</v>
      </c>
      <c r="BT1578" t="s">
        <v>983</v>
      </c>
      <c r="BU1578" t="s">
        <v>116</v>
      </c>
      <c r="BV1578" t="s">
        <v>475</v>
      </c>
      <c r="CF1578">
        <v>6</v>
      </c>
      <c r="CG1578">
        <v>3</v>
      </c>
      <c r="CH1578" t="s">
        <v>4763</v>
      </c>
    </row>
    <row r="1579" spans="1:86" x14ac:dyDescent="0.25">
      <c r="A1579">
        <v>1576</v>
      </c>
      <c r="B1579" t="s">
        <v>86</v>
      </c>
      <c r="C1579" t="s">
        <v>87</v>
      </c>
      <c r="D1579" t="s">
        <v>9048</v>
      </c>
      <c r="E1579" t="s">
        <v>1476</v>
      </c>
      <c r="F1579" t="s">
        <v>9020</v>
      </c>
      <c r="H1579" t="s">
        <v>9021</v>
      </c>
      <c r="I1579" t="s">
        <v>9022</v>
      </c>
      <c r="J1579" t="s">
        <v>7062</v>
      </c>
      <c r="P1579" t="s">
        <v>9023</v>
      </c>
      <c r="Q1579" t="s">
        <v>95</v>
      </c>
      <c r="Z1579" t="s">
        <v>4974</v>
      </c>
      <c r="AB1579" t="s">
        <v>97</v>
      </c>
      <c r="AC1579" t="s">
        <v>4974</v>
      </c>
      <c r="AD1579" t="s">
        <v>4826</v>
      </c>
      <c r="AE1579" t="s">
        <v>9049</v>
      </c>
      <c r="AI1579" t="s">
        <v>1077</v>
      </c>
      <c r="AJ1579" t="s">
        <v>1077</v>
      </c>
      <c r="AK1579" t="s">
        <v>1077</v>
      </c>
      <c r="AL1579" t="s">
        <v>490</v>
      </c>
      <c r="AN1579" t="s">
        <v>1485</v>
      </c>
      <c r="AO1579" t="s">
        <v>1486</v>
      </c>
      <c r="AV1579" t="s">
        <v>9045</v>
      </c>
      <c r="AX1579">
        <v>54</v>
      </c>
      <c r="AY1579" t="s">
        <v>9046</v>
      </c>
      <c r="AZ1579" t="s">
        <v>9047</v>
      </c>
      <c r="BA1579" t="s">
        <v>3387</v>
      </c>
      <c r="BB1579" t="s">
        <v>3388</v>
      </c>
      <c r="BM1579" t="s">
        <v>1005</v>
      </c>
      <c r="BN1579" t="s">
        <v>1004</v>
      </c>
      <c r="BO1579" t="s">
        <v>110</v>
      </c>
      <c r="BP1579" t="s">
        <v>111</v>
      </c>
      <c r="BQ1579" t="s">
        <v>112</v>
      </c>
      <c r="BR1579" t="s">
        <v>252</v>
      </c>
      <c r="BS1579" t="s">
        <v>4798</v>
      </c>
      <c r="BT1579" t="s">
        <v>983</v>
      </c>
      <c r="BU1579" t="s">
        <v>116</v>
      </c>
      <c r="BV1579" t="s">
        <v>475</v>
      </c>
      <c r="CF1579">
        <v>6</v>
      </c>
      <c r="CG1579">
        <v>3</v>
      </c>
      <c r="CH1579" t="s">
        <v>4763</v>
      </c>
    </row>
    <row r="1580" spans="1:86" x14ac:dyDescent="0.25">
      <c r="A1580">
        <v>1577</v>
      </c>
      <c r="B1580" t="s">
        <v>86</v>
      </c>
      <c r="C1580" t="s">
        <v>87</v>
      </c>
      <c r="D1580" t="s">
        <v>9050</v>
      </c>
      <c r="E1580" t="s">
        <v>1476</v>
      </c>
      <c r="F1580" t="s">
        <v>9020</v>
      </c>
      <c r="H1580" t="s">
        <v>9021</v>
      </c>
      <c r="I1580" t="s">
        <v>9022</v>
      </c>
      <c r="J1580" t="s">
        <v>7062</v>
      </c>
      <c r="P1580" t="s">
        <v>9023</v>
      </c>
      <c r="Q1580" t="s">
        <v>95</v>
      </c>
      <c r="Z1580" t="s">
        <v>9051</v>
      </c>
      <c r="AB1580" t="s">
        <v>97</v>
      </c>
      <c r="AC1580" t="s">
        <v>9051</v>
      </c>
      <c r="AD1580" t="s">
        <v>4801</v>
      </c>
      <c r="AE1580" t="s">
        <v>4801</v>
      </c>
      <c r="AI1580" t="s">
        <v>1077</v>
      </c>
      <c r="AJ1580" t="s">
        <v>1077</v>
      </c>
      <c r="AK1580" t="s">
        <v>1077</v>
      </c>
      <c r="AL1580" t="s">
        <v>490</v>
      </c>
      <c r="AN1580" t="s">
        <v>1485</v>
      </c>
      <c r="AO1580" t="s">
        <v>1486</v>
      </c>
      <c r="AV1580" t="s">
        <v>9052</v>
      </c>
      <c r="AX1580">
        <v>62</v>
      </c>
      <c r="AY1580" t="s">
        <v>2999</v>
      </c>
      <c r="AZ1580" t="s">
        <v>3000</v>
      </c>
      <c r="BA1580" t="s">
        <v>2989</v>
      </c>
      <c r="BB1580" t="s">
        <v>2990</v>
      </c>
      <c r="BC1580" t="s">
        <v>2991</v>
      </c>
      <c r="BO1580" t="s">
        <v>110</v>
      </c>
      <c r="BP1580" t="s">
        <v>111</v>
      </c>
      <c r="BQ1580" t="s">
        <v>112</v>
      </c>
      <c r="BR1580" t="s">
        <v>2223</v>
      </c>
      <c r="BS1580" t="s">
        <v>2992</v>
      </c>
      <c r="BT1580" t="s">
        <v>983</v>
      </c>
      <c r="BU1580" t="s">
        <v>116</v>
      </c>
      <c r="BV1580" t="s">
        <v>602</v>
      </c>
      <c r="CF1580">
        <v>6</v>
      </c>
      <c r="CG1580">
        <v>1</v>
      </c>
      <c r="CH1580" t="s">
        <v>4763</v>
      </c>
    </row>
    <row r="1581" spans="1:86" x14ac:dyDescent="0.25">
      <c r="A1581">
        <v>1578</v>
      </c>
      <c r="B1581" t="s">
        <v>86</v>
      </c>
      <c r="C1581" t="s">
        <v>87</v>
      </c>
      <c r="D1581" t="s">
        <v>9053</v>
      </c>
      <c r="E1581" t="s">
        <v>1476</v>
      </c>
      <c r="F1581" t="s">
        <v>9020</v>
      </c>
      <c r="H1581" t="s">
        <v>9021</v>
      </c>
      <c r="I1581" t="s">
        <v>9022</v>
      </c>
      <c r="J1581" t="s">
        <v>1077</v>
      </c>
      <c r="P1581" t="s">
        <v>9023</v>
      </c>
      <c r="Q1581" t="s">
        <v>95</v>
      </c>
      <c r="Z1581" t="s">
        <v>8207</v>
      </c>
      <c r="AB1581" t="s">
        <v>97</v>
      </c>
      <c r="AC1581" t="s">
        <v>8207</v>
      </c>
      <c r="AD1581" t="s">
        <v>4947</v>
      </c>
      <c r="AE1581" t="s">
        <v>9054</v>
      </c>
      <c r="AI1581" t="s">
        <v>1077</v>
      </c>
      <c r="AJ1581" t="s">
        <v>1077</v>
      </c>
      <c r="AK1581" t="s">
        <v>1077</v>
      </c>
      <c r="AL1581" t="s">
        <v>490</v>
      </c>
      <c r="AN1581" t="s">
        <v>1485</v>
      </c>
      <c r="AO1581" t="s">
        <v>1486</v>
      </c>
      <c r="AV1581" t="s">
        <v>9055</v>
      </c>
      <c r="AX1581">
        <v>62</v>
      </c>
      <c r="AY1581" t="s">
        <v>8119</v>
      </c>
      <c r="AZ1581" t="s">
        <v>8120</v>
      </c>
      <c r="BA1581" t="s">
        <v>3387</v>
      </c>
      <c r="BB1581" t="s">
        <v>3388</v>
      </c>
      <c r="BC1581" t="s">
        <v>8121</v>
      </c>
      <c r="BJ1581" t="s">
        <v>1004</v>
      </c>
      <c r="BM1581" t="s">
        <v>1005</v>
      </c>
      <c r="BN1581" t="s">
        <v>1004</v>
      </c>
      <c r="BO1581" t="s">
        <v>110</v>
      </c>
      <c r="BP1581" t="s">
        <v>111</v>
      </c>
      <c r="BQ1581" t="s">
        <v>112</v>
      </c>
      <c r="BR1581" t="s">
        <v>374</v>
      </c>
      <c r="BS1581" t="s">
        <v>1774</v>
      </c>
      <c r="BT1581" t="s">
        <v>983</v>
      </c>
      <c r="BU1581" t="s">
        <v>116</v>
      </c>
      <c r="BV1581" t="s">
        <v>475</v>
      </c>
      <c r="CF1581">
        <v>6</v>
      </c>
      <c r="CG1581">
        <v>1</v>
      </c>
      <c r="CH1581" t="s">
        <v>4763</v>
      </c>
    </row>
    <row r="1582" spans="1:86" x14ac:dyDescent="0.25">
      <c r="A1582">
        <v>1579</v>
      </c>
      <c r="B1582" t="s">
        <v>86</v>
      </c>
      <c r="C1582" t="s">
        <v>87</v>
      </c>
      <c r="D1582" t="s">
        <v>9056</v>
      </c>
      <c r="E1582" t="s">
        <v>1476</v>
      </c>
      <c r="F1582" t="s">
        <v>9020</v>
      </c>
      <c r="H1582" t="s">
        <v>9021</v>
      </c>
      <c r="I1582" t="s">
        <v>9022</v>
      </c>
      <c r="J1582" t="s">
        <v>7062</v>
      </c>
      <c r="P1582" t="s">
        <v>9023</v>
      </c>
      <c r="Q1582" t="s">
        <v>95</v>
      </c>
      <c r="Z1582" t="s">
        <v>8207</v>
      </c>
      <c r="AB1582" t="s">
        <v>97</v>
      </c>
      <c r="AC1582" t="s">
        <v>8207</v>
      </c>
      <c r="AD1582" t="s">
        <v>7733</v>
      </c>
      <c r="AE1582" t="s">
        <v>9057</v>
      </c>
      <c r="AI1582" t="s">
        <v>9058</v>
      </c>
      <c r="AJ1582" t="s">
        <v>9058</v>
      </c>
      <c r="AK1582" t="s">
        <v>9058</v>
      </c>
      <c r="AL1582" t="s">
        <v>9058</v>
      </c>
      <c r="AN1582" t="s">
        <v>1485</v>
      </c>
      <c r="AO1582" t="s">
        <v>1486</v>
      </c>
      <c r="AV1582" t="s">
        <v>9059</v>
      </c>
      <c r="AX1582">
        <v>62</v>
      </c>
      <c r="AY1582" t="s">
        <v>8119</v>
      </c>
      <c r="AZ1582" t="s">
        <v>8120</v>
      </c>
      <c r="BA1582" t="s">
        <v>3387</v>
      </c>
      <c r="BB1582" t="s">
        <v>3388</v>
      </c>
      <c r="BC1582" t="s">
        <v>8121</v>
      </c>
      <c r="BJ1582" t="s">
        <v>1004</v>
      </c>
      <c r="BM1582" t="s">
        <v>1005</v>
      </c>
      <c r="BN1582" t="s">
        <v>1004</v>
      </c>
      <c r="BO1582" t="s">
        <v>110</v>
      </c>
      <c r="BP1582" t="s">
        <v>111</v>
      </c>
      <c r="BQ1582" t="s">
        <v>112</v>
      </c>
      <c r="BR1582" t="s">
        <v>374</v>
      </c>
      <c r="BS1582" t="s">
        <v>1774</v>
      </c>
      <c r="BT1582" t="s">
        <v>983</v>
      </c>
      <c r="BU1582" t="s">
        <v>116</v>
      </c>
      <c r="BV1582" t="s">
        <v>475</v>
      </c>
      <c r="CF1582">
        <v>6</v>
      </c>
      <c r="CG1582">
        <v>1</v>
      </c>
      <c r="CH1582" t="s">
        <v>4763</v>
      </c>
    </row>
    <row r="1583" spans="1:86" x14ac:dyDescent="0.25">
      <c r="A1583">
        <v>1580</v>
      </c>
      <c r="B1583" t="s">
        <v>86</v>
      </c>
      <c r="C1583" t="s">
        <v>87</v>
      </c>
      <c r="D1583" t="s">
        <v>9060</v>
      </c>
      <c r="E1583" t="s">
        <v>1476</v>
      </c>
      <c r="F1583" t="s">
        <v>1096</v>
      </c>
      <c r="H1583" t="s">
        <v>9061</v>
      </c>
      <c r="I1583" t="s">
        <v>9062</v>
      </c>
      <c r="J1583" t="s">
        <v>8981</v>
      </c>
      <c r="P1583" t="s">
        <v>887</v>
      </c>
      <c r="Q1583" t="s">
        <v>95</v>
      </c>
      <c r="Z1583" t="s">
        <v>9063</v>
      </c>
      <c r="AB1583" t="s">
        <v>97</v>
      </c>
      <c r="AC1583" t="s">
        <v>9063</v>
      </c>
      <c r="AD1583" t="s">
        <v>1632</v>
      </c>
      <c r="AE1583" t="s">
        <v>1632</v>
      </c>
      <c r="AI1583" t="s">
        <v>3323</v>
      </c>
      <c r="AJ1583" t="s">
        <v>3323</v>
      </c>
      <c r="AK1583" t="s">
        <v>3323</v>
      </c>
      <c r="AL1583" t="s">
        <v>4983</v>
      </c>
      <c r="AN1583" t="s">
        <v>1485</v>
      </c>
      <c r="AO1583" t="s">
        <v>1486</v>
      </c>
      <c r="AV1583" t="s">
        <v>9064</v>
      </c>
      <c r="AX1583">
        <v>103</v>
      </c>
      <c r="AY1583" t="s">
        <v>9065</v>
      </c>
      <c r="AZ1583" t="s">
        <v>9066</v>
      </c>
      <c r="BA1583" t="s">
        <v>234</v>
      </c>
      <c r="BB1583" t="s">
        <v>1725</v>
      </c>
      <c r="BC1583" t="s">
        <v>2344</v>
      </c>
      <c r="BG1583" t="s">
        <v>236</v>
      </c>
      <c r="BH1583" t="s">
        <v>1726</v>
      </c>
      <c r="BI1583" t="s">
        <v>438</v>
      </c>
      <c r="BM1583" t="s">
        <v>237</v>
      </c>
      <c r="BN1583" t="s">
        <v>238</v>
      </c>
      <c r="BO1583" t="s">
        <v>110</v>
      </c>
      <c r="BP1583" t="s">
        <v>111</v>
      </c>
      <c r="BQ1583" t="s">
        <v>112</v>
      </c>
      <c r="BR1583" t="s">
        <v>239</v>
      </c>
      <c r="BS1583" t="s">
        <v>240</v>
      </c>
      <c r="BT1583" t="s">
        <v>241</v>
      </c>
      <c r="BU1583" t="s">
        <v>116</v>
      </c>
      <c r="BV1583" t="s">
        <v>137</v>
      </c>
      <c r="CF1583">
        <v>6</v>
      </c>
      <c r="CG1583">
        <v>1</v>
      </c>
      <c r="CH1583" t="s">
        <v>4763</v>
      </c>
    </row>
    <row r="1584" spans="1:86" x14ac:dyDescent="0.25">
      <c r="A1584">
        <v>1581</v>
      </c>
      <c r="B1584" t="s">
        <v>86</v>
      </c>
      <c r="C1584" t="s">
        <v>87</v>
      </c>
      <c r="D1584" t="s">
        <v>9067</v>
      </c>
      <c r="E1584" t="s">
        <v>1476</v>
      </c>
      <c r="F1584" t="s">
        <v>1096</v>
      </c>
      <c r="H1584" t="s">
        <v>9061</v>
      </c>
      <c r="I1584" t="s">
        <v>9062</v>
      </c>
      <c r="J1584" t="s">
        <v>8981</v>
      </c>
      <c r="P1584" t="s">
        <v>887</v>
      </c>
      <c r="Q1584" t="s">
        <v>95</v>
      </c>
      <c r="Z1584" t="s">
        <v>9068</v>
      </c>
      <c r="AB1584" t="s">
        <v>97</v>
      </c>
      <c r="AC1584" t="s">
        <v>9068</v>
      </c>
      <c r="AD1584" t="s">
        <v>4936</v>
      </c>
      <c r="AE1584" t="s">
        <v>9069</v>
      </c>
      <c r="AI1584" t="s">
        <v>165</v>
      </c>
      <c r="AJ1584" t="s">
        <v>165</v>
      </c>
      <c r="AK1584" t="s">
        <v>165</v>
      </c>
      <c r="AL1584" t="s">
        <v>166</v>
      </c>
      <c r="AN1584" t="s">
        <v>1485</v>
      </c>
      <c r="AO1584" t="s">
        <v>1486</v>
      </c>
      <c r="AV1584" t="s">
        <v>9070</v>
      </c>
      <c r="AX1584">
        <v>114</v>
      </c>
      <c r="AY1584" t="s">
        <v>4985</v>
      </c>
      <c r="AZ1584" t="s">
        <v>4986</v>
      </c>
      <c r="BA1584" t="s">
        <v>4987</v>
      </c>
      <c r="BB1584" t="s">
        <v>4988</v>
      </c>
      <c r="BC1584" t="s">
        <v>4989</v>
      </c>
      <c r="BO1584" t="s">
        <v>110</v>
      </c>
      <c r="BP1584" t="s">
        <v>111</v>
      </c>
      <c r="BQ1584" t="s">
        <v>112</v>
      </c>
      <c r="BR1584" t="s">
        <v>1410</v>
      </c>
      <c r="BS1584" t="s">
        <v>1411</v>
      </c>
      <c r="BT1584" t="s">
        <v>136</v>
      </c>
      <c r="BU1584" t="s">
        <v>116</v>
      </c>
      <c r="BV1584" t="s">
        <v>137</v>
      </c>
      <c r="CF1584">
        <v>6</v>
      </c>
      <c r="CG1584">
        <v>1</v>
      </c>
      <c r="CH1584" t="s">
        <v>4763</v>
      </c>
    </row>
    <row r="1585" spans="1:86" x14ac:dyDescent="0.25">
      <c r="A1585">
        <v>1582</v>
      </c>
      <c r="B1585" t="s">
        <v>86</v>
      </c>
      <c r="C1585" t="s">
        <v>87</v>
      </c>
      <c r="D1585" t="s">
        <v>9071</v>
      </c>
      <c r="E1585" t="s">
        <v>1476</v>
      </c>
      <c r="F1585" t="s">
        <v>1096</v>
      </c>
      <c r="H1585" t="s">
        <v>9061</v>
      </c>
      <c r="I1585" t="s">
        <v>9062</v>
      </c>
      <c r="J1585" t="s">
        <v>8981</v>
      </c>
      <c r="P1585" t="s">
        <v>887</v>
      </c>
      <c r="Q1585" t="s">
        <v>95</v>
      </c>
      <c r="Z1585" t="s">
        <v>1675</v>
      </c>
      <c r="AB1585" t="s">
        <v>97</v>
      </c>
      <c r="AC1585" t="s">
        <v>1675</v>
      </c>
      <c r="AD1585" t="s">
        <v>4847</v>
      </c>
      <c r="AE1585" t="s">
        <v>7464</v>
      </c>
      <c r="AI1585" t="s">
        <v>3323</v>
      </c>
      <c r="AJ1585" t="s">
        <v>3323</v>
      </c>
      <c r="AK1585" t="s">
        <v>3323</v>
      </c>
      <c r="AL1585" t="s">
        <v>4983</v>
      </c>
      <c r="AN1585" t="s">
        <v>1485</v>
      </c>
      <c r="AO1585" t="s">
        <v>1486</v>
      </c>
      <c r="AV1585" t="s">
        <v>2888</v>
      </c>
      <c r="AX1585">
        <v>64</v>
      </c>
      <c r="AY1585" t="s">
        <v>2889</v>
      </c>
      <c r="AZ1585" t="s">
        <v>2890</v>
      </c>
      <c r="BA1585" t="s">
        <v>2027</v>
      </c>
      <c r="BB1585" t="s">
        <v>2028</v>
      </c>
      <c r="BF1585" t="s">
        <v>2030</v>
      </c>
      <c r="BM1585" t="s">
        <v>2031</v>
      </c>
      <c r="BN1585" t="s">
        <v>2032</v>
      </c>
      <c r="BO1585" t="s">
        <v>110</v>
      </c>
      <c r="BP1585" t="s">
        <v>111</v>
      </c>
      <c r="BQ1585" t="s">
        <v>112</v>
      </c>
      <c r="BR1585" t="s">
        <v>239</v>
      </c>
      <c r="BS1585" t="s">
        <v>1697</v>
      </c>
      <c r="BT1585" t="s">
        <v>625</v>
      </c>
      <c r="BU1585" t="s">
        <v>116</v>
      </c>
      <c r="BV1585" t="s">
        <v>2039</v>
      </c>
      <c r="CF1585">
        <v>5</v>
      </c>
      <c r="CG1585">
        <v>3</v>
      </c>
      <c r="CH1585" t="s">
        <v>4763</v>
      </c>
    </row>
    <row r="1586" spans="1:86" x14ac:dyDescent="0.25">
      <c r="A1586">
        <v>1583</v>
      </c>
      <c r="B1586" t="s">
        <v>86</v>
      </c>
      <c r="C1586" t="s">
        <v>87</v>
      </c>
      <c r="D1586" t="s">
        <v>9072</v>
      </c>
      <c r="E1586" t="s">
        <v>1476</v>
      </c>
      <c r="F1586" t="s">
        <v>1096</v>
      </c>
      <c r="H1586" t="s">
        <v>9061</v>
      </c>
      <c r="I1586" t="s">
        <v>9062</v>
      </c>
      <c r="J1586" t="s">
        <v>8981</v>
      </c>
      <c r="P1586" t="s">
        <v>887</v>
      </c>
      <c r="Q1586" t="s">
        <v>95</v>
      </c>
      <c r="Z1586" t="s">
        <v>1675</v>
      </c>
      <c r="AB1586" t="s">
        <v>97</v>
      </c>
      <c r="AC1586" t="s">
        <v>1675</v>
      </c>
      <c r="AD1586" t="s">
        <v>448</v>
      </c>
      <c r="AE1586" t="s">
        <v>9073</v>
      </c>
      <c r="AI1586" t="s">
        <v>9074</v>
      </c>
      <c r="AJ1586" t="s">
        <v>9074</v>
      </c>
      <c r="AK1586" t="s">
        <v>9074</v>
      </c>
      <c r="AL1586" t="s">
        <v>9075</v>
      </c>
      <c r="AN1586" t="s">
        <v>1485</v>
      </c>
      <c r="AO1586" t="s">
        <v>1486</v>
      </c>
      <c r="AV1586" t="s">
        <v>9076</v>
      </c>
      <c r="AX1586">
        <v>54</v>
      </c>
      <c r="AY1586" t="s">
        <v>9077</v>
      </c>
      <c r="AZ1586" t="s">
        <v>9078</v>
      </c>
      <c r="BA1586" t="s">
        <v>2027</v>
      </c>
      <c r="BB1586" t="s">
        <v>3818</v>
      </c>
      <c r="BC1586" t="s">
        <v>9079</v>
      </c>
      <c r="BO1586" t="s">
        <v>110</v>
      </c>
      <c r="BP1586" t="s">
        <v>111</v>
      </c>
      <c r="BQ1586" t="s">
        <v>112</v>
      </c>
      <c r="BR1586" t="s">
        <v>239</v>
      </c>
      <c r="BS1586" t="s">
        <v>1697</v>
      </c>
      <c r="BT1586" t="s">
        <v>625</v>
      </c>
      <c r="BU1586" t="s">
        <v>116</v>
      </c>
      <c r="BV1586" t="s">
        <v>137</v>
      </c>
      <c r="CF1586">
        <v>5</v>
      </c>
      <c r="CG1586">
        <v>1</v>
      </c>
      <c r="CH1586" t="s">
        <v>4763</v>
      </c>
    </row>
    <row r="1587" spans="1:86" x14ac:dyDescent="0.25">
      <c r="A1587">
        <v>1584</v>
      </c>
      <c r="B1587" t="s">
        <v>86</v>
      </c>
      <c r="C1587" t="s">
        <v>87</v>
      </c>
      <c r="D1587" t="s">
        <v>9080</v>
      </c>
      <c r="E1587" t="s">
        <v>1476</v>
      </c>
      <c r="F1587" t="s">
        <v>1096</v>
      </c>
      <c r="H1587" t="s">
        <v>9061</v>
      </c>
      <c r="I1587" t="s">
        <v>9062</v>
      </c>
      <c r="J1587" t="s">
        <v>8981</v>
      </c>
      <c r="P1587" t="s">
        <v>887</v>
      </c>
      <c r="Q1587" t="s">
        <v>95</v>
      </c>
      <c r="Z1587" t="s">
        <v>1675</v>
      </c>
      <c r="AB1587" t="s">
        <v>97</v>
      </c>
      <c r="AC1587" t="s">
        <v>1675</v>
      </c>
      <c r="AD1587" t="s">
        <v>4854</v>
      </c>
      <c r="AE1587" t="s">
        <v>5292</v>
      </c>
      <c r="AI1587" t="s">
        <v>165</v>
      </c>
      <c r="AJ1587" t="s">
        <v>165</v>
      </c>
      <c r="AK1587" t="s">
        <v>165</v>
      </c>
      <c r="AL1587" t="s">
        <v>166</v>
      </c>
      <c r="AN1587" t="s">
        <v>1485</v>
      </c>
      <c r="AO1587" t="s">
        <v>1486</v>
      </c>
      <c r="AV1587" t="s">
        <v>9081</v>
      </c>
      <c r="AX1587">
        <v>65</v>
      </c>
      <c r="AY1587" t="s">
        <v>2264</v>
      </c>
      <c r="AZ1587" t="s">
        <v>2265</v>
      </c>
      <c r="BA1587" t="s">
        <v>2266</v>
      </c>
      <c r="BB1587" t="s">
        <v>1781</v>
      </c>
      <c r="BC1587" t="s">
        <v>2267</v>
      </c>
      <c r="BF1587" t="s">
        <v>2030</v>
      </c>
      <c r="BM1587" t="s">
        <v>2031</v>
      </c>
      <c r="BN1587" t="s">
        <v>2032</v>
      </c>
      <c r="BO1587" t="s">
        <v>110</v>
      </c>
      <c r="BP1587" t="s">
        <v>111</v>
      </c>
      <c r="BQ1587" t="s">
        <v>112</v>
      </c>
      <c r="BR1587" t="s">
        <v>239</v>
      </c>
      <c r="BS1587" t="s">
        <v>1784</v>
      </c>
      <c r="BT1587" t="s">
        <v>254</v>
      </c>
      <c r="BU1587" t="s">
        <v>116</v>
      </c>
      <c r="BV1587" t="s">
        <v>2039</v>
      </c>
      <c r="CF1587">
        <v>6</v>
      </c>
      <c r="CG1587">
        <v>1</v>
      </c>
      <c r="CH1587" t="s">
        <v>4763</v>
      </c>
    </row>
    <row r="1588" spans="1:86" x14ac:dyDescent="0.25">
      <c r="A1588">
        <v>1585</v>
      </c>
      <c r="B1588" t="s">
        <v>86</v>
      </c>
      <c r="C1588" t="s">
        <v>87</v>
      </c>
      <c r="D1588" t="s">
        <v>9082</v>
      </c>
      <c r="E1588" t="s">
        <v>1476</v>
      </c>
      <c r="F1588" t="s">
        <v>1096</v>
      </c>
      <c r="H1588" t="s">
        <v>9061</v>
      </c>
      <c r="I1588" t="s">
        <v>9062</v>
      </c>
      <c r="J1588" t="s">
        <v>8981</v>
      </c>
      <c r="P1588" t="s">
        <v>887</v>
      </c>
      <c r="Q1588" t="s">
        <v>95</v>
      </c>
      <c r="Z1588" t="s">
        <v>5628</v>
      </c>
      <c r="AB1588" t="s">
        <v>97</v>
      </c>
      <c r="AC1588" t="s">
        <v>5628</v>
      </c>
      <c r="AD1588" t="s">
        <v>2311</v>
      </c>
      <c r="AE1588" t="s">
        <v>9083</v>
      </c>
      <c r="AI1588" t="s">
        <v>3597</v>
      </c>
      <c r="AJ1588" t="s">
        <v>3597</v>
      </c>
      <c r="AK1588" t="s">
        <v>3597</v>
      </c>
      <c r="AL1588" t="s">
        <v>9084</v>
      </c>
      <c r="AN1588" t="s">
        <v>1485</v>
      </c>
      <c r="AO1588" t="s">
        <v>1486</v>
      </c>
      <c r="AV1588" t="s">
        <v>5632</v>
      </c>
      <c r="AX1588">
        <v>118</v>
      </c>
      <c r="AY1588" t="s">
        <v>5633</v>
      </c>
      <c r="AZ1588" t="s">
        <v>5634</v>
      </c>
      <c r="BA1588" t="s">
        <v>5635</v>
      </c>
      <c r="BB1588" t="s">
        <v>1665</v>
      </c>
      <c r="BO1588" t="s">
        <v>110</v>
      </c>
      <c r="BP1588" t="s">
        <v>111</v>
      </c>
      <c r="BQ1588" t="s">
        <v>112</v>
      </c>
      <c r="BR1588" t="s">
        <v>392</v>
      </c>
      <c r="BS1588" t="s">
        <v>5636</v>
      </c>
      <c r="BT1588" t="s">
        <v>241</v>
      </c>
      <c r="BU1588" t="s">
        <v>116</v>
      </c>
      <c r="BV1588" t="s">
        <v>137</v>
      </c>
      <c r="CF1588">
        <v>6</v>
      </c>
      <c r="CG1588">
        <v>3</v>
      </c>
      <c r="CH1588" t="s">
        <v>4763</v>
      </c>
    </row>
    <row r="1589" spans="1:86" x14ac:dyDescent="0.25">
      <c r="A1589">
        <v>1586</v>
      </c>
      <c r="B1589" t="s">
        <v>86</v>
      </c>
      <c r="C1589" t="s">
        <v>87</v>
      </c>
      <c r="D1589" t="s">
        <v>9085</v>
      </c>
      <c r="E1589" t="s">
        <v>1476</v>
      </c>
      <c r="F1589" t="s">
        <v>1096</v>
      </c>
      <c r="H1589" t="s">
        <v>9061</v>
      </c>
      <c r="I1589" t="s">
        <v>9062</v>
      </c>
      <c r="J1589" t="s">
        <v>8981</v>
      </c>
      <c r="P1589" t="s">
        <v>887</v>
      </c>
      <c r="Q1589" t="s">
        <v>95</v>
      </c>
      <c r="Z1589" t="s">
        <v>5628</v>
      </c>
      <c r="AB1589" t="s">
        <v>97</v>
      </c>
      <c r="AC1589" t="s">
        <v>5628</v>
      </c>
      <c r="AD1589" t="s">
        <v>2311</v>
      </c>
      <c r="AE1589" t="s">
        <v>9083</v>
      </c>
      <c r="AI1589" t="s">
        <v>3597</v>
      </c>
      <c r="AJ1589" t="s">
        <v>3597</v>
      </c>
      <c r="AK1589" t="s">
        <v>3597</v>
      </c>
      <c r="AL1589" t="s">
        <v>9084</v>
      </c>
      <c r="AN1589" t="s">
        <v>1485</v>
      </c>
      <c r="AO1589" t="s">
        <v>1486</v>
      </c>
      <c r="AV1589" t="s">
        <v>5632</v>
      </c>
      <c r="AX1589">
        <v>118</v>
      </c>
      <c r="AY1589" t="s">
        <v>5633</v>
      </c>
      <c r="AZ1589" t="s">
        <v>5634</v>
      </c>
      <c r="BA1589" t="s">
        <v>5635</v>
      </c>
      <c r="BB1589" t="s">
        <v>1665</v>
      </c>
      <c r="BO1589" t="s">
        <v>110</v>
      </c>
      <c r="BP1589" t="s">
        <v>111</v>
      </c>
      <c r="BQ1589" t="s">
        <v>112</v>
      </c>
      <c r="BR1589" t="s">
        <v>392</v>
      </c>
      <c r="BS1589" t="s">
        <v>5636</v>
      </c>
      <c r="BT1589" t="s">
        <v>241</v>
      </c>
      <c r="BU1589" t="s">
        <v>116</v>
      </c>
      <c r="BV1589" t="s">
        <v>137</v>
      </c>
      <c r="CF1589">
        <v>6</v>
      </c>
      <c r="CG1589">
        <v>3</v>
      </c>
      <c r="CH1589" t="s">
        <v>4763</v>
      </c>
    </row>
    <row r="1590" spans="1:86" x14ac:dyDescent="0.25">
      <c r="A1590">
        <v>1587</v>
      </c>
      <c r="B1590" t="s">
        <v>86</v>
      </c>
      <c r="C1590" t="s">
        <v>87</v>
      </c>
      <c r="D1590" t="s">
        <v>9086</v>
      </c>
      <c r="E1590" t="s">
        <v>1476</v>
      </c>
      <c r="F1590" t="s">
        <v>1096</v>
      </c>
      <c r="H1590" t="s">
        <v>9061</v>
      </c>
      <c r="I1590" t="s">
        <v>9062</v>
      </c>
      <c r="J1590" t="s">
        <v>8981</v>
      </c>
      <c r="P1590" t="s">
        <v>887</v>
      </c>
      <c r="Q1590" t="s">
        <v>95</v>
      </c>
      <c r="Z1590" t="s">
        <v>5638</v>
      </c>
      <c r="AB1590" t="s">
        <v>97</v>
      </c>
      <c r="AC1590" t="s">
        <v>5638</v>
      </c>
      <c r="AD1590" t="s">
        <v>4847</v>
      </c>
      <c r="AE1590" t="s">
        <v>9087</v>
      </c>
      <c r="AI1590" t="s">
        <v>6997</v>
      </c>
      <c r="AJ1590" t="s">
        <v>6997</v>
      </c>
      <c r="AK1590" t="s">
        <v>6997</v>
      </c>
      <c r="AL1590" t="s">
        <v>7013</v>
      </c>
      <c r="AN1590" t="s">
        <v>1485</v>
      </c>
      <c r="AO1590" t="s">
        <v>1486</v>
      </c>
      <c r="AV1590" t="s">
        <v>9088</v>
      </c>
      <c r="AX1590">
        <v>116</v>
      </c>
      <c r="AY1590" t="s">
        <v>6801</v>
      </c>
      <c r="AZ1590" t="s">
        <v>6802</v>
      </c>
      <c r="BA1590" t="s">
        <v>234</v>
      </c>
      <c r="BB1590" t="s">
        <v>2899</v>
      </c>
      <c r="BC1590" t="s">
        <v>6803</v>
      </c>
      <c r="BG1590" t="s">
        <v>1892</v>
      </c>
      <c r="BO1590" t="s">
        <v>110</v>
      </c>
      <c r="BP1590" t="s">
        <v>111</v>
      </c>
      <c r="BQ1590" t="s">
        <v>112</v>
      </c>
      <c r="BR1590" t="s">
        <v>239</v>
      </c>
      <c r="BS1590" t="s">
        <v>240</v>
      </c>
      <c r="BT1590" t="s">
        <v>241</v>
      </c>
      <c r="BU1590" t="s">
        <v>116</v>
      </c>
      <c r="BV1590" t="s">
        <v>137</v>
      </c>
      <c r="CF1590">
        <v>6</v>
      </c>
      <c r="CG1590">
        <v>1</v>
      </c>
      <c r="CH1590" t="s">
        <v>4763</v>
      </c>
    </row>
    <row r="1591" spans="1:86" x14ac:dyDescent="0.25">
      <c r="A1591">
        <v>1588</v>
      </c>
      <c r="B1591" t="s">
        <v>86</v>
      </c>
      <c r="C1591" t="s">
        <v>87</v>
      </c>
      <c r="D1591" t="s">
        <v>9089</v>
      </c>
      <c r="E1591" t="s">
        <v>1476</v>
      </c>
      <c r="F1591" t="s">
        <v>1096</v>
      </c>
      <c r="H1591" t="s">
        <v>9061</v>
      </c>
      <c r="I1591" t="s">
        <v>9062</v>
      </c>
      <c r="J1591" t="s">
        <v>8981</v>
      </c>
      <c r="P1591" t="s">
        <v>887</v>
      </c>
      <c r="Q1591" t="s">
        <v>95</v>
      </c>
      <c r="Z1591" t="s">
        <v>5649</v>
      </c>
      <c r="AB1591" t="s">
        <v>97</v>
      </c>
      <c r="AC1591" t="s">
        <v>5649</v>
      </c>
      <c r="AD1591" t="s">
        <v>4780</v>
      </c>
      <c r="AE1591" t="s">
        <v>3322</v>
      </c>
      <c r="AI1591" t="s">
        <v>9090</v>
      </c>
      <c r="AJ1591" t="s">
        <v>9090</v>
      </c>
      <c r="AK1591" t="s">
        <v>9090</v>
      </c>
      <c r="AL1591" t="s">
        <v>9091</v>
      </c>
      <c r="AN1591" t="s">
        <v>1485</v>
      </c>
      <c r="AO1591" t="s">
        <v>1486</v>
      </c>
      <c r="AV1591" t="s">
        <v>9092</v>
      </c>
      <c r="AX1591">
        <v>85</v>
      </c>
      <c r="AY1591" t="s">
        <v>3562</v>
      </c>
      <c r="AZ1591" t="s">
        <v>3563</v>
      </c>
      <c r="BA1591" t="s">
        <v>2065</v>
      </c>
      <c r="BB1591" t="s">
        <v>2066</v>
      </c>
      <c r="BC1591" t="s">
        <v>3564</v>
      </c>
      <c r="BG1591" t="s">
        <v>2067</v>
      </c>
      <c r="BM1591" t="s">
        <v>2068</v>
      </c>
      <c r="BN1591" t="s">
        <v>2069</v>
      </c>
      <c r="BO1591" t="s">
        <v>110</v>
      </c>
      <c r="BP1591" t="s">
        <v>111</v>
      </c>
      <c r="BQ1591" t="s">
        <v>112</v>
      </c>
      <c r="BR1591" t="s">
        <v>239</v>
      </c>
      <c r="BS1591" t="s">
        <v>1494</v>
      </c>
      <c r="BT1591" t="s">
        <v>241</v>
      </c>
      <c r="BU1591" t="s">
        <v>116</v>
      </c>
      <c r="BV1591" t="s">
        <v>463</v>
      </c>
      <c r="CF1591">
        <v>6</v>
      </c>
      <c r="CG1591">
        <v>1</v>
      </c>
      <c r="CH1591" t="s">
        <v>4763</v>
      </c>
    </row>
    <row r="1592" spans="1:86" x14ac:dyDescent="0.25">
      <c r="A1592">
        <v>1589</v>
      </c>
      <c r="B1592" t="s">
        <v>86</v>
      </c>
      <c r="C1592" t="s">
        <v>87</v>
      </c>
      <c r="D1592" t="s">
        <v>9093</v>
      </c>
      <c r="E1592" t="s">
        <v>1476</v>
      </c>
      <c r="F1592" t="s">
        <v>1096</v>
      </c>
      <c r="H1592" t="s">
        <v>1097</v>
      </c>
      <c r="I1592" t="s">
        <v>1098</v>
      </c>
      <c r="J1592" t="s">
        <v>1099</v>
      </c>
      <c r="P1592" t="s">
        <v>887</v>
      </c>
      <c r="Q1592" t="s">
        <v>95</v>
      </c>
      <c r="Z1592" t="s">
        <v>261</v>
      </c>
      <c r="AB1592" t="s">
        <v>97</v>
      </c>
      <c r="AC1592" t="s">
        <v>261</v>
      </c>
      <c r="AD1592" t="s">
        <v>5416</v>
      </c>
      <c r="AE1592" t="s">
        <v>9094</v>
      </c>
      <c r="AI1592" t="s">
        <v>9074</v>
      </c>
      <c r="AJ1592" t="s">
        <v>9074</v>
      </c>
      <c r="AK1592" t="s">
        <v>9074</v>
      </c>
      <c r="AL1592" t="s">
        <v>9075</v>
      </c>
      <c r="AN1592" t="s">
        <v>1485</v>
      </c>
      <c r="AO1592" t="s">
        <v>1486</v>
      </c>
      <c r="AV1592" t="s">
        <v>6542</v>
      </c>
      <c r="AX1592">
        <v>109</v>
      </c>
      <c r="AY1592" t="s">
        <v>9095</v>
      </c>
      <c r="AZ1592" t="s">
        <v>9096</v>
      </c>
      <c r="BA1592" t="s">
        <v>964</v>
      </c>
      <c r="BB1592" t="s">
        <v>965</v>
      </c>
      <c r="BG1592" t="s">
        <v>268</v>
      </c>
      <c r="BJ1592" t="s">
        <v>269</v>
      </c>
      <c r="BO1592" t="s">
        <v>110</v>
      </c>
      <c r="BP1592" t="s">
        <v>111</v>
      </c>
      <c r="BQ1592" t="s">
        <v>112</v>
      </c>
      <c r="BR1592" t="s">
        <v>392</v>
      </c>
      <c r="BS1592" t="s">
        <v>966</v>
      </c>
      <c r="BT1592" t="s">
        <v>241</v>
      </c>
      <c r="BU1592" t="s">
        <v>116</v>
      </c>
      <c r="BV1592" t="s">
        <v>187</v>
      </c>
      <c r="CF1592">
        <v>6</v>
      </c>
      <c r="CG1592">
        <v>3</v>
      </c>
      <c r="CH1592" t="s">
        <v>4763</v>
      </c>
    </row>
    <row r="1593" spans="1:86" x14ac:dyDescent="0.25">
      <c r="A1593">
        <v>1590</v>
      </c>
      <c r="B1593" t="s">
        <v>86</v>
      </c>
      <c r="C1593" t="s">
        <v>87</v>
      </c>
      <c r="D1593" t="s">
        <v>9097</v>
      </c>
      <c r="E1593" t="s">
        <v>1476</v>
      </c>
      <c r="F1593" t="s">
        <v>1096</v>
      </c>
      <c r="H1593" t="s">
        <v>1097</v>
      </c>
      <c r="I1593" t="s">
        <v>1098</v>
      </c>
      <c r="J1593" t="s">
        <v>1099</v>
      </c>
      <c r="P1593" t="s">
        <v>887</v>
      </c>
      <c r="Q1593" t="s">
        <v>95</v>
      </c>
      <c r="Z1593" t="s">
        <v>9098</v>
      </c>
      <c r="AB1593" t="s">
        <v>97</v>
      </c>
      <c r="AC1593" t="s">
        <v>9098</v>
      </c>
      <c r="AD1593" t="s">
        <v>5174</v>
      </c>
      <c r="AE1593" t="s">
        <v>9099</v>
      </c>
      <c r="AI1593" t="s">
        <v>9100</v>
      </c>
      <c r="AJ1593" t="s">
        <v>9100</v>
      </c>
      <c r="AK1593" t="s">
        <v>9100</v>
      </c>
      <c r="AL1593" t="s">
        <v>9101</v>
      </c>
      <c r="AN1593" t="s">
        <v>1485</v>
      </c>
      <c r="AO1593" t="s">
        <v>1486</v>
      </c>
      <c r="AV1593" t="s">
        <v>9102</v>
      </c>
      <c r="AX1593">
        <v>132</v>
      </c>
      <c r="AY1593" t="s">
        <v>9103</v>
      </c>
      <c r="AZ1593" t="s">
        <v>9104</v>
      </c>
      <c r="BA1593" t="s">
        <v>9105</v>
      </c>
      <c r="BB1593" t="s">
        <v>9106</v>
      </c>
      <c r="BC1593" t="s">
        <v>9107</v>
      </c>
      <c r="BJ1593" t="s">
        <v>9108</v>
      </c>
      <c r="BO1593" t="s">
        <v>110</v>
      </c>
      <c r="BP1593" t="s">
        <v>111</v>
      </c>
      <c r="BQ1593" t="s">
        <v>112</v>
      </c>
      <c r="BR1593" t="s">
        <v>7663</v>
      </c>
      <c r="BS1593" t="s">
        <v>9109</v>
      </c>
      <c r="BT1593" t="s">
        <v>136</v>
      </c>
      <c r="BU1593" t="s">
        <v>116</v>
      </c>
      <c r="BV1593" t="s">
        <v>137</v>
      </c>
      <c r="CF1593">
        <v>6</v>
      </c>
      <c r="CG1593">
        <v>1</v>
      </c>
      <c r="CH1593" t="s">
        <v>4763</v>
      </c>
    </row>
    <row r="1594" spans="1:86" x14ac:dyDescent="0.25">
      <c r="A1594">
        <v>1591</v>
      </c>
      <c r="B1594" t="s">
        <v>86</v>
      </c>
      <c r="C1594" t="s">
        <v>87</v>
      </c>
      <c r="D1594" t="s">
        <v>9110</v>
      </c>
      <c r="E1594" t="s">
        <v>1476</v>
      </c>
      <c r="F1594" t="s">
        <v>1096</v>
      </c>
      <c r="H1594" t="s">
        <v>1097</v>
      </c>
      <c r="I1594" t="s">
        <v>1098</v>
      </c>
      <c r="J1594" t="s">
        <v>1099</v>
      </c>
      <c r="P1594" t="s">
        <v>887</v>
      </c>
      <c r="Q1594" t="s">
        <v>95</v>
      </c>
      <c r="Z1594" t="s">
        <v>7757</v>
      </c>
      <c r="AB1594" t="s">
        <v>97</v>
      </c>
      <c r="AC1594" t="s">
        <v>7757</v>
      </c>
      <c r="AD1594" t="s">
        <v>5462</v>
      </c>
      <c r="AE1594" t="s">
        <v>5993</v>
      </c>
      <c r="AI1594" t="s">
        <v>9111</v>
      </c>
      <c r="AJ1594" t="s">
        <v>9111</v>
      </c>
      <c r="AK1594" t="s">
        <v>9111</v>
      </c>
      <c r="AL1594" t="s">
        <v>9112</v>
      </c>
      <c r="AN1594" t="s">
        <v>1485</v>
      </c>
      <c r="AO1594" t="s">
        <v>1486</v>
      </c>
      <c r="AV1594" t="s">
        <v>9113</v>
      </c>
      <c r="AX1594">
        <v>74</v>
      </c>
      <c r="AY1594" t="s">
        <v>9114</v>
      </c>
      <c r="AZ1594" t="s">
        <v>9115</v>
      </c>
      <c r="BA1594" t="s">
        <v>250</v>
      </c>
      <c r="BB1594" t="s">
        <v>251</v>
      </c>
      <c r="BC1594" t="s">
        <v>9116</v>
      </c>
      <c r="BM1594" t="s">
        <v>8641</v>
      </c>
      <c r="BN1594" t="s">
        <v>8642</v>
      </c>
      <c r="BO1594" t="s">
        <v>110</v>
      </c>
      <c r="BP1594" t="s">
        <v>111</v>
      </c>
      <c r="BQ1594" t="s">
        <v>112</v>
      </c>
      <c r="BR1594" t="s">
        <v>252</v>
      </c>
      <c r="BS1594" t="s">
        <v>253</v>
      </c>
      <c r="BT1594" t="s">
        <v>254</v>
      </c>
      <c r="BU1594" t="s">
        <v>116</v>
      </c>
      <c r="BV1594" t="s">
        <v>137</v>
      </c>
      <c r="CF1594">
        <v>4</v>
      </c>
      <c r="CG1594">
        <v>1</v>
      </c>
      <c r="CH1594" t="s">
        <v>4763</v>
      </c>
    </row>
    <row r="1595" spans="1:86" x14ac:dyDescent="0.25">
      <c r="A1595">
        <v>1592</v>
      </c>
      <c r="B1595" t="s">
        <v>86</v>
      </c>
      <c r="C1595" t="s">
        <v>87</v>
      </c>
      <c r="D1595" t="s">
        <v>9117</v>
      </c>
      <c r="E1595" t="s">
        <v>1476</v>
      </c>
      <c r="F1595" t="s">
        <v>1096</v>
      </c>
      <c r="H1595" t="s">
        <v>1097</v>
      </c>
      <c r="I1595" t="s">
        <v>1098</v>
      </c>
      <c r="J1595" t="s">
        <v>1099</v>
      </c>
      <c r="P1595" t="s">
        <v>887</v>
      </c>
      <c r="Q1595" t="s">
        <v>95</v>
      </c>
      <c r="Z1595" t="s">
        <v>1766</v>
      </c>
      <c r="AB1595" t="s">
        <v>97</v>
      </c>
      <c r="AC1595" t="s">
        <v>1766</v>
      </c>
      <c r="AD1595" t="s">
        <v>5512</v>
      </c>
      <c r="AE1595" t="s">
        <v>9118</v>
      </c>
      <c r="AI1595" t="s">
        <v>397</v>
      </c>
      <c r="AJ1595" t="s">
        <v>397</v>
      </c>
      <c r="AK1595" t="s">
        <v>397</v>
      </c>
      <c r="AL1595" t="s">
        <v>9119</v>
      </c>
      <c r="AN1595" t="s">
        <v>1485</v>
      </c>
      <c r="AO1595" t="s">
        <v>1486</v>
      </c>
      <c r="AV1595" t="s">
        <v>9120</v>
      </c>
      <c r="AX1595">
        <v>54</v>
      </c>
      <c r="AY1595" t="s">
        <v>9121</v>
      </c>
      <c r="AZ1595" t="s">
        <v>9122</v>
      </c>
      <c r="BA1595" t="s">
        <v>9123</v>
      </c>
      <c r="BB1595" t="s">
        <v>107</v>
      </c>
      <c r="BC1595" t="s">
        <v>9124</v>
      </c>
      <c r="BO1595" t="s">
        <v>110</v>
      </c>
      <c r="BP1595" t="s">
        <v>111</v>
      </c>
      <c r="BQ1595" t="s">
        <v>112</v>
      </c>
      <c r="BR1595" t="s">
        <v>1711</v>
      </c>
      <c r="BS1595" t="s">
        <v>3052</v>
      </c>
      <c r="BT1595" t="s">
        <v>115</v>
      </c>
      <c r="BU1595" t="s">
        <v>116</v>
      </c>
      <c r="BV1595" t="s">
        <v>137</v>
      </c>
      <c r="CF1595">
        <v>6</v>
      </c>
      <c r="CG1595">
        <v>1</v>
      </c>
      <c r="CH1595" t="s">
        <v>4763</v>
      </c>
    </row>
    <row r="1596" spans="1:86" x14ac:dyDescent="0.25">
      <c r="A1596">
        <v>1593</v>
      </c>
      <c r="B1596" t="s">
        <v>86</v>
      </c>
      <c r="C1596" t="s">
        <v>87</v>
      </c>
      <c r="D1596" t="s">
        <v>9125</v>
      </c>
      <c r="E1596" t="s">
        <v>1476</v>
      </c>
      <c r="F1596" t="s">
        <v>1096</v>
      </c>
      <c r="H1596" t="s">
        <v>1097</v>
      </c>
      <c r="I1596" t="s">
        <v>1098</v>
      </c>
      <c r="J1596" t="s">
        <v>1099</v>
      </c>
      <c r="P1596" t="s">
        <v>887</v>
      </c>
      <c r="Q1596" t="s">
        <v>95</v>
      </c>
      <c r="Z1596" t="s">
        <v>945</v>
      </c>
      <c r="AB1596" t="s">
        <v>97</v>
      </c>
      <c r="AC1596" t="s">
        <v>945</v>
      </c>
      <c r="AD1596" t="s">
        <v>412</v>
      </c>
      <c r="AE1596" t="s">
        <v>9126</v>
      </c>
      <c r="AI1596" t="s">
        <v>9127</v>
      </c>
      <c r="AJ1596" t="s">
        <v>9127</v>
      </c>
      <c r="AK1596" t="s">
        <v>9127</v>
      </c>
      <c r="AL1596" t="s">
        <v>9128</v>
      </c>
      <c r="AN1596" t="s">
        <v>1485</v>
      </c>
      <c r="AO1596" t="s">
        <v>1486</v>
      </c>
      <c r="AV1596" t="s">
        <v>9129</v>
      </c>
      <c r="AX1596">
        <v>60</v>
      </c>
      <c r="AY1596" t="s">
        <v>3413</v>
      </c>
      <c r="AZ1596" t="s">
        <v>3414</v>
      </c>
      <c r="BA1596" t="s">
        <v>3415</v>
      </c>
      <c r="BB1596" t="s">
        <v>3416</v>
      </c>
      <c r="BH1596" t="s">
        <v>3417</v>
      </c>
      <c r="BI1596" t="s">
        <v>1629</v>
      </c>
      <c r="BJ1596" t="s">
        <v>1004</v>
      </c>
      <c r="BM1596" t="s">
        <v>3418</v>
      </c>
      <c r="BN1596" t="s">
        <v>3419</v>
      </c>
      <c r="BO1596" t="s">
        <v>110</v>
      </c>
      <c r="BP1596" t="s">
        <v>111</v>
      </c>
      <c r="BQ1596" t="s">
        <v>112</v>
      </c>
      <c r="BR1596" t="s">
        <v>2223</v>
      </c>
      <c r="BS1596" t="s">
        <v>3420</v>
      </c>
      <c r="BT1596" t="s">
        <v>983</v>
      </c>
      <c r="BU1596" t="s">
        <v>116</v>
      </c>
      <c r="BV1596" t="s">
        <v>3421</v>
      </c>
      <c r="CF1596">
        <v>5</v>
      </c>
      <c r="CG1596">
        <v>3</v>
      </c>
      <c r="CH1596" t="s">
        <v>4763</v>
      </c>
    </row>
    <row r="1597" spans="1:86" x14ac:dyDescent="0.25">
      <c r="A1597">
        <v>1594</v>
      </c>
      <c r="B1597" t="s">
        <v>86</v>
      </c>
      <c r="C1597" t="s">
        <v>87</v>
      </c>
      <c r="D1597" t="s">
        <v>9130</v>
      </c>
      <c r="E1597" t="s">
        <v>1476</v>
      </c>
      <c r="F1597" t="s">
        <v>1096</v>
      </c>
      <c r="H1597" t="s">
        <v>1097</v>
      </c>
      <c r="I1597" t="s">
        <v>1098</v>
      </c>
      <c r="J1597" t="s">
        <v>1099</v>
      </c>
      <c r="P1597" t="s">
        <v>887</v>
      </c>
      <c r="Q1597" t="s">
        <v>95</v>
      </c>
      <c r="Z1597" t="s">
        <v>7747</v>
      </c>
      <c r="AB1597" t="s">
        <v>97</v>
      </c>
      <c r="AC1597" t="s">
        <v>7747</v>
      </c>
      <c r="AD1597" t="s">
        <v>1797</v>
      </c>
      <c r="AE1597" t="s">
        <v>1913</v>
      </c>
      <c r="AI1597" t="s">
        <v>9131</v>
      </c>
      <c r="AJ1597" t="s">
        <v>9131</v>
      </c>
      <c r="AK1597" t="s">
        <v>9131</v>
      </c>
      <c r="AL1597" t="s">
        <v>9132</v>
      </c>
      <c r="AN1597" t="s">
        <v>1485</v>
      </c>
      <c r="AO1597" t="s">
        <v>1486</v>
      </c>
      <c r="AV1597" t="s">
        <v>9133</v>
      </c>
      <c r="AX1597">
        <v>68</v>
      </c>
      <c r="AY1597" t="s">
        <v>9134</v>
      </c>
      <c r="AZ1597" t="s">
        <v>9135</v>
      </c>
      <c r="BA1597" t="s">
        <v>897</v>
      </c>
      <c r="BB1597" t="s">
        <v>1504</v>
      </c>
      <c r="BO1597" t="s">
        <v>110</v>
      </c>
      <c r="BP1597" t="s">
        <v>111</v>
      </c>
      <c r="BQ1597" t="s">
        <v>112</v>
      </c>
      <c r="BR1597" t="s">
        <v>900</v>
      </c>
      <c r="BS1597" t="s">
        <v>900</v>
      </c>
      <c r="BT1597" t="s">
        <v>254</v>
      </c>
      <c r="BU1597" t="s">
        <v>116</v>
      </c>
      <c r="BV1597" t="s">
        <v>475</v>
      </c>
      <c r="CF1597">
        <v>6</v>
      </c>
      <c r="CG1597">
        <v>3</v>
      </c>
      <c r="CH1597" t="s">
        <v>4763</v>
      </c>
    </row>
    <row r="1598" spans="1:86" x14ac:dyDescent="0.25">
      <c r="A1598">
        <v>1595</v>
      </c>
      <c r="B1598" t="s">
        <v>86</v>
      </c>
      <c r="C1598" t="s">
        <v>87</v>
      </c>
      <c r="D1598" t="s">
        <v>9136</v>
      </c>
      <c r="E1598" t="s">
        <v>1476</v>
      </c>
      <c r="F1598" t="s">
        <v>1096</v>
      </c>
      <c r="H1598" t="s">
        <v>1097</v>
      </c>
      <c r="I1598" t="s">
        <v>1098</v>
      </c>
      <c r="J1598" t="s">
        <v>1099</v>
      </c>
      <c r="P1598" t="s">
        <v>887</v>
      </c>
      <c r="Q1598" t="s">
        <v>95</v>
      </c>
      <c r="Z1598" t="s">
        <v>5260</v>
      </c>
      <c r="AB1598" t="s">
        <v>97</v>
      </c>
      <c r="AC1598" t="s">
        <v>5260</v>
      </c>
      <c r="AD1598" t="s">
        <v>802</v>
      </c>
      <c r="AE1598" t="s">
        <v>9137</v>
      </c>
      <c r="AI1598" t="s">
        <v>9138</v>
      </c>
      <c r="AJ1598" t="s">
        <v>9138</v>
      </c>
      <c r="AK1598" t="s">
        <v>9138</v>
      </c>
      <c r="AL1598" t="s">
        <v>9139</v>
      </c>
      <c r="AN1598" t="s">
        <v>1485</v>
      </c>
      <c r="AO1598" t="s">
        <v>1486</v>
      </c>
      <c r="AV1598" t="s">
        <v>9140</v>
      </c>
      <c r="AX1598">
        <v>77</v>
      </c>
      <c r="AY1598" t="s">
        <v>9141</v>
      </c>
      <c r="AZ1598" t="s">
        <v>9142</v>
      </c>
      <c r="BA1598" t="s">
        <v>2772</v>
      </c>
      <c r="BB1598" t="s">
        <v>314</v>
      </c>
      <c r="BG1598" t="s">
        <v>6486</v>
      </c>
      <c r="BM1598" t="s">
        <v>6489</v>
      </c>
      <c r="BN1598" t="s">
        <v>6490</v>
      </c>
      <c r="BO1598" t="s">
        <v>110</v>
      </c>
      <c r="BP1598" t="s">
        <v>111</v>
      </c>
      <c r="BQ1598" t="s">
        <v>112</v>
      </c>
      <c r="BR1598" t="s">
        <v>319</v>
      </c>
      <c r="BS1598" t="s">
        <v>2730</v>
      </c>
      <c r="BT1598" t="s">
        <v>625</v>
      </c>
      <c r="BU1598" t="s">
        <v>116</v>
      </c>
      <c r="BV1598" t="s">
        <v>137</v>
      </c>
      <c r="CF1598">
        <v>5</v>
      </c>
      <c r="CG1598">
        <v>3</v>
      </c>
      <c r="CH1598" t="s">
        <v>4763</v>
      </c>
    </row>
    <row r="1599" spans="1:86" x14ac:dyDescent="0.25">
      <c r="A1599">
        <v>1596</v>
      </c>
      <c r="B1599" t="s">
        <v>86</v>
      </c>
      <c r="C1599" t="s">
        <v>87</v>
      </c>
      <c r="D1599" t="s">
        <v>9143</v>
      </c>
      <c r="E1599" t="s">
        <v>1476</v>
      </c>
      <c r="F1599" t="s">
        <v>1096</v>
      </c>
      <c r="H1599" t="s">
        <v>1097</v>
      </c>
      <c r="I1599" t="s">
        <v>1098</v>
      </c>
      <c r="J1599" t="s">
        <v>1099</v>
      </c>
      <c r="P1599" t="s">
        <v>887</v>
      </c>
      <c r="Q1599" t="s">
        <v>95</v>
      </c>
      <c r="Z1599" t="s">
        <v>1754</v>
      </c>
      <c r="AB1599" t="s">
        <v>97</v>
      </c>
      <c r="AC1599" t="s">
        <v>1754</v>
      </c>
      <c r="AD1599" t="s">
        <v>802</v>
      </c>
      <c r="AE1599" t="s">
        <v>9137</v>
      </c>
      <c r="AI1599" t="s">
        <v>397</v>
      </c>
      <c r="AJ1599" t="s">
        <v>397</v>
      </c>
      <c r="AK1599" t="s">
        <v>397</v>
      </c>
      <c r="AL1599" t="s">
        <v>9119</v>
      </c>
      <c r="AN1599" t="s">
        <v>1485</v>
      </c>
      <c r="AO1599" t="s">
        <v>1486</v>
      </c>
      <c r="AV1599" t="s">
        <v>9144</v>
      </c>
      <c r="AX1599">
        <v>128</v>
      </c>
      <c r="AY1599" t="s">
        <v>9145</v>
      </c>
      <c r="AZ1599" t="s">
        <v>9146</v>
      </c>
      <c r="BA1599" t="s">
        <v>9147</v>
      </c>
      <c r="BB1599" t="s">
        <v>8679</v>
      </c>
      <c r="BJ1599" t="s">
        <v>1763</v>
      </c>
      <c r="BO1599" t="s">
        <v>110</v>
      </c>
      <c r="BP1599" t="s">
        <v>111</v>
      </c>
      <c r="BQ1599" t="s">
        <v>112</v>
      </c>
      <c r="BR1599" t="s">
        <v>420</v>
      </c>
      <c r="BS1599" t="s">
        <v>8680</v>
      </c>
      <c r="BT1599" t="s">
        <v>5854</v>
      </c>
      <c r="BU1599" t="s">
        <v>116</v>
      </c>
      <c r="BV1599" t="s">
        <v>137</v>
      </c>
      <c r="CF1599">
        <v>4</v>
      </c>
      <c r="CG1599">
        <v>3</v>
      </c>
      <c r="CH1599" t="s">
        <v>4763</v>
      </c>
    </row>
    <row r="1600" spans="1:86" x14ac:dyDescent="0.25">
      <c r="A1600">
        <v>1597</v>
      </c>
      <c r="B1600" t="s">
        <v>86</v>
      </c>
      <c r="C1600" t="s">
        <v>87</v>
      </c>
      <c r="D1600" t="s">
        <v>9148</v>
      </c>
      <c r="E1600" t="s">
        <v>1476</v>
      </c>
      <c r="F1600" t="s">
        <v>1096</v>
      </c>
      <c r="H1600" t="s">
        <v>1097</v>
      </c>
      <c r="I1600" t="s">
        <v>1098</v>
      </c>
      <c r="J1600" t="s">
        <v>1099</v>
      </c>
      <c r="P1600" t="s">
        <v>887</v>
      </c>
      <c r="Q1600" t="s">
        <v>95</v>
      </c>
      <c r="Z1600" t="s">
        <v>1754</v>
      </c>
      <c r="AB1600" t="s">
        <v>97</v>
      </c>
      <c r="AC1600" t="s">
        <v>1754</v>
      </c>
      <c r="AD1600" t="s">
        <v>1590</v>
      </c>
      <c r="AE1600" t="s">
        <v>1590</v>
      </c>
      <c r="AI1600" t="s">
        <v>489</v>
      </c>
      <c r="AJ1600" t="s">
        <v>489</v>
      </c>
      <c r="AK1600" t="s">
        <v>489</v>
      </c>
      <c r="AL1600" t="s">
        <v>490</v>
      </c>
      <c r="AN1600" t="s">
        <v>1485</v>
      </c>
      <c r="AO1600" t="s">
        <v>1486</v>
      </c>
      <c r="AV1600" t="s">
        <v>9149</v>
      </c>
      <c r="AX1600">
        <v>80</v>
      </c>
      <c r="AY1600" t="s">
        <v>9150</v>
      </c>
      <c r="AZ1600" t="s">
        <v>9151</v>
      </c>
      <c r="BA1600" t="s">
        <v>418</v>
      </c>
      <c r="BB1600" t="s">
        <v>9152</v>
      </c>
      <c r="BJ1600" t="s">
        <v>1763</v>
      </c>
      <c r="BO1600" t="s">
        <v>110</v>
      </c>
      <c r="BP1600" t="s">
        <v>111</v>
      </c>
      <c r="BQ1600" t="s">
        <v>112</v>
      </c>
      <c r="BR1600" t="s">
        <v>420</v>
      </c>
      <c r="BS1600" t="s">
        <v>8680</v>
      </c>
      <c r="BT1600" t="s">
        <v>422</v>
      </c>
      <c r="BU1600" t="s">
        <v>116</v>
      </c>
      <c r="BV1600" t="s">
        <v>187</v>
      </c>
      <c r="CF1600">
        <v>6</v>
      </c>
      <c r="CG1600">
        <v>3</v>
      </c>
      <c r="CH1600" t="s">
        <v>4763</v>
      </c>
    </row>
    <row r="1601" spans="1:86" x14ac:dyDescent="0.25">
      <c r="A1601">
        <v>1598</v>
      </c>
      <c r="B1601" t="s">
        <v>86</v>
      </c>
      <c r="C1601" t="s">
        <v>87</v>
      </c>
      <c r="D1601" t="s">
        <v>9153</v>
      </c>
      <c r="E1601" t="s">
        <v>1476</v>
      </c>
      <c r="F1601" t="s">
        <v>1096</v>
      </c>
      <c r="H1601" t="s">
        <v>1097</v>
      </c>
      <c r="I1601" t="s">
        <v>1098</v>
      </c>
      <c r="J1601" t="s">
        <v>1099</v>
      </c>
      <c r="P1601" t="s">
        <v>887</v>
      </c>
      <c r="Q1601" t="s">
        <v>95</v>
      </c>
      <c r="Z1601" t="s">
        <v>4879</v>
      </c>
      <c r="AB1601" t="s">
        <v>97</v>
      </c>
      <c r="AC1601" t="s">
        <v>4879</v>
      </c>
      <c r="AD1601" t="s">
        <v>4880</v>
      </c>
      <c r="AE1601" t="s">
        <v>9154</v>
      </c>
      <c r="AI1601" t="s">
        <v>9155</v>
      </c>
      <c r="AJ1601" t="s">
        <v>9155</v>
      </c>
      <c r="AK1601" t="s">
        <v>9155</v>
      </c>
      <c r="AL1601" t="s">
        <v>9156</v>
      </c>
      <c r="AN1601" t="s">
        <v>1485</v>
      </c>
      <c r="AO1601" t="s">
        <v>1486</v>
      </c>
      <c r="AV1601" t="s">
        <v>9157</v>
      </c>
      <c r="AX1601">
        <v>82</v>
      </c>
      <c r="AY1601" t="s">
        <v>5301</v>
      </c>
      <c r="AZ1601" t="s">
        <v>5302</v>
      </c>
      <c r="BA1601" t="s">
        <v>2266</v>
      </c>
      <c r="BB1601" t="s">
        <v>1781</v>
      </c>
      <c r="BC1601" t="s">
        <v>2433</v>
      </c>
      <c r="BF1601" t="s">
        <v>1783</v>
      </c>
      <c r="BO1601" t="s">
        <v>110</v>
      </c>
      <c r="BP1601" t="s">
        <v>111</v>
      </c>
      <c r="BQ1601" t="s">
        <v>112</v>
      </c>
      <c r="BR1601" t="s">
        <v>239</v>
      </c>
      <c r="BS1601" t="s">
        <v>2434</v>
      </c>
      <c r="BT1601" t="s">
        <v>254</v>
      </c>
      <c r="BU1601" t="s">
        <v>116</v>
      </c>
      <c r="BV1601" t="s">
        <v>463</v>
      </c>
      <c r="CF1601">
        <v>4</v>
      </c>
      <c r="CG1601">
        <v>1</v>
      </c>
      <c r="CH1601" t="s">
        <v>4763</v>
      </c>
    </row>
    <row r="1602" spans="1:86" x14ac:dyDescent="0.25">
      <c r="A1602">
        <v>1599</v>
      </c>
      <c r="B1602" t="s">
        <v>86</v>
      </c>
      <c r="C1602" t="s">
        <v>87</v>
      </c>
      <c r="D1602" t="s">
        <v>9158</v>
      </c>
      <c r="E1602" t="s">
        <v>1476</v>
      </c>
      <c r="F1602" t="s">
        <v>1096</v>
      </c>
      <c r="H1602" t="s">
        <v>1097</v>
      </c>
      <c r="I1602" t="s">
        <v>1098</v>
      </c>
      <c r="J1602" t="s">
        <v>1099</v>
      </c>
      <c r="P1602" t="s">
        <v>887</v>
      </c>
      <c r="Q1602" t="s">
        <v>95</v>
      </c>
      <c r="Z1602" t="s">
        <v>4879</v>
      </c>
      <c r="AB1602" t="s">
        <v>97</v>
      </c>
      <c r="AC1602" t="s">
        <v>4879</v>
      </c>
      <c r="AD1602" t="s">
        <v>448</v>
      </c>
      <c r="AE1602" t="s">
        <v>5297</v>
      </c>
      <c r="AI1602" t="s">
        <v>9159</v>
      </c>
      <c r="AJ1602" t="s">
        <v>9159</v>
      </c>
      <c r="AK1602" t="s">
        <v>9159</v>
      </c>
      <c r="AL1602" t="s">
        <v>9160</v>
      </c>
      <c r="AN1602" t="s">
        <v>1485</v>
      </c>
      <c r="AO1602" t="s">
        <v>1486</v>
      </c>
      <c r="AV1602" t="s">
        <v>9161</v>
      </c>
      <c r="AX1602">
        <v>82</v>
      </c>
      <c r="AY1602" t="s">
        <v>5301</v>
      </c>
      <c r="AZ1602" t="s">
        <v>5302</v>
      </c>
      <c r="BA1602" t="s">
        <v>2266</v>
      </c>
      <c r="BB1602" t="s">
        <v>1781</v>
      </c>
      <c r="BC1602" t="s">
        <v>2433</v>
      </c>
      <c r="BF1602" t="s">
        <v>1783</v>
      </c>
      <c r="BO1602" t="s">
        <v>110</v>
      </c>
      <c r="BP1602" t="s">
        <v>111</v>
      </c>
      <c r="BQ1602" t="s">
        <v>112</v>
      </c>
      <c r="BR1602" t="s">
        <v>239</v>
      </c>
      <c r="BS1602" t="s">
        <v>2434</v>
      </c>
      <c r="BT1602" t="s">
        <v>254</v>
      </c>
      <c r="BU1602" t="s">
        <v>116</v>
      </c>
      <c r="BV1602" t="s">
        <v>463</v>
      </c>
      <c r="CF1602">
        <v>4</v>
      </c>
      <c r="CG1602">
        <v>1</v>
      </c>
      <c r="CH1602" t="s">
        <v>4763</v>
      </c>
    </row>
    <row r="1603" spans="1:86" x14ac:dyDescent="0.25">
      <c r="A1603">
        <v>1600</v>
      </c>
      <c r="B1603" t="s">
        <v>86</v>
      </c>
      <c r="C1603" t="s">
        <v>87</v>
      </c>
      <c r="D1603" t="s">
        <v>9162</v>
      </c>
      <c r="E1603" t="s">
        <v>1476</v>
      </c>
      <c r="F1603" t="s">
        <v>1096</v>
      </c>
      <c r="H1603" t="s">
        <v>1097</v>
      </c>
      <c r="I1603" t="s">
        <v>1098</v>
      </c>
      <c r="J1603" t="s">
        <v>1099</v>
      </c>
      <c r="P1603" t="s">
        <v>887</v>
      </c>
      <c r="Q1603" t="s">
        <v>95</v>
      </c>
      <c r="Z1603" t="s">
        <v>4879</v>
      </c>
      <c r="AB1603" t="s">
        <v>97</v>
      </c>
      <c r="AC1603" t="s">
        <v>4879</v>
      </c>
      <c r="AD1603" t="s">
        <v>5620</v>
      </c>
      <c r="AE1603" t="s">
        <v>9163</v>
      </c>
      <c r="AI1603" t="s">
        <v>3597</v>
      </c>
      <c r="AJ1603" t="s">
        <v>3597</v>
      </c>
      <c r="AK1603" t="s">
        <v>3597</v>
      </c>
      <c r="AL1603" t="s">
        <v>9084</v>
      </c>
      <c r="AN1603" t="s">
        <v>1485</v>
      </c>
      <c r="AO1603" t="s">
        <v>1486</v>
      </c>
      <c r="AV1603" t="s">
        <v>5654</v>
      </c>
      <c r="AX1603">
        <v>85</v>
      </c>
      <c r="AY1603" t="s">
        <v>3562</v>
      </c>
      <c r="AZ1603" t="s">
        <v>3563</v>
      </c>
      <c r="BA1603" t="s">
        <v>2065</v>
      </c>
      <c r="BB1603" t="s">
        <v>2066</v>
      </c>
      <c r="BC1603" t="s">
        <v>3564</v>
      </c>
      <c r="BG1603" t="s">
        <v>2067</v>
      </c>
      <c r="BM1603" t="s">
        <v>2068</v>
      </c>
      <c r="BN1603" t="s">
        <v>2069</v>
      </c>
      <c r="BO1603" t="s">
        <v>110</v>
      </c>
      <c r="BP1603" t="s">
        <v>111</v>
      </c>
      <c r="BQ1603" t="s">
        <v>112</v>
      </c>
      <c r="BR1603" t="s">
        <v>239</v>
      </c>
      <c r="BS1603" t="s">
        <v>1494</v>
      </c>
      <c r="BT1603" t="s">
        <v>241</v>
      </c>
      <c r="BU1603" t="s">
        <v>116</v>
      </c>
      <c r="BV1603" t="s">
        <v>463</v>
      </c>
      <c r="CF1603">
        <v>6</v>
      </c>
      <c r="CG1603">
        <v>1</v>
      </c>
      <c r="CH1603" t="s">
        <v>4763</v>
      </c>
    </row>
    <row r="1604" spans="1:86" x14ac:dyDescent="0.25">
      <c r="A1604">
        <v>1601</v>
      </c>
      <c r="B1604" t="s">
        <v>86</v>
      </c>
      <c r="C1604" t="s">
        <v>87</v>
      </c>
      <c r="D1604" t="s">
        <v>9164</v>
      </c>
      <c r="E1604" t="s">
        <v>1476</v>
      </c>
      <c r="F1604" t="s">
        <v>1096</v>
      </c>
      <c r="H1604" t="s">
        <v>1097</v>
      </c>
      <c r="I1604" t="s">
        <v>1098</v>
      </c>
      <c r="J1604" t="s">
        <v>1099</v>
      </c>
      <c r="P1604" t="s">
        <v>887</v>
      </c>
      <c r="Q1604" t="s">
        <v>95</v>
      </c>
      <c r="Z1604" t="s">
        <v>4879</v>
      </c>
      <c r="AB1604" t="s">
        <v>97</v>
      </c>
      <c r="AC1604" t="s">
        <v>4879</v>
      </c>
      <c r="AD1604" t="s">
        <v>5620</v>
      </c>
      <c r="AE1604" t="s">
        <v>9165</v>
      </c>
      <c r="AI1604" t="s">
        <v>9166</v>
      </c>
      <c r="AJ1604" t="s">
        <v>9166</v>
      </c>
      <c r="AK1604" t="s">
        <v>9166</v>
      </c>
      <c r="AL1604" t="s">
        <v>9167</v>
      </c>
      <c r="AN1604" t="s">
        <v>1485</v>
      </c>
      <c r="AO1604" t="s">
        <v>1486</v>
      </c>
      <c r="AV1604" t="s">
        <v>9168</v>
      </c>
      <c r="AX1604">
        <v>104</v>
      </c>
      <c r="AY1604" t="s">
        <v>9169</v>
      </c>
      <c r="AZ1604" t="s">
        <v>9170</v>
      </c>
      <c r="BA1604" t="s">
        <v>234</v>
      </c>
      <c r="BB1604" t="s">
        <v>235</v>
      </c>
      <c r="BC1604" t="s">
        <v>1891</v>
      </c>
      <c r="BG1604" t="s">
        <v>1892</v>
      </c>
      <c r="BO1604" t="s">
        <v>110</v>
      </c>
      <c r="BP1604" t="s">
        <v>111</v>
      </c>
      <c r="BQ1604" t="s">
        <v>112</v>
      </c>
      <c r="BR1604" t="s">
        <v>239</v>
      </c>
      <c r="BS1604" t="s">
        <v>240</v>
      </c>
      <c r="BT1604" t="s">
        <v>241</v>
      </c>
      <c r="BU1604" t="s">
        <v>116</v>
      </c>
      <c r="BV1604" t="s">
        <v>137</v>
      </c>
      <c r="CF1604">
        <v>6</v>
      </c>
      <c r="CG1604">
        <v>1</v>
      </c>
      <c r="CH1604" t="s">
        <v>4763</v>
      </c>
    </row>
    <row r="1605" spans="1:86" x14ac:dyDescent="0.25">
      <c r="A1605">
        <v>1602</v>
      </c>
      <c r="B1605" t="s">
        <v>86</v>
      </c>
      <c r="C1605" t="s">
        <v>87</v>
      </c>
      <c r="D1605" t="s">
        <v>9171</v>
      </c>
      <c r="E1605" t="s">
        <v>1476</v>
      </c>
      <c r="F1605" t="s">
        <v>1096</v>
      </c>
      <c r="H1605" t="s">
        <v>1097</v>
      </c>
      <c r="I1605" t="s">
        <v>1098</v>
      </c>
      <c r="J1605" t="s">
        <v>1099</v>
      </c>
      <c r="P1605" t="s">
        <v>887</v>
      </c>
      <c r="Q1605" t="s">
        <v>95</v>
      </c>
      <c r="Z1605" t="s">
        <v>9172</v>
      </c>
      <c r="AB1605" t="s">
        <v>97</v>
      </c>
      <c r="AC1605" t="s">
        <v>9172</v>
      </c>
      <c r="AD1605" t="s">
        <v>230</v>
      </c>
      <c r="AE1605" t="s">
        <v>9173</v>
      </c>
      <c r="AI1605" t="s">
        <v>9174</v>
      </c>
      <c r="AJ1605" t="s">
        <v>9174</v>
      </c>
      <c r="AK1605" t="s">
        <v>9174</v>
      </c>
      <c r="AL1605" t="s">
        <v>9175</v>
      </c>
      <c r="AN1605" t="s">
        <v>1485</v>
      </c>
      <c r="AO1605" t="s">
        <v>1486</v>
      </c>
      <c r="AV1605" t="s">
        <v>9176</v>
      </c>
      <c r="AX1605">
        <v>100</v>
      </c>
      <c r="AY1605" t="s">
        <v>9177</v>
      </c>
      <c r="AZ1605" t="s">
        <v>9178</v>
      </c>
      <c r="BA1605" t="s">
        <v>1808</v>
      </c>
      <c r="BB1605" t="s">
        <v>1879</v>
      </c>
      <c r="BC1605" t="s">
        <v>9179</v>
      </c>
      <c r="BJ1605" t="s">
        <v>1813</v>
      </c>
      <c r="BO1605" t="s">
        <v>110</v>
      </c>
      <c r="BP1605" t="s">
        <v>111</v>
      </c>
      <c r="BQ1605" t="s">
        <v>112</v>
      </c>
      <c r="BR1605" t="s">
        <v>1378</v>
      </c>
      <c r="BS1605" t="s">
        <v>1814</v>
      </c>
      <c r="BT1605" t="s">
        <v>1815</v>
      </c>
      <c r="BU1605" t="s">
        <v>116</v>
      </c>
      <c r="BV1605" t="s">
        <v>137</v>
      </c>
      <c r="CF1605">
        <v>3</v>
      </c>
      <c r="CG1605">
        <v>1</v>
      </c>
      <c r="CH1605" t="s">
        <v>4763</v>
      </c>
    </row>
    <row r="1606" spans="1:86" x14ac:dyDescent="0.25">
      <c r="A1606">
        <v>1603</v>
      </c>
      <c r="B1606" t="s">
        <v>86</v>
      </c>
      <c r="C1606" t="s">
        <v>87</v>
      </c>
      <c r="D1606" t="s">
        <v>9180</v>
      </c>
      <c r="E1606" t="s">
        <v>1476</v>
      </c>
      <c r="F1606" t="s">
        <v>1096</v>
      </c>
      <c r="H1606" t="s">
        <v>1097</v>
      </c>
      <c r="I1606" t="s">
        <v>1098</v>
      </c>
      <c r="J1606" t="s">
        <v>1099</v>
      </c>
      <c r="P1606" t="s">
        <v>887</v>
      </c>
      <c r="Q1606" t="s">
        <v>95</v>
      </c>
      <c r="Z1606" t="s">
        <v>1675</v>
      </c>
      <c r="AB1606" t="s">
        <v>97</v>
      </c>
      <c r="AC1606" t="s">
        <v>261</v>
      </c>
      <c r="AD1606" t="s">
        <v>8856</v>
      </c>
      <c r="AE1606" t="s">
        <v>9181</v>
      </c>
      <c r="AI1606" t="s">
        <v>165</v>
      </c>
      <c r="AJ1606" t="s">
        <v>165</v>
      </c>
      <c r="AK1606" t="s">
        <v>165</v>
      </c>
      <c r="AL1606" t="s">
        <v>166</v>
      </c>
      <c r="AN1606" t="s">
        <v>1485</v>
      </c>
      <c r="AO1606" t="s">
        <v>1486</v>
      </c>
      <c r="AV1606" t="s">
        <v>9182</v>
      </c>
      <c r="AX1606">
        <v>65</v>
      </c>
      <c r="AY1606" t="s">
        <v>2264</v>
      </c>
      <c r="AZ1606" t="s">
        <v>2265</v>
      </c>
      <c r="BA1606" t="s">
        <v>2266</v>
      </c>
      <c r="BB1606" t="s">
        <v>1781</v>
      </c>
      <c r="BC1606" t="s">
        <v>2267</v>
      </c>
      <c r="BF1606" t="s">
        <v>2030</v>
      </c>
      <c r="BM1606" t="s">
        <v>2031</v>
      </c>
      <c r="BN1606" t="s">
        <v>2032</v>
      </c>
      <c r="BO1606" t="s">
        <v>110</v>
      </c>
      <c r="BP1606" t="s">
        <v>111</v>
      </c>
      <c r="BQ1606" t="s">
        <v>112</v>
      </c>
      <c r="BR1606" t="s">
        <v>239</v>
      </c>
      <c r="BS1606" t="s">
        <v>1784</v>
      </c>
      <c r="BT1606" t="s">
        <v>254</v>
      </c>
      <c r="BU1606" t="s">
        <v>116</v>
      </c>
      <c r="BV1606" t="s">
        <v>2039</v>
      </c>
      <c r="CF1606">
        <v>6</v>
      </c>
      <c r="CG1606">
        <v>1</v>
      </c>
      <c r="CH1606" t="s">
        <v>4763</v>
      </c>
    </row>
    <row r="1607" spans="1:86" x14ac:dyDescent="0.25">
      <c r="A1607">
        <v>1604</v>
      </c>
      <c r="B1607" t="s">
        <v>86</v>
      </c>
      <c r="C1607" t="s">
        <v>87</v>
      </c>
      <c r="D1607" t="s">
        <v>9183</v>
      </c>
      <c r="E1607" t="s">
        <v>1476</v>
      </c>
      <c r="F1607" t="s">
        <v>1087</v>
      </c>
      <c r="H1607" t="s">
        <v>1088</v>
      </c>
      <c r="I1607" t="s">
        <v>1089</v>
      </c>
      <c r="J1607" t="s">
        <v>93</v>
      </c>
      <c r="P1607" t="s">
        <v>887</v>
      </c>
      <c r="Q1607" t="s">
        <v>95</v>
      </c>
      <c r="Z1607" t="s">
        <v>2765</v>
      </c>
      <c r="AB1607" t="s">
        <v>97</v>
      </c>
      <c r="AC1607" t="s">
        <v>2765</v>
      </c>
      <c r="AD1607" t="s">
        <v>5363</v>
      </c>
      <c r="AE1607" t="s">
        <v>6535</v>
      </c>
      <c r="AI1607" t="s">
        <v>9184</v>
      </c>
      <c r="AJ1607" t="s">
        <v>9184</v>
      </c>
      <c r="AK1607" t="s">
        <v>9184</v>
      </c>
      <c r="AN1607" t="s">
        <v>1485</v>
      </c>
      <c r="AO1607" t="s">
        <v>1486</v>
      </c>
      <c r="AV1607" t="s">
        <v>9185</v>
      </c>
      <c r="AX1607">
        <v>62</v>
      </c>
      <c r="AY1607" t="s">
        <v>6524</v>
      </c>
      <c r="AZ1607" t="s">
        <v>6525</v>
      </c>
      <c r="BA1607" t="s">
        <v>6509</v>
      </c>
      <c r="BB1607" t="s">
        <v>6526</v>
      </c>
      <c r="BC1607" t="s">
        <v>6527</v>
      </c>
      <c r="BO1607" t="s">
        <v>110</v>
      </c>
      <c r="BP1607" t="s">
        <v>111</v>
      </c>
      <c r="BQ1607" t="s">
        <v>112</v>
      </c>
      <c r="BR1607" t="s">
        <v>1881</v>
      </c>
      <c r="BS1607" t="s">
        <v>6511</v>
      </c>
      <c r="BT1607" t="s">
        <v>625</v>
      </c>
      <c r="BU1607" t="s">
        <v>116</v>
      </c>
      <c r="BV1607" t="s">
        <v>475</v>
      </c>
      <c r="CF1607">
        <v>6</v>
      </c>
      <c r="CG1607">
        <v>1</v>
      </c>
      <c r="CH1607" t="s">
        <v>4763</v>
      </c>
    </row>
    <row r="1608" spans="1:86" x14ac:dyDescent="0.25">
      <c r="A1608">
        <v>1605</v>
      </c>
      <c r="B1608" t="s">
        <v>86</v>
      </c>
      <c r="C1608" t="s">
        <v>87</v>
      </c>
      <c r="D1608" t="s">
        <v>9186</v>
      </c>
      <c r="E1608" t="s">
        <v>1476</v>
      </c>
      <c r="F1608" t="s">
        <v>1087</v>
      </c>
      <c r="H1608" t="s">
        <v>1088</v>
      </c>
      <c r="I1608" t="s">
        <v>1089</v>
      </c>
      <c r="J1608" t="s">
        <v>93</v>
      </c>
      <c r="P1608" t="s">
        <v>887</v>
      </c>
      <c r="Q1608" t="s">
        <v>95</v>
      </c>
      <c r="Z1608" t="s">
        <v>2765</v>
      </c>
      <c r="AB1608" t="s">
        <v>97</v>
      </c>
      <c r="AC1608" t="s">
        <v>2765</v>
      </c>
      <c r="AD1608" t="s">
        <v>5363</v>
      </c>
      <c r="AE1608" t="s">
        <v>6535</v>
      </c>
      <c r="AI1608" t="s">
        <v>9184</v>
      </c>
      <c r="AJ1608" t="s">
        <v>9184</v>
      </c>
      <c r="AK1608" t="s">
        <v>9184</v>
      </c>
      <c r="AN1608" t="s">
        <v>1485</v>
      </c>
      <c r="AO1608" t="s">
        <v>1486</v>
      </c>
      <c r="AV1608" t="s">
        <v>9185</v>
      </c>
      <c r="AX1608">
        <v>62</v>
      </c>
      <c r="AY1608" t="s">
        <v>6524</v>
      </c>
      <c r="AZ1608" t="s">
        <v>6525</v>
      </c>
      <c r="BA1608" t="s">
        <v>6509</v>
      </c>
      <c r="BB1608" t="s">
        <v>6526</v>
      </c>
      <c r="BC1608" t="s">
        <v>6527</v>
      </c>
      <c r="BO1608" t="s">
        <v>110</v>
      </c>
      <c r="BP1608" t="s">
        <v>111</v>
      </c>
      <c r="BQ1608" t="s">
        <v>112</v>
      </c>
      <c r="BR1608" t="s">
        <v>1881</v>
      </c>
      <c r="BS1608" t="s">
        <v>6511</v>
      </c>
      <c r="BT1608" t="s">
        <v>625</v>
      </c>
      <c r="BU1608" t="s">
        <v>116</v>
      </c>
      <c r="BV1608" t="s">
        <v>475</v>
      </c>
      <c r="CF1608">
        <v>6</v>
      </c>
      <c r="CG1608">
        <v>1</v>
      </c>
      <c r="CH1608" t="s">
        <v>4763</v>
      </c>
    </row>
    <row r="1609" spans="1:86" x14ac:dyDescent="0.25">
      <c r="A1609">
        <v>1606</v>
      </c>
      <c r="B1609" t="s">
        <v>86</v>
      </c>
      <c r="C1609" t="s">
        <v>87</v>
      </c>
      <c r="D1609" t="s">
        <v>9187</v>
      </c>
      <c r="E1609" t="s">
        <v>1476</v>
      </c>
      <c r="F1609" t="s">
        <v>1087</v>
      </c>
      <c r="H1609" t="s">
        <v>1088</v>
      </c>
      <c r="I1609" t="s">
        <v>1089</v>
      </c>
      <c r="J1609" t="s">
        <v>93</v>
      </c>
      <c r="P1609" t="s">
        <v>887</v>
      </c>
      <c r="Q1609" t="s">
        <v>95</v>
      </c>
      <c r="Z1609" t="s">
        <v>5481</v>
      </c>
      <c r="AB1609" t="s">
        <v>97</v>
      </c>
      <c r="AC1609" t="s">
        <v>5481</v>
      </c>
      <c r="AD1609" t="s">
        <v>946</v>
      </c>
      <c r="AE1609" t="s">
        <v>9188</v>
      </c>
      <c r="AI1609" t="s">
        <v>9189</v>
      </c>
      <c r="AJ1609" t="s">
        <v>9189</v>
      </c>
      <c r="AK1609" t="s">
        <v>9189</v>
      </c>
      <c r="AN1609" t="s">
        <v>1485</v>
      </c>
      <c r="AO1609" t="s">
        <v>1486</v>
      </c>
      <c r="AV1609" t="s">
        <v>9190</v>
      </c>
      <c r="AX1609">
        <v>87</v>
      </c>
      <c r="AY1609" t="s">
        <v>5486</v>
      </c>
      <c r="AZ1609" t="s">
        <v>5487</v>
      </c>
      <c r="BA1609" t="s">
        <v>1595</v>
      </c>
      <c r="BB1609" t="s">
        <v>1596</v>
      </c>
      <c r="BC1609" t="s">
        <v>5488</v>
      </c>
      <c r="BJ1609" t="s">
        <v>353</v>
      </c>
      <c r="BO1609" t="s">
        <v>110</v>
      </c>
      <c r="BP1609" t="s">
        <v>111</v>
      </c>
      <c r="BQ1609" t="s">
        <v>112</v>
      </c>
      <c r="BR1609" t="s">
        <v>354</v>
      </c>
      <c r="BS1609" t="s">
        <v>355</v>
      </c>
      <c r="BT1609" t="s">
        <v>207</v>
      </c>
      <c r="BU1609" t="s">
        <v>116</v>
      </c>
      <c r="BV1609" t="s">
        <v>137</v>
      </c>
      <c r="CF1609">
        <v>4</v>
      </c>
      <c r="CG1609">
        <v>1</v>
      </c>
      <c r="CH1609" t="s">
        <v>4763</v>
      </c>
    </row>
    <row r="1610" spans="1:86" x14ac:dyDescent="0.25">
      <c r="A1610">
        <v>1607</v>
      </c>
      <c r="B1610" t="s">
        <v>86</v>
      </c>
      <c r="C1610" t="s">
        <v>87</v>
      </c>
      <c r="D1610" t="s">
        <v>9191</v>
      </c>
      <c r="E1610" t="s">
        <v>1476</v>
      </c>
      <c r="F1610" t="s">
        <v>1087</v>
      </c>
      <c r="H1610" t="s">
        <v>1088</v>
      </c>
      <c r="I1610" t="s">
        <v>1089</v>
      </c>
      <c r="J1610" t="s">
        <v>93</v>
      </c>
      <c r="P1610" t="s">
        <v>887</v>
      </c>
      <c r="Q1610" t="s">
        <v>95</v>
      </c>
      <c r="Z1610" t="s">
        <v>8960</v>
      </c>
      <c r="AB1610" t="s">
        <v>97</v>
      </c>
      <c r="AC1610" t="s">
        <v>8960</v>
      </c>
      <c r="AD1610" t="s">
        <v>5462</v>
      </c>
      <c r="AE1610" t="s">
        <v>9192</v>
      </c>
      <c r="AI1610" t="s">
        <v>9193</v>
      </c>
      <c r="AJ1610" t="s">
        <v>9193</v>
      </c>
      <c r="AK1610" t="s">
        <v>9193</v>
      </c>
      <c r="AN1610" t="s">
        <v>1485</v>
      </c>
      <c r="AO1610" t="s">
        <v>1486</v>
      </c>
      <c r="AV1610" t="s">
        <v>9194</v>
      </c>
      <c r="AX1610">
        <v>74</v>
      </c>
      <c r="AY1610" t="s">
        <v>9195</v>
      </c>
      <c r="AZ1610" t="s">
        <v>9196</v>
      </c>
      <c r="BA1610" t="s">
        <v>2266</v>
      </c>
      <c r="BB1610" t="s">
        <v>2028</v>
      </c>
      <c r="BG1610" t="s">
        <v>2567</v>
      </c>
      <c r="BO1610" t="s">
        <v>110</v>
      </c>
      <c r="BP1610" t="s">
        <v>111</v>
      </c>
      <c r="BQ1610" t="s">
        <v>112</v>
      </c>
      <c r="BR1610" t="s">
        <v>239</v>
      </c>
      <c r="BS1610" t="s">
        <v>1697</v>
      </c>
      <c r="BT1610" t="s">
        <v>625</v>
      </c>
      <c r="BU1610" t="s">
        <v>116</v>
      </c>
      <c r="BV1610" t="s">
        <v>475</v>
      </c>
      <c r="CF1610">
        <v>5</v>
      </c>
      <c r="CG1610">
        <v>3</v>
      </c>
      <c r="CH1610" t="s">
        <v>4763</v>
      </c>
    </row>
    <row r="1611" spans="1:86" x14ac:dyDescent="0.25">
      <c r="A1611">
        <v>1608</v>
      </c>
      <c r="B1611" t="s">
        <v>86</v>
      </c>
      <c r="C1611" t="s">
        <v>87</v>
      </c>
      <c r="D1611" t="s">
        <v>9197</v>
      </c>
      <c r="E1611" t="s">
        <v>1476</v>
      </c>
      <c r="F1611" t="s">
        <v>1087</v>
      </c>
      <c r="H1611" t="s">
        <v>1088</v>
      </c>
      <c r="I1611" t="s">
        <v>1089</v>
      </c>
      <c r="J1611" t="s">
        <v>93</v>
      </c>
      <c r="P1611" t="s">
        <v>887</v>
      </c>
      <c r="Q1611" t="s">
        <v>95</v>
      </c>
      <c r="Z1611" t="s">
        <v>945</v>
      </c>
      <c r="AB1611" t="s">
        <v>97</v>
      </c>
      <c r="AC1611" t="s">
        <v>945</v>
      </c>
      <c r="AD1611" t="s">
        <v>5462</v>
      </c>
      <c r="AE1611" t="s">
        <v>9198</v>
      </c>
      <c r="AI1611" t="s">
        <v>9199</v>
      </c>
      <c r="AJ1611" t="s">
        <v>9199</v>
      </c>
      <c r="AK1611" t="s">
        <v>9199</v>
      </c>
      <c r="AN1611" t="s">
        <v>1485</v>
      </c>
      <c r="AO1611" t="s">
        <v>1486</v>
      </c>
      <c r="AV1611" t="s">
        <v>9200</v>
      </c>
      <c r="AX1611">
        <v>68</v>
      </c>
      <c r="AY1611" t="s">
        <v>1093</v>
      </c>
      <c r="AZ1611" t="s">
        <v>1094</v>
      </c>
      <c r="BA1611" t="s">
        <v>607</v>
      </c>
      <c r="BB1611" t="s">
        <v>480</v>
      </c>
      <c r="BG1611" t="s">
        <v>315</v>
      </c>
      <c r="BJ1611" t="s">
        <v>316</v>
      </c>
      <c r="BM1611" t="s">
        <v>317</v>
      </c>
      <c r="BN1611" t="s">
        <v>318</v>
      </c>
      <c r="BO1611" t="s">
        <v>110</v>
      </c>
      <c r="BP1611" t="s">
        <v>111</v>
      </c>
      <c r="BQ1611" t="s">
        <v>112</v>
      </c>
      <c r="BR1611" t="s">
        <v>319</v>
      </c>
      <c r="BS1611" t="s">
        <v>320</v>
      </c>
      <c r="BT1611" t="s">
        <v>481</v>
      </c>
      <c r="BU1611" t="s">
        <v>116</v>
      </c>
      <c r="BV1611" t="s">
        <v>187</v>
      </c>
      <c r="CF1611">
        <v>6</v>
      </c>
      <c r="CG1611">
        <v>3</v>
      </c>
      <c r="CH1611" t="s">
        <v>4763</v>
      </c>
    </row>
    <row r="1612" spans="1:86" x14ac:dyDescent="0.25">
      <c r="A1612">
        <v>1609</v>
      </c>
      <c r="B1612" t="s">
        <v>86</v>
      </c>
      <c r="C1612" t="s">
        <v>87</v>
      </c>
      <c r="D1612" t="s">
        <v>9201</v>
      </c>
      <c r="E1612" t="s">
        <v>1476</v>
      </c>
      <c r="F1612" t="s">
        <v>1087</v>
      </c>
      <c r="H1612" t="s">
        <v>1088</v>
      </c>
      <c r="I1612" t="s">
        <v>1089</v>
      </c>
      <c r="J1612" t="s">
        <v>93</v>
      </c>
      <c r="P1612" t="s">
        <v>887</v>
      </c>
      <c r="Q1612" t="s">
        <v>95</v>
      </c>
      <c r="Z1612" t="s">
        <v>945</v>
      </c>
      <c r="AB1612" t="s">
        <v>97</v>
      </c>
      <c r="AC1612" t="s">
        <v>945</v>
      </c>
      <c r="AD1612" t="s">
        <v>5462</v>
      </c>
      <c r="AE1612" t="s">
        <v>9198</v>
      </c>
      <c r="AI1612" t="s">
        <v>9199</v>
      </c>
      <c r="AJ1612" t="s">
        <v>9199</v>
      </c>
      <c r="AK1612" t="s">
        <v>9199</v>
      </c>
      <c r="AN1612" t="s">
        <v>1485</v>
      </c>
      <c r="AO1612" t="s">
        <v>1486</v>
      </c>
      <c r="AV1612" t="s">
        <v>9200</v>
      </c>
      <c r="AX1612">
        <v>68</v>
      </c>
      <c r="AY1612" t="s">
        <v>1093</v>
      </c>
      <c r="AZ1612" t="s">
        <v>1094</v>
      </c>
      <c r="BA1612" t="s">
        <v>607</v>
      </c>
      <c r="BB1612" t="s">
        <v>480</v>
      </c>
      <c r="BG1612" t="s">
        <v>315</v>
      </c>
      <c r="BJ1612" t="s">
        <v>316</v>
      </c>
      <c r="BM1612" t="s">
        <v>317</v>
      </c>
      <c r="BN1612" t="s">
        <v>318</v>
      </c>
      <c r="BO1612" t="s">
        <v>110</v>
      </c>
      <c r="BP1612" t="s">
        <v>111</v>
      </c>
      <c r="BQ1612" t="s">
        <v>112</v>
      </c>
      <c r="BR1612" t="s">
        <v>319</v>
      </c>
      <c r="BS1612" t="s">
        <v>320</v>
      </c>
      <c r="BT1612" t="s">
        <v>481</v>
      </c>
      <c r="BU1612" t="s">
        <v>116</v>
      </c>
      <c r="BV1612" t="s">
        <v>187</v>
      </c>
      <c r="CF1612">
        <v>6</v>
      </c>
      <c r="CG1612">
        <v>3</v>
      </c>
      <c r="CH1612" t="s">
        <v>4763</v>
      </c>
    </row>
    <row r="1613" spans="1:86" x14ac:dyDescent="0.25">
      <c r="A1613">
        <v>1610</v>
      </c>
      <c r="B1613" t="s">
        <v>86</v>
      </c>
      <c r="C1613" t="s">
        <v>87</v>
      </c>
      <c r="D1613" t="s">
        <v>9202</v>
      </c>
      <c r="E1613" t="s">
        <v>1476</v>
      </c>
      <c r="F1613" t="s">
        <v>1087</v>
      </c>
      <c r="H1613" t="s">
        <v>1088</v>
      </c>
      <c r="I1613" t="s">
        <v>1089</v>
      </c>
      <c r="J1613" t="s">
        <v>93</v>
      </c>
      <c r="P1613" t="s">
        <v>887</v>
      </c>
      <c r="Q1613" t="s">
        <v>95</v>
      </c>
      <c r="Z1613" t="s">
        <v>945</v>
      </c>
      <c r="AB1613" t="s">
        <v>97</v>
      </c>
      <c r="AC1613" t="s">
        <v>945</v>
      </c>
      <c r="AD1613" t="s">
        <v>2212</v>
      </c>
      <c r="AE1613" t="s">
        <v>9203</v>
      </c>
      <c r="AI1613" t="s">
        <v>342</v>
      </c>
      <c r="AJ1613" t="s">
        <v>342</v>
      </c>
      <c r="AK1613" t="s">
        <v>342</v>
      </c>
      <c r="AN1613" t="s">
        <v>1485</v>
      </c>
      <c r="AO1613" t="s">
        <v>1486</v>
      </c>
      <c r="AV1613" t="s">
        <v>9204</v>
      </c>
      <c r="AX1613">
        <v>51</v>
      </c>
      <c r="AY1613" t="s">
        <v>9205</v>
      </c>
      <c r="AZ1613" t="s">
        <v>9206</v>
      </c>
      <c r="BA1613" t="s">
        <v>2266</v>
      </c>
      <c r="BB1613" t="s">
        <v>2440</v>
      </c>
      <c r="BC1613" t="s">
        <v>7930</v>
      </c>
      <c r="BF1613" t="s">
        <v>2030</v>
      </c>
      <c r="BM1613" t="s">
        <v>5432</v>
      </c>
      <c r="BN1613" t="s">
        <v>5433</v>
      </c>
      <c r="BO1613" t="s">
        <v>110</v>
      </c>
      <c r="BP1613" t="s">
        <v>111</v>
      </c>
      <c r="BQ1613" t="s">
        <v>112</v>
      </c>
      <c r="BR1613" t="s">
        <v>239</v>
      </c>
      <c r="BS1613" t="s">
        <v>2434</v>
      </c>
      <c r="BT1613" t="s">
        <v>1506</v>
      </c>
      <c r="BU1613" t="s">
        <v>116</v>
      </c>
      <c r="BV1613" t="s">
        <v>475</v>
      </c>
      <c r="CF1613">
        <v>4</v>
      </c>
      <c r="CG1613">
        <v>1</v>
      </c>
      <c r="CH1613" t="s">
        <v>4763</v>
      </c>
    </row>
    <row r="1614" spans="1:86" x14ac:dyDescent="0.25">
      <c r="A1614">
        <v>1611</v>
      </c>
      <c r="B1614" t="s">
        <v>86</v>
      </c>
      <c r="C1614" t="s">
        <v>87</v>
      </c>
      <c r="D1614" t="s">
        <v>9207</v>
      </c>
      <c r="E1614" t="s">
        <v>1476</v>
      </c>
      <c r="F1614" t="s">
        <v>1087</v>
      </c>
      <c r="H1614" t="s">
        <v>1088</v>
      </c>
      <c r="I1614" t="s">
        <v>1089</v>
      </c>
      <c r="J1614" t="s">
        <v>93</v>
      </c>
      <c r="P1614" t="s">
        <v>887</v>
      </c>
      <c r="Q1614" t="s">
        <v>95</v>
      </c>
      <c r="Z1614" t="s">
        <v>7747</v>
      </c>
      <c r="AB1614" t="s">
        <v>97</v>
      </c>
      <c r="AC1614" t="s">
        <v>7747</v>
      </c>
      <c r="AD1614" t="s">
        <v>1797</v>
      </c>
      <c r="AE1614" t="s">
        <v>8998</v>
      </c>
      <c r="AI1614" t="s">
        <v>5386</v>
      </c>
      <c r="AJ1614" t="s">
        <v>5386</v>
      </c>
      <c r="AK1614" t="s">
        <v>5386</v>
      </c>
      <c r="AN1614" t="s">
        <v>1485</v>
      </c>
      <c r="AO1614" t="s">
        <v>1486</v>
      </c>
      <c r="AV1614" t="s">
        <v>9208</v>
      </c>
      <c r="AX1614">
        <v>72</v>
      </c>
      <c r="AY1614" t="s">
        <v>9209</v>
      </c>
      <c r="AZ1614" t="s">
        <v>9210</v>
      </c>
      <c r="BA1614" t="s">
        <v>1503</v>
      </c>
      <c r="BB1614" t="s">
        <v>1504</v>
      </c>
      <c r="BO1614" t="s">
        <v>110</v>
      </c>
      <c r="BP1614" t="s">
        <v>111</v>
      </c>
      <c r="BQ1614" t="s">
        <v>112</v>
      </c>
      <c r="BR1614" t="s">
        <v>239</v>
      </c>
      <c r="BS1614" t="s">
        <v>2434</v>
      </c>
      <c r="BT1614" t="s">
        <v>254</v>
      </c>
      <c r="BU1614" t="s">
        <v>116</v>
      </c>
      <c r="BV1614" t="s">
        <v>137</v>
      </c>
      <c r="CF1614">
        <v>4</v>
      </c>
      <c r="CG1614">
        <v>3</v>
      </c>
      <c r="CH1614" t="s">
        <v>4763</v>
      </c>
    </row>
    <row r="1615" spans="1:86" x14ac:dyDescent="0.25">
      <c r="A1615">
        <v>1612</v>
      </c>
      <c r="B1615" t="s">
        <v>86</v>
      </c>
      <c r="C1615" t="s">
        <v>87</v>
      </c>
      <c r="D1615" t="s">
        <v>9211</v>
      </c>
      <c r="E1615" t="s">
        <v>1476</v>
      </c>
      <c r="F1615" t="s">
        <v>1087</v>
      </c>
      <c r="H1615" t="s">
        <v>1088</v>
      </c>
      <c r="I1615" t="s">
        <v>1089</v>
      </c>
      <c r="J1615" t="s">
        <v>93</v>
      </c>
      <c r="P1615" t="s">
        <v>887</v>
      </c>
      <c r="Q1615" t="s">
        <v>95</v>
      </c>
      <c r="Z1615" t="s">
        <v>1754</v>
      </c>
      <c r="AB1615" t="s">
        <v>97</v>
      </c>
      <c r="AC1615" t="s">
        <v>1754</v>
      </c>
      <c r="AD1615" t="s">
        <v>802</v>
      </c>
      <c r="AE1615" t="s">
        <v>7766</v>
      </c>
      <c r="AI1615" t="s">
        <v>9212</v>
      </c>
      <c r="AJ1615" t="s">
        <v>9212</v>
      </c>
      <c r="AK1615" t="s">
        <v>9212</v>
      </c>
      <c r="AN1615" t="s">
        <v>1485</v>
      </c>
      <c r="AO1615" t="s">
        <v>1486</v>
      </c>
      <c r="AV1615" t="s">
        <v>9213</v>
      </c>
      <c r="AX1615">
        <v>64</v>
      </c>
      <c r="AY1615" t="s">
        <v>9214</v>
      </c>
      <c r="AZ1615" t="s">
        <v>9215</v>
      </c>
      <c r="BA1615" t="s">
        <v>313</v>
      </c>
      <c r="BB1615" t="s">
        <v>480</v>
      </c>
      <c r="BG1615" t="s">
        <v>315</v>
      </c>
      <c r="BJ1615" t="s">
        <v>316</v>
      </c>
      <c r="BM1615" t="s">
        <v>317</v>
      </c>
      <c r="BN1615" t="s">
        <v>318</v>
      </c>
      <c r="BO1615" t="s">
        <v>110</v>
      </c>
      <c r="BP1615" t="s">
        <v>111</v>
      </c>
      <c r="BQ1615" t="s">
        <v>112</v>
      </c>
      <c r="BR1615" t="s">
        <v>319</v>
      </c>
      <c r="BS1615" t="s">
        <v>320</v>
      </c>
      <c r="BT1615" t="s">
        <v>481</v>
      </c>
      <c r="BU1615" t="s">
        <v>116</v>
      </c>
      <c r="BV1615" t="s">
        <v>475</v>
      </c>
      <c r="CF1615">
        <v>6</v>
      </c>
      <c r="CG1615">
        <v>3</v>
      </c>
      <c r="CH1615" t="s">
        <v>4763</v>
      </c>
    </row>
    <row r="1616" spans="1:86" x14ac:dyDescent="0.25">
      <c r="A1616">
        <v>1613</v>
      </c>
      <c r="B1616" t="s">
        <v>86</v>
      </c>
      <c r="C1616" t="s">
        <v>87</v>
      </c>
      <c r="D1616" t="s">
        <v>9216</v>
      </c>
      <c r="E1616" t="s">
        <v>1476</v>
      </c>
      <c r="F1616" t="s">
        <v>1087</v>
      </c>
      <c r="H1616" t="s">
        <v>1088</v>
      </c>
      <c r="I1616" t="s">
        <v>1089</v>
      </c>
      <c r="J1616" t="s">
        <v>93</v>
      </c>
      <c r="P1616" t="s">
        <v>887</v>
      </c>
      <c r="Q1616" t="s">
        <v>95</v>
      </c>
      <c r="Z1616" t="s">
        <v>1754</v>
      </c>
      <c r="AB1616" t="s">
        <v>97</v>
      </c>
      <c r="AC1616" t="s">
        <v>1754</v>
      </c>
      <c r="AD1616" t="s">
        <v>802</v>
      </c>
      <c r="AE1616" t="s">
        <v>7766</v>
      </c>
      <c r="AI1616" t="s">
        <v>9212</v>
      </c>
      <c r="AJ1616" t="s">
        <v>9212</v>
      </c>
      <c r="AK1616" t="s">
        <v>9212</v>
      </c>
      <c r="AN1616" t="s">
        <v>1485</v>
      </c>
      <c r="AO1616" t="s">
        <v>1486</v>
      </c>
      <c r="AV1616" t="s">
        <v>9213</v>
      </c>
      <c r="AX1616">
        <v>64</v>
      </c>
      <c r="AY1616" t="s">
        <v>9214</v>
      </c>
      <c r="AZ1616" t="s">
        <v>9215</v>
      </c>
      <c r="BA1616" t="s">
        <v>313</v>
      </c>
      <c r="BB1616" t="s">
        <v>480</v>
      </c>
      <c r="BG1616" t="s">
        <v>315</v>
      </c>
      <c r="BJ1616" t="s">
        <v>316</v>
      </c>
      <c r="BM1616" t="s">
        <v>317</v>
      </c>
      <c r="BN1616" t="s">
        <v>318</v>
      </c>
      <c r="BO1616" t="s">
        <v>110</v>
      </c>
      <c r="BP1616" t="s">
        <v>111</v>
      </c>
      <c r="BQ1616" t="s">
        <v>112</v>
      </c>
      <c r="BR1616" t="s">
        <v>319</v>
      </c>
      <c r="BS1616" t="s">
        <v>320</v>
      </c>
      <c r="BT1616" t="s">
        <v>481</v>
      </c>
      <c r="BU1616" t="s">
        <v>116</v>
      </c>
      <c r="BV1616" t="s">
        <v>475</v>
      </c>
      <c r="CF1616">
        <v>6</v>
      </c>
      <c r="CG1616">
        <v>3</v>
      </c>
      <c r="CH1616" t="s">
        <v>4763</v>
      </c>
    </row>
    <row r="1617" spans="1:86" x14ac:dyDescent="0.25">
      <c r="A1617">
        <v>1614</v>
      </c>
      <c r="B1617" t="s">
        <v>86</v>
      </c>
      <c r="C1617" t="s">
        <v>87</v>
      </c>
      <c r="D1617" t="s">
        <v>9217</v>
      </c>
      <c r="E1617" t="s">
        <v>1476</v>
      </c>
      <c r="F1617" t="s">
        <v>1087</v>
      </c>
      <c r="H1617" t="s">
        <v>1088</v>
      </c>
      <c r="I1617" t="s">
        <v>1089</v>
      </c>
      <c r="J1617" t="s">
        <v>93</v>
      </c>
      <c r="P1617" t="s">
        <v>887</v>
      </c>
      <c r="Q1617" t="s">
        <v>95</v>
      </c>
      <c r="Z1617" t="s">
        <v>9218</v>
      </c>
      <c r="AB1617" t="s">
        <v>97</v>
      </c>
      <c r="AC1617" t="s">
        <v>9218</v>
      </c>
      <c r="AD1617" t="s">
        <v>1632</v>
      </c>
      <c r="AE1617" t="s">
        <v>9219</v>
      </c>
      <c r="AI1617" t="s">
        <v>9220</v>
      </c>
      <c r="AJ1617" t="s">
        <v>9220</v>
      </c>
      <c r="AK1617" t="s">
        <v>9220</v>
      </c>
      <c r="AN1617" t="s">
        <v>1485</v>
      </c>
      <c r="AO1617" t="s">
        <v>1486</v>
      </c>
      <c r="AV1617" t="s">
        <v>9221</v>
      </c>
      <c r="AX1617">
        <v>51</v>
      </c>
      <c r="AY1617" t="s">
        <v>5421</v>
      </c>
      <c r="AZ1617" t="s">
        <v>5422</v>
      </c>
      <c r="BA1617" t="s">
        <v>2266</v>
      </c>
      <c r="BB1617" t="s">
        <v>2440</v>
      </c>
      <c r="BC1617" t="s">
        <v>5423</v>
      </c>
      <c r="BF1617" t="s">
        <v>1783</v>
      </c>
      <c r="BO1617" t="s">
        <v>110</v>
      </c>
      <c r="BP1617" t="s">
        <v>111</v>
      </c>
      <c r="BQ1617" t="s">
        <v>112</v>
      </c>
      <c r="BR1617" t="s">
        <v>239</v>
      </c>
      <c r="BS1617" t="s">
        <v>2910</v>
      </c>
      <c r="BT1617" t="s">
        <v>1506</v>
      </c>
      <c r="BU1617" t="s">
        <v>116</v>
      </c>
      <c r="BV1617" t="s">
        <v>475</v>
      </c>
      <c r="CF1617">
        <v>6</v>
      </c>
      <c r="CG1617">
        <v>1</v>
      </c>
      <c r="CH1617" t="s">
        <v>4763</v>
      </c>
    </row>
    <row r="1618" spans="1:86" x14ac:dyDescent="0.25">
      <c r="A1618">
        <v>1615</v>
      </c>
      <c r="B1618" t="s">
        <v>86</v>
      </c>
      <c r="C1618" t="s">
        <v>87</v>
      </c>
      <c r="D1618" t="s">
        <v>9222</v>
      </c>
      <c r="E1618" t="s">
        <v>1476</v>
      </c>
      <c r="F1618" t="s">
        <v>1087</v>
      </c>
      <c r="H1618" t="s">
        <v>1088</v>
      </c>
      <c r="I1618" t="s">
        <v>1089</v>
      </c>
      <c r="J1618" t="s">
        <v>93</v>
      </c>
      <c r="P1618" t="s">
        <v>887</v>
      </c>
      <c r="Q1618" t="s">
        <v>95</v>
      </c>
      <c r="Z1618" t="s">
        <v>9223</v>
      </c>
      <c r="AB1618" t="s">
        <v>97</v>
      </c>
      <c r="AC1618" t="s">
        <v>9223</v>
      </c>
      <c r="AD1618" t="s">
        <v>5174</v>
      </c>
      <c r="AE1618" t="s">
        <v>9224</v>
      </c>
      <c r="AI1618" t="s">
        <v>1035</v>
      </c>
      <c r="AJ1618" t="s">
        <v>1035</v>
      </c>
      <c r="AK1618" t="s">
        <v>1035</v>
      </c>
      <c r="AN1618" t="s">
        <v>1485</v>
      </c>
      <c r="AO1618" t="s">
        <v>1486</v>
      </c>
      <c r="AV1618" t="s">
        <v>9225</v>
      </c>
      <c r="AX1618">
        <v>63</v>
      </c>
      <c r="AY1618" t="s">
        <v>9226</v>
      </c>
      <c r="AZ1618" t="s">
        <v>9227</v>
      </c>
      <c r="BA1618" t="s">
        <v>8561</v>
      </c>
      <c r="BB1618" t="s">
        <v>9228</v>
      </c>
      <c r="BC1618" t="s">
        <v>5586</v>
      </c>
      <c r="BJ1618" t="s">
        <v>1526</v>
      </c>
      <c r="BM1618" t="s">
        <v>8564</v>
      </c>
      <c r="BN1618" t="s">
        <v>8565</v>
      </c>
      <c r="BO1618" t="s">
        <v>110</v>
      </c>
      <c r="BP1618" t="s">
        <v>111</v>
      </c>
      <c r="BQ1618" t="s">
        <v>112</v>
      </c>
      <c r="BR1618" t="s">
        <v>1794</v>
      </c>
      <c r="BS1618" t="s">
        <v>5828</v>
      </c>
      <c r="BT1618" t="s">
        <v>254</v>
      </c>
      <c r="BU1618" t="s">
        <v>116</v>
      </c>
      <c r="BV1618" t="s">
        <v>475</v>
      </c>
      <c r="CF1618">
        <v>4</v>
      </c>
      <c r="CG1618">
        <v>1</v>
      </c>
      <c r="CH1618" t="s">
        <v>4763</v>
      </c>
    </row>
    <row r="1619" spans="1:86" x14ac:dyDescent="0.25">
      <c r="A1619">
        <v>1616</v>
      </c>
      <c r="B1619" t="s">
        <v>86</v>
      </c>
      <c r="C1619" t="s">
        <v>87</v>
      </c>
      <c r="D1619" t="s">
        <v>9229</v>
      </c>
      <c r="E1619" t="s">
        <v>1476</v>
      </c>
      <c r="F1619" t="s">
        <v>1087</v>
      </c>
      <c r="H1619" t="s">
        <v>1088</v>
      </c>
      <c r="I1619" t="s">
        <v>1089</v>
      </c>
      <c r="J1619" t="s">
        <v>93</v>
      </c>
      <c r="P1619" t="s">
        <v>887</v>
      </c>
      <c r="Q1619" t="s">
        <v>95</v>
      </c>
      <c r="Z1619" t="s">
        <v>1851</v>
      </c>
      <c r="AB1619" t="s">
        <v>97</v>
      </c>
      <c r="AC1619" t="s">
        <v>1851</v>
      </c>
      <c r="AD1619" t="s">
        <v>412</v>
      </c>
      <c r="AE1619" t="s">
        <v>9230</v>
      </c>
      <c r="AI1619" t="s">
        <v>9231</v>
      </c>
      <c r="AJ1619" t="s">
        <v>9231</v>
      </c>
      <c r="AK1619" t="s">
        <v>9231</v>
      </c>
      <c r="AN1619" t="s">
        <v>1485</v>
      </c>
      <c r="AO1619" t="s">
        <v>1486</v>
      </c>
      <c r="AV1619" t="s">
        <v>9232</v>
      </c>
      <c r="AX1619">
        <v>37</v>
      </c>
      <c r="AY1619" t="s">
        <v>9233</v>
      </c>
      <c r="AZ1619" t="s">
        <v>9234</v>
      </c>
      <c r="BA1619" t="s">
        <v>1144</v>
      </c>
      <c r="BB1619" t="s">
        <v>1145</v>
      </c>
      <c r="BC1619" t="s">
        <v>9235</v>
      </c>
      <c r="BM1619" t="s">
        <v>1005</v>
      </c>
      <c r="BN1619" t="s">
        <v>1004</v>
      </c>
      <c r="BO1619" t="s">
        <v>110</v>
      </c>
      <c r="BP1619" t="s">
        <v>111</v>
      </c>
      <c r="BQ1619" t="s">
        <v>112</v>
      </c>
      <c r="BR1619" t="s">
        <v>1149</v>
      </c>
      <c r="BS1619" t="s">
        <v>1958</v>
      </c>
      <c r="BT1619" t="s">
        <v>983</v>
      </c>
      <c r="BU1619" t="s">
        <v>116</v>
      </c>
      <c r="BV1619" t="s">
        <v>475</v>
      </c>
      <c r="CF1619">
        <v>4</v>
      </c>
      <c r="CG1619">
        <v>1</v>
      </c>
      <c r="CH1619" t="s">
        <v>4763</v>
      </c>
    </row>
    <row r="1620" spans="1:86" x14ac:dyDescent="0.25">
      <c r="A1620">
        <v>1617</v>
      </c>
      <c r="B1620" t="s">
        <v>86</v>
      </c>
      <c r="C1620" t="s">
        <v>87</v>
      </c>
      <c r="D1620" t="s">
        <v>9236</v>
      </c>
      <c r="E1620" t="s">
        <v>1476</v>
      </c>
      <c r="F1620" t="s">
        <v>1087</v>
      </c>
      <c r="H1620" t="s">
        <v>1088</v>
      </c>
      <c r="I1620" t="s">
        <v>1089</v>
      </c>
      <c r="J1620" t="s">
        <v>93</v>
      </c>
      <c r="P1620" t="s">
        <v>887</v>
      </c>
      <c r="Q1620" t="s">
        <v>95</v>
      </c>
      <c r="Z1620" t="s">
        <v>1533</v>
      </c>
      <c r="AB1620" t="s">
        <v>97</v>
      </c>
      <c r="AC1620" t="s">
        <v>1533</v>
      </c>
      <c r="AD1620" t="s">
        <v>2269</v>
      </c>
      <c r="AE1620" t="s">
        <v>9237</v>
      </c>
      <c r="AI1620" t="s">
        <v>9238</v>
      </c>
      <c r="AJ1620" t="s">
        <v>9238</v>
      </c>
      <c r="AK1620" t="s">
        <v>9238</v>
      </c>
      <c r="AN1620" t="s">
        <v>1485</v>
      </c>
      <c r="AO1620" t="s">
        <v>1486</v>
      </c>
      <c r="AV1620" t="s">
        <v>9239</v>
      </c>
      <c r="AX1620">
        <v>55</v>
      </c>
      <c r="AY1620" t="s">
        <v>9240</v>
      </c>
      <c r="AZ1620" t="s">
        <v>9241</v>
      </c>
      <c r="BA1620" t="s">
        <v>1954</v>
      </c>
      <c r="BB1620" t="s">
        <v>2160</v>
      </c>
      <c r="BC1620" t="s">
        <v>9242</v>
      </c>
      <c r="BJ1620" t="s">
        <v>1957</v>
      </c>
      <c r="BM1620" t="s">
        <v>1005</v>
      </c>
      <c r="BN1620" t="s">
        <v>1004</v>
      </c>
      <c r="BO1620" t="s">
        <v>110</v>
      </c>
      <c r="BP1620" t="s">
        <v>111</v>
      </c>
      <c r="BQ1620" t="s">
        <v>112</v>
      </c>
      <c r="BR1620" t="s">
        <v>1149</v>
      </c>
      <c r="BS1620" t="s">
        <v>1958</v>
      </c>
      <c r="BT1620" t="s">
        <v>254</v>
      </c>
      <c r="BU1620" t="s">
        <v>116</v>
      </c>
      <c r="CF1620">
        <v>6</v>
      </c>
      <c r="CG1620">
        <v>1</v>
      </c>
      <c r="CH1620" t="s">
        <v>4763</v>
      </c>
    </row>
    <row r="1621" spans="1:86" x14ac:dyDescent="0.25">
      <c r="A1621">
        <v>1618</v>
      </c>
      <c r="B1621" t="s">
        <v>86</v>
      </c>
      <c r="C1621" t="s">
        <v>87</v>
      </c>
      <c r="D1621" t="s">
        <v>9243</v>
      </c>
      <c r="E1621" t="s">
        <v>1476</v>
      </c>
      <c r="F1621" t="s">
        <v>1087</v>
      </c>
      <c r="H1621" t="s">
        <v>1088</v>
      </c>
      <c r="I1621" t="s">
        <v>1089</v>
      </c>
      <c r="J1621" t="s">
        <v>489</v>
      </c>
      <c r="P1621" t="s">
        <v>887</v>
      </c>
      <c r="Q1621" t="s">
        <v>95</v>
      </c>
      <c r="Z1621" t="s">
        <v>1675</v>
      </c>
      <c r="AB1621" t="s">
        <v>97</v>
      </c>
      <c r="AC1621" t="s">
        <v>1675</v>
      </c>
      <c r="AD1621" t="s">
        <v>4780</v>
      </c>
      <c r="AE1621" t="s">
        <v>9244</v>
      </c>
      <c r="AI1621" t="s">
        <v>9245</v>
      </c>
      <c r="AJ1621" t="s">
        <v>9245</v>
      </c>
      <c r="AK1621" t="s">
        <v>9245</v>
      </c>
      <c r="AN1621" t="s">
        <v>1485</v>
      </c>
      <c r="AO1621" t="s">
        <v>1486</v>
      </c>
      <c r="AV1621" t="s">
        <v>9246</v>
      </c>
      <c r="AX1621">
        <v>133</v>
      </c>
      <c r="AY1621" t="s">
        <v>9247</v>
      </c>
      <c r="AZ1621" t="s">
        <v>9248</v>
      </c>
      <c r="BA1621" t="s">
        <v>1454</v>
      </c>
      <c r="BB1621" t="s">
        <v>2865</v>
      </c>
      <c r="BC1621" t="s">
        <v>9249</v>
      </c>
      <c r="BO1621" t="s">
        <v>110</v>
      </c>
      <c r="BP1621" t="s">
        <v>111</v>
      </c>
      <c r="BQ1621" t="s">
        <v>112</v>
      </c>
      <c r="BR1621" t="s">
        <v>1457</v>
      </c>
      <c r="BS1621" t="s">
        <v>2867</v>
      </c>
      <c r="BT1621" t="s">
        <v>136</v>
      </c>
      <c r="BU1621" t="s">
        <v>116</v>
      </c>
      <c r="BV1621" t="s">
        <v>137</v>
      </c>
      <c r="CF1621">
        <v>6</v>
      </c>
      <c r="CG1621">
        <v>1</v>
      </c>
      <c r="CH1621" t="s">
        <v>4763</v>
      </c>
    </row>
    <row r="1622" spans="1:86" x14ac:dyDescent="0.25">
      <c r="A1622">
        <v>1619</v>
      </c>
      <c r="B1622" t="s">
        <v>86</v>
      </c>
      <c r="C1622" t="s">
        <v>87</v>
      </c>
      <c r="D1622" t="s">
        <v>9250</v>
      </c>
      <c r="E1622" t="s">
        <v>1476</v>
      </c>
      <c r="F1622" t="s">
        <v>1087</v>
      </c>
      <c r="H1622" t="s">
        <v>1088</v>
      </c>
      <c r="I1622" t="s">
        <v>1089</v>
      </c>
      <c r="J1622" t="s">
        <v>93</v>
      </c>
      <c r="P1622" t="s">
        <v>887</v>
      </c>
      <c r="Q1622" t="s">
        <v>95</v>
      </c>
      <c r="Z1622" t="s">
        <v>1675</v>
      </c>
      <c r="AB1622" t="s">
        <v>97</v>
      </c>
      <c r="AC1622" t="s">
        <v>1675</v>
      </c>
      <c r="AD1622" t="s">
        <v>4871</v>
      </c>
      <c r="AE1622" t="s">
        <v>9251</v>
      </c>
      <c r="AI1622" t="s">
        <v>9252</v>
      </c>
      <c r="AJ1622" t="s">
        <v>9252</v>
      </c>
      <c r="AK1622" t="s">
        <v>9252</v>
      </c>
      <c r="AN1622" t="s">
        <v>1485</v>
      </c>
      <c r="AO1622" t="s">
        <v>1486</v>
      </c>
      <c r="AV1622" t="s">
        <v>9253</v>
      </c>
      <c r="AX1622">
        <v>52</v>
      </c>
      <c r="AY1622" t="s">
        <v>9254</v>
      </c>
      <c r="AZ1622" t="s">
        <v>9255</v>
      </c>
      <c r="BA1622" t="s">
        <v>2266</v>
      </c>
      <c r="BB1622" t="s">
        <v>2440</v>
      </c>
      <c r="BF1622" t="s">
        <v>1783</v>
      </c>
      <c r="BO1622" t="s">
        <v>110</v>
      </c>
      <c r="BP1622" t="s">
        <v>111</v>
      </c>
      <c r="BQ1622" t="s">
        <v>112</v>
      </c>
      <c r="BR1622" t="s">
        <v>239</v>
      </c>
      <c r="BS1622" t="s">
        <v>2910</v>
      </c>
      <c r="BT1622" t="s">
        <v>625</v>
      </c>
      <c r="BU1622" t="s">
        <v>116</v>
      </c>
      <c r="BV1622" t="s">
        <v>475</v>
      </c>
      <c r="CF1622">
        <v>5</v>
      </c>
      <c r="CG1622">
        <v>3</v>
      </c>
      <c r="CH1622" t="s">
        <v>4763</v>
      </c>
    </row>
    <row r="1623" spans="1:86" x14ac:dyDescent="0.25">
      <c r="A1623">
        <v>1620</v>
      </c>
      <c r="B1623" t="s">
        <v>86</v>
      </c>
      <c r="C1623" t="s">
        <v>87</v>
      </c>
      <c r="D1623" t="s">
        <v>9256</v>
      </c>
      <c r="E1623" t="s">
        <v>1476</v>
      </c>
      <c r="F1623" t="s">
        <v>1087</v>
      </c>
      <c r="H1623" t="s">
        <v>1088</v>
      </c>
      <c r="I1623" t="s">
        <v>1089</v>
      </c>
      <c r="J1623" t="s">
        <v>93</v>
      </c>
      <c r="P1623" t="s">
        <v>887</v>
      </c>
      <c r="Q1623" t="s">
        <v>95</v>
      </c>
      <c r="Z1623" t="s">
        <v>1675</v>
      </c>
      <c r="AB1623" t="s">
        <v>97</v>
      </c>
      <c r="AC1623" t="s">
        <v>1675</v>
      </c>
      <c r="AD1623" t="s">
        <v>4871</v>
      </c>
      <c r="AE1623" t="s">
        <v>9251</v>
      </c>
      <c r="AI1623" t="s">
        <v>9252</v>
      </c>
      <c r="AJ1623" t="s">
        <v>9252</v>
      </c>
      <c r="AK1623" t="s">
        <v>9252</v>
      </c>
      <c r="AN1623" t="s">
        <v>1485</v>
      </c>
      <c r="AO1623" t="s">
        <v>1486</v>
      </c>
      <c r="AV1623" t="s">
        <v>9253</v>
      </c>
      <c r="AX1623">
        <v>52</v>
      </c>
      <c r="AY1623" t="s">
        <v>9254</v>
      </c>
      <c r="AZ1623" t="s">
        <v>9255</v>
      </c>
      <c r="BA1623" t="s">
        <v>2266</v>
      </c>
      <c r="BB1623" t="s">
        <v>2440</v>
      </c>
      <c r="BF1623" t="s">
        <v>1783</v>
      </c>
      <c r="BO1623" t="s">
        <v>110</v>
      </c>
      <c r="BP1623" t="s">
        <v>111</v>
      </c>
      <c r="BQ1623" t="s">
        <v>112</v>
      </c>
      <c r="BR1623" t="s">
        <v>239</v>
      </c>
      <c r="BS1623" t="s">
        <v>2910</v>
      </c>
      <c r="BT1623" t="s">
        <v>625</v>
      </c>
      <c r="BU1623" t="s">
        <v>116</v>
      </c>
      <c r="BV1623" t="s">
        <v>475</v>
      </c>
      <c r="CF1623">
        <v>5</v>
      </c>
      <c r="CG1623">
        <v>3</v>
      </c>
      <c r="CH1623" t="s">
        <v>4763</v>
      </c>
    </row>
    <row r="1624" spans="1:86" x14ac:dyDescent="0.25">
      <c r="A1624">
        <v>1621</v>
      </c>
      <c r="B1624" t="s">
        <v>86</v>
      </c>
      <c r="C1624" t="s">
        <v>87</v>
      </c>
      <c r="D1624" t="s">
        <v>9257</v>
      </c>
      <c r="E1624" t="s">
        <v>1476</v>
      </c>
      <c r="F1624" t="s">
        <v>1087</v>
      </c>
      <c r="H1624" t="s">
        <v>1088</v>
      </c>
      <c r="I1624" t="s">
        <v>1089</v>
      </c>
      <c r="J1624" t="s">
        <v>93</v>
      </c>
      <c r="P1624" t="s">
        <v>887</v>
      </c>
      <c r="Q1624" t="s">
        <v>95</v>
      </c>
      <c r="Z1624" t="s">
        <v>1675</v>
      </c>
      <c r="AB1624" t="s">
        <v>97</v>
      </c>
      <c r="AC1624" t="s">
        <v>1675</v>
      </c>
      <c r="AD1624" t="s">
        <v>4871</v>
      </c>
      <c r="AE1624" t="s">
        <v>9251</v>
      </c>
      <c r="AI1624" t="s">
        <v>9252</v>
      </c>
      <c r="AJ1624" t="s">
        <v>9252</v>
      </c>
      <c r="AK1624" t="s">
        <v>9252</v>
      </c>
      <c r="AN1624" t="s">
        <v>1485</v>
      </c>
      <c r="AO1624" t="s">
        <v>1486</v>
      </c>
      <c r="AV1624" t="s">
        <v>9253</v>
      </c>
      <c r="AX1624">
        <v>52</v>
      </c>
      <c r="AY1624" t="s">
        <v>9254</v>
      </c>
      <c r="AZ1624" t="s">
        <v>9255</v>
      </c>
      <c r="BA1624" t="s">
        <v>2266</v>
      </c>
      <c r="BB1624" t="s">
        <v>2440</v>
      </c>
      <c r="BF1624" t="s">
        <v>1783</v>
      </c>
      <c r="BO1624" t="s">
        <v>110</v>
      </c>
      <c r="BP1624" t="s">
        <v>111</v>
      </c>
      <c r="BQ1624" t="s">
        <v>112</v>
      </c>
      <c r="BR1624" t="s">
        <v>239</v>
      </c>
      <c r="BS1624" t="s">
        <v>2910</v>
      </c>
      <c r="BT1624" t="s">
        <v>625</v>
      </c>
      <c r="BU1624" t="s">
        <v>116</v>
      </c>
      <c r="BV1624" t="s">
        <v>475</v>
      </c>
      <c r="CF1624">
        <v>5</v>
      </c>
      <c r="CG1624">
        <v>3</v>
      </c>
      <c r="CH1624" t="s">
        <v>4763</v>
      </c>
    </row>
    <row r="1625" spans="1:86" x14ac:dyDescent="0.25">
      <c r="A1625">
        <v>1622</v>
      </c>
      <c r="B1625" t="s">
        <v>86</v>
      </c>
      <c r="C1625" t="s">
        <v>87</v>
      </c>
      <c r="D1625" t="s">
        <v>9258</v>
      </c>
      <c r="E1625" t="s">
        <v>1476</v>
      </c>
      <c r="F1625" t="s">
        <v>1087</v>
      </c>
      <c r="H1625" t="s">
        <v>1088</v>
      </c>
      <c r="I1625" t="s">
        <v>1089</v>
      </c>
      <c r="J1625" t="s">
        <v>93</v>
      </c>
      <c r="P1625" t="s">
        <v>887</v>
      </c>
      <c r="Q1625" t="s">
        <v>95</v>
      </c>
      <c r="Z1625" t="s">
        <v>1675</v>
      </c>
      <c r="AB1625" t="s">
        <v>97</v>
      </c>
      <c r="AC1625" t="s">
        <v>1675</v>
      </c>
      <c r="AD1625" t="s">
        <v>7686</v>
      </c>
      <c r="AE1625" t="s">
        <v>9259</v>
      </c>
      <c r="AI1625" t="s">
        <v>6737</v>
      </c>
      <c r="AJ1625" t="s">
        <v>6737</v>
      </c>
      <c r="AK1625" t="s">
        <v>6737</v>
      </c>
      <c r="AN1625" t="s">
        <v>1485</v>
      </c>
      <c r="AO1625" t="s">
        <v>1486</v>
      </c>
      <c r="AV1625" t="s">
        <v>9260</v>
      </c>
      <c r="AX1625">
        <v>40</v>
      </c>
      <c r="AY1625" t="s">
        <v>6793</v>
      </c>
      <c r="AZ1625" t="s">
        <v>6794</v>
      </c>
      <c r="BA1625" t="s">
        <v>1084</v>
      </c>
      <c r="BB1625" t="s">
        <v>1504</v>
      </c>
      <c r="BK1625" t="s">
        <v>6651</v>
      </c>
      <c r="BO1625" t="s">
        <v>110</v>
      </c>
      <c r="BP1625" t="s">
        <v>111</v>
      </c>
      <c r="BQ1625" t="s">
        <v>112</v>
      </c>
      <c r="BR1625" t="s">
        <v>900</v>
      </c>
      <c r="BS1625" t="s">
        <v>900</v>
      </c>
      <c r="BT1625" t="s">
        <v>1506</v>
      </c>
      <c r="BU1625" t="s">
        <v>116</v>
      </c>
      <c r="BV1625" t="s">
        <v>2568</v>
      </c>
      <c r="CF1625">
        <v>4</v>
      </c>
      <c r="CG1625">
        <v>3</v>
      </c>
      <c r="CH1625" t="s">
        <v>4763</v>
      </c>
    </row>
    <row r="1626" spans="1:86" x14ac:dyDescent="0.25">
      <c r="A1626">
        <v>1623</v>
      </c>
      <c r="B1626" t="s">
        <v>86</v>
      </c>
      <c r="C1626" t="s">
        <v>87</v>
      </c>
      <c r="D1626" t="s">
        <v>9261</v>
      </c>
      <c r="E1626" t="s">
        <v>1476</v>
      </c>
      <c r="F1626" t="s">
        <v>1087</v>
      </c>
      <c r="H1626" t="s">
        <v>1088</v>
      </c>
      <c r="I1626" t="s">
        <v>1089</v>
      </c>
      <c r="J1626" t="s">
        <v>93</v>
      </c>
      <c r="P1626" t="s">
        <v>887</v>
      </c>
      <c r="Q1626" t="s">
        <v>95</v>
      </c>
      <c r="Z1626" t="s">
        <v>6645</v>
      </c>
      <c r="AB1626" t="s">
        <v>97</v>
      </c>
      <c r="AC1626" t="s">
        <v>6645</v>
      </c>
      <c r="AD1626" t="s">
        <v>4755</v>
      </c>
      <c r="AE1626" t="s">
        <v>9262</v>
      </c>
      <c r="AI1626" t="s">
        <v>9026</v>
      </c>
      <c r="AJ1626" t="s">
        <v>9026</v>
      </c>
      <c r="AK1626" t="s">
        <v>9026</v>
      </c>
      <c r="AN1626" t="s">
        <v>1485</v>
      </c>
      <c r="AO1626" t="s">
        <v>1486</v>
      </c>
      <c r="AV1626" t="s">
        <v>6648</v>
      </c>
      <c r="AX1626">
        <v>40</v>
      </c>
      <c r="AY1626" t="s">
        <v>6793</v>
      </c>
      <c r="AZ1626" t="s">
        <v>6794</v>
      </c>
      <c r="BA1626" t="s">
        <v>1084</v>
      </c>
      <c r="BB1626" t="s">
        <v>1504</v>
      </c>
      <c r="BK1626" t="s">
        <v>6651</v>
      </c>
      <c r="BO1626" t="s">
        <v>110</v>
      </c>
      <c r="BP1626" t="s">
        <v>111</v>
      </c>
      <c r="BQ1626" t="s">
        <v>112</v>
      </c>
      <c r="BR1626" t="s">
        <v>900</v>
      </c>
      <c r="BS1626" t="s">
        <v>900</v>
      </c>
      <c r="BT1626" t="s">
        <v>1506</v>
      </c>
      <c r="BU1626" t="s">
        <v>116</v>
      </c>
      <c r="BV1626" t="s">
        <v>2568</v>
      </c>
      <c r="CF1626">
        <v>4</v>
      </c>
      <c r="CG1626">
        <v>3</v>
      </c>
      <c r="CH1626" t="s">
        <v>4763</v>
      </c>
    </row>
    <row r="1627" spans="1:86" x14ac:dyDescent="0.25">
      <c r="A1627">
        <v>1624</v>
      </c>
      <c r="B1627" t="s">
        <v>86</v>
      </c>
      <c r="C1627" t="s">
        <v>87</v>
      </c>
      <c r="D1627" t="s">
        <v>9263</v>
      </c>
      <c r="E1627" t="s">
        <v>1476</v>
      </c>
      <c r="F1627" t="s">
        <v>1087</v>
      </c>
      <c r="H1627" t="s">
        <v>1088</v>
      </c>
      <c r="I1627" t="s">
        <v>1089</v>
      </c>
      <c r="J1627" t="s">
        <v>93</v>
      </c>
      <c r="P1627" t="s">
        <v>887</v>
      </c>
      <c r="Q1627" t="s">
        <v>95</v>
      </c>
      <c r="Z1627" t="s">
        <v>1482</v>
      </c>
      <c r="AB1627" t="s">
        <v>97</v>
      </c>
      <c r="AC1627" t="s">
        <v>489</v>
      </c>
      <c r="AD1627" t="s">
        <v>7686</v>
      </c>
      <c r="AE1627" t="s">
        <v>9264</v>
      </c>
      <c r="AI1627" t="s">
        <v>555</v>
      </c>
      <c r="AJ1627" t="s">
        <v>555</v>
      </c>
      <c r="AK1627" t="s">
        <v>555</v>
      </c>
      <c r="AN1627" t="s">
        <v>1485</v>
      </c>
      <c r="AO1627" t="s">
        <v>1486</v>
      </c>
      <c r="AV1627" t="s">
        <v>9265</v>
      </c>
      <c r="AX1627">
        <v>117</v>
      </c>
      <c r="AY1627" t="s">
        <v>9266</v>
      </c>
      <c r="AZ1627" t="s">
        <v>9267</v>
      </c>
      <c r="BA1627" t="s">
        <v>952</v>
      </c>
      <c r="BB1627" t="s">
        <v>953</v>
      </c>
      <c r="BO1627" t="s">
        <v>110</v>
      </c>
      <c r="BP1627" t="s">
        <v>111</v>
      </c>
      <c r="BQ1627" t="s">
        <v>112</v>
      </c>
      <c r="BR1627" t="s">
        <v>392</v>
      </c>
      <c r="BS1627" t="s">
        <v>949</v>
      </c>
      <c r="BT1627" t="s">
        <v>207</v>
      </c>
      <c r="BU1627" t="s">
        <v>116</v>
      </c>
      <c r="BV1627" t="s">
        <v>137</v>
      </c>
      <c r="CF1627">
        <v>6</v>
      </c>
      <c r="CG1627">
        <v>3</v>
      </c>
      <c r="CH1627" t="s">
        <v>4763</v>
      </c>
    </row>
    <row r="1628" spans="1:86" x14ac:dyDescent="0.25">
      <c r="A1628">
        <v>1625</v>
      </c>
      <c r="B1628" t="s">
        <v>86</v>
      </c>
      <c r="C1628" t="s">
        <v>87</v>
      </c>
      <c r="D1628" t="s">
        <v>9268</v>
      </c>
      <c r="E1628" t="s">
        <v>1476</v>
      </c>
      <c r="F1628" t="s">
        <v>1087</v>
      </c>
      <c r="H1628" t="s">
        <v>1088</v>
      </c>
      <c r="I1628" t="s">
        <v>1089</v>
      </c>
      <c r="J1628" t="s">
        <v>93</v>
      </c>
      <c r="P1628" t="s">
        <v>887</v>
      </c>
      <c r="Q1628" t="s">
        <v>95</v>
      </c>
      <c r="Z1628" t="s">
        <v>2950</v>
      </c>
      <c r="AB1628" t="s">
        <v>97</v>
      </c>
      <c r="AC1628" t="s">
        <v>2950</v>
      </c>
      <c r="AD1628" t="s">
        <v>4947</v>
      </c>
      <c r="AE1628" t="s">
        <v>9269</v>
      </c>
      <c r="AI1628" t="s">
        <v>489</v>
      </c>
      <c r="AJ1628" t="s">
        <v>489</v>
      </c>
      <c r="AK1628" t="s">
        <v>489</v>
      </c>
      <c r="AN1628" t="s">
        <v>1485</v>
      </c>
      <c r="AO1628" t="s">
        <v>1486</v>
      </c>
      <c r="AV1628" t="s">
        <v>9270</v>
      </c>
      <c r="AX1628">
        <v>43</v>
      </c>
      <c r="AY1628" t="s">
        <v>9271</v>
      </c>
      <c r="AZ1628" t="s">
        <v>9272</v>
      </c>
      <c r="BA1628" t="s">
        <v>2065</v>
      </c>
      <c r="BB1628" t="s">
        <v>2066</v>
      </c>
      <c r="BC1628" t="s">
        <v>9273</v>
      </c>
      <c r="BO1628" t="s">
        <v>110</v>
      </c>
      <c r="BP1628" t="s">
        <v>111</v>
      </c>
      <c r="BQ1628" t="s">
        <v>112</v>
      </c>
      <c r="BR1628" t="s">
        <v>900</v>
      </c>
      <c r="BS1628" t="s">
        <v>900</v>
      </c>
      <c r="BT1628" t="s">
        <v>1506</v>
      </c>
      <c r="BU1628" t="s">
        <v>116</v>
      </c>
      <c r="BV1628" t="s">
        <v>137</v>
      </c>
      <c r="CF1628">
        <v>4</v>
      </c>
      <c r="CG1628">
        <v>1</v>
      </c>
      <c r="CH1628" t="s">
        <v>4763</v>
      </c>
    </row>
    <row r="1629" spans="1:86" x14ac:dyDescent="0.25">
      <c r="A1629">
        <v>1626</v>
      </c>
      <c r="B1629" t="s">
        <v>86</v>
      </c>
      <c r="C1629" t="s">
        <v>87</v>
      </c>
      <c r="D1629" t="s">
        <v>9274</v>
      </c>
      <c r="E1629" t="s">
        <v>1476</v>
      </c>
      <c r="F1629" t="s">
        <v>1087</v>
      </c>
      <c r="H1629" t="s">
        <v>1088</v>
      </c>
      <c r="I1629" t="s">
        <v>1089</v>
      </c>
      <c r="J1629" t="s">
        <v>93</v>
      </c>
      <c r="P1629" t="s">
        <v>887</v>
      </c>
      <c r="Q1629" t="s">
        <v>95</v>
      </c>
      <c r="Z1629" t="s">
        <v>8853</v>
      </c>
      <c r="AB1629" t="s">
        <v>97</v>
      </c>
      <c r="AC1629" t="s">
        <v>8853</v>
      </c>
      <c r="AD1629" t="s">
        <v>4829</v>
      </c>
      <c r="AE1629" t="s">
        <v>9275</v>
      </c>
      <c r="AI1629" t="s">
        <v>9276</v>
      </c>
      <c r="AJ1629" t="s">
        <v>9276</v>
      </c>
      <c r="AK1629" t="s">
        <v>9276</v>
      </c>
      <c r="AN1629" t="s">
        <v>1485</v>
      </c>
      <c r="AO1629" t="s">
        <v>1486</v>
      </c>
      <c r="AV1629" t="s">
        <v>9277</v>
      </c>
      <c r="AX1629">
        <v>47</v>
      </c>
      <c r="AY1629" t="s">
        <v>4927</v>
      </c>
      <c r="AZ1629" t="s">
        <v>4928</v>
      </c>
      <c r="BA1629" t="s">
        <v>1084</v>
      </c>
      <c r="BB1629" t="s">
        <v>1504</v>
      </c>
      <c r="BC1629" t="s">
        <v>4054</v>
      </c>
      <c r="BO1629" t="s">
        <v>110</v>
      </c>
      <c r="BP1629" t="s">
        <v>111</v>
      </c>
      <c r="BQ1629" t="s">
        <v>112</v>
      </c>
      <c r="BR1629" t="s">
        <v>900</v>
      </c>
      <c r="BS1629" t="s">
        <v>900</v>
      </c>
      <c r="BT1629" t="s">
        <v>1506</v>
      </c>
      <c r="BU1629" t="s">
        <v>116</v>
      </c>
      <c r="BV1629" t="s">
        <v>137</v>
      </c>
      <c r="CF1629">
        <v>6</v>
      </c>
      <c r="CG1629">
        <v>1</v>
      </c>
      <c r="CH1629" t="s">
        <v>4763</v>
      </c>
    </row>
    <row r="1630" spans="1:86" x14ac:dyDescent="0.25">
      <c r="A1630">
        <v>1627</v>
      </c>
      <c r="B1630" t="s">
        <v>86</v>
      </c>
      <c r="C1630" t="s">
        <v>87</v>
      </c>
      <c r="D1630" t="s">
        <v>9278</v>
      </c>
      <c r="E1630" t="s">
        <v>1476</v>
      </c>
      <c r="F1630" t="s">
        <v>1087</v>
      </c>
      <c r="H1630" t="s">
        <v>1088</v>
      </c>
      <c r="I1630" t="s">
        <v>1089</v>
      </c>
      <c r="J1630" t="s">
        <v>93</v>
      </c>
      <c r="P1630" t="s">
        <v>887</v>
      </c>
      <c r="Q1630" t="s">
        <v>95</v>
      </c>
      <c r="Z1630" t="s">
        <v>8853</v>
      </c>
      <c r="AB1630" t="s">
        <v>97</v>
      </c>
      <c r="AC1630" t="s">
        <v>8853</v>
      </c>
      <c r="AD1630" t="s">
        <v>5973</v>
      </c>
      <c r="AE1630" t="s">
        <v>9279</v>
      </c>
      <c r="AI1630" t="s">
        <v>9276</v>
      </c>
      <c r="AJ1630" t="s">
        <v>9276</v>
      </c>
      <c r="AK1630" t="s">
        <v>9276</v>
      </c>
      <c r="AN1630" t="s">
        <v>1485</v>
      </c>
      <c r="AO1630" t="s">
        <v>1486</v>
      </c>
      <c r="AV1630" t="s">
        <v>5315</v>
      </c>
      <c r="AX1630">
        <v>71</v>
      </c>
      <c r="AY1630" t="s">
        <v>5316</v>
      </c>
      <c r="AZ1630" t="s">
        <v>5317</v>
      </c>
      <c r="BA1630" t="s">
        <v>2171</v>
      </c>
      <c r="BB1630" t="s">
        <v>2172</v>
      </c>
      <c r="BC1630" t="s">
        <v>5318</v>
      </c>
      <c r="BO1630" t="s">
        <v>110</v>
      </c>
      <c r="BP1630" t="s">
        <v>111</v>
      </c>
      <c r="BQ1630" t="s">
        <v>112</v>
      </c>
      <c r="BR1630" t="s">
        <v>1881</v>
      </c>
      <c r="BS1630" t="s">
        <v>2173</v>
      </c>
      <c r="BT1630" t="s">
        <v>625</v>
      </c>
      <c r="BU1630" t="s">
        <v>116</v>
      </c>
      <c r="BV1630" t="s">
        <v>137</v>
      </c>
      <c r="CF1630">
        <v>6</v>
      </c>
      <c r="CG1630">
        <v>1</v>
      </c>
      <c r="CH1630" t="s">
        <v>4763</v>
      </c>
    </row>
    <row r="1631" spans="1:86" x14ac:dyDescent="0.25">
      <c r="A1631">
        <v>1628</v>
      </c>
      <c r="B1631" t="s">
        <v>86</v>
      </c>
      <c r="C1631" t="s">
        <v>87</v>
      </c>
      <c r="D1631" t="s">
        <v>9280</v>
      </c>
      <c r="E1631" t="s">
        <v>1476</v>
      </c>
      <c r="F1631" t="s">
        <v>1087</v>
      </c>
      <c r="H1631" t="s">
        <v>1088</v>
      </c>
      <c r="I1631" t="s">
        <v>1089</v>
      </c>
      <c r="J1631" t="s">
        <v>93</v>
      </c>
      <c r="P1631" t="s">
        <v>887</v>
      </c>
      <c r="Q1631" t="s">
        <v>95</v>
      </c>
      <c r="Z1631" t="s">
        <v>4923</v>
      </c>
      <c r="AB1631" t="s">
        <v>97</v>
      </c>
      <c r="AC1631" t="s">
        <v>4923</v>
      </c>
      <c r="AD1631" t="s">
        <v>7733</v>
      </c>
      <c r="AE1631" t="s">
        <v>9281</v>
      </c>
      <c r="AI1631" t="s">
        <v>9282</v>
      </c>
      <c r="AJ1631" t="s">
        <v>9282</v>
      </c>
      <c r="AK1631" t="s">
        <v>9282</v>
      </c>
      <c r="AN1631" t="s">
        <v>1485</v>
      </c>
      <c r="AO1631" t="s">
        <v>1486</v>
      </c>
      <c r="AV1631" t="s">
        <v>9283</v>
      </c>
      <c r="AX1631">
        <v>73</v>
      </c>
      <c r="AY1631" t="s">
        <v>9284</v>
      </c>
      <c r="AZ1631" t="s">
        <v>9285</v>
      </c>
      <c r="BA1631" t="s">
        <v>4068</v>
      </c>
      <c r="BB1631" t="s">
        <v>4069</v>
      </c>
      <c r="BC1631" t="s">
        <v>9286</v>
      </c>
      <c r="BO1631" t="s">
        <v>110</v>
      </c>
      <c r="BP1631" t="s">
        <v>111</v>
      </c>
      <c r="BQ1631" t="s">
        <v>112</v>
      </c>
      <c r="BR1631" t="s">
        <v>252</v>
      </c>
      <c r="BS1631" t="s">
        <v>4798</v>
      </c>
      <c r="BT1631" t="s">
        <v>254</v>
      </c>
      <c r="BU1631" t="s">
        <v>116</v>
      </c>
      <c r="BV1631" t="s">
        <v>302</v>
      </c>
      <c r="CF1631">
        <v>4</v>
      </c>
      <c r="CG1631">
        <v>1</v>
      </c>
      <c r="CH1631" t="s">
        <v>4763</v>
      </c>
    </row>
    <row r="1632" spans="1:86" x14ac:dyDescent="0.25">
      <c r="A1632">
        <v>1629</v>
      </c>
      <c r="B1632" t="s">
        <v>86</v>
      </c>
      <c r="C1632" t="s">
        <v>87</v>
      </c>
      <c r="D1632" t="s">
        <v>9287</v>
      </c>
      <c r="E1632" t="s">
        <v>1476</v>
      </c>
      <c r="F1632" t="s">
        <v>1087</v>
      </c>
      <c r="H1632" t="s">
        <v>1088</v>
      </c>
      <c r="I1632" t="s">
        <v>1089</v>
      </c>
      <c r="J1632" t="s">
        <v>93</v>
      </c>
      <c r="P1632" t="s">
        <v>887</v>
      </c>
      <c r="Q1632" t="s">
        <v>95</v>
      </c>
      <c r="Z1632" t="s">
        <v>4800</v>
      </c>
      <c r="AB1632" t="s">
        <v>97</v>
      </c>
      <c r="AC1632" t="s">
        <v>4800</v>
      </c>
      <c r="AD1632" t="s">
        <v>7508</v>
      </c>
      <c r="AE1632" t="s">
        <v>7508</v>
      </c>
      <c r="AI1632" t="s">
        <v>489</v>
      </c>
      <c r="AJ1632" t="s">
        <v>489</v>
      </c>
      <c r="AK1632" t="s">
        <v>489</v>
      </c>
      <c r="AN1632" t="s">
        <v>1485</v>
      </c>
      <c r="AO1632" t="s">
        <v>1486</v>
      </c>
      <c r="AV1632" t="s">
        <v>4789</v>
      </c>
      <c r="AX1632">
        <v>137</v>
      </c>
      <c r="AY1632" t="s">
        <v>4813</v>
      </c>
      <c r="AZ1632" t="s">
        <v>4814</v>
      </c>
      <c r="BA1632" t="s">
        <v>1384</v>
      </c>
      <c r="BB1632" t="s">
        <v>1385</v>
      </c>
      <c r="BC1632" t="s">
        <v>4815</v>
      </c>
      <c r="BO1632" t="s">
        <v>110</v>
      </c>
      <c r="BP1632" t="s">
        <v>111</v>
      </c>
      <c r="BQ1632" t="s">
        <v>112</v>
      </c>
      <c r="BR1632" t="s">
        <v>134</v>
      </c>
      <c r="BS1632" t="s">
        <v>135</v>
      </c>
      <c r="BT1632" t="s">
        <v>136</v>
      </c>
      <c r="BU1632" t="s">
        <v>116</v>
      </c>
      <c r="BV1632" t="s">
        <v>187</v>
      </c>
      <c r="CF1632">
        <v>4</v>
      </c>
      <c r="CG1632">
        <v>1</v>
      </c>
      <c r="CH1632" t="s">
        <v>4763</v>
      </c>
    </row>
    <row r="1633" spans="1:86" x14ac:dyDescent="0.25">
      <c r="A1633">
        <v>1630</v>
      </c>
      <c r="B1633" t="s">
        <v>86</v>
      </c>
      <c r="C1633" t="s">
        <v>87</v>
      </c>
      <c r="D1633" t="s">
        <v>9288</v>
      </c>
      <c r="E1633" t="s">
        <v>1476</v>
      </c>
      <c r="F1633" t="s">
        <v>1087</v>
      </c>
      <c r="H1633" t="s">
        <v>1088</v>
      </c>
      <c r="I1633" t="s">
        <v>1089</v>
      </c>
      <c r="J1633" t="s">
        <v>93</v>
      </c>
      <c r="P1633" t="s">
        <v>887</v>
      </c>
      <c r="Q1633" t="s">
        <v>95</v>
      </c>
      <c r="Z1633" t="s">
        <v>4828</v>
      </c>
      <c r="AB1633" t="s">
        <v>97</v>
      </c>
      <c r="AC1633" t="s">
        <v>4828</v>
      </c>
      <c r="AD1633" t="s">
        <v>9289</v>
      </c>
      <c r="AE1633" t="s">
        <v>9289</v>
      </c>
      <c r="AI1633" t="s">
        <v>489</v>
      </c>
      <c r="AJ1633" t="s">
        <v>489</v>
      </c>
      <c r="AK1633" t="s">
        <v>489</v>
      </c>
      <c r="AN1633" t="s">
        <v>1485</v>
      </c>
      <c r="AO1633" t="s">
        <v>1486</v>
      </c>
      <c r="AV1633" t="s">
        <v>9290</v>
      </c>
      <c r="AX1633">
        <v>40</v>
      </c>
      <c r="AY1633" t="s">
        <v>9291</v>
      </c>
      <c r="AZ1633" t="s">
        <v>6794</v>
      </c>
      <c r="BA1633" t="s">
        <v>1084</v>
      </c>
      <c r="BB1633" t="s">
        <v>1504</v>
      </c>
      <c r="BC1633" t="s">
        <v>6921</v>
      </c>
      <c r="BK1633" t="s">
        <v>6651</v>
      </c>
      <c r="BO1633" t="s">
        <v>110</v>
      </c>
      <c r="BP1633" t="s">
        <v>111</v>
      </c>
      <c r="BQ1633" t="s">
        <v>112</v>
      </c>
      <c r="BR1633" t="s">
        <v>900</v>
      </c>
      <c r="BS1633" t="s">
        <v>900</v>
      </c>
      <c r="BT1633" t="s">
        <v>1506</v>
      </c>
      <c r="BU1633" t="s">
        <v>116</v>
      </c>
      <c r="BV1633" t="s">
        <v>2568</v>
      </c>
      <c r="CF1633">
        <v>4</v>
      </c>
      <c r="CG1633">
        <v>1</v>
      </c>
      <c r="CH1633" t="s">
        <v>4763</v>
      </c>
    </row>
    <row r="1634" spans="1:86" x14ac:dyDescent="0.25">
      <c r="A1634">
        <v>1631</v>
      </c>
      <c r="B1634" t="s">
        <v>86</v>
      </c>
      <c r="C1634" t="s">
        <v>87</v>
      </c>
      <c r="D1634" t="s">
        <v>9292</v>
      </c>
      <c r="E1634" t="s">
        <v>1476</v>
      </c>
      <c r="F1634" t="s">
        <v>1087</v>
      </c>
      <c r="H1634" t="s">
        <v>1088</v>
      </c>
      <c r="I1634" t="s">
        <v>1089</v>
      </c>
      <c r="J1634" t="s">
        <v>93</v>
      </c>
      <c r="P1634" t="s">
        <v>887</v>
      </c>
      <c r="Q1634" t="s">
        <v>95</v>
      </c>
      <c r="Z1634" t="s">
        <v>5250</v>
      </c>
      <c r="AA1634" t="s">
        <v>5251</v>
      </c>
      <c r="AB1634" t="s">
        <v>97</v>
      </c>
      <c r="AC1634" t="s">
        <v>5250</v>
      </c>
      <c r="AD1634" t="s">
        <v>5925</v>
      </c>
      <c r="AE1634" t="s">
        <v>5925</v>
      </c>
      <c r="AI1634" t="s">
        <v>489</v>
      </c>
      <c r="AJ1634" t="s">
        <v>489</v>
      </c>
      <c r="AK1634" t="s">
        <v>489</v>
      </c>
      <c r="AN1634" t="s">
        <v>1485</v>
      </c>
      <c r="AO1634" t="s">
        <v>1486</v>
      </c>
      <c r="AV1634" t="s">
        <v>9293</v>
      </c>
      <c r="AX1634">
        <v>70</v>
      </c>
      <c r="AY1634" t="s">
        <v>5247</v>
      </c>
      <c r="AZ1634" t="s">
        <v>4103</v>
      </c>
      <c r="BA1634" t="s">
        <v>897</v>
      </c>
      <c r="BB1634" t="s">
        <v>898</v>
      </c>
      <c r="BC1634" t="s">
        <v>5248</v>
      </c>
      <c r="BO1634" t="s">
        <v>110</v>
      </c>
      <c r="BP1634" t="s">
        <v>111</v>
      </c>
      <c r="BQ1634" t="s">
        <v>112</v>
      </c>
      <c r="BR1634" t="s">
        <v>900</v>
      </c>
      <c r="BS1634" t="s">
        <v>900</v>
      </c>
      <c r="BT1634" t="s">
        <v>254</v>
      </c>
      <c r="BU1634" t="s">
        <v>116</v>
      </c>
      <c r="BV1634" t="s">
        <v>475</v>
      </c>
      <c r="CF1634">
        <v>4</v>
      </c>
      <c r="CG1634">
        <v>1</v>
      </c>
      <c r="CH1634" t="s">
        <v>4763</v>
      </c>
    </row>
    <row r="1635" spans="1:86" x14ac:dyDescent="0.25">
      <c r="A1635">
        <v>1632</v>
      </c>
      <c r="B1635" t="s">
        <v>86</v>
      </c>
      <c r="C1635" t="s">
        <v>87</v>
      </c>
      <c r="D1635" t="s">
        <v>9294</v>
      </c>
      <c r="E1635" t="s">
        <v>1476</v>
      </c>
      <c r="F1635" t="s">
        <v>9295</v>
      </c>
      <c r="H1635" t="s">
        <v>9296</v>
      </c>
      <c r="I1635" t="s">
        <v>9297</v>
      </c>
      <c r="J1635" t="s">
        <v>93</v>
      </c>
      <c r="P1635" t="s">
        <v>887</v>
      </c>
      <c r="Q1635" t="s">
        <v>95</v>
      </c>
      <c r="Z1635" t="s">
        <v>3994</v>
      </c>
      <c r="AB1635" t="s">
        <v>97</v>
      </c>
      <c r="AC1635" t="s">
        <v>3994</v>
      </c>
      <c r="AD1635" t="s">
        <v>395</v>
      </c>
      <c r="AE1635" t="s">
        <v>9298</v>
      </c>
      <c r="AI1635" t="s">
        <v>9299</v>
      </c>
      <c r="AJ1635" t="s">
        <v>9299</v>
      </c>
      <c r="AK1635" t="s">
        <v>9299</v>
      </c>
      <c r="AL1635" t="s">
        <v>9300</v>
      </c>
      <c r="AN1635" t="s">
        <v>1485</v>
      </c>
      <c r="AO1635" t="s">
        <v>1486</v>
      </c>
      <c r="AV1635" t="s">
        <v>9301</v>
      </c>
      <c r="AX1635">
        <v>59</v>
      </c>
      <c r="AY1635" t="s">
        <v>9302</v>
      </c>
      <c r="AZ1635" t="s">
        <v>9303</v>
      </c>
      <c r="BA1635" t="s">
        <v>6485</v>
      </c>
      <c r="BB1635" t="s">
        <v>623</v>
      </c>
      <c r="BG1635" t="s">
        <v>6486</v>
      </c>
      <c r="BH1635" t="s">
        <v>6487</v>
      </c>
      <c r="BI1635" t="s">
        <v>438</v>
      </c>
      <c r="BJ1635" t="s">
        <v>6488</v>
      </c>
      <c r="BM1635" t="s">
        <v>6489</v>
      </c>
      <c r="BN1635" t="s">
        <v>6490</v>
      </c>
      <c r="BO1635" t="s">
        <v>110</v>
      </c>
      <c r="BP1635" t="s">
        <v>111</v>
      </c>
      <c r="BQ1635" t="s">
        <v>112</v>
      </c>
      <c r="BR1635" t="s">
        <v>319</v>
      </c>
      <c r="BS1635" t="s">
        <v>2730</v>
      </c>
      <c r="BT1635" t="s">
        <v>625</v>
      </c>
      <c r="BU1635" t="s">
        <v>116</v>
      </c>
      <c r="BV1635" t="s">
        <v>137</v>
      </c>
      <c r="CF1635">
        <v>4</v>
      </c>
      <c r="CG1635">
        <v>3</v>
      </c>
      <c r="CH1635" t="s">
        <v>4763</v>
      </c>
    </row>
    <row r="1636" spans="1:86" x14ac:dyDescent="0.25">
      <c r="A1636">
        <v>1633</v>
      </c>
      <c r="B1636" t="s">
        <v>86</v>
      </c>
      <c r="C1636" t="s">
        <v>87</v>
      </c>
      <c r="D1636" t="s">
        <v>9304</v>
      </c>
      <c r="E1636" t="s">
        <v>1476</v>
      </c>
      <c r="F1636" t="s">
        <v>9295</v>
      </c>
      <c r="H1636" t="s">
        <v>9296</v>
      </c>
      <c r="I1636" t="s">
        <v>9297</v>
      </c>
      <c r="J1636" t="s">
        <v>93</v>
      </c>
      <c r="P1636" t="s">
        <v>887</v>
      </c>
      <c r="Q1636" t="s">
        <v>95</v>
      </c>
      <c r="Z1636" t="s">
        <v>2765</v>
      </c>
      <c r="AB1636" t="s">
        <v>97</v>
      </c>
      <c r="AC1636" t="s">
        <v>2765</v>
      </c>
      <c r="AD1636" t="s">
        <v>1448</v>
      </c>
      <c r="AE1636" t="s">
        <v>9305</v>
      </c>
      <c r="AI1636" t="s">
        <v>9306</v>
      </c>
      <c r="AJ1636" t="s">
        <v>9306</v>
      </c>
      <c r="AK1636" t="s">
        <v>9306</v>
      </c>
      <c r="AL1636" t="s">
        <v>9307</v>
      </c>
      <c r="AN1636" t="s">
        <v>1485</v>
      </c>
      <c r="AO1636" t="s">
        <v>1486</v>
      </c>
      <c r="AV1636" t="s">
        <v>9308</v>
      </c>
      <c r="AX1636">
        <v>69</v>
      </c>
      <c r="AY1636" t="s">
        <v>9226</v>
      </c>
      <c r="AZ1636" t="s">
        <v>9309</v>
      </c>
      <c r="BA1636" t="s">
        <v>607</v>
      </c>
      <c r="BB1636" t="s">
        <v>480</v>
      </c>
      <c r="BO1636" t="s">
        <v>110</v>
      </c>
      <c r="BP1636" t="s">
        <v>111</v>
      </c>
      <c r="BQ1636" t="s">
        <v>112</v>
      </c>
      <c r="BR1636" t="s">
        <v>609</v>
      </c>
      <c r="BS1636" t="s">
        <v>9310</v>
      </c>
      <c r="BT1636" t="s">
        <v>481</v>
      </c>
      <c r="BU1636" t="s">
        <v>116</v>
      </c>
      <c r="BV1636" t="s">
        <v>482</v>
      </c>
      <c r="CF1636">
        <v>4</v>
      </c>
      <c r="CG1636">
        <v>3</v>
      </c>
      <c r="CH1636" t="s">
        <v>4763</v>
      </c>
    </row>
    <row r="1637" spans="1:86" x14ac:dyDescent="0.25">
      <c r="A1637">
        <v>1634</v>
      </c>
      <c r="B1637" t="s">
        <v>86</v>
      </c>
      <c r="C1637" t="s">
        <v>87</v>
      </c>
      <c r="D1637" t="s">
        <v>9311</v>
      </c>
      <c r="E1637" t="s">
        <v>1476</v>
      </c>
      <c r="F1637" t="s">
        <v>9295</v>
      </c>
      <c r="H1637" t="s">
        <v>9296</v>
      </c>
      <c r="I1637" t="s">
        <v>9297</v>
      </c>
      <c r="J1637" t="s">
        <v>93</v>
      </c>
      <c r="P1637" t="s">
        <v>887</v>
      </c>
      <c r="Q1637" t="s">
        <v>95</v>
      </c>
      <c r="Z1637" t="s">
        <v>2765</v>
      </c>
      <c r="AB1637" t="s">
        <v>97</v>
      </c>
      <c r="AC1637" t="s">
        <v>2765</v>
      </c>
      <c r="AD1637" t="s">
        <v>1448</v>
      </c>
      <c r="AE1637" t="s">
        <v>9305</v>
      </c>
      <c r="AI1637" t="s">
        <v>9306</v>
      </c>
      <c r="AJ1637" t="s">
        <v>9306</v>
      </c>
      <c r="AK1637" t="s">
        <v>9306</v>
      </c>
      <c r="AL1637" t="s">
        <v>9307</v>
      </c>
      <c r="AN1637" t="s">
        <v>1485</v>
      </c>
      <c r="AO1637" t="s">
        <v>1486</v>
      </c>
      <c r="AV1637" t="s">
        <v>9308</v>
      </c>
      <c r="AX1637">
        <v>69</v>
      </c>
      <c r="AY1637" t="s">
        <v>9226</v>
      </c>
      <c r="AZ1637" t="s">
        <v>9309</v>
      </c>
      <c r="BA1637" t="s">
        <v>607</v>
      </c>
      <c r="BB1637" t="s">
        <v>480</v>
      </c>
      <c r="BO1637" t="s">
        <v>110</v>
      </c>
      <c r="BP1637" t="s">
        <v>111</v>
      </c>
      <c r="BQ1637" t="s">
        <v>112</v>
      </c>
      <c r="BR1637" t="s">
        <v>609</v>
      </c>
      <c r="BS1637" t="s">
        <v>9310</v>
      </c>
      <c r="BT1637" t="s">
        <v>481</v>
      </c>
      <c r="BU1637" t="s">
        <v>116</v>
      </c>
      <c r="BV1637" t="s">
        <v>482</v>
      </c>
      <c r="CF1637">
        <v>4</v>
      </c>
      <c r="CG1637">
        <v>3</v>
      </c>
      <c r="CH1637" t="s">
        <v>4763</v>
      </c>
    </row>
    <row r="1638" spans="1:86" x14ac:dyDescent="0.25">
      <c r="A1638">
        <v>1635</v>
      </c>
      <c r="B1638" t="s">
        <v>86</v>
      </c>
      <c r="C1638" t="s">
        <v>87</v>
      </c>
      <c r="D1638" t="s">
        <v>9312</v>
      </c>
      <c r="E1638" t="s">
        <v>1476</v>
      </c>
      <c r="F1638" t="s">
        <v>9295</v>
      </c>
      <c r="H1638" t="s">
        <v>9296</v>
      </c>
      <c r="I1638" t="s">
        <v>9297</v>
      </c>
      <c r="J1638" t="s">
        <v>93</v>
      </c>
      <c r="P1638" t="s">
        <v>887</v>
      </c>
      <c r="Q1638" t="s">
        <v>95</v>
      </c>
      <c r="Z1638" t="s">
        <v>2765</v>
      </c>
      <c r="AB1638" t="s">
        <v>97</v>
      </c>
      <c r="AC1638" t="s">
        <v>2765</v>
      </c>
      <c r="AD1638" t="s">
        <v>1448</v>
      </c>
      <c r="AE1638" t="s">
        <v>9305</v>
      </c>
      <c r="AI1638" t="s">
        <v>9306</v>
      </c>
      <c r="AJ1638" t="s">
        <v>9306</v>
      </c>
      <c r="AK1638" t="s">
        <v>9306</v>
      </c>
      <c r="AL1638" t="s">
        <v>9307</v>
      </c>
      <c r="AN1638" t="s">
        <v>1485</v>
      </c>
      <c r="AO1638" t="s">
        <v>1486</v>
      </c>
      <c r="AV1638" t="s">
        <v>9308</v>
      </c>
      <c r="AX1638">
        <v>69</v>
      </c>
      <c r="AY1638" t="s">
        <v>9226</v>
      </c>
      <c r="AZ1638" t="s">
        <v>9309</v>
      </c>
      <c r="BA1638" t="s">
        <v>607</v>
      </c>
      <c r="BB1638" t="s">
        <v>480</v>
      </c>
      <c r="BO1638" t="s">
        <v>110</v>
      </c>
      <c r="BP1638" t="s">
        <v>111</v>
      </c>
      <c r="BQ1638" t="s">
        <v>112</v>
      </c>
      <c r="BR1638" t="s">
        <v>609</v>
      </c>
      <c r="BS1638" t="s">
        <v>9310</v>
      </c>
      <c r="BT1638" t="s">
        <v>481</v>
      </c>
      <c r="BU1638" t="s">
        <v>116</v>
      </c>
      <c r="BV1638" t="s">
        <v>482</v>
      </c>
      <c r="CF1638">
        <v>4</v>
      </c>
      <c r="CG1638">
        <v>3</v>
      </c>
      <c r="CH1638" t="s">
        <v>4763</v>
      </c>
    </row>
    <row r="1639" spans="1:86" x14ac:dyDescent="0.25">
      <c r="A1639">
        <v>1636</v>
      </c>
      <c r="B1639" t="s">
        <v>86</v>
      </c>
      <c r="C1639" t="s">
        <v>87</v>
      </c>
      <c r="D1639" t="s">
        <v>9313</v>
      </c>
      <c r="E1639" t="s">
        <v>1476</v>
      </c>
      <c r="F1639" t="s">
        <v>9295</v>
      </c>
      <c r="H1639" t="s">
        <v>9296</v>
      </c>
      <c r="I1639" t="s">
        <v>9297</v>
      </c>
      <c r="J1639" t="s">
        <v>93</v>
      </c>
      <c r="P1639" t="s">
        <v>887</v>
      </c>
      <c r="Q1639" t="s">
        <v>95</v>
      </c>
      <c r="Z1639" t="s">
        <v>1754</v>
      </c>
      <c r="AB1639" t="s">
        <v>97</v>
      </c>
      <c r="AC1639" t="s">
        <v>1754</v>
      </c>
      <c r="AD1639" t="s">
        <v>802</v>
      </c>
      <c r="AE1639" t="s">
        <v>7766</v>
      </c>
      <c r="AI1639" t="s">
        <v>9314</v>
      </c>
      <c r="AJ1639" t="s">
        <v>9314</v>
      </c>
      <c r="AK1639" t="s">
        <v>9314</v>
      </c>
      <c r="AL1639" t="s">
        <v>9315</v>
      </c>
      <c r="AN1639" t="s">
        <v>1485</v>
      </c>
      <c r="AO1639" t="s">
        <v>1486</v>
      </c>
      <c r="AV1639" t="s">
        <v>9316</v>
      </c>
      <c r="AX1639">
        <v>85</v>
      </c>
      <c r="AY1639" t="s">
        <v>9317</v>
      </c>
      <c r="AZ1639" t="s">
        <v>9318</v>
      </c>
      <c r="BA1639" t="s">
        <v>607</v>
      </c>
      <c r="BB1639" t="s">
        <v>682</v>
      </c>
      <c r="BC1639" t="s">
        <v>9319</v>
      </c>
      <c r="BG1639" t="s">
        <v>315</v>
      </c>
      <c r="BJ1639" t="s">
        <v>316</v>
      </c>
      <c r="BM1639" t="s">
        <v>317</v>
      </c>
      <c r="BN1639" t="s">
        <v>318</v>
      </c>
      <c r="BO1639" t="s">
        <v>110</v>
      </c>
      <c r="BP1639" t="s">
        <v>111</v>
      </c>
      <c r="BQ1639" t="s">
        <v>112</v>
      </c>
      <c r="BR1639" t="s">
        <v>609</v>
      </c>
      <c r="BS1639" t="s">
        <v>610</v>
      </c>
      <c r="BT1639" t="s">
        <v>481</v>
      </c>
      <c r="BU1639" t="s">
        <v>116</v>
      </c>
      <c r="BV1639" t="s">
        <v>137</v>
      </c>
      <c r="CF1639">
        <v>5</v>
      </c>
      <c r="CG1639">
        <v>1</v>
      </c>
      <c r="CH1639" t="s">
        <v>4763</v>
      </c>
    </row>
    <row r="1640" spans="1:86" x14ac:dyDescent="0.25">
      <c r="A1640">
        <v>1637</v>
      </c>
      <c r="B1640" t="s">
        <v>86</v>
      </c>
      <c r="C1640" t="s">
        <v>87</v>
      </c>
      <c r="D1640" t="s">
        <v>9320</v>
      </c>
      <c r="E1640" t="s">
        <v>1476</v>
      </c>
      <c r="F1640" t="s">
        <v>9295</v>
      </c>
      <c r="H1640" t="s">
        <v>9296</v>
      </c>
      <c r="I1640" t="s">
        <v>9297</v>
      </c>
      <c r="J1640" t="s">
        <v>93</v>
      </c>
      <c r="P1640" t="s">
        <v>887</v>
      </c>
      <c r="Q1640" t="s">
        <v>95</v>
      </c>
      <c r="Z1640" t="s">
        <v>1754</v>
      </c>
      <c r="AB1640" t="s">
        <v>97</v>
      </c>
      <c r="AC1640" t="s">
        <v>1754</v>
      </c>
      <c r="AD1640" t="s">
        <v>802</v>
      </c>
      <c r="AE1640" t="s">
        <v>7766</v>
      </c>
      <c r="AI1640" t="s">
        <v>9314</v>
      </c>
      <c r="AJ1640" t="s">
        <v>9314</v>
      </c>
      <c r="AK1640" t="s">
        <v>9314</v>
      </c>
      <c r="AL1640" t="s">
        <v>9315</v>
      </c>
      <c r="AN1640" t="s">
        <v>1485</v>
      </c>
      <c r="AO1640" t="s">
        <v>1486</v>
      </c>
      <c r="AV1640" t="s">
        <v>9316</v>
      </c>
      <c r="AX1640">
        <v>85</v>
      </c>
      <c r="AY1640" t="s">
        <v>9317</v>
      </c>
      <c r="AZ1640" t="s">
        <v>9318</v>
      </c>
      <c r="BA1640" t="s">
        <v>607</v>
      </c>
      <c r="BB1640" t="s">
        <v>682</v>
      </c>
      <c r="BC1640" t="s">
        <v>9319</v>
      </c>
      <c r="BG1640" t="s">
        <v>315</v>
      </c>
      <c r="BJ1640" t="s">
        <v>316</v>
      </c>
      <c r="BM1640" t="s">
        <v>317</v>
      </c>
      <c r="BN1640" t="s">
        <v>318</v>
      </c>
      <c r="BO1640" t="s">
        <v>110</v>
      </c>
      <c r="BP1640" t="s">
        <v>111</v>
      </c>
      <c r="BQ1640" t="s">
        <v>112</v>
      </c>
      <c r="BR1640" t="s">
        <v>609</v>
      </c>
      <c r="BS1640" t="s">
        <v>610</v>
      </c>
      <c r="BT1640" t="s">
        <v>481</v>
      </c>
      <c r="BU1640" t="s">
        <v>116</v>
      </c>
      <c r="BV1640" t="s">
        <v>137</v>
      </c>
      <c r="CF1640">
        <v>5</v>
      </c>
      <c r="CG1640">
        <v>1</v>
      </c>
      <c r="CH1640" t="s">
        <v>4763</v>
      </c>
    </row>
    <row r="1641" spans="1:86" x14ac:dyDescent="0.25">
      <c r="A1641">
        <v>1638</v>
      </c>
      <c r="B1641" t="s">
        <v>86</v>
      </c>
      <c r="C1641" t="s">
        <v>87</v>
      </c>
      <c r="D1641" t="s">
        <v>9321</v>
      </c>
      <c r="E1641" t="s">
        <v>1476</v>
      </c>
      <c r="F1641" t="s">
        <v>885</v>
      </c>
      <c r="H1641" t="s">
        <v>213</v>
      </c>
      <c r="I1641" t="s">
        <v>886</v>
      </c>
      <c r="J1641" t="s">
        <v>93</v>
      </c>
      <c r="P1641" t="s">
        <v>887</v>
      </c>
      <c r="Q1641" t="s">
        <v>95</v>
      </c>
      <c r="Z1641" t="s">
        <v>2765</v>
      </c>
      <c r="AB1641" t="s">
        <v>97</v>
      </c>
      <c r="AC1641" t="s">
        <v>2765</v>
      </c>
      <c r="AD1641" t="s">
        <v>308</v>
      </c>
      <c r="AE1641" t="s">
        <v>9322</v>
      </c>
      <c r="AI1641" t="s">
        <v>9323</v>
      </c>
      <c r="AJ1641" t="s">
        <v>9323</v>
      </c>
      <c r="AK1641" t="s">
        <v>9323</v>
      </c>
      <c r="AN1641" t="s">
        <v>1485</v>
      </c>
      <c r="AO1641" t="s">
        <v>1486</v>
      </c>
      <c r="AV1641" t="s">
        <v>9324</v>
      </c>
      <c r="AX1641">
        <v>69</v>
      </c>
      <c r="AY1641" t="s">
        <v>9325</v>
      </c>
      <c r="AZ1641" t="s">
        <v>9326</v>
      </c>
      <c r="BA1641" t="s">
        <v>1878</v>
      </c>
      <c r="BB1641" t="s">
        <v>2849</v>
      </c>
      <c r="BO1641" t="s">
        <v>110</v>
      </c>
      <c r="BP1641" t="s">
        <v>111</v>
      </c>
      <c r="BQ1641" t="s">
        <v>112</v>
      </c>
      <c r="BR1641" t="s">
        <v>1881</v>
      </c>
      <c r="BS1641" t="s">
        <v>2173</v>
      </c>
      <c r="BT1641" t="s">
        <v>1883</v>
      </c>
      <c r="BU1641" t="s">
        <v>116</v>
      </c>
      <c r="BV1641" t="s">
        <v>187</v>
      </c>
      <c r="CF1641">
        <v>4</v>
      </c>
      <c r="CG1641">
        <v>3</v>
      </c>
      <c r="CH1641" t="s">
        <v>4763</v>
      </c>
    </row>
    <row r="1642" spans="1:86" x14ac:dyDescent="0.25">
      <c r="A1642">
        <v>1639</v>
      </c>
      <c r="B1642" t="s">
        <v>86</v>
      </c>
      <c r="C1642" t="s">
        <v>87</v>
      </c>
      <c r="D1642" t="s">
        <v>9327</v>
      </c>
      <c r="E1642" t="s">
        <v>1476</v>
      </c>
      <c r="F1642" t="s">
        <v>885</v>
      </c>
      <c r="H1642" t="s">
        <v>213</v>
      </c>
      <c r="I1642" t="s">
        <v>886</v>
      </c>
      <c r="J1642" t="s">
        <v>93</v>
      </c>
      <c r="P1642" t="s">
        <v>887</v>
      </c>
      <c r="Q1642" t="s">
        <v>95</v>
      </c>
      <c r="Z1642" t="s">
        <v>2765</v>
      </c>
      <c r="AB1642" t="s">
        <v>97</v>
      </c>
      <c r="AC1642" t="s">
        <v>2765</v>
      </c>
      <c r="AD1642" t="s">
        <v>2857</v>
      </c>
      <c r="AE1642" t="s">
        <v>3465</v>
      </c>
      <c r="AI1642" t="s">
        <v>9328</v>
      </c>
      <c r="AJ1642" t="s">
        <v>9328</v>
      </c>
      <c r="AK1642" t="s">
        <v>9328</v>
      </c>
      <c r="AN1642" t="s">
        <v>1485</v>
      </c>
      <c r="AO1642" t="s">
        <v>1486</v>
      </c>
      <c r="AV1642" t="s">
        <v>9329</v>
      </c>
      <c r="AX1642">
        <v>69</v>
      </c>
      <c r="AY1642" t="s">
        <v>9325</v>
      </c>
      <c r="AZ1642" t="s">
        <v>9326</v>
      </c>
      <c r="BA1642" t="s">
        <v>1878</v>
      </c>
      <c r="BB1642" t="s">
        <v>2849</v>
      </c>
      <c r="BO1642" t="s">
        <v>110</v>
      </c>
      <c r="BP1642" t="s">
        <v>111</v>
      </c>
      <c r="BQ1642" t="s">
        <v>112</v>
      </c>
      <c r="BR1642" t="s">
        <v>1881</v>
      </c>
      <c r="BS1642" t="s">
        <v>2173</v>
      </c>
      <c r="BT1642" t="s">
        <v>1883</v>
      </c>
      <c r="BU1642" t="s">
        <v>116</v>
      </c>
      <c r="BV1642" t="s">
        <v>187</v>
      </c>
      <c r="CF1642">
        <v>4</v>
      </c>
      <c r="CG1642">
        <v>3</v>
      </c>
      <c r="CH1642" t="s">
        <v>4763</v>
      </c>
    </row>
    <row r="1643" spans="1:86" x14ac:dyDescent="0.25">
      <c r="A1643">
        <v>1640</v>
      </c>
      <c r="B1643" t="s">
        <v>86</v>
      </c>
      <c r="C1643" t="s">
        <v>87</v>
      </c>
      <c r="D1643" t="s">
        <v>9330</v>
      </c>
      <c r="E1643" t="s">
        <v>1476</v>
      </c>
      <c r="F1643" t="s">
        <v>885</v>
      </c>
      <c r="H1643" t="s">
        <v>213</v>
      </c>
      <c r="I1643" t="s">
        <v>886</v>
      </c>
      <c r="J1643" t="s">
        <v>93</v>
      </c>
      <c r="P1643" t="s">
        <v>887</v>
      </c>
      <c r="Q1643" t="s">
        <v>95</v>
      </c>
      <c r="Z1643" t="s">
        <v>2765</v>
      </c>
      <c r="AB1643" t="s">
        <v>97</v>
      </c>
      <c r="AC1643" t="s">
        <v>2765</v>
      </c>
      <c r="AD1643" t="s">
        <v>6250</v>
      </c>
      <c r="AE1643" t="s">
        <v>9331</v>
      </c>
      <c r="AI1643" t="s">
        <v>508</v>
      </c>
      <c r="AJ1643" t="s">
        <v>508</v>
      </c>
      <c r="AK1643" t="s">
        <v>508</v>
      </c>
      <c r="AN1643" t="s">
        <v>1485</v>
      </c>
      <c r="AO1643" t="s">
        <v>1486</v>
      </c>
      <c r="AV1643" t="s">
        <v>9332</v>
      </c>
      <c r="AX1643">
        <v>70</v>
      </c>
      <c r="AY1643" t="s">
        <v>9333</v>
      </c>
      <c r="AZ1643" t="s">
        <v>9334</v>
      </c>
      <c r="BA1643" t="s">
        <v>1878</v>
      </c>
      <c r="BB1643" t="s">
        <v>2849</v>
      </c>
      <c r="BC1643" t="s">
        <v>9335</v>
      </c>
      <c r="BO1643" t="s">
        <v>110</v>
      </c>
      <c r="BP1643" t="s">
        <v>111</v>
      </c>
      <c r="BQ1643" t="s">
        <v>112</v>
      </c>
      <c r="BR1643" t="s">
        <v>1881</v>
      </c>
      <c r="BS1643" t="s">
        <v>2173</v>
      </c>
      <c r="BT1643" t="s">
        <v>1883</v>
      </c>
      <c r="BU1643" t="s">
        <v>116</v>
      </c>
      <c r="BV1643" t="s">
        <v>187</v>
      </c>
      <c r="CF1643">
        <v>5</v>
      </c>
      <c r="CG1643">
        <v>1</v>
      </c>
      <c r="CH1643" t="s">
        <v>4763</v>
      </c>
    </row>
    <row r="1644" spans="1:86" x14ac:dyDescent="0.25">
      <c r="A1644">
        <v>1641</v>
      </c>
      <c r="B1644" t="s">
        <v>86</v>
      </c>
      <c r="C1644" t="s">
        <v>87</v>
      </c>
      <c r="D1644" t="s">
        <v>9336</v>
      </c>
      <c r="E1644" t="s">
        <v>1476</v>
      </c>
      <c r="F1644" t="s">
        <v>885</v>
      </c>
      <c r="H1644" t="s">
        <v>213</v>
      </c>
      <c r="I1644" t="s">
        <v>886</v>
      </c>
      <c r="J1644" t="s">
        <v>93</v>
      </c>
      <c r="P1644" t="s">
        <v>887</v>
      </c>
      <c r="Q1644" t="s">
        <v>95</v>
      </c>
      <c r="Z1644" t="s">
        <v>2765</v>
      </c>
      <c r="AB1644" t="s">
        <v>97</v>
      </c>
      <c r="AC1644" t="s">
        <v>2765</v>
      </c>
      <c r="AD1644" t="s">
        <v>6250</v>
      </c>
      <c r="AE1644" t="s">
        <v>9331</v>
      </c>
      <c r="AI1644" t="s">
        <v>508</v>
      </c>
      <c r="AJ1644" t="s">
        <v>508</v>
      </c>
      <c r="AK1644" t="s">
        <v>508</v>
      </c>
      <c r="AN1644" t="s">
        <v>1485</v>
      </c>
      <c r="AO1644" t="s">
        <v>1486</v>
      </c>
      <c r="AV1644" t="s">
        <v>9332</v>
      </c>
      <c r="AX1644">
        <v>70</v>
      </c>
      <c r="AY1644" t="s">
        <v>9333</v>
      </c>
      <c r="AZ1644" t="s">
        <v>9334</v>
      </c>
      <c r="BA1644" t="s">
        <v>1878</v>
      </c>
      <c r="BB1644" t="s">
        <v>2849</v>
      </c>
      <c r="BC1644" t="s">
        <v>9335</v>
      </c>
      <c r="BO1644" t="s">
        <v>110</v>
      </c>
      <c r="BP1644" t="s">
        <v>111</v>
      </c>
      <c r="BQ1644" t="s">
        <v>112</v>
      </c>
      <c r="BR1644" t="s">
        <v>1881</v>
      </c>
      <c r="BS1644" t="s">
        <v>2173</v>
      </c>
      <c r="BT1644" t="s">
        <v>1883</v>
      </c>
      <c r="BU1644" t="s">
        <v>116</v>
      </c>
      <c r="BV1644" t="s">
        <v>187</v>
      </c>
      <c r="CF1644">
        <v>5</v>
      </c>
      <c r="CG1644">
        <v>1</v>
      </c>
      <c r="CH1644" t="s">
        <v>4763</v>
      </c>
    </row>
    <row r="1645" spans="1:86" x14ac:dyDescent="0.25">
      <c r="A1645">
        <v>1642</v>
      </c>
      <c r="B1645" t="s">
        <v>86</v>
      </c>
      <c r="C1645" t="s">
        <v>87</v>
      </c>
      <c r="D1645" t="s">
        <v>9337</v>
      </c>
      <c r="E1645" t="s">
        <v>1476</v>
      </c>
      <c r="F1645" t="s">
        <v>885</v>
      </c>
      <c r="H1645" t="s">
        <v>213</v>
      </c>
      <c r="I1645" t="s">
        <v>886</v>
      </c>
      <c r="J1645" t="s">
        <v>93</v>
      </c>
      <c r="P1645" t="s">
        <v>887</v>
      </c>
      <c r="Q1645" t="s">
        <v>95</v>
      </c>
      <c r="Z1645" t="s">
        <v>9338</v>
      </c>
      <c r="AB1645" t="s">
        <v>97</v>
      </c>
      <c r="AC1645" t="s">
        <v>9338</v>
      </c>
      <c r="AD1645" t="s">
        <v>946</v>
      </c>
      <c r="AE1645" t="s">
        <v>9339</v>
      </c>
      <c r="AI1645" t="s">
        <v>9340</v>
      </c>
      <c r="AJ1645" t="s">
        <v>9340</v>
      </c>
      <c r="AK1645" t="s">
        <v>9340</v>
      </c>
      <c r="AN1645" t="s">
        <v>1485</v>
      </c>
      <c r="AO1645" t="s">
        <v>1486</v>
      </c>
      <c r="AV1645" t="s">
        <v>9341</v>
      </c>
      <c r="AX1645">
        <v>54</v>
      </c>
      <c r="AY1645" t="s">
        <v>9342</v>
      </c>
      <c r="AZ1645" t="s">
        <v>9343</v>
      </c>
      <c r="BA1645" t="s">
        <v>313</v>
      </c>
      <c r="BB1645" t="s">
        <v>472</v>
      </c>
      <c r="BC1645" t="s">
        <v>7881</v>
      </c>
      <c r="BG1645" t="s">
        <v>315</v>
      </c>
      <c r="BJ1645" t="s">
        <v>316</v>
      </c>
      <c r="BO1645" t="s">
        <v>110</v>
      </c>
      <c r="BP1645" t="s">
        <v>111</v>
      </c>
      <c r="BQ1645" t="s">
        <v>112</v>
      </c>
      <c r="BR1645" t="s">
        <v>319</v>
      </c>
      <c r="BS1645" t="s">
        <v>320</v>
      </c>
      <c r="BT1645" t="s">
        <v>481</v>
      </c>
      <c r="BU1645" t="s">
        <v>116</v>
      </c>
      <c r="BV1645" t="s">
        <v>482</v>
      </c>
      <c r="CF1645">
        <v>4</v>
      </c>
      <c r="CG1645">
        <v>1</v>
      </c>
      <c r="CH1645" t="s">
        <v>4763</v>
      </c>
    </row>
    <row r="1646" spans="1:86" x14ac:dyDescent="0.25">
      <c r="A1646">
        <v>1643</v>
      </c>
      <c r="B1646" t="s">
        <v>86</v>
      </c>
      <c r="C1646" t="s">
        <v>87</v>
      </c>
      <c r="D1646" t="s">
        <v>9344</v>
      </c>
      <c r="E1646" t="s">
        <v>1476</v>
      </c>
      <c r="F1646" t="s">
        <v>885</v>
      </c>
      <c r="H1646" t="s">
        <v>213</v>
      </c>
      <c r="I1646" t="s">
        <v>886</v>
      </c>
      <c r="J1646" t="s">
        <v>93</v>
      </c>
      <c r="P1646" t="s">
        <v>887</v>
      </c>
      <c r="Q1646" t="s">
        <v>95</v>
      </c>
      <c r="Z1646" t="s">
        <v>9338</v>
      </c>
      <c r="AB1646" t="s">
        <v>97</v>
      </c>
      <c r="AC1646" t="s">
        <v>9338</v>
      </c>
      <c r="AD1646" t="s">
        <v>946</v>
      </c>
      <c r="AE1646" t="s">
        <v>9339</v>
      </c>
      <c r="AI1646" t="s">
        <v>9340</v>
      </c>
      <c r="AJ1646" t="s">
        <v>9340</v>
      </c>
      <c r="AK1646" t="s">
        <v>9340</v>
      </c>
      <c r="AN1646" t="s">
        <v>1485</v>
      </c>
      <c r="AO1646" t="s">
        <v>1486</v>
      </c>
      <c r="AV1646" t="s">
        <v>9341</v>
      </c>
      <c r="AX1646">
        <v>54</v>
      </c>
      <c r="AY1646" t="s">
        <v>9342</v>
      </c>
      <c r="AZ1646" t="s">
        <v>9343</v>
      </c>
      <c r="BA1646" t="s">
        <v>313</v>
      </c>
      <c r="BB1646" t="s">
        <v>472</v>
      </c>
      <c r="BC1646" t="s">
        <v>7881</v>
      </c>
      <c r="BG1646" t="s">
        <v>315</v>
      </c>
      <c r="BJ1646" t="s">
        <v>316</v>
      </c>
      <c r="BO1646" t="s">
        <v>110</v>
      </c>
      <c r="BP1646" t="s">
        <v>111</v>
      </c>
      <c r="BQ1646" t="s">
        <v>112</v>
      </c>
      <c r="BR1646" t="s">
        <v>319</v>
      </c>
      <c r="BS1646" t="s">
        <v>320</v>
      </c>
      <c r="BT1646" t="s">
        <v>481</v>
      </c>
      <c r="BU1646" t="s">
        <v>116</v>
      </c>
      <c r="BV1646" t="s">
        <v>482</v>
      </c>
      <c r="CF1646">
        <v>4</v>
      </c>
      <c r="CG1646">
        <v>1</v>
      </c>
      <c r="CH1646" t="s">
        <v>4763</v>
      </c>
    </row>
    <row r="1647" spans="1:86" x14ac:dyDescent="0.25">
      <c r="A1647">
        <v>1644</v>
      </c>
      <c r="B1647" t="s">
        <v>86</v>
      </c>
      <c r="C1647" t="s">
        <v>87</v>
      </c>
      <c r="D1647" t="s">
        <v>9345</v>
      </c>
      <c r="E1647" t="s">
        <v>1476</v>
      </c>
      <c r="F1647" t="s">
        <v>885</v>
      </c>
      <c r="H1647" t="s">
        <v>213</v>
      </c>
      <c r="I1647" t="s">
        <v>886</v>
      </c>
      <c r="J1647" t="s">
        <v>93</v>
      </c>
      <c r="P1647" t="s">
        <v>887</v>
      </c>
      <c r="Q1647" t="s">
        <v>95</v>
      </c>
      <c r="Z1647" t="s">
        <v>9338</v>
      </c>
      <c r="AB1647" t="s">
        <v>97</v>
      </c>
      <c r="AC1647" t="s">
        <v>9338</v>
      </c>
      <c r="AD1647" t="s">
        <v>946</v>
      </c>
      <c r="AE1647" t="s">
        <v>9339</v>
      </c>
      <c r="AI1647" t="s">
        <v>9340</v>
      </c>
      <c r="AJ1647" t="s">
        <v>9340</v>
      </c>
      <c r="AK1647" t="s">
        <v>9340</v>
      </c>
      <c r="AN1647" t="s">
        <v>1485</v>
      </c>
      <c r="AO1647" t="s">
        <v>1486</v>
      </c>
      <c r="AV1647" t="s">
        <v>9341</v>
      </c>
      <c r="AX1647">
        <v>54</v>
      </c>
      <c r="AY1647" t="s">
        <v>9342</v>
      </c>
      <c r="AZ1647" t="s">
        <v>9343</v>
      </c>
      <c r="BA1647" t="s">
        <v>313</v>
      </c>
      <c r="BB1647" t="s">
        <v>472</v>
      </c>
      <c r="BC1647" t="s">
        <v>7881</v>
      </c>
      <c r="BG1647" t="s">
        <v>315</v>
      </c>
      <c r="BJ1647" t="s">
        <v>316</v>
      </c>
      <c r="BO1647" t="s">
        <v>110</v>
      </c>
      <c r="BP1647" t="s">
        <v>111</v>
      </c>
      <c r="BQ1647" t="s">
        <v>112</v>
      </c>
      <c r="BR1647" t="s">
        <v>319</v>
      </c>
      <c r="BS1647" t="s">
        <v>320</v>
      </c>
      <c r="BT1647" t="s">
        <v>481</v>
      </c>
      <c r="BU1647" t="s">
        <v>116</v>
      </c>
      <c r="BV1647" t="s">
        <v>482</v>
      </c>
      <c r="CF1647">
        <v>4</v>
      </c>
      <c r="CG1647">
        <v>1</v>
      </c>
      <c r="CH1647" t="s">
        <v>4763</v>
      </c>
    </row>
    <row r="1648" spans="1:86" x14ac:dyDescent="0.25">
      <c r="A1648">
        <v>1645</v>
      </c>
      <c r="B1648" t="s">
        <v>86</v>
      </c>
      <c r="C1648" t="s">
        <v>87</v>
      </c>
      <c r="D1648" t="s">
        <v>9346</v>
      </c>
      <c r="E1648" t="s">
        <v>1476</v>
      </c>
      <c r="F1648" t="s">
        <v>885</v>
      </c>
      <c r="H1648" t="s">
        <v>213</v>
      </c>
      <c r="I1648" t="s">
        <v>886</v>
      </c>
      <c r="J1648" t="s">
        <v>93</v>
      </c>
      <c r="P1648" t="s">
        <v>887</v>
      </c>
      <c r="Q1648" t="s">
        <v>95</v>
      </c>
      <c r="Z1648" t="s">
        <v>9338</v>
      </c>
      <c r="AB1648" t="s">
        <v>97</v>
      </c>
      <c r="AC1648" t="s">
        <v>9338</v>
      </c>
      <c r="AD1648" t="s">
        <v>946</v>
      </c>
      <c r="AE1648" t="s">
        <v>9339</v>
      </c>
      <c r="AI1648" t="s">
        <v>9340</v>
      </c>
      <c r="AJ1648" t="s">
        <v>9340</v>
      </c>
      <c r="AK1648" t="s">
        <v>9340</v>
      </c>
      <c r="AN1648" t="s">
        <v>1485</v>
      </c>
      <c r="AO1648" t="s">
        <v>1486</v>
      </c>
      <c r="AV1648" t="s">
        <v>9341</v>
      </c>
      <c r="AX1648">
        <v>54</v>
      </c>
      <c r="AY1648" t="s">
        <v>9342</v>
      </c>
      <c r="AZ1648" t="s">
        <v>9343</v>
      </c>
      <c r="BA1648" t="s">
        <v>313</v>
      </c>
      <c r="BB1648" t="s">
        <v>472</v>
      </c>
      <c r="BC1648" t="s">
        <v>7881</v>
      </c>
      <c r="BG1648" t="s">
        <v>315</v>
      </c>
      <c r="BJ1648" t="s">
        <v>316</v>
      </c>
      <c r="BO1648" t="s">
        <v>110</v>
      </c>
      <c r="BP1648" t="s">
        <v>111</v>
      </c>
      <c r="BQ1648" t="s">
        <v>112</v>
      </c>
      <c r="BR1648" t="s">
        <v>319</v>
      </c>
      <c r="BS1648" t="s">
        <v>320</v>
      </c>
      <c r="BT1648" t="s">
        <v>481</v>
      </c>
      <c r="BU1648" t="s">
        <v>116</v>
      </c>
      <c r="BV1648" t="s">
        <v>482</v>
      </c>
      <c r="CF1648">
        <v>4</v>
      </c>
      <c r="CG1648">
        <v>1</v>
      </c>
      <c r="CH1648" t="s">
        <v>4763</v>
      </c>
    </row>
    <row r="1649" spans="1:86" x14ac:dyDescent="0.25">
      <c r="A1649">
        <v>1646</v>
      </c>
      <c r="B1649" t="s">
        <v>86</v>
      </c>
      <c r="C1649" t="s">
        <v>87</v>
      </c>
      <c r="D1649" t="s">
        <v>9347</v>
      </c>
      <c r="E1649" t="s">
        <v>1476</v>
      </c>
      <c r="F1649" t="s">
        <v>885</v>
      </c>
      <c r="H1649" t="s">
        <v>213</v>
      </c>
      <c r="I1649" t="s">
        <v>886</v>
      </c>
      <c r="J1649" t="s">
        <v>93</v>
      </c>
      <c r="P1649" t="s">
        <v>887</v>
      </c>
      <c r="Q1649" t="s">
        <v>95</v>
      </c>
      <c r="Z1649" t="s">
        <v>9338</v>
      </c>
      <c r="AB1649" t="s">
        <v>97</v>
      </c>
      <c r="AC1649" t="s">
        <v>9338</v>
      </c>
      <c r="AD1649" t="s">
        <v>946</v>
      </c>
      <c r="AE1649" t="s">
        <v>9339</v>
      </c>
      <c r="AI1649" t="s">
        <v>9340</v>
      </c>
      <c r="AJ1649" t="s">
        <v>9340</v>
      </c>
      <c r="AK1649" t="s">
        <v>9340</v>
      </c>
      <c r="AN1649" t="s">
        <v>1485</v>
      </c>
      <c r="AO1649" t="s">
        <v>1486</v>
      </c>
      <c r="AV1649" t="s">
        <v>9341</v>
      </c>
      <c r="AX1649">
        <v>54</v>
      </c>
      <c r="AY1649" t="s">
        <v>9342</v>
      </c>
      <c r="AZ1649" t="s">
        <v>9343</v>
      </c>
      <c r="BA1649" t="s">
        <v>313</v>
      </c>
      <c r="BB1649" t="s">
        <v>472</v>
      </c>
      <c r="BC1649" t="s">
        <v>7881</v>
      </c>
      <c r="BG1649" t="s">
        <v>315</v>
      </c>
      <c r="BJ1649" t="s">
        <v>316</v>
      </c>
      <c r="BO1649" t="s">
        <v>110</v>
      </c>
      <c r="BP1649" t="s">
        <v>111</v>
      </c>
      <c r="BQ1649" t="s">
        <v>112</v>
      </c>
      <c r="BR1649" t="s">
        <v>319</v>
      </c>
      <c r="BS1649" t="s">
        <v>320</v>
      </c>
      <c r="BT1649" t="s">
        <v>481</v>
      </c>
      <c r="BU1649" t="s">
        <v>116</v>
      </c>
      <c r="BV1649" t="s">
        <v>482</v>
      </c>
      <c r="CF1649">
        <v>4</v>
      </c>
      <c r="CG1649">
        <v>1</v>
      </c>
      <c r="CH1649" t="s">
        <v>4763</v>
      </c>
    </row>
    <row r="1650" spans="1:86" x14ac:dyDescent="0.25">
      <c r="A1650">
        <v>1647</v>
      </c>
      <c r="B1650" t="s">
        <v>86</v>
      </c>
      <c r="C1650" t="s">
        <v>87</v>
      </c>
      <c r="D1650" t="s">
        <v>9348</v>
      </c>
      <c r="E1650" t="s">
        <v>1476</v>
      </c>
      <c r="F1650" t="s">
        <v>885</v>
      </c>
      <c r="H1650" t="s">
        <v>213</v>
      </c>
      <c r="I1650" t="s">
        <v>886</v>
      </c>
      <c r="J1650" t="s">
        <v>93</v>
      </c>
      <c r="P1650" t="s">
        <v>887</v>
      </c>
      <c r="Q1650" t="s">
        <v>95</v>
      </c>
      <c r="Z1650" t="s">
        <v>7757</v>
      </c>
      <c r="AB1650" t="s">
        <v>97</v>
      </c>
      <c r="AC1650" t="s">
        <v>7757</v>
      </c>
      <c r="AD1650" t="s">
        <v>2212</v>
      </c>
      <c r="AE1650" t="s">
        <v>9349</v>
      </c>
      <c r="AI1650" t="s">
        <v>1112</v>
      </c>
      <c r="AJ1650" t="s">
        <v>1112</v>
      </c>
      <c r="AK1650" t="s">
        <v>1112</v>
      </c>
      <c r="AN1650" t="s">
        <v>1485</v>
      </c>
      <c r="AO1650" t="s">
        <v>1486</v>
      </c>
      <c r="AV1650" t="s">
        <v>1114</v>
      </c>
      <c r="AX1650">
        <v>58</v>
      </c>
      <c r="AY1650" t="s">
        <v>1115</v>
      </c>
      <c r="AZ1650" t="s">
        <v>1116</v>
      </c>
      <c r="BA1650" t="s">
        <v>313</v>
      </c>
      <c r="BB1650" t="s">
        <v>472</v>
      </c>
      <c r="BO1650" t="s">
        <v>110</v>
      </c>
      <c r="BP1650" t="s">
        <v>111</v>
      </c>
      <c r="BQ1650" t="s">
        <v>112</v>
      </c>
      <c r="BR1650" t="s">
        <v>319</v>
      </c>
      <c r="BS1650" t="s">
        <v>320</v>
      </c>
      <c r="BT1650" t="s">
        <v>481</v>
      </c>
      <c r="BU1650" t="s">
        <v>116</v>
      </c>
      <c r="BV1650" t="s">
        <v>482</v>
      </c>
      <c r="CF1650">
        <v>4</v>
      </c>
      <c r="CG1650">
        <v>3</v>
      </c>
      <c r="CH1650" t="s">
        <v>4763</v>
      </c>
    </row>
    <row r="1651" spans="1:86" x14ac:dyDescent="0.25">
      <c r="A1651">
        <v>1648</v>
      </c>
      <c r="B1651" t="s">
        <v>86</v>
      </c>
      <c r="C1651" t="s">
        <v>87</v>
      </c>
      <c r="D1651" t="s">
        <v>9350</v>
      </c>
      <c r="E1651" t="s">
        <v>1476</v>
      </c>
      <c r="F1651" t="s">
        <v>885</v>
      </c>
      <c r="H1651" t="s">
        <v>213</v>
      </c>
      <c r="I1651" t="s">
        <v>886</v>
      </c>
      <c r="J1651" t="s">
        <v>93</v>
      </c>
      <c r="P1651" t="s">
        <v>887</v>
      </c>
      <c r="Q1651" t="s">
        <v>95</v>
      </c>
      <c r="Z1651" t="s">
        <v>6552</v>
      </c>
      <c r="AB1651" t="s">
        <v>97</v>
      </c>
      <c r="AC1651" t="s">
        <v>6552</v>
      </c>
      <c r="AD1651" t="s">
        <v>1990</v>
      </c>
      <c r="AE1651" t="s">
        <v>9351</v>
      </c>
      <c r="AI1651" t="s">
        <v>9352</v>
      </c>
      <c r="AJ1651" t="s">
        <v>9352</v>
      </c>
      <c r="AK1651" t="s">
        <v>9352</v>
      </c>
      <c r="AN1651" t="s">
        <v>1485</v>
      </c>
      <c r="AO1651" t="s">
        <v>1486</v>
      </c>
      <c r="AV1651" t="s">
        <v>9353</v>
      </c>
      <c r="AX1651">
        <v>47</v>
      </c>
      <c r="AY1651" t="s">
        <v>9354</v>
      </c>
      <c r="AZ1651" t="s">
        <v>9355</v>
      </c>
      <c r="BA1651" t="s">
        <v>1917</v>
      </c>
      <c r="BB1651" t="s">
        <v>2210</v>
      </c>
      <c r="BC1651" t="s">
        <v>9356</v>
      </c>
      <c r="BG1651" t="s">
        <v>1540</v>
      </c>
      <c r="BJ1651" t="s">
        <v>1541</v>
      </c>
      <c r="BM1651" t="s">
        <v>1542</v>
      </c>
      <c r="BN1651" t="s">
        <v>1543</v>
      </c>
      <c r="BO1651" t="s">
        <v>110</v>
      </c>
      <c r="BP1651" t="s">
        <v>111</v>
      </c>
      <c r="BQ1651" t="s">
        <v>112</v>
      </c>
      <c r="BR1651" t="s">
        <v>1711</v>
      </c>
      <c r="BS1651" t="s">
        <v>1712</v>
      </c>
      <c r="BT1651" t="s">
        <v>1546</v>
      </c>
      <c r="BU1651" t="s">
        <v>116</v>
      </c>
      <c r="CF1651">
        <v>6</v>
      </c>
      <c r="CG1651">
        <v>1</v>
      </c>
      <c r="CH1651" t="s">
        <v>4763</v>
      </c>
    </row>
    <row r="1652" spans="1:86" x14ac:dyDescent="0.25">
      <c r="A1652">
        <v>1649</v>
      </c>
      <c r="B1652" t="s">
        <v>86</v>
      </c>
      <c r="C1652" t="s">
        <v>87</v>
      </c>
      <c r="D1652" t="s">
        <v>9357</v>
      </c>
      <c r="E1652" t="s">
        <v>1476</v>
      </c>
      <c r="F1652" t="s">
        <v>885</v>
      </c>
      <c r="H1652" t="s">
        <v>213</v>
      </c>
      <c r="I1652" t="s">
        <v>886</v>
      </c>
      <c r="J1652" t="s">
        <v>93</v>
      </c>
      <c r="P1652" t="s">
        <v>887</v>
      </c>
      <c r="Q1652" t="s">
        <v>95</v>
      </c>
      <c r="Z1652" t="s">
        <v>4917</v>
      </c>
      <c r="AB1652" t="s">
        <v>97</v>
      </c>
      <c r="AC1652" t="s">
        <v>4917</v>
      </c>
      <c r="AD1652" t="s">
        <v>1894</v>
      </c>
      <c r="AE1652" t="s">
        <v>8277</v>
      </c>
      <c r="AI1652" t="s">
        <v>9358</v>
      </c>
      <c r="AJ1652" t="s">
        <v>9358</v>
      </c>
      <c r="AK1652" t="s">
        <v>9358</v>
      </c>
      <c r="AN1652" t="s">
        <v>1485</v>
      </c>
      <c r="AO1652" t="s">
        <v>1486</v>
      </c>
      <c r="AV1652" t="s">
        <v>9359</v>
      </c>
      <c r="AX1652">
        <v>85</v>
      </c>
      <c r="AY1652" t="s">
        <v>9360</v>
      </c>
      <c r="AZ1652" t="s">
        <v>9361</v>
      </c>
      <c r="BA1652" t="s">
        <v>2079</v>
      </c>
      <c r="BB1652" t="s">
        <v>2080</v>
      </c>
      <c r="BC1652" t="s">
        <v>9362</v>
      </c>
      <c r="BO1652" t="s">
        <v>110</v>
      </c>
      <c r="BP1652" t="s">
        <v>111</v>
      </c>
      <c r="BQ1652" t="s">
        <v>112</v>
      </c>
      <c r="BR1652" t="s">
        <v>354</v>
      </c>
      <c r="BS1652" t="s">
        <v>2081</v>
      </c>
      <c r="BT1652" t="s">
        <v>207</v>
      </c>
      <c r="BU1652" t="s">
        <v>116</v>
      </c>
      <c r="BV1652" t="s">
        <v>187</v>
      </c>
      <c r="CF1652">
        <v>6</v>
      </c>
      <c r="CG1652">
        <v>1</v>
      </c>
      <c r="CH1652" t="s">
        <v>4763</v>
      </c>
    </row>
    <row r="1653" spans="1:86" x14ac:dyDescent="0.25">
      <c r="A1653">
        <v>1650</v>
      </c>
      <c r="B1653" t="s">
        <v>86</v>
      </c>
      <c r="C1653" t="s">
        <v>87</v>
      </c>
      <c r="D1653" t="s">
        <v>9363</v>
      </c>
      <c r="E1653" t="s">
        <v>1476</v>
      </c>
      <c r="F1653" t="s">
        <v>885</v>
      </c>
      <c r="H1653" t="s">
        <v>213</v>
      </c>
      <c r="I1653" t="s">
        <v>886</v>
      </c>
      <c r="J1653" t="s">
        <v>93</v>
      </c>
      <c r="P1653" t="s">
        <v>887</v>
      </c>
      <c r="Q1653" t="s">
        <v>95</v>
      </c>
      <c r="Z1653" t="s">
        <v>7512</v>
      </c>
      <c r="AB1653" t="s">
        <v>97</v>
      </c>
      <c r="AC1653" t="s">
        <v>7512</v>
      </c>
      <c r="AD1653" t="s">
        <v>1873</v>
      </c>
      <c r="AE1653" t="s">
        <v>9364</v>
      </c>
      <c r="AI1653" t="s">
        <v>9365</v>
      </c>
      <c r="AJ1653" t="s">
        <v>9365</v>
      </c>
      <c r="AK1653" t="s">
        <v>9365</v>
      </c>
      <c r="AN1653" t="s">
        <v>1485</v>
      </c>
      <c r="AO1653" t="s">
        <v>1486</v>
      </c>
      <c r="AV1653" t="s">
        <v>9366</v>
      </c>
      <c r="AX1653">
        <v>65</v>
      </c>
      <c r="AY1653" t="s">
        <v>9367</v>
      </c>
      <c r="AZ1653" t="s">
        <v>9368</v>
      </c>
      <c r="BA1653" t="s">
        <v>5538</v>
      </c>
      <c r="BB1653" t="s">
        <v>5539</v>
      </c>
      <c r="BC1653" t="s">
        <v>4070</v>
      </c>
      <c r="BO1653" t="s">
        <v>110</v>
      </c>
      <c r="BP1653" t="s">
        <v>111</v>
      </c>
      <c r="BQ1653" t="s">
        <v>112</v>
      </c>
      <c r="BR1653" t="s">
        <v>2223</v>
      </c>
      <c r="BS1653" t="s">
        <v>2992</v>
      </c>
      <c r="BT1653" t="s">
        <v>254</v>
      </c>
      <c r="BU1653" t="s">
        <v>116</v>
      </c>
      <c r="BV1653" t="s">
        <v>137</v>
      </c>
      <c r="CF1653">
        <v>4</v>
      </c>
      <c r="CG1653">
        <v>1</v>
      </c>
      <c r="CH1653" t="s">
        <v>4763</v>
      </c>
    </row>
    <row r="1654" spans="1:86" x14ac:dyDescent="0.25">
      <c r="A1654">
        <v>1651</v>
      </c>
      <c r="B1654" t="s">
        <v>86</v>
      </c>
      <c r="C1654" t="s">
        <v>87</v>
      </c>
      <c r="D1654" t="s">
        <v>9369</v>
      </c>
      <c r="E1654" t="s">
        <v>1476</v>
      </c>
      <c r="F1654" t="s">
        <v>885</v>
      </c>
      <c r="H1654" t="s">
        <v>213</v>
      </c>
      <c r="I1654" t="s">
        <v>886</v>
      </c>
      <c r="J1654" t="s">
        <v>93</v>
      </c>
      <c r="P1654" t="s">
        <v>887</v>
      </c>
      <c r="Q1654" t="s">
        <v>95</v>
      </c>
      <c r="Z1654" t="s">
        <v>9370</v>
      </c>
      <c r="AB1654" t="s">
        <v>97</v>
      </c>
      <c r="AC1654" t="s">
        <v>9370</v>
      </c>
      <c r="AD1654" t="s">
        <v>1571</v>
      </c>
      <c r="AE1654" t="s">
        <v>9371</v>
      </c>
      <c r="AI1654" t="s">
        <v>1221</v>
      </c>
      <c r="AJ1654" t="s">
        <v>1221</v>
      </c>
      <c r="AK1654" t="s">
        <v>1221</v>
      </c>
      <c r="AN1654" t="s">
        <v>1485</v>
      </c>
      <c r="AO1654" t="s">
        <v>1486</v>
      </c>
      <c r="AV1654" t="s">
        <v>9372</v>
      </c>
      <c r="AX1654">
        <v>65</v>
      </c>
      <c r="AY1654" t="s">
        <v>9367</v>
      </c>
      <c r="AZ1654" t="s">
        <v>9368</v>
      </c>
      <c r="BA1654" t="s">
        <v>5538</v>
      </c>
      <c r="BB1654" t="s">
        <v>5539</v>
      </c>
      <c r="BC1654" t="s">
        <v>4070</v>
      </c>
      <c r="BO1654" t="s">
        <v>110</v>
      </c>
      <c r="BP1654" t="s">
        <v>111</v>
      </c>
      <c r="BQ1654" t="s">
        <v>112</v>
      </c>
      <c r="BR1654" t="s">
        <v>2223</v>
      </c>
      <c r="BS1654" t="s">
        <v>2992</v>
      </c>
      <c r="BT1654" t="s">
        <v>254</v>
      </c>
      <c r="BU1654" t="s">
        <v>116</v>
      </c>
      <c r="BV1654" t="s">
        <v>137</v>
      </c>
      <c r="CF1654">
        <v>4</v>
      </c>
      <c r="CG1654">
        <v>1</v>
      </c>
      <c r="CH1654" t="s">
        <v>4763</v>
      </c>
    </row>
    <row r="1655" spans="1:86" x14ac:dyDescent="0.25">
      <c r="A1655">
        <v>1652</v>
      </c>
      <c r="B1655" t="s">
        <v>86</v>
      </c>
      <c r="C1655" t="s">
        <v>87</v>
      </c>
      <c r="D1655" t="s">
        <v>9373</v>
      </c>
      <c r="E1655" t="s">
        <v>1476</v>
      </c>
      <c r="F1655" t="s">
        <v>885</v>
      </c>
      <c r="H1655" t="s">
        <v>213</v>
      </c>
      <c r="I1655" t="s">
        <v>886</v>
      </c>
      <c r="J1655" t="s">
        <v>93</v>
      </c>
      <c r="P1655" t="s">
        <v>887</v>
      </c>
      <c r="Q1655" t="s">
        <v>95</v>
      </c>
      <c r="Z1655" t="s">
        <v>945</v>
      </c>
      <c r="AB1655" t="s">
        <v>97</v>
      </c>
      <c r="AC1655" t="s">
        <v>945</v>
      </c>
      <c r="AD1655" t="s">
        <v>412</v>
      </c>
      <c r="AE1655" t="s">
        <v>9374</v>
      </c>
      <c r="AI1655" t="s">
        <v>342</v>
      </c>
      <c r="AJ1655" t="s">
        <v>9375</v>
      </c>
      <c r="AK1655" t="s">
        <v>342</v>
      </c>
      <c r="AN1655" t="s">
        <v>1485</v>
      </c>
      <c r="AO1655" t="s">
        <v>1486</v>
      </c>
      <c r="AV1655" t="s">
        <v>9376</v>
      </c>
      <c r="AX1655">
        <v>103</v>
      </c>
      <c r="AY1655" t="s">
        <v>9377</v>
      </c>
      <c r="AZ1655" t="s">
        <v>9378</v>
      </c>
      <c r="BA1655" t="s">
        <v>1072</v>
      </c>
      <c r="BB1655" t="s">
        <v>3183</v>
      </c>
      <c r="BC1655" t="s">
        <v>9379</v>
      </c>
      <c r="BJ1655" t="s">
        <v>3184</v>
      </c>
      <c r="BO1655" t="s">
        <v>110</v>
      </c>
      <c r="BP1655" t="s">
        <v>111</v>
      </c>
      <c r="BQ1655" t="s">
        <v>112</v>
      </c>
      <c r="BR1655" t="s">
        <v>3185</v>
      </c>
      <c r="BS1655" t="s">
        <v>3186</v>
      </c>
      <c r="BT1655" t="s">
        <v>1075</v>
      </c>
      <c r="BU1655" t="s">
        <v>116</v>
      </c>
      <c r="BV1655" t="s">
        <v>137</v>
      </c>
      <c r="CF1655">
        <v>4</v>
      </c>
      <c r="CG1655">
        <v>1</v>
      </c>
      <c r="CH1655" t="s">
        <v>4763</v>
      </c>
    </row>
    <row r="1656" spans="1:86" x14ac:dyDescent="0.25">
      <c r="A1656">
        <v>1653</v>
      </c>
      <c r="B1656" t="s">
        <v>86</v>
      </c>
      <c r="C1656" t="s">
        <v>87</v>
      </c>
      <c r="D1656" t="s">
        <v>9380</v>
      </c>
      <c r="E1656" t="s">
        <v>1476</v>
      </c>
      <c r="F1656" t="s">
        <v>885</v>
      </c>
      <c r="H1656" t="s">
        <v>213</v>
      </c>
      <c r="I1656" t="s">
        <v>886</v>
      </c>
      <c r="J1656" t="s">
        <v>93</v>
      </c>
      <c r="P1656" t="s">
        <v>887</v>
      </c>
      <c r="Q1656" t="s">
        <v>95</v>
      </c>
      <c r="Z1656" t="s">
        <v>1675</v>
      </c>
      <c r="AB1656" t="s">
        <v>97</v>
      </c>
      <c r="AC1656" t="s">
        <v>1675</v>
      </c>
      <c r="AD1656" t="s">
        <v>4847</v>
      </c>
      <c r="AE1656" t="s">
        <v>9381</v>
      </c>
      <c r="AI1656" t="s">
        <v>1013</v>
      </c>
      <c r="AJ1656" t="s">
        <v>1013</v>
      </c>
      <c r="AK1656" t="s">
        <v>1013</v>
      </c>
      <c r="AN1656" t="s">
        <v>1485</v>
      </c>
      <c r="AO1656" t="s">
        <v>1486</v>
      </c>
      <c r="AV1656" t="s">
        <v>9382</v>
      </c>
      <c r="AX1656">
        <v>103</v>
      </c>
      <c r="AY1656" t="s">
        <v>7477</v>
      </c>
      <c r="AZ1656" t="s">
        <v>7478</v>
      </c>
      <c r="BA1656" t="s">
        <v>234</v>
      </c>
      <c r="BB1656" t="s">
        <v>1725</v>
      </c>
      <c r="BC1656" t="s">
        <v>7479</v>
      </c>
      <c r="BG1656" t="s">
        <v>236</v>
      </c>
      <c r="BH1656" t="s">
        <v>1726</v>
      </c>
      <c r="BI1656" t="s">
        <v>438</v>
      </c>
      <c r="BM1656" t="s">
        <v>237</v>
      </c>
      <c r="BN1656" t="s">
        <v>238</v>
      </c>
      <c r="BO1656" t="s">
        <v>110</v>
      </c>
      <c r="BP1656" t="s">
        <v>111</v>
      </c>
      <c r="BQ1656" t="s">
        <v>112</v>
      </c>
      <c r="BR1656" t="s">
        <v>239</v>
      </c>
      <c r="BS1656" t="s">
        <v>240</v>
      </c>
      <c r="BT1656" t="s">
        <v>241</v>
      </c>
      <c r="BU1656" t="s">
        <v>116</v>
      </c>
      <c r="BV1656" t="s">
        <v>137</v>
      </c>
      <c r="CF1656">
        <v>4</v>
      </c>
      <c r="CG1656">
        <v>1</v>
      </c>
      <c r="CH1656" t="s">
        <v>4763</v>
      </c>
    </row>
    <row r="1657" spans="1:86" x14ac:dyDescent="0.25">
      <c r="A1657">
        <v>1654</v>
      </c>
      <c r="B1657" t="s">
        <v>86</v>
      </c>
      <c r="C1657" t="s">
        <v>87</v>
      </c>
      <c r="D1657" t="s">
        <v>9383</v>
      </c>
      <c r="E1657" t="s">
        <v>1476</v>
      </c>
      <c r="F1657" t="s">
        <v>885</v>
      </c>
      <c r="H1657" t="s">
        <v>213</v>
      </c>
      <c r="I1657" t="s">
        <v>886</v>
      </c>
      <c r="J1657" t="s">
        <v>93</v>
      </c>
      <c r="P1657" t="s">
        <v>887</v>
      </c>
      <c r="Q1657" t="s">
        <v>95</v>
      </c>
      <c r="Z1657" t="s">
        <v>1675</v>
      </c>
      <c r="AB1657" t="s">
        <v>97</v>
      </c>
      <c r="AC1657" t="s">
        <v>1675</v>
      </c>
      <c r="AD1657" t="s">
        <v>2311</v>
      </c>
      <c r="AE1657" t="s">
        <v>4309</v>
      </c>
      <c r="AI1657" t="s">
        <v>9384</v>
      </c>
      <c r="AJ1657" t="s">
        <v>9384</v>
      </c>
      <c r="AK1657" t="s">
        <v>9384</v>
      </c>
      <c r="AN1657" t="s">
        <v>1485</v>
      </c>
      <c r="AO1657" t="s">
        <v>1486</v>
      </c>
      <c r="AV1657" t="s">
        <v>9385</v>
      </c>
      <c r="AX1657">
        <v>99</v>
      </c>
      <c r="AY1657" t="s">
        <v>9386</v>
      </c>
      <c r="AZ1657" t="s">
        <v>9387</v>
      </c>
      <c r="BA1657" t="s">
        <v>897</v>
      </c>
      <c r="BB1657" t="s">
        <v>898</v>
      </c>
      <c r="BC1657" t="s">
        <v>4018</v>
      </c>
      <c r="BO1657" t="s">
        <v>110</v>
      </c>
      <c r="BP1657" t="s">
        <v>111</v>
      </c>
      <c r="BQ1657" t="s">
        <v>112</v>
      </c>
      <c r="BR1657" t="s">
        <v>239</v>
      </c>
      <c r="BS1657" t="s">
        <v>2947</v>
      </c>
      <c r="BT1657" t="s">
        <v>254</v>
      </c>
      <c r="BU1657" t="s">
        <v>116</v>
      </c>
      <c r="BV1657" t="s">
        <v>137</v>
      </c>
      <c r="CF1657">
        <v>6</v>
      </c>
      <c r="CG1657">
        <v>1</v>
      </c>
      <c r="CH1657" t="s">
        <v>4763</v>
      </c>
    </row>
    <row r="1658" spans="1:86" x14ac:dyDescent="0.25">
      <c r="A1658">
        <v>1655</v>
      </c>
      <c r="B1658" t="s">
        <v>86</v>
      </c>
      <c r="C1658" t="s">
        <v>87</v>
      </c>
      <c r="D1658" t="s">
        <v>9388</v>
      </c>
      <c r="E1658" t="s">
        <v>1476</v>
      </c>
      <c r="F1658" t="s">
        <v>885</v>
      </c>
      <c r="H1658" t="s">
        <v>213</v>
      </c>
      <c r="I1658" t="s">
        <v>886</v>
      </c>
      <c r="J1658" t="s">
        <v>93</v>
      </c>
      <c r="P1658" t="s">
        <v>887</v>
      </c>
      <c r="Q1658" t="s">
        <v>95</v>
      </c>
      <c r="Z1658" t="s">
        <v>1675</v>
      </c>
      <c r="AB1658" t="s">
        <v>97</v>
      </c>
      <c r="AC1658" t="s">
        <v>1675</v>
      </c>
      <c r="AD1658" t="s">
        <v>4871</v>
      </c>
      <c r="AE1658" t="s">
        <v>8715</v>
      </c>
      <c r="AI1658" t="s">
        <v>9389</v>
      </c>
      <c r="AJ1658" t="s">
        <v>9389</v>
      </c>
      <c r="AK1658" t="s">
        <v>9389</v>
      </c>
      <c r="AN1658" t="s">
        <v>1485</v>
      </c>
      <c r="AO1658" t="s">
        <v>1486</v>
      </c>
      <c r="AV1658" t="s">
        <v>8718</v>
      </c>
      <c r="AX1658">
        <v>104</v>
      </c>
      <c r="AY1658" t="s">
        <v>6397</v>
      </c>
      <c r="AZ1658" t="s">
        <v>6398</v>
      </c>
      <c r="BA1658" t="s">
        <v>234</v>
      </c>
      <c r="BB1658" t="s">
        <v>235</v>
      </c>
      <c r="BG1658" t="s">
        <v>1892</v>
      </c>
      <c r="BO1658" t="s">
        <v>110</v>
      </c>
      <c r="BP1658" t="s">
        <v>111</v>
      </c>
      <c r="BQ1658" t="s">
        <v>112</v>
      </c>
      <c r="BR1658" t="s">
        <v>239</v>
      </c>
      <c r="BS1658" t="s">
        <v>240</v>
      </c>
      <c r="BT1658" t="s">
        <v>241</v>
      </c>
      <c r="BU1658" t="s">
        <v>116</v>
      </c>
      <c r="BV1658" t="s">
        <v>137</v>
      </c>
      <c r="CF1658">
        <v>4</v>
      </c>
      <c r="CG1658">
        <v>3</v>
      </c>
      <c r="CH1658" t="s">
        <v>4763</v>
      </c>
    </row>
    <row r="1659" spans="1:86" x14ac:dyDescent="0.25">
      <c r="A1659">
        <v>1656</v>
      </c>
      <c r="B1659" t="s">
        <v>86</v>
      </c>
      <c r="C1659" t="s">
        <v>87</v>
      </c>
      <c r="D1659" t="s">
        <v>9390</v>
      </c>
      <c r="E1659" t="s">
        <v>1476</v>
      </c>
      <c r="F1659" t="s">
        <v>885</v>
      </c>
      <c r="H1659" t="s">
        <v>213</v>
      </c>
      <c r="I1659" t="s">
        <v>886</v>
      </c>
      <c r="J1659" t="s">
        <v>93</v>
      </c>
      <c r="P1659" t="s">
        <v>887</v>
      </c>
      <c r="Q1659" t="s">
        <v>95</v>
      </c>
      <c r="Z1659" t="s">
        <v>1675</v>
      </c>
      <c r="AB1659" t="s">
        <v>97</v>
      </c>
      <c r="AC1659" t="s">
        <v>1675</v>
      </c>
      <c r="AD1659" t="s">
        <v>4871</v>
      </c>
      <c r="AE1659" t="s">
        <v>8715</v>
      </c>
      <c r="AI1659" t="s">
        <v>9389</v>
      </c>
      <c r="AJ1659" t="s">
        <v>9389</v>
      </c>
      <c r="AK1659" t="s">
        <v>9389</v>
      </c>
      <c r="AN1659" t="s">
        <v>1485</v>
      </c>
      <c r="AO1659" t="s">
        <v>1486</v>
      </c>
      <c r="AV1659" t="s">
        <v>8718</v>
      </c>
      <c r="AX1659">
        <v>104</v>
      </c>
      <c r="AY1659" t="s">
        <v>6397</v>
      </c>
      <c r="AZ1659" t="s">
        <v>6398</v>
      </c>
      <c r="BA1659" t="s">
        <v>234</v>
      </c>
      <c r="BB1659" t="s">
        <v>235</v>
      </c>
      <c r="BG1659" t="s">
        <v>1892</v>
      </c>
      <c r="BO1659" t="s">
        <v>110</v>
      </c>
      <c r="BP1659" t="s">
        <v>111</v>
      </c>
      <c r="BQ1659" t="s">
        <v>112</v>
      </c>
      <c r="BR1659" t="s">
        <v>239</v>
      </c>
      <c r="BS1659" t="s">
        <v>240</v>
      </c>
      <c r="BT1659" t="s">
        <v>241</v>
      </c>
      <c r="BU1659" t="s">
        <v>116</v>
      </c>
      <c r="BV1659" t="s">
        <v>137</v>
      </c>
      <c r="CF1659">
        <v>4</v>
      </c>
      <c r="CG1659">
        <v>3</v>
      </c>
      <c r="CH1659" t="s">
        <v>4763</v>
      </c>
    </row>
    <row r="1660" spans="1:86" x14ac:dyDescent="0.25">
      <c r="A1660">
        <v>1657</v>
      </c>
      <c r="B1660" t="s">
        <v>86</v>
      </c>
      <c r="C1660" t="s">
        <v>87</v>
      </c>
      <c r="D1660" t="s">
        <v>9391</v>
      </c>
      <c r="E1660" t="s">
        <v>1476</v>
      </c>
      <c r="F1660" t="s">
        <v>885</v>
      </c>
      <c r="H1660" t="s">
        <v>213</v>
      </c>
      <c r="I1660" t="s">
        <v>886</v>
      </c>
      <c r="J1660" t="s">
        <v>93</v>
      </c>
      <c r="P1660" t="s">
        <v>887</v>
      </c>
      <c r="Q1660" t="s">
        <v>95</v>
      </c>
      <c r="Z1660" t="s">
        <v>1675</v>
      </c>
      <c r="AB1660" t="s">
        <v>97</v>
      </c>
      <c r="AC1660" t="s">
        <v>1675</v>
      </c>
      <c r="AD1660" t="s">
        <v>448</v>
      </c>
      <c r="AE1660" t="s">
        <v>9392</v>
      </c>
      <c r="AI1660" t="s">
        <v>9393</v>
      </c>
      <c r="AJ1660" t="s">
        <v>9393</v>
      </c>
      <c r="AK1660" t="s">
        <v>9393</v>
      </c>
      <c r="AN1660" t="s">
        <v>1485</v>
      </c>
      <c r="AO1660" t="s">
        <v>1486</v>
      </c>
      <c r="AV1660" t="s">
        <v>9394</v>
      </c>
      <c r="AX1660">
        <v>59</v>
      </c>
      <c r="AY1660" t="s">
        <v>7850</v>
      </c>
      <c r="AZ1660" t="s">
        <v>7851</v>
      </c>
      <c r="BA1660" t="s">
        <v>2065</v>
      </c>
      <c r="BB1660" t="s">
        <v>2066</v>
      </c>
      <c r="BG1660" t="s">
        <v>1493</v>
      </c>
      <c r="BO1660" t="s">
        <v>110</v>
      </c>
      <c r="BP1660" t="s">
        <v>111</v>
      </c>
      <c r="BQ1660" t="s">
        <v>112</v>
      </c>
      <c r="BR1660" t="s">
        <v>239</v>
      </c>
      <c r="BS1660" t="s">
        <v>1494</v>
      </c>
      <c r="BT1660" t="s">
        <v>1506</v>
      </c>
      <c r="BU1660" t="s">
        <v>116</v>
      </c>
      <c r="BV1660" t="s">
        <v>137</v>
      </c>
      <c r="CF1660">
        <v>5</v>
      </c>
      <c r="CG1660">
        <v>3</v>
      </c>
      <c r="CH1660" t="s">
        <v>4763</v>
      </c>
    </row>
    <row r="1661" spans="1:86" x14ac:dyDescent="0.25">
      <c r="A1661">
        <v>1658</v>
      </c>
      <c r="B1661" t="s">
        <v>86</v>
      </c>
      <c r="C1661" t="s">
        <v>87</v>
      </c>
      <c r="D1661" t="s">
        <v>9395</v>
      </c>
      <c r="E1661" t="s">
        <v>1476</v>
      </c>
      <c r="F1661" t="s">
        <v>885</v>
      </c>
      <c r="H1661" t="s">
        <v>213</v>
      </c>
      <c r="I1661" t="s">
        <v>886</v>
      </c>
      <c r="J1661" t="s">
        <v>93</v>
      </c>
      <c r="P1661" t="s">
        <v>887</v>
      </c>
      <c r="Q1661" t="s">
        <v>95</v>
      </c>
      <c r="Z1661" t="s">
        <v>1675</v>
      </c>
      <c r="AB1661" t="s">
        <v>97</v>
      </c>
      <c r="AC1661" t="s">
        <v>1675</v>
      </c>
      <c r="AD1661" t="s">
        <v>5620</v>
      </c>
      <c r="AE1661" t="s">
        <v>7117</v>
      </c>
      <c r="AI1661" t="s">
        <v>1013</v>
      </c>
      <c r="AJ1661" t="s">
        <v>1013</v>
      </c>
      <c r="AK1661" t="s">
        <v>1013</v>
      </c>
      <c r="AN1661" t="s">
        <v>1485</v>
      </c>
      <c r="AO1661" t="s">
        <v>1486</v>
      </c>
      <c r="AV1661" t="s">
        <v>7119</v>
      </c>
      <c r="AX1661">
        <v>104</v>
      </c>
      <c r="AY1661" t="s">
        <v>6397</v>
      </c>
      <c r="AZ1661" t="s">
        <v>6398</v>
      </c>
      <c r="BA1661" t="s">
        <v>234</v>
      </c>
      <c r="BB1661" t="s">
        <v>235</v>
      </c>
      <c r="BC1661" t="s">
        <v>1891</v>
      </c>
      <c r="BG1661" t="s">
        <v>1892</v>
      </c>
      <c r="BO1661" t="s">
        <v>110</v>
      </c>
      <c r="BP1661" t="s">
        <v>111</v>
      </c>
      <c r="BQ1661" t="s">
        <v>112</v>
      </c>
      <c r="BR1661" t="s">
        <v>239</v>
      </c>
      <c r="BS1661" t="s">
        <v>240</v>
      </c>
      <c r="BT1661" t="s">
        <v>241</v>
      </c>
      <c r="BU1661" t="s">
        <v>116</v>
      </c>
      <c r="BV1661" t="s">
        <v>137</v>
      </c>
      <c r="CF1661">
        <v>4</v>
      </c>
      <c r="CG1661">
        <v>1</v>
      </c>
      <c r="CH1661" t="s">
        <v>4763</v>
      </c>
    </row>
    <row r="1662" spans="1:86" x14ac:dyDescent="0.25">
      <c r="A1662">
        <v>1659</v>
      </c>
      <c r="B1662" t="s">
        <v>86</v>
      </c>
      <c r="C1662" t="s">
        <v>87</v>
      </c>
      <c r="D1662" t="s">
        <v>9396</v>
      </c>
      <c r="E1662" t="s">
        <v>1476</v>
      </c>
      <c r="F1662" t="s">
        <v>885</v>
      </c>
      <c r="H1662" t="s">
        <v>213</v>
      </c>
      <c r="I1662" t="s">
        <v>886</v>
      </c>
      <c r="J1662" t="s">
        <v>93</v>
      </c>
      <c r="P1662" t="s">
        <v>887</v>
      </c>
      <c r="Q1662" t="s">
        <v>95</v>
      </c>
      <c r="Z1662" t="s">
        <v>1675</v>
      </c>
      <c r="AB1662" t="s">
        <v>97</v>
      </c>
      <c r="AC1662" t="s">
        <v>1675</v>
      </c>
      <c r="AD1662" t="s">
        <v>5599</v>
      </c>
      <c r="AE1662" t="s">
        <v>9397</v>
      </c>
      <c r="AI1662" t="s">
        <v>9398</v>
      </c>
      <c r="AJ1662" t="s">
        <v>9398</v>
      </c>
      <c r="AK1662" t="s">
        <v>9398</v>
      </c>
      <c r="AN1662" t="s">
        <v>1485</v>
      </c>
      <c r="AO1662" t="s">
        <v>1486</v>
      </c>
      <c r="AV1662" t="s">
        <v>9399</v>
      </c>
      <c r="AX1662">
        <v>64</v>
      </c>
      <c r="AY1662" t="s">
        <v>9400</v>
      </c>
      <c r="AZ1662" t="s">
        <v>9401</v>
      </c>
      <c r="BA1662" t="s">
        <v>9014</v>
      </c>
      <c r="BB1662" t="s">
        <v>6643</v>
      </c>
      <c r="BC1662" t="s">
        <v>9402</v>
      </c>
      <c r="BJ1662" t="s">
        <v>4471</v>
      </c>
      <c r="BO1662" t="s">
        <v>110</v>
      </c>
      <c r="BP1662" t="s">
        <v>111</v>
      </c>
      <c r="BQ1662" t="s">
        <v>112</v>
      </c>
      <c r="BR1662" t="s">
        <v>239</v>
      </c>
      <c r="BS1662" t="s">
        <v>4472</v>
      </c>
      <c r="BT1662" t="s">
        <v>241</v>
      </c>
      <c r="BU1662" t="s">
        <v>116</v>
      </c>
      <c r="BV1662" t="s">
        <v>302</v>
      </c>
      <c r="CF1662">
        <v>4</v>
      </c>
      <c r="CG1662">
        <v>1</v>
      </c>
      <c r="CH1662" t="s">
        <v>4763</v>
      </c>
    </row>
    <row r="1663" spans="1:86" x14ac:dyDescent="0.25">
      <c r="A1663">
        <v>1660</v>
      </c>
      <c r="B1663" t="s">
        <v>86</v>
      </c>
      <c r="C1663" t="s">
        <v>87</v>
      </c>
      <c r="D1663" t="s">
        <v>9403</v>
      </c>
      <c r="E1663" t="s">
        <v>1476</v>
      </c>
      <c r="F1663" t="s">
        <v>885</v>
      </c>
      <c r="H1663" t="s">
        <v>213</v>
      </c>
      <c r="I1663" t="s">
        <v>886</v>
      </c>
      <c r="J1663" t="s">
        <v>93</v>
      </c>
      <c r="P1663" t="s">
        <v>887</v>
      </c>
      <c r="Q1663" t="s">
        <v>95</v>
      </c>
      <c r="Z1663" t="s">
        <v>4879</v>
      </c>
      <c r="AB1663" t="s">
        <v>97</v>
      </c>
      <c r="AC1663" t="s">
        <v>4879</v>
      </c>
      <c r="AD1663" t="s">
        <v>4871</v>
      </c>
      <c r="AE1663" t="s">
        <v>6693</v>
      </c>
      <c r="AI1663" t="s">
        <v>9404</v>
      </c>
      <c r="AJ1663" t="s">
        <v>9404</v>
      </c>
      <c r="AK1663" t="s">
        <v>9404</v>
      </c>
      <c r="AN1663" t="s">
        <v>1485</v>
      </c>
      <c r="AO1663" t="s">
        <v>1486</v>
      </c>
      <c r="AV1663" t="s">
        <v>9405</v>
      </c>
      <c r="AX1663">
        <v>59</v>
      </c>
      <c r="AY1663" t="s">
        <v>9406</v>
      </c>
      <c r="AZ1663" t="s">
        <v>9407</v>
      </c>
      <c r="BA1663" t="s">
        <v>6697</v>
      </c>
      <c r="BB1663" t="s">
        <v>6698</v>
      </c>
      <c r="BJ1663" t="s">
        <v>1526</v>
      </c>
      <c r="BO1663" t="s">
        <v>110</v>
      </c>
      <c r="BP1663" t="s">
        <v>111</v>
      </c>
      <c r="BQ1663" t="s">
        <v>112</v>
      </c>
      <c r="BR1663" t="s">
        <v>1711</v>
      </c>
      <c r="BS1663" t="s">
        <v>6699</v>
      </c>
      <c r="BT1663" t="s">
        <v>6700</v>
      </c>
      <c r="BU1663" t="s">
        <v>116</v>
      </c>
      <c r="BV1663" t="s">
        <v>475</v>
      </c>
      <c r="CF1663">
        <v>4</v>
      </c>
      <c r="CG1663">
        <v>3</v>
      </c>
      <c r="CH1663" t="s">
        <v>4763</v>
      </c>
    </row>
    <row r="1664" spans="1:86" x14ac:dyDescent="0.25">
      <c r="A1664">
        <v>1661</v>
      </c>
      <c r="B1664" t="s">
        <v>86</v>
      </c>
      <c r="C1664" t="s">
        <v>87</v>
      </c>
      <c r="D1664" t="s">
        <v>9408</v>
      </c>
      <c r="E1664" t="s">
        <v>1476</v>
      </c>
      <c r="F1664" t="s">
        <v>885</v>
      </c>
      <c r="H1664" t="s">
        <v>213</v>
      </c>
      <c r="I1664" t="s">
        <v>886</v>
      </c>
      <c r="J1664" t="s">
        <v>93</v>
      </c>
      <c r="P1664" t="s">
        <v>887</v>
      </c>
      <c r="Q1664" t="s">
        <v>95</v>
      </c>
      <c r="Z1664" t="s">
        <v>4879</v>
      </c>
      <c r="AB1664" t="s">
        <v>97</v>
      </c>
      <c r="AC1664" t="s">
        <v>4879</v>
      </c>
      <c r="AD1664" t="s">
        <v>5620</v>
      </c>
      <c r="AE1664" t="s">
        <v>6178</v>
      </c>
      <c r="AI1664" t="s">
        <v>9409</v>
      </c>
      <c r="AJ1664" t="s">
        <v>9409</v>
      </c>
      <c r="AK1664" t="s">
        <v>9409</v>
      </c>
      <c r="AN1664" t="s">
        <v>1485</v>
      </c>
      <c r="AO1664" t="s">
        <v>1486</v>
      </c>
      <c r="AV1664" t="s">
        <v>9410</v>
      </c>
      <c r="AX1664">
        <v>62</v>
      </c>
      <c r="AY1664" t="s">
        <v>7466</v>
      </c>
      <c r="AZ1664" t="s">
        <v>7467</v>
      </c>
      <c r="BA1664" t="s">
        <v>2266</v>
      </c>
      <c r="BB1664" t="s">
        <v>1781</v>
      </c>
      <c r="BC1664" t="s">
        <v>3524</v>
      </c>
      <c r="BF1664" t="s">
        <v>2030</v>
      </c>
      <c r="BM1664" t="s">
        <v>2031</v>
      </c>
      <c r="BN1664" t="s">
        <v>2032</v>
      </c>
      <c r="BO1664" t="s">
        <v>110</v>
      </c>
      <c r="BP1664" t="s">
        <v>111</v>
      </c>
      <c r="BQ1664" t="s">
        <v>112</v>
      </c>
      <c r="BR1664" t="s">
        <v>239</v>
      </c>
      <c r="BS1664" t="s">
        <v>1784</v>
      </c>
      <c r="BT1664" t="s">
        <v>625</v>
      </c>
      <c r="BU1664" t="s">
        <v>116</v>
      </c>
      <c r="BV1664" t="s">
        <v>137</v>
      </c>
      <c r="CF1664">
        <v>6</v>
      </c>
      <c r="CG1664">
        <v>1</v>
      </c>
      <c r="CH1664" t="s">
        <v>4763</v>
      </c>
    </row>
    <row r="1665" spans="1:86" x14ac:dyDescent="0.25">
      <c r="A1665">
        <v>1662</v>
      </c>
      <c r="B1665" t="s">
        <v>86</v>
      </c>
      <c r="C1665" t="s">
        <v>87</v>
      </c>
      <c r="D1665" t="s">
        <v>9411</v>
      </c>
      <c r="E1665" t="s">
        <v>1476</v>
      </c>
      <c r="F1665" t="s">
        <v>885</v>
      </c>
      <c r="H1665" t="s">
        <v>213</v>
      </c>
      <c r="I1665" t="s">
        <v>886</v>
      </c>
      <c r="J1665" t="s">
        <v>93</v>
      </c>
      <c r="P1665" t="s">
        <v>887</v>
      </c>
      <c r="Q1665" t="s">
        <v>95</v>
      </c>
      <c r="Z1665" t="s">
        <v>4879</v>
      </c>
      <c r="AB1665" t="s">
        <v>97</v>
      </c>
      <c r="AC1665" t="s">
        <v>4879</v>
      </c>
      <c r="AD1665" t="s">
        <v>5620</v>
      </c>
      <c r="AE1665" t="s">
        <v>9412</v>
      </c>
      <c r="AI1665" t="s">
        <v>9413</v>
      </c>
      <c r="AJ1665" t="s">
        <v>9413</v>
      </c>
      <c r="AK1665" t="s">
        <v>9413</v>
      </c>
      <c r="AN1665" t="s">
        <v>1485</v>
      </c>
      <c r="AO1665" t="s">
        <v>1486</v>
      </c>
      <c r="AV1665" t="s">
        <v>9414</v>
      </c>
      <c r="AX1665">
        <v>104</v>
      </c>
      <c r="AY1665" t="s">
        <v>6397</v>
      </c>
      <c r="AZ1665" t="s">
        <v>6398</v>
      </c>
      <c r="BA1665" t="s">
        <v>234</v>
      </c>
      <c r="BB1665" t="s">
        <v>235</v>
      </c>
      <c r="BC1665" t="s">
        <v>1891</v>
      </c>
      <c r="BG1665" t="s">
        <v>1892</v>
      </c>
      <c r="BO1665" t="s">
        <v>110</v>
      </c>
      <c r="BP1665" t="s">
        <v>111</v>
      </c>
      <c r="BQ1665" t="s">
        <v>112</v>
      </c>
      <c r="BR1665" t="s">
        <v>239</v>
      </c>
      <c r="BS1665" t="s">
        <v>240</v>
      </c>
      <c r="BT1665" t="s">
        <v>241</v>
      </c>
      <c r="BU1665" t="s">
        <v>116</v>
      </c>
      <c r="BV1665" t="s">
        <v>137</v>
      </c>
      <c r="CF1665">
        <v>4</v>
      </c>
      <c r="CG1665">
        <v>1</v>
      </c>
      <c r="CH1665" t="s">
        <v>4763</v>
      </c>
    </row>
    <row r="1666" spans="1:86" x14ac:dyDescent="0.25">
      <c r="A1666">
        <v>1663</v>
      </c>
      <c r="B1666" t="s">
        <v>86</v>
      </c>
      <c r="C1666" t="s">
        <v>87</v>
      </c>
      <c r="D1666" t="s">
        <v>9415</v>
      </c>
      <c r="E1666" t="s">
        <v>1476</v>
      </c>
      <c r="F1666" t="s">
        <v>885</v>
      </c>
      <c r="H1666" t="s">
        <v>213</v>
      </c>
      <c r="I1666" t="s">
        <v>886</v>
      </c>
      <c r="J1666" t="s">
        <v>93</v>
      </c>
      <c r="P1666" t="s">
        <v>887</v>
      </c>
      <c r="Q1666" t="s">
        <v>95</v>
      </c>
      <c r="Z1666" t="s">
        <v>5649</v>
      </c>
      <c r="AB1666" t="s">
        <v>97</v>
      </c>
      <c r="AC1666" t="s">
        <v>5649</v>
      </c>
      <c r="AD1666" t="s">
        <v>4780</v>
      </c>
      <c r="AE1666" t="s">
        <v>9416</v>
      </c>
      <c r="AI1666" t="s">
        <v>9417</v>
      </c>
      <c r="AJ1666" t="s">
        <v>9417</v>
      </c>
      <c r="AK1666" t="s">
        <v>9417</v>
      </c>
      <c r="AN1666" t="s">
        <v>1485</v>
      </c>
      <c r="AO1666" t="s">
        <v>1486</v>
      </c>
      <c r="AV1666" t="s">
        <v>9418</v>
      </c>
      <c r="AX1666">
        <v>85</v>
      </c>
      <c r="AY1666" t="s">
        <v>3562</v>
      </c>
      <c r="AZ1666" t="s">
        <v>3563</v>
      </c>
      <c r="BA1666" t="s">
        <v>2065</v>
      </c>
      <c r="BB1666" t="s">
        <v>2066</v>
      </c>
      <c r="BC1666" t="s">
        <v>3564</v>
      </c>
      <c r="BG1666" t="s">
        <v>2067</v>
      </c>
      <c r="BM1666" t="s">
        <v>2068</v>
      </c>
      <c r="BN1666" t="s">
        <v>2069</v>
      </c>
      <c r="BO1666" t="s">
        <v>110</v>
      </c>
      <c r="BP1666" t="s">
        <v>111</v>
      </c>
      <c r="BQ1666" t="s">
        <v>112</v>
      </c>
      <c r="BR1666" t="s">
        <v>239</v>
      </c>
      <c r="BS1666" t="s">
        <v>1494</v>
      </c>
      <c r="BT1666" t="s">
        <v>241</v>
      </c>
      <c r="BU1666" t="s">
        <v>116</v>
      </c>
      <c r="BV1666" t="s">
        <v>463</v>
      </c>
      <c r="CF1666">
        <v>6</v>
      </c>
      <c r="CG1666">
        <v>1</v>
      </c>
      <c r="CH1666" t="s">
        <v>4763</v>
      </c>
    </row>
    <row r="1667" spans="1:86" x14ac:dyDescent="0.25">
      <c r="A1667">
        <v>1664</v>
      </c>
      <c r="B1667" t="s">
        <v>86</v>
      </c>
      <c r="C1667" t="s">
        <v>87</v>
      </c>
      <c r="D1667" t="s">
        <v>9419</v>
      </c>
      <c r="E1667" t="s">
        <v>1476</v>
      </c>
      <c r="F1667" t="s">
        <v>885</v>
      </c>
      <c r="H1667" t="s">
        <v>213</v>
      </c>
      <c r="I1667" t="s">
        <v>886</v>
      </c>
      <c r="J1667" t="s">
        <v>93</v>
      </c>
      <c r="P1667" t="s">
        <v>887</v>
      </c>
      <c r="Q1667" t="s">
        <v>95</v>
      </c>
      <c r="Z1667" t="s">
        <v>5649</v>
      </c>
      <c r="AB1667" t="s">
        <v>97</v>
      </c>
      <c r="AC1667" t="s">
        <v>5649</v>
      </c>
      <c r="AD1667" t="s">
        <v>4780</v>
      </c>
      <c r="AE1667" t="s">
        <v>9416</v>
      </c>
      <c r="AI1667" t="s">
        <v>9417</v>
      </c>
      <c r="AJ1667" t="s">
        <v>9417</v>
      </c>
      <c r="AK1667" t="s">
        <v>9417</v>
      </c>
      <c r="AN1667" t="s">
        <v>1485</v>
      </c>
      <c r="AO1667" t="s">
        <v>1486</v>
      </c>
      <c r="AV1667" t="s">
        <v>9418</v>
      </c>
      <c r="AX1667">
        <v>85</v>
      </c>
      <c r="AY1667" t="s">
        <v>3562</v>
      </c>
      <c r="AZ1667" t="s">
        <v>3563</v>
      </c>
      <c r="BA1667" t="s">
        <v>2065</v>
      </c>
      <c r="BB1667" t="s">
        <v>2066</v>
      </c>
      <c r="BC1667" t="s">
        <v>3564</v>
      </c>
      <c r="BG1667" t="s">
        <v>2067</v>
      </c>
      <c r="BM1667" t="s">
        <v>2068</v>
      </c>
      <c r="BN1667" t="s">
        <v>2069</v>
      </c>
      <c r="BO1667" t="s">
        <v>110</v>
      </c>
      <c r="BP1667" t="s">
        <v>111</v>
      </c>
      <c r="BQ1667" t="s">
        <v>112</v>
      </c>
      <c r="BR1667" t="s">
        <v>239</v>
      </c>
      <c r="BS1667" t="s">
        <v>1494</v>
      </c>
      <c r="BT1667" t="s">
        <v>241</v>
      </c>
      <c r="BU1667" t="s">
        <v>116</v>
      </c>
      <c r="BV1667" t="s">
        <v>463</v>
      </c>
      <c r="CF1667">
        <v>6</v>
      </c>
      <c r="CG1667">
        <v>1</v>
      </c>
      <c r="CH1667" t="s">
        <v>4763</v>
      </c>
    </row>
    <row r="1668" spans="1:86" x14ac:dyDescent="0.25">
      <c r="A1668">
        <v>1665</v>
      </c>
      <c r="B1668" t="s">
        <v>86</v>
      </c>
      <c r="C1668" t="s">
        <v>87</v>
      </c>
      <c r="D1668" t="s">
        <v>9420</v>
      </c>
      <c r="E1668" t="s">
        <v>1476</v>
      </c>
      <c r="F1668" t="s">
        <v>885</v>
      </c>
      <c r="H1668" t="s">
        <v>213</v>
      </c>
      <c r="I1668" t="s">
        <v>886</v>
      </c>
      <c r="J1668" t="s">
        <v>93</v>
      </c>
      <c r="P1668" t="s">
        <v>887</v>
      </c>
      <c r="Q1668" t="s">
        <v>95</v>
      </c>
      <c r="Z1668" t="s">
        <v>8060</v>
      </c>
      <c r="AB1668" t="s">
        <v>97</v>
      </c>
      <c r="AC1668" t="s">
        <v>8060</v>
      </c>
      <c r="AD1668" t="s">
        <v>4880</v>
      </c>
      <c r="AE1668" t="s">
        <v>8061</v>
      </c>
      <c r="AI1668" t="s">
        <v>9389</v>
      </c>
      <c r="AJ1668" t="s">
        <v>9389</v>
      </c>
      <c r="AK1668" t="s">
        <v>9389</v>
      </c>
      <c r="AN1668" t="s">
        <v>1485</v>
      </c>
      <c r="AO1668" t="s">
        <v>1486</v>
      </c>
      <c r="AV1668" t="s">
        <v>9421</v>
      </c>
      <c r="AX1668">
        <v>103</v>
      </c>
      <c r="AY1668" t="s">
        <v>7477</v>
      </c>
      <c r="AZ1668" t="s">
        <v>7478</v>
      </c>
      <c r="BA1668" t="s">
        <v>234</v>
      </c>
      <c r="BB1668" t="s">
        <v>1725</v>
      </c>
      <c r="BC1668" t="s">
        <v>7479</v>
      </c>
      <c r="BG1668" t="s">
        <v>236</v>
      </c>
      <c r="BH1668" t="s">
        <v>1726</v>
      </c>
      <c r="BI1668" t="s">
        <v>438</v>
      </c>
      <c r="BM1668" t="s">
        <v>237</v>
      </c>
      <c r="BN1668" t="s">
        <v>238</v>
      </c>
      <c r="BO1668" t="s">
        <v>110</v>
      </c>
      <c r="BP1668" t="s">
        <v>111</v>
      </c>
      <c r="BQ1668" t="s">
        <v>112</v>
      </c>
      <c r="BR1668" t="s">
        <v>239</v>
      </c>
      <c r="BS1668" t="s">
        <v>240</v>
      </c>
      <c r="BT1668" t="s">
        <v>241</v>
      </c>
      <c r="BU1668" t="s">
        <v>116</v>
      </c>
      <c r="BV1668" t="s">
        <v>137</v>
      </c>
      <c r="CF1668">
        <v>4</v>
      </c>
      <c r="CG1668">
        <v>1</v>
      </c>
      <c r="CH1668" t="s">
        <v>4763</v>
      </c>
    </row>
    <row r="1669" spans="1:86" x14ac:dyDescent="0.25">
      <c r="A1669">
        <v>1666</v>
      </c>
      <c r="B1669" t="s">
        <v>86</v>
      </c>
      <c r="C1669" t="s">
        <v>87</v>
      </c>
      <c r="D1669" t="s">
        <v>9422</v>
      </c>
      <c r="E1669" t="s">
        <v>1476</v>
      </c>
      <c r="F1669" t="s">
        <v>885</v>
      </c>
      <c r="H1669" t="s">
        <v>213</v>
      </c>
      <c r="I1669" t="s">
        <v>886</v>
      </c>
      <c r="J1669" t="s">
        <v>93</v>
      </c>
      <c r="P1669" t="s">
        <v>887</v>
      </c>
      <c r="Q1669" t="s">
        <v>95</v>
      </c>
      <c r="Z1669" t="s">
        <v>1482</v>
      </c>
      <c r="AB1669" t="s">
        <v>97</v>
      </c>
      <c r="AC1669" t="s">
        <v>489</v>
      </c>
      <c r="AD1669" t="s">
        <v>9423</v>
      </c>
      <c r="AE1669" t="s">
        <v>9423</v>
      </c>
      <c r="AI1669" t="s">
        <v>489</v>
      </c>
      <c r="AJ1669" t="s">
        <v>489</v>
      </c>
      <c r="AK1669" t="s">
        <v>489</v>
      </c>
      <c r="AL1669" t="s">
        <v>490</v>
      </c>
      <c r="AN1669" t="s">
        <v>1485</v>
      </c>
      <c r="AO1669" t="s">
        <v>1486</v>
      </c>
      <c r="AV1669" t="s">
        <v>9424</v>
      </c>
      <c r="AX1669">
        <v>89</v>
      </c>
      <c r="AY1669" t="s">
        <v>9425</v>
      </c>
      <c r="AZ1669" t="s">
        <v>9426</v>
      </c>
      <c r="BA1669" t="s">
        <v>234</v>
      </c>
      <c r="BB1669" t="s">
        <v>235</v>
      </c>
      <c r="BO1669" t="s">
        <v>110</v>
      </c>
      <c r="BP1669" t="s">
        <v>111</v>
      </c>
      <c r="BQ1669" t="s">
        <v>112</v>
      </c>
      <c r="BR1669" t="s">
        <v>239</v>
      </c>
      <c r="BS1669" t="s">
        <v>240</v>
      </c>
      <c r="BT1669" t="s">
        <v>241</v>
      </c>
      <c r="BU1669" t="s">
        <v>6884</v>
      </c>
      <c r="CF1669">
        <v>6</v>
      </c>
      <c r="CG1669">
        <v>3</v>
      </c>
      <c r="CH1669" t="s">
        <v>4763</v>
      </c>
    </row>
    <row r="1670" spans="1:86" x14ac:dyDescent="0.25">
      <c r="A1670">
        <v>1667</v>
      </c>
      <c r="B1670" t="s">
        <v>86</v>
      </c>
      <c r="C1670" t="s">
        <v>87</v>
      </c>
      <c r="D1670" t="s">
        <v>9427</v>
      </c>
      <c r="E1670" t="s">
        <v>1476</v>
      </c>
      <c r="F1670" t="s">
        <v>1360</v>
      </c>
      <c r="H1670" t="s">
        <v>1361</v>
      </c>
      <c r="I1670" t="s">
        <v>1362</v>
      </c>
      <c r="J1670" t="s">
        <v>93</v>
      </c>
      <c r="P1670" t="s">
        <v>887</v>
      </c>
      <c r="Q1670" t="s">
        <v>95</v>
      </c>
      <c r="Z1670" t="s">
        <v>5878</v>
      </c>
      <c r="AB1670" t="s">
        <v>97</v>
      </c>
      <c r="AC1670" t="s">
        <v>5878</v>
      </c>
      <c r="AD1670" t="s">
        <v>5879</v>
      </c>
      <c r="AE1670" t="s">
        <v>9428</v>
      </c>
      <c r="AI1670" t="s">
        <v>9429</v>
      </c>
      <c r="AJ1670" t="s">
        <v>9429</v>
      </c>
      <c r="AK1670" t="s">
        <v>9429</v>
      </c>
      <c r="AL1670" t="s">
        <v>5056</v>
      </c>
      <c r="AN1670" t="s">
        <v>1485</v>
      </c>
      <c r="AO1670" t="s">
        <v>1486</v>
      </c>
      <c r="AV1670" t="s">
        <v>9430</v>
      </c>
      <c r="AX1670">
        <v>64</v>
      </c>
      <c r="AY1670" t="s">
        <v>9431</v>
      </c>
      <c r="AZ1670" t="s">
        <v>9432</v>
      </c>
      <c r="BA1670" t="s">
        <v>9014</v>
      </c>
      <c r="BB1670" t="s">
        <v>6643</v>
      </c>
      <c r="BC1670" t="s">
        <v>9402</v>
      </c>
      <c r="BJ1670" t="s">
        <v>4471</v>
      </c>
      <c r="BO1670" t="s">
        <v>110</v>
      </c>
      <c r="BP1670" t="s">
        <v>111</v>
      </c>
      <c r="BQ1670" t="s">
        <v>112</v>
      </c>
      <c r="BR1670" t="s">
        <v>239</v>
      </c>
      <c r="BS1670" t="s">
        <v>4472</v>
      </c>
      <c r="BT1670" t="s">
        <v>241</v>
      </c>
      <c r="BU1670" t="s">
        <v>116</v>
      </c>
      <c r="BV1670" t="s">
        <v>302</v>
      </c>
      <c r="CF1670">
        <v>6</v>
      </c>
      <c r="CG1670">
        <v>1</v>
      </c>
      <c r="CH1670" t="s">
        <v>4763</v>
      </c>
    </row>
    <row r="1671" spans="1:86" x14ac:dyDescent="0.25">
      <c r="A1671">
        <v>1668</v>
      </c>
      <c r="B1671" t="s">
        <v>86</v>
      </c>
      <c r="C1671" t="s">
        <v>87</v>
      </c>
      <c r="D1671" t="s">
        <v>9433</v>
      </c>
      <c r="E1671" t="s">
        <v>1476</v>
      </c>
      <c r="F1671" t="s">
        <v>1360</v>
      </c>
      <c r="H1671" t="s">
        <v>1361</v>
      </c>
      <c r="I1671" t="s">
        <v>1362</v>
      </c>
      <c r="J1671" t="s">
        <v>93</v>
      </c>
      <c r="P1671" t="s">
        <v>887</v>
      </c>
      <c r="Q1671" t="s">
        <v>95</v>
      </c>
      <c r="Z1671" t="s">
        <v>4974</v>
      </c>
      <c r="AB1671" t="s">
        <v>97</v>
      </c>
      <c r="AC1671" t="s">
        <v>4974</v>
      </c>
      <c r="AD1671" t="s">
        <v>4811</v>
      </c>
      <c r="AE1671" t="s">
        <v>9434</v>
      </c>
      <c r="AI1671" t="s">
        <v>9435</v>
      </c>
      <c r="AJ1671" t="s">
        <v>9435</v>
      </c>
      <c r="AK1671" t="s">
        <v>9435</v>
      </c>
      <c r="AL1671" t="s">
        <v>9435</v>
      </c>
      <c r="AN1671" t="s">
        <v>1485</v>
      </c>
      <c r="AO1671" t="s">
        <v>1486</v>
      </c>
      <c r="AV1671" t="s">
        <v>9436</v>
      </c>
      <c r="AX1671">
        <v>136</v>
      </c>
      <c r="AY1671" t="s">
        <v>8945</v>
      </c>
      <c r="AZ1671" t="s">
        <v>8946</v>
      </c>
      <c r="BA1671" t="s">
        <v>4625</v>
      </c>
      <c r="BB1671" t="s">
        <v>4626</v>
      </c>
      <c r="BC1671" t="s">
        <v>4627</v>
      </c>
      <c r="BO1671" t="s">
        <v>110</v>
      </c>
      <c r="BP1671" t="s">
        <v>111</v>
      </c>
      <c r="BQ1671" t="s">
        <v>112</v>
      </c>
      <c r="BR1671" t="s">
        <v>1410</v>
      </c>
      <c r="BS1671" t="s">
        <v>4628</v>
      </c>
      <c r="BT1671" t="s">
        <v>136</v>
      </c>
      <c r="BU1671" t="s">
        <v>116</v>
      </c>
      <c r="BV1671" t="s">
        <v>137</v>
      </c>
      <c r="CF1671">
        <v>6</v>
      </c>
      <c r="CG1671">
        <v>1</v>
      </c>
      <c r="CH1671" t="s">
        <v>4763</v>
      </c>
    </row>
    <row r="1672" spans="1:86" x14ac:dyDescent="0.25">
      <c r="A1672">
        <v>1669</v>
      </c>
      <c r="B1672" t="s">
        <v>86</v>
      </c>
      <c r="C1672" t="s">
        <v>87</v>
      </c>
      <c r="D1672" t="s">
        <v>9437</v>
      </c>
      <c r="E1672" t="s">
        <v>1476</v>
      </c>
      <c r="F1672" t="s">
        <v>1360</v>
      </c>
      <c r="H1672" t="s">
        <v>1361</v>
      </c>
      <c r="I1672" t="s">
        <v>1362</v>
      </c>
      <c r="J1672" t="s">
        <v>93</v>
      </c>
      <c r="P1672" t="s">
        <v>887</v>
      </c>
      <c r="Q1672" t="s">
        <v>95</v>
      </c>
      <c r="Z1672" t="s">
        <v>4974</v>
      </c>
      <c r="AB1672" t="s">
        <v>97</v>
      </c>
      <c r="AC1672" t="s">
        <v>4974</v>
      </c>
      <c r="AD1672" t="s">
        <v>4947</v>
      </c>
      <c r="AE1672" t="s">
        <v>4947</v>
      </c>
      <c r="AI1672" t="s">
        <v>9438</v>
      </c>
      <c r="AJ1672" t="s">
        <v>9438</v>
      </c>
      <c r="AK1672" t="s">
        <v>9438</v>
      </c>
      <c r="AL1672" t="s">
        <v>9438</v>
      </c>
      <c r="AN1672" t="s">
        <v>1485</v>
      </c>
      <c r="AO1672" t="s">
        <v>1486</v>
      </c>
      <c r="AV1672" t="s">
        <v>9436</v>
      </c>
      <c r="AX1672">
        <v>136</v>
      </c>
      <c r="AY1672" t="s">
        <v>8945</v>
      </c>
      <c r="AZ1672" t="s">
        <v>8946</v>
      </c>
      <c r="BA1672" t="s">
        <v>4625</v>
      </c>
      <c r="BB1672" t="s">
        <v>4626</v>
      </c>
      <c r="BC1672" t="s">
        <v>4627</v>
      </c>
      <c r="BO1672" t="s">
        <v>110</v>
      </c>
      <c r="BP1672" t="s">
        <v>111</v>
      </c>
      <c r="BQ1672" t="s">
        <v>112</v>
      </c>
      <c r="BR1672" t="s">
        <v>1410</v>
      </c>
      <c r="BS1672" t="s">
        <v>4628</v>
      </c>
      <c r="BT1672" t="s">
        <v>136</v>
      </c>
      <c r="BU1672" t="s">
        <v>116</v>
      </c>
      <c r="BV1672" t="s">
        <v>137</v>
      </c>
      <c r="CF1672">
        <v>6</v>
      </c>
      <c r="CG1672">
        <v>1</v>
      </c>
      <c r="CH1672" t="s">
        <v>4763</v>
      </c>
    </row>
    <row r="1673" spans="1:86" x14ac:dyDescent="0.25">
      <c r="A1673">
        <v>1670</v>
      </c>
      <c r="B1673" t="s">
        <v>86</v>
      </c>
      <c r="C1673" t="s">
        <v>87</v>
      </c>
      <c r="D1673" t="s">
        <v>9439</v>
      </c>
      <c r="E1673" t="s">
        <v>1476</v>
      </c>
      <c r="F1673" t="s">
        <v>9440</v>
      </c>
      <c r="H1673" t="s">
        <v>9441</v>
      </c>
      <c r="I1673" t="s">
        <v>9442</v>
      </c>
      <c r="J1673" t="s">
        <v>93</v>
      </c>
      <c r="P1673" t="s">
        <v>9443</v>
      </c>
      <c r="Q1673" t="s">
        <v>95</v>
      </c>
      <c r="Z1673" t="s">
        <v>9444</v>
      </c>
      <c r="AB1673" t="s">
        <v>97</v>
      </c>
      <c r="AC1673" t="s">
        <v>9444</v>
      </c>
      <c r="AD1673" t="s">
        <v>2311</v>
      </c>
      <c r="AE1673" t="s">
        <v>9445</v>
      </c>
      <c r="AI1673" t="s">
        <v>5386</v>
      </c>
      <c r="AJ1673" t="s">
        <v>5386</v>
      </c>
      <c r="AK1673" t="s">
        <v>5386</v>
      </c>
      <c r="AN1673" t="s">
        <v>1485</v>
      </c>
      <c r="AO1673" t="s">
        <v>1486</v>
      </c>
      <c r="AV1673" t="s">
        <v>9446</v>
      </c>
      <c r="AX1673">
        <v>68</v>
      </c>
      <c r="AY1673" t="s">
        <v>9134</v>
      </c>
      <c r="AZ1673" t="s">
        <v>9135</v>
      </c>
      <c r="BA1673" t="s">
        <v>897</v>
      </c>
      <c r="BB1673" t="s">
        <v>1504</v>
      </c>
      <c r="BO1673" t="s">
        <v>110</v>
      </c>
      <c r="BP1673" t="s">
        <v>111</v>
      </c>
      <c r="BQ1673" t="s">
        <v>112</v>
      </c>
      <c r="BR1673" t="s">
        <v>900</v>
      </c>
      <c r="BS1673" t="s">
        <v>900</v>
      </c>
      <c r="BT1673" t="s">
        <v>254</v>
      </c>
      <c r="BU1673" t="s">
        <v>116</v>
      </c>
      <c r="BV1673" t="s">
        <v>475</v>
      </c>
      <c r="CF1673">
        <v>6</v>
      </c>
      <c r="CG1673">
        <v>3</v>
      </c>
      <c r="CH1673" t="s">
        <v>4763</v>
      </c>
    </row>
    <row r="1674" spans="1:86" x14ac:dyDescent="0.25">
      <c r="A1674">
        <v>1671</v>
      </c>
      <c r="B1674" t="s">
        <v>86</v>
      </c>
      <c r="C1674" t="s">
        <v>87</v>
      </c>
      <c r="D1674" t="s">
        <v>9447</v>
      </c>
      <c r="E1674" t="s">
        <v>1476</v>
      </c>
      <c r="F1674" t="s">
        <v>9440</v>
      </c>
      <c r="H1674" t="s">
        <v>9441</v>
      </c>
      <c r="I1674" t="s">
        <v>9442</v>
      </c>
      <c r="J1674" t="s">
        <v>93</v>
      </c>
      <c r="P1674" t="s">
        <v>9443</v>
      </c>
      <c r="Q1674" t="s">
        <v>95</v>
      </c>
      <c r="Z1674" t="s">
        <v>9448</v>
      </c>
      <c r="AB1674" t="s">
        <v>97</v>
      </c>
      <c r="AC1674" t="s">
        <v>9448</v>
      </c>
      <c r="AD1674" t="s">
        <v>4947</v>
      </c>
      <c r="AE1674" t="s">
        <v>8839</v>
      </c>
      <c r="AI1674" t="s">
        <v>489</v>
      </c>
      <c r="AJ1674" t="s">
        <v>489</v>
      </c>
      <c r="AK1674" t="s">
        <v>489</v>
      </c>
      <c r="AN1674" t="s">
        <v>1485</v>
      </c>
      <c r="AO1674" t="s">
        <v>1486</v>
      </c>
      <c r="AV1674" t="s">
        <v>4789</v>
      </c>
      <c r="AX1674">
        <v>137</v>
      </c>
      <c r="AY1674" t="s">
        <v>4813</v>
      </c>
      <c r="AZ1674" t="s">
        <v>4814</v>
      </c>
      <c r="BA1674" t="s">
        <v>1384</v>
      </c>
      <c r="BB1674" t="s">
        <v>1385</v>
      </c>
      <c r="BC1674" t="s">
        <v>4815</v>
      </c>
      <c r="BO1674" t="s">
        <v>110</v>
      </c>
      <c r="BP1674" t="s">
        <v>111</v>
      </c>
      <c r="BQ1674" t="s">
        <v>112</v>
      </c>
      <c r="BR1674" t="s">
        <v>134</v>
      </c>
      <c r="BS1674" t="s">
        <v>135</v>
      </c>
      <c r="BT1674" t="s">
        <v>136</v>
      </c>
      <c r="BU1674" t="s">
        <v>116</v>
      </c>
      <c r="BV1674" t="s">
        <v>187</v>
      </c>
      <c r="CF1674">
        <v>4</v>
      </c>
      <c r="CG1674">
        <v>1</v>
      </c>
      <c r="CH1674" t="s">
        <v>4763</v>
      </c>
    </row>
    <row r="1675" spans="1:86" x14ac:dyDescent="0.25">
      <c r="A1675">
        <v>1672</v>
      </c>
      <c r="B1675" t="s">
        <v>86</v>
      </c>
      <c r="C1675" t="s">
        <v>87</v>
      </c>
      <c r="D1675" t="s">
        <v>9449</v>
      </c>
      <c r="E1675" t="s">
        <v>1476</v>
      </c>
      <c r="F1675" t="s">
        <v>9450</v>
      </c>
      <c r="H1675" t="s">
        <v>9451</v>
      </c>
      <c r="I1675" t="s">
        <v>9452</v>
      </c>
      <c r="J1675" t="s">
        <v>93</v>
      </c>
      <c r="P1675" t="s">
        <v>9453</v>
      </c>
      <c r="Q1675" t="s">
        <v>95</v>
      </c>
      <c r="Z1675" t="s">
        <v>1675</v>
      </c>
      <c r="AB1675" t="s">
        <v>97</v>
      </c>
      <c r="AC1675" t="s">
        <v>1675</v>
      </c>
      <c r="AD1675" t="s">
        <v>4780</v>
      </c>
      <c r="AE1675" t="s">
        <v>6351</v>
      </c>
      <c r="AI1675" t="s">
        <v>3323</v>
      </c>
      <c r="AJ1675" t="s">
        <v>3323</v>
      </c>
      <c r="AK1675" t="s">
        <v>3323</v>
      </c>
      <c r="AN1675" t="s">
        <v>1485</v>
      </c>
      <c r="AO1675" t="s">
        <v>1486</v>
      </c>
      <c r="AV1675" t="s">
        <v>9454</v>
      </c>
      <c r="AX1675">
        <v>127</v>
      </c>
      <c r="AY1675" t="s">
        <v>6353</v>
      </c>
      <c r="AZ1675" t="s">
        <v>6354</v>
      </c>
      <c r="BA1675" t="s">
        <v>6355</v>
      </c>
      <c r="BB1675" t="s">
        <v>390</v>
      </c>
      <c r="BC1675" t="s">
        <v>6356</v>
      </c>
      <c r="BO1675" t="s">
        <v>110</v>
      </c>
      <c r="BP1675" t="s">
        <v>111</v>
      </c>
      <c r="BQ1675" t="s">
        <v>112</v>
      </c>
      <c r="BR1675" t="s">
        <v>392</v>
      </c>
      <c r="BS1675" t="s">
        <v>393</v>
      </c>
      <c r="BT1675" t="s">
        <v>207</v>
      </c>
      <c r="BU1675" t="s">
        <v>116</v>
      </c>
      <c r="BV1675" t="s">
        <v>137</v>
      </c>
      <c r="CF1675">
        <v>6</v>
      </c>
      <c r="CG1675">
        <v>1</v>
      </c>
      <c r="CH1675" t="s">
        <v>4763</v>
      </c>
    </row>
    <row r="1676" spans="1:86" x14ac:dyDescent="0.25">
      <c r="A1676">
        <v>1673</v>
      </c>
      <c r="B1676" t="s">
        <v>86</v>
      </c>
      <c r="C1676" t="s">
        <v>87</v>
      </c>
      <c r="D1676" t="s">
        <v>9455</v>
      </c>
      <c r="E1676" t="s">
        <v>1476</v>
      </c>
      <c r="F1676" t="s">
        <v>9450</v>
      </c>
      <c r="H1676" t="s">
        <v>9451</v>
      </c>
      <c r="I1676" t="s">
        <v>9452</v>
      </c>
      <c r="J1676" t="s">
        <v>93</v>
      </c>
      <c r="P1676" t="s">
        <v>9453</v>
      </c>
      <c r="Q1676" t="s">
        <v>95</v>
      </c>
      <c r="Z1676" t="s">
        <v>1675</v>
      </c>
      <c r="AB1676" t="s">
        <v>97</v>
      </c>
      <c r="AC1676" t="s">
        <v>1675</v>
      </c>
      <c r="AD1676" t="s">
        <v>4780</v>
      </c>
      <c r="AE1676" t="s">
        <v>9456</v>
      </c>
      <c r="AI1676" t="s">
        <v>3323</v>
      </c>
      <c r="AJ1676" t="s">
        <v>3323</v>
      </c>
      <c r="AK1676" t="s">
        <v>3323</v>
      </c>
      <c r="AN1676" t="s">
        <v>1485</v>
      </c>
      <c r="AO1676" t="s">
        <v>1486</v>
      </c>
      <c r="AV1676" t="s">
        <v>9457</v>
      </c>
      <c r="AX1676">
        <v>64</v>
      </c>
      <c r="AY1676" t="s">
        <v>9458</v>
      </c>
      <c r="AZ1676" t="s">
        <v>9459</v>
      </c>
      <c r="BA1676" t="s">
        <v>2027</v>
      </c>
      <c r="BB1676" t="s">
        <v>3818</v>
      </c>
      <c r="BC1676" t="s">
        <v>9460</v>
      </c>
      <c r="BO1676" t="s">
        <v>110</v>
      </c>
      <c r="BP1676" t="s">
        <v>111</v>
      </c>
      <c r="BQ1676" t="s">
        <v>112</v>
      </c>
      <c r="BR1676" t="s">
        <v>1881</v>
      </c>
      <c r="BS1676" t="s">
        <v>3891</v>
      </c>
      <c r="BT1676" t="s">
        <v>154</v>
      </c>
      <c r="BU1676" t="s">
        <v>116</v>
      </c>
      <c r="BV1676" t="s">
        <v>302</v>
      </c>
      <c r="CF1676">
        <v>6</v>
      </c>
      <c r="CG1676">
        <v>1</v>
      </c>
      <c r="CH1676" t="s">
        <v>4763</v>
      </c>
    </row>
    <row r="1677" spans="1:86" x14ac:dyDescent="0.25">
      <c r="A1677">
        <v>1674</v>
      </c>
      <c r="B1677" t="s">
        <v>86</v>
      </c>
      <c r="C1677" t="s">
        <v>87</v>
      </c>
      <c r="D1677" t="s">
        <v>9461</v>
      </c>
      <c r="E1677" t="s">
        <v>1476</v>
      </c>
      <c r="F1677" t="s">
        <v>9450</v>
      </c>
      <c r="H1677" t="s">
        <v>9451</v>
      </c>
      <c r="I1677" t="s">
        <v>9452</v>
      </c>
      <c r="J1677" t="s">
        <v>93</v>
      </c>
      <c r="P1677" t="s">
        <v>9453</v>
      </c>
      <c r="Q1677" t="s">
        <v>95</v>
      </c>
      <c r="Z1677" t="s">
        <v>1675</v>
      </c>
      <c r="AB1677" t="s">
        <v>97</v>
      </c>
      <c r="AC1677" t="s">
        <v>1675</v>
      </c>
      <c r="AD1677" t="s">
        <v>4780</v>
      </c>
      <c r="AE1677" t="s">
        <v>9462</v>
      </c>
      <c r="AI1677" t="s">
        <v>3323</v>
      </c>
      <c r="AJ1677" t="s">
        <v>3323</v>
      </c>
      <c r="AK1677" t="s">
        <v>3323</v>
      </c>
      <c r="AN1677" t="s">
        <v>1485</v>
      </c>
      <c r="AO1677" t="s">
        <v>1486</v>
      </c>
      <c r="AV1677" t="s">
        <v>9463</v>
      </c>
      <c r="AX1677">
        <v>46</v>
      </c>
      <c r="AY1677" t="s">
        <v>9464</v>
      </c>
      <c r="AZ1677" t="s">
        <v>9465</v>
      </c>
      <c r="BA1677" t="s">
        <v>9466</v>
      </c>
      <c r="BB1677" t="s">
        <v>9467</v>
      </c>
      <c r="BC1677" t="s">
        <v>9468</v>
      </c>
      <c r="BJ1677" t="s">
        <v>981</v>
      </c>
      <c r="BO1677" t="s">
        <v>110</v>
      </c>
      <c r="BP1677" t="s">
        <v>111</v>
      </c>
      <c r="BQ1677" t="s">
        <v>112</v>
      </c>
      <c r="BR1677" t="s">
        <v>3185</v>
      </c>
      <c r="BS1677" t="s">
        <v>9469</v>
      </c>
      <c r="BT1677" t="s">
        <v>3319</v>
      </c>
      <c r="BU1677" t="s">
        <v>116</v>
      </c>
      <c r="BV1677" t="s">
        <v>187</v>
      </c>
      <c r="CF1677">
        <v>4</v>
      </c>
      <c r="CG1677">
        <v>1</v>
      </c>
      <c r="CH1677" t="s">
        <v>4763</v>
      </c>
    </row>
    <row r="1678" spans="1:86" x14ac:dyDescent="0.25">
      <c r="A1678">
        <v>1675</v>
      </c>
      <c r="B1678" t="s">
        <v>86</v>
      </c>
      <c r="C1678" t="s">
        <v>87</v>
      </c>
      <c r="D1678" t="s">
        <v>9470</v>
      </c>
      <c r="E1678" t="s">
        <v>1476</v>
      </c>
      <c r="F1678" t="s">
        <v>9450</v>
      </c>
      <c r="H1678" t="s">
        <v>9451</v>
      </c>
      <c r="I1678" t="s">
        <v>9452</v>
      </c>
      <c r="J1678" t="s">
        <v>93</v>
      </c>
      <c r="P1678" t="s">
        <v>9453</v>
      </c>
      <c r="Q1678" t="s">
        <v>95</v>
      </c>
      <c r="Z1678" t="s">
        <v>1675</v>
      </c>
      <c r="AB1678" t="s">
        <v>97</v>
      </c>
      <c r="AC1678" t="s">
        <v>1675</v>
      </c>
      <c r="AD1678" t="s">
        <v>4780</v>
      </c>
      <c r="AE1678" t="s">
        <v>3322</v>
      </c>
      <c r="AI1678" t="s">
        <v>3323</v>
      </c>
      <c r="AJ1678" t="s">
        <v>3323</v>
      </c>
      <c r="AK1678" t="s">
        <v>3323</v>
      </c>
      <c r="AN1678" t="s">
        <v>1485</v>
      </c>
      <c r="AO1678" t="s">
        <v>1486</v>
      </c>
      <c r="AV1678" t="s">
        <v>9471</v>
      </c>
      <c r="AX1678">
        <v>166</v>
      </c>
      <c r="AY1678" t="s">
        <v>7008</v>
      </c>
      <c r="AZ1678" t="s">
        <v>7009</v>
      </c>
      <c r="BA1678" t="s">
        <v>3328</v>
      </c>
      <c r="BB1678" t="s">
        <v>3329</v>
      </c>
      <c r="BC1678" t="s">
        <v>3330</v>
      </c>
      <c r="BO1678" t="s">
        <v>110</v>
      </c>
      <c r="BP1678" t="s">
        <v>111</v>
      </c>
      <c r="BQ1678" t="s">
        <v>112</v>
      </c>
      <c r="BR1678" t="s">
        <v>3021</v>
      </c>
      <c r="BS1678" t="s">
        <v>3331</v>
      </c>
      <c r="BT1678" t="s">
        <v>3332</v>
      </c>
      <c r="BU1678" t="s">
        <v>116</v>
      </c>
      <c r="BV1678" t="s">
        <v>187</v>
      </c>
      <c r="CC1678" t="s">
        <v>9472</v>
      </c>
      <c r="CF1678">
        <v>4</v>
      </c>
      <c r="CG1678">
        <v>1</v>
      </c>
      <c r="CH1678" t="s">
        <v>4763</v>
      </c>
    </row>
    <row r="1679" spans="1:86" x14ac:dyDescent="0.25">
      <c r="A1679">
        <v>1676</v>
      </c>
      <c r="B1679" t="s">
        <v>86</v>
      </c>
      <c r="C1679" t="s">
        <v>87</v>
      </c>
      <c r="D1679" t="s">
        <v>9473</v>
      </c>
      <c r="E1679" t="s">
        <v>1476</v>
      </c>
      <c r="F1679" t="s">
        <v>9450</v>
      </c>
      <c r="H1679" t="s">
        <v>9451</v>
      </c>
      <c r="I1679" t="s">
        <v>9452</v>
      </c>
      <c r="J1679" t="s">
        <v>93</v>
      </c>
      <c r="P1679" t="s">
        <v>9453</v>
      </c>
      <c r="Q1679" t="s">
        <v>95</v>
      </c>
      <c r="Z1679" t="s">
        <v>1675</v>
      </c>
      <c r="AB1679" t="s">
        <v>97</v>
      </c>
      <c r="AC1679" t="s">
        <v>1675</v>
      </c>
      <c r="AD1679" t="s">
        <v>4871</v>
      </c>
      <c r="AE1679" t="s">
        <v>5331</v>
      </c>
      <c r="AI1679" t="s">
        <v>3323</v>
      </c>
      <c r="AJ1679" t="s">
        <v>3323</v>
      </c>
      <c r="AK1679" t="s">
        <v>3323</v>
      </c>
      <c r="AN1679" t="s">
        <v>1485</v>
      </c>
      <c r="AO1679" t="s">
        <v>1486</v>
      </c>
      <c r="AV1679" t="s">
        <v>9474</v>
      </c>
      <c r="AX1679">
        <v>55</v>
      </c>
      <c r="AY1679" t="s">
        <v>9475</v>
      </c>
      <c r="AZ1679" t="s">
        <v>9476</v>
      </c>
      <c r="BA1679" t="s">
        <v>2027</v>
      </c>
      <c r="BB1679" t="s">
        <v>3818</v>
      </c>
      <c r="BC1679" t="s">
        <v>9477</v>
      </c>
      <c r="BO1679" t="s">
        <v>110</v>
      </c>
      <c r="BP1679" t="s">
        <v>111</v>
      </c>
      <c r="BQ1679" t="s">
        <v>112</v>
      </c>
      <c r="BR1679" t="s">
        <v>239</v>
      </c>
      <c r="BS1679" t="s">
        <v>1697</v>
      </c>
      <c r="BT1679" t="s">
        <v>625</v>
      </c>
      <c r="BU1679" t="s">
        <v>116</v>
      </c>
      <c r="BV1679" t="s">
        <v>475</v>
      </c>
      <c r="CF1679">
        <v>4</v>
      </c>
      <c r="CG1679">
        <v>1</v>
      </c>
      <c r="CH1679" t="s">
        <v>4763</v>
      </c>
    </row>
    <row r="1680" spans="1:86" x14ac:dyDescent="0.25">
      <c r="A1680">
        <v>1677</v>
      </c>
      <c r="B1680" t="s">
        <v>86</v>
      </c>
      <c r="C1680" t="s">
        <v>87</v>
      </c>
      <c r="D1680" t="s">
        <v>9478</v>
      </c>
      <c r="E1680" t="s">
        <v>1476</v>
      </c>
      <c r="F1680" t="s">
        <v>9450</v>
      </c>
      <c r="H1680" t="s">
        <v>9451</v>
      </c>
      <c r="I1680" t="s">
        <v>9452</v>
      </c>
      <c r="J1680" t="s">
        <v>93</v>
      </c>
      <c r="P1680" t="s">
        <v>9453</v>
      </c>
      <c r="Q1680" t="s">
        <v>95</v>
      </c>
      <c r="Z1680" t="s">
        <v>1675</v>
      </c>
      <c r="AB1680" t="s">
        <v>97</v>
      </c>
      <c r="AC1680" t="s">
        <v>1675</v>
      </c>
      <c r="AD1680" t="s">
        <v>4871</v>
      </c>
      <c r="AE1680" t="s">
        <v>5331</v>
      </c>
      <c r="AI1680" t="s">
        <v>3323</v>
      </c>
      <c r="AJ1680" t="s">
        <v>3323</v>
      </c>
      <c r="AK1680" t="s">
        <v>3323</v>
      </c>
      <c r="AN1680" t="s">
        <v>1485</v>
      </c>
      <c r="AO1680" t="s">
        <v>1486</v>
      </c>
      <c r="AV1680" t="s">
        <v>9474</v>
      </c>
      <c r="AX1680">
        <v>55</v>
      </c>
      <c r="AY1680" t="s">
        <v>9475</v>
      </c>
      <c r="AZ1680" t="s">
        <v>9476</v>
      </c>
      <c r="BA1680" t="s">
        <v>2027</v>
      </c>
      <c r="BB1680" t="s">
        <v>3818</v>
      </c>
      <c r="BC1680" t="s">
        <v>9477</v>
      </c>
      <c r="BO1680" t="s">
        <v>110</v>
      </c>
      <c r="BP1680" t="s">
        <v>111</v>
      </c>
      <c r="BQ1680" t="s">
        <v>112</v>
      </c>
      <c r="BR1680" t="s">
        <v>239</v>
      </c>
      <c r="BS1680" t="s">
        <v>1697</v>
      </c>
      <c r="BT1680" t="s">
        <v>625</v>
      </c>
      <c r="BU1680" t="s">
        <v>116</v>
      </c>
      <c r="BV1680" t="s">
        <v>475</v>
      </c>
      <c r="CF1680">
        <v>4</v>
      </c>
      <c r="CG1680">
        <v>1</v>
      </c>
      <c r="CH1680" t="s">
        <v>4763</v>
      </c>
    </row>
    <row r="1681" spans="1:86" x14ac:dyDescent="0.25">
      <c r="A1681">
        <v>1678</v>
      </c>
      <c r="B1681" t="s">
        <v>86</v>
      </c>
      <c r="C1681" t="s">
        <v>87</v>
      </c>
      <c r="D1681" t="s">
        <v>9479</v>
      </c>
      <c r="E1681" t="s">
        <v>1476</v>
      </c>
      <c r="F1681" t="s">
        <v>9450</v>
      </c>
      <c r="H1681" t="s">
        <v>9451</v>
      </c>
      <c r="I1681" t="s">
        <v>9452</v>
      </c>
      <c r="J1681" t="s">
        <v>93</v>
      </c>
      <c r="P1681" t="s">
        <v>9453</v>
      </c>
      <c r="Q1681" t="s">
        <v>95</v>
      </c>
      <c r="Z1681" t="s">
        <v>1675</v>
      </c>
      <c r="AB1681" t="s">
        <v>97</v>
      </c>
      <c r="AC1681" t="s">
        <v>1675</v>
      </c>
      <c r="AD1681" t="s">
        <v>4880</v>
      </c>
      <c r="AE1681" t="s">
        <v>6158</v>
      </c>
      <c r="AI1681" t="s">
        <v>3323</v>
      </c>
      <c r="AJ1681" t="s">
        <v>3323</v>
      </c>
      <c r="AK1681" t="s">
        <v>3323</v>
      </c>
      <c r="AN1681" t="s">
        <v>1485</v>
      </c>
      <c r="AO1681" t="s">
        <v>1486</v>
      </c>
      <c r="AV1681" t="s">
        <v>9480</v>
      </c>
      <c r="AX1681">
        <v>64</v>
      </c>
      <c r="AY1681" t="s">
        <v>5335</v>
      </c>
      <c r="AZ1681" t="s">
        <v>5336</v>
      </c>
      <c r="BA1681" t="s">
        <v>2027</v>
      </c>
      <c r="BB1681" t="s">
        <v>2028</v>
      </c>
      <c r="BC1681" t="s">
        <v>3890</v>
      </c>
      <c r="BO1681" t="s">
        <v>110</v>
      </c>
      <c r="BP1681" t="s">
        <v>111</v>
      </c>
      <c r="BQ1681" t="s">
        <v>112</v>
      </c>
      <c r="BR1681" t="s">
        <v>1881</v>
      </c>
      <c r="BS1681" t="s">
        <v>3891</v>
      </c>
      <c r="BT1681" t="s">
        <v>154</v>
      </c>
      <c r="BU1681" t="s">
        <v>116</v>
      </c>
      <c r="BV1681" t="s">
        <v>302</v>
      </c>
      <c r="CF1681">
        <v>6</v>
      </c>
      <c r="CG1681">
        <v>1</v>
      </c>
      <c r="CH1681" t="s">
        <v>4763</v>
      </c>
    </row>
    <row r="1682" spans="1:86" x14ac:dyDescent="0.25">
      <c r="A1682">
        <v>1679</v>
      </c>
      <c r="B1682" t="s">
        <v>86</v>
      </c>
      <c r="C1682" t="s">
        <v>87</v>
      </c>
      <c r="D1682" t="s">
        <v>9481</v>
      </c>
      <c r="E1682" t="s">
        <v>1476</v>
      </c>
      <c r="F1682" t="s">
        <v>9450</v>
      </c>
      <c r="H1682" t="s">
        <v>9451</v>
      </c>
      <c r="I1682" t="s">
        <v>9452</v>
      </c>
      <c r="J1682" t="s">
        <v>93</v>
      </c>
      <c r="P1682" t="s">
        <v>9453</v>
      </c>
      <c r="Q1682" t="s">
        <v>95</v>
      </c>
      <c r="Z1682" t="s">
        <v>1675</v>
      </c>
      <c r="AB1682" t="s">
        <v>97</v>
      </c>
      <c r="AC1682" t="s">
        <v>1675</v>
      </c>
      <c r="AD1682" t="s">
        <v>448</v>
      </c>
      <c r="AE1682" t="s">
        <v>8918</v>
      </c>
      <c r="AI1682" t="s">
        <v>3323</v>
      </c>
      <c r="AJ1682" t="s">
        <v>3323</v>
      </c>
      <c r="AK1682" t="s">
        <v>3323</v>
      </c>
      <c r="AN1682" t="s">
        <v>1485</v>
      </c>
      <c r="AO1682" t="s">
        <v>1486</v>
      </c>
      <c r="AV1682" t="s">
        <v>9482</v>
      </c>
      <c r="AX1682">
        <v>78</v>
      </c>
      <c r="AY1682" t="s">
        <v>9483</v>
      </c>
      <c r="AZ1682" t="s">
        <v>9484</v>
      </c>
      <c r="BA1682" t="s">
        <v>250</v>
      </c>
      <c r="BB1682" t="s">
        <v>251</v>
      </c>
      <c r="BC1682" t="s">
        <v>8780</v>
      </c>
      <c r="BO1682" t="s">
        <v>110</v>
      </c>
      <c r="BP1682" t="s">
        <v>111</v>
      </c>
      <c r="BQ1682" t="s">
        <v>112</v>
      </c>
      <c r="BR1682" t="s">
        <v>252</v>
      </c>
      <c r="BS1682" t="s">
        <v>253</v>
      </c>
      <c r="BT1682" t="s">
        <v>254</v>
      </c>
      <c r="BU1682" t="s">
        <v>116</v>
      </c>
      <c r="BV1682" t="s">
        <v>137</v>
      </c>
      <c r="CF1682">
        <v>4</v>
      </c>
      <c r="CG1682">
        <v>1</v>
      </c>
      <c r="CH1682" t="s">
        <v>4763</v>
      </c>
    </row>
    <row r="1683" spans="1:86" x14ac:dyDescent="0.25">
      <c r="A1683">
        <v>1680</v>
      </c>
      <c r="B1683" t="s">
        <v>86</v>
      </c>
      <c r="C1683" t="s">
        <v>87</v>
      </c>
      <c r="D1683" t="s">
        <v>9485</v>
      </c>
      <c r="E1683" t="s">
        <v>1476</v>
      </c>
      <c r="F1683" t="s">
        <v>9450</v>
      </c>
      <c r="H1683" t="s">
        <v>9451</v>
      </c>
      <c r="I1683" t="s">
        <v>9452</v>
      </c>
      <c r="J1683" t="s">
        <v>93</v>
      </c>
      <c r="P1683" t="s">
        <v>9453</v>
      </c>
      <c r="Q1683" t="s">
        <v>95</v>
      </c>
      <c r="Z1683" t="s">
        <v>1675</v>
      </c>
      <c r="AB1683" t="s">
        <v>97</v>
      </c>
      <c r="AC1683" t="s">
        <v>1675</v>
      </c>
      <c r="AD1683" t="s">
        <v>4755</v>
      </c>
      <c r="AE1683" t="s">
        <v>9486</v>
      </c>
      <c r="AI1683" t="s">
        <v>3323</v>
      </c>
      <c r="AJ1683" t="s">
        <v>3323</v>
      </c>
      <c r="AK1683" t="s">
        <v>3323</v>
      </c>
      <c r="AN1683" t="s">
        <v>1485</v>
      </c>
      <c r="AO1683" t="s">
        <v>1486</v>
      </c>
      <c r="AV1683" t="s">
        <v>9487</v>
      </c>
      <c r="AX1683">
        <v>82</v>
      </c>
      <c r="AY1683" t="s">
        <v>9488</v>
      </c>
      <c r="AZ1683" t="s">
        <v>9489</v>
      </c>
      <c r="BA1683" t="s">
        <v>1490</v>
      </c>
      <c r="BB1683" t="s">
        <v>1491</v>
      </c>
      <c r="BG1683" t="s">
        <v>2067</v>
      </c>
      <c r="BO1683" t="s">
        <v>110</v>
      </c>
      <c r="BP1683" t="s">
        <v>111</v>
      </c>
      <c r="BQ1683" t="s">
        <v>112</v>
      </c>
      <c r="BR1683" t="s">
        <v>239</v>
      </c>
      <c r="BS1683" t="s">
        <v>1494</v>
      </c>
      <c r="BT1683" t="s">
        <v>207</v>
      </c>
      <c r="BU1683" t="s">
        <v>116</v>
      </c>
      <c r="BV1683" t="s">
        <v>463</v>
      </c>
      <c r="CF1683">
        <v>4</v>
      </c>
      <c r="CG1683">
        <v>3</v>
      </c>
      <c r="CH1683" t="s">
        <v>4763</v>
      </c>
    </row>
    <row r="1684" spans="1:86" x14ac:dyDescent="0.25">
      <c r="A1684">
        <v>1681</v>
      </c>
      <c r="B1684" t="s">
        <v>86</v>
      </c>
      <c r="C1684" t="s">
        <v>87</v>
      </c>
      <c r="D1684" t="s">
        <v>9490</v>
      </c>
      <c r="E1684" t="s">
        <v>1476</v>
      </c>
      <c r="F1684" t="s">
        <v>9450</v>
      </c>
      <c r="H1684" t="s">
        <v>9451</v>
      </c>
      <c r="I1684" t="s">
        <v>9452</v>
      </c>
      <c r="J1684" t="s">
        <v>93</v>
      </c>
      <c r="P1684" t="s">
        <v>9453</v>
      </c>
      <c r="Q1684" t="s">
        <v>95</v>
      </c>
      <c r="Z1684" t="s">
        <v>4879</v>
      </c>
      <c r="AB1684" t="s">
        <v>97</v>
      </c>
      <c r="AC1684" t="s">
        <v>4879</v>
      </c>
      <c r="AD1684" t="s">
        <v>5620</v>
      </c>
      <c r="AE1684" t="s">
        <v>9163</v>
      </c>
      <c r="AI1684" t="s">
        <v>5374</v>
      </c>
      <c r="AJ1684" t="s">
        <v>5374</v>
      </c>
      <c r="AK1684" t="s">
        <v>5374</v>
      </c>
      <c r="AN1684" t="s">
        <v>1485</v>
      </c>
      <c r="AO1684" t="s">
        <v>1486</v>
      </c>
      <c r="AV1684" t="s">
        <v>5654</v>
      </c>
      <c r="AX1684">
        <v>85</v>
      </c>
      <c r="AY1684" t="s">
        <v>3562</v>
      </c>
      <c r="AZ1684" t="s">
        <v>3563</v>
      </c>
      <c r="BA1684" t="s">
        <v>2065</v>
      </c>
      <c r="BB1684" t="s">
        <v>2066</v>
      </c>
      <c r="BC1684" t="s">
        <v>3564</v>
      </c>
      <c r="BG1684" t="s">
        <v>2067</v>
      </c>
      <c r="BM1684" t="s">
        <v>2068</v>
      </c>
      <c r="BN1684" t="s">
        <v>2069</v>
      </c>
      <c r="BO1684" t="s">
        <v>110</v>
      </c>
      <c r="BP1684" t="s">
        <v>111</v>
      </c>
      <c r="BQ1684" t="s">
        <v>112</v>
      </c>
      <c r="BR1684" t="s">
        <v>239</v>
      </c>
      <c r="BS1684" t="s">
        <v>1494</v>
      </c>
      <c r="BT1684" t="s">
        <v>241</v>
      </c>
      <c r="BU1684" t="s">
        <v>116</v>
      </c>
      <c r="BV1684" t="s">
        <v>463</v>
      </c>
      <c r="CC1684" t="s">
        <v>9491</v>
      </c>
      <c r="CF1684">
        <v>6</v>
      </c>
      <c r="CG1684">
        <v>1</v>
      </c>
      <c r="CH1684" t="s">
        <v>4763</v>
      </c>
    </row>
    <row r="1685" spans="1:86" x14ac:dyDescent="0.25">
      <c r="A1685">
        <v>1682</v>
      </c>
      <c r="B1685" t="s">
        <v>86</v>
      </c>
      <c r="C1685" t="s">
        <v>87</v>
      </c>
      <c r="D1685" t="s">
        <v>9492</v>
      </c>
      <c r="E1685" t="s">
        <v>1476</v>
      </c>
      <c r="F1685" t="s">
        <v>9450</v>
      </c>
      <c r="H1685" t="s">
        <v>9451</v>
      </c>
      <c r="I1685" t="s">
        <v>9452</v>
      </c>
      <c r="J1685" t="s">
        <v>93</v>
      </c>
      <c r="P1685" t="s">
        <v>9453</v>
      </c>
      <c r="Q1685" t="s">
        <v>95</v>
      </c>
      <c r="Z1685" t="s">
        <v>4879</v>
      </c>
      <c r="AB1685" t="s">
        <v>97</v>
      </c>
      <c r="AC1685" t="s">
        <v>4879</v>
      </c>
      <c r="AD1685" t="s">
        <v>5620</v>
      </c>
      <c r="AE1685" t="s">
        <v>9493</v>
      </c>
      <c r="AI1685" t="s">
        <v>3597</v>
      </c>
      <c r="AJ1685" t="s">
        <v>3597</v>
      </c>
      <c r="AK1685" t="s">
        <v>3597</v>
      </c>
      <c r="AN1685" t="s">
        <v>1485</v>
      </c>
      <c r="AO1685" t="s">
        <v>1486</v>
      </c>
      <c r="AV1685" t="s">
        <v>9494</v>
      </c>
      <c r="AX1685">
        <v>64</v>
      </c>
      <c r="AY1685" t="s">
        <v>5335</v>
      </c>
      <c r="AZ1685" t="s">
        <v>5336</v>
      </c>
      <c r="BA1685" t="s">
        <v>2027</v>
      </c>
      <c r="BB1685" t="s">
        <v>2028</v>
      </c>
      <c r="BC1685" t="s">
        <v>3890</v>
      </c>
      <c r="BO1685" t="s">
        <v>110</v>
      </c>
      <c r="BP1685" t="s">
        <v>111</v>
      </c>
      <c r="BQ1685" t="s">
        <v>112</v>
      </c>
      <c r="BR1685" t="s">
        <v>1881</v>
      </c>
      <c r="BS1685" t="s">
        <v>3891</v>
      </c>
      <c r="BT1685" t="s">
        <v>154</v>
      </c>
      <c r="BU1685" t="s">
        <v>116</v>
      </c>
      <c r="BV1685" t="s">
        <v>302</v>
      </c>
      <c r="CC1685" t="s">
        <v>9495</v>
      </c>
      <c r="CF1685">
        <v>6</v>
      </c>
      <c r="CG1685">
        <v>1</v>
      </c>
      <c r="CH1685" t="s">
        <v>4763</v>
      </c>
    </row>
    <row r="1686" spans="1:86" x14ac:dyDescent="0.25">
      <c r="A1686">
        <v>1683</v>
      </c>
      <c r="B1686" t="s">
        <v>86</v>
      </c>
      <c r="C1686" t="s">
        <v>87</v>
      </c>
      <c r="D1686" t="s">
        <v>9496</v>
      </c>
      <c r="E1686" t="s">
        <v>1476</v>
      </c>
      <c r="F1686" t="s">
        <v>9450</v>
      </c>
      <c r="H1686" t="s">
        <v>9451</v>
      </c>
      <c r="I1686" t="s">
        <v>9452</v>
      </c>
      <c r="J1686" t="s">
        <v>93</v>
      </c>
      <c r="P1686" t="s">
        <v>9453</v>
      </c>
      <c r="Q1686" t="s">
        <v>95</v>
      </c>
      <c r="Z1686" t="s">
        <v>4879</v>
      </c>
      <c r="AB1686" t="s">
        <v>97</v>
      </c>
      <c r="AC1686" t="s">
        <v>4879</v>
      </c>
      <c r="AD1686" t="s">
        <v>5620</v>
      </c>
      <c r="AE1686" t="s">
        <v>9165</v>
      </c>
      <c r="AI1686" t="s">
        <v>3597</v>
      </c>
      <c r="AJ1686" t="s">
        <v>3597</v>
      </c>
      <c r="AK1686" t="s">
        <v>3597</v>
      </c>
      <c r="AN1686" t="s">
        <v>1485</v>
      </c>
      <c r="AO1686" t="s">
        <v>1486</v>
      </c>
      <c r="AV1686" t="s">
        <v>9497</v>
      </c>
      <c r="AX1686">
        <v>125</v>
      </c>
      <c r="AY1686" t="s">
        <v>9498</v>
      </c>
      <c r="AZ1686" t="s">
        <v>9499</v>
      </c>
      <c r="BA1686" t="s">
        <v>234</v>
      </c>
      <c r="BB1686" t="s">
        <v>235</v>
      </c>
      <c r="BC1686" t="s">
        <v>9500</v>
      </c>
      <c r="BG1686" t="s">
        <v>236</v>
      </c>
      <c r="BM1686" t="s">
        <v>237</v>
      </c>
      <c r="BN1686" t="s">
        <v>238</v>
      </c>
      <c r="BO1686" t="s">
        <v>110</v>
      </c>
      <c r="BP1686" t="s">
        <v>111</v>
      </c>
      <c r="BQ1686" t="s">
        <v>112</v>
      </c>
      <c r="BR1686" t="s">
        <v>239</v>
      </c>
      <c r="BS1686" t="s">
        <v>240</v>
      </c>
      <c r="BT1686" t="s">
        <v>241</v>
      </c>
      <c r="BU1686" t="s">
        <v>116</v>
      </c>
      <c r="BV1686" t="s">
        <v>137</v>
      </c>
      <c r="CC1686" t="s">
        <v>741</v>
      </c>
      <c r="CF1686">
        <v>6</v>
      </c>
      <c r="CG1686">
        <v>3</v>
      </c>
      <c r="CH1686" t="s">
        <v>4763</v>
      </c>
    </row>
    <row r="1687" spans="1:86" x14ac:dyDescent="0.25">
      <c r="A1687">
        <v>1684</v>
      </c>
      <c r="B1687" t="s">
        <v>86</v>
      </c>
      <c r="C1687" t="s">
        <v>87</v>
      </c>
      <c r="D1687" t="s">
        <v>9501</v>
      </c>
      <c r="E1687" t="s">
        <v>1476</v>
      </c>
      <c r="F1687" t="s">
        <v>9450</v>
      </c>
      <c r="H1687" t="s">
        <v>9451</v>
      </c>
      <c r="I1687" t="s">
        <v>9452</v>
      </c>
      <c r="J1687" t="s">
        <v>93</v>
      </c>
      <c r="P1687" t="s">
        <v>9453</v>
      </c>
      <c r="Q1687" t="s">
        <v>95</v>
      </c>
      <c r="Z1687" t="s">
        <v>5649</v>
      </c>
      <c r="AB1687" t="s">
        <v>97</v>
      </c>
      <c r="AC1687" t="s">
        <v>5649</v>
      </c>
      <c r="AD1687" t="s">
        <v>4780</v>
      </c>
      <c r="AE1687" t="s">
        <v>3799</v>
      </c>
      <c r="AG1687" t="s">
        <v>9502</v>
      </c>
      <c r="AI1687" t="s">
        <v>9503</v>
      </c>
      <c r="AJ1687" t="s">
        <v>9503</v>
      </c>
      <c r="AK1687" t="s">
        <v>9503</v>
      </c>
      <c r="AN1687" t="s">
        <v>1485</v>
      </c>
      <c r="AO1687" t="s">
        <v>1486</v>
      </c>
      <c r="AV1687" t="s">
        <v>6191</v>
      </c>
      <c r="AX1687">
        <v>85</v>
      </c>
      <c r="AY1687" t="s">
        <v>3562</v>
      </c>
      <c r="AZ1687" t="s">
        <v>3563</v>
      </c>
      <c r="BA1687" t="s">
        <v>2065</v>
      </c>
      <c r="BB1687" t="s">
        <v>2066</v>
      </c>
      <c r="BC1687" t="s">
        <v>3564</v>
      </c>
      <c r="BG1687" t="s">
        <v>2067</v>
      </c>
      <c r="BM1687" t="s">
        <v>2068</v>
      </c>
      <c r="BN1687" t="s">
        <v>2069</v>
      </c>
      <c r="BO1687" t="s">
        <v>110</v>
      </c>
      <c r="BP1687" t="s">
        <v>111</v>
      </c>
      <c r="BQ1687" t="s">
        <v>112</v>
      </c>
      <c r="BR1687" t="s">
        <v>239</v>
      </c>
      <c r="BS1687" t="s">
        <v>1494</v>
      </c>
      <c r="BT1687" t="s">
        <v>241</v>
      </c>
      <c r="BU1687" t="s">
        <v>116</v>
      </c>
      <c r="BV1687" t="s">
        <v>463</v>
      </c>
      <c r="CF1687">
        <v>6</v>
      </c>
      <c r="CG1687">
        <v>1</v>
      </c>
      <c r="CH1687" t="s">
        <v>4763</v>
      </c>
    </row>
    <row r="1688" spans="1:86" x14ac:dyDescent="0.25">
      <c r="A1688">
        <v>1685</v>
      </c>
      <c r="B1688" t="s">
        <v>86</v>
      </c>
      <c r="C1688" t="s">
        <v>87</v>
      </c>
      <c r="D1688" t="s">
        <v>9504</v>
      </c>
      <c r="E1688" t="s">
        <v>1476</v>
      </c>
      <c r="F1688" t="s">
        <v>9450</v>
      </c>
      <c r="H1688" t="s">
        <v>9451</v>
      </c>
      <c r="I1688" t="s">
        <v>9452</v>
      </c>
      <c r="J1688" t="s">
        <v>93</v>
      </c>
      <c r="P1688" t="s">
        <v>9453</v>
      </c>
      <c r="Q1688" t="s">
        <v>95</v>
      </c>
      <c r="Z1688" t="s">
        <v>5638</v>
      </c>
      <c r="AB1688" t="s">
        <v>97</v>
      </c>
      <c r="AC1688" t="s">
        <v>5638</v>
      </c>
      <c r="AD1688" t="s">
        <v>4780</v>
      </c>
      <c r="AE1688" t="s">
        <v>9505</v>
      </c>
      <c r="AI1688" t="s">
        <v>631</v>
      </c>
      <c r="AJ1688" t="s">
        <v>631</v>
      </c>
      <c r="AK1688" t="s">
        <v>631</v>
      </c>
      <c r="AN1688" t="s">
        <v>1485</v>
      </c>
      <c r="AO1688" t="s">
        <v>1486</v>
      </c>
      <c r="AV1688" t="s">
        <v>9506</v>
      </c>
      <c r="AX1688">
        <v>105</v>
      </c>
      <c r="AY1688" t="s">
        <v>9507</v>
      </c>
      <c r="AZ1688" t="s">
        <v>9508</v>
      </c>
      <c r="BA1688" t="s">
        <v>5645</v>
      </c>
      <c r="BB1688" t="s">
        <v>2899</v>
      </c>
      <c r="BC1688" t="s">
        <v>9509</v>
      </c>
      <c r="BO1688" t="s">
        <v>110</v>
      </c>
      <c r="BP1688" t="s">
        <v>111</v>
      </c>
      <c r="BQ1688" t="s">
        <v>112</v>
      </c>
      <c r="BR1688" t="s">
        <v>239</v>
      </c>
      <c r="BS1688" t="s">
        <v>5647</v>
      </c>
      <c r="BT1688" t="s">
        <v>241</v>
      </c>
      <c r="BU1688" t="s">
        <v>116</v>
      </c>
      <c r="BV1688" t="s">
        <v>137</v>
      </c>
      <c r="CF1688">
        <v>6</v>
      </c>
      <c r="CG1688">
        <v>1</v>
      </c>
      <c r="CH1688" t="s">
        <v>4763</v>
      </c>
    </row>
    <row r="1689" spans="1:86" x14ac:dyDescent="0.25">
      <c r="A1689">
        <v>1686</v>
      </c>
      <c r="B1689" t="s">
        <v>86</v>
      </c>
      <c r="C1689" t="s">
        <v>87</v>
      </c>
      <c r="D1689" t="s">
        <v>9510</v>
      </c>
      <c r="E1689" t="s">
        <v>1476</v>
      </c>
      <c r="F1689" t="s">
        <v>9450</v>
      </c>
      <c r="H1689" t="s">
        <v>9451</v>
      </c>
      <c r="I1689" t="s">
        <v>9452</v>
      </c>
      <c r="J1689" t="s">
        <v>93</v>
      </c>
      <c r="P1689" t="s">
        <v>9453</v>
      </c>
      <c r="Q1689" t="s">
        <v>95</v>
      </c>
      <c r="Z1689" t="s">
        <v>1482</v>
      </c>
      <c r="AB1689" t="s">
        <v>97</v>
      </c>
      <c r="AC1689" t="s">
        <v>489</v>
      </c>
      <c r="AD1689" t="s">
        <v>4854</v>
      </c>
      <c r="AE1689" t="s">
        <v>9511</v>
      </c>
      <c r="AI1689" t="s">
        <v>489</v>
      </c>
      <c r="AJ1689" t="s">
        <v>489</v>
      </c>
      <c r="AK1689" t="s">
        <v>489</v>
      </c>
      <c r="AN1689" t="s">
        <v>1485</v>
      </c>
      <c r="AO1689" t="s">
        <v>1486</v>
      </c>
      <c r="AV1689" t="s">
        <v>9512</v>
      </c>
      <c r="AX1689">
        <v>114</v>
      </c>
      <c r="AY1689" t="s">
        <v>9513</v>
      </c>
      <c r="AZ1689" t="s">
        <v>9514</v>
      </c>
      <c r="BA1689" t="s">
        <v>6882</v>
      </c>
      <c r="BB1689" t="s">
        <v>7953</v>
      </c>
      <c r="BC1689" t="s">
        <v>9515</v>
      </c>
      <c r="BO1689" t="s">
        <v>110</v>
      </c>
      <c r="BP1689" t="s">
        <v>111</v>
      </c>
      <c r="BQ1689" t="s">
        <v>112</v>
      </c>
      <c r="BR1689" t="s">
        <v>392</v>
      </c>
      <c r="BS1689" t="s">
        <v>5636</v>
      </c>
      <c r="BT1689" t="s">
        <v>241</v>
      </c>
      <c r="BU1689" t="s">
        <v>116</v>
      </c>
      <c r="BV1689" t="s">
        <v>137</v>
      </c>
      <c r="CF1689">
        <v>4</v>
      </c>
      <c r="CG1689">
        <v>1</v>
      </c>
      <c r="CH1689" t="s">
        <v>4763</v>
      </c>
    </row>
    <row r="1690" spans="1:86" x14ac:dyDescent="0.25">
      <c r="A1690">
        <v>1687</v>
      </c>
      <c r="B1690" t="s">
        <v>86</v>
      </c>
      <c r="C1690" t="s">
        <v>87</v>
      </c>
      <c r="D1690" t="s">
        <v>9516</v>
      </c>
      <c r="E1690" t="s">
        <v>1476</v>
      </c>
      <c r="F1690" t="s">
        <v>912</v>
      </c>
      <c r="H1690" t="s">
        <v>913</v>
      </c>
      <c r="I1690" t="s">
        <v>914</v>
      </c>
      <c r="J1690" t="s">
        <v>9517</v>
      </c>
      <c r="P1690" t="s">
        <v>916</v>
      </c>
      <c r="Q1690" t="s">
        <v>95</v>
      </c>
      <c r="Z1690" t="s">
        <v>1675</v>
      </c>
      <c r="AB1690" t="s">
        <v>97</v>
      </c>
      <c r="AC1690" t="s">
        <v>1675</v>
      </c>
      <c r="AD1690" t="s">
        <v>4755</v>
      </c>
      <c r="AE1690" t="s">
        <v>7403</v>
      </c>
      <c r="AI1690" t="s">
        <v>9518</v>
      </c>
      <c r="AJ1690" t="s">
        <v>9518</v>
      </c>
      <c r="AK1690" t="s">
        <v>9518</v>
      </c>
      <c r="AL1690" t="s">
        <v>9519</v>
      </c>
      <c r="AN1690" t="s">
        <v>1485</v>
      </c>
      <c r="AO1690" t="s">
        <v>1486</v>
      </c>
      <c r="AV1690" t="s">
        <v>5290</v>
      </c>
      <c r="AX1690">
        <v>64</v>
      </c>
      <c r="AY1690" t="s">
        <v>2889</v>
      </c>
      <c r="AZ1690" t="s">
        <v>2890</v>
      </c>
      <c r="BA1690" t="s">
        <v>2027</v>
      </c>
      <c r="BB1690" t="s">
        <v>2028</v>
      </c>
      <c r="BF1690" t="s">
        <v>2030</v>
      </c>
      <c r="BM1690" t="s">
        <v>2031</v>
      </c>
      <c r="BN1690" t="s">
        <v>2032</v>
      </c>
      <c r="BO1690" t="s">
        <v>110</v>
      </c>
      <c r="BP1690" t="s">
        <v>111</v>
      </c>
      <c r="BQ1690" t="s">
        <v>112</v>
      </c>
      <c r="BR1690" t="s">
        <v>239</v>
      </c>
      <c r="BS1690" t="s">
        <v>1697</v>
      </c>
      <c r="BT1690" t="s">
        <v>625</v>
      </c>
      <c r="BU1690" t="s">
        <v>116</v>
      </c>
      <c r="BV1690" t="s">
        <v>2039</v>
      </c>
      <c r="CF1690">
        <v>5</v>
      </c>
      <c r="CG1690">
        <v>3</v>
      </c>
      <c r="CH1690" t="s">
        <v>4763</v>
      </c>
    </row>
    <row r="1691" spans="1:86" x14ac:dyDescent="0.25">
      <c r="A1691">
        <v>1688</v>
      </c>
      <c r="F1691" t="s">
        <v>912</v>
      </c>
      <c r="H1691" t="s">
        <v>213</v>
      </c>
      <c r="J1691" t="s">
        <v>93</v>
      </c>
      <c r="P1691" t="s">
        <v>916</v>
      </c>
      <c r="Q1691" t="s">
        <v>95</v>
      </c>
      <c r="AC1691" t="s">
        <v>9520</v>
      </c>
      <c r="AD1691" t="s">
        <v>5363</v>
      </c>
    </row>
    <row r="1692" spans="1:86" x14ac:dyDescent="0.25">
      <c r="A1692">
        <v>1689</v>
      </c>
      <c r="B1692" t="s">
        <v>86</v>
      </c>
      <c r="C1692" t="s">
        <v>87</v>
      </c>
      <c r="D1692" t="s">
        <v>9521</v>
      </c>
      <c r="E1692" t="s">
        <v>1476</v>
      </c>
      <c r="F1692" t="s">
        <v>912</v>
      </c>
      <c r="H1692" t="s">
        <v>9522</v>
      </c>
      <c r="I1692" t="s">
        <v>9523</v>
      </c>
      <c r="J1692" t="s">
        <v>9524</v>
      </c>
      <c r="P1692" t="s">
        <v>916</v>
      </c>
      <c r="Q1692" t="s">
        <v>95</v>
      </c>
      <c r="Z1692" t="s">
        <v>1675</v>
      </c>
      <c r="AB1692" t="s">
        <v>97</v>
      </c>
      <c r="AC1692" t="s">
        <v>9525</v>
      </c>
      <c r="AD1692" t="s">
        <v>340</v>
      </c>
      <c r="AE1692" t="s">
        <v>8902</v>
      </c>
      <c r="AI1692" t="s">
        <v>9526</v>
      </c>
      <c r="AJ1692" t="s">
        <v>9526</v>
      </c>
      <c r="AK1692" t="s">
        <v>9526</v>
      </c>
      <c r="AL1692" t="s">
        <v>9527</v>
      </c>
      <c r="AN1692" t="s">
        <v>1485</v>
      </c>
      <c r="AO1692" t="s">
        <v>1486</v>
      </c>
      <c r="AV1692" t="s">
        <v>9528</v>
      </c>
      <c r="AX1692">
        <v>80</v>
      </c>
      <c r="AY1692" t="s">
        <v>9529</v>
      </c>
      <c r="AZ1692" t="s">
        <v>9530</v>
      </c>
      <c r="BA1692" t="s">
        <v>250</v>
      </c>
      <c r="BB1692" t="s">
        <v>1163</v>
      </c>
      <c r="BM1692" t="s">
        <v>8641</v>
      </c>
      <c r="BN1692" t="s">
        <v>8642</v>
      </c>
      <c r="BO1692" t="s">
        <v>110</v>
      </c>
      <c r="BP1692" t="s">
        <v>111</v>
      </c>
      <c r="BQ1692" t="s">
        <v>112</v>
      </c>
      <c r="BR1692" t="s">
        <v>252</v>
      </c>
      <c r="BS1692" t="s">
        <v>253</v>
      </c>
      <c r="BT1692" t="s">
        <v>254</v>
      </c>
      <c r="BU1692" t="s">
        <v>116</v>
      </c>
      <c r="BV1692" t="s">
        <v>137</v>
      </c>
      <c r="CC1692" t="s">
        <v>9531</v>
      </c>
      <c r="CF1692">
        <v>5</v>
      </c>
      <c r="CG1692">
        <v>3</v>
      </c>
      <c r="CH1692" t="s">
        <v>4763</v>
      </c>
    </row>
    <row r="1693" spans="1:86" x14ac:dyDescent="0.25">
      <c r="A1693">
        <v>1690</v>
      </c>
      <c r="B1693" t="s">
        <v>86</v>
      </c>
      <c r="C1693" t="s">
        <v>87</v>
      </c>
      <c r="D1693" t="s">
        <v>9532</v>
      </c>
      <c r="E1693" t="s">
        <v>1476</v>
      </c>
      <c r="F1693" t="s">
        <v>912</v>
      </c>
      <c r="H1693" t="s">
        <v>9522</v>
      </c>
      <c r="I1693" t="s">
        <v>9523</v>
      </c>
      <c r="J1693" t="s">
        <v>9524</v>
      </c>
      <c r="P1693" t="s">
        <v>916</v>
      </c>
      <c r="Q1693" t="s">
        <v>95</v>
      </c>
      <c r="Z1693" t="s">
        <v>1675</v>
      </c>
      <c r="AB1693" t="s">
        <v>97</v>
      </c>
      <c r="AC1693" t="s">
        <v>9525</v>
      </c>
      <c r="AD1693" t="s">
        <v>340</v>
      </c>
      <c r="AE1693" t="s">
        <v>8902</v>
      </c>
      <c r="AI1693" t="s">
        <v>9526</v>
      </c>
      <c r="AJ1693" t="s">
        <v>9526</v>
      </c>
      <c r="AK1693" t="s">
        <v>9526</v>
      </c>
      <c r="AL1693" t="s">
        <v>9527</v>
      </c>
      <c r="AN1693" t="s">
        <v>1485</v>
      </c>
      <c r="AO1693" t="s">
        <v>1486</v>
      </c>
      <c r="AV1693" t="s">
        <v>9528</v>
      </c>
      <c r="AX1693">
        <v>80</v>
      </c>
      <c r="AY1693" t="s">
        <v>9529</v>
      </c>
      <c r="AZ1693" t="s">
        <v>9530</v>
      </c>
      <c r="BA1693" t="s">
        <v>250</v>
      </c>
      <c r="BB1693" t="s">
        <v>1163</v>
      </c>
      <c r="BM1693" t="s">
        <v>8641</v>
      </c>
      <c r="BN1693" t="s">
        <v>8642</v>
      </c>
      <c r="BO1693" t="s">
        <v>110</v>
      </c>
      <c r="BP1693" t="s">
        <v>111</v>
      </c>
      <c r="BQ1693" t="s">
        <v>112</v>
      </c>
      <c r="BR1693" t="s">
        <v>252</v>
      </c>
      <c r="BS1693" t="s">
        <v>253</v>
      </c>
      <c r="BT1693" t="s">
        <v>254</v>
      </c>
      <c r="BU1693" t="s">
        <v>116</v>
      </c>
      <c r="BV1693" t="s">
        <v>137</v>
      </c>
      <c r="CC1693" t="s">
        <v>9531</v>
      </c>
      <c r="CF1693">
        <v>5</v>
      </c>
      <c r="CG1693">
        <v>3</v>
      </c>
      <c r="CH1693" t="s">
        <v>4763</v>
      </c>
    </row>
    <row r="1694" spans="1:86" x14ac:dyDescent="0.25">
      <c r="A1694">
        <v>1691</v>
      </c>
      <c r="B1694" t="s">
        <v>86</v>
      </c>
      <c r="C1694" t="s">
        <v>87</v>
      </c>
      <c r="D1694" t="s">
        <v>9533</v>
      </c>
      <c r="E1694" t="s">
        <v>1476</v>
      </c>
      <c r="F1694" t="s">
        <v>912</v>
      </c>
      <c r="H1694" t="s">
        <v>9522</v>
      </c>
      <c r="I1694" t="s">
        <v>9523</v>
      </c>
      <c r="J1694" t="s">
        <v>9524</v>
      </c>
      <c r="P1694" t="s">
        <v>916</v>
      </c>
      <c r="Q1694" t="s">
        <v>95</v>
      </c>
      <c r="Z1694" t="s">
        <v>9534</v>
      </c>
      <c r="AB1694" t="s">
        <v>97</v>
      </c>
      <c r="AC1694" t="s">
        <v>9525</v>
      </c>
      <c r="AD1694" t="s">
        <v>340</v>
      </c>
      <c r="AE1694" t="s">
        <v>9535</v>
      </c>
      <c r="AI1694" t="s">
        <v>342</v>
      </c>
      <c r="AJ1694" t="s">
        <v>342</v>
      </c>
      <c r="AK1694" t="s">
        <v>342</v>
      </c>
      <c r="AL1694" t="s">
        <v>343</v>
      </c>
      <c r="AN1694" t="s">
        <v>1485</v>
      </c>
      <c r="AO1694" t="s">
        <v>1486</v>
      </c>
      <c r="AV1694" t="s">
        <v>9536</v>
      </c>
      <c r="AX1694">
        <v>40</v>
      </c>
      <c r="AY1694" t="s">
        <v>9537</v>
      </c>
      <c r="AZ1694" t="s">
        <v>9538</v>
      </c>
      <c r="BA1694" t="s">
        <v>1084</v>
      </c>
      <c r="BB1694" t="s">
        <v>1504</v>
      </c>
      <c r="BO1694" t="s">
        <v>110</v>
      </c>
      <c r="BP1694" t="s">
        <v>111</v>
      </c>
      <c r="BQ1694" t="s">
        <v>112</v>
      </c>
      <c r="BR1694" t="s">
        <v>900</v>
      </c>
      <c r="BS1694" t="s">
        <v>900</v>
      </c>
      <c r="BT1694" t="s">
        <v>1506</v>
      </c>
      <c r="BU1694" t="s">
        <v>116</v>
      </c>
      <c r="BV1694" t="s">
        <v>2568</v>
      </c>
      <c r="CC1694" t="s">
        <v>9539</v>
      </c>
      <c r="CF1694">
        <v>6</v>
      </c>
      <c r="CG1694">
        <v>3</v>
      </c>
      <c r="CH1694" t="s">
        <v>4763</v>
      </c>
    </row>
    <row r="1695" spans="1:86" x14ac:dyDescent="0.25">
      <c r="A1695">
        <v>1692</v>
      </c>
      <c r="B1695" t="s">
        <v>86</v>
      </c>
      <c r="C1695" t="s">
        <v>87</v>
      </c>
      <c r="D1695" t="s">
        <v>9540</v>
      </c>
      <c r="E1695" t="s">
        <v>1476</v>
      </c>
      <c r="F1695" t="s">
        <v>912</v>
      </c>
      <c r="H1695" t="s">
        <v>9522</v>
      </c>
      <c r="I1695" t="s">
        <v>9523</v>
      </c>
      <c r="J1695" t="s">
        <v>9524</v>
      </c>
      <c r="P1695" t="s">
        <v>916</v>
      </c>
      <c r="Q1695" t="s">
        <v>95</v>
      </c>
      <c r="Z1695" t="s">
        <v>1675</v>
      </c>
      <c r="AB1695" t="s">
        <v>97</v>
      </c>
      <c r="AC1695" t="s">
        <v>9525</v>
      </c>
      <c r="AD1695" t="s">
        <v>340</v>
      </c>
      <c r="AE1695" t="s">
        <v>9541</v>
      </c>
      <c r="AI1695" t="s">
        <v>9542</v>
      </c>
      <c r="AJ1695" t="s">
        <v>9542</v>
      </c>
      <c r="AK1695" t="s">
        <v>9542</v>
      </c>
      <c r="AL1695" t="s">
        <v>9543</v>
      </c>
      <c r="AN1695" t="s">
        <v>1485</v>
      </c>
      <c r="AO1695" t="s">
        <v>1486</v>
      </c>
      <c r="AV1695" t="s">
        <v>9544</v>
      </c>
      <c r="AX1695">
        <v>40</v>
      </c>
      <c r="AY1695" t="s">
        <v>6793</v>
      </c>
      <c r="AZ1695" t="s">
        <v>6794</v>
      </c>
      <c r="BA1695" t="s">
        <v>1084</v>
      </c>
      <c r="BB1695" t="s">
        <v>1504</v>
      </c>
      <c r="BK1695" t="s">
        <v>6651</v>
      </c>
      <c r="BO1695" t="s">
        <v>110</v>
      </c>
      <c r="BP1695" t="s">
        <v>111</v>
      </c>
      <c r="BQ1695" t="s">
        <v>112</v>
      </c>
      <c r="BR1695" t="s">
        <v>900</v>
      </c>
      <c r="BS1695" t="s">
        <v>900</v>
      </c>
      <c r="BT1695" t="s">
        <v>1506</v>
      </c>
      <c r="BU1695" t="s">
        <v>116</v>
      </c>
      <c r="BV1695" t="s">
        <v>2568</v>
      </c>
      <c r="CC1695" t="s">
        <v>9531</v>
      </c>
      <c r="CF1695">
        <v>4</v>
      </c>
      <c r="CG1695">
        <v>3</v>
      </c>
      <c r="CH1695" t="s">
        <v>4763</v>
      </c>
    </row>
    <row r="1696" spans="1:86" x14ac:dyDescent="0.25">
      <c r="A1696">
        <v>1693</v>
      </c>
      <c r="B1696" t="s">
        <v>86</v>
      </c>
      <c r="C1696" t="s">
        <v>87</v>
      </c>
      <c r="D1696" t="s">
        <v>9545</v>
      </c>
      <c r="E1696" t="s">
        <v>1476</v>
      </c>
      <c r="F1696" t="s">
        <v>912</v>
      </c>
      <c r="H1696" t="s">
        <v>9522</v>
      </c>
      <c r="I1696" t="s">
        <v>9523</v>
      </c>
      <c r="J1696" t="s">
        <v>9524</v>
      </c>
      <c r="P1696" t="s">
        <v>916</v>
      </c>
      <c r="Q1696" t="s">
        <v>95</v>
      </c>
      <c r="Z1696" t="s">
        <v>1675</v>
      </c>
      <c r="AB1696" t="s">
        <v>97</v>
      </c>
      <c r="AC1696" t="s">
        <v>9525</v>
      </c>
      <c r="AD1696" t="s">
        <v>340</v>
      </c>
      <c r="AE1696" t="s">
        <v>9541</v>
      </c>
      <c r="AI1696" t="s">
        <v>9542</v>
      </c>
      <c r="AJ1696" t="s">
        <v>9542</v>
      </c>
      <c r="AK1696" t="s">
        <v>9542</v>
      </c>
      <c r="AL1696" t="s">
        <v>9543</v>
      </c>
      <c r="AN1696" t="s">
        <v>1485</v>
      </c>
      <c r="AO1696" t="s">
        <v>1486</v>
      </c>
      <c r="AV1696" t="s">
        <v>9544</v>
      </c>
      <c r="AX1696">
        <v>40</v>
      </c>
      <c r="AY1696" t="s">
        <v>6793</v>
      </c>
      <c r="AZ1696" t="s">
        <v>6794</v>
      </c>
      <c r="BA1696" t="s">
        <v>1084</v>
      </c>
      <c r="BB1696" t="s">
        <v>1504</v>
      </c>
      <c r="BK1696" t="s">
        <v>6651</v>
      </c>
      <c r="BO1696" t="s">
        <v>110</v>
      </c>
      <c r="BP1696" t="s">
        <v>111</v>
      </c>
      <c r="BQ1696" t="s">
        <v>112</v>
      </c>
      <c r="BR1696" t="s">
        <v>900</v>
      </c>
      <c r="BS1696" t="s">
        <v>900</v>
      </c>
      <c r="BT1696" t="s">
        <v>1506</v>
      </c>
      <c r="BU1696" t="s">
        <v>116</v>
      </c>
      <c r="BV1696" t="s">
        <v>2568</v>
      </c>
      <c r="CC1696" t="s">
        <v>9531</v>
      </c>
      <c r="CF1696">
        <v>4</v>
      </c>
      <c r="CG1696">
        <v>3</v>
      </c>
      <c r="CH1696" t="s">
        <v>4763</v>
      </c>
    </row>
    <row r="1697" spans="1:86" x14ac:dyDescent="0.25">
      <c r="A1697">
        <v>1694</v>
      </c>
      <c r="B1697" t="s">
        <v>86</v>
      </c>
      <c r="C1697" t="s">
        <v>87</v>
      </c>
      <c r="D1697" t="s">
        <v>9546</v>
      </c>
      <c r="E1697" t="s">
        <v>1476</v>
      </c>
      <c r="F1697" t="s">
        <v>912</v>
      </c>
      <c r="H1697" t="s">
        <v>9522</v>
      </c>
      <c r="I1697" t="s">
        <v>9523</v>
      </c>
      <c r="J1697" t="s">
        <v>9524</v>
      </c>
      <c r="P1697" t="s">
        <v>916</v>
      </c>
      <c r="Q1697" t="s">
        <v>95</v>
      </c>
      <c r="Z1697" t="s">
        <v>1675</v>
      </c>
      <c r="AB1697" t="s">
        <v>97</v>
      </c>
      <c r="AC1697" t="s">
        <v>9525</v>
      </c>
      <c r="AD1697" t="s">
        <v>340</v>
      </c>
      <c r="AE1697" t="s">
        <v>9541</v>
      </c>
      <c r="AI1697" t="s">
        <v>9542</v>
      </c>
      <c r="AJ1697" t="s">
        <v>9542</v>
      </c>
      <c r="AK1697" t="s">
        <v>9542</v>
      </c>
      <c r="AL1697" t="s">
        <v>9543</v>
      </c>
      <c r="AN1697" t="s">
        <v>1485</v>
      </c>
      <c r="AO1697" t="s">
        <v>1486</v>
      </c>
      <c r="AV1697" t="s">
        <v>9544</v>
      </c>
      <c r="AX1697">
        <v>40</v>
      </c>
      <c r="AY1697" t="s">
        <v>6793</v>
      </c>
      <c r="AZ1697" t="s">
        <v>6794</v>
      </c>
      <c r="BA1697" t="s">
        <v>1084</v>
      </c>
      <c r="BB1697" t="s">
        <v>1504</v>
      </c>
      <c r="BK1697" t="s">
        <v>6651</v>
      </c>
      <c r="BO1697" t="s">
        <v>110</v>
      </c>
      <c r="BP1697" t="s">
        <v>111</v>
      </c>
      <c r="BQ1697" t="s">
        <v>112</v>
      </c>
      <c r="BR1697" t="s">
        <v>900</v>
      </c>
      <c r="BS1697" t="s">
        <v>900</v>
      </c>
      <c r="BT1697" t="s">
        <v>1506</v>
      </c>
      <c r="BU1697" t="s">
        <v>116</v>
      </c>
      <c r="BV1697" t="s">
        <v>2568</v>
      </c>
      <c r="CC1697" t="s">
        <v>9531</v>
      </c>
      <c r="CF1697">
        <v>4</v>
      </c>
      <c r="CG1697">
        <v>3</v>
      </c>
      <c r="CH1697" t="s">
        <v>4763</v>
      </c>
    </row>
    <row r="1698" spans="1:86" x14ac:dyDescent="0.25">
      <c r="A1698">
        <v>1695</v>
      </c>
      <c r="B1698" t="s">
        <v>86</v>
      </c>
      <c r="C1698" t="s">
        <v>87</v>
      </c>
      <c r="D1698" t="s">
        <v>9547</v>
      </c>
      <c r="E1698" t="s">
        <v>1476</v>
      </c>
      <c r="F1698" t="s">
        <v>912</v>
      </c>
      <c r="H1698" t="s">
        <v>9522</v>
      </c>
      <c r="I1698" t="s">
        <v>9523</v>
      </c>
      <c r="J1698" t="s">
        <v>9524</v>
      </c>
      <c r="P1698" t="s">
        <v>916</v>
      </c>
      <c r="Q1698" t="s">
        <v>95</v>
      </c>
      <c r="Z1698" t="s">
        <v>1675</v>
      </c>
      <c r="AB1698" t="s">
        <v>97</v>
      </c>
      <c r="AC1698" t="s">
        <v>9525</v>
      </c>
      <c r="AD1698" t="s">
        <v>340</v>
      </c>
      <c r="AE1698" t="s">
        <v>9548</v>
      </c>
      <c r="AI1698" t="s">
        <v>3323</v>
      </c>
      <c r="AJ1698" t="s">
        <v>3323</v>
      </c>
      <c r="AK1698" t="s">
        <v>3323</v>
      </c>
      <c r="AL1698" t="s">
        <v>4983</v>
      </c>
      <c r="AN1698" t="s">
        <v>1485</v>
      </c>
      <c r="AO1698" t="s">
        <v>1486</v>
      </c>
      <c r="AV1698" t="s">
        <v>9549</v>
      </c>
      <c r="AX1698">
        <v>121</v>
      </c>
      <c r="AY1698" t="s">
        <v>9550</v>
      </c>
      <c r="AZ1698" t="s">
        <v>9551</v>
      </c>
      <c r="BA1698" t="s">
        <v>897</v>
      </c>
      <c r="BB1698" t="s">
        <v>898</v>
      </c>
      <c r="BC1698" t="s">
        <v>9552</v>
      </c>
      <c r="BH1698" t="s">
        <v>9553</v>
      </c>
      <c r="BI1698" t="s">
        <v>438</v>
      </c>
      <c r="BO1698" t="s">
        <v>110</v>
      </c>
      <c r="BP1698" t="s">
        <v>111</v>
      </c>
      <c r="BQ1698" t="s">
        <v>112</v>
      </c>
      <c r="BR1698" t="s">
        <v>900</v>
      </c>
      <c r="BS1698" t="s">
        <v>900</v>
      </c>
      <c r="BT1698" t="s">
        <v>254</v>
      </c>
      <c r="BU1698" t="s">
        <v>116</v>
      </c>
      <c r="BV1698" t="s">
        <v>475</v>
      </c>
      <c r="CC1698" t="s">
        <v>9554</v>
      </c>
      <c r="CF1698">
        <v>6</v>
      </c>
      <c r="CG1698">
        <v>1</v>
      </c>
      <c r="CH1698" t="s">
        <v>4763</v>
      </c>
    </row>
    <row r="1699" spans="1:86" x14ac:dyDescent="0.25">
      <c r="A1699">
        <v>1696</v>
      </c>
      <c r="B1699" t="s">
        <v>86</v>
      </c>
      <c r="C1699" t="s">
        <v>87</v>
      </c>
      <c r="D1699" t="s">
        <v>9555</v>
      </c>
      <c r="E1699" t="s">
        <v>1476</v>
      </c>
      <c r="F1699" t="s">
        <v>912</v>
      </c>
      <c r="H1699" t="s">
        <v>9522</v>
      </c>
      <c r="I1699" t="s">
        <v>9523</v>
      </c>
      <c r="J1699" t="s">
        <v>9524</v>
      </c>
      <c r="P1699" t="s">
        <v>916</v>
      </c>
      <c r="Q1699" t="s">
        <v>95</v>
      </c>
      <c r="Z1699" t="s">
        <v>2916</v>
      </c>
      <c r="AB1699" t="s">
        <v>97</v>
      </c>
      <c r="AC1699" t="s">
        <v>9525</v>
      </c>
      <c r="AD1699" t="s">
        <v>340</v>
      </c>
      <c r="AE1699" t="s">
        <v>9556</v>
      </c>
      <c r="AI1699" t="s">
        <v>5132</v>
      </c>
      <c r="AJ1699" t="s">
        <v>5132</v>
      </c>
      <c r="AK1699" t="s">
        <v>5132</v>
      </c>
      <c r="AL1699" t="s">
        <v>5133</v>
      </c>
      <c r="AN1699" t="s">
        <v>1485</v>
      </c>
      <c r="AO1699" t="s">
        <v>1486</v>
      </c>
      <c r="AV1699" t="s">
        <v>114</v>
      </c>
      <c r="AX1699">
        <v>53</v>
      </c>
      <c r="AY1699" t="s">
        <v>3117</v>
      </c>
      <c r="AZ1699" t="s">
        <v>3118</v>
      </c>
      <c r="BA1699" t="s">
        <v>106</v>
      </c>
      <c r="BB1699" t="s">
        <v>107</v>
      </c>
      <c r="BO1699" t="s">
        <v>110</v>
      </c>
      <c r="BP1699" t="s">
        <v>111</v>
      </c>
      <c r="BQ1699" t="s">
        <v>112</v>
      </c>
      <c r="BR1699" t="s">
        <v>113</v>
      </c>
      <c r="BS1699" t="s">
        <v>114</v>
      </c>
      <c r="BT1699" t="s">
        <v>115</v>
      </c>
      <c r="BU1699" t="s">
        <v>116</v>
      </c>
      <c r="BV1699" t="s">
        <v>137</v>
      </c>
      <c r="CC1699" t="s">
        <v>9557</v>
      </c>
      <c r="CF1699">
        <v>6</v>
      </c>
      <c r="CG1699">
        <v>3</v>
      </c>
      <c r="CH1699" t="s">
        <v>4763</v>
      </c>
    </row>
    <row r="1700" spans="1:86" x14ac:dyDescent="0.25">
      <c r="A1700">
        <v>1697</v>
      </c>
      <c r="B1700" t="s">
        <v>86</v>
      </c>
      <c r="C1700" t="s">
        <v>87</v>
      </c>
      <c r="D1700" t="s">
        <v>9558</v>
      </c>
      <c r="E1700" t="s">
        <v>1476</v>
      </c>
      <c r="F1700" t="s">
        <v>912</v>
      </c>
      <c r="H1700" t="s">
        <v>1064</v>
      </c>
      <c r="I1700" t="s">
        <v>1065</v>
      </c>
      <c r="J1700" t="s">
        <v>1066</v>
      </c>
      <c r="P1700" t="s">
        <v>916</v>
      </c>
      <c r="Q1700" t="s">
        <v>95</v>
      </c>
      <c r="Z1700" t="s">
        <v>1482</v>
      </c>
      <c r="AB1700" t="s">
        <v>97</v>
      </c>
      <c r="AC1700" t="s">
        <v>489</v>
      </c>
      <c r="AD1700" t="s">
        <v>4755</v>
      </c>
      <c r="AE1700" t="s">
        <v>9559</v>
      </c>
      <c r="AI1700" t="s">
        <v>1077</v>
      </c>
      <c r="AJ1700" t="s">
        <v>1077</v>
      </c>
      <c r="AK1700" t="s">
        <v>1077</v>
      </c>
      <c r="AL1700" t="s">
        <v>490</v>
      </c>
      <c r="AN1700" t="s">
        <v>1485</v>
      </c>
      <c r="AO1700" t="s">
        <v>1486</v>
      </c>
      <c r="AV1700" t="s">
        <v>9560</v>
      </c>
      <c r="AX1700">
        <v>51</v>
      </c>
      <c r="AY1700" t="s">
        <v>569</v>
      </c>
      <c r="AZ1700" t="s">
        <v>9561</v>
      </c>
      <c r="BA1700" t="s">
        <v>1503</v>
      </c>
      <c r="BB1700" t="s">
        <v>1504</v>
      </c>
      <c r="BC1700" t="s">
        <v>1637</v>
      </c>
      <c r="BO1700" t="s">
        <v>110</v>
      </c>
      <c r="BP1700" t="s">
        <v>111</v>
      </c>
      <c r="BQ1700" t="s">
        <v>112</v>
      </c>
      <c r="BR1700" t="s">
        <v>900</v>
      </c>
      <c r="BS1700" t="s">
        <v>900</v>
      </c>
      <c r="BT1700" t="s">
        <v>1506</v>
      </c>
      <c r="BU1700" t="s">
        <v>116</v>
      </c>
      <c r="BV1700" t="s">
        <v>137</v>
      </c>
      <c r="CF1700">
        <v>4</v>
      </c>
      <c r="CG1700">
        <v>1</v>
      </c>
      <c r="CH1700" t="s">
        <v>4763</v>
      </c>
    </row>
    <row r="1701" spans="1:86" x14ac:dyDescent="0.25">
      <c r="A1701">
        <v>1698</v>
      </c>
      <c r="B1701" t="s">
        <v>86</v>
      </c>
      <c r="C1701" t="s">
        <v>87</v>
      </c>
      <c r="D1701" t="s">
        <v>9562</v>
      </c>
      <c r="E1701" t="s">
        <v>1476</v>
      </c>
      <c r="F1701" t="s">
        <v>912</v>
      </c>
      <c r="H1701" t="s">
        <v>1064</v>
      </c>
      <c r="I1701" t="s">
        <v>1065</v>
      </c>
      <c r="J1701" t="s">
        <v>1066</v>
      </c>
      <c r="P1701" t="s">
        <v>916</v>
      </c>
      <c r="Q1701" t="s">
        <v>95</v>
      </c>
      <c r="Z1701" t="s">
        <v>2972</v>
      </c>
      <c r="AB1701" t="s">
        <v>97</v>
      </c>
      <c r="AC1701" t="s">
        <v>2972</v>
      </c>
      <c r="AD1701" t="s">
        <v>1632</v>
      </c>
      <c r="AE1701" t="s">
        <v>9563</v>
      </c>
      <c r="AI1701" t="s">
        <v>9564</v>
      </c>
      <c r="AJ1701" t="s">
        <v>9564</v>
      </c>
      <c r="AK1701" t="s">
        <v>9564</v>
      </c>
      <c r="AL1701" t="s">
        <v>9565</v>
      </c>
      <c r="AN1701" t="s">
        <v>1485</v>
      </c>
      <c r="AO1701" t="s">
        <v>1486</v>
      </c>
      <c r="AV1701" t="s">
        <v>9560</v>
      </c>
      <c r="AX1701">
        <v>51</v>
      </c>
      <c r="AY1701" t="s">
        <v>569</v>
      </c>
      <c r="AZ1701" t="s">
        <v>9561</v>
      </c>
      <c r="BA1701" t="s">
        <v>1503</v>
      </c>
      <c r="BB1701" t="s">
        <v>1504</v>
      </c>
      <c r="BC1701" t="s">
        <v>1637</v>
      </c>
      <c r="BO1701" t="s">
        <v>110</v>
      </c>
      <c r="BP1701" t="s">
        <v>111</v>
      </c>
      <c r="BQ1701" t="s">
        <v>112</v>
      </c>
      <c r="BR1701" t="s">
        <v>900</v>
      </c>
      <c r="BS1701" t="s">
        <v>900</v>
      </c>
      <c r="BT1701" t="s">
        <v>1506</v>
      </c>
      <c r="BU1701" t="s">
        <v>116</v>
      </c>
      <c r="BV1701" t="s">
        <v>137</v>
      </c>
      <c r="CF1701">
        <v>4</v>
      </c>
      <c r="CG1701">
        <v>1</v>
      </c>
      <c r="CH1701" t="s">
        <v>4763</v>
      </c>
    </row>
    <row r="1702" spans="1:86" x14ac:dyDescent="0.25">
      <c r="A1702">
        <v>1699</v>
      </c>
      <c r="B1702" t="s">
        <v>86</v>
      </c>
      <c r="C1702" t="s">
        <v>87</v>
      </c>
      <c r="D1702" t="s">
        <v>9566</v>
      </c>
      <c r="E1702" t="s">
        <v>1476</v>
      </c>
      <c r="F1702" t="s">
        <v>912</v>
      </c>
      <c r="H1702" t="s">
        <v>1064</v>
      </c>
      <c r="I1702" t="s">
        <v>1065</v>
      </c>
      <c r="J1702" t="s">
        <v>1066</v>
      </c>
      <c r="P1702" t="s">
        <v>916</v>
      </c>
      <c r="Q1702" t="s">
        <v>95</v>
      </c>
      <c r="Z1702" t="s">
        <v>2765</v>
      </c>
      <c r="AB1702" t="s">
        <v>97</v>
      </c>
      <c r="AC1702" t="s">
        <v>2765</v>
      </c>
      <c r="AD1702" t="s">
        <v>277</v>
      </c>
      <c r="AE1702" t="s">
        <v>9567</v>
      </c>
      <c r="AI1702" t="s">
        <v>9568</v>
      </c>
      <c r="AJ1702" t="s">
        <v>9568</v>
      </c>
      <c r="AK1702" t="s">
        <v>9568</v>
      </c>
      <c r="AL1702" t="s">
        <v>9569</v>
      </c>
      <c r="AN1702" t="s">
        <v>1485</v>
      </c>
      <c r="AO1702" t="s">
        <v>1486</v>
      </c>
      <c r="AV1702" t="s">
        <v>9570</v>
      </c>
      <c r="AX1702">
        <v>85</v>
      </c>
      <c r="AY1702" t="s">
        <v>9571</v>
      </c>
      <c r="AZ1702" t="s">
        <v>9572</v>
      </c>
      <c r="BA1702" t="s">
        <v>607</v>
      </c>
      <c r="BB1702" t="s">
        <v>682</v>
      </c>
      <c r="BC1702" t="s">
        <v>9573</v>
      </c>
      <c r="BJ1702" t="s">
        <v>316</v>
      </c>
      <c r="BM1702" t="s">
        <v>473</v>
      </c>
      <c r="BN1702" t="s">
        <v>474</v>
      </c>
      <c r="BO1702" t="s">
        <v>110</v>
      </c>
      <c r="BP1702" t="s">
        <v>111</v>
      </c>
      <c r="BQ1702" t="s">
        <v>112</v>
      </c>
      <c r="BR1702" t="s">
        <v>609</v>
      </c>
      <c r="BS1702" t="s">
        <v>610</v>
      </c>
      <c r="BT1702" t="s">
        <v>481</v>
      </c>
      <c r="BU1702" t="s">
        <v>116</v>
      </c>
      <c r="BV1702" t="s">
        <v>475</v>
      </c>
      <c r="CF1702">
        <v>5</v>
      </c>
      <c r="CG1702">
        <v>1</v>
      </c>
      <c r="CH1702" t="s">
        <v>4763</v>
      </c>
    </row>
    <row r="1703" spans="1:86" x14ac:dyDescent="0.25">
      <c r="A1703">
        <v>1700</v>
      </c>
      <c r="B1703" t="s">
        <v>86</v>
      </c>
      <c r="C1703" t="s">
        <v>87</v>
      </c>
      <c r="D1703" t="s">
        <v>9574</v>
      </c>
      <c r="E1703" t="s">
        <v>1476</v>
      </c>
      <c r="F1703" t="s">
        <v>912</v>
      </c>
      <c r="H1703" t="s">
        <v>1064</v>
      </c>
      <c r="I1703" t="s">
        <v>1065</v>
      </c>
      <c r="J1703" t="s">
        <v>1066</v>
      </c>
      <c r="P1703" t="s">
        <v>916</v>
      </c>
      <c r="Q1703" t="s">
        <v>95</v>
      </c>
      <c r="Z1703" t="s">
        <v>2765</v>
      </c>
      <c r="AB1703" t="s">
        <v>97</v>
      </c>
      <c r="AC1703" t="s">
        <v>2765</v>
      </c>
      <c r="AD1703" t="s">
        <v>308</v>
      </c>
      <c r="AE1703" t="s">
        <v>9575</v>
      </c>
      <c r="AI1703" t="s">
        <v>9576</v>
      </c>
      <c r="AJ1703" t="s">
        <v>9576</v>
      </c>
      <c r="AK1703" t="s">
        <v>9576</v>
      </c>
      <c r="AL1703" t="s">
        <v>9577</v>
      </c>
      <c r="AN1703" t="s">
        <v>1485</v>
      </c>
      <c r="AO1703" t="s">
        <v>1486</v>
      </c>
      <c r="AV1703" t="s">
        <v>9578</v>
      </c>
      <c r="AX1703">
        <v>159</v>
      </c>
      <c r="AY1703" t="s">
        <v>8914</v>
      </c>
      <c r="AZ1703" t="s">
        <v>8915</v>
      </c>
      <c r="BA1703" t="s">
        <v>160</v>
      </c>
      <c r="BB1703" t="s">
        <v>161</v>
      </c>
      <c r="BC1703" t="s">
        <v>8916</v>
      </c>
      <c r="BJ1703" t="s">
        <v>171</v>
      </c>
      <c r="BM1703" t="s">
        <v>172</v>
      </c>
      <c r="BN1703" t="s">
        <v>173</v>
      </c>
      <c r="BO1703" t="s">
        <v>110</v>
      </c>
      <c r="BP1703" t="s">
        <v>111</v>
      </c>
      <c r="BQ1703" t="s">
        <v>112</v>
      </c>
      <c r="BR1703" t="s">
        <v>162</v>
      </c>
      <c r="BS1703" t="s">
        <v>163</v>
      </c>
      <c r="BT1703" t="s">
        <v>136</v>
      </c>
      <c r="BU1703" t="s">
        <v>116</v>
      </c>
      <c r="BV1703" t="s">
        <v>137</v>
      </c>
      <c r="CF1703">
        <v>6</v>
      </c>
      <c r="CG1703">
        <v>1</v>
      </c>
      <c r="CH1703" t="s">
        <v>4763</v>
      </c>
    </row>
    <row r="1704" spans="1:86" x14ac:dyDescent="0.25">
      <c r="A1704">
        <v>1701</v>
      </c>
      <c r="B1704" t="s">
        <v>86</v>
      </c>
      <c r="C1704" t="s">
        <v>87</v>
      </c>
      <c r="D1704" t="s">
        <v>9579</v>
      </c>
      <c r="E1704" t="s">
        <v>1476</v>
      </c>
      <c r="F1704" t="s">
        <v>912</v>
      </c>
      <c r="H1704" t="s">
        <v>1064</v>
      </c>
      <c r="I1704" t="s">
        <v>1065</v>
      </c>
      <c r="J1704" t="s">
        <v>1066</v>
      </c>
      <c r="P1704" t="s">
        <v>916</v>
      </c>
      <c r="Q1704" t="s">
        <v>95</v>
      </c>
      <c r="Z1704" t="s">
        <v>2765</v>
      </c>
      <c r="AB1704" t="s">
        <v>97</v>
      </c>
      <c r="AC1704" t="s">
        <v>2765</v>
      </c>
      <c r="AD1704" t="s">
        <v>5363</v>
      </c>
      <c r="AE1704" t="s">
        <v>9580</v>
      </c>
      <c r="AI1704" t="s">
        <v>9581</v>
      </c>
      <c r="AJ1704" t="s">
        <v>9581</v>
      </c>
      <c r="AK1704" t="s">
        <v>9581</v>
      </c>
      <c r="AL1704" t="s">
        <v>9582</v>
      </c>
      <c r="AN1704" t="s">
        <v>1485</v>
      </c>
      <c r="AO1704" t="s">
        <v>1486</v>
      </c>
      <c r="AV1704" t="s">
        <v>9583</v>
      </c>
      <c r="AX1704">
        <v>104</v>
      </c>
      <c r="AY1704" t="s">
        <v>9584</v>
      </c>
      <c r="AZ1704" t="s">
        <v>9585</v>
      </c>
      <c r="BA1704" t="s">
        <v>1909</v>
      </c>
      <c r="BB1704" t="s">
        <v>3222</v>
      </c>
      <c r="BC1704" t="s">
        <v>7082</v>
      </c>
      <c r="BO1704" t="s">
        <v>110</v>
      </c>
      <c r="BP1704" t="s">
        <v>111</v>
      </c>
      <c r="BQ1704" t="s">
        <v>112</v>
      </c>
      <c r="BR1704" t="s">
        <v>1881</v>
      </c>
      <c r="BS1704" t="s">
        <v>1882</v>
      </c>
      <c r="BT1704" t="s">
        <v>136</v>
      </c>
      <c r="BU1704" t="s">
        <v>116</v>
      </c>
      <c r="BV1704" t="s">
        <v>137</v>
      </c>
      <c r="CF1704">
        <v>6</v>
      </c>
      <c r="CG1704">
        <v>1</v>
      </c>
      <c r="CH1704" t="s">
        <v>4763</v>
      </c>
    </row>
    <row r="1705" spans="1:86" x14ac:dyDescent="0.25">
      <c r="A1705">
        <v>1702</v>
      </c>
      <c r="B1705" t="s">
        <v>86</v>
      </c>
      <c r="C1705" t="s">
        <v>87</v>
      </c>
      <c r="D1705" t="s">
        <v>9586</v>
      </c>
      <c r="E1705" t="s">
        <v>1476</v>
      </c>
      <c r="F1705" t="s">
        <v>912</v>
      </c>
      <c r="H1705" t="s">
        <v>1064</v>
      </c>
      <c r="I1705" t="s">
        <v>1065</v>
      </c>
      <c r="J1705" t="s">
        <v>1066</v>
      </c>
      <c r="P1705" t="s">
        <v>916</v>
      </c>
      <c r="Q1705" t="s">
        <v>95</v>
      </c>
      <c r="Z1705" t="s">
        <v>2765</v>
      </c>
      <c r="AB1705" t="s">
        <v>97</v>
      </c>
      <c r="AC1705" t="s">
        <v>2765</v>
      </c>
      <c r="AD1705" t="s">
        <v>277</v>
      </c>
      <c r="AE1705" t="s">
        <v>6480</v>
      </c>
      <c r="AI1705" t="s">
        <v>9587</v>
      </c>
      <c r="AJ1705" t="s">
        <v>9587</v>
      </c>
      <c r="AK1705" t="s">
        <v>9587</v>
      </c>
      <c r="AL1705" t="s">
        <v>9588</v>
      </c>
      <c r="AN1705" t="s">
        <v>1485</v>
      </c>
      <c r="AO1705" t="s">
        <v>1486</v>
      </c>
      <c r="AV1705" t="s">
        <v>9589</v>
      </c>
      <c r="AX1705">
        <v>59</v>
      </c>
      <c r="AY1705" t="s">
        <v>9590</v>
      </c>
      <c r="AZ1705" t="s">
        <v>9591</v>
      </c>
      <c r="BA1705" t="s">
        <v>6485</v>
      </c>
      <c r="BB1705" t="s">
        <v>623</v>
      </c>
      <c r="BG1705" t="s">
        <v>6486</v>
      </c>
      <c r="BH1705" t="s">
        <v>6487</v>
      </c>
      <c r="BI1705" t="s">
        <v>438</v>
      </c>
      <c r="BJ1705" t="s">
        <v>6488</v>
      </c>
      <c r="BM1705" t="s">
        <v>6489</v>
      </c>
      <c r="BN1705" t="s">
        <v>6490</v>
      </c>
      <c r="BO1705" t="s">
        <v>110</v>
      </c>
      <c r="BP1705" t="s">
        <v>111</v>
      </c>
      <c r="BQ1705" t="s">
        <v>112</v>
      </c>
      <c r="BR1705" t="s">
        <v>319</v>
      </c>
      <c r="BS1705" t="s">
        <v>2730</v>
      </c>
      <c r="BT1705" t="s">
        <v>625</v>
      </c>
      <c r="BU1705" t="s">
        <v>116</v>
      </c>
      <c r="BV1705" t="s">
        <v>137</v>
      </c>
      <c r="CF1705">
        <v>4</v>
      </c>
      <c r="CG1705">
        <v>3</v>
      </c>
      <c r="CH1705" t="s">
        <v>4763</v>
      </c>
    </row>
    <row r="1706" spans="1:86" x14ac:dyDescent="0.25">
      <c r="A1706">
        <v>1703</v>
      </c>
      <c r="B1706" t="s">
        <v>86</v>
      </c>
      <c r="C1706" t="s">
        <v>87</v>
      </c>
      <c r="D1706" t="s">
        <v>9592</v>
      </c>
      <c r="E1706" t="s">
        <v>1476</v>
      </c>
      <c r="F1706" t="s">
        <v>912</v>
      </c>
      <c r="H1706" t="s">
        <v>1064</v>
      </c>
      <c r="I1706" t="s">
        <v>1065</v>
      </c>
      <c r="J1706" t="s">
        <v>1066</v>
      </c>
      <c r="P1706" t="s">
        <v>916</v>
      </c>
      <c r="Q1706" t="s">
        <v>95</v>
      </c>
      <c r="Z1706" t="s">
        <v>2765</v>
      </c>
      <c r="AB1706" t="s">
        <v>97</v>
      </c>
      <c r="AC1706" t="s">
        <v>2765</v>
      </c>
      <c r="AD1706" t="s">
        <v>2857</v>
      </c>
      <c r="AE1706" t="s">
        <v>9593</v>
      </c>
      <c r="AI1706" t="s">
        <v>9594</v>
      </c>
      <c r="AJ1706" t="s">
        <v>9594</v>
      </c>
      <c r="AK1706" t="s">
        <v>9594</v>
      </c>
      <c r="AL1706" t="s">
        <v>9595</v>
      </c>
      <c r="AN1706" t="s">
        <v>1485</v>
      </c>
      <c r="AO1706" t="s">
        <v>1486</v>
      </c>
      <c r="AV1706" t="s">
        <v>9589</v>
      </c>
      <c r="AX1706">
        <v>59</v>
      </c>
      <c r="AY1706" t="s">
        <v>9590</v>
      </c>
      <c r="AZ1706" t="s">
        <v>9591</v>
      </c>
      <c r="BA1706" t="s">
        <v>6485</v>
      </c>
      <c r="BB1706" t="s">
        <v>623</v>
      </c>
      <c r="BG1706" t="s">
        <v>6486</v>
      </c>
      <c r="BH1706" t="s">
        <v>6487</v>
      </c>
      <c r="BI1706" t="s">
        <v>438</v>
      </c>
      <c r="BJ1706" t="s">
        <v>6488</v>
      </c>
      <c r="BM1706" t="s">
        <v>6489</v>
      </c>
      <c r="BN1706" t="s">
        <v>6490</v>
      </c>
      <c r="BO1706" t="s">
        <v>110</v>
      </c>
      <c r="BP1706" t="s">
        <v>111</v>
      </c>
      <c r="BQ1706" t="s">
        <v>112</v>
      </c>
      <c r="BR1706" t="s">
        <v>319</v>
      </c>
      <c r="BS1706" t="s">
        <v>2730</v>
      </c>
      <c r="BT1706" t="s">
        <v>625</v>
      </c>
      <c r="BU1706" t="s">
        <v>116</v>
      </c>
      <c r="BV1706" t="s">
        <v>137</v>
      </c>
      <c r="CF1706">
        <v>4</v>
      </c>
      <c r="CG1706">
        <v>3</v>
      </c>
      <c r="CH1706" t="s">
        <v>4763</v>
      </c>
    </row>
    <row r="1707" spans="1:86" x14ac:dyDescent="0.25">
      <c r="A1707">
        <v>1704</v>
      </c>
      <c r="B1707" t="s">
        <v>86</v>
      </c>
      <c r="C1707" t="s">
        <v>87</v>
      </c>
      <c r="D1707" t="s">
        <v>9596</v>
      </c>
      <c r="E1707" t="s">
        <v>1476</v>
      </c>
      <c r="F1707" t="s">
        <v>912</v>
      </c>
      <c r="H1707" t="s">
        <v>1064</v>
      </c>
      <c r="I1707" t="s">
        <v>1065</v>
      </c>
      <c r="J1707" t="s">
        <v>1066</v>
      </c>
      <c r="P1707" t="s">
        <v>916</v>
      </c>
      <c r="Q1707" t="s">
        <v>95</v>
      </c>
      <c r="Z1707" t="s">
        <v>2765</v>
      </c>
      <c r="AB1707" t="s">
        <v>97</v>
      </c>
      <c r="AC1707" t="s">
        <v>2765</v>
      </c>
      <c r="AD1707" t="s">
        <v>326</v>
      </c>
      <c r="AE1707" t="s">
        <v>9597</v>
      </c>
      <c r="AI1707" t="s">
        <v>9598</v>
      </c>
      <c r="AJ1707" t="s">
        <v>9598</v>
      </c>
      <c r="AK1707" t="s">
        <v>9598</v>
      </c>
      <c r="AL1707" t="s">
        <v>9599</v>
      </c>
      <c r="AN1707" t="s">
        <v>1485</v>
      </c>
      <c r="AO1707" t="s">
        <v>1486</v>
      </c>
      <c r="AV1707" t="s">
        <v>9600</v>
      </c>
      <c r="AX1707">
        <v>65</v>
      </c>
      <c r="AY1707" t="s">
        <v>9601</v>
      </c>
      <c r="AZ1707" t="s">
        <v>9602</v>
      </c>
      <c r="BA1707" t="s">
        <v>6038</v>
      </c>
      <c r="BB1707" t="s">
        <v>6039</v>
      </c>
      <c r="BC1707" t="s">
        <v>6539</v>
      </c>
      <c r="BO1707" t="s">
        <v>110</v>
      </c>
      <c r="BP1707" t="s">
        <v>111</v>
      </c>
      <c r="BQ1707" t="s">
        <v>112</v>
      </c>
      <c r="BR1707" t="s">
        <v>1881</v>
      </c>
      <c r="BS1707" t="s">
        <v>6511</v>
      </c>
      <c r="BT1707" t="s">
        <v>625</v>
      </c>
      <c r="BU1707" t="s">
        <v>116</v>
      </c>
      <c r="BV1707" t="s">
        <v>187</v>
      </c>
      <c r="CF1707">
        <v>4</v>
      </c>
      <c r="CG1707">
        <v>1</v>
      </c>
      <c r="CH1707" t="s">
        <v>4763</v>
      </c>
    </row>
    <row r="1708" spans="1:86" x14ac:dyDescent="0.25">
      <c r="A1708">
        <v>1705</v>
      </c>
      <c r="B1708" t="s">
        <v>86</v>
      </c>
      <c r="C1708" t="s">
        <v>87</v>
      </c>
      <c r="D1708" t="s">
        <v>9603</v>
      </c>
      <c r="E1708" t="s">
        <v>1476</v>
      </c>
      <c r="F1708" t="s">
        <v>912</v>
      </c>
      <c r="H1708" t="s">
        <v>1064</v>
      </c>
      <c r="I1708" t="s">
        <v>1065</v>
      </c>
      <c r="J1708" t="s">
        <v>1066</v>
      </c>
      <c r="P1708" t="s">
        <v>916</v>
      </c>
      <c r="Q1708" t="s">
        <v>95</v>
      </c>
      <c r="Z1708" t="s">
        <v>2765</v>
      </c>
      <c r="AB1708" t="s">
        <v>97</v>
      </c>
      <c r="AC1708" t="s">
        <v>2765</v>
      </c>
      <c r="AD1708" t="s">
        <v>308</v>
      </c>
      <c r="AE1708" t="s">
        <v>9604</v>
      </c>
      <c r="AI1708" t="s">
        <v>9605</v>
      </c>
      <c r="AJ1708" t="s">
        <v>9605</v>
      </c>
      <c r="AK1708" t="s">
        <v>9605</v>
      </c>
      <c r="AL1708" t="s">
        <v>9606</v>
      </c>
      <c r="AN1708" t="s">
        <v>1485</v>
      </c>
      <c r="AO1708" t="s">
        <v>1486</v>
      </c>
      <c r="AV1708" t="s">
        <v>9607</v>
      </c>
      <c r="AX1708">
        <v>58</v>
      </c>
      <c r="AY1708" t="s">
        <v>9608</v>
      </c>
      <c r="AZ1708" t="s">
        <v>9609</v>
      </c>
      <c r="BA1708" t="s">
        <v>622</v>
      </c>
      <c r="BB1708" t="s">
        <v>623</v>
      </c>
      <c r="BO1708" t="s">
        <v>110</v>
      </c>
      <c r="BP1708" t="s">
        <v>111</v>
      </c>
      <c r="BQ1708" t="s">
        <v>112</v>
      </c>
      <c r="BR1708" t="s">
        <v>319</v>
      </c>
      <c r="BS1708" t="s">
        <v>2730</v>
      </c>
      <c r="BT1708" t="s">
        <v>625</v>
      </c>
      <c r="BU1708" t="s">
        <v>116</v>
      </c>
      <c r="BV1708" t="s">
        <v>482</v>
      </c>
      <c r="CC1708" t="s">
        <v>9610</v>
      </c>
      <c r="CF1708">
        <v>6</v>
      </c>
      <c r="CG1708">
        <v>3</v>
      </c>
      <c r="CH1708" t="s">
        <v>4763</v>
      </c>
    </row>
    <row r="1709" spans="1:86" x14ac:dyDescent="0.25">
      <c r="A1709">
        <v>1706</v>
      </c>
      <c r="B1709" t="s">
        <v>86</v>
      </c>
      <c r="C1709" t="s">
        <v>87</v>
      </c>
      <c r="D1709" t="s">
        <v>9611</v>
      </c>
      <c r="E1709" t="s">
        <v>1476</v>
      </c>
      <c r="F1709" t="s">
        <v>912</v>
      </c>
      <c r="H1709" t="s">
        <v>1064</v>
      </c>
      <c r="I1709" t="s">
        <v>1065</v>
      </c>
      <c r="J1709" t="s">
        <v>1066</v>
      </c>
      <c r="P1709" t="s">
        <v>916</v>
      </c>
      <c r="Q1709" t="s">
        <v>95</v>
      </c>
      <c r="Z1709" t="s">
        <v>2765</v>
      </c>
      <c r="AB1709" t="s">
        <v>97</v>
      </c>
      <c r="AC1709" t="s">
        <v>2765</v>
      </c>
      <c r="AD1709" t="s">
        <v>308</v>
      </c>
      <c r="AE1709" t="s">
        <v>9604</v>
      </c>
      <c r="AI1709" t="s">
        <v>9605</v>
      </c>
      <c r="AJ1709" t="s">
        <v>9605</v>
      </c>
      <c r="AK1709" t="s">
        <v>9605</v>
      </c>
      <c r="AL1709" t="s">
        <v>9606</v>
      </c>
      <c r="AN1709" t="s">
        <v>1485</v>
      </c>
      <c r="AO1709" t="s">
        <v>1486</v>
      </c>
      <c r="AV1709" t="s">
        <v>9607</v>
      </c>
      <c r="AX1709">
        <v>58</v>
      </c>
      <c r="AY1709" t="s">
        <v>9608</v>
      </c>
      <c r="AZ1709" t="s">
        <v>9609</v>
      </c>
      <c r="BA1709" t="s">
        <v>622</v>
      </c>
      <c r="BB1709" t="s">
        <v>623</v>
      </c>
      <c r="BO1709" t="s">
        <v>110</v>
      </c>
      <c r="BP1709" t="s">
        <v>111</v>
      </c>
      <c r="BQ1709" t="s">
        <v>112</v>
      </c>
      <c r="BR1709" t="s">
        <v>319</v>
      </c>
      <c r="BS1709" t="s">
        <v>2730</v>
      </c>
      <c r="BT1709" t="s">
        <v>625</v>
      </c>
      <c r="BU1709" t="s">
        <v>116</v>
      </c>
      <c r="BV1709" t="s">
        <v>482</v>
      </c>
      <c r="CC1709" t="s">
        <v>9610</v>
      </c>
      <c r="CF1709">
        <v>6</v>
      </c>
      <c r="CG1709">
        <v>3</v>
      </c>
      <c r="CH1709" t="s">
        <v>4763</v>
      </c>
    </row>
    <row r="1710" spans="1:86" x14ac:dyDescent="0.25">
      <c r="A1710">
        <v>1707</v>
      </c>
      <c r="B1710" t="s">
        <v>86</v>
      </c>
      <c r="C1710" t="s">
        <v>87</v>
      </c>
      <c r="D1710" t="s">
        <v>9612</v>
      </c>
      <c r="E1710" t="s">
        <v>1476</v>
      </c>
      <c r="F1710" t="s">
        <v>912</v>
      </c>
      <c r="H1710" t="s">
        <v>1064</v>
      </c>
      <c r="I1710" t="s">
        <v>1065</v>
      </c>
      <c r="J1710" t="s">
        <v>1066</v>
      </c>
      <c r="P1710" t="s">
        <v>916</v>
      </c>
      <c r="Q1710" t="s">
        <v>95</v>
      </c>
      <c r="Z1710" t="s">
        <v>2765</v>
      </c>
      <c r="AB1710" t="s">
        <v>97</v>
      </c>
      <c r="AC1710" t="s">
        <v>2765</v>
      </c>
      <c r="AD1710" t="s">
        <v>277</v>
      </c>
      <c r="AE1710" t="s">
        <v>9613</v>
      </c>
      <c r="AI1710" t="s">
        <v>342</v>
      </c>
      <c r="AJ1710" t="s">
        <v>9614</v>
      </c>
      <c r="AK1710" t="s">
        <v>342</v>
      </c>
      <c r="AL1710" t="s">
        <v>9615</v>
      </c>
      <c r="AN1710" t="s">
        <v>1485</v>
      </c>
      <c r="AO1710" t="s">
        <v>1486</v>
      </c>
      <c r="AV1710" t="s">
        <v>9607</v>
      </c>
      <c r="AX1710">
        <v>58</v>
      </c>
      <c r="AY1710" t="s">
        <v>9608</v>
      </c>
      <c r="AZ1710" t="s">
        <v>9609</v>
      </c>
      <c r="BA1710" t="s">
        <v>622</v>
      </c>
      <c r="BB1710" t="s">
        <v>623</v>
      </c>
      <c r="BO1710" t="s">
        <v>110</v>
      </c>
      <c r="BP1710" t="s">
        <v>111</v>
      </c>
      <c r="BQ1710" t="s">
        <v>112</v>
      </c>
      <c r="BR1710" t="s">
        <v>319</v>
      </c>
      <c r="BS1710" t="s">
        <v>2730</v>
      </c>
      <c r="BT1710" t="s">
        <v>625</v>
      </c>
      <c r="BU1710" t="s">
        <v>116</v>
      </c>
      <c r="BV1710" t="s">
        <v>482</v>
      </c>
      <c r="CC1710" t="s">
        <v>9610</v>
      </c>
      <c r="CF1710">
        <v>6</v>
      </c>
      <c r="CG1710">
        <v>3</v>
      </c>
      <c r="CH1710" t="s">
        <v>4763</v>
      </c>
    </row>
    <row r="1711" spans="1:86" x14ac:dyDescent="0.25">
      <c r="A1711">
        <v>1708</v>
      </c>
      <c r="B1711" t="s">
        <v>86</v>
      </c>
      <c r="C1711" t="s">
        <v>87</v>
      </c>
      <c r="D1711" t="s">
        <v>9616</v>
      </c>
      <c r="E1711" t="s">
        <v>1476</v>
      </c>
      <c r="F1711" t="s">
        <v>912</v>
      </c>
      <c r="H1711" t="s">
        <v>1064</v>
      </c>
      <c r="I1711" t="s">
        <v>1065</v>
      </c>
      <c r="J1711" t="s">
        <v>1066</v>
      </c>
      <c r="P1711" t="s">
        <v>916</v>
      </c>
      <c r="Q1711" t="s">
        <v>95</v>
      </c>
      <c r="Z1711" t="s">
        <v>2765</v>
      </c>
      <c r="AB1711" t="s">
        <v>97</v>
      </c>
      <c r="AC1711" t="s">
        <v>2765</v>
      </c>
      <c r="AD1711" t="s">
        <v>277</v>
      </c>
      <c r="AE1711" t="s">
        <v>9613</v>
      </c>
      <c r="AI1711" t="s">
        <v>342</v>
      </c>
      <c r="AJ1711" t="s">
        <v>9614</v>
      </c>
      <c r="AK1711" t="s">
        <v>342</v>
      </c>
      <c r="AL1711" t="s">
        <v>9615</v>
      </c>
      <c r="AN1711" t="s">
        <v>1485</v>
      </c>
      <c r="AO1711" t="s">
        <v>1486</v>
      </c>
      <c r="AV1711" t="s">
        <v>9607</v>
      </c>
      <c r="AX1711">
        <v>58</v>
      </c>
      <c r="AY1711" t="s">
        <v>9608</v>
      </c>
      <c r="AZ1711" t="s">
        <v>9609</v>
      </c>
      <c r="BA1711" t="s">
        <v>622</v>
      </c>
      <c r="BB1711" t="s">
        <v>623</v>
      </c>
      <c r="BO1711" t="s">
        <v>110</v>
      </c>
      <c r="BP1711" t="s">
        <v>111</v>
      </c>
      <c r="BQ1711" t="s">
        <v>112</v>
      </c>
      <c r="BR1711" t="s">
        <v>319</v>
      </c>
      <c r="BS1711" t="s">
        <v>2730</v>
      </c>
      <c r="BT1711" t="s">
        <v>625</v>
      </c>
      <c r="BU1711" t="s">
        <v>116</v>
      </c>
      <c r="BV1711" t="s">
        <v>482</v>
      </c>
      <c r="CC1711" t="s">
        <v>9610</v>
      </c>
      <c r="CF1711">
        <v>6</v>
      </c>
      <c r="CG1711">
        <v>3</v>
      </c>
      <c r="CH1711" t="s">
        <v>4763</v>
      </c>
    </row>
    <row r="1712" spans="1:86" x14ac:dyDescent="0.25">
      <c r="A1712">
        <v>1709</v>
      </c>
      <c r="B1712" t="s">
        <v>86</v>
      </c>
      <c r="C1712" t="s">
        <v>87</v>
      </c>
      <c r="D1712" t="s">
        <v>9617</v>
      </c>
      <c r="E1712" t="s">
        <v>1476</v>
      </c>
      <c r="F1712" t="s">
        <v>912</v>
      </c>
      <c r="H1712" t="s">
        <v>1064</v>
      </c>
      <c r="I1712" t="s">
        <v>1065</v>
      </c>
      <c r="J1712" t="s">
        <v>1066</v>
      </c>
      <c r="P1712" t="s">
        <v>916</v>
      </c>
      <c r="Q1712" t="s">
        <v>95</v>
      </c>
      <c r="Z1712" t="s">
        <v>2765</v>
      </c>
      <c r="AB1712" t="s">
        <v>97</v>
      </c>
      <c r="AC1712" t="s">
        <v>2765</v>
      </c>
      <c r="AD1712" t="s">
        <v>308</v>
      </c>
      <c r="AE1712" t="s">
        <v>9618</v>
      </c>
      <c r="AI1712" t="s">
        <v>9619</v>
      </c>
      <c r="AJ1712" t="s">
        <v>9619</v>
      </c>
      <c r="AK1712" t="s">
        <v>9619</v>
      </c>
      <c r="AL1712" t="s">
        <v>9620</v>
      </c>
      <c r="AN1712" t="s">
        <v>1485</v>
      </c>
      <c r="AO1712" t="s">
        <v>1486</v>
      </c>
      <c r="AV1712" t="s">
        <v>9607</v>
      </c>
      <c r="AX1712">
        <v>58</v>
      </c>
      <c r="AY1712" t="s">
        <v>9608</v>
      </c>
      <c r="AZ1712" t="s">
        <v>9609</v>
      </c>
      <c r="BA1712" t="s">
        <v>622</v>
      </c>
      <c r="BB1712" t="s">
        <v>623</v>
      </c>
      <c r="BO1712" t="s">
        <v>110</v>
      </c>
      <c r="BP1712" t="s">
        <v>111</v>
      </c>
      <c r="BQ1712" t="s">
        <v>112</v>
      </c>
      <c r="BR1712" t="s">
        <v>319</v>
      </c>
      <c r="BS1712" t="s">
        <v>2730</v>
      </c>
      <c r="BT1712" t="s">
        <v>625</v>
      </c>
      <c r="BU1712" t="s">
        <v>116</v>
      </c>
      <c r="BV1712" t="s">
        <v>482</v>
      </c>
      <c r="CC1712" t="s">
        <v>9610</v>
      </c>
      <c r="CF1712">
        <v>6</v>
      </c>
      <c r="CG1712">
        <v>3</v>
      </c>
      <c r="CH1712" t="s">
        <v>4763</v>
      </c>
    </row>
    <row r="1713" spans="1:86" x14ac:dyDescent="0.25">
      <c r="A1713">
        <v>1710</v>
      </c>
      <c r="B1713" t="s">
        <v>86</v>
      </c>
      <c r="C1713" t="s">
        <v>87</v>
      </c>
      <c r="D1713" t="s">
        <v>9621</v>
      </c>
      <c r="E1713" t="s">
        <v>1476</v>
      </c>
      <c r="F1713" t="s">
        <v>912</v>
      </c>
      <c r="H1713" t="s">
        <v>1064</v>
      </c>
      <c r="I1713" t="s">
        <v>1065</v>
      </c>
      <c r="J1713" t="s">
        <v>1066</v>
      </c>
      <c r="P1713" t="s">
        <v>916</v>
      </c>
      <c r="Q1713" t="s">
        <v>95</v>
      </c>
      <c r="Z1713" t="s">
        <v>2765</v>
      </c>
      <c r="AB1713" t="s">
        <v>97</v>
      </c>
      <c r="AC1713" t="s">
        <v>2765</v>
      </c>
      <c r="AD1713" t="s">
        <v>2720</v>
      </c>
      <c r="AE1713" t="s">
        <v>9622</v>
      </c>
      <c r="AI1713" t="s">
        <v>9623</v>
      </c>
      <c r="AJ1713" t="s">
        <v>9623</v>
      </c>
      <c r="AK1713" t="s">
        <v>9623</v>
      </c>
      <c r="AL1713" t="s">
        <v>9624</v>
      </c>
      <c r="AN1713" t="s">
        <v>1485</v>
      </c>
      <c r="AO1713" t="s">
        <v>1486</v>
      </c>
      <c r="AV1713" t="s">
        <v>9625</v>
      </c>
      <c r="AX1713">
        <v>64</v>
      </c>
      <c r="AY1713" t="s">
        <v>9626</v>
      </c>
      <c r="AZ1713" t="s">
        <v>9627</v>
      </c>
      <c r="BA1713" t="s">
        <v>6509</v>
      </c>
      <c r="BB1713" t="s">
        <v>6039</v>
      </c>
      <c r="BC1713" t="s">
        <v>9628</v>
      </c>
      <c r="BO1713" t="s">
        <v>110</v>
      </c>
      <c r="BP1713" t="s">
        <v>111</v>
      </c>
      <c r="BQ1713" t="s">
        <v>112</v>
      </c>
      <c r="BR1713" t="s">
        <v>1881</v>
      </c>
      <c r="BS1713" t="s">
        <v>6511</v>
      </c>
      <c r="BT1713" t="s">
        <v>625</v>
      </c>
      <c r="BU1713" t="s">
        <v>116</v>
      </c>
      <c r="BV1713" t="s">
        <v>137</v>
      </c>
      <c r="CF1713">
        <v>6</v>
      </c>
      <c r="CG1713">
        <v>1</v>
      </c>
      <c r="CH1713" t="s">
        <v>4763</v>
      </c>
    </row>
    <row r="1714" spans="1:86" x14ac:dyDescent="0.25">
      <c r="A1714">
        <v>1711</v>
      </c>
      <c r="B1714" t="s">
        <v>86</v>
      </c>
      <c r="C1714" t="s">
        <v>87</v>
      </c>
      <c r="D1714" t="s">
        <v>9629</v>
      </c>
      <c r="E1714" t="s">
        <v>1476</v>
      </c>
      <c r="F1714" t="s">
        <v>912</v>
      </c>
      <c r="H1714" t="s">
        <v>1064</v>
      </c>
      <c r="I1714" t="s">
        <v>1065</v>
      </c>
      <c r="J1714" t="s">
        <v>1066</v>
      </c>
      <c r="P1714" t="s">
        <v>916</v>
      </c>
      <c r="Q1714" t="s">
        <v>95</v>
      </c>
      <c r="Z1714" t="s">
        <v>2765</v>
      </c>
      <c r="AB1714" t="s">
        <v>97</v>
      </c>
      <c r="AC1714" t="s">
        <v>2765</v>
      </c>
      <c r="AD1714" t="s">
        <v>2857</v>
      </c>
      <c r="AE1714" t="s">
        <v>9630</v>
      </c>
      <c r="AI1714" t="s">
        <v>9631</v>
      </c>
      <c r="AJ1714" t="s">
        <v>9631</v>
      </c>
      <c r="AK1714" t="s">
        <v>9631</v>
      </c>
      <c r="AL1714" t="s">
        <v>9631</v>
      </c>
      <c r="AN1714" t="s">
        <v>1485</v>
      </c>
      <c r="AO1714" t="s">
        <v>1486</v>
      </c>
      <c r="AV1714" t="s">
        <v>9632</v>
      </c>
      <c r="AX1714">
        <v>94</v>
      </c>
      <c r="AY1714" t="s">
        <v>9633</v>
      </c>
      <c r="AZ1714" t="s">
        <v>9634</v>
      </c>
      <c r="BA1714" t="s">
        <v>1909</v>
      </c>
      <c r="BB1714" t="s">
        <v>6496</v>
      </c>
      <c r="BC1714" t="s">
        <v>7068</v>
      </c>
      <c r="BO1714" t="s">
        <v>110</v>
      </c>
      <c r="BP1714" t="s">
        <v>111</v>
      </c>
      <c r="BQ1714" t="s">
        <v>112</v>
      </c>
      <c r="BR1714" t="s">
        <v>1881</v>
      </c>
      <c r="BS1714" t="s">
        <v>1882</v>
      </c>
      <c r="BT1714" t="s">
        <v>2875</v>
      </c>
      <c r="BU1714" t="s">
        <v>116</v>
      </c>
      <c r="BV1714" t="s">
        <v>137</v>
      </c>
      <c r="CF1714">
        <v>6</v>
      </c>
      <c r="CG1714">
        <v>1</v>
      </c>
      <c r="CH1714" t="s">
        <v>4763</v>
      </c>
    </row>
    <row r="1715" spans="1:86" x14ac:dyDescent="0.25">
      <c r="A1715">
        <v>1712</v>
      </c>
      <c r="B1715" t="s">
        <v>86</v>
      </c>
      <c r="C1715" t="s">
        <v>87</v>
      </c>
      <c r="D1715" t="s">
        <v>9635</v>
      </c>
      <c r="E1715" t="s">
        <v>1476</v>
      </c>
      <c r="F1715" t="s">
        <v>912</v>
      </c>
      <c r="H1715" t="s">
        <v>1064</v>
      </c>
      <c r="I1715" t="s">
        <v>1065</v>
      </c>
      <c r="J1715" t="s">
        <v>1066</v>
      </c>
      <c r="P1715" t="s">
        <v>916</v>
      </c>
      <c r="Q1715" t="s">
        <v>95</v>
      </c>
      <c r="Z1715" t="s">
        <v>2765</v>
      </c>
      <c r="AB1715" t="s">
        <v>97</v>
      </c>
      <c r="AC1715" t="s">
        <v>2765</v>
      </c>
      <c r="AD1715" t="s">
        <v>2857</v>
      </c>
      <c r="AE1715" t="s">
        <v>9636</v>
      </c>
      <c r="AI1715" t="s">
        <v>9637</v>
      </c>
      <c r="AJ1715" t="s">
        <v>9637</v>
      </c>
      <c r="AK1715" t="s">
        <v>9637</v>
      </c>
      <c r="AL1715" t="s">
        <v>9638</v>
      </c>
      <c r="AN1715" t="s">
        <v>1485</v>
      </c>
      <c r="AO1715" t="s">
        <v>1486</v>
      </c>
      <c r="AV1715" t="s">
        <v>9639</v>
      </c>
      <c r="AX1715">
        <v>64</v>
      </c>
      <c r="AY1715" t="s">
        <v>9626</v>
      </c>
      <c r="AZ1715" t="s">
        <v>9627</v>
      </c>
      <c r="BA1715" t="s">
        <v>6509</v>
      </c>
      <c r="BB1715" t="s">
        <v>6039</v>
      </c>
      <c r="BC1715" t="s">
        <v>9628</v>
      </c>
      <c r="BO1715" t="s">
        <v>110</v>
      </c>
      <c r="BP1715" t="s">
        <v>111</v>
      </c>
      <c r="BQ1715" t="s">
        <v>112</v>
      </c>
      <c r="BR1715" t="s">
        <v>1881</v>
      </c>
      <c r="BS1715" t="s">
        <v>6511</v>
      </c>
      <c r="BT1715" t="s">
        <v>625</v>
      </c>
      <c r="BU1715" t="s">
        <v>116</v>
      </c>
      <c r="BV1715" t="s">
        <v>137</v>
      </c>
      <c r="CF1715">
        <v>6</v>
      </c>
      <c r="CG1715">
        <v>1</v>
      </c>
      <c r="CH1715" t="s">
        <v>4763</v>
      </c>
    </row>
    <row r="1716" spans="1:86" x14ac:dyDescent="0.25">
      <c r="A1716">
        <v>1713</v>
      </c>
      <c r="B1716" t="s">
        <v>86</v>
      </c>
      <c r="C1716" t="s">
        <v>87</v>
      </c>
      <c r="D1716" t="s">
        <v>9640</v>
      </c>
      <c r="E1716" t="s">
        <v>1476</v>
      </c>
      <c r="F1716" t="s">
        <v>912</v>
      </c>
      <c r="H1716" t="s">
        <v>1064</v>
      </c>
      <c r="I1716" t="s">
        <v>1065</v>
      </c>
      <c r="J1716" t="s">
        <v>1066</v>
      </c>
      <c r="P1716" t="s">
        <v>916</v>
      </c>
      <c r="Q1716" t="s">
        <v>95</v>
      </c>
      <c r="Z1716" t="s">
        <v>2765</v>
      </c>
      <c r="AB1716" t="s">
        <v>97</v>
      </c>
      <c r="AC1716" t="s">
        <v>2765</v>
      </c>
      <c r="AD1716" t="s">
        <v>2857</v>
      </c>
      <c r="AE1716" t="s">
        <v>9636</v>
      </c>
      <c r="AI1716" t="s">
        <v>9637</v>
      </c>
      <c r="AJ1716" t="s">
        <v>9637</v>
      </c>
      <c r="AK1716" t="s">
        <v>9637</v>
      </c>
      <c r="AL1716" t="s">
        <v>9638</v>
      </c>
      <c r="AN1716" t="s">
        <v>1485</v>
      </c>
      <c r="AO1716" t="s">
        <v>1486</v>
      </c>
      <c r="AV1716" t="s">
        <v>9639</v>
      </c>
      <c r="AX1716">
        <v>64</v>
      </c>
      <c r="AY1716" t="s">
        <v>9626</v>
      </c>
      <c r="AZ1716" t="s">
        <v>9627</v>
      </c>
      <c r="BA1716" t="s">
        <v>6509</v>
      </c>
      <c r="BB1716" t="s">
        <v>6039</v>
      </c>
      <c r="BC1716" t="s">
        <v>9628</v>
      </c>
      <c r="BO1716" t="s">
        <v>110</v>
      </c>
      <c r="BP1716" t="s">
        <v>111</v>
      </c>
      <c r="BQ1716" t="s">
        <v>112</v>
      </c>
      <c r="BR1716" t="s">
        <v>1881</v>
      </c>
      <c r="BS1716" t="s">
        <v>6511</v>
      </c>
      <c r="BT1716" t="s">
        <v>625</v>
      </c>
      <c r="BU1716" t="s">
        <v>116</v>
      </c>
      <c r="BV1716" t="s">
        <v>137</v>
      </c>
      <c r="CF1716">
        <v>6</v>
      </c>
      <c r="CG1716">
        <v>1</v>
      </c>
      <c r="CH1716" t="s">
        <v>4763</v>
      </c>
    </row>
    <row r="1717" spans="1:86" x14ac:dyDescent="0.25">
      <c r="A1717">
        <v>1714</v>
      </c>
      <c r="B1717" t="s">
        <v>86</v>
      </c>
      <c r="C1717" t="s">
        <v>87</v>
      </c>
      <c r="D1717" t="s">
        <v>9641</v>
      </c>
      <c r="E1717" t="s">
        <v>1476</v>
      </c>
      <c r="F1717" t="s">
        <v>912</v>
      </c>
      <c r="H1717" t="s">
        <v>1064</v>
      </c>
      <c r="I1717" t="s">
        <v>1065</v>
      </c>
      <c r="J1717" t="s">
        <v>1066</v>
      </c>
      <c r="P1717" t="s">
        <v>916</v>
      </c>
      <c r="Q1717" t="s">
        <v>95</v>
      </c>
      <c r="Z1717" t="s">
        <v>2765</v>
      </c>
      <c r="AB1717" t="s">
        <v>97</v>
      </c>
      <c r="AC1717" t="s">
        <v>2765</v>
      </c>
      <c r="AD1717" t="s">
        <v>2857</v>
      </c>
      <c r="AE1717" t="s">
        <v>9636</v>
      </c>
      <c r="AI1717" t="s">
        <v>9637</v>
      </c>
      <c r="AJ1717" t="s">
        <v>9637</v>
      </c>
      <c r="AK1717" t="s">
        <v>9637</v>
      </c>
      <c r="AL1717" t="s">
        <v>9638</v>
      </c>
      <c r="AN1717" t="s">
        <v>1485</v>
      </c>
      <c r="AO1717" t="s">
        <v>1486</v>
      </c>
      <c r="AV1717" t="s">
        <v>9639</v>
      </c>
      <c r="AX1717">
        <v>64</v>
      </c>
      <c r="AY1717" t="s">
        <v>9626</v>
      </c>
      <c r="AZ1717" t="s">
        <v>9627</v>
      </c>
      <c r="BA1717" t="s">
        <v>6509</v>
      </c>
      <c r="BB1717" t="s">
        <v>6039</v>
      </c>
      <c r="BC1717" t="s">
        <v>9628</v>
      </c>
      <c r="BO1717" t="s">
        <v>110</v>
      </c>
      <c r="BP1717" t="s">
        <v>111</v>
      </c>
      <c r="BQ1717" t="s">
        <v>112</v>
      </c>
      <c r="BR1717" t="s">
        <v>1881</v>
      </c>
      <c r="BS1717" t="s">
        <v>6511</v>
      </c>
      <c r="BT1717" t="s">
        <v>625</v>
      </c>
      <c r="BU1717" t="s">
        <v>116</v>
      </c>
      <c r="BV1717" t="s">
        <v>137</v>
      </c>
      <c r="CF1717">
        <v>6</v>
      </c>
      <c r="CG1717">
        <v>1</v>
      </c>
      <c r="CH1717" t="s">
        <v>4763</v>
      </c>
    </row>
    <row r="1718" spans="1:86" x14ac:dyDescent="0.25">
      <c r="A1718">
        <v>1715</v>
      </c>
      <c r="B1718" t="s">
        <v>86</v>
      </c>
      <c r="C1718" t="s">
        <v>87</v>
      </c>
      <c r="D1718" t="s">
        <v>9642</v>
      </c>
      <c r="E1718" t="s">
        <v>1476</v>
      </c>
      <c r="F1718" t="s">
        <v>912</v>
      </c>
      <c r="H1718" t="s">
        <v>1064</v>
      </c>
      <c r="I1718" t="s">
        <v>1065</v>
      </c>
      <c r="J1718" t="s">
        <v>1066</v>
      </c>
      <c r="P1718" t="s">
        <v>916</v>
      </c>
      <c r="Q1718" t="s">
        <v>95</v>
      </c>
      <c r="Z1718" t="s">
        <v>2765</v>
      </c>
      <c r="AB1718" t="s">
        <v>97</v>
      </c>
      <c r="AC1718" t="s">
        <v>2765</v>
      </c>
      <c r="AD1718" t="s">
        <v>1174</v>
      </c>
      <c r="AE1718" t="s">
        <v>9643</v>
      </c>
      <c r="AI1718" t="s">
        <v>9644</v>
      </c>
      <c r="AJ1718" t="s">
        <v>9644</v>
      </c>
      <c r="AK1718" t="s">
        <v>9644</v>
      </c>
      <c r="AL1718" t="s">
        <v>9645</v>
      </c>
      <c r="AN1718" t="s">
        <v>1485</v>
      </c>
      <c r="AO1718" t="s">
        <v>1486</v>
      </c>
      <c r="AV1718" t="s">
        <v>9639</v>
      </c>
      <c r="AX1718">
        <v>64</v>
      </c>
      <c r="AY1718" t="s">
        <v>9626</v>
      </c>
      <c r="AZ1718" t="s">
        <v>9627</v>
      </c>
      <c r="BA1718" t="s">
        <v>6509</v>
      </c>
      <c r="BB1718" t="s">
        <v>6039</v>
      </c>
      <c r="BC1718" t="s">
        <v>9628</v>
      </c>
      <c r="BO1718" t="s">
        <v>110</v>
      </c>
      <c r="BP1718" t="s">
        <v>111</v>
      </c>
      <c r="BQ1718" t="s">
        <v>112</v>
      </c>
      <c r="BR1718" t="s">
        <v>1881</v>
      </c>
      <c r="BS1718" t="s">
        <v>6511</v>
      </c>
      <c r="BT1718" t="s">
        <v>625</v>
      </c>
      <c r="BU1718" t="s">
        <v>116</v>
      </c>
      <c r="BV1718" t="s">
        <v>137</v>
      </c>
      <c r="CF1718">
        <v>6</v>
      </c>
      <c r="CG1718">
        <v>1</v>
      </c>
      <c r="CH1718" t="s">
        <v>4763</v>
      </c>
    </row>
    <row r="1719" spans="1:86" x14ac:dyDescent="0.25">
      <c r="A1719">
        <v>1716</v>
      </c>
      <c r="B1719" t="s">
        <v>86</v>
      </c>
      <c r="C1719" t="s">
        <v>87</v>
      </c>
      <c r="D1719" t="s">
        <v>9646</v>
      </c>
      <c r="E1719" t="s">
        <v>1476</v>
      </c>
      <c r="F1719" t="s">
        <v>912</v>
      </c>
      <c r="H1719" t="s">
        <v>1064</v>
      </c>
      <c r="I1719" t="s">
        <v>1065</v>
      </c>
      <c r="J1719" t="s">
        <v>1066</v>
      </c>
      <c r="P1719" t="s">
        <v>916</v>
      </c>
      <c r="Q1719" t="s">
        <v>95</v>
      </c>
      <c r="Z1719" t="s">
        <v>2765</v>
      </c>
      <c r="AB1719" t="s">
        <v>97</v>
      </c>
      <c r="AC1719" t="s">
        <v>2765</v>
      </c>
      <c r="AD1719" t="s">
        <v>1174</v>
      </c>
      <c r="AE1719" t="s">
        <v>9643</v>
      </c>
      <c r="AI1719" t="s">
        <v>9644</v>
      </c>
      <c r="AJ1719" t="s">
        <v>9644</v>
      </c>
      <c r="AK1719" t="s">
        <v>9644</v>
      </c>
      <c r="AL1719" t="s">
        <v>9645</v>
      </c>
      <c r="AN1719" t="s">
        <v>1485</v>
      </c>
      <c r="AO1719" t="s">
        <v>1486</v>
      </c>
      <c r="AV1719" t="s">
        <v>9639</v>
      </c>
      <c r="AX1719">
        <v>64</v>
      </c>
      <c r="AY1719" t="s">
        <v>9626</v>
      </c>
      <c r="AZ1719" t="s">
        <v>9627</v>
      </c>
      <c r="BA1719" t="s">
        <v>6509</v>
      </c>
      <c r="BB1719" t="s">
        <v>6039</v>
      </c>
      <c r="BC1719" t="s">
        <v>9628</v>
      </c>
      <c r="BO1719" t="s">
        <v>110</v>
      </c>
      <c r="BP1719" t="s">
        <v>111</v>
      </c>
      <c r="BQ1719" t="s">
        <v>112</v>
      </c>
      <c r="BR1719" t="s">
        <v>1881</v>
      </c>
      <c r="BS1719" t="s">
        <v>6511</v>
      </c>
      <c r="BT1719" t="s">
        <v>625</v>
      </c>
      <c r="BU1719" t="s">
        <v>116</v>
      </c>
      <c r="BV1719" t="s">
        <v>137</v>
      </c>
      <c r="CF1719">
        <v>6</v>
      </c>
      <c r="CG1719">
        <v>1</v>
      </c>
      <c r="CH1719" t="s">
        <v>4763</v>
      </c>
    </row>
    <row r="1720" spans="1:86" x14ac:dyDescent="0.25">
      <c r="A1720">
        <v>1717</v>
      </c>
      <c r="B1720" t="s">
        <v>86</v>
      </c>
      <c r="C1720" t="s">
        <v>87</v>
      </c>
      <c r="D1720" t="s">
        <v>9647</v>
      </c>
      <c r="E1720" t="s">
        <v>1476</v>
      </c>
      <c r="F1720" t="s">
        <v>912</v>
      </c>
      <c r="H1720" t="s">
        <v>1064</v>
      </c>
      <c r="I1720" t="s">
        <v>1065</v>
      </c>
      <c r="J1720" t="s">
        <v>1066</v>
      </c>
      <c r="P1720" t="s">
        <v>916</v>
      </c>
      <c r="Q1720" t="s">
        <v>95</v>
      </c>
      <c r="Z1720" t="s">
        <v>2765</v>
      </c>
      <c r="AB1720" t="s">
        <v>97</v>
      </c>
      <c r="AC1720" t="s">
        <v>2765</v>
      </c>
      <c r="AD1720" t="s">
        <v>98</v>
      </c>
      <c r="AE1720" t="s">
        <v>6499</v>
      </c>
      <c r="AI1720" t="s">
        <v>9648</v>
      </c>
      <c r="AJ1720" t="s">
        <v>9648</v>
      </c>
      <c r="AK1720" t="s">
        <v>9648</v>
      </c>
      <c r="AL1720" t="s">
        <v>9649</v>
      </c>
      <c r="AN1720" t="s">
        <v>1485</v>
      </c>
      <c r="AO1720" t="s">
        <v>1486</v>
      </c>
      <c r="AV1720" t="s">
        <v>9639</v>
      </c>
      <c r="AX1720">
        <v>64</v>
      </c>
      <c r="AY1720" t="s">
        <v>9626</v>
      </c>
      <c r="AZ1720" t="s">
        <v>9627</v>
      </c>
      <c r="BA1720" t="s">
        <v>6509</v>
      </c>
      <c r="BB1720" t="s">
        <v>6039</v>
      </c>
      <c r="BC1720" t="s">
        <v>9628</v>
      </c>
      <c r="BO1720" t="s">
        <v>110</v>
      </c>
      <c r="BP1720" t="s">
        <v>111</v>
      </c>
      <c r="BQ1720" t="s">
        <v>112</v>
      </c>
      <c r="BR1720" t="s">
        <v>1881</v>
      </c>
      <c r="BS1720" t="s">
        <v>6511</v>
      </c>
      <c r="BT1720" t="s">
        <v>625</v>
      </c>
      <c r="BU1720" t="s">
        <v>116</v>
      </c>
      <c r="BV1720" t="s">
        <v>137</v>
      </c>
      <c r="CF1720">
        <v>6</v>
      </c>
      <c r="CG1720">
        <v>1</v>
      </c>
      <c r="CH1720" t="s">
        <v>4763</v>
      </c>
    </row>
    <row r="1721" spans="1:86" x14ac:dyDescent="0.25">
      <c r="A1721">
        <v>1718</v>
      </c>
      <c r="B1721" t="s">
        <v>86</v>
      </c>
      <c r="C1721" t="s">
        <v>87</v>
      </c>
      <c r="D1721" t="s">
        <v>9650</v>
      </c>
      <c r="E1721" t="s">
        <v>1476</v>
      </c>
      <c r="F1721" t="s">
        <v>912</v>
      </c>
      <c r="H1721" t="s">
        <v>1064</v>
      </c>
      <c r="I1721" t="s">
        <v>1065</v>
      </c>
      <c r="J1721" t="s">
        <v>1066</v>
      </c>
      <c r="P1721" t="s">
        <v>916</v>
      </c>
      <c r="Q1721" t="s">
        <v>95</v>
      </c>
      <c r="Z1721" t="s">
        <v>2765</v>
      </c>
      <c r="AB1721" t="s">
        <v>97</v>
      </c>
      <c r="AC1721" t="s">
        <v>2765</v>
      </c>
      <c r="AD1721" t="s">
        <v>98</v>
      </c>
      <c r="AE1721" t="s">
        <v>6499</v>
      </c>
      <c r="AI1721" t="s">
        <v>9648</v>
      </c>
      <c r="AJ1721" t="s">
        <v>9648</v>
      </c>
      <c r="AK1721" t="s">
        <v>9648</v>
      </c>
      <c r="AL1721" t="s">
        <v>9649</v>
      </c>
      <c r="AN1721" t="s">
        <v>1485</v>
      </c>
      <c r="AO1721" t="s">
        <v>1486</v>
      </c>
      <c r="AV1721" t="s">
        <v>9651</v>
      </c>
      <c r="AX1721">
        <v>64</v>
      </c>
      <c r="AY1721" t="s">
        <v>9626</v>
      </c>
      <c r="AZ1721" t="s">
        <v>9627</v>
      </c>
      <c r="BA1721" t="s">
        <v>6509</v>
      </c>
      <c r="BB1721" t="s">
        <v>6039</v>
      </c>
      <c r="BC1721" t="s">
        <v>9628</v>
      </c>
      <c r="BO1721" t="s">
        <v>110</v>
      </c>
      <c r="BP1721" t="s">
        <v>111</v>
      </c>
      <c r="BQ1721" t="s">
        <v>112</v>
      </c>
      <c r="BR1721" t="s">
        <v>1881</v>
      </c>
      <c r="BS1721" t="s">
        <v>6511</v>
      </c>
      <c r="BT1721" t="s">
        <v>625</v>
      </c>
      <c r="BU1721" t="s">
        <v>116</v>
      </c>
      <c r="BV1721" t="s">
        <v>137</v>
      </c>
      <c r="CF1721">
        <v>6</v>
      </c>
      <c r="CG1721">
        <v>1</v>
      </c>
      <c r="CH1721" t="s">
        <v>4763</v>
      </c>
    </row>
    <row r="1722" spans="1:86" x14ac:dyDescent="0.25">
      <c r="A1722">
        <v>1719</v>
      </c>
      <c r="B1722" t="s">
        <v>86</v>
      </c>
      <c r="C1722" t="s">
        <v>87</v>
      </c>
      <c r="D1722" t="s">
        <v>9652</v>
      </c>
      <c r="E1722" t="s">
        <v>1476</v>
      </c>
      <c r="F1722" t="s">
        <v>912</v>
      </c>
      <c r="H1722" t="s">
        <v>1064</v>
      </c>
      <c r="I1722" t="s">
        <v>1065</v>
      </c>
      <c r="J1722" t="s">
        <v>1066</v>
      </c>
      <c r="P1722" t="s">
        <v>916</v>
      </c>
      <c r="Q1722" t="s">
        <v>95</v>
      </c>
      <c r="Z1722" t="s">
        <v>2765</v>
      </c>
      <c r="AB1722" t="s">
        <v>97</v>
      </c>
      <c r="AC1722" t="s">
        <v>2765</v>
      </c>
      <c r="AD1722" t="s">
        <v>98</v>
      </c>
      <c r="AE1722" t="s">
        <v>6499</v>
      </c>
      <c r="AI1722" t="s">
        <v>9648</v>
      </c>
      <c r="AJ1722" t="s">
        <v>9648</v>
      </c>
      <c r="AK1722" t="s">
        <v>9648</v>
      </c>
      <c r="AL1722" t="s">
        <v>9649</v>
      </c>
      <c r="AN1722" t="s">
        <v>1485</v>
      </c>
      <c r="AO1722" t="s">
        <v>1486</v>
      </c>
      <c r="AV1722" t="s">
        <v>9651</v>
      </c>
      <c r="AX1722">
        <v>64</v>
      </c>
      <c r="AY1722" t="s">
        <v>9626</v>
      </c>
      <c r="AZ1722" t="s">
        <v>9627</v>
      </c>
      <c r="BA1722" t="s">
        <v>6509</v>
      </c>
      <c r="BB1722" t="s">
        <v>6039</v>
      </c>
      <c r="BC1722" t="s">
        <v>9628</v>
      </c>
      <c r="BO1722" t="s">
        <v>110</v>
      </c>
      <c r="BP1722" t="s">
        <v>111</v>
      </c>
      <c r="BQ1722" t="s">
        <v>112</v>
      </c>
      <c r="BR1722" t="s">
        <v>1881</v>
      </c>
      <c r="BS1722" t="s">
        <v>6511</v>
      </c>
      <c r="BT1722" t="s">
        <v>625</v>
      </c>
      <c r="BU1722" t="s">
        <v>116</v>
      </c>
      <c r="BV1722" t="s">
        <v>137</v>
      </c>
      <c r="CF1722">
        <v>6</v>
      </c>
      <c r="CG1722">
        <v>1</v>
      </c>
      <c r="CH1722" t="s">
        <v>4763</v>
      </c>
    </row>
    <row r="1723" spans="1:86" x14ac:dyDescent="0.25">
      <c r="A1723">
        <v>1720</v>
      </c>
      <c r="B1723" t="s">
        <v>86</v>
      </c>
      <c r="C1723" t="s">
        <v>87</v>
      </c>
      <c r="D1723" t="s">
        <v>9653</v>
      </c>
      <c r="E1723" t="s">
        <v>1476</v>
      </c>
      <c r="F1723" t="s">
        <v>912</v>
      </c>
      <c r="H1723" t="s">
        <v>1064</v>
      </c>
      <c r="I1723" t="s">
        <v>1065</v>
      </c>
      <c r="J1723" t="s">
        <v>1066</v>
      </c>
      <c r="P1723" t="s">
        <v>916</v>
      </c>
      <c r="Q1723" t="s">
        <v>95</v>
      </c>
      <c r="Z1723" t="s">
        <v>2765</v>
      </c>
      <c r="AB1723" t="s">
        <v>97</v>
      </c>
      <c r="AC1723" t="s">
        <v>2765</v>
      </c>
      <c r="AD1723" t="s">
        <v>98</v>
      </c>
      <c r="AE1723" t="s">
        <v>6499</v>
      </c>
      <c r="AI1723" t="s">
        <v>9648</v>
      </c>
      <c r="AJ1723" t="s">
        <v>9648</v>
      </c>
      <c r="AK1723" t="s">
        <v>9648</v>
      </c>
      <c r="AL1723" t="s">
        <v>9649</v>
      </c>
      <c r="AN1723" t="s">
        <v>1485</v>
      </c>
      <c r="AO1723" t="s">
        <v>1486</v>
      </c>
      <c r="AV1723" t="s">
        <v>9651</v>
      </c>
      <c r="AX1723">
        <v>64</v>
      </c>
      <c r="AY1723" t="s">
        <v>9626</v>
      </c>
      <c r="AZ1723" t="s">
        <v>9627</v>
      </c>
      <c r="BA1723" t="s">
        <v>6509</v>
      </c>
      <c r="BB1723" t="s">
        <v>6039</v>
      </c>
      <c r="BC1723" t="s">
        <v>9628</v>
      </c>
      <c r="BO1723" t="s">
        <v>110</v>
      </c>
      <c r="BP1723" t="s">
        <v>111</v>
      </c>
      <c r="BQ1723" t="s">
        <v>112</v>
      </c>
      <c r="BR1723" t="s">
        <v>1881</v>
      </c>
      <c r="BS1723" t="s">
        <v>6511</v>
      </c>
      <c r="BT1723" t="s">
        <v>625</v>
      </c>
      <c r="BU1723" t="s">
        <v>116</v>
      </c>
      <c r="BV1723" t="s">
        <v>137</v>
      </c>
      <c r="CF1723">
        <v>6</v>
      </c>
      <c r="CG1723">
        <v>1</v>
      </c>
      <c r="CH1723" t="s">
        <v>4763</v>
      </c>
    </row>
    <row r="1724" spans="1:86" x14ac:dyDescent="0.25">
      <c r="A1724">
        <v>1721</v>
      </c>
      <c r="B1724" t="s">
        <v>86</v>
      </c>
      <c r="C1724" t="s">
        <v>87</v>
      </c>
      <c r="D1724" t="s">
        <v>9654</v>
      </c>
      <c r="E1724" t="s">
        <v>1476</v>
      </c>
      <c r="F1724" t="s">
        <v>912</v>
      </c>
      <c r="H1724" t="s">
        <v>1064</v>
      </c>
      <c r="I1724" t="s">
        <v>1065</v>
      </c>
      <c r="J1724" t="s">
        <v>1066</v>
      </c>
      <c r="P1724" t="s">
        <v>916</v>
      </c>
      <c r="Q1724" t="s">
        <v>95</v>
      </c>
      <c r="Z1724" t="s">
        <v>2765</v>
      </c>
      <c r="AB1724" t="s">
        <v>97</v>
      </c>
      <c r="AC1724" t="s">
        <v>2765</v>
      </c>
      <c r="AD1724" t="s">
        <v>2720</v>
      </c>
      <c r="AE1724" t="s">
        <v>9622</v>
      </c>
      <c r="AI1724" t="s">
        <v>9623</v>
      </c>
      <c r="AJ1724" t="s">
        <v>9623</v>
      </c>
      <c r="AK1724" t="s">
        <v>9623</v>
      </c>
      <c r="AL1724" t="s">
        <v>9624</v>
      </c>
      <c r="AN1724" t="s">
        <v>1485</v>
      </c>
      <c r="AO1724" t="s">
        <v>1486</v>
      </c>
      <c r="AV1724" t="s">
        <v>9625</v>
      </c>
      <c r="AX1724">
        <v>64</v>
      </c>
      <c r="AY1724" t="s">
        <v>9626</v>
      </c>
      <c r="AZ1724" t="s">
        <v>9627</v>
      </c>
      <c r="BA1724" t="s">
        <v>6509</v>
      </c>
      <c r="BB1724" t="s">
        <v>6039</v>
      </c>
      <c r="BC1724" t="s">
        <v>9628</v>
      </c>
      <c r="BO1724" t="s">
        <v>110</v>
      </c>
      <c r="BP1724" t="s">
        <v>111</v>
      </c>
      <c r="BQ1724" t="s">
        <v>112</v>
      </c>
      <c r="BR1724" t="s">
        <v>1881</v>
      </c>
      <c r="BS1724" t="s">
        <v>6511</v>
      </c>
      <c r="BT1724" t="s">
        <v>625</v>
      </c>
      <c r="BU1724" t="s">
        <v>116</v>
      </c>
      <c r="BV1724" t="s">
        <v>137</v>
      </c>
      <c r="CF1724">
        <v>6</v>
      </c>
      <c r="CG1724">
        <v>1</v>
      </c>
      <c r="CH1724" t="s">
        <v>4763</v>
      </c>
    </row>
    <row r="1725" spans="1:86" x14ac:dyDescent="0.25">
      <c r="A1725">
        <v>1722</v>
      </c>
      <c r="B1725" t="s">
        <v>86</v>
      </c>
      <c r="C1725" t="s">
        <v>87</v>
      </c>
      <c r="D1725" t="s">
        <v>9655</v>
      </c>
      <c r="E1725" t="s">
        <v>1476</v>
      </c>
      <c r="F1725" t="s">
        <v>912</v>
      </c>
      <c r="H1725" t="s">
        <v>1064</v>
      </c>
      <c r="I1725" t="s">
        <v>1065</v>
      </c>
      <c r="J1725" t="s">
        <v>1066</v>
      </c>
      <c r="P1725" t="s">
        <v>916</v>
      </c>
      <c r="Q1725" t="s">
        <v>95</v>
      </c>
      <c r="Z1725" t="s">
        <v>2765</v>
      </c>
      <c r="AB1725" t="s">
        <v>97</v>
      </c>
      <c r="AC1725" t="s">
        <v>2765</v>
      </c>
      <c r="AD1725" t="s">
        <v>2720</v>
      </c>
      <c r="AE1725" t="s">
        <v>9622</v>
      </c>
      <c r="AI1725" t="s">
        <v>9623</v>
      </c>
      <c r="AJ1725" t="s">
        <v>9623</v>
      </c>
      <c r="AK1725" t="s">
        <v>9623</v>
      </c>
      <c r="AL1725" t="s">
        <v>9624</v>
      </c>
      <c r="AN1725" t="s">
        <v>1485</v>
      </c>
      <c r="AO1725" t="s">
        <v>1486</v>
      </c>
      <c r="AV1725" t="s">
        <v>9625</v>
      </c>
      <c r="AX1725">
        <v>64</v>
      </c>
      <c r="AY1725" t="s">
        <v>9626</v>
      </c>
      <c r="AZ1725" t="s">
        <v>9627</v>
      </c>
      <c r="BA1725" t="s">
        <v>6509</v>
      </c>
      <c r="BB1725" t="s">
        <v>6039</v>
      </c>
      <c r="BC1725" t="s">
        <v>9628</v>
      </c>
      <c r="BO1725" t="s">
        <v>110</v>
      </c>
      <c r="BP1725" t="s">
        <v>111</v>
      </c>
      <c r="BQ1725" t="s">
        <v>112</v>
      </c>
      <c r="BR1725" t="s">
        <v>1881</v>
      </c>
      <c r="BS1725" t="s">
        <v>6511</v>
      </c>
      <c r="BT1725" t="s">
        <v>625</v>
      </c>
      <c r="BU1725" t="s">
        <v>116</v>
      </c>
      <c r="BV1725" t="s">
        <v>137</v>
      </c>
      <c r="CF1725">
        <v>6</v>
      </c>
      <c r="CG1725">
        <v>1</v>
      </c>
      <c r="CH1725" t="s">
        <v>4763</v>
      </c>
    </row>
    <row r="1726" spans="1:86" x14ac:dyDescent="0.25">
      <c r="A1726">
        <v>1723</v>
      </c>
      <c r="B1726" t="s">
        <v>86</v>
      </c>
      <c r="C1726" t="s">
        <v>87</v>
      </c>
      <c r="D1726" t="s">
        <v>9656</v>
      </c>
      <c r="E1726" t="s">
        <v>1476</v>
      </c>
      <c r="F1726" t="s">
        <v>912</v>
      </c>
      <c r="H1726" t="s">
        <v>1064</v>
      </c>
      <c r="I1726" t="s">
        <v>1065</v>
      </c>
      <c r="J1726" t="s">
        <v>1066</v>
      </c>
      <c r="P1726" t="s">
        <v>916</v>
      </c>
      <c r="Q1726" t="s">
        <v>95</v>
      </c>
      <c r="Z1726" t="s">
        <v>8451</v>
      </c>
      <c r="AB1726" t="s">
        <v>97</v>
      </c>
      <c r="AC1726" t="s">
        <v>8451</v>
      </c>
      <c r="AD1726" t="s">
        <v>946</v>
      </c>
      <c r="AE1726" t="s">
        <v>9657</v>
      </c>
      <c r="AI1726" t="s">
        <v>9658</v>
      </c>
      <c r="AJ1726" t="s">
        <v>9658</v>
      </c>
      <c r="AK1726" t="s">
        <v>9658</v>
      </c>
      <c r="AL1726" t="s">
        <v>9659</v>
      </c>
      <c r="AN1726" t="s">
        <v>1485</v>
      </c>
      <c r="AO1726" t="s">
        <v>1486</v>
      </c>
      <c r="AV1726" t="s">
        <v>9660</v>
      </c>
      <c r="AX1726">
        <v>105</v>
      </c>
      <c r="AY1726" t="s">
        <v>9661</v>
      </c>
      <c r="AZ1726" t="s">
        <v>9662</v>
      </c>
      <c r="BA1726" t="s">
        <v>1072</v>
      </c>
      <c r="BB1726" t="s">
        <v>1073</v>
      </c>
      <c r="BO1726" t="s">
        <v>110</v>
      </c>
      <c r="BP1726" t="s">
        <v>111</v>
      </c>
      <c r="BQ1726" t="s">
        <v>112</v>
      </c>
      <c r="BR1726" t="s">
        <v>810</v>
      </c>
      <c r="BS1726" t="s">
        <v>1074</v>
      </c>
      <c r="BT1726" t="s">
        <v>1075</v>
      </c>
      <c r="BU1726" t="s">
        <v>116</v>
      </c>
      <c r="BV1726" t="s">
        <v>137</v>
      </c>
      <c r="CF1726">
        <v>4</v>
      </c>
      <c r="CG1726">
        <v>3</v>
      </c>
      <c r="CH1726" t="s">
        <v>4763</v>
      </c>
    </row>
    <row r="1727" spans="1:86" x14ac:dyDescent="0.25">
      <c r="A1727">
        <v>1724</v>
      </c>
      <c r="B1727" t="s">
        <v>86</v>
      </c>
      <c r="C1727" t="s">
        <v>87</v>
      </c>
      <c r="D1727" t="s">
        <v>9663</v>
      </c>
      <c r="E1727" t="s">
        <v>1476</v>
      </c>
      <c r="F1727" t="s">
        <v>912</v>
      </c>
      <c r="H1727" t="s">
        <v>9522</v>
      </c>
      <c r="I1727" t="s">
        <v>9523</v>
      </c>
      <c r="J1727" t="s">
        <v>9664</v>
      </c>
      <c r="P1727" t="s">
        <v>916</v>
      </c>
      <c r="Q1727" t="s">
        <v>95</v>
      </c>
      <c r="Z1727" t="s">
        <v>1675</v>
      </c>
      <c r="AB1727" t="s">
        <v>97</v>
      </c>
      <c r="AC1727" t="s">
        <v>9525</v>
      </c>
      <c r="AD1727" t="s">
        <v>340</v>
      </c>
      <c r="AE1727" t="s">
        <v>9541</v>
      </c>
      <c r="AI1727" t="s">
        <v>9665</v>
      </c>
      <c r="AJ1727" t="s">
        <v>9665</v>
      </c>
      <c r="AK1727" t="s">
        <v>9665</v>
      </c>
      <c r="AL1727" t="s">
        <v>9666</v>
      </c>
      <c r="AN1727" t="s">
        <v>1485</v>
      </c>
      <c r="AO1727" t="s">
        <v>1486</v>
      </c>
      <c r="AV1727" t="s">
        <v>6648</v>
      </c>
      <c r="AX1727">
        <v>40</v>
      </c>
      <c r="AY1727" t="s">
        <v>6793</v>
      </c>
      <c r="AZ1727" t="s">
        <v>6794</v>
      </c>
      <c r="BA1727" t="s">
        <v>1084</v>
      </c>
      <c r="BB1727" t="s">
        <v>1504</v>
      </c>
      <c r="BK1727" t="s">
        <v>6651</v>
      </c>
      <c r="BO1727" t="s">
        <v>110</v>
      </c>
      <c r="BP1727" t="s">
        <v>111</v>
      </c>
      <c r="BQ1727" t="s">
        <v>112</v>
      </c>
      <c r="BR1727" t="s">
        <v>900</v>
      </c>
      <c r="BS1727" t="s">
        <v>900</v>
      </c>
      <c r="BT1727" t="s">
        <v>1506</v>
      </c>
      <c r="BU1727" t="s">
        <v>116</v>
      </c>
      <c r="BV1727" t="s">
        <v>2568</v>
      </c>
      <c r="CC1727" t="s">
        <v>9667</v>
      </c>
      <c r="CF1727">
        <v>4</v>
      </c>
      <c r="CG1727">
        <v>3</v>
      </c>
      <c r="CH1727" t="s">
        <v>4763</v>
      </c>
    </row>
    <row r="1728" spans="1:86" x14ac:dyDescent="0.25">
      <c r="A1728">
        <v>1725</v>
      </c>
      <c r="B1728" t="s">
        <v>86</v>
      </c>
      <c r="C1728" t="s">
        <v>87</v>
      </c>
      <c r="D1728" t="s">
        <v>9668</v>
      </c>
      <c r="E1728" t="s">
        <v>1476</v>
      </c>
      <c r="F1728" t="s">
        <v>912</v>
      </c>
      <c r="H1728" t="s">
        <v>9522</v>
      </c>
      <c r="I1728" t="s">
        <v>9523</v>
      </c>
      <c r="J1728" t="s">
        <v>9524</v>
      </c>
      <c r="P1728" t="s">
        <v>916</v>
      </c>
      <c r="Q1728" t="s">
        <v>95</v>
      </c>
      <c r="Z1728" t="s">
        <v>1675</v>
      </c>
      <c r="AB1728" t="s">
        <v>97</v>
      </c>
      <c r="AC1728" t="s">
        <v>9525</v>
      </c>
      <c r="AD1728" t="s">
        <v>340</v>
      </c>
      <c r="AE1728" t="s">
        <v>9541</v>
      </c>
      <c r="AI1728" t="s">
        <v>9665</v>
      </c>
      <c r="AJ1728" t="s">
        <v>9665</v>
      </c>
      <c r="AK1728" t="s">
        <v>9665</v>
      </c>
      <c r="AL1728" t="s">
        <v>9666</v>
      </c>
      <c r="AN1728" t="s">
        <v>1485</v>
      </c>
      <c r="AO1728" t="s">
        <v>1486</v>
      </c>
      <c r="AV1728" t="s">
        <v>6648</v>
      </c>
      <c r="AX1728">
        <v>40</v>
      </c>
      <c r="AY1728" t="s">
        <v>6793</v>
      </c>
      <c r="AZ1728" t="s">
        <v>6794</v>
      </c>
      <c r="BA1728" t="s">
        <v>1084</v>
      </c>
      <c r="BB1728" t="s">
        <v>1504</v>
      </c>
      <c r="BK1728" t="s">
        <v>6651</v>
      </c>
      <c r="BO1728" t="s">
        <v>110</v>
      </c>
      <c r="BP1728" t="s">
        <v>111</v>
      </c>
      <c r="BQ1728" t="s">
        <v>112</v>
      </c>
      <c r="BR1728" t="s">
        <v>900</v>
      </c>
      <c r="BS1728" t="s">
        <v>900</v>
      </c>
      <c r="BT1728" t="s">
        <v>1506</v>
      </c>
      <c r="BU1728" t="s">
        <v>116</v>
      </c>
      <c r="BV1728" t="s">
        <v>2568</v>
      </c>
      <c r="CC1728" t="s">
        <v>9669</v>
      </c>
      <c r="CF1728">
        <v>4</v>
      </c>
      <c r="CG1728">
        <v>3</v>
      </c>
      <c r="CH1728" t="s">
        <v>4763</v>
      </c>
    </row>
    <row r="1729" spans="1:86" x14ac:dyDescent="0.25">
      <c r="A1729">
        <v>1726</v>
      </c>
      <c r="B1729" t="s">
        <v>86</v>
      </c>
      <c r="C1729" t="s">
        <v>87</v>
      </c>
      <c r="D1729" t="s">
        <v>9670</v>
      </c>
      <c r="E1729" t="s">
        <v>1476</v>
      </c>
      <c r="F1729" t="s">
        <v>912</v>
      </c>
      <c r="H1729" t="s">
        <v>9522</v>
      </c>
      <c r="I1729" t="s">
        <v>9523</v>
      </c>
      <c r="J1729" t="s">
        <v>9524</v>
      </c>
      <c r="P1729" t="s">
        <v>916</v>
      </c>
      <c r="Q1729" t="s">
        <v>95</v>
      </c>
      <c r="Z1729" t="s">
        <v>1675</v>
      </c>
      <c r="AB1729" t="s">
        <v>97</v>
      </c>
      <c r="AC1729" t="s">
        <v>9525</v>
      </c>
      <c r="AD1729" t="s">
        <v>340</v>
      </c>
      <c r="AE1729" t="s">
        <v>9541</v>
      </c>
      <c r="AI1729" t="s">
        <v>9665</v>
      </c>
      <c r="AJ1729" t="s">
        <v>9665</v>
      </c>
      <c r="AK1729" t="s">
        <v>9665</v>
      </c>
      <c r="AL1729" t="s">
        <v>9666</v>
      </c>
      <c r="AN1729" t="s">
        <v>1485</v>
      </c>
      <c r="AO1729" t="s">
        <v>1486</v>
      </c>
      <c r="AV1729" t="s">
        <v>6648</v>
      </c>
      <c r="AX1729">
        <v>40</v>
      </c>
      <c r="AY1729" t="s">
        <v>6793</v>
      </c>
      <c r="AZ1729" t="s">
        <v>6794</v>
      </c>
      <c r="BA1729" t="s">
        <v>1084</v>
      </c>
      <c r="BB1729" t="s">
        <v>1504</v>
      </c>
      <c r="BK1729" t="s">
        <v>6651</v>
      </c>
      <c r="BO1729" t="s">
        <v>110</v>
      </c>
      <c r="BP1729" t="s">
        <v>111</v>
      </c>
      <c r="BQ1729" t="s">
        <v>112</v>
      </c>
      <c r="BR1729" t="s">
        <v>900</v>
      </c>
      <c r="BS1729" t="s">
        <v>900</v>
      </c>
      <c r="BT1729" t="s">
        <v>1506</v>
      </c>
      <c r="BU1729" t="s">
        <v>116</v>
      </c>
      <c r="BV1729" t="s">
        <v>2568</v>
      </c>
      <c r="CC1729" t="s">
        <v>9669</v>
      </c>
      <c r="CF1729">
        <v>4</v>
      </c>
      <c r="CG1729">
        <v>3</v>
      </c>
      <c r="CH1729" t="s">
        <v>4763</v>
      </c>
    </row>
    <row r="1730" spans="1:86" x14ac:dyDescent="0.25">
      <c r="A1730">
        <v>1727</v>
      </c>
      <c r="B1730" t="s">
        <v>86</v>
      </c>
      <c r="C1730" t="s">
        <v>87</v>
      </c>
      <c r="D1730" t="s">
        <v>9671</v>
      </c>
      <c r="E1730" t="s">
        <v>1476</v>
      </c>
      <c r="F1730" t="s">
        <v>9672</v>
      </c>
      <c r="H1730" t="s">
        <v>9673</v>
      </c>
      <c r="I1730" t="s">
        <v>9674</v>
      </c>
      <c r="J1730" t="s">
        <v>9675</v>
      </c>
      <c r="P1730" t="s">
        <v>9676</v>
      </c>
      <c r="Q1730" t="s">
        <v>95</v>
      </c>
      <c r="Z1730" t="s">
        <v>2765</v>
      </c>
      <c r="AB1730" t="s">
        <v>97</v>
      </c>
      <c r="AC1730" t="s">
        <v>2765</v>
      </c>
      <c r="AD1730" t="s">
        <v>326</v>
      </c>
      <c r="AE1730" t="s">
        <v>1369</v>
      </c>
      <c r="AI1730" t="s">
        <v>9677</v>
      </c>
      <c r="AJ1730" t="s">
        <v>9677</v>
      </c>
      <c r="AK1730" t="s">
        <v>9677</v>
      </c>
      <c r="AL1730" t="s">
        <v>9678</v>
      </c>
      <c r="AN1730" t="s">
        <v>1485</v>
      </c>
      <c r="AO1730" t="s">
        <v>1486</v>
      </c>
      <c r="AV1730" t="s">
        <v>9679</v>
      </c>
      <c r="AX1730">
        <v>113</v>
      </c>
      <c r="AY1730" t="s">
        <v>9680</v>
      </c>
      <c r="AZ1730" t="s">
        <v>9681</v>
      </c>
      <c r="BA1730" t="s">
        <v>9682</v>
      </c>
      <c r="BB1730" t="s">
        <v>9683</v>
      </c>
      <c r="BJ1730" t="s">
        <v>9684</v>
      </c>
      <c r="BO1730" t="s">
        <v>110</v>
      </c>
      <c r="BP1730" t="s">
        <v>111</v>
      </c>
      <c r="BQ1730" t="s">
        <v>112</v>
      </c>
      <c r="BR1730" t="s">
        <v>162</v>
      </c>
      <c r="BS1730" t="s">
        <v>9685</v>
      </c>
      <c r="BT1730" t="s">
        <v>136</v>
      </c>
      <c r="BU1730" t="s">
        <v>116</v>
      </c>
      <c r="BV1730" t="s">
        <v>117</v>
      </c>
      <c r="CF1730">
        <v>6</v>
      </c>
      <c r="CG1730">
        <v>3</v>
      </c>
      <c r="CH1730" t="s">
        <v>4763</v>
      </c>
    </row>
    <row r="1731" spans="1:86" x14ac:dyDescent="0.25">
      <c r="A1731">
        <v>1728</v>
      </c>
      <c r="B1731" t="s">
        <v>86</v>
      </c>
      <c r="C1731" t="s">
        <v>87</v>
      </c>
      <c r="D1731" t="s">
        <v>9686</v>
      </c>
      <c r="E1731" t="s">
        <v>1476</v>
      </c>
      <c r="F1731" t="s">
        <v>9672</v>
      </c>
      <c r="H1731" t="s">
        <v>9673</v>
      </c>
      <c r="I1731" t="s">
        <v>9674</v>
      </c>
      <c r="J1731" t="s">
        <v>9675</v>
      </c>
      <c r="P1731" t="s">
        <v>9676</v>
      </c>
      <c r="Q1731" t="s">
        <v>95</v>
      </c>
      <c r="Z1731" t="s">
        <v>2765</v>
      </c>
      <c r="AB1731" t="s">
        <v>97</v>
      </c>
      <c r="AC1731" t="s">
        <v>2765</v>
      </c>
      <c r="AD1731" t="s">
        <v>326</v>
      </c>
      <c r="AE1731" t="s">
        <v>1369</v>
      </c>
      <c r="AI1731" t="s">
        <v>9677</v>
      </c>
      <c r="AJ1731" t="s">
        <v>9677</v>
      </c>
      <c r="AK1731" t="s">
        <v>9677</v>
      </c>
      <c r="AL1731" t="s">
        <v>9678</v>
      </c>
      <c r="AN1731" t="s">
        <v>1485</v>
      </c>
      <c r="AO1731" t="s">
        <v>1486</v>
      </c>
      <c r="AV1731" t="s">
        <v>9679</v>
      </c>
      <c r="AX1731">
        <v>113</v>
      </c>
      <c r="AY1731" t="s">
        <v>9680</v>
      </c>
      <c r="AZ1731" t="s">
        <v>9681</v>
      </c>
      <c r="BA1731" t="s">
        <v>9682</v>
      </c>
      <c r="BB1731" t="s">
        <v>9683</v>
      </c>
      <c r="BJ1731" t="s">
        <v>9684</v>
      </c>
      <c r="BO1731" t="s">
        <v>110</v>
      </c>
      <c r="BP1731" t="s">
        <v>111</v>
      </c>
      <c r="BQ1731" t="s">
        <v>112</v>
      </c>
      <c r="BR1731" t="s">
        <v>162</v>
      </c>
      <c r="BS1731" t="s">
        <v>9685</v>
      </c>
      <c r="BT1731" t="s">
        <v>136</v>
      </c>
      <c r="BU1731" t="s">
        <v>116</v>
      </c>
      <c r="BV1731" t="s">
        <v>117</v>
      </c>
      <c r="CF1731">
        <v>6</v>
      </c>
      <c r="CG1731">
        <v>3</v>
      </c>
      <c r="CH1731" t="s">
        <v>4763</v>
      </c>
    </row>
    <row r="1732" spans="1:86" x14ac:dyDescent="0.25">
      <c r="A1732">
        <v>1729</v>
      </c>
      <c r="B1732" t="s">
        <v>86</v>
      </c>
      <c r="C1732" t="s">
        <v>87</v>
      </c>
      <c r="D1732" t="s">
        <v>9687</v>
      </c>
      <c r="E1732" t="s">
        <v>1476</v>
      </c>
      <c r="F1732" t="s">
        <v>912</v>
      </c>
      <c r="H1732" t="s">
        <v>913</v>
      </c>
      <c r="I1732" t="s">
        <v>914</v>
      </c>
      <c r="J1732" t="s">
        <v>915</v>
      </c>
      <c r="P1732" t="s">
        <v>916</v>
      </c>
      <c r="Q1732" t="s">
        <v>95</v>
      </c>
      <c r="Z1732" t="s">
        <v>6266</v>
      </c>
      <c r="AB1732" t="s">
        <v>97</v>
      </c>
      <c r="AC1732" t="s">
        <v>6266</v>
      </c>
      <c r="AD1732" t="s">
        <v>2571</v>
      </c>
      <c r="AE1732" t="s">
        <v>9688</v>
      </c>
      <c r="AI1732" t="s">
        <v>1035</v>
      </c>
      <c r="AJ1732" t="s">
        <v>1035</v>
      </c>
      <c r="AK1732" t="s">
        <v>1035</v>
      </c>
      <c r="AL1732" t="s">
        <v>1036</v>
      </c>
      <c r="AN1732" t="s">
        <v>1485</v>
      </c>
      <c r="AO1732" t="s">
        <v>1486</v>
      </c>
      <c r="AV1732" t="s">
        <v>9689</v>
      </c>
      <c r="AX1732">
        <v>83</v>
      </c>
      <c r="AY1732" t="s">
        <v>9690</v>
      </c>
      <c r="AZ1732" t="s">
        <v>9691</v>
      </c>
      <c r="BA1732" t="s">
        <v>9692</v>
      </c>
      <c r="BB1732" t="s">
        <v>9693</v>
      </c>
      <c r="BC1732" t="s">
        <v>9694</v>
      </c>
      <c r="BJ1732" t="s">
        <v>981</v>
      </c>
      <c r="BM1732" t="s">
        <v>9695</v>
      </c>
      <c r="BN1732" t="s">
        <v>9696</v>
      </c>
      <c r="BO1732" t="s">
        <v>110</v>
      </c>
      <c r="BP1732" t="s">
        <v>111</v>
      </c>
      <c r="BQ1732" t="s">
        <v>112</v>
      </c>
      <c r="BR1732" t="s">
        <v>3185</v>
      </c>
      <c r="BS1732" t="s">
        <v>9697</v>
      </c>
      <c r="BT1732" t="s">
        <v>812</v>
      </c>
      <c r="BU1732" t="s">
        <v>116</v>
      </c>
      <c r="BV1732" t="s">
        <v>475</v>
      </c>
      <c r="CC1732" t="s">
        <v>9698</v>
      </c>
      <c r="CF1732">
        <v>4</v>
      </c>
      <c r="CG1732">
        <v>1</v>
      </c>
      <c r="CH1732" t="s">
        <v>4763</v>
      </c>
    </row>
    <row r="1733" spans="1:86" x14ac:dyDescent="0.25">
      <c r="A1733">
        <v>1730</v>
      </c>
      <c r="B1733" t="s">
        <v>86</v>
      </c>
      <c r="C1733" t="s">
        <v>87</v>
      </c>
      <c r="D1733" t="s">
        <v>9699</v>
      </c>
      <c r="E1733" t="s">
        <v>1476</v>
      </c>
      <c r="F1733" t="s">
        <v>847</v>
      </c>
      <c r="H1733" t="s">
        <v>9700</v>
      </c>
      <c r="I1733" t="s">
        <v>9701</v>
      </c>
      <c r="J1733" t="s">
        <v>93</v>
      </c>
      <c r="P1733" t="s">
        <v>851</v>
      </c>
      <c r="Q1733" t="s">
        <v>95</v>
      </c>
      <c r="Z1733" t="s">
        <v>1675</v>
      </c>
      <c r="AB1733" t="s">
        <v>97</v>
      </c>
      <c r="AC1733" t="s">
        <v>1675</v>
      </c>
      <c r="AD1733" t="s">
        <v>4755</v>
      </c>
      <c r="AE1733" t="s">
        <v>9702</v>
      </c>
      <c r="AI1733" t="s">
        <v>1077</v>
      </c>
      <c r="AJ1733" t="s">
        <v>1077</v>
      </c>
      <c r="AK1733" t="s">
        <v>1077</v>
      </c>
      <c r="AL1733" t="s">
        <v>490</v>
      </c>
      <c r="AN1733" t="s">
        <v>1485</v>
      </c>
      <c r="AO1733" t="s">
        <v>1486</v>
      </c>
      <c r="AV1733" t="s">
        <v>9703</v>
      </c>
      <c r="AX1733">
        <v>36</v>
      </c>
      <c r="AY1733" t="s">
        <v>9704</v>
      </c>
      <c r="AZ1733" t="s">
        <v>9705</v>
      </c>
      <c r="BA1733" t="s">
        <v>2402</v>
      </c>
      <c r="BB1733" t="s">
        <v>2403</v>
      </c>
      <c r="BC1733" t="s">
        <v>9706</v>
      </c>
      <c r="BG1733" t="s">
        <v>1146</v>
      </c>
      <c r="BM1733" t="s">
        <v>1005</v>
      </c>
      <c r="BN1733" t="s">
        <v>1004</v>
      </c>
      <c r="BO1733" t="s">
        <v>110</v>
      </c>
      <c r="BP1733" t="s">
        <v>111</v>
      </c>
      <c r="BQ1733" t="s">
        <v>112</v>
      </c>
      <c r="BR1733" t="s">
        <v>1149</v>
      </c>
      <c r="BS1733" t="s">
        <v>1150</v>
      </c>
      <c r="BT1733" t="s">
        <v>983</v>
      </c>
      <c r="BU1733" t="s">
        <v>116</v>
      </c>
      <c r="BV1733" t="s">
        <v>475</v>
      </c>
      <c r="CC1733" t="s">
        <v>9707</v>
      </c>
      <c r="CF1733">
        <v>6</v>
      </c>
      <c r="CG1733">
        <v>1</v>
      </c>
      <c r="CH1733" t="s">
        <v>4763</v>
      </c>
    </row>
    <row r="1734" spans="1:86" x14ac:dyDescent="0.25">
      <c r="A1734">
        <v>1731</v>
      </c>
      <c r="F1734" t="s">
        <v>847</v>
      </c>
      <c r="H1734" t="s">
        <v>9700</v>
      </c>
      <c r="J1734" t="s">
        <v>93</v>
      </c>
      <c r="P1734" t="s">
        <v>851</v>
      </c>
      <c r="Q1734" t="s">
        <v>95</v>
      </c>
      <c r="AC1734" t="s">
        <v>9708</v>
      </c>
      <c r="AD1734" t="s">
        <v>9709</v>
      </c>
    </row>
    <row r="1735" spans="1:86" x14ac:dyDescent="0.25">
      <c r="A1735">
        <v>1732</v>
      </c>
      <c r="B1735" t="s">
        <v>86</v>
      </c>
      <c r="C1735" t="s">
        <v>87</v>
      </c>
      <c r="D1735" t="s">
        <v>9710</v>
      </c>
      <c r="E1735" t="s">
        <v>1476</v>
      </c>
      <c r="F1735" t="s">
        <v>847</v>
      </c>
      <c r="H1735" t="s">
        <v>9700</v>
      </c>
      <c r="I1735" t="s">
        <v>9701</v>
      </c>
      <c r="J1735" t="s">
        <v>93</v>
      </c>
      <c r="P1735" t="s">
        <v>851</v>
      </c>
      <c r="Q1735" t="s">
        <v>95</v>
      </c>
      <c r="Z1735" t="s">
        <v>4879</v>
      </c>
      <c r="AB1735" t="s">
        <v>97</v>
      </c>
      <c r="AC1735" t="s">
        <v>4879</v>
      </c>
      <c r="AD1735" t="s">
        <v>4871</v>
      </c>
      <c r="AE1735" t="s">
        <v>6693</v>
      </c>
      <c r="AI1735" t="s">
        <v>9711</v>
      </c>
      <c r="AJ1735" t="s">
        <v>9711</v>
      </c>
      <c r="AK1735" t="s">
        <v>9711</v>
      </c>
      <c r="AL1735" t="s">
        <v>9712</v>
      </c>
      <c r="AN1735" t="s">
        <v>1485</v>
      </c>
      <c r="AO1735" t="s">
        <v>1486</v>
      </c>
      <c r="AV1735" t="s">
        <v>9405</v>
      </c>
      <c r="AX1735">
        <v>59</v>
      </c>
      <c r="AY1735" t="s">
        <v>9406</v>
      </c>
      <c r="AZ1735" t="s">
        <v>9407</v>
      </c>
      <c r="BA1735" t="s">
        <v>6697</v>
      </c>
      <c r="BB1735" t="s">
        <v>6698</v>
      </c>
      <c r="BJ1735" t="s">
        <v>1526</v>
      </c>
      <c r="BO1735" t="s">
        <v>110</v>
      </c>
      <c r="BP1735" t="s">
        <v>111</v>
      </c>
      <c r="BQ1735" t="s">
        <v>112</v>
      </c>
      <c r="BR1735" t="s">
        <v>1711</v>
      </c>
      <c r="BS1735" t="s">
        <v>6699</v>
      </c>
      <c r="BT1735" t="s">
        <v>6700</v>
      </c>
      <c r="BU1735" t="s">
        <v>116</v>
      </c>
      <c r="BV1735" t="s">
        <v>475</v>
      </c>
      <c r="CC1735" t="s">
        <v>9707</v>
      </c>
      <c r="CF1735">
        <v>4</v>
      </c>
      <c r="CG1735">
        <v>3</v>
      </c>
      <c r="CH1735" t="s">
        <v>4763</v>
      </c>
    </row>
    <row r="1736" spans="1:86" x14ac:dyDescent="0.25">
      <c r="A1736">
        <v>1733</v>
      </c>
      <c r="F1736" t="s">
        <v>847</v>
      </c>
      <c r="H1736" t="s">
        <v>9700</v>
      </c>
      <c r="J1736" t="s">
        <v>93</v>
      </c>
      <c r="P1736" t="s">
        <v>851</v>
      </c>
      <c r="Q1736" t="s">
        <v>95</v>
      </c>
      <c r="AC1736" t="s">
        <v>9708</v>
      </c>
      <c r="AD1736" t="s">
        <v>9709</v>
      </c>
    </row>
    <row r="1737" spans="1:86" x14ac:dyDescent="0.25">
      <c r="A1737">
        <v>1734</v>
      </c>
      <c r="B1737" t="s">
        <v>86</v>
      </c>
      <c r="C1737" t="s">
        <v>87</v>
      </c>
      <c r="D1737" t="s">
        <v>9713</v>
      </c>
      <c r="E1737" t="s">
        <v>1476</v>
      </c>
      <c r="F1737" t="s">
        <v>847</v>
      </c>
      <c r="H1737" t="s">
        <v>9700</v>
      </c>
      <c r="I1737" t="s">
        <v>9701</v>
      </c>
      <c r="J1737" t="s">
        <v>93</v>
      </c>
      <c r="P1737" t="s">
        <v>851</v>
      </c>
      <c r="Q1737" t="s">
        <v>95</v>
      </c>
      <c r="Z1737" t="s">
        <v>4879</v>
      </c>
      <c r="AB1737" t="s">
        <v>97</v>
      </c>
      <c r="AC1737" t="s">
        <v>4879</v>
      </c>
      <c r="AD1737" t="s">
        <v>4880</v>
      </c>
      <c r="AE1737" t="s">
        <v>5605</v>
      </c>
      <c r="AI1737" t="s">
        <v>9714</v>
      </c>
      <c r="AJ1737" t="s">
        <v>9714</v>
      </c>
      <c r="AK1737" t="s">
        <v>9714</v>
      </c>
      <c r="AL1737" t="s">
        <v>9715</v>
      </c>
      <c r="AN1737" t="s">
        <v>1485</v>
      </c>
      <c r="AO1737" t="s">
        <v>1486</v>
      </c>
      <c r="AV1737" t="s">
        <v>9716</v>
      </c>
      <c r="AX1737">
        <v>55</v>
      </c>
      <c r="AY1737" t="s">
        <v>7484</v>
      </c>
      <c r="AZ1737" t="s">
        <v>7485</v>
      </c>
      <c r="BA1737" t="s">
        <v>5584</v>
      </c>
      <c r="BB1737" t="s">
        <v>5585</v>
      </c>
      <c r="BC1737" t="s">
        <v>7486</v>
      </c>
      <c r="BJ1737" t="s">
        <v>1541</v>
      </c>
      <c r="BO1737" t="s">
        <v>110</v>
      </c>
      <c r="BP1737" t="s">
        <v>111</v>
      </c>
      <c r="BQ1737" t="s">
        <v>112</v>
      </c>
      <c r="BR1737" t="s">
        <v>1711</v>
      </c>
      <c r="BS1737" t="s">
        <v>1712</v>
      </c>
      <c r="BT1737" t="s">
        <v>1546</v>
      </c>
      <c r="BU1737" t="s">
        <v>116</v>
      </c>
      <c r="BV1737" t="s">
        <v>475</v>
      </c>
      <c r="CC1737" t="s">
        <v>9707</v>
      </c>
      <c r="CF1737">
        <v>6</v>
      </c>
      <c r="CG1737">
        <v>1</v>
      </c>
      <c r="CH1737" t="s">
        <v>4763</v>
      </c>
    </row>
    <row r="1738" spans="1:86" x14ac:dyDescent="0.25">
      <c r="A1738">
        <v>1735</v>
      </c>
      <c r="F1738" t="s">
        <v>847</v>
      </c>
      <c r="H1738" t="s">
        <v>9700</v>
      </c>
      <c r="J1738" t="s">
        <v>93</v>
      </c>
      <c r="P1738" t="s">
        <v>851</v>
      </c>
      <c r="Q1738" t="s">
        <v>95</v>
      </c>
      <c r="AC1738" t="s">
        <v>9708</v>
      </c>
      <c r="AD1738" t="s">
        <v>9709</v>
      </c>
    </row>
    <row r="1739" spans="1:86" x14ac:dyDescent="0.25">
      <c r="A1739">
        <v>1736</v>
      </c>
      <c r="B1739" t="s">
        <v>86</v>
      </c>
      <c r="C1739" t="s">
        <v>87</v>
      </c>
      <c r="D1739" t="s">
        <v>9717</v>
      </c>
      <c r="E1739" t="s">
        <v>1476</v>
      </c>
      <c r="F1739" t="s">
        <v>847</v>
      </c>
      <c r="H1739" t="s">
        <v>9700</v>
      </c>
      <c r="I1739" t="s">
        <v>9701</v>
      </c>
      <c r="J1739" t="s">
        <v>93</v>
      </c>
      <c r="P1739" t="s">
        <v>851</v>
      </c>
      <c r="Q1739" t="s">
        <v>95</v>
      </c>
      <c r="Z1739" t="s">
        <v>4879</v>
      </c>
      <c r="AB1739" t="s">
        <v>97</v>
      </c>
      <c r="AC1739" t="s">
        <v>4879</v>
      </c>
      <c r="AD1739" t="s">
        <v>4880</v>
      </c>
      <c r="AE1739" t="s">
        <v>5605</v>
      </c>
      <c r="AI1739" t="s">
        <v>9718</v>
      </c>
      <c r="AJ1739" t="s">
        <v>9718</v>
      </c>
      <c r="AK1739" t="s">
        <v>9718</v>
      </c>
      <c r="AL1739" t="s">
        <v>9719</v>
      </c>
      <c r="AN1739" t="s">
        <v>1485</v>
      </c>
      <c r="AO1739" t="s">
        <v>1486</v>
      </c>
      <c r="AV1739" t="s">
        <v>9720</v>
      </c>
      <c r="AX1739">
        <v>55</v>
      </c>
      <c r="AY1739" t="s">
        <v>7484</v>
      </c>
      <c r="AZ1739" t="s">
        <v>7485</v>
      </c>
      <c r="BA1739" t="s">
        <v>5584</v>
      </c>
      <c r="BB1739" t="s">
        <v>5585</v>
      </c>
      <c r="BC1739" t="s">
        <v>7486</v>
      </c>
      <c r="BJ1739" t="s">
        <v>1541</v>
      </c>
      <c r="BO1739" t="s">
        <v>110</v>
      </c>
      <c r="BP1739" t="s">
        <v>111</v>
      </c>
      <c r="BQ1739" t="s">
        <v>112</v>
      </c>
      <c r="BR1739" t="s">
        <v>1711</v>
      </c>
      <c r="BS1739" t="s">
        <v>1712</v>
      </c>
      <c r="BT1739" t="s">
        <v>1546</v>
      </c>
      <c r="BU1739" t="s">
        <v>116</v>
      </c>
      <c r="BV1739" t="s">
        <v>475</v>
      </c>
      <c r="CC1739" t="s">
        <v>9707</v>
      </c>
      <c r="CF1739">
        <v>6</v>
      </c>
      <c r="CG1739">
        <v>1</v>
      </c>
      <c r="CH1739" t="s">
        <v>4763</v>
      </c>
    </row>
    <row r="1740" spans="1:86" x14ac:dyDescent="0.25">
      <c r="A1740">
        <v>1737</v>
      </c>
      <c r="F1740" t="s">
        <v>847</v>
      </c>
      <c r="H1740" t="s">
        <v>9700</v>
      </c>
      <c r="J1740" t="s">
        <v>93</v>
      </c>
      <c r="P1740" t="s">
        <v>851</v>
      </c>
      <c r="Q1740" t="s">
        <v>95</v>
      </c>
      <c r="AC1740" t="s">
        <v>9708</v>
      </c>
      <c r="AD1740" t="s">
        <v>9709</v>
      </c>
    </row>
    <row r="1741" spans="1:86" x14ac:dyDescent="0.25">
      <c r="A1741">
        <v>1738</v>
      </c>
      <c r="B1741" t="s">
        <v>86</v>
      </c>
      <c r="C1741" t="s">
        <v>87</v>
      </c>
      <c r="D1741" t="s">
        <v>9721</v>
      </c>
      <c r="E1741" t="s">
        <v>1476</v>
      </c>
      <c r="F1741" t="s">
        <v>847</v>
      </c>
      <c r="H1741" t="s">
        <v>9700</v>
      </c>
      <c r="I1741" t="s">
        <v>9701</v>
      </c>
      <c r="J1741" t="s">
        <v>93</v>
      </c>
      <c r="P1741" t="s">
        <v>851</v>
      </c>
      <c r="Q1741" t="s">
        <v>95</v>
      </c>
      <c r="Z1741" t="s">
        <v>4879</v>
      </c>
      <c r="AB1741" t="s">
        <v>97</v>
      </c>
      <c r="AC1741" t="s">
        <v>4879</v>
      </c>
      <c r="AD1741" t="s">
        <v>4880</v>
      </c>
      <c r="AE1741" t="s">
        <v>5605</v>
      </c>
      <c r="AI1741" t="s">
        <v>9722</v>
      </c>
      <c r="AJ1741" t="s">
        <v>9722</v>
      </c>
      <c r="AK1741" t="s">
        <v>9722</v>
      </c>
      <c r="AL1741" t="s">
        <v>9722</v>
      </c>
      <c r="AN1741" t="s">
        <v>1485</v>
      </c>
      <c r="AO1741" t="s">
        <v>1486</v>
      </c>
      <c r="AV1741" t="s">
        <v>9723</v>
      </c>
      <c r="AX1741">
        <v>55</v>
      </c>
      <c r="AY1741" t="s">
        <v>7484</v>
      </c>
      <c r="AZ1741" t="s">
        <v>7485</v>
      </c>
      <c r="BA1741" t="s">
        <v>5584</v>
      </c>
      <c r="BB1741" t="s">
        <v>5585</v>
      </c>
      <c r="BC1741" t="s">
        <v>7486</v>
      </c>
      <c r="BJ1741" t="s">
        <v>1541</v>
      </c>
      <c r="BO1741" t="s">
        <v>110</v>
      </c>
      <c r="BP1741" t="s">
        <v>111</v>
      </c>
      <c r="BQ1741" t="s">
        <v>112</v>
      </c>
      <c r="BR1741" t="s">
        <v>1711</v>
      </c>
      <c r="BS1741" t="s">
        <v>1712</v>
      </c>
      <c r="BT1741" t="s">
        <v>1546</v>
      </c>
      <c r="BU1741" t="s">
        <v>116</v>
      </c>
      <c r="BV1741" t="s">
        <v>475</v>
      </c>
      <c r="CC1741" t="s">
        <v>9707</v>
      </c>
      <c r="CF1741">
        <v>6</v>
      </c>
      <c r="CG1741">
        <v>1</v>
      </c>
      <c r="CH1741" t="s">
        <v>4763</v>
      </c>
    </row>
    <row r="1742" spans="1:86" x14ac:dyDescent="0.25">
      <c r="A1742">
        <v>1739</v>
      </c>
      <c r="F1742" t="s">
        <v>847</v>
      </c>
      <c r="H1742" t="s">
        <v>9700</v>
      </c>
      <c r="J1742" t="s">
        <v>93</v>
      </c>
      <c r="P1742" t="s">
        <v>851</v>
      </c>
      <c r="Q1742" t="s">
        <v>95</v>
      </c>
      <c r="AC1742" t="s">
        <v>9708</v>
      </c>
      <c r="AD1742" t="s">
        <v>9709</v>
      </c>
    </row>
    <row r="1743" spans="1:86" x14ac:dyDescent="0.25">
      <c r="A1743">
        <v>1740</v>
      </c>
      <c r="B1743" t="s">
        <v>86</v>
      </c>
      <c r="C1743" t="s">
        <v>87</v>
      </c>
      <c r="D1743" t="s">
        <v>9724</v>
      </c>
      <c r="E1743" t="s">
        <v>1476</v>
      </c>
      <c r="F1743" t="s">
        <v>847</v>
      </c>
      <c r="H1743" t="s">
        <v>9700</v>
      </c>
      <c r="I1743" t="s">
        <v>9701</v>
      </c>
      <c r="J1743" t="s">
        <v>93</v>
      </c>
      <c r="P1743" t="s">
        <v>851</v>
      </c>
      <c r="Q1743" t="s">
        <v>95</v>
      </c>
      <c r="Z1743" t="s">
        <v>4974</v>
      </c>
      <c r="AB1743" t="s">
        <v>97</v>
      </c>
      <c r="AC1743" t="s">
        <v>4974</v>
      </c>
      <c r="AD1743" t="s">
        <v>452</v>
      </c>
      <c r="AE1743" t="s">
        <v>9725</v>
      </c>
      <c r="AI1743" t="s">
        <v>4925</v>
      </c>
      <c r="AJ1743" t="s">
        <v>4925</v>
      </c>
      <c r="AK1743" t="s">
        <v>4925</v>
      </c>
      <c r="AL1743" t="s">
        <v>4926</v>
      </c>
      <c r="AN1743" t="s">
        <v>1485</v>
      </c>
      <c r="AO1743" t="s">
        <v>1486</v>
      </c>
      <c r="AV1743" t="s">
        <v>4798</v>
      </c>
      <c r="AX1743">
        <v>44</v>
      </c>
      <c r="AY1743" t="s">
        <v>4819</v>
      </c>
      <c r="AZ1743" t="s">
        <v>4820</v>
      </c>
      <c r="BA1743" t="s">
        <v>3387</v>
      </c>
      <c r="BB1743" t="s">
        <v>3388</v>
      </c>
      <c r="BO1743" t="s">
        <v>110</v>
      </c>
      <c r="BP1743" t="s">
        <v>111</v>
      </c>
      <c r="BQ1743" t="s">
        <v>112</v>
      </c>
      <c r="BR1743" t="s">
        <v>252</v>
      </c>
      <c r="BS1743" t="s">
        <v>4798</v>
      </c>
      <c r="BT1743" t="s">
        <v>983</v>
      </c>
      <c r="BU1743" t="s">
        <v>116</v>
      </c>
      <c r="BV1743" t="s">
        <v>475</v>
      </c>
      <c r="CC1743" t="s">
        <v>9707</v>
      </c>
      <c r="CF1743">
        <v>4</v>
      </c>
      <c r="CG1743">
        <v>3</v>
      </c>
      <c r="CH1743" t="s">
        <v>4763</v>
      </c>
    </row>
    <row r="1744" spans="1:86" x14ac:dyDescent="0.25">
      <c r="A1744">
        <v>1741</v>
      </c>
      <c r="F1744" t="s">
        <v>847</v>
      </c>
      <c r="H1744" t="s">
        <v>9700</v>
      </c>
      <c r="J1744" t="s">
        <v>93</v>
      </c>
      <c r="P1744" t="s">
        <v>851</v>
      </c>
      <c r="Q1744" t="s">
        <v>95</v>
      </c>
      <c r="AC1744" t="s">
        <v>9708</v>
      </c>
      <c r="AD1744" t="s">
        <v>9709</v>
      </c>
    </row>
    <row r="1745" spans="1:86" x14ac:dyDescent="0.25">
      <c r="A1745">
        <v>1742</v>
      </c>
      <c r="B1745" t="s">
        <v>86</v>
      </c>
      <c r="C1745" t="s">
        <v>87</v>
      </c>
      <c r="D1745" t="s">
        <v>9726</v>
      </c>
      <c r="E1745" t="s">
        <v>1476</v>
      </c>
      <c r="F1745" t="s">
        <v>847</v>
      </c>
      <c r="H1745" t="s">
        <v>9700</v>
      </c>
      <c r="I1745" t="s">
        <v>9701</v>
      </c>
      <c r="J1745" t="s">
        <v>93</v>
      </c>
      <c r="P1745" t="s">
        <v>851</v>
      </c>
      <c r="Q1745" t="s">
        <v>95</v>
      </c>
      <c r="Z1745" t="s">
        <v>4974</v>
      </c>
      <c r="AB1745" t="s">
        <v>97</v>
      </c>
      <c r="AC1745" t="s">
        <v>4974</v>
      </c>
      <c r="AD1745" t="s">
        <v>7815</v>
      </c>
      <c r="AE1745" t="s">
        <v>9727</v>
      </c>
      <c r="AI1745" t="s">
        <v>4925</v>
      </c>
      <c r="AJ1745" t="s">
        <v>4925</v>
      </c>
      <c r="AK1745" t="s">
        <v>4925</v>
      </c>
      <c r="AL1745" t="s">
        <v>4926</v>
      </c>
      <c r="AN1745" t="s">
        <v>1485</v>
      </c>
      <c r="AO1745" t="s">
        <v>1486</v>
      </c>
      <c r="AV1745" t="s">
        <v>4798</v>
      </c>
      <c r="AX1745">
        <v>44</v>
      </c>
      <c r="AY1745" t="s">
        <v>4819</v>
      </c>
      <c r="AZ1745" t="s">
        <v>4820</v>
      </c>
      <c r="BA1745" t="s">
        <v>3387</v>
      </c>
      <c r="BB1745" t="s">
        <v>3388</v>
      </c>
      <c r="BO1745" t="s">
        <v>110</v>
      </c>
      <c r="BP1745" t="s">
        <v>111</v>
      </c>
      <c r="BQ1745" t="s">
        <v>112</v>
      </c>
      <c r="BR1745" t="s">
        <v>252</v>
      </c>
      <c r="BS1745" t="s">
        <v>4798</v>
      </c>
      <c r="BT1745" t="s">
        <v>983</v>
      </c>
      <c r="BU1745" t="s">
        <v>116</v>
      </c>
      <c r="BV1745" t="s">
        <v>475</v>
      </c>
      <c r="CC1745" t="s">
        <v>9707</v>
      </c>
      <c r="CF1745">
        <v>4</v>
      </c>
      <c r="CG1745">
        <v>3</v>
      </c>
      <c r="CH1745" t="s">
        <v>4763</v>
      </c>
    </row>
    <row r="1746" spans="1:86" x14ac:dyDescent="0.25">
      <c r="A1746">
        <v>1743</v>
      </c>
      <c r="F1746" t="s">
        <v>847</v>
      </c>
      <c r="H1746" t="s">
        <v>9700</v>
      </c>
      <c r="J1746" t="s">
        <v>93</v>
      </c>
      <c r="P1746" t="s">
        <v>851</v>
      </c>
      <c r="Q1746" t="s">
        <v>95</v>
      </c>
      <c r="AC1746" t="s">
        <v>9708</v>
      </c>
      <c r="AD1746" t="s">
        <v>9709</v>
      </c>
    </row>
    <row r="1747" spans="1:86" x14ac:dyDescent="0.25">
      <c r="A1747">
        <v>1744</v>
      </c>
      <c r="B1747" t="s">
        <v>86</v>
      </c>
      <c r="C1747" t="s">
        <v>87</v>
      </c>
      <c r="D1747" t="s">
        <v>9728</v>
      </c>
      <c r="E1747" t="s">
        <v>1476</v>
      </c>
      <c r="F1747" t="s">
        <v>847</v>
      </c>
      <c r="H1747" t="s">
        <v>9729</v>
      </c>
      <c r="I1747" t="s">
        <v>9730</v>
      </c>
      <c r="J1747" t="s">
        <v>9731</v>
      </c>
      <c r="P1747" t="s">
        <v>851</v>
      </c>
      <c r="Q1747" t="s">
        <v>95</v>
      </c>
      <c r="Z1747" t="s">
        <v>2765</v>
      </c>
      <c r="AB1747" t="s">
        <v>97</v>
      </c>
      <c r="AC1747" t="s">
        <v>2765</v>
      </c>
      <c r="AD1747" t="s">
        <v>308</v>
      </c>
      <c r="AE1747" t="s">
        <v>9732</v>
      </c>
      <c r="AI1747" t="s">
        <v>9733</v>
      </c>
      <c r="AJ1747" t="s">
        <v>9733</v>
      </c>
      <c r="AK1747" t="s">
        <v>9733</v>
      </c>
      <c r="AL1747" t="s">
        <v>9734</v>
      </c>
      <c r="AN1747" t="s">
        <v>1485</v>
      </c>
      <c r="AO1747" t="s">
        <v>1486</v>
      </c>
      <c r="AV1747" t="s">
        <v>9735</v>
      </c>
      <c r="AX1747">
        <v>157</v>
      </c>
      <c r="AY1747" t="s">
        <v>9736</v>
      </c>
      <c r="AZ1747" t="s">
        <v>9737</v>
      </c>
      <c r="BA1747" t="s">
        <v>160</v>
      </c>
      <c r="BB1747" t="s">
        <v>161</v>
      </c>
      <c r="BC1747" t="s">
        <v>8916</v>
      </c>
      <c r="BJ1747" t="s">
        <v>171</v>
      </c>
      <c r="BM1747" t="s">
        <v>172</v>
      </c>
      <c r="BN1747" t="s">
        <v>173</v>
      </c>
      <c r="BO1747" t="s">
        <v>110</v>
      </c>
      <c r="BP1747" t="s">
        <v>111</v>
      </c>
      <c r="BQ1747" t="s">
        <v>112</v>
      </c>
      <c r="BR1747" t="s">
        <v>162</v>
      </c>
      <c r="BS1747" t="s">
        <v>163</v>
      </c>
      <c r="BT1747" t="s">
        <v>136</v>
      </c>
      <c r="BU1747" t="s">
        <v>116</v>
      </c>
      <c r="BV1747" t="s">
        <v>137</v>
      </c>
      <c r="CF1747">
        <v>4</v>
      </c>
      <c r="CG1747">
        <v>1</v>
      </c>
      <c r="CH1747" t="s">
        <v>4763</v>
      </c>
    </row>
    <row r="1748" spans="1:86" x14ac:dyDescent="0.25">
      <c r="A1748">
        <v>1745</v>
      </c>
      <c r="B1748" t="s">
        <v>86</v>
      </c>
      <c r="C1748" t="s">
        <v>87</v>
      </c>
      <c r="D1748" t="s">
        <v>9738</v>
      </c>
      <c r="E1748" t="s">
        <v>1476</v>
      </c>
      <c r="F1748" t="s">
        <v>847</v>
      </c>
      <c r="H1748" t="s">
        <v>9739</v>
      </c>
      <c r="I1748" t="s">
        <v>9740</v>
      </c>
      <c r="J1748" t="s">
        <v>9741</v>
      </c>
      <c r="P1748" t="s">
        <v>851</v>
      </c>
      <c r="Q1748" t="s">
        <v>95</v>
      </c>
      <c r="Z1748" t="s">
        <v>2765</v>
      </c>
      <c r="AB1748" t="s">
        <v>97</v>
      </c>
      <c r="AC1748" t="s">
        <v>2765</v>
      </c>
      <c r="AD1748" t="s">
        <v>125</v>
      </c>
      <c r="AE1748" t="s">
        <v>9742</v>
      </c>
      <c r="AI1748" t="s">
        <v>508</v>
      </c>
      <c r="AJ1748" t="s">
        <v>508</v>
      </c>
      <c r="AK1748" t="s">
        <v>508</v>
      </c>
      <c r="AL1748" t="s">
        <v>509</v>
      </c>
      <c r="AN1748" t="s">
        <v>1485</v>
      </c>
      <c r="AO1748" t="s">
        <v>1486</v>
      </c>
      <c r="AV1748" t="s">
        <v>9743</v>
      </c>
      <c r="AX1748">
        <v>70</v>
      </c>
      <c r="AY1748" t="s">
        <v>9744</v>
      </c>
      <c r="AZ1748" t="s">
        <v>9745</v>
      </c>
      <c r="BA1748" t="s">
        <v>1878</v>
      </c>
      <c r="BB1748" t="s">
        <v>2849</v>
      </c>
      <c r="BC1748" t="s">
        <v>4557</v>
      </c>
      <c r="BO1748" t="s">
        <v>110</v>
      </c>
      <c r="BP1748" t="s">
        <v>111</v>
      </c>
      <c r="BQ1748" t="s">
        <v>112</v>
      </c>
      <c r="BR1748" t="s">
        <v>1881</v>
      </c>
      <c r="BS1748" t="s">
        <v>2173</v>
      </c>
      <c r="BT1748" t="s">
        <v>1883</v>
      </c>
      <c r="BU1748" t="s">
        <v>116</v>
      </c>
      <c r="BV1748" t="s">
        <v>187</v>
      </c>
      <c r="CF1748">
        <v>6</v>
      </c>
      <c r="CG1748">
        <v>1</v>
      </c>
      <c r="CH1748" t="s">
        <v>4763</v>
      </c>
    </row>
    <row r="1749" spans="1:86" x14ac:dyDescent="0.25">
      <c r="A1749">
        <v>1746</v>
      </c>
      <c r="B1749" t="s">
        <v>86</v>
      </c>
      <c r="C1749" t="s">
        <v>87</v>
      </c>
      <c r="D1749" t="s">
        <v>9746</v>
      </c>
      <c r="E1749" t="s">
        <v>1476</v>
      </c>
      <c r="F1749" t="s">
        <v>847</v>
      </c>
      <c r="H1749" t="s">
        <v>9739</v>
      </c>
      <c r="I1749" t="s">
        <v>9740</v>
      </c>
      <c r="J1749" t="s">
        <v>9741</v>
      </c>
      <c r="P1749" t="s">
        <v>851</v>
      </c>
      <c r="Q1749" t="s">
        <v>95</v>
      </c>
      <c r="Z1749" t="s">
        <v>2765</v>
      </c>
      <c r="AB1749" t="s">
        <v>97</v>
      </c>
      <c r="AC1749" t="s">
        <v>2765</v>
      </c>
      <c r="AD1749" t="s">
        <v>6250</v>
      </c>
      <c r="AE1749" t="s">
        <v>9747</v>
      </c>
      <c r="AI1749" t="s">
        <v>508</v>
      </c>
      <c r="AJ1749" t="s">
        <v>508</v>
      </c>
      <c r="AK1749" t="s">
        <v>508</v>
      </c>
      <c r="AL1749" t="s">
        <v>509</v>
      </c>
      <c r="AN1749" t="s">
        <v>1485</v>
      </c>
      <c r="AO1749" t="s">
        <v>1486</v>
      </c>
      <c r="AV1749" t="s">
        <v>9748</v>
      </c>
      <c r="AX1749">
        <v>70</v>
      </c>
      <c r="AY1749" t="s">
        <v>9749</v>
      </c>
      <c r="AZ1749" t="s">
        <v>9750</v>
      </c>
      <c r="BA1749" t="s">
        <v>1878</v>
      </c>
      <c r="BB1749" t="s">
        <v>2874</v>
      </c>
      <c r="BO1749" t="s">
        <v>110</v>
      </c>
      <c r="BP1749" t="s">
        <v>111</v>
      </c>
      <c r="BQ1749" t="s">
        <v>112</v>
      </c>
      <c r="BR1749" t="s">
        <v>1881</v>
      </c>
      <c r="BS1749" t="s">
        <v>1882</v>
      </c>
      <c r="BT1749" t="s">
        <v>1883</v>
      </c>
      <c r="BU1749" t="s">
        <v>116</v>
      </c>
      <c r="BV1749" t="s">
        <v>302</v>
      </c>
      <c r="CF1749">
        <v>6</v>
      </c>
      <c r="CG1749">
        <v>3</v>
      </c>
      <c r="CH1749" t="s">
        <v>4763</v>
      </c>
    </row>
    <row r="1750" spans="1:86" x14ac:dyDescent="0.25">
      <c r="A1750">
        <v>1747</v>
      </c>
      <c r="B1750" t="s">
        <v>86</v>
      </c>
      <c r="C1750" t="s">
        <v>87</v>
      </c>
      <c r="D1750" t="s">
        <v>9751</v>
      </c>
      <c r="E1750" t="s">
        <v>1476</v>
      </c>
      <c r="F1750" t="s">
        <v>847</v>
      </c>
      <c r="H1750" t="s">
        <v>9739</v>
      </c>
      <c r="I1750" t="s">
        <v>9740</v>
      </c>
      <c r="J1750" t="s">
        <v>9741</v>
      </c>
      <c r="P1750" t="s">
        <v>851</v>
      </c>
      <c r="Q1750" t="s">
        <v>95</v>
      </c>
      <c r="Z1750" t="s">
        <v>2765</v>
      </c>
      <c r="AB1750" t="s">
        <v>97</v>
      </c>
      <c r="AC1750" t="s">
        <v>2765</v>
      </c>
      <c r="AD1750" t="s">
        <v>5363</v>
      </c>
      <c r="AE1750" t="s">
        <v>9752</v>
      </c>
      <c r="AI1750" t="s">
        <v>508</v>
      </c>
      <c r="AJ1750" t="s">
        <v>508</v>
      </c>
      <c r="AK1750" t="s">
        <v>508</v>
      </c>
      <c r="AL1750" t="s">
        <v>509</v>
      </c>
      <c r="AN1750" t="s">
        <v>1485</v>
      </c>
      <c r="AO1750" t="s">
        <v>1486</v>
      </c>
      <c r="AV1750" t="s">
        <v>9753</v>
      </c>
      <c r="AX1750">
        <v>70</v>
      </c>
      <c r="AY1750" t="s">
        <v>9744</v>
      </c>
      <c r="AZ1750" t="s">
        <v>9745</v>
      </c>
      <c r="BA1750" t="s">
        <v>1878</v>
      </c>
      <c r="BB1750" t="s">
        <v>2849</v>
      </c>
      <c r="BO1750" t="s">
        <v>110</v>
      </c>
      <c r="BP1750" t="s">
        <v>111</v>
      </c>
      <c r="BQ1750" t="s">
        <v>112</v>
      </c>
      <c r="BR1750" t="s">
        <v>1881</v>
      </c>
      <c r="BS1750" t="s">
        <v>2173</v>
      </c>
      <c r="BT1750" t="s">
        <v>1883</v>
      </c>
      <c r="BU1750" t="s">
        <v>116</v>
      </c>
      <c r="BV1750" t="s">
        <v>187</v>
      </c>
      <c r="CF1750">
        <v>6</v>
      </c>
      <c r="CG1750">
        <v>3</v>
      </c>
      <c r="CH1750" t="s">
        <v>4763</v>
      </c>
    </row>
    <row r="1751" spans="1:86" x14ac:dyDescent="0.25">
      <c r="A1751">
        <v>1748</v>
      </c>
      <c r="B1751" t="s">
        <v>86</v>
      </c>
      <c r="C1751" t="s">
        <v>87</v>
      </c>
      <c r="D1751" t="s">
        <v>9754</v>
      </c>
      <c r="E1751" t="s">
        <v>1476</v>
      </c>
      <c r="F1751" t="s">
        <v>847</v>
      </c>
      <c r="H1751" t="s">
        <v>9739</v>
      </c>
      <c r="I1751" t="s">
        <v>9740</v>
      </c>
      <c r="J1751" t="s">
        <v>9741</v>
      </c>
      <c r="P1751" t="s">
        <v>851</v>
      </c>
      <c r="Q1751" t="s">
        <v>95</v>
      </c>
      <c r="Z1751" t="s">
        <v>2765</v>
      </c>
      <c r="AB1751" t="s">
        <v>97</v>
      </c>
      <c r="AC1751" t="s">
        <v>2765</v>
      </c>
      <c r="AD1751" t="s">
        <v>5363</v>
      </c>
      <c r="AE1751" t="s">
        <v>9752</v>
      </c>
      <c r="AI1751" t="s">
        <v>508</v>
      </c>
      <c r="AJ1751" t="s">
        <v>508</v>
      </c>
      <c r="AK1751" t="s">
        <v>508</v>
      </c>
      <c r="AL1751" t="s">
        <v>509</v>
      </c>
      <c r="AN1751" t="s">
        <v>1485</v>
      </c>
      <c r="AO1751" t="s">
        <v>1486</v>
      </c>
      <c r="AV1751" t="s">
        <v>9753</v>
      </c>
      <c r="AX1751">
        <v>70</v>
      </c>
      <c r="AY1751" t="s">
        <v>9744</v>
      </c>
      <c r="AZ1751" t="s">
        <v>9745</v>
      </c>
      <c r="BA1751" t="s">
        <v>1878</v>
      </c>
      <c r="BB1751" t="s">
        <v>2849</v>
      </c>
      <c r="BO1751" t="s">
        <v>110</v>
      </c>
      <c r="BP1751" t="s">
        <v>111</v>
      </c>
      <c r="BQ1751" t="s">
        <v>112</v>
      </c>
      <c r="BR1751" t="s">
        <v>1881</v>
      </c>
      <c r="BS1751" t="s">
        <v>2173</v>
      </c>
      <c r="BT1751" t="s">
        <v>1883</v>
      </c>
      <c r="BU1751" t="s">
        <v>116</v>
      </c>
      <c r="BV1751" t="s">
        <v>187</v>
      </c>
      <c r="CF1751">
        <v>6</v>
      </c>
      <c r="CG1751">
        <v>3</v>
      </c>
      <c r="CH1751" t="s">
        <v>4763</v>
      </c>
    </row>
    <row r="1752" spans="1:86" x14ac:dyDescent="0.25">
      <c r="A1752">
        <v>1749</v>
      </c>
      <c r="B1752" t="s">
        <v>86</v>
      </c>
      <c r="C1752" t="s">
        <v>87</v>
      </c>
      <c r="D1752" t="s">
        <v>9755</v>
      </c>
      <c r="E1752" t="s">
        <v>1476</v>
      </c>
      <c r="F1752" t="s">
        <v>847</v>
      </c>
      <c r="H1752" t="s">
        <v>9739</v>
      </c>
      <c r="I1752" t="s">
        <v>9740</v>
      </c>
      <c r="J1752" t="s">
        <v>9741</v>
      </c>
      <c r="P1752" t="s">
        <v>851</v>
      </c>
      <c r="Q1752" t="s">
        <v>95</v>
      </c>
      <c r="Z1752" t="s">
        <v>9756</v>
      </c>
      <c r="AB1752" t="s">
        <v>97</v>
      </c>
      <c r="AC1752" t="s">
        <v>9756</v>
      </c>
      <c r="AD1752" t="s">
        <v>2787</v>
      </c>
      <c r="AE1752" t="s">
        <v>3590</v>
      </c>
      <c r="AI1752" t="s">
        <v>9757</v>
      </c>
      <c r="AJ1752" t="s">
        <v>9757</v>
      </c>
      <c r="AK1752" t="s">
        <v>9757</v>
      </c>
      <c r="AL1752" t="s">
        <v>9758</v>
      </c>
      <c r="AN1752" t="s">
        <v>1485</v>
      </c>
      <c r="AO1752" t="s">
        <v>1486</v>
      </c>
      <c r="AV1752" t="s">
        <v>9759</v>
      </c>
      <c r="AX1752">
        <v>120</v>
      </c>
      <c r="AY1752" t="s">
        <v>9760</v>
      </c>
      <c r="AZ1752" t="s">
        <v>9761</v>
      </c>
      <c r="BA1752" t="s">
        <v>6390</v>
      </c>
      <c r="BB1752" t="s">
        <v>5009</v>
      </c>
      <c r="BC1752" t="s">
        <v>9762</v>
      </c>
      <c r="BJ1752" t="s">
        <v>3707</v>
      </c>
      <c r="BO1752" t="s">
        <v>110</v>
      </c>
      <c r="BP1752" t="s">
        <v>111</v>
      </c>
      <c r="BQ1752" t="s">
        <v>112</v>
      </c>
      <c r="BR1752" t="s">
        <v>134</v>
      </c>
      <c r="BS1752" t="s">
        <v>5011</v>
      </c>
      <c r="BT1752" t="s">
        <v>3847</v>
      </c>
      <c r="BU1752" t="s">
        <v>116</v>
      </c>
      <c r="BV1752" t="s">
        <v>137</v>
      </c>
      <c r="CF1752">
        <v>6</v>
      </c>
      <c r="CG1752">
        <v>3</v>
      </c>
      <c r="CH1752" t="s">
        <v>4763</v>
      </c>
    </row>
    <row r="1753" spans="1:86" x14ac:dyDescent="0.25">
      <c r="A1753">
        <v>1750</v>
      </c>
      <c r="B1753" t="s">
        <v>86</v>
      </c>
      <c r="C1753" t="s">
        <v>87</v>
      </c>
      <c r="D1753" t="s">
        <v>9763</v>
      </c>
      <c r="E1753" t="s">
        <v>1476</v>
      </c>
      <c r="F1753" t="s">
        <v>847</v>
      </c>
      <c r="H1753" t="s">
        <v>9739</v>
      </c>
      <c r="I1753" t="s">
        <v>9740</v>
      </c>
      <c r="J1753" t="s">
        <v>9741</v>
      </c>
      <c r="P1753" t="s">
        <v>851</v>
      </c>
      <c r="Q1753" t="s">
        <v>95</v>
      </c>
      <c r="Z1753" t="s">
        <v>1754</v>
      </c>
      <c r="AB1753" t="s">
        <v>97</v>
      </c>
      <c r="AC1753" t="s">
        <v>1754</v>
      </c>
      <c r="AD1753" t="s">
        <v>5512</v>
      </c>
      <c r="AE1753" t="s">
        <v>9764</v>
      </c>
      <c r="AI1753" t="s">
        <v>9765</v>
      </c>
      <c r="AJ1753" t="s">
        <v>9765</v>
      </c>
      <c r="AK1753" t="s">
        <v>9765</v>
      </c>
      <c r="AL1753" t="s">
        <v>9766</v>
      </c>
      <c r="AN1753" t="s">
        <v>1485</v>
      </c>
      <c r="AO1753" t="s">
        <v>1486</v>
      </c>
      <c r="AV1753" t="s">
        <v>9767</v>
      </c>
      <c r="AX1753">
        <v>73</v>
      </c>
      <c r="AY1753" t="s">
        <v>9768</v>
      </c>
      <c r="AZ1753" t="s">
        <v>9769</v>
      </c>
      <c r="BA1753" t="s">
        <v>1878</v>
      </c>
      <c r="BB1753" t="s">
        <v>1879</v>
      </c>
      <c r="BH1753" t="s">
        <v>1880</v>
      </c>
      <c r="BI1753" t="s">
        <v>1629</v>
      </c>
      <c r="BO1753" t="s">
        <v>110</v>
      </c>
      <c r="BP1753" t="s">
        <v>111</v>
      </c>
      <c r="BQ1753" t="s">
        <v>112</v>
      </c>
      <c r="BR1753" t="s">
        <v>1881</v>
      </c>
      <c r="BS1753" t="s">
        <v>1882</v>
      </c>
      <c r="BT1753" t="s">
        <v>1883</v>
      </c>
      <c r="BU1753" t="s">
        <v>116</v>
      </c>
      <c r="BV1753" t="s">
        <v>187</v>
      </c>
      <c r="CF1753">
        <v>6</v>
      </c>
      <c r="CG1753">
        <v>3</v>
      </c>
      <c r="CH1753" t="s">
        <v>4763</v>
      </c>
    </row>
    <row r="1754" spans="1:86" x14ac:dyDescent="0.25">
      <c r="A1754">
        <v>1751</v>
      </c>
      <c r="B1754" t="s">
        <v>86</v>
      </c>
      <c r="C1754" t="s">
        <v>87</v>
      </c>
      <c r="D1754" t="s">
        <v>9770</v>
      </c>
      <c r="E1754" t="s">
        <v>1476</v>
      </c>
      <c r="F1754" t="s">
        <v>847</v>
      </c>
      <c r="H1754" t="s">
        <v>9739</v>
      </c>
      <c r="I1754" t="s">
        <v>9740</v>
      </c>
      <c r="J1754" t="s">
        <v>9741</v>
      </c>
      <c r="P1754" t="s">
        <v>851</v>
      </c>
      <c r="Q1754" t="s">
        <v>95</v>
      </c>
      <c r="Z1754" t="s">
        <v>9172</v>
      </c>
      <c r="AB1754" t="s">
        <v>97</v>
      </c>
      <c r="AC1754" t="s">
        <v>9172</v>
      </c>
      <c r="AD1754" t="s">
        <v>802</v>
      </c>
      <c r="AE1754" t="s">
        <v>6605</v>
      </c>
      <c r="AI1754" t="s">
        <v>9771</v>
      </c>
      <c r="AJ1754" t="s">
        <v>9771</v>
      </c>
      <c r="AK1754" t="s">
        <v>9771</v>
      </c>
      <c r="AL1754" t="s">
        <v>9772</v>
      </c>
      <c r="AN1754" t="s">
        <v>1485</v>
      </c>
      <c r="AO1754" t="s">
        <v>1486</v>
      </c>
      <c r="AV1754" t="s">
        <v>9773</v>
      </c>
      <c r="AX1754">
        <v>70</v>
      </c>
      <c r="AY1754" t="s">
        <v>9744</v>
      </c>
      <c r="AZ1754" t="s">
        <v>9745</v>
      </c>
      <c r="BA1754" t="s">
        <v>1878</v>
      </c>
      <c r="BB1754" t="s">
        <v>2849</v>
      </c>
      <c r="BC1754" t="s">
        <v>4557</v>
      </c>
      <c r="BO1754" t="s">
        <v>110</v>
      </c>
      <c r="BP1754" t="s">
        <v>111</v>
      </c>
      <c r="BQ1754" t="s">
        <v>112</v>
      </c>
      <c r="BR1754" t="s">
        <v>1881</v>
      </c>
      <c r="BS1754" t="s">
        <v>2173</v>
      </c>
      <c r="BT1754" t="s">
        <v>1883</v>
      </c>
      <c r="BU1754" t="s">
        <v>116</v>
      </c>
      <c r="BV1754" t="s">
        <v>187</v>
      </c>
      <c r="CF1754">
        <v>6</v>
      </c>
      <c r="CG1754">
        <v>1</v>
      </c>
      <c r="CH1754" t="s">
        <v>4763</v>
      </c>
    </row>
    <row r="1755" spans="1:86" x14ac:dyDescent="0.25">
      <c r="A1755">
        <v>1752</v>
      </c>
      <c r="B1755" t="s">
        <v>86</v>
      </c>
      <c r="C1755" t="s">
        <v>87</v>
      </c>
      <c r="D1755" t="s">
        <v>9774</v>
      </c>
      <c r="E1755" t="s">
        <v>1476</v>
      </c>
      <c r="F1755" t="s">
        <v>847</v>
      </c>
      <c r="H1755" t="s">
        <v>9739</v>
      </c>
      <c r="I1755" t="s">
        <v>9740</v>
      </c>
      <c r="J1755" t="s">
        <v>9741</v>
      </c>
      <c r="P1755" t="s">
        <v>851</v>
      </c>
      <c r="Q1755" t="s">
        <v>95</v>
      </c>
      <c r="Z1755" t="s">
        <v>9172</v>
      </c>
      <c r="AB1755" t="s">
        <v>97</v>
      </c>
      <c r="AC1755" t="s">
        <v>9172</v>
      </c>
      <c r="AD1755" t="s">
        <v>802</v>
      </c>
      <c r="AE1755" t="s">
        <v>9775</v>
      </c>
      <c r="AI1755" t="s">
        <v>9776</v>
      </c>
      <c r="AJ1755" t="s">
        <v>9776</v>
      </c>
      <c r="AK1755" t="s">
        <v>9776</v>
      </c>
      <c r="AL1755" t="s">
        <v>9777</v>
      </c>
      <c r="AN1755" t="s">
        <v>1485</v>
      </c>
      <c r="AO1755" t="s">
        <v>1486</v>
      </c>
      <c r="AV1755" t="s">
        <v>9778</v>
      </c>
      <c r="AX1755">
        <v>82</v>
      </c>
      <c r="AY1755" t="s">
        <v>9779</v>
      </c>
      <c r="AZ1755" t="s">
        <v>9780</v>
      </c>
      <c r="BA1755" t="s">
        <v>6038</v>
      </c>
      <c r="BB1755" t="s">
        <v>6039</v>
      </c>
      <c r="BM1755" t="s">
        <v>4761</v>
      </c>
      <c r="BN1755" t="s">
        <v>4762</v>
      </c>
      <c r="BO1755" t="s">
        <v>110</v>
      </c>
      <c r="BP1755" t="s">
        <v>111</v>
      </c>
      <c r="BQ1755" t="s">
        <v>112</v>
      </c>
      <c r="BR1755" t="s">
        <v>1881</v>
      </c>
      <c r="BS1755" t="s">
        <v>2173</v>
      </c>
      <c r="BT1755" t="s">
        <v>625</v>
      </c>
      <c r="BU1755" t="s">
        <v>116</v>
      </c>
      <c r="BV1755" t="s">
        <v>482</v>
      </c>
      <c r="CF1755">
        <v>5</v>
      </c>
      <c r="CG1755">
        <v>3</v>
      </c>
      <c r="CH1755" t="s">
        <v>4763</v>
      </c>
    </row>
    <row r="1756" spans="1:86" x14ac:dyDescent="0.25">
      <c r="A1756">
        <v>1753</v>
      </c>
      <c r="B1756" t="s">
        <v>86</v>
      </c>
      <c r="C1756" t="s">
        <v>87</v>
      </c>
      <c r="D1756" t="s">
        <v>9781</v>
      </c>
      <c r="E1756" t="s">
        <v>1476</v>
      </c>
      <c r="F1756" t="s">
        <v>847</v>
      </c>
      <c r="H1756" t="s">
        <v>9739</v>
      </c>
      <c r="I1756" t="s">
        <v>9740</v>
      </c>
      <c r="J1756" t="s">
        <v>9741</v>
      </c>
      <c r="P1756" t="s">
        <v>851</v>
      </c>
      <c r="Q1756" t="s">
        <v>95</v>
      </c>
      <c r="Z1756" t="s">
        <v>9172</v>
      </c>
      <c r="AB1756" t="s">
        <v>97</v>
      </c>
      <c r="AC1756" t="s">
        <v>9172</v>
      </c>
      <c r="AD1756" t="s">
        <v>1590</v>
      </c>
      <c r="AE1756" t="s">
        <v>4552</v>
      </c>
      <c r="AI1756" t="s">
        <v>6595</v>
      </c>
      <c r="AJ1756" t="s">
        <v>6595</v>
      </c>
      <c r="AK1756" t="s">
        <v>6595</v>
      </c>
      <c r="AL1756" t="s">
        <v>9782</v>
      </c>
      <c r="AN1756" t="s">
        <v>1485</v>
      </c>
      <c r="AO1756" t="s">
        <v>1486</v>
      </c>
      <c r="AV1756" t="s">
        <v>9783</v>
      </c>
      <c r="AX1756">
        <v>70</v>
      </c>
      <c r="AY1756" t="s">
        <v>9744</v>
      </c>
      <c r="AZ1756" t="s">
        <v>9745</v>
      </c>
      <c r="BA1756" t="s">
        <v>1878</v>
      </c>
      <c r="BB1756" t="s">
        <v>2849</v>
      </c>
      <c r="BC1756" t="s">
        <v>4557</v>
      </c>
      <c r="BO1756" t="s">
        <v>110</v>
      </c>
      <c r="BP1756" t="s">
        <v>111</v>
      </c>
      <c r="BQ1756" t="s">
        <v>112</v>
      </c>
      <c r="BR1756" t="s">
        <v>1881</v>
      </c>
      <c r="BS1756" t="s">
        <v>2173</v>
      </c>
      <c r="BT1756" t="s">
        <v>1883</v>
      </c>
      <c r="BU1756" t="s">
        <v>116</v>
      </c>
      <c r="BV1756" t="s">
        <v>187</v>
      </c>
      <c r="CF1756">
        <v>6</v>
      </c>
      <c r="CG1756">
        <v>1</v>
      </c>
      <c r="CH1756" t="s">
        <v>4763</v>
      </c>
    </row>
    <row r="1757" spans="1:86" x14ac:dyDescent="0.25">
      <c r="A1757">
        <v>1754</v>
      </c>
      <c r="B1757" t="s">
        <v>86</v>
      </c>
      <c r="C1757" t="s">
        <v>87</v>
      </c>
      <c r="D1757" t="s">
        <v>9784</v>
      </c>
      <c r="E1757" t="s">
        <v>1476</v>
      </c>
      <c r="F1757" t="s">
        <v>847</v>
      </c>
      <c r="H1757" t="s">
        <v>9739</v>
      </c>
      <c r="I1757" t="s">
        <v>9740</v>
      </c>
      <c r="J1757" t="s">
        <v>9741</v>
      </c>
      <c r="P1757" t="s">
        <v>851</v>
      </c>
      <c r="Q1757" t="s">
        <v>95</v>
      </c>
      <c r="Z1757" t="s">
        <v>9172</v>
      </c>
      <c r="AB1757" t="s">
        <v>97</v>
      </c>
      <c r="AC1757" t="s">
        <v>9172</v>
      </c>
      <c r="AD1757" t="s">
        <v>1590</v>
      </c>
      <c r="AE1757" t="s">
        <v>9785</v>
      </c>
      <c r="AI1757" t="s">
        <v>9786</v>
      </c>
      <c r="AJ1757" t="s">
        <v>9786</v>
      </c>
      <c r="AK1757" t="s">
        <v>9786</v>
      </c>
      <c r="AL1757" t="s">
        <v>9787</v>
      </c>
      <c r="AN1757" t="s">
        <v>1485</v>
      </c>
      <c r="AO1757" t="s">
        <v>1486</v>
      </c>
      <c r="AV1757" t="s">
        <v>9788</v>
      </c>
      <c r="AX1757">
        <v>76</v>
      </c>
      <c r="AY1757" t="s">
        <v>9789</v>
      </c>
      <c r="AZ1757" t="s">
        <v>9790</v>
      </c>
      <c r="BA1757" t="s">
        <v>1909</v>
      </c>
      <c r="BB1757" t="s">
        <v>2874</v>
      </c>
      <c r="BO1757" t="s">
        <v>110</v>
      </c>
      <c r="BP1757" t="s">
        <v>111</v>
      </c>
      <c r="BQ1757" t="s">
        <v>112</v>
      </c>
      <c r="BR1757" t="s">
        <v>1881</v>
      </c>
      <c r="BS1757" t="s">
        <v>1882</v>
      </c>
      <c r="BT1757" t="s">
        <v>2875</v>
      </c>
      <c r="BU1757" t="s">
        <v>116</v>
      </c>
      <c r="BV1757" t="s">
        <v>137</v>
      </c>
      <c r="CF1757">
        <v>6</v>
      </c>
      <c r="CG1757">
        <v>3</v>
      </c>
      <c r="CH1757" t="s">
        <v>4763</v>
      </c>
    </row>
    <row r="1758" spans="1:86" x14ac:dyDescent="0.25">
      <c r="A1758">
        <v>1755</v>
      </c>
      <c r="B1758" t="s">
        <v>86</v>
      </c>
      <c r="C1758" t="s">
        <v>87</v>
      </c>
      <c r="D1758" t="s">
        <v>9791</v>
      </c>
      <c r="E1758" t="s">
        <v>1476</v>
      </c>
      <c r="F1758" t="s">
        <v>847</v>
      </c>
      <c r="H1758" t="s">
        <v>9739</v>
      </c>
      <c r="I1758" t="s">
        <v>9740</v>
      </c>
      <c r="J1758" t="s">
        <v>9741</v>
      </c>
      <c r="P1758" t="s">
        <v>851</v>
      </c>
      <c r="Q1758" t="s">
        <v>95</v>
      </c>
      <c r="Z1758" t="s">
        <v>9172</v>
      </c>
      <c r="AB1758" t="s">
        <v>97</v>
      </c>
      <c r="AC1758" t="s">
        <v>9172</v>
      </c>
      <c r="AD1758" t="s">
        <v>1590</v>
      </c>
      <c r="AE1758" t="s">
        <v>4559</v>
      </c>
      <c r="AI1758" t="s">
        <v>9792</v>
      </c>
      <c r="AJ1758" t="s">
        <v>9792</v>
      </c>
      <c r="AK1758" t="s">
        <v>9792</v>
      </c>
      <c r="AL1758" t="s">
        <v>9793</v>
      </c>
      <c r="AN1758" t="s">
        <v>1485</v>
      </c>
      <c r="AO1758" t="s">
        <v>1486</v>
      </c>
      <c r="AV1758" t="s">
        <v>9794</v>
      </c>
      <c r="AX1758">
        <v>82</v>
      </c>
      <c r="AY1758" t="s">
        <v>9795</v>
      </c>
      <c r="AZ1758" t="s">
        <v>9796</v>
      </c>
      <c r="BA1758" t="s">
        <v>1909</v>
      </c>
      <c r="BB1758" t="s">
        <v>1879</v>
      </c>
      <c r="BC1758" t="s">
        <v>1910</v>
      </c>
      <c r="BO1758" t="s">
        <v>110</v>
      </c>
      <c r="BP1758" t="s">
        <v>111</v>
      </c>
      <c r="BQ1758" t="s">
        <v>112</v>
      </c>
      <c r="BR1758" t="s">
        <v>1881</v>
      </c>
      <c r="BS1758" t="s">
        <v>1882</v>
      </c>
      <c r="BT1758" t="s">
        <v>1883</v>
      </c>
      <c r="BU1758" t="s">
        <v>116</v>
      </c>
      <c r="CF1758">
        <v>6</v>
      </c>
      <c r="CG1758">
        <v>1</v>
      </c>
      <c r="CH1758" t="s">
        <v>4763</v>
      </c>
    </row>
    <row r="1759" spans="1:86" x14ac:dyDescent="0.25">
      <c r="A1759">
        <v>1756</v>
      </c>
      <c r="B1759" t="s">
        <v>86</v>
      </c>
      <c r="C1759" t="s">
        <v>87</v>
      </c>
      <c r="D1759" t="s">
        <v>9797</v>
      </c>
      <c r="E1759" t="s">
        <v>1476</v>
      </c>
      <c r="F1759" t="s">
        <v>847</v>
      </c>
      <c r="H1759" t="s">
        <v>9739</v>
      </c>
      <c r="I1759" t="s">
        <v>9740</v>
      </c>
      <c r="J1759" t="s">
        <v>9741</v>
      </c>
      <c r="P1759" t="s">
        <v>851</v>
      </c>
      <c r="Q1759" t="s">
        <v>95</v>
      </c>
      <c r="Z1759" t="s">
        <v>9172</v>
      </c>
      <c r="AB1759" t="s">
        <v>97</v>
      </c>
      <c r="AC1759" t="s">
        <v>9172</v>
      </c>
      <c r="AD1759" t="s">
        <v>1590</v>
      </c>
      <c r="AE1759" t="s">
        <v>9798</v>
      </c>
      <c r="AI1759" t="s">
        <v>9799</v>
      </c>
      <c r="AJ1759" t="s">
        <v>9799</v>
      </c>
      <c r="AK1759" t="s">
        <v>9799</v>
      </c>
      <c r="AL1759" t="s">
        <v>9800</v>
      </c>
      <c r="AN1759" t="s">
        <v>1485</v>
      </c>
      <c r="AO1759" t="s">
        <v>1486</v>
      </c>
      <c r="AV1759" t="s">
        <v>7051</v>
      </c>
      <c r="AX1759">
        <v>94</v>
      </c>
      <c r="AY1759" t="s">
        <v>1806</v>
      </c>
      <c r="AZ1759" t="s">
        <v>1807</v>
      </c>
      <c r="BA1759" t="s">
        <v>1808</v>
      </c>
      <c r="BB1759" t="s">
        <v>1809</v>
      </c>
      <c r="BC1759" t="s">
        <v>1810</v>
      </c>
      <c r="BH1759" t="s">
        <v>1811</v>
      </c>
      <c r="BI1759" t="s">
        <v>1812</v>
      </c>
      <c r="BJ1759" t="s">
        <v>1813</v>
      </c>
      <c r="BO1759" t="s">
        <v>110</v>
      </c>
      <c r="BP1759" t="s">
        <v>111</v>
      </c>
      <c r="BQ1759" t="s">
        <v>112</v>
      </c>
      <c r="BR1759" t="s">
        <v>1378</v>
      </c>
      <c r="BS1759" t="s">
        <v>1814</v>
      </c>
      <c r="BT1759" t="s">
        <v>1815</v>
      </c>
      <c r="BU1759" t="s">
        <v>116</v>
      </c>
      <c r="BV1759" t="s">
        <v>137</v>
      </c>
      <c r="CF1759">
        <v>5</v>
      </c>
      <c r="CG1759">
        <v>1</v>
      </c>
      <c r="CH1759" t="s">
        <v>4763</v>
      </c>
    </row>
    <row r="1760" spans="1:86" x14ac:dyDescent="0.25">
      <c r="A1760">
        <v>1757</v>
      </c>
      <c r="B1760" t="s">
        <v>86</v>
      </c>
      <c r="C1760" t="s">
        <v>87</v>
      </c>
      <c r="D1760" t="s">
        <v>9801</v>
      </c>
      <c r="E1760" t="s">
        <v>1476</v>
      </c>
      <c r="F1760" t="s">
        <v>847</v>
      </c>
      <c r="H1760" t="s">
        <v>9739</v>
      </c>
      <c r="I1760" t="s">
        <v>9740</v>
      </c>
      <c r="J1760" t="s">
        <v>9741</v>
      </c>
      <c r="P1760" t="s">
        <v>851</v>
      </c>
      <c r="Q1760" t="s">
        <v>95</v>
      </c>
      <c r="Z1760" t="s">
        <v>9172</v>
      </c>
      <c r="AB1760" t="s">
        <v>97</v>
      </c>
      <c r="AC1760" t="s">
        <v>9172</v>
      </c>
      <c r="AD1760" t="s">
        <v>1590</v>
      </c>
      <c r="AE1760" t="s">
        <v>9798</v>
      </c>
      <c r="AI1760" t="s">
        <v>9799</v>
      </c>
      <c r="AJ1760" t="s">
        <v>9799</v>
      </c>
      <c r="AK1760" t="s">
        <v>9799</v>
      </c>
      <c r="AL1760" t="s">
        <v>9802</v>
      </c>
      <c r="AN1760" t="s">
        <v>1485</v>
      </c>
      <c r="AO1760" t="s">
        <v>1486</v>
      </c>
      <c r="AV1760" t="s">
        <v>7051</v>
      </c>
      <c r="AX1760">
        <v>94</v>
      </c>
      <c r="AY1760" t="s">
        <v>1806</v>
      </c>
      <c r="AZ1760" t="s">
        <v>1807</v>
      </c>
      <c r="BA1760" t="s">
        <v>1808</v>
      </c>
      <c r="BB1760" t="s">
        <v>1809</v>
      </c>
      <c r="BC1760" t="s">
        <v>1810</v>
      </c>
      <c r="BH1760" t="s">
        <v>1811</v>
      </c>
      <c r="BI1760" t="s">
        <v>1812</v>
      </c>
      <c r="BJ1760" t="s">
        <v>1813</v>
      </c>
      <c r="BO1760" t="s">
        <v>110</v>
      </c>
      <c r="BP1760" t="s">
        <v>111</v>
      </c>
      <c r="BQ1760" t="s">
        <v>112</v>
      </c>
      <c r="BR1760" t="s">
        <v>1378</v>
      </c>
      <c r="BS1760" t="s">
        <v>1814</v>
      </c>
      <c r="BT1760" t="s">
        <v>1815</v>
      </c>
      <c r="BU1760" t="s">
        <v>116</v>
      </c>
      <c r="BV1760" t="s">
        <v>137</v>
      </c>
      <c r="CF1760">
        <v>5</v>
      </c>
      <c r="CG1760">
        <v>1</v>
      </c>
      <c r="CH1760" t="s">
        <v>4763</v>
      </c>
    </row>
    <row r="1761" spans="1:86" x14ac:dyDescent="0.25">
      <c r="A1761">
        <v>1758</v>
      </c>
      <c r="B1761" t="s">
        <v>86</v>
      </c>
      <c r="C1761" t="s">
        <v>87</v>
      </c>
      <c r="D1761" t="s">
        <v>9803</v>
      </c>
      <c r="E1761" t="s">
        <v>1476</v>
      </c>
      <c r="F1761" t="s">
        <v>847</v>
      </c>
      <c r="H1761" t="s">
        <v>9739</v>
      </c>
      <c r="I1761" t="s">
        <v>9740</v>
      </c>
      <c r="J1761" t="s">
        <v>9741</v>
      </c>
      <c r="P1761" t="s">
        <v>851</v>
      </c>
      <c r="Q1761" t="s">
        <v>95</v>
      </c>
      <c r="Z1761" t="s">
        <v>9172</v>
      </c>
      <c r="AB1761" t="s">
        <v>97</v>
      </c>
      <c r="AC1761" t="s">
        <v>9172</v>
      </c>
      <c r="AD1761" t="s">
        <v>1590</v>
      </c>
      <c r="AE1761" t="s">
        <v>9798</v>
      </c>
      <c r="AI1761" t="s">
        <v>9804</v>
      </c>
      <c r="AJ1761" t="s">
        <v>9804</v>
      </c>
      <c r="AK1761" t="s">
        <v>9804</v>
      </c>
      <c r="AL1761" t="s">
        <v>9802</v>
      </c>
      <c r="AN1761" t="s">
        <v>1485</v>
      </c>
      <c r="AO1761" t="s">
        <v>1486</v>
      </c>
      <c r="AV1761" t="s">
        <v>7051</v>
      </c>
      <c r="AX1761">
        <v>94</v>
      </c>
      <c r="AY1761" t="s">
        <v>1806</v>
      </c>
      <c r="AZ1761" t="s">
        <v>1807</v>
      </c>
      <c r="BA1761" t="s">
        <v>1808</v>
      </c>
      <c r="BB1761" t="s">
        <v>1809</v>
      </c>
      <c r="BC1761" t="s">
        <v>1810</v>
      </c>
      <c r="BH1761" t="s">
        <v>1811</v>
      </c>
      <c r="BI1761" t="s">
        <v>1812</v>
      </c>
      <c r="BJ1761" t="s">
        <v>1813</v>
      </c>
      <c r="BO1761" t="s">
        <v>110</v>
      </c>
      <c r="BP1761" t="s">
        <v>111</v>
      </c>
      <c r="BQ1761" t="s">
        <v>112</v>
      </c>
      <c r="BR1761" t="s">
        <v>1378</v>
      </c>
      <c r="BS1761" t="s">
        <v>1814</v>
      </c>
      <c r="BT1761" t="s">
        <v>1815</v>
      </c>
      <c r="BU1761" t="s">
        <v>116</v>
      </c>
      <c r="BV1761" t="s">
        <v>137</v>
      </c>
      <c r="CF1761">
        <v>5</v>
      </c>
      <c r="CG1761">
        <v>1</v>
      </c>
      <c r="CH1761" t="s">
        <v>4763</v>
      </c>
    </row>
    <row r="1762" spans="1:86" x14ac:dyDescent="0.25">
      <c r="A1762">
        <v>1759</v>
      </c>
      <c r="B1762" t="s">
        <v>86</v>
      </c>
      <c r="C1762" t="s">
        <v>87</v>
      </c>
      <c r="D1762" t="s">
        <v>9805</v>
      </c>
      <c r="E1762" t="s">
        <v>1476</v>
      </c>
      <c r="F1762" t="s">
        <v>847</v>
      </c>
      <c r="H1762" t="s">
        <v>9739</v>
      </c>
      <c r="I1762" t="s">
        <v>9740</v>
      </c>
      <c r="J1762" t="s">
        <v>9741</v>
      </c>
      <c r="P1762" t="s">
        <v>851</v>
      </c>
      <c r="Q1762" t="s">
        <v>95</v>
      </c>
      <c r="Z1762" t="s">
        <v>9172</v>
      </c>
      <c r="AB1762" t="s">
        <v>97</v>
      </c>
      <c r="AC1762" t="s">
        <v>9172</v>
      </c>
      <c r="AD1762" t="s">
        <v>430</v>
      </c>
      <c r="AE1762" t="s">
        <v>1804</v>
      </c>
      <c r="AI1762" t="s">
        <v>9806</v>
      </c>
      <c r="AJ1762" t="s">
        <v>9806</v>
      </c>
      <c r="AK1762" t="s">
        <v>9806</v>
      </c>
      <c r="AL1762" t="s">
        <v>9807</v>
      </c>
      <c r="AN1762" t="s">
        <v>1485</v>
      </c>
      <c r="AO1762" t="s">
        <v>1486</v>
      </c>
      <c r="AV1762" t="s">
        <v>7051</v>
      </c>
      <c r="AX1762">
        <v>94</v>
      </c>
      <c r="AY1762" t="s">
        <v>1806</v>
      </c>
      <c r="AZ1762" t="s">
        <v>1807</v>
      </c>
      <c r="BA1762" t="s">
        <v>1808</v>
      </c>
      <c r="BB1762" t="s">
        <v>1809</v>
      </c>
      <c r="BC1762" t="s">
        <v>1810</v>
      </c>
      <c r="BH1762" t="s">
        <v>1811</v>
      </c>
      <c r="BI1762" t="s">
        <v>1812</v>
      </c>
      <c r="BJ1762" t="s">
        <v>1813</v>
      </c>
      <c r="BO1762" t="s">
        <v>110</v>
      </c>
      <c r="BP1762" t="s">
        <v>111</v>
      </c>
      <c r="BQ1762" t="s">
        <v>112</v>
      </c>
      <c r="BR1762" t="s">
        <v>1378</v>
      </c>
      <c r="BS1762" t="s">
        <v>1814</v>
      </c>
      <c r="BT1762" t="s">
        <v>1815</v>
      </c>
      <c r="BU1762" t="s">
        <v>116</v>
      </c>
      <c r="BV1762" t="s">
        <v>137</v>
      </c>
      <c r="CF1762">
        <v>5</v>
      </c>
      <c r="CG1762">
        <v>1</v>
      </c>
      <c r="CH1762" t="s">
        <v>4763</v>
      </c>
    </row>
    <row r="1763" spans="1:86" x14ac:dyDescent="0.25">
      <c r="A1763">
        <v>1760</v>
      </c>
      <c r="B1763" t="s">
        <v>86</v>
      </c>
      <c r="C1763" t="s">
        <v>87</v>
      </c>
      <c r="D1763" t="s">
        <v>9808</v>
      </c>
      <c r="E1763" t="s">
        <v>1476</v>
      </c>
      <c r="F1763" t="s">
        <v>847</v>
      </c>
      <c r="H1763" t="s">
        <v>1139</v>
      </c>
      <c r="I1763" t="s">
        <v>1140</v>
      </c>
      <c r="J1763" t="s">
        <v>93</v>
      </c>
      <c r="P1763" t="s">
        <v>851</v>
      </c>
      <c r="Q1763" t="s">
        <v>95</v>
      </c>
      <c r="Z1763" t="s">
        <v>945</v>
      </c>
      <c r="AB1763" t="s">
        <v>97</v>
      </c>
      <c r="AC1763" t="s">
        <v>945</v>
      </c>
      <c r="AD1763" t="s">
        <v>5416</v>
      </c>
      <c r="AE1763" t="s">
        <v>9809</v>
      </c>
      <c r="AI1763" t="s">
        <v>9810</v>
      </c>
      <c r="AJ1763" t="s">
        <v>9810</v>
      </c>
      <c r="AK1763" t="s">
        <v>9810</v>
      </c>
      <c r="AL1763" t="s">
        <v>9811</v>
      </c>
      <c r="AN1763" t="s">
        <v>1485</v>
      </c>
      <c r="AO1763" t="s">
        <v>1486</v>
      </c>
      <c r="AV1763" t="s">
        <v>9812</v>
      </c>
      <c r="AX1763">
        <v>82</v>
      </c>
      <c r="AY1763" t="s">
        <v>5222</v>
      </c>
      <c r="AZ1763" t="s">
        <v>5223</v>
      </c>
      <c r="BA1763" t="s">
        <v>1909</v>
      </c>
      <c r="BB1763" t="s">
        <v>1879</v>
      </c>
      <c r="BC1763" t="s">
        <v>1910</v>
      </c>
      <c r="BO1763" t="s">
        <v>110</v>
      </c>
      <c r="BP1763" t="s">
        <v>111</v>
      </c>
      <c r="BQ1763" t="s">
        <v>112</v>
      </c>
      <c r="BR1763" t="s">
        <v>1881</v>
      </c>
      <c r="BS1763" t="s">
        <v>1882</v>
      </c>
      <c r="BT1763" t="s">
        <v>1883</v>
      </c>
      <c r="BU1763" t="s">
        <v>116</v>
      </c>
      <c r="CF1763">
        <v>6</v>
      </c>
      <c r="CG1763">
        <v>1</v>
      </c>
      <c r="CH1763" t="s">
        <v>4763</v>
      </c>
    </row>
    <row r="1764" spans="1:86" x14ac:dyDescent="0.25">
      <c r="A1764">
        <v>1761</v>
      </c>
      <c r="B1764" t="s">
        <v>86</v>
      </c>
      <c r="C1764" t="s">
        <v>87</v>
      </c>
      <c r="D1764" t="s">
        <v>9813</v>
      </c>
      <c r="E1764" t="s">
        <v>1476</v>
      </c>
      <c r="F1764" t="s">
        <v>847</v>
      </c>
      <c r="H1764" t="s">
        <v>1139</v>
      </c>
      <c r="I1764" t="s">
        <v>1140</v>
      </c>
      <c r="J1764" t="s">
        <v>93</v>
      </c>
      <c r="P1764" t="s">
        <v>851</v>
      </c>
      <c r="Q1764" t="s">
        <v>95</v>
      </c>
      <c r="Z1764" t="s">
        <v>945</v>
      </c>
      <c r="AB1764" t="s">
        <v>97</v>
      </c>
      <c r="AC1764" t="s">
        <v>945</v>
      </c>
      <c r="AD1764" t="s">
        <v>5416</v>
      </c>
      <c r="AE1764" t="s">
        <v>9809</v>
      </c>
      <c r="AI1764" t="s">
        <v>9810</v>
      </c>
      <c r="AJ1764" t="s">
        <v>9810</v>
      </c>
      <c r="AK1764" t="s">
        <v>9810</v>
      </c>
      <c r="AL1764" t="s">
        <v>9811</v>
      </c>
      <c r="AN1764" t="s">
        <v>1485</v>
      </c>
      <c r="AO1764" t="s">
        <v>1486</v>
      </c>
      <c r="AV1764" t="s">
        <v>9812</v>
      </c>
      <c r="AX1764">
        <v>82</v>
      </c>
      <c r="AY1764" t="s">
        <v>5222</v>
      </c>
      <c r="AZ1764" t="s">
        <v>5223</v>
      </c>
      <c r="BA1764" t="s">
        <v>1909</v>
      </c>
      <c r="BB1764" t="s">
        <v>1879</v>
      </c>
      <c r="BC1764" t="s">
        <v>1910</v>
      </c>
      <c r="BO1764" t="s">
        <v>110</v>
      </c>
      <c r="BP1764" t="s">
        <v>111</v>
      </c>
      <c r="BQ1764" t="s">
        <v>112</v>
      </c>
      <c r="BR1764" t="s">
        <v>1881</v>
      </c>
      <c r="BS1764" t="s">
        <v>1882</v>
      </c>
      <c r="BT1764" t="s">
        <v>1883</v>
      </c>
      <c r="BU1764" t="s">
        <v>116</v>
      </c>
      <c r="CF1764">
        <v>6</v>
      </c>
      <c r="CG1764">
        <v>1</v>
      </c>
      <c r="CH1764" t="s">
        <v>4763</v>
      </c>
    </row>
    <row r="1765" spans="1:86" x14ac:dyDescent="0.25">
      <c r="A1765">
        <v>1762</v>
      </c>
      <c r="B1765" t="s">
        <v>86</v>
      </c>
      <c r="C1765" t="s">
        <v>87</v>
      </c>
      <c r="D1765" t="s">
        <v>9814</v>
      </c>
      <c r="E1765" t="s">
        <v>1476</v>
      </c>
      <c r="F1765" t="s">
        <v>847</v>
      </c>
      <c r="H1765" t="s">
        <v>1139</v>
      </c>
      <c r="I1765" t="s">
        <v>1140</v>
      </c>
      <c r="J1765" t="s">
        <v>93</v>
      </c>
      <c r="P1765" t="s">
        <v>851</v>
      </c>
      <c r="Q1765" t="s">
        <v>95</v>
      </c>
      <c r="Z1765" t="s">
        <v>1533</v>
      </c>
      <c r="AB1765" t="s">
        <v>97</v>
      </c>
      <c r="AC1765" t="s">
        <v>1533</v>
      </c>
      <c r="AD1765" t="s">
        <v>1571</v>
      </c>
      <c r="AE1765" t="s">
        <v>9815</v>
      </c>
      <c r="AI1765" t="s">
        <v>9816</v>
      </c>
      <c r="AJ1765" t="s">
        <v>9816</v>
      </c>
      <c r="AK1765" t="s">
        <v>9816</v>
      </c>
      <c r="AL1765" t="s">
        <v>9817</v>
      </c>
      <c r="AN1765" t="s">
        <v>1485</v>
      </c>
      <c r="AO1765" t="s">
        <v>1486</v>
      </c>
      <c r="AV1765" t="s">
        <v>9818</v>
      </c>
      <c r="AX1765">
        <v>108</v>
      </c>
      <c r="AY1765" t="s">
        <v>9819</v>
      </c>
      <c r="AZ1765" t="s">
        <v>9820</v>
      </c>
      <c r="BA1765" t="s">
        <v>1899</v>
      </c>
      <c r="BB1765" t="s">
        <v>1821</v>
      </c>
      <c r="BC1765" t="s">
        <v>7145</v>
      </c>
      <c r="BG1765" t="s">
        <v>268</v>
      </c>
      <c r="BJ1765" t="s">
        <v>269</v>
      </c>
      <c r="BM1765" t="s">
        <v>270</v>
      </c>
      <c r="BN1765" t="s">
        <v>271</v>
      </c>
      <c r="BO1765" t="s">
        <v>110</v>
      </c>
      <c r="BP1765" t="s">
        <v>111</v>
      </c>
      <c r="BQ1765" t="s">
        <v>112</v>
      </c>
      <c r="BR1765" t="s">
        <v>609</v>
      </c>
      <c r="BS1765" t="s">
        <v>1822</v>
      </c>
      <c r="BT1765" t="s">
        <v>207</v>
      </c>
      <c r="BU1765" t="s">
        <v>116</v>
      </c>
      <c r="BV1765" t="s">
        <v>475</v>
      </c>
      <c r="CF1765">
        <v>4</v>
      </c>
      <c r="CG1765">
        <v>1</v>
      </c>
      <c r="CH1765" t="s">
        <v>4763</v>
      </c>
    </row>
    <row r="1766" spans="1:86" x14ac:dyDescent="0.25">
      <c r="A1766">
        <v>1763</v>
      </c>
      <c r="B1766" t="s">
        <v>86</v>
      </c>
      <c r="C1766" t="s">
        <v>87</v>
      </c>
      <c r="D1766" t="s">
        <v>9821</v>
      </c>
      <c r="E1766" t="s">
        <v>1476</v>
      </c>
      <c r="F1766" t="s">
        <v>847</v>
      </c>
      <c r="H1766" t="s">
        <v>1139</v>
      </c>
      <c r="I1766" t="s">
        <v>1140</v>
      </c>
      <c r="J1766" t="s">
        <v>93</v>
      </c>
      <c r="P1766" t="s">
        <v>851</v>
      </c>
      <c r="Q1766" t="s">
        <v>95</v>
      </c>
      <c r="Z1766" t="s">
        <v>1754</v>
      </c>
      <c r="AB1766" t="s">
        <v>97</v>
      </c>
      <c r="AC1766" t="s">
        <v>1754</v>
      </c>
      <c r="AD1766" t="s">
        <v>1582</v>
      </c>
      <c r="AE1766" t="s">
        <v>1817</v>
      </c>
      <c r="AI1766" t="s">
        <v>9822</v>
      </c>
      <c r="AJ1766" t="s">
        <v>9822</v>
      </c>
      <c r="AK1766" t="s">
        <v>9822</v>
      </c>
      <c r="AL1766" t="s">
        <v>9823</v>
      </c>
      <c r="AN1766" t="s">
        <v>1485</v>
      </c>
      <c r="AO1766" t="s">
        <v>1486</v>
      </c>
      <c r="AV1766" t="s">
        <v>9824</v>
      </c>
      <c r="AX1766">
        <v>105</v>
      </c>
      <c r="AY1766" t="s">
        <v>9825</v>
      </c>
      <c r="AZ1766" t="s">
        <v>9826</v>
      </c>
      <c r="BA1766" t="s">
        <v>1899</v>
      </c>
      <c r="BB1766" t="s">
        <v>267</v>
      </c>
      <c r="BG1766" t="s">
        <v>268</v>
      </c>
      <c r="BJ1766" t="s">
        <v>269</v>
      </c>
      <c r="BM1766" t="s">
        <v>270</v>
      </c>
      <c r="BN1766" t="s">
        <v>271</v>
      </c>
      <c r="BO1766" t="s">
        <v>110</v>
      </c>
      <c r="BP1766" t="s">
        <v>111</v>
      </c>
      <c r="BQ1766" t="s">
        <v>112</v>
      </c>
      <c r="BR1766" t="s">
        <v>609</v>
      </c>
      <c r="BS1766" t="s">
        <v>1042</v>
      </c>
      <c r="BT1766" t="s">
        <v>207</v>
      </c>
      <c r="BU1766" t="s">
        <v>116</v>
      </c>
      <c r="BV1766" t="s">
        <v>475</v>
      </c>
      <c r="CF1766">
        <v>4</v>
      </c>
      <c r="CG1766">
        <v>3</v>
      </c>
      <c r="CH1766" t="s">
        <v>4763</v>
      </c>
    </row>
    <row r="1767" spans="1:86" x14ac:dyDescent="0.25">
      <c r="A1767">
        <v>1764</v>
      </c>
      <c r="B1767" t="s">
        <v>86</v>
      </c>
      <c r="C1767" t="s">
        <v>87</v>
      </c>
      <c r="D1767" t="s">
        <v>9827</v>
      </c>
      <c r="E1767" t="s">
        <v>1476</v>
      </c>
      <c r="F1767" t="s">
        <v>847</v>
      </c>
      <c r="H1767" t="s">
        <v>1139</v>
      </c>
      <c r="I1767" t="s">
        <v>1140</v>
      </c>
      <c r="J1767" t="s">
        <v>93</v>
      </c>
      <c r="P1767" t="s">
        <v>851</v>
      </c>
      <c r="Q1767" t="s">
        <v>95</v>
      </c>
      <c r="Z1767" t="s">
        <v>1754</v>
      </c>
      <c r="AB1767" t="s">
        <v>97</v>
      </c>
      <c r="AC1767" t="s">
        <v>1754</v>
      </c>
      <c r="AD1767" t="s">
        <v>1582</v>
      </c>
      <c r="AE1767" t="s">
        <v>1582</v>
      </c>
      <c r="AI1767" t="s">
        <v>9828</v>
      </c>
      <c r="AJ1767" t="s">
        <v>9828</v>
      </c>
      <c r="AK1767" t="s">
        <v>9828</v>
      </c>
      <c r="AL1767" t="s">
        <v>9829</v>
      </c>
      <c r="AN1767" t="s">
        <v>1485</v>
      </c>
      <c r="AO1767" t="s">
        <v>1486</v>
      </c>
      <c r="AV1767" t="s">
        <v>9830</v>
      </c>
      <c r="AX1767">
        <v>39</v>
      </c>
      <c r="AY1767" t="s">
        <v>9831</v>
      </c>
      <c r="AZ1767" t="s">
        <v>9832</v>
      </c>
      <c r="BA1767" t="s">
        <v>1144</v>
      </c>
      <c r="BB1767" t="s">
        <v>1145</v>
      </c>
      <c r="BG1767" t="s">
        <v>1146</v>
      </c>
      <c r="BH1767" t="s">
        <v>7257</v>
      </c>
      <c r="BI1767" t="s">
        <v>704</v>
      </c>
      <c r="BM1767" t="s">
        <v>1147</v>
      </c>
      <c r="BN1767" t="s">
        <v>1148</v>
      </c>
      <c r="BO1767" t="s">
        <v>110</v>
      </c>
      <c r="BP1767" t="s">
        <v>111</v>
      </c>
      <c r="BQ1767" t="s">
        <v>112</v>
      </c>
      <c r="BR1767" t="s">
        <v>1149</v>
      </c>
      <c r="BS1767" t="s">
        <v>1150</v>
      </c>
      <c r="BT1767" t="s">
        <v>983</v>
      </c>
      <c r="BU1767" t="s">
        <v>116</v>
      </c>
      <c r="BV1767" t="s">
        <v>475</v>
      </c>
      <c r="CF1767">
        <v>4</v>
      </c>
      <c r="CG1767">
        <v>3</v>
      </c>
      <c r="CH1767" t="s">
        <v>4763</v>
      </c>
    </row>
    <row r="1768" spans="1:86" x14ac:dyDescent="0.25">
      <c r="A1768">
        <v>1765</v>
      </c>
      <c r="B1768" t="s">
        <v>86</v>
      </c>
      <c r="C1768" t="s">
        <v>87</v>
      </c>
      <c r="D1768" t="s">
        <v>9833</v>
      </c>
      <c r="E1768" t="s">
        <v>1476</v>
      </c>
      <c r="F1768" t="s">
        <v>847</v>
      </c>
      <c r="H1768" t="s">
        <v>1139</v>
      </c>
      <c r="I1768" t="s">
        <v>1140</v>
      </c>
      <c r="J1768" t="s">
        <v>93</v>
      </c>
      <c r="P1768" t="s">
        <v>851</v>
      </c>
      <c r="Q1768" t="s">
        <v>95</v>
      </c>
      <c r="Z1768" t="s">
        <v>1533</v>
      </c>
      <c r="AB1768" t="s">
        <v>97</v>
      </c>
      <c r="AC1768" t="s">
        <v>1533</v>
      </c>
      <c r="AD1768" t="s">
        <v>1797</v>
      </c>
      <c r="AE1768" t="s">
        <v>5085</v>
      </c>
      <c r="AI1768" t="s">
        <v>917</v>
      </c>
      <c r="AJ1768" t="s">
        <v>917</v>
      </c>
      <c r="AK1768" t="s">
        <v>917</v>
      </c>
      <c r="AL1768" t="s">
        <v>9834</v>
      </c>
      <c r="AN1768" t="s">
        <v>1485</v>
      </c>
      <c r="AO1768" t="s">
        <v>1486</v>
      </c>
      <c r="AV1768" t="s">
        <v>9835</v>
      </c>
      <c r="AX1768">
        <v>98</v>
      </c>
      <c r="AY1768" t="s">
        <v>434</v>
      </c>
      <c r="AZ1768" t="s">
        <v>435</v>
      </c>
      <c r="BA1768" t="s">
        <v>436</v>
      </c>
      <c r="BB1768" t="s">
        <v>204</v>
      </c>
      <c r="BH1768" t="s">
        <v>437</v>
      </c>
      <c r="BI1768" t="s">
        <v>438</v>
      </c>
      <c r="BJ1768" t="s">
        <v>269</v>
      </c>
      <c r="BM1768" t="s">
        <v>439</v>
      </c>
      <c r="BN1768" t="s">
        <v>440</v>
      </c>
      <c r="BO1768" t="s">
        <v>110</v>
      </c>
      <c r="BP1768" t="s">
        <v>111</v>
      </c>
      <c r="BQ1768" t="s">
        <v>112</v>
      </c>
      <c r="BR1768" t="s">
        <v>272</v>
      </c>
      <c r="BS1768" t="s">
        <v>441</v>
      </c>
      <c r="BT1768" t="s">
        <v>207</v>
      </c>
      <c r="BU1768" t="s">
        <v>116</v>
      </c>
      <c r="BV1768" t="s">
        <v>187</v>
      </c>
      <c r="CF1768">
        <v>4</v>
      </c>
      <c r="CG1768">
        <v>3</v>
      </c>
      <c r="CH1768" t="s">
        <v>4763</v>
      </c>
    </row>
    <row r="1769" spans="1:86" x14ac:dyDescent="0.25">
      <c r="A1769">
        <v>1766</v>
      </c>
      <c r="B1769" t="s">
        <v>86</v>
      </c>
      <c r="C1769" t="s">
        <v>87</v>
      </c>
      <c r="D1769" t="s">
        <v>9836</v>
      </c>
      <c r="E1769" t="s">
        <v>1476</v>
      </c>
      <c r="F1769" t="s">
        <v>847</v>
      </c>
      <c r="H1769" t="s">
        <v>1139</v>
      </c>
      <c r="I1769" t="s">
        <v>1140</v>
      </c>
      <c r="J1769" t="s">
        <v>93</v>
      </c>
      <c r="P1769" t="s">
        <v>851</v>
      </c>
      <c r="Q1769" t="s">
        <v>95</v>
      </c>
      <c r="Z1769" t="s">
        <v>1803</v>
      </c>
      <c r="AB1769" t="s">
        <v>97</v>
      </c>
      <c r="AC1769" t="s">
        <v>1803</v>
      </c>
      <c r="AD1769" t="s">
        <v>802</v>
      </c>
      <c r="AE1769" t="s">
        <v>9837</v>
      </c>
      <c r="AI1769" t="s">
        <v>9838</v>
      </c>
      <c r="AJ1769" t="s">
        <v>9838</v>
      </c>
      <c r="AK1769" t="s">
        <v>9838</v>
      </c>
      <c r="AL1769" t="s">
        <v>9839</v>
      </c>
      <c r="AN1769" t="s">
        <v>1485</v>
      </c>
      <c r="AO1769" t="s">
        <v>1486</v>
      </c>
      <c r="AV1769" t="s">
        <v>9840</v>
      </c>
      <c r="AX1769">
        <v>78</v>
      </c>
      <c r="AY1769" t="s">
        <v>7173</v>
      </c>
      <c r="AZ1769" t="s">
        <v>7174</v>
      </c>
      <c r="BA1769" t="s">
        <v>1909</v>
      </c>
      <c r="BB1769" t="s">
        <v>6496</v>
      </c>
      <c r="BC1769" t="s">
        <v>7175</v>
      </c>
      <c r="BO1769" t="s">
        <v>110</v>
      </c>
      <c r="BP1769" t="s">
        <v>111</v>
      </c>
      <c r="BQ1769" t="s">
        <v>112</v>
      </c>
      <c r="BR1769" t="s">
        <v>1881</v>
      </c>
      <c r="BS1769" t="s">
        <v>6511</v>
      </c>
      <c r="BT1769" t="s">
        <v>2875</v>
      </c>
      <c r="BU1769" t="s">
        <v>116</v>
      </c>
      <c r="BV1769" t="s">
        <v>137</v>
      </c>
      <c r="CC1769" t="s">
        <v>9841</v>
      </c>
      <c r="CF1769">
        <v>5</v>
      </c>
      <c r="CG1769">
        <v>1</v>
      </c>
      <c r="CH1769" t="s">
        <v>4763</v>
      </c>
    </row>
    <row r="1770" spans="1:86" x14ac:dyDescent="0.25">
      <c r="A1770">
        <v>1767</v>
      </c>
      <c r="B1770" t="s">
        <v>86</v>
      </c>
      <c r="C1770" t="s">
        <v>87</v>
      </c>
      <c r="D1770" t="s">
        <v>9842</v>
      </c>
      <c r="E1770" t="s">
        <v>1476</v>
      </c>
      <c r="F1770" t="s">
        <v>847</v>
      </c>
      <c r="H1770" t="s">
        <v>1139</v>
      </c>
      <c r="I1770" t="s">
        <v>1140</v>
      </c>
      <c r="J1770" t="s">
        <v>93</v>
      </c>
      <c r="P1770" t="s">
        <v>851</v>
      </c>
      <c r="Q1770" t="s">
        <v>95</v>
      </c>
      <c r="Z1770" t="s">
        <v>9843</v>
      </c>
      <c r="AB1770" t="s">
        <v>97</v>
      </c>
      <c r="AC1770" t="s">
        <v>9843</v>
      </c>
      <c r="AD1770" t="s">
        <v>1949</v>
      </c>
      <c r="AE1770" t="s">
        <v>9844</v>
      </c>
      <c r="AI1770" t="s">
        <v>9845</v>
      </c>
      <c r="AJ1770" t="s">
        <v>9845</v>
      </c>
      <c r="AK1770" t="s">
        <v>9845</v>
      </c>
      <c r="AL1770" t="s">
        <v>9846</v>
      </c>
      <c r="AN1770" t="s">
        <v>1485</v>
      </c>
      <c r="AO1770" t="s">
        <v>1486</v>
      </c>
      <c r="AV1770" t="s">
        <v>4191</v>
      </c>
      <c r="AX1770">
        <v>85</v>
      </c>
      <c r="AY1770" t="s">
        <v>3562</v>
      </c>
      <c r="AZ1770" t="s">
        <v>3563</v>
      </c>
      <c r="BA1770" t="s">
        <v>2065</v>
      </c>
      <c r="BB1770" t="s">
        <v>2066</v>
      </c>
      <c r="BC1770" t="s">
        <v>3564</v>
      </c>
      <c r="BG1770" t="s">
        <v>2067</v>
      </c>
      <c r="BM1770" t="s">
        <v>2068</v>
      </c>
      <c r="BN1770" t="s">
        <v>2069</v>
      </c>
      <c r="BO1770" t="s">
        <v>110</v>
      </c>
      <c r="BP1770" t="s">
        <v>111</v>
      </c>
      <c r="BQ1770" t="s">
        <v>112</v>
      </c>
      <c r="BR1770" t="s">
        <v>239</v>
      </c>
      <c r="BS1770" t="s">
        <v>1494</v>
      </c>
      <c r="BT1770" t="s">
        <v>241</v>
      </c>
      <c r="BU1770" t="s">
        <v>116</v>
      </c>
      <c r="BV1770" t="s">
        <v>463</v>
      </c>
      <c r="CF1770">
        <v>6</v>
      </c>
      <c r="CG1770">
        <v>1</v>
      </c>
      <c r="CH1770" t="s">
        <v>4763</v>
      </c>
    </row>
    <row r="1771" spans="1:86" x14ac:dyDescent="0.25">
      <c r="A1771">
        <v>1768</v>
      </c>
      <c r="B1771" t="s">
        <v>86</v>
      </c>
      <c r="C1771" t="s">
        <v>87</v>
      </c>
      <c r="D1771" t="s">
        <v>9847</v>
      </c>
      <c r="E1771" t="s">
        <v>1476</v>
      </c>
      <c r="F1771" t="s">
        <v>847</v>
      </c>
      <c r="H1771" t="s">
        <v>1139</v>
      </c>
      <c r="I1771" t="s">
        <v>1140</v>
      </c>
      <c r="J1771" t="s">
        <v>93</v>
      </c>
      <c r="P1771" t="s">
        <v>851</v>
      </c>
      <c r="Q1771" t="s">
        <v>95</v>
      </c>
      <c r="Z1771" t="s">
        <v>1533</v>
      </c>
      <c r="AB1771" t="s">
        <v>97</v>
      </c>
      <c r="AC1771" t="s">
        <v>1533</v>
      </c>
      <c r="AD1771" t="s">
        <v>1582</v>
      </c>
      <c r="AE1771" t="s">
        <v>9848</v>
      </c>
      <c r="AI1771" t="s">
        <v>9849</v>
      </c>
      <c r="AJ1771" t="s">
        <v>9849</v>
      </c>
      <c r="AK1771" t="s">
        <v>9849</v>
      </c>
      <c r="AL1771" t="s">
        <v>9850</v>
      </c>
      <c r="AN1771" t="s">
        <v>1485</v>
      </c>
      <c r="AO1771" t="s">
        <v>1486</v>
      </c>
      <c r="AV1771" t="s">
        <v>9851</v>
      </c>
      <c r="AX1771">
        <v>37</v>
      </c>
      <c r="AY1771" t="s">
        <v>9852</v>
      </c>
      <c r="AZ1771" t="s">
        <v>9853</v>
      </c>
      <c r="BA1771" t="s">
        <v>2140</v>
      </c>
      <c r="BB1771" t="s">
        <v>1145</v>
      </c>
      <c r="BC1771" t="s">
        <v>9854</v>
      </c>
      <c r="BJ1771" t="s">
        <v>1957</v>
      </c>
      <c r="BK1771" t="s">
        <v>9855</v>
      </c>
      <c r="BM1771" t="s">
        <v>2141</v>
      </c>
      <c r="BN1771" t="s">
        <v>2142</v>
      </c>
      <c r="BO1771" t="s">
        <v>110</v>
      </c>
      <c r="BP1771" t="s">
        <v>111</v>
      </c>
      <c r="BQ1771" t="s">
        <v>112</v>
      </c>
      <c r="BR1771" t="s">
        <v>1149</v>
      </c>
      <c r="BS1771" t="s">
        <v>1958</v>
      </c>
      <c r="BT1771" t="s">
        <v>983</v>
      </c>
      <c r="BU1771" t="s">
        <v>116</v>
      </c>
      <c r="BV1771" t="s">
        <v>475</v>
      </c>
      <c r="CF1771">
        <v>5</v>
      </c>
      <c r="CG1771">
        <v>1</v>
      </c>
      <c r="CH1771" t="s">
        <v>4763</v>
      </c>
    </row>
    <row r="1772" spans="1:86" x14ac:dyDescent="0.25">
      <c r="A1772">
        <v>1769</v>
      </c>
      <c r="B1772" t="s">
        <v>86</v>
      </c>
      <c r="C1772" t="s">
        <v>87</v>
      </c>
      <c r="D1772" t="s">
        <v>9856</v>
      </c>
      <c r="E1772" t="s">
        <v>1476</v>
      </c>
      <c r="F1772" t="s">
        <v>847</v>
      </c>
      <c r="H1772" t="s">
        <v>1139</v>
      </c>
      <c r="I1772" t="s">
        <v>1140</v>
      </c>
      <c r="J1772" t="s">
        <v>93</v>
      </c>
      <c r="P1772" t="s">
        <v>851</v>
      </c>
      <c r="Q1772" t="s">
        <v>95</v>
      </c>
      <c r="Z1772" t="s">
        <v>1675</v>
      </c>
      <c r="AB1772" t="s">
        <v>97</v>
      </c>
      <c r="AC1772" t="s">
        <v>1675</v>
      </c>
      <c r="AD1772" t="s">
        <v>4871</v>
      </c>
      <c r="AE1772" t="s">
        <v>9857</v>
      </c>
      <c r="AI1772" t="s">
        <v>9858</v>
      </c>
      <c r="AJ1772" t="s">
        <v>9858</v>
      </c>
      <c r="AK1772" t="s">
        <v>9858</v>
      </c>
      <c r="AL1772" t="s">
        <v>9859</v>
      </c>
      <c r="AN1772" t="s">
        <v>1485</v>
      </c>
      <c r="AO1772" t="s">
        <v>1486</v>
      </c>
      <c r="AV1772" t="s">
        <v>8718</v>
      </c>
      <c r="AX1772">
        <v>104</v>
      </c>
      <c r="AY1772" t="s">
        <v>6397</v>
      </c>
      <c r="AZ1772" t="s">
        <v>6398</v>
      </c>
      <c r="BA1772" t="s">
        <v>234</v>
      </c>
      <c r="BB1772" t="s">
        <v>235</v>
      </c>
      <c r="BG1772" t="s">
        <v>1892</v>
      </c>
      <c r="BO1772" t="s">
        <v>110</v>
      </c>
      <c r="BP1772" t="s">
        <v>111</v>
      </c>
      <c r="BQ1772" t="s">
        <v>112</v>
      </c>
      <c r="BR1772" t="s">
        <v>239</v>
      </c>
      <c r="BS1772" t="s">
        <v>240</v>
      </c>
      <c r="BT1772" t="s">
        <v>241</v>
      </c>
      <c r="BU1772" t="s">
        <v>116</v>
      </c>
      <c r="BV1772" t="s">
        <v>137</v>
      </c>
      <c r="CF1772">
        <v>4</v>
      </c>
      <c r="CG1772">
        <v>3</v>
      </c>
      <c r="CH1772" t="s">
        <v>4763</v>
      </c>
    </row>
    <row r="1773" spans="1:86" x14ac:dyDescent="0.25">
      <c r="A1773">
        <v>1770</v>
      </c>
      <c r="B1773" t="s">
        <v>86</v>
      </c>
      <c r="C1773" t="s">
        <v>87</v>
      </c>
      <c r="D1773" t="s">
        <v>9860</v>
      </c>
      <c r="E1773" t="s">
        <v>1476</v>
      </c>
      <c r="F1773" t="s">
        <v>847</v>
      </c>
      <c r="H1773" t="s">
        <v>1139</v>
      </c>
      <c r="I1773" t="s">
        <v>1140</v>
      </c>
      <c r="J1773" t="s">
        <v>93</v>
      </c>
      <c r="P1773" t="s">
        <v>851</v>
      </c>
      <c r="Q1773" t="s">
        <v>95</v>
      </c>
      <c r="Z1773" t="s">
        <v>1675</v>
      </c>
      <c r="AB1773" t="s">
        <v>97</v>
      </c>
      <c r="AC1773" t="s">
        <v>1675</v>
      </c>
      <c r="AD1773" t="s">
        <v>4871</v>
      </c>
      <c r="AE1773" t="s">
        <v>9857</v>
      </c>
      <c r="AI1773" t="s">
        <v>9858</v>
      </c>
      <c r="AJ1773" t="s">
        <v>9858</v>
      </c>
      <c r="AK1773" t="s">
        <v>9858</v>
      </c>
      <c r="AL1773" t="s">
        <v>9859</v>
      </c>
      <c r="AN1773" t="s">
        <v>1485</v>
      </c>
      <c r="AO1773" t="s">
        <v>1486</v>
      </c>
      <c r="AV1773" t="s">
        <v>8718</v>
      </c>
      <c r="AX1773">
        <v>104</v>
      </c>
      <c r="AY1773" t="s">
        <v>6397</v>
      </c>
      <c r="AZ1773" t="s">
        <v>6398</v>
      </c>
      <c r="BA1773" t="s">
        <v>234</v>
      </c>
      <c r="BB1773" t="s">
        <v>235</v>
      </c>
      <c r="BG1773" t="s">
        <v>1892</v>
      </c>
      <c r="BO1773" t="s">
        <v>110</v>
      </c>
      <c r="BP1773" t="s">
        <v>111</v>
      </c>
      <c r="BQ1773" t="s">
        <v>112</v>
      </c>
      <c r="BR1773" t="s">
        <v>239</v>
      </c>
      <c r="BS1773" t="s">
        <v>240</v>
      </c>
      <c r="BT1773" t="s">
        <v>241</v>
      </c>
      <c r="BU1773" t="s">
        <v>116</v>
      </c>
      <c r="BV1773" t="s">
        <v>137</v>
      </c>
      <c r="CF1773">
        <v>4</v>
      </c>
      <c r="CG1773">
        <v>3</v>
      </c>
      <c r="CH1773" t="s">
        <v>4763</v>
      </c>
    </row>
    <row r="1774" spans="1:86" x14ac:dyDescent="0.25">
      <c r="A1774">
        <v>1771</v>
      </c>
      <c r="B1774" t="s">
        <v>86</v>
      </c>
      <c r="C1774" t="s">
        <v>87</v>
      </c>
      <c r="D1774" t="s">
        <v>9861</v>
      </c>
      <c r="E1774" t="s">
        <v>1476</v>
      </c>
      <c r="F1774" t="s">
        <v>847</v>
      </c>
      <c r="H1774" t="s">
        <v>1139</v>
      </c>
      <c r="I1774" t="s">
        <v>1140</v>
      </c>
      <c r="J1774" t="s">
        <v>93</v>
      </c>
      <c r="P1774" t="s">
        <v>851</v>
      </c>
      <c r="Q1774" t="s">
        <v>95</v>
      </c>
      <c r="Z1774" t="s">
        <v>1675</v>
      </c>
      <c r="AB1774" t="s">
        <v>97</v>
      </c>
      <c r="AC1774" t="s">
        <v>1675</v>
      </c>
      <c r="AD1774" t="s">
        <v>4755</v>
      </c>
      <c r="AE1774" t="s">
        <v>6931</v>
      </c>
      <c r="AI1774" t="s">
        <v>9862</v>
      </c>
      <c r="AJ1774" t="s">
        <v>9862</v>
      </c>
      <c r="AK1774" t="s">
        <v>9862</v>
      </c>
      <c r="AL1774" t="s">
        <v>9863</v>
      </c>
      <c r="AN1774" t="s">
        <v>1485</v>
      </c>
      <c r="AO1774" t="s">
        <v>1486</v>
      </c>
      <c r="AV1774" t="s">
        <v>9864</v>
      </c>
      <c r="AX1774">
        <v>51</v>
      </c>
      <c r="AY1774" t="s">
        <v>7264</v>
      </c>
      <c r="AZ1774" t="s">
        <v>7265</v>
      </c>
      <c r="BA1774" t="s">
        <v>1144</v>
      </c>
      <c r="BB1774" t="s">
        <v>1145</v>
      </c>
      <c r="BC1774" t="s">
        <v>7266</v>
      </c>
      <c r="BG1774" t="s">
        <v>1146</v>
      </c>
      <c r="BM1774" t="s">
        <v>1005</v>
      </c>
      <c r="BN1774" t="s">
        <v>1004</v>
      </c>
      <c r="BO1774" t="s">
        <v>110</v>
      </c>
      <c r="BP1774" t="s">
        <v>111</v>
      </c>
      <c r="BQ1774" t="s">
        <v>112</v>
      </c>
      <c r="BR1774" t="s">
        <v>1149</v>
      </c>
      <c r="BS1774" t="s">
        <v>1150</v>
      </c>
      <c r="BT1774" t="s">
        <v>983</v>
      </c>
      <c r="BU1774" t="s">
        <v>116</v>
      </c>
      <c r="BV1774" t="s">
        <v>602</v>
      </c>
      <c r="CF1774">
        <v>4</v>
      </c>
      <c r="CG1774">
        <v>1</v>
      </c>
      <c r="CH1774" t="s">
        <v>4763</v>
      </c>
    </row>
    <row r="1775" spans="1:86" x14ac:dyDescent="0.25">
      <c r="A1775">
        <v>1772</v>
      </c>
      <c r="B1775" t="s">
        <v>86</v>
      </c>
      <c r="C1775" t="s">
        <v>87</v>
      </c>
      <c r="D1775" t="s">
        <v>9865</v>
      </c>
      <c r="E1775" t="s">
        <v>1476</v>
      </c>
      <c r="F1775" t="s">
        <v>847</v>
      </c>
      <c r="H1775" t="s">
        <v>1139</v>
      </c>
      <c r="I1775" t="s">
        <v>1140</v>
      </c>
      <c r="J1775" t="s">
        <v>93</v>
      </c>
      <c r="P1775" t="s">
        <v>851</v>
      </c>
      <c r="Q1775" t="s">
        <v>95</v>
      </c>
      <c r="Z1775" t="s">
        <v>2950</v>
      </c>
      <c r="AB1775" t="s">
        <v>97</v>
      </c>
      <c r="AC1775" t="s">
        <v>2950</v>
      </c>
      <c r="AD1775" t="s">
        <v>5005</v>
      </c>
      <c r="AE1775" t="s">
        <v>9866</v>
      </c>
      <c r="AI1775" t="s">
        <v>9867</v>
      </c>
      <c r="AJ1775" t="s">
        <v>9867</v>
      </c>
      <c r="AK1775" t="s">
        <v>9867</v>
      </c>
      <c r="AL1775" t="s">
        <v>9867</v>
      </c>
      <c r="AN1775" t="s">
        <v>1485</v>
      </c>
      <c r="AO1775" t="s">
        <v>1486</v>
      </c>
      <c r="AV1775" t="s">
        <v>9868</v>
      </c>
      <c r="AX1775">
        <v>61</v>
      </c>
      <c r="AY1775" t="s">
        <v>4960</v>
      </c>
      <c r="AZ1775" t="s">
        <v>4961</v>
      </c>
      <c r="BA1775" t="s">
        <v>1084</v>
      </c>
      <c r="BB1775" t="s">
        <v>1085</v>
      </c>
      <c r="BC1775" t="s">
        <v>4962</v>
      </c>
      <c r="BJ1775" t="s">
        <v>4963</v>
      </c>
      <c r="BO1775" t="s">
        <v>110</v>
      </c>
      <c r="BP1775" t="s">
        <v>111</v>
      </c>
      <c r="BQ1775" t="s">
        <v>112</v>
      </c>
      <c r="BR1775" t="s">
        <v>900</v>
      </c>
      <c r="BS1775" t="s">
        <v>900</v>
      </c>
      <c r="BT1775" t="s">
        <v>241</v>
      </c>
      <c r="BU1775" t="s">
        <v>116</v>
      </c>
      <c r="BV1775" t="s">
        <v>602</v>
      </c>
      <c r="CF1775">
        <v>4</v>
      </c>
      <c r="CG1775">
        <v>1</v>
      </c>
      <c r="CH1775" t="s">
        <v>4763</v>
      </c>
    </row>
    <row r="1776" spans="1:86" x14ac:dyDescent="0.25">
      <c r="A1776">
        <v>1773</v>
      </c>
      <c r="B1776" t="s">
        <v>86</v>
      </c>
      <c r="C1776" t="s">
        <v>87</v>
      </c>
      <c r="D1776" t="s">
        <v>9869</v>
      </c>
      <c r="E1776" t="s">
        <v>1476</v>
      </c>
      <c r="F1776" t="s">
        <v>847</v>
      </c>
      <c r="H1776" t="s">
        <v>1139</v>
      </c>
      <c r="I1776" t="s">
        <v>1140</v>
      </c>
      <c r="J1776" t="s">
        <v>93</v>
      </c>
      <c r="P1776" t="s">
        <v>851</v>
      </c>
      <c r="Q1776" t="s">
        <v>95</v>
      </c>
      <c r="Z1776" t="s">
        <v>9870</v>
      </c>
      <c r="AB1776" t="s">
        <v>97</v>
      </c>
      <c r="AC1776" t="s">
        <v>9870</v>
      </c>
      <c r="AD1776" t="s">
        <v>4829</v>
      </c>
      <c r="AE1776" t="s">
        <v>4829</v>
      </c>
      <c r="AI1776" t="s">
        <v>1077</v>
      </c>
      <c r="AJ1776" t="s">
        <v>1077</v>
      </c>
      <c r="AK1776" t="s">
        <v>1077</v>
      </c>
      <c r="AL1776" t="s">
        <v>490</v>
      </c>
      <c r="AN1776" t="s">
        <v>1485</v>
      </c>
      <c r="AO1776" t="s">
        <v>1486</v>
      </c>
      <c r="AV1776" t="s">
        <v>9871</v>
      </c>
      <c r="AX1776">
        <v>69</v>
      </c>
      <c r="AY1776" t="s">
        <v>9872</v>
      </c>
      <c r="AZ1776" t="s">
        <v>9873</v>
      </c>
      <c r="BA1776" t="s">
        <v>9014</v>
      </c>
      <c r="BB1776" t="s">
        <v>6643</v>
      </c>
      <c r="BC1776" t="s">
        <v>9402</v>
      </c>
      <c r="BJ1776" t="s">
        <v>4471</v>
      </c>
      <c r="BO1776" t="s">
        <v>110</v>
      </c>
      <c r="BP1776" t="s">
        <v>111</v>
      </c>
      <c r="BQ1776" t="s">
        <v>112</v>
      </c>
      <c r="BR1776" t="s">
        <v>239</v>
      </c>
      <c r="BS1776" t="s">
        <v>4472</v>
      </c>
      <c r="BT1776" t="s">
        <v>241</v>
      </c>
      <c r="BU1776" t="s">
        <v>116</v>
      </c>
      <c r="BV1776" t="s">
        <v>137</v>
      </c>
      <c r="CF1776">
        <v>6</v>
      </c>
      <c r="CG1776">
        <v>1</v>
      </c>
      <c r="CH1776" t="s">
        <v>4763</v>
      </c>
    </row>
    <row r="1777" spans="1:86" x14ac:dyDescent="0.25">
      <c r="A1777">
        <v>1774</v>
      </c>
      <c r="B1777" t="s">
        <v>86</v>
      </c>
      <c r="C1777" t="s">
        <v>87</v>
      </c>
      <c r="D1777" t="s">
        <v>9874</v>
      </c>
      <c r="E1777" t="s">
        <v>1476</v>
      </c>
      <c r="F1777" t="s">
        <v>847</v>
      </c>
      <c r="H1777" t="s">
        <v>1139</v>
      </c>
      <c r="I1777" t="s">
        <v>1140</v>
      </c>
      <c r="J1777" t="s">
        <v>93</v>
      </c>
      <c r="P1777" t="s">
        <v>851</v>
      </c>
      <c r="Q1777" t="s">
        <v>95</v>
      </c>
      <c r="Z1777" t="s">
        <v>4828</v>
      </c>
      <c r="AB1777" t="s">
        <v>97</v>
      </c>
      <c r="AC1777" t="s">
        <v>4828</v>
      </c>
      <c r="AD1777" t="s">
        <v>4829</v>
      </c>
      <c r="AE1777" t="s">
        <v>4829</v>
      </c>
      <c r="AI1777" t="s">
        <v>1077</v>
      </c>
      <c r="AJ1777" t="s">
        <v>1077</v>
      </c>
      <c r="AK1777" t="s">
        <v>1077</v>
      </c>
      <c r="AL1777" t="s">
        <v>490</v>
      </c>
      <c r="AN1777" t="s">
        <v>1485</v>
      </c>
      <c r="AO1777" t="s">
        <v>1486</v>
      </c>
      <c r="AV1777" t="s">
        <v>9875</v>
      </c>
      <c r="AX1777">
        <v>102</v>
      </c>
      <c r="AY1777" t="s">
        <v>9876</v>
      </c>
      <c r="AZ1777" t="s">
        <v>9877</v>
      </c>
      <c r="BA1777" t="s">
        <v>4410</v>
      </c>
      <c r="BB1777" t="s">
        <v>1725</v>
      </c>
      <c r="BC1777" t="s">
        <v>9878</v>
      </c>
      <c r="BO1777" t="s">
        <v>110</v>
      </c>
      <c r="BP1777" t="s">
        <v>111</v>
      </c>
      <c r="BQ1777" t="s">
        <v>112</v>
      </c>
      <c r="BR1777" t="s">
        <v>239</v>
      </c>
      <c r="BS1777" t="s">
        <v>240</v>
      </c>
      <c r="BT1777" t="s">
        <v>241</v>
      </c>
      <c r="BU1777" t="s">
        <v>116</v>
      </c>
      <c r="BV1777" t="s">
        <v>137</v>
      </c>
      <c r="CF1777">
        <v>6</v>
      </c>
      <c r="CG1777">
        <v>1</v>
      </c>
      <c r="CH1777" t="s">
        <v>4763</v>
      </c>
    </row>
    <row r="1778" spans="1:86" x14ac:dyDescent="0.25">
      <c r="A1778">
        <v>1775</v>
      </c>
      <c r="B1778" t="s">
        <v>86</v>
      </c>
      <c r="C1778" t="s">
        <v>87</v>
      </c>
      <c r="D1778" t="s">
        <v>9879</v>
      </c>
      <c r="E1778" t="s">
        <v>1476</v>
      </c>
      <c r="F1778" t="s">
        <v>847</v>
      </c>
      <c r="H1778" t="s">
        <v>9739</v>
      </c>
      <c r="I1778" t="s">
        <v>9740</v>
      </c>
      <c r="J1778" t="s">
        <v>9741</v>
      </c>
      <c r="P1778" t="s">
        <v>851</v>
      </c>
      <c r="Q1778" t="s">
        <v>95</v>
      </c>
      <c r="Z1778" t="s">
        <v>945</v>
      </c>
      <c r="AB1778" t="s">
        <v>97</v>
      </c>
      <c r="AC1778" t="s">
        <v>261</v>
      </c>
      <c r="AD1778" t="s">
        <v>8856</v>
      </c>
      <c r="AE1778" t="s">
        <v>9880</v>
      </c>
      <c r="AI1778" t="s">
        <v>9881</v>
      </c>
      <c r="AJ1778" t="s">
        <v>9881</v>
      </c>
      <c r="AK1778" t="s">
        <v>9881</v>
      </c>
      <c r="AL1778" t="s">
        <v>9882</v>
      </c>
      <c r="AN1778" t="s">
        <v>1485</v>
      </c>
      <c r="AO1778" t="s">
        <v>1486</v>
      </c>
      <c r="AV1778" t="s">
        <v>9883</v>
      </c>
      <c r="AX1778">
        <v>113</v>
      </c>
      <c r="AY1778" t="s">
        <v>7183</v>
      </c>
      <c r="AZ1778" t="s">
        <v>7184</v>
      </c>
      <c r="BA1778" t="s">
        <v>1808</v>
      </c>
      <c r="BB1778" t="s">
        <v>1809</v>
      </c>
      <c r="BC1778" t="s">
        <v>9884</v>
      </c>
      <c r="BJ1778" t="s">
        <v>1813</v>
      </c>
      <c r="BO1778" t="s">
        <v>110</v>
      </c>
      <c r="BP1778" t="s">
        <v>111</v>
      </c>
      <c r="BQ1778" t="s">
        <v>112</v>
      </c>
      <c r="BR1778" t="s">
        <v>1378</v>
      </c>
      <c r="BS1778" t="s">
        <v>1814</v>
      </c>
      <c r="BT1778" t="s">
        <v>1815</v>
      </c>
      <c r="BU1778" t="s">
        <v>116</v>
      </c>
      <c r="BV1778" t="s">
        <v>137</v>
      </c>
      <c r="CF1778">
        <v>6</v>
      </c>
      <c r="CG1778">
        <v>1</v>
      </c>
      <c r="CH1778" t="s">
        <v>4763</v>
      </c>
    </row>
    <row r="1779" spans="1:86" x14ac:dyDescent="0.25">
      <c r="A1779">
        <v>1776</v>
      </c>
      <c r="B1779" t="s">
        <v>86</v>
      </c>
      <c r="C1779" t="s">
        <v>87</v>
      </c>
      <c r="D1779" t="s">
        <v>9885</v>
      </c>
      <c r="E1779" t="s">
        <v>1476</v>
      </c>
      <c r="F1779" t="s">
        <v>847</v>
      </c>
      <c r="H1779" t="s">
        <v>9739</v>
      </c>
      <c r="I1779" t="s">
        <v>9740</v>
      </c>
      <c r="J1779" t="s">
        <v>9741</v>
      </c>
      <c r="P1779" t="s">
        <v>851</v>
      </c>
      <c r="Q1779" t="s">
        <v>95</v>
      </c>
      <c r="Z1779" t="s">
        <v>945</v>
      </c>
      <c r="AB1779" t="s">
        <v>97</v>
      </c>
      <c r="AC1779" t="s">
        <v>261</v>
      </c>
      <c r="AD1779" t="s">
        <v>8856</v>
      </c>
      <c r="AE1779" t="s">
        <v>9880</v>
      </c>
      <c r="AI1779" t="s">
        <v>9881</v>
      </c>
      <c r="AJ1779" t="s">
        <v>9881</v>
      </c>
      <c r="AK1779" t="s">
        <v>9881</v>
      </c>
      <c r="AL1779" t="s">
        <v>9882</v>
      </c>
      <c r="AN1779" t="s">
        <v>1485</v>
      </c>
      <c r="AO1779" t="s">
        <v>1486</v>
      </c>
      <c r="AV1779" t="s">
        <v>9883</v>
      </c>
      <c r="AX1779">
        <v>113</v>
      </c>
      <c r="AY1779" t="s">
        <v>7183</v>
      </c>
      <c r="AZ1779" t="s">
        <v>7184</v>
      </c>
      <c r="BA1779" t="s">
        <v>1808</v>
      </c>
      <c r="BB1779" t="s">
        <v>1809</v>
      </c>
      <c r="BC1779" t="s">
        <v>9884</v>
      </c>
      <c r="BJ1779" t="s">
        <v>1813</v>
      </c>
      <c r="BO1779" t="s">
        <v>110</v>
      </c>
      <c r="BP1779" t="s">
        <v>111</v>
      </c>
      <c r="BQ1779" t="s">
        <v>112</v>
      </c>
      <c r="BR1779" t="s">
        <v>1378</v>
      </c>
      <c r="BS1779" t="s">
        <v>1814</v>
      </c>
      <c r="BT1779" t="s">
        <v>1815</v>
      </c>
      <c r="BU1779" t="s">
        <v>116</v>
      </c>
      <c r="BV1779" t="s">
        <v>137</v>
      </c>
      <c r="CF1779">
        <v>6</v>
      </c>
      <c r="CG1779">
        <v>1</v>
      </c>
      <c r="CH1779" t="s">
        <v>4763</v>
      </c>
    </row>
    <row r="1780" spans="1:86" x14ac:dyDescent="0.25">
      <c r="A1780">
        <v>1777</v>
      </c>
      <c r="B1780" t="s">
        <v>86</v>
      </c>
      <c r="C1780" t="s">
        <v>87</v>
      </c>
      <c r="D1780" t="s">
        <v>9886</v>
      </c>
      <c r="E1780" t="s">
        <v>1476</v>
      </c>
      <c r="F1780" t="s">
        <v>847</v>
      </c>
      <c r="H1780" t="s">
        <v>9739</v>
      </c>
      <c r="I1780" t="s">
        <v>9740</v>
      </c>
      <c r="J1780" t="s">
        <v>9741</v>
      </c>
      <c r="P1780" t="s">
        <v>851</v>
      </c>
      <c r="Q1780" t="s">
        <v>95</v>
      </c>
      <c r="Z1780" t="s">
        <v>945</v>
      </c>
      <c r="AB1780" t="s">
        <v>97</v>
      </c>
      <c r="AC1780" t="s">
        <v>261</v>
      </c>
      <c r="AD1780" t="s">
        <v>8856</v>
      </c>
      <c r="AE1780" t="s">
        <v>9880</v>
      </c>
      <c r="AI1780" t="s">
        <v>9881</v>
      </c>
      <c r="AJ1780" t="s">
        <v>9881</v>
      </c>
      <c r="AK1780" t="s">
        <v>9881</v>
      </c>
      <c r="AL1780" t="s">
        <v>9882</v>
      </c>
      <c r="AN1780" t="s">
        <v>1485</v>
      </c>
      <c r="AO1780" t="s">
        <v>1486</v>
      </c>
      <c r="AV1780" t="s">
        <v>9883</v>
      </c>
      <c r="AX1780">
        <v>113</v>
      </c>
      <c r="AY1780" t="s">
        <v>7183</v>
      </c>
      <c r="AZ1780" t="s">
        <v>7184</v>
      </c>
      <c r="BA1780" t="s">
        <v>1808</v>
      </c>
      <c r="BB1780" t="s">
        <v>1809</v>
      </c>
      <c r="BC1780" t="s">
        <v>9884</v>
      </c>
      <c r="BJ1780" t="s">
        <v>1813</v>
      </c>
      <c r="BO1780" t="s">
        <v>110</v>
      </c>
      <c r="BP1780" t="s">
        <v>111</v>
      </c>
      <c r="BQ1780" t="s">
        <v>112</v>
      </c>
      <c r="BR1780" t="s">
        <v>1378</v>
      </c>
      <c r="BS1780" t="s">
        <v>1814</v>
      </c>
      <c r="BT1780" t="s">
        <v>1815</v>
      </c>
      <c r="BU1780" t="s">
        <v>116</v>
      </c>
      <c r="BV1780" t="s">
        <v>137</v>
      </c>
      <c r="CF1780">
        <v>6</v>
      </c>
      <c r="CG1780">
        <v>1</v>
      </c>
      <c r="CH1780" t="s">
        <v>4763</v>
      </c>
    </row>
    <row r="1781" spans="1:86" x14ac:dyDescent="0.25">
      <c r="A1781">
        <v>1778</v>
      </c>
      <c r="B1781" t="s">
        <v>86</v>
      </c>
      <c r="C1781" t="s">
        <v>87</v>
      </c>
      <c r="D1781" t="s">
        <v>9887</v>
      </c>
      <c r="E1781" t="s">
        <v>1476</v>
      </c>
      <c r="F1781" t="s">
        <v>847</v>
      </c>
      <c r="H1781" t="s">
        <v>9739</v>
      </c>
      <c r="I1781" t="s">
        <v>9740</v>
      </c>
      <c r="J1781" t="s">
        <v>9741</v>
      </c>
      <c r="P1781" t="s">
        <v>851</v>
      </c>
      <c r="Q1781" t="s">
        <v>95</v>
      </c>
      <c r="Z1781" t="s">
        <v>1754</v>
      </c>
      <c r="AB1781" t="s">
        <v>97</v>
      </c>
      <c r="AC1781" t="s">
        <v>1230</v>
      </c>
      <c r="AD1781" t="s">
        <v>8856</v>
      </c>
      <c r="AE1781" t="s">
        <v>9888</v>
      </c>
      <c r="AI1781" t="s">
        <v>489</v>
      </c>
      <c r="AJ1781" t="s">
        <v>489</v>
      </c>
      <c r="AK1781" t="s">
        <v>489</v>
      </c>
      <c r="AL1781" t="s">
        <v>490</v>
      </c>
      <c r="AN1781" t="s">
        <v>1485</v>
      </c>
      <c r="AO1781" t="s">
        <v>1486</v>
      </c>
      <c r="AV1781" t="s">
        <v>9889</v>
      </c>
      <c r="AX1781">
        <v>94</v>
      </c>
      <c r="AY1781" t="s">
        <v>1806</v>
      </c>
      <c r="AZ1781" t="s">
        <v>1807</v>
      </c>
      <c r="BA1781" t="s">
        <v>1808</v>
      </c>
      <c r="BB1781" t="s">
        <v>1809</v>
      </c>
      <c r="BC1781" t="s">
        <v>1810</v>
      </c>
      <c r="BH1781" t="s">
        <v>1811</v>
      </c>
      <c r="BI1781" t="s">
        <v>1812</v>
      </c>
      <c r="BJ1781" t="s">
        <v>1813</v>
      </c>
      <c r="BO1781" t="s">
        <v>110</v>
      </c>
      <c r="BP1781" t="s">
        <v>111</v>
      </c>
      <c r="BQ1781" t="s">
        <v>112</v>
      </c>
      <c r="BR1781" t="s">
        <v>1378</v>
      </c>
      <c r="BS1781" t="s">
        <v>1814</v>
      </c>
      <c r="BT1781" t="s">
        <v>1815</v>
      </c>
      <c r="BU1781" t="s">
        <v>116</v>
      </c>
      <c r="BV1781" t="s">
        <v>137</v>
      </c>
      <c r="CF1781">
        <v>5</v>
      </c>
      <c r="CG1781">
        <v>1</v>
      </c>
      <c r="CH1781" t="s">
        <v>4763</v>
      </c>
    </row>
    <row r="1782" spans="1:86" x14ac:dyDescent="0.25">
      <c r="A1782">
        <v>1779</v>
      </c>
      <c r="F1782" t="s">
        <v>847</v>
      </c>
      <c r="H1782" t="s">
        <v>8227</v>
      </c>
      <c r="P1782" t="s">
        <v>851</v>
      </c>
      <c r="Q1782" t="s">
        <v>95</v>
      </c>
      <c r="AC1782" t="s">
        <v>1754</v>
      </c>
      <c r="AD1782" t="s">
        <v>2022</v>
      </c>
    </row>
    <row r="1783" spans="1:86" x14ac:dyDescent="0.25">
      <c r="A1783">
        <v>1780</v>
      </c>
      <c r="B1783" t="s">
        <v>86</v>
      </c>
      <c r="C1783" t="s">
        <v>87</v>
      </c>
      <c r="D1783" t="s">
        <v>9890</v>
      </c>
      <c r="E1783" t="s">
        <v>1476</v>
      </c>
      <c r="F1783" t="s">
        <v>847</v>
      </c>
      <c r="H1783" t="s">
        <v>9739</v>
      </c>
      <c r="I1783" t="s">
        <v>9740</v>
      </c>
      <c r="J1783" t="s">
        <v>9741</v>
      </c>
      <c r="P1783" t="s">
        <v>851</v>
      </c>
      <c r="Q1783" t="s">
        <v>95</v>
      </c>
      <c r="Z1783" t="s">
        <v>1754</v>
      </c>
      <c r="AB1783" t="s">
        <v>97</v>
      </c>
      <c r="AC1783" t="s">
        <v>1230</v>
      </c>
      <c r="AD1783" t="s">
        <v>8856</v>
      </c>
      <c r="AE1783" t="s">
        <v>9888</v>
      </c>
      <c r="AI1783" t="s">
        <v>489</v>
      </c>
      <c r="AJ1783" t="s">
        <v>489</v>
      </c>
      <c r="AK1783" t="s">
        <v>489</v>
      </c>
      <c r="AL1783" t="s">
        <v>490</v>
      </c>
      <c r="AN1783" t="s">
        <v>1485</v>
      </c>
      <c r="AO1783" t="s">
        <v>1486</v>
      </c>
      <c r="AV1783" t="s">
        <v>9889</v>
      </c>
      <c r="AX1783">
        <v>94</v>
      </c>
      <c r="AY1783" t="s">
        <v>1806</v>
      </c>
      <c r="AZ1783" t="s">
        <v>1807</v>
      </c>
      <c r="BA1783" t="s">
        <v>1808</v>
      </c>
      <c r="BB1783" t="s">
        <v>1809</v>
      </c>
      <c r="BC1783" t="s">
        <v>1810</v>
      </c>
      <c r="BH1783" t="s">
        <v>1811</v>
      </c>
      <c r="BI1783" t="s">
        <v>1812</v>
      </c>
      <c r="BJ1783" t="s">
        <v>1813</v>
      </c>
      <c r="BO1783" t="s">
        <v>110</v>
      </c>
      <c r="BP1783" t="s">
        <v>111</v>
      </c>
      <c r="BQ1783" t="s">
        <v>112</v>
      </c>
      <c r="BR1783" t="s">
        <v>1378</v>
      </c>
      <c r="BS1783" t="s">
        <v>1814</v>
      </c>
      <c r="BT1783" t="s">
        <v>1815</v>
      </c>
      <c r="BU1783" t="s">
        <v>116</v>
      </c>
      <c r="BV1783" t="s">
        <v>137</v>
      </c>
      <c r="CF1783">
        <v>5</v>
      </c>
      <c r="CG1783">
        <v>1</v>
      </c>
      <c r="CH1783" t="s">
        <v>4763</v>
      </c>
    </row>
    <row r="1784" spans="1:86" x14ac:dyDescent="0.25">
      <c r="A1784">
        <v>1781</v>
      </c>
      <c r="F1784" t="s">
        <v>847</v>
      </c>
      <c r="H1784" t="s">
        <v>8227</v>
      </c>
      <c r="P1784" t="s">
        <v>851</v>
      </c>
      <c r="Q1784" t="s">
        <v>95</v>
      </c>
      <c r="AC1784" t="s">
        <v>1754</v>
      </c>
      <c r="AD1784" t="s">
        <v>2022</v>
      </c>
    </row>
    <row r="1785" spans="1:86" x14ac:dyDescent="0.25">
      <c r="A1785">
        <v>1782</v>
      </c>
      <c r="B1785" t="s">
        <v>86</v>
      </c>
      <c r="C1785" t="s">
        <v>87</v>
      </c>
      <c r="D1785" t="s">
        <v>9891</v>
      </c>
      <c r="E1785" t="s">
        <v>1476</v>
      </c>
      <c r="F1785" t="s">
        <v>847</v>
      </c>
      <c r="H1785" t="s">
        <v>9892</v>
      </c>
      <c r="I1785" t="s">
        <v>9893</v>
      </c>
      <c r="J1785" t="s">
        <v>93</v>
      </c>
      <c r="P1785" t="s">
        <v>851</v>
      </c>
      <c r="Q1785" t="s">
        <v>95</v>
      </c>
      <c r="Z1785" t="s">
        <v>1675</v>
      </c>
      <c r="AB1785" t="s">
        <v>97</v>
      </c>
      <c r="AC1785" t="s">
        <v>261</v>
      </c>
      <c r="AD1785" t="s">
        <v>8856</v>
      </c>
      <c r="AE1785" t="s">
        <v>5862</v>
      </c>
      <c r="AI1785" t="s">
        <v>3520</v>
      </c>
      <c r="AJ1785" t="s">
        <v>3520</v>
      </c>
      <c r="AK1785" t="s">
        <v>3520</v>
      </c>
      <c r="AL1785" t="s">
        <v>3520</v>
      </c>
      <c r="AN1785" t="s">
        <v>1485</v>
      </c>
      <c r="AO1785" t="s">
        <v>1486</v>
      </c>
      <c r="AV1785" t="s">
        <v>6296</v>
      </c>
      <c r="AX1785">
        <v>56</v>
      </c>
      <c r="AY1785" t="s">
        <v>5865</v>
      </c>
      <c r="AZ1785" t="s">
        <v>5866</v>
      </c>
      <c r="BA1785" t="s">
        <v>2140</v>
      </c>
      <c r="BB1785" t="s">
        <v>1145</v>
      </c>
      <c r="BH1785" t="s">
        <v>5867</v>
      </c>
      <c r="BI1785" t="s">
        <v>704</v>
      </c>
      <c r="BJ1785" t="s">
        <v>1957</v>
      </c>
      <c r="BM1785" t="s">
        <v>2141</v>
      </c>
      <c r="BN1785" t="s">
        <v>2142</v>
      </c>
      <c r="BO1785" t="s">
        <v>110</v>
      </c>
      <c r="BP1785" t="s">
        <v>111</v>
      </c>
      <c r="BQ1785" t="s">
        <v>112</v>
      </c>
      <c r="BR1785" t="s">
        <v>1149</v>
      </c>
      <c r="BS1785" t="s">
        <v>1958</v>
      </c>
      <c r="BT1785" t="s">
        <v>254</v>
      </c>
      <c r="BU1785" t="s">
        <v>116</v>
      </c>
      <c r="BV1785" t="s">
        <v>137</v>
      </c>
      <c r="CF1785">
        <v>4</v>
      </c>
      <c r="CG1785">
        <v>3</v>
      </c>
      <c r="CH1785" t="s">
        <v>4763</v>
      </c>
    </row>
    <row r="1786" spans="1:86" x14ac:dyDescent="0.25">
      <c r="A1786">
        <v>1783</v>
      </c>
      <c r="B1786" t="s">
        <v>86</v>
      </c>
      <c r="C1786" t="s">
        <v>87</v>
      </c>
      <c r="D1786" t="s">
        <v>9894</v>
      </c>
      <c r="E1786" t="s">
        <v>1476</v>
      </c>
      <c r="F1786" t="s">
        <v>847</v>
      </c>
      <c r="H1786" t="s">
        <v>1139</v>
      </c>
      <c r="I1786" t="s">
        <v>1140</v>
      </c>
      <c r="J1786" t="s">
        <v>93</v>
      </c>
      <c r="P1786" t="s">
        <v>851</v>
      </c>
      <c r="Q1786" t="s">
        <v>95</v>
      </c>
      <c r="Z1786" t="s">
        <v>1675</v>
      </c>
      <c r="AB1786" t="s">
        <v>97</v>
      </c>
      <c r="AC1786" t="s">
        <v>261</v>
      </c>
      <c r="AD1786" t="s">
        <v>8856</v>
      </c>
      <c r="AE1786" t="s">
        <v>5862</v>
      </c>
      <c r="AI1786" t="s">
        <v>3520</v>
      </c>
      <c r="AJ1786" t="s">
        <v>3520</v>
      </c>
      <c r="AK1786" t="s">
        <v>3520</v>
      </c>
      <c r="AL1786" t="s">
        <v>3520</v>
      </c>
      <c r="AN1786" t="s">
        <v>1485</v>
      </c>
      <c r="AO1786" t="s">
        <v>1486</v>
      </c>
      <c r="AV1786" t="s">
        <v>6296</v>
      </c>
      <c r="AX1786">
        <v>56</v>
      </c>
      <c r="AY1786" t="s">
        <v>5865</v>
      </c>
      <c r="AZ1786" t="s">
        <v>5866</v>
      </c>
      <c r="BA1786" t="s">
        <v>2140</v>
      </c>
      <c r="BB1786" t="s">
        <v>1145</v>
      </c>
      <c r="BH1786" t="s">
        <v>5867</v>
      </c>
      <c r="BI1786" t="s">
        <v>704</v>
      </c>
      <c r="BJ1786" t="s">
        <v>1957</v>
      </c>
      <c r="BM1786" t="s">
        <v>2141</v>
      </c>
      <c r="BN1786" t="s">
        <v>2142</v>
      </c>
      <c r="BO1786" t="s">
        <v>110</v>
      </c>
      <c r="BP1786" t="s">
        <v>111</v>
      </c>
      <c r="BQ1786" t="s">
        <v>112</v>
      </c>
      <c r="BR1786" t="s">
        <v>1149</v>
      </c>
      <c r="BS1786" t="s">
        <v>1958</v>
      </c>
      <c r="BT1786" t="s">
        <v>254</v>
      </c>
      <c r="BU1786" t="s">
        <v>116</v>
      </c>
      <c r="BV1786" t="s">
        <v>137</v>
      </c>
      <c r="CF1786">
        <v>4</v>
      </c>
      <c r="CG1786">
        <v>3</v>
      </c>
      <c r="CH1786" t="s">
        <v>4763</v>
      </c>
    </row>
    <row r="1787" spans="1:86" x14ac:dyDescent="0.25">
      <c r="A1787">
        <v>1784</v>
      </c>
      <c r="B1787" t="s">
        <v>86</v>
      </c>
      <c r="C1787" t="s">
        <v>87</v>
      </c>
      <c r="D1787" t="s">
        <v>9895</v>
      </c>
      <c r="E1787" t="s">
        <v>1476</v>
      </c>
      <c r="F1787" t="s">
        <v>847</v>
      </c>
      <c r="H1787" t="s">
        <v>9700</v>
      </c>
      <c r="I1787" t="s">
        <v>9701</v>
      </c>
      <c r="J1787" t="s">
        <v>93</v>
      </c>
      <c r="P1787" t="s">
        <v>851</v>
      </c>
      <c r="Q1787" t="s">
        <v>95</v>
      </c>
      <c r="Z1787" t="s">
        <v>4879</v>
      </c>
      <c r="AB1787" t="s">
        <v>97</v>
      </c>
      <c r="AC1787" t="s">
        <v>261</v>
      </c>
      <c r="AD1787" t="s">
        <v>8856</v>
      </c>
      <c r="AE1787" t="s">
        <v>9896</v>
      </c>
      <c r="AI1787" t="s">
        <v>9897</v>
      </c>
      <c r="AJ1787" t="s">
        <v>9897</v>
      </c>
      <c r="AK1787" t="s">
        <v>9897</v>
      </c>
      <c r="AL1787" t="s">
        <v>9898</v>
      </c>
      <c r="AN1787" t="s">
        <v>1485</v>
      </c>
      <c r="AO1787" t="s">
        <v>1486</v>
      </c>
      <c r="AV1787" t="s">
        <v>9899</v>
      </c>
      <c r="AX1787">
        <v>65</v>
      </c>
      <c r="AY1787" t="s">
        <v>9900</v>
      </c>
      <c r="AZ1787" t="s">
        <v>9901</v>
      </c>
      <c r="BA1787" t="s">
        <v>1503</v>
      </c>
      <c r="BB1787" t="s">
        <v>1124</v>
      </c>
      <c r="BC1787" t="s">
        <v>9902</v>
      </c>
      <c r="BO1787" t="s">
        <v>110</v>
      </c>
      <c r="BP1787" t="s">
        <v>111</v>
      </c>
      <c r="BQ1787" t="s">
        <v>112</v>
      </c>
      <c r="BR1787" t="s">
        <v>239</v>
      </c>
      <c r="BS1787" t="s">
        <v>1126</v>
      </c>
      <c r="BT1787" t="s">
        <v>254</v>
      </c>
      <c r="BU1787" t="s">
        <v>116</v>
      </c>
      <c r="BV1787" t="s">
        <v>137</v>
      </c>
      <c r="CF1787">
        <v>6</v>
      </c>
      <c r="CG1787">
        <v>1</v>
      </c>
      <c r="CH1787" t="s">
        <v>4763</v>
      </c>
    </row>
    <row r="1788" spans="1:86" x14ac:dyDescent="0.25">
      <c r="A1788">
        <v>1785</v>
      </c>
      <c r="B1788" t="s">
        <v>86</v>
      </c>
      <c r="C1788" t="s">
        <v>87</v>
      </c>
      <c r="D1788" t="s">
        <v>9903</v>
      </c>
      <c r="E1788" t="s">
        <v>1476</v>
      </c>
      <c r="F1788" t="s">
        <v>9904</v>
      </c>
      <c r="H1788" t="s">
        <v>9905</v>
      </c>
      <c r="I1788" t="s">
        <v>9906</v>
      </c>
      <c r="J1788" t="s">
        <v>93</v>
      </c>
      <c r="P1788" t="s">
        <v>851</v>
      </c>
      <c r="Q1788" t="s">
        <v>95</v>
      </c>
      <c r="Z1788" t="s">
        <v>1803</v>
      </c>
      <c r="AB1788" t="s">
        <v>97</v>
      </c>
      <c r="AC1788" t="s">
        <v>1803</v>
      </c>
      <c r="AD1788" t="s">
        <v>802</v>
      </c>
      <c r="AE1788" t="s">
        <v>7177</v>
      </c>
      <c r="AI1788" t="s">
        <v>9907</v>
      </c>
      <c r="AJ1788" t="s">
        <v>9907</v>
      </c>
      <c r="AK1788" t="s">
        <v>9907</v>
      </c>
      <c r="AL1788" t="s">
        <v>9908</v>
      </c>
      <c r="AN1788" t="s">
        <v>1485</v>
      </c>
      <c r="AO1788" t="s">
        <v>1486</v>
      </c>
      <c r="AV1788" t="s">
        <v>9909</v>
      </c>
      <c r="AX1788">
        <v>70</v>
      </c>
      <c r="AY1788" t="s">
        <v>7160</v>
      </c>
      <c r="AZ1788" t="s">
        <v>7161</v>
      </c>
      <c r="BA1788" t="s">
        <v>1909</v>
      </c>
      <c r="BB1788" t="s">
        <v>6496</v>
      </c>
      <c r="BC1788" t="s">
        <v>7162</v>
      </c>
      <c r="BO1788" t="s">
        <v>110</v>
      </c>
      <c r="BP1788" t="s">
        <v>111</v>
      </c>
      <c r="BQ1788" t="s">
        <v>112</v>
      </c>
      <c r="BR1788" t="s">
        <v>1881</v>
      </c>
      <c r="BS1788" t="s">
        <v>6511</v>
      </c>
      <c r="BT1788" t="s">
        <v>625</v>
      </c>
      <c r="BU1788" t="s">
        <v>116</v>
      </c>
      <c r="BV1788" t="s">
        <v>137</v>
      </c>
      <c r="CF1788">
        <v>6</v>
      </c>
      <c r="CG1788">
        <v>1</v>
      </c>
      <c r="CH1788" t="s">
        <v>4763</v>
      </c>
    </row>
    <row r="1789" spans="1:86" x14ac:dyDescent="0.25">
      <c r="A1789">
        <v>1786</v>
      </c>
      <c r="B1789" t="s">
        <v>86</v>
      </c>
      <c r="C1789" t="s">
        <v>87</v>
      </c>
      <c r="D1789" t="s">
        <v>9910</v>
      </c>
      <c r="E1789" t="s">
        <v>1476</v>
      </c>
      <c r="F1789" t="s">
        <v>9904</v>
      </c>
      <c r="H1789" t="s">
        <v>9905</v>
      </c>
      <c r="I1789" t="s">
        <v>9906</v>
      </c>
      <c r="J1789" t="s">
        <v>93</v>
      </c>
      <c r="P1789" t="s">
        <v>851</v>
      </c>
      <c r="Q1789" t="s">
        <v>95</v>
      </c>
      <c r="Z1789" t="s">
        <v>4974</v>
      </c>
      <c r="AB1789" t="s">
        <v>97</v>
      </c>
      <c r="AC1789" t="s">
        <v>4974</v>
      </c>
      <c r="AD1789" t="s">
        <v>7815</v>
      </c>
      <c r="AE1789" t="s">
        <v>9911</v>
      </c>
      <c r="AI1789" t="s">
        <v>4925</v>
      </c>
      <c r="AJ1789" t="s">
        <v>4925</v>
      </c>
      <c r="AK1789" t="s">
        <v>4925</v>
      </c>
      <c r="AL1789" t="s">
        <v>5245</v>
      </c>
      <c r="AN1789" t="s">
        <v>1485</v>
      </c>
      <c r="AO1789" t="s">
        <v>1486</v>
      </c>
      <c r="AV1789" t="s">
        <v>9912</v>
      </c>
      <c r="AX1789">
        <v>44</v>
      </c>
      <c r="AY1789" t="s">
        <v>4819</v>
      </c>
      <c r="AZ1789" t="s">
        <v>4820</v>
      </c>
      <c r="BA1789" t="s">
        <v>3387</v>
      </c>
      <c r="BB1789" t="s">
        <v>3388</v>
      </c>
      <c r="BC1789" t="s">
        <v>4821</v>
      </c>
      <c r="BO1789" t="s">
        <v>110</v>
      </c>
      <c r="BP1789" t="s">
        <v>111</v>
      </c>
      <c r="BQ1789" t="s">
        <v>112</v>
      </c>
      <c r="BR1789" t="s">
        <v>252</v>
      </c>
      <c r="BS1789" t="s">
        <v>4798</v>
      </c>
      <c r="BT1789" t="s">
        <v>983</v>
      </c>
      <c r="BU1789" t="s">
        <v>116</v>
      </c>
      <c r="BV1789" t="s">
        <v>475</v>
      </c>
      <c r="CF1789">
        <v>4</v>
      </c>
      <c r="CG1789">
        <v>1</v>
      </c>
      <c r="CH1789" t="s">
        <v>4763</v>
      </c>
    </row>
    <row r="1790" spans="1:86" x14ac:dyDescent="0.25">
      <c r="A1790">
        <v>1787</v>
      </c>
      <c r="B1790" t="s">
        <v>86</v>
      </c>
      <c r="C1790" t="s">
        <v>87</v>
      </c>
      <c r="D1790" t="s">
        <v>9913</v>
      </c>
      <c r="E1790" t="s">
        <v>1476</v>
      </c>
      <c r="F1790" t="s">
        <v>9904</v>
      </c>
      <c r="H1790" t="s">
        <v>9905</v>
      </c>
      <c r="I1790" t="s">
        <v>9906</v>
      </c>
      <c r="J1790" t="s">
        <v>93</v>
      </c>
      <c r="P1790" t="s">
        <v>851</v>
      </c>
      <c r="Q1790" t="s">
        <v>95</v>
      </c>
      <c r="Z1790" t="s">
        <v>2950</v>
      </c>
      <c r="AB1790" t="s">
        <v>97</v>
      </c>
      <c r="AC1790" t="s">
        <v>2950</v>
      </c>
      <c r="AD1790" t="s">
        <v>3738</v>
      </c>
      <c r="AE1790" t="s">
        <v>9914</v>
      </c>
      <c r="AI1790" t="s">
        <v>9915</v>
      </c>
      <c r="AJ1790" t="s">
        <v>9915</v>
      </c>
      <c r="AK1790" t="s">
        <v>9915</v>
      </c>
      <c r="AL1790" t="s">
        <v>9915</v>
      </c>
      <c r="AN1790" t="s">
        <v>1485</v>
      </c>
      <c r="AO1790" t="s">
        <v>1486</v>
      </c>
      <c r="AV1790" t="s">
        <v>9916</v>
      </c>
      <c r="AX1790">
        <v>66</v>
      </c>
      <c r="AY1790" t="s">
        <v>9917</v>
      </c>
      <c r="AZ1790" t="s">
        <v>9918</v>
      </c>
      <c r="BA1790" t="s">
        <v>897</v>
      </c>
      <c r="BB1790" t="s">
        <v>1588</v>
      </c>
      <c r="BC1790" t="s">
        <v>1643</v>
      </c>
      <c r="BO1790" t="s">
        <v>110</v>
      </c>
      <c r="BP1790" t="s">
        <v>111</v>
      </c>
      <c r="BQ1790" t="s">
        <v>112</v>
      </c>
      <c r="BR1790" t="s">
        <v>900</v>
      </c>
      <c r="BS1790" t="s">
        <v>900</v>
      </c>
      <c r="BT1790" t="s">
        <v>254</v>
      </c>
      <c r="BU1790" t="s">
        <v>116</v>
      </c>
      <c r="BV1790" t="s">
        <v>137</v>
      </c>
      <c r="CF1790">
        <v>6</v>
      </c>
      <c r="CG1790">
        <v>1</v>
      </c>
      <c r="CH1790" t="s">
        <v>4763</v>
      </c>
    </row>
    <row r="1791" spans="1:86" x14ac:dyDescent="0.25">
      <c r="A1791">
        <v>1788</v>
      </c>
      <c r="B1791" t="s">
        <v>86</v>
      </c>
      <c r="C1791" t="s">
        <v>87</v>
      </c>
      <c r="D1791" t="s">
        <v>9919</v>
      </c>
      <c r="E1791" t="s">
        <v>1476</v>
      </c>
      <c r="F1791" t="s">
        <v>9904</v>
      </c>
      <c r="H1791" t="s">
        <v>9905</v>
      </c>
      <c r="I1791" t="s">
        <v>9906</v>
      </c>
      <c r="J1791" t="s">
        <v>93</v>
      </c>
      <c r="P1791" t="s">
        <v>851</v>
      </c>
      <c r="Q1791" t="s">
        <v>95</v>
      </c>
      <c r="Z1791" t="s">
        <v>4828</v>
      </c>
      <c r="AB1791" t="s">
        <v>97</v>
      </c>
      <c r="AC1791" t="s">
        <v>4828</v>
      </c>
      <c r="AD1791" t="s">
        <v>3738</v>
      </c>
      <c r="AE1791" t="s">
        <v>9920</v>
      </c>
      <c r="AI1791" t="s">
        <v>5206</v>
      </c>
      <c r="AJ1791" t="s">
        <v>5206</v>
      </c>
      <c r="AK1791" t="s">
        <v>5206</v>
      </c>
      <c r="AL1791" t="s">
        <v>5206</v>
      </c>
      <c r="AN1791" t="s">
        <v>1485</v>
      </c>
      <c r="AO1791" t="s">
        <v>1486</v>
      </c>
      <c r="AV1791" t="s">
        <v>9921</v>
      </c>
      <c r="AX1791">
        <v>55</v>
      </c>
      <c r="AY1791" t="s">
        <v>2025</v>
      </c>
      <c r="AZ1791" t="s">
        <v>2026</v>
      </c>
      <c r="BA1791" t="s">
        <v>2027</v>
      </c>
      <c r="BB1791" t="s">
        <v>2028</v>
      </c>
      <c r="BC1791" t="s">
        <v>2029</v>
      </c>
      <c r="BF1791" t="s">
        <v>2030</v>
      </c>
      <c r="BM1791" t="s">
        <v>2031</v>
      </c>
      <c r="BN1791" t="s">
        <v>2032</v>
      </c>
      <c r="BO1791" t="s">
        <v>110</v>
      </c>
      <c r="BP1791" t="s">
        <v>111</v>
      </c>
      <c r="BQ1791" t="s">
        <v>112</v>
      </c>
      <c r="BR1791" t="s">
        <v>239</v>
      </c>
      <c r="BS1791" t="s">
        <v>1697</v>
      </c>
      <c r="BT1791" t="s">
        <v>625</v>
      </c>
      <c r="BU1791" t="s">
        <v>116</v>
      </c>
      <c r="BV1791" t="s">
        <v>137</v>
      </c>
      <c r="CF1791">
        <v>5</v>
      </c>
      <c r="CG1791">
        <v>1</v>
      </c>
      <c r="CH1791" t="s">
        <v>4763</v>
      </c>
    </row>
    <row r="1792" spans="1:86" x14ac:dyDescent="0.25">
      <c r="A1792">
        <v>1789</v>
      </c>
      <c r="B1792" t="s">
        <v>86</v>
      </c>
      <c r="C1792" t="s">
        <v>87</v>
      </c>
      <c r="D1792" t="s">
        <v>9922</v>
      </c>
      <c r="E1792" t="s">
        <v>1476</v>
      </c>
      <c r="F1792" t="s">
        <v>9904</v>
      </c>
      <c r="H1792" t="s">
        <v>9905</v>
      </c>
      <c r="I1792" t="s">
        <v>9906</v>
      </c>
      <c r="J1792" t="s">
        <v>93</v>
      </c>
      <c r="P1792" t="s">
        <v>851</v>
      </c>
      <c r="Q1792" t="s">
        <v>95</v>
      </c>
      <c r="Z1792" t="s">
        <v>2950</v>
      </c>
      <c r="AB1792" t="s">
        <v>97</v>
      </c>
      <c r="AC1792" t="s">
        <v>2950</v>
      </c>
      <c r="AD1792" t="s">
        <v>3738</v>
      </c>
      <c r="AE1792" t="s">
        <v>9914</v>
      </c>
      <c r="AI1792" t="s">
        <v>9923</v>
      </c>
      <c r="AJ1792" t="s">
        <v>9923</v>
      </c>
      <c r="AK1792" t="s">
        <v>9923</v>
      </c>
      <c r="AL1792" t="s">
        <v>9923</v>
      </c>
      <c r="AN1792" t="s">
        <v>1485</v>
      </c>
      <c r="AO1792" t="s">
        <v>1486</v>
      </c>
      <c r="AV1792" t="s">
        <v>9924</v>
      </c>
      <c r="AX1792">
        <v>84</v>
      </c>
      <c r="AY1792" t="s">
        <v>9925</v>
      </c>
      <c r="AZ1792" t="s">
        <v>9926</v>
      </c>
      <c r="BA1792" t="s">
        <v>9014</v>
      </c>
      <c r="BB1792" t="s">
        <v>9927</v>
      </c>
      <c r="BC1792" t="s">
        <v>9928</v>
      </c>
      <c r="BO1792" t="s">
        <v>110</v>
      </c>
      <c r="BP1792" t="s">
        <v>111</v>
      </c>
      <c r="BQ1792" t="s">
        <v>112</v>
      </c>
      <c r="BR1792" t="s">
        <v>239</v>
      </c>
      <c r="BS1792" t="s">
        <v>9929</v>
      </c>
      <c r="BT1792" t="s">
        <v>241</v>
      </c>
      <c r="BU1792" t="s">
        <v>116</v>
      </c>
      <c r="BV1792" t="s">
        <v>137</v>
      </c>
      <c r="CF1792">
        <v>6</v>
      </c>
      <c r="CG1792">
        <v>1</v>
      </c>
      <c r="CH1792" t="s">
        <v>4763</v>
      </c>
    </row>
    <row r="1793" spans="1:86" x14ac:dyDescent="0.25">
      <c r="A1793">
        <v>1790</v>
      </c>
      <c r="B1793" t="s">
        <v>86</v>
      </c>
      <c r="C1793" t="s">
        <v>87</v>
      </c>
      <c r="D1793" t="s">
        <v>9930</v>
      </c>
      <c r="E1793" t="s">
        <v>1476</v>
      </c>
      <c r="F1793" t="s">
        <v>9904</v>
      </c>
      <c r="H1793" t="s">
        <v>9905</v>
      </c>
      <c r="I1793" t="s">
        <v>9906</v>
      </c>
      <c r="J1793" t="s">
        <v>93</v>
      </c>
      <c r="P1793" t="s">
        <v>851</v>
      </c>
      <c r="Q1793" t="s">
        <v>95</v>
      </c>
      <c r="Z1793" t="s">
        <v>9870</v>
      </c>
      <c r="AB1793" t="s">
        <v>97</v>
      </c>
      <c r="AC1793" t="s">
        <v>9870</v>
      </c>
      <c r="AD1793" t="s">
        <v>4829</v>
      </c>
      <c r="AE1793" t="s">
        <v>4829</v>
      </c>
      <c r="AI1793" t="s">
        <v>4925</v>
      </c>
      <c r="AJ1793" t="s">
        <v>4925</v>
      </c>
      <c r="AK1793" t="s">
        <v>4925</v>
      </c>
      <c r="AL1793" t="s">
        <v>5245</v>
      </c>
      <c r="AN1793" t="s">
        <v>1485</v>
      </c>
      <c r="AO1793" t="s">
        <v>1486</v>
      </c>
      <c r="AV1793" t="s">
        <v>9931</v>
      </c>
      <c r="AX1793">
        <v>47</v>
      </c>
      <c r="AY1793" t="s">
        <v>4927</v>
      </c>
      <c r="AZ1793" t="s">
        <v>4928</v>
      </c>
      <c r="BA1793" t="s">
        <v>1084</v>
      </c>
      <c r="BB1793" t="s">
        <v>1504</v>
      </c>
      <c r="BC1793" t="s">
        <v>5029</v>
      </c>
      <c r="BO1793" t="s">
        <v>110</v>
      </c>
      <c r="BP1793" t="s">
        <v>111</v>
      </c>
      <c r="BQ1793" t="s">
        <v>112</v>
      </c>
      <c r="BR1793" t="s">
        <v>900</v>
      </c>
      <c r="BS1793" t="s">
        <v>900</v>
      </c>
      <c r="BT1793" t="s">
        <v>1506</v>
      </c>
      <c r="BU1793" t="s">
        <v>116</v>
      </c>
      <c r="BV1793" t="s">
        <v>137</v>
      </c>
      <c r="CF1793">
        <v>6</v>
      </c>
      <c r="CG1793">
        <v>1</v>
      </c>
      <c r="CH1793" t="s">
        <v>4763</v>
      </c>
    </row>
    <row r="1794" spans="1:86" x14ac:dyDescent="0.25">
      <c r="A1794">
        <v>1791</v>
      </c>
      <c r="B1794" t="s">
        <v>86</v>
      </c>
      <c r="C1794" t="s">
        <v>87</v>
      </c>
      <c r="D1794" t="s">
        <v>9932</v>
      </c>
      <c r="E1794" t="s">
        <v>1476</v>
      </c>
      <c r="F1794" t="s">
        <v>9904</v>
      </c>
      <c r="H1794" t="s">
        <v>9905</v>
      </c>
      <c r="I1794" t="s">
        <v>9906</v>
      </c>
      <c r="J1794" t="s">
        <v>93</v>
      </c>
      <c r="P1794" t="s">
        <v>851</v>
      </c>
      <c r="Q1794" t="s">
        <v>95</v>
      </c>
      <c r="Z1794" t="s">
        <v>4800</v>
      </c>
      <c r="AB1794" t="s">
        <v>97</v>
      </c>
      <c r="AC1794" t="s">
        <v>4800</v>
      </c>
      <c r="AD1794" t="s">
        <v>7733</v>
      </c>
      <c r="AE1794" t="s">
        <v>9933</v>
      </c>
      <c r="AI1794" t="s">
        <v>9934</v>
      </c>
      <c r="AJ1794" t="s">
        <v>9934</v>
      </c>
      <c r="AK1794" t="s">
        <v>9934</v>
      </c>
      <c r="AL1794" t="s">
        <v>9934</v>
      </c>
      <c r="AN1794" t="s">
        <v>1485</v>
      </c>
      <c r="AO1794" t="s">
        <v>1486</v>
      </c>
      <c r="AV1794" t="s">
        <v>9935</v>
      </c>
      <c r="AX1794">
        <v>124</v>
      </c>
      <c r="AY1794" t="s">
        <v>7737</v>
      </c>
      <c r="AZ1794" t="s">
        <v>7738</v>
      </c>
      <c r="BA1794" t="s">
        <v>4770</v>
      </c>
      <c r="BB1794" t="s">
        <v>5009</v>
      </c>
      <c r="BC1794" t="s">
        <v>7739</v>
      </c>
      <c r="BJ1794" t="s">
        <v>3707</v>
      </c>
      <c r="BO1794" t="s">
        <v>110</v>
      </c>
      <c r="BP1794" t="s">
        <v>111</v>
      </c>
      <c r="BQ1794" t="s">
        <v>112</v>
      </c>
      <c r="BR1794" t="s">
        <v>134</v>
      </c>
      <c r="BS1794" t="s">
        <v>3708</v>
      </c>
      <c r="BT1794" t="s">
        <v>3847</v>
      </c>
      <c r="BU1794" t="s">
        <v>116</v>
      </c>
      <c r="BV1794" t="s">
        <v>137</v>
      </c>
      <c r="CF1794">
        <v>7</v>
      </c>
      <c r="CG1794">
        <v>1</v>
      </c>
      <c r="CH1794" t="s">
        <v>4763</v>
      </c>
    </row>
    <row r="1795" spans="1:86" x14ac:dyDescent="0.25">
      <c r="A1795">
        <v>1792</v>
      </c>
      <c r="B1795" t="s">
        <v>86</v>
      </c>
      <c r="C1795" t="s">
        <v>87</v>
      </c>
      <c r="D1795" t="s">
        <v>9936</v>
      </c>
      <c r="E1795" t="s">
        <v>1476</v>
      </c>
      <c r="F1795" t="s">
        <v>9904</v>
      </c>
      <c r="H1795" t="s">
        <v>9905</v>
      </c>
      <c r="I1795" t="s">
        <v>9906</v>
      </c>
      <c r="J1795" t="s">
        <v>93</v>
      </c>
      <c r="P1795" t="s">
        <v>851</v>
      </c>
      <c r="Q1795" t="s">
        <v>95</v>
      </c>
      <c r="Z1795" t="s">
        <v>4817</v>
      </c>
      <c r="AB1795" t="s">
        <v>97</v>
      </c>
      <c r="AC1795" t="s">
        <v>4817</v>
      </c>
      <c r="AD1795" t="s">
        <v>4943</v>
      </c>
      <c r="AE1795" t="s">
        <v>9937</v>
      </c>
      <c r="AI1795" t="s">
        <v>9938</v>
      </c>
      <c r="AJ1795" t="s">
        <v>9938</v>
      </c>
      <c r="AK1795" t="s">
        <v>9938</v>
      </c>
      <c r="AL1795" t="s">
        <v>9938</v>
      </c>
      <c r="AN1795" t="s">
        <v>1485</v>
      </c>
      <c r="AO1795" t="s">
        <v>1486</v>
      </c>
      <c r="AV1795" t="s">
        <v>9939</v>
      </c>
      <c r="AX1795">
        <v>29</v>
      </c>
      <c r="AY1795" t="s">
        <v>9940</v>
      </c>
      <c r="AZ1795" t="s">
        <v>9941</v>
      </c>
      <c r="BA1795" t="s">
        <v>9942</v>
      </c>
      <c r="BB1795" t="s">
        <v>9943</v>
      </c>
      <c r="BC1795" t="s">
        <v>9944</v>
      </c>
      <c r="BO1795" t="s">
        <v>110</v>
      </c>
      <c r="BP1795" t="s">
        <v>111</v>
      </c>
      <c r="BQ1795" t="s">
        <v>112</v>
      </c>
      <c r="BR1795" t="s">
        <v>374</v>
      </c>
      <c r="BS1795" t="s">
        <v>1062</v>
      </c>
      <c r="BT1795" t="s">
        <v>983</v>
      </c>
      <c r="BU1795" t="s">
        <v>116</v>
      </c>
      <c r="BV1795" t="s">
        <v>187</v>
      </c>
      <c r="CF1795">
        <v>6</v>
      </c>
      <c r="CG1795">
        <v>1</v>
      </c>
      <c r="CH1795" t="s">
        <v>4763</v>
      </c>
    </row>
    <row r="1796" spans="1:86" x14ac:dyDescent="0.25">
      <c r="A1796">
        <v>1793</v>
      </c>
      <c r="B1796" t="s">
        <v>86</v>
      </c>
      <c r="C1796" t="s">
        <v>87</v>
      </c>
      <c r="D1796" t="s">
        <v>9945</v>
      </c>
      <c r="E1796" t="s">
        <v>1476</v>
      </c>
      <c r="F1796" t="s">
        <v>9904</v>
      </c>
      <c r="H1796" t="s">
        <v>9905</v>
      </c>
      <c r="I1796" t="s">
        <v>9906</v>
      </c>
      <c r="J1796" t="s">
        <v>93</v>
      </c>
      <c r="P1796" t="s">
        <v>851</v>
      </c>
      <c r="Q1796" t="s">
        <v>95</v>
      </c>
      <c r="Z1796" t="s">
        <v>5250</v>
      </c>
      <c r="AA1796" t="s">
        <v>5251</v>
      </c>
      <c r="AB1796" t="s">
        <v>97</v>
      </c>
      <c r="AC1796" t="s">
        <v>5250</v>
      </c>
      <c r="AD1796" t="s">
        <v>9946</v>
      </c>
      <c r="AE1796" t="s">
        <v>9946</v>
      </c>
      <c r="AI1796" t="s">
        <v>1077</v>
      </c>
      <c r="AJ1796" t="s">
        <v>1077</v>
      </c>
      <c r="AK1796" t="s">
        <v>1077</v>
      </c>
      <c r="AL1796" t="s">
        <v>490</v>
      </c>
      <c r="AN1796" t="s">
        <v>1485</v>
      </c>
      <c r="AO1796" t="s">
        <v>1486</v>
      </c>
      <c r="AV1796" t="s">
        <v>9947</v>
      </c>
      <c r="AX1796">
        <v>47</v>
      </c>
      <c r="AY1796" t="s">
        <v>4927</v>
      </c>
      <c r="AZ1796" t="s">
        <v>4928</v>
      </c>
      <c r="BA1796" t="s">
        <v>1084</v>
      </c>
      <c r="BB1796" t="s">
        <v>1504</v>
      </c>
      <c r="BC1796" t="s">
        <v>5029</v>
      </c>
      <c r="BO1796" t="s">
        <v>110</v>
      </c>
      <c r="BP1796" t="s">
        <v>111</v>
      </c>
      <c r="BQ1796" t="s">
        <v>112</v>
      </c>
      <c r="BR1796" t="s">
        <v>900</v>
      </c>
      <c r="BS1796" t="s">
        <v>900</v>
      </c>
      <c r="BT1796" t="s">
        <v>1506</v>
      </c>
      <c r="BU1796" t="s">
        <v>116</v>
      </c>
      <c r="BV1796" t="s">
        <v>137</v>
      </c>
      <c r="CF1796">
        <v>6</v>
      </c>
      <c r="CG1796">
        <v>1</v>
      </c>
      <c r="CH1796" t="s">
        <v>4763</v>
      </c>
    </row>
    <row r="1797" spans="1:86" x14ac:dyDescent="0.25">
      <c r="A1797">
        <v>1794</v>
      </c>
      <c r="B1797" t="s">
        <v>86</v>
      </c>
      <c r="C1797" t="s">
        <v>87</v>
      </c>
      <c r="D1797" t="s">
        <v>9948</v>
      </c>
      <c r="E1797" t="s">
        <v>1476</v>
      </c>
      <c r="F1797" t="s">
        <v>9949</v>
      </c>
      <c r="H1797" t="s">
        <v>9950</v>
      </c>
      <c r="I1797" t="s">
        <v>9951</v>
      </c>
      <c r="J1797" t="s">
        <v>93</v>
      </c>
      <c r="P1797" t="s">
        <v>851</v>
      </c>
      <c r="Q1797" t="s">
        <v>95</v>
      </c>
      <c r="Z1797" t="s">
        <v>2765</v>
      </c>
      <c r="AB1797" t="s">
        <v>97</v>
      </c>
      <c r="AC1797" t="s">
        <v>2765</v>
      </c>
      <c r="AD1797" t="s">
        <v>6250</v>
      </c>
      <c r="AE1797" t="s">
        <v>9952</v>
      </c>
      <c r="AI1797" t="s">
        <v>508</v>
      </c>
      <c r="AJ1797" t="s">
        <v>508</v>
      </c>
      <c r="AK1797" t="s">
        <v>508</v>
      </c>
      <c r="AL1797" t="s">
        <v>509</v>
      </c>
      <c r="AN1797" t="s">
        <v>1485</v>
      </c>
      <c r="AO1797" t="s">
        <v>1486</v>
      </c>
      <c r="AV1797" t="s">
        <v>9953</v>
      </c>
      <c r="AX1797">
        <v>70</v>
      </c>
      <c r="AY1797" t="s">
        <v>9954</v>
      </c>
      <c r="AZ1797" t="s">
        <v>9955</v>
      </c>
      <c r="BA1797" t="s">
        <v>1878</v>
      </c>
      <c r="BB1797" t="s">
        <v>2849</v>
      </c>
      <c r="BO1797" t="s">
        <v>110</v>
      </c>
      <c r="BP1797" t="s">
        <v>111</v>
      </c>
      <c r="BQ1797" t="s">
        <v>112</v>
      </c>
      <c r="BR1797" t="s">
        <v>1881</v>
      </c>
      <c r="BS1797" t="s">
        <v>2173</v>
      </c>
      <c r="BT1797" t="s">
        <v>1883</v>
      </c>
      <c r="BU1797" t="s">
        <v>116</v>
      </c>
      <c r="BV1797" t="s">
        <v>187</v>
      </c>
      <c r="CF1797">
        <v>5</v>
      </c>
      <c r="CG1797">
        <v>3</v>
      </c>
      <c r="CH1797" t="s">
        <v>4763</v>
      </c>
    </row>
    <row r="1798" spans="1:86" x14ac:dyDescent="0.25">
      <c r="A1798">
        <v>1795</v>
      </c>
      <c r="B1798" t="s">
        <v>86</v>
      </c>
      <c r="C1798" t="s">
        <v>87</v>
      </c>
      <c r="D1798" t="s">
        <v>9956</v>
      </c>
      <c r="E1798" t="s">
        <v>1476</v>
      </c>
      <c r="F1798" t="s">
        <v>9949</v>
      </c>
      <c r="H1798" t="s">
        <v>9950</v>
      </c>
      <c r="I1798" t="s">
        <v>9951</v>
      </c>
      <c r="J1798" t="s">
        <v>93</v>
      </c>
      <c r="P1798" t="s">
        <v>851</v>
      </c>
      <c r="Q1798" t="s">
        <v>95</v>
      </c>
      <c r="Z1798" t="s">
        <v>2765</v>
      </c>
      <c r="AB1798" t="s">
        <v>97</v>
      </c>
      <c r="AC1798" t="s">
        <v>2765</v>
      </c>
      <c r="AD1798" t="s">
        <v>6250</v>
      </c>
      <c r="AE1798" t="s">
        <v>9952</v>
      </c>
      <c r="AI1798" t="s">
        <v>508</v>
      </c>
      <c r="AJ1798" t="s">
        <v>508</v>
      </c>
      <c r="AK1798" t="s">
        <v>508</v>
      </c>
      <c r="AL1798" t="s">
        <v>509</v>
      </c>
      <c r="AN1798" t="s">
        <v>1485</v>
      </c>
      <c r="AO1798" t="s">
        <v>1486</v>
      </c>
      <c r="AV1798" t="s">
        <v>9953</v>
      </c>
      <c r="AX1798">
        <v>70</v>
      </c>
      <c r="AY1798" t="s">
        <v>9954</v>
      </c>
      <c r="AZ1798" t="s">
        <v>9955</v>
      </c>
      <c r="BA1798" t="s">
        <v>1878</v>
      </c>
      <c r="BB1798" t="s">
        <v>2849</v>
      </c>
      <c r="BO1798" t="s">
        <v>110</v>
      </c>
      <c r="BP1798" t="s">
        <v>111</v>
      </c>
      <c r="BQ1798" t="s">
        <v>112</v>
      </c>
      <c r="BR1798" t="s">
        <v>1881</v>
      </c>
      <c r="BS1798" t="s">
        <v>2173</v>
      </c>
      <c r="BT1798" t="s">
        <v>1883</v>
      </c>
      <c r="BU1798" t="s">
        <v>116</v>
      </c>
      <c r="BV1798" t="s">
        <v>187</v>
      </c>
      <c r="CF1798">
        <v>5</v>
      </c>
      <c r="CG1798">
        <v>3</v>
      </c>
      <c r="CH1798" t="s">
        <v>4763</v>
      </c>
    </row>
    <row r="1799" spans="1:86" x14ac:dyDescent="0.25">
      <c r="A1799">
        <v>1796</v>
      </c>
      <c r="B1799" t="s">
        <v>86</v>
      </c>
      <c r="C1799" t="s">
        <v>87</v>
      </c>
      <c r="D1799" t="s">
        <v>9957</v>
      </c>
      <c r="E1799" t="s">
        <v>1476</v>
      </c>
      <c r="F1799" t="s">
        <v>9949</v>
      </c>
      <c r="H1799" t="s">
        <v>9950</v>
      </c>
      <c r="I1799" t="s">
        <v>9951</v>
      </c>
      <c r="J1799" t="s">
        <v>93</v>
      </c>
      <c r="P1799" t="s">
        <v>851</v>
      </c>
      <c r="Q1799" t="s">
        <v>95</v>
      </c>
      <c r="Z1799" t="s">
        <v>2765</v>
      </c>
      <c r="AB1799" t="s">
        <v>97</v>
      </c>
      <c r="AC1799" t="s">
        <v>2765</v>
      </c>
      <c r="AD1799" t="s">
        <v>6250</v>
      </c>
      <c r="AE1799" t="s">
        <v>9952</v>
      </c>
      <c r="AI1799" t="s">
        <v>508</v>
      </c>
      <c r="AJ1799" t="s">
        <v>508</v>
      </c>
      <c r="AK1799" t="s">
        <v>508</v>
      </c>
      <c r="AL1799" t="s">
        <v>509</v>
      </c>
      <c r="AN1799" t="s">
        <v>1485</v>
      </c>
      <c r="AO1799" t="s">
        <v>1486</v>
      </c>
      <c r="AV1799" t="s">
        <v>9953</v>
      </c>
      <c r="AX1799">
        <v>70</v>
      </c>
      <c r="AY1799" t="s">
        <v>9954</v>
      </c>
      <c r="AZ1799" t="s">
        <v>9955</v>
      </c>
      <c r="BA1799" t="s">
        <v>1878</v>
      </c>
      <c r="BB1799" t="s">
        <v>2849</v>
      </c>
      <c r="BO1799" t="s">
        <v>110</v>
      </c>
      <c r="BP1799" t="s">
        <v>111</v>
      </c>
      <c r="BQ1799" t="s">
        <v>112</v>
      </c>
      <c r="BR1799" t="s">
        <v>1881</v>
      </c>
      <c r="BS1799" t="s">
        <v>2173</v>
      </c>
      <c r="BT1799" t="s">
        <v>1883</v>
      </c>
      <c r="BU1799" t="s">
        <v>116</v>
      </c>
      <c r="BV1799" t="s">
        <v>187</v>
      </c>
      <c r="CF1799">
        <v>5</v>
      </c>
      <c r="CG1799">
        <v>3</v>
      </c>
      <c r="CH1799" t="s">
        <v>4763</v>
      </c>
    </row>
    <row r="1800" spans="1:86" x14ac:dyDescent="0.25">
      <c r="A1800">
        <v>1797</v>
      </c>
      <c r="B1800" t="s">
        <v>86</v>
      </c>
      <c r="C1800" t="s">
        <v>87</v>
      </c>
      <c r="D1800" t="s">
        <v>9958</v>
      </c>
      <c r="E1800" t="s">
        <v>1476</v>
      </c>
      <c r="F1800" t="s">
        <v>9949</v>
      </c>
      <c r="H1800" t="s">
        <v>9950</v>
      </c>
      <c r="I1800" t="s">
        <v>9951</v>
      </c>
      <c r="J1800" t="s">
        <v>93</v>
      </c>
      <c r="P1800" t="s">
        <v>851</v>
      </c>
      <c r="Q1800" t="s">
        <v>95</v>
      </c>
      <c r="Z1800" t="s">
        <v>7757</v>
      </c>
      <c r="AB1800" t="s">
        <v>97</v>
      </c>
      <c r="AC1800" t="s">
        <v>7757</v>
      </c>
      <c r="AD1800" t="s">
        <v>2212</v>
      </c>
      <c r="AE1800" t="s">
        <v>9880</v>
      </c>
      <c r="AI1800" t="s">
        <v>489</v>
      </c>
      <c r="AJ1800" t="s">
        <v>489</v>
      </c>
      <c r="AK1800" t="s">
        <v>489</v>
      </c>
      <c r="AL1800" t="s">
        <v>490</v>
      </c>
      <c r="AN1800" t="s">
        <v>1485</v>
      </c>
      <c r="AO1800" t="s">
        <v>1486</v>
      </c>
      <c r="AV1800" t="s">
        <v>9889</v>
      </c>
      <c r="AX1800">
        <v>94</v>
      </c>
      <c r="AY1800" t="s">
        <v>1806</v>
      </c>
      <c r="AZ1800" t="s">
        <v>1807</v>
      </c>
      <c r="BA1800" t="s">
        <v>1808</v>
      </c>
      <c r="BB1800" t="s">
        <v>1809</v>
      </c>
      <c r="BC1800" t="s">
        <v>1810</v>
      </c>
      <c r="BH1800" t="s">
        <v>1811</v>
      </c>
      <c r="BI1800" t="s">
        <v>1812</v>
      </c>
      <c r="BJ1800" t="s">
        <v>1813</v>
      </c>
      <c r="BO1800" t="s">
        <v>110</v>
      </c>
      <c r="BP1800" t="s">
        <v>111</v>
      </c>
      <c r="BQ1800" t="s">
        <v>112</v>
      </c>
      <c r="BR1800" t="s">
        <v>1378</v>
      </c>
      <c r="BS1800" t="s">
        <v>1814</v>
      </c>
      <c r="BT1800" t="s">
        <v>1815</v>
      </c>
      <c r="BU1800" t="s">
        <v>116</v>
      </c>
      <c r="BV1800" t="s">
        <v>137</v>
      </c>
      <c r="CF1800">
        <v>5</v>
      </c>
      <c r="CG1800">
        <v>1</v>
      </c>
      <c r="CH1800" t="s">
        <v>4763</v>
      </c>
    </row>
    <row r="1801" spans="1:86" x14ac:dyDescent="0.25">
      <c r="A1801">
        <v>1798</v>
      </c>
      <c r="B1801" t="s">
        <v>86</v>
      </c>
      <c r="C1801" t="s">
        <v>87</v>
      </c>
      <c r="D1801" t="s">
        <v>9959</v>
      </c>
      <c r="E1801" t="s">
        <v>1476</v>
      </c>
      <c r="F1801" t="s">
        <v>9949</v>
      </c>
      <c r="H1801" t="s">
        <v>9950</v>
      </c>
      <c r="I1801" t="s">
        <v>9951</v>
      </c>
      <c r="J1801" t="s">
        <v>93</v>
      </c>
      <c r="P1801" t="s">
        <v>851</v>
      </c>
      <c r="Q1801" t="s">
        <v>95</v>
      </c>
      <c r="Z1801" t="s">
        <v>1754</v>
      </c>
      <c r="AB1801" t="s">
        <v>97</v>
      </c>
      <c r="AC1801" t="s">
        <v>1754</v>
      </c>
      <c r="AD1801" t="s">
        <v>2022</v>
      </c>
      <c r="AE1801" t="s">
        <v>5797</v>
      </c>
      <c r="AI1801" t="s">
        <v>489</v>
      </c>
      <c r="AJ1801" t="s">
        <v>489</v>
      </c>
      <c r="AK1801" t="s">
        <v>489</v>
      </c>
      <c r="AL1801" t="s">
        <v>490</v>
      </c>
      <c r="AN1801" t="s">
        <v>1485</v>
      </c>
      <c r="AO1801" t="s">
        <v>1486</v>
      </c>
      <c r="AV1801" t="s">
        <v>9889</v>
      </c>
      <c r="AX1801">
        <v>94</v>
      </c>
      <c r="AY1801" t="s">
        <v>1806</v>
      </c>
      <c r="AZ1801" t="s">
        <v>1807</v>
      </c>
      <c r="BA1801" t="s">
        <v>1808</v>
      </c>
      <c r="BB1801" t="s">
        <v>1809</v>
      </c>
      <c r="BC1801" t="s">
        <v>1810</v>
      </c>
      <c r="BH1801" t="s">
        <v>1811</v>
      </c>
      <c r="BI1801" t="s">
        <v>1812</v>
      </c>
      <c r="BJ1801" t="s">
        <v>1813</v>
      </c>
      <c r="BO1801" t="s">
        <v>110</v>
      </c>
      <c r="BP1801" t="s">
        <v>111</v>
      </c>
      <c r="BQ1801" t="s">
        <v>112</v>
      </c>
      <c r="BR1801" t="s">
        <v>1378</v>
      </c>
      <c r="BS1801" t="s">
        <v>1814</v>
      </c>
      <c r="BT1801" t="s">
        <v>1815</v>
      </c>
      <c r="BU1801" t="s">
        <v>116</v>
      </c>
      <c r="BV1801" t="s">
        <v>137</v>
      </c>
      <c r="CF1801">
        <v>5</v>
      </c>
      <c r="CG1801">
        <v>1</v>
      </c>
      <c r="CH1801" t="s">
        <v>4763</v>
      </c>
    </row>
    <row r="1802" spans="1:86" x14ac:dyDescent="0.25">
      <c r="A1802">
        <v>1799</v>
      </c>
      <c r="B1802" t="s">
        <v>86</v>
      </c>
      <c r="C1802" t="s">
        <v>87</v>
      </c>
      <c r="D1802" t="s">
        <v>9960</v>
      </c>
      <c r="E1802" t="s">
        <v>1476</v>
      </c>
      <c r="F1802" t="s">
        <v>9949</v>
      </c>
      <c r="H1802" t="s">
        <v>9950</v>
      </c>
      <c r="I1802" t="s">
        <v>9951</v>
      </c>
      <c r="J1802" t="s">
        <v>93</v>
      </c>
      <c r="P1802" t="s">
        <v>851</v>
      </c>
      <c r="Q1802" t="s">
        <v>95</v>
      </c>
      <c r="Z1802" t="s">
        <v>1754</v>
      </c>
      <c r="AB1802" t="s">
        <v>97</v>
      </c>
      <c r="AC1802" t="s">
        <v>1754</v>
      </c>
      <c r="AD1802" t="s">
        <v>2022</v>
      </c>
      <c r="AE1802" t="s">
        <v>5797</v>
      </c>
      <c r="AI1802" t="s">
        <v>489</v>
      </c>
      <c r="AJ1802" t="s">
        <v>489</v>
      </c>
      <c r="AK1802" t="s">
        <v>489</v>
      </c>
      <c r="AL1802" t="s">
        <v>490</v>
      </c>
      <c r="AN1802" t="s">
        <v>1485</v>
      </c>
      <c r="AO1802" t="s">
        <v>1486</v>
      </c>
      <c r="AV1802" t="s">
        <v>9961</v>
      </c>
      <c r="AX1802">
        <v>94</v>
      </c>
      <c r="AY1802" t="s">
        <v>1806</v>
      </c>
      <c r="AZ1802" t="s">
        <v>1807</v>
      </c>
      <c r="BA1802" t="s">
        <v>1808</v>
      </c>
      <c r="BB1802" t="s">
        <v>1809</v>
      </c>
      <c r="BC1802" t="s">
        <v>1810</v>
      </c>
      <c r="BH1802" t="s">
        <v>1811</v>
      </c>
      <c r="BI1802" t="s">
        <v>1812</v>
      </c>
      <c r="BJ1802" t="s">
        <v>1813</v>
      </c>
      <c r="BO1802" t="s">
        <v>110</v>
      </c>
      <c r="BP1802" t="s">
        <v>111</v>
      </c>
      <c r="BQ1802" t="s">
        <v>112</v>
      </c>
      <c r="BR1802" t="s">
        <v>1378</v>
      </c>
      <c r="BS1802" t="s">
        <v>1814</v>
      </c>
      <c r="BT1802" t="s">
        <v>1815</v>
      </c>
      <c r="BU1802" t="s">
        <v>116</v>
      </c>
      <c r="BV1802" t="s">
        <v>137</v>
      </c>
      <c r="CF1802">
        <v>5</v>
      </c>
      <c r="CG1802">
        <v>1</v>
      </c>
      <c r="CH1802" t="s">
        <v>4763</v>
      </c>
    </row>
    <row r="1803" spans="1:86" x14ac:dyDescent="0.25">
      <c r="A1803">
        <v>1800</v>
      </c>
      <c r="B1803" t="s">
        <v>86</v>
      </c>
      <c r="C1803" t="s">
        <v>87</v>
      </c>
      <c r="D1803" t="s">
        <v>9962</v>
      </c>
      <c r="E1803" t="s">
        <v>1476</v>
      </c>
      <c r="F1803" t="s">
        <v>9949</v>
      </c>
      <c r="H1803" t="s">
        <v>9950</v>
      </c>
      <c r="I1803" t="s">
        <v>9951</v>
      </c>
      <c r="J1803" t="s">
        <v>93</v>
      </c>
      <c r="P1803" t="s">
        <v>851</v>
      </c>
      <c r="Q1803" t="s">
        <v>95</v>
      </c>
      <c r="Z1803" t="s">
        <v>1754</v>
      </c>
      <c r="AB1803" t="s">
        <v>97</v>
      </c>
      <c r="AC1803" t="s">
        <v>1754</v>
      </c>
      <c r="AD1803" t="s">
        <v>2022</v>
      </c>
      <c r="AE1803" t="s">
        <v>5797</v>
      </c>
      <c r="AI1803" t="s">
        <v>489</v>
      </c>
      <c r="AJ1803" t="s">
        <v>489</v>
      </c>
      <c r="AK1803" t="s">
        <v>489</v>
      </c>
      <c r="AL1803" t="s">
        <v>490</v>
      </c>
      <c r="AN1803" t="s">
        <v>1485</v>
      </c>
      <c r="AO1803" t="s">
        <v>1486</v>
      </c>
      <c r="AV1803" t="s">
        <v>9889</v>
      </c>
      <c r="AX1803">
        <v>94</v>
      </c>
      <c r="AY1803" t="s">
        <v>1806</v>
      </c>
      <c r="AZ1803" t="s">
        <v>1807</v>
      </c>
      <c r="BA1803" t="s">
        <v>1808</v>
      </c>
      <c r="BB1803" t="s">
        <v>1809</v>
      </c>
      <c r="BC1803" t="s">
        <v>1810</v>
      </c>
      <c r="BH1803" t="s">
        <v>1811</v>
      </c>
      <c r="BI1803" t="s">
        <v>1812</v>
      </c>
      <c r="BJ1803" t="s">
        <v>1813</v>
      </c>
      <c r="BO1803" t="s">
        <v>110</v>
      </c>
      <c r="BP1803" t="s">
        <v>111</v>
      </c>
      <c r="BQ1803" t="s">
        <v>112</v>
      </c>
      <c r="BR1803" t="s">
        <v>1378</v>
      </c>
      <c r="BS1803" t="s">
        <v>1814</v>
      </c>
      <c r="BT1803" t="s">
        <v>1815</v>
      </c>
      <c r="BU1803" t="s">
        <v>116</v>
      </c>
      <c r="BV1803" t="s">
        <v>137</v>
      </c>
      <c r="CF1803">
        <v>5</v>
      </c>
      <c r="CG1803">
        <v>1</v>
      </c>
      <c r="CH1803" t="s">
        <v>4763</v>
      </c>
    </row>
    <row r="1804" spans="1:86" x14ac:dyDescent="0.25">
      <c r="A1804">
        <v>1801</v>
      </c>
      <c r="B1804" t="s">
        <v>86</v>
      </c>
      <c r="C1804" t="s">
        <v>87</v>
      </c>
      <c r="D1804" t="s">
        <v>9963</v>
      </c>
      <c r="E1804" t="s">
        <v>1476</v>
      </c>
      <c r="F1804" t="s">
        <v>9949</v>
      </c>
      <c r="H1804" t="s">
        <v>9950</v>
      </c>
      <c r="I1804" t="s">
        <v>9951</v>
      </c>
      <c r="J1804" t="s">
        <v>93</v>
      </c>
      <c r="P1804" t="s">
        <v>851</v>
      </c>
      <c r="Q1804" t="s">
        <v>95</v>
      </c>
      <c r="Z1804" t="s">
        <v>1803</v>
      </c>
      <c r="AB1804" t="s">
        <v>97</v>
      </c>
      <c r="AC1804" t="s">
        <v>1803</v>
      </c>
      <c r="AD1804" t="s">
        <v>802</v>
      </c>
      <c r="AE1804" t="s">
        <v>6605</v>
      </c>
      <c r="AI1804" t="s">
        <v>6618</v>
      </c>
      <c r="AJ1804" t="s">
        <v>6618</v>
      </c>
      <c r="AK1804" t="s">
        <v>6618</v>
      </c>
      <c r="AL1804" t="s">
        <v>9964</v>
      </c>
      <c r="AN1804" t="s">
        <v>1485</v>
      </c>
      <c r="AO1804" t="s">
        <v>1486</v>
      </c>
      <c r="AV1804" t="s">
        <v>4554</v>
      </c>
      <c r="AX1804">
        <v>70</v>
      </c>
      <c r="AY1804" t="s">
        <v>9744</v>
      </c>
      <c r="AZ1804" t="s">
        <v>9745</v>
      </c>
      <c r="BA1804" t="s">
        <v>1878</v>
      </c>
      <c r="BB1804" t="s">
        <v>2849</v>
      </c>
      <c r="BC1804" t="s">
        <v>4557</v>
      </c>
      <c r="BO1804" t="s">
        <v>110</v>
      </c>
      <c r="BP1804" t="s">
        <v>111</v>
      </c>
      <c r="BQ1804" t="s">
        <v>112</v>
      </c>
      <c r="BR1804" t="s">
        <v>1881</v>
      </c>
      <c r="BS1804" t="s">
        <v>2173</v>
      </c>
      <c r="BT1804" t="s">
        <v>1883</v>
      </c>
      <c r="BU1804" t="s">
        <v>116</v>
      </c>
      <c r="BV1804" t="s">
        <v>187</v>
      </c>
      <c r="CF1804">
        <v>6</v>
      </c>
      <c r="CG1804">
        <v>1</v>
      </c>
      <c r="CH1804" t="s">
        <v>4763</v>
      </c>
    </row>
    <row r="1805" spans="1:86" x14ac:dyDescent="0.25">
      <c r="A1805">
        <v>1802</v>
      </c>
      <c r="B1805" t="s">
        <v>86</v>
      </c>
      <c r="C1805" t="s">
        <v>87</v>
      </c>
      <c r="D1805" t="s">
        <v>9965</v>
      </c>
      <c r="E1805" t="s">
        <v>1476</v>
      </c>
      <c r="F1805" t="s">
        <v>9949</v>
      </c>
      <c r="H1805" t="s">
        <v>9950</v>
      </c>
      <c r="I1805" t="s">
        <v>9951</v>
      </c>
      <c r="J1805" t="s">
        <v>93</v>
      </c>
      <c r="P1805" t="s">
        <v>851</v>
      </c>
      <c r="Q1805" t="s">
        <v>95</v>
      </c>
      <c r="Z1805" t="s">
        <v>1803</v>
      </c>
      <c r="AB1805" t="s">
        <v>97</v>
      </c>
      <c r="AC1805" t="s">
        <v>1803</v>
      </c>
      <c r="AD1805" t="s">
        <v>1590</v>
      </c>
      <c r="AE1805" t="s">
        <v>9966</v>
      </c>
      <c r="AI1805" t="s">
        <v>9967</v>
      </c>
      <c r="AJ1805" t="s">
        <v>9967</v>
      </c>
      <c r="AK1805" t="s">
        <v>9967</v>
      </c>
      <c r="AL1805" t="s">
        <v>9968</v>
      </c>
      <c r="AN1805" t="s">
        <v>1485</v>
      </c>
      <c r="AO1805" t="s">
        <v>1486</v>
      </c>
      <c r="AV1805" t="s">
        <v>9969</v>
      </c>
      <c r="AX1805">
        <v>94</v>
      </c>
      <c r="AY1805" t="s">
        <v>1806</v>
      </c>
      <c r="AZ1805" t="s">
        <v>1807</v>
      </c>
      <c r="BA1805" t="s">
        <v>1808</v>
      </c>
      <c r="BB1805" t="s">
        <v>1809</v>
      </c>
      <c r="BC1805" t="s">
        <v>1810</v>
      </c>
      <c r="BH1805" t="s">
        <v>1811</v>
      </c>
      <c r="BI1805" t="s">
        <v>1812</v>
      </c>
      <c r="BJ1805" t="s">
        <v>1813</v>
      </c>
      <c r="BO1805" t="s">
        <v>110</v>
      </c>
      <c r="BP1805" t="s">
        <v>111</v>
      </c>
      <c r="BQ1805" t="s">
        <v>112</v>
      </c>
      <c r="BR1805" t="s">
        <v>1378</v>
      </c>
      <c r="BS1805" t="s">
        <v>1814</v>
      </c>
      <c r="BT1805" t="s">
        <v>1815</v>
      </c>
      <c r="BU1805" t="s">
        <v>116</v>
      </c>
      <c r="BV1805" t="s">
        <v>137</v>
      </c>
      <c r="CF1805">
        <v>5</v>
      </c>
      <c r="CG1805">
        <v>1</v>
      </c>
      <c r="CH1805" t="s">
        <v>4763</v>
      </c>
    </row>
    <row r="1806" spans="1:86" x14ac:dyDescent="0.25">
      <c r="A1806">
        <v>1803</v>
      </c>
      <c r="B1806" t="s">
        <v>86</v>
      </c>
      <c r="C1806" t="s">
        <v>87</v>
      </c>
      <c r="D1806" t="s">
        <v>9970</v>
      </c>
      <c r="E1806" t="s">
        <v>1476</v>
      </c>
      <c r="F1806" t="s">
        <v>9949</v>
      </c>
      <c r="H1806" t="s">
        <v>9950</v>
      </c>
      <c r="I1806" t="s">
        <v>9951</v>
      </c>
      <c r="J1806" t="s">
        <v>93</v>
      </c>
      <c r="P1806" t="s">
        <v>851</v>
      </c>
      <c r="Q1806" t="s">
        <v>95</v>
      </c>
      <c r="Z1806" t="s">
        <v>1803</v>
      </c>
      <c r="AB1806" t="s">
        <v>97</v>
      </c>
      <c r="AC1806" t="s">
        <v>1803</v>
      </c>
      <c r="AD1806" t="s">
        <v>1590</v>
      </c>
      <c r="AE1806" t="s">
        <v>9785</v>
      </c>
      <c r="AI1806" t="s">
        <v>9971</v>
      </c>
      <c r="AJ1806" t="s">
        <v>9971</v>
      </c>
      <c r="AK1806" t="s">
        <v>9971</v>
      </c>
      <c r="AL1806" t="s">
        <v>9972</v>
      </c>
      <c r="AN1806" t="s">
        <v>1485</v>
      </c>
      <c r="AO1806" t="s">
        <v>1486</v>
      </c>
      <c r="AV1806" t="s">
        <v>9973</v>
      </c>
      <c r="AX1806">
        <v>76</v>
      </c>
      <c r="AY1806" t="s">
        <v>9789</v>
      </c>
      <c r="AZ1806" t="s">
        <v>9790</v>
      </c>
      <c r="BA1806" t="s">
        <v>1909</v>
      </c>
      <c r="BB1806" t="s">
        <v>2874</v>
      </c>
      <c r="BC1806" t="s">
        <v>4564</v>
      </c>
      <c r="BO1806" t="s">
        <v>110</v>
      </c>
      <c r="BP1806" t="s">
        <v>111</v>
      </c>
      <c r="BQ1806" t="s">
        <v>112</v>
      </c>
      <c r="BR1806" t="s">
        <v>1881</v>
      </c>
      <c r="BS1806" t="s">
        <v>1882</v>
      </c>
      <c r="BT1806" t="s">
        <v>2875</v>
      </c>
      <c r="BU1806" t="s">
        <v>116</v>
      </c>
      <c r="BV1806" t="s">
        <v>137</v>
      </c>
      <c r="CF1806">
        <v>6</v>
      </c>
      <c r="CG1806">
        <v>1</v>
      </c>
      <c r="CH1806" t="s">
        <v>4763</v>
      </c>
    </row>
    <row r="1807" spans="1:86" x14ac:dyDescent="0.25">
      <c r="A1807">
        <v>1804</v>
      </c>
      <c r="B1807" t="s">
        <v>86</v>
      </c>
      <c r="C1807" t="s">
        <v>87</v>
      </c>
      <c r="D1807" t="s">
        <v>9974</v>
      </c>
      <c r="E1807" t="s">
        <v>1476</v>
      </c>
      <c r="F1807" t="s">
        <v>9949</v>
      </c>
      <c r="H1807" t="s">
        <v>9950</v>
      </c>
      <c r="I1807" t="s">
        <v>9951</v>
      </c>
      <c r="J1807" t="s">
        <v>93</v>
      </c>
      <c r="P1807" t="s">
        <v>851</v>
      </c>
      <c r="Q1807" t="s">
        <v>95</v>
      </c>
      <c r="Z1807" t="s">
        <v>1803</v>
      </c>
      <c r="AB1807" t="s">
        <v>97</v>
      </c>
      <c r="AC1807" t="s">
        <v>1803</v>
      </c>
      <c r="AD1807" t="s">
        <v>1590</v>
      </c>
      <c r="AE1807" t="s">
        <v>9785</v>
      </c>
      <c r="AI1807" t="s">
        <v>9975</v>
      </c>
      <c r="AJ1807" t="s">
        <v>9975</v>
      </c>
      <c r="AK1807" t="s">
        <v>9975</v>
      </c>
      <c r="AL1807" t="s">
        <v>9976</v>
      </c>
      <c r="AN1807" t="s">
        <v>1485</v>
      </c>
      <c r="AO1807" t="s">
        <v>1486</v>
      </c>
      <c r="AV1807" t="s">
        <v>9977</v>
      </c>
      <c r="AX1807">
        <v>77</v>
      </c>
      <c r="AY1807" t="s">
        <v>9978</v>
      </c>
      <c r="AZ1807" t="s">
        <v>9979</v>
      </c>
      <c r="BA1807" t="s">
        <v>1909</v>
      </c>
      <c r="BB1807" t="s">
        <v>1879</v>
      </c>
      <c r="BC1807" t="s">
        <v>1910</v>
      </c>
      <c r="BO1807" t="s">
        <v>110</v>
      </c>
      <c r="BP1807" t="s">
        <v>111</v>
      </c>
      <c r="BQ1807" t="s">
        <v>112</v>
      </c>
      <c r="BR1807" t="s">
        <v>1881</v>
      </c>
      <c r="BS1807" t="s">
        <v>1882</v>
      </c>
      <c r="BT1807" t="s">
        <v>1883</v>
      </c>
      <c r="BU1807" t="s">
        <v>116</v>
      </c>
      <c r="CF1807">
        <v>6</v>
      </c>
      <c r="CG1807">
        <v>1</v>
      </c>
      <c r="CH1807" t="s">
        <v>4763</v>
      </c>
    </row>
    <row r="1808" spans="1:86" x14ac:dyDescent="0.25">
      <c r="A1808">
        <v>1805</v>
      </c>
      <c r="B1808" t="s">
        <v>86</v>
      </c>
      <c r="C1808" t="s">
        <v>87</v>
      </c>
      <c r="D1808" t="s">
        <v>9980</v>
      </c>
      <c r="E1808" t="s">
        <v>1476</v>
      </c>
      <c r="F1808" t="s">
        <v>9949</v>
      </c>
      <c r="H1808" t="s">
        <v>9950</v>
      </c>
      <c r="I1808" t="s">
        <v>9951</v>
      </c>
      <c r="J1808" t="s">
        <v>93</v>
      </c>
      <c r="P1808" t="s">
        <v>851</v>
      </c>
      <c r="Q1808" t="s">
        <v>95</v>
      </c>
      <c r="Z1808" t="s">
        <v>1803</v>
      </c>
      <c r="AB1808" t="s">
        <v>97</v>
      </c>
      <c r="AC1808" t="s">
        <v>1803</v>
      </c>
      <c r="AD1808" t="s">
        <v>1590</v>
      </c>
      <c r="AE1808" t="s">
        <v>4559</v>
      </c>
      <c r="AI1808" t="s">
        <v>9981</v>
      </c>
      <c r="AJ1808" t="s">
        <v>9981</v>
      </c>
      <c r="AK1808" t="s">
        <v>9981</v>
      </c>
      <c r="AL1808" t="s">
        <v>9982</v>
      </c>
      <c r="AN1808" t="s">
        <v>1485</v>
      </c>
      <c r="AO1808" t="s">
        <v>1486</v>
      </c>
      <c r="AV1808" t="s">
        <v>9983</v>
      </c>
      <c r="AX1808">
        <v>77</v>
      </c>
      <c r="AY1808" t="s">
        <v>9978</v>
      </c>
      <c r="AZ1808" t="s">
        <v>9979</v>
      </c>
      <c r="BA1808" t="s">
        <v>1909</v>
      </c>
      <c r="BB1808" t="s">
        <v>1879</v>
      </c>
      <c r="BC1808" t="s">
        <v>1910</v>
      </c>
      <c r="BO1808" t="s">
        <v>110</v>
      </c>
      <c r="BP1808" t="s">
        <v>111</v>
      </c>
      <c r="BQ1808" t="s">
        <v>112</v>
      </c>
      <c r="BR1808" t="s">
        <v>1881</v>
      </c>
      <c r="BS1808" t="s">
        <v>1882</v>
      </c>
      <c r="BT1808" t="s">
        <v>1883</v>
      </c>
      <c r="BU1808" t="s">
        <v>116</v>
      </c>
      <c r="CF1808">
        <v>6</v>
      </c>
      <c r="CG1808">
        <v>1</v>
      </c>
      <c r="CH1808" t="s">
        <v>4763</v>
      </c>
    </row>
    <row r="1809" spans="1:86" x14ac:dyDescent="0.25">
      <c r="A1809">
        <v>1806</v>
      </c>
      <c r="B1809" t="s">
        <v>86</v>
      </c>
      <c r="C1809" t="s">
        <v>87</v>
      </c>
      <c r="D1809" t="s">
        <v>9984</v>
      </c>
      <c r="E1809" t="s">
        <v>1476</v>
      </c>
      <c r="F1809" t="s">
        <v>9949</v>
      </c>
      <c r="H1809" t="s">
        <v>9950</v>
      </c>
      <c r="I1809" t="s">
        <v>9951</v>
      </c>
      <c r="J1809" t="s">
        <v>93</v>
      </c>
      <c r="P1809" t="s">
        <v>851</v>
      </c>
      <c r="Q1809" t="s">
        <v>95</v>
      </c>
      <c r="Z1809" t="s">
        <v>1803</v>
      </c>
      <c r="AB1809" t="s">
        <v>97</v>
      </c>
      <c r="AC1809" t="s">
        <v>1803</v>
      </c>
      <c r="AD1809" t="s">
        <v>1590</v>
      </c>
      <c r="AE1809" t="s">
        <v>9798</v>
      </c>
      <c r="AI1809" t="s">
        <v>9985</v>
      </c>
      <c r="AJ1809" t="s">
        <v>9985</v>
      </c>
      <c r="AK1809" t="s">
        <v>9985</v>
      </c>
      <c r="AL1809" t="s">
        <v>9986</v>
      </c>
      <c r="AN1809" t="s">
        <v>1485</v>
      </c>
      <c r="AO1809" t="s">
        <v>1486</v>
      </c>
      <c r="AV1809" t="s">
        <v>9987</v>
      </c>
      <c r="AX1809">
        <v>94</v>
      </c>
      <c r="AY1809" t="s">
        <v>1806</v>
      </c>
      <c r="AZ1809" t="s">
        <v>1807</v>
      </c>
      <c r="BA1809" t="s">
        <v>1808</v>
      </c>
      <c r="BB1809" t="s">
        <v>1809</v>
      </c>
      <c r="BC1809" t="s">
        <v>1810</v>
      </c>
      <c r="BH1809" t="s">
        <v>1811</v>
      </c>
      <c r="BI1809" t="s">
        <v>1812</v>
      </c>
      <c r="BJ1809" t="s">
        <v>1813</v>
      </c>
      <c r="BO1809" t="s">
        <v>110</v>
      </c>
      <c r="BP1809" t="s">
        <v>111</v>
      </c>
      <c r="BQ1809" t="s">
        <v>112</v>
      </c>
      <c r="BR1809" t="s">
        <v>1378</v>
      </c>
      <c r="BS1809" t="s">
        <v>1814</v>
      </c>
      <c r="BT1809" t="s">
        <v>1815</v>
      </c>
      <c r="BU1809" t="s">
        <v>116</v>
      </c>
      <c r="BV1809" t="s">
        <v>137</v>
      </c>
      <c r="CF1809">
        <v>5</v>
      </c>
      <c r="CG1809">
        <v>1</v>
      </c>
      <c r="CH1809" t="s">
        <v>4763</v>
      </c>
    </row>
    <row r="1810" spans="1:86" x14ac:dyDescent="0.25">
      <c r="A1810">
        <v>1807</v>
      </c>
      <c r="B1810" t="s">
        <v>86</v>
      </c>
      <c r="C1810" t="s">
        <v>87</v>
      </c>
      <c r="D1810" t="s">
        <v>9988</v>
      </c>
      <c r="E1810" t="s">
        <v>1476</v>
      </c>
      <c r="F1810" t="s">
        <v>9949</v>
      </c>
      <c r="H1810" t="s">
        <v>9950</v>
      </c>
      <c r="I1810" t="s">
        <v>9951</v>
      </c>
      <c r="J1810" t="s">
        <v>93</v>
      </c>
      <c r="P1810" t="s">
        <v>851</v>
      </c>
      <c r="Q1810" t="s">
        <v>95</v>
      </c>
      <c r="Z1810" t="s">
        <v>1803</v>
      </c>
      <c r="AB1810" t="s">
        <v>97</v>
      </c>
      <c r="AC1810" t="s">
        <v>1803</v>
      </c>
      <c r="AD1810" t="s">
        <v>1590</v>
      </c>
      <c r="AE1810" t="s">
        <v>9785</v>
      </c>
      <c r="AI1810" t="s">
        <v>9989</v>
      </c>
      <c r="AJ1810" t="s">
        <v>9989</v>
      </c>
      <c r="AK1810" t="s">
        <v>9989</v>
      </c>
      <c r="AL1810" t="s">
        <v>9990</v>
      </c>
      <c r="AN1810" t="s">
        <v>1485</v>
      </c>
      <c r="AO1810" t="s">
        <v>1486</v>
      </c>
      <c r="AV1810" t="s">
        <v>9991</v>
      </c>
      <c r="AX1810">
        <v>77</v>
      </c>
      <c r="AY1810" t="s">
        <v>9978</v>
      </c>
      <c r="AZ1810" t="s">
        <v>9979</v>
      </c>
      <c r="BA1810" t="s">
        <v>1909</v>
      </c>
      <c r="BB1810" t="s">
        <v>1879</v>
      </c>
      <c r="BC1810" t="s">
        <v>1910</v>
      </c>
      <c r="BO1810" t="s">
        <v>110</v>
      </c>
      <c r="BP1810" t="s">
        <v>111</v>
      </c>
      <c r="BQ1810" t="s">
        <v>112</v>
      </c>
      <c r="BR1810" t="s">
        <v>1881</v>
      </c>
      <c r="BS1810" t="s">
        <v>1882</v>
      </c>
      <c r="BT1810" t="s">
        <v>1883</v>
      </c>
      <c r="BU1810" t="s">
        <v>116</v>
      </c>
      <c r="CF1810">
        <v>6</v>
      </c>
      <c r="CG1810">
        <v>1</v>
      </c>
      <c r="CH1810" t="s">
        <v>4763</v>
      </c>
    </row>
    <row r="1811" spans="1:86" x14ac:dyDescent="0.25">
      <c r="A1811">
        <v>1808</v>
      </c>
      <c r="B1811" t="s">
        <v>86</v>
      </c>
      <c r="C1811" t="s">
        <v>87</v>
      </c>
      <c r="D1811" t="s">
        <v>9992</v>
      </c>
      <c r="E1811" t="s">
        <v>1476</v>
      </c>
      <c r="F1811" t="s">
        <v>9949</v>
      </c>
      <c r="H1811" t="s">
        <v>9950</v>
      </c>
      <c r="I1811" t="s">
        <v>9951</v>
      </c>
      <c r="J1811" t="s">
        <v>93</v>
      </c>
      <c r="P1811" t="s">
        <v>851</v>
      </c>
      <c r="Q1811" t="s">
        <v>95</v>
      </c>
      <c r="Z1811" t="s">
        <v>1803</v>
      </c>
      <c r="AB1811" t="s">
        <v>97</v>
      </c>
      <c r="AC1811" t="s">
        <v>1803</v>
      </c>
      <c r="AD1811" t="s">
        <v>1590</v>
      </c>
      <c r="AE1811" t="s">
        <v>9993</v>
      </c>
      <c r="AI1811" t="s">
        <v>9994</v>
      </c>
      <c r="AJ1811" t="s">
        <v>9994</v>
      </c>
      <c r="AK1811" t="s">
        <v>9994</v>
      </c>
      <c r="AL1811" t="s">
        <v>9995</v>
      </c>
      <c r="AN1811" t="s">
        <v>1485</v>
      </c>
      <c r="AO1811" t="s">
        <v>1486</v>
      </c>
      <c r="AV1811" t="s">
        <v>9996</v>
      </c>
      <c r="AX1811">
        <v>72</v>
      </c>
      <c r="AY1811" t="s">
        <v>9997</v>
      </c>
      <c r="AZ1811" t="s">
        <v>9998</v>
      </c>
      <c r="BA1811" t="s">
        <v>1878</v>
      </c>
      <c r="BB1811" t="s">
        <v>1879</v>
      </c>
      <c r="BC1811" t="s">
        <v>9999</v>
      </c>
      <c r="BJ1811" t="s">
        <v>1813</v>
      </c>
      <c r="BO1811" t="s">
        <v>110</v>
      </c>
      <c r="BP1811" t="s">
        <v>111</v>
      </c>
      <c r="BQ1811" t="s">
        <v>112</v>
      </c>
      <c r="BR1811" t="s">
        <v>1378</v>
      </c>
      <c r="BS1811" t="s">
        <v>1814</v>
      </c>
      <c r="BT1811" t="s">
        <v>1883</v>
      </c>
      <c r="BU1811" t="s">
        <v>116</v>
      </c>
      <c r="BV1811" t="s">
        <v>187</v>
      </c>
      <c r="CF1811">
        <v>4</v>
      </c>
      <c r="CG1811">
        <v>1</v>
      </c>
      <c r="CH1811" t="s">
        <v>4763</v>
      </c>
    </row>
    <row r="1812" spans="1:86" x14ac:dyDescent="0.25">
      <c r="A1812">
        <v>1809</v>
      </c>
      <c r="B1812" t="s">
        <v>86</v>
      </c>
      <c r="C1812" t="s">
        <v>87</v>
      </c>
      <c r="D1812" t="s">
        <v>10000</v>
      </c>
      <c r="E1812" t="s">
        <v>1476</v>
      </c>
      <c r="F1812" t="s">
        <v>9949</v>
      </c>
      <c r="H1812" t="s">
        <v>9950</v>
      </c>
      <c r="I1812" t="s">
        <v>9951</v>
      </c>
      <c r="J1812" t="s">
        <v>93</v>
      </c>
      <c r="P1812" t="s">
        <v>851</v>
      </c>
      <c r="Q1812" t="s">
        <v>95</v>
      </c>
      <c r="Z1812" t="s">
        <v>1803</v>
      </c>
      <c r="AB1812" t="s">
        <v>97</v>
      </c>
      <c r="AC1812" t="s">
        <v>1803</v>
      </c>
      <c r="AD1812" t="s">
        <v>1590</v>
      </c>
      <c r="AE1812" t="s">
        <v>9993</v>
      </c>
      <c r="AI1812" t="s">
        <v>10001</v>
      </c>
      <c r="AJ1812" t="s">
        <v>10001</v>
      </c>
      <c r="AK1812" t="s">
        <v>10001</v>
      </c>
      <c r="AL1812" t="s">
        <v>10002</v>
      </c>
      <c r="AN1812" t="s">
        <v>1485</v>
      </c>
      <c r="AO1812" t="s">
        <v>1486</v>
      </c>
      <c r="AV1812" t="s">
        <v>10003</v>
      </c>
      <c r="AX1812">
        <v>73</v>
      </c>
      <c r="AY1812" t="s">
        <v>9997</v>
      </c>
      <c r="AZ1812" t="s">
        <v>1489</v>
      </c>
      <c r="BA1812" t="s">
        <v>1878</v>
      </c>
      <c r="BB1812" t="s">
        <v>1879</v>
      </c>
      <c r="BH1812" t="s">
        <v>1880</v>
      </c>
      <c r="BI1812" t="s">
        <v>1629</v>
      </c>
      <c r="BO1812" t="s">
        <v>110</v>
      </c>
      <c r="BP1812" t="s">
        <v>111</v>
      </c>
      <c r="BQ1812" t="s">
        <v>112</v>
      </c>
      <c r="BR1812" t="s">
        <v>1881</v>
      </c>
      <c r="BS1812" t="s">
        <v>1882</v>
      </c>
      <c r="BT1812" t="s">
        <v>1883</v>
      </c>
      <c r="BU1812" t="s">
        <v>116</v>
      </c>
      <c r="BV1812" t="s">
        <v>187</v>
      </c>
      <c r="CF1812">
        <v>4</v>
      </c>
      <c r="CG1812">
        <v>3</v>
      </c>
      <c r="CH1812" t="s">
        <v>4763</v>
      </c>
    </row>
    <row r="1813" spans="1:86" x14ac:dyDescent="0.25">
      <c r="A1813">
        <v>1810</v>
      </c>
      <c r="B1813" t="s">
        <v>86</v>
      </c>
      <c r="C1813" t="s">
        <v>87</v>
      </c>
      <c r="D1813" t="s">
        <v>10004</v>
      </c>
      <c r="E1813" t="s">
        <v>1476</v>
      </c>
      <c r="F1813" t="s">
        <v>9949</v>
      </c>
      <c r="H1813" t="s">
        <v>9950</v>
      </c>
      <c r="I1813" t="s">
        <v>9951</v>
      </c>
      <c r="J1813" t="s">
        <v>93</v>
      </c>
      <c r="P1813" t="s">
        <v>851</v>
      </c>
      <c r="Q1813" t="s">
        <v>95</v>
      </c>
      <c r="Z1813" t="s">
        <v>1803</v>
      </c>
      <c r="AB1813" t="s">
        <v>97</v>
      </c>
      <c r="AC1813" t="s">
        <v>1803</v>
      </c>
      <c r="AD1813" t="s">
        <v>1590</v>
      </c>
      <c r="AE1813" t="s">
        <v>7186</v>
      </c>
      <c r="AI1813" t="s">
        <v>10005</v>
      </c>
      <c r="AJ1813" t="s">
        <v>10005</v>
      </c>
      <c r="AK1813" t="s">
        <v>10005</v>
      </c>
      <c r="AL1813" t="s">
        <v>10006</v>
      </c>
      <c r="AN1813" t="s">
        <v>1485</v>
      </c>
      <c r="AO1813" t="s">
        <v>1486</v>
      </c>
      <c r="AV1813" t="s">
        <v>10007</v>
      </c>
      <c r="AX1813">
        <v>77</v>
      </c>
      <c r="AY1813" t="s">
        <v>9978</v>
      </c>
      <c r="AZ1813" t="s">
        <v>9979</v>
      </c>
      <c r="BA1813" t="s">
        <v>1909</v>
      </c>
      <c r="BB1813" t="s">
        <v>1879</v>
      </c>
      <c r="BC1813" t="s">
        <v>1910</v>
      </c>
      <c r="BO1813" t="s">
        <v>110</v>
      </c>
      <c r="BP1813" t="s">
        <v>111</v>
      </c>
      <c r="BQ1813" t="s">
        <v>112</v>
      </c>
      <c r="BR1813" t="s">
        <v>1881</v>
      </c>
      <c r="BS1813" t="s">
        <v>1882</v>
      </c>
      <c r="BT1813" t="s">
        <v>1883</v>
      </c>
      <c r="BU1813" t="s">
        <v>116</v>
      </c>
      <c r="CF1813">
        <v>6</v>
      </c>
      <c r="CG1813">
        <v>1</v>
      </c>
      <c r="CH1813" t="s">
        <v>4763</v>
      </c>
    </row>
    <row r="1814" spans="1:86" x14ac:dyDescent="0.25">
      <c r="A1814">
        <v>1811</v>
      </c>
      <c r="B1814" t="s">
        <v>86</v>
      </c>
      <c r="C1814" t="s">
        <v>87</v>
      </c>
      <c r="D1814" t="s">
        <v>10008</v>
      </c>
      <c r="E1814" t="s">
        <v>1476</v>
      </c>
      <c r="F1814" t="s">
        <v>9949</v>
      </c>
      <c r="H1814" t="s">
        <v>9950</v>
      </c>
      <c r="I1814" t="s">
        <v>9951</v>
      </c>
      <c r="J1814" t="s">
        <v>93</v>
      </c>
      <c r="P1814" t="s">
        <v>851</v>
      </c>
      <c r="Q1814" t="s">
        <v>95</v>
      </c>
      <c r="Z1814" t="s">
        <v>1803</v>
      </c>
      <c r="AB1814" t="s">
        <v>97</v>
      </c>
      <c r="AC1814" t="s">
        <v>1803</v>
      </c>
      <c r="AD1814" t="s">
        <v>1590</v>
      </c>
      <c r="AE1814" t="s">
        <v>4552</v>
      </c>
      <c r="AI1814" t="s">
        <v>9989</v>
      </c>
      <c r="AJ1814" t="s">
        <v>9989</v>
      </c>
      <c r="AK1814" t="s">
        <v>9989</v>
      </c>
      <c r="AL1814" t="s">
        <v>9990</v>
      </c>
      <c r="AN1814" t="s">
        <v>1485</v>
      </c>
      <c r="AO1814" t="s">
        <v>1486</v>
      </c>
      <c r="AV1814" t="s">
        <v>10009</v>
      </c>
      <c r="AX1814">
        <v>70</v>
      </c>
      <c r="AY1814" t="s">
        <v>9744</v>
      </c>
      <c r="AZ1814" t="s">
        <v>9745</v>
      </c>
      <c r="BA1814" t="s">
        <v>1878</v>
      </c>
      <c r="BB1814" t="s">
        <v>2849</v>
      </c>
      <c r="BC1814" t="s">
        <v>4557</v>
      </c>
      <c r="BO1814" t="s">
        <v>110</v>
      </c>
      <c r="BP1814" t="s">
        <v>111</v>
      </c>
      <c r="BQ1814" t="s">
        <v>112</v>
      </c>
      <c r="BR1814" t="s">
        <v>1881</v>
      </c>
      <c r="BS1814" t="s">
        <v>2173</v>
      </c>
      <c r="BT1814" t="s">
        <v>1883</v>
      </c>
      <c r="BU1814" t="s">
        <v>116</v>
      </c>
      <c r="BV1814" t="s">
        <v>187</v>
      </c>
      <c r="CF1814">
        <v>6</v>
      </c>
      <c r="CG1814">
        <v>1</v>
      </c>
      <c r="CH1814" t="s">
        <v>4763</v>
      </c>
    </row>
    <row r="1815" spans="1:86" x14ac:dyDescent="0.25">
      <c r="A1815">
        <v>1812</v>
      </c>
      <c r="B1815" t="s">
        <v>86</v>
      </c>
      <c r="C1815" t="s">
        <v>87</v>
      </c>
      <c r="D1815" t="s">
        <v>10010</v>
      </c>
      <c r="E1815" t="s">
        <v>1476</v>
      </c>
      <c r="F1815" t="s">
        <v>9949</v>
      </c>
      <c r="H1815" t="s">
        <v>9950</v>
      </c>
      <c r="I1815" t="s">
        <v>9951</v>
      </c>
      <c r="J1815" t="s">
        <v>93</v>
      </c>
      <c r="P1815" t="s">
        <v>851</v>
      </c>
      <c r="Q1815" t="s">
        <v>95</v>
      </c>
      <c r="Z1815" t="s">
        <v>1803</v>
      </c>
      <c r="AB1815" t="s">
        <v>97</v>
      </c>
      <c r="AC1815" t="s">
        <v>1803</v>
      </c>
      <c r="AD1815" t="s">
        <v>430</v>
      </c>
      <c r="AE1815" t="s">
        <v>1804</v>
      </c>
      <c r="AI1815" t="s">
        <v>9985</v>
      </c>
      <c r="AJ1815" t="s">
        <v>9985</v>
      </c>
      <c r="AK1815" t="s">
        <v>9985</v>
      </c>
      <c r="AL1815" t="s">
        <v>9986</v>
      </c>
      <c r="AN1815" t="s">
        <v>1485</v>
      </c>
      <c r="AO1815" t="s">
        <v>1486</v>
      </c>
      <c r="AV1815" t="s">
        <v>10011</v>
      </c>
      <c r="AX1815">
        <v>94</v>
      </c>
      <c r="AY1815" t="s">
        <v>1806</v>
      </c>
      <c r="AZ1815" t="s">
        <v>1807</v>
      </c>
      <c r="BA1815" t="s">
        <v>1808</v>
      </c>
      <c r="BB1815" t="s">
        <v>1809</v>
      </c>
      <c r="BC1815" t="s">
        <v>1810</v>
      </c>
      <c r="BH1815" t="s">
        <v>1811</v>
      </c>
      <c r="BI1815" t="s">
        <v>1812</v>
      </c>
      <c r="BJ1815" t="s">
        <v>1813</v>
      </c>
      <c r="BO1815" t="s">
        <v>110</v>
      </c>
      <c r="BP1815" t="s">
        <v>111</v>
      </c>
      <c r="BQ1815" t="s">
        <v>112</v>
      </c>
      <c r="BR1815" t="s">
        <v>1378</v>
      </c>
      <c r="BS1815" t="s">
        <v>1814</v>
      </c>
      <c r="BT1815" t="s">
        <v>1815</v>
      </c>
      <c r="BU1815" t="s">
        <v>116</v>
      </c>
      <c r="BV1815" t="s">
        <v>137</v>
      </c>
      <c r="CF1815">
        <v>5</v>
      </c>
      <c r="CG1815">
        <v>1</v>
      </c>
      <c r="CH1815" t="s">
        <v>4763</v>
      </c>
    </row>
    <row r="1816" spans="1:86" x14ac:dyDescent="0.25">
      <c r="A1816">
        <v>1813</v>
      </c>
      <c r="B1816" t="s">
        <v>86</v>
      </c>
      <c r="C1816" t="s">
        <v>87</v>
      </c>
      <c r="D1816" t="s">
        <v>10012</v>
      </c>
      <c r="E1816" t="s">
        <v>1476</v>
      </c>
      <c r="F1816" t="s">
        <v>9949</v>
      </c>
      <c r="H1816" t="s">
        <v>9950</v>
      </c>
      <c r="I1816" t="s">
        <v>9951</v>
      </c>
      <c r="J1816" t="s">
        <v>93</v>
      </c>
      <c r="P1816" t="s">
        <v>851</v>
      </c>
      <c r="Q1816" t="s">
        <v>95</v>
      </c>
      <c r="Z1816" t="s">
        <v>1803</v>
      </c>
      <c r="AB1816" t="s">
        <v>97</v>
      </c>
      <c r="AC1816" t="s">
        <v>1803</v>
      </c>
      <c r="AD1816" t="s">
        <v>430</v>
      </c>
      <c r="AE1816" t="s">
        <v>10013</v>
      </c>
      <c r="AI1816" t="s">
        <v>9985</v>
      </c>
      <c r="AJ1816" t="s">
        <v>9985</v>
      </c>
      <c r="AK1816" t="s">
        <v>9985</v>
      </c>
      <c r="AL1816" t="s">
        <v>9986</v>
      </c>
      <c r="AN1816" t="s">
        <v>1485</v>
      </c>
      <c r="AO1816" t="s">
        <v>1486</v>
      </c>
      <c r="AV1816" t="s">
        <v>10014</v>
      </c>
      <c r="AX1816">
        <v>94</v>
      </c>
      <c r="AY1816" t="s">
        <v>1806</v>
      </c>
      <c r="AZ1816" t="s">
        <v>1807</v>
      </c>
      <c r="BA1816" t="s">
        <v>1808</v>
      </c>
      <c r="BB1816" t="s">
        <v>1809</v>
      </c>
      <c r="BC1816" t="s">
        <v>1810</v>
      </c>
      <c r="BH1816" t="s">
        <v>1811</v>
      </c>
      <c r="BI1816" t="s">
        <v>1812</v>
      </c>
      <c r="BJ1816" t="s">
        <v>1813</v>
      </c>
      <c r="BO1816" t="s">
        <v>110</v>
      </c>
      <c r="BP1816" t="s">
        <v>111</v>
      </c>
      <c r="BQ1816" t="s">
        <v>112</v>
      </c>
      <c r="BR1816" t="s">
        <v>1378</v>
      </c>
      <c r="BS1816" t="s">
        <v>1814</v>
      </c>
      <c r="BT1816" t="s">
        <v>1815</v>
      </c>
      <c r="BU1816" t="s">
        <v>116</v>
      </c>
      <c r="BV1816" t="s">
        <v>137</v>
      </c>
      <c r="CF1816">
        <v>5</v>
      </c>
      <c r="CG1816">
        <v>1</v>
      </c>
      <c r="CH1816" t="s">
        <v>4763</v>
      </c>
    </row>
    <row r="1817" spans="1:86" x14ac:dyDescent="0.25">
      <c r="A1817">
        <v>1814</v>
      </c>
      <c r="B1817" t="s">
        <v>86</v>
      </c>
      <c r="C1817" t="s">
        <v>87</v>
      </c>
      <c r="D1817" t="s">
        <v>10015</v>
      </c>
      <c r="E1817" t="s">
        <v>1476</v>
      </c>
      <c r="F1817" t="s">
        <v>9949</v>
      </c>
      <c r="H1817" t="s">
        <v>9950</v>
      </c>
      <c r="I1817" t="s">
        <v>9951</v>
      </c>
      <c r="J1817" t="s">
        <v>93</v>
      </c>
      <c r="P1817" t="s">
        <v>851</v>
      </c>
      <c r="Q1817" t="s">
        <v>95</v>
      </c>
      <c r="Z1817" t="s">
        <v>1786</v>
      </c>
      <c r="AB1817" t="s">
        <v>97</v>
      </c>
      <c r="AC1817" t="s">
        <v>1786</v>
      </c>
      <c r="AD1817" t="s">
        <v>1928</v>
      </c>
      <c r="AE1817" t="s">
        <v>10016</v>
      </c>
      <c r="AI1817" t="s">
        <v>10017</v>
      </c>
      <c r="AJ1817" t="s">
        <v>10017</v>
      </c>
      <c r="AK1817" t="s">
        <v>10017</v>
      </c>
      <c r="AL1817" t="s">
        <v>10018</v>
      </c>
      <c r="AN1817" t="s">
        <v>1485</v>
      </c>
      <c r="AO1817" t="s">
        <v>1486</v>
      </c>
      <c r="AV1817" t="s">
        <v>10019</v>
      </c>
      <c r="AX1817">
        <v>85</v>
      </c>
      <c r="AY1817" t="s">
        <v>3562</v>
      </c>
      <c r="AZ1817" t="s">
        <v>3563</v>
      </c>
      <c r="BA1817" t="s">
        <v>2065</v>
      </c>
      <c r="BB1817" t="s">
        <v>2066</v>
      </c>
      <c r="BC1817" t="s">
        <v>3564</v>
      </c>
      <c r="BG1817" t="s">
        <v>2067</v>
      </c>
      <c r="BM1817" t="s">
        <v>2068</v>
      </c>
      <c r="BN1817" t="s">
        <v>2069</v>
      </c>
      <c r="BO1817" t="s">
        <v>110</v>
      </c>
      <c r="BP1817" t="s">
        <v>111</v>
      </c>
      <c r="BQ1817" t="s">
        <v>112</v>
      </c>
      <c r="BR1817" t="s">
        <v>239</v>
      </c>
      <c r="BS1817" t="s">
        <v>1494</v>
      </c>
      <c r="BT1817" t="s">
        <v>241</v>
      </c>
      <c r="BU1817" t="s">
        <v>116</v>
      </c>
      <c r="BV1817" t="s">
        <v>463</v>
      </c>
      <c r="CF1817">
        <v>6</v>
      </c>
      <c r="CG1817">
        <v>1</v>
      </c>
      <c r="CH1817" t="s">
        <v>4763</v>
      </c>
    </row>
    <row r="1818" spans="1:86" x14ac:dyDescent="0.25">
      <c r="A1818">
        <v>1815</v>
      </c>
      <c r="B1818" t="s">
        <v>86</v>
      </c>
      <c r="C1818" t="s">
        <v>87</v>
      </c>
      <c r="D1818" t="s">
        <v>10020</v>
      </c>
      <c r="E1818" t="s">
        <v>1476</v>
      </c>
      <c r="F1818" t="s">
        <v>9949</v>
      </c>
      <c r="H1818" t="s">
        <v>9950</v>
      </c>
      <c r="I1818" t="s">
        <v>9951</v>
      </c>
      <c r="J1818" t="s">
        <v>93</v>
      </c>
      <c r="P1818" t="s">
        <v>851</v>
      </c>
      <c r="Q1818" t="s">
        <v>95</v>
      </c>
      <c r="Z1818" t="s">
        <v>1786</v>
      </c>
      <c r="AB1818" t="s">
        <v>97</v>
      </c>
      <c r="AC1818" t="s">
        <v>1786</v>
      </c>
      <c r="AD1818" t="s">
        <v>1928</v>
      </c>
      <c r="AE1818" t="s">
        <v>10016</v>
      </c>
      <c r="AI1818" t="s">
        <v>10017</v>
      </c>
      <c r="AJ1818" t="s">
        <v>10017</v>
      </c>
      <c r="AK1818" t="s">
        <v>10017</v>
      </c>
      <c r="AL1818" t="s">
        <v>10018</v>
      </c>
      <c r="AN1818" t="s">
        <v>1485</v>
      </c>
      <c r="AO1818" t="s">
        <v>1486</v>
      </c>
      <c r="AV1818" t="s">
        <v>10019</v>
      </c>
      <c r="AX1818">
        <v>85</v>
      </c>
      <c r="AY1818" t="s">
        <v>3562</v>
      </c>
      <c r="AZ1818" t="s">
        <v>3563</v>
      </c>
      <c r="BA1818" t="s">
        <v>2065</v>
      </c>
      <c r="BB1818" t="s">
        <v>2066</v>
      </c>
      <c r="BC1818" t="s">
        <v>3564</v>
      </c>
      <c r="BG1818" t="s">
        <v>2067</v>
      </c>
      <c r="BM1818" t="s">
        <v>2068</v>
      </c>
      <c r="BN1818" t="s">
        <v>2069</v>
      </c>
      <c r="BO1818" t="s">
        <v>110</v>
      </c>
      <c r="BP1818" t="s">
        <v>111</v>
      </c>
      <c r="BQ1818" t="s">
        <v>112</v>
      </c>
      <c r="BR1818" t="s">
        <v>239</v>
      </c>
      <c r="BS1818" t="s">
        <v>1494</v>
      </c>
      <c r="BT1818" t="s">
        <v>241</v>
      </c>
      <c r="BU1818" t="s">
        <v>116</v>
      </c>
      <c r="BV1818" t="s">
        <v>463</v>
      </c>
      <c r="CF1818">
        <v>6</v>
      </c>
      <c r="CG1818">
        <v>1</v>
      </c>
      <c r="CH1818" t="s">
        <v>4763</v>
      </c>
    </row>
    <row r="1819" spans="1:86" x14ac:dyDescent="0.25">
      <c r="A1819">
        <v>1816</v>
      </c>
      <c r="B1819" t="s">
        <v>86</v>
      </c>
      <c r="C1819" t="s">
        <v>87</v>
      </c>
      <c r="D1819" t="s">
        <v>10021</v>
      </c>
      <c r="E1819" t="s">
        <v>1476</v>
      </c>
      <c r="F1819" t="s">
        <v>9949</v>
      </c>
      <c r="H1819" t="s">
        <v>9950</v>
      </c>
      <c r="I1819" t="s">
        <v>9951</v>
      </c>
      <c r="J1819" t="s">
        <v>93</v>
      </c>
      <c r="P1819" t="s">
        <v>851</v>
      </c>
      <c r="Q1819" t="s">
        <v>95</v>
      </c>
      <c r="Z1819" t="s">
        <v>1786</v>
      </c>
      <c r="AB1819" t="s">
        <v>97</v>
      </c>
      <c r="AC1819" t="s">
        <v>1786</v>
      </c>
      <c r="AD1819" t="s">
        <v>1928</v>
      </c>
      <c r="AE1819" t="s">
        <v>10016</v>
      </c>
      <c r="AI1819" t="s">
        <v>10017</v>
      </c>
      <c r="AJ1819" t="s">
        <v>10017</v>
      </c>
      <c r="AK1819" t="s">
        <v>10017</v>
      </c>
      <c r="AL1819" t="s">
        <v>10018</v>
      </c>
      <c r="AN1819" t="s">
        <v>1485</v>
      </c>
      <c r="AO1819" t="s">
        <v>1486</v>
      </c>
      <c r="AV1819" t="s">
        <v>10019</v>
      </c>
      <c r="AX1819">
        <v>85</v>
      </c>
      <c r="AY1819" t="s">
        <v>3562</v>
      </c>
      <c r="AZ1819" t="s">
        <v>3563</v>
      </c>
      <c r="BA1819" t="s">
        <v>2065</v>
      </c>
      <c r="BB1819" t="s">
        <v>2066</v>
      </c>
      <c r="BC1819" t="s">
        <v>3564</v>
      </c>
      <c r="BG1819" t="s">
        <v>2067</v>
      </c>
      <c r="BM1819" t="s">
        <v>2068</v>
      </c>
      <c r="BN1819" t="s">
        <v>2069</v>
      </c>
      <c r="BO1819" t="s">
        <v>110</v>
      </c>
      <c r="BP1819" t="s">
        <v>111</v>
      </c>
      <c r="BQ1819" t="s">
        <v>112</v>
      </c>
      <c r="BR1819" t="s">
        <v>239</v>
      </c>
      <c r="BS1819" t="s">
        <v>1494</v>
      </c>
      <c r="BT1819" t="s">
        <v>241</v>
      </c>
      <c r="BU1819" t="s">
        <v>116</v>
      </c>
      <c r="BV1819" t="s">
        <v>463</v>
      </c>
      <c r="CF1819">
        <v>6</v>
      </c>
      <c r="CG1819">
        <v>1</v>
      </c>
      <c r="CH1819" t="s">
        <v>4763</v>
      </c>
    </row>
    <row r="1820" spans="1:86" x14ac:dyDescent="0.25">
      <c r="A1820">
        <v>1817</v>
      </c>
      <c r="B1820" t="s">
        <v>86</v>
      </c>
      <c r="C1820" t="s">
        <v>87</v>
      </c>
      <c r="D1820" t="s">
        <v>10022</v>
      </c>
      <c r="E1820" t="s">
        <v>1476</v>
      </c>
      <c r="F1820" t="s">
        <v>9949</v>
      </c>
      <c r="H1820" t="s">
        <v>9950</v>
      </c>
      <c r="I1820" t="s">
        <v>9951</v>
      </c>
      <c r="J1820" t="s">
        <v>93</v>
      </c>
      <c r="P1820" t="s">
        <v>851</v>
      </c>
      <c r="Q1820" t="s">
        <v>95</v>
      </c>
      <c r="Z1820" t="s">
        <v>1786</v>
      </c>
      <c r="AB1820" t="s">
        <v>97</v>
      </c>
      <c r="AC1820" t="s">
        <v>1786</v>
      </c>
      <c r="AD1820" t="s">
        <v>1928</v>
      </c>
      <c r="AE1820" t="s">
        <v>10016</v>
      </c>
      <c r="AI1820" t="s">
        <v>10017</v>
      </c>
      <c r="AJ1820" t="s">
        <v>10017</v>
      </c>
      <c r="AK1820" t="s">
        <v>10017</v>
      </c>
      <c r="AL1820" t="s">
        <v>10018</v>
      </c>
      <c r="AN1820" t="s">
        <v>1485</v>
      </c>
      <c r="AO1820" t="s">
        <v>1486</v>
      </c>
      <c r="AV1820" t="s">
        <v>10019</v>
      </c>
      <c r="AX1820">
        <v>85</v>
      </c>
      <c r="AY1820" t="s">
        <v>3562</v>
      </c>
      <c r="AZ1820" t="s">
        <v>3563</v>
      </c>
      <c r="BA1820" t="s">
        <v>2065</v>
      </c>
      <c r="BB1820" t="s">
        <v>2066</v>
      </c>
      <c r="BC1820" t="s">
        <v>3564</v>
      </c>
      <c r="BG1820" t="s">
        <v>2067</v>
      </c>
      <c r="BM1820" t="s">
        <v>2068</v>
      </c>
      <c r="BN1820" t="s">
        <v>2069</v>
      </c>
      <c r="BO1820" t="s">
        <v>110</v>
      </c>
      <c r="BP1820" t="s">
        <v>111</v>
      </c>
      <c r="BQ1820" t="s">
        <v>112</v>
      </c>
      <c r="BR1820" t="s">
        <v>239</v>
      </c>
      <c r="BS1820" t="s">
        <v>1494</v>
      </c>
      <c r="BT1820" t="s">
        <v>241</v>
      </c>
      <c r="BU1820" t="s">
        <v>116</v>
      </c>
      <c r="BV1820" t="s">
        <v>463</v>
      </c>
      <c r="CF1820">
        <v>6</v>
      </c>
      <c r="CG1820">
        <v>1</v>
      </c>
      <c r="CH1820" t="s">
        <v>4763</v>
      </c>
    </row>
    <row r="1821" spans="1:86" x14ac:dyDescent="0.25">
      <c r="A1821">
        <v>1818</v>
      </c>
      <c r="B1821" t="s">
        <v>86</v>
      </c>
      <c r="C1821" t="s">
        <v>87</v>
      </c>
      <c r="D1821" t="s">
        <v>10023</v>
      </c>
      <c r="E1821" t="s">
        <v>1476</v>
      </c>
      <c r="F1821" t="s">
        <v>9949</v>
      </c>
      <c r="H1821" t="s">
        <v>9950</v>
      </c>
      <c r="I1821" t="s">
        <v>9951</v>
      </c>
      <c r="J1821" t="s">
        <v>93</v>
      </c>
      <c r="P1821" t="s">
        <v>851</v>
      </c>
      <c r="Q1821" t="s">
        <v>95</v>
      </c>
      <c r="Z1821" t="s">
        <v>1786</v>
      </c>
      <c r="AB1821" t="s">
        <v>97</v>
      </c>
      <c r="AC1821" t="s">
        <v>1786</v>
      </c>
      <c r="AD1821" t="s">
        <v>1928</v>
      </c>
      <c r="AE1821" t="s">
        <v>10016</v>
      </c>
      <c r="AI1821" t="s">
        <v>10017</v>
      </c>
      <c r="AJ1821" t="s">
        <v>10017</v>
      </c>
      <c r="AK1821" t="s">
        <v>10017</v>
      </c>
      <c r="AL1821" t="s">
        <v>10018</v>
      </c>
      <c r="AN1821" t="s">
        <v>1485</v>
      </c>
      <c r="AO1821" t="s">
        <v>1486</v>
      </c>
      <c r="AV1821" t="s">
        <v>10019</v>
      </c>
      <c r="AX1821">
        <v>85</v>
      </c>
      <c r="AY1821" t="s">
        <v>3562</v>
      </c>
      <c r="AZ1821" t="s">
        <v>3563</v>
      </c>
      <c r="BA1821" t="s">
        <v>2065</v>
      </c>
      <c r="BB1821" t="s">
        <v>2066</v>
      </c>
      <c r="BC1821" t="s">
        <v>3564</v>
      </c>
      <c r="BG1821" t="s">
        <v>2067</v>
      </c>
      <c r="BM1821" t="s">
        <v>2068</v>
      </c>
      <c r="BN1821" t="s">
        <v>2069</v>
      </c>
      <c r="BO1821" t="s">
        <v>110</v>
      </c>
      <c r="BP1821" t="s">
        <v>111</v>
      </c>
      <c r="BQ1821" t="s">
        <v>112</v>
      </c>
      <c r="BR1821" t="s">
        <v>239</v>
      </c>
      <c r="BS1821" t="s">
        <v>1494</v>
      </c>
      <c r="BT1821" t="s">
        <v>241</v>
      </c>
      <c r="BU1821" t="s">
        <v>116</v>
      </c>
      <c r="BV1821" t="s">
        <v>463</v>
      </c>
      <c r="CF1821">
        <v>6</v>
      </c>
      <c r="CG1821">
        <v>1</v>
      </c>
      <c r="CH1821" t="s">
        <v>4763</v>
      </c>
    </row>
    <row r="1822" spans="1:86" x14ac:dyDescent="0.25">
      <c r="A1822">
        <v>1819</v>
      </c>
      <c r="B1822" t="s">
        <v>86</v>
      </c>
      <c r="C1822" t="s">
        <v>87</v>
      </c>
      <c r="D1822" t="s">
        <v>10024</v>
      </c>
      <c r="E1822" t="s">
        <v>1476</v>
      </c>
      <c r="F1822" t="s">
        <v>9949</v>
      </c>
      <c r="H1822" t="s">
        <v>9950</v>
      </c>
      <c r="I1822" t="s">
        <v>9951</v>
      </c>
      <c r="J1822" t="s">
        <v>93</v>
      </c>
      <c r="P1822" t="s">
        <v>851</v>
      </c>
      <c r="Q1822" t="s">
        <v>95</v>
      </c>
      <c r="Z1822" t="s">
        <v>1786</v>
      </c>
      <c r="AB1822" t="s">
        <v>97</v>
      </c>
      <c r="AC1822" t="s">
        <v>1786</v>
      </c>
      <c r="AD1822" t="s">
        <v>1928</v>
      </c>
      <c r="AE1822" t="s">
        <v>10016</v>
      </c>
      <c r="AI1822" t="s">
        <v>10017</v>
      </c>
      <c r="AJ1822" t="s">
        <v>10017</v>
      </c>
      <c r="AK1822" t="s">
        <v>10017</v>
      </c>
      <c r="AL1822" t="s">
        <v>10018</v>
      </c>
      <c r="AN1822" t="s">
        <v>1485</v>
      </c>
      <c r="AO1822" t="s">
        <v>1486</v>
      </c>
      <c r="AV1822" t="s">
        <v>10019</v>
      </c>
      <c r="AX1822">
        <v>85</v>
      </c>
      <c r="AY1822" t="s">
        <v>3562</v>
      </c>
      <c r="AZ1822" t="s">
        <v>3563</v>
      </c>
      <c r="BA1822" t="s">
        <v>2065</v>
      </c>
      <c r="BB1822" t="s">
        <v>2066</v>
      </c>
      <c r="BC1822" t="s">
        <v>3564</v>
      </c>
      <c r="BG1822" t="s">
        <v>2067</v>
      </c>
      <c r="BM1822" t="s">
        <v>2068</v>
      </c>
      <c r="BN1822" t="s">
        <v>2069</v>
      </c>
      <c r="BO1822" t="s">
        <v>110</v>
      </c>
      <c r="BP1822" t="s">
        <v>111</v>
      </c>
      <c r="BQ1822" t="s">
        <v>112</v>
      </c>
      <c r="BR1822" t="s">
        <v>239</v>
      </c>
      <c r="BS1822" t="s">
        <v>1494</v>
      </c>
      <c r="BT1822" t="s">
        <v>241</v>
      </c>
      <c r="BU1822" t="s">
        <v>116</v>
      </c>
      <c r="BV1822" t="s">
        <v>463</v>
      </c>
      <c r="CF1822">
        <v>6</v>
      </c>
      <c r="CG1822">
        <v>1</v>
      </c>
      <c r="CH1822" t="s">
        <v>4763</v>
      </c>
    </row>
    <row r="1823" spans="1:86" x14ac:dyDescent="0.25">
      <c r="A1823">
        <v>1820</v>
      </c>
      <c r="B1823" t="s">
        <v>86</v>
      </c>
      <c r="C1823" t="s">
        <v>87</v>
      </c>
      <c r="D1823" t="s">
        <v>10025</v>
      </c>
      <c r="E1823" t="s">
        <v>1476</v>
      </c>
      <c r="F1823" t="s">
        <v>9949</v>
      </c>
      <c r="H1823" t="s">
        <v>9950</v>
      </c>
      <c r="I1823" t="s">
        <v>9951</v>
      </c>
      <c r="J1823" t="s">
        <v>93</v>
      </c>
      <c r="P1823" t="s">
        <v>851</v>
      </c>
      <c r="Q1823" t="s">
        <v>95</v>
      </c>
      <c r="Z1823" t="s">
        <v>1786</v>
      </c>
      <c r="AB1823" t="s">
        <v>97</v>
      </c>
      <c r="AC1823" t="s">
        <v>1786</v>
      </c>
      <c r="AD1823" t="s">
        <v>1949</v>
      </c>
      <c r="AE1823" t="s">
        <v>9844</v>
      </c>
      <c r="AI1823" t="s">
        <v>508</v>
      </c>
      <c r="AJ1823" t="s">
        <v>508</v>
      </c>
      <c r="AK1823" t="s">
        <v>508</v>
      </c>
      <c r="AL1823" t="s">
        <v>509</v>
      </c>
      <c r="AN1823" t="s">
        <v>1485</v>
      </c>
      <c r="AO1823" t="s">
        <v>1486</v>
      </c>
      <c r="AV1823" t="s">
        <v>10026</v>
      </c>
      <c r="AX1823">
        <v>85</v>
      </c>
      <c r="AY1823" t="s">
        <v>3562</v>
      </c>
      <c r="AZ1823" t="s">
        <v>3563</v>
      </c>
      <c r="BA1823" t="s">
        <v>2065</v>
      </c>
      <c r="BB1823" t="s">
        <v>2066</v>
      </c>
      <c r="BC1823" t="s">
        <v>3564</v>
      </c>
      <c r="BG1823" t="s">
        <v>2067</v>
      </c>
      <c r="BM1823" t="s">
        <v>2068</v>
      </c>
      <c r="BN1823" t="s">
        <v>2069</v>
      </c>
      <c r="BO1823" t="s">
        <v>110</v>
      </c>
      <c r="BP1823" t="s">
        <v>111</v>
      </c>
      <c r="BQ1823" t="s">
        <v>112</v>
      </c>
      <c r="BR1823" t="s">
        <v>239</v>
      </c>
      <c r="BS1823" t="s">
        <v>1494</v>
      </c>
      <c r="BT1823" t="s">
        <v>241</v>
      </c>
      <c r="BU1823" t="s">
        <v>116</v>
      </c>
      <c r="BV1823" t="s">
        <v>463</v>
      </c>
      <c r="CF1823">
        <v>6</v>
      </c>
      <c r="CG1823">
        <v>1</v>
      </c>
      <c r="CH1823" t="s">
        <v>4763</v>
      </c>
    </row>
    <row r="1824" spans="1:86" x14ac:dyDescent="0.25">
      <c r="A1824">
        <v>1821</v>
      </c>
      <c r="B1824" t="s">
        <v>86</v>
      </c>
      <c r="C1824" t="s">
        <v>87</v>
      </c>
      <c r="D1824" t="s">
        <v>10027</v>
      </c>
      <c r="E1824" t="s">
        <v>1476</v>
      </c>
      <c r="F1824" t="s">
        <v>9949</v>
      </c>
      <c r="H1824" t="s">
        <v>9950</v>
      </c>
      <c r="I1824" t="s">
        <v>9951</v>
      </c>
      <c r="J1824" t="s">
        <v>93</v>
      </c>
      <c r="P1824" t="s">
        <v>851</v>
      </c>
      <c r="Q1824" t="s">
        <v>95</v>
      </c>
      <c r="Z1824" t="s">
        <v>1482</v>
      </c>
      <c r="AB1824" t="s">
        <v>97</v>
      </c>
      <c r="AC1824" t="s">
        <v>489</v>
      </c>
      <c r="AD1824" t="s">
        <v>1949</v>
      </c>
      <c r="AE1824" t="s">
        <v>10028</v>
      </c>
      <c r="AI1824" t="s">
        <v>10029</v>
      </c>
      <c r="AJ1824" t="s">
        <v>10029</v>
      </c>
      <c r="AK1824" t="s">
        <v>10029</v>
      </c>
      <c r="AL1824" t="s">
        <v>10030</v>
      </c>
      <c r="AN1824" t="s">
        <v>1485</v>
      </c>
      <c r="AO1824" t="s">
        <v>1486</v>
      </c>
      <c r="AV1824" t="s">
        <v>10031</v>
      </c>
      <c r="AX1824">
        <v>85</v>
      </c>
      <c r="AY1824" t="s">
        <v>3562</v>
      </c>
      <c r="AZ1824" t="s">
        <v>3563</v>
      </c>
      <c r="BA1824" t="s">
        <v>2065</v>
      </c>
      <c r="BB1824" t="s">
        <v>2066</v>
      </c>
      <c r="BC1824" t="s">
        <v>3564</v>
      </c>
      <c r="BG1824" t="s">
        <v>2067</v>
      </c>
      <c r="BM1824" t="s">
        <v>2068</v>
      </c>
      <c r="BN1824" t="s">
        <v>2069</v>
      </c>
      <c r="BO1824" t="s">
        <v>110</v>
      </c>
      <c r="BP1824" t="s">
        <v>111</v>
      </c>
      <c r="BQ1824" t="s">
        <v>112</v>
      </c>
      <c r="BR1824" t="s">
        <v>239</v>
      </c>
      <c r="BS1824" t="s">
        <v>1494</v>
      </c>
      <c r="BT1824" t="s">
        <v>241</v>
      </c>
      <c r="BU1824" t="s">
        <v>116</v>
      </c>
      <c r="BV1824" t="s">
        <v>463</v>
      </c>
      <c r="CF1824">
        <v>6</v>
      </c>
      <c r="CG1824">
        <v>1</v>
      </c>
      <c r="CH1824" t="s">
        <v>4763</v>
      </c>
    </row>
    <row r="1825" spans="1:86" x14ac:dyDescent="0.25">
      <c r="A1825">
        <v>1822</v>
      </c>
      <c r="B1825" t="s">
        <v>86</v>
      </c>
      <c r="C1825" t="s">
        <v>87</v>
      </c>
      <c r="D1825" t="s">
        <v>10032</v>
      </c>
      <c r="E1825" t="s">
        <v>1476</v>
      </c>
      <c r="F1825" t="s">
        <v>9949</v>
      </c>
      <c r="H1825" t="s">
        <v>9950</v>
      </c>
      <c r="I1825" t="s">
        <v>9951</v>
      </c>
      <c r="J1825" t="s">
        <v>93</v>
      </c>
      <c r="P1825" t="s">
        <v>851</v>
      </c>
      <c r="Q1825" t="s">
        <v>95</v>
      </c>
      <c r="Z1825" t="s">
        <v>1482</v>
      </c>
      <c r="AB1825" t="s">
        <v>97</v>
      </c>
      <c r="AC1825" t="s">
        <v>489</v>
      </c>
      <c r="AD1825" t="s">
        <v>1949</v>
      </c>
      <c r="AE1825" t="s">
        <v>10028</v>
      </c>
      <c r="AI1825" t="s">
        <v>10029</v>
      </c>
      <c r="AJ1825" t="s">
        <v>10029</v>
      </c>
      <c r="AK1825" t="s">
        <v>10029</v>
      </c>
      <c r="AL1825" t="s">
        <v>10030</v>
      </c>
      <c r="AN1825" t="s">
        <v>1485</v>
      </c>
      <c r="AO1825" t="s">
        <v>1486</v>
      </c>
      <c r="AV1825" t="s">
        <v>10031</v>
      </c>
      <c r="AX1825">
        <v>85</v>
      </c>
      <c r="AY1825" t="s">
        <v>3562</v>
      </c>
      <c r="AZ1825" t="s">
        <v>3563</v>
      </c>
      <c r="BA1825" t="s">
        <v>2065</v>
      </c>
      <c r="BB1825" t="s">
        <v>2066</v>
      </c>
      <c r="BC1825" t="s">
        <v>3564</v>
      </c>
      <c r="BG1825" t="s">
        <v>2067</v>
      </c>
      <c r="BM1825" t="s">
        <v>2068</v>
      </c>
      <c r="BN1825" t="s">
        <v>2069</v>
      </c>
      <c r="BO1825" t="s">
        <v>110</v>
      </c>
      <c r="BP1825" t="s">
        <v>111</v>
      </c>
      <c r="BQ1825" t="s">
        <v>112</v>
      </c>
      <c r="BR1825" t="s">
        <v>239</v>
      </c>
      <c r="BS1825" t="s">
        <v>1494</v>
      </c>
      <c r="BT1825" t="s">
        <v>241</v>
      </c>
      <c r="BU1825" t="s">
        <v>116</v>
      </c>
      <c r="BV1825" t="s">
        <v>463</v>
      </c>
      <c r="CF1825">
        <v>6</v>
      </c>
      <c r="CG1825">
        <v>1</v>
      </c>
      <c r="CH1825" t="s">
        <v>4763</v>
      </c>
    </row>
    <row r="1826" spans="1:86" x14ac:dyDescent="0.25">
      <c r="A1826">
        <v>1823</v>
      </c>
      <c r="B1826" t="s">
        <v>86</v>
      </c>
      <c r="C1826" t="s">
        <v>87</v>
      </c>
      <c r="D1826" t="s">
        <v>10033</v>
      </c>
      <c r="E1826" t="s">
        <v>1476</v>
      </c>
      <c r="F1826" t="s">
        <v>9949</v>
      </c>
      <c r="H1826" t="s">
        <v>9950</v>
      </c>
      <c r="I1826" t="s">
        <v>9951</v>
      </c>
      <c r="J1826" t="s">
        <v>93</v>
      </c>
      <c r="P1826" t="s">
        <v>851</v>
      </c>
      <c r="Q1826" t="s">
        <v>95</v>
      </c>
      <c r="Z1826" t="s">
        <v>1482</v>
      </c>
      <c r="AB1826" t="s">
        <v>97</v>
      </c>
      <c r="AC1826" t="s">
        <v>489</v>
      </c>
      <c r="AD1826" t="s">
        <v>1949</v>
      </c>
      <c r="AE1826" t="s">
        <v>10028</v>
      </c>
      <c r="AI1826" t="s">
        <v>10029</v>
      </c>
      <c r="AJ1826" t="s">
        <v>10029</v>
      </c>
      <c r="AK1826" t="s">
        <v>10029</v>
      </c>
      <c r="AL1826" t="s">
        <v>10030</v>
      </c>
      <c r="AN1826" t="s">
        <v>1485</v>
      </c>
      <c r="AO1826" t="s">
        <v>1486</v>
      </c>
      <c r="AV1826" t="s">
        <v>10031</v>
      </c>
      <c r="AX1826">
        <v>85</v>
      </c>
      <c r="AY1826" t="s">
        <v>3562</v>
      </c>
      <c r="AZ1826" t="s">
        <v>3563</v>
      </c>
      <c r="BA1826" t="s">
        <v>2065</v>
      </c>
      <c r="BB1826" t="s">
        <v>2066</v>
      </c>
      <c r="BC1826" t="s">
        <v>3564</v>
      </c>
      <c r="BG1826" t="s">
        <v>2067</v>
      </c>
      <c r="BM1826" t="s">
        <v>2068</v>
      </c>
      <c r="BN1826" t="s">
        <v>2069</v>
      </c>
      <c r="BO1826" t="s">
        <v>110</v>
      </c>
      <c r="BP1826" t="s">
        <v>111</v>
      </c>
      <c r="BQ1826" t="s">
        <v>112</v>
      </c>
      <c r="BR1826" t="s">
        <v>239</v>
      </c>
      <c r="BS1826" t="s">
        <v>1494</v>
      </c>
      <c r="BT1826" t="s">
        <v>241</v>
      </c>
      <c r="BU1826" t="s">
        <v>116</v>
      </c>
      <c r="BV1826" t="s">
        <v>463</v>
      </c>
      <c r="CF1826">
        <v>6</v>
      </c>
      <c r="CG1826">
        <v>1</v>
      </c>
      <c r="CH1826" t="s">
        <v>4763</v>
      </c>
    </row>
    <row r="1827" spans="1:86" x14ac:dyDescent="0.25">
      <c r="A1827">
        <v>1824</v>
      </c>
      <c r="B1827" t="s">
        <v>86</v>
      </c>
      <c r="C1827" t="s">
        <v>87</v>
      </c>
      <c r="D1827" t="s">
        <v>10034</v>
      </c>
      <c r="E1827" t="s">
        <v>1476</v>
      </c>
      <c r="F1827" t="s">
        <v>9949</v>
      </c>
      <c r="H1827" t="s">
        <v>9950</v>
      </c>
      <c r="I1827" t="s">
        <v>9951</v>
      </c>
      <c r="J1827" t="s">
        <v>93</v>
      </c>
      <c r="P1827" t="s">
        <v>851</v>
      </c>
      <c r="Q1827" t="s">
        <v>95</v>
      </c>
      <c r="Z1827" t="s">
        <v>1482</v>
      </c>
      <c r="AB1827" t="s">
        <v>97</v>
      </c>
      <c r="AC1827" t="s">
        <v>489</v>
      </c>
      <c r="AD1827" t="s">
        <v>4775</v>
      </c>
      <c r="AE1827" t="s">
        <v>10035</v>
      </c>
      <c r="AI1827" t="s">
        <v>4925</v>
      </c>
      <c r="AJ1827" t="s">
        <v>4925</v>
      </c>
      <c r="AK1827" t="s">
        <v>4925</v>
      </c>
      <c r="AL1827" t="s">
        <v>4926</v>
      </c>
      <c r="AN1827" t="s">
        <v>1485</v>
      </c>
      <c r="AO1827" t="s">
        <v>1486</v>
      </c>
      <c r="AV1827" t="s">
        <v>10036</v>
      </c>
      <c r="AX1827">
        <v>70</v>
      </c>
      <c r="AY1827" t="s">
        <v>10037</v>
      </c>
      <c r="AZ1827" t="s">
        <v>10038</v>
      </c>
      <c r="BA1827" t="s">
        <v>897</v>
      </c>
      <c r="BB1827" t="s">
        <v>898</v>
      </c>
      <c r="BC1827" t="s">
        <v>10039</v>
      </c>
      <c r="BO1827" t="s">
        <v>110</v>
      </c>
      <c r="BP1827" t="s">
        <v>111</v>
      </c>
      <c r="BQ1827" t="s">
        <v>112</v>
      </c>
      <c r="BR1827" t="s">
        <v>900</v>
      </c>
      <c r="BS1827" t="s">
        <v>900</v>
      </c>
      <c r="BT1827" t="s">
        <v>254</v>
      </c>
      <c r="BU1827" t="s">
        <v>116</v>
      </c>
      <c r="BV1827" t="s">
        <v>475</v>
      </c>
      <c r="CC1827" t="s">
        <v>10040</v>
      </c>
      <c r="CF1827">
        <v>6</v>
      </c>
      <c r="CG1827">
        <v>1</v>
      </c>
      <c r="CH1827" t="s">
        <v>4763</v>
      </c>
    </row>
    <row r="1828" spans="1:86" x14ac:dyDescent="0.25">
      <c r="A1828">
        <v>1825</v>
      </c>
      <c r="B1828" t="s">
        <v>86</v>
      </c>
      <c r="C1828" t="s">
        <v>87</v>
      </c>
      <c r="D1828" t="s">
        <v>10041</v>
      </c>
      <c r="E1828" t="s">
        <v>1476</v>
      </c>
      <c r="F1828" t="s">
        <v>9949</v>
      </c>
      <c r="H1828" t="s">
        <v>10042</v>
      </c>
      <c r="I1828" t="s">
        <v>10043</v>
      </c>
      <c r="J1828" t="s">
        <v>93</v>
      </c>
      <c r="P1828" t="s">
        <v>851</v>
      </c>
      <c r="Q1828" t="s">
        <v>95</v>
      </c>
      <c r="Z1828" t="s">
        <v>1803</v>
      </c>
      <c r="AB1828" t="s">
        <v>97</v>
      </c>
      <c r="AC1828" t="s">
        <v>1803</v>
      </c>
      <c r="AD1828" t="s">
        <v>1590</v>
      </c>
      <c r="AE1828" t="s">
        <v>4559</v>
      </c>
      <c r="AI1828" t="s">
        <v>10044</v>
      </c>
      <c r="AJ1828" t="s">
        <v>10044</v>
      </c>
      <c r="AK1828" t="s">
        <v>10044</v>
      </c>
      <c r="AL1828" t="s">
        <v>10045</v>
      </c>
      <c r="AN1828" t="s">
        <v>1485</v>
      </c>
      <c r="AO1828" t="s">
        <v>1486</v>
      </c>
      <c r="AV1828" t="s">
        <v>10046</v>
      </c>
      <c r="AX1828">
        <v>82</v>
      </c>
      <c r="AY1828" t="s">
        <v>9795</v>
      </c>
      <c r="AZ1828" t="s">
        <v>9796</v>
      </c>
      <c r="BA1828" t="s">
        <v>1909</v>
      </c>
      <c r="BB1828" t="s">
        <v>1879</v>
      </c>
      <c r="BC1828" t="s">
        <v>1910</v>
      </c>
      <c r="BO1828" t="s">
        <v>110</v>
      </c>
      <c r="BP1828" t="s">
        <v>111</v>
      </c>
      <c r="BQ1828" t="s">
        <v>112</v>
      </c>
      <c r="BR1828" t="s">
        <v>1881</v>
      </c>
      <c r="BS1828" t="s">
        <v>1882</v>
      </c>
      <c r="BT1828" t="s">
        <v>1883</v>
      </c>
      <c r="BU1828" t="s">
        <v>116</v>
      </c>
      <c r="CF1828">
        <v>6</v>
      </c>
      <c r="CG1828">
        <v>1</v>
      </c>
      <c r="CH1828" t="s">
        <v>4763</v>
      </c>
    </row>
    <row r="1829" spans="1:86" x14ac:dyDescent="0.25">
      <c r="A1829">
        <v>1826</v>
      </c>
      <c r="B1829" t="s">
        <v>86</v>
      </c>
      <c r="C1829" t="s">
        <v>87</v>
      </c>
      <c r="D1829" t="s">
        <v>10047</v>
      </c>
      <c r="E1829" t="s">
        <v>1476</v>
      </c>
      <c r="F1829" t="s">
        <v>9949</v>
      </c>
      <c r="H1829" t="s">
        <v>10042</v>
      </c>
      <c r="I1829" t="s">
        <v>10043</v>
      </c>
      <c r="J1829" t="s">
        <v>93</v>
      </c>
      <c r="P1829" t="s">
        <v>851</v>
      </c>
      <c r="Q1829" t="s">
        <v>95</v>
      </c>
      <c r="Z1829" t="s">
        <v>1803</v>
      </c>
      <c r="AB1829" t="s">
        <v>97</v>
      </c>
      <c r="AC1829" t="s">
        <v>1803</v>
      </c>
      <c r="AD1829" t="s">
        <v>1590</v>
      </c>
      <c r="AE1829" t="s">
        <v>4559</v>
      </c>
      <c r="AI1829" t="s">
        <v>10048</v>
      </c>
      <c r="AJ1829" t="s">
        <v>10048</v>
      </c>
      <c r="AK1829" t="s">
        <v>10048</v>
      </c>
      <c r="AL1829" t="s">
        <v>10049</v>
      </c>
      <c r="AN1829" t="s">
        <v>1485</v>
      </c>
      <c r="AO1829" t="s">
        <v>1486</v>
      </c>
      <c r="AV1829" t="s">
        <v>10050</v>
      </c>
      <c r="AX1829">
        <v>82</v>
      </c>
      <c r="AY1829" t="s">
        <v>9795</v>
      </c>
      <c r="AZ1829" t="s">
        <v>9796</v>
      </c>
      <c r="BA1829" t="s">
        <v>1909</v>
      </c>
      <c r="BB1829" t="s">
        <v>1879</v>
      </c>
      <c r="BC1829" t="s">
        <v>1910</v>
      </c>
      <c r="BO1829" t="s">
        <v>110</v>
      </c>
      <c r="BP1829" t="s">
        <v>111</v>
      </c>
      <c r="BQ1829" t="s">
        <v>112</v>
      </c>
      <c r="BR1829" t="s">
        <v>1881</v>
      </c>
      <c r="BS1829" t="s">
        <v>1882</v>
      </c>
      <c r="BT1829" t="s">
        <v>1883</v>
      </c>
      <c r="BU1829" t="s">
        <v>116</v>
      </c>
      <c r="CF1829">
        <v>6</v>
      </c>
      <c r="CG1829">
        <v>1</v>
      </c>
      <c r="CH1829" t="s">
        <v>4763</v>
      </c>
    </row>
    <row r="1830" spans="1:86" x14ac:dyDescent="0.25">
      <c r="A1830">
        <v>1827</v>
      </c>
      <c r="B1830" t="s">
        <v>86</v>
      </c>
      <c r="C1830" t="s">
        <v>87</v>
      </c>
      <c r="D1830" t="s">
        <v>10051</v>
      </c>
      <c r="E1830" t="s">
        <v>1476</v>
      </c>
      <c r="F1830" t="s">
        <v>747</v>
      </c>
      <c r="H1830" t="s">
        <v>748</v>
      </c>
      <c r="I1830" t="s">
        <v>749</v>
      </c>
      <c r="J1830" t="s">
        <v>93</v>
      </c>
      <c r="P1830" t="s">
        <v>750</v>
      </c>
      <c r="Q1830" t="s">
        <v>95</v>
      </c>
      <c r="Z1830" t="s">
        <v>5260</v>
      </c>
      <c r="AB1830" t="s">
        <v>97</v>
      </c>
      <c r="AC1830" t="s">
        <v>5260</v>
      </c>
      <c r="AD1830" t="s">
        <v>1797</v>
      </c>
      <c r="AE1830" t="s">
        <v>10052</v>
      </c>
      <c r="AI1830" t="s">
        <v>10053</v>
      </c>
      <c r="AJ1830" t="s">
        <v>10053</v>
      </c>
      <c r="AK1830" t="s">
        <v>10053</v>
      </c>
      <c r="AL1830" t="s">
        <v>10054</v>
      </c>
      <c r="AN1830" t="s">
        <v>1485</v>
      </c>
      <c r="AO1830" t="s">
        <v>1486</v>
      </c>
      <c r="AV1830" t="s">
        <v>10055</v>
      </c>
      <c r="AX1830">
        <v>61</v>
      </c>
      <c r="AY1830" t="s">
        <v>9342</v>
      </c>
      <c r="AZ1830" t="s">
        <v>10056</v>
      </c>
      <c r="BA1830" t="s">
        <v>2772</v>
      </c>
      <c r="BB1830" t="s">
        <v>623</v>
      </c>
      <c r="BC1830" t="s">
        <v>10057</v>
      </c>
      <c r="BG1830" t="s">
        <v>6486</v>
      </c>
      <c r="BH1830" t="s">
        <v>10058</v>
      </c>
      <c r="BI1830" t="s">
        <v>704</v>
      </c>
      <c r="BM1830" t="s">
        <v>6489</v>
      </c>
      <c r="BN1830" t="s">
        <v>6490</v>
      </c>
      <c r="BO1830" t="s">
        <v>110</v>
      </c>
      <c r="BP1830" t="s">
        <v>111</v>
      </c>
      <c r="BQ1830" t="s">
        <v>112</v>
      </c>
      <c r="BR1830" t="s">
        <v>319</v>
      </c>
      <c r="BS1830" t="s">
        <v>2730</v>
      </c>
      <c r="BT1830" t="s">
        <v>625</v>
      </c>
      <c r="BU1830" t="s">
        <v>116</v>
      </c>
      <c r="BV1830" t="s">
        <v>137</v>
      </c>
      <c r="CF1830">
        <v>4</v>
      </c>
      <c r="CG1830">
        <v>1</v>
      </c>
      <c r="CH1830" t="s">
        <v>4763</v>
      </c>
    </row>
    <row r="1831" spans="1:86" x14ac:dyDescent="0.25">
      <c r="A1831">
        <v>1828</v>
      </c>
      <c r="B1831" t="s">
        <v>86</v>
      </c>
      <c r="C1831" t="s">
        <v>87</v>
      </c>
      <c r="D1831" t="s">
        <v>10059</v>
      </c>
      <c r="E1831" t="s">
        <v>1476</v>
      </c>
      <c r="F1831" t="s">
        <v>747</v>
      </c>
      <c r="H1831" t="s">
        <v>748</v>
      </c>
      <c r="I1831" t="s">
        <v>749</v>
      </c>
      <c r="J1831" t="s">
        <v>93</v>
      </c>
      <c r="P1831" t="s">
        <v>750</v>
      </c>
      <c r="Q1831" t="s">
        <v>95</v>
      </c>
      <c r="Z1831" t="s">
        <v>10060</v>
      </c>
      <c r="AB1831" t="s">
        <v>97</v>
      </c>
      <c r="AC1831" t="s">
        <v>10060</v>
      </c>
      <c r="AD1831" t="s">
        <v>496</v>
      </c>
      <c r="AE1831" t="s">
        <v>10061</v>
      </c>
      <c r="AI1831" t="s">
        <v>10062</v>
      </c>
      <c r="AJ1831" t="s">
        <v>10062</v>
      </c>
      <c r="AK1831" t="s">
        <v>10062</v>
      </c>
      <c r="AL1831" t="s">
        <v>10063</v>
      </c>
      <c r="AN1831" t="s">
        <v>1485</v>
      </c>
      <c r="AO1831" t="s">
        <v>1486</v>
      </c>
      <c r="AV1831" t="s">
        <v>10064</v>
      </c>
      <c r="AX1831">
        <v>120</v>
      </c>
      <c r="AY1831" t="s">
        <v>10065</v>
      </c>
      <c r="AZ1831" t="s">
        <v>10066</v>
      </c>
      <c r="BA1831" t="s">
        <v>10067</v>
      </c>
      <c r="BB1831" t="s">
        <v>10068</v>
      </c>
      <c r="BC1831" t="s">
        <v>10069</v>
      </c>
      <c r="BO1831" t="s">
        <v>110</v>
      </c>
      <c r="BP1831" t="s">
        <v>111</v>
      </c>
      <c r="BQ1831" t="s">
        <v>112</v>
      </c>
      <c r="BR1831" t="s">
        <v>1378</v>
      </c>
      <c r="BS1831" t="s">
        <v>10070</v>
      </c>
      <c r="BT1831" t="s">
        <v>136</v>
      </c>
      <c r="BU1831" t="s">
        <v>116</v>
      </c>
      <c r="BV1831" t="s">
        <v>302</v>
      </c>
      <c r="CF1831">
        <v>6</v>
      </c>
      <c r="CG1831">
        <v>1</v>
      </c>
      <c r="CH1831" t="s">
        <v>4763</v>
      </c>
    </row>
    <row r="1832" spans="1:86" x14ac:dyDescent="0.25">
      <c r="A1832">
        <v>1829</v>
      </c>
      <c r="B1832" t="s">
        <v>86</v>
      </c>
      <c r="C1832" t="s">
        <v>87</v>
      </c>
      <c r="D1832" t="s">
        <v>10071</v>
      </c>
      <c r="E1832" t="s">
        <v>1476</v>
      </c>
      <c r="F1832" t="s">
        <v>747</v>
      </c>
      <c r="H1832" t="s">
        <v>748</v>
      </c>
      <c r="I1832" t="s">
        <v>749</v>
      </c>
      <c r="J1832" t="s">
        <v>93</v>
      </c>
      <c r="P1832" t="s">
        <v>750</v>
      </c>
      <c r="Q1832" t="s">
        <v>95</v>
      </c>
      <c r="Z1832" t="s">
        <v>10060</v>
      </c>
      <c r="AB1832" t="s">
        <v>97</v>
      </c>
      <c r="AC1832" t="s">
        <v>10060</v>
      </c>
      <c r="AD1832" t="s">
        <v>496</v>
      </c>
      <c r="AE1832" t="s">
        <v>10061</v>
      </c>
      <c r="AI1832" t="s">
        <v>10062</v>
      </c>
      <c r="AJ1832" t="s">
        <v>10062</v>
      </c>
      <c r="AK1832" t="s">
        <v>10062</v>
      </c>
      <c r="AL1832" t="s">
        <v>10063</v>
      </c>
      <c r="AN1832" t="s">
        <v>1485</v>
      </c>
      <c r="AO1832" t="s">
        <v>1486</v>
      </c>
      <c r="AV1832" t="s">
        <v>10064</v>
      </c>
      <c r="AX1832">
        <v>120</v>
      </c>
      <c r="AY1832" t="s">
        <v>10065</v>
      </c>
      <c r="AZ1832" t="s">
        <v>10066</v>
      </c>
      <c r="BA1832" t="s">
        <v>10067</v>
      </c>
      <c r="BB1832" t="s">
        <v>10068</v>
      </c>
      <c r="BC1832" t="s">
        <v>10069</v>
      </c>
      <c r="BO1832" t="s">
        <v>110</v>
      </c>
      <c r="BP1832" t="s">
        <v>111</v>
      </c>
      <c r="BQ1832" t="s">
        <v>112</v>
      </c>
      <c r="BR1832" t="s">
        <v>1378</v>
      </c>
      <c r="BS1832" t="s">
        <v>10070</v>
      </c>
      <c r="BT1832" t="s">
        <v>136</v>
      </c>
      <c r="BU1832" t="s">
        <v>116</v>
      </c>
      <c r="BV1832" t="s">
        <v>302</v>
      </c>
      <c r="CF1832">
        <v>6</v>
      </c>
      <c r="CG1832">
        <v>1</v>
      </c>
      <c r="CH1832" t="s">
        <v>4763</v>
      </c>
    </row>
    <row r="1833" spans="1:86" x14ac:dyDescent="0.25">
      <c r="A1833">
        <v>1830</v>
      </c>
      <c r="B1833" t="s">
        <v>86</v>
      </c>
      <c r="C1833" t="s">
        <v>87</v>
      </c>
      <c r="D1833" t="s">
        <v>10072</v>
      </c>
      <c r="E1833" t="s">
        <v>1476</v>
      </c>
      <c r="F1833" t="s">
        <v>747</v>
      </c>
      <c r="H1833" t="s">
        <v>748</v>
      </c>
      <c r="I1833" t="s">
        <v>749</v>
      </c>
      <c r="J1833" t="s">
        <v>93</v>
      </c>
      <c r="P1833" t="s">
        <v>750</v>
      </c>
      <c r="Q1833" t="s">
        <v>95</v>
      </c>
      <c r="Z1833" t="s">
        <v>1675</v>
      </c>
      <c r="AB1833" t="s">
        <v>97</v>
      </c>
      <c r="AC1833" t="s">
        <v>1675</v>
      </c>
      <c r="AD1833" t="s">
        <v>4780</v>
      </c>
      <c r="AE1833" t="s">
        <v>9244</v>
      </c>
      <c r="AI1833" t="s">
        <v>10073</v>
      </c>
      <c r="AJ1833" t="s">
        <v>10073</v>
      </c>
      <c r="AK1833" t="s">
        <v>10073</v>
      </c>
      <c r="AL1833" t="s">
        <v>10074</v>
      </c>
      <c r="AN1833" t="s">
        <v>1485</v>
      </c>
      <c r="AO1833" t="s">
        <v>1486</v>
      </c>
      <c r="AV1833" t="s">
        <v>10075</v>
      </c>
      <c r="AX1833">
        <v>133</v>
      </c>
      <c r="AY1833" t="s">
        <v>10076</v>
      </c>
      <c r="AZ1833" t="s">
        <v>10077</v>
      </c>
      <c r="BA1833" t="s">
        <v>1454</v>
      </c>
      <c r="BB1833" t="s">
        <v>2865</v>
      </c>
      <c r="BC1833" t="s">
        <v>3350</v>
      </c>
      <c r="BO1833" t="s">
        <v>110</v>
      </c>
      <c r="BP1833" t="s">
        <v>111</v>
      </c>
      <c r="BQ1833" t="s">
        <v>112</v>
      </c>
      <c r="BR1833" t="s">
        <v>1457</v>
      </c>
      <c r="BS1833" t="s">
        <v>2867</v>
      </c>
      <c r="BT1833" t="s">
        <v>136</v>
      </c>
      <c r="BU1833" t="s">
        <v>116</v>
      </c>
      <c r="BV1833" t="s">
        <v>137</v>
      </c>
      <c r="CF1833">
        <v>6</v>
      </c>
      <c r="CG1833">
        <v>1</v>
      </c>
      <c r="CH1833" t="s">
        <v>4763</v>
      </c>
    </row>
    <row r="1834" spans="1:86" x14ac:dyDescent="0.25">
      <c r="A1834">
        <v>1831</v>
      </c>
      <c r="B1834" t="s">
        <v>86</v>
      </c>
      <c r="C1834" t="s">
        <v>87</v>
      </c>
      <c r="D1834" t="s">
        <v>10078</v>
      </c>
      <c r="E1834" t="s">
        <v>1476</v>
      </c>
      <c r="F1834" t="s">
        <v>747</v>
      </c>
      <c r="H1834" t="s">
        <v>748</v>
      </c>
      <c r="I1834" t="s">
        <v>749</v>
      </c>
      <c r="J1834" t="s">
        <v>93</v>
      </c>
      <c r="P1834" t="s">
        <v>750</v>
      </c>
      <c r="Q1834" t="s">
        <v>95</v>
      </c>
      <c r="Z1834" t="s">
        <v>1675</v>
      </c>
      <c r="AB1834" t="s">
        <v>97</v>
      </c>
      <c r="AC1834" t="s">
        <v>1675</v>
      </c>
      <c r="AD1834" t="s">
        <v>4780</v>
      </c>
      <c r="AE1834" t="s">
        <v>9456</v>
      </c>
      <c r="AI1834" t="s">
        <v>3323</v>
      </c>
      <c r="AJ1834" t="s">
        <v>3323</v>
      </c>
      <c r="AK1834" t="s">
        <v>3323</v>
      </c>
      <c r="AL1834" t="s">
        <v>4983</v>
      </c>
      <c r="AN1834" t="s">
        <v>1485</v>
      </c>
      <c r="AO1834" t="s">
        <v>1486</v>
      </c>
      <c r="AV1834" t="s">
        <v>10079</v>
      </c>
      <c r="AX1834">
        <v>64</v>
      </c>
      <c r="AY1834" t="s">
        <v>10080</v>
      </c>
      <c r="AZ1834" t="s">
        <v>10081</v>
      </c>
      <c r="BA1834" t="s">
        <v>2027</v>
      </c>
      <c r="BB1834" t="s">
        <v>3818</v>
      </c>
      <c r="BC1834" t="s">
        <v>3890</v>
      </c>
      <c r="BO1834" t="s">
        <v>110</v>
      </c>
      <c r="BP1834" t="s">
        <v>111</v>
      </c>
      <c r="BQ1834" t="s">
        <v>112</v>
      </c>
      <c r="BR1834" t="s">
        <v>1881</v>
      </c>
      <c r="BS1834" t="s">
        <v>3891</v>
      </c>
      <c r="BT1834" t="s">
        <v>154</v>
      </c>
      <c r="BU1834" t="s">
        <v>116</v>
      </c>
      <c r="BV1834" t="s">
        <v>302</v>
      </c>
      <c r="CF1834">
        <v>6</v>
      </c>
      <c r="CG1834">
        <v>1</v>
      </c>
      <c r="CH1834" t="s">
        <v>4763</v>
      </c>
    </row>
    <row r="1835" spans="1:86" x14ac:dyDescent="0.25">
      <c r="A1835">
        <v>1832</v>
      </c>
      <c r="B1835" t="s">
        <v>86</v>
      </c>
      <c r="C1835" t="s">
        <v>87</v>
      </c>
      <c r="D1835" t="s">
        <v>10082</v>
      </c>
      <c r="E1835" t="s">
        <v>1476</v>
      </c>
      <c r="F1835" t="s">
        <v>747</v>
      </c>
      <c r="H1835" t="s">
        <v>748</v>
      </c>
      <c r="I1835" t="s">
        <v>749</v>
      </c>
      <c r="J1835" t="s">
        <v>93</v>
      </c>
      <c r="P1835" t="s">
        <v>750</v>
      </c>
      <c r="Q1835" t="s">
        <v>95</v>
      </c>
      <c r="Z1835" t="s">
        <v>1675</v>
      </c>
      <c r="AB1835" t="s">
        <v>97</v>
      </c>
      <c r="AC1835" t="s">
        <v>1675</v>
      </c>
      <c r="AD1835" t="s">
        <v>4871</v>
      </c>
      <c r="AE1835" t="s">
        <v>5331</v>
      </c>
      <c r="AI1835" t="s">
        <v>3323</v>
      </c>
      <c r="AJ1835" t="s">
        <v>3323</v>
      </c>
      <c r="AK1835" t="s">
        <v>3323</v>
      </c>
      <c r="AL1835" t="s">
        <v>4983</v>
      </c>
      <c r="AN1835" t="s">
        <v>1485</v>
      </c>
      <c r="AO1835" t="s">
        <v>1486</v>
      </c>
      <c r="AV1835" t="s">
        <v>10083</v>
      </c>
      <c r="AX1835">
        <v>55</v>
      </c>
      <c r="AY1835" t="s">
        <v>9475</v>
      </c>
      <c r="AZ1835" t="s">
        <v>9476</v>
      </c>
      <c r="BA1835" t="s">
        <v>2027</v>
      </c>
      <c r="BB1835" t="s">
        <v>3818</v>
      </c>
      <c r="BC1835" t="s">
        <v>9477</v>
      </c>
      <c r="BO1835" t="s">
        <v>110</v>
      </c>
      <c r="BP1835" t="s">
        <v>111</v>
      </c>
      <c r="BQ1835" t="s">
        <v>112</v>
      </c>
      <c r="BR1835" t="s">
        <v>239</v>
      </c>
      <c r="BS1835" t="s">
        <v>1697</v>
      </c>
      <c r="BT1835" t="s">
        <v>625</v>
      </c>
      <c r="BU1835" t="s">
        <v>116</v>
      </c>
      <c r="BV1835" t="s">
        <v>475</v>
      </c>
      <c r="CF1835">
        <v>4</v>
      </c>
      <c r="CG1835">
        <v>1</v>
      </c>
      <c r="CH1835" t="s">
        <v>4763</v>
      </c>
    </row>
    <row r="1836" spans="1:86" x14ac:dyDescent="0.25">
      <c r="A1836">
        <v>1833</v>
      </c>
      <c r="B1836" t="s">
        <v>86</v>
      </c>
      <c r="C1836" t="s">
        <v>87</v>
      </c>
      <c r="D1836" t="s">
        <v>10084</v>
      </c>
      <c r="E1836" t="s">
        <v>1476</v>
      </c>
      <c r="F1836" t="s">
        <v>747</v>
      </c>
      <c r="H1836" t="s">
        <v>748</v>
      </c>
      <c r="I1836" t="s">
        <v>749</v>
      </c>
      <c r="J1836" t="s">
        <v>93</v>
      </c>
      <c r="P1836" t="s">
        <v>750</v>
      </c>
      <c r="Q1836" t="s">
        <v>95</v>
      </c>
      <c r="Z1836" t="s">
        <v>1675</v>
      </c>
      <c r="AB1836" t="s">
        <v>97</v>
      </c>
      <c r="AC1836" t="s">
        <v>1675</v>
      </c>
      <c r="AD1836" t="s">
        <v>4871</v>
      </c>
      <c r="AE1836" t="s">
        <v>5331</v>
      </c>
      <c r="AI1836" t="s">
        <v>3323</v>
      </c>
      <c r="AJ1836" t="s">
        <v>3323</v>
      </c>
      <c r="AK1836" t="s">
        <v>3323</v>
      </c>
      <c r="AL1836" t="s">
        <v>4983</v>
      </c>
      <c r="AN1836" t="s">
        <v>1485</v>
      </c>
      <c r="AO1836" t="s">
        <v>1486</v>
      </c>
      <c r="AV1836" t="s">
        <v>10083</v>
      </c>
      <c r="AX1836">
        <v>55</v>
      </c>
      <c r="AY1836" t="s">
        <v>9475</v>
      </c>
      <c r="AZ1836" t="s">
        <v>9476</v>
      </c>
      <c r="BA1836" t="s">
        <v>2027</v>
      </c>
      <c r="BB1836" t="s">
        <v>3818</v>
      </c>
      <c r="BC1836" t="s">
        <v>9477</v>
      </c>
      <c r="BO1836" t="s">
        <v>110</v>
      </c>
      <c r="BP1836" t="s">
        <v>111</v>
      </c>
      <c r="BQ1836" t="s">
        <v>112</v>
      </c>
      <c r="BR1836" t="s">
        <v>239</v>
      </c>
      <c r="BS1836" t="s">
        <v>1697</v>
      </c>
      <c r="BT1836" t="s">
        <v>625</v>
      </c>
      <c r="BU1836" t="s">
        <v>116</v>
      </c>
      <c r="BV1836" t="s">
        <v>475</v>
      </c>
      <c r="CF1836">
        <v>4</v>
      </c>
      <c r="CG1836">
        <v>1</v>
      </c>
      <c r="CH1836" t="s">
        <v>4763</v>
      </c>
    </row>
    <row r="1837" spans="1:86" x14ac:dyDescent="0.25">
      <c r="A1837">
        <v>1834</v>
      </c>
      <c r="B1837" t="s">
        <v>86</v>
      </c>
      <c r="C1837" t="s">
        <v>87</v>
      </c>
      <c r="D1837" t="s">
        <v>10085</v>
      </c>
      <c r="E1837" t="s">
        <v>1476</v>
      </c>
      <c r="F1837" t="s">
        <v>747</v>
      </c>
      <c r="H1837" t="s">
        <v>748</v>
      </c>
      <c r="I1837" t="s">
        <v>749</v>
      </c>
      <c r="J1837" t="s">
        <v>93</v>
      </c>
      <c r="P1837" t="s">
        <v>750</v>
      </c>
      <c r="Q1837" t="s">
        <v>95</v>
      </c>
      <c r="Z1837" t="s">
        <v>1482</v>
      </c>
      <c r="AB1837" t="s">
        <v>97</v>
      </c>
      <c r="AC1837" t="s">
        <v>489</v>
      </c>
      <c r="AD1837" t="s">
        <v>7686</v>
      </c>
      <c r="AE1837" t="s">
        <v>7686</v>
      </c>
      <c r="AI1837" t="s">
        <v>1077</v>
      </c>
      <c r="AJ1837" t="s">
        <v>1077</v>
      </c>
      <c r="AK1837" t="s">
        <v>1077</v>
      </c>
      <c r="AL1837" t="s">
        <v>490</v>
      </c>
      <c r="AN1837" t="s">
        <v>1485</v>
      </c>
      <c r="AO1837" t="s">
        <v>1486</v>
      </c>
      <c r="AV1837" t="s">
        <v>10086</v>
      </c>
      <c r="AX1837">
        <v>84</v>
      </c>
      <c r="AY1837" t="s">
        <v>10087</v>
      </c>
      <c r="AZ1837" t="s">
        <v>10088</v>
      </c>
      <c r="BA1837" t="s">
        <v>1587</v>
      </c>
      <c r="BB1837" t="s">
        <v>1588</v>
      </c>
      <c r="BC1837" t="s">
        <v>10089</v>
      </c>
      <c r="BO1837" t="s">
        <v>110</v>
      </c>
      <c r="BP1837" t="s">
        <v>111</v>
      </c>
      <c r="BQ1837" t="s">
        <v>112</v>
      </c>
      <c r="BR1837" t="s">
        <v>239</v>
      </c>
      <c r="BS1837" t="s">
        <v>1867</v>
      </c>
      <c r="BT1837" t="s">
        <v>254</v>
      </c>
      <c r="BU1837" t="s">
        <v>116</v>
      </c>
      <c r="BV1837" t="s">
        <v>187</v>
      </c>
      <c r="CF1837">
        <v>6</v>
      </c>
      <c r="CG1837">
        <v>1</v>
      </c>
      <c r="CH1837" t="s">
        <v>4763</v>
      </c>
    </row>
    <row r="1838" spans="1:86" x14ac:dyDescent="0.25">
      <c r="A1838">
        <v>1835</v>
      </c>
      <c r="B1838" t="s">
        <v>86</v>
      </c>
      <c r="C1838" t="s">
        <v>87</v>
      </c>
      <c r="D1838" t="s">
        <v>10090</v>
      </c>
      <c r="E1838" t="s">
        <v>1476</v>
      </c>
      <c r="F1838" t="s">
        <v>747</v>
      </c>
      <c r="H1838" t="s">
        <v>748</v>
      </c>
      <c r="I1838" t="s">
        <v>749</v>
      </c>
      <c r="J1838" t="s">
        <v>93</v>
      </c>
      <c r="P1838" t="s">
        <v>750</v>
      </c>
      <c r="Q1838" t="s">
        <v>95</v>
      </c>
      <c r="Z1838" t="s">
        <v>1482</v>
      </c>
      <c r="AB1838" t="s">
        <v>97</v>
      </c>
      <c r="AC1838" t="s">
        <v>261</v>
      </c>
      <c r="AD1838" t="s">
        <v>8856</v>
      </c>
      <c r="AE1838" t="s">
        <v>5331</v>
      </c>
      <c r="AI1838" t="s">
        <v>4781</v>
      </c>
      <c r="AJ1838" t="s">
        <v>4781</v>
      </c>
      <c r="AK1838" t="s">
        <v>4781</v>
      </c>
      <c r="AL1838" t="s">
        <v>4782</v>
      </c>
      <c r="AN1838" t="s">
        <v>1485</v>
      </c>
      <c r="AO1838" t="s">
        <v>1486</v>
      </c>
      <c r="AV1838" t="s">
        <v>5339</v>
      </c>
      <c r="AX1838">
        <v>64</v>
      </c>
      <c r="AY1838" t="s">
        <v>5335</v>
      </c>
      <c r="AZ1838" t="s">
        <v>5336</v>
      </c>
      <c r="BA1838" t="s">
        <v>2027</v>
      </c>
      <c r="BB1838" t="s">
        <v>2028</v>
      </c>
      <c r="BC1838" t="s">
        <v>3890</v>
      </c>
      <c r="BO1838" t="s">
        <v>110</v>
      </c>
      <c r="BP1838" t="s">
        <v>111</v>
      </c>
      <c r="BQ1838" t="s">
        <v>112</v>
      </c>
      <c r="BR1838" t="s">
        <v>1881</v>
      </c>
      <c r="BS1838" t="s">
        <v>3891</v>
      </c>
      <c r="BT1838" t="s">
        <v>154</v>
      </c>
      <c r="BU1838" t="s">
        <v>116</v>
      </c>
      <c r="BV1838" t="s">
        <v>302</v>
      </c>
      <c r="CF1838">
        <v>6</v>
      </c>
      <c r="CG1838">
        <v>1</v>
      </c>
      <c r="CH1838" t="s">
        <v>4763</v>
      </c>
    </row>
    <row r="1839" spans="1:86" x14ac:dyDescent="0.25">
      <c r="A1839">
        <v>1836</v>
      </c>
      <c r="B1839" t="s">
        <v>86</v>
      </c>
      <c r="C1839" t="s">
        <v>87</v>
      </c>
      <c r="D1839" t="s">
        <v>10091</v>
      </c>
      <c r="E1839" t="s">
        <v>1476</v>
      </c>
      <c r="F1839" t="s">
        <v>10092</v>
      </c>
      <c r="H1839" t="s">
        <v>2763</v>
      </c>
      <c r="I1839" t="s">
        <v>10093</v>
      </c>
      <c r="J1839" t="s">
        <v>93</v>
      </c>
      <c r="P1839" t="s">
        <v>750</v>
      </c>
      <c r="Q1839" t="s">
        <v>95</v>
      </c>
      <c r="Z1839" t="s">
        <v>1675</v>
      </c>
      <c r="AB1839" t="s">
        <v>97</v>
      </c>
      <c r="AC1839" t="s">
        <v>1675</v>
      </c>
      <c r="AD1839" t="s">
        <v>4780</v>
      </c>
      <c r="AE1839" t="s">
        <v>10094</v>
      </c>
      <c r="AI1839" t="s">
        <v>3073</v>
      </c>
      <c r="AJ1839" t="s">
        <v>3073</v>
      </c>
      <c r="AK1839" t="s">
        <v>3073</v>
      </c>
      <c r="AL1839" t="s">
        <v>4886</v>
      </c>
      <c r="AN1839" t="s">
        <v>1485</v>
      </c>
      <c r="AO1839" t="s">
        <v>1486</v>
      </c>
      <c r="AV1839" t="s">
        <v>10095</v>
      </c>
      <c r="AX1839">
        <v>83</v>
      </c>
      <c r="AY1839" t="s">
        <v>10096</v>
      </c>
      <c r="AZ1839" t="s">
        <v>10097</v>
      </c>
      <c r="BA1839" t="s">
        <v>1162</v>
      </c>
      <c r="BB1839" t="s">
        <v>1857</v>
      </c>
      <c r="BC1839" t="s">
        <v>10098</v>
      </c>
      <c r="BO1839" t="s">
        <v>110</v>
      </c>
      <c r="BP1839" t="s">
        <v>111</v>
      </c>
      <c r="BQ1839" t="s">
        <v>112</v>
      </c>
      <c r="BR1839" t="s">
        <v>252</v>
      </c>
      <c r="BS1839" t="s">
        <v>925</v>
      </c>
      <c r="BT1839" t="s">
        <v>254</v>
      </c>
      <c r="BU1839" t="s">
        <v>116</v>
      </c>
      <c r="BV1839" t="s">
        <v>137</v>
      </c>
      <c r="CF1839">
        <v>5</v>
      </c>
      <c r="CG1839">
        <v>1</v>
      </c>
      <c r="CH1839" t="s">
        <v>4763</v>
      </c>
    </row>
    <row r="1840" spans="1:86" x14ac:dyDescent="0.25">
      <c r="A1840">
        <v>1837</v>
      </c>
      <c r="B1840" t="s">
        <v>86</v>
      </c>
      <c r="C1840" t="s">
        <v>87</v>
      </c>
      <c r="D1840" t="s">
        <v>10099</v>
      </c>
      <c r="E1840" t="s">
        <v>1476</v>
      </c>
      <c r="F1840" t="s">
        <v>10092</v>
      </c>
      <c r="H1840" t="s">
        <v>2763</v>
      </c>
      <c r="I1840" t="s">
        <v>10093</v>
      </c>
      <c r="J1840" t="s">
        <v>93</v>
      </c>
      <c r="P1840" t="s">
        <v>750</v>
      </c>
      <c r="Q1840" t="s">
        <v>95</v>
      </c>
      <c r="Z1840" t="s">
        <v>1675</v>
      </c>
      <c r="AB1840" t="s">
        <v>97</v>
      </c>
      <c r="AC1840" t="s">
        <v>1675</v>
      </c>
      <c r="AD1840" t="s">
        <v>4780</v>
      </c>
      <c r="AE1840" t="s">
        <v>9456</v>
      </c>
      <c r="AI1840" t="s">
        <v>3323</v>
      </c>
      <c r="AJ1840" t="s">
        <v>3323</v>
      </c>
      <c r="AK1840" t="s">
        <v>3323</v>
      </c>
      <c r="AL1840" t="s">
        <v>4983</v>
      </c>
      <c r="AN1840" t="s">
        <v>1485</v>
      </c>
      <c r="AO1840" t="s">
        <v>1486</v>
      </c>
      <c r="AV1840" t="s">
        <v>9457</v>
      </c>
      <c r="AX1840">
        <v>64</v>
      </c>
      <c r="AY1840" t="s">
        <v>9458</v>
      </c>
      <c r="AZ1840" t="s">
        <v>9459</v>
      </c>
      <c r="BA1840" t="s">
        <v>2027</v>
      </c>
      <c r="BB1840" t="s">
        <v>3818</v>
      </c>
      <c r="BC1840" t="s">
        <v>9460</v>
      </c>
      <c r="BO1840" t="s">
        <v>110</v>
      </c>
      <c r="BP1840" t="s">
        <v>111</v>
      </c>
      <c r="BQ1840" t="s">
        <v>112</v>
      </c>
      <c r="BR1840" t="s">
        <v>1881</v>
      </c>
      <c r="BS1840" t="s">
        <v>3891</v>
      </c>
      <c r="BT1840" t="s">
        <v>154</v>
      </c>
      <c r="BU1840" t="s">
        <v>116</v>
      </c>
      <c r="BV1840" t="s">
        <v>302</v>
      </c>
      <c r="CF1840">
        <v>6</v>
      </c>
      <c r="CG1840">
        <v>1</v>
      </c>
      <c r="CH1840" t="s">
        <v>4763</v>
      </c>
    </row>
    <row r="1841" spans="1:86" x14ac:dyDescent="0.25">
      <c r="A1841">
        <v>1838</v>
      </c>
      <c r="B1841" t="s">
        <v>86</v>
      </c>
      <c r="C1841" t="s">
        <v>87</v>
      </c>
      <c r="D1841" t="s">
        <v>10100</v>
      </c>
      <c r="E1841" t="s">
        <v>1476</v>
      </c>
      <c r="F1841" t="s">
        <v>10092</v>
      </c>
      <c r="H1841" t="s">
        <v>2763</v>
      </c>
      <c r="I1841" t="s">
        <v>10093</v>
      </c>
      <c r="J1841" t="s">
        <v>93</v>
      </c>
      <c r="P1841" t="s">
        <v>750</v>
      </c>
      <c r="Q1841" t="s">
        <v>95</v>
      </c>
      <c r="Z1841" t="s">
        <v>1675</v>
      </c>
      <c r="AB1841" t="s">
        <v>97</v>
      </c>
      <c r="AC1841" t="s">
        <v>1675</v>
      </c>
      <c r="AD1841" t="s">
        <v>4780</v>
      </c>
      <c r="AE1841" t="s">
        <v>9456</v>
      </c>
      <c r="AI1841" t="s">
        <v>3323</v>
      </c>
      <c r="AJ1841" t="s">
        <v>3323</v>
      </c>
      <c r="AK1841" t="s">
        <v>3323</v>
      </c>
      <c r="AL1841" t="s">
        <v>4983</v>
      </c>
      <c r="AN1841" t="s">
        <v>1485</v>
      </c>
      <c r="AO1841" t="s">
        <v>1486</v>
      </c>
      <c r="AV1841" t="s">
        <v>9457</v>
      </c>
      <c r="AX1841">
        <v>64</v>
      </c>
      <c r="AY1841" t="s">
        <v>9458</v>
      </c>
      <c r="AZ1841" t="s">
        <v>9459</v>
      </c>
      <c r="BA1841" t="s">
        <v>2027</v>
      </c>
      <c r="BB1841" t="s">
        <v>3818</v>
      </c>
      <c r="BC1841" t="s">
        <v>9460</v>
      </c>
      <c r="BO1841" t="s">
        <v>110</v>
      </c>
      <c r="BP1841" t="s">
        <v>111</v>
      </c>
      <c r="BQ1841" t="s">
        <v>112</v>
      </c>
      <c r="BR1841" t="s">
        <v>1881</v>
      </c>
      <c r="BS1841" t="s">
        <v>3891</v>
      </c>
      <c r="BT1841" t="s">
        <v>154</v>
      </c>
      <c r="BU1841" t="s">
        <v>116</v>
      </c>
      <c r="BV1841" t="s">
        <v>302</v>
      </c>
      <c r="CF1841">
        <v>6</v>
      </c>
      <c r="CG1841">
        <v>1</v>
      </c>
      <c r="CH1841" t="s">
        <v>4763</v>
      </c>
    </row>
    <row r="1842" spans="1:86" x14ac:dyDescent="0.25">
      <c r="A1842">
        <v>1839</v>
      </c>
      <c r="B1842" t="s">
        <v>86</v>
      </c>
      <c r="C1842" t="s">
        <v>87</v>
      </c>
      <c r="D1842" t="s">
        <v>10101</v>
      </c>
      <c r="E1842" t="s">
        <v>1476</v>
      </c>
      <c r="F1842" t="s">
        <v>10092</v>
      </c>
      <c r="H1842" t="s">
        <v>2763</v>
      </c>
      <c r="I1842" t="s">
        <v>10093</v>
      </c>
      <c r="J1842" t="s">
        <v>93</v>
      </c>
      <c r="P1842" t="s">
        <v>750</v>
      </c>
      <c r="Q1842" t="s">
        <v>95</v>
      </c>
      <c r="Z1842" t="s">
        <v>1675</v>
      </c>
      <c r="AB1842" t="s">
        <v>97</v>
      </c>
      <c r="AC1842" t="s">
        <v>1675</v>
      </c>
      <c r="AD1842" t="s">
        <v>4780</v>
      </c>
      <c r="AE1842" t="s">
        <v>9244</v>
      </c>
      <c r="AI1842" t="s">
        <v>3323</v>
      </c>
      <c r="AJ1842" t="s">
        <v>3323</v>
      </c>
      <c r="AK1842" t="s">
        <v>3323</v>
      </c>
      <c r="AL1842" t="s">
        <v>4983</v>
      </c>
      <c r="AN1842" t="s">
        <v>1485</v>
      </c>
      <c r="AO1842" t="s">
        <v>1486</v>
      </c>
      <c r="AV1842" t="s">
        <v>10102</v>
      </c>
      <c r="AX1842">
        <v>133</v>
      </c>
      <c r="AY1842" t="s">
        <v>10103</v>
      </c>
      <c r="AZ1842" t="s">
        <v>10104</v>
      </c>
      <c r="BA1842" t="s">
        <v>1454</v>
      </c>
      <c r="BB1842" t="s">
        <v>2865</v>
      </c>
      <c r="BC1842" t="s">
        <v>3350</v>
      </c>
      <c r="BO1842" t="s">
        <v>110</v>
      </c>
      <c r="BP1842" t="s">
        <v>111</v>
      </c>
      <c r="BQ1842" t="s">
        <v>112</v>
      </c>
      <c r="BR1842" t="s">
        <v>1457</v>
      </c>
      <c r="BS1842" t="s">
        <v>2867</v>
      </c>
      <c r="BT1842" t="s">
        <v>136</v>
      </c>
      <c r="BU1842" t="s">
        <v>116</v>
      </c>
      <c r="BV1842" t="s">
        <v>137</v>
      </c>
      <c r="CF1842">
        <v>6</v>
      </c>
      <c r="CG1842">
        <v>1</v>
      </c>
      <c r="CH1842" t="s">
        <v>4763</v>
      </c>
    </row>
    <row r="1843" spans="1:86" x14ac:dyDescent="0.25">
      <c r="A1843">
        <v>1840</v>
      </c>
      <c r="B1843" t="s">
        <v>86</v>
      </c>
      <c r="C1843" t="s">
        <v>87</v>
      </c>
      <c r="D1843" t="s">
        <v>10105</v>
      </c>
      <c r="E1843" t="s">
        <v>1476</v>
      </c>
      <c r="F1843" t="s">
        <v>10092</v>
      </c>
      <c r="H1843" t="s">
        <v>2763</v>
      </c>
      <c r="I1843" t="s">
        <v>10093</v>
      </c>
      <c r="J1843" t="s">
        <v>93</v>
      </c>
      <c r="P1843" t="s">
        <v>750</v>
      </c>
      <c r="Q1843" t="s">
        <v>95</v>
      </c>
      <c r="Z1843" t="s">
        <v>1675</v>
      </c>
      <c r="AB1843" t="s">
        <v>97</v>
      </c>
      <c r="AC1843" t="s">
        <v>1675</v>
      </c>
      <c r="AD1843" t="s">
        <v>4780</v>
      </c>
      <c r="AE1843" t="s">
        <v>9244</v>
      </c>
      <c r="AI1843" t="s">
        <v>3323</v>
      </c>
      <c r="AJ1843" t="s">
        <v>3323</v>
      </c>
      <c r="AK1843" t="s">
        <v>3323</v>
      </c>
      <c r="AL1843" t="s">
        <v>4983</v>
      </c>
      <c r="AN1843" t="s">
        <v>1485</v>
      </c>
      <c r="AO1843" t="s">
        <v>1486</v>
      </c>
      <c r="AV1843" t="s">
        <v>10102</v>
      </c>
      <c r="AX1843">
        <v>133</v>
      </c>
      <c r="AY1843" t="s">
        <v>10103</v>
      </c>
      <c r="AZ1843" t="s">
        <v>10104</v>
      </c>
      <c r="BA1843" t="s">
        <v>1454</v>
      </c>
      <c r="BB1843" t="s">
        <v>2865</v>
      </c>
      <c r="BC1843" t="s">
        <v>3350</v>
      </c>
      <c r="BO1843" t="s">
        <v>110</v>
      </c>
      <c r="BP1843" t="s">
        <v>111</v>
      </c>
      <c r="BQ1843" t="s">
        <v>112</v>
      </c>
      <c r="BR1843" t="s">
        <v>1457</v>
      </c>
      <c r="BS1843" t="s">
        <v>2867</v>
      </c>
      <c r="BT1843" t="s">
        <v>136</v>
      </c>
      <c r="BU1843" t="s">
        <v>116</v>
      </c>
      <c r="BV1843" t="s">
        <v>137</v>
      </c>
      <c r="CF1843">
        <v>6</v>
      </c>
      <c r="CG1843">
        <v>1</v>
      </c>
      <c r="CH1843" t="s">
        <v>4763</v>
      </c>
    </row>
    <row r="1844" spans="1:86" x14ac:dyDescent="0.25">
      <c r="A1844">
        <v>1841</v>
      </c>
      <c r="B1844" t="s">
        <v>86</v>
      </c>
      <c r="C1844" t="s">
        <v>87</v>
      </c>
      <c r="D1844" t="s">
        <v>10106</v>
      </c>
      <c r="E1844" t="s">
        <v>1476</v>
      </c>
      <c r="F1844" t="s">
        <v>10092</v>
      </c>
      <c r="H1844" t="s">
        <v>2763</v>
      </c>
      <c r="I1844" t="s">
        <v>10093</v>
      </c>
      <c r="J1844" t="s">
        <v>93</v>
      </c>
      <c r="P1844" t="s">
        <v>750</v>
      </c>
      <c r="Q1844" t="s">
        <v>95</v>
      </c>
      <c r="Z1844" t="s">
        <v>1675</v>
      </c>
      <c r="AB1844" t="s">
        <v>97</v>
      </c>
      <c r="AC1844" t="s">
        <v>1675</v>
      </c>
      <c r="AD1844" t="s">
        <v>4871</v>
      </c>
      <c r="AE1844" t="s">
        <v>5331</v>
      </c>
      <c r="AI1844" t="s">
        <v>3323</v>
      </c>
      <c r="AJ1844" t="s">
        <v>3323</v>
      </c>
      <c r="AK1844" t="s">
        <v>3323</v>
      </c>
      <c r="AL1844" t="s">
        <v>4983</v>
      </c>
      <c r="AN1844" t="s">
        <v>1485</v>
      </c>
      <c r="AO1844" t="s">
        <v>3323</v>
      </c>
      <c r="AV1844" t="s">
        <v>10107</v>
      </c>
      <c r="AX1844">
        <v>55</v>
      </c>
      <c r="AY1844" t="s">
        <v>9475</v>
      </c>
      <c r="AZ1844" t="s">
        <v>9476</v>
      </c>
      <c r="BA1844" t="s">
        <v>2027</v>
      </c>
      <c r="BB1844" t="s">
        <v>3818</v>
      </c>
      <c r="BC1844" t="s">
        <v>9477</v>
      </c>
      <c r="BO1844" t="s">
        <v>110</v>
      </c>
      <c r="BP1844" t="s">
        <v>111</v>
      </c>
      <c r="BQ1844" t="s">
        <v>112</v>
      </c>
      <c r="BR1844" t="s">
        <v>239</v>
      </c>
      <c r="BS1844" t="s">
        <v>1697</v>
      </c>
      <c r="BT1844" t="s">
        <v>625</v>
      </c>
      <c r="BU1844" t="s">
        <v>116</v>
      </c>
      <c r="BV1844" t="s">
        <v>475</v>
      </c>
      <c r="CF1844">
        <v>4</v>
      </c>
      <c r="CG1844">
        <v>1</v>
      </c>
      <c r="CH1844" t="s">
        <v>4763</v>
      </c>
    </row>
    <row r="1845" spans="1:86" x14ac:dyDescent="0.25">
      <c r="A1845">
        <v>1842</v>
      </c>
      <c r="B1845" t="s">
        <v>86</v>
      </c>
      <c r="C1845" t="s">
        <v>87</v>
      </c>
      <c r="D1845" t="s">
        <v>10108</v>
      </c>
      <c r="E1845" t="s">
        <v>1476</v>
      </c>
      <c r="F1845" t="s">
        <v>10092</v>
      </c>
      <c r="H1845" t="s">
        <v>2763</v>
      </c>
      <c r="I1845" t="s">
        <v>10093</v>
      </c>
      <c r="J1845" t="s">
        <v>93</v>
      </c>
      <c r="P1845" t="s">
        <v>750</v>
      </c>
      <c r="Q1845" t="s">
        <v>95</v>
      </c>
      <c r="Z1845" t="s">
        <v>1482</v>
      </c>
      <c r="AB1845" t="s">
        <v>97</v>
      </c>
      <c r="AC1845" t="s">
        <v>489</v>
      </c>
      <c r="AD1845" t="s">
        <v>4871</v>
      </c>
      <c r="AE1845" t="s">
        <v>5331</v>
      </c>
      <c r="AI1845" t="s">
        <v>10109</v>
      </c>
      <c r="AJ1845" t="s">
        <v>10109</v>
      </c>
      <c r="AK1845" t="s">
        <v>10109</v>
      </c>
      <c r="AL1845" t="s">
        <v>10110</v>
      </c>
      <c r="AN1845" t="s">
        <v>1485</v>
      </c>
      <c r="AO1845" t="s">
        <v>1486</v>
      </c>
      <c r="AV1845" t="s">
        <v>5339</v>
      </c>
      <c r="AX1845">
        <v>64</v>
      </c>
      <c r="AY1845" t="s">
        <v>10111</v>
      </c>
      <c r="AZ1845" t="s">
        <v>10112</v>
      </c>
      <c r="BA1845" t="s">
        <v>2027</v>
      </c>
      <c r="BB1845" t="s">
        <v>3818</v>
      </c>
      <c r="BC1845" t="s">
        <v>3890</v>
      </c>
      <c r="BO1845" t="s">
        <v>110</v>
      </c>
      <c r="BP1845" t="s">
        <v>111</v>
      </c>
      <c r="BQ1845" t="s">
        <v>112</v>
      </c>
      <c r="BR1845" t="s">
        <v>1881</v>
      </c>
      <c r="BS1845" t="s">
        <v>3891</v>
      </c>
      <c r="BT1845" t="s">
        <v>154</v>
      </c>
      <c r="BU1845" t="s">
        <v>116</v>
      </c>
      <c r="BV1845" t="s">
        <v>2088</v>
      </c>
      <c r="CF1845">
        <v>6</v>
      </c>
      <c r="CG1845">
        <v>1</v>
      </c>
      <c r="CH1845" t="s">
        <v>4763</v>
      </c>
    </row>
    <row r="1846" spans="1:86" x14ac:dyDescent="0.25">
      <c r="A1846">
        <v>1843</v>
      </c>
      <c r="B1846" t="s">
        <v>86</v>
      </c>
      <c r="C1846" t="s">
        <v>87</v>
      </c>
      <c r="D1846" t="s">
        <v>10113</v>
      </c>
      <c r="E1846" t="s">
        <v>1476</v>
      </c>
      <c r="F1846" t="s">
        <v>10092</v>
      </c>
      <c r="H1846" t="s">
        <v>2763</v>
      </c>
      <c r="I1846" t="s">
        <v>10093</v>
      </c>
      <c r="J1846" t="s">
        <v>93</v>
      </c>
      <c r="P1846" t="s">
        <v>750</v>
      </c>
      <c r="Q1846" t="s">
        <v>95</v>
      </c>
      <c r="Z1846" t="s">
        <v>1482</v>
      </c>
      <c r="AB1846" t="s">
        <v>97</v>
      </c>
      <c r="AC1846" t="s">
        <v>489</v>
      </c>
      <c r="AD1846" t="s">
        <v>4871</v>
      </c>
      <c r="AE1846" t="s">
        <v>5331</v>
      </c>
      <c r="AI1846" t="s">
        <v>10109</v>
      </c>
      <c r="AJ1846" t="s">
        <v>10109</v>
      </c>
      <c r="AK1846" t="s">
        <v>10109</v>
      </c>
      <c r="AL1846" t="s">
        <v>10110</v>
      </c>
      <c r="AN1846" t="s">
        <v>1485</v>
      </c>
      <c r="AO1846" t="s">
        <v>1486</v>
      </c>
      <c r="AV1846" t="s">
        <v>5339</v>
      </c>
      <c r="AX1846">
        <v>64</v>
      </c>
      <c r="AY1846" t="s">
        <v>10111</v>
      </c>
      <c r="AZ1846" t="s">
        <v>10112</v>
      </c>
      <c r="BA1846" t="s">
        <v>2027</v>
      </c>
      <c r="BB1846" t="s">
        <v>3818</v>
      </c>
      <c r="BC1846" t="s">
        <v>3890</v>
      </c>
      <c r="BO1846" t="s">
        <v>110</v>
      </c>
      <c r="BP1846" t="s">
        <v>111</v>
      </c>
      <c r="BQ1846" t="s">
        <v>112</v>
      </c>
      <c r="BR1846" t="s">
        <v>1881</v>
      </c>
      <c r="BS1846" t="s">
        <v>3891</v>
      </c>
      <c r="BT1846" t="s">
        <v>154</v>
      </c>
      <c r="BU1846" t="s">
        <v>116</v>
      </c>
      <c r="BV1846" t="s">
        <v>2088</v>
      </c>
      <c r="CF1846">
        <v>6</v>
      </c>
      <c r="CG1846">
        <v>1</v>
      </c>
      <c r="CH1846" t="s">
        <v>4763</v>
      </c>
    </row>
    <row r="1847" spans="1:86" x14ac:dyDescent="0.25">
      <c r="A1847">
        <v>1844</v>
      </c>
      <c r="B1847" t="s">
        <v>86</v>
      </c>
      <c r="C1847" t="s">
        <v>87</v>
      </c>
      <c r="D1847" t="s">
        <v>10114</v>
      </c>
      <c r="E1847" t="s">
        <v>1476</v>
      </c>
      <c r="F1847" t="s">
        <v>2782</v>
      </c>
      <c r="H1847" t="s">
        <v>2783</v>
      </c>
      <c r="I1847" t="s">
        <v>2784</v>
      </c>
      <c r="J1847" t="s">
        <v>427</v>
      </c>
      <c r="P1847" t="s">
        <v>2785</v>
      </c>
      <c r="Q1847" t="s">
        <v>95</v>
      </c>
      <c r="Z1847" t="s">
        <v>2765</v>
      </c>
      <c r="AB1847" t="s">
        <v>97</v>
      </c>
      <c r="AC1847" t="s">
        <v>2765</v>
      </c>
      <c r="AD1847" t="s">
        <v>326</v>
      </c>
      <c r="AE1847" t="s">
        <v>10115</v>
      </c>
      <c r="AI1847" t="s">
        <v>10116</v>
      </c>
      <c r="AJ1847" t="s">
        <v>10116</v>
      </c>
      <c r="AK1847" t="s">
        <v>10116</v>
      </c>
      <c r="AL1847" t="s">
        <v>10117</v>
      </c>
      <c r="AN1847" t="s">
        <v>1485</v>
      </c>
      <c r="AO1847" t="s">
        <v>1486</v>
      </c>
      <c r="AV1847" t="s">
        <v>10118</v>
      </c>
      <c r="AX1847">
        <v>90</v>
      </c>
      <c r="AY1847" t="s">
        <v>10119</v>
      </c>
      <c r="AZ1847" t="s">
        <v>10120</v>
      </c>
      <c r="BA1847" t="s">
        <v>5508</v>
      </c>
      <c r="BB1847" t="s">
        <v>6496</v>
      </c>
      <c r="BC1847" t="s">
        <v>10121</v>
      </c>
      <c r="BO1847" t="s">
        <v>110</v>
      </c>
      <c r="BP1847" t="s">
        <v>111</v>
      </c>
      <c r="BQ1847" t="s">
        <v>112</v>
      </c>
      <c r="BR1847" t="s">
        <v>1881</v>
      </c>
      <c r="BS1847" t="s">
        <v>6511</v>
      </c>
      <c r="BT1847" t="s">
        <v>2875</v>
      </c>
      <c r="BU1847" t="s">
        <v>116</v>
      </c>
      <c r="BV1847" t="s">
        <v>187</v>
      </c>
      <c r="CF1847">
        <v>6</v>
      </c>
      <c r="CG1847">
        <v>1</v>
      </c>
      <c r="CH1847" t="s">
        <v>4763</v>
      </c>
    </row>
    <row r="1848" spans="1:86" x14ac:dyDescent="0.25">
      <c r="A1848">
        <v>1845</v>
      </c>
      <c r="B1848" t="s">
        <v>86</v>
      </c>
      <c r="C1848" t="s">
        <v>87</v>
      </c>
      <c r="D1848" t="s">
        <v>10122</v>
      </c>
      <c r="E1848" t="s">
        <v>1476</v>
      </c>
      <c r="F1848" t="s">
        <v>2782</v>
      </c>
      <c r="H1848" t="s">
        <v>2783</v>
      </c>
      <c r="I1848" t="s">
        <v>2784</v>
      </c>
      <c r="J1848" t="s">
        <v>427</v>
      </c>
      <c r="P1848" t="s">
        <v>2785</v>
      </c>
      <c r="Q1848" t="s">
        <v>95</v>
      </c>
      <c r="Z1848" t="s">
        <v>2765</v>
      </c>
      <c r="AB1848" t="s">
        <v>97</v>
      </c>
      <c r="AC1848" t="s">
        <v>2765</v>
      </c>
      <c r="AD1848" t="s">
        <v>326</v>
      </c>
      <c r="AE1848" t="s">
        <v>10115</v>
      </c>
      <c r="AI1848" t="s">
        <v>10116</v>
      </c>
      <c r="AJ1848" t="s">
        <v>10116</v>
      </c>
      <c r="AK1848" t="s">
        <v>10116</v>
      </c>
      <c r="AL1848" t="s">
        <v>10117</v>
      </c>
      <c r="AN1848" t="s">
        <v>1485</v>
      </c>
      <c r="AO1848" t="s">
        <v>1486</v>
      </c>
      <c r="AV1848" t="s">
        <v>10118</v>
      </c>
      <c r="AX1848">
        <v>90</v>
      </c>
      <c r="AY1848" t="s">
        <v>10119</v>
      </c>
      <c r="AZ1848" t="s">
        <v>10120</v>
      </c>
      <c r="BA1848" t="s">
        <v>5508</v>
      </c>
      <c r="BB1848" t="s">
        <v>6496</v>
      </c>
      <c r="BC1848" t="s">
        <v>10121</v>
      </c>
      <c r="BO1848" t="s">
        <v>110</v>
      </c>
      <c r="BP1848" t="s">
        <v>111</v>
      </c>
      <c r="BQ1848" t="s">
        <v>112</v>
      </c>
      <c r="BR1848" t="s">
        <v>1881</v>
      </c>
      <c r="BS1848" t="s">
        <v>6511</v>
      </c>
      <c r="BT1848" t="s">
        <v>2875</v>
      </c>
      <c r="BU1848" t="s">
        <v>116</v>
      </c>
      <c r="BV1848" t="s">
        <v>187</v>
      </c>
      <c r="CF1848">
        <v>6</v>
      </c>
      <c r="CG1848">
        <v>1</v>
      </c>
      <c r="CH1848" t="s">
        <v>4763</v>
      </c>
    </row>
    <row r="1849" spans="1:86" x14ac:dyDescent="0.25">
      <c r="A1849">
        <v>1846</v>
      </c>
      <c r="B1849" t="s">
        <v>86</v>
      </c>
      <c r="C1849" t="s">
        <v>87</v>
      </c>
      <c r="D1849" t="s">
        <v>10123</v>
      </c>
      <c r="E1849" t="s">
        <v>1476</v>
      </c>
      <c r="F1849" t="s">
        <v>2782</v>
      </c>
      <c r="H1849" t="s">
        <v>2783</v>
      </c>
      <c r="I1849" t="s">
        <v>2784</v>
      </c>
      <c r="J1849" t="s">
        <v>427</v>
      </c>
      <c r="P1849" t="s">
        <v>2785</v>
      </c>
      <c r="Q1849" t="s">
        <v>95</v>
      </c>
      <c r="Z1849" t="s">
        <v>2765</v>
      </c>
      <c r="AB1849" t="s">
        <v>97</v>
      </c>
      <c r="AC1849" t="s">
        <v>2765</v>
      </c>
      <c r="AD1849" t="s">
        <v>10124</v>
      </c>
      <c r="AE1849" t="s">
        <v>3278</v>
      </c>
      <c r="AI1849" t="s">
        <v>10125</v>
      </c>
      <c r="AJ1849" t="s">
        <v>10125</v>
      </c>
      <c r="AK1849" t="s">
        <v>10125</v>
      </c>
      <c r="AL1849" t="s">
        <v>10126</v>
      </c>
      <c r="AN1849" t="s">
        <v>1485</v>
      </c>
      <c r="AO1849" t="s">
        <v>1486</v>
      </c>
      <c r="AV1849" t="s">
        <v>10127</v>
      </c>
      <c r="AX1849">
        <v>73</v>
      </c>
      <c r="AY1849" t="s">
        <v>10128</v>
      </c>
      <c r="AZ1849" t="s">
        <v>10129</v>
      </c>
      <c r="BA1849" t="s">
        <v>1878</v>
      </c>
      <c r="BB1849" t="s">
        <v>1879</v>
      </c>
      <c r="BH1849" t="s">
        <v>1880</v>
      </c>
      <c r="BI1849" t="s">
        <v>1629</v>
      </c>
      <c r="BO1849" t="s">
        <v>110</v>
      </c>
      <c r="BP1849" t="s">
        <v>111</v>
      </c>
      <c r="BQ1849" t="s">
        <v>112</v>
      </c>
      <c r="BR1849" t="s">
        <v>1881</v>
      </c>
      <c r="BS1849" t="s">
        <v>1882</v>
      </c>
      <c r="BT1849" t="s">
        <v>1883</v>
      </c>
      <c r="BU1849" t="s">
        <v>116</v>
      </c>
      <c r="BV1849" t="s">
        <v>187</v>
      </c>
      <c r="CF1849">
        <v>5</v>
      </c>
      <c r="CG1849">
        <v>3</v>
      </c>
      <c r="CH1849" t="s">
        <v>4763</v>
      </c>
    </row>
    <row r="1850" spans="1:86" x14ac:dyDescent="0.25">
      <c r="A1850">
        <v>1847</v>
      </c>
      <c r="B1850" t="s">
        <v>86</v>
      </c>
      <c r="C1850" t="s">
        <v>87</v>
      </c>
      <c r="D1850" t="s">
        <v>10130</v>
      </c>
      <c r="E1850" t="s">
        <v>1476</v>
      </c>
      <c r="F1850" t="s">
        <v>2782</v>
      </c>
      <c r="H1850" t="s">
        <v>2783</v>
      </c>
      <c r="I1850" t="s">
        <v>2784</v>
      </c>
      <c r="J1850" t="s">
        <v>427</v>
      </c>
      <c r="P1850" t="s">
        <v>2785</v>
      </c>
      <c r="Q1850" t="s">
        <v>95</v>
      </c>
      <c r="Z1850" t="s">
        <v>2765</v>
      </c>
      <c r="AB1850" t="s">
        <v>97</v>
      </c>
      <c r="AC1850" t="s">
        <v>2765</v>
      </c>
      <c r="AD1850" t="s">
        <v>10124</v>
      </c>
      <c r="AE1850" t="s">
        <v>10131</v>
      </c>
      <c r="AI1850" t="s">
        <v>10132</v>
      </c>
      <c r="AJ1850" t="s">
        <v>10132</v>
      </c>
      <c r="AK1850" t="s">
        <v>10132</v>
      </c>
      <c r="AL1850" t="s">
        <v>10133</v>
      </c>
      <c r="AN1850" t="s">
        <v>1485</v>
      </c>
      <c r="AO1850" t="s">
        <v>1486</v>
      </c>
      <c r="AV1850" t="s">
        <v>10134</v>
      </c>
      <c r="AX1850">
        <v>70</v>
      </c>
      <c r="AY1850" t="s">
        <v>10135</v>
      </c>
      <c r="AZ1850" t="s">
        <v>10136</v>
      </c>
      <c r="BA1850" t="s">
        <v>1878</v>
      </c>
      <c r="BB1850" t="s">
        <v>2874</v>
      </c>
      <c r="BC1850" t="s">
        <v>10137</v>
      </c>
      <c r="BO1850" t="s">
        <v>110</v>
      </c>
      <c r="BP1850" t="s">
        <v>111</v>
      </c>
      <c r="BQ1850" t="s">
        <v>112</v>
      </c>
      <c r="BR1850" t="s">
        <v>1881</v>
      </c>
      <c r="BS1850" t="s">
        <v>1882</v>
      </c>
      <c r="BT1850" t="s">
        <v>1883</v>
      </c>
      <c r="BU1850" t="s">
        <v>116</v>
      </c>
      <c r="BV1850" t="s">
        <v>302</v>
      </c>
      <c r="CF1850">
        <v>6</v>
      </c>
      <c r="CG1850">
        <v>1</v>
      </c>
      <c r="CH1850" t="s">
        <v>4763</v>
      </c>
    </row>
    <row r="1851" spans="1:86" x14ac:dyDescent="0.25">
      <c r="A1851">
        <v>1848</v>
      </c>
      <c r="B1851" t="s">
        <v>86</v>
      </c>
      <c r="C1851" t="s">
        <v>87</v>
      </c>
      <c r="D1851" t="s">
        <v>10138</v>
      </c>
      <c r="E1851" t="s">
        <v>1476</v>
      </c>
      <c r="F1851" t="s">
        <v>2782</v>
      </c>
      <c r="H1851" t="s">
        <v>2783</v>
      </c>
      <c r="I1851" t="s">
        <v>2784</v>
      </c>
      <c r="J1851" t="s">
        <v>427</v>
      </c>
      <c r="P1851" t="s">
        <v>2785</v>
      </c>
      <c r="Q1851" t="s">
        <v>95</v>
      </c>
      <c r="Z1851" t="s">
        <v>2765</v>
      </c>
      <c r="AB1851" t="s">
        <v>97</v>
      </c>
      <c r="AC1851" t="s">
        <v>2765</v>
      </c>
      <c r="AD1851" t="s">
        <v>5363</v>
      </c>
      <c r="AE1851" t="s">
        <v>8327</v>
      </c>
      <c r="AI1851" t="s">
        <v>10139</v>
      </c>
      <c r="AJ1851" t="s">
        <v>10139</v>
      </c>
      <c r="AK1851" t="s">
        <v>10139</v>
      </c>
      <c r="AL1851" t="s">
        <v>10140</v>
      </c>
      <c r="AN1851" t="s">
        <v>1485</v>
      </c>
      <c r="AO1851" t="s">
        <v>1486</v>
      </c>
      <c r="AV1851" t="s">
        <v>10141</v>
      </c>
      <c r="AX1851">
        <v>129</v>
      </c>
      <c r="AY1851" t="s">
        <v>10142</v>
      </c>
      <c r="AZ1851" t="s">
        <v>10143</v>
      </c>
      <c r="BA1851" t="s">
        <v>1909</v>
      </c>
      <c r="BB1851" t="s">
        <v>3222</v>
      </c>
      <c r="BO1851" t="s">
        <v>110</v>
      </c>
      <c r="BP1851" t="s">
        <v>111</v>
      </c>
      <c r="BQ1851" t="s">
        <v>112</v>
      </c>
      <c r="BR1851" t="s">
        <v>1881</v>
      </c>
      <c r="BS1851" t="s">
        <v>1882</v>
      </c>
      <c r="BT1851" t="s">
        <v>2875</v>
      </c>
      <c r="BU1851" t="s">
        <v>116</v>
      </c>
      <c r="BV1851" t="s">
        <v>137</v>
      </c>
      <c r="CF1851">
        <v>4</v>
      </c>
      <c r="CG1851">
        <v>3</v>
      </c>
      <c r="CH1851" t="s">
        <v>4763</v>
      </c>
    </row>
    <row r="1852" spans="1:86" x14ac:dyDescent="0.25">
      <c r="A1852">
        <v>1849</v>
      </c>
      <c r="B1852" t="s">
        <v>86</v>
      </c>
      <c r="C1852" t="s">
        <v>87</v>
      </c>
      <c r="D1852" t="s">
        <v>10144</v>
      </c>
      <c r="E1852" t="s">
        <v>1476</v>
      </c>
      <c r="F1852" t="s">
        <v>2782</v>
      </c>
      <c r="H1852" t="s">
        <v>2783</v>
      </c>
      <c r="I1852" t="s">
        <v>2784</v>
      </c>
      <c r="J1852" t="s">
        <v>427</v>
      </c>
      <c r="P1852" t="s">
        <v>2785</v>
      </c>
      <c r="Q1852" t="s">
        <v>95</v>
      </c>
      <c r="Z1852" t="s">
        <v>2765</v>
      </c>
      <c r="AB1852" t="s">
        <v>97</v>
      </c>
      <c r="AC1852" t="s">
        <v>2765</v>
      </c>
      <c r="AD1852" t="s">
        <v>5363</v>
      </c>
      <c r="AE1852" t="s">
        <v>8327</v>
      </c>
      <c r="AI1852" t="s">
        <v>10139</v>
      </c>
      <c r="AJ1852" t="s">
        <v>10139</v>
      </c>
      <c r="AK1852" t="s">
        <v>10139</v>
      </c>
      <c r="AL1852" t="s">
        <v>10140</v>
      </c>
      <c r="AN1852" t="s">
        <v>1485</v>
      </c>
      <c r="AO1852" t="s">
        <v>1486</v>
      </c>
      <c r="AV1852" t="s">
        <v>10141</v>
      </c>
      <c r="AX1852">
        <v>129</v>
      </c>
      <c r="AY1852" t="s">
        <v>10142</v>
      </c>
      <c r="AZ1852" t="s">
        <v>10143</v>
      </c>
      <c r="BA1852" t="s">
        <v>1909</v>
      </c>
      <c r="BB1852" t="s">
        <v>3222</v>
      </c>
      <c r="BO1852" t="s">
        <v>110</v>
      </c>
      <c r="BP1852" t="s">
        <v>111</v>
      </c>
      <c r="BQ1852" t="s">
        <v>112</v>
      </c>
      <c r="BR1852" t="s">
        <v>1881</v>
      </c>
      <c r="BS1852" t="s">
        <v>1882</v>
      </c>
      <c r="BT1852" t="s">
        <v>2875</v>
      </c>
      <c r="BU1852" t="s">
        <v>116</v>
      </c>
      <c r="BV1852" t="s">
        <v>137</v>
      </c>
      <c r="CF1852">
        <v>4</v>
      </c>
      <c r="CG1852">
        <v>3</v>
      </c>
      <c r="CH1852" t="s">
        <v>4763</v>
      </c>
    </row>
    <row r="1853" spans="1:86" x14ac:dyDescent="0.25">
      <c r="A1853">
        <v>1850</v>
      </c>
      <c r="B1853" t="s">
        <v>86</v>
      </c>
      <c r="C1853" t="s">
        <v>87</v>
      </c>
      <c r="D1853" t="s">
        <v>10145</v>
      </c>
      <c r="E1853" t="s">
        <v>1476</v>
      </c>
      <c r="F1853" t="s">
        <v>2782</v>
      </c>
      <c r="H1853" t="s">
        <v>2783</v>
      </c>
      <c r="I1853" t="s">
        <v>2784</v>
      </c>
      <c r="J1853" t="s">
        <v>427</v>
      </c>
      <c r="P1853" t="s">
        <v>2785</v>
      </c>
      <c r="Q1853" t="s">
        <v>95</v>
      </c>
      <c r="Z1853" t="s">
        <v>2765</v>
      </c>
      <c r="AB1853" t="s">
        <v>97</v>
      </c>
      <c r="AC1853" t="s">
        <v>2765</v>
      </c>
      <c r="AD1853" t="s">
        <v>5363</v>
      </c>
      <c r="AE1853" t="s">
        <v>6529</v>
      </c>
      <c r="AI1853" t="s">
        <v>10146</v>
      </c>
      <c r="AJ1853" t="s">
        <v>10146</v>
      </c>
      <c r="AK1853" t="s">
        <v>10146</v>
      </c>
      <c r="AL1853" t="s">
        <v>10147</v>
      </c>
      <c r="AN1853" t="s">
        <v>1485</v>
      </c>
      <c r="AO1853" t="s">
        <v>1486</v>
      </c>
      <c r="AV1853" t="s">
        <v>10148</v>
      </c>
      <c r="AX1853">
        <v>75</v>
      </c>
      <c r="AY1853" t="s">
        <v>10149</v>
      </c>
      <c r="AZ1853" t="s">
        <v>10150</v>
      </c>
      <c r="BA1853" t="s">
        <v>1878</v>
      </c>
      <c r="BB1853" t="s">
        <v>2874</v>
      </c>
      <c r="BC1853" t="s">
        <v>10151</v>
      </c>
      <c r="BO1853" t="s">
        <v>110</v>
      </c>
      <c r="BP1853" t="s">
        <v>111</v>
      </c>
      <c r="BQ1853" t="s">
        <v>112</v>
      </c>
      <c r="BR1853" t="s">
        <v>1881</v>
      </c>
      <c r="BS1853" t="s">
        <v>1882</v>
      </c>
      <c r="BT1853" t="s">
        <v>1883</v>
      </c>
      <c r="BU1853" t="s">
        <v>116</v>
      </c>
      <c r="BV1853" t="s">
        <v>302</v>
      </c>
      <c r="CF1853">
        <v>6</v>
      </c>
      <c r="CG1853">
        <v>1</v>
      </c>
      <c r="CH1853" t="s">
        <v>4763</v>
      </c>
    </row>
    <row r="1854" spans="1:86" x14ac:dyDescent="0.25">
      <c r="A1854">
        <v>1851</v>
      </c>
      <c r="B1854" t="s">
        <v>86</v>
      </c>
      <c r="C1854" t="s">
        <v>87</v>
      </c>
      <c r="D1854" t="s">
        <v>10152</v>
      </c>
      <c r="E1854" t="s">
        <v>1476</v>
      </c>
      <c r="F1854" t="s">
        <v>2782</v>
      </c>
      <c r="H1854" t="s">
        <v>2783</v>
      </c>
      <c r="I1854" t="s">
        <v>2784</v>
      </c>
      <c r="J1854" t="s">
        <v>427</v>
      </c>
      <c r="P1854" t="s">
        <v>2785</v>
      </c>
      <c r="Q1854" t="s">
        <v>95</v>
      </c>
      <c r="Z1854" t="s">
        <v>2765</v>
      </c>
      <c r="AB1854" t="s">
        <v>97</v>
      </c>
      <c r="AC1854" t="s">
        <v>2765</v>
      </c>
      <c r="AD1854" t="s">
        <v>5363</v>
      </c>
      <c r="AE1854" t="s">
        <v>6529</v>
      </c>
      <c r="AI1854" t="s">
        <v>10146</v>
      </c>
      <c r="AJ1854" t="s">
        <v>10146</v>
      </c>
      <c r="AK1854" t="s">
        <v>10146</v>
      </c>
      <c r="AL1854" t="s">
        <v>10147</v>
      </c>
      <c r="AN1854" t="s">
        <v>1485</v>
      </c>
      <c r="AO1854" t="s">
        <v>1486</v>
      </c>
      <c r="AV1854" t="s">
        <v>10148</v>
      </c>
      <c r="AX1854">
        <v>75</v>
      </c>
      <c r="AY1854" t="s">
        <v>10149</v>
      </c>
      <c r="AZ1854" t="s">
        <v>10150</v>
      </c>
      <c r="BA1854" t="s">
        <v>1878</v>
      </c>
      <c r="BB1854" t="s">
        <v>2874</v>
      </c>
      <c r="BC1854" t="s">
        <v>10151</v>
      </c>
      <c r="BO1854" t="s">
        <v>110</v>
      </c>
      <c r="BP1854" t="s">
        <v>111</v>
      </c>
      <c r="BQ1854" t="s">
        <v>112</v>
      </c>
      <c r="BR1854" t="s">
        <v>1881</v>
      </c>
      <c r="BS1854" t="s">
        <v>1882</v>
      </c>
      <c r="BT1854" t="s">
        <v>1883</v>
      </c>
      <c r="BU1854" t="s">
        <v>116</v>
      </c>
      <c r="BV1854" t="s">
        <v>302</v>
      </c>
      <c r="CF1854">
        <v>6</v>
      </c>
      <c r="CG1854">
        <v>1</v>
      </c>
      <c r="CH1854" t="s">
        <v>4763</v>
      </c>
    </row>
    <row r="1855" spans="1:86" x14ac:dyDescent="0.25">
      <c r="A1855">
        <v>1852</v>
      </c>
      <c r="B1855" t="s">
        <v>86</v>
      </c>
      <c r="C1855" t="s">
        <v>87</v>
      </c>
      <c r="D1855" t="s">
        <v>10153</v>
      </c>
      <c r="E1855" t="s">
        <v>1476</v>
      </c>
      <c r="F1855" t="s">
        <v>2782</v>
      </c>
      <c r="H1855" t="s">
        <v>2783</v>
      </c>
      <c r="I1855" t="s">
        <v>2784</v>
      </c>
      <c r="J1855" t="s">
        <v>427</v>
      </c>
      <c r="P1855" t="s">
        <v>2785</v>
      </c>
      <c r="Q1855" t="s">
        <v>95</v>
      </c>
      <c r="Z1855" t="s">
        <v>2765</v>
      </c>
      <c r="AB1855" t="s">
        <v>97</v>
      </c>
      <c r="AC1855" t="s">
        <v>2765</v>
      </c>
      <c r="AD1855" t="s">
        <v>5363</v>
      </c>
      <c r="AE1855" t="s">
        <v>8327</v>
      </c>
      <c r="AI1855" t="s">
        <v>10139</v>
      </c>
      <c r="AJ1855" t="s">
        <v>10139</v>
      </c>
      <c r="AK1855" t="s">
        <v>10139</v>
      </c>
      <c r="AL1855" t="s">
        <v>10140</v>
      </c>
      <c r="AN1855" t="s">
        <v>1485</v>
      </c>
      <c r="AO1855" t="s">
        <v>1486</v>
      </c>
      <c r="AV1855" t="s">
        <v>10154</v>
      </c>
      <c r="AX1855">
        <v>129</v>
      </c>
      <c r="AY1855" t="s">
        <v>10155</v>
      </c>
      <c r="AZ1855" t="s">
        <v>10156</v>
      </c>
      <c r="BA1855" t="s">
        <v>1909</v>
      </c>
      <c r="BB1855" t="s">
        <v>3222</v>
      </c>
      <c r="BC1855" t="s">
        <v>7075</v>
      </c>
      <c r="BO1855" t="s">
        <v>110</v>
      </c>
      <c r="BP1855" t="s">
        <v>111</v>
      </c>
      <c r="BQ1855" t="s">
        <v>112</v>
      </c>
      <c r="BR1855" t="s">
        <v>1881</v>
      </c>
      <c r="BS1855" t="s">
        <v>1882</v>
      </c>
      <c r="BT1855" t="s">
        <v>2875</v>
      </c>
      <c r="BU1855" t="s">
        <v>116</v>
      </c>
      <c r="BV1855" t="s">
        <v>137</v>
      </c>
      <c r="CF1855">
        <v>6</v>
      </c>
      <c r="CG1855">
        <v>1</v>
      </c>
      <c r="CH1855" t="s">
        <v>4763</v>
      </c>
    </row>
    <row r="1856" spans="1:86" x14ac:dyDescent="0.25">
      <c r="A1856">
        <v>1853</v>
      </c>
      <c r="B1856" t="s">
        <v>86</v>
      </c>
      <c r="C1856" t="s">
        <v>87</v>
      </c>
      <c r="D1856" t="s">
        <v>10157</v>
      </c>
      <c r="E1856" t="s">
        <v>1476</v>
      </c>
      <c r="F1856" t="s">
        <v>2782</v>
      </c>
      <c r="H1856" t="s">
        <v>2783</v>
      </c>
      <c r="I1856" t="s">
        <v>2784</v>
      </c>
      <c r="J1856" t="s">
        <v>427</v>
      </c>
      <c r="P1856" t="s">
        <v>2785</v>
      </c>
      <c r="Q1856" t="s">
        <v>95</v>
      </c>
      <c r="Z1856" t="s">
        <v>2765</v>
      </c>
      <c r="AB1856" t="s">
        <v>97</v>
      </c>
      <c r="AC1856" t="s">
        <v>2765</v>
      </c>
      <c r="AD1856" t="s">
        <v>5363</v>
      </c>
      <c r="AE1856" t="s">
        <v>6529</v>
      </c>
      <c r="AI1856" t="s">
        <v>10146</v>
      </c>
      <c r="AJ1856" t="s">
        <v>10146</v>
      </c>
      <c r="AK1856" t="s">
        <v>10146</v>
      </c>
      <c r="AL1856" t="s">
        <v>10147</v>
      </c>
      <c r="AN1856" t="s">
        <v>1485</v>
      </c>
      <c r="AO1856" t="s">
        <v>1486</v>
      </c>
      <c r="AV1856" t="s">
        <v>10148</v>
      </c>
      <c r="AX1856">
        <v>75</v>
      </c>
      <c r="AY1856" t="s">
        <v>10149</v>
      </c>
      <c r="AZ1856" t="s">
        <v>10150</v>
      </c>
      <c r="BA1856" t="s">
        <v>1878</v>
      </c>
      <c r="BB1856" t="s">
        <v>2874</v>
      </c>
      <c r="BC1856" t="s">
        <v>10151</v>
      </c>
      <c r="BO1856" t="s">
        <v>110</v>
      </c>
      <c r="BP1856" t="s">
        <v>111</v>
      </c>
      <c r="BQ1856" t="s">
        <v>112</v>
      </c>
      <c r="BR1856" t="s">
        <v>1881</v>
      </c>
      <c r="BS1856" t="s">
        <v>1882</v>
      </c>
      <c r="BT1856" t="s">
        <v>1883</v>
      </c>
      <c r="BU1856" t="s">
        <v>116</v>
      </c>
      <c r="BV1856" t="s">
        <v>302</v>
      </c>
      <c r="CF1856">
        <v>6</v>
      </c>
      <c r="CG1856">
        <v>1</v>
      </c>
      <c r="CH1856" t="s">
        <v>4763</v>
      </c>
    </row>
    <row r="1857" spans="1:86" x14ac:dyDescent="0.25">
      <c r="A1857">
        <v>1854</v>
      </c>
      <c r="B1857" t="s">
        <v>86</v>
      </c>
      <c r="C1857" t="s">
        <v>87</v>
      </c>
      <c r="D1857" t="s">
        <v>10158</v>
      </c>
      <c r="E1857" t="s">
        <v>1476</v>
      </c>
      <c r="F1857" t="s">
        <v>2782</v>
      </c>
      <c r="H1857" t="s">
        <v>2783</v>
      </c>
      <c r="I1857" t="s">
        <v>2784</v>
      </c>
      <c r="J1857" t="s">
        <v>427</v>
      </c>
      <c r="P1857" t="s">
        <v>2785</v>
      </c>
      <c r="Q1857" t="s">
        <v>95</v>
      </c>
      <c r="Z1857" t="s">
        <v>1803</v>
      </c>
      <c r="AB1857" t="s">
        <v>97</v>
      </c>
      <c r="AC1857" t="s">
        <v>1803</v>
      </c>
      <c r="AD1857" t="s">
        <v>1797</v>
      </c>
      <c r="AE1857" t="s">
        <v>10159</v>
      </c>
      <c r="AI1857" t="s">
        <v>10160</v>
      </c>
      <c r="AJ1857" t="s">
        <v>10160</v>
      </c>
      <c r="AK1857" t="s">
        <v>10160</v>
      </c>
      <c r="AL1857" t="s">
        <v>10161</v>
      </c>
      <c r="AN1857" t="s">
        <v>1485</v>
      </c>
      <c r="AO1857" t="s">
        <v>1486</v>
      </c>
      <c r="AV1857" t="s">
        <v>10162</v>
      </c>
      <c r="AX1857">
        <v>59</v>
      </c>
      <c r="AY1857" t="s">
        <v>10163</v>
      </c>
      <c r="AZ1857" t="s">
        <v>10164</v>
      </c>
      <c r="BA1857" t="s">
        <v>1917</v>
      </c>
      <c r="BB1857" t="s">
        <v>1539</v>
      </c>
      <c r="BC1857" t="s">
        <v>10165</v>
      </c>
      <c r="BG1857" t="s">
        <v>1540</v>
      </c>
      <c r="BJ1857" t="s">
        <v>1541</v>
      </c>
      <c r="BM1857" t="s">
        <v>1542</v>
      </c>
      <c r="BN1857" t="s">
        <v>1543</v>
      </c>
      <c r="BO1857" t="s">
        <v>110</v>
      </c>
      <c r="BP1857" t="s">
        <v>111</v>
      </c>
      <c r="BQ1857" t="s">
        <v>112</v>
      </c>
      <c r="BR1857" t="s">
        <v>1544</v>
      </c>
      <c r="BS1857" t="s">
        <v>1545</v>
      </c>
      <c r="BT1857" t="s">
        <v>1546</v>
      </c>
      <c r="BU1857" t="s">
        <v>116</v>
      </c>
      <c r="BV1857" t="s">
        <v>475</v>
      </c>
      <c r="CC1857" t="s">
        <v>10166</v>
      </c>
      <c r="CF1857">
        <v>6</v>
      </c>
      <c r="CG1857">
        <v>1</v>
      </c>
      <c r="CH1857" t="s">
        <v>4763</v>
      </c>
    </row>
    <row r="1858" spans="1:86" x14ac:dyDescent="0.25">
      <c r="A1858">
        <v>1855</v>
      </c>
      <c r="B1858" t="s">
        <v>86</v>
      </c>
      <c r="C1858" t="s">
        <v>87</v>
      </c>
      <c r="D1858" t="s">
        <v>10167</v>
      </c>
      <c r="E1858" t="s">
        <v>1476</v>
      </c>
      <c r="F1858" t="s">
        <v>2782</v>
      </c>
      <c r="H1858" t="s">
        <v>2783</v>
      </c>
      <c r="I1858" t="s">
        <v>2784</v>
      </c>
      <c r="J1858" t="s">
        <v>427</v>
      </c>
      <c r="P1858" t="s">
        <v>2785</v>
      </c>
      <c r="Q1858" t="s">
        <v>95</v>
      </c>
      <c r="Z1858" t="s">
        <v>1803</v>
      </c>
      <c r="AB1858" t="s">
        <v>97</v>
      </c>
      <c r="AC1858" t="s">
        <v>1803</v>
      </c>
      <c r="AD1858" t="s">
        <v>1797</v>
      </c>
      <c r="AE1858" t="s">
        <v>10168</v>
      </c>
      <c r="AI1858" t="s">
        <v>10169</v>
      </c>
      <c r="AJ1858" t="s">
        <v>10169</v>
      </c>
      <c r="AK1858" t="s">
        <v>10169</v>
      </c>
      <c r="AL1858" t="s">
        <v>10170</v>
      </c>
      <c r="AN1858" t="s">
        <v>1485</v>
      </c>
      <c r="AO1858" t="s">
        <v>1486</v>
      </c>
      <c r="AV1858" t="s">
        <v>10171</v>
      </c>
      <c r="AX1858">
        <v>87</v>
      </c>
      <c r="AY1858" t="s">
        <v>10172</v>
      </c>
      <c r="AZ1858" t="s">
        <v>10173</v>
      </c>
      <c r="BA1858" t="s">
        <v>6747</v>
      </c>
      <c r="BB1858" t="s">
        <v>4542</v>
      </c>
      <c r="BC1858" t="s">
        <v>10174</v>
      </c>
      <c r="BJ1858" t="s">
        <v>1813</v>
      </c>
      <c r="BM1858" t="s">
        <v>10175</v>
      </c>
      <c r="BN1858" t="s">
        <v>10176</v>
      </c>
      <c r="BO1858" t="s">
        <v>110</v>
      </c>
      <c r="BP1858" t="s">
        <v>111</v>
      </c>
      <c r="BQ1858" t="s">
        <v>112</v>
      </c>
      <c r="BR1858" t="s">
        <v>1544</v>
      </c>
      <c r="BS1858" t="s">
        <v>6749</v>
      </c>
      <c r="BT1858" t="s">
        <v>1883</v>
      </c>
      <c r="BU1858" t="s">
        <v>116</v>
      </c>
      <c r="BV1858" t="s">
        <v>187</v>
      </c>
      <c r="CC1858" t="s">
        <v>10177</v>
      </c>
      <c r="CF1858">
        <v>6</v>
      </c>
      <c r="CG1858">
        <v>1</v>
      </c>
      <c r="CH1858" t="s">
        <v>4763</v>
      </c>
    </row>
    <row r="1859" spans="1:86" x14ac:dyDescent="0.25">
      <c r="A1859">
        <v>1856</v>
      </c>
      <c r="B1859" t="s">
        <v>86</v>
      </c>
      <c r="C1859" t="s">
        <v>87</v>
      </c>
      <c r="D1859" t="s">
        <v>10178</v>
      </c>
      <c r="E1859" t="s">
        <v>1476</v>
      </c>
      <c r="F1859" t="s">
        <v>2782</v>
      </c>
      <c r="H1859" t="s">
        <v>2783</v>
      </c>
      <c r="I1859" t="s">
        <v>2784</v>
      </c>
      <c r="J1859" t="s">
        <v>427</v>
      </c>
      <c r="P1859" t="s">
        <v>2785</v>
      </c>
      <c r="Q1859" t="s">
        <v>95</v>
      </c>
      <c r="Z1859" t="s">
        <v>1803</v>
      </c>
      <c r="AB1859" t="s">
        <v>97</v>
      </c>
      <c r="AC1859" t="s">
        <v>1803</v>
      </c>
      <c r="AD1859" t="s">
        <v>1797</v>
      </c>
      <c r="AE1859" t="s">
        <v>10179</v>
      </c>
      <c r="AI1859" t="s">
        <v>10180</v>
      </c>
      <c r="AJ1859" t="s">
        <v>10180</v>
      </c>
      <c r="AK1859" t="s">
        <v>10180</v>
      </c>
      <c r="AL1859" t="s">
        <v>10181</v>
      </c>
      <c r="AN1859" t="s">
        <v>1485</v>
      </c>
      <c r="AO1859" t="s">
        <v>1486</v>
      </c>
      <c r="AV1859" t="s">
        <v>10182</v>
      </c>
      <c r="AX1859">
        <v>60</v>
      </c>
      <c r="AY1859" t="s">
        <v>10183</v>
      </c>
      <c r="AZ1859" t="s">
        <v>10184</v>
      </c>
      <c r="BA1859" t="s">
        <v>1917</v>
      </c>
      <c r="BB1859" t="s">
        <v>1539</v>
      </c>
      <c r="BC1859" t="s">
        <v>10185</v>
      </c>
      <c r="BG1859" t="s">
        <v>1540</v>
      </c>
      <c r="BJ1859" t="s">
        <v>1541</v>
      </c>
      <c r="BM1859" t="s">
        <v>1542</v>
      </c>
      <c r="BN1859" t="s">
        <v>1543</v>
      </c>
      <c r="BO1859" t="s">
        <v>110</v>
      </c>
      <c r="BP1859" t="s">
        <v>111</v>
      </c>
      <c r="BQ1859" t="s">
        <v>112</v>
      </c>
      <c r="BR1859" t="s">
        <v>1544</v>
      </c>
      <c r="BS1859" t="s">
        <v>1918</v>
      </c>
      <c r="BT1859" t="s">
        <v>1546</v>
      </c>
      <c r="BU1859" t="s">
        <v>116</v>
      </c>
      <c r="BV1859" t="s">
        <v>475</v>
      </c>
      <c r="CC1859" t="s">
        <v>10186</v>
      </c>
      <c r="CF1859">
        <v>6</v>
      </c>
      <c r="CG1859">
        <v>1</v>
      </c>
      <c r="CH1859" t="s">
        <v>4763</v>
      </c>
    </row>
    <row r="1860" spans="1:86" x14ac:dyDescent="0.25">
      <c r="A1860">
        <v>1857</v>
      </c>
      <c r="B1860" t="s">
        <v>86</v>
      </c>
      <c r="C1860" t="s">
        <v>87</v>
      </c>
      <c r="D1860" t="s">
        <v>10187</v>
      </c>
      <c r="E1860" t="s">
        <v>1476</v>
      </c>
      <c r="F1860" t="s">
        <v>2782</v>
      </c>
      <c r="H1860" t="s">
        <v>2783</v>
      </c>
      <c r="I1860" t="s">
        <v>2784</v>
      </c>
      <c r="J1860" t="s">
        <v>427</v>
      </c>
      <c r="P1860" t="s">
        <v>2785</v>
      </c>
      <c r="Q1860" t="s">
        <v>95</v>
      </c>
      <c r="Z1860" t="s">
        <v>1803</v>
      </c>
      <c r="AB1860" t="s">
        <v>97</v>
      </c>
      <c r="AC1860" t="s">
        <v>1803</v>
      </c>
      <c r="AD1860" t="s">
        <v>1797</v>
      </c>
      <c r="AE1860" t="s">
        <v>1798</v>
      </c>
      <c r="AI1860" t="s">
        <v>10188</v>
      </c>
      <c r="AJ1860" t="s">
        <v>10188</v>
      </c>
      <c r="AK1860" t="s">
        <v>10188</v>
      </c>
      <c r="AL1860" t="s">
        <v>10189</v>
      </c>
      <c r="AN1860" t="s">
        <v>1485</v>
      </c>
      <c r="AO1860" t="s">
        <v>1486</v>
      </c>
      <c r="AV1860" t="s">
        <v>10190</v>
      </c>
      <c r="AX1860">
        <v>70</v>
      </c>
      <c r="AY1860" t="s">
        <v>10191</v>
      </c>
      <c r="AZ1860" t="s">
        <v>10192</v>
      </c>
      <c r="BA1860" t="s">
        <v>1709</v>
      </c>
      <c r="BB1860" t="s">
        <v>1650</v>
      </c>
      <c r="BC1860" t="s">
        <v>10193</v>
      </c>
      <c r="BG1860" t="s">
        <v>1540</v>
      </c>
      <c r="BH1860" t="s">
        <v>1718</v>
      </c>
      <c r="BI1860" t="s">
        <v>1719</v>
      </c>
      <c r="BJ1860" t="s">
        <v>1541</v>
      </c>
      <c r="BM1860" t="s">
        <v>1652</v>
      </c>
      <c r="BN1860" t="s">
        <v>1653</v>
      </c>
      <c r="BO1860" t="s">
        <v>110</v>
      </c>
      <c r="BP1860" t="s">
        <v>111</v>
      </c>
      <c r="BQ1860" t="s">
        <v>112</v>
      </c>
      <c r="BR1860" t="s">
        <v>1711</v>
      </c>
      <c r="BS1860" t="s">
        <v>1712</v>
      </c>
      <c r="BT1860" t="s">
        <v>154</v>
      </c>
      <c r="BU1860" t="s">
        <v>116</v>
      </c>
      <c r="BV1860" t="s">
        <v>137</v>
      </c>
      <c r="CC1860" t="s">
        <v>10194</v>
      </c>
      <c r="CF1860">
        <v>6</v>
      </c>
      <c r="CG1860">
        <v>1</v>
      </c>
      <c r="CH1860" t="s">
        <v>4763</v>
      </c>
    </row>
    <row r="1861" spans="1:86" x14ac:dyDescent="0.25">
      <c r="A1861">
        <v>1858</v>
      </c>
      <c r="B1861" t="s">
        <v>86</v>
      </c>
      <c r="C1861" t="s">
        <v>87</v>
      </c>
      <c r="D1861" t="s">
        <v>10195</v>
      </c>
      <c r="E1861" t="s">
        <v>1476</v>
      </c>
      <c r="F1861" t="s">
        <v>2782</v>
      </c>
      <c r="H1861" t="s">
        <v>2783</v>
      </c>
      <c r="I1861" t="s">
        <v>2784</v>
      </c>
      <c r="J1861" t="s">
        <v>427</v>
      </c>
      <c r="P1861" t="s">
        <v>2785</v>
      </c>
      <c r="Q1861" t="s">
        <v>95</v>
      </c>
      <c r="Z1861" t="s">
        <v>1803</v>
      </c>
      <c r="AB1861" t="s">
        <v>97</v>
      </c>
      <c r="AC1861" t="s">
        <v>1803</v>
      </c>
      <c r="AD1861" t="s">
        <v>1797</v>
      </c>
      <c r="AE1861" t="s">
        <v>10196</v>
      </c>
      <c r="AI1861" t="s">
        <v>10197</v>
      </c>
      <c r="AJ1861" t="s">
        <v>10197</v>
      </c>
      <c r="AK1861" t="s">
        <v>10197</v>
      </c>
      <c r="AL1861" t="s">
        <v>10198</v>
      </c>
      <c r="AN1861" t="s">
        <v>1485</v>
      </c>
      <c r="AO1861" t="s">
        <v>1486</v>
      </c>
      <c r="AV1861" t="s">
        <v>10199</v>
      </c>
      <c r="AX1861">
        <v>68</v>
      </c>
      <c r="AY1861" t="s">
        <v>10200</v>
      </c>
      <c r="AZ1861" t="s">
        <v>10201</v>
      </c>
      <c r="BA1861" t="s">
        <v>1917</v>
      </c>
      <c r="BB1861" t="s">
        <v>1539</v>
      </c>
      <c r="BC1861" t="s">
        <v>10202</v>
      </c>
      <c r="BG1861" t="s">
        <v>1540</v>
      </c>
      <c r="BJ1861" t="s">
        <v>1541</v>
      </c>
      <c r="BM1861" t="s">
        <v>1652</v>
      </c>
      <c r="BN1861" t="s">
        <v>1653</v>
      </c>
      <c r="BO1861" t="s">
        <v>110</v>
      </c>
      <c r="BP1861" t="s">
        <v>111</v>
      </c>
      <c r="BQ1861" t="s">
        <v>112</v>
      </c>
      <c r="BR1861" t="s">
        <v>1544</v>
      </c>
      <c r="BS1861" t="s">
        <v>1918</v>
      </c>
      <c r="BT1861" t="s">
        <v>1546</v>
      </c>
      <c r="BU1861" t="s">
        <v>116</v>
      </c>
      <c r="BV1861" t="s">
        <v>475</v>
      </c>
      <c r="CF1861">
        <v>6</v>
      </c>
      <c r="CG1861">
        <v>1</v>
      </c>
      <c r="CH1861" t="s">
        <v>4763</v>
      </c>
    </row>
    <row r="1862" spans="1:86" x14ac:dyDescent="0.25">
      <c r="A1862">
        <v>1859</v>
      </c>
      <c r="B1862" t="s">
        <v>86</v>
      </c>
      <c r="C1862" t="s">
        <v>87</v>
      </c>
      <c r="D1862" t="s">
        <v>10203</v>
      </c>
      <c r="E1862" t="s">
        <v>1476</v>
      </c>
      <c r="F1862" t="s">
        <v>2782</v>
      </c>
      <c r="H1862" t="s">
        <v>2783</v>
      </c>
      <c r="I1862" t="s">
        <v>2784</v>
      </c>
      <c r="J1862" t="s">
        <v>427</v>
      </c>
      <c r="P1862" t="s">
        <v>2785</v>
      </c>
      <c r="Q1862" t="s">
        <v>95</v>
      </c>
      <c r="Z1862" t="s">
        <v>1803</v>
      </c>
      <c r="AB1862" t="s">
        <v>97</v>
      </c>
      <c r="AC1862" t="s">
        <v>1803</v>
      </c>
      <c r="AD1862" t="s">
        <v>1797</v>
      </c>
      <c r="AE1862" t="s">
        <v>10204</v>
      </c>
      <c r="AI1862" t="s">
        <v>10205</v>
      </c>
      <c r="AJ1862" t="s">
        <v>10205</v>
      </c>
      <c r="AK1862" t="s">
        <v>10205</v>
      </c>
      <c r="AL1862" t="s">
        <v>10206</v>
      </c>
      <c r="AN1862" t="s">
        <v>1485</v>
      </c>
      <c r="AO1862" t="s">
        <v>1486</v>
      </c>
      <c r="AV1862" t="s">
        <v>10199</v>
      </c>
      <c r="AX1862">
        <v>68</v>
      </c>
      <c r="AY1862" t="s">
        <v>10200</v>
      </c>
      <c r="AZ1862" t="s">
        <v>10201</v>
      </c>
      <c r="BA1862" t="s">
        <v>1917</v>
      </c>
      <c r="BB1862" t="s">
        <v>1539</v>
      </c>
      <c r="BC1862" t="s">
        <v>10202</v>
      </c>
      <c r="BG1862" t="s">
        <v>1540</v>
      </c>
      <c r="BJ1862" t="s">
        <v>1541</v>
      </c>
      <c r="BM1862" t="s">
        <v>1652</v>
      </c>
      <c r="BN1862" t="s">
        <v>1653</v>
      </c>
      <c r="BO1862" t="s">
        <v>110</v>
      </c>
      <c r="BP1862" t="s">
        <v>111</v>
      </c>
      <c r="BQ1862" t="s">
        <v>112</v>
      </c>
      <c r="BR1862" t="s">
        <v>1544</v>
      </c>
      <c r="BS1862" t="s">
        <v>1918</v>
      </c>
      <c r="BT1862" t="s">
        <v>1546</v>
      </c>
      <c r="BU1862" t="s">
        <v>116</v>
      </c>
      <c r="BV1862" t="s">
        <v>475</v>
      </c>
      <c r="CF1862">
        <v>6</v>
      </c>
      <c r="CG1862">
        <v>1</v>
      </c>
      <c r="CH1862" t="s">
        <v>4763</v>
      </c>
    </row>
    <row r="1863" spans="1:86" x14ac:dyDescent="0.25">
      <c r="A1863">
        <v>1860</v>
      </c>
      <c r="B1863" t="s">
        <v>86</v>
      </c>
      <c r="C1863" t="s">
        <v>87</v>
      </c>
      <c r="D1863" t="s">
        <v>10207</v>
      </c>
      <c r="E1863" t="s">
        <v>1476</v>
      </c>
      <c r="F1863" t="s">
        <v>2782</v>
      </c>
      <c r="H1863" t="s">
        <v>2783</v>
      </c>
      <c r="I1863" t="s">
        <v>2784</v>
      </c>
      <c r="J1863" t="s">
        <v>427</v>
      </c>
      <c r="P1863" t="s">
        <v>2785</v>
      </c>
      <c r="Q1863" t="s">
        <v>95</v>
      </c>
      <c r="Z1863" t="s">
        <v>1803</v>
      </c>
      <c r="AB1863" t="s">
        <v>97</v>
      </c>
      <c r="AC1863" t="s">
        <v>1803</v>
      </c>
      <c r="AD1863" t="s">
        <v>1797</v>
      </c>
      <c r="AE1863" t="s">
        <v>10159</v>
      </c>
      <c r="AI1863" t="s">
        <v>10208</v>
      </c>
      <c r="AJ1863" t="s">
        <v>10208</v>
      </c>
      <c r="AK1863" t="s">
        <v>10208</v>
      </c>
      <c r="AL1863" t="s">
        <v>10209</v>
      </c>
      <c r="AN1863" t="s">
        <v>1485</v>
      </c>
      <c r="AO1863" t="s">
        <v>1486</v>
      </c>
      <c r="AV1863" t="s">
        <v>10162</v>
      </c>
      <c r="AX1863">
        <v>59</v>
      </c>
      <c r="AY1863" t="s">
        <v>10163</v>
      </c>
      <c r="AZ1863" t="s">
        <v>10164</v>
      </c>
      <c r="BA1863" t="s">
        <v>1917</v>
      </c>
      <c r="BB1863" t="s">
        <v>1539</v>
      </c>
      <c r="BC1863" t="s">
        <v>10165</v>
      </c>
      <c r="BG1863" t="s">
        <v>1540</v>
      </c>
      <c r="BJ1863" t="s">
        <v>1541</v>
      </c>
      <c r="BM1863" t="s">
        <v>1542</v>
      </c>
      <c r="BN1863" t="s">
        <v>1543</v>
      </c>
      <c r="BO1863" t="s">
        <v>110</v>
      </c>
      <c r="BP1863" t="s">
        <v>111</v>
      </c>
      <c r="BQ1863" t="s">
        <v>112</v>
      </c>
      <c r="BR1863" t="s">
        <v>1544</v>
      </c>
      <c r="BS1863" t="s">
        <v>1545</v>
      </c>
      <c r="BT1863" t="s">
        <v>1546</v>
      </c>
      <c r="BU1863" t="s">
        <v>116</v>
      </c>
      <c r="BV1863" t="s">
        <v>475</v>
      </c>
      <c r="CC1863" t="s">
        <v>10210</v>
      </c>
      <c r="CF1863">
        <v>6</v>
      </c>
      <c r="CG1863">
        <v>1</v>
      </c>
      <c r="CH1863" t="s">
        <v>4763</v>
      </c>
    </row>
    <row r="1864" spans="1:86" x14ac:dyDescent="0.25">
      <c r="A1864">
        <v>1861</v>
      </c>
      <c r="B1864" t="s">
        <v>86</v>
      </c>
      <c r="C1864" t="s">
        <v>87</v>
      </c>
      <c r="D1864" t="s">
        <v>10211</v>
      </c>
      <c r="E1864" t="s">
        <v>1476</v>
      </c>
      <c r="F1864" t="s">
        <v>2782</v>
      </c>
      <c r="H1864" t="s">
        <v>2783</v>
      </c>
      <c r="I1864" t="s">
        <v>2784</v>
      </c>
      <c r="J1864" t="s">
        <v>427</v>
      </c>
      <c r="P1864" t="s">
        <v>2785</v>
      </c>
      <c r="Q1864" t="s">
        <v>95</v>
      </c>
      <c r="Z1864" t="s">
        <v>1803</v>
      </c>
      <c r="AB1864" t="s">
        <v>97</v>
      </c>
      <c r="AC1864" t="s">
        <v>1803</v>
      </c>
      <c r="AD1864" t="s">
        <v>802</v>
      </c>
      <c r="AE1864" t="s">
        <v>10212</v>
      </c>
      <c r="AI1864" t="s">
        <v>10213</v>
      </c>
      <c r="AJ1864" t="s">
        <v>10213</v>
      </c>
      <c r="AK1864" t="s">
        <v>10213</v>
      </c>
      <c r="AL1864" t="s">
        <v>10214</v>
      </c>
      <c r="AN1864" t="s">
        <v>1485</v>
      </c>
      <c r="AO1864" t="s">
        <v>1486</v>
      </c>
      <c r="AV1864" t="s">
        <v>10215</v>
      </c>
      <c r="AX1864">
        <v>72</v>
      </c>
      <c r="AY1864" t="s">
        <v>10216</v>
      </c>
      <c r="AZ1864" t="s">
        <v>10217</v>
      </c>
      <c r="BA1864" t="s">
        <v>6747</v>
      </c>
      <c r="BB1864" t="s">
        <v>4542</v>
      </c>
      <c r="BC1864" t="s">
        <v>10218</v>
      </c>
      <c r="BJ1864" t="s">
        <v>1813</v>
      </c>
      <c r="BM1864" t="s">
        <v>7113</v>
      </c>
      <c r="BN1864" t="s">
        <v>7114</v>
      </c>
      <c r="BO1864" t="s">
        <v>110</v>
      </c>
      <c r="BP1864" t="s">
        <v>111</v>
      </c>
      <c r="BQ1864" t="s">
        <v>112</v>
      </c>
      <c r="BR1864" t="s">
        <v>1544</v>
      </c>
      <c r="BS1864" t="s">
        <v>6749</v>
      </c>
      <c r="BT1864" t="s">
        <v>1883</v>
      </c>
      <c r="BU1864" t="s">
        <v>116</v>
      </c>
      <c r="BV1864" t="s">
        <v>187</v>
      </c>
      <c r="CC1864" t="s">
        <v>10219</v>
      </c>
      <c r="CF1864">
        <v>6</v>
      </c>
      <c r="CG1864">
        <v>1</v>
      </c>
      <c r="CH1864" t="s">
        <v>4763</v>
      </c>
    </row>
    <row r="1865" spans="1:86" x14ac:dyDescent="0.25">
      <c r="A1865">
        <v>1862</v>
      </c>
      <c r="B1865" t="s">
        <v>86</v>
      </c>
      <c r="C1865" t="s">
        <v>87</v>
      </c>
      <c r="D1865" t="s">
        <v>10220</v>
      </c>
      <c r="E1865" t="s">
        <v>1476</v>
      </c>
      <c r="F1865" t="s">
        <v>2782</v>
      </c>
      <c r="H1865" t="s">
        <v>2783</v>
      </c>
      <c r="I1865" t="s">
        <v>2784</v>
      </c>
      <c r="J1865" t="s">
        <v>427</v>
      </c>
      <c r="P1865" t="s">
        <v>2785</v>
      </c>
      <c r="Q1865" t="s">
        <v>95</v>
      </c>
      <c r="Z1865" t="s">
        <v>1803</v>
      </c>
      <c r="AB1865" t="s">
        <v>97</v>
      </c>
      <c r="AC1865" t="s">
        <v>1803</v>
      </c>
      <c r="AD1865" t="s">
        <v>802</v>
      </c>
      <c r="AE1865" t="s">
        <v>10221</v>
      </c>
      <c r="AI1865" t="s">
        <v>10222</v>
      </c>
      <c r="AJ1865" t="s">
        <v>10222</v>
      </c>
      <c r="AK1865" t="s">
        <v>10222</v>
      </c>
      <c r="AL1865" t="s">
        <v>10223</v>
      </c>
      <c r="AN1865" t="s">
        <v>1485</v>
      </c>
      <c r="AO1865" t="s">
        <v>1486</v>
      </c>
      <c r="AV1865" t="s">
        <v>10224</v>
      </c>
      <c r="AX1865">
        <v>75</v>
      </c>
      <c r="AY1865" t="s">
        <v>10225</v>
      </c>
      <c r="AZ1865" t="s">
        <v>10226</v>
      </c>
      <c r="BA1865" t="s">
        <v>1878</v>
      </c>
      <c r="BB1865" t="s">
        <v>2874</v>
      </c>
      <c r="BC1865" t="s">
        <v>10151</v>
      </c>
      <c r="BO1865" t="s">
        <v>110</v>
      </c>
      <c r="BP1865" t="s">
        <v>111</v>
      </c>
      <c r="BQ1865" t="s">
        <v>112</v>
      </c>
      <c r="BR1865" t="s">
        <v>1881</v>
      </c>
      <c r="BS1865" t="s">
        <v>1882</v>
      </c>
      <c r="BT1865" t="s">
        <v>1883</v>
      </c>
      <c r="BU1865" t="s">
        <v>116</v>
      </c>
      <c r="BV1865" t="s">
        <v>302</v>
      </c>
      <c r="CF1865">
        <v>4</v>
      </c>
      <c r="CG1865">
        <v>1</v>
      </c>
      <c r="CH1865" t="s">
        <v>4763</v>
      </c>
    </row>
    <row r="1866" spans="1:86" x14ac:dyDescent="0.25">
      <c r="A1866">
        <v>1863</v>
      </c>
      <c r="B1866" t="s">
        <v>86</v>
      </c>
      <c r="C1866" t="s">
        <v>87</v>
      </c>
      <c r="D1866" t="s">
        <v>10227</v>
      </c>
      <c r="E1866" t="s">
        <v>1476</v>
      </c>
      <c r="F1866" t="s">
        <v>2782</v>
      </c>
      <c r="H1866" t="s">
        <v>2783</v>
      </c>
      <c r="I1866" t="s">
        <v>2784</v>
      </c>
      <c r="J1866" t="s">
        <v>427</v>
      </c>
      <c r="P1866" t="s">
        <v>2785</v>
      </c>
      <c r="Q1866" t="s">
        <v>95</v>
      </c>
      <c r="Z1866" t="s">
        <v>1803</v>
      </c>
      <c r="AB1866" t="s">
        <v>97</v>
      </c>
      <c r="AC1866" t="s">
        <v>1803</v>
      </c>
      <c r="AD1866" t="s">
        <v>802</v>
      </c>
      <c r="AE1866" t="s">
        <v>10228</v>
      </c>
      <c r="AI1866" t="s">
        <v>10229</v>
      </c>
      <c r="AJ1866" t="s">
        <v>10229</v>
      </c>
      <c r="AK1866" t="s">
        <v>10229</v>
      </c>
      <c r="AL1866" t="s">
        <v>10230</v>
      </c>
      <c r="AN1866" t="s">
        <v>1485</v>
      </c>
      <c r="AO1866" t="s">
        <v>1486</v>
      </c>
      <c r="AV1866" t="s">
        <v>10231</v>
      </c>
      <c r="AX1866">
        <v>82</v>
      </c>
      <c r="AY1866" t="s">
        <v>10232</v>
      </c>
      <c r="AZ1866" t="s">
        <v>10233</v>
      </c>
      <c r="BA1866" t="s">
        <v>6747</v>
      </c>
      <c r="BB1866" t="s">
        <v>4542</v>
      </c>
      <c r="BC1866" t="s">
        <v>10234</v>
      </c>
      <c r="BJ1866" t="s">
        <v>1813</v>
      </c>
      <c r="BM1866" t="s">
        <v>10175</v>
      </c>
      <c r="BN1866" t="s">
        <v>10176</v>
      </c>
      <c r="BO1866" t="s">
        <v>110</v>
      </c>
      <c r="BP1866" t="s">
        <v>111</v>
      </c>
      <c r="BQ1866" t="s">
        <v>112</v>
      </c>
      <c r="BR1866" t="s">
        <v>1544</v>
      </c>
      <c r="BS1866" t="s">
        <v>6749</v>
      </c>
      <c r="BT1866" t="s">
        <v>1883</v>
      </c>
      <c r="BU1866" t="s">
        <v>116</v>
      </c>
      <c r="BV1866" t="s">
        <v>187</v>
      </c>
      <c r="CF1866">
        <v>4</v>
      </c>
      <c r="CG1866">
        <v>1</v>
      </c>
      <c r="CH1866" t="s">
        <v>4763</v>
      </c>
    </row>
    <row r="1867" spans="1:86" x14ac:dyDescent="0.25">
      <c r="A1867">
        <v>1864</v>
      </c>
      <c r="B1867" t="s">
        <v>86</v>
      </c>
      <c r="C1867" t="s">
        <v>87</v>
      </c>
      <c r="D1867" t="s">
        <v>10235</v>
      </c>
      <c r="E1867" t="s">
        <v>1476</v>
      </c>
      <c r="F1867" t="s">
        <v>2782</v>
      </c>
      <c r="H1867" t="s">
        <v>2783</v>
      </c>
      <c r="I1867" t="s">
        <v>2784</v>
      </c>
      <c r="J1867" t="s">
        <v>427</v>
      </c>
      <c r="P1867" t="s">
        <v>2785</v>
      </c>
      <c r="Q1867" t="s">
        <v>95</v>
      </c>
      <c r="Z1867" t="s">
        <v>1803</v>
      </c>
      <c r="AB1867" t="s">
        <v>97</v>
      </c>
      <c r="AC1867" t="s">
        <v>1803</v>
      </c>
      <c r="AD1867" t="s">
        <v>802</v>
      </c>
      <c r="AE1867" t="s">
        <v>10236</v>
      </c>
      <c r="AI1867" t="s">
        <v>10237</v>
      </c>
      <c r="AJ1867" t="s">
        <v>10237</v>
      </c>
      <c r="AK1867" t="s">
        <v>10237</v>
      </c>
      <c r="AL1867" t="s">
        <v>10238</v>
      </c>
      <c r="AN1867" t="s">
        <v>1485</v>
      </c>
      <c r="AO1867" t="s">
        <v>1486</v>
      </c>
      <c r="AV1867" t="s">
        <v>10239</v>
      </c>
      <c r="AX1867">
        <v>89</v>
      </c>
      <c r="AY1867" t="s">
        <v>10240</v>
      </c>
      <c r="AZ1867" t="s">
        <v>10241</v>
      </c>
      <c r="BA1867" t="s">
        <v>6589</v>
      </c>
      <c r="BB1867" t="s">
        <v>7720</v>
      </c>
      <c r="BC1867" t="s">
        <v>7721</v>
      </c>
      <c r="BO1867" t="s">
        <v>110</v>
      </c>
      <c r="BP1867" t="s">
        <v>111</v>
      </c>
      <c r="BQ1867" t="s">
        <v>112</v>
      </c>
      <c r="BR1867" t="s">
        <v>7722</v>
      </c>
      <c r="BS1867" t="s">
        <v>7722</v>
      </c>
      <c r="BT1867" t="s">
        <v>1815</v>
      </c>
      <c r="BU1867" t="s">
        <v>116</v>
      </c>
      <c r="BV1867" t="s">
        <v>137</v>
      </c>
      <c r="CF1867">
        <v>6</v>
      </c>
      <c r="CG1867">
        <v>1</v>
      </c>
      <c r="CH1867" t="s">
        <v>4763</v>
      </c>
    </row>
    <row r="1868" spans="1:86" x14ac:dyDescent="0.25">
      <c r="A1868">
        <v>1865</v>
      </c>
      <c r="B1868" t="s">
        <v>86</v>
      </c>
      <c r="C1868" t="s">
        <v>87</v>
      </c>
      <c r="D1868" t="s">
        <v>10242</v>
      </c>
      <c r="E1868" t="s">
        <v>1476</v>
      </c>
      <c r="F1868" t="s">
        <v>2782</v>
      </c>
      <c r="H1868" t="s">
        <v>2783</v>
      </c>
      <c r="I1868" t="s">
        <v>2784</v>
      </c>
      <c r="J1868" t="s">
        <v>427</v>
      </c>
      <c r="P1868" t="s">
        <v>2785</v>
      </c>
      <c r="Q1868" t="s">
        <v>95</v>
      </c>
      <c r="Z1868" t="s">
        <v>1803</v>
      </c>
      <c r="AB1868" t="s">
        <v>97</v>
      </c>
      <c r="AC1868" t="s">
        <v>1803</v>
      </c>
      <c r="AD1868" t="s">
        <v>1590</v>
      </c>
      <c r="AE1868" t="s">
        <v>4559</v>
      </c>
      <c r="AI1868" t="s">
        <v>10243</v>
      </c>
      <c r="AJ1868" t="s">
        <v>10243</v>
      </c>
      <c r="AK1868" t="s">
        <v>10243</v>
      </c>
      <c r="AL1868" t="s">
        <v>10244</v>
      </c>
      <c r="AN1868" t="s">
        <v>1485</v>
      </c>
      <c r="AO1868" t="s">
        <v>1486</v>
      </c>
      <c r="AV1868" t="s">
        <v>10245</v>
      </c>
      <c r="AX1868">
        <v>76</v>
      </c>
      <c r="AY1868" t="s">
        <v>9789</v>
      </c>
      <c r="AZ1868" t="s">
        <v>9790</v>
      </c>
      <c r="BA1868" t="s">
        <v>1909</v>
      </c>
      <c r="BB1868" t="s">
        <v>2874</v>
      </c>
      <c r="BC1868" t="s">
        <v>4564</v>
      </c>
      <c r="BO1868" t="s">
        <v>110</v>
      </c>
      <c r="BP1868" t="s">
        <v>111</v>
      </c>
      <c r="BQ1868" t="s">
        <v>112</v>
      </c>
      <c r="BR1868" t="s">
        <v>1881</v>
      </c>
      <c r="BS1868" t="s">
        <v>1882</v>
      </c>
      <c r="BT1868" t="s">
        <v>2875</v>
      </c>
      <c r="BU1868" t="s">
        <v>116</v>
      </c>
      <c r="BV1868" t="s">
        <v>137</v>
      </c>
      <c r="CC1868" t="s">
        <v>10246</v>
      </c>
      <c r="CF1868">
        <v>6</v>
      </c>
      <c r="CG1868">
        <v>1</v>
      </c>
      <c r="CH1868" t="s">
        <v>4763</v>
      </c>
    </row>
    <row r="1869" spans="1:86" x14ac:dyDescent="0.25">
      <c r="A1869">
        <v>1866</v>
      </c>
      <c r="B1869" t="s">
        <v>86</v>
      </c>
      <c r="C1869" t="s">
        <v>87</v>
      </c>
      <c r="D1869" t="s">
        <v>10247</v>
      </c>
      <c r="E1869" t="s">
        <v>1476</v>
      </c>
      <c r="F1869" t="s">
        <v>2782</v>
      </c>
      <c r="H1869" t="s">
        <v>2783</v>
      </c>
      <c r="I1869" t="s">
        <v>2784</v>
      </c>
      <c r="J1869" t="s">
        <v>427</v>
      </c>
      <c r="P1869" t="s">
        <v>2785</v>
      </c>
      <c r="Q1869" t="s">
        <v>95</v>
      </c>
      <c r="Z1869" t="s">
        <v>1803</v>
      </c>
      <c r="AB1869" t="s">
        <v>97</v>
      </c>
      <c r="AC1869" t="s">
        <v>1803</v>
      </c>
      <c r="AD1869" t="s">
        <v>1590</v>
      </c>
      <c r="AE1869" t="s">
        <v>2476</v>
      </c>
      <c r="AI1869" t="s">
        <v>10248</v>
      </c>
      <c r="AJ1869" t="s">
        <v>10248</v>
      </c>
      <c r="AK1869" t="s">
        <v>10248</v>
      </c>
      <c r="AL1869" t="s">
        <v>10249</v>
      </c>
      <c r="AN1869" t="s">
        <v>1485</v>
      </c>
      <c r="AO1869" t="s">
        <v>1486</v>
      </c>
      <c r="AV1869" t="s">
        <v>10250</v>
      </c>
      <c r="AX1869">
        <v>72</v>
      </c>
      <c r="AY1869" t="s">
        <v>10251</v>
      </c>
      <c r="AZ1869" t="s">
        <v>10252</v>
      </c>
      <c r="BA1869" t="s">
        <v>1808</v>
      </c>
      <c r="BB1869" t="s">
        <v>1809</v>
      </c>
      <c r="BJ1869" t="s">
        <v>1813</v>
      </c>
      <c r="BO1869" t="s">
        <v>110</v>
      </c>
      <c r="BP1869" t="s">
        <v>111</v>
      </c>
      <c r="BQ1869" t="s">
        <v>112</v>
      </c>
      <c r="BR1869" t="s">
        <v>152</v>
      </c>
      <c r="BS1869" t="s">
        <v>2481</v>
      </c>
      <c r="BT1869" t="s">
        <v>1883</v>
      </c>
      <c r="BU1869" t="s">
        <v>116</v>
      </c>
      <c r="BV1869" t="s">
        <v>137</v>
      </c>
      <c r="CC1869" t="s">
        <v>10253</v>
      </c>
      <c r="CF1869">
        <v>6</v>
      </c>
      <c r="CG1869">
        <v>3</v>
      </c>
      <c r="CH1869" t="s">
        <v>4763</v>
      </c>
    </row>
    <row r="1870" spans="1:86" x14ac:dyDescent="0.25">
      <c r="A1870">
        <v>1867</v>
      </c>
      <c r="B1870" t="s">
        <v>86</v>
      </c>
      <c r="C1870" t="s">
        <v>87</v>
      </c>
      <c r="D1870" t="s">
        <v>10254</v>
      </c>
      <c r="E1870" t="s">
        <v>1476</v>
      </c>
      <c r="F1870" t="s">
        <v>2782</v>
      </c>
      <c r="H1870" t="s">
        <v>2783</v>
      </c>
      <c r="I1870" t="s">
        <v>2784</v>
      </c>
      <c r="J1870" t="s">
        <v>427</v>
      </c>
      <c r="P1870" t="s">
        <v>2785</v>
      </c>
      <c r="Q1870" t="s">
        <v>95</v>
      </c>
      <c r="Z1870" t="s">
        <v>1803</v>
      </c>
      <c r="AB1870" t="s">
        <v>97</v>
      </c>
      <c r="AC1870" t="s">
        <v>1803</v>
      </c>
      <c r="AD1870" t="s">
        <v>1590</v>
      </c>
      <c r="AE1870" t="s">
        <v>9785</v>
      </c>
      <c r="AI1870" t="s">
        <v>10255</v>
      </c>
      <c r="AJ1870" t="s">
        <v>10255</v>
      </c>
      <c r="AK1870" t="s">
        <v>10255</v>
      </c>
      <c r="AL1870" t="s">
        <v>10256</v>
      </c>
      <c r="AN1870" t="s">
        <v>1485</v>
      </c>
      <c r="AO1870" t="s">
        <v>1486</v>
      </c>
      <c r="AV1870" t="s">
        <v>10245</v>
      </c>
      <c r="AX1870">
        <v>76</v>
      </c>
      <c r="AY1870" t="s">
        <v>9789</v>
      </c>
      <c r="AZ1870" t="s">
        <v>9790</v>
      </c>
      <c r="BA1870" t="s">
        <v>1909</v>
      </c>
      <c r="BB1870" t="s">
        <v>2874</v>
      </c>
      <c r="BC1870" t="s">
        <v>4564</v>
      </c>
      <c r="BO1870" t="s">
        <v>110</v>
      </c>
      <c r="BP1870" t="s">
        <v>111</v>
      </c>
      <c r="BQ1870" t="s">
        <v>112</v>
      </c>
      <c r="BR1870" t="s">
        <v>1881</v>
      </c>
      <c r="BS1870" t="s">
        <v>1882</v>
      </c>
      <c r="BT1870" t="s">
        <v>2875</v>
      </c>
      <c r="BU1870" t="s">
        <v>116</v>
      </c>
      <c r="BV1870" t="s">
        <v>137</v>
      </c>
      <c r="CC1870" t="s">
        <v>10257</v>
      </c>
      <c r="CF1870">
        <v>6</v>
      </c>
      <c r="CG1870">
        <v>1</v>
      </c>
      <c r="CH1870" t="s">
        <v>4763</v>
      </c>
    </row>
    <row r="1871" spans="1:86" x14ac:dyDescent="0.25">
      <c r="A1871">
        <v>1868</v>
      </c>
      <c r="B1871" t="s">
        <v>86</v>
      </c>
      <c r="C1871" t="s">
        <v>87</v>
      </c>
      <c r="D1871" t="s">
        <v>10258</v>
      </c>
      <c r="E1871" t="s">
        <v>1476</v>
      </c>
      <c r="F1871" t="s">
        <v>2782</v>
      </c>
      <c r="H1871" t="s">
        <v>2783</v>
      </c>
      <c r="I1871" t="s">
        <v>2784</v>
      </c>
      <c r="J1871" t="s">
        <v>427</v>
      </c>
      <c r="P1871" t="s">
        <v>2785</v>
      </c>
      <c r="Q1871" t="s">
        <v>95</v>
      </c>
      <c r="Z1871" t="s">
        <v>1803</v>
      </c>
      <c r="AB1871" t="s">
        <v>97</v>
      </c>
      <c r="AC1871" t="s">
        <v>1803</v>
      </c>
      <c r="AD1871" t="s">
        <v>1590</v>
      </c>
      <c r="AE1871" t="s">
        <v>4581</v>
      </c>
      <c r="AI1871" t="s">
        <v>10259</v>
      </c>
      <c r="AJ1871" t="s">
        <v>10259</v>
      </c>
      <c r="AK1871" t="s">
        <v>10259</v>
      </c>
      <c r="AL1871" t="s">
        <v>10260</v>
      </c>
      <c r="AN1871" t="s">
        <v>1485</v>
      </c>
      <c r="AO1871" t="s">
        <v>1486</v>
      </c>
      <c r="AV1871" t="s">
        <v>10261</v>
      </c>
      <c r="AX1871">
        <v>68</v>
      </c>
      <c r="AY1871" t="s">
        <v>10262</v>
      </c>
      <c r="AZ1871" t="s">
        <v>10263</v>
      </c>
      <c r="BA1871" t="s">
        <v>1878</v>
      </c>
      <c r="BB1871" t="s">
        <v>1809</v>
      </c>
      <c r="BC1871" t="s">
        <v>10264</v>
      </c>
      <c r="BJ1871" t="s">
        <v>1813</v>
      </c>
      <c r="BO1871" t="s">
        <v>110</v>
      </c>
      <c r="BP1871" t="s">
        <v>111</v>
      </c>
      <c r="BQ1871" t="s">
        <v>112</v>
      </c>
      <c r="BR1871" t="s">
        <v>152</v>
      </c>
      <c r="BS1871" t="s">
        <v>2481</v>
      </c>
      <c r="BT1871" t="s">
        <v>1883</v>
      </c>
      <c r="BU1871" t="s">
        <v>116</v>
      </c>
      <c r="BV1871" t="s">
        <v>187</v>
      </c>
      <c r="CC1871" t="s">
        <v>10265</v>
      </c>
      <c r="CF1871">
        <v>6</v>
      </c>
      <c r="CG1871">
        <v>1</v>
      </c>
      <c r="CH1871" t="s">
        <v>4763</v>
      </c>
    </row>
    <row r="1872" spans="1:86" x14ac:dyDescent="0.25">
      <c r="A1872">
        <v>1869</v>
      </c>
      <c r="B1872" t="s">
        <v>86</v>
      </c>
      <c r="C1872" t="s">
        <v>87</v>
      </c>
      <c r="D1872" t="s">
        <v>10266</v>
      </c>
      <c r="E1872" t="s">
        <v>1476</v>
      </c>
      <c r="F1872" t="s">
        <v>2782</v>
      </c>
      <c r="H1872" t="s">
        <v>2783</v>
      </c>
      <c r="I1872" t="s">
        <v>2784</v>
      </c>
      <c r="J1872" t="s">
        <v>427</v>
      </c>
      <c r="P1872" t="s">
        <v>2785</v>
      </c>
      <c r="Q1872" t="s">
        <v>95</v>
      </c>
      <c r="Z1872" t="s">
        <v>1803</v>
      </c>
      <c r="AB1872" t="s">
        <v>97</v>
      </c>
      <c r="AC1872" t="s">
        <v>1803</v>
      </c>
      <c r="AD1872" t="s">
        <v>1590</v>
      </c>
      <c r="AE1872" t="s">
        <v>7186</v>
      </c>
      <c r="AI1872" t="s">
        <v>10267</v>
      </c>
      <c r="AJ1872" t="s">
        <v>10267</v>
      </c>
      <c r="AK1872" t="s">
        <v>10267</v>
      </c>
      <c r="AL1872" t="s">
        <v>10268</v>
      </c>
      <c r="AN1872" t="s">
        <v>1485</v>
      </c>
      <c r="AO1872" t="s">
        <v>1486</v>
      </c>
      <c r="AV1872" t="s">
        <v>10269</v>
      </c>
      <c r="AX1872">
        <v>72</v>
      </c>
      <c r="AY1872" t="s">
        <v>10270</v>
      </c>
      <c r="AZ1872" t="s">
        <v>10271</v>
      </c>
      <c r="BA1872" t="s">
        <v>1878</v>
      </c>
      <c r="BB1872" t="s">
        <v>1879</v>
      </c>
      <c r="BJ1872" t="s">
        <v>1813</v>
      </c>
      <c r="BO1872" t="s">
        <v>110</v>
      </c>
      <c r="BP1872" t="s">
        <v>111</v>
      </c>
      <c r="BQ1872" t="s">
        <v>112</v>
      </c>
      <c r="BR1872" t="s">
        <v>152</v>
      </c>
      <c r="BS1872" t="s">
        <v>2481</v>
      </c>
      <c r="BT1872" t="s">
        <v>1883</v>
      </c>
      <c r="BU1872" t="s">
        <v>116</v>
      </c>
      <c r="BV1872" t="s">
        <v>187</v>
      </c>
      <c r="CC1872" t="s">
        <v>10253</v>
      </c>
      <c r="CF1872">
        <v>6</v>
      </c>
      <c r="CG1872">
        <v>3</v>
      </c>
      <c r="CH1872" t="s">
        <v>4763</v>
      </c>
    </row>
    <row r="1873" spans="1:86" x14ac:dyDescent="0.25">
      <c r="A1873">
        <v>1870</v>
      </c>
      <c r="B1873" t="s">
        <v>86</v>
      </c>
      <c r="C1873" t="s">
        <v>87</v>
      </c>
      <c r="D1873" t="s">
        <v>10272</v>
      </c>
      <c r="E1873" t="s">
        <v>1476</v>
      </c>
      <c r="F1873" t="s">
        <v>2782</v>
      </c>
      <c r="H1873" t="s">
        <v>2783</v>
      </c>
      <c r="I1873" t="s">
        <v>2784</v>
      </c>
      <c r="J1873" t="s">
        <v>427</v>
      </c>
      <c r="P1873" t="s">
        <v>2785</v>
      </c>
      <c r="Q1873" t="s">
        <v>95</v>
      </c>
      <c r="Z1873" t="s">
        <v>1803</v>
      </c>
      <c r="AB1873" t="s">
        <v>97</v>
      </c>
      <c r="AC1873" t="s">
        <v>1803</v>
      </c>
      <c r="AD1873" t="s">
        <v>1590</v>
      </c>
      <c r="AE1873" t="s">
        <v>7186</v>
      </c>
      <c r="AI1873" t="s">
        <v>10273</v>
      </c>
      <c r="AJ1873" t="s">
        <v>10273</v>
      </c>
      <c r="AK1873" t="s">
        <v>10273</v>
      </c>
      <c r="AL1873" t="s">
        <v>10274</v>
      </c>
      <c r="AN1873" t="s">
        <v>1485</v>
      </c>
      <c r="AO1873" t="s">
        <v>1486</v>
      </c>
      <c r="AV1873" t="s">
        <v>10275</v>
      </c>
      <c r="AX1873">
        <v>77</v>
      </c>
      <c r="AY1873" t="s">
        <v>9978</v>
      </c>
      <c r="AZ1873" t="s">
        <v>9979</v>
      </c>
      <c r="BA1873" t="s">
        <v>1909</v>
      </c>
      <c r="BB1873" t="s">
        <v>1879</v>
      </c>
      <c r="BC1873" t="s">
        <v>1910</v>
      </c>
      <c r="BO1873" t="s">
        <v>110</v>
      </c>
      <c r="BP1873" t="s">
        <v>111</v>
      </c>
      <c r="BQ1873" t="s">
        <v>112</v>
      </c>
      <c r="BR1873" t="s">
        <v>1881</v>
      </c>
      <c r="BS1873" t="s">
        <v>1882</v>
      </c>
      <c r="BT1873" t="s">
        <v>1883</v>
      </c>
      <c r="BU1873" t="s">
        <v>116</v>
      </c>
      <c r="CC1873" t="s">
        <v>10276</v>
      </c>
      <c r="CF1873">
        <v>6</v>
      </c>
      <c r="CG1873">
        <v>1</v>
      </c>
      <c r="CH1873" t="s">
        <v>4763</v>
      </c>
    </row>
    <row r="1874" spans="1:86" x14ac:dyDescent="0.25">
      <c r="A1874">
        <v>1871</v>
      </c>
      <c r="B1874" t="s">
        <v>86</v>
      </c>
      <c r="C1874" t="s">
        <v>87</v>
      </c>
      <c r="D1874" t="s">
        <v>10277</v>
      </c>
      <c r="E1874" t="s">
        <v>1476</v>
      </c>
      <c r="F1874" t="s">
        <v>2782</v>
      </c>
      <c r="H1874" t="s">
        <v>2783</v>
      </c>
      <c r="I1874" t="s">
        <v>2784</v>
      </c>
      <c r="J1874" t="s">
        <v>427</v>
      </c>
      <c r="P1874" t="s">
        <v>2785</v>
      </c>
      <c r="Q1874" t="s">
        <v>95</v>
      </c>
      <c r="Z1874" t="s">
        <v>1803</v>
      </c>
      <c r="AB1874" t="s">
        <v>97</v>
      </c>
      <c r="AC1874" t="s">
        <v>1803</v>
      </c>
      <c r="AD1874" t="s">
        <v>1590</v>
      </c>
      <c r="AE1874" t="s">
        <v>7186</v>
      </c>
      <c r="AI1874" t="s">
        <v>10278</v>
      </c>
      <c r="AJ1874" t="s">
        <v>10278</v>
      </c>
      <c r="AK1874" t="s">
        <v>10278</v>
      </c>
      <c r="AL1874" t="s">
        <v>10279</v>
      </c>
      <c r="AN1874" t="s">
        <v>1485</v>
      </c>
      <c r="AO1874" t="s">
        <v>1486</v>
      </c>
      <c r="AV1874" t="s">
        <v>10261</v>
      </c>
      <c r="AX1874">
        <v>68</v>
      </c>
      <c r="AY1874" t="s">
        <v>10262</v>
      </c>
      <c r="AZ1874" t="s">
        <v>10263</v>
      </c>
      <c r="BA1874" t="s">
        <v>1878</v>
      </c>
      <c r="BB1874" t="s">
        <v>1809</v>
      </c>
      <c r="BC1874" t="s">
        <v>10264</v>
      </c>
      <c r="BJ1874" t="s">
        <v>1813</v>
      </c>
      <c r="BO1874" t="s">
        <v>110</v>
      </c>
      <c r="BP1874" t="s">
        <v>111</v>
      </c>
      <c r="BQ1874" t="s">
        <v>112</v>
      </c>
      <c r="BR1874" t="s">
        <v>152</v>
      </c>
      <c r="BS1874" t="s">
        <v>2481</v>
      </c>
      <c r="BT1874" t="s">
        <v>1883</v>
      </c>
      <c r="BU1874" t="s">
        <v>116</v>
      </c>
      <c r="BV1874" t="s">
        <v>187</v>
      </c>
      <c r="CC1874" t="s">
        <v>10265</v>
      </c>
      <c r="CF1874">
        <v>6</v>
      </c>
      <c r="CG1874">
        <v>1</v>
      </c>
      <c r="CH1874" t="s">
        <v>4763</v>
      </c>
    </row>
    <row r="1875" spans="1:86" x14ac:dyDescent="0.25">
      <c r="A1875">
        <v>1872</v>
      </c>
      <c r="B1875" t="s">
        <v>86</v>
      </c>
      <c r="C1875" t="s">
        <v>87</v>
      </c>
      <c r="D1875" t="s">
        <v>10280</v>
      </c>
      <c r="E1875" t="s">
        <v>1476</v>
      </c>
      <c r="F1875" t="s">
        <v>2782</v>
      </c>
      <c r="H1875" t="s">
        <v>2783</v>
      </c>
      <c r="I1875" t="s">
        <v>2784</v>
      </c>
      <c r="J1875" t="s">
        <v>427</v>
      </c>
      <c r="P1875" t="s">
        <v>2785</v>
      </c>
      <c r="Q1875" t="s">
        <v>95</v>
      </c>
      <c r="Z1875" t="s">
        <v>1803</v>
      </c>
      <c r="AB1875" t="s">
        <v>97</v>
      </c>
      <c r="AC1875" t="s">
        <v>1803</v>
      </c>
      <c r="AD1875" t="s">
        <v>430</v>
      </c>
      <c r="AE1875" t="s">
        <v>10013</v>
      </c>
      <c r="AI1875" t="s">
        <v>10281</v>
      </c>
      <c r="AJ1875" t="s">
        <v>10281</v>
      </c>
      <c r="AK1875" t="s">
        <v>10281</v>
      </c>
      <c r="AL1875" t="s">
        <v>10282</v>
      </c>
      <c r="AN1875" t="s">
        <v>1485</v>
      </c>
      <c r="AO1875" t="s">
        <v>1486</v>
      </c>
      <c r="AV1875" t="s">
        <v>10283</v>
      </c>
      <c r="AX1875">
        <v>94</v>
      </c>
      <c r="AY1875" t="s">
        <v>1806</v>
      </c>
      <c r="AZ1875" t="s">
        <v>1807</v>
      </c>
      <c r="BA1875" t="s">
        <v>1808</v>
      </c>
      <c r="BB1875" t="s">
        <v>1809</v>
      </c>
      <c r="BC1875" t="s">
        <v>1810</v>
      </c>
      <c r="BH1875" t="s">
        <v>1811</v>
      </c>
      <c r="BI1875" t="s">
        <v>1812</v>
      </c>
      <c r="BJ1875" t="s">
        <v>1813</v>
      </c>
      <c r="BO1875" t="s">
        <v>110</v>
      </c>
      <c r="BP1875" t="s">
        <v>111</v>
      </c>
      <c r="BQ1875" t="s">
        <v>112</v>
      </c>
      <c r="BR1875" t="s">
        <v>1378</v>
      </c>
      <c r="BS1875" t="s">
        <v>1814</v>
      </c>
      <c r="BT1875" t="s">
        <v>1815</v>
      </c>
      <c r="BU1875" t="s">
        <v>116</v>
      </c>
      <c r="BV1875" t="s">
        <v>137</v>
      </c>
      <c r="CC1875" t="s">
        <v>10284</v>
      </c>
      <c r="CF1875">
        <v>5</v>
      </c>
      <c r="CG1875">
        <v>1</v>
      </c>
      <c r="CH1875" t="s">
        <v>4763</v>
      </c>
    </row>
    <row r="1876" spans="1:86" x14ac:dyDescent="0.25">
      <c r="A1876">
        <v>1873</v>
      </c>
      <c r="B1876" t="s">
        <v>86</v>
      </c>
      <c r="C1876" t="s">
        <v>87</v>
      </c>
      <c r="D1876" t="s">
        <v>10285</v>
      </c>
      <c r="E1876" t="s">
        <v>1476</v>
      </c>
      <c r="F1876" t="s">
        <v>2782</v>
      </c>
      <c r="H1876" t="s">
        <v>2783</v>
      </c>
      <c r="I1876" t="s">
        <v>2784</v>
      </c>
      <c r="J1876" t="s">
        <v>427</v>
      </c>
      <c r="P1876" t="s">
        <v>2785</v>
      </c>
      <c r="Q1876" t="s">
        <v>95</v>
      </c>
      <c r="Z1876" t="s">
        <v>1754</v>
      </c>
      <c r="AB1876" t="s">
        <v>97</v>
      </c>
      <c r="AC1876" t="s">
        <v>1754</v>
      </c>
      <c r="AD1876" t="s">
        <v>802</v>
      </c>
      <c r="AE1876" t="s">
        <v>10286</v>
      </c>
      <c r="AI1876" t="s">
        <v>10287</v>
      </c>
      <c r="AJ1876" t="s">
        <v>10287</v>
      </c>
      <c r="AK1876" t="s">
        <v>10287</v>
      </c>
      <c r="AL1876" t="s">
        <v>10288</v>
      </c>
      <c r="AN1876" t="s">
        <v>1485</v>
      </c>
      <c r="AO1876" t="s">
        <v>1486</v>
      </c>
      <c r="AV1876" t="s">
        <v>10289</v>
      </c>
      <c r="AX1876">
        <v>89</v>
      </c>
      <c r="AY1876" t="s">
        <v>10290</v>
      </c>
      <c r="AZ1876" t="s">
        <v>10291</v>
      </c>
      <c r="BA1876" t="s">
        <v>5163</v>
      </c>
      <c r="BB1876" t="s">
        <v>5164</v>
      </c>
      <c r="BC1876" t="s">
        <v>10292</v>
      </c>
      <c r="BJ1876" t="s">
        <v>809</v>
      </c>
      <c r="BM1876" t="s">
        <v>9695</v>
      </c>
      <c r="BN1876" t="s">
        <v>9696</v>
      </c>
      <c r="BO1876" t="s">
        <v>110</v>
      </c>
      <c r="BP1876" t="s">
        <v>111</v>
      </c>
      <c r="BQ1876" t="s">
        <v>112</v>
      </c>
      <c r="BR1876" t="s">
        <v>3185</v>
      </c>
      <c r="BS1876" t="s">
        <v>10293</v>
      </c>
      <c r="BT1876" t="s">
        <v>812</v>
      </c>
      <c r="BU1876" t="s">
        <v>116</v>
      </c>
      <c r="BV1876" t="s">
        <v>602</v>
      </c>
      <c r="CF1876">
        <v>5</v>
      </c>
      <c r="CG1876">
        <v>1</v>
      </c>
      <c r="CH1876" t="s">
        <v>4763</v>
      </c>
    </row>
    <row r="1877" spans="1:86" x14ac:dyDescent="0.25">
      <c r="A1877">
        <v>1874</v>
      </c>
      <c r="B1877" t="s">
        <v>86</v>
      </c>
      <c r="C1877" t="s">
        <v>87</v>
      </c>
      <c r="D1877" t="s">
        <v>10294</v>
      </c>
      <c r="E1877" t="s">
        <v>1476</v>
      </c>
      <c r="F1877" t="s">
        <v>2782</v>
      </c>
      <c r="H1877" t="s">
        <v>2783</v>
      </c>
      <c r="I1877" t="s">
        <v>2784</v>
      </c>
      <c r="J1877" t="s">
        <v>427</v>
      </c>
      <c r="P1877" t="s">
        <v>2785</v>
      </c>
      <c r="Q1877" t="s">
        <v>95</v>
      </c>
      <c r="Z1877" t="s">
        <v>1754</v>
      </c>
      <c r="AB1877" t="s">
        <v>97</v>
      </c>
      <c r="AC1877" t="s">
        <v>1754</v>
      </c>
      <c r="AD1877" t="s">
        <v>802</v>
      </c>
      <c r="AE1877" t="s">
        <v>10286</v>
      </c>
      <c r="AI1877" t="s">
        <v>10287</v>
      </c>
      <c r="AJ1877" t="s">
        <v>10287</v>
      </c>
      <c r="AK1877" t="s">
        <v>10287</v>
      </c>
      <c r="AL1877" t="s">
        <v>10288</v>
      </c>
      <c r="AN1877" t="s">
        <v>1485</v>
      </c>
      <c r="AO1877" t="s">
        <v>1486</v>
      </c>
      <c r="AV1877" t="s">
        <v>10295</v>
      </c>
      <c r="AX1877">
        <v>89</v>
      </c>
      <c r="AY1877" t="s">
        <v>10290</v>
      </c>
      <c r="AZ1877" t="s">
        <v>10291</v>
      </c>
      <c r="BA1877" t="s">
        <v>5163</v>
      </c>
      <c r="BB1877" t="s">
        <v>5164</v>
      </c>
      <c r="BC1877" t="s">
        <v>10292</v>
      </c>
      <c r="BJ1877" t="s">
        <v>809</v>
      </c>
      <c r="BM1877" t="s">
        <v>9695</v>
      </c>
      <c r="BN1877" t="s">
        <v>9696</v>
      </c>
      <c r="BO1877" t="s">
        <v>110</v>
      </c>
      <c r="BP1877" t="s">
        <v>111</v>
      </c>
      <c r="BQ1877" t="s">
        <v>112</v>
      </c>
      <c r="BR1877" t="s">
        <v>3185</v>
      </c>
      <c r="BS1877" t="s">
        <v>10293</v>
      </c>
      <c r="BT1877" t="s">
        <v>812</v>
      </c>
      <c r="BU1877" t="s">
        <v>116</v>
      </c>
      <c r="BV1877" t="s">
        <v>602</v>
      </c>
      <c r="CF1877">
        <v>5</v>
      </c>
      <c r="CG1877">
        <v>1</v>
      </c>
      <c r="CH1877" t="s">
        <v>4763</v>
      </c>
    </row>
    <row r="1878" spans="1:86" x14ac:dyDescent="0.25">
      <c r="A1878">
        <v>1875</v>
      </c>
      <c r="B1878" t="s">
        <v>86</v>
      </c>
      <c r="C1878" t="s">
        <v>87</v>
      </c>
      <c r="D1878" t="s">
        <v>10296</v>
      </c>
      <c r="E1878" t="s">
        <v>1476</v>
      </c>
      <c r="F1878" t="s">
        <v>2782</v>
      </c>
      <c r="H1878" t="s">
        <v>2783</v>
      </c>
      <c r="I1878" t="s">
        <v>2784</v>
      </c>
      <c r="J1878" t="s">
        <v>427</v>
      </c>
      <c r="P1878" t="s">
        <v>2785</v>
      </c>
      <c r="Q1878" t="s">
        <v>95</v>
      </c>
      <c r="Z1878" t="s">
        <v>1754</v>
      </c>
      <c r="AB1878" t="s">
        <v>97</v>
      </c>
      <c r="AC1878" t="s">
        <v>1754</v>
      </c>
      <c r="AD1878" t="s">
        <v>802</v>
      </c>
      <c r="AE1878" t="s">
        <v>10286</v>
      </c>
      <c r="AI1878" t="s">
        <v>10287</v>
      </c>
      <c r="AJ1878" t="s">
        <v>10287</v>
      </c>
      <c r="AK1878" t="s">
        <v>10287</v>
      </c>
      <c r="AL1878" t="s">
        <v>10288</v>
      </c>
      <c r="AN1878" t="s">
        <v>1485</v>
      </c>
      <c r="AO1878" t="s">
        <v>1486</v>
      </c>
      <c r="AV1878" t="s">
        <v>10289</v>
      </c>
      <c r="AX1878">
        <v>89</v>
      </c>
      <c r="AY1878" t="s">
        <v>10290</v>
      </c>
      <c r="AZ1878" t="s">
        <v>10291</v>
      </c>
      <c r="BA1878" t="s">
        <v>5163</v>
      </c>
      <c r="BB1878" t="s">
        <v>5164</v>
      </c>
      <c r="BC1878" t="s">
        <v>10292</v>
      </c>
      <c r="BJ1878" t="s">
        <v>809</v>
      </c>
      <c r="BM1878" t="s">
        <v>9695</v>
      </c>
      <c r="BN1878" t="s">
        <v>9696</v>
      </c>
      <c r="BO1878" t="s">
        <v>110</v>
      </c>
      <c r="BP1878" t="s">
        <v>111</v>
      </c>
      <c r="BQ1878" t="s">
        <v>112</v>
      </c>
      <c r="BR1878" t="s">
        <v>3185</v>
      </c>
      <c r="BS1878" t="s">
        <v>10293</v>
      </c>
      <c r="BT1878" t="s">
        <v>812</v>
      </c>
      <c r="BU1878" t="s">
        <v>116</v>
      </c>
      <c r="BV1878" t="s">
        <v>602</v>
      </c>
      <c r="CF1878">
        <v>5</v>
      </c>
      <c r="CG1878">
        <v>1</v>
      </c>
      <c r="CH1878" t="s">
        <v>4763</v>
      </c>
    </row>
    <row r="1879" spans="1:86" x14ac:dyDescent="0.25">
      <c r="A1879">
        <v>1876</v>
      </c>
      <c r="B1879" t="s">
        <v>86</v>
      </c>
      <c r="C1879" t="s">
        <v>87</v>
      </c>
      <c r="D1879" t="s">
        <v>10297</v>
      </c>
      <c r="E1879" t="s">
        <v>1476</v>
      </c>
      <c r="F1879" t="s">
        <v>2782</v>
      </c>
      <c r="H1879" t="s">
        <v>2783</v>
      </c>
      <c r="I1879" t="s">
        <v>2784</v>
      </c>
      <c r="J1879" t="s">
        <v>427</v>
      </c>
      <c r="P1879" t="s">
        <v>2785</v>
      </c>
      <c r="Q1879" t="s">
        <v>95</v>
      </c>
      <c r="Z1879" t="s">
        <v>1754</v>
      </c>
      <c r="AB1879" t="s">
        <v>97</v>
      </c>
      <c r="AC1879" t="s">
        <v>1754</v>
      </c>
      <c r="AD1879" t="s">
        <v>802</v>
      </c>
      <c r="AE1879" t="s">
        <v>10286</v>
      </c>
      <c r="AI1879" t="s">
        <v>10287</v>
      </c>
      <c r="AJ1879" t="s">
        <v>10287</v>
      </c>
      <c r="AK1879" t="s">
        <v>10287</v>
      </c>
      <c r="AL1879" t="s">
        <v>10288</v>
      </c>
      <c r="AN1879" t="s">
        <v>1485</v>
      </c>
      <c r="AO1879" t="s">
        <v>1486</v>
      </c>
      <c r="AV1879" t="s">
        <v>10295</v>
      </c>
      <c r="AX1879">
        <v>89</v>
      </c>
      <c r="AY1879" t="s">
        <v>10290</v>
      </c>
      <c r="AZ1879" t="s">
        <v>10291</v>
      </c>
      <c r="BA1879" t="s">
        <v>5163</v>
      </c>
      <c r="BB1879" t="s">
        <v>5164</v>
      </c>
      <c r="BC1879" t="s">
        <v>10292</v>
      </c>
      <c r="BJ1879" t="s">
        <v>809</v>
      </c>
      <c r="BM1879" t="s">
        <v>9695</v>
      </c>
      <c r="BN1879" t="s">
        <v>9696</v>
      </c>
      <c r="BO1879" t="s">
        <v>110</v>
      </c>
      <c r="BP1879" t="s">
        <v>111</v>
      </c>
      <c r="BQ1879" t="s">
        <v>112</v>
      </c>
      <c r="BR1879" t="s">
        <v>3185</v>
      </c>
      <c r="BS1879" t="s">
        <v>10293</v>
      </c>
      <c r="BT1879" t="s">
        <v>812</v>
      </c>
      <c r="BU1879" t="s">
        <v>116</v>
      </c>
      <c r="BV1879" t="s">
        <v>602</v>
      </c>
      <c r="CF1879">
        <v>5</v>
      </c>
      <c r="CG1879">
        <v>1</v>
      </c>
      <c r="CH1879" t="s">
        <v>4763</v>
      </c>
    </row>
    <row r="1880" spans="1:86" x14ac:dyDescent="0.25">
      <c r="A1880">
        <v>1877</v>
      </c>
      <c r="B1880" t="s">
        <v>86</v>
      </c>
      <c r="C1880" t="s">
        <v>87</v>
      </c>
      <c r="D1880" t="s">
        <v>10298</v>
      </c>
      <c r="E1880" t="s">
        <v>1476</v>
      </c>
      <c r="F1880" t="s">
        <v>2782</v>
      </c>
      <c r="H1880" t="s">
        <v>2783</v>
      </c>
      <c r="I1880" t="s">
        <v>2784</v>
      </c>
      <c r="J1880" t="s">
        <v>427</v>
      </c>
      <c r="P1880" t="s">
        <v>2785</v>
      </c>
      <c r="Q1880" t="s">
        <v>95</v>
      </c>
      <c r="Z1880" t="s">
        <v>1754</v>
      </c>
      <c r="AB1880" t="s">
        <v>97</v>
      </c>
      <c r="AC1880" t="s">
        <v>1754</v>
      </c>
      <c r="AD1880" t="s">
        <v>1590</v>
      </c>
      <c r="AE1880" t="s">
        <v>10299</v>
      </c>
      <c r="AI1880" t="s">
        <v>10300</v>
      </c>
      <c r="AJ1880" t="s">
        <v>10300</v>
      </c>
      <c r="AK1880" t="s">
        <v>10300</v>
      </c>
      <c r="AL1880" t="s">
        <v>10301</v>
      </c>
      <c r="AN1880" t="s">
        <v>1485</v>
      </c>
      <c r="AO1880" t="s">
        <v>1486</v>
      </c>
      <c r="AV1880" t="s">
        <v>10302</v>
      </c>
      <c r="AX1880">
        <v>92</v>
      </c>
      <c r="AY1880" t="s">
        <v>10303</v>
      </c>
      <c r="AZ1880" t="s">
        <v>10304</v>
      </c>
      <c r="BA1880" t="s">
        <v>10305</v>
      </c>
      <c r="BB1880" t="s">
        <v>10306</v>
      </c>
      <c r="BC1880" t="s">
        <v>10307</v>
      </c>
      <c r="BJ1880" t="s">
        <v>809</v>
      </c>
      <c r="BM1880" t="s">
        <v>9695</v>
      </c>
      <c r="BN1880" t="s">
        <v>9696</v>
      </c>
      <c r="BO1880" t="s">
        <v>110</v>
      </c>
      <c r="BP1880" t="s">
        <v>111</v>
      </c>
      <c r="BQ1880" t="s">
        <v>112</v>
      </c>
      <c r="BR1880" t="s">
        <v>810</v>
      </c>
      <c r="BS1880" t="s">
        <v>833</v>
      </c>
      <c r="BT1880" t="s">
        <v>10308</v>
      </c>
      <c r="BU1880" t="s">
        <v>116</v>
      </c>
      <c r="BV1880" t="s">
        <v>602</v>
      </c>
      <c r="CF1880">
        <v>4</v>
      </c>
      <c r="CG1880">
        <v>1</v>
      </c>
      <c r="CH1880" t="s">
        <v>4763</v>
      </c>
    </row>
    <row r="1881" spans="1:86" x14ac:dyDescent="0.25">
      <c r="A1881">
        <v>1878</v>
      </c>
      <c r="B1881" t="s">
        <v>86</v>
      </c>
      <c r="C1881" t="s">
        <v>87</v>
      </c>
      <c r="D1881" t="s">
        <v>10309</v>
      </c>
      <c r="E1881" t="s">
        <v>1476</v>
      </c>
      <c r="F1881" t="s">
        <v>2782</v>
      </c>
      <c r="H1881" t="s">
        <v>2783</v>
      </c>
      <c r="I1881" t="s">
        <v>2784</v>
      </c>
      <c r="J1881" t="s">
        <v>427</v>
      </c>
      <c r="P1881" t="s">
        <v>2785</v>
      </c>
      <c r="Q1881" t="s">
        <v>95</v>
      </c>
      <c r="Z1881" t="s">
        <v>1754</v>
      </c>
      <c r="AB1881" t="s">
        <v>97</v>
      </c>
      <c r="AC1881" t="s">
        <v>1754</v>
      </c>
      <c r="AD1881" t="s">
        <v>1590</v>
      </c>
      <c r="AE1881" t="s">
        <v>10299</v>
      </c>
      <c r="AI1881" t="s">
        <v>10300</v>
      </c>
      <c r="AJ1881" t="s">
        <v>10300</v>
      </c>
      <c r="AK1881" t="s">
        <v>10300</v>
      </c>
      <c r="AL1881" t="s">
        <v>10301</v>
      </c>
      <c r="AN1881" t="s">
        <v>1485</v>
      </c>
      <c r="AO1881" t="s">
        <v>1486</v>
      </c>
      <c r="AV1881" t="s">
        <v>10302</v>
      </c>
      <c r="AX1881">
        <v>92</v>
      </c>
      <c r="AY1881" t="s">
        <v>10303</v>
      </c>
      <c r="AZ1881" t="s">
        <v>10304</v>
      </c>
      <c r="BA1881" t="s">
        <v>10305</v>
      </c>
      <c r="BB1881" t="s">
        <v>10306</v>
      </c>
      <c r="BC1881" t="s">
        <v>10307</v>
      </c>
      <c r="BJ1881" t="s">
        <v>809</v>
      </c>
      <c r="BM1881" t="s">
        <v>9695</v>
      </c>
      <c r="BN1881" t="s">
        <v>9696</v>
      </c>
      <c r="BO1881" t="s">
        <v>110</v>
      </c>
      <c r="BP1881" t="s">
        <v>111</v>
      </c>
      <c r="BQ1881" t="s">
        <v>112</v>
      </c>
      <c r="BR1881" t="s">
        <v>810</v>
      </c>
      <c r="BS1881" t="s">
        <v>833</v>
      </c>
      <c r="BT1881" t="s">
        <v>10308</v>
      </c>
      <c r="BU1881" t="s">
        <v>116</v>
      </c>
      <c r="BV1881" t="s">
        <v>602</v>
      </c>
      <c r="CF1881">
        <v>4</v>
      </c>
      <c r="CG1881">
        <v>1</v>
      </c>
      <c r="CH1881" t="s">
        <v>4763</v>
      </c>
    </row>
    <row r="1882" spans="1:86" x14ac:dyDescent="0.25">
      <c r="A1882">
        <v>1879</v>
      </c>
      <c r="B1882" t="s">
        <v>86</v>
      </c>
      <c r="C1882" t="s">
        <v>87</v>
      </c>
      <c r="D1882" t="s">
        <v>10310</v>
      </c>
      <c r="E1882" t="s">
        <v>1476</v>
      </c>
      <c r="F1882" t="s">
        <v>2782</v>
      </c>
      <c r="H1882" t="s">
        <v>2783</v>
      </c>
      <c r="I1882" t="s">
        <v>2784</v>
      </c>
      <c r="J1882" t="s">
        <v>427</v>
      </c>
      <c r="P1882" t="s">
        <v>2785</v>
      </c>
      <c r="Q1882" t="s">
        <v>95</v>
      </c>
      <c r="Z1882" t="s">
        <v>1533</v>
      </c>
      <c r="AB1882" t="s">
        <v>97</v>
      </c>
      <c r="AC1882" t="s">
        <v>1533</v>
      </c>
      <c r="AD1882" t="s">
        <v>1590</v>
      </c>
      <c r="AE1882" t="s">
        <v>2412</v>
      </c>
      <c r="AI1882" t="s">
        <v>10311</v>
      </c>
      <c r="AJ1882" t="s">
        <v>10311</v>
      </c>
      <c r="AK1882" t="s">
        <v>10311</v>
      </c>
      <c r="AL1882" t="s">
        <v>10312</v>
      </c>
      <c r="AN1882" t="s">
        <v>1485</v>
      </c>
      <c r="AO1882" t="s">
        <v>1486</v>
      </c>
      <c r="AV1882" t="s">
        <v>10313</v>
      </c>
      <c r="AX1882">
        <v>37</v>
      </c>
      <c r="AY1882" t="s">
        <v>7449</v>
      </c>
      <c r="AZ1882" t="s">
        <v>7450</v>
      </c>
      <c r="BA1882" t="s">
        <v>2140</v>
      </c>
      <c r="BB1882" t="s">
        <v>2583</v>
      </c>
      <c r="BJ1882" t="s">
        <v>1957</v>
      </c>
      <c r="BO1882" t="s">
        <v>110</v>
      </c>
      <c r="BP1882" t="s">
        <v>111</v>
      </c>
      <c r="BQ1882" t="s">
        <v>112</v>
      </c>
      <c r="BR1882" t="s">
        <v>1149</v>
      </c>
      <c r="BS1882" t="s">
        <v>1958</v>
      </c>
      <c r="BT1882" t="s">
        <v>254</v>
      </c>
      <c r="BU1882" t="s">
        <v>116</v>
      </c>
      <c r="BV1882" t="s">
        <v>187</v>
      </c>
      <c r="CF1882">
        <v>6</v>
      </c>
      <c r="CG1882">
        <v>3</v>
      </c>
      <c r="CH1882" t="s">
        <v>4763</v>
      </c>
    </row>
    <row r="1883" spans="1:86" x14ac:dyDescent="0.25">
      <c r="A1883">
        <v>1880</v>
      </c>
      <c r="B1883" t="s">
        <v>86</v>
      </c>
      <c r="C1883" t="s">
        <v>87</v>
      </c>
      <c r="D1883" t="s">
        <v>10314</v>
      </c>
      <c r="E1883" t="s">
        <v>1476</v>
      </c>
      <c r="F1883" t="s">
        <v>2782</v>
      </c>
      <c r="H1883" t="s">
        <v>2783</v>
      </c>
      <c r="I1883" t="s">
        <v>2784</v>
      </c>
      <c r="J1883" t="s">
        <v>427</v>
      </c>
      <c r="P1883" t="s">
        <v>2785</v>
      </c>
      <c r="Q1883" t="s">
        <v>95</v>
      </c>
      <c r="Z1883" t="s">
        <v>1533</v>
      </c>
      <c r="AB1883" t="s">
        <v>97</v>
      </c>
      <c r="AC1883" t="s">
        <v>1533</v>
      </c>
      <c r="AD1883" t="s">
        <v>1590</v>
      </c>
      <c r="AE1883" t="s">
        <v>10315</v>
      </c>
      <c r="AI1883" t="s">
        <v>10316</v>
      </c>
      <c r="AJ1883" t="s">
        <v>10316</v>
      </c>
      <c r="AK1883" t="s">
        <v>10316</v>
      </c>
      <c r="AL1883" t="s">
        <v>10317</v>
      </c>
      <c r="AN1883" t="s">
        <v>1485</v>
      </c>
      <c r="AO1883" t="s">
        <v>1486</v>
      </c>
      <c r="AV1883" t="s">
        <v>10318</v>
      </c>
      <c r="AX1883">
        <v>37</v>
      </c>
      <c r="AY1883" t="s">
        <v>7449</v>
      </c>
      <c r="AZ1883" t="s">
        <v>7450</v>
      </c>
      <c r="BA1883" t="s">
        <v>2140</v>
      </c>
      <c r="BB1883" t="s">
        <v>2583</v>
      </c>
      <c r="BJ1883" t="s">
        <v>1957</v>
      </c>
      <c r="BO1883" t="s">
        <v>110</v>
      </c>
      <c r="BP1883" t="s">
        <v>111</v>
      </c>
      <c r="BQ1883" t="s">
        <v>112</v>
      </c>
      <c r="BR1883" t="s">
        <v>1149</v>
      </c>
      <c r="BS1883" t="s">
        <v>1958</v>
      </c>
      <c r="BT1883" t="s">
        <v>254</v>
      </c>
      <c r="BU1883" t="s">
        <v>116</v>
      </c>
      <c r="BV1883" t="s">
        <v>187</v>
      </c>
      <c r="CF1883">
        <v>6</v>
      </c>
      <c r="CG1883">
        <v>3</v>
      </c>
      <c r="CH1883" t="s">
        <v>4763</v>
      </c>
    </row>
    <row r="1884" spans="1:86" x14ac:dyDescent="0.25">
      <c r="A1884">
        <v>1881</v>
      </c>
      <c r="B1884" t="s">
        <v>86</v>
      </c>
      <c r="C1884" t="s">
        <v>87</v>
      </c>
      <c r="D1884" t="s">
        <v>10319</v>
      </c>
      <c r="E1884" t="s">
        <v>1476</v>
      </c>
      <c r="F1884" t="s">
        <v>2782</v>
      </c>
      <c r="H1884" t="s">
        <v>2783</v>
      </c>
      <c r="I1884" t="s">
        <v>2784</v>
      </c>
      <c r="J1884" t="s">
        <v>427</v>
      </c>
      <c r="P1884" t="s">
        <v>2785</v>
      </c>
      <c r="Q1884" t="s">
        <v>95</v>
      </c>
      <c r="Z1884" t="s">
        <v>1675</v>
      </c>
      <c r="AB1884" t="s">
        <v>97</v>
      </c>
      <c r="AC1884" t="s">
        <v>1675</v>
      </c>
      <c r="AD1884" t="s">
        <v>230</v>
      </c>
      <c r="AE1884" t="s">
        <v>10320</v>
      </c>
      <c r="AI1884" t="s">
        <v>10321</v>
      </c>
      <c r="AJ1884" t="s">
        <v>10321</v>
      </c>
      <c r="AK1884" t="s">
        <v>10321</v>
      </c>
      <c r="AL1884" t="s">
        <v>10322</v>
      </c>
      <c r="AN1884" t="s">
        <v>1485</v>
      </c>
      <c r="AO1884" t="s">
        <v>1486</v>
      </c>
      <c r="AV1884" t="s">
        <v>10323</v>
      </c>
      <c r="AX1884">
        <v>78</v>
      </c>
      <c r="AY1884" t="s">
        <v>10324</v>
      </c>
      <c r="AZ1884" t="s">
        <v>10325</v>
      </c>
      <c r="BA1884" t="s">
        <v>897</v>
      </c>
      <c r="BB1884" t="s">
        <v>898</v>
      </c>
      <c r="BC1884" t="s">
        <v>10326</v>
      </c>
      <c r="BO1884" t="s">
        <v>110</v>
      </c>
      <c r="BP1884" t="s">
        <v>111</v>
      </c>
      <c r="BQ1884" t="s">
        <v>112</v>
      </c>
      <c r="BR1884" t="s">
        <v>900</v>
      </c>
      <c r="BS1884" t="s">
        <v>900</v>
      </c>
      <c r="BT1884" t="s">
        <v>254</v>
      </c>
      <c r="BU1884" t="s">
        <v>116</v>
      </c>
      <c r="BV1884" t="s">
        <v>137</v>
      </c>
      <c r="CC1884" t="s">
        <v>10327</v>
      </c>
      <c r="CD1884" t="s">
        <v>5855</v>
      </c>
      <c r="CF1884">
        <v>4</v>
      </c>
      <c r="CG1884">
        <v>1</v>
      </c>
      <c r="CH1884" t="s">
        <v>4763</v>
      </c>
    </row>
    <row r="1885" spans="1:86" x14ac:dyDescent="0.25">
      <c r="A1885">
        <v>1882</v>
      </c>
      <c r="B1885" t="s">
        <v>86</v>
      </c>
      <c r="C1885" t="s">
        <v>87</v>
      </c>
      <c r="D1885" t="s">
        <v>10328</v>
      </c>
      <c r="E1885" t="s">
        <v>1476</v>
      </c>
      <c r="F1885" t="s">
        <v>2782</v>
      </c>
      <c r="H1885" t="s">
        <v>2783</v>
      </c>
      <c r="I1885" t="s">
        <v>2784</v>
      </c>
      <c r="J1885" t="s">
        <v>427</v>
      </c>
      <c r="P1885" t="s">
        <v>2785</v>
      </c>
      <c r="Q1885" t="s">
        <v>95</v>
      </c>
      <c r="Z1885" t="s">
        <v>1803</v>
      </c>
      <c r="AB1885" t="s">
        <v>97</v>
      </c>
      <c r="AC1885" t="s">
        <v>1803</v>
      </c>
      <c r="AD1885" t="s">
        <v>1686</v>
      </c>
      <c r="AE1885" t="s">
        <v>2561</v>
      </c>
      <c r="AI1885" t="s">
        <v>10329</v>
      </c>
      <c r="AJ1885" t="s">
        <v>10329</v>
      </c>
      <c r="AK1885" t="s">
        <v>10329</v>
      </c>
      <c r="AL1885" t="s">
        <v>10330</v>
      </c>
      <c r="AN1885" t="s">
        <v>1485</v>
      </c>
      <c r="AO1885" t="s">
        <v>1486</v>
      </c>
      <c r="AV1885" t="s">
        <v>10283</v>
      </c>
      <c r="AX1885">
        <v>94</v>
      </c>
      <c r="AY1885" t="s">
        <v>1806</v>
      </c>
      <c r="AZ1885" t="s">
        <v>1807</v>
      </c>
      <c r="BA1885" t="s">
        <v>1808</v>
      </c>
      <c r="BB1885" t="s">
        <v>1809</v>
      </c>
      <c r="BC1885" t="s">
        <v>1810</v>
      </c>
      <c r="BH1885" t="s">
        <v>1811</v>
      </c>
      <c r="BI1885" t="s">
        <v>1812</v>
      </c>
      <c r="BJ1885" t="s">
        <v>1813</v>
      </c>
      <c r="BO1885" t="s">
        <v>110</v>
      </c>
      <c r="BP1885" t="s">
        <v>111</v>
      </c>
      <c r="BQ1885" t="s">
        <v>112</v>
      </c>
      <c r="BR1885" t="s">
        <v>1378</v>
      </c>
      <c r="BS1885" t="s">
        <v>1814</v>
      </c>
      <c r="BT1885" t="s">
        <v>1815</v>
      </c>
      <c r="BU1885" t="s">
        <v>116</v>
      </c>
      <c r="BV1885" t="s">
        <v>137</v>
      </c>
      <c r="CC1885" t="s">
        <v>10284</v>
      </c>
      <c r="CF1885">
        <v>5</v>
      </c>
      <c r="CG1885">
        <v>1</v>
      </c>
      <c r="CH1885" t="s">
        <v>4763</v>
      </c>
    </row>
    <row r="1886" spans="1:86" x14ac:dyDescent="0.25">
      <c r="A1886">
        <v>1883</v>
      </c>
      <c r="B1886" t="s">
        <v>86</v>
      </c>
      <c r="C1886" t="s">
        <v>87</v>
      </c>
      <c r="D1886" t="s">
        <v>10331</v>
      </c>
      <c r="E1886" t="s">
        <v>1476</v>
      </c>
      <c r="F1886" t="s">
        <v>2782</v>
      </c>
      <c r="H1886" t="s">
        <v>2783</v>
      </c>
      <c r="I1886" t="s">
        <v>2784</v>
      </c>
      <c r="J1886" t="s">
        <v>427</v>
      </c>
      <c r="P1886" t="s">
        <v>2785</v>
      </c>
      <c r="Q1886" t="s">
        <v>95</v>
      </c>
      <c r="Z1886" t="s">
        <v>1803</v>
      </c>
      <c r="AB1886" t="s">
        <v>97</v>
      </c>
      <c r="AC1886" t="s">
        <v>1803</v>
      </c>
      <c r="AD1886" t="s">
        <v>230</v>
      </c>
      <c r="AE1886" t="s">
        <v>10332</v>
      </c>
      <c r="AI1886" t="s">
        <v>10333</v>
      </c>
      <c r="AJ1886" t="s">
        <v>10333</v>
      </c>
      <c r="AK1886" t="s">
        <v>10333</v>
      </c>
      <c r="AL1886" t="s">
        <v>10334</v>
      </c>
      <c r="AN1886" t="s">
        <v>1485</v>
      </c>
      <c r="AO1886" t="s">
        <v>1486</v>
      </c>
      <c r="AV1886" t="s">
        <v>10283</v>
      </c>
      <c r="AX1886">
        <v>113</v>
      </c>
      <c r="AY1886" t="s">
        <v>7183</v>
      </c>
      <c r="AZ1886" t="s">
        <v>7184</v>
      </c>
      <c r="BA1886" t="s">
        <v>1808</v>
      </c>
      <c r="BB1886" t="s">
        <v>1809</v>
      </c>
      <c r="BC1886" t="s">
        <v>4603</v>
      </c>
      <c r="BJ1886" t="s">
        <v>1813</v>
      </c>
      <c r="BO1886" t="s">
        <v>110</v>
      </c>
      <c r="BP1886" t="s">
        <v>111</v>
      </c>
      <c r="BQ1886" t="s">
        <v>112</v>
      </c>
      <c r="BR1886" t="s">
        <v>1378</v>
      </c>
      <c r="BS1886" t="s">
        <v>1814</v>
      </c>
      <c r="BT1886" t="s">
        <v>1815</v>
      </c>
      <c r="BU1886" t="s">
        <v>116</v>
      </c>
      <c r="BV1886" t="s">
        <v>137</v>
      </c>
      <c r="CC1886" t="s">
        <v>10284</v>
      </c>
      <c r="CF1886">
        <v>6</v>
      </c>
      <c r="CG1886">
        <v>1</v>
      </c>
      <c r="CH1886" t="s">
        <v>4763</v>
      </c>
    </row>
    <row r="1887" spans="1:86" x14ac:dyDescent="0.25">
      <c r="A1887">
        <v>1884</v>
      </c>
      <c r="B1887" t="s">
        <v>86</v>
      </c>
      <c r="C1887" t="s">
        <v>87</v>
      </c>
      <c r="D1887" t="s">
        <v>10335</v>
      </c>
      <c r="E1887" t="s">
        <v>1476</v>
      </c>
      <c r="F1887" t="s">
        <v>734</v>
      </c>
      <c r="H1887" t="s">
        <v>10336</v>
      </c>
      <c r="I1887" t="s">
        <v>10337</v>
      </c>
      <c r="J1887" t="s">
        <v>93</v>
      </c>
      <c r="P1887" t="s">
        <v>738</v>
      </c>
      <c r="Q1887" t="s">
        <v>95</v>
      </c>
      <c r="Z1887" t="s">
        <v>4917</v>
      </c>
      <c r="AB1887" t="s">
        <v>97</v>
      </c>
      <c r="AC1887" t="s">
        <v>4917</v>
      </c>
      <c r="AD1887" t="s">
        <v>1894</v>
      </c>
      <c r="AE1887" t="s">
        <v>10338</v>
      </c>
      <c r="AI1887" t="s">
        <v>5132</v>
      </c>
      <c r="AJ1887" t="s">
        <v>5132</v>
      </c>
      <c r="AK1887" t="s">
        <v>5132</v>
      </c>
      <c r="AL1887" t="s">
        <v>5133</v>
      </c>
      <c r="AN1887" t="s">
        <v>1485</v>
      </c>
      <c r="AO1887" t="s">
        <v>1486</v>
      </c>
      <c r="AV1887" t="s">
        <v>10339</v>
      </c>
      <c r="AX1887">
        <v>85</v>
      </c>
      <c r="AY1887" t="s">
        <v>10340</v>
      </c>
      <c r="AZ1887" t="s">
        <v>10341</v>
      </c>
      <c r="BA1887" t="s">
        <v>10342</v>
      </c>
      <c r="BB1887" t="s">
        <v>2080</v>
      </c>
      <c r="BO1887" t="s">
        <v>110</v>
      </c>
      <c r="BP1887" t="s">
        <v>111</v>
      </c>
      <c r="BQ1887" t="s">
        <v>112</v>
      </c>
      <c r="BR1887" t="s">
        <v>354</v>
      </c>
      <c r="BS1887" t="s">
        <v>2081</v>
      </c>
      <c r="BT1887" t="s">
        <v>207</v>
      </c>
      <c r="BU1887" t="s">
        <v>116</v>
      </c>
      <c r="BV1887" t="s">
        <v>475</v>
      </c>
      <c r="CF1887">
        <v>4</v>
      </c>
      <c r="CG1887">
        <v>3</v>
      </c>
      <c r="CH1887" t="s">
        <v>4763</v>
      </c>
    </row>
    <row r="1888" spans="1:86" x14ac:dyDescent="0.25">
      <c r="A1888">
        <v>1885</v>
      </c>
      <c r="B1888" t="s">
        <v>86</v>
      </c>
      <c r="C1888" t="s">
        <v>87</v>
      </c>
      <c r="D1888" t="s">
        <v>10343</v>
      </c>
      <c r="E1888" t="s">
        <v>1476</v>
      </c>
      <c r="F1888" t="s">
        <v>734</v>
      </c>
      <c r="H1888" t="s">
        <v>10336</v>
      </c>
      <c r="I1888" t="s">
        <v>10337</v>
      </c>
      <c r="J1888" t="s">
        <v>93</v>
      </c>
      <c r="P1888" t="s">
        <v>738</v>
      </c>
      <c r="Q1888" t="s">
        <v>95</v>
      </c>
      <c r="Z1888" t="s">
        <v>10344</v>
      </c>
      <c r="AB1888" t="s">
        <v>97</v>
      </c>
      <c r="AC1888" t="s">
        <v>6678</v>
      </c>
      <c r="AD1888" t="s">
        <v>2166</v>
      </c>
      <c r="AE1888" t="s">
        <v>7704</v>
      </c>
      <c r="AI1888" t="s">
        <v>5386</v>
      </c>
      <c r="AJ1888" t="s">
        <v>5386</v>
      </c>
      <c r="AK1888" t="s">
        <v>5386</v>
      </c>
      <c r="AL1888" t="s">
        <v>5387</v>
      </c>
      <c r="AN1888" t="s">
        <v>1485</v>
      </c>
      <c r="AO1888" t="s">
        <v>1486</v>
      </c>
      <c r="AV1888" t="s">
        <v>10345</v>
      </c>
      <c r="AX1888">
        <v>94</v>
      </c>
      <c r="AY1888" t="s">
        <v>10346</v>
      </c>
      <c r="AZ1888" t="s">
        <v>10347</v>
      </c>
      <c r="BA1888" t="s">
        <v>1909</v>
      </c>
      <c r="BB1888" t="s">
        <v>6496</v>
      </c>
      <c r="BO1888" t="s">
        <v>110</v>
      </c>
      <c r="BP1888" t="s">
        <v>111</v>
      </c>
      <c r="BQ1888" t="s">
        <v>112</v>
      </c>
      <c r="BR1888" t="s">
        <v>1881</v>
      </c>
      <c r="BS1888" t="s">
        <v>1882</v>
      </c>
      <c r="BT1888" t="s">
        <v>2875</v>
      </c>
      <c r="BU1888" t="s">
        <v>116</v>
      </c>
      <c r="BV1888" t="s">
        <v>137</v>
      </c>
      <c r="CF1888">
        <v>6</v>
      </c>
      <c r="CG1888">
        <v>3</v>
      </c>
      <c r="CH1888" t="s">
        <v>4763</v>
      </c>
    </row>
    <row r="1889" spans="1:86" x14ac:dyDescent="0.25">
      <c r="A1889">
        <v>1886</v>
      </c>
      <c r="B1889" t="s">
        <v>86</v>
      </c>
      <c r="C1889" t="s">
        <v>87</v>
      </c>
      <c r="D1889" t="s">
        <v>10348</v>
      </c>
      <c r="E1889" t="s">
        <v>1476</v>
      </c>
      <c r="F1889" t="s">
        <v>734</v>
      </c>
      <c r="H1889" t="s">
        <v>10349</v>
      </c>
      <c r="I1889" t="s">
        <v>10350</v>
      </c>
      <c r="J1889" t="s">
        <v>93</v>
      </c>
      <c r="P1889" t="s">
        <v>738</v>
      </c>
      <c r="Q1889" t="s">
        <v>95</v>
      </c>
      <c r="Z1889" t="s">
        <v>2765</v>
      </c>
      <c r="AB1889" t="s">
        <v>97</v>
      </c>
      <c r="AC1889" t="s">
        <v>2765</v>
      </c>
      <c r="AD1889" t="s">
        <v>98</v>
      </c>
      <c r="AE1889" t="s">
        <v>10351</v>
      </c>
      <c r="AI1889" t="s">
        <v>10352</v>
      </c>
      <c r="AJ1889" t="s">
        <v>10352</v>
      </c>
      <c r="AK1889" t="s">
        <v>10352</v>
      </c>
      <c r="AL1889" t="s">
        <v>10353</v>
      </c>
      <c r="AN1889" t="s">
        <v>1485</v>
      </c>
      <c r="AO1889" t="s">
        <v>1486</v>
      </c>
      <c r="AV1889" t="s">
        <v>10354</v>
      </c>
      <c r="AX1889">
        <v>48</v>
      </c>
      <c r="AY1889" t="s">
        <v>10355</v>
      </c>
      <c r="AZ1889" t="s">
        <v>10356</v>
      </c>
      <c r="BA1889" t="s">
        <v>3387</v>
      </c>
      <c r="BB1889" t="s">
        <v>3388</v>
      </c>
      <c r="BM1889" t="s">
        <v>1005</v>
      </c>
      <c r="BN1889" t="s">
        <v>1004</v>
      </c>
      <c r="BO1889" t="s">
        <v>110</v>
      </c>
      <c r="BP1889" t="s">
        <v>111</v>
      </c>
      <c r="BQ1889" t="s">
        <v>112</v>
      </c>
      <c r="BR1889" t="s">
        <v>252</v>
      </c>
      <c r="BS1889" t="s">
        <v>4798</v>
      </c>
      <c r="BT1889" t="s">
        <v>983</v>
      </c>
      <c r="BU1889" t="s">
        <v>116</v>
      </c>
      <c r="BV1889" t="s">
        <v>602</v>
      </c>
      <c r="CF1889">
        <v>4</v>
      </c>
      <c r="CG1889">
        <v>3</v>
      </c>
      <c r="CH1889" t="s">
        <v>4763</v>
      </c>
    </row>
    <row r="1890" spans="1:86" x14ac:dyDescent="0.25">
      <c r="A1890">
        <v>1887</v>
      </c>
      <c r="B1890" t="s">
        <v>86</v>
      </c>
      <c r="C1890" t="s">
        <v>87</v>
      </c>
      <c r="D1890" t="s">
        <v>10357</v>
      </c>
      <c r="E1890" t="s">
        <v>1476</v>
      </c>
      <c r="F1890" t="s">
        <v>734</v>
      </c>
      <c r="H1890" t="s">
        <v>10336</v>
      </c>
      <c r="I1890" t="s">
        <v>10337</v>
      </c>
      <c r="J1890" t="s">
        <v>93</v>
      </c>
      <c r="P1890" t="s">
        <v>738</v>
      </c>
      <c r="Q1890" t="s">
        <v>95</v>
      </c>
      <c r="Z1890" t="s">
        <v>1754</v>
      </c>
      <c r="AB1890" t="s">
        <v>97</v>
      </c>
      <c r="AC1890" t="s">
        <v>1230</v>
      </c>
      <c r="AD1890" t="s">
        <v>8856</v>
      </c>
      <c r="AE1890" t="s">
        <v>10358</v>
      </c>
      <c r="AI1890" t="s">
        <v>10359</v>
      </c>
      <c r="AJ1890" t="s">
        <v>10359</v>
      </c>
      <c r="AK1890" t="s">
        <v>10359</v>
      </c>
      <c r="AL1890" t="s">
        <v>10360</v>
      </c>
      <c r="AN1890" t="s">
        <v>1485</v>
      </c>
      <c r="AO1890" t="s">
        <v>1486</v>
      </c>
      <c r="AV1890" t="s">
        <v>10361</v>
      </c>
      <c r="AX1890">
        <v>76</v>
      </c>
      <c r="AY1890" t="s">
        <v>10362</v>
      </c>
      <c r="AZ1890" t="s">
        <v>10363</v>
      </c>
      <c r="BA1890" t="s">
        <v>1084</v>
      </c>
      <c r="BB1890" t="s">
        <v>1085</v>
      </c>
      <c r="BO1890" t="s">
        <v>110</v>
      </c>
      <c r="BP1890" t="s">
        <v>111</v>
      </c>
      <c r="BQ1890" t="s">
        <v>112</v>
      </c>
      <c r="BR1890" t="s">
        <v>900</v>
      </c>
      <c r="BS1890" t="s">
        <v>900</v>
      </c>
      <c r="BT1890" t="s">
        <v>241</v>
      </c>
      <c r="BU1890" t="s">
        <v>116</v>
      </c>
      <c r="BV1890" t="s">
        <v>137</v>
      </c>
      <c r="CF1890">
        <v>6</v>
      </c>
      <c r="CG1890">
        <v>3</v>
      </c>
      <c r="CH1890" t="s">
        <v>4763</v>
      </c>
    </row>
    <row r="1891" spans="1:86" x14ac:dyDescent="0.25">
      <c r="A1891">
        <v>1888</v>
      </c>
      <c r="B1891" t="s">
        <v>86</v>
      </c>
      <c r="C1891" t="s">
        <v>87</v>
      </c>
      <c r="D1891" t="s">
        <v>10364</v>
      </c>
      <c r="E1891" t="s">
        <v>1476</v>
      </c>
      <c r="F1891" t="s">
        <v>734</v>
      </c>
      <c r="H1891" t="s">
        <v>10336</v>
      </c>
      <c r="I1891" t="s">
        <v>10337</v>
      </c>
      <c r="J1891" t="s">
        <v>93</v>
      </c>
      <c r="P1891" t="s">
        <v>738</v>
      </c>
      <c r="Q1891" t="s">
        <v>95</v>
      </c>
      <c r="Z1891" t="s">
        <v>1754</v>
      </c>
      <c r="AB1891" t="s">
        <v>97</v>
      </c>
      <c r="AC1891" t="s">
        <v>1230</v>
      </c>
      <c r="AD1891" t="s">
        <v>8856</v>
      </c>
      <c r="AE1891" t="s">
        <v>10358</v>
      </c>
      <c r="AI1891" t="s">
        <v>10359</v>
      </c>
      <c r="AJ1891" t="s">
        <v>10359</v>
      </c>
      <c r="AK1891" t="s">
        <v>10359</v>
      </c>
      <c r="AL1891" t="s">
        <v>10360</v>
      </c>
      <c r="AN1891" t="s">
        <v>1485</v>
      </c>
      <c r="AO1891" t="s">
        <v>1486</v>
      </c>
      <c r="AV1891" t="s">
        <v>10361</v>
      </c>
      <c r="AX1891">
        <v>76</v>
      </c>
      <c r="AY1891" t="s">
        <v>10362</v>
      </c>
      <c r="AZ1891" t="s">
        <v>10363</v>
      </c>
      <c r="BA1891" t="s">
        <v>1084</v>
      </c>
      <c r="BB1891" t="s">
        <v>1085</v>
      </c>
      <c r="BO1891" t="s">
        <v>110</v>
      </c>
      <c r="BP1891" t="s">
        <v>111</v>
      </c>
      <c r="BQ1891" t="s">
        <v>112</v>
      </c>
      <c r="BR1891" t="s">
        <v>900</v>
      </c>
      <c r="BS1891" t="s">
        <v>900</v>
      </c>
      <c r="BT1891" t="s">
        <v>241</v>
      </c>
      <c r="BU1891" t="s">
        <v>116</v>
      </c>
      <c r="BV1891" t="s">
        <v>137</v>
      </c>
      <c r="CF1891">
        <v>6</v>
      </c>
      <c r="CG1891">
        <v>3</v>
      </c>
      <c r="CH1891" t="s">
        <v>4763</v>
      </c>
    </row>
    <row r="1892" spans="1:86" x14ac:dyDescent="0.25">
      <c r="A1892">
        <v>1889</v>
      </c>
      <c r="B1892" t="s">
        <v>86</v>
      </c>
      <c r="C1892" t="s">
        <v>87</v>
      </c>
      <c r="D1892" t="s">
        <v>10365</v>
      </c>
      <c r="E1892" t="s">
        <v>1476</v>
      </c>
      <c r="F1892" t="s">
        <v>10366</v>
      </c>
      <c r="H1892" t="s">
        <v>10367</v>
      </c>
      <c r="I1892" t="s">
        <v>10368</v>
      </c>
      <c r="J1892" t="s">
        <v>93</v>
      </c>
      <c r="P1892" t="s">
        <v>738</v>
      </c>
      <c r="Q1892" t="s">
        <v>95</v>
      </c>
      <c r="Z1892" t="s">
        <v>4879</v>
      </c>
      <c r="AB1892" t="s">
        <v>97</v>
      </c>
      <c r="AC1892" t="s">
        <v>4879</v>
      </c>
      <c r="AD1892" t="s">
        <v>5620</v>
      </c>
      <c r="AE1892" t="s">
        <v>10369</v>
      </c>
      <c r="AI1892" t="s">
        <v>10370</v>
      </c>
      <c r="AJ1892" t="s">
        <v>10370</v>
      </c>
      <c r="AK1892" t="s">
        <v>10370</v>
      </c>
      <c r="AL1892" t="s">
        <v>10371</v>
      </c>
      <c r="AN1892" t="s">
        <v>1485</v>
      </c>
      <c r="AO1892" t="s">
        <v>1486</v>
      </c>
      <c r="AV1892" t="s">
        <v>10372</v>
      </c>
      <c r="AX1892">
        <v>92</v>
      </c>
      <c r="AY1892" t="s">
        <v>10373</v>
      </c>
      <c r="AZ1892" t="s">
        <v>10374</v>
      </c>
      <c r="BA1892" t="s">
        <v>4410</v>
      </c>
      <c r="BB1892" t="s">
        <v>1725</v>
      </c>
      <c r="BG1892" t="s">
        <v>2067</v>
      </c>
      <c r="BO1892" t="s">
        <v>110</v>
      </c>
      <c r="BP1892" t="s">
        <v>111</v>
      </c>
      <c r="BQ1892" t="s">
        <v>112</v>
      </c>
      <c r="BR1892" t="s">
        <v>239</v>
      </c>
      <c r="BS1892" t="s">
        <v>1494</v>
      </c>
      <c r="BT1892" t="s">
        <v>207</v>
      </c>
      <c r="BU1892" t="s">
        <v>116</v>
      </c>
      <c r="BV1892" t="s">
        <v>137</v>
      </c>
      <c r="CF1892">
        <v>4</v>
      </c>
      <c r="CG1892">
        <v>3</v>
      </c>
      <c r="CH1892" t="s">
        <v>4763</v>
      </c>
    </row>
    <row r="1893" spans="1:86" x14ac:dyDescent="0.25">
      <c r="A1893">
        <v>1890</v>
      </c>
      <c r="B1893" t="s">
        <v>86</v>
      </c>
      <c r="C1893" t="s">
        <v>87</v>
      </c>
      <c r="D1893" t="s">
        <v>10375</v>
      </c>
      <c r="E1893" t="s">
        <v>1476</v>
      </c>
      <c r="F1893" t="s">
        <v>743</v>
      </c>
      <c r="H1893" t="s">
        <v>10376</v>
      </c>
      <c r="I1893" t="s">
        <v>10377</v>
      </c>
      <c r="J1893" t="s">
        <v>93</v>
      </c>
      <c r="P1893" t="s">
        <v>738</v>
      </c>
      <c r="Q1893" t="s">
        <v>95</v>
      </c>
      <c r="Z1893" t="s">
        <v>2765</v>
      </c>
      <c r="AB1893" t="s">
        <v>97</v>
      </c>
      <c r="AC1893" t="s">
        <v>2765</v>
      </c>
      <c r="AD1893" t="s">
        <v>308</v>
      </c>
      <c r="AE1893" t="s">
        <v>10378</v>
      </c>
      <c r="AI1893" t="s">
        <v>10379</v>
      </c>
      <c r="AJ1893" t="s">
        <v>10379</v>
      </c>
      <c r="AK1893" t="s">
        <v>10379</v>
      </c>
      <c r="AL1893" t="s">
        <v>10380</v>
      </c>
      <c r="AN1893" t="s">
        <v>1485</v>
      </c>
      <c r="AO1893" t="s">
        <v>1486</v>
      </c>
      <c r="AV1893" t="s">
        <v>10381</v>
      </c>
      <c r="AX1893">
        <v>71</v>
      </c>
      <c r="AY1893" t="s">
        <v>10382</v>
      </c>
      <c r="AZ1893" t="s">
        <v>10383</v>
      </c>
      <c r="BA1893" t="s">
        <v>2727</v>
      </c>
      <c r="BB1893" t="s">
        <v>2728</v>
      </c>
      <c r="BC1893" t="s">
        <v>10384</v>
      </c>
      <c r="BO1893" t="s">
        <v>110</v>
      </c>
      <c r="BP1893" t="s">
        <v>111</v>
      </c>
      <c r="BQ1893" t="s">
        <v>112</v>
      </c>
      <c r="BR1893" t="s">
        <v>300</v>
      </c>
      <c r="BS1893" t="s">
        <v>2780</v>
      </c>
      <c r="BT1893" t="s">
        <v>241</v>
      </c>
      <c r="BU1893" t="s">
        <v>116</v>
      </c>
      <c r="BV1893" t="s">
        <v>187</v>
      </c>
      <c r="CF1893">
        <v>6</v>
      </c>
      <c r="CG1893">
        <v>1</v>
      </c>
      <c r="CH1893" t="s">
        <v>4763</v>
      </c>
    </row>
    <row r="1894" spans="1:86" x14ac:dyDescent="0.25">
      <c r="A1894">
        <v>1891</v>
      </c>
      <c r="B1894" t="s">
        <v>86</v>
      </c>
      <c r="C1894" t="s">
        <v>87</v>
      </c>
      <c r="D1894" t="s">
        <v>10385</v>
      </c>
      <c r="E1894" t="s">
        <v>1476</v>
      </c>
      <c r="F1894" t="s">
        <v>743</v>
      </c>
      <c r="H1894" t="s">
        <v>10376</v>
      </c>
      <c r="I1894" t="s">
        <v>10377</v>
      </c>
      <c r="J1894" t="s">
        <v>93</v>
      </c>
      <c r="P1894" t="s">
        <v>738</v>
      </c>
      <c r="Q1894" t="s">
        <v>95</v>
      </c>
      <c r="Z1894" t="s">
        <v>2765</v>
      </c>
      <c r="AB1894" t="s">
        <v>97</v>
      </c>
      <c r="AC1894" t="s">
        <v>2765</v>
      </c>
      <c r="AD1894" t="s">
        <v>277</v>
      </c>
      <c r="AE1894" t="s">
        <v>10386</v>
      </c>
      <c r="AI1894" t="s">
        <v>10387</v>
      </c>
      <c r="AJ1894" t="s">
        <v>10387</v>
      </c>
      <c r="AK1894" t="s">
        <v>10387</v>
      </c>
      <c r="AL1894" t="s">
        <v>10388</v>
      </c>
      <c r="AN1894" t="s">
        <v>1485</v>
      </c>
      <c r="AO1894" t="s">
        <v>1486</v>
      </c>
      <c r="AV1894" t="s">
        <v>10389</v>
      </c>
      <c r="AX1894">
        <v>70</v>
      </c>
      <c r="AY1894" t="s">
        <v>5265</v>
      </c>
      <c r="AZ1894" t="s">
        <v>5266</v>
      </c>
      <c r="BA1894" t="s">
        <v>2727</v>
      </c>
      <c r="BB1894" t="s">
        <v>2728</v>
      </c>
      <c r="BO1894" t="s">
        <v>110</v>
      </c>
      <c r="BP1894" t="s">
        <v>111</v>
      </c>
      <c r="BQ1894" t="s">
        <v>112</v>
      </c>
      <c r="BR1894" t="s">
        <v>300</v>
      </c>
      <c r="BS1894" t="s">
        <v>2780</v>
      </c>
      <c r="BT1894" t="s">
        <v>241</v>
      </c>
      <c r="BU1894" t="s">
        <v>116</v>
      </c>
      <c r="BV1894" t="s">
        <v>137</v>
      </c>
      <c r="CF1894">
        <v>4</v>
      </c>
      <c r="CG1894">
        <v>3</v>
      </c>
      <c r="CH1894" t="s">
        <v>4763</v>
      </c>
    </row>
    <row r="1895" spans="1:86" x14ac:dyDescent="0.25">
      <c r="A1895">
        <v>1892</v>
      </c>
      <c r="B1895" t="s">
        <v>86</v>
      </c>
      <c r="C1895" t="s">
        <v>87</v>
      </c>
      <c r="D1895" t="s">
        <v>10390</v>
      </c>
      <c r="E1895" t="s">
        <v>1476</v>
      </c>
      <c r="F1895" t="s">
        <v>743</v>
      </c>
      <c r="H1895" t="s">
        <v>744</v>
      </c>
      <c r="I1895" t="s">
        <v>745</v>
      </c>
      <c r="J1895" t="s">
        <v>93</v>
      </c>
      <c r="P1895" t="s">
        <v>738</v>
      </c>
      <c r="Q1895" t="s">
        <v>95</v>
      </c>
      <c r="Z1895" t="s">
        <v>1675</v>
      </c>
      <c r="AB1895" t="s">
        <v>97</v>
      </c>
      <c r="AC1895" t="s">
        <v>1675</v>
      </c>
      <c r="AD1895" t="s">
        <v>4780</v>
      </c>
      <c r="AE1895" t="s">
        <v>10391</v>
      </c>
      <c r="AI1895" t="s">
        <v>3323</v>
      </c>
      <c r="AJ1895" t="s">
        <v>3323</v>
      </c>
      <c r="AK1895" t="s">
        <v>3323</v>
      </c>
      <c r="AL1895" t="s">
        <v>4983</v>
      </c>
      <c r="AN1895" t="s">
        <v>1485</v>
      </c>
      <c r="AO1895" t="s">
        <v>1486</v>
      </c>
      <c r="AV1895" t="s">
        <v>10392</v>
      </c>
      <c r="AX1895">
        <v>127</v>
      </c>
      <c r="AY1895" t="s">
        <v>6353</v>
      </c>
      <c r="AZ1895" t="s">
        <v>6354</v>
      </c>
      <c r="BA1895" t="s">
        <v>6355</v>
      </c>
      <c r="BB1895" t="s">
        <v>390</v>
      </c>
      <c r="BC1895" t="s">
        <v>6356</v>
      </c>
      <c r="BO1895" t="s">
        <v>110</v>
      </c>
      <c r="BP1895" t="s">
        <v>111</v>
      </c>
      <c r="BQ1895" t="s">
        <v>112</v>
      </c>
      <c r="BR1895" t="s">
        <v>392</v>
      </c>
      <c r="BS1895" t="s">
        <v>393</v>
      </c>
      <c r="BT1895" t="s">
        <v>207</v>
      </c>
      <c r="BU1895" t="s">
        <v>116</v>
      </c>
      <c r="BV1895" t="s">
        <v>137</v>
      </c>
      <c r="CF1895">
        <v>6</v>
      </c>
      <c r="CG1895">
        <v>1</v>
      </c>
      <c r="CH1895" t="s">
        <v>4763</v>
      </c>
    </row>
    <row r="1896" spans="1:86" x14ac:dyDescent="0.25">
      <c r="A1896">
        <v>1893</v>
      </c>
      <c r="B1896" t="s">
        <v>86</v>
      </c>
      <c r="C1896" t="s">
        <v>87</v>
      </c>
      <c r="D1896" t="s">
        <v>10393</v>
      </c>
      <c r="E1896" t="s">
        <v>1476</v>
      </c>
      <c r="F1896" t="s">
        <v>743</v>
      </c>
      <c r="H1896" t="s">
        <v>744</v>
      </c>
      <c r="I1896" t="s">
        <v>745</v>
      </c>
      <c r="J1896" t="s">
        <v>93</v>
      </c>
      <c r="P1896" t="s">
        <v>738</v>
      </c>
      <c r="Q1896" t="s">
        <v>95</v>
      </c>
      <c r="Z1896" t="s">
        <v>1675</v>
      </c>
      <c r="AB1896" t="s">
        <v>97</v>
      </c>
      <c r="AC1896" t="s">
        <v>1675</v>
      </c>
      <c r="AD1896" t="s">
        <v>4780</v>
      </c>
      <c r="AE1896" t="s">
        <v>9456</v>
      </c>
      <c r="AI1896" t="s">
        <v>3323</v>
      </c>
      <c r="AJ1896" t="s">
        <v>3323</v>
      </c>
      <c r="AK1896" t="s">
        <v>3323</v>
      </c>
      <c r="AL1896" t="s">
        <v>4983</v>
      </c>
      <c r="AN1896" t="s">
        <v>1485</v>
      </c>
      <c r="AO1896" t="s">
        <v>1486</v>
      </c>
      <c r="AV1896" t="s">
        <v>9457</v>
      </c>
      <c r="AX1896">
        <v>64</v>
      </c>
      <c r="AY1896" t="s">
        <v>9458</v>
      </c>
      <c r="AZ1896" t="s">
        <v>9459</v>
      </c>
      <c r="BA1896" t="s">
        <v>2027</v>
      </c>
      <c r="BB1896" t="s">
        <v>3818</v>
      </c>
      <c r="BC1896" t="s">
        <v>9460</v>
      </c>
      <c r="BO1896" t="s">
        <v>110</v>
      </c>
      <c r="BP1896" t="s">
        <v>111</v>
      </c>
      <c r="BQ1896" t="s">
        <v>112</v>
      </c>
      <c r="BR1896" t="s">
        <v>1881</v>
      </c>
      <c r="BS1896" t="s">
        <v>3891</v>
      </c>
      <c r="BT1896" t="s">
        <v>154</v>
      </c>
      <c r="BU1896" t="s">
        <v>116</v>
      </c>
      <c r="BV1896" t="s">
        <v>302</v>
      </c>
      <c r="CF1896">
        <v>6</v>
      </c>
      <c r="CG1896">
        <v>1</v>
      </c>
      <c r="CH1896" t="s">
        <v>4763</v>
      </c>
    </row>
    <row r="1897" spans="1:86" x14ac:dyDescent="0.25">
      <c r="A1897">
        <v>1894</v>
      </c>
      <c r="B1897" t="s">
        <v>86</v>
      </c>
      <c r="C1897" t="s">
        <v>87</v>
      </c>
      <c r="D1897" t="s">
        <v>10394</v>
      </c>
      <c r="E1897" t="s">
        <v>1476</v>
      </c>
      <c r="F1897" t="s">
        <v>743</v>
      </c>
      <c r="H1897" t="s">
        <v>744</v>
      </c>
      <c r="I1897" t="s">
        <v>745</v>
      </c>
      <c r="J1897" t="s">
        <v>93</v>
      </c>
      <c r="P1897" t="s">
        <v>738</v>
      </c>
      <c r="Q1897" t="s">
        <v>95</v>
      </c>
      <c r="Z1897" t="s">
        <v>1675</v>
      </c>
      <c r="AB1897" t="s">
        <v>97</v>
      </c>
      <c r="AC1897" t="s">
        <v>1675</v>
      </c>
      <c r="AD1897" t="s">
        <v>4871</v>
      </c>
      <c r="AE1897" t="s">
        <v>5588</v>
      </c>
      <c r="AI1897" t="s">
        <v>4781</v>
      </c>
      <c r="AJ1897" t="s">
        <v>4781</v>
      </c>
      <c r="AK1897" t="s">
        <v>4781</v>
      </c>
      <c r="AL1897" t="s">
        <v>4782</v>
      </c>
      <c r="AN1897" t="s">
        <v>1485</v>
      </c>
      <c r="AO1897" t="s">
        <v>1486</v>
      </c>
      <c r="AV1897" t="s">
        <v>10395</v>
      </c>
      <c r="AX1897">
        <v>103</v>
      </c>
      <c r="AY1897" t="s">
        <v>10396</v>
      </c>
      <c r="AZ1897" t="s">
        <v>10397</v>
      </c>
      <c r="BA1897" t="s">
        <v>5594</v>
      </c>
      <c r="BB1897" t="s">
        <v>5595</v>
      </c>
      <c r="BC1897" t="s">
        <v>10398</v>
      </c>
      <c r="BO1897" t="s">
        <v>110</v>
      </c>
      <c r="BP1897" t="s">
        <v>111</v>
      </c>
      <c r="BQ1897" t="s">
        <v>112</v>
      </c>
      <c r="BR1897" t="s">
        <v>354</v>
      </c>
      <c r="BS1897" t="s">
        <v>5596</v>
      </c>
      <c r="BT1897" t="s">
        <v>207</v>
      </c>
      <c r="BU1897" t="s">
        <v>116</v>
      </c>
      <c r="BV1897" t="s">
        <v>137</v>
      </c>
      <c r="CF1897">
        <v>6</v>
      </c>
      <c r="CG1897">
        <v>1</v>
      </c>
      <c r="CH1897" t="s">
        <v>4763</v>
      </c>
    </row>
    <row r="1898" spans="1:86" x14ac:dyDescent="0.25">
      <c r="A1898">
        <v>1895</v>
      </c>
      <c r="B1898" t="s">
        <v>86</v>
      </c>
      <c r="C1898" t="s">
        <v>87</v>
      </c>
      <c r="D1898" t="s">
        <v>10399</v>
      </c>
      <c r="E1898" t="s">
        <v>1476</v>
      </c>
      <c r="F1898" t="s">
        <v>743</v>
      </c>
      <c r="H1898" t="s">
        <v>744</v>
      </c>
      <c r="I1898" t="s">
        <v>745</v>
      </c>
      <c r="J1898" t="s">
        <v>93</v>
      </c>
      <c r="P1898" t="s">
        <v>738</v>
      </c>
      <c r="Q1898" t="s">
        <v>95</v>
      </c>
      <c r="Z1898" t="s">
        <v>1675</v>
      </c>
      <c r="AB1898" t="s">
        <v>97</v>
      </c>
      <c r="AC1898" t="s">
        <v>1675</v>
      </c>
      <c r="AD1898" t="s">
        <v>4871</v>
      </c>
      <c r="AE1898" t="s">
        <v>5331</v>
      </c>
      <c r="AI1898" t="s">
        <v>3323</v>
      </c>
      <c r="AJ1898" t="s">
        <v>3323</v>
      </c>
      <c r="AK1898" t="s">
        <v>3323</v>
      </c>
      <c r="AL1898" t="s">
        <v>4983</v>
      </c>
      <c r="AN1898" t="s">
        <v>1485</v>
      </c>
      <c r="AO1898" t="s">
        <v>1486</v>
      </c>
      <c r="AV1898" t="s">
        <v>10107</v>
      </c>
      <c r="AX1898">
        <v>55</v>
      </c>
      <c r="AY1898" t="s">
        <v>9475</v>
      </c>
      <c r="AZ1898" t="s">
        <v>9476</v>
      </c>
      <c r="BA1898" t="s">
        <v>2027</v>
      </c>
      <c r="BB1898" t="s">
        <v>3818</v>
      </c>
      <c r="BC1898" t="s">
        <v>9477</v>
      </c>
      <c r="BO1898" t="s">
        <v>110</v>
      </c>
      <c r="BP1898" t="s">
        <v>111</v>
      </c>
      <c r="BQ1898" t="s">
        <v>112</v>
      </c>
      <c r="BR1898" t="s">
        <v>239</v>
      </c>
      <c r="BS1898" t="s">
        <v>1697</v>
      </c>
      <c r="BT1898" t="s">
        <v>625</v>
      </c>
      <c r="BU1898" t="s">
        <v>116</v>
      </c>
      <c r="BV1898" t="s">
        <v>475</v>
      </c>
      <c r="CF1898">
        <v>4</v>
      </c>
      <c r="CG1898">
        <v>1</v>
      </c>
      <c r="CH1898" t="s">
        <v>4763</v>
      </c>
    </row>
    <row r="1899" spans="1:86" x14ac:dyDescent="0.25">
      <c r="A1899">
        <v>1896</v>
      </c>
      <c r="B1899" t="s">
        <v>86</v>
      </c>
      <c r="C1899" t="s">
        <v>87</v>
      </c>
      <c r="D1899" t="s">
        <v>10400</v>
      </c>
      <c r="E1899" t="s">
        <v>1476</v>
      </c>
      <c r="F1899" t="s">
        <v>743</v>
      </c>
      <c r="H1899" t="s">
        <v>744</v>
      </c>
      <c r="I1899" t="s">
        <v>745</v>
      </c>
      <c r="J1899" t="s">
        <v>93</v>
      </c>
      <c r="P1899" t="s">
        <v>738</v>
      </c>
      <c r="Q1899" t="s">
        <v>95</v>
      </c>
      <c r="Z1899" t="s">
        <v>1675</v>
      </c>
      <c r="AB1899" t="s">
        <v>97</v>
      </c>
      <c r="AC1899" t="s">
        <v>1675</v>
      </c>
      <c r="AD1899" t="s">
        <v>2166</v>
      </c>
      <c r="AE1899" t="s">
        <v>9181</v>
      </c>
      <c r="AI1899" t="s">
        <v>165</v>
      </c>
      <c r="AJ1899" t="s">
        <v>165</v>
      </c>
      <c r="AK1899" t="s">
        <v>165</v>
      </c>
      <c r="AL1899" t="s">
        <v>166</v>
      </c>
      <c r="AN1899" t="s">
        <v>1485</v>
      </c>
      <c r="AO1899" t="s">
        <v>1486</v>
      </c>
      <c r="AV1899" t="s">
        <v>10401</v>
      </c>
      <c r="AX1899">
        <v>65</v>
      </c>
      <c r="AY1899" t="s">
        <v>2264</v>
      </c>
      <c r="AZ1899" t="s">
        <v>2265</v>
      </c>
      <c r="BA1899" t="s">
        <v>2266</v>
      </c>
      <c r="BB1899" t="s">
        <v>1781</v>
      </c>
      <c r="BC1899" t="s">
        <v>2267</v>
      </c>
      <c r="BF1899" t="s">
        <v>2030</v>
      </c>
      <c r="BM1899" t="s">
        <v>2031</v>
      </c>
      <c r="BN1899" t="s">
        <v>2032</v>
      </c>
      <c r="BO1899" t="s">
        <v>110</v>
      </c>
      <c r="BP1899" t="s">
        <v>111</v>
      </c>
      <c r="BQ1899" t="s">
        <v>112</v>
      </c>
      <c r="BR1899" t="s">
        <v>239</v>
      </c>
      <c r="BS1899" t="s">
        <v>1784</v>
      </c>
      <c r="BT1899" t="s">
        <v>254</v>
      </c>
      <c r="BU1899" t="s">
        <v>116</v>
      </c>
      <c r="BV1899" t="s">
        <v>2039</v>
      </c>
      <c r="CF1899">
        <v>6</v>
      </c>
      <c r="CG1899">
        <v>1</v>
      </c>
      <c r="CH1899" t="s">
        <v>4763</v>
      </c>
    </row>
    <row r="1900" spans="1:86" x14ac:dyDescent="0.25">
      <c r="A1900">
        <v>1897</v>
      </c>
      <c r="B1900" t="s">
        <v>86</v>
      </c>
      <c r="C1900" t="s">
        <v>87</v>
      </c>
      <c r="D1900" t="s">
        <v>10402</v>
      </c>
      <c r="E1900" t="s">
        <v>1476</v>
      </c>
      <c r="F1900" t="s">
        <v>743</v>
      </c>
      <c r="H1900" t="s">
        <v>744</v>
      </c>
      <c r="I1900" t="s">
        <v>745</v>
      </c>
      <c r="J1900" t="s">
        <v>93</v>
      </c>
      <c r="P1900" t="s">
        <v>738</v>
      </c>
      <c r="Q1900" t="s">
        <v>95</v>
      </c>
      <c r="Z1900" t="s">
        <v>1675</v>
      </c>
      <c r="AB1900" t="s">
        <v>97</v>
      </c>
      <c r="AC1900" t="s">
        <v>1675</v>
      </c>
      <c r="AD1900" t="s">
        <v>4854</v>
      </c>
      <c r="AE1900" t="s">
        <v>5292</v>
      </c>
      <c r="AI1900" t="s">
        <v>3323</v>
      </c>
      <c r="AJ1900" t="s">
        <v>3323</v>
      </c>
      <c r="AK1900" t="s">
        <v>3323</v>
      </c>
      <c r="AL1900" t="s">
        <v>4983</v>
      </c>
      <c r="AN1900" t="s">
        <v>1485</v>
      </c>
      <c r="AO1900" t="s">
        <v>1486</v>
      </c>
      <c r="AV1900" t="s">
        <v>10403</v>
      </c>
      <c r="AX1900">
        <v>65</v>
      </c>
      <c r="AY1900" t="s">
        <v>2264</v>
      </c>
      <c r="AZ1900" t="s">
        <v>2265</v>
      </c>
      <c r="BA1900" t="s">
        <v>2266</v>
      </c>
      <c r="BB1900" t="s">
        <v>1781</v>
      </c>
      <c r="BC1900" t="s">
        <v>2267</v>
      </c>
      <c r="BF1900" t="s">
        <v>2030</v>
      </c>
      <c r="BM1900" t="s">
        <v>2031</v>
      </c>
      <c r="BN1900" t="s">
        <v>2032</v>
      </c>
      <c r="BO1900" t="s">
        <v>110</v>
      </c>
      <c r="BP1900" t="s">
        <v>111</v>
      </c>
      <c r="BQ1900" t="s">
        <v>112</v>
      </c>
      <c r="BR1900" t="s">
        <v>239</v>
      </c>
      <c r="BS1900" t="s">
        <v>1784</v>
      </c>
      <c r="BT1900" t="s">
        <v>254</v>
      </c>
      <c r="BU1900" t="s">
        <v>116</v>
      </c>
      <c r="BV1900" t="s">
        <v>2039</v>
      </c>
      <c r="CF1900">
        <v>6</v>
      </c>
      <c r="CG1900">
        <v>1</v>
      </c>
      <c r="CH1900" t="s">
        <v>4763</v>
      </c>
    </row>
    <row r="1901" spans="1:86" x14ac:dyDescent="0.25">
      <c r="A1901">
        <v>1898</v>
      </c>
      <c r="B1901" t="s">
        <v>86</v>
      </c>
      <c r="C1901" t="s">
        <v>87</v>
      </c>
      <c r="D1901" t="s">
        <v>10404</v>
      </c>
      <c r="E1901" t="s">
        <v>1476</v>
      </c>
      <c r="F1901" t="s">
        <v>743</v>
      </c>
      <c r="H1901" t="s">
        <v>744</v>
      </c>
      <c r="I1901" t="s">
        <v>745</v>
      </c>
      <c r="J1901" t="s">
        <v>93</v>
      </c>
      <c r="P1901" t="s">
        <v>738</v>
      </c>
      <c r="Q1901" t="s">
        <v>95</v>
      </c>
      <c r="Z1901" t="s">
        <v>4879</v>
      </c>
      <c r="AB1901" t="s">
        <v>97</v>
      </c>
      <c r="AC1901" t="s">
        <v>4879</v>
      </c>
      <c r="AD1901" t="s">
        <v>5620</v>
      </c>
      <c r="AE1901" t="s">
        <v>6178</v>
      </c>
      <c r="AI1901" t="s">
        <v>5374</v>
      </c>
      <c r="AJ1901" t="s">
        <v>5374</v>
      </c>
      <c r="AK1901" t="s">
        <v>5374</v>
      </c>
      <c r="AL1901" t="s">
        <v>5375</v>
      </c>
      <c r="AN1901" t="s">
        <v>1485</v>
      </c>
      <c r="AO1901" t="s">
        <v>1486</v>
      </c>
      <c r="AV1901" t="s">
        <v>10403</v>
      </c>
      <c r="AX1901">
        <v>65</v>
      </c>
      <c r="AY1901" t="s">
        <v>2264</v>
      </c>
      <c r="AZ1901" t="s">
        <v>2265</v>
      </c>
      <c r="BA1901" t="s">
        <v>2266</v>
      </c>
      <c r="BB1901" t="s">
        <v>1781</v>
      </c>
      <c r="BC1901" t="s">
        <v>2267</v>
      </c>
      <c r="BF1901" t="s">
        <v>2030</v>
      </c>
      <c r="BM1901" t="s">
        <v>2031</v>
      </c>
      <c r="BN1901" t="s">
        <v>2032</v>
      </c>
      <c r="BO1901" t="s">
        <v>110</v>
      </c>
      <c r="BP1901" t="s">
        <v>111</v>
      </c>
      <c r="BQ1901" t="s">
        <v>112</v>
      </c>
      <c r="BR1901" t="s">
        <v>239</v>
      </c>
      <c r="BS1901" t="s">
        <v>1784</v>
      </c>
      <c r="BT1901" t="s">
        <v>254</v>
      </c>
      <c r="BU1901" t="s">
        <v>116</v>
      </c>
      <c r="BV1901" t="s">
        <v>2039</v>
      </c>
      <c r="CF1901">
        <v>6</v>
      </c>
      <c r="CG1901">
        <v>1</v>
      </c>
      <c r="CH1901" t="s">
        <v>4763</v>
      </c>
    </row>
    <row r="1902" spans="1:86" x14ac:dyDescent="0.25">
      <c r="A1902">
        <v>1899</v>
      </c>
      <c r="B1902" t="s">
        <v>86</v>
      </c>
      <c r="C1902" t="s">
        <v>87</v>
      </c>
      <c r="D1902" t="s">
        <v>10405</v>
      </c>
      <c r="E1902" t="s">
        <v>1476</v>
      </c>
      <c r="F1902" t="s">
        <v>743</v>
      </c>
      <c r="H1902" t="s">
        <v>744</v>
      </c>
      <c r="I1902" t="s">
        <v>745</v>
      </c>
      <c r="J1902" t="s">
        <v>93</v>
      </c>
      <c r="P1902" t="s">
        <v>738</v>
      </c>
      <c r="Q1902" t="s">
        <v>95</v>
      </c>
      <c r="Z1902" t="s">
        <v>4879</v>
      </c>
      <c r="AB1902" t="s">
        <v>97</v>
      </c>
      <c r="AC1902" t="s">
        <v>4879</v>
      </c>
      <c r="AD1902" t="s">
        <v>5620</v>
      </c>
      <c r="AE1902" t="s">
        <v>6178</v>
      </c>
      <c r="AI1902" t="s">
        <v>10406</v>
      </c>
      <c r="AJ1902" t="s">
        <v>10406</v>
      </c>
      <c r="AK1902" t="s">
        <v>10406</v>
      </c>
      <c r="AL1902" t="s">
        <v>10407</v>
      </c>
      <c r="AN1902" t="s">
        <v>1485</v>
      </c>
      <c r="AO1902" t="s">
        <v>1486</v>
      </c>
      <c r="AV1902" t="s">
        <v>10403</v>
      </c>
      <c r="AX1902">
        <v>65</v>
      </c>
      <c r="AY1902" t="s">
        <v>2264</v>
      </c>
      <c r="AZ1902" t="s">
        <v>2265</v>
      </c>
      <c r="BA1902" t="s">
        <v>2266</v>
      </c>
      <c r="BB1902" t="s">
        <v>1781</v>
      </c>
      <c r="BC1902" t="s">
        <v>2267</v>
      </c>
      <c r="BF1902" t="s">
        <v>2030</v>
      </c>
      <c r="BM1902" t="s">
        <v>2031</v>
      </c>
      <c r="BN1902" t="s">
        <v>2032</v>
      </c>
      <c r="BO1902" t="s">
        <v>110</v>
      </c>
      <c r="BP1902" t="s">
        <v>111</v>
      </c>
      <c r="BQ1902" t="s">
        <v>112</v>
      </c>
      <c r="BR1902" t="s">
        <v>239</v>
      </c>
      <c r="BS1902" t="s">
        <v>1784</v>
      </c>
      <c r="BT1902" t="s">
        <v>254</v>
      </c>
      <c r="BU1902" t="s">
        <v>116</v>
      </c>
      <c r="BV1902" t="s">
        <v>2039</v>
      </c>
      <c r="CF1902">
        <v>6</v>
      </c>
      <c r="CG1902">
        <v>1</v>
      </c>
      <c r="CH1902" t="s">
        <v>4763</v>
      </c>
    </row>
    <row r="1903" spans="1:86" x14ac:dyDescent="0.25">
      <c r="A1903">
        <v>1900</v>
      </c>
      <c r="B1903" t="s">
        <v>86</v>
      </c>
      <c r="C1903" t="s">
        <v>87</v>
      </c>
      <c r="D1903" t="s">
        <v>10408</v>
      </c>
      <c r="E1903" t="s">
        <v>1476</v>
      </c>
      <c r="F1903" t="s">
        <v>743</v>
      </c>
      <c r="H1903" t="s">
        <v>744</v>
      </c>
      <c r="I1903" t="s">
        <v>745</v>
      </c>
      <c r="J1903" t="s">
        <v>93</v>
      </c>
      <c r="P1903" t="s">
        <v>738</v>
      </c>
      <c r="Q1903" t="s">
        <v>95</v>
      </c>
      <c r="Z1903" t="s">
        <v>4879</v>
      </c>
      <c r="AB1903" t="s">
        <v>97</v>
      </c>
      <c r="AC1903" t="s">
        <v>4879</v>
      </c>
      <c r="AD1903" t="s">
        <v>5620</v>
      </c>
      <c r="AE1903" t="s">
        <v>9493</v>
      </c>
      <c r="AI1903" t="s">
        <v>10409</v>
      </c>
      <c r="AJ1903" t="s">
        <v>10409</v>
      </c>
      <c r="AK1903" t="s">
        <v>10409</v>
      </c>
      <c r="AL1903" t="s">
        <v>10410</v>
      </c>
      <c r="AN1903" t="s">
        <v>1485</v>
      </c>
      <c r="AO1903" t="s">
        <v>1486</v>
      </c>
      <c r="AV1903" t="s">
        <v>9494</v>
      </c>
      <c r="AX1903">
        <v>64</v>
      </c>
      <c r="AY1903" t="s">
        <v>5335</v>
      </c>
      <c r="AZ1903" t="s">
        <v>5336</v>
      </c>
      <c r="BA1903" t="s">
        <v>2027</v>
      </c>
      <c r="BB1903" t="s">
        <v>2028</v>
      </c>
      <c r="BC1903" t="s">
        <v>3890</v>
      </c>
      <c r="BO1903" t="s">
        <v>110</v>
      </c>
      <c r="BP1903" t="s">
        <v>111</v>
      </c>
      <c r="BQ1903" t="s">
        <v>112</v>
      </c>
      <c r="BR1903" t="s">
        <v>1881</v>
      </c>
      <c r="BS1903" t="s">
        <v>3891</v>
      </c>
      <c r="BT1903" t="s">
        <v>154</v>
      </c>
      <c r="BU1903" t="s">
        <v>116</v>
      </c>
      <c r="BV1903" t="s">
        <v>302</v>
      </c>
      <c r="CF1903">
        <v>6</v>
      </c>
      <c r="CG1903">
        <v>1</v>
      </c>
      <c r="CH1903" t="s">
        <v>4763</v>
      </c>
    </row>
    <row r="1904" spans="1:86" x14ac:dyDescent="0.25">
      <c r="A1904">
        <v>1901</v>
      </c>
      <c r="B1904" t="s">
        <v>86</v>
      </c>
      <c r="C1904" t="s">
        <v>87</v>
      </c>
      <c r="D1904" t="s">
        <v>10411</v>
      </c>
      <c r="E1904" t="s">
        <v>1476</v>
      </c>
      <c r="F1904" t="s">
        <v>743</v>
      </c>
      <c r="H1904" t="s">
        <v>744</v>
      </c>
      <c r="I1904" t="s">
        <v>745</v>
      </c>
      <c r="J1904" t="s">
        <v>93</v>
      </c>
      <c r="P1904" t="s">
        <v>738</v>
      </c>
      <c r="Q1904" t="s">
        <v>95</v>
      </c>
      <c r="Z1904" t="s">
        <v>5118</v>
      </c>
      <c r="AB1904" t="s">
        <v>97</v>
      </c>
      <c r="AC1904" t="s">
        <v>5118</v>
      </c>
      <c r="AD1904" t="s">
        <v>1686</v>
      </c>
      <c r="AE1904" t="s">
        <v>5119</v>
      </c>
      <c r="AI1904" t="s">
        <v>8035</v>
      </c>
      <c r="AJ1904" t="s">
        <v>8035</v>
      </c>
      <c r="AK1904" t="s">
        <v>8035</v>
      </c>
      <c r="AL1904" t="s">
        <v>10412</v>
      </c>
      <c r="AN1904" t="s">
        <v>1485</v>
      </c>
      <c r="AO1904" t="s">
        <v>1486</v>
      </c>
      <c r="AV1904" t="s">
        <v>5120</v>
      </c>
      <c r="AX1904">
        <v>98</v>
      </c>
      <c r="AY1904" t="s">
        <v>5121</v>
      </c>
      <c r="AZ1904" t="s">
        <v>5122</v>
      </c>
      <c r="BA1904" t="s">
        <v>436</v>
      </c>
      <c r="BB1904" t="s">
        <v>204</v>
      </c>
      <c r="BC1904" t="s">
        <v>5123</v>
      </c>
      <c r="BH1904" t="s">
        <v>703</v>
      </c>
      <c r="BI1904" t="s">
        <v>704</v>
      </c>
      <c r="BJ1904" t="s">
        <v>269</v>
      </c>
      <c r="BM1904" t="s">
        <v>439</v>
      </c>
      <c r="BN1904" t="s">
        <v>440</v>
      </c>
      <c r="BO1904" t="s">
        <v>110</v>
      </c>
      <c r="BP1904" t="s">
        <v>111</v>
      </c>
      <c r="BQ1904" t="s">
        <v>112</v>
      </c>
      <c r="BR1904" t="s">
        <v>272</v>
      </c>
      <c r="BS1904" t="s">
        <v>441</v>
      </c>
      <c r="BT1904" t="s">
        <v>207</v>
      </c>
      <c r="BU1904" t="s">
        <v>116</v>
      </c>
      <c r="BV1904" t="s">
        <v>187</v>
      </c>
      <c r="CF1904">
        <v>6</v>
      </c>
      <c r="CG1904">
        <v>1</v>
      </c>
      <c r="CH1904" t="s">
        <v>4763</v>
      </c>
    </row>
    <row r="1905" spans="1:86" x14ac:dyDescent="0.25">
      <c r="A1905">
        <v>1902</v>
      </c>
      <c r="B1905" t="s">
        <v>86</v>
      </c>
      <c r="C1905" t="s">
        <v>87</v>
      </c>
      <c r="D1905" t="s">
        <v>10413</v>
      </c>
      <c r="E1905" t="s">
        <v>1476</v>
      </c>
      <c r="F1905" t="s">
        <v>743</v>
      </c>
      <c r="H1905" t="s">
        <v>744</v>
      </c>
      <c r="I1905" t="s">
        <v>745</v>
      </c>
      <c r="J1905" t="s">
        <v>93</v>
      </c>
      <c r="P1905" t="s">
        <v>738</v>
      </c>
      <c r="Q1905" t="s">
        <v>95</v>
      </c>
      <c r="Z1905" t="s">
        <v>1803</v>
      </c>
      <c r="AB1905" t="s">
        <v>97</v>
      </c>
      <c r="AC1905" t="s">
        <v>1803</v>
      </c>
      <c r="AD1905" t="s">
        <v>5620</v>
      </c>
      <c r="AE1905" t="s">
        <v>10414</v>
      </c>
      <c r="AI1905" t="s">
        <v>10415</v>
      </c>
      <c r="AJ1905" t="s">
        <v>10415</v>
      </c>
      <c r="AK1905" t="s">
        <v>10415</v>
      </c>
      <c r="AL1905" t="s">
        <v>10416</v>
      </c>
      <c r="AN1905" t="s">
        <v>1485</v>
      </c>
      <c r="AO1905" t="s">
        <v>1486</v>
      </c>
      <c r="AV1905" t="s">
        <v>8746</v>
      </c>
      <c r="AX1905">
        <v>100</v>
      </c>
      <c r="AY1905" t="s">
        <v>9177</v>
      </c>
      <c r="AZ1905" t="s">
        <v>9178</v>
      </c>
      <c r="BA1905" t="s">
        <v>1808</v>
      </c>
      <c r="BB1905" t="s">
        <v>1879</v>
      </c>
      <c r="BC1905" t="s">
        <v>9179</v>
      </c>
      <c r="BJ1905" t="s">
        <v>1813</v>
      </c>
      <c r="BO1905" t="s">
        <v>110</v>
      </c>
      <c r="BP1905" t="s">
        <v>111</v>
      </c>
      <c r="BQ1905" t="s">
        <v>112</v>
      </c>
      <c r="BR1905" t="s">
        <v>1378</v>
      </c>
      <c r="BS1905" t="s">
        <v>1814</v>
      </c>
      <c r="BT1905" t="s">
        <v>1815</v>
      </c>
      <c r="BU1905" t="s">
        <v>116</v>
      </c>
      <c r="BV1905" t="s">
        <v>137</v>
      </c>
      <c r="CF1905">
        <v>3</v>
      </c>
      <c r="CG1905">
        <v>1</v>
      </c>
      <c r="CH1905" t="s">
        <v>4763</v>
      </c>
    </row>
    <row r="1906" spans="1:86" x14ac:dyDescent="0.25">
      <c r="A1906">
        <v>1903</v>
      </c>
      <c r="B1906" t="s">
        <v>86</v>
      </c>
      <c r="C1906" t="s">
        <v>87</v>
      </c>
      <c r="D1906" t="s">
        <v>10417</v>
      </c>
      <c r="E1906" t="s">
        <v>1476</v>
      </c>
      <c r="F1906" t="s">
        <v>743</v>
      </c>
      <c r="H1906" t="s">
        <v>744</v>
      </c>
      <c r="I1906" t="s">
        <v>745</v>
      </c>
      <c r="J1906" t="s">
        <v>93</v>
      </c>
      <c r="P1906" t="s">
        <v>738</v>
      </c>
      <c r="Q1906" t="s">
        <v>95</v>
      </c>
      <c r="Z1906" t="s">
        <v>5628</v>
      </c>
      <c r="AB1906" t="s">
        <v>97</v>
      </c>
      <c r="AC1906" t="s">
        <v>5628</v>
      </c>
      <c r="AD1906" t="s">
        <v>2311</v>
      </c>
      <c r="AE1906" t="s">
        <v>9083</v>
      </c>
      <c r="AI1906" t="s">
        <v>10418</v>
      </c>
      <c r="AJ1906" t="s">
        <v>10418</v>
      </c>
      <c r="AK1906" t="s">
        <v>10418</v>
      </c>
      <c r="AL1906" t="s">
        <v>8410</v>
      </c>
      <c r="AN1906" t="s">
        <v>1485</v>
      </c>
      <c r="AO1906" t="s">
        <v>1486</v>
      </c>
      <c r="AV1906" t="s">
        <v>5632</v>
      </c>
      <c r="AX1906">
        <v>118</v>
      </c>
      <c r="AY1906" t="s">
        <v>5633</v>
      </c>
      <c r="AZ1906" t="s">
        <v>5634</v>
      </c>
      <c r="BA1906" t="s">
        <v>5635</v>
      </c>
      <c r="BB1906" t="s">
        <v>1665</v>
      </c>
      <c r="BO1906" t="s">
        <v>110</v>
      </c>
      <c r="BP1906" t="s">
        <v>111</v>
      </c>
      <c r="BQ1906" t="s">
        <v>112</v>
      </c>
      <c r="BR1906" t="s">
        <v>392</v>
      </c>
      <c r="BS1906" t="s">
        <v>5636</v>
      </c>
      <c r="BT1906" t="s">
        <v>241</v>
      </c>
      <c r="BU1906" t="s">
        <v>116</v>
      </c>
      <c r="BV1906" t="s">
        <v>137</v>
      </c>
      <c r="CF1906">
        <v>6</v>
      </c>
      <c r="CG1906">
        <v>3</v>
      </c>
      <c r="CH1906" t="s">
        <v>4763</v>
      </c>
    </row>
    <row r="1907" spans="1:86" x14ac:dyDescent="0.25">
      <c r="A1907">
        <v>1904</v>
      </c>
      <c r="B1907" t="s">
        <v>86</v>
      </c>
      <c r="C1907" t="s">
        <v>87</v>
      </c>
      <c r="D1907" t="s">
        <v>10419</v>
      </c>
      <c r="E1907" t="s">
        <v>1476</v>
      </c>
      <c r="F1907" t="s">
        <v>743</v>
      </c>
      <c r="H1907" t="s">
        <v>744</v>
      </c>
      <c r="I1907" t="s">
        <v>745</v>
      </c>
      <c r="J1907" t="s">
        <v>93</v>
      </c>
      <c r="P1907" t="s">
        <v>738</v>
      </c>
      <c r="Q1907" t="s">
        <v>95</v>
      </c>
      <c r="Z1907" t="s">
        <v>5628</v>
      </c>
      <c r="AB1907" t="s">
        <v>97</v>
      </c>
      <c r="AC1907" t="s">
        <v>5628</v>
      </c>
      <c r="AD1907" t="s">
        <v>2311</v>
      </c>
      <c r="AE1907" t="s">
        <v>9083</v>
      </c>
      <c r="AI1907" t="s">
        <v>10418</v>
      </c>
      <c r="AJ1907" t="s">
        <v>10418</v>
      </c>
      <c r="AK1907" t="s">
        <v>10418</v>
      </c>
      <c r="AL1907" t="s">
        <v>8410</v>
      </c>
      <c r="AN1907" t="s">
        <v>1485</v>
      </c>
      <c r="AO1907" t="s">
        <v>1486</v>
      </c>
      <c r="AV1907" t="s">
        <v>5632</v>
      </c>
      <c r="AX1907">
        <v>118</v>
      </c>
      <c r="AY1907" t="s">
        <v>5633</v>
      </c>
      <c r="AZ1907" t="s">
        <v>5634</v>
      </c>
      <c r="BA1907" t="s">
        <v>5635</v>
      </c>
      <c r="BB1907" t="s">
        <v>1665</v>
      </c>
      <c r="BO1907" t="s">
        <v>110</v>
      </c>
      <c r="BP1907" t="s">
        <v>111</v>
      </c>
      <c r="BQ1907" t="s">
        <v>112</v>
      </c>
      <c r="BR1907" t="s">
        <v>392</v>
      </c>
      <c r="BS1907" t="s">
        <v>5636</v>
      </c>
      <c r="BT1907" t="s">
        <v>241</v>
      </c>
      <c r="BU1907" t="s">
        <v>116</v>
      </c>
      <c r="BV1907" t="s">
        <v>137</v>
      </c>
      <c r="CF1907">
        <v>6</v>
      </c>
      <c r="CG1907">
        <v>3</v>
      </c>
      <c r="CH1907" t="s">
        <v>4763</v>
      </c>
    </row>
    <row r="1908" spans="1:86" x14ac:dyDescent="0.25">
      <c r="A1908">
        <v>1905</v>
      </c>
      <c r="B1908" t="s">
        <v>86</v>
      </c>
      <c r="C1908" t="s">
        <v>87</v>
      </c>
      <c r="D1908" t="s">
        <v>10420</v>
      </c>
      <c r="E1908" t="s">
        <v>1476</v>
      </c>
      <c r="F1908" t="s">
        <v>743</v>
      </c>
      <c r="H1908" t="s">
        <v>744</v>
      </c>
      <c r="I1908" t="s">
        <v>745</v>
      </c>
      <c r="J1908" t="s">
        <v>93</v>
      </c>
      <c r="P1908" t="s">
        <v>738</v>
      </c>
      <c r="Q1908" t="s">
        <v>95</v>
      </c>
      <c r="Z1908" t="s">
        <v>5628</v>
      </c>
      <c r="AB1908" t="s">
        <v>97</v>
      </c>
      <c r="AC1908" t="s">
        <v>5628</v>
      </c>
      <c r="AD1908" t="s">
        <v>2311</v>
      </c>
      <c r="AE1908" t="s">
        <v>9083</v>
      </c>
      <c r="AI1908" t="s">
        <v>10418</v>
      </c>
      <c r="AJ1908" t="s">
        <v>10418</v>
      </c>
      <c r="AK1908" t="s">
        <v>10418</v>
      </c>
      <c r="AL1908" t="s">
        <v>8410</v>
      </c>
      <c r="AN1908" t="s">
        <v>1485</v>
      </c>
      <c r="AO1908" t="s">
        <v>1486</v>
      </c>
      <c r="AV1908" t="s">
        <v>5632</v>
      </c>
      <c r="AX1908">
        <v>118</v>
      </c>
      <c r="AY1908" t="s">
        <v>5633</v>
      </c>
      <c r="AZ1908" t="s">
        <v>5634</v>
      </c>
      <c r="BA1908" t="s">
        <v>5635</v>
      </c>
      <c r="BB1908" t="s">
        <v>1665</v>
      </c>
      <c r="BO1908" t="s">
        <v>110</v>
      </c>
      <c r="BP1908" t="s">
        <v>111</v>
      </c>
      <c r="BQ1908" t="s">
        <v>112</v>
      </c>
      <c r="BR1908" t="s">
        <v>392</v>
      </c>
      <c r="BS1908" t="s">
        <v>5636</v>
      </c>
      <c r="BT1908" t="s">
        <v>241</v>
      </c>
      <c r="BU1908" t="s">
        <v>116</v>
      </c>
      <c r="BV1908" t="s">
        <v>137</v>
      </c>
      <c r="CF1908">
        <v>6</v>
      </c>
      <c r="CG1908">
        <v>3</v>
      </c>
      <c r="CH1908" t="s">
        <v>4763</v>
      </c>
    </row>
    <row r="1909" spans="1:86" x14ac:dyDescent="0.25">
      <c r="A1909">
        <v>1906</v>
      </c>
      <c r="B1909" t="s">
        <v>86</v>
      </c>
      <c r="C1909" t="s">
        <v>87</v>
      </c>
      <c r="D1909" t="s">
        <v>10421</v>
      </c>
      <c r="E1909" t="s">
        <v>1476</v>
      </c>
      <c r="F1909" t="s">
        <v>743</v>
      </c>
      <c r="H1909" t="s">
        <v>744</v>
      </c>
      <c r="I1909" t="s">
        <v>745</v>
      </c>
      <c r="J1909" t="s">
        <v>93</v>
      </c>
      <c r="P1909" t="s">
        <v>738</v>
      </c>
      <c r="Q1909" t="s">
        <v>95</v>
      </c>
      <c r="Z1909" t="s">
        <v>5638</v>
      </c>
      <c r="AB1909" t="s">
        <v>97</v>
      </c>
      <c r="AC1909" t="s">
        <v>5638</v>
      </c>
      <c r="AD1909" t="s">
        <v>4780</v>
      </c>
      <c r="AE1909" t="s">
        <v>10422</v>
      </c>
      <c r="AI1909" t="s">
        <v>10423</v>
      </c>
      <c r="AJ1909" t="s">
        <v>10423</v>
      </c>
      <c r="AK1909" t="s">
        <v>10423</v>
      </c>
      <c r="AL1909" t="s">
        <v>10424</v>
      </c>
      <c r="AN1909" t="s">
        <v>1485</v>
      </c>
      <c r="AO1909" t="s">
        <v>1486</v>
      </c>
      <c r="AV1909" t="s">
        <v>10425</v>
      </c>
      <c r="AX1909">
        <v>105</v>
      </c>
      <c r="AY1909" t="s">
        <v>5643</v>
      </c>
      <c r="AZ1909" t="s">
        <v>5644</v>
      </c>
      <c r="BA1909" t="s">
        <v>5645</v>
      </c>
      <c r="BB1909" t="s">
        <v>2899</v>
      </c>
      <c r="BC1909" t="s">
        <v>5646</v>
      </c>
      <c r="BO1909" t="s">
        <v>110</v>
      </c>
      <c r="BP1909" t="s">
        <v>111</v>
      </c>
      <c r="BQ1909" t="s">
        <v>112</v>
      </c>
      <c r="BR1909" t="s">
        <v>239</v>
      </c>
      <c r="BS1909" t="s">
        <v>5647</v>
      </c>
      <c r="BT1909" t="s">
        <v>241</v>
      </c>
      <c r="BU1909" t="s">
        <v>116</v>
      </c>
      <c r="BV1909" t="s">
        <v>137</v>
      </c>
      <c r="CF1909">
        <v>4</v>
      </c>
      <c r="CG1909">
        <v>1</v>
      </c>
      <c r="CH1909" t="s">
        <v>4763</v>
      </c>
    </row>
    <row r="1910" spans="1:86" x14ac:dyDescent="0.25">
      <c r="A1910">
        <v>1907</v>
      </c>
      <c r="B1910" t="s">
        <v>86</v>
      </c>
      <c r="C1910" t="s">
        <v>87</v>
      </c>
      <c r="D1910" t="s">
        <v>10426</v>
      </c>
      <c r="E1910" t="s">
        <v>1476</v>
      </c>
      <c r="F1910" t="s">
        <v>743</v>
      </c>
      <c r="H1910" t="s">
        <v>744</v>
      </c>
      <c r="I1910" t="s">
        <v>745</v>
      </c>
      <c r="J1910" t="s">
        <v>93</v>
      </c>
      <c r="P1910" t="s">
        <v>738</v>
      </c>
      <c r="Q1910" t="s">
        <v>95</v>
      </c>
      <c r="Z1910" t="s">
        <v>6786</v>
      </c>
      <c r="AB1910" t="s">
        <v>97</v>
      </c>
      <c r="AC1910" t="s">
        <v>6786</v>
      </c>
      <c r="AD1910" t="s">
        <v>4755</v>
      </c>
      <c r="AE1910" t="s">
        <v>4755</v>
      </c>
      <c r="AI1910" t="s">
        <v>1077</v>
      </c>
      <c r="AJ1910" t="s">
        <v>1077</v>
      </c>
      <c r="AK1910" t="s">
        <v>1077</v>
      </c>
      <c r="AL1910" t="s">
        <v>490</v>
      </c>
      <c r="AN1910" t="s">
        <v>1485</v>
      </c>
      <c r="AO1910" t="s">
        <v>1486</v>
      </c>
      <c r="AV1910" t="s">
        <v>5729</v>
      </c>
      <c r="AX1910">
        <v>64</v>
      </c>
      <c r="AY1910" t="s">
        <v>2889</v>
      </c>
      <c r="AZ1910" t="s">
        <v>2890</v>
      </c>
      <c r="BA1910" t="s">
        <v>2027</v>
      </c>
      <c r="BB1910" t="s">
        <v>2028</v>
      </c>
      <c r="BF1910" t="s">
        <v>2030</v>
      </c>
      <c r="BM1910" t="s">
        <v>2031</v>
      </c>
      <c r="BN1910" t="s">
        <v>2032</v>
      </c>
      <c r="BO1910" t="s">
        <v>110</v>
      </c>
      <c r="BP1910" t="s">
        <v>111</v>
      </c>
      <c r="BQ1910" t="s">
        <v>112</v>
      </c>
      <c r="BR1910" t="s">
        <v>239</v>
      </c>
      <c r="BS1910" t="s">
        <v>1697</v>
      </c>
      <c r="BT1910" t="s">
        <v>625</v>
      </c>
      <c r="BU1910" t="s">
        <v>116</v>
      </c>
      <c r="BV1910" t="s">
        <v>2039</v>
      </c>
      <c r="CF1910">
        <v>5</v>
      </c>
      <c r="CG1910">
        <v>3</v>
      </c>
      <c r="CH1910" t="s">
        <v>4763</v>
      </c>
    </row>
    <row r="1911" spans="1:86" x14ac:dyDescent="0.25">
      <c r="A1911">
        <v>1908</v>
      </c>
      <c r="B1911" t="s">
        <v>86</v>
      </c>
      <c r="C1911" t="s">
        <v>87</v>
      </c>
      <c r="D1911" t="s">
        <v>10427</v>
      </c>
      <c r="E1911" t="s">
        <v>1476</v>
      </c>
      <c r="F1911" t="s">
        <v>743</v>
      </c>
      <c r="H1911" t="s">
        <v>744</v>
      </c>
      <c r="I1911" t="s">
        <v>745</v>
      </c>
      <c r="J1911" t="s">
        <v>93</v>
      </c>
      <c r="P1911" t="s">
        <v>738</v>
      </c>
      <c r="Q1911" t="s">
        <v>95</v>
      </c>
      <c r="Z1911" t="s">
        <v>4853</v>
      </c>
      <c r="AB1911" t="s">
        <v>97</v>
      </c>
      <c r="AC1911" t="s">
        <v>4853</v>
      </c>
      <c r="AD1911" t="s">
        <v>5620</v>
      </c>
      <c r="AE1911" t="s">
        <v>10428</v>
      </c>
      <c r="AI1911" t="s">
        <v>165</v>
      </c>
      <c r="AJ1911" t="s">
        <v>165</v>
      </c>
      <c r="AK1911" t="s">
        <v>165</v>
      </c>
      <c r="AL1911" t="s">
        <v>166</v>
      </c>
      <c r="AN1911" t="s">
        <v>1485</v>
      </c>
      <c r="AO1911" t="s">
        <v>1486</v>
      </c>
      <c r="AV1911" t="s">
        <v>5729</v>
      </c>
      <c r="AX1911">
        <v>64</v>
      </c>
      <c r="AY1911" t="s">
        <v>2889</v>
      </c>
      <c r="AZ1911" t="s">
        <v>2890</v>
      </c>
      <c r="BA1911" t="s">
        <v>2027</v>
      </c>
      <c r="BB1911" t="s">
        <v>2028</v>
      </c>
      <c r="BF1911" t="s">
        <v>2030</v>
      </c>
      <c r="BM1911" t="s">
        <v>2031</v>
      </c>
      <c r="BN1911" t="s">
        <v>2032</v>
      </c>
      <c r="BO1911" t="s">
        <v>110</v>
      </c>
      <c r="BP1911" t="s">
        <v>111</v>
      </c>
      <c r="BQ1911" t="s">
        <v>112</v>
      </c>
      <c r="BR1911" t="s">
        <v>239</v>
      </c>
      <c r="BS1911" t="s">
        <v>1697</v>
      </c>
      <c r="BT1911" t="s">
        <v>625</v>
      </c>
      <c r="BU1911" t="s">
        <v>116</v>
      </c>
      <c r="BV1911" t="s">
        <v>2039</v>
      </c>
      <c r="CF1911">
        <v>5</v>
      </c>
      <c r="CG1911">
        <v>3</v>
      </c>
      <c r="CH1911" t="s">
        <v>4763</v>
      </c>
    </row>
    <row r="1912" spans="1:86" x14ac:dyDescent="0.25">
      <c r="A1912">
        <v>1909</v>
      </c>
      <c r="B1912" t="s">
        <v>86</v>
      </c>
      <c r="C1912" t="s">
        <v>87</v>
      </c>
      <c r="D1912" t="s">
        <v>10429</v>
      </c>
      <c r="E1912" t="s">
        <v>1476</v>
      </c>
      <c r="F1912" t="s">
        <v>743</v>
      </c>
      <c r="H1912" t="s">
        <v>744</v>
      </c>
      <c r="I1912" t="s">
        <v>745</v>
      </c>
      <c r="J1912" t="s">
        <v>93</v>
      </c>
      <c r="P1912" t="s">
        <v>738</v>
      </c>
      <c r="Q1912" t="s">
        <v>95</v>
      </c>
      <c r="Z1912" t="s">
        <v>6201</v>
      </c>
      <c r="AB1912" t="s">
        <v>97</v>
      </c>
      <c r="AC1912" t="s">
        <v>6201</v>
      </c>
      <c r="AD1912" t="s">
        <v>7733</v>
      </c>
      <c r="AE1912" t="s">
        <v>10430</v>
      </c>
      <c r="AI1912" t="s">
        <v>8825</v>
      </c>
      <c r="AJ1912" t="s">
        <v>8825</v>
      </c>
      <c r="AK1912" t="s">
        <v>8825</v>
      </c>
      <c r="AL1912" t="s">
        <v>8826</v>
      </c>
      <c r="AN1912" t="s">
        <v>1485</v>
      </c>
      <c r="AO1912" t="s">
        <v>1486</v>
      </c>
      <c r="AV1912" t="s">
        <v>10431</v>
      </c>
      <c r="AX1912">
        <v>120</v>
      </c>
      <c r="AY1912" t="s">
        <v>10432</v>
      </c>
      <c r="AZ1912" t="s">
        <v>10433</v>
      </c>
      <c r="BA1912" t="s">
        <v>5635</v>
      </c>
      <c r="BB1912" t="s">
        <v>1665</v>
      </c>
      <c r="BC1912" t="s">
        <v>10434</v>
      </c>
      <c r="BO1912" t="s">
        <v>110</v>
      </c>
      <c r="BP1912" t="s">
        <v>111</v>
      </c>
      <c r="BQ1912" t="s">
        <v>112</v>
      </c>
      <c r="BR1912" t="s">
        <v>392</v>
      </c>
      <c r="BS1912" t="s">
        <v>949</v>
      </c>
      <c r="BT1912" t="s">
        <v>241</v>
      </c>
      <c r="BU1912" t="s">
        <v>116</v>
      </c>
      <c r="BV1912" t="s">
        <v>475</v>
      </c>
      <c r="CF1912">
        <v>4</v>
      </c>
      <c r="CG1912">
        <v>1</v>
      </c>
      <c r="CH1912" t="s">
        <v>4763</v>
      </c>
    </row>
    <row r="1913" spans="1:86" x14ac:dyDescent="0.25">
      <c r="A1913">
        <v>1910</v>
      </c>
      <c r="B1913" t="s">
        <v>86</v>
      </c>
      <c r="C1913" t="s">
        <v>87</v>
      </c>
      <c r="D1913" t="s">
        <v>10435</v>
      </c>
      <c r="E1913" t="s">
        <v>1476</v>
      </c>
      <c r="F1913" t="s">
        <v>10436</v>
      </c>
      <c r="H1913" t="s">
        <v>10437</v>
      </c>
      <c r="I1913" t="s">
        <v>10438</v>
      </c>
      <c r="J1913" t="s">
        <v>361</v>
      </c>
      <c r="P1913" t="s">
        <v>738</v>
      </c>
      <c r="Q1913" t="s">
        <v>95</v>
      </c>
      <c r="Z1913" t="s">
        <v>4917</v>
      </c>
      <c r="AB1913" t="s">
        <v>97</v>
      </c>
      <c r="AC1913" t="s">
        <v>4917</v>
      </c>
      <c r="AD1913" t="s">
        <v>5512</v>
      </c>
      <c r="AE1913" t="s">
        <v>10439</v>
      </c>
      <c r="AI1913" t="s">
        <v>10440</v>
      </c>
      <c r="AJ1913" t="s">
        <v>10440</v>
      </c>
      <c r="AK1913" t="s">
        <v>10440</v>
      </c>
      <c r="AL1913" t="s">
        <v>10441</v>
      </c>
      <c r="AN1913" t="s">
        <v>1485</v>
      </c>
      <c r="AO1913" t="s">
        <v>1486</v>
      </c>
      <c r="AV1913" t="s">
        <v>10442</v>
      </c>
      <c r="AX1913">
        <v>102</v>
      </c>
      <c r="AY1913" t="s">
        <v>10443</v>
      </c>
      <c r="AZ1913" t="s">
        <v>10444</v>
      </c>
      <c r="BA1913" t="s">
        <v>2079</v>
      </c>
      <c r="BB1913" t="s">
        <v>2080</v>
      </c>
      <c r="BO1913" t="s">
        <v>110</v>
      </c>
      <c r="BP1913" t="s">
        <v>111</v>
      </c>
      <c r="BQ1913" t="s">
        <v>112</v>
      </c>
      <c r="BR1913" t="s">
        <v>354</v>
      </c>
      <c r="BS1913" t="s">
        <v>2081</v>
      </c>
      <c r="BT1913" t="s">
        <v>207</v>
      </c>
      <c r="BU1913" t="s">
        <v>116</v>
      </c>
      <c r="BV1913" t="s">
        <v>137</v>
      </c>
      <c r="CF1913">
        <v>6</v>
      </c>
      <c r="CG1913">
        <v>3</v>
      </c>
      <c r="CH1913" t="s">
        <v>4763</v>
      </c>
    </row>
    <row r="1914" spans="1:86" x14ac:dyDescent="0.25">
      <c r="A1914">
        <v>1911</v>
      </c>
      <c r="B1914" t="s">
        <v>86</v>
      </c>
      <c r="C1914" t="s">
        <v>87</v>
      </c>
      <c r="D1914" t="s">
        <v>10445</v>
      </c>
      <c r="E1914" t="s">
        <v>1476</v>
      </c>
      <c r="F1914" t="s">
        <v>10446</v>
      </c>
      <c r="H1914" t="s">
        <v>10447</v>
      </c>
      <c r="I1914" t="s">
        <v>10448</v>
      </c>
      <c r="J1914" t="s">
        <v>10449</v>
      </c>
      <c r="P1914" t="s">
        <v>738</v>
      </c>
      <c r="Q1914" t="s">
        <v>95</v>
      </c>
      <c r="Z1914" t="s">
        <v>1803</v>
      </c>
      <c r="AB1914" t="s">
        <v>97</v>
      </c>
      <c r="AC1914" t="s">
        <v>1803</v>
      </c>
      <c r="AD1914" t="s">
        <v>1590</v>
      </c>
      <c r="AE1914" t="s">
        <v>7186</v>
      </c>
      <c r="AI1914" t="s">
        <v>10450</v>
      </c>
      <c r="AJ1914" t="s">
        <v>10450</v>
      </c>
      <c r="AK1914" t="s">
        <v>10450</v>
      </c>
      <c r="AL1914" t="s">
        <v>10451</v>
      </c>
      <c r="AN1914" t="s">
        <v>1485</v>
      </c>
      <c r="AO1914" t="s">
        <v>1486</v>
      </c>
      <c r="AV1914" t="s">
        <v>10452</v>
      </c>
      <c r="AX1914">
        <v>76</v>
      </c>
      <c r="AY1914" t="s">
        <v>9789</v>
      </c>
      <c r="AZ1914" t="s">
        <v>9790</v>
      </c>
      <c r="BA1914" t="s">
        <v>1909</v>
      </c>
      <c r="BB1914" t="s">
        <v>2874</v>
      </c>
      <c r="BC1914" t="s">
        <v>4564</v>
      </c>
      <c r="BO1914" t="s">
        <v>110</v>
      </c>
      <c r="BP1914" t="s">
        <v>111</v>
      </c>
      <c r="BQ1914" t="s">
        <v>112</v>
      </c>
      <c r="BR1914" t="s">
        <v>1881</v>
      </c>
      <c r="BS1914" t="s">
        <v>1882</v>
      </c>
      <c r="BT1914" t="s">
        <v>2875</v>
      </c>
      <c r="BU1914" t="s">
        <v>116</v>
      </c>
      <c r="BV1914" t="s">
        <v>137</v>
      </c>
      <c r="CC1914" t="s">
        <v>10453</v>
      </c>
      <c r="CF1914">
        <v>6</v>
      </c>
      <c r="CG1914">
        <v>1</v>
      </c>
      <c r="CH1914" t="s">
        <v>4763</v>
      </c>
    </row>
    <row r="1915" spans="1:86" x14ac:dyDescent="0.25">
      <c r="A1915">
        <v>1912</v>
      </c>
      <c r="B1915" t="s">
        <v>86</v>
      </c>
      <c r="C1915" t="s">
        <v>87</v>
      </c>
      <c r="D1915" t="s">
        <v>10454</v>
      </c>
      <c r="E1915" t="s">
        <v>1476</v>
      </c>
      <c r="F1915" t="s">
        <v>722</v>
      </c>
      <c r="H1915" t="s">
        <v>723</v>
      </c>
      <c r="I1915" t="s">
        <v>724</v>
      </c>
      <c r="J1915" t="s">
        <v>725</v>
      </c>
      <c r="P1915" t="s">
        <v>726</v>
      </c>
      <c r="Q1915" t="s">
        <v>95</v>
      </c>
      <c r="Z1915" t="s">
        <v>1675</v>
      </c>
      <c r="AB1915" t="s">
        <v>97</v>
      </c>
      <c r="AC1915" t="s">
        <v>1675</v>
      </c>
      <c r="AD1915" t="s">
        <v>4755</v>
      </c>
      <c r="AE1915" t="s">
        <v>10455</v>
      </c>
      <c r="AI1915" t="s">
        <v>10456</v>
      </c>
      <c r="AJ1915" t="s">
        <v>10456</v>
      </c>
      <c r="AK1915" t="s">
        <v>10456</v>
      </c>
      <c r="AL1915" t="s">
        <v>10457</v>
      </c>
      <c r="AN1915" t="s">
        <v>1485</v>
      </c>
      <c r="AO1915" t="s">
        <v>1486</v>
      </c>
      <c r="AV1915" t="s">
        <v>10458</v>
      </c>
      <c r="AX1915">
        <v>135</v>
      </c>
      <c r="AY1915" t="s">
        <v>10459</v>
      </c>
      <c r="AZ1915" t="s">
        <v>10460</v>
      </c>
      <c r="BA1915" t="s">
        <v>4770</v>
      </c>
      <c r="BB1915" t="s">
        <v>6293</v>
      </c>
      <c r="BG1915" t="s">
        <v>3843</v>
      </c>
      <c r="BM1915" t="s">
        <v>3844</v>
      </c>
      <c r="BN1915" t="s">
        <v>3845</v>
      </c>
      <c r="BO1915" t="s">
        <v>110</v>
      </c>
      <c r="BP1915" t="s">
        <v>111</v>
      </c>
      <c r="BQ1915" t="s">
        <v>112</v>
      </c>
      <c r="BR1915" t="s">
        <v>134</v>
      </c>
      <c r="BS1915" t="s">
        <v>3708</v>
      </c>
      <c r="BT1915" t="s">
        <v>3847</v>
      </c>
      <c r="BU1915" t="s">
        <v>116</v>
      </c>
      <c r="BV1915" t="s">
        <v>475</v>
      </c>
      <c r="CF1915">
        <v>6</v>
      </c>
      <c r="CG1915">
        <v>3</v>
      </c>
      <c r="CH1915" t="s">
        <v>4763</v>
      </c>
    </row>
    <row r="1916" spans="1:86" x14ac:dyDescent="0.25">
      <c r="A1916">
        <v>1913</v>
      </c>
      <c r="F1916" t="s">
        <v>722</v>
      </c>
      <c r="H1916" t="s">
        <v>723</v>
      </c>
      <c r="J1916" t="s">
        <v>725</v>
      </c>
      <c r="P1916" t="s">
        <v>726</v>
      </c>
      <c r="Q1916" t="s">
        <v>95</v>
      </c>
      <c r="AC1916" t="s">
        <v>10461</v>
      </c>
      <c r="AD1916" t="s">
        <v>308</v>
      </c>
    </row>
    <row r="1917" spans="1:86" x14ac:dyDescent="0.25">
      <c r="A1917">
        <v>1914</v>
      </c>
      <c r="B1917" t="s">
        <v>86</v>
      </c>
      <c r="C1917" t="s">
        <v>87</v>
      </c>
      <c r="D1917" t="s">
        <v>10462</v>
      </c>
      <c r="E1917" t="s">
        <v>1476</v>
      </c>
      <c r="F1917" t="s">
        <v>5358</v>
      </c>
      <c r="H1917" t="s">
        <v>10463</v>
      </c>
      <c r="I1917" t="s">
        <v>10464</v>
      </c>
      <c r="J1917" t="s">
        <v>795</v>
      </c>
      <c r="P1917" t="s">
        <v>216</v>
      </c>
      <c r="Q1917" t="s">
        <v>95</v>
      </c>
      <c r="Z1917" t="s">
        <v>1482</v>
      </c>
      <c r="AB1917" t="s">
        <v>97</v>
      </c>
      <c r="AC1917" t="s">
        <v>489</v>
      </c>
      <c r="AD1917" t="s">
        <v>7686</v>
      </c>
      <c r="AE1917" t="s">
        <v>10465</v>
      </c>
      <c r="AI1917" t="s">
        <v>5640</v>
      </c>
      <c r="AJ1917" t="s">
        <v>5640</v>
      </c>
      <c r="AK1917" t="s">
        <v>5640</v>
      </c>
      <c r="AL1917" t="s">
        <v>5641</v>
      </c>
      <c r="AN1917" t="s">
        <v>1485</v>
      </c>
      <c r="AO1917" t="s">
        <v>1486</v>
      </c>
      <c r="AV1917" t="s">
        <v>10466</v>
      </c>
      <c r="AX1917">
        <v>64</v>
      </c>
      <c r="AY1917" t="s">
        <v>10467</v>
      </c>
      <c r="AZ1917" t="s">
        <v>10468</v>
      </c>
      <c r="BA1917" t="s">
        <v>2027</v>
      </c>
      <c r="BB1917" t="s">
        <v>2028</v>
      </c>
      <c r="BC1917" t="s">
        <v>4147</v>
      </c>
      <c r="BF1917" t="s">
        <v>2030</v>
      </c>
      <c r="BM1917" t="s">
        <v>2031</v>
      </c>
      <c r="BN1917" t="s">
        <v>2032</v>
      </c>
      <c r="BO1917" t="s">
        <v>110</v>
      </c>
      <c r="BP1917" t="s">
        <v>111</v>
      </c>
      <c r="BQ1917" t="s">
        <v>112</v>
      </c>
      <c r="BR1917" t="s">
        <v>239</v>
      </c>
      <c r="BS1917" t="s">
        <v>1697</v>
      </c>
      <c r="BT1917" t="s">
        <v>625</v>
      </c>
      <c r="BU1917" t="s">
        <v>116</v>
      </c>
      <c r="BV1917" t="s">
        <v>2039</v>
      </c>
      <c r="CF1917">
        <v>5</v>
      </c>
      <c r="CG1917">
        <v>1</v>
      </c>
      <c r="CH1917" t="s">
        <v>4763</v>
      </c>
    </row>
    <row r="1918" spans="1:86" x14ac:dyDescent="0.25">
      <c r="A1918">
        <v>1915</v>
      </c>
      <c r="B1918" t="s">
        <v>86</v>
      </c>
      <c r="C1918" t="s">
        <v>87</v>
      </c>
      <c r="D1918" t="s">
        <v>10469</v>
      </c>
      <c r="E1918" t="s">
        <v>1476</v>
      </c>
      <c r="F1918" t="s">
        <v>5358</v>
      </c>
      <c r="H1918" t="s">
        <v>10463</v>
      </c>
      <c r="I1918" t="s">
        <v>10464</v>
      </c>
      <c r="J1918" t="s">
        <v>795</v>
      </c>
      <c r="P1918" t="s">
        <v>216</v>
      </c>
      <c r="Q1918" t="s">
        <v>95</v>
      </c>
      <c r="Z1918" t="s">
        <v>4800</v>
      </c>
      <c r="AB1918" t="s">
        <v>97</v>
      </c>
      <c r="AC1918" t="s">
        <v>4800</v>
      </c>
      <c r="AD1918" t="s">
        <v>4823</v>
      </c>
      <c r="AE1918" t="s">
        <v>10470</v>
      </c>
      <c r="AI1918" t="s">
        <v>1077</v>
      </c>
      <c r="AJ1918" t="s">
        <v>1077</v>
      </c>
      <c r="AK1918" t="s">
        <v>1077</v>
      </c>
      <c r="AL1918" t="s">
        <v>490</v>
      </c>
      <c r="AN1918" t="s">
        <v>1485</v>
      </c>
      <c r="AO1918" t="s">
        <v>1486</v>
      </c>
      <c r="AV1918" t="s">
        <v>10471</v>
      </c>
      <c r="AX1918">
        <v>134</v>
      </c>
      <c r="AY1918" t="s">
        <v>8108</v>
      </c>
      <c r="AZ1918" t="s">
        <v>8109</v>
      </c>
      <c r="BA1918" t="s">
        <v>1384</v>
      </c>
      <c r="BB1918" t="s">
        <v>185</v>
      </c>
      <c r="BC1918" t="s">
        <v>8110</v>
      </c>
      <c r="BO1918" t="s">
        <v>110</v>
      </c>
      <c r="BP1918" t="s">
        <v>111</v>
      </c>
      <c r="BQ1918" t="s">
        <v>112</v>
      </c>
      <c r="BR1918" t="s">
        <v>134</v>
      </c>
      <c r="BS1918" t="s">
        <v>135</v>
      </c>
      <c r="BT1918" t="s">
        <v>136</v>
      </c>
      <c r="BU1918" t="s">
        <v>116</v>
      </c>
      <c r="BV1918" t="s">
        <v>187</v>
      </c>
      <c r="CF1918">
        <v>4</v>
      </c>
      <c r="CG1918">
        <v>1</v>
      </c>
      <c r="CH1918" t="s">
        <v>4763</v>
      </c>
    </row>
    <row r="1919" spans="1:86" x14ac:dyDescent="0.25">
      <c r="A1919">
        <v>1916</v>
      </c>
      <c r="B1919" t="s">
        <v>86</v>
      </c>
      <c r="C1919" t="s">
        <v>87</v>
      </c>
      <c r="D1919" t="s">
        <v>10472</v>
      </c>
      <c r="E1919" t="s">
        <v>1476</v>
      </c>
      <c r="F1919" t="s">
        <v>5358</v>
      </c>
      <c r="H1919" t="s">
        <v>10463</v>
      </c>
      <c r="I1919" t="s">
        <v>10464</v>
      </c>
      <c r="J1919" t="s">
        <v>795</v>
      </c>
      <c r="P1919" t="s">
        <v>216</v>
      </c>
      <c r="Q1919" t="s">
        <v>95</v>
      </c>
      <c r="Z1919" t="s">
        <v>5250</v>
      </c>
      <c r="AA1919" t="s">
        <v>5251</v>
      </c>
      <c r="AB1919" t="s">
        <v>97</v>
      </c>
      <c r="AC1919" t="s">
        <v>5250</v>
      </c>
      <c r="AD1919" t="s">
        <v>5252</v>
      </c>
      <c r="AE1919" t="s">
        <v>5252</v>
      </c>
      <c r="AI1919" t="s">
        <v>1077</v>
      </c>
      <c r="AJ1919" t="s">
        <v>1077</v>
      </c>
      <c r="AK1919" t="s">
        <v>1077</v>
      </c>
      <c r="AL1919" t="s">
        <v>490</v>
      </c>
      <c r="AN1919" t="s">
        <v>1485</v>
      </c>
      <c r="AO1919" t="s">
        <v>1486</v>
      </c>
      <c r="AV1919" t="s">
        <v>10473</v>
      </c>
      <c r="AX1919">
        <v>89</v>
      </c>
      <c r="AY1919" t="s">
        <v>5393</v>
      </c>
      <c r="AZ1919" t="s">
        <v>5394</v>
      </c>
      <c r="BA1919" t="s">
        <v>2065</v>
      </c>
      <c r="BB1919" t="s">
        <v>2066</v>
      </c>
      <c r="BC1919" t="s">
        <v>3244</v>
      </c>
      <c r="BG1919" t="s">
        <v>2067</v>
      </c>
      <c r="BM1919" t="s">
        <v>2068</v>
      </c>
      <c r="BN1919" t="s">
        <v>2069</v>
      </c>
      <c r="BO1919" t="s">
        <v>110</v>
      </c>
      <c r="BP1919" t="s">
        <v>111</v>
      </c>
      <c r="BQ1919" t="s">
        <v>112</v>
      </c>
      <c r="BR1919" t="s">
        <v>239</v>
      </c>
      <c r="BS1919" t="s">
        <v>1494</v>
      </c>
      <c r="BT1919" t="s">
        <v>241</v>
      </c>
      <c r="BU1919" t="s">
        <v>116</v>
      </c>
      <c r="BV1919" t="s">
        <v>463</v>
      </c>
      <c r="CF1919">
        <v>5</v>
      </c>
      <c r="CG1919">
        <v>1</v>
      </c>
      <c r="CH1919" t="s">
        <v>4763</v>
      </c>
    </row>
    <row r="1920" spans="1:86" x14ac:dyDescent="0.25">
      <c r="A1920">
        <v>1917</v>
      </c>
      <c r="B1920" t="s">
        <v>86</v>
      </c>
      <c r="C1920" t="s">
        <v>87</v>
      </c>
      <c r="D1920" t="s">
        <v>10474</v>
      </c>
      <c r="E1920" t="s">
        <v>1476</v>
      </c>
      <c r="F1920" t="s">
        <v>5358</v>
      </c>
      <c r="H1920" t="s">
        <v>10463</v>
      </c>
      <c r="I1920" t="s">
        <v>10464</v>
      </c>
      <c r="J1920" t="s">
        <v>795</v>
      </c>
      <c r="P1920" t="s">
        <v>216</v>
      </c>
      <c r="Q1920" t="s">
        <v>95</v>
      </c>
      <c r="Z1920" t="s">
        <v>1675</v>
      </c>
      <c r="AB1920" t="s">
        <v>97</v>
      </c>
      <c r="AC1920" t="s">
        <v>261</v>
      </c>
      <c r="AD1920" t="s">
        <v>8856</v>
      </c>
      <c r="AE1920" t="s">
        <v>10475</v>
      </c>
      <c r="AI1920" t="s">
        <v>3323</v>
      </c>
      <c r="AJ1920" t="s">
        <v>3323</v>
      </c>
      <c r="AK1920" t="s">
        <v>3323</v>
      </c>
      <c r="AL1920" t="s">
        <v>4983</v>
      </c>
      <c r="AN1920" t="s">
        <v>1485</v>
      </c>
      <c r="AO1920" t="s">
        <v>1486</v>
      </c>
      <c r="AV1920" t="s">
        <v>10476</v>
      </c>
      <c r="AX1920">
        <v>44</v>
      </c>
      <c r="AY1920" t="s">
        <v>4819</v>
      </c>
      <c r="AZ1920" t="s">
        <v>4820</v>
      </c>
      <c r="BA1920" t="s">
        <v>3387</v>
      </c>
      <c r="BB1920" t="s">
        <v>3388</v>
      </c>
      <c r="BC1920" t="s">
        <v>4821</v>
      </c>
      <c r="BO1920" t="s">
        <v>110</v>
      </c>
      <c r="BP1920" t="s">
        <v>111</v>
      </c>
      <c r="BQ1920" t="s">
        <v>112</v>
      </c>
      <c r="BR1920" t="s">
        <v>252</v>
      </c>
      <c r="BS1920" t="s">
        <v>4798</v>
      </c>
      <c r="BT1920" t="s">
        <v>983</v>
      </c>
      <c r="BU1920" t="s">
        <v>116</v>
      </c>
      <c r="BV1920" t="s">
        <v>475</v>
      </c>
      <c r="CF1920">
        <v>4</v>
      </c>
      <c r="CG1920">
        <v>1</v>
      </c>
      <c r="CH1920" t="s">
        <v>4763</v>
      </c>
    </row>
    <row r="1921" spans="1:86" x14ac:dyDescent="0.25">
      <c r="A1921">
        <v>1918</v>
      </c>
      <c r="B1921" t="s">
        <v>86</v>
      </c>
      <c r="C1921" t="s">
        <v>87</v>
      </c>
      <c r="D1921" t="s">
        <v>10477</v>
      </c>
      <c r="E1921" t="s">
        <v>1476</v>
      </c>
      <c r="F1921" t="s">
        <v>10478</v>
      </c>
      <c r="H1921" t="s">
        <v>10479</v>
      </c>
      <c r="I1921" t="s">
        <v>10480</v>
      </c>
      <c r="J1921" t="s">
        <v>10481</v>
      </c>
      <c r="P1921" t="s">
        <v>216</v>
      </c>
      <c r="Q1921" t="s">
        <v>95</v>
      </c>
      <c r="Z1921" t="s">
        <v>1675</v>
      </c>
      <c r="AB1921" t="s">
        <v>97</v>
      </c>
      <c r="AC1921" t="s">
        <v>10482</v>
      </c>
      <c r="AD1921" t="s">
        <v>2720</v>
      </c>
      <c r="AE1921" t="s">
        <v>8888</v>
      </c>
      <c r="AI1921" t="s">
        <v>3473</v>
      </c>
      <c r="AJ1921" t="s">
        <v>3473</v>
      </c>
      <c r="AK1921" t="s">
        <v>3473</v>
      </c>
      <c r="AL1921" t="s">
        <v>10483</v>
      </c>
      <c r="AN1921" t="s">
        <v>1485</v>
      </c>
      <c r="AO1921" t="s">
        <v>1486</v>
      </c>
      <c r="AV1921" t="s">
        <v>10484</v>
      </c>
      <c r="AX1921">
        <v>103</v>
      </c>
      <c r="AY1921" t="s">
        <v>10485</v>
      </c>
      <c r="AZ1921" t="s">
        <v>10486</v>
      </c>
      <c r="BA1921" t="s">
        <v>234</v>
      </c>
      <c r="BB1921" t="s">
        <v>1725</v>
      </c>
      <c r="BC1921" t="s">
        <v>10487</v>
      </c>
      <c r="BG1921" t="s">
        <v>236</v>
      </c>
      <c r="BH1921" t="s">
        <v>1726</v>
      </c>
      <c r="BI1921" t="s">
        <v>438</v>
      </c>
      <c r="BM1921" t="s">
        <v>237</v>
      </c>
      <c r="BN1921" t="s">
        <v>238</v>
      </c>
      <c r="BO1921" t="s">
        <v>110</v>
      </c>
      <c r="BP1921" t="s">
        <v>111</v>
      </c>
      <c r="BQ1921" t="s">
        <v>112</v>
      </c>
      <c r="BR1921" t="s">
        <v>239</v>
      </c>
      <c r="BS1921" t="s">
        <v>240</v>
      </c>
      <c r="BT1921" t="s">
        <v>241</v>
      </c>
      <c r="BU1921" t="s">
        <v>116</v>
      </c>
      <c r="BV1921" t="s">
        <v>137</v>
      </c>
      <c r="CF1921">
        <v>4</v>
      </c>
      <c r="CG1921">
        <v>1</v>
      </c>
      <c r="CH1921" t="s">
        <v>4763</v>
      </c>
    </row>
    <row r="1922" spans="1:86" x14ac:dyDescent="0.25">
      <c r="A1922">
        <v>1919</v>
      </c>
      <c r="F1922" t="s">
        <v>771</v>
      </c>
      <c r="H1922" t="s">
        <v>10488</v>
      </c>
      <c r="J1922" t="s">
        <v>93</v>
      </c>
      <c r="P1922" t="s">
        <v>216</v>
      </c>
      <c r="Q1922" t="s">
        <v>95</v>
      </c>
      <c r="AC1922" t="s">
        <v>1675</v>
      </c>
      <c r="AD1922" t="s">
        <v>1686</v>
      </c>
    </row>
    <row r="1923" spans="1:86" x14ac:dyDescent="0.25">
      <c r="A1923">
        <v>1920</v>
      </c>
      <c r="B1923" t="s">
        <v>86</v>
      </c>
      <c r="C1923" t="s">
        <v>87</v>
      </c>
      <c r="D1923" t="s">
        <v>10489</v>
      </c>
      <c r="E1923" t="s">
        <v>1476</v>
      </c>
      <c r="F1923" t="s">
        <v>10478</v>
      </c>
      <c r="H1923" t="s">
        <v>772</v>
      </c>
      <c r="I1923" t="s">
        <v>10490</v>
      </c>
      <c r="J1923" t="s">
        <v>10491</v>
      </c>
      <c r="P1923" t="s">
        <v>216</v>
      </c>
      <c r="Q1923" t="s">
        <v>95</v>
      </c>
      <c r="Z1923" t="s">
        <v>1675</v>
      </c>
      <c r="AB1923" t="s">
        <v>97</v>
      </c>
      <c r="AC1923" t="s">
        <v>10482</v>
      </c>
      <c r="AD1923" t="s">
        <v>2720</v>
      </c>
      <c r="AE1923" t="s">
        <v>8888</v>
      </c>
      <c r="AI1923" t="s">
        <v>3473</v>
      </c>
      <c r="AJ1923" t="s">
        <v>3473</v>
      </c>
      <c r="AK1923" t="s">
        <v>3473</v>
      </c>
      <c r="AL1923" t="s">
        <v>10483</v>
      </c>
      <c r="AN1923" t="s">
        <v>1485</v>
      </c>
      <c r="AO1923" t="s">
        <v>1486</v>
      </c>
      <c r="AV1923" t="s">
        <v>10484</v>
      </c>
      <c r="AX1923">
        <v>103</v>
      </c>
      <c r="AY1923" t="s">
        <v>10485</v>
      </c>
      <c r="AZ1923" t="s">
        <v>10486</v>
      </c>
      <c r="BA1923" t="s">
        <v>234</v>
      </c>
      <c r="BB1923" t="s">
        <v>1725</v>
      </c>
      <c r="BC1923" t="s">
        <v>10487</v>
      </c>
      <c r="BG1923" t="s">
        <v>236</v>
      </c>
      <c r="BH1923" t="s">
        <v>1726</v>
      </c>
      <c r="BI1923" t="s">
        <v>438</v>
      </c>
      <c r="BM1923" t="s">
        <v>237</v>
      </c>
      <c r="BN1923" t="s">
        <v>238</v>
      </c>
      <c r="BO1923" t="s">
        <v>110</v>
      </c>
      <c r="BP1923" t="s">
        <v>111</v>
      </c>
      <c r="BQ1923" t="s">
        <v>112</v>
      </c>
      <c r="BR1923" t="s">
        <v>239</v>
      </c>
      <c r="BS1923" t="s">
        <v>240</v>
      </c>
      <c r="BT1923" t="s">
        <v>241</v>
      </c>
      <c r="BU1923" t="s">
        <v>116</v>
      </c>
      <c r="BV1923" t="s">
        <v>137</v>
      </c>
      <c r="CF1923">
        <v>4</v>
      </c>
      <c r="CG1923">
        <v>1</v>
      </c>
      <c r="CH1923" t="s">
        <v>4763</v>
      </c>
    </row>
    <row r="1924" spans="1:86" x14ac:dyDescent="0.25">
      <c r="A1924">
        <v>1921</v>
      </c>
      <c r="F1924" t="s">
        <v>771</v>
      </c>
      <c r="H1924" t="s">
        <v>10488</v>
      </c>
      <c r="J1924" t="s">
        <v>93</v>
      </c>
      <c r="P1924" t="s">
        <v>216</v>
      </c>
      <c r="Q1924" t="s">
        <v>95</v>
      </c>
      <c r="AC1924" t="s">
        <v>1675</v>
      </c>
      <c r="AD1924" t="s">
        <v>1686</v>
      </c>
    </row>
    <row r="1925" spans="1:86" x14ac:dyDescent="0.25">
      <c r="A1925">
        <v>1922</v>
      </c>
      <c r="B1925" t="s">
        <v>86</v>
      </c>
      <c r="C1925" t="s">
        <v>87</v>
      </c>
      <c r="D1925" t="s">
        <v>10492</v>
      </c>
      <c r="E1925" t="s">
        <v>1476</v>
      </c>
      <c r="F1925" t="s">
        <v>10478</v>
      </c>
      <c r="H1925" t="s">
        <v>10493</v>
      </c>
      <c r="I1925" t="s">
        <v>10494</v>
      </c>
      <c r="J1925" t="s">
        <v>10495</v>
      </c>
      <c r="P1925" t="s">
        <v>216</v>
      </c>
      <c r="Q1925" t="s">
        <v>95</v>
      </c>
      <c r="Z1925" t="s">
        <v>4800</v>
      </c>
      <c r="AB1925" t="s">
        <v>97</v>
      </c>
      <c r="AC1925" t="s">
        <v>10482</v>
      </c>
      <c r="AD1925" t="s">
        <v>2720</v>
      </c>
      <c r="AE1925" t="s">
        <v>10496</v>
      </c>
      <c r="AI1925" t="s">
        <v>1077</v>
      </c>
      <c r="AJ1925" t="s">
        <v>1077</v>
      </c>
      <c r="AK1925" t="s">
        <v>1077</v>
      </c>
      <c r="AL1925" t="s">
        <v>490</v>
      </c>
      <c r="AN1925" t="s">
        <v>1485</v>
      </c>
      <c r="AO1925" t="s">
        <v>1486</v>
      </c>
      <c r="AV1925" t="s">
        <v>10497</v>
      </c>
      <c r="AX1925">
        <v>137</v>
      </c>
      <c r="AY1925" t="s">
        <v>4813</v>
      </c>
      <c r="AZ1925" t="s">
        <v>4814</v>
      </c>
      <c r="BA1925" t="s">
        <v>1384</v>
      </c>
      <c r="BB1925" t="s">
        <v>1385</v>
      </c>
      <c r="BC1925" t="s">
        <v>4815</v>
      </c>
      <c r="BO1925" t="s">
        <v>110</v>
      </c>
      <c r="BP1925" t="s">
        <v>111</v>
      </c>
      <c r="BQ1925" t="s">
        <v>112</v>
      </c>
      <c r="BR1925" t="s">
        <v>134</v>
      </c>
      <c r="BS1925" t="s">
        <v>135</v>
      </c>
      <c r="BT1925" t="s">
        <v>136</v>
      </c>
      <c r="BU1925" t="s">
        <v>116</v>
      </c>
      <c r="BV1925" t="s">
        <v>187</v>
      </c>
      <c r="CF1925">
        <v>4</v>
      </c>
      <c r="CG1925">
        <v>1</v>
      </c>
      <c r="CH1925" t="s">
        <v>4763</v>
      </c>
    </row>
    <row r="1926" spans="1:86" x14ac:dyDescent="0.25">
      <c r="A1926">
        <v>1923</v>
      </c>
      <c r="F1926" t="s">
        <v>10478</v>
      </c>
      <c r="H1926" t="s">
        <v>10479</v>
      </c>
      <c r="J1926" t="s">
        <v>10498</v>
      </c>
      <c r="P1926" t="s">
        <v>216</v>
      </c>
      <c r="Q1926" t="s">
        <v>95</v>
      </c>
      <c r="AC1926" t="s">
        <v>10499</v>
      </c>
      <c r="AD1926" t="s">
        <v>1077</v>
      </c>
    </row>
    <row r="1927" spans="1:86" x14ac:dyDescent="0.25">
      <c r="A1927">
        <v>1924</v>
      </c>
      <c r="B1927" t="s">
        <v>86</v>
      </c>
      <c r="C1927" t="s">
        <v>87</v>
      </c>
      <c r="D1927" t="s">
        <v>10500</v>
      </c>
      <c r="E1927" t="s">
        <v>1476</v>
      </c>
      <c r="F1927" t="s">
        <v>10478</v>
      </c>
      <c r="H1927" t="s">
        <v>10493</v>
      </c>
      <c r="I1927" t="s">
        <v>10494</v>
      </c>
      <c r="J1927" t="s">
        <v>10495</v>
      </c>
      <c r="P1927" t="s">
        <v>216</v>
      </c>
      <c r="Q1927" t="s">
        <v>95</v>
      </c>
      <c r="Z1927" t="s">
        <v>1675</v>
      </c>
      <c r="AB1927" t="s">
        <v>97</v>
      </c>
      <c r="AC1927" t="s">
        <v>10499</v>
      </c>
      <c r="AD1927" t="s">
        <v>10501</v>
      </c>
      <c r="AE1927" t="s">
        <v>10502</v>
      </c>
      <c r="AI1927" t="s">
        <v>10503</v>
      </c>
      <c r="AJ1927" t="s">
        <v>10503</v>
      </c>
      <c r="AK1927" t="s">
        <v>10503</v>
      </c>
      <c r="AL1927" t="s">
        <v>10504</v>
      </c>
      <c r="AN1927" t="s">
        <v>1485</v>
      </c>
      <c r="AO1927" t="s">
        <v>1486</v>
      </c>
      <c r="AV1927" t="s">
        <v>10505</v>
      </c>
      <c r="AX1927">
        <v>53</v>
      </c>
      <c r="AY1927" t="s">
        <v>10506</v>
      </c>
      <c r="AZ1927" t="s">
        <v>10507</v>
      </c>
      <c r="BA1927" t="s">
        <v>5068</v>
      </c>
      <c r="BB1927" t="s">
        <v>3555</v>
      </c>
      <c r="BC1927" t="s">
        <v>8261</v>
      </c>
      <c r="BO1927" t="s">
        <v>110</v>
      </c>
      <c r="BP1927" t="s">
        <v>111</v>
      </c>
      <c r="BQ1927" t="s">
        <v>112</v>
      </c>
      <c r="BR1927" t="s">
        <v>3556</v>
      </c>
      <c r="BS1927" t="s">
        <v>5072</v>
      </c>
      <c r="BT1927" t="s">
        <v>356</v>
      </c>
      <c r="BU1927" t="s">
        <v>116</v>
      </c>
      <c r="BV1927" t="s">
        <v>137</v>
      </c>
      <c r="CF1927">
        <v>6</v>
      </c>
      <c r="CG1927">
        <v>1</v>
      </c>
      <c r="CH1927" t="s">
        <v>4763</v>
      </c>
    </row>
    <row r="1928" spans="1:86" x14ac:dyDescent="0.25">
      <c r="A1928">
        <v>1925</v>
      </c>
      <c r="F1928" t="s">
        <v>771</v>
      </c>
      <c r="H1928" t="s">
        <v>10508</v>
      </c>
      <c r="J1928" t="s">
        <v>93</v>
      </c>
      <c r="P1928" t="s">
        <v>216</v>
      </c>
      <c r="Q1928" t="s">
        <v>95</v>
      </c>
      <c r="AC1928" t="s">
        <v>1675</v>
      </c>
      <c r="AD1928" t="s">
        <v>4755</v>
      </c>
    </row>
    <row r="1929" spans="1:86" x14ac:dyDescent="0.25">
      <c r="A1929">
        <v>1926</v>
      </c>
      <c r="B1929" t="s">
        <v>86</v>
      </c>
      <c r="C1929" t="s">
        <v>87</v>
      </c>
      <c r="D1929" t="s">
        <v>10509</v>
      </c>
      <c r="E1929" t="s">
        <v>1476</v>
      </c>
      <c r="F1929" t="s">
        <v>10478</v>
      </c>
      <c r="H1929" t="s">
        <v>10493</v>
      </c>
      <c r="I1929" t="s">
        <v>10494</v>
      </c>
      <c r="J1929" t="s">
        <v>10495</v>
      </c>
      <c r="P1929" t="s">
        <v>216</v>
      </c>
      <c r="Q1929" t="s">
        <v>95</v>
      </c>
      <c r="Z1929" t="s">
        <v>5649</v>
      </c>
      <c r="AB1929" t="s">
        <v>97</v>
      </c>
      <c r="AC1929" t="s">
        <v>10499</v>
      </c>
      <c r="AD1929" t="s">
        <v>10501</v>
      </c>
      <c r="AE1929" t="s">
        <v>10510</v>
      </c>
      <c r="AI1929" t="s">
        <v>10511</v>
      </c>
      <c r="AJ1929" t="s">
        <v>10511</v>
      </c>
      <c r="AK1929" t="s">
        <v>10511</v>
      </c>
      <c r="AL1929" t="s">
        <v>10512</v>
      </c>
      <c r="AN1929" t="s">
        <v>1485</v>
      </c>
      <c r="AO1929" t="s">
        <v>1486</v>
      </c>
      <c r="AV1929" t="s">
        <v>10513</v>
      </c>
      <c r="AX1929">
        <v>85</v>
      </c>
      <c r="AY1929" t="s">
        <v>3562</v>
      </c>
      <c r="AZ1929" t="s">
        <v>3563</v>
      </c>
      <c r="BA1929" t="s">
        <v>2065</v>
      </c>
      <c r="BB1929" t="s">
        <v>2066</v>
      </c>
      <c r="BC1929" t="s">
        <v>3564</v>
      </c>
      <c r="BG1929" t="s">
        <v>2067</v>
      </c>
      <c r="BM1929" t="s">
        <v>2068</v>
      </c>
      <c r="BN1929" t="s">
        <v>2069</v>
      </c>
      <c r="BO1929" t="s">
        <v>110</v>
      </c>
      <c r="BP1929" t="s">
        <v>111</v>
      </c>
      <c r="BQ1929" t="s">
        <v>112</v>
      </c>
      <c r="BR1929" t="s">
        <v>239</v>
      </c>
      <c r="BS1929" t="s">
        <v>1494</v>
      </c>
      <c r="BT1929" t="s">
        <v>241</v>
      </c>
      <c r="BU1929" t="s">
        <v>116</v>
      </c>
      <c r="BV1929" t="s">
        <v>463</v>
      </c>
      <c r="CF1929">
        <v>6</v>
      </c>
      <c r="CG1929">
        <v>1</v>
      </c>
      <c r="CH1929" t="s">
        <v>4763</v>
      </c>
    </row>
    <row r="1930" spans="1:86" x14ac:dyDescent="0.25">
      <c r="A1930">
        <v>1927</v>
      </c>
      <c r="F1930" t="s">
        <v>771</v>
      </c>
      <c r="H1930" t="s">
        <v>10508</v>
      </c>
      <c r="J1930" t="s">
        <v>93</v>
      </c>
      <c r="P1930" t="s">
        <v>216</v>
      </c>
      <c r="Q1930" t="s">
        <v>95</v>
      </c>
      <c r="AC1930" t="s">
        <v>5649</v>
      </c>
      <c r="AD1930" t="s">
        <v>4780</v>
      </c>
    </row>
    <row r="1931" spans="1:86" x14ac:dyDescent="0.25">
      <c r="A1931">
        <v>1928</v>
      </c>
      <c r="B1931" t="s">
        <v>86</v>
      </c>
      <c r="C1931" t="s">
        <v>87</v>
      </c>
      <c r="D1931" t="s">
        <v>10514</v>
      </c>
      <c r="E1931" t="s">
        <v>1476</v>
      </c>
      <c r="F1931" t="s">
        <v>10478</v>
      </c>
      <c r="H1931" t="s">
        <v>10493</v>
      </c>
      <c r="I1931" t="s">
        <v>10494</v>
      </c>
      <c r="J1931" t="s">
        <v>10495</v>
      </c>
      <c r="P1931" t="s">
        <v>216</v>
      </c>
      <c r="Q1931" t="s">
        <v>95</v>
      </c>
      <c r="Z1931" t="s">
        <v>7853</v>
      </c>
      <c r="AB1931" t="s">
        <v>97</v>
      </c>
      <c r="AC1931" t="s">
        <v>10499</v>
      </c>
      <c r="AD1931" t="s">
        <v>1077</v>
      </c>
      <c r="AE1931" t="s">
        <v>8784</v>
      </c>
      <c r="AI1931" t="s">
        <v>342</v>
      </c>
      <c r="AJ1931" t="s">
        <v>10515</v>
      </c>
      <c r="AK1931" t="s">
        <v>342</v>
      </c>
      <c r="AL1931" t="s">
        <v>10516</v>
      </c>
      <c r="AN1931" t="s">
        <v>1485</v>
      </c>
      <c r="AO1931" t="s">
        <v>1486</v>
      </c>
      <c r="AV1931" t="s">
        <v>10517</v>
      </c>
      <c r="AX1931">
        <v>59</v>
      </c>
      <c r="AY1931" t="s">
        <v>7850</v>
      </c>
      <c r="AZ1931" t="s">
        <v>7851</v>
      </c>
      <c r="BA1931" t="s">
        <v>2065</v>
      </c>
      <c r="BB1931" t="s">
        <v>2066</v>
      </c>
      <c r="BG1931" t="s">
        <v>1493</v>
      </c>
      <c r="BO1931" t="s">
        <v>110</v>
      </c>
      <c r="BP1931" t="s">
        <v>111</v>
      </c>
      <c r="BQ1931" t="s">
        <v>112</v>
      </c>
      <c r="BR1931" t="s">
        <v>239</v>
      </c>
      <c r="BS1931" t="s">
        <v>1494</v>
      </c>
      <c r="BT1931" t="s">
        <v>1506</v>
      </c>
      <c r="BU1931" t="s">
        <v>116</v>
      </c>
      <c r="BV1931" t="s">
        <v>137</v>
      </c>
      <c r="CF1931">
        <v>5</v>
      </c>
      <c r="CG1931">
        <v>3</v>
      </c>
      <c r="CH1931" t="s">
        <v>4763</v>
      </c>
    </row>
    <row r="1932" spans="1:86" x14ac:dyDescent="0.25">
      <c r="A1932">
        <v>1929</v>
      </c>
      <c r="B1932" t="s">
        <v>86</v>
      </c>
      <c r="C1932" t="s">
        <v>87</v>
      </c>
      <c r="D1932" t="s">
        <v>10518</v>
      </c>
      <c r="E1932" t="s">
        <v>1476</v>
      </c>
      <c r="F1932" t="s">
        <v>10478</v>
      </c>
      <c r="H1932" t="s">
        <v>772</v>
      </c>
      <c r="I1932" t="s">
        <v>10490</v>
      </c>
      <c r="J1932" t="s">
        <v>10491</v>
      </c>
      <c r="P1932" t="s">
        <v>216</v>
      </c>
      <c r="Q1932" t="s">
        <v>95</v>
      </c>
      <c r="Z1932" t="s">
        <v>945</v>
      </c>
      <c r="AB1932" t="s">
        <v>97</v>
      </c>
      <c r="AC1932" t="s">
        <v>10499</v>
      </c>
      <c r="AD1932" t="s">
        <v>1077</v>
      </c>
      <c r="AE1932" t="s">
        <v>10519</v>
      </c>
      <c r="AI1932" t="s">
        <v>937</v>
      </c>
      <c r="AJ1932" t="s">
        <v>937</v>
      </c>
      <c r="AK1932" t="s">
        <v>937</v>
      </c>
      <c r="AL1932" t="s">
        <v>10520</v>
      </c>
      <c r="AN1932" t="s">
        <v>1485</v>
      </c>
      <c r="AO1932" t="s">
        <v>1486</v>
      </c>
      <c r="AV1932" t="s">
        <v>10521</v>
      </c>
      <c r="AX1932">
        <v>48</v>
      </c>
      <c r="AY1932" t="s">
        <v>10522</v>
      </c>
      <c r="AZ1932" t="s">
        <v>10523</v>
      </c>
      <c r="BA1932" t="s">
        <v>6310</v>
      </c>
      <c r="BB1932" t="s">
        <v>6311</v>
      </c>
      <c r="BC1932" t="s">
        <v>10524</v>
      </c>
      <c r="BJ1932" t="s">
        <v>1004</v>
      </c>
      <c r="BM1932" t="s">
        <v>10525</v>
      </c>
      <c r="BN1932" t="s">
        <v>10526</v>
      </c>
      <c r="BO1932" t="s">
        <v>110</v>
      </c>
      <c r="BP1932" t="s">
        <v>111</v>
      </c>
      <c r="BQ1932" t="s">
        <v>112</v>
      </c>
      <c r="BR1932" t="s">
        <v>374</v>
      </c>
      <c r="BS1932" t="s">
        <v>1062</v>
      </c>
      <c r="BT1932" t="s">
        <v>983</v>
      </c>
      <c r="BU1932" t="s">
        <v>116</v>
      </c>
      <c r="BV1932" t="s">
        <v>602</v>
      </c>
      <c r="CF1932">
        <v>4</v>
      </c>
      <c r="CG1932">
        <v>1</v>
      </c>
      <c r="CH1932" t="s">
        <v>4763</v>
      </c>
    </row>
    <row r="1933" spans="1:86" x14ac:dyDescent="0.25">
      <c r="A1933">
        <v>1930</v>
      </c>
      <c r="B1933" t="s">
        <v>86</v>
      </c>
      <c r="C1933" t="s">
        <v>87</v>
      </c>
      <c r="D1933" t="s">
        <v>10527</v>
      </c>
      <c r="E1933" t="s">
        <v>1476</v>
      </c>
      <c r="F1933" t="s">
        <v>10478</v>
      </c>
      <c r="H1933" t="s">
        <v>772</v>
      </c>
      <c r="I1933" t="s">
        <v>10490</v>
      </c>
      <c r="J1933" t="s">
        <v>10491</v>
      </c>
      <c r="P1933" t="s">
        <v>216</v>
      </c>
      <c r="Q1933" t="s">
        <v>95</v>
      </c>
      <c r="Z1933" t="s">
        <v>6042</v>
      </c>
      <c r="AB1933" t="s">
        <v>97</v>
      </c>
      <c r="AC1933" t="s">
        <v>10528</v>
      </c>
      <c r="AD1933" t="s">
        <v>2793</v>
      </c>
      <c r="AE1933" t="s">
        <v>10529</v>
      </c>
      <c r="AI1933" t="s">
        <v>10530</v>
      </c>
      <c r="AJ1933" t="s">
        <v>10530</v>
      </c>
      <c r="AK1933" t="s">
        <v>10530</v>
      </c>
      <c r="AL1933" t="s">
        <v>10531</v>
      </c>
      <c r="AN1933" t="s">
        <v>1485</v>
      </c>
      <c r="AO1933" t="s">
        <v>1486</v>
      </c>
      <c r="AV1933" t="s">
        <v>10532</v>
      </c>
      <c r="AX1933">
        <v>93</v>
      </c>
      <c r="AY1933" t="s">
        <v>10533</v>
      </c>
      <c r="AZ1933" t="s">
        <v>10534</v>
      </c>
      <c r="BA1933" t="s">
        <v>1020</v>
      </c>
      <c r="BB1933" t="s">
        <v>1021</v>
      </c>
      <c r="BM1933" t="s">
        <v>270</v>
      </c>
      <c r="BN1933" t="s">
        <v>271</v>
      </c>
      <c r="BO1933" t="s">
        <v>110</v>
      </c>
      <c r="BP1933" t="s">
        <v>111</v>
      </c>
      <c r="BQ1933" t="s">
        <v>112</v>
      </c>
      <c r="BR1933" t="s">
        <v>392</v>
      </c>
      <c r="BS1933" t="s">
        <v>949</v>
      </c>
      <c r="BT1933" t="s">
        <v>241</v>
      </c>
      <c r="BU1933" t="s">
        <v>116</v>
      </c>
      <c r="CF1933">
        <v>6</v>
      </c>
      <c r="CG1933">
        <v>3</v>
      </c>
      <c r="CH1933" t="s">
        <v>4763</v>
      </c>
    </row>
    <row r="1934" spans="1:86" x14ac:dyDescent="0.25">
      <c r="A1934">
        <v>1931</v>
      </c>
      <c r="B1934" t="s">
        <v>86</v>
      </c>
      <c r="C1934" t="s">
        <v>87</v>
      </c>
      <c r="D1934" t="s">
        <v>10535</v>
      </c>
      <c r="E1934" t="s">
        <v>1476</v>
      </c>
      <c r="F1934" t="s">
        <v>10478</v>
      </c>
      <c r="H1934" t="s">
        <v>772</v>
      </c>
      <c r="I1934" t="s">
        <v>10490</v>
      </c>
      <c r="J1934" t="s">
        <v>10491</v>
      </c>
      <c r="P1934" t="s">
        <v>216</v>
      </c>
      <c r="Q1934" t="s">
        <v>95</v>
      </c>
      <c r="Z1934" t="s">
        <v>6042</v>
      </c>
      <c r="AB1934" t="s">
        <v>97</v>
      </c>
      <c r="AC1934" t="s">
        <v>10528</v>
      </c>
      <c r="AD1934" t="s">
        <v>2793</v>
      </c>
      <c r="AE1934" t="s">
        <v>5512</v>
      </c>
      <c r="AI1934" t="s">
        <v>9328</v>
      </c>
      <c r="AJ1934" t="s">
        <v>9328</v>
      </c>
      <c r="AK1934" t="s">
        <v>9328</v>
      </c>
      <c r="AL1934" t="s">
        <v>10536</v>
      </c>
      <c r="AN1934" t="s">
        <v>1485</v>
      </c>
      <c r="AO1934" t="s">
        <v>1486</v>
      </c>
      <c r="AV1934" t="s">
        <v>10537</v>
      </c>
      <c r="AX1934">
        <v>118</v>
      </c>
      <c r="AY1934" t="s">
        <v>10538</v>
      </c>
      <c r="AZ1934" t="s">
        <v>10539</v>
      </c>
      <c r="BA1934" t="s">
        <v>1020</v>
      </c>
      <c r="BB1934" t="s">
        <v>1021</v>
      </c>
      <c r="BC1934" t="s">
        <v>10540</v>
      </c>
      <c r="BO1934" t="s">
        <v>110</v>
      </c>
      <c r="BP1934" t="s">
        <v>111</v>
      </c>
      <c r="BQ1934" t="s">
        <v>112</v>
      </c>
      <c r="BR1934" t="s">
        <v>392</v>
      </c>
      <c r="BS1934" t="s">
        <v>949</v>
      </c>
      <c r="BT1934" t="s">
        <v>207</v>
      </c>
      <c r="BU1934" t="s">
        <v>116</v>
      </c>
      <c r="BV1934" t="s">
        <v>475</v>
      </c>
      <c r="CF1934">
        <v>4</v>
      </c>
      <c r="CG1934">
        <v>1</v>
      </c>
      <c r="CH1934" t="s">
        <v>4763</v>
      </c>
    </row>
    <row r="1935" spans="1:86" x14ac:dyDescent="0.25">
      <c r="A1935">
        <v>1932</v>
      </c>
      <c r="B1935" t="s">
        <v>86</v>
      </c>
      <c r="C1935" t="s">
        <v>87</v>
      </c>
      <c r="D1935" t="s">
        <v>10541</v>
      </c>
      <c r="E1935" t="s">
        <v>1476</v>
      </c>
      <c r="F1935" t="s">
        <v>10478</v>
      </c>
      <c r="H1935" t="s">
        <v>772</v>
      </c>
      <c r="I1935" t="s">
        <v>10490</v>
      </c>
      <c r="J1935" t="s">
        <v>10491</v>
      </c>
      <c r="P1935" t="s">
        <v>216</v>
      </c>
      <c r="Q1935" t="s">
        <v>95</v>
      </c>
      <c r="Z1935" t="s">
        <v>7330</v>
      </c>
      <c r="AB1935" t="s">
        <v>97</v>
      </c>
      <c r="AC1935" t="s">
        <v>10499</v>
      </c>
      <c r="AD1935" t="s">
        <v>2787</v>
      </c>
      <c r="AE1935" t="s">
        <v>10542</v>
      </c>
      <c r="AI1935" t="s">
        <v>10543</v>
      </c>
      <c r="AJ1935" t="s">
        <v>10543</v>
      </c>
      <c r="AK1935" t="s">
        <v>10543</v>
      </c>
      <c r="AL1935" t="s">
        <v>10544</v>
      </c>
      <c r="AN1935" t="s">
        <v>1485</v>
      </c>
      <c r="AO1935" t="s">
        <v>1486</v>
      </c>
      <c r="AV1935" t="s">
        <v>10545</v>
      </c>
      <c r="AX1935">
        <v>65</v>
      </c>
      <c r="AY1935" t="s">
        <v>2264</v>
      </c>
      <c r="AZ1935" t="s">
        <v>2265</v>
      </c>
      <c r="BA1935" t="s">
        <v>2266</v>
      </c>
      <c r="BB1935" t="s">
        <v>1781</v>
      </c>
      <c r="BC1935" t="s">
        <v>2267</v>
      </c>
      <c r="BF1935" t="s">
        <v>2030</v>
      </c>
      <c r="BM1935" t="s">
        <v>2031</v>
      </c>
      <c r="BN1935" t="s">
        <v>2032</v>
      </c>
      <c r="BO1935" t="s">
        <v>110</v>
      </c>
      <c r="BP1935" t="s">
        <v>111</v>
      </c>
      <c r="BQ1935" t="s">
        <v>112</v>
      </c>
      <c r="BR1935" t="s">
        <v>239</v>
      </c>
      <c r="BS1935" t="s">
        <v>1784</v>
      </c>
      <c r="BT1935" t="s">
        <v>254</v>
      </c>
      <c r="BU1935" t="s">
        <v>116</v>
      </c>
      <c r="BV1935" t="s">
        <v>2039</v>
      </c>
      <c r="CF1935">
        <v>6</v>
      </c>
      <c r="CG1935">
        <v>1</v>
      </c>
      <c r="CH1935" t="s">
        <v>4763</v>
      </c>
    </row>
    <row r="1936" spans="1:86" x14ac:dyDescent="0.25">
      <c r="A1936">
        <v>1933</v>
      </c>
      <c r="F1936" t="s">
        <v>10478</v>
      </c>
      <c r="H1936" t="s">
        <v>10546</v>
      </c>
      <c r="J1936" t="s">
        <v>93</v>
      </c>
      <c r="P1936" t="s">
        <v>216</v>
      </c>
      <c r="Q1936" t="s">
        <v>95</v>
      </c>
      <c r="AC1936" t="s">
        <v>10547</v>
      </c>
      <c r="AD1936" t="s">
        <v>1949</v>
      </c>
    </row>
    <row r="1937" spans="1:86" x14ac:dyDescent="0.25">
      <c r="A1937">
        <v>1934</v>
      </c>
      <c r="B1937" t="s">
        <v>86</v>
      </c>
      <c r="C1937" t="s">
        <v>87</v>
      </c>
      <c r="D1937" t="s">
        <v>10548</v>
      </c>
      <c r="E1937" t="s">
        <v>1476</v>
      </c>
      <c r="F1937" t="s">
        <v>10478</v>
      </c>
      <c r="H1937" t="s">
        <v>772</v>
      </c>
      <c r="I1937" t="s">
        <v>10490</v>
      </c>
      <c r="J1937" t="s">
        <v>10491</v>
      </c>
      <c r="P1937" t="s">
        <v>216</v>
      </c>
      <c r="Q1937" t="s">
        <v>95</v>
      </c>
      <c r="Z1937" t="s">
        <v>945</v>
      </c>
      <c r="AB1937" t="s">
        <v>97</v>
      </c>
      <c r="AC1937" t="s">
        <v>10499</v>
      </c>
      <c r="AD1937" t="s">
        <v>2793</v>
      </c>
      <c r="AE1937" t="s">
        <v>10549</v>
      </c>
      <c r="AI1937" t="s">
        <v>5132</v>
      </c>
      <c r="AJ1937" t="s">
        <v>5132</v>
      </c>
      <c r="AK1937" t="s">
        <v>5132</v>
      </c>
      <c r="AL1937" t="s">
        <v>5133</v>
      </c>
      <c r="AN1937" t="s">
        <v>1485</v>
      </c>
      <c r="AO1937" t="s">
        <v>1486</v>
      </c>
      <c r="AV1937" t="s">
        <v>10550</v>
      </c>
      <c r="AX1937">
        <v>93</v>
      </c>
      <c r="AY1937" t="s">
        <v>10551</v>
      </c>
      <c r="AZ1937" t="s">
        <v>10552</v>
      </c>
      <c r="BA1937" t="s">
        <v>1072</v>
      </c>
      <c r="BB1937" t="s">
        <v>3183</v>
      </c>
      <c r="BC1937" t="s">
        <v>10553</v>
      </c>
      <c r="BJ1937" t="s">
        <v>3184</v>
      </c>
      <c r="BO1937" t="s">
        <v>110</v>
      </c>
      <c r="BP1937" t="s">
        <v>111</v>
      </c>
      <c r="BQ1937" t="s">
        <v>112</v>
      </c>
      <c r="BR1937" t="s">
        <v>3185</v>
      </c>
      <c r="BS1937" t="s">
        <v>3186</v>
      </c>
      <c r="BT1937" t="s">
        <v>1075</v>
      </c>
      <c r="BU1937" t="s">
        <v>116</v>
      </c>
      <c r="BV1937" t="s">
        <v>187</v>
      </c>
      <c r="CF1937">
        <v>4</v>
      </c>
      <c r="CG1937">
        <v>1</v>
      </c>
      <c r="CH1937" t="s">
        <v>4763</v>
      </c>
    </row>
    <row r="1938" spans="1:86" x14ac:dyDescent="0.25">
      <c r="A1938">
        <v>1935</v>
      </c>
      <c r="F1938" t="s">
        <v>10478</v>
      </c>
      <c r="H1938" t="s">
        <v>122</v>
      </c>
      <c r="J1938" t="s">
        <v>93</v>
      </c>
      <c r="P1938" t="s">
        <v>216</v>
      </c>
      <c r="Q1938" t="s">
        <v>95</v>
      </c>
      <c r="AC1938" t="s">
        <v>945</v>
      </c>
      <c r="AD1938" t="s">
        <v>1582</v>
      </c>
    </row>
    <row r="1939" spans="1:86" x14ac:dyDescent="0.25">
      <c r="A1939">
        <v>1936</v>
      </c>
      <c r="B1939" t="s">
        <v>86</v>
      </c>
      <c r="C1939" t="s">
        <v>87</v>
      </c>
      <c r="D1939" t="s">
        <v>10554</v>
      </c>
      <c r="E1939" t="s">
        <v>1476</v>
      </c>
      <c r="F1939" t="s">
        <v>10478</v>
      </c>
      <c r="H1939" t="s">
        <v>772</v>
      </c>
      <c r="I1939" t="s">
        <v>10490</v>
      </c>
      <c r="J1939" t="s">
        <v>10491</v>
      </c>
      <c r="P1939" t="s">
        <v>216</v>
      </c>
      <c r="Q1939" t="s">
        <v>95</v>
      </c>
      <c r="Z1939" t="s">
        <v>1675</v>
      </c>
      <c r="AB1939" t="s">
        <v>97</v>
      </c>
      <c r="AC1939" t="s">
        <v>10499</v>
      </c>
      <c r="AD1939" t="s">
        <v>1077</v>
      </c>
      <c r="AE1939" t="s">
        <v>7012</v>
      </c>
      <c r="AI1939" t="s">
        <v>1013</v>
      </c>
      <c r="AJ1939" t="s">
        <v>1013</v>
      </c>
      <c r="AK1939" t="s">
        <v>1013</v>
      </c>
      <c r="AL1939" t="s">
        <v>583</v>
      </c>
      <c r="AN1939" t="s">
        <v>1485</v>
      </c>
      <c r="AO1939" t="s">
        <v>1486</v>
      </c>
      <c r="AV1939" t="s">
        <v>10555</v>
      </c>
      <c r="AX1939">
        <v>78</v>
      </c>
      <c r="AY1939" t="s">
        <v>10324</v>
      </c>
      <c r="AZ1939" t="s">
        <v>10325</v>
      </c>
      <c r="BA1939" t="s">
        <v>897</v>
      </c>
      <c r="BB1939" t="s">
        <v>898</v>
      </c>
      <c r="BC1939" t="s">
        <v>10326</v>
      </c>
      <c r="BO1939" t="s">
        <v>110</v>
      </c>
      <c r="BP1939" t="s">
        <v>111</v>
      </c>
      <c r="BQ1939" t="s">
        <v>112</v>
      </c>
      <c r="BR1939" t="s">
        <v>900</v>
      </c>
      <c r="BS1939" t="s">
        <v>900</v>
      </c>
      <c r="BT1939" t="s">
        <v>254</v>
      </c>
      <c r="BU1939" t="s">
        <v>116</v>
      </c>
      <c r="BV1939" t="s">
        <v>137</v>
      </c>
      <c r="CF1939">
        <v>4</v>
      </c>
      <c r="CG1939">
        <v>1</v>
      </c>
      <c r="CH1939" t="s">
        <v>4763</v>
      </c>
    </row>
    <row r="1940" spans="1:86" x14ac:dyDescent="0.25">
      <c r="A1940">
        <v>1937</v>
      </c>
      <c r="F1940" t="s">
        <v>771</v>
      </c>
      <c r="H1940" t="s">
        <v>772</v>
      </c>
      <c r="J1940" t="s">
        <v>93</v>
      </c>
      <c r="P1940" t="s">
        <v>216</v>
      </c>
      <c r="Q1940" t="s">
        <v>95</v>
      </c>
      <c r="AC1940" t="s">
        <v>10499</v>
      </c>
      <c r="AD1940" t="s">
        <v>5416</v>
      </c>
    </row>
    <row r="1941" spans="1:86" x14ac:dyDescent="0.25">
      <c r="A1941">
        <v>1938</v>
      </c>
      <c r="B1941" t="s">
        <v>86</v>
      </c>
      <c r="C1941" t="s">
        <v>87</v>
      </c>
      <c r="D1941" t="s">
        <v>10556</v>
      </c>
      <c r="E1941" t="s">
        <v>1476</v>
      </c>
      <c r="F1941" t="s">
        <v>10478</v>
      </c>
      <c r="H1941" t="s">
        <v>772</v>
      </c>
      <c r="I1941" t="s">
        <v>10490</v>
      </c>
      <c r="J1941" t="s">
        <v>10491</v>
      </c>
      <c r="P1941" t="s">
        <v>216</v>
      </c>
      <c r="Q1941" t="s">
        <v>95</v>
      </c>
      <c r="Z1941" t="s">
        <v>1482</v>
      </c>
      <c r="AB1941" t="s">
        <v>97</v>
      </c>
      <c r="AC1941" t="s">
        <v>10499</v>
      </c>
      <c r="AD1941" t="s">
        <v>1077</v>
      </c>
      <c r="AE1941" t="s">
        <v>10557</v>
      </c>
      <c r="AI1941" t="s">
        <v>10558</v>
      </c>
      <c r="AJ1941" t="s">
        <v>10558</v>
      </c>
      <c r="AK1941" t="s">
        <v>10558</v>
      </c>
      <c r="AL1941" t="s">
        <v>10559</v>
      </c>
      <c r="AN1941" t="s">
        <v>1485</v>
      </c>
      <c r="AO1941" t="s">
        <v>1486</v>
      </c>
      <c r="AV1941" t="s">
        <v>6635</v>
      </c>
      <c r="AX1941">
        <v>74</v>
      </c>
      <c r="AY1941" t="s">
        <v>1678</v>
      </c>
      <c r="AZ1941" t="s">
        <v>1679</v>
      </c>
      <c r="BA1941" t="s">
        <v>1123</v>
      </c>
      <c r="BB1941" t="s">
        <v>1124</v>
      </c>
      <c r="BC1941" t="s">
        <v>1680</v>
      </c>
      <c r="BO1941" t="s">
        <v>110</v>
      </c>
      <c r="BP1941" t="s">
        <v>111</v>
      </c>
      <c r="BQ1941" t="s">
        <v>112</v>
      </c>
      <c r="BR1941" t="s">
        <v>239</v>
      </c>
      <c r="BS1941" t="s">
        <v>1126</v>
      </c>
      <c r="BT1941" t="s">
        <v>254</v>
      </c>
      <c r="BU1941" t="s">
        <v>116</v>
      </c>
      <c r="BV1941" t="s">
        <v>137</v>
      </c>
      <c r="CF1941">
        <v>6</v>
      </c>
      <c r="CG1941">
        <v>1</v>
      </c>
      <c r="CH1941" t="s">
        <v>4763</v>
      </c>
    </row>
    <row r="1942" spans="1:86" x14ac:dyDescent="0.25">
      <c r="A1942">
        <v>1939</v>
      </c>
      <c r="B1942" t="s">
        <v>86</v>
      </c>
      <c r="C1942" t="s">
        <v>87</v>
      </c>
      <c r="D1942" t="s">
        <v>10560</v>
      </c>
      <c r="E1942" t="s">
        <v>1476</v>
      </c>
      <c r="F1942" t="s">
        <v>10478</v>
      </c>
      <c r="H1942" t="s">
        <v>772</v>
      </c>
      <c r="I1942" t="s">
        <v>10490</v>
      </c>
      <c r="J1942" t="s">
        <v>10491</v>
      </c>
      <c r="P1942" t="s">
        <v>216</v>
      </c>
      <c r="Q1942" t="s">
        <v>95</v>
      </c>
      <c r="Z1942" t="s">
        <v>5304</v>
      </c>
      <c r="AB1942" t="s">
        <v>97</v>
      </c>
      <c r="AC1942" t="s">
        <v>10499</v>
      </c>
      <c r="AD1942" t="s">
        <v>1077</v>
      </c>
      <c r="AE1942" t="s">
        <v>10561</v>
      </c>
      <c r="AI1942" t="s">
        <v>4925</v>
      </c>
      <c r="AJ1942" t="s">
        <v>4925</v>
      </c>
      <c r="AK1942" t="s">
        <v>4925</v>
      </c>
      <c r="AL1942" t="s">
        <v>4926</v>
      </c>
      <c r="AN1942" t="s">
        <v>1485</v>
      </c>
      <c r="AO1942" t="s">
        <v>1486</v>
      </c>
      <c r="AV1942" t="s">
        <v>8937</v>
      </c>
      <c r="AX1942">
        <v>109</v>
      </c>
      <c r="AY1942" t="s">
        <v>5308</v>
      </c>
      <c r="AZ1942" t="s">
        <v>5309</v>
      </c>
      <c r="BA1942" t="s">
        <v>3197</v>
      </c>
      <c r="BB1942" t="s">
        <v>3314</v>
      </c>
      <c r="BC1942" t="s">
        <v>5310</v>
      </c>
      <c r="BO1942" t="s">
        <v>110</v>
      </c>
      <c r="BP1942" t="s">
        <v>111</v>
      </c>
      <c r="BQ1942" t="s">
        <v>112</v>
      </c>
      <c r="BR1942" t="s">
        <v>3185</v>
      </c>
      <c r="BS1942" t="s">
        <v>3199</v>
      </c>
      <c r="BT1942" t="s">
        <v>1075</v>
      </c>
      <c r="BU1942" t="s">
        <v>116</v>
      </c>
      <c r="BV1942" t="s">
        <v>137</v>
      </c>
      <c r="CF1942">
        <v>6</v>
      </c>
      <c r="CG1942">
        <v>3</v>
      </c>
      <c r="CH1942" t="s">
        <v>4763</v>
      </c>
    </row>
    <row r="1943" spans="1:86" x14ac:dyDescent="0.25">
      <c r="A1943">
        <v>1940</v>
      </c>
      <c r="F1943" t="s">
        <v>771</v>
      </c>
      <c r="H1943" t="s">
        <v>122</v>
      </c>
      <c r="J1943" t="s">
        <v>93</v>
      </c>
      <c r="P1943" t="s">
        <v>216</v>
      </c>
      <c r="Q1943" t="s">
        <v>95</v>
      </c>
      <c r="AC1943" t="s">
        <v>5304</v>
      </c>
      <c r="AD1943" t="s">
        <v>5305</v>
      </c>
    </row>
    <row r="1944" spans="1:86" x14ac:dyDescent="0.25">
      <c r="A1944">
        <v>1941</v>
      </c>
      <c r="B1944" t="s">
        <v>86</v>
      </c>
      <c r="C1944" t="s">
        <v>87</v>
      </c>
      <c r="D1944" t="s">
        <v>10562</v>
      </c>
      <c r="E1944" t="s">
        <v>1476</v>
      </c>
      <c r="F1944" t="s">
        <v>10478</v>
      </c>
      <c r="H1944" t="s">
        <v>10479</v>
      </c>
      <c r="I1944" t="s">
        <v>10480</v>
      </c>
      <c r="J1944" t="s">
        <v>10498</v>
      </c>
      <c r="P1944" t="s">
        <v>216</v>
      </c>
      <c r="Q1944" t="s">
        <v>95</v>
      </c>
      <c r="Z1944" t="s">
        <v>4974</v>
      </c>
      <c r="AB1944" t="s">
        <v>97</v>
      </c>
      <c r="AC1944" t="s">
        <v>10482</v>
      </c>
      <c r="AD1944" t="s">
        <v>2720</v>
      </c>
      <c r="AE1944" t="s">
        <v>10563</v>
      </c>
      <c r="AI1944" t="s">
        <v>10564</v>
      </c>
      <c r="AJ1944" t="s">
        <v>10564</v>
      </c>
      <c r="AK1944" t="s">
        <v>10564</v>
      </c>
      <c r="AL1944" t="s">
        <v>10564</v>
      </c>
      <c r="AN1944" t="s">
        <v>1485</v>
      </c>
      <c r="AO1944" t="s">
        <v>1486</v>
      </c>
      <c r="AV1944" t="s">
        <v>9436</v>
      </c>
      <c r="AX1944">
        <v>136</v>
      </c>
      <c r="AY1944" t="s">
        <v>8945</v>
      </c>
      <c r="AZ1944" t="s">
        <v>8946</v>
      </c>
      <c r="BA1944" t="s">
        <v>4625</v>
      </c>
      <c r="BB1944" t="s">
        <v>4626</v>
      </c>
      <c r="BC1944" t="s">
        <v>4627</v>
      </c>
      <c r="BO1944" t="s">
        <v>110</v>
      </c>
      <c r="BP1944" t="s">
        <v>111</v>
      </c>
      <c r="BQ1944" t="s">
        <v>112</v>
      </c>
      <c r="BR1944" t="s">
        <v>1410</v>
      </c>
      <c r="BS1944" t="s">
        <v>4628</v>
      </c>
      <c r="BT1944" t="s">
        <v>136</v>
      </c>
      <c r="BU1944" t="s">
        <v>116</v>
      </c>
      <c r="BV1944" t="s">
        <v>137</v>
      </c>
      <c r="CC1944" t="s">
        <v>10565</v>
      </c>
      <c r="CF1944">
        <v>6</v>
      </c>
      <c r="CG1944">
        <v>1</v>
      </c>
      <c r="CH1944" t="s">
        <v>4763</v>
      </c>
    </row>
    <row r="1945" spans="1:86" x14ac:dyDescent="0.25">
      <c r="A1945">
        <v>1942</v>
      </c>
      <c r="F1945" t="s">
        <v>10478</v>
      </c>
      <c r="H1945" t="s">
        <v>10479</v>
      </c>
      <c r="J1945" t="s">
        <v>10566</v>
      </c>
      <c r="P1945" t="s">
        <v>216</v>
      </c>
      <c r="Q1945" t="s">
        <v>95</v>
      </c>
      <c r="AC1945" t="s">
        <v>10499</v>
      </c>
      <c r="AD1945" t="s">
        <v>1077</v>
      </c>
    </row>
    <row r="1946" spans="1:86" x14ac:dyDescent="0.25">
      <c r="A1946">
        <v>1943</v>
      </c>
      <c r="B1946" t="s">
        <v>86</v>
      </c>
      <c r="C1946" t="s">
        <v>87</v>
      </c>
      <c r="D1946" t="s">
        <v>10567</v>
      </c>
      <c r="E1946" t="s">
        <v>1476</v>
      </c>
      <c r="F1946" t="s">
        <v>10478</v>
      </c>
      <c r="H1946" t="s">
        <v>10493</v>
      </c>
      <c r="I1946" t="s">
        <v>10494</v>
      </c>
      <c r="J1946" t="s">
        <v>10495</v>
      </c>
      <c r="P1946" t="s">
        <v>216</v>
      </c>
      <c r="Q1946" t="s">
        <v>95</v>
      </c>
      <c r="Z1946" t="s">
        <v>4974</v>
      </c>
      <c r="AB1946" t="s">
        <v>97</v>
      </c>
      <c r="AC1946" t="s">
        <v>10482</v>
      </c>
      <c r="AD1946" t="s">
        <v>2720</v>
      </c>
      <c r="AE1946" t="s">
        <v>10563</v>
      </c>
      <c r="AI1946" t="s">
        <v>10564</v>
      </c>
      <c r="AJ1946" t="s">
        <v>10564</v>
      </c>
      <c r="AK1946" t="s">
        <v>10564</v>
      </c>
      <c r="AL1946" t="s">
        <v>10564</v>
      </c>
      <c r="AN1946" t="s">
        <v>1485</v>
      </c>
      <c r="AO1946" t="s">
        <v>1486</v>
      </c>
      <c r="AV1946" t="s">
        <v>9436</v>
      </c>
      <c r="AX1946">
        <v>136</v>
      </c>
      <c r="AY1946" t="s">
        <v>8945</v>
      </c>
      <c r="AZ1946" t="s">
        <v>8946</v>
      </c>
      <c r="BA1946" t="s">
        <v>4625</v>
      </c>
      <c r="BB1946" t="s">
        <v>4626</v>
      </c>
      <c r="BC1946" t="s">
        <v>4627</v>
      </c>
      <c r="BO1946" t="s">
        <v>110</v>
      </c>
      <c r="BP1946" t="s">
        <v>111</v>
      </c>
      <c r="BQ1946" t="s">
        <v>112</v>
      </c>
      <c r="BR1946" t="s">
        <v>1410</v>
      </c>
      <c r="BS1946" t="s">
        <v>4628</v>
      </c>
      <c r="BT1946" t="s">
        <v>136</v>
      </c>
      <c r="BU1946" t="s">
        <v>116</v>
      </c>
      <c r="BV1946" t="s">
        <v>137</v>
      </c>
      <c r="CC1946" t="s">
        <v>10565</v>
      </c>
      <c r="CF1946">
        <v>6</v>
      </c>
      <c r="CG1946">
        <v>1</v>
      </c>
      <c r="CH1946" t="s">
        <v>4763</v>
      </c>
    </row>
    <row r="1947" spans="1:86" x14ac:dyDescent="0.25">
      <c r="A1947">
        <v>1944</v>
      </c>
      <c r="F1947" t="s">
        <v>10478</v>
      </c>
      <c r="H1947" t="s">
        <v>10508</v>
      </c>
      <c r="J1947" t="s">
        <v>93</v>
      </c>
      <c r="P1947" t="s">
        <v>216</v>
      </c>
      <c r="Q1947" t="s">
        <v>95</v>
      </c>
      <c r="AC1947" t="s">
        <v>10499</v>
      </c>
      <c r="AD1947" t="s">
        <v>1077</v>
      </c>
    </row>
    <row r="1948" spans="1:86" x14ac:dyDescent="0.25">
      <c r="A1948">
        <v>1945</v>
      </c>
      <c r="B1948" t="s">
        <v>86</v>
      </c>
      <c r="C1948" t="s">
        <v>87</v>
      </c>
      <c r="D1948" t="s">
        <v>10568</v>
      </c>
      <c r="E1948" t="s">
        <v>1476</v>
      </c>
      <c r="F1948" t="s">
        <v>10478</v>
      </c>
      <c r="H1948" t="s">
        <v>10479</v>
      </c>
      <c r="I1948" t="s">
        <v>10480</v>
      </c>
      <c r="J1948" t="s">
        <v>10498</v>
      </c>
      <c r="P1948" t="s">
        <v>216</v>
      </c>
      <c r="Q1948" t="s">
        <v>95</v>
      </c>
      <c r="Z1948" t="s">
        <v>945</v>
      </c>
      <c r="AB1948" t="s">
        <v>97</v>
      </c>
      <c r="AC1948" t="s">
        <v>10499</v>
      </c>
      <c r="AD1948" t="s">
        <v>2787</v>
      </c>
      <c r="AE1948" t="s">
        <v>10569</v>
      </c>
      <c r="AI1948" t="s">
        <v>10570</v>
      </c>
      <c r="AJ1948" t="s">
        <v>10570</v>
      </c>
      <c r="AK1948" t="s">
        <v>10570</v>
      </c>
      <c r="AL1948" t="s">
        <v>10571</v>
      </c>
      <c r="AN1948" t="s">
        <v>1485</v>
      </c>
      <c r="AO1948" t="s">
        <v>1486</v>
      </c>
      <c r="AV1948" t="s">
        <v>10572</v>
      </c>
      <c r="AX1948">
        <v>100</v>
      </c>
      <c r="AY1948" t="s">
        <v>10573</v>
      </c>
      <c r="AZ1948" t="s">
        <v>10574</v>
      </c>
      <c r="BA1948" t="s">
        <v>2266</v>
      </c>
      <c r="BB1948" t="s">
        <v>2440</v>
      </c>
      <c r="BF1948" t="s">
        <v>2030</v>
      </c>
      <c r="BM1948" t="s">
        <v>2031</v>
      </c>
      <c r="BN1948" t="s">
        <v>2032</v>
      </c>
      <c r="BO1948" t="s">
        <v>110</v>
      </c>
      <c r="BP1948" t="s">
        <v>111</v>
      </c>
      <c r="BQ1948" t="s">
        <v>112</v>
      </c>
      <c r="BR1948" t="s">
        <v>239</v>
      </c>
      <c r="BS1948" t="s">
        <v>1697</v>
      </c>
      <c r="BT1948" t="s">
        <v>625</v>
      </c>
      <c r="BU1948" t="s">
        <v>116</v>
      </c>
      <c r="BV1948" t="s">
        <v>463</v>
      </c>
      <c r="CF1948">
        <v>5</v>
      </c>
      <c r="CG1948">
        <v>3</v>
      </c>
      <c r="CH1948" t="s">
        <v>4763</v>
      </c>
    </row>
    <row r="1949" spans="1:86" x14ac:dyDescent="0.25">
      <c r="A1949">
        <v>1946</v>
      </c>
      <c r="F1949" t="s">
        <v>771</v>
      </c>
      <c r="H1949" t="s">
        <v>772</v>
      </c>
      <c r="J1949" t="s">
        <v>93</v>
      </c>
      <c r="P1949" t="s">
        <v>216</v>
      </c>
      <c r="Q1949" t="s">
        <v>95</v>
      </c>
      <c r="AC1949" t="s">
        <v>945</v>
      </c>
      <c r="AD1949" t="s">
        <v>2212</v>
      </c>
    </row>
    <row r="1950" spans="1:86" x14ac:dyDescent="0.25">
      <c r="A1950">
        <v>1947</v>
      </c>
      <c r="B1950" t="s">
        <v>86</v>
      </c>
      <c r="C1950" t="s">
        <v>87</v>
      </c>
      <c r="D1950" t="s">
        <v>10575</v>
      </c>
      <c r="E1950" t="s">
        <v>1476</v>
      </c>
      <c r="F1950" t="s">
        <v>10478</v>
      </c>
      <c r="H1950" t="s">
        <v>10479</v>
      </c>
      <c r="I1950" t="s">
        <v>10480</v>
      </c>
      <c r="J1950" t="s">
        <v>10498</v>
      </c>
      <c r="P1950" t="s">
        <v>216</v>
      </c>
      <c r="Q1950" t="s">
        <v>95</v>
      </c>
      <c r="Z1950" t="s">
        <v>945</v>
      </c>
      <c r="AB1950" t="s">
        <v>97</v>
      </c>
      <c r="AC1950" t="s">
        <v>945</v>
      </c>
      <c r="AD1950" t="s">
        <v>2212</v>
      </c>
      <c r="AE1950" t="s">
        <v>10576</v>
      </c>
      <c r="AI1950" t="s">
        <v>508</v>
      </c>
      <c r="AJ1950" t="s">
        <v>508</v>
      </c>
      <c r="AK1950" t="s">
        <v>508</v>
      </c>
      <c r="AL1950" t="s">
        <v>509</v>
      </c>
      <c r="AN1950" t="s">
        <v>1485</v>
      </c>
      <c r="AO1950" t="s">
        <v>1486</v>
      </c>
      <c r="AV1950" t="s">
        <v>10577</v>
      </c>
      <c r="AX1950">
        <v>54</v>
      </c>
      <c r="AY1950" t="s">
        <v>10578</v>
      </c>
      <c r="AZ1950" t="s">
        <v>10579</v>
      </c>
      <c r="BA1950" t="s">
        <v>10580</v>
      </c>
      <c r="BB1950" t="s">
        <v>8283</v>
      </c>
      <c r="BJ1950" t="s">
        <v>373</v>
      </c>
      <c r="BM1950" t="s">
        <v>10581</v>
      </c>
      <c r="BN1950" t="s">
        <v>10582</v>
      </c>
      <c r="BO1950" t="s">
        <v>110</v>
      </c>
      <c r="BP1950" t="s">
        <v>111</v>
      </c>
      <c r="BQ1950" t="s">
        <v>112</v>
      </c>
      <c r="BR1950" t="s">
        <v>374</v>
      </c>
      <c r="BS1950" t="s">
        <v>996</v>
      </c>
      <c r="BT1950" t="s">
        <v>10583</v>
      </c>
      <c r="BU1950" t="s">
        <v>116</v>
      </c>
      <c r="BV1950" t="s">
        <v>602</v>
      </c>
      <c r="CF1950">
        <v>5</v>
      </c>
      <c r="CG1950">
        <v>3</v>
      </c>
      <c r="CH1950" t="s">
        <v>4763</v>
      </c>
    </row>
    <row r="1951" spans="1:86" x14ac:dyDescent="0.25">
      <c r="A1951">
        <v>1948</v>
      </c>
      <c r="F1951" t="s">
        <v>10478</v>
      </c>
      <c r="H1951" t="s">
        <v>10479</v>
      </c>
      <c r="J1951" t="s">
        <v>10498</v>
      </c>
      <c r="P1951" t="s">
        <v>216</v>
      </c>
      <c r="Q1951" t="s">
        <v>95</v>
      </c>
      <c r="AC1951" t="s">
        <v>10499</v>
      </c>
      <c r="AD1951" t="s">
        <v>1077</v>
      </c>
    </row>
    <row r="1952" spans="1:86" x14ac:dyDescent="0.25">
      <c r="A1952">
        <v>1949</v>
      </c>
      <c r="B1952" t="s">
        <v>86</v>
      </c>
      <c r="C1952" t="s">
        <v>87</v>
      </c>
      <c r="D1952" t="s">
        <v>10584</v>
      </c>
      <c r="E1952" t="s">
        <v>1476</v>
      </c>
      <c r="F1952" t="s">
        <v>10478</v>
      </c>
      <c r="H1952" t="s">
        <v>10479</v>
      </c>
      <c r="I1952" t="s">
        <v>10480</v>
      </c>
      <c r="J1952" t="s">
        <v>10498</v>
      </c>
      <c r="P1952" t="s">
        <v>216</v>
      </c>
      <c r="Q1952" t="s">
        <v>95</v>
      </c>
      <c r="Z1952" t="s">
        <v>1754</v>
      </c>
      <c r="AB1952" t="s">
        <v>97</v>
      </c>
      <c r="AC1952" t="s">
        <v>10528</v>
      </c>
      <c r="AD1952" t="s">
        <v>1077</v>
      </c>
      <c r="AE1952" t="s">
        <v>5797</v>
      </c>
      <c r="AI1952" t="s">
        <v>342</v>
      </c>
      <c r="AJ1952" t="s">
        <v>342</v>
      </c>
      <c r="AK1952" t="s">
        <v>342</v>
      </c>
      <c r="AL1952" t="s">
        <v>343</v>
      </c>
      <c r="AN1952" t="s">
        <v>1485</v>
      </c>
      <c r="AO1952" t="s">
        <v>1486</v>
      </c>
      <c r="AV1952" t="s">
        <v>10585</v>
      </c>
      <c r="AX1952">
        <v>90</v>
      </c>
      <c r="AY1952" t="s">
        <v>10586</v>
      </c>
      <c r="AZ1952" t="s">
        <v>10587</v>
      </c>
      <c r="BA1952" t="s">
        <v>10588</v>
      </c>
      <c r="BB1952" t="s">
        <v>10589</v>
      </c>
      <c r="BG1952" t="s">
        <v>315</v>
      </c>
      <c r="BJ1952" t="s">
        <v>316</v>
      </c>
      <c r="BM1952" t="s">
        <v>317</v>
      </c>
      <c r="BN1952" t="s">
        <v>318</v>
      </c>
      <c r="BO1952" t="s">
        <v>110</v>
      </c>
      <c r="BP1952" t="s">
        <v>111</v>
      </c>
      <c r="BQ1952" t="s">
        <v>112</v>
      </c>
      <c r="BR1952" t="s">
        <v>272</v>
      </c>
      <c r="BS1952" t="s">
        <v>10590</v>
      </c>
      <c r="BT1952" t="s">
        <v>321</v>
      </c>
      <c r="BU1952" t="s">
        <v>116</v>
      </c>
      <c r="BV1952" t="s">
        <v>602</v>
      </c>
      <c r="CF1952">
        <v>4</v>
      </c>
      <c r="CG1952">
        <v>3</v>
      </c>
      <c r="CH1952" t="s">
        <v>4763</v>
      </c>
    </row>
    <row r="1953" spans="1:86" x14ac:dyDescent="0.25">
      <c r="A1953">
        <v>1950</v>
      </c>
      <c r="F1953" t="s">
        <v>10478</v>
      </c>
      <c r="H1953" t="s">
        <v>122</v>
      </c>
      <c r="J1953" t="s">
        <v>93</v>
      </c>
      <c r="P1953" t="s">
        <v>216</v>
      </c>
      <c r="Q1953" t="s">
        <v>95</v>
      </c>
      <c r="AC1953" t="s">
        <v>1754</v>
      </c>
      <c r="AD1953" t="s">
        <v>2022</v>
      </c>
    </row>
    <row r="1954" spans="1:86" x14ac:dyDescent="0.25">
      <c r="A1954">
        <v>1951</v>
      </c>
      <c r="B1954" t="s">
        <v>86</v>
      </c>
      <c r="C1954" t="s">
        <v>87</v>
      </c>
      <c r="D1954" t="s">
        <v>10591</v>
      </c>
      <c r="E1954" t="s">
        <v>1476</v>
      </c>
      <c r="F1954" t="s">
        <v>10478</v>
      </c>
      <c r="H1954" t="s">
        <v>10479</v>
      </c>
      <c r="I1954" t="s">
        <v>10480</v>
      </c>
      <c r="J1954" t="s">
        <v>10498</v>
      </c>
      <c r="P1954" t="s">
        <v>216</v>
      </c>
      <c r="Q1954" t="s">
        <v>95</v>
      </c>
      <c r="Z1954" t="s">
        <v>1754</v>
      </c>
      <c r="AB1954" t="s">
        <v>97</v>
      </c>
      <c r="AC1954" t="s">
        <v>10528</v>
      </c>
      <c r="AD1954" t="s">
        <v>2793</v>
      </c>
      <c r="AE1954" t="s">
        <v>9888</v>
      </c>
      <c r="AI1954" t="s">
        <v>1077</v>
      </c>
      <c r="AJ1954" t="s">
        <v>1077</v>
      </c>
      <c r="AK1954" t="s">
        <v>1077</v>
      </c>
      <c r="AL1954" t="s">
        <v>490</v>
      </c>
      <c r="AN1954" t="s">
        <v>1485</v>
      </c>
      <c r="AO1954" t="s">
        <v>1486</v>
      </c>
      <c r="AV1954" t="s">
        <v>10592</v>
      </c>
      <c r="AX1954">
        <v>113</v>
      </c>
      <c r="AY1954" t="s">
        <v>7183</v>
      </c>
      <c r="AZ1954" t="s">
        <v>7184</v>
      </c>
      <c r="BA1954" t="s">
        <v>1808</v>
      </c>
      <c r="BB1954" t="s">
        <v>1809</v>
      </c>
      <c r="BC1954" t="s">
        <v>4603</v>
      </c>
      <c r="BJ1954" t="s">
        <v>1813</v>
      </c>
      <c r="BO1954" t="s">
        <v>110</v>
      </c>
      <c r="BP1954" t="s">
        <v>111</v>
      </c>
      <c r="BQ1954" t="s">
        <v>112</v>
      </c>
      <c r="BR1954" t="s">
        <v>1378</v>
      </c>
      <c r="BS1954" t="s">
        <v>1814</v>
      </c>
      <c r="BT1954" t="s">
        <v>1815</v>
      </c>
      <c r="BU1954" t="s">
        <v>116</v>
      </c>
      <c r="BV1954" t="s">
        <v>137</v>
      </c>
      <c r="CF1954">
        <v>6</v>
      </c>
      <c r="CG1954">
        <v>1</v>
      </c>
      <c r="CH1954" t="s">
        <v>4763</v>
      </c>
    </row>
    <row r="1955" spans="1:86" x14ac:dyDescent="0.25">
      <c r="A1955">
        <v>1952</v>
      </c>
      <c r="F1955" t="s">
        <v>771</v>
      </c>
      <c r="H1955" t="s">
        <v>8227</v>
      </c>
      <c r="P1955" t="s">
        <v>216</v>
      </c>
      <c r="Q1955" t="s">
        <v>95</v>
      </c>
      <c r="AC1955" t="s">
        <v>1754</v>
      </c>
      <c r="AD1955" t="s">
        <v>2022</v>
      </c>
    </row>
    <row r="1956" spans="1:86" x14ac:dyDescent="0.25">
      <c r="A1956">
        <v>1953</v>
      </c>
      <c r="B1956" t="s">
        <v>86</v>
      </c>
      <c r="C1956" t="s">
        <v>87</v>
      </c>
      <c r="D1956" t="s">
        <v>10593</v>
      </c>
      <c r="E1956" t="s">
        <v>1476</v>
      </c>
      <c r="F1956" t="s">
        <v>10478</v>
      </c>
      <c r="H1956" t="s">
        <v>10479</v>
      </c>
      <c r="I1956" t="s">
        <v>10480</v>
      </c>
      <c r="J1956" t="s">
        <v>10498</v>
      </c>
      <c r="P1956" t="s">
        <v>216</v>
      </c>
      <c r="Q1956" t="s">
        <v>95</v>
      </c>
      <c r="Z1956" t="s">
        <v>4917</v>
      </c>
      <c r="AB1956" t="s">
        <v>97</v>
      </c>
      <c r="AC1956" t="s">
        <v>10499</v>
      </c>
      <c r="AD1956" t="s">
        <v>1077</v>
      </c>
      <c r="AE1956" t="s">
        <v>10594</v>
      </c>
      <c r="AI1956" t="s">
        <v>342</v>
      </c>
      <c r="AJ1956" t="s">
        <v>342</v>
      </c>
      <c r="AK1956" t="s">
        <v>342</v>
      </c>
      <c r="AL1956" t="s">
        <v>343</v>
      </c>
      <c r="AN1956" t="s">
        <v>1485</v>
      </c>
      <c r="AO1956" t="s">
        <v>1486</v>
      </c>
      <c r="AV1956" t="s">
        <v>10595</v>
      </c>
      <c r="AX1956">
        <v>62</v>
      </c>
      <c r="AY1956" t="s">
        <v>2999</v>
      </c>
      <c r="AZ1956" t="s">
        <v>3000</v>
      </c>
      <c r="BA1956" t="s">
        <v>2989</v>
      </c>
      <c r="BB1956" t="s">
        <v>2990</v>
      </c>
      <c r="BC1956" t="s">
        <v>2991</v>
      </c>
      <c r="BO1956" t="s">
        <v>110</v>
      </c>
      <c r="BP1956" t="s">
        <v>111</v>
      </c>
      <c r="BQ1956" t="s">
        <v>112</v>
      </c>
      <c r="BR1956" t="s">
        <v>2223</v>
      </c>
      <c r="BS1956" t="s">
        <v>2992</v>
      </c>
      <c r="BT1956" t="s">
        <v>983</v>
      </c>
      <c r="BU1956" t="s">
        <v>116</v>
      </c>
      <c r="BV1956" t="s">
        <v>602</v>
      </c>
      <c r="CF1956">
        <v>6</v>
      </c>
      <c r="CG1956">
        <v>1</v>
      </c>
      <c r="CH1956" t="s">
        <v>4763</v>
      </c>
    </row>
    <row r="1957" spans="1:86" x14ac:dyDescent="0.25">
      <c r="A1957">
        <v>1954</v>
      </c>
      <c r="F1957" t="s">
        <v>771</v>
      </c>
      <c r="H1957" t="s">
        <v>10508</v>
      </c>
      <c r="J1957" t="s">
        <v>93</v>
      </c>
      <c r="P1957" t="s">
        <v>216</v>
      </c>
      <c r="Q1957" t="s">
        <v>95</v>
      </c>
      <c r="AC1957" t="s">
        <v>4917</v>
      </c>
      <c r="AD1957" t="s">
        <v>1582</v>
      </c>
    </row>
    <row r="1958" spans="1:86" x14ac:dyDescent="0.25">
      <c r="A1958">
        <v>1955</v>
      </c>
      <c r="B1958" t="s">
        <v>86</v>
      </c>
      <c r="C1958" t="s">
        <v>87</v>
      </c>
      <c r="D1958" t="s">
        <v>10596</v>
      </c>
      <c r="E1958" t="s">
        <v>1476</v>
      </c>
      <c r="F1958" t="s">
        <v>10478</v>
      </c>
      <c r="H1958" t="s">
        <v>10479</v>
      </c>
      <c r="I1958" t="s">
        <v>10480</v>
      </c>
      <c r="J1958" t="s">
        <v>10498</v>
      </c>
      <c r="P1958" t="s">
        <v>216</v>
      </c>
      <c r="Q1958" t="s">
        <v>95</v>
      </c>
      <c r="Z1958" t="s">
        <v>1754</v>
      </c>
      <c r="AB1958" t="s">
        <v>97</v>
      </c>
      <c r="AC1958" t="s">
        <v>1754</v>
      </c>
      <c r="AD1958" t="s">
        <v>1797</v>
      </c>
      <c r="AE1958" t="s">
        <v>10597</v>
      </c>
      <c r="AI1958" t="s">
        <v>3950</v>
      </c>
      <c r="AJ1958" t="s">
        <v>3950</v>
      </c>
      <c r="AK1958" t="s">
        <v>3950</v>
      </c>
      <c r="AL1958" t="s">
        <v>6133</v>
      </c>
      <c r="AN1958" t="s">
        <v>1485</v>
      </c>
      <c r="AO1958" t="s">
        <v>1486</v>
      </c>
      <c r="AV1958" t="s">
        <v>10598</v>
      </c>
      <c r="AX1958">
        <v>102</v>
      </c>
      <c r="AY1958" t="s">
        <v>10599</v>
      </c>
      <c r="AZ1958" t="s">
        <v>10600</v>
      </c>
      <c r="BA1958" t="s">
        <v>10601</v>
      </c>
      <c r="BB1958" t="s">
        <v>10602</v>
      </c>
      <c r="BO1958" t="s">
        <v>110</v>
      </c>
      <c r="BP1958" t="s">
        <v>111</v>
      </c>
      <c r="BQ1958" t="s">
        <v>112</v>
      </c>
      <c r="BR1958" t="s">
        <v>272</v>
      </c>
      <c r="BS1958" t="s">
        <v>4652</v>
      </c>
      <c r="BT1958" t="s">
        <v>321</v>
      </c>
      <c r="BU1958" t="s">
        <v>116</v>
      </c>
      <c r="BV1958" t="s">
        <v>187</v>
      </c>
      <c r="CF1958">
        <v>6</v>
      </c>
      <c r="CG1958">
        <v>3</v>
      </c>
      <c r="CH1958" t="s">
        <v>4763</v>
      </c>
    </row>
    <row r="1959" spans="1:86" x14ac:dyDescent="0.25">
      <c r="A1959">
        <v>1956</v>
      </c>
      <c r="F1959" t="s">
        <v>10478</v>
      </c>
      <c r="H1959" t="s">
        <v>10479</v>
      </c>
      <c r="J1959" t="s">
        <v>10498</v>
      </c>
      <c r="P1959" t="s">
        <v>216</v>
      </c>
      <c r="Q1959" t="s">
        <v>95</v>
      </c>
      <c r="AC1959" t="s">
        <v>10528</v>
      </c>
      <c r="AD1959" t="s">
        <v>1077</v>
      </c>
    </row>
    <row r="1960" spans="1:86" x14ac:dyDescent="0.25">
      <c r="A1960">
        <v>1957</v>
      </c>
      <c r="B1960" t="s">
        <v>86</v>
      </c>
      <c r="C1960" t="s">
        <v>87</v>
      </c>
      <c r="D1960" t="s">
        <v>10603</v>
      </c>
      <c r="E1960" t="s">
        <v>1476</v>
      </c>
      <c r="F1960" t="s">
        <v>10478</v>
      </c>
      <c r="H1960" t="s">
        <v>10479</v>
      </c>
      <c r="I1960" t="s">
        <v>10480</v>
      </c>
      <c r="J1960" t="s">
        <v>10498</v>
      </c>
      <c r="P1960" t="s">
        <v>216</v>
      </c>
      <c r="Q1960" t="s">
        <v>95</v>
      </c>
      <c r="Z1960" t="s">
        <v>1754</v>
      </c>
      <c r="AB1960" t="s">
        <v>97</v>
      </c>
      <c r="AC1960" t="s">
        <v>1754</v>
      </c>
      <c r="AD1960" t="s">
        <v>1797</v>
      </c>
      <c r="AE1960" t="s">
        <v>10597</v>
      </c>
      <c r="AI1960" t="s">
        <v>3950</v>
      </c>
      <c r="AJ1960" t="s">
        <v>3950</v>
      </c>
      <c r="AK1960" t="s">
        <v>3950</v>
      </c>
      <c r="AL1960" t="s">
        <v>6133</v>
      </c>
      <c r="AN1960" t="s">
        <v>1485</v>
      </c>
      <c r="AO1960" t="s">
        <v>1486</v>
      </c>
      <c r="AV1960" t="s">
        <v>10604</v>
      </c>
      <c r="AX1960">
        <v>101</v>
      </c>
      <c r="AY1960" t="s">
        <v>10605</v>
      </c>
      <c r="AZ1960" t="s">
        <v>10606</v>
      </c>
      <c r="BA1960" t="s">
        <v>964</v>
      </c>
      <c r="BB1960" t="s">
        <v>965</v>
      </c>
      <c r="BC1960" t="s">
        <v>10607</v>
      </c>
      <c r="BG1960" t="s">
        <v>268</v>
      </c>
      <c r="BJ1960" t="s">
        <v>269</v>
      </c>
      <c r="BM1960" t="s">
        <v>270</v>
      </c>
      <c r="BN1960" t="s">
        <v>271</v>
      </c>
      <c r="BO1960" t="s">
        <v>110</v>
      </c>
      <c r="BP1960" t="s">
        <v>111</v>
      </c>
      <c r="BQ1960" t="s">
        <v>112</v>
      </c>
      <c r="BR1960" t="s">
        <v>392</v>
      </c>
      <c r="BS1960" t="s">
        <v>966</v>
      </c>
      <c r="BT1960" t="s">
        <v>241</v>
      </c>
      <c r="BU1960" t="s">
        <v>116</v>
      </c>
      <c r="CF1960">
        <v>4</v>
      </c>
      <c r="CG1960">
        <v>1</v>
      </c>
      <c r="CH1960" t="s">
        <v>4763</v>
      </c>
    </row>
    <row r="1961" spans="1:86" x14ac:dyDescent="0.25">
      <c r="A1961">
        <v>1958</v>
      </c>
      <c r="F1961" t="s">
        <v>10478</v>
      </c>
      <c r="H1961" t="s">
        <v>10479</v>
      </c>
      <c r="J1961" t="s">
        <v>10498</v>
      </c>
      <c r="P1961" t="s">
        <v>216</v>
      </c>
      <c r="Q1961" t="s">
        <v>95</v>
      </c>
      <c r="AC1961" t="s">
        <v>10528</v>
      </c>
      <c r="AD1961" t="s">
        <v>1077</v>
      </c>
    </row>
    <row r="1962" spans="1:86" x14ac:dyDescent="0.25">
      <c r="A1962">
        <v>1959</v>
      </c>
      <c r="B1962" t="s">
        <v>86</v>
      </c>
      <c r="C1962" t="s">
        <v>87</v>
      </c>
      <c r="D1962" t="s">
        <v>10608</v>
      </c>
      <c r="E1962" t="s">
        <v>1476</v>
      </c>
      <c r="F1962" t="s">
        <v>10478</v>
      </c>
      <c r="H1962" t="s">
        <v>10479</v>
      </c>
      <c r="I1962" t="s">
        <v>10480</v>
      </c>
      <c r="J1962" t="s">
        <v>10498</v>
      </c>
      <c r="P1962" t="s">
        <v>216</v>
      </c>
      <c r="Q1962" t="s">
        <v>95</v>
      </c>
      <c r="Z1962" t="s">
        <v>10609</v>
      </c>
      <c r="AB1962" t="s">
        <v>97</v>
      </c>
      <c r="AC1962" t="s">
        <v>10499</v>
      </c>
      <c r="AD1962" t="s">
        <v>2793</v>
      </c>
      <c r="AE1962" t="s">
        <v>10610</v>
      </c>
      <c r="AI1962" t="s">
        <v>342</v>
      </c>
      <c r="AJ1962" t="s">
        <v>342</v>
      </c>
      <c r="AK1962" t="s">
        <v>342</v>
      </c>
      <c r="AL1962" t="s">
        <v>343</v>
      </c>
      <c r="AN1962" t="s">
        <v>1485</v>
      </c>
      <c r="AO1962" t="s">
        <v>1486</v>
      </c>
      <c r="AV1962" t="s">
        <v>5543</v>
      </c>
      <c r="AX1962">
        <v>84</v>
      </c>
      <c r="AY1962" t="s">
        <v>5544</v>
      </c>
      <c r="AZ1962" t="s">
        <v>5545</v>
      </c>
      <c r="BA1962" t="s">
        <v>418</v>
      </c>
      <c r="BB1962" t="s">
        <v>419</v>
      </c>
      <c r="BC1962" t="s">
        <v>5546</v>
      </c>
      <c r="BJ1962" t="s">
        <v>460</v>
      </c>
      <c r="BM1962" t="s">
        <v>534</v>
      </c>
      <c r="BN1962" t="s">
        <v>535</v>
      </c>
      <c r="BO1962" t="s">
        <v>110</v>
      </c>
      <c r="BP1962" t="s">
        <v>111</v>
      </c>
      <c r="BQ1962" t="s">
        <v>112</v>
      </c>
      <c r="BR1962" t="s">
        <v>420</v>
      </c>
      <c r="BS1962" t="s">
        <v>421</v>
      </c>
      <c r="BT1962" t="s">
        <v>422</v>
      </c>
      <c r="BU1962" t="s">
        <v>116</v>
      </c>
      <c r="BV1962" t="s">
        <v>475</v>
      </c>
      <c r="CF1962">
        <v>6</v>
      </c>
      <c r="CG1962">
        <v>1</v>
      </c>
      <c r="CH1962" t="s">
        <v>4763</v>
      </c>
    </row>
    <row r="1963" spans="1:86" x14ac:dyDescent="0.25">
      <c r="A1963">
        <v>1960</v>
      </c>
      <c r="F1963" t="s">
        <v>771</v>
      </c>
      <c r="H1963" t="s">
        <v>10508</v>
      </c>
      <c r="J1963" t="s">
        <v>93</v>
      </c>
      <c r="P1963" t="s">
        <v>216</v>
      </c>
      <c r="Q1963" t="s">
        <v>95</v>
      </c>
      <c r="AC1963" t="s">
        <v>10609</v>
      </c>
      <c r="AD1963" t="s">
        <v>1943</v>
      </c>
    </row>
    <row r="1964" spans="1:86" x14ac:dyDescent="0.25">
      <c r="A1964">
        <v>1961</v>
      </c>
      <c r="B1964" t="s">
        <v>86</v>
      </c>
      <c r="C1964" t="s">
        <v>87</v>
      </c>
      <c r="D1964" t="s">
        <v>10611</v>
      </c>
      <c r="E1964" t="s">
        <v>1476</v>
      </c>
      <c r="F1964" t="s">
        <v>10478</v>
      </c>
      <c r="H1964" t="s">
        <v>10479</v>
      </c>
      <c r="I1964" t="s">
        <v>10480</v>
      </c>
      <c r="J1964" t="s">
        <v>10498</v>
      </c>
      <c r="P1964" t="s">
        <v>216</v>
      </c>
      <c r="Q1964" t="s">
        <v>95</v>
      </c>
      <c r="Z1964" t="s">
        <v>8451</v>
      </c>
      <c r="AB1964" t="s">
        <v>97</v>
      </c>
      <c r="AC1964" t="s">
        <v>10499</v>
      </c>
      <c r="AD1964" t="s">
        <v>1077</v>
      </c>
      <c r="AE1964" t="s">
        <v>10612</v>
      </c>
      <c r="AI1964" t="s">
        <v>342</v>
      </c>
      <c r="AJ1964" t="s">
        <v>342</v>
      </c>
      <c r="AK1964" t="s">
        <v>342</v>
      </c>
      <c r="AL1964" t="s">
        <v>343</v>
      </c>
      <c r="AN1964" t="s">
        <v>1485</v>
      </c>
      <c r="AO1964" t="s">
        <v>1486</v>
      </c>
      <c r="AV1964" t="s">
        <v>10613</v>
      </c>
      <c r="AX1964">
        <v>105</v>
      </c>
      <c r="AY1964" t="s">
        <v>1070</v>
      </c>
      <c r="AZ1964" t="s">
        <v>1071</v>
      </c>
      <c r="BA1964" t="s">
        <v>1072</v>
      </c>
      <c r="BB1964" t="s">
        <v>1073</v>
      </c>
      <c r="BO1964" t="s">
        <v>110</v>
      </c>
      <c r="BP1964" t="s">
        <v>111</v>
      </c>
      <c r="BQ1964" t="s">
        <v>112</v>
      </c>
      <c r="BR1964" t="s">
        <v>810</v>
      </c>
      <c r="BS1964" t="s">
        <v>1074</v>
      </c>
      <c r="BT1964" t="s">
        <v>1075</v>
      </c>
      <c r="BU1964" t="s">
        <v>116</v>
      </c>
      <c r="BV1964" t="s">
        <v>137</v>
      </c>
      <c r="CF1964">
        <v>6</v>
      </c>
      <c r="CG1964">
        <v>3</v>
      </c>
      <c r="CH1964" t="s">
        <v>4763</v>
      </c>
    </row>
    <row r="1965" spans="1:86" x14ac:dyDescent="0.25">
      <c r="A1965">
        <v>1962</v>
      </c>
      <c r="F1965" t="s">
        <v>771</v>
      </c>
      <c r="H1965" t="s">
        <v>122</v>
      </c>
      <c r="J1965" t="s">
        <v>93</v>
      </c>
      <c r="P1965" t="s">
        <v>216</v>
      </c>
      <c r="Q1965" t="s">
        <v>95</v>
      </c>
      <c r="AC1965" t="s">
        <v>8451</v>
      </c>
      <c r="AD1965" t="s">
        <v>946</v>
      </c>
    </row>
    <row r="1966" spans="1:86" x14ac:dyDescent="0.25">
      <c r="A1966">
        <v>1963</v>
      </c>
      <c r="B1966" t="s">
        <v>86</v>
      </c>
      <c r="C1966" t="s">
        <v>87</v>
      </c>
      <c r="D1966" t="s">
        <v>10614</v>
      </c>
      <c r="E1966" t="s">
        <v>1476</v>
      </c>
      <c r="F1966" t="s">
        <v>10478</v>
      </c>
      <c r="H1966" t="s">
        <v>772</v>
      </c>
      <c r="I1966" t="s">
        <v>10490</v>
      </c>
      <c r="J1966" t="s">
        <v>10491</v>
      </c>
      <c r="P1966" t="s">
        <v>216</v>
      </c>
      <c r="Q1966" t="s">
        <v>95</v>
      </c>
      <c r="Z1966" t="s">
        <v>1675</v>
      </c>
      <c r="AB1966" t="s">
        <v>97</v>
      </c>
      <c r="AC1966" t="s">
        <v>5362</v>
      </c>
      <c r="AD1966" t="s">
        <v>5363</v>
      </c>
      <c r="AE1966" t="s">
        <v>6149</v>
      </c>
      <c r="AI1966" t="s">
        <v>342</v>
      </c>
      <c r="AJ1966" t="s">
        <v>342</v>
      </c>
      <c r="AK1966" t="s">
        <v>342</v>
      </c>
      <c r="AL1966" t="s">
        <v>343</v>
      </c>
      <c r="AN1966" t="s">
        <v>1485</v>
      </c>
      <c r="AO1966" t="s">
        <v>1486</v>
      </c>
      <c r="AV1966" t="s">
        <v>6150</v>
      </c>
      <c r="AX1966">
        <v>55</v>
      </c>
      <c r="AY1966" t="s">
        <v>6830</v>
      </c>
      <c r="AZ1966" t="s">
        <v>6831</v>
      </c>
      <c r="BA1966" t="s">
        <v>897</v>
      </c>
      <c r="BB1966" t="s">
        <v>1588</v>
      </c>
      <c r="BO1966" t="s">
        <v>110</v>
      </c>
      <c r="BP1966" t="s">
        <v>111</v>
      </c>
      <c r="BQ1966" t="s">
        <v>112</v>
      </c>
      <c r="BR1966" t="s">
        <v>900</v>
      </c>
      <c r="BS1966" t="s">
        <v>900</v>
      </c>
      <c r="BT1966" t="s">
        <v>254</v>
      </c>
      <c r="BU1966" t="s">
        <v>116</v>
      </c>
      <c r="BV1966" t="s">
        <v>137</v>
      </c>
      <c r="CF1966">
        <v>6</v>
      </c>
      <c r="CG1966">
        <v>3</v>
      </c>
      <c r="CH1966" t="s">
        <v>4763</v>
      </c>
    </row>
    <row r="1967" spans="1:86" x14ac:dyDescent="0.25">
      <c r="A1967">
        <v>1964</v>
      </c>
      <c r="F1967" t="s">
        <v>10478</v>
      </c>
      <c r="H1967" t="s">
        <v>772</v>
      </c>
      <c r="J1967" t="s">
        <v>10491</v>
      </c>
      <c r="P1967" t="s">
        <v>216</v>
      </c>
      <c r="Q1967" t="s">
        <v>95</v>
      </c>
      <c r="AC1967" t="s">
        <v>10499</v>
      </c>
      <c r="AD1967" t="s">
        <v>1077</v>
      </c>
    </row>
    <row r="1968" spans="1:86" x14ac:dyDescent="0.25">
      <c r="A1968">
        <v>1965</v>
      </c>
      <c r="B1968" t="s">
        <v>86</v>
      </c>
      <c r="C1968" t="s">
        <v>87</v>
      </c>
      <c r="D1968" t="s">
        <v>10615</v>
      </c>
      <c r="E1968" t="s">
        <v>1476</v>
      </c>
      <c r="F1968" t="s">
        <v>10478</v>
      </c>
      <c r="H1968" t="s">
        <v>772</v>
      </c>
      <c r="I1968" t="s">
        <v>10490</v>
      </c>
      <c r="J1968" t="s">
        <v>10491</v>
      </c>
      <c r="P1968" t="s">
        <v>216</v>
      </c>
      <c r="Q1968" t="s">
        <v>95</v>
      </c>
      <c r="Z1968" t="s">
        <v>1675</v>
      </c>
      <c r="AB1968" t="s">
        <v>97</v>
      </c>
      <c r="AC1968" t="s">
        <v>5362</v>
      </c>
      <c r="AD1968" t="s">
        <v>5363</v>
      </c>
      <c r="AE1968" t="s">
        <v>6149</v>
      </c>
      <c r="AI1968" t="s">
        <v>342</v>
      </c>
      <c r="AJ1968" t="s">
        <v>342</v>
      </c>
      <c r="AK1968" t="s">
        <v>342</v>
      </c>
      <c r="AL1968" t="s">
        <v>343</v>
      </c>
      <c r="AN1968" t="s">
        <v>1485</v>
      </c>
      <c r="AO1968" t="s">
        <v>1486</v>
      </c>
      <c r="AV1968" t="s">
        <v>6150</v>
      </c>
      <c r="AX1968">
        <v>55</v>
      </c>
      <c r="AY1968" t="s">
        <v>6830</v>
      </c>
      <c r="AZ1968" t="s">
        <v>6831</v>
      </c>
      <c r="BA1968" t="s">
        <v>897</v>
      </c>
      <c r="BB1968" t="s">
        <v>1588</v>
      </c>
      <c r="BO1968" t="s">
        <v>110</v>
      </c>
      <c r="BP1968" t="s">
        <v>111</v>
      </c>
      <c r="BQ1968" t="s">
        <v>112</v>
      </c>
      <c r="BR1968" t="s">
        <v>900</v>
      </c>
      <c r="BS1968" t="s">
        <v>900</v>
      </c>
      <c r="BT1968" t="s">
        <v>254</v>
      </c>
      <c r="BU1968" t="s">
        <v>116</v>
      </c>
      <c r="BV1968" t="s">
        <v>137</v>
      </c>
      <c r="CF1968">
        <v>6</v>
      </c>
      <c r="CG1968">
        <v>3</v>
      </c>
      <c r="CH1968" t="s">
        <v>4763</v>
      </c>
    </row>
    <row r="1969" spans="1:86" x14ac:dyDescent="0.25">
      <c r="A1969">
        <v>1966</v>
      </c>
      <c r="F1969" t="s">
        <v>10478</v>
      </c>
      <c r="H1969" t="s">
        <v>10479</v>
      </c>
      <c r="J1969" t="s">
        <v>10498</v>
      </c>
      <c r="P1969" t="s">
        <v>216</v>
      </c>
      <c r="Q1969" t="s">
        <v>95</v>
      </c>
      <c r="AC1969" t="s">
        <v>10499</v>
      </c>
      <c r="AD1969" t="s">
        <v>1077</v>
      </c>
    </row>
    <row r="1970" spans="1:86" x14ac:dyDescent="0.25">
      <c r="A1970">
        <v>1967</v>
      </c>
      <c r="B1970" t="s">
        <v>86</v>
      </c>
      <c r="C1970" t="s">
        <v>87</v>
      </c>
      <c r="D1970" t="s">
        <v>10616</v>
      </c>
      <c r="E1970" t="s">
        <v>1476</v>
      </c>
      <c r="F1970" t="s">
        <v>10478</v>
      </c>
      <c r="H1970" t="s">
        <v>10479</v>
      </c>
      <c r="I1970" t="s">
        <v>10480</v>
      </c>
      <c r="J1970" t="s">
        <v>10498</v>
      </c>
      <c r="P1970" t="s">
        <v>216</v>
      </c>
      <c r="Q1970" t="s">
        <v>95</v>
      </c>
      <c r="Z1970" t="s">
        <v>1675</v>
      </c>
      <c r="AB1970" t="s">
        <v>97</v>
      </c>
      <c r="AC1970" t="s">
        <v>10499</v>
      </c>
      <c r="AD1970" t="s">
        <v>1077</v>
      </c>
      <c r="AE1970" t="s">
        <v>7012</v>
      </c>
      <c r="AI1970" t="s">
        <v>342</v>
      </c>
      <c r="AJ1970" t="s">
        <v>342</v>
      </c>
      <c r="AK1970" t="s">
        <v>342</v>
      </c>
      <c r="AL1970" t="s">
        <v>343</v>
      </c>
      <c r="AN1970" t="s">
        <v>1485</v>
      </c>
      <c r="AO1970" t="s">
        <v>1486</v>
      </c>
      <c r="AV1970" t="s">
        <v>10617</v>
      </c>
      <c r="AX1970">
        <v>78</v>
      </c>
      <c r="AY1970" t="s">
        <v>10324</v>
      </c>
      <c r="AZ1970" t="s">
        <v>10325</v>
      </c>
      <c r="BA1970" t="s">
        <v>897</v>
      </c>
      <c r="BB1970" t="s">
        <v>898</v>
      </c>
      <c r="BC1970" t="s">
        <v>10326</v>
      </c>
      <c r="BO1970" t="s">
        <v>110</v>
      </c>
      <c r="BP1970" t="s">
        <v>111</v>
      </c>
      <c r="BQ1970" t="s">
        <v>112</v>
      </c>
      <c r="BR1970" t="s">
        <v>900</v>
      </c>
      <c r="BS1970" t="s">
        <v>900</v>
      </c>
      <c r="BT1970" t="s">
        <v>254</v>
      </c>
      <c r="BU1970" t="s">
        <v>116</v>
      </c>
      <c r="BV1970" t="s">
        <v>137</v>
      </c>
      <c r="CF1970">
        <v>4</v>
      </c>
      <c r="CG1970">
        <v>1</v>
      </c>
      <c r="CH1970" t="s">
        <v>4763</v>
      </c>
    </row>
    <row r="1971" spans="1:86" x14ac:dyDescent="0.25">
      <c r="A1971">
        <v>1968</v>
      </c>
      <c r="B1971" t="s">
        <v>86</v>
      </c>
      <c r="C1971" t="s">
        <v>87</v>
      </c>
      <c r="D1971" t="s">
        <v>10618</v>
      </c>
      <c r="E1971" t="s">
        <v>1476</v>
      </c>
      <c r="F1971" t="s">
        <v>10478</v>
      </c>
      <c r="H1971" t="s">
        <v>10479</v>
      </c>
      <c r="I1971" t="s">
        <v>10480</v>
      </c>
      <c r="J1971" t="s">
        <v>10498</v>
      </c>
      <c r="P1971" t="s">
        <v>216</v>
      </c>
      <c r="Q1971" t="s">
        <v>95</v>
      </c>
      <c r="Z1971" t="s">
        <v>1675</v>
      </c>
      <c r="AB1971" t="s">
        <v>97</v>
      </c>
      <c r="AC1971" t="s">
        <v>10482</v>
      </c>
      <c r="AD1971" t="s">
        <v>2720</v>
      </c>
      <c r="AE1971" t="s">
        <v>7229</v>
      </c>
      <c r="AI1971" t="s">
        <v>1077</v>
      </c>
      <c r="AJ1971" t="s">
        <v>1077</v>
      </c>
      <c r="AK1971" t="s">
        <v>1077</v>
      </c>
      <c r="AL1971" t="s">
        <v>490</v>
      </c>
      <c r="AN1971" t="s">
        <v>1485</v>
      </c>
      <c r="AO1971" t="s">
        <v>1486</v>
      </c>
      <c r="AV1971" t="s">
        <v>10619</v>
      </c>
      <c r="AX1971">
        <v>103</v>
      </c>
      <c r="AY1971" t="s">
        <v>7477</v>
      </c>
      <c r="AZ1971" t="s">
        <v>7478</v>
      </c>
      <c r="BA1971" t="s">
        <v>234</v>
      </c>
      <c r="BB1971" t="s">
        <v>1725</v>
      </c>
      <c r="BC1971" t="s">
        <v>7479</v>
      </c>
      <c r="BG1971" t="s">
        <v>236</v>
      </c>
      <c r="BH1971" t="s">
        <v>1726</v>
      </c>
      <c r="BI1971" t="s">
        <v>438</v>
      </c>
      <c r="BM1971" t="s">
        <v>237</v>
      </c>
      <c r="BN1971" t="s">
        <v>238</v>
      </c>
      <c r="BO1971" t="s">
        <v>110</v>
      </c>
      <c r="BP1971" t="s">
        <v>111</v>
      </c>
      <c r="BQ1971" t="s">
        <v>112</v>
      </c>
      <c r="BR1971" t="s">
        <v>239</v>
      </c>
      <c r="BS1971" t="s">
        <v>240</v>
      </c>
      <c r="BT1971" t="s">
        <v>241</v>
      </c>
      <c r="BU1971" t="s">
        <v>116</v>
      </c>
      <c r="BV1971" t="s">
        <v>137</v>
      </c>
      <c r="CF1971">
        <v>4</v>
      </c>
      <c r="CG1971">
        <v>1</v>
      </c>
      <c r="CH1971" t="s">
        <v>4763</v>
      </c>
    </row>
    <row r="1972" spans="1:86" x14ac:dyDescent="0.25">
      <c r="A1972">
        <v>1969</v>
      </c>
      <c r="F1972" t="s">
        <v>10478</v>
      </c>
      <c r="H1972" t="s">
        <v>10620</v>
      </c>
      <c r="J1972" t="s">
        <v>10491</v>
      </c>
      <c r="P1972" t="s">
        <v>216</v>
      </c>
      <c r="Q1972" t="s">
        <v>95</v>
      </c>
      <c r="AC1972" t="s">
        <v>10499</v>
      </c>
      <c r="AD1972" t="s">
        <v>2793</v>
      </c>
    </row>
    <row r="1973" spans="1:86" x14ac:dyDescent="0.25">
      <c r="A1973">
        <v>1970</v>
      </c>
      <c r="B1973" t="s">
        <v>86</v>
      </c>
      <c r="C1973" t="s">
        <v>87</v>
      </c>
      <c r="D1973" t="s">
        <v>10621</v>
      </c>
      <c r="E1973" t="s">
        <v>1476</v>
      </c>
      <c r="F1973" t="s">
        <v>10478</v>
      </c>
      <c r="H1973" t="s">
        <v>10479</v>
      </c>
      <c r="I1973" t="s">
        <v>10480</v>
      </c>
      <c r="J1973" t="s">
        <v>10498</v>
      </c>
      <c r="P1973" t="s">
        <v>216</v>
      </c>
      <c r="Q1973" t="s">
        <v>95</v>
      </c>
      <c r="Z1973" t="s">
        <v>1675</v>
      </c>
      <c r="AB1973" t="s">
        <v>97</v>
      </c>
      <c r="AC1973" t="s">
        <v>5362</v>
      </c>
      <c r="AD1973" t="s">
        <v>5363</v>
      </c>
      <c r="AE1973" t="s">
        <v>10622</v>
      </c>
      <c r="AI1973" t="s">
        <v>342</v>
      </c>
      <c r="AJ1973" t="s">
        <v>342</v>
      </c>
      <c r="AK1973" t="s">
        <v>342</v>
      </c>
      <c r="AL1973" t="s">
        <v>343</v>
      </c>
      <c r="AN1973" t="s">
        <v>1485</v>
      </c>
      <c r="AO1973" t="s">
        <v>1486</v>
      </c>
      <c r="AV1973" t="s">
        <v>10623</v>
      </c>
      <c r="AX1973">
        <v>62</v>
      </c>
      <c r="AY1973" t="s">
        <v>7466</v>
      </c>
      <c r="AZ1973" t="s">
        <v>7467</v>
      </c>
      <c r="BA1973" t="s">
        <v>2266</v>
      </c>
      <c r="BB1973" t="s">
        <v>1781</v>
      </c>
      <c r="BC1973" t="s">
        <v>3524</v>
      </c>
      <c r="BF1973" t="s">
        <v>2030</v>
      </c>
      <c r="BM1973" t="s">
        <v>2031</v>
      </c>
      <c r="BN1973" t="s">
        <v>2032</v>
      </c>
      <c r="BO1973" t="s">
        <v>110</v>
      </c>
      <c r="BP1973" t="s">
        <v>111</v>
      </c>
      <c r="BQ1973" t="s">
        <v>112</v>
      </c>
      <c r="BR1973" t="s">
        <v>239</v>
      </c>
      <c r="BS1973" t="s">
        <v>1784</v>
      </c>
      <c r="BT1973" t="s">
        <v>625</v>
      </c>
      <c r="BU1973" t="s">
        <v>116</v>
      </c>
      <c r="BV1973" t="s">
        <v>137</v>
      </c>
      <c r="CF1973">
        <v>6</v>
      </c>
      <c r="CG1973">
        <v>1</v>
      </c>
      <c r="CH1973" t="s">
        <v>4763</v>
      </c>
    </row>
    <row r="1974" spans="1:86" x14ac:dyDescent="0.25">
      <c r="A1974">
        <v>1971</v>
      </c>
      <c r="F1974" t="s">
        <v>771</v>
      </c>
      <c r="H1974" t="s">
        <v>10624</v>
      </c>
      <c r="J1974" t="s">
        <v>93</v>
      </c>
      <c r="P1974" t="s">
        <v>216</v>
      </c>
      <c r="Q1974" t="s">
        <v>95</v>
      </c>
      <c r="AC1974" t="s">
        <v>1675</v>
      </c>
      <c r="AD1974" t="s">
        <v>7686</v>
      </c>
    </row>
    <row r="1975" spans="1:86" x14ac:dyDescent="0.25">
      <c r="A1975">
        <v>1972</v>
      </c>
      <c r="B1975" t="s">
        <v>86</v>
      </c>
      <c r="C1975" t="s">
        <v>87</v>
      </c>
      <c r="D1975" t="s">
        <v>10625</v>
      </c>
      <c r="E1975" t="s">
        <v>1476</v>
      </c>
      <c r="F1975" t="s">
        <v>10478</v>
      </c>
      <c r="H1975" t="s">
        <v>10479</v>
      </c>
      <c r="I1975" t="s">
        <v>10480</v>
      </c>
      <c r="J1975" t="s">
        <v>10498</v>
      </c>
      <c r="P1975" t="s">
        <v>216</v>
      </c>
      <c r="Q1975" t="s">
        <v>95</v>
      </c>
      <c r="Z1975" t="s">
        <v>4800</v>
      </c>
      <c r="AB1975" t="s">
        <v>97</v>
      </c>
      <c r="AC1975" t="s">
        <v>10499</v>
      </c>
      <c r="AD1975" t="s">
        <v>1077</v>
      </c>
      <c r="AE1975" t="s">
        <v>7508</v>
      </c>
      <c r="AI1975" t="s">
        <v>1077</v>
      </c>
      <c r="AJ1975" t="s">
        <v>1077</v>
      </c>
      <c r="AK1975" t="s">
        <v>1077</v>
      </c>
      <c r="AL1975" t="s">
        <v>490</v>
      </c>
      <c r="AN1975" t="s">
        <v>1485</v>
      </c>
      <c r="AO1975" t="s">
        <v>1486</v>
      </c>
      <c r="AV1975" t="s">
        <v>10626</v>
      </c>
      <c r="AX1975">
        <v>137</v>
      </c>
      <c r="AY1975" t="s">
        <v>4813</v>
      </c>
      <c r="AZ1975" t="s">
        <v>4814</v>
      </c>
      <c r="BA1975" t="s">
        <v>1384</v>
      </c>
      <c r="BB1975" t="s">
        <v>1385</v>
      </c>
      <c r="BC1975" t="s">
        <v>4815</v>
      </c>
      <c r="BO1975" t="s">
        <v>110</v>
      </c>
      <c r="BP1975" t="s">
        <v>111</v>
      </c>
      <c r="BQ1975" t="s">
        <v>112</v>
      </c>
      <c r="BR1975" t="s">
        <v>134</v>
      </c>
      <c r="BS1975" t="s">
        <v>135</v>
      </c>
      <c r="BT1975" t="s">
        <v>136</v>
      </c>
      <c r="BU1975" t="s">
        <v>116</v>
      </c>
      <c r="BV1975" t="s">
        <v>187</v>
      </c>
      <c r="CF1975">
        <v>4</v>
      </c>
      <c r="CG1975">
        <v>1</v>
      </c>
      <c r="CH1975" t="s">
        <v>4763</v>
      </c>
    </row>
    <row r="1976" spans="1:86" x14ac:dyDescent="0.25">
      <c r="A1976">
        <v>1973</v>
      </c>
      <c r="F1976" t="s">
        <v>771</v>
      </c>
      <c r="H1976" t="s">
        <v>10627</v>
      </c>
      <c r="J1976" t="s">
        <v>93</v>
      </c>
      <c r="P1976" t="s">
        <v>216</v>
      </c>
      <c r="Q1976" t="s">
        <v>95</v>
      </c>
      <c r="AC1976" t="s">
        <v>4800</v>
      </c>
      <c r="AD1976" t="s">
        <v>7508</v>
      </c>
    </row>
    <row r="1977" spans="1:86" x14ac:dyDescent="0.25">
      <c r="A1977">
        <v>1974</v>
      </c>
      <c r="B1977" t="s">
        <v>86</v>
      </c>
      <c r="C1977" t="s">
        <v>87</v>
      </c>
      <c r="D1977" t="s">
        <v>10628</v>
      </c>
      <c r="E1977" t="s">
        <v>1476</v>
      </c>
      <c r="F1977" t="s">
        <v>10478</v>
      </c>
      <c r="H1977" t="s">
        <v>10479</v>
      </c>
      <c r="I1977" t="s">
        <v>10480</v>
      </c>
      <c r="J1977" t="s">
        <v>10498</v>
      </c>
      <c r="P1977" t="s">
        <v>216</v>
      </c>
      <c r="Q1977" t="s">
        <v>95</v>
      </c>
      <c r="Z1977" t="s">
        <v>5878</v>
      </c>
      <c r="AB1977" t="s">
        <v>97</v>
      </c>
      <c r="AC1977" t="s">
        <v>10499</v>
      </c>
      <c r="AD1977" t="s">
        <v>2793</v>
      </c>
      <c r="AE1977" t="s">
        <v>10629</v>
      </c>
      <c r="AI1977" t="s">
        <v>10630</v>
      </c>
      <c r="AJ1977" t="s">
        <v>10630</v>
      </c>
      <c r="AK1977" t="s">
        <v>10630</v>
      </c>
      <c r="AL1977" t="s">
        <v>10630</v>
      </c>
      <c r="AN1977" t="s">
        <v>1485</v>
      </c>
      <c r="AO1977" t="s">
        <v>1486</v>
      </c>
      <c r="AV1977" t="s">
        <v>10631</v>
      </c>
      <c r="AX1977">
        <v>70</v>
      </c>
      <c r="AY1977" t="s">
        <v>7858</v>
      </c>
      <c r="AZ1977" t="s">
        <v>7859</v>
      </c>
      <c r="BA1977" t="s">
        <v>3255</v>
      </c>
      <c r="BB1977" t="s">
        <v>3256</v>
      </c>
      <c r="BC1977" t="s">
        <v>10632</v>
      </c>
      <c r="BO1977" t="s">
        <v>110</v>
      </c>
      <c r="BP1977" t="s">
        <v>111</v>
      </c>
      <c r="BQ1977" t="s">
        <v>112</v>
      </c>
      <c r="BR1977" t="s">
        <v>2223</v>
      </c>
      <c r="BS1977" t="s">
        <v>2224</v>
      </c>
      <c r="BT1977" t="s">
        <v>207</v>
      </c>
      <c r="BU1977" t="s">
        <v>116</v>
      </c>
      <c r="BV1977" t="s">
        <v>137</v>
      </c>
      <c r="CF1977">
        <v>6</v>
      </c>
      <c r="CG1977">
        <v>1</v>
      </c>
      <c r="CH1977" t="s">
        <v>4763</v>
      </c>
    </row>
    <row r="1978" spans="1:86" x14ac:dyDescent="0.25">
      <c r="A1978">
        <v>1975</v>
      </c>
      <c r="F1978" t="s">
        <v>771</v>
      </c>
      <c r="H1978" t="s">
        <v>10508</v>
      </c>
      <c r="J1978" t="s">
        <v>93</v>
      </c>
      <c r="P1978" t="s">
        <v>216</v>
      </c>
      <c r="Q1978" t="s">
        <v>95</v>
      </c>
      <c r="AC1978" t="s">
        <v>5878</v>
      </c>
      <c r="AD1978" t="s">
        <v>6401</v>
      </c>
    </row>
    <row r="1979" spans="1:86" x14ac:dyDescent="0.25">
      <c r="A1979">
        <v>1976</v>
      </c>
      <c r="B1979" t="s">
        <v>86</v>
      </c>
      <c r="C1979" t="s">
        <v>87</v>
      </c>
      <c r="D1979" t="s">
        <v>10633</v>
      </c>
      <c r="E1979" t="s">
        <v>1476</v>
      </c>
      <c r="F1979" t="s">
        <v>212</v>
      </c>
      <c r="H1979" t="s">
        <v>10634</v>
      </c>
      <c r="I1979" t="s">
        <v>10635</v>
      </c>
      <c r="J1979" t="s">
        <v>10636</v>
      </c>
      <c r="P1979" t="s">
        <v>216</v>
      </c>
      <c r="Q1979" t="s">
        <v>95</v>
      </c>
      <c r="Z1979" t="s">
        <v>10637</v>
      </c>
      <c r="AB1979" t="s">
        <v>97</v>
      </c>
      <c r="AC1979" t="s">
        <v>10637</v>
      </c>
      <c r="AD1979" t="s">
        <v>4755</v>
      </c>
      <c r="AE1979" t="s">
        <v>10638</v>
      </c>
      <c r="AI1979" t="s">
        <v>489</v>
      </c>
      <c r="AJ1979" t="s">
        <v>489</v>
      </c>
      <c r="AK1979" t="s">
        <v>489</v>
      </c>
      <c r="AL1979" t="s">
        <v>490</v>
      </c>
      <c r="AN1979" t="s">
        <v>1485</v>
      </c>
      <c r="AO1979" t="s">
        <v>1486</v>
      </c>
      <c r="AV1979" t="s">
        <v>10639</v>
      </c>
      <c r="AX1979">
        <v>77</v>
      </c>
      <c r="AY1979" t="s">
        <v>10640</v>
      </c>
      <c r="AZ1979" t="s">
        <v>10641</v>
      </c>
      <c r="BA1979" t="s">
        <v>8179</v>
      </c>
      <c r="BB1979" t="s">
        <v>10642</v>
      </c>
      <c r="BO1979" t="s">
        <v>110</v>
      </c>
      <c r="BP1979" t="s">
        <v>111</v>
      </c>
      <c r="BQ1979" t="s">
        <v>112</v>
      </c>
      <c r="BR1979" t="s">
        <v>1794</v>
      </c>
      <c r="BS1979" t="s">
        <v>8182</v>
      </c>
      <c r="BT1979" t="s">
        <v>254</v>
      </c>
      <c r="BU1979" t="s">
        <v>116</v>
      </c>
      <c r="BV1979" t="s">
        <v>137</v>
      </c>
      <c r="CF1979">
        <v>6</v>
      </c>
      <c r="CG1979">
        <v>3</v>
      </c>
      <c r="CH1979" t="s">
        <v>4763</v>
      </c>
    </row>
    <row r="1980" spans="1:86" x14ac:dyDescent="0.25">
      <c r="A1980">
        <v>1977</v>
      </c>
      <c r="B1980" t="s">
        <v>86</v>
      </c>
      <c r="C1980" t="s">
        <v>87</v>
      </c>
      <c r="D1980" t="s">
        <v>10643</v>
      </c>
      <c r="E1980" t="s">
        <v>1476</v>
      </c>
      <c r="F1980" t="s">
        <v>212</v>
      </c>
      <c r="H1980" t="s">
        <v>10644</v>
      </c>
      <c r="I1980" t="s">
        <v>10645</v>
      </c>
      <c r="J1980" t="s">
        <v>8887</v>
      </c>
      <c r="P1980" t="s">
        <v>216</v>
      </c>
      <c r="Q1980" t="s">
        <v>95</v>
      </c>
      <c r="Z1980" t="s">
        <v>5628</v>
      </c>
      <c r="AB1980" t="s">
        <v>97</v>
      </c>
      <c r="AC1980" t="s">
        <v>10646</v>
      </c>
      <c r="AD1980" t="s">
        <v>10647</v>
      </c>
      <c r="AE1980" t="s">
        <v>10648</v>
      </c>
      <c r="AI1980" t="s">
        <v>10649</v>
      </c>
      <c r="AJ1980" t="s">
        <v>10649</v>
      </c>
      <c r="AK1980" t="s">
        <v>10649</v>
      </c>
      <c r="AL1980" t="s">
        <v>10650</v>
      </c>
      <c r="AN1980" t="s">
        <v>1485</v>
      </c>
      <c r="AO1980" t="s">
        <v>1486</v>
      </c>
      <c r="AV1980" t="s">
        <v>5632</v>
      </c>
      <c r="AX1980">
        <v>118</v>
      </c>
      <c r="AY1980" t="s">
        <v>5633</v>
      </c>
      <c r="AZ1980" t="s">
        <v>5634</v>
      </c>
      <c r="BA1980" t="s">
        <v>5635</v>
      </c>
      <c r="BB1980" t="s">
        <v>1665</v>
      </c>
      <c r="BO1980" t="s">
        <v>110</v>
      </c>
      <c r="BP1980" t="s">
        <v>111</v>
      </c>
      <c r="BQ1980" t="s">
        <v>112</v>
      </c>
      <c r="BR1980" t="s">
        <v>392</v>
      </c>
      <c r="BS1980" t="s">
        <v>5636</v>
      </c>
      <c r="BT1980" t="s">
        <v>241</v>
      </c>
      <c r="BU1980" t="s">
        <v>116</v>
      </c>
      <c r="BV1980" t="s">
        <v>137</v>
      </c>
      <c r="CF1980">
        <v>6</v>
      </c>
      <c r="CG1980">
        <v>3</v>
      </c>
      <c r="CH1980" t="s">
        <v>4763</v>
      </c>
    </row>
    <row r="1981" spans="1:86" x14ac:dyDescent="0.25">
      <c r="A1981">
        <v>1978</v>
      </c>
      <c r="F1981" t="s">
        <v>212</v>
      </c>
      <c r="H1981" t="s">
        <v>213</v>
      </c>
      <c r="J1981" t="s">
        <v>10651</v>
      </c>
      <c r="P1981" t="s">
        <v>216</v>
      </c>
      <c r="Q1981" t="s">
        <v>95</v>
      </c>
      <c r="AC1981" t="s">
        <v>10652</v>
      </c>
      <c r="AD1981" t="s">
        <v>2311</v>
      </c>
    </row>
    <row r="1982" spans="1:86" x14ac:dyDescent="0.25">
      <c r="A1982">
        <v>1979</v>
      </c>
      <c r="B1982" t="s">
        <v>86</v>
      </c>
      <c r="C1982" t="s">
        <v>87</v>
      </c>
      <c r="D1982" t="s">
        <v>10653</v>
      </c>
      <c r="E1982" t="s">
        <v>1476</v>
      </c>
      <c r="F1982" t="s">
        <v>212</v>
      </c>
      <c r="H1982" t="s">
        <v>10644</v>
      </c>
      <c r="I1982" t="s">
        <v>10645</v>
      </c>
      <c r="J1982" t="s">
        <v>10651</v>
      </c>
      <c r="P1982" t="s">
        <v>216</v>
      </c>
      <c r="Q1982" t="s">
        <v>95</v>
      </c>
      <c r="Z1982" t="s">
        <v>4923</v>
      </c>
      <c r="AA1982" t="s">
        <v>10654</v>
      </c>
      <c r="AB1982" t="s">
        <v>97</v>
      </c>
      <c r="AC1982" t="s">
        <v>4923</v>
      </c>
      <c r="AD1982" t="s">
        <v>7508</v>
      </c>
      <c r="AE1982" t="s">
        <v>10655</v>
      </c>
      <c r="AI1982" t="s">
        <v>5314</v>
      </c>
      <c r="AJ1982" t="s">
        <v>5314</v>
      </c>
      <c r="AK1982" t="s">
        <v>5314</v>
      </c>
      <c r="AL1982" t="s">
        <v>5314</v>
      </c>
      <c r="AN1982" t="s">
        <v>1485</v>
      </c>
      <c r="AO1982" t="s">
        <v>1486</v>
      </c>
      <c r="AV1982" t="s">
        <v>10656</v>
      </c>
      <c r="AX1982">
        <v>79</v>
      </c>
      <c r="AY1982" t="s">
        <v>10657</v>
      </c>
      <c r="AZ1982" t="s">
        <v>10658</v>
      </c>
      <c r="BA1982" t="s">
        <v>6707</v>
      </c>
      <c r="BB1982" t="s">
        <v>6708</v>
      </c>
      <c r="BO1982" t="s">
        <v>110</v>
      </c>
      <c r="BP1982" t="s">
        <v>111</v>
      </c>
      <c r="BQ1982" t="s">
        <v>112</v>
      </c>
      <c r="BR1982" t="s">
        <v>252</v>
      </c>
      <c r="BS1982" t="s">
        <v>5576</v>
      </c>
      <c r="BT1982" t="s">
        <v>254</v>
      </c>
      <c r="BU1982" t="s">
        <v>116</v>
      </c>
      <c r="BV1982" t="s">
        <v>137</v>
      </c>
      <c r="CF1982">
        <v>4</v>
      </c>
      <c r="CG1982">
        <v>3</v>
      </c>
      <c r="CH1982" t="s">
        <v>4763</v>
      </c>
    </row>
    <row r="1983" spans="1:86" x14ac:dyDescent="0.25">
      <c r="A1983">
        <v>1980</v>
      </c>
      <c r="B1983" t="s">
        <v>86</v>
      </c>
      <c r="C1983" t="s">
        <v>87</v>
      </c>
      <c r="D1983" t="s">
        <v>10659</v>
      </c>
      <c r="E1983" t="s">
        <v>1476</v>
      </c>
      <c r="F1983" t="s">
        <v>212</v>
      </c>
      <c r="H1983" t="s">
        <v>213</v>
      </c>
      <c r="I1983" t="s">
        <v>214</v>
      </c>
      <c r="J1983" t="s">
        <v>756</v>
      </c>
      <c r="P1983" t="s">
        <v>216</v>
      </c>
      <c r="Q1983" t="s">
        <v>95</v>
      </c>
      <c r="Z1983" t="s">
        <v>4879</v>
      </c>
      <c r="AB1983" t="s">
        <v>97</v>
      </c>
      <c r="AC1983" t="s">
        <v>4879</v>
      </c>
      <c r="AD1983" t="s">
        <v>1705</v>
      </c>
      <c r="AE1983" t="s">
        <v>6633</v>
      </c>
      <c r="AI1983" t="s">
        <v>1381</v>
      </c>
      <c r="AJ1983" t="s">
        <v>1381</v>
      </c>
      <c r="AK1983" t="s">
        <v>1381</v>
      </c>
      <c r="AL1983" t="s">
        <v>509</v>
      </c>
      <c r="AN1983" t="s">
        <v>1485</v>
      </c>
      <c r="AO1983" t="s">
        <v>1486</v>
      </c>
      <c r="AV1983" t="s">
        <v>6635</v>
      </c>
      <c r="AX1983">
        <v>74</v>
      </c>
      <c r="AY1983" t="s">
        <v>1678</v>
      </c>
      <c r="AZ1983" t="s">
        <v>1679</v>
      </c>
      <c r="BA1983" t="s">
        <v>1123</v>
      </c>
      <c r="BB1983" t="s">
        <v>1124</v>
      </c>
      <c r="BC1983" t="s">
        <v>1680</v>
      </c>
      <c r="BO1983" t="s">
        <v>110</v>
      </c>
      <c r="BP1983" t="s">
        <v>111</v>
      </c>
      <c r="BQ1983" t="s">
        <v>112</v>
      </c>
      <c r="BR1983" t="s">
        <v>239</v>
      </c>
      <c r="BS1983" t="s">
        <v>1126</v>
      </c>
      <c r="BT1983" t="s">
        <v>254</v>
      </c>
      <c r="BU1983" t="s">
        <v>116</v>
      </c>
      <c r="BV1983" t="s">
        <v>137</v>
      </c>
      <c r="CF1983">
        <v>6</v>
      </c>
      <c r="CG1983">
        <v>1</v>
      </c>
      <c r="CH1983" t="s">
        <v>4763</v>
      </c>
    </row>
    <row r="1984" spans="1:86" x14ac:dyDescent="0.25">
      <c r="A1984">
        <v>1981</v>
      </c>
      <c r="B1984" t="s">
        <v>86</v>
      </c>
      <c r="C1984" t="s">
        <v>87</v>
      </c>
      <c r="D1984" t="s">
        <v>10660</v>
      </c>
      <c r="E1984" t="s">
        <v>1476</v>
      </c>
      <c r="F1984" t="s">
        <v>212</v>
      </c>
      <c r="H1984" t="s">
        <v>213</v>
      </c>
      <c r="I1984" t="s">
        <v>214</v>
      </c>
      <c r="J1984" t="s">
        <v>756</v>
      </c>
      <c r="P1984" t="s">
        <v>216</v>
      </c>
      <c r="Q1984" t="s">
        <v>95</v>
      </c>
      <c r="Z1984" t="s">
        <v>4879</v>
      </c>
      <c r="AB1984" t="s">
        <v>97</v>
      </c>
      <c r="AC1984" t="s">
        <v>4879</v>
      </c>
      <c r="AD1984" t="s">
        <v>5620</v>
      </c>
      <c r="AE1984" t="s">
        <v>2176</v>
      </c>
      <c r="AI1984" t="s">
        <v>10661</v>
      </c>
      <c r="AJ1984" t="s">
        <v>10661</v>
      </c>
      <c r="AK1984" t="s">
        <v>10661</v>
      </c>
      <c r="AL1984" t="s">
        <v>10662</v>
      </c>
      <c r="AN1984" t="s">
        <v>1485</v>
      </c>
      <c r="AO1984" t="s">
        <v>1486</v>
      </c>
      <c r="AV1984" t="s">
        <v>10663</v>
      </c>
      <c r="AX1984">
        <v>75</v>
      </c>
      <c r="AY1984" t="s">
        <v>10664</v>
      </c>
      <c r="AZ1984" t="s">
        <v>10665</v>
      </c>
      <c r="BA1984" t="s">
        <v>897</v>
      </c>
      <c r="BB1984" t="s">
        <v>898</v>
      </c>
      <c r="BC1984" t="s">
        <v>10666</v>
      </c>
      <c r="BO1984" t="s">
        <v>110</v>
      </c>
      <c r="BP1984" t="s">
        <v>111</v>
      </c>
      <c r="BQ1984" t="s">
        <v>112</v>
      </c>
      <c r="BR1984" t="s">
        <v>900</v>
      </c>
      <c r="BS1984" t="s">
        <v>900</v>
      </c>
      <c r="BT1984" t="s">
        <v>254</v>
      </c>
      <c r="BU1984" t="s">
        <v>116</v>
      </c>
      <c r="BV1984" t="s">
        <v>187</v>
      </c>
      <c r="CF1984">
        <v>4</v>
      </c>
      <c r="CG1984">
        <v>1</v>
      </c>
      <c r="CH1984" t="s">
        <v>4763</v>
      </c>
    </row>
    <row r="1985" spans="1:86" x14ac:dyDescent="0.25">
      <c r="A1985">
        <v>1982</v>
      </c>
      <c r="B1985" t="s">
        <v>86</v>
      </c>
      <c r="C1985" t="s">
        <v>87</v>
      </c>
      <c r="D1985" t="s">
        <v>10667</v>
      </c>
      <c r="E1985" t="s">
        <v>1476</v>
      </c>
      <c r="F1985" t="s">
        <v>212</v>
      </c>
      <c r="H1985" t="s">
        <v>213</v>
      </c>
      <c r="I1985" t="s">
        <v>214</v>
      </c>
      <c r="J1985" t="s">
        <v>10651</v>
      </c>
      <c r="P1985" t="s">
        <v>216</v>
      </c>
      <c r="Q1985" t="s">
        <v>95</v>
      </c>
      <c r="Z1985" t="s">
        <v>4879</v>
      </c>
      <c r="AB1985" t="s">
        <v>97</v>
      </c>
      <c r="AC1985" t="s">
        <v>4879</v>
      </c>
      <c r="AD1985" t="s">
        <v>5620</v>
      </c>
      <c r="AE1985" t="s">
        <v>7488</v>
      </c>
      <c r="AI1985" t="s">
        <v>10668</v>
      </c>
      <c r="AJ1985" t="s">
        <v>10668</v>
      </c>
      <c r="AK1985" t="s">
        <v>10668</v>
      </c>
      <c r="AL1985" t="s">
        <v>10669</v>
      </c>
      <c r="AN1985" t="s">
        <v>1485</v>
      </c>
      <c r="AO1985" t="s">
        <v>1486</v>
      </c>
      <c r="AV1985" t="s">
        <v>10670</v>
      </c>
      <c r="AX1985">
        <v>62</v>
      </c>
      <c r="AY1985" t="s">
        <v>10671</v>
      </c>
      <c r="AZ1985" t="s">
        <v>10672</v>
      </c>
      <c r="BA1985" t="s">
        <v>1084</v>
      </c>
      <c r="BB1985" t="s">
        <v>1085</v>
      </c>
      <c r="BC1985" t="s">
        <v>10673</v>
      </c>
      <c r="BO1985" t="s">
        <v>110</v>
      </c>
      <c r="BP1985" t="s">
        <v>111</v>
      </c>
      <c r="BQ1985" t="s">
        <v>112</v>
      </c>
      <c r="BR1985" t="s">
        <v>900</v>
      </c>
      <c r="BS1985" t="s">
        <v>900</v>
      </c>
      <c r="BT1985" t="s">
        <v>241</v>
      </c>
      <c r="BU1985" t="s">
        <v>116</v>
      </c>
      <c r="BV1985" t="s">
        <v>137</v>
      </c>
      <c r="CC1985" t="s">
        <v>10674</v>
      </c>
      <c r="CF1985">
        <v>4</v>
      </c>
      <c r="CG1985">
        <v>1</v>
      </c>
      <c r="CH1985" t="s">
        <v>4763</v>
      </c>
    </row>
    <row r="1986" spans="1:86" x14ac:dyDescent="0.25">
      <c r="A1986">
        <v>1983</v>
      </c>
      <c r="B1986" t="s">
        <v>86</v>
      </c>
      <c r="C1986" t="s">
        <v>87</v>
      </c>
      <c r="D1986" t="s">
        <v>10675</v>
      </c>
      <c r="E1986" t="s">
        <v>1476</v>
      </c>
      <c r="F1986" t="s">
        <v>212</v>
      </c>
      <c r="H1986" t="s">
        <v>213</v>
      </c>
      <c r="I1986" t="s">
        <v>214</v>
      </c>
      <c r="J1986" t="s">
        <v>10651</v>
      </c>
      <c r="P1986" t="s">
        <v>216</v>
      </c>
      <c r="Q1986" t="s">
        <v>95</v>
      </c>
      <c r="Z1986" t="s">
        <v>4879</v>
      </c>
      <c r="AB1986" t="s">
        <v>97</v>
      </c>
      <c r="AC1986" t="s">
        <v>4879</v>
      </c>
      <c r="AD1986" t="s">
        <v>5620</v>
      </c>
      <c r="AE1986" t="s">
        <v>7488</v>
      </c>
      <c r="AI1986" t="s">
        <v>1381</v>
      </c>
      <c r="AJ1986" t="s">
        <v>1381</v>
      </c>
      <c r="AK1986" t="s">
        <v>1381</v>
      </c>
      <c r="AL1986" t="s">
        <v>509</v>
      </c>
      <c r="AN1986" t="s">
        <v>1485</v>
      </c>
      <c r="AO1986" t="s">
        <v>1486</v>
      </c>
      <c r="AV1986" t="s">
        <v>10676</v>
      </c>
      <c r="AX1986">
        <v>61</v>
      </c>
      <c r="AY1986" t="s">
        <v>10677</v>
      </c>
      <c r="AZ1986" t="s">
        <v>10678</v>
      </c>
      <c r="BA1986" t="s">
        <v>1084</v>
      </c>
      <c r="BB1986" t="s">
        <v>1085</v>
      </c>
      <c r="BC1986" t="s">
        <v>7494</v>
      </c>
      <c r="BO1986" t="s">
        <v>110</v>
      </c>
      <c r="BP1986" t="s">
        <v>111</v>
      </c>
      <c r="BQ1986" t="s">
        <v>112</v>
      </c>
      <c r="BR1986" t="s">
        <v>900</v>
      </c>
      <c r="BS1986" t="s">
        <v>900</v>
      </c>
      <c r="BT1986" t="s">
        <v>241</v>
      </c>
      <c r="BU1986" t="s">
        <v>116</v>
      </c>
      <c r="BV1986" t="s">
        <v>475</v>
      </c>
      <c r="CC1986" t="s">
        <v>10679</v>
      </c>
      <c r="CF1986">
        <v>5</v>
      </c>
      <c r="CG1986">
        <v>1</v>
      </c>
      <c r="CH1986" t="s">
        <v>4763</v>
      </c>
    </row>
    <row r="1987" spans="1:86" x14ac:dyDescent="0.25">
      <c r="A1987">
        <v>1984</v>
      </c>
      <c r="B1987" t="s">
        <v>86</v>
      </c>
      <c r="C1987" t="s">
        <v>87</v>
      </c>
      <c r="D1987" t="s">
        <v>10680</v>
      </c>
      <c r="E1987" t="s">
        <v>1476</v>
      </c>
      <c r="F1987" t="s">
        <v>212</v>
      </c>
      <c r="H1987" t="s">
        <v>213</v>
      </c>
      <c r="I1987" t="s">
        <v>214</v>
      </c>
      <c r="J1987" t="s">
        <v>756</v>
      </c>
      <c r="P1987" t="s">
        <v>216</v>
      </c>
      <c r="Q1987" t="s">
        <v>95</v>
      </c>
      <c r="Z1987" t="s">
        <v>1803</v>
      </c>
      <c r="AB1987" t="s">
        <v>97</v>
      </c>
      <c r="AC1987" t="s">
        <v>1803</v>
      </c>
      <c r="AD1987" t="s">
        <v>6401</v>
      </c>
      <c r="AE1987" t="s">
        <v>10681</v>
      </c>
      <c r="AI1987" t="s">
        <v>10682</v>
      </c>
      <c r="AJ1987" t="s">
        <v>10682</v>
      </c>
      <c r="AK1987" t="s">
        <v>10682</v>
      </c>
      <c r="AL1987" t="s">
        <v>10683</v>
      </c>
      <c r="AN1987" t="s">
        <v>1485</v>
      </c>
      <c r="AO1987" t="s">
        <v>1486</v>
      </c>
      <c r="AV1987" t="s">
        <v>10684</v>
      </c>
      <c r="AX1987">
        <v>78</v>
      </c>
      <c r="AY1987" t="s">
        <v>7173</v>
      </c>
      <c r="AZ1987" t="s">
        <v>7174</v>
      </c>
      <c r="BA1987" t="s">
        <v>1909</v>
      </c>
      <c r="BB1987" t="s">
        <v>6496</v>
      </c>
      <c r="BC1987" t="s">
        <v>7175</v>
      </c>
      <c r="BO1987" t="s">
        <v>110</v>
      </c>
      <c r="BP1987" t="s">
        <v>111</v>
      </c>
      <c r="BQ1987" t="s">
        <v>112</v>
      </c>
      <c r="BR1987" t="s">
        <v>1881</v>
      </c>
      <c r="BS1987" t="s">
        <v>6511</v>
      </c>
      <c r="BT1987" t="s">
        <v>2875</v>
      </c>
      <c r="BU1987" t="s">
        <v>116</v>
      </c>
      <c r="BV1987" t="s">
        <v>137</v>
      </c>
      <c r="CC1987" t="s">
        <v>6610</v>
      </c>
      <c r="CF1987">
        <v>5</v>
      </c>
      <c r="CG1987">
        <v>1</v>
      </c>
      <c r="CH1987" t="s">
        <v>4763</v>
      </c>
    </row>
    <row r="1988" spans="1:86" x14ac:dyDescent="0.25">
      <c r="A1988">
        <v>1985</v>
      </c>
      <c r="B1988" t="s">
        <v>86</v>
      </c>
      <c r="C1988" t="s">
        <v>87</v>
      </c>
      <c r="D1988" t="s">
        <v>10685</v>
      </c>
      <c r="E1988" t="s">
        <v>1476</v>
      </c>
      <c r="F1988" t="s">
        <v>212</v>
      </c>
      <c r="H1988" t="s">
        <v>213</v>
      </c>
      <c r="I1988" t="s">
        <v>214</v>
      </c>
      <c r="J1988" t="s">
        <v>756</v>
      </c>
      <c r="P1988" t="s">
        <v>216</v>
      </c>
      <c r="Q1988" t="s">
        <v>95</v>
      </c>
      <c r="Z1988" t="s">
        <v>1803</v>
      </c>
      <c r="AB1988" t="s">
        <v>97</v>
      </c>
      <c r="AC1988" t="s">
        <v>1803</v>
      </c>
      <c r="AD1988" t="s">
        <v>230</v>
      </c>
      <c r="AE1988" t="s">
        <v>10686</v>
      </c>
      <c r="AI1988" t="s">
        <v>10687</v>
      </c>
      <c r="AJ1988" t="s">
        <v>10687</v>
      </c>
      <c r="AK1988" t="s">
        <v>10687</v>
      </c>
      <c r="AL1988" t="s">
        <v>10688</v>
      </c>
      <c r="AN1988" t="s">
        <v>1485</v>
      </c>
      <c r="AO1988" t="s">
        <v>1486</v>
      </c>
      <c r="AV1988" t="s">
        <v>7051</v>
      </c>
      <c r="AX1988">
        <v>113</v>
      </c>
      <c r="AY1988" t="s">
        <v>7183</v>
      </c>
      <c r="AZ1988" t="s">
        <v>7184</v>
      </c>
      <c r="BA1988" t="s">
        <v>1808</v>
      </c>
      <c r="BB1988" t="s">
        <v>1809</v>
      </c>
      <c r="BC1988" t="s">
        <v>4603</v>
      </c>
      <c r="BJ1988" t="s">
        <v>1813</v>
      </c>
      <c r="BO1988" t="s">
        <v>110</v>
      </c>
      <c r="BP1988" t="s">
        <v>111</v>
      </c>
      <c r="BQ1988" t="s">
        <v>112</v>
      </c>
      <c r="BR1988" t="s">
        <v>1378</v>
      </c>
      <c r="BS1988" t="s">
        <v>1814</v>
      </c>
      <c r="BT1988" t="s">
        <v>1815</v>
      </c>
      <c r="BU1988" t="s">
        <v>116</v>
      </c>
      <c r="BV1988" t="s">
        <v>137</v>
      </c>
      <c r="CC1988" t="s">
        <v>3831</v>
      </c>
      <c r="CF1988">
        <v>6</v>
      </c>
      <c r="CG1988">
        <v>1</v>
      </c>
      <c r="CH1988" t="s">
        <v>4763</v>
      </c>
    </row>
    <row r="1989" spans="1:86" x14ac:dyDescent="0.25">
      <c r="A1989">
        <v>1986</v>
      </c>
      <c r="B1989" t="s">
        <v>86</v>
      </c>
      <c r="C1989" t="s">
        <v>87</v>
      </c>
      <c r="D1989" t="s">
        <v>10689</v>
      </c>
      <c r="E1989" t="s">
        <v>1476</v>
      </c>
      <c r="F1989" t="s">
        <v>212</v>
      </c>
      <c r="H1989" t="s">
        <v>213</v>
      </c>
      <c r="I1989" t="s">
        <v>214</v>
      </c>
      <c r="J1989" t="s">
        <v>10690</v>
      </c>
      <c r="P1989" t="s">
        <v>216</v>
      </c>
      <c r="Q1989" t="s">
        <v>95</v>
      </c>
      <c r="Z1989" t="s">
        <v>5649</v>
      </c>
      <c r="AB1989" t="s">
        <v>97</v>
      </c>
      <c r="AC1989" t="s">
        <v>5649</v>
      </c>
      <c r="AD1989" t="s">
        <v>4780</v>
      </c>
      <c r="AE1989" t="s">
        <v>9416</v>
      </c>
      <c r="AI1989" t="s">
        <v>6345</v>
      </c>
      <c r="AJ1989" t="s">
        <v>6345</v>
      </c>
      <c r="AK1989" t="s">
        <v>6345</v>
      </c>
      <c r="AL1989" t="s">
        <v>10691</v>
      </c>
      <c r="AN1989" t="s">
        <v>1485</v>
      </c>
      <c r="AO1989" t="s">
        <v>1486</v>
      </c>
      <c r="AV1989" t="s">
        <v>10692</v>
      </c>
      <c r="AX1989">
        <v>85</v>
      </c>
      <c r="AY1989" t="s">
        <v>3562</v>
      </c>
      <c r="AZ1989" t="s">
        <v>3563</v>
      </c>
      <c r="BA1989" t="s">
        <v>2065</v>
      </c>
      <c r="BB1989" t="s">
        <v>2066</v>
      </c>
      <c r="BC1989" t="s">
        <v>3564</v>
      </c>
      <c r="BG1989" t="s">
        <v>2067</v>
      </c>
      <c r="BM1989" t="s">
        <v>2068</v>
      </c>
      <c r="BN1989" t="s">
        <v>2069</v>
      </c>
      <c r="BO1989" t="s">
        <v>110</v>
      </c>
      <c r="BP1989" t="s">
        <v>111</v>
      </c>
      <c r="BQ1989" t="s">
        <v>112</v>
      </c>
      <c r="BR1989" t="s">
        <v>239</v>
      </c>
      <c r="BS1989" t="s">
        <v>1494</v>
      </c>
      <c r="BT1989" t="s">
        <v>241</v>
      </c>
      <c r="BU1989" t="s">
        <v>116</v>
      </c>
      <c r="BV1989" t="s">
        <v>463</v>
      </c>
      <c r="CF1989">
        <v>6</v>
      </c>
      <c r="CG1989">
        <v>1</v>
      </c>
      <c r="CH1989" t="s">
        <v>4763</v>
      </c>
    </row>
    <row r="1990" spans="1:86" x14ac:dyDescent="0.25">
      <c r="A1990">
        <v>1987</v>
      </c>
      <c r="B1990" t="s">
        <v>86</v>
      </c>
      <c r="C1990" t="s">
        <v>87</v>
      </c>
      <c r="D1990" t="s">
        <v>10693</v>
      </c>
      <c r="E1990" t="s">
        <v>1476</v>
      </c>
      <c r="F1990" t="s">
        <v>212</v>
      </c>
      <c r="H1990" t="s">
        <v>213</v>
      </c>
      <c r="I1990" t="s">
        <v>214</v>
      </c>
      <c r="J1990" t="s">
        <v>10651</v>
      </c>
      <c r="P1990" t="s">
        <v>216</v>
      </c>
      <c r="Q1990" t="s">
        <v>95</v>
      </c>
      <c r="Z1990" t="s">
        <v>6678</v>
      </c>
      <c r="AB1990" t="s">
        <v>97</v>
      </c>
      <c r="AC1990" t="s">
        <v>6678</v>
      </c>
      <c r="AD1990" t="s">
        <v>4880</v>
      </c>
      <c r="AE1990" t="s">
        <v>10694</v>
      </c>
      <c r="AG1990" t="s">
        <v>10695</v>
      </c>
      <c r="AI1990" t="s">
        <v>508</v>
      </c>
      <c r="AJ1990" t="s">
        <v>508</v>
      </c>
      <c r="AK1990" t="s">
        <v>508</v>
      </c>
      <c r="AL1990" t="s">
        <v>509</v>
      </c>
      <c r="AN1990" t="s">
        <v>1485</v>
      </c>
      <c r="AO1990" t="s">
        <v>1486</v>
      </c>
      <c r="AV1990" t="s">
        <v>9424</v>
      </c>
      <c r="AX1990">
        <v>104</v>
      </c>
      <c r="AY1990" t="s">
        <v>6397</v>
      </c>
      <c r="AZ1990" t="s">
        <v>6398</v>
      </c>
      <c r="BA1990" t="s">
        <v>234</v>
      </c>
      <c r="BB1990" t="s">
        <v>235</v>
      </c>
      <c r="BG1990" t="s">
        <v>1892</v>
      </c>
      <c r="BO1990" t="s">
        <v>110</v>
      </c>
      <c r="BP1990" t="s">
        <v>111</v>
      </c>
      <c r="BQ1990" t="s">
        <v>112</v>
      </c>
      <c r="BR1990" t="s">
        <v>239</v>
      </c>
      <c r="BS1990" t="s">
        <v>240</v>
      </c>
      <c r="BT1990" t="s">
        <v>241</v>
      </c>
      <c r="BU1990" t="s">
        <v>116</v>
      </c>
      <c r="BV1990" t="s">
        <v>137</v>
      </c>
      <c r="CC1990" t="s">
        <v>10696</v>
      </c>
      <c r="CF1990">
        <v>4</v>
      </c>
      <c r="CG1990">
        <v>3</v>
      </c>
      <c r="CH1990" t="s">
        <v>4763</v>
      </c>
    </row>
    <row r="1991" spans="1:86" x14ac:dyDescent="0.25">
      <c r="A1991">
        <v>1988</v>
      </c>
      <c r="B1991" t="s">
        <v>86</v>
      </c>
      <c r="C1991" t="s">
        <v>87</v>
      </c>
      <c r="D1991" t="s">
        <v>10697</v>
      </c>
      <c r="E1991" t="s">
        <v>1476</v>
      </c>
      <c r="F1991" t="s">
        <v>212</v>
      </c>
      <c r="H1991" t="s">
        <v>213</v>
      </c>
      <c r="I1991" t="s">
        <v>214</v>
      </c>
      <c r="J1991" t="s">
        <v>756</v>
      </c>
      <c r="P1991" t="s">
        <v>216</v>
      </c>
      <c r="Q1991" t="s">
        <v>95</v>
      </c>
      <c r="Z1991" t="s">
        <v>4853</v>
      </c>
      <c r="AB1991" t="s">
        <v>97</v>
      </c>
      <c r="AC1991" t="s">
        <v>4853</v>
      </c>
      <c r="AD1991" t="s">
        <v>2166</v>
      </c>
      <c r="AE1991" t="s">
        <v>10698</v>
      </c>
      <c r="AI1991" t="s">
        <v>10699</v>
      </c>
      <c r="AJ1991" t="s">
        <v>10699</v>
      </c>
      <c r="AK1991" t="s">
        <v>10699</v>
      </c>
      <c r="AL1991" t="s">
        <v>10700</v>
      </c>
      <c r="AN1991" t="s">
        <v>1485</v>
      </c>
      <c r="AO1991" t="s">
        <v>1486</v>
      </c>
      <c r="AV1991" t="s">
        <v>10701</v>
      </c>
      <c r="AX1991">
        <v>93</v>
      </c>
      <c r="AY1991" t="s">
        <v>10702</v>
      </c>
      <c r="AZ1991" t="s">
        <v>10703</v>
      </c>
      <c r="BA1991" t="s">
        <v>1020</v>
      </c>
      <c r="BB1991" t="s">
        <v>7953</v>
      </c>
      <c r="BC1991" t="s">
        <v>10704</v>
      </c>
      <c r="BM1991" t="s">
        <v>270</v>
      </c>
      <c r="BN1991" t="s">
        <v>271</v>
      </c>
      <c r="BO1991" t="s">
        <v>110</v>
      </c>
      <c r="BP1991" t="s">
        <v>111</v>
      </c>
      <c r="BQ1991" t="s">
        <v>112</v>
      </c>
      <c r="BR1991" t="s">
        <v>392</v>
      </c>
      <c r="BS1991" t="s">
        <v>949</v>
      </c>
      <c r="BT1991" t="s">
        <v>241</v>
      </c>
      <c r="BU1991" t="s">
        <v>116</v>
      </c>
      <c r="CF1991">
        <v>6</v>
      </c>
      <c r="CG1991">
        <v>1</v>
      </c>
      <c r="CH1991" t="s">
        <v>4763</v>
      </c>
    </row>
    <row r="1992" spans="1:86" x14ac:dyDescent="0.25">
      <c r="A1992">
        <v>1989</v>
      </c>
      <c r="B1992" t="s">
        <v>86</v>
      </c>
      <c r="C1992" t="s">
        <v>87</v>
      </c>
      <c r="D1992" t="s">
        <v>10705</v>
      </c>
      <c r="E1992" t="s">
        <v>1476</v>
      </c>
      <c r="F1992" t="s">
        <v>212</v>
      </c>
      <c r="H1992" t="s">
        <v>213</v>
      </c>
      <c r="I1992" t="s">
        <v>214</v>
      </c>
      <c r="J1992" t="s">
        <v>10651</v>
      </c>
      <c r="P1992" t="s">
        <v>216</v>
      </c>
      <c r="Q1992" t="s">
        <v>95</v>
      </c>
      <c r="Z1992" t="s">
        <v>1482</v>
      </c>
      <c r="AB1992" t="s">
        <v>97</v>
      </c>
      <c r="AC1992" t="s">
        <v>489</v>
      </c>
      <c r="AD1992" t="s">
        <v>4854</v>
      </c>
      <c r="AE1992" t="s">
        <v>7410</v>
      </c>
      <c r="AI1992" t="s">
        <v>3950</v>
      </c>
      <c r="AJ1992" t="s">
        <v>3950</v>
      </c>
      <c r="AK1992" t="s">
        <v>3950</v>
      </c>
      <c r="AL1992" t="s">
        <v>6133</v>
      </c>
      <c r="AN1992" t="s">
        <v>1485</v>
      </c>
      <c r="AO1992" t="s">
        <v>1486</v>
      </c>
      <c r="AV1992" t="s">
        <v>10706</v>
      </c>
      <c r="AX1992">
        <v>116</v>
      </c>
      <c r="AY1992" t="s">
        <v>10707</v>
      </c>
      <c r="AZ1992" t="s">
        <v>10708</v>
      </c>
      <c r="BA1992" t="s">
        <v>952</v>
      </c>
      <c r="BB1992" t="s">
        <v>953</v>
      </c>
      <c r="BO1992" t="s">
        <v>110</v>
      </c>
      <c r="BP1992" t="s">
        <v>111</v>
      </c>
      <c r="BQ1992" t="s">
        <v>112</v>
      </c>
      <c r="BR1992" t="s">
        <v>392</v>
      </c>
      <c r="BS1992" t="s">
        <v>949</v>
      </c>
      <c r="BT1992" t="s">
        <v>207</v>
      </c>
      <c r="BU1992" t="s">
        <v>116</v>
      </c>
      <c r="BV1992" t="s">
        <v>187</v>
      </c>
      <c r="CF1992">
        <v>4</v>
      </c>
      <c r="CG1992">
        <v>3</v>
      </c>
      <c r="CH1992" t="s">
        <v>4763</v>
      </c>
    </row>
    <row r="1993" spans="1:86" x14ac:dyDescent="0.25">
      <c r="A1993">
        <v>1990</v>
      </c>
      <c r="B1993" t="s">
        <v>86</v>
      </c>
      <c r="C1993" t="s">
        <v>87</v>
      </c>
      <c r="D1993" t="s">
        <v>10709</v>
      </c>
      <c r="E1993" t="s">
        <v>1476</v>
      </c>
      <c r="F1993" t="s">
        <v>792</v>
      </c>
      <c r="H1993" t="s">
        <v>793</v>
      </c>
      <c r="I1993" t="s">
        <v>794</v>
      </c>
      <c r="J1993" t="s">
        <v>795</v>
      </c>
      <c r="P1993" t="s">
        <v>216</v>
      </c>
      <c r="Q1993" t="s">
        <v>95</v>
      </c>
      <c r="Z1993" t="s">
        <v>1482</v>
      </c>
      <c r="AB1993" t="s">
        <v>97</v>
      </c>
      <c r="AC1993" t="s">
        <v>489</v>
      </c>
      <c r="AD1993" t="s">
        <v>7686</v>
      </c>
      <c r="AE1993" t="s">
        <v>7686</v>
      </c>
      <c r="AI1993" t="s">
        <v>489</v>
      </c>
      <c r="AJ1993" t="s">
        <v>489</v>
      </c>
      <c r="AK1993" t="s">
        <v>489</v>
      </c>
      <c r="AL1993" t="s">
        <v>490</v>
      </c>
      <c r="AN1993" t="s">
        <v>1485</v>
      </c>
      <c r="AO1993" t="s">
        <v>1486</v>
      </c>
      <c r="AV1993" t="s">
        <v>949</v>
      </c>
      <c r="AX1993">
        <v>115</v>
      </c>
      <c r="AY1993" t="s">
        <v>950</v>
      </c>
      <c r="AZ1993" t="s">
        <v>951</v>
      </c>
      <c r="BA1993" t="s">
        <v>952</v>
      </c>
      <c r="BB1993" t="s">
        <v>953</v>
      </c>
      <c r="BC1993" t="s">
        <v>954</v>
      </c>
      <c r="BO1993" t="s">
        <v>110</v>
      </c>
      <c r="BP1993" t="s">
        <v>111</v>
      </c>
      <c r="BQ1993" t="s">
        <v>112</v>
      </c>
      <c r="BR1993" t="s">
        <v>392</v>
      </c>
      <c r="BS1993" t="s">
        <v>949</v>
      </c>
      <c r="BT1993" t="s">
        <v>207</v>
      </c>
      <c r="BU1993" t="s">
        <v>116</v>
      </c>
      <c r="BV1993" t="s">
        <v>137</v>
      </c>
      <c r="CF1993">
        <v>6</v>
      </c>
      <c r="CG1993">
        <v>1</v>
      </c>
      <c r="CH1993" t="s">
        <v>4763</v>
      </c>
    </row>
    <row r="1994" spans="1:86" x14ac:dyDescent="0.25">
      <c r="A1994">
        <v>1991</v>
      </c>
      <c r="B1994" t="s">
        <v>86</v>
      </c>
      <c r="C1994" t="s">
        <v>87</v>
      </c>
      <c r="D1994" t="s">
        <v>10710</v>
      </c>
      <c r="E1994" t="s">
        <v>1476</v>
      </c>
      <c r="F1994" t="s">
        <v>212</v>
      </c>
      <c r="H1994" t="s">
        <v>213</v>
      </c>
      <c r="I1994" t="s">
        <v>214</v>
      </c>
      <c r="J1994" t="s">
        <v>756</v>
      </c>
      <c r="P1994" t="s">
        <v>216</v>
      </c>
      <c r="Q1994" t="s">
        <v>95</v>
      </c>
      <c r="Z1994" t="s">
        <v>1482</v>
      </c>
      <c r="AB1994" t="s">
        <v>97</v>
      </c>
      <c r="AC1994" t="s">
        <v>489</v>
      </c>
      <c r="AD1994" t="s">
        <v>7686</v>
      </c>
      <c r="AE1994" t="s">
        <v>7686</v>
      </c>
      <c r="AI1994" t="s">
        <v>489</v>
      </c>
      <c r="AJ1994" t="s">
        <v>489</v>
      </c>
      <c r="AK1994" t="s">
        <v>489</v>
      </c>
      <c r="AL1994" t="s">
        <v>490</v>
      </c>
      <c r="AN1994" t="s">
        <v>1485</v>
      </c>
      <c r="AO1994" t="s">
        <v>1486</v>
      </c>
      <c r="AV1994" t="s">
        <v>949</v>
      </c>
      <c r="AX1994">
        <v>115</v>
      </c>
      <c r="AY1994" t="s">
        <v>950</v>
      </c>
      <c r="AZ1994" t="s">
        <v>951</v>
      </c>
      <c r="BA1994" t="s">
        <v>952</v>
      </c>
      <c r="BB1994" t="s">
        <v>953</v>
      </c>
      <c r="BC1994" t="s">
        <v>954</v>
      </c>
      <c r="BO1994" t="s">
        <v>110</v>
      </c>
      <c r="BP1994" t="s">
        <v>111</v>
      </c>
      <c r="BQ1994" t="s">
        <v>112</v>
      </c>
      <c r="BR1994" t="s">
        <v>392</v>
      </c>
      <c r="BS1994" t="s">
        <v>949</v>
      </c>
      <c r="BT1994" t="s">
        <v>207</v>
      </c>
      <c r="BU1994" t="s">
        <v>116</v>
      </c>
      <c r="BV1994" t="s">
        <v>137</v>
      </c>
      <c r="CF1994">
        <v>6</v>
      </c>
      <c r="CG1994">
        <v>1</v>
      </c>
      <c r="CH1994" t="s">
        <v>4763</v>
      </c>
    </row>
    <row r="1995" spans="1:86" x14ac:dyDescent="0.25">
      <c r="A1995">
        <v>1992</v>
      </c>
      <c r="B1995" t="s">
        <v>86</v>
      </c>
      <c r="C1995" t="s">
        <v>87</v>
      </c>
      <c r="D1995" t="s">
        <v>10711</v>
      </c>
      <c r="E1995" t="s">
        <v>1476</v>
      </c>
      <c r="F1995" t="s">
        <v>212</v>
      </c>
      <c r="H1995" t="s">
        <v>213</v>
      </c>
      <c r="I1995" t="s">
        <v>214</v>
      </c>
      <c r="J1995" t="s">
        <v>10651</v>
      </c>
      <c r="P1995" t="s">
        <v>216</v>
      </c>
      <c r="Q1995" t="s">
        <v>95</v>
      </c>
      <c r="Z1995" t="s">
        <v>6688</v>
      </c>
      <c r="AB1995" t="s">
        <v>97</v>
      </c>
      <c r="AC1995" t="s">
        <v>6688</v>
      </c>
      <c r="AD1995" t="s">
        <v>5732</v>
      </c>
      <c r="AE1995" t="s">
        <v>10712</v>
      </c>
      <c r="AI1995" t="s">
        <v>489</v>
      </c>
      <c r="AJ1995" t="s">
        <v>489</v>
      </c>
      <c r="AK1995" t="s">
        <v>489</v>
      </c>
      <c r="AL1995" t="s">
        <v>490</v>
      </c>
      <c r="AN1995" t="s">
        <v>1485</v>
      </c>
      <c r="AO1995" t="s">
        <v>1486</v>
      </c>
      <c r="AV1995" t="s">
        <v>5734</v>
      </c>
      <c r="AX1995">
        <v>70</v>
      </c>
      <c r="AY1995" t="s">
        <v>5735</v>
      </c>
      <c r="AZ1995" t="s">
        <v>5736</v>
      </c>
      <c r="BA1995" t="s">
        <v>2989</v>
      </c>
      <c r="BB1995" t="s">
        <v>2990</v>
      </c>
      <c r="BC1995" t="s">
        <v>5737</v>
      </c>
      <c r="BO1995" t="s">
        <v>110</v>
      </c>
      <c r="BP1995" t="s">
        <v>111</v>
      </c>
      <c r="BQ1995" t="s">
        <v>112</v>
      </c>
      <c r="BR1995" t="s">
        <v>2223</v>
      </c>
      <c r="BS1995" t="s">
        <v>2992</v>
      </c>
      <c r="BT1995" t="s">
        <v>983</v>
      </c>
      <c r="BU1995" t="s">
        <v>116</v>
      </c>
      <c r="BV1995" t="s">
        <v>137</v>
      </c>
      <c r="CF1995">
        <v>6</v>
      </c>
      <c r="CG1995">
        <v>1</v>
      </c>
      <c r="CH1995" t="s">
        <v>4763</v>
      </c>
    </row>
    <row r="1996" spans="1:86" x14ac:dyDescent="0.25">
      <c r="A1996">
        <v>1993</v>
      </c>
      <c r="B1996" t="s">
        <v>86</v>
      </c>
      <c r="C1996" t="s">
        <v>87</v>
      </c>
      <c r="D1996" t="s">
        <v>10713</v>
      </c>
      <c r="E1996" t="s">
        <v>1476</v>
      </c>
      <c r="F1996" t="s">
        <v>212</v>
      </c>
      <c r="H1996" t="s">
        <v>213</v>
      </c>
      <c r="I1996" t="s">
        <v>214</v>
      </c>
      <c r="J1996" t="s">
        <v>756</v>
      </c>
      <c r="P1996" t="s">
        <v>216</v>
      </c>
      <c r="Q1996" t="s">
        <v>95</v>
      </c>
      <c r="Z1996" t="s">
        <v>5304</v>
      </c>
      <c r="AB1996" t="s">
        <v>97</v>
      </c>
      <c r="AC1996" t="s">
        <v>5304</v>
      </c>
      <c r="AD1996" t="s">
        <v>5305</v>
      </c>
      <c r="AE1996" t="s">
        <v>10714</v>
      </c>
      <c r="AI1996" t="s">
        <v>10715</v>
      </c>
      <c r="AJ1996" t="s">
        <v>10715</v>
      </c>
      <c r="AK1996" t="s">
        <v>10715</v>
      </c>
      <c r="AL1996" t="s">
        <v>10715</v>
      </c>
      <c r="AN1996" t="s">
        <v>1485</v>
      </c>
      <c r="AO1996" t="s">
        <v>1486</v>
      </c>
      <c r="AV1996" t="s">
        <v>10716</v>
      </c>
      <c r="AX1996">
        <v>109</v>
      </c>
      <c r="AY1996" t="s">
        <v>10717</v>
      </c>
      <c r="AZ1996" t="s">
        <v>10718</v>
      </c>
      <c r="BA1996" t="s">
        <v>3197</v>
      </c>
      <c r="BB1996" t="s">
        <v>3314</v>
      </c>
      <c r="BC1996" t="s">
        <v>10719</v>
      </c>
      <c r="BO1996" t="s">
        <v>110</v>
      </c>
      <c r="BP1996" t="s">
        <v>111</v>
      </c>
      <c r="BQ1996" t="s">
        <v>112</v>
      </c>
      <c r="BR1996" t="s">
        <v>3185</v>
      </c>
      <c r="BS1996" t="s">
        <v>3199</v>
      </c>
      <c r="BT1996" t="s">
        <v>1075</v>
      </c>
      <c r="BU1996" t="s">
        <v>116</v>
      </c>
      <c r="BV1996" t="s">
        <v>463</v>
      </c>
      <c r="CF1996">
        <v>6</v>
      </c>
      <c r="CG1996">
        <v>1</v>
      </c>
      <c r="CH1996" t="s">
        <v>4763</v>
      </c>
    </row>
    <row r="1997" spans="1:86" x14ac:dyDescent="0.25">
      <c r="A1997">
        <v>1994</v>
      </c>
      <c r="B1997" t="s">
        <v>86</v>
      </c>
      <c r="C1997" t="s">
        <v>87</v>
      </c>
      <c r="D1997" t="s">
        <v>10720</v>
      </c>
      <c r="E1997" t="s">
        <v>1476</v>
      </c>
      <c r="F1997" t="s">
        <v>212</v>
      </c>
      <c r="H1997" t="s">
        <v>213</v>
      </c>
      <c r="I1997" t="s">
        <v>214</v>
      </c>
      <c r="J1997" t="s">
        <v>756</v>
      </c>
      <c r="P1997" t="s">
        <v>216</v>
      </c>
      <c r="Q1997" t="s">
        <v>95</v>
      </c>
      <c r="Z1997" t="s">
        <v>5250</v>
      </c>
      <c r="AA1997" t="s">
        <v>6710</v>
      </c>
      <c r="AB1997" t="s">
        <v>97</v>
      </c>
      <c r="AC1997" t="s">
        <v>5250</v>
      </c>
      <c r="AD1997" t="s">
        <v>4794</v>
      </c>
      <c r="AE1997" t="s">
        <v>10721</v>
      </c>
      <c r="AI1997" t="s">
        <v>489</v>
      </c>
      <c r="AJ1997" t="s">
        <v>489</v>
      </c>
      <c r="AK1997" t="s">
        <v>489</v>
      </c>
      <c r="AL1997" t="s">
        <v>490</v>
      </c>
      <c r="AN1997" t="s">
        <v>1485</v>
      </c>
      <c r="AO1997" t="s">
        <v>1486</v>
      </c>
      <c r="AV1997" t="s">
        <v>10722</v>
      </c>
      <c r="AX1997">
        <v>54</v>
      </c>
      <c r="AY1997" t="s">
        <v>10723</v>
      </c>
      <c r="AZ1997" t="s">
        <v>10724</v>
      </c>
      <c r="BA1997" t="s">
        <v>1084</v>
      </c>
      <c r="BB1997" t="s">
        <v>1504</v>
      </c>
      <c r="BC1997" t="s">
        <v>10725</v>
      </c>
      <c r="BO1997" t="s">
        <v>110</v>
      </c>
      <c r="BP1997" t="s">
        <v>111</v>
      </c>
      <c r="BQ1997" t="s">
        <v>112</v>
      </c>
      <c r="BR1997" t="s">
        <v>900</v>
      </c>
      <c r="BS1997" t="s">
        <v>900</v>
      </c>
      <c r="BT1997" t="s">
        <v>1506</v>
      </c>
      <c r="BU1997" t="s">
        <v>116</v>
      </c>
      <c r="BV1997" t="s">
        <v>137</v>
      </c>
      <c r="CF1997">
        <v>5</v>
      </c>
      <c r="CG1997">
        <v>1</v>
      </c>
      <c r="CH1997" t="s">
        <v>4763</v>
      </c>
    </row>
    <row r="1998" spans="1:86" x14ac:dyDescent="0.25">
      <c r="A1998">
        <v>1995</v>
      </c>
      <c r="B1998" t="s">
        <v>86</v>
      </c>
      <c r="C1998" t="s">
        <v>87</v>
      </c>
      <c r="D1998" t="s">
        <v>10726</v>
      </c>
      <c r="E1998" t="s">
        <v>1476</v>
      </c>
      <c r="F1998" t="s">
        <v>212</v>
      </c>
      <c r="H1998" t="s">
        <v>213</v>
      </c>
      <c r="I1998" t="s">
        <v>214</v>
      </c>
      <c r="J1998" t="s">
        <v>756</v>
      </c>
      <c r="P1998" t="s">
        <v>216</v>
      </c>
      <c r="Q1998" t="s">
        <v>95</v>
      </c>
      <c r="Z1998" t="s">
        <v>4923</v>
      </c>
      <c r="AB1998" t="s">
        <v>97</v>
      </c>
      <c r="AC1998" t="s">
        <v>4923</v>
      </c>
      <c r="AD1998" t="s">
        <v>4947</v>
      </c>
      <c r="AE1998" t="s">
        <v>10727</v>
      </c>
      <c r="AI1998" t="s">
        <v>9282</v>
      </c>
      <c r="AJ1998" t="s">
        <v>9282</v>
      </c>
      <c r="AK1998" t="s">
        <v>9282</v>
      </c>
      <c r="AL1998" t="s">
        <v>9282</v>
      </c>
      <c r="AN1998" t="s">
        <v>1485</v>
      </c>
      <c r="AO1998" t="s">
        <v>1486</v>
      </c>
      <c r="AV1998" t="s">
        <v>10728</v>
      </c>
      <c r="AX1998">
        <v>69</v>
      </c>
      <c r="AY1998" t="s">
        <v>10729</v>
      </c>
      <c r="AZ1998" t="s">
        <v>10730</v>
      </c>
      <c r="BA1998" t="s">
        <v>6707</v>
      </c>
      <c r="BB1998" t="s">
        <v>6708</v>
      </c>
      <c r="BC1998" t="s">
        <v>10731</v>
      </c>
      <c r="BO1998" t="s">
        <v>110</v>
      </c>
      <c r="BP1998" t="s">
        <v>111</v>
      </c>
      <c r="BQ1998" t="s">
        <v>112</v>
      </c>
      <c r="BR1998" t="s">
        <v>252</v>
      </c>
      <c r="BS1998" t="s">
        <v>5576</v>
      </c>
      <c r="BT1998" t="s">
        <v>254</v>
      </c>
      <c r="BU1998" t="s">
        <v>116</v>
      </c>
      <c r="BV1998" t="s">
        <v>137</v>
      </c>
      <c r="CF1998">
        <v>4</v>
      </c>
      <c r="CG1998">
        <v>1</v>
      </c>
      <c r="CH1998" t="s">
        <v>4763</v>
      </c>
    </row>
    <row r="1999" spans="1:86" x14ac:dyDescent="0.25">
      <c r="A1999">
        <v>1996</v>
      </c>
      <c r="B1999" t="s">
        <v>86</v>
      </c>
      <c r="C1999" t="s">
        <v>87</v>
      </c>
      <c r="D1999" t="s">
        <v>10732</v>
      </c>
      <c r="E1999" t="s">
        <v>1476</v>
      </c>
      <c r="F1999" t="s">
        <v>212</v>
      </c>
      <c r="H1999" t="s">
        <v>213</v>
      </c>
      <c r="I1999" t="s">
        <v>214</v>
      </c>
      <c r="J1999" t="s">
        <v>756</v>
      </c>
      <c r="P1999" t="s">
        <v>216</v>
      </c>
      <c r="Q1999" t="s">
        <v>95</v>
      </c>
      <c r="Z1999" t="s">
        <v>1482</v>
      </c>
      <c r="AB1999" t="s">
        <v>97</v>
      </c>
      <c r="AC1999" t="s">
        <v>489</v>
      </c>
      <c r="AD1999" t="s">
        <v>10733</v>
      </c>
      <c r="AE1999" t="s">
        <v>10733</v>
      </c>
      <c r="AI1999" t="s">
        <v>6716</v>
      </c>
      <c r="AJ1999" t="s">
        <v>6716</v>
      </c>
      <c r="AK1999" t="s">
        <v>6716</v>
      </c>
      <c r="AL1999" t="s">
        <v>6716</v>
      </c>
      <c r="AN1999" t="s">
        <v>1485</v>
      </c>
      <c r="AO1999" t="s">
        <v>1486</v>
      </c>
      <c r="AV1999" t="s">
        <v>10734</v>
      </c>
      <c r="AX1999">
        <v>61</v>
      </c>
      <c r="AY1999" t="s">
        <v>4960</v>
      </c>
      <c r="AZ1999" t="s">
        <v>4961</v>
      </c>
      <c r="BA1999" t="s">
        <v>1084</v>
      </c>
      <c r="BB1999" t="s">
        <v>1085</v>
      </c>
      <c r="BC1999" t="s">
        <v>4962</v>
      </c>
      <c r="BJ1999" t="s">
        <v>4963</v>
      </c>
      <c r="BO1999" t="s">
        <v>110</v>
      </c>
      <c r="BP1999" t="s">
        <v>111</v>
      </c>
      <c r="BQ1999" t="s">
        <v>112</v>
      </c>
      <c r="BR1999" t="s">
        <v>900</v>
      </c>
      <c r="BS1999" t="s">
        <v>900</v>
      </c>
      <c r="BT1999" t="s">
        <v>241</v>
      </c>
      <c r="BU1999" t="s">
        <v>116</v>
      </c>
      <c r="BV1999" t="s">
        <v>602</v>
      </c>
      <c r="CF1999">
        <v>4</v>
      </c>
      <c r="CG1999">
        <v>1</v>
      </c>
      <c r="CH1999" t="s">
        <v>4763</v>
      </c>
    </row>
    <row r="2000" spans="1:86" x14ac:dyDescent="0.25">
      <c r="A2000">
        <v>1997</v>
      </c>
      <c r="B2000" t="s">
        <v>86</v>
      </c>
      <c r="C2000" t="s">
        <v>87</v>
      </c>
      <c r="D2000" t="s">
        <v>10735</v>
      </c>
      <c r="E2000" t="s">
        <v>1476</v>
      </c>
      <c r="F2000" t="s">
        <v>212</v>
      </c>
      <c r="H2000" t="s">
        <v>213</v>
      </c>
      <c r="I2000" t="s">
        <v>214</v>
      </c>
      <c r="J2000" t="s">
        <v>756</v>
      </c>
      <c r="P2000" t="s">
        <v>216</v>
      </c>
      <c r="Q2000" t="s">
        <v>95</v>
      </c>
      <c r="Z2000" t="s">
        <v>4793</v>
      </c>
      <c r="AB2000" t="s">
        <v>97</v>
      </c>
      <c r="AC2000" t="s">
        <v>4793</v>
      </c>
      <c r="AD2000" t="s">
        <v>4829</v>
      </c>
      <c r="AE2000" t="s">
        <v>10736</v>
      </c>
      <c r="AI2000" t="s">
        <v>10737</v>
      </c>
      <c r="AJ2000" t="s">
        <v>10737</v>
      </c>
      <c r="AK2000" t="s">
        <v>10737</v>
      </c>
      <c r="AL2000" t="s">
        <v>10737</v>
      </c>
      <c r="AN2000" t="s">
        <v>1485</v>
      </c>
      <c r="AO2000" t="s">
        <v>1486</v>
      </c>
      <c r="AV2000" t="s">
        <v>10738</v>
      </c>
      <c r="AX2000">
        <v>67</v>
      </c>
      <c r="AY2000" t="s">
        <v>10739</v>
      </c>
      <c r="AZ2000" t="s">
        <v>10740</v>
      </c>
      <c r="BA2000" t="s">
        <v>1084</v>
      </c>
      <c r="BB2000" t="s">
        <v>1504</v>
      </c>
      <c r="BC2000" t="s">
        <v>10741</v>
      </c>
      <c r="BM2000" t="s">
        <v>2958</v>
      </c>
      <c r="BN2000" t="s">
        <v>2959</v>
      </c>
      <c r="BO2000" t="s">
        <v>110</v>
      </c>
      <c r="BP2000" t="s">
        <v>111</v>
      </c>
      <c r="BQ2000" t="s">
        <v>112</v>
      </c>
      <c r="BR2000" t="s">
        <v>900</v>
      </c>
      <c r="BS2000" t="s">
        <v>900</v>
      </c>
      <c r="BT2000" t="s">
        <v>1506</v>
      </c>
      <c r="BU2000" t="s">
        <v>116</v>
      </c>
      <c r="BV2000" t="s">
        <v>137</v>
      </c>
      <c r="CF2000">
        <v>5</v>
      </c>
      <c r="CG2000">
        <v>3</v>
      </c>
      <c r="CH2000" t="s">
        <v>4763</v>
      </c>
    </row>
    <row r="2001" spans="1:86" x14ac:dyDescent="0.25">
      <c r="A2001">
        <v>1998</v>
      </c>
      <c r="B2001" t="s">
        <v>86</v>
      </c>
      <c r="C2001" t="s">
        <v>87</v>
      </c>
      <c r="D2001" t="s">
        <v>10742</v>
      </c>
      <c r="E2001" t="s">
        <v>1476</v>
      </c>
      <c r="F2001" t="s">
        <v>212</v>
      </c>
      <c r="H2001" t="s">
        <v>213</v>
      </c>
      <c r="I2001" t="s">
        <v>214</v>
      </c>
      <c r="J2001" t="s">
        <v>756</v>
      </c>
      <c r="P2001" t="s">
        <v>216</v>
      </c>
      <c r="Q2001" t="s">
        <v>95</v>
      </c>
      <c r="Z2001" t="s">
        <v>4828</v>
      </c>
      <c r="AB2001" t="s">
        <v>97</v>
      </c>
      <c r="AC2001" t="s">
        <v>4828</v>
      </c>
      <c r="AD2001" t="s">
        <v>9289</v>
      </c>
      <c r="AE2001" t="s">
        <v>9289</v>
      </c>
      <c r="AI2001" t="s">
        <v>489</v>
      </c>
      <c r="AJ2001" t="s">
        <v>489</v>
      </c>
      <c r="AK2001" t="s">
        <v>489</v>
      </c>
      <c r="AL2001" t="s">
        <v>490</v>
      </c>
      <c r="AN2001" t="s">
        <v>1485</v>
      </c>
      <c r="AO2001" t="s">
        <v>1486</v>
      </c>
      <c r="AV2001" t="s">
        <v>10743</v>
      </c>
      <c r="AX2001">
        <v>40</v>
      </c>
      <c r="AY2001" t="s">
        <v>9291</v>
      </c>
      <c r="AZ2001" t="s">
        <v>6794</v>
      </c>
      <c r="BA2001" t="s">
        <v>1084</v>
      </c>
      <c r="BB2001" t="s">
        <v>1504</v>
      </c>
      <c r="BC2001" t="s">
        <v>6921</v>
      </c>
      <c r="BK2001" t="s">
        <v>6651</v>
      </c>
      <c r="BO2001" t="s">
        <v>110</v>
      </c>
      <c r="BP2001" t="s">
        <v>111</v>
      </c>
      <c r="BQ2001" t="s">
        <v>112</v>
      </c>
      <c r="BR2001" t="s">
        <v>900</v>
      </c>
      <c r="BS2001" t="s">
        <v>900</v>
      </c>
      <c r="BT2001" t="s">
        <v>1506</v>
      </c>
      <c r="BU2001" t="s">
        <v>116</v>
      </c>
      <c r="BV2001" t="s">
        <v>2568</v>
      </c>
      <c r="CF2001">
        <v>4</v>
      </c>
      <c r="CG2001">
        <v>1</v>
      </c>
      <c r="CH2001" t="s">
        <v>4763</v>
      </c>
    </row>
    <row r="2002" spans="1:86" x14ac:dyDescent="0.25">
      <c r="A2002">
        <v>1999</v>
      </c>
      <c r="B2002" t="s">
        <v>86</v>
      </c>
      <c r="C2002" t="s">
        <v>87</v>
      </c>
      <c r="D2002" t="s">
        <v>10744</v>
      </c>
      <c r="E2002" t="s">
        <v>1476</v>
      </c>
      <c r="F2002" t="s">
        <v>212</v>
      </c>
      <c r="H2002" t="s">
        <v>213</v>
      </c>
      <c r="I2002" t="s">
        <v>214</v>
      </c>
      <c r="J2002" t="s">
        <v>756</v>
      </c>
      <c r="P2002" t="s">
        <v>216</v>
      </c>
      <c r="Q2002" t="s">
        <v>95</v>
      </c>
      <c r="Z2002" t="s">
        <v>4800</v>
      </c>
      <c r="AB2002" t="s">
        <v>97</v>
      </c>
      <c r="AC2002" t="s">
        <v>4800</v>
      </c>
      <c r="AD2002" t="s">
        <v>5912</v>
      </c>
      <c r="AE2002" t="s">
        <v>10745</v>
      </c>
      <c r="AI2002" t="s">
        <v>489</v>
      </c>
      <c r="AJ2002" t="s">
        <v>489</v>
      </c>
      <c r="AK2002" t="s">
        <v>489</v>
      </c>
      <c r="AL2002" t="s">
        <v>490</v>
      </c>
      <c r="AN2002" t="s">
        <v>1485</v>
      </c>
      <c r="AO2002" t="s">
        <v>1486</v>
      </c>
      <c r="AV2002" t="s">
        <v>10746</v>
      </c>
      <c r="AX2002">
        <v>199</v>
      </c>
      <c r="AY2002" t="s">
        <v>10747</v>
      </c>
      <c r="AZ2002" t="s">
        <v>10748</v>
      </c>
      <c r="BA2002" t="s">
        <v>3855</v>
      </c>
      <c r="BB2002" t="s">
        <v>3856</v>
      </c>
      <c r="BC2002" t="s">
        <v>10749</v>
      </c>
      <c r="BJ2002" t="s">
        <v>3707</v>
      </c>
      <c r="BO2002" t="s">
        <v>110</v>
      </c>
      <c r="BP2002" t="s">
        <v>111</v>
      </c>
      <c r="BQ2002" t="s">
        <v>112</v>
      </c>
      <c r="BR2002" t="s">
        <v>3857</v>
      </c>
      <c r="BS2002" t="s">
        <v>3858</v>
      </c>
      <c r="BT2002" t="s">
        <v>3709</v>
      </c>
      <c r="BU2002" t="s">
        <v>116</v>
      </c>
      <c r="BV2002" t="s">
        <v>137</v>
      </c>
      <c r="CF2002">
        <v>6</v>
      </c>
      <c r="CG2002">
        <v>1</v>
      </c>
      <c r="CH2002" t="s">
        <v>4763</v>
      </c>
    </row>
    <row r="2003" spans="1:86" x14ac:dyDescent="0.25">
      <c r="A2003">
        <v>2000</v>
      </c>
      <c r="B2003" t="s">
        <v>86</v>
      </c>
      <c r="C2003" t="s">
        <v>87</v>
      </c>
      <c r="D2003" t="s">
        <v>10750</v>
      </c>
      <c r="E2003" t="s">
        <v>1476</v>
      </c>
      <c r="F2003" t="s">
        <v>212</v>
      </c>
      <c r="H2003" t="s">
        <v>213</v>
      </c>
      <c r="I2003" t="s">
        <v>214</v>
      </c>
      <c r="J2003" t="s">
        <v>756</v>
      </c>
      <c r="P2003" t="s">
        <v>216</v>
      </c>
      <c r="Q2003" t="s">
        <v>95</v>
      </c>
      <c r="Z2003" t="s">
        <v>5250</v>
      </c>
      <c r="AA2003" t="s">
        <v>10751</v>
      </c>
      <c r="AB2003" t="s">
        <v>97</v>
      </c>
      <c r="AC2003" t="s">
        <v>5250</v>
      </c>
      <c r="AD2003" t="s">
        <v>5252</v>
      </c>
      <c r="AE2003" t="s">
        <v>5252</v>
      </c>
      <c r="AI2003" t="s">
        <v>489</v>
      </c>
      <c r="AJ2003" t="s">
        <v>489</v>
      </c>
      <c r="AK2003" t="s">
        <v>489</v>
      </c>
      <c r="AL2003" t="s">
        <v>490</v>
      </c>
      <c r="AN2003" t="s">
        <v>1485</v>
      </c>
      <c r="AO2003" t="s">
        <v>1486</v>
      </c>
      <c r="AV2003" t="s">
        <v>10752</v>
      </c>
      <c r="AX2003">
        <v>49</v>
      </c>
      <c r="AY2003" t="s">
        <v>10753</v>
      </c>
      <c r="AZ2003" t="s">
        <v>10754</v>
      </c>
      <c r="BA2003" t="s">
        <v>1490</v>
      </c>
      <c r="BB2003" t="s">
        <v>4000</v>
      </c>
      <c r="BC2003" t="s">
        <v>10755</v>
      </c>
      <c r="BM2003" t="s">
        <v>3452</v>
      </c>
      <c r="BN2003" t="s">
        <v>3453</v>
      </c>
      <c r="BO2003" t="s">
        <v>110</v>
      </c>
      <c r="BP2003" t="s">
        <v>111</v>
      </c>
      <c r="BQ2003" t="s">
        <v>112</v>
      </c>
      <c r="BR2003" t="s">
        <v>2223</v>
      </c>
      <c r="BS2003" t="s">
        <v>2992</v>
      </c>
      <c r="BT2003" t="s">
        <v>1506</v>
      </c>
      <c r="BU2003" t="s">
        <v>116</v>
      </c>
      <c r="BV2003" t="s">
        <v>602</v>
      </c>
      <c r="CF2003">
        <v>5</v>
      </c>
      <c r="CG2003">
        <v>1</v>
      </c>
      <c r="CH2003" t="s">
        <v>4763</v>
      </c>
    </row>
    <row r="2004" spans="1:86" x14ac:dyDescent="0.25">
      <c r="A2004">
        <v>2001</v>
      </c>
      <c r="B2004" t="s">
        <v>86</v>
      </c>
      <c r="C2004" t="s">
        <v>87</v>
      </c>
      <c r="D2004" t="s">
        <v>10756</v>
      </c>
      <c r="E2004" t="s">
        <v>1476</v>
      </c>
      <c r="F2004" t="s">
        <v>212</v>
      </c>
      <c r="H2004" t="s">
        <v>10757</v>
      </c>
      <c r="I2004" t="s">
        <v>10758</v>
      </c>
      <c r="J2004" t="s">
        <v>10759</v>
      </c>
      <c r="P2004" t="s">
        <v>216</v>
      </c>
      <c r="Q2004" t="s">
        <v>95</v>
      </c>
      <c r="Z2004" t="s">
        <v>1675</v>
      </c>
      <c r="AB2004" t="s">
        <v>97</v>
      </c>
      <c r="AC2004" t="s">
        <v>1675</v>
      </c>
      <c r="AD2004" t="s">
        <v>4847</v>
      </c>
      <c r="AE2004" t="s">
        <v>10760</v>
      </c>
      <c r="AI2004" t="s">
        <v>838</v>
      </c>
      <c r="AJ2004" t="s">
        <v>838</v>
      </c>
      <c r="AK2004" t="s">
        <v>838</v>
      </c>
      <c r="AL2004" t="s">
        <v>839</v>
      </c>
      <c r="AN2004" t="s">
        <v>1485</v>
      </c>
      <c r="AO2004" t="s">
        <v>1486</v>
      </c>
      <c r="AV2004" t="s">
        <v>10761</v>
      </c>
      <c r="AX2004">
        <v>51</v>
      </c>
      <c r="AY2004" t="s">
        <v>10762</v>
      </c>
      <c r="AZ2004" t="s">
        <v>10763</v>
      </c>
      <c r="BA2004" t="s">
        <v>2565</v>
      </c>
      <c r="BB2004" t="s">
        <v>2028</v>
      </c>
      <c r="BC2004" t="s">
        <v>10764</v>
      </c>
      <c r="BG2004" t="s">
        <v>2567</v>
      </c>
      <c r="BM2004" t="s">
        <v>4761</v>
      </c>
      <c r="BN2004" t="s">
        <v>4762</v>
      </c>
      <c r="BO2004" t="s">
        <v>110</v>
      </c>
      <c r="BP2004" t="s">
        <v>111</v>
      </c>
      <c r="BQ2004" t="s">
        <v>112</v>
      </c>
      <c r="BR2004" t="s">
        <v>239</v>
      </c>
      <c r="BS2004" t="s">
        <v>1697</v>
      </c>
      <c r="BT2004" t="s">
        <v>625</v>
      </c>
      <c r="BU2004" t="s">
        <v>116</v>
      </c>
      <c r="BV2004" t="s">
        <v>475</v>
      </c>
      <c r="CF2004">
        <v>5</v>
      </c>
      <c r="CG2004">
        <v>1</v>
      </c>
      <c r="CH2004" t="s">
        <v>4763</v>
      </c>
    </row>
    <row r="2005" spans="1:86" x14ac:dyDescent="0.25">
      <c r="A2005">
        <v>2002</v>
      </c>
      <c r="B2005" t="s">
        <v>86</v>
      </c>
      <c r="C2005" t="s">
        <v>87</v>
      </c>
      <c r="D2005" t="s">
        <v>10765</v>
      </c>
      <c r="E2005" t="s">
        <v>1476</v>
      </c>
      <c r="F2005" t="s">
        <v>212</v>
      </c>
      <c r="H2005" t="s">
        <v>10757</v>
      </c>
      <c r="I2005" t="s">
        <v>10758</v>
      </c>
      <c r="J2005" t="s">
        <v>10759</v>
      </c>
      <c r="P2005" t="s">
        <v>216</v>
      </c>
      <c r="Q2005" t="s">
        <v>95</v>
      </c>
      <c r="Z2005" t="s">
        <v>6688</v>
      </c>
      <c r="AB2005" t="s">
        <v>97</v>
      </c>
      <c r="AC2005" t="s">
        <v>6688</v>
      </c>
      <c r="AD2005" t="s">
        <v>5732</v>
      </c>
      <c r="AE2005" t="s">
        <v>10766</v>
      </c>
      <c r="AI2005" t="s">
        <v>489</v>
      </c>
      <c r="AJ2005" t="s">
        <v>489</v>
      </c>
      <c r="AK2005" t="s">
        <v>489</v>
      </c>
      <c r="AL2005" t="s">
        <v>490</v>
      </c>
      <c r="AN2005" t="s">
        <v>1485</v>
      </c>
      <c r="AO2005" t="s">
        <v>1486</v>
      </c>
      <c r="AV2005" t="s">
        <v>10767</v>
      </c>
      <c r="AX2005">
        <v>63</v>
      </c>
      <c r="AY2005" t="s">
        <v>10768</v>
      </c>
      <c r="AZ2005" t="s">
        <v>10769</v>
      </c>
      <c r="BA2005" t="s">
        <v>3255</v>
      </c>
      <c r="BB2005" t="s">
        <v>3256</v>
      </c>
      <c r="BO2005" t="s">
        <v>110</v>
      </c>
      <c r="BP2005" t="s">
        <v>111</v>
      </c>
      <c r="BQ2005" t="s">
        <v>112</v>
      </c>
      <c r="BR2005" t="s">
        <v>2223</v>
      </c>
      <c r="BS2005" t="s">
        <v>3420</v>
      </c>
      <c r="BT2005" t="s">
        <v>983</v>
      </c>
      <c r="BU2005" t="s">
        <v>116</v>
      </c>
      <c r="BV2005" t="s">
        <v>137</v>
      </c>
      <c r="CF2005">
        <v>6</v>
      </c>
      <c r="CG2005">
        <v>3</v>
      </c>
      <c r="CH2005" t="s">
        <v>4763</v>
      </c>
    </row>
    <row r="2006" spans="1:86" x14ac:dyDescent="0.25">
      <c r="A2006">
        <v>2003</v>
      </c>
      <c r="B2006" t="s">
        <v>86</v>
      </c>
      <c r="C2006" t="s">
        <v>87</v>
      </c>
      <c r="D2006" t="s">
        <v>10770</v>
      </c>
      <c r="E2006" t="s">
        <v>1476</v>
      </c>
      <c r="F2006" t="s">
        <v>212</v>
      </c>
      <c r="H2006" t="s">
        <v>10644</v>
      </c>
      <c r="I2006" t="s">
        <v>10645</v>
      </c>
      <c r="J2006" t="s">
        <v>8887</v>
      </c>
      <c r="P2006" t="s">
        <v>216</v>
      </c>
      <c r="Q2006" t="s">
        <v>95</v>
      </c>
      <c r="Z2006" t="s">
        <v>1675</v>
      </c>
      <c r="AB2006" t="s">
        <v>97</v>
      </c>
      <c r="AC2006" t="s">
        <v>928</v>
      </c>
      <c r="AD2006" t="s">
        <v>8856</v>
      </c>
      <c r="AE2006" t="s">
        <v>6158</v>
      </c>
      <c r="AI2006" t="s">
        <v>8235</v>
      </c>
      <c r="AJ2006" t="s">
        <v>8235</v>
      </c>
      <c r="AK2006" t="s">
        <v>8235</v>
      </c>
      <c r="AL2006" t="s">
        <v>10771</v>
      </c>
      <c r="AN2006" t="s">
        <v>1485</v>
      </c>
      <c r="AO2006" t="s">
        <v>1486</v>
      </c>
      <c r="AV2006" t="s">
        <v>9480</v>
      </c>
      <c r="AX2006">
        <v>64</v>
      </c>
      <c r="AY2006" t="s">
        <v>5335</v>
      </c>
      <c r="AZ2006" t="s">
        <v>5336</v>
      </c>
      <c r="BA2006" t="s">
        <v>2027</v>
      </c>
      <c r="BB2006" t="s">
        <v>2028</v>
      </c>
      <c r="BC2006" t="s">
        <v>3890</v>
      </c>
      <c r="BO2006" t="s">
        <v>110</v>
      </c>
      <c r="BP2006" t="s">
        <v>111</v>
      </c>
      <c r="BQ2006" t="s">
        <v>112</v>
      </c>
      <c r="BR2006" t="s">
        <v>1881</v>
      </c>
      <c r="BS2006" t="s">
        <v>3891</v>
      </c>
      <c r="BT2006" t="s">
        <v>154</v>
      </c>
      <c r="BU2006" t="s">
        <v>116</v>
      </c>
      <c r="BV2006" t="s">
        <v>302</v>
      </c>
      <c r="CF2006">
        <v>6</v>
      </c>
      <c r="CG2006">
        <v>1</v>
      </c>
      <c r="CH2006" t="s">
        <v>4763</v>
      </c>
    </row>
    <row r="2007" spans="1:86" x14ac:dyDescent="0.25">
      <c r="A2007">
        <v>2004</v>
      </c>
      <c r="B2007" t="s">
        <v>86</v>
      </c>
      <c r="C2007" t="s">
        <v>87</v>
      </c>
      <c r="D2007" t="s">
        <v>10772</v>
      </c>
      <c r="E2007" t="s">
        <v>1476</v>
      </c>
      <c r="F2007" t="s">
        <v>212</v>
      </c>
      <c r="H2007" t="s">
        <v>10644</v>
      </c>
      <c r="I2007" t="s">
        <v>10645</v>
      </c>
      <c r="J2007" t="s">
        <v>8887</v>
      </c>
      <c r="P2007" t="s">
        <v>216</v>
      </c>
      <c r="Q2007" t="s">
        <v>95</v>
      </c>
      <c r="Z2007" t="s">
        <v>1675</v>
      </c>
      <c r="AB2007" t="s">
        <v>97</v>
      </c>
      <c r="AC2007" t="s">
        <v>928</v>
      </c>
      <c r="AD2007" t="s">
        <v>8856</v>
      </c>
      <c r="AE2007" t="s">
        <v>8918</v>
      </c>
      <c r="AI2007" t="s">
        <v>3323</v>
      </c>
      <c r="AJ2007" t="s">
        <v>3323</v>
      </c>
      <c r="AK2007" t="s">
        <v>3323</v>
      </c>
      <c r="AL2007" t="s">
        <v>4983</v>
      </c>
      <c r="AN2007" t="s">
        <v>1485</v>
      </c>
      <c r="AO2007" t="s">
        <v>1486</v>
      </c>
      <c r="AV2007" t="s">
        <v>10773</v>
      </c>
      <c r="AX2007">
        <v>78</v>
      </c>
      <c r="AY2007" t="s">
        <v>10774</v>
      </c>
      <c r="AZ2007" t="s">
        <v>10775</v>
      </c>
      <c r="BA2007" t="s">
        <v>250</v>
      </c>
      <c r="BB2007" t="s">
        <v>251</v>
      </c>
      <c r="BC2007" t="s">
        <v>8780</v>
      </c>
      <c r="BO2007" t="s">
        <v>110</v>
      </c>
      <c r="BP2007" t="s">
        <v>111</v>
      </c>
      <c r="BQ2007" t="s">
        <v>112</v>
      </c>
      <c r="BR2007" t="s">
        <v>252</v>
      </c>
      <c r="BS2007" t="s">
        <v>253</v>
      </c>
      <c r="BT2007" t="s">
        <v>254</v>
      </c>
      <c r="BU2007" t="s">
        <v>116</v>
      </c>
      <c r="BV2007" t="s">
        <v>137</v>
      </c>
      <c r="CF2007">
        <v>6</v>
      </c>
      <c r="CG2007">
        <v>1</v>
      </c>
      <c r="CH2007" t="s">
        <v>4763</v>
      </c>
    </row>
    <row r="2008" spans="1:86" x14ac:dyDescent="0.25">
      <c r="A2008">
        <v>2005</v>
      </c>
      <c r="B2008" t="s">
        <v>86</v>
      </c>
      <c r="C2008" t="s">
        <v>87</v>
      </c>
      <c r="D2008" t="s">
        <v>10776</v>
      </c>
      <c r="E2008" t="s">
        <v>1476</v>
      </c>
      <c r="F2008" t="s">
        <v>212</v>
      </c>
      <c r="H2008" t="s">
        <v>10644</v>
      </c>
      <c r="I2008" t="s">
        <v>10645</v>
      </c>
      <c r="J2008" t="s">
        <v>8887</v>
      </c>
      <c r="P2008" t="s">
        <v>216</v>
      </c>
      <c r="Q2008" t="s">
        <v>95</v>
      </c>
      <c r="Z2008" t="s">
        <v>1675</v>
      </c>
      <c r="AB2008" t="s">
        <v>97</v>
      </c>
      <c r="AC2008" t="s">
        <v>928</v>
      </c>
      <c r="AD2008" t="s">
        <v>8856</v>
      </c>
      <c r="AE2008" t="s">
        <v>10777</v>
      </c>
      <c r="AI2008" t="s">
        <v>3323</v>
      </c>
      <c r="AJ2008" t="s">
        <v>3323</v>
      </c>
      <c r="AK2008" t="s">
        <v>3323</v>
      </c>
      <c r="AL2008" t="s">
        <v>4983</v>
      </c>
      <c r="AN2008" t="s">
        <v>1485</v>
      </c>
      <c r="AO2008" t="s">
        <v>1486</v>
      </c>
      <c r="AV2008" t="s">
        <v>10778</v>
      </c>
      <c r="AX2008">
        <v>93</v>
      </c>
      <c r="AY2008" t="s">
        <v>10779</v>
      </c>
      <c r="AZ2008" t="s">
        <v>10780</v>
      </c>
      <c r="BA2008" t="s">
        <v>8179</v>
      </c>
      <c r="BB2008" t="s">
        <v>10781</v>
      </c>
      <c r="BC2008" t="s">
        <v>10782</v>
      </c>
      <c r="BO2008" t="s">
        <v>110</v>
      </c>
      <c r="BP2008" t="s">
        <v>111</v>
      </c>
      <c r="BQ2008" t="s">
        <v>112</v>
      </c>
      <c r="BR2008" t="s">
        <v>1794</v>
      </c>
      <c r="BS2008" t="s">
        <v>1795</v>
      </c>
      <c r="BT2008" t="s">
        <v>254</v>
      </c>
      <c r="BU2008" t="s">
        <v>116</v>
      </c>
      <c r="BV2008" t="s">
        <v>137</v>
      </c>
      <c r="CF2008">
        <v>6</v>
      </c>
      <c r="CG2008">
        <v>1</v>
      </c>
      <c r="CH2008" t="s">
        <v>4763</v>
      </c>
    </row>
    <row r="2009" spans="1:86" x14ac:dyDescent="0.25">
      <c r="A2009">
        <v>2006</v>
      </c>
      <c r="B2009" t="s">
        <v>86</v>
      </c>
      <c r="C2009" t="s">
        <v>87</v>
      </c>
      <c r="D2009" t="s">
        <v>10783</v>
      </c>
      <c r="E2009" t="s">
        <v>1476</v>
      </c>
      <c r="F2009" t="s">
        <v>212</v>
      </c>
      <c r="H2009" t="s">
        <v>10644</v>
      </c>
      <c r="I2009" t="s">
        <v>10645</v>
      </c>
      <c r="J2009" t="s">
        <v>8887</v>
      </c>
      <c r="P2009" t="s">
        <v>216</v>
      </c>
      <c r="Q2009" t="s">
        <v>95</v>
      </c>
      <c r="Z2009" t="s">
        <v>1675</v>
      </c>
      <c r="AB2009" t="s">
        <v>97</v>
      </c>
      <c r="AC2009" t="s">
        <v>928</v>
      </c>
      <c r="AD2009" t="s">
        <v>8856</v>
      </c>
      <c r="AE2009" t="s">
        <v>10777</v>
      </c>
      <c r="AI2009" t="s">
        <v>3323</v>
      </c>
      <c r="AJ2009" t="s">
        <v>3323</v>
      </c>
      <c r="AK2009" t="s">
        <v>3323</v>
      </c>
      <c r="AL2009" t="s">
        <v>4983</v>
      </c>
      <c r="AN2009" t="s">
        <v>1485</v>
      </c>
      <c r="AO2009" t="s">
        <v>1486</v>
      </c>
      <c r="AV2009" t="s">
        <v>10778</v>
      </c>
      <c r="AX2009">
        <v>93</v>
      </c>
      <c r="AY2009" t="s">
        <v>10779</v>
      </c>
      <c r="AZ2009" t="s">
        <v>10780</v>
      </c>
      <c r="BA2009" t="s">
        <v>8179</v>
      </c>
      <c r="BB2009" t="s">
        <v>10781</v>
      </c>
      <c r="BC2009" t="s">
        <v>10782</v>
      </c>
      <c r="BO2009" t="s">
        <v>110</v>
      </c>
      <c r="BP2009" t="s">
        <v>111</v>
      </c>
      <c r="BQ2009" t="s">
        <v>112</v>
      </c>
      <c r="BR2009" t="s">
        <v>1794</v>
      </c>
      <c r="BS2009" t="s">
        <v>1795</v>
      </c>
      <c r="BT2009" t="s">
        <v>254</v>
      </c>
      <c r="BU2009" t="s">
        <v>116</v>
      </c>
      <c r="BV2009" t="s">
        <v>137</v>
      </c>
      <c r="CF2009">
        <v>6</v>
      </c>
      <c r="CG2009">
        <v>1</v>
      </c>
      <c r="CH2009" t="s">
        <v>4763</v>
      </c>
    </row>
    <row r="2010" spans="1:86" x14ac:dyDescent="0.25">
      <c r="A2010">
        <v>2007</v>
      </c>
      <c r="B2010" t="s">
        <v>86</v>
      </c>
      <c r="C2010" t="s">
        <v>87</v>
      </c>
      <c r="D2010" t="s">
        <v>10784</v>
      </c>
      <c r="E2010" t="s">
        <v>1476</v>
      </c>
      <c r="F2010" t="s">
        <v>212</v>
      </c>
      <c r="H2010" t="s">
        <v>10644</v>
      </c>
      <c r="I2010" t="s">
        <v>10645</v>
      </c>
      <c r="J2010" t="s">
        <v>8887</v>
      </c>
      <c r="P2010" t="s">
        <v>216</v>
      </c>
      <c r="Q2010" t="s">
        <v>95</v>
      </c>
      <c r="Z2010" t="s">
        <v>4879</v>
      </c>
      <c r="AB2010" t="s">
        <v>97</v>
      </c>
      <c r="AC2010" t="s">
        <v>928</v>
      </c>
      <c r="AD2010" t="s">
        <v>8856</v>
      </c>
      <c r="AE2010" t="s">
        <v>6637</v>
      </c>
      <c r="AI2010" t="s">
        <v>10785</v>
      </c>
      <c r="AJ2010" t="s">
        <v>10785</v>
      </c>
      <c r="AK2010" t="s">
        <v>10785</v>
      </c>
      <c r="AL2010" t="s">
        <v>10786</v>
      </c>
      <c r="AN2010" t="s">
        <v>1485</v>
      </c>
      <c r="AO2010" t="s">
        <v>1486</v>
      </c>
      <c r="AV2010" t="s">
        <v>4472</v>
      </c>
      <c r="AX2010">
        <v>64</v>
      </c>
      <c r="AY2010" t="s">
        <v>9400</v>
      </c>
      <c r="AZ2010" t="s">
        <v>9401</v>
      </c>
      <c r="BA2010" t="s">
        <v>9014</v>
      </c>
      <c r="BB2010" t="s">
        <v>6643</v>
      </c>
      <c r="BJ2010" t="s">
        <v>4471</v>
      </c>
      <c r="BO2010" t="s">
        <v>110</v>
      </c>
      <c r="BP2010" t="s">
        <v>111</v>
      </c>
      <c r="BQ2010" t="s">
        <v>112</v>
      </c>
      <c r="BR2010" t="s">
        <v>239</v>
      </c>
      <c r="BS2010" t="s">
        <v>4472</v>
      </c>
      <c r="BT2010" t="s">
        <v>241</v>
      </c>
      <c r="BU2010" t="s">
        <v>116</v>
      </c>
      <c r="BV2010" t="s">
        <v>302</v>
      </c>
      <c r="CC2010" t="s">
        <v>10674</v>
      </c>
      <c r="CF2010">
        <v>4</v>
      </c>
      <c r="CG2010">
        <v>3</v>
      </c>
      <c r="CH2010" t="s">
        <v>4763</v>
      </c>
    </row>
    <row r="2011" spans="1:86" x14ac:dyDescent="0.25">
      <c r="A2011">
        <v>2008</v>
      </c>
      <c r="B2011" t="s">
        <v>86</v>
      </c>
      <c r="C2011" t="s">
        <v>87</v>
      </c>
      <c r="D2011" t="s">
        <v>10787</v>
      </c>
      <c r="E2011" t="s">
        <v>1476</v>
      </c>
      <c r="F2011" t="s">
        <v>212</v>
      </c>
      <c r="H2011" t="s">
        <v>213</v>
      </c>
      <c r="I2011" t="s">
        <v>214</v>
      </c>
      <c r="J2011" t="s">
        <v>8887</v>
      </c>
      <c r="P2011" t="s">
        <v>216</v>
      </c>
      <c r="Q2011" t="s">
        <v>95</v>
      </c>
      <c r="Z2011" t="s">
        <v>1675</v>
      </c>
      <c r="AB2011" t="s">
        <v>97</v>
      </c>
      <c r="AC2011" t="s">
        <v>928</v>
      </c>
      <c r="AD2011" t="s">
        <v>8856</v>
      </c>
      <c r="AE2011" t="s">
        <v>10788</v>
      </c>
      <c r="AI2011" t="s">
        <v>917</v>
      </c>
      <c r="AJ2011" t="s">
        <v>917</v>
      </c>
      <c r="AK2011" t="s">
        <v>917</v>
      </c>
      <c r="AL2011" t="s">
        <v>918</v>
      </c>
      <c r="AN2011" t="s">
        <v>1485</v>
      </c>
      <c r="AO2011" t="s">
        <v>1486</v>
      </c>
      <c r="AV2011" t="s">
        <v>10789</v>
      </c>
      <c r="AX2011">
        <v>96</v>
      </c>
      <c r="AY2011" t="s">
        <v>10790</v>
      </c>
      <c r="AZ2011" t="s">
        <v>10791</v>
      </c>
      <c r="BA2011" t="s">
        <v>4858</v>
      </c>
      <c r="BB2011" t="s">
        <v>4859</v>
      </c>
      <c r="BC2011" t="s">
        <v>4860</v>
      </c>
      <c r="BJ2011" t="s">
        <v>981</v>
      </c>
      <c r="BO2011" t="s">
        <v>110</v>
      </c>
      <c r="BP2011" t="s">
        <v>111</v>
      </c>
      <c r="BQ2011" t="s">
        <v>112</v>
      </c>
      <c r="BR2011" t="s">
        <v>3185</v>
      </c>
      <c r="BS2011" t="s">
        <v>4861</v>
      </c>
      <c r="BT2011" t="s">
        <v>3319</v>
      </c>
      <c r="BU2011" t="s">
        <v>116</v>
      </c>
      <c r="BV2011" t="s">
        <v>137</v>
      </c>
      <c r="CF2011">
        <v>4</v>
      </c>
      <c r="CG2011">
        <v>1</v>
      </c>
      <c r="CH2011" t="s">
        <v>4763</v>
      </c>
    </row>
    <row r="2012" spans="1:86" x14ac:dyDescent="0.25">
      <c r="A2012">
        <v>2009</v>
      </c>
      <c r="B2012" t="s">
        <v>86</v>
      </c>
      <c r="C2012" t="s">
        <v>87</v>
      </c>
      <c r="D2012" t="s">
        <v>10792</v>
      </c>
      <c r="E2012" t="s">
        <v>1476</v>
      </c>
      <c r="F2012" t="s">
        <v>10793</v>
      </c>
      <c r="H2012" t="s">
        <v>10794</v>
      </c>
      <c r="I2012" t="s">
        <v>10795</v>
      </c>
      <c r="J2012" t="s">
        <v>5330</v>
      </c>
      <c r="P2012" t="s">
        <v>216</v>
      </c>
      <c r="Q2012" t="s">
        <v>95</v>
      </c>
      <c r="Z2012" t="s">
        <v>4879</v>
      </c>
      <c r="AB2012" t="s">
        <v>97</v>
      </c>
      <c r="AC2012" t="s">
        <v>4879</v>
      </c>
      <c r="AD2012" t="s">
        <v>5620</v>
      </c>
      <c r="AE2012" t="s">
        <v>9412</v>
      </c>
      <c r="AI2012" t="s">
        <v>10796</v>
      </c>
      <c r="AJ2012" t="s">
        <v>10796</v>
      </c>
      <c r="AK2012" t="s">
        <v>10796</v>
      </c>
      <c r="AL2012" t="s">
        <v>10797</v>
      </c>
      <c r="AN2012" t="s">
        <v>1485</v>
      </c>
      <c r="AO2012" t="s">
        <v>1486</v>
      </c>
      <c r="AV2012" t="s">
        <v>9424</v>
      </c>
      <c r="AX2012">
        <v>104</v>
      </c>
      <c r="AY2012" t="s">
        <v>6397</v>
      </c>
      <c r="AZ2012" t="s">
        <v>6398</v>
      </c>
      <c r="BA2012" t="s">
        <v>234</v>
      </c>
      <c r="BB2012" t="s">
        <v>235</v>
      </c>
      <c r="BG2012" t="s">
        <v>1892</v>
      </c>
      <c r="BO2012" t="s">
        <v>110</v>
      </c>
      <c r="BP2012" t="s">
        <v>111</v>
      </c>
      <c r="BQ2012" t="s">
        <v>112</v>
      </c>
      <c r="BR2012" t="s">
        <v>239</v>
      </c>
      <c r="BS2012" t="s">
        <v>240</v>
      </c>
      <c r="BT2012" t="s">
        <v>241</v>
      </c>
      <c r="BU2012" t="s">
        <v>116</v>
      </c>
      <c r="BV2012" t="s">
        <v>137</v>
      </c>
      <c r="CF2012">
        <v>4</v>
      </c>
      <c r="CG2012">
        <v>3</v>
      </c>
      <c r="CH2012" t="s">
        <v>4763</v>
      </c>
    </row>
    <row r="2013" spans="1:86" x14ac:dyDescent="0.25">
      <c r="A2013">
        <v>2010</v>
      </c>
      <c r="B2013" t="s">
        <v>86</v>
      </c>
      <c r="C2013" t="s">
        <v>87</v>
      </c>
      <c r="D2013" t="s">
        <v>10798</v>
      </c>
      <c r="E2013" t="s">
        <v>1476</v>
      </c>
      <c r="F2013" t="s">
        <v>10793</v>
      </c>
      <c r="H2013" t="s">
        <v>10794</v>
      </c>
      <c r="I2013" t="s">
        <v>10795</v>
      </c>
      <c r="J2013" t="s">
        <v>795</v>
      </c>
      <c r="P2013" t="s">
        <v>216</v>
      </c>
      <c r="Q2013" t="s">
        <v>95</v>
      </c>
      <c r="Z2013" t="s">
        <v>1803</v>
      </c>
      <c r="AB2013" t="s">
        <v>97</v>
      </c>
      <c r="AC2013" t="s">
        <v>1803</v>
      </c>
      <c r="AD2013" t="s">
        <v>1686</v>
      </c>
      <c r="AE2013" t="s">
        <v>10799</v>
      </c>
      <c r="AI2013" t="s">
        <v>10800</v>
      </c>
      <c r="AJ2013" t="s">
        <v>10800</v>
      </c>
      <c r="AK2013" t="s">
        <v>10800</v>
      </c>
      <c r="AL2013" t="s">
        <v>10801</v>
      </c>
      <c r="AN2013" t="s">
        <v>1485</v>
      </c>
      <c r="AO2013" t="s">
        <v>1486</v>
      </c>
      <c r="AV2013" t="s">
        <v>10283</v>
      </c>
      <c r="AX2013">
        <v>94</v>
      </c>
      <c r="AY2013" t="s">
        <v>1806</v>
      </c>
      <c r="AZ2013" t="s">
        <v>1807</v>
      </c>
      <c r="BA2013" t="s">
        <v>1808</v>
      </c>
      <c r="BB2013" t="s">
        <v>1809</v>
      </c>
      <c r="BC2013" t="s">
        <v>1810</v>
      </c>
      <c r="BH2013" t="s">
        <v>1811</v>
      </c>
      <c r="BI2013" t="s">
        <v>1812</v>
      </c>
      <c r="BJ2013" t="s">
        <v>1813</v>
      </c>
      <c r="BO2013" t="s">
        <v>110</v>
      </c>
      <c r="BP2013" t="s">
        <v>111</v>
      </c>
      <c r="BQ2013" t="s">
        <v>112</v>
      </c>
      <c r="BR2013" t="s">
        <v>1378</v>
      </c>
      <c r="BS2013" t="s">
        <v>1814</v>
      </c>
      <c r="BT2013" t="s">
        <v>1815</v>
      </c>
      <c r="BU2013" t="s">
        <v>116</v>
      </c>
      <c r="BV2013" t="s">
        <v>137</v>
      </c>
      <c r="CC2013" t="s">
        <v>10802</v>
      </c>
      <c r="CF2013">
        <v>5</v>
      </c>
      <c r="CG2013">
        <v>1</v>
      </c>
      <c r="CH2013" t="s">
        <v>4763</v>
      </c>
    </row>
    <row r="2014" spans="1:86" x14ac:dyDescent="0.25">
      <c r="A2014">
        <v>2011</v>
      </c>
      <c r="B2014" t="s">
        <v>86</v>
      </c>
      <c r="C2014" t="s">
        <v>87</v>
      </c>
      <c r="D2014" t="s">
        <v>10803</v>
      </c>
      <c r="E2014" t="s">
        <v>1476</v>
      </c>
      <c r="F2014" t="s">
        <v>10793</v>
      </c>
      <c r="H2014" t="s">
        <v>10794</v>
      </c>
      <c r="I2014" t="s">
        <v>10795</v>
      </c>
      <c r="J2014" t="s">
        <v>795</v>
      </c>
      <c r="P2014" t="s">
        <v>216</v>
      </c>
      <c r="Q2014" t="s">
        <v>95</v>
      </c>
      <c r="Z2014" t="s">
        <v>10804</v>
      </c>
      <c r="AB2014" t="s">
        <v>97</v>
      </c>
      <c r="AC2014" t="s">
        <v>10804</v>
      </c>
      <c r="AD2014" t="s">
        <v>4871</v>
      </c>
      <c r="AE2014" t="s">
        <v>10805</v>
      </c>
      <c r="AI2014" t="s">
        <v>431</v>
      </c>
      <c r="AJ2014" t="s">
        <v>431</v>
      </c>
      <c r="AK2014" t="s">
        <v>431</v>
      </c>
      <c r="AL2014" t="s">
        <v>668</v>
      </c>
      <c r="AN2014" t="s">
        <v>1485</v>
      </c>
      <c r="AO2014" t="s">
        <v>1486</v>
      </c>
      <c r="AV2014" t="s">
        <v>10806</v>
      </c>
      <c r="AX2014">
        <v>75</v>
      </c>
      <c r="AY2014" t="s">
        <v>10807</v>
      </c>
      <c r="AZ2014" t="s">
        <v>10808</v>
      </c>
      <c r="BA2014" t="s">
        <v>897</v>
      </c>
      <c r="BB2014" t="s">
        <v>898</v>
      </c>
      <c r="BO2014" t="s">
        <v>110</v>
      </c>
      <c r="BP2014" t="s">
        <v>111</v>
      </c>
      <c r="BQ2014" t="s">
        <v>112</v>
      </c>
      <c r="BR2014" t="s">
        <v>900</v>
      </c>
      <c r="BS2014" t="s">
        <v>900</v>
      </c>
      <c r="BT2014" t="s">
        <v>254</v>
      </c>
      <c r="BU2014" t="s">
        <v>116</v>
      </c>
      <c r="BV2014" t="s">
        <v>187</v>
      </c>
      <c r="CC2014" t="s">
        <v>10809</v>
      </c>
      <c r="CF2014">
        <v>5</v>
      </c>
      <c r="CG2014">
        <v>3</v>
      </c>
      <c r="CH2014" t="s">
        <v>4763</v>
      </c>
    </row>
    <row r="2015" spans="1:86" x14ac:dyDescent="0.25">
      <c r="A2015">
        <v>2012</v>
      </c>
      <c r="B2015" t="s">
        <v>86</v>
      </c>
      <c r="C2015" t="s">
        <v>87</v>
      </c>
      <c r="D2015" t="s">
        <v>10810</v>
      </c>
      <c r="E2015" t="s">
        <v>1476</v>
      </c>
      <c r="F2015" t="s">
        <v>10793</v>
      </c>
      <c r="H2015" t="s">
        <v>10794</v>
      </c>
      <c r="I2015" t="s">
        <v>10795</v>
      </c>
      <c r="J2015" t="s">
        <v>795</v>
      </c>
      <c r="P2015" t="s">
        <v>216</v>
      </c>
      <c r="Q2015" t="s">
        <v>95</v>
      </c>
      <c r="Z2015" t="s">
        <v>1482</v>
      </c>
      <c r="AA2015" t="s">
        <v>10811</v>
      </c>
      <c r="AB2015" t="s">
        <v>97</v>
      </c>
      <c r="AC2015" t="s">
        <v>489</v>
      </c>
      <c r="AD2015" t="s">
        <v>5620</v>
      </c>
      <c r="AE2015" t="s">
        <v>7117</v>
      </c>
      <c r="AI2015" t="s">
        <v>10812</v>
      </c>
      <c r="AJ2015" t="s">
        <v>10812</v>
      </c>
      <c r="AK2015" t="s">
        <v>10812</v>
      </c>
      <c r="AL2015" t="s">
        <v>10813</v>
      </c>
      <c r="AN2015" t="s">
        <v>1485</v>
      </c>
      <c r="AO2015" t="s">
        <v>1486</v>
      </c>
      <c r="AV2015" t="s">
        <v>9424</v>
      </c>
      <c r="AX2015">
        <v>104</v>
      </c>
      <c r="AY2015" t="s">
        <v>6397</v>
      </c>
      <c r="AZ2015" t="s">
        <v>6398</v>
      </c>
      <c r="BA2015" t="s">
        <v>234</v>
      </c>
      <c r="BB2015" t="s">
        <v>235</v>
      </c>
      <c r="BG2015" t="s">
        <v>1892</v>
      </c>
      <c r="BO2015" t="s">
        <v>110</v>
      </c>
      <c r="BP2015" t="s">
        <v>111</v>
      </c>
      <c r="BQ2015" t="s">
        <v>112</v>
      </c>
      <c r="BR2015" t="s">
        <v>239</v>
      </c>
      <c r="BS2015" t="s">
        <v>240</v>
      </c>
      <c r="BT2015" t="s">
        <v>241</v>
      </c>
      <c r="BU2015" t="s">
        <v>116</v>
      </c>
      <c r="BV2015" t="s">
        <v>137</v>
      </c>
      <c r="CF2015">
        <v>4</v>
      </c>
      <c r="CG2015">
        <v>3</v>
      </c>
      <c r="CH2015" t="s">
        <v>4763</v>
      </c>
    </row>
    <row r="2016" spans="1:86" x14ac:dyDescent="0.25">
      <c r="A2016">
        <v>2013</v>
      </c>
      <c r="B2016" t="s">
        <v>86</v>
      </c>
      <c r="C2016" t="s">
        <v>87</v>
      </c>
      <c r="D2016" t="s">
        <v>10814</v>
      </c>
      <c r="E2016" t="s">
        <v>1476</v>
      </c>
      <c r="F2016" t="s">
        <v>10793</v>
      </c>
      <c r="H2016" t="s">
        <v>10794</v>
      </c>
      <c r="I2016" t="s">
        <v>10795</v>
      </c>
      <c r="J2016" t="s">
        <v>795</v>
      </c>
      <c r="P2016" t="s">
        <v>216</v>
      </c>
      <c r="Q2016" t="s">
        <v>95</v>
      </c>
      <c r="Z2016" t="s">
        <v>4828</v>
      </c>
      <c r="AB2016" t="s">
        <v>97</v>
      </c>
      <c r="AC2016" t="s">
        <v>4828</v>
      </c>
      <c r="AD2016" t="s">
        <v>6408</v>
      </c>
      <c r="AE2016" t="s">
        <v>6893</v>
      </c>
      <c r="AI2016" t="s">
        <v>10815</v>
      </c>
      <c r="AJ2016" t="s">
        <v>10815</v>
      </c>
      <c r="AK2016" t="s">
        <v>10815</v>
      </c>
      <c r="AL2016" t="s">
        <v>10815</v>
      </c>
      <c r="AN2016" t="s">
        <v>1485</v>
      </c>
      <c r="AO2016" t="s">
        <v>1486</v>
      </c>
      <c r="AV2016" t="s">
        <v>10816</v>
      </c>
      <c r="AX2016">
        <v>74</v>
      </c>
      <c r="AY2016" t="s">
        <v>8799</v>
      </c>
      <c r="AZ2016" t="s">
        <v>8800</v>
      </c>
      <c r="BA2016" t="s">
        <v>1123</v>
      </c>
      <c r="BB2016" t="s">
        <v>1124</v>
      </c>
      <c r="BC2016" t="s">
        <v>10817</v>
      </c>
      <c r="BO2016" t="s">
        <v>110</v>
      </c>
      <c r="BP2016" t="s">
        <v>111</v>
      </c>
      <c r="BQ2016" t="s">
        <v>112</v>
      </c>
      <c r="BR2016" t="s">
        <v>239</v>
      </c>
      <c r="BS2016" t="s">
        <v>5018</v>
      </c>
      <c r="BT2016" t="s">
        <v>254</v>
      </c>
      <c r="BU2016" t="s">
        <v>116</v>
      </c>
      <c r="BV2016" t="s">
        <v>137</v>
      </c>
      <c r="CF2016">
        <v>6</v>
      </c>
      <c r="CG2016">
        <v>3</v>
      </c>
      <c r="CH2016" t="s">
        <v>4763</v>
      </c>
    </row>
    <row r="2017" spans="1:86" x14ac:dyDescent="0.25">
      <c r="A2017">
        <v>2014</v>
      </c>
      <c r="B2017" t="s">
        <v>86</v>
      </c>
      <c r="C2017" t="s">
        <v>87</v>
      </c>
      <c r="D2017" t="s">
        <v>10818</v>
      </c>
      <c r="E2017" t="s">
        <v>1476</v>
      </c>
      <c r="F2017" t="s">
        <v>10793</v>
      </c>
      <c r="H2017" t="s">
        <v>10794</v>
      </c>
      <c r="I2017" t="s">
        <v>10795</v>
      </c>
      <c r="J2017" t="s">
        <v>795</v>
      </c>
      <c r="P2017" t="s">
        <v>216</v>
      </c>
      <c r="Q2017" t="s">
        <v>95</v>
      </c>
      <c r="Z2017" t="s">
        <v>5250</v>
      </c>
      <c r="AA2017" t="s">
        <v>4955</v>
      </c>
      <c r="AB2017" t="s">
        <v>97</v>
      </c>
      <c r="AC2017" t="s">
        <v>5250</v>
      </c>
      <c r="AD2017" t="s">
        <v>4794</v>
      </c>
      <c r="AE2017" t="s">
        <v>4794</v>
      </c>
      <c r="AI2017" t="s">
        <v>10819</v>
      </c>
      <c r="AJ2017" t="s">
        <v>10819</v>
      </c>
      <c r="AK2017" t="s">
        <v>10819</v>
      </c>
      <c r="AL2017" t="s">
        <v>10819</v>
      </c>
      <c r="AN2017" t="s">
        <v>1485</v>
      </c>
      <c r="AO2017" t="s">
        <v>1486</v>
      </c>
      <c r="AV2017" t="s">
        <v>10820</v>
      </c>
      <c r="AX2017">
        <v>54</v>
      </c>
      <c r="AY2017" t="s">
        <v>10821</v>
      </c>
      <c r="AZ2017" t="s">
        <v>10822</v>
      </c>
      <c r="BA2017" t="s">
        <v>1084</v>
      </c>
      <c r="BB2017" t="s">
        <v>1504</v>
      </c>
      <c r="BO2017" t="s">
        <v>110</v>
      </c>
      <c r="BP2017" t="s">
        <v>111</v>
      </c>
      <c r="BQ2017" t="s">
        <v>112</v>
      </c>
      <c r="BR2017" t="s">
        <v>900</v>
      </c>
      <c r="BS2017" t="s">
        <v>900</v>
      </c>
      <c r="BT2017" t="s">
        <v>1506</v>
      </c>
      <c r="BU2017" t="s">
        <v>116</v>
      </c>
      <c r="BV2017" t="s">
        <v>137</v>
      </c>
      <c r="CF2017">
        <v>6</v>
      </c>
      <c r="CG2017">
        <v>3</v>
      </c>
      <c r="CH2017" t="s">
        <v>4763</v>
      </c>
    </row>
    <row r="2018" spans="1:86" x14ac:dyDescent="0.25">
      <c r="A2018">
        <v>2015</v>
      </c>
      <c r="B2018" t="s">
        <v>86</v>
      </c>
      <c r="C2018" t="s">
        <v>87</v>
      </c>
      <c r="D2018" t="s">
        <v>10823</v>
      </c>
      <c r="E2018" t="s">
        <v>1476</v>
      </c>
      <c r="F2018" t="s">
        <v>10793</v>
      </c>
      <c r="H2018" t="s">
        <v>10794</v>
      </c>
      <c r="I2018" t="s">
        <v>10795</v>
      </c>
      <c r="J2018" t="s">
        <v>5330</v>
      </c>
      <c r="P2018" t="s">
        <v>216</v>
      </c>
      <c r="Q2018" t="s">
        <v>95</v>
      </c>
      <c r="Z2018" t="s">
        <v>2950</v>
      </c>
      <c r="AB2018" t="s">
        <v>97</v>
      </c>
      <c r="AC2018" t="s">
        <v>2950</v>
      </c>
      <c r="AD2018" t="s">
        <v>4947</v>
      </c>
      <c r="AE2018" t="s">
        <v>10824</v>
      </c>
      <c r="AI2018" t="s">
        <v>10825</v>
      </c>
      <c r="AJ2018" t="s">
        <v>10825</v>
      </c>
      <c r="AK2018" t="s">
        <v>10825</v>
      </c>
      <c r="AL2018" t="s">
        <v>10825</v>
      </c>
      <c r="AN2018" t="s">
        <v>1485</v>
      </c>
      <c r="AO2018" t="s">
        <v>1486</v>
      </c>
      <c r="AV2018" t="s">
        <v>10826</v>
      </c>
      <c r="AX2018">
        <v>61</v>
      </c>
      <c r="AY2018" t="s">
        <v>4960</v>
      </c>
      <c r="AZ2018" t="s">
        <v>4961</v>
      </c>
      <c r="BA2018" t="s">
        <v>1084</v>
      </c>
      <c r="BB2018" t="s">
        <v>1085</v>
      </c>
      <c r="BJ2018" t="s">
        <v>4963</v>
      </c>
      <c r="BO2018" t="s">
        <v>110</v>
      </c>
      <c r="BP2018" t="s">
        <v>111</v>
      </c>
      <c r="BQ2018" t="s">
        <v>112</v>
      </c>
      <c r="BR2018" t="s">
        <v>900</v>
      </c>
      <c r="BS2018" t="s">
        <v>900</v>
      </c>
      <c r="BT2018" t="s">
        <v>241</v>
      </c>
      <c r="BU2018" t="s">
        <v>116</v>
      </c>
      <c r="BV2018" t="s">
        <v>602</v>
      </c>
      <c r="CF2018">
        <v>4</v>
      </c>
      <c r="CG2018">
        <v>3</v>
      </c>
      <c r="CH2018" t="s">
        <v>4763</v>
      </c>
    </row>
    <row r="2019" spans="1:86" x14ac:dyDescent="0.25">
      <c r="A2019">
        <v>2016</v>
      </c>
      <c r="B2019" t="s">
        <v>86</v>
      </c>
      <c r="C2019" t="s">
        <v>87</v>
      </c>
      <c r="D2019" t="s">
        <v>10827</v>
      </c>
      <c r="E2019" t="s">
        <v>1476</v>
      </c>
      <c r="F2019" t="s">
        <v>10793</v>
      </c>
      <c r="H2019" t="s">
        <v>10794</v>
      </c>
      <c r="I2019" t="s">
        <v>10795</v>
      </c>
      <c r="J2019" t="s">
        <v>795</v>
      </c>
      <c r="P2019" t="s">
        <v>216</v>
      </c>
      <c r="Q2019" t="s">
        <v>95</v>
      </c>
      <c r="Z2019" t="s">
        <v>4974</v>
      </c>
      <c r="AB2019" t="s">
        <v>97</v>
      </c>
      <c r="AC2019" t="s">
        <v>4974</v>
      </c>
      <c r="AD2019" t="s">
        <v>4947</v>
      </c>
      <c r="AE2019" t="s">
        <v>10828</v>
      </c>
      <c r="AI2019" t="s">
        <v>10829</v>
      </c>
      <c r="AJ2019" t="s">
        <v>10829</v>
      </c>
      <c r="AK2019" t="s">
        <v>10829</v>
      </c>
      <c r="AL2019" t="s">
        <v>10829</v>
      </c>
      <c r="AN2019" t="s">
        <v>1485</v>
      </c>
      <c r="AO2019" t="s">
        <v>1486</v>
      </c>
      <c r="AV2019" t="s">
        <v>6863</v>
      </c>
      <c r="AX2019">
        <v>61</v>
      </c>
      <c r="AY2019" t="s">
        <v>4960</v>
      </c>
      <c r="AZ2019" t="s">
        <v>4961</v>
      </c>
      <c r="BA2019" t="s">
        <v>1084</v>
      </c>
      <c r="BB2019" t="s">
        <v>1085</v>
      </c>
      <c r="BJ2019" t="s">
        <v>4963</v>
      </c>
      <c r="BO2019" t="s">
        <v>110</v>
      </c>
      <c r="BP2019" t="s">
        <v>111</v>
      </c>
      <c r="BQ2019" t="s">
        <v>112</v>
      </c>
      <c r="BR2019" t="s">
        <v>900</v>
      </c>
      <c r="BS2019" t="s">
        <v>900</v>
      </c>
      <c r="BT2019" t="s">
        <v>241</v>
      </c>
      <c r="BU2019" t="s">
        <v>116</v>
      </c>
      <c r="BV2019" t="s">
        <v>602</v>
      </c>
      <c r="CF2019">
        <v>4</v>
      </c>
      <c r="CG2019">
        <v>3</v>
      </c>
      <c r="CH2019" t="s">
        <v>4763</v>
      </c>
    </row>
    <row r="2020" spans="1:86" x14ac:dyDescent="0.25">
      <c r="A2020">
        <v>2017</v>
      </c>
      <c r="B2020" t="s">
        <v>86</v>
      </c>
      <c r="C2020" t="s">
        <v>87</v>
      </c>
      <c r="D2020" t="s">
        <v>10830</v>
      </c>
      <c r="E2020" t="s">
        <v>1476</v>
      </c>
      <c r="F2020" t="s">
        <v>766</v>
      </c>
      <c r="H2020" t="s">
        <v>767</v>
      </c>
      <c r="I2020" t="s">
        <v>768</v>
      </c>
      <c r="J2020" t="s">
        <v>769</v>
      </c>
      <c r="P2020" t="s">
        <v>216</v>
      </c>
      <c r="Q2020" t="s">
        <v>95</v>
      </c>
      <c r="Z2020" t="s">
        <v>1675</v>
      </c>
      <c r="AB2020" t="s">
        <v>97</v>
      </c>
      <c r="AC2020" t="s">
        <v>1675</v>
      </c>
      <c r="AD2020" t="s">
        <v>4780</v>
      </c>
      <c r="AE2020" t="s">
        <v>10831</v>
      </c>
      <c r="AI2020" t="s">
        <v>10832</v>
      </c>
      <c r="AJ2020" t="s">
        <v>10832</v>
      </c>
      <c r="AK2020" t="s">
        <v>10832</v>
      </c>
      <c r="AL2020" t="s">
        <v>10833</v>
      </c>
      <c r="AN2020" t="s">
        <v>1485</v>
      </c>
      <c r="AO2020" t="s">
        <v>1486</v>
      </c>
      <c r="AV2020" t="s">
        <v>10834</v>
      </c>
      <c r="AX2020">
        <v>64</v>
      </c>
      <c r="AY2020" t="s">
        <v>10835</v>
      </c>
      <c r="AZ2020" t="s">
        <v>10836</v>
      </c>
      <c r="BA2020" t="s">
        <v>2027</v>
      </c>
      <c r="BB2020" t="s">
        <v>3818</v>
      </c>
      <c r="BO2020" t="s">
        <v>110</v>
      </c>
      <c r="BP2020" t="s">
        <v>111</v>
      </c>
      <c r="BQ2020" t="s">
        <v>112</v>
      </c>
      <c r="BR2020" t="s">
        <v>1881</v>
      </c>
      <c r="BS2020" t="s">
        <v>3891</v>
      </c>
      <c r="BT2020" t="s">
        <v>154</v>
      </c>
      <c r="BU2020" t="s">
        <v>116</v>
      </c>
      <c r="BV2020" t="s">
        <v>2088</v>
      </c>
      <c r="CF2020">
        <v>6</v>
      </c>
      <c r="CG2020">
        <v>3</v>
      </c>
      <c r="CH2020" t="s">
        <v>4763</v>
      </c>
    </row>
    <row r="2021" spans="1:86" x14ac:dyDescent="0.25">
      <c r="A2021">
        <v>2018</v>
      </c>
      <c r="B2021" t="s">
        <v>86</v>
      </c>
      <c r="C2021" t="s">
        <v>87</v>
      </c>
      <c r="D2021" t="s">
        <v>10837</v>
      </c>
      <c r="E2021" t="s">
        <v>1476</v>
      </c>
      <c r="F2021" t="s">
        <v>766</v>
      </c>
      <c r="H2021" t="s">
        <v>767</v>
      </c>
      <c r="I2021" t="s">
        <v>768</v>
      </c>
      <c r="J2021" t="s">
        <v>769</v>
      </c>
      <c r="P2021" t="s">
        <v>216</v>
      </c>
      <c r="Q2021" t="s">
        <v>95</v>
      </c>
      <c r="Z2021" t="s">
        <v>1675</v>
      </c>
      <c r="AB2021" t="s">
        <v>97</v>
      </c>
      <c r="AC2021" t="s">
        <v>1675</v>
      </c>
      <c r="AD2021" t="s">
        <v>4780</v>
      </c>
      <c r="AE2021" t="s">
        <v>9244</v>
      </c>
      <c r="AI2021" t="s">
        <v>3323</v>
      </c>
      <c r="AJ2021" t="s">
        <v>3323</v>
      </c>
      <c r="AK2021" t="s">
        <v>3323</v>
      </c>
      <c r="AL2021" t="s">
        <v>4983</v>
      </c>
      <c r="AN2021" t="s">
        <v>1485</v>
      </c>
      <c r="AO2021" t="s">
        <v>1486</v>
      </c>
      <c r="AV2021" t="s">
        <v>10838</v>
      </c>
      <c r="AX2021">
        <v>142</v>
      </c>
      <c r="AY2021" t="s">
        <v>10839</v>
      </c>
      <c r="AZ2021" t="s">
        <v>10840</v>
      </c>
      <c r="BA2021" t="s">
        <v>1454</v>
      </c>
      <c r="BB2021" t="s">
        <v>4626</v>
      </c>
      <c r="BO2021" t="s">
        <v>110</v>
      </c>
      <c r="BP2021" t="s">
        <v>111</v>
      </c>
      <c r="BQ2021" t="s">
        <v>112</v>
      </c>
      <c r="BR2021" t="s">
        <v>1457</v>
      </c>
      <c r="BS2021" t="s">
        <v>2867</v>
      </c>
      <c r="BT2021" t="s">
        <v>136</v>
      </c>
      <c r="BU2021" t="s">
        <v>116</v>
      </c>
      <c r="BV2021" t="s">
        <v>137</v>
      </c>
      <c r="CF2021">
        <v>6</v>
      </c>
      <c r="CG2021">
        <v>3</v>
      </c>
      <c r="CH2021" t="s">
        <v>4763</v>
      </c>
    </row>
    <row r="2022" spans="1:86" x14ac:dyDescent="0.25">
      <c r="A2022">
        <v>2019</v>
      </c>
      <c r="B2022" t="s">
        <v>86</v>
      </c>
      <c r="C2022" t="s">
        <v>87</v>
      </c>
      <c r="D2022" t="s">
        <v>10841</v>
      </c>
      <c r="E2022" t="s">
        <v>1476</v>
      </c>
      <c r="F2022" t="s">
        <v>766</v>
      </c>
      <c r="H2022" t="s">
        <v>767</v>
      </c>
      <c r="I2022" t="s">
        <v>768</v>
      </c>
      <c r="J2022" t="s">
        <v>769</v>
      </c>
      <c r="P2022" t="s">
        <v>216</v>
      </c>
      <c r="Q2022" t="s">
        <v>95</v>
      </c>
      <c r="Z2022" t="s">
        <v>1675</v>
      </c>
      <c r="AB2022" t="s">
        <v>97</v>
      </c>
      <c r="AC2022" t="s">
        <v>1675</v>
      </c>
      <c r="AD2022" t="s">
        <v>448</v>
      </c>
      <c r="AE2022" t="s">
        <v>9073</v>
      </c>
      <c r="AI2022" t="s">
        <v>10842</v>
      </c>
      <c r="AJ2022" t="s">
        <v>10842</v>
      </c>
      <c r="AK2022" t="s">
        <v>10842</v>
      </c>
      <c r="AL2022" t="s">
        <v>10843</v>
      </c>
      <c r="AN2022" t="s">
        <v>1485</v>
      </c>
      <c r="AO2022" t="s">
        <v>1486</v>
      </c>
      <c r="AV2022" t="s">
        <v>10844</v>
      </c>
      <c r="AX2022">
        <v>55</v>
      </c>
      <c r="AY2022" t="s">
        <v>10845</v>
      </c>
      <c r="AZ2022" t="s">
        <v>10846</v>
      </c>
      <c r="BA2022" t="s">
        <v>2027</v>
      </c>
      <c r="BB2022" t="s">
        <v>3818</v>
      </c>
      <c r="BC2022" t="s">
        <v>10847</v>
      </c>
      <c r="BO2022" t="s">
        <v>110</v>
      </c>
      <c r="BP2022" t="s">
        <v>111</v>
      </c>
      <c r="BQ2022" t="s">
        <v>112</v>
      </c>
      <c r="BR2022" t="s">
        <v>239</v>
      </c>
      <c r="BS2022" t="s">
        <v>1697</v>
      </c>
      <c r="BT2022" t="s">
        <v>625</v>
      </c>
      <c r="BU2022" t="s">
        <v>116</v>
      </c>
      <c r="BV2022" t="s">
        <v>602</v>
      </c>
      <c r="CF2022">
        <v>5</v>
      </c>
      <c r="CG2022">
        <v>1</v>
      </c>
      <c r="CH2022" t="s">
        <v>4763</v>
      </c>
    </row>
    <row r="2023" spans="1:86" x14ac:dyDescent="0.25">
      <c r="A2023">
        <v>2021</v>
      </c>
      <c r="B2023" t="s">
        <v>86</v>
      </c>
      <c r="C2023" t="s">
        <v>87</v>
      </c>
      <c r="D2023" t="s">
        <v>10855</v>
      </c>
      <c r="E2023" t="s">
        <v>1476</v>
      </c>
      <c r="F2023" t="s">
        <v>766</v>
      </c>
      <c r="H2023" t="s">
        <v>767</v>
      </c>
      <c r="I2023" t="s">
        <v>768</v>
      </c>
      <c r="J2023" t="s">
        <v>5142</v>
      </c>
      <c r="P2023" t="s">
        <v>216</v>
      </c>
      <c r="Q2023" t="s">
        <v>95</v>
      </c>
      <c r="Z2023" t="s">
        <v>1675</v>
      </c>
      <c r="AB2023" t="s">
        <v>97</v>
      </c>
      <c r="AC2023" t="s">
        <v>1675</v>
      </c>
      <c r="AD2023" t="s">
        <v>7686</v>
      </c>
      <c r="AE2023" t="s">
        <v>10622</v>
      </c>
      <c r="AI2023" t="s">
        <v>10856</v>
      </c>
      <c r="AJ2023" t="s">
        <v>10856</v>
      </c>
      <c r="AK2023" t="s">
        <v>10856</v>
      </c>
      <c r="AL2023" t="s">
        <v>10857</v>
      </c>
      <c r="AN2023" t="s">
        <v>1485</v>
      </c>
      <c r="AO2023" t="s">
        <v>1486</v>
      </c>
      <c r="AV2023" t="s">
        <v>5729</v>
      </c>
      <c r="AX2023">
        <v>64</v>
      </c>
      <c r="AY2023" t="s">
        <v>2889</v>
      </c>
      <c r="AZ2023" t="s">
        <v>2890</v>
      </c>
      <c r="BA2023" t="s">
        <v>2027</v>
      </c>
      <c r="BB2023" t="s">
        <v>2028</v>
      </c>
      <c r="BF2023" t="s">
        <v>2030</v>
      </c>
      <c r="BM2023" t="s">
        <v>2031</v>
      </c>
      <c r="BN2023" t="s">
        <v>2032</v>
      </c>
      <c r="BO2023" t="s">
        <v>110</v>
      </c>
      <c r="BP2023" t="s">
        <v>111</v>
      </c>
      <c r="BQ2023" t="s">
        <v>112</v>
      </c>
      <c r="BR2023" t="s">
        <v>239</v>
      </c>
      <c r="BS2023" t="s">
        <v>1697</v>
      </c>
      <c r="BT2023" t="s">
        <v>625</v>
      </c>
      <c r="BU2023" t="s">
        <v>116</v>
      </c>
      <c r="BV2023" t="s">
        <v>2039</v>
      </c>
      <c r="CF2023">
        <v>5</v>
      </c>
      <c r="CG2023">
        <v>3</v>
      </c>
      <c r="CH2023" t="s">
        <v>4763</v>
      </c>
    </row>
    <row r="2024" spans="1:86" x14ac:dyDescent="0.25">
      <c r="A2024">
        <v>2022</v>
      </c>
      <c r="B2024" t="s">
        <v>86</v>
      </c>
      <c r="C2024" t="s">
        <v>87</v>
      </c>
      <c r="D2024" t="s">
        <v>10858</v>
      </c>
      <c r="E2024" t="s">
        <v>1476</v>
      </c>
      <c r="F2024" t="s">
        <v>766</v>
      </c>
      <c r="H2024" t="s">
        <v>767</v>
      </c>
      <c r="I2024" t="s">
        <v>768</v>
      </c>
      <c r="J2024" t="s">
        <v>769</v>
      </c>
      <c r="P2024" t="s">
        <v>216</v>
      </c>
      <c r="Q2024" t="s">
        <v>95</v>
      </c>
      <c r="Z2024" t="s">
        <v>5649</v>
      </c>
      <c r="AB2024" t="s">
        <v>97</v>
      </c>
      <c r="AC2024" t="s">
        <v>5649</v>
      </c>
      <c r="AD2024" t="s">
        <v>10859</v>
      </c>
      <c r="AE2024" t="s">
        <v>10510</v>
      </c>
      <c r="AI2024" t="s">
        <v>10860</v>
      </c>
      <c r="AJ2024" t="s">
        <v>10860</v>
      </c>
      <c r="AK2024" t="s">
        <v>10860</v>
      </c>
      <c r="AL2024" t="s">
        <v>10861</v>
      </c>
      <c r="AN2024" t="s">
        <v>1485</v>
      </c>
      <c r="AO2024" t="s">
        <v>1486</v>
      </c>
      <c r="AV2024" t="s">
        <v>5654</v>
      </c>
      <c r="AX2024">
        <v>89</v>
      </c>
      <c r="AY2024" t="s">
        <v>10862</v>
      </c>
      <c r="AZ2024" t="s">
        <v>10863</v>
      </c>
      <c r="BA2024" t="s">
        <v>2065</v>
      </c>
      <c r="BB2024" t="s">
        <v>2066</v>
      </c>
      <c r="BG2024" t="s">
        <v>2067</v>
      </c>
      <c r="BM2024" t="s">
        <v>2068</v>
      </c>
      <c r="BN2024" t="s">
        <v>2069</v>
      </c>
      <c r="BO2024" t="s">
        <v>110</v>
      </c>
      <c r="BP2024" t="s">
        <v>111</v>
      </c>
      <c r="BQ2024" t="s">
        <v>112</v>
      </c>
      <c r="BR2024" t="s">
        <v>239</v>
      </c>
      <c r="BS2024" t="s">
        <v>1494</v>
      </c>
      <c r="BT2024" t="s">
        <v>241</v>
      </c>
      <c r="BU2024" t="s">
        <v>116</v>
      </c>
      <c r="BV2024" t="s">
        <v>475</v>
      </c>
      <c r="CF2024">
        <v>6</v>
      </c>
      <c r="CG2024">
        <v>3</v>
      </c>
      <c r="CH2024" t="s">
        <v>4763</v>
      </c>
    </row>
    <row r="2025" spans="1:86" x14ac:dyDescent="0.25">
      <c r="A2025">
        <v>2023</v>
      </c>
      <c r="B2025" t="s">
        <v>86</v>
      </c>
      <c r="C2025" t="s">
        <v>87</v>
      </c>
      <c r="D2025" t="s">
        <v>10864</v>
      </c>
      <c r="E2025" t="s">
        <v>1476</v>
      </c>
      <c r="F2025" t="s">
        <v>766</v>
      </c>
      <c r="H2025" t="s">
        <v>767</v>
      </c>
      <c r="I2025" t="s">
        <v>768</v>
      </c>
      <c r="J2025" t="s">
        <v>769</v>
      </c>
      <c r="P2025" t="s">
        <v>216</v>
      </c>
      <c r="Q2025" t="s">
        <v>95</v>
      </c>
      <c r="Z2025" t="s">
        <v>5649</v>
      </c>
      <c r="AB2025" t="s">
        <v>97</v>
      </c>
      <c r="AC2025" t="s">
        <v>5649</v>
      </c>
      <c r="AD2025" t="s">
        <v>4780</v>
      </c>
      <c r="AE2025" t="s">
        <v>10510</v>
      </c>
      <c r="AI2025" t="s">
        <v>10865</v>
      </c>
      <c r="AJ2025" t="s">
        <v>10865</v>
      </c>
      <c r="AK2025" t="s">
        <v>10865</v>
      </c>
      <c r="AL2025" t="s">
        <v>10866</v>
      </c>
      <c r="AN2025" t="s">
        <v>1485</v>
      </c>
      <c r="AO2025" t="s">
        <v>1486</v>
      </c>
      <c r="AV2025" t="s">
        <v>8761</v>
      </c>
      <c r="AX2025">
        <v>89</v>
      </c>
      <c r="AY2025" t="s">
        <v>10862</v>
      </c>
      <c r="AZ2025" t="s">
        <v>10863</v>
      </c>
      <c r="BA2025" t="s">
        <v>2065</v>
      </c>
      <c r="BB2025" t="s">
        <v>2066</v>
      </c>
      <c r="BD2025" t="s">
        <v>900</v>
      </c>
      <c r="BG2025" t="s">
        <v>2067</v>
      </c>
      <c r="BM2025" t="s">
        <v>2068</v>
      </c>
      <c r="BN2025" t="s">
        <v>2069</v>
      </c>
      <c r="BO2025" t="s">
        <v>110</v>
      </c>
      <c r="BP2025" t="s">
        <v>111</v>
      </c>
      <c r="BQ2025" t="s">
        <v>112</v>
      </c>
      <c r="BR2025" t="s">
        <v>239</v>
      </c>
      <c r="BS2025" t="s">
        <v>1494</v>
      </c>
      <c r="BT2025" t="s">
        <v>241</v>
      </c>
      <c r="BU2025" t="s">
        <v>116</v>
      </c>
      <c r="BV2025" t="s">
        <v>274</v>
      </c>
      <c r="CF2025">
        <v>6</v>
      </c>
      <c r="CG2025">
        <v>3</v>
      </c>
      <c r="CH2025" t="s">
        <v>4763</v>
      </c>
    </row>
    <row r="2026" spans="1:86" x14ac:dyDescent="0.25">
      <c r="A2026">
        <v>2024</v>
      </c>
      <c r="B2026" t="s">
        <v>86</v>
      </c>
      <c r="C2026" t="s">
        <v>87</v>
      </c>
      <c r="D2026" t="s">
        <v>10867</v>
      </c>
      <c r="E2026" t="s">
        <v>1476</v>
      </c>
      <c r="F2026" t="s">
        <v>766</v>
      </c>
      <c r="H2026" t="s">
        <v>767</v>
      </c>
      <c r="I2026" t="s">
        <v>768</v>
      </c>
      <c r="J2026" t="s">
        <v>769</v>
      </c>
      <c r="P2026" t="s">
        <v>216</v>
      </c>
      <c r="Q2026" t="s">
        <v>95</v>
      </c>
      <c r="Z2026" t="s">
        <v>1482</v>
      </c>
      <c r="AB2026" t="s">
        <v>97</v>
      </c>
      <c r="AC2026" t="s">
        <v>489</v>
      </c>
      <c r="AD2026" t="s">
        <v>4854</v>
      </c>
      <c r="AE2026" t="s">
        <v>10868</v>
      </c>
      <c r="AI2026" t="s">
        <v>3950</v>
      </c>
      <c r="AJ2026" t="s">
        <v>10869</v>
      </c>
      <c r="AK2026" t="s">
        <v>3950</v>
      </c>
      <c r="AL2026" t="s">
        <v>10870</v>
      </c>
      <c r="AN2026" t="s">
        <v>1485</v>
      </c>
      <c r="AO2026" t="s">
        <v>1486</v>
      </c>
      <c r="AV2026" t="s">
        <v>10869</v>
      </c>
      <c r="AX2026">
        <v>62</v>
      </c>
      <c r="AY2026" t="s">
        <v>10871</v>
      </c>
      <c r="AZ2026" t="s">
        <v>10872</v>
      </c>
      <c r="BA2026" t="s">
        <v>1503</v>
      </c>
      <c r="BB2026" t="s">
        <v>1504</v>
      </c>
      <c r="BC2026" t="s">
        <v>10873</v>
      </c>
      <c r="BD2026" t="s">
        <v>8631</v>
      </c>
      <c r="BO2026" t="s">
        <v>110</v>
      </c>
      <c r="BP2026" t="s">
        <v>111</v>
      </c>
      <c r="BQ2026" t="s">
        <v>112</v>
      </c>
      <c r="BR2026" t="s">
        <v>239</v>
      </c>
      <c r="BS2026" t="s">
        <v>8631</v>
      </c>
      <c r="BT2026" t="s">
        <v>1506</v>
      </c>
      <c r="BU2026" t="s">
        <v>116</v>
      </c>
      <c r="BV2026" t="s">
        <v>2046</v>
      </c>
      <c r="CF2026">
        <v>6</v>
      </c>
      <c r="CG2026">
        <v>1</v>
      </c>
      <c r="CH2026" t="s">
        <v>4763</v>
      </c>
    </row>
    <row r="2027" spans="1:86" x14ac:dyDescent="0.25">
      <c r="A2027">
        <v>2026</v>
      </c>
      <c r="B2027" t="s">
        <v>86</v>
      </c>
      <c r="C2027" t="s">
        <v>87</v>
      </c>
      <c r="D2027" t="s">
        <v>10880</v>
      </c>
      <c r="E2027" t="s">
        <v>1476</v>
      </c>
      <c r="F2027" t="s">
        <v>766</v>
      </c>
      <c r="H2027" t="s">
        <v>767</v>
      </c>
      <c r="I2027" t="s">
        <v>768</v>
      </c>
      <c r="J2027" t="s">
        <v>93</v>
      </c>
      <c r="P2027" t="s">
        <v>216</v>
      </c>
      <c r="Q2027" t="s">
        <v>95</v>
      </c>
      <c r="Z2027" t="s">
        <v>6678</v>
      </c>
      <c r="AB2027" t="s">
        <v>97</v>
      </c>
      <c r="AC2027" t="s">
        <v>6678</v>
      </c>
      <c r="AD2027" t="s">
        <v>6679</v>
      </c>
      <c r="AE2027" t="s">
        <v>6679</v>
      </c>
      <c r="AI2027" t="s">
        <v>10881</v>
      </c>
      <c r="AJ2027" t="s">
        <v>10881</v>
      </c>
      <c r="AK2027" t="s">
        <v>10881</v>
      </c>
      <c r="AL2027" t="s">
        <v>10882</v>
      </c>
      <c r="AN2027" t="s">
        <v>1485</v>
      </c>
      <c r="AO2027" t="s">
        <v>1486</v>
      </c>
      <c r="AV2027" t="s">
        <v>10883</v>
      </c>
      <c r="AX2027">
        <v>54</v>
      </c>
      <c r="AY2027" t="s">
        <v>10884</v>
      </c>
      <c r="AZ2027" t="s">
        <v>10885</v>
      </c>
      <c r="BA2027" t="s">
        <v>1503</v>
      </c>
      <c r="BB2027" t="s">
        <v>1504</v>
      </c>
      <c r="BO2027" t="s">
        <v>110</v>
      </c>
      <c r="BP2027" t="s">
        <v>111</v>
      </c>
      <c r="BQ2027" t="s">
        <v>112</v>
      </c>
      <c r="BR2027" t="s">
        <v>900</v>
      </c>
      <c r="BS2027" t="s">
        <v>900</v>
      </c>
      <c r="BT2027" t="s">
        <v>1506</v>
      </c>
      <c r="BU2027" t="s">
        <v>116</v>
      </c>
      <c r="BV2027" t="s">
        <v>2088</v>
      </c>
      <c r="CF2027">
        <v>6</v>
      </c>
      <c r="CG2027">
        <v>3</v>
      </c>
      <c r="CH2027" t="s">
        <v>4763</v>
      </c>
    </row>
    <row r="2028" spans="1:86" x14ac:dyDescent="0.25">
      <c r="A2028">
        <v>2027</v>
      </c>
      <c r="B2028" t="s">
        <v>86</v>
      </c>
      <c r="C2028" t="s">
        <v>87</v>
      </c>
      <c r="D2028" t="s">
        <v>10886</v>
      </c>
      <c r="E2028" t="s">
        <v>1476</v>
      </c>
      <c r="F2028" t="s">
        <v>766</v>
      </c>
      <c r="H2028" t="s">
        <v>767</v>
      </c>
      <c r="I2028" t="s">
        <v>768</v>
      </c>
      <c r="J2028" t="s">
        <v>769</v>
      </c>
      <c r="P2028" t="s">
        <v>216</v>
      </c>
      <c r="Q2028" t="s">
        <v>95</v>
      </c>
      <c r="Z2028" t="s">
        <v>1482</v>
      </c>
      <c r="AB2028" t="s">
        <v>97</v>
      </c>
      <c r="AC2028" t="s">
        <v>489</v>
      </c>
      <c r="AD2028" t="s">
        <v>5887</v>
      </c>
      <c r="AE2028" t="s">
        <v>10887</v>
      </c>
      <c r="AI2028" t="s">
        <v>1077</v>
      </c>
      <c r="AJ2028" t="s">
        <v>1077</v>
      </c>
      <c r="AK2028" t="s">
        <v>1077</v>
      </c>
      <c r="AL2028" t="s">
        <v>490</v>
      </c>
      <c r="AN2028" t="s">
        <v>1485</v>
      </c>
      <c r="AO2028" t="s">
        <v>1486</v>
      </c>
      <c r="AV2028" t="s">
        <v>5734</v>
      </c>
      <c r="AX2028">
        <v>70</v>
      </c>
      <c r="AY2028" t="s">
        <v>10888</v>
      </c>
      <c r="AZ2028" t="s">
        <v>10889</v>
      </c>
      <c r="BA2028" t="s">
        <v>2989</v>
      </c>
      <c r="BB2028" t="s">
        <v>2990</v>
      </c>
      <c r="BO2028" t="s">
        <v>110</v>
      </c>
      <c r="BP2028" t="s">
        <v>111</v>
      </c>
      <c r="BQ2028" t="s">
        <v>112</v>
      </c>
      <c r="BR2028" t="s">
        <v>2223</v>
      </c>
      <c r="BS2028" t="s">
        <v>2992</v>
      </c>
      <c r="BT2028" t="s">
        <v>983</v>
      </c>
      <c r="BU2028" t="s">
        <v>116</v>
      </c>
      <c r="BV2028" t="s">
        <v>2046</v>
      </c>
      <c r="CF2028">
        <v>6</v>
      </c>
      <c r="CG2028">
        <v>3</v>
      </c>
      <c r="CH2028" t="s">
        <v>4763</v>
      </c>
    </row>
    <row r="2029" spans="1:86" x14ac:dyDescent="0.25">
      <c r="A2029">
        <v>2028</v>
      </c>
      <c r="B2029" t="s">
        <v>86</v>
      </c>
      <c r="C2029" t="s">
        <v>87</v>
      </c>
      <c r="D2029" t="s">
        <v>10890</v>
      </c>
      <c r="E2029" t="s">
        <v>1476</v>
      </c>
      <c r="F2029" t="s">
        <v>766</v>
      </c>
      <c r="H2029" t="s">
        <v>767</v>
      </c>
      <c r="I2029" t="s">
        <v>768</v>
      </c>
      <c r="J2029" t="s">
        <v>769</v>
      </c>
      <c r="P2029" t="s">
        <v>216</v>
      </c>
      <c r="Q2029" t="s">
        <v>95</v>
      </c>
      <c r="Z2029" t="s">
        <v>10891</v>
      </c>
      <c r="AB2029" t="s">
        <v>97</v>
      </c>
      <c r="AC2029" t="s">
        <v>10891</v>
      </c>
      <c r="AD2029" t="s">
        <v>10892</v>
      </c>
      <c r="AE2029" t="s">
        <v>10892</v>
      </c>
      <c r="AI2029" t="s">
        <v>10893</v>
      </c>
      <c r="AJ2029" t="s">
        <v>10893</v>
      </c>
      <c r="AK2029" t="s">
        <v>10893</v>
      </c>
      <c r="AL2029" t="s">
        <v>10894</v>
      </c>
      <c r="AN2029" t="s">
        <v>1485</v>
      </c>
      <c r="AO2029" t="s">
        <v>1486</v>
      </c>
      <c r="AV2029" t="s">
        <v>10895</v>
      </c>
      <c r="AX2029">
        <v>56</v>
      </c>
      <c r="AY2029" t="s">
        <v>10896</v>
      </c>
      <c r="AZ2029" t="s">
        <v>10897</v>
      </c>
      <c r="BA2029" t="s">
        <v>2989</v>
      </c>
      <c r="BB2029" t="s">
        <v>2990</v>
      </c>
      <c r="BC2029" t="s">
        <v>10898</v>
      </c>
      <c r="BH2029" t="s">
        <v>10899</v>
      </c>
      <c r="BI2029" t="s">
        <v>3543</v>
      </c>
      <c r="BO2029" t="s">
        <v>110</v>
      </c>
      <c r="BP2029" t="s">
        <v>111</v>
      </c>
      <c r="BQ2029" t="s">
        <v>112</v>
      </c>
      <c r="BR2029" t="s">
        <v>2223</v>
      </c>
      <c r="BS2029" t="s">
        <v>2992</v>
      </c>
      <c r="BT2029" t="s">
        <v>983</v>
      </c>
      <c r="BU2029" t="s">
        <v>116</v>
      </c>
      <c r="BV2029" t="s">
        <v>274</v>
      </c>
      <c r="CF2029">
        <v>6</v>
      </c>
      <c r="CG2029">
        <v>1</v>
      </c>
      <c r="CH2029" t="s">
        <v>4763</v>
      </c>
    </row>
    <row r="2030" spans="1:86" x14ac:dyDescent="0.25">
      <c r="A2030">
        <v>2029</v>
      </c>
      <c r="B2030" t="s">
        <v>86</v>
      </c>
      <c r="C2030" t="s">
        <v>87</v>
      </c>
      <c r="D2030" t="s">
        <v>10900</v>
      </c>
      <c r="E2030" t="s">
        <v>1476</v>
      </c>
      <c r="F2030" t="s">
        <v>10901</v>
      </c>
      <c r="H2030" t="s">
        <v>10902</v>
      </c>
      <c r="I2030" t="s">
        <v>10903</v>
      </c>
      <c r="J2030" t="s">
        <v>795</v>
      </c>
      <c r="P2030" t="s">
        <v>216</v>
      </c>
      <c r="Q2030" t="s">
        <v>95</v>
      </c>
      <c r="Z2030" t="s">
        <v>1675</v>
      </c>
      <c r="AB2030" t="s">
        <v>97</v>
      </c>
      <c r="AC2030" t="s">
        <v>1675</v>
      </c>
      <c r="AD2030" t="s">
        <v>4847</v>
      </c>
      <c r="AE2030" t="s">
        <v>7464</v>
      </c>
      <c r="AI2030" t="s">
        <v>3323</v>
      </c>
      <c r="AJ2030" t="s">
        <v>3323</v>
      </c>
      <c r="AK2030" t="s">
        <v>3323</v>
      </c>
      <c r="AL2030" t="s">
        <v>4983</v>
      </c>
      <c r="AN2030" t="s">
        <v>1485</v>
      </c>
      <c r="AO2030" t="s">
        <v>1486</v>
      </c>
      <c r="AV2030" t="s">
        <v>5567</v>
      </c>
      <c r="AX2030">
        <v>64</v>
      </c>
      <c r="AY2030" t="s">
        <v>2889</v>
      </c>
      <c r="AZ2030" t="s">
        <v>2890</v>
      </c>
      <c r="BA2030" t="s">
        <v>2027</v>
      </c>
      <c r="BB2030" t="s">
        <v>2028</v>
      </c>
      <c r="BF2030" t="s">
        <v>2030</v>
      </c>
      <c r="BM2030" t="s">
        <v>2031</v>
      </c>
      <c r="BN2030" t="s">
        <v>2032</v>
      </c>
      <c r="BO2030" t="s">
        <v>110</v>
      </c>
      <c r="BP2030" t="s">
        <v>111</v>
      </c>
      <c r="BQ2030" t="s">
        <v>112</v>
      </c>
      <c r="BR2030" t="s">
        <v>239</v>
      </c>
      <c r="BS2030" t="s">
        <v>1697</v>
      </c>
      <c r="BT2030" t="s">
        <v>625</v>
      </c>
      <c r="BU2030" t="s">
        <v>116</v>
      </c>
      <c r="BV2030" t="s">
        <v>2039</v>
      </c>
      <c r="CF2030">
        <v>5</v>
      </c>
      <c r="CG2030">
        <v>3</v>
      </c>
      <c r="CH2030" t="s">
        <v>4763</v>
      </c>
    </row>
    <row r="2031" spans="1:86" x14ac:dyDescent="0.25">
      <c r="A2031">
        <v>2030</v>
      </c>
      <c r="B2031" t="s">
        <v>86</v>
      </c>
      <c r="C2031" t="s">
        <v>87</v>
      </c>
      <c r="D2031" t="s">
        <v>10904</v>
      </c>
      <c r="E2031" t="s">
        <v>1476</v>
      </c>
      <c r="F2031" t="s">
        <v>10901</v>
      </c>
      <c r="H2031" t="s">
        <v>10902</v>
      </c>
      <c r="I2031" t="s">
        <v>10903</v>
      </c>
      <c r="J2031" t="s">
        <v>795</v>
      </c>
      <c r="P2031" t="s">
        <v>216</v>
      </c>
      <c r="Q2031" t="s">
        <v>95</v>
      </c>
      <c r="Z2031" t="s">
        <v>1675</v>
      </c>
      <c r="AB2031" t="s">
        <v>97</v>
      </c>
      <c r="AC2031" t="s">
        <v>1675</v>
      </c>
      <c r="AD2031" t="s">
        <v>2311</v>
      </c>
      <c r="AE2031" t="s">
        <v>10905</v>
      </c>
      <c r="AI2031" t="s">
        <v>3323</v>
      </c>
      <c r="AJ2031" t="s">
        <v>3323</v>
      </c>
      <c r="AK2031" t="s">
        <v>3323</v>
      </c>
      <c r="AL2031" t="s">
        <v>4983</v>
      </c>
      <c r="AN2031" t="s">
        <v>1485</v>
      </c>
      <c r="AO2031" t="s">
        <v>1486</v>
      </c>
      <c r="AV2031" t="s">
        <v>10906</v>
      </c>
      <c r="AX2031">
        <v>104</v>
      </c>
      <c r="AY2031" t="s">
        <v>10907</v>
      </c>
      <c r="AZ2031" t="s">
        <v>10908</v>
      </c>
      <c r="BA2031" t="s">
        <v>1771</v>
      </c>
      <c r="BB2031" t="s">
        <v>979</v>
      </c>
      <c r="BC2031" t="s">
        <v>9107</v>
      </c>
      <c r="BJ2031" t="s">
        <v>981</v>
      </c>
      <c r="BO2031" t="s">
        <v>110</v>
      </c>
      <c r="BP2031" t="s">
        <v>111</v>
      </c>
      <c r="BQ2031" t="s">
        <v>112</v>
      </c>
      <c r="BR2031" t="s">
        <v>374</v>
      </c>
      <c r="BS2031" t="s">
        <v>1774</v>
      </c>
      <c r="BT2031" t="s">
        <v>356</v>
      </c>
      <c r="BU2031" t="s">
        <v>116</v>
      </c>
      <c r="BV2031" t="s">
        <v>137</v>
      </c>
      <c r="CF2031">
        <v>5</v>
      </c>
      <c r="CG2031">
        <v>1</v>
      </c>
      <c r="CH2031" t="s">
        <v>4763</v>
      </c>
    </row>
    <row r="2032" spans="1:86" x14ac:dyDescent="0.25">
      <c r="A2032">
        <v>2031</v>
      </c>
      <c r="B2032" t="s">
        <v>86</v>
      </c>
      <c r="C2032" t="s">
        <v>87</v>
      </c>
      <c r="D2032" t="s">
        <v>10909</v>
      </c>
      <c r="E2032" t="s">
        <v>1476</v>
      </c>
      <c r="F2032" t="s">
        <v>10901</v>
      </c>
      <c r="H2032" t="s">
        <v>10902</v>
      </c>
      <c r="I2032" t="s">
        <v>10903</v>
      </c>
      <c r="J2032" t="s">
        <v>795</v>
      </c>
      <c r="P2032" t="s">
        <v>216</v>
      </c>
      <c r="Q2032" t="s">
        <v>95</v>
      </c>
      <c r="Z2032" t="s">
        <v>1675</v>
      </c>
      <c r="AB2032" t="s">
        <v>97</v>
      </c>
      <c r="AC2032" t="s">
        <v>1675</v>
      </c>
      <c r="AD2032" t="s">
        <v>4871</v>
      </c>
      <c r="AE2032" t="s">
        <v>8902</v>
      </c>
      <c r="AI2032" t="s">
        <v>3323</v>
      </c>
      <c r="AJ2032" t="s">
        <v>3323</v>
      </c>
      <c r="AK2032" t="s">
        <v>3323</v>
      </c>
      <c r="AL2032" t="s">
        <v>4983</v>
      </c>
      <c r="AN2032" t="s">
        <v>1485</v>
      </c>
      <c r="AO2032" t="s">
        <v>1486</v>
      </c>
      <c r="AV2032" t="s">
        <v>8905</v>
      </c>
      <c r="AX2032">
        <v>80</v>
      </c>
      <c r="AY2032" t="s">
        <v>9529</v>
      </c>
      <c r="AZ2032" t="s">
        <v>9530</v>
      </c>
      <c r="BA2032" t="s">
        <v>250</v>
      </c>
      <c r="BB2032" t="s">
        <v>1163</v>
      </c>
      <c r="BM2032" t="s">
        <v>8641</v>
      </c>
      <c r="BN2032" t="s">
        <v>8642</v>
      </c>
      <c r="BO2032" t="s">
        <v>110</v>
      </c>
      <c r="BP2032" t="s">
        <v>111</v>
      </c>
      <c r="BQ2032" t="s">
        <v>112</v>
      </c>
      <c r="BR2032" t="s">
        <v>252</v>
      </c>
      <c r="BS2032" t="s">
        <v>253</v>
      </c>
      <c r="BT2032" t="s">
        <v>254</v>
      </c>
      <c r="BU2032" t="s">
        <v>116</v>
      </c>
      <c r="BV2032" t="s">
        <v>137</v>
      </c>
      <c r="CF2032">
        <v>5</v>
      </c>
      <c r="CG2032">
        <v>3</v>
      </c>
      <c r="CH2032" t="s">
        <v>4763</v>
      </c>
    </row>
    <row r="2033" spans="1:86" x14ac:dyDescent="0.25">
      <c r="A2033">
        <v>2032</v>
      </c>
      <c r="B2033" t="s">
        <v>86</v>
      </c>
      <c r="C2033" t="s">
        <v>87</v>
      </c>
      <c r="D2033" t="s">
        <v>10910</v>
      </c>
      <c r="E2033" t="s">
        <v>1476</v>
      </c>
      <c r="F2033" t="s">
        <v>10901</v>
      </c>
      <c r="H2033" t="s">
        <v>10902</v>
      </c>
      <c r="I2033" t="s">
        <v>10903</v>
      </c>
      <c r="J2033" t="s">
        <v>795</v>
      </c>
      <c r="P2033" t="s">
        <v>216</v>
      </c>
      <c r="Q2033" t="s">
        <v>95</v>
      </c>
      <c r="Z2033" t="s">
        <v>1675</v>
      </c>
      <c r="AB2033" t="s">
        <v>97</v>
      </c>
      <c r="AC2033" t="s">
        <v>1675</v>
      </c>
      <c r="AD2033" t="s">
        <v>448</v>
      </c>
      <c r="AE2033" t="s">
        <v>8918</v>
      </c>
      <c r="AI2033" t="s">
        <v>3323</v>
      </c>
      <c r="AJ2033" t="s">
        <v>3323</v>
      </c>
      <c r="AK2033" t="s">
        <v>3323</v>
      </c>
      <c r="AL2033" t="s">
        <v>4983</v>
      </c>
      <c r="AN2033" t="s">
        <v>1485</v>
      </c>
      <c r="AO2033" t="s">
        <v>1486</v>
      </c>
      <c r="AV2033" t="s">
        <v>10911</v>
      </c>
      <c r="AX2033">
        <v>78</v>
      </c>
      <c r="AY2033" t="s">
        <v>9483</v>
      </c>
      <c r="AZ2033" t="s">
        <v>9484</v>
      </c>
      <c r="BA2033" t="s">
        <v>250</v>
      </c>
      <c r="BB2033" t="s">
        <v>251</v>
      </c>
      <c r="BC2033" t="s">
        <v>8780</v>
      </c>
      <c r="BO2033" t="s">
        <v>110</v>
      </c>
      <c r="BP2033" t="s">
        <v>111</v>
      </c>
      <c r="BQ2033" t="s">
        <v>112</v>
      </c>
      <c r="BR2033" t="s">
        <v>252</v>
      </c>
      <c r="BS2033" t="s">
        <v>253</v>
      </c>
      <c r="BT2033" t="s">
        <v>254</v>
      </c>
      <c r="BU2033" t="s">
        <v>116</v>
      </c>
      <c r="BV2033" t="s">
        <v>137</v>
      </c>
      <c r="CF2033">
        <v>4</v>
      </c>
      <c r="CG2033">
        <v>1</v>
      </c>
      <c r="CH2033" t="s">
        <v>4763</v>
      </c>
    </row>
    <row r="2034" spans="1:86" x14ac:dyDescent="0.25">
      <c r="A2034">
        <v>2033</v>
      </c>
      <c r="B2034" t="s">
        <v>86</v>
      </c>
      <c r="C2034" t="s">
        <v>87</v>
      </c>
      <c r="D2034" t="s">
        <v>10912</v>
      </c>
      <c r="E2034" t="s">
        <v>1476</v>
      </c>
      <c r="F2034" t="s">
        <v>10901</v>
      </c>
      <c r="H2034" t="s">
        <v>10902</v>
      </c>
      <c r="I2034" t="s">
        <v>10903</v>
      </c>
      <c r="J2034" t="s">
        <v>795</v>
      </c>
      <c r="P2034" t="s">
        <v>216</v>
      </c>
      <c r="Q2034" t="s">
        <v>95</v>
      </c>
      <c r="Z2034" t="s">
        <v>4879</v>
      </c>
      <c r="AB2034" t="s">
        <v>97</v>
      </c>
      <c r="AC2034" t="s">
        <v>4879</v>
      </c>
      <c r="AD2034" t="s">
        <v>448</v>
      </c>
      <c r="AE2034" t="s">
        <v>10913</v>
      </c>
      <c r="AI2034" t="s">
        <v>10914</v>
      </c>
      <c r="AJ2034" t="s">
        <v>10914</v>
      </c>
      <c r="AK2034" t="s">
        <v>10914</v>
      </c>
      <c r="AL2034" t="s">
        <v>10915</v>
      </c>
      <c r="AN2034" t="s">
        <v>1485</v>
      </c>
      <c r="AO2034" t="s">
        <v>1486</v>
      </c>
      <c r="AV2034" t="s">
        <v>5376</v>
      </c>
      <c r="AX2034">
        <v>71</v>
      </c>
      <c r="AY2034" t="s">
        <v>5377</v>
      </c>
      <c r="AZ2034" t="s">
        <v>5378</v>
      </c>
      <c r="BA2034" t="s">
        <v>3313</v>
      </c>
      <c r="BB2034" t="s">
        <v>3314</v>
      </c>
      <c r="BC2034" t="s">
        <v>5379</v>
      </c>
      <c r="BJ2034" t="s">
        <v>981</v>
      </c>
      <c r="BO2034" t="s">
        <v>110</v>
      </c>
      <c r="BP2034" t="s">
        <v>111</v>
      </c>
      <c r="BQ2034" t="s">
        <v>112</v>
      </c>
      <c r="BR2034" t="s">
        <v>3185</v>
      </c>
      <c r="BS2034" t="s">
        <v>3199</v>
      </c>
      <c r="BT2034" t="s">
        <v>3319</v>
      </c>
      <c r="BU2034" t="s">
        <v>116</v>
      </c>
      <c r="BV2034" t="s">
        <v>137</v>
      </c>
      <c r="CF2034">
        <v>6</v>
      </c>
      <c r="CG2034">
        <v>3</v>
      </c>
      <c r="CH2034" t="s">
        <v>4763</v>
      </c>
    </row>
    <row r="2035" spans="1:86" x14ac:dyDescent="0.25">
      <c r="A2035">
        <v>2034</v>
      </c>
      <c r="B2035" t="s">
        <v>86</v>
      </c>
      <c r="C2035" t="s">
        <v>87</v>
      </c>
      <c r="D2035" t="s">
        <v>10916</v>
      </c>
      <c r="E2035" t="s">
        <v>1476</v>
      </c>
      <c r="F2035" t="s">
        <v>10901</v>
      </c>
      <c r="H2035" t="s">
        <v>10902</v>
      </c>
      <c r="I2035" t="s">
        <v>10903</v>
      </c>
      <c r="J2035" t="s">
        <v>795</v>
      </c>
      <c r="P2035" t="s">
        <v>216</v>
      </c>
      <c r="Q2035" t="s">
        <v>95</v>
      </c>
      <c r="Z2035" t="s">
        <v>5304</v>
      </c>
      <c r="AB2035" t="s">
        <v>97</v>
      </c>
      <c r="AC2035" t="s">
        <v>5304</v>
      </c>
      <c r="AD2035" t="s">
        <v>5312</v>
      </c>
      <c r="AE2035" t="s">
        <v>10917</v>
      </c>
      <c r="AI2035" t="s">
        <v>1077</v>
      </c>
      <c r="AJ2035" t="s">
        <v>1077</v>
      </c>
      <c r="AK2035" t="s">
        <v>1077</v>
      </c>
      <c r="AL2035" t="s">
        <v>490</v>
      </c>
      <c r="AN2035" t="s">
        <v>1485</v>
      </c>
      <c r="AO2035" t="s">
        <v>1486</v>
      </c>
      <c r="AV2035" t="s">
        <v>10918</v>
      </c>
      <c r="AX2035">
        <v>109</v>
      </c>
      <c r="AY2035" t="s">
        <v>5308</v>
      </c>
      <c r="AZ2035" t="s">
        <v>5309</v>
      </c>
      <c r="BA2035" t="s">
        <v>3197</v>
      </c>
      <c r="BB2035" t="s">
        <v>3314</v>
      </c>
      <c r="BC2035" t="s">
        <v>5310</v>
      </c>
      <c r="BO2035" t="s">
        <v>110</v>
      </c>
      <c r="BP2035" t="s">
        <v>111</v>
      </c>
      <c r="BQ2035" t="s">
        <v>112</v>
      </c>
      <c r="BR2035" t="s">
        <v>3185</v>
      </c>
      <c r="BS2035" t="s">
        <v>3199</v>
      </c>
      <c r="BT2035" t="s">
        <v>1075</v>
      </c>
      <c r="BU2035" t="s">
        <v>116</v>
      </c>
      <c r="BV2035" t="s">
        <v>137</v>
      </c>
      <c r="CF2035">
        <v>6</v>
      </c>
      <c r="CG2035">
        <v>3</v>
      </c>
      <c r="CH2035" t="s">
        <v>4763</v>
      </c>
    </row>
    <row r="2036" spans="1:86" x14ac:dyDescent="0.25">
      <c r="A2036">
        <v>2035</v>
      </c>
      <c r="B2036" t="s">
        <v>86</v>
      </c>
      <c r="C2036" t="s">
        <v>87</v>
      </c>
      <c r="D2036" t="s">
        <v>10919</v>
      </c>
      <c r="E2036" t="s">
        <v>1476</v>
      </c>
      <c r="F2036" t="s">
        <v>10901</v>
      </c>
      <c r="H2036" t="s">
        <v>10902</v>
      </c>
      <c r="I2036" t="s">
        <v>10903</v>
      </c>
      <c r="J2036" t="s">
        <v>795</v>
      </c>
      <c r="P2036" t="s">
        <v>216</v>
      </c>
      <c r="Q2036" t="s">
        <v>95</v>
      </c>
      <c r="Z2036" t="s">
        <v>4800</v>
      </c>
      <c r="AB2036" t="s">
        <v>97</v>
      </c>
      <c r="AC2036" t="s">
        <v>4800</v>
      </c>
      <c r="AD2036" t="s">
        <v>4811</v>
      </c>
      <c r="AE2036" t="s">
        <v>10920</v>
      </c>
      <c r="AI2036" t="s">
        <v>1077</v>
      </c>
      <c r="AJ2036" t="s">
        <v>1077</v>
      </c>
      <c r="AK2036" t="s">
        <v>1077</v>
      </c>
      <c r="AL2036" t="s">
        <v>490</v>
      </c>
      <c r="AN2036" t="s">
        <v>1485</v>
      </c>
      <c r="AO2036" t="s">
        <v>1486</v>
      </c>
      <c r="AV2036" t="s">
        <v>4789</v>
      </c>
      <c r="AX2036">
        <v>137</v>
      </c>
      <c r="AY2036" t="s">
        <v>4813</v>
      </c>
      <c r="AZ2036" t="s">
        <v>4814</v>
      </c>
      <c r="BA2036" t="s">
        <v>1384</v>
      </c>
      <c r="BB2036" t="s">
        <v>1385</v>
      </c>
      <c r="BC2036" t="s">
        <v>4815</v>
      </c>
      <c r="BO2036" t="s">
        <v>110</v>
      </c>
      <c r="BP2036" t="s">
        <v>111</v>
      </c>
      <c r="BQ2036" t="s">
        <v>112</v>
      </c>
      <c r="BR2036" t="s">
        <v>134</v>
      </c>
      <c r="BS2036" t="s">
        <v>135</v>
      </c>
      <c r="BT2036" t="s">
        <v>136</v>
      </c>
      <c r="BU2036" t="s">
        <v>116</v>
      </c>
      <c r="BV2036" t="s">
        <v>187</v>
      </c>
      <c r="CF2036">
        <v>4</v>
      </c>
      <c r="CG2036">
        <v>1</v>
      </c>
      <c r="CH2036" t="s">
        <v>4763</v>
      </c>
    </row>
    <row r="2037" spans="1:86" x14ac:dyDescent="0.25">
      <c r="A2037">
        <v>2036</v>
      </c>
      <c r="B2037" t="s">
        <v>86</v>
      </c>
      <c r="C2037" t="s">
        <v>87</v>
      </c>
      <c r="D2037" t="s">
        <v>10921</v>
      </c>
      <c r="E2037" t="s">
        <v>1476</v>
      </c>
      <c r="F2037" t="s">
        <v>10901</v>
      </c>
      <c r="H2037" t="s">
        <v>10902</v>
      </c>
      <c r="I2037" t="s">
        <v>10903</v>
      </c>
      <c r="J2037" t="s">
        <v>795</v>
      </c>
      <c r="P2037" t="s">
        <v>216</v>
      </c>
      <c r="Q2037" t="s">
        <v>95</v>
      </c>
      <c r="Z2037" t="s">
        <v>5250</v>
      </c>
      <c r="AA2037" t="s">
        <v>4955</v>
      </c>
      <c r="AB2037" t="s">
        <v>97</v>
      </c>
      <c r="AC2037" t="s">
        <v>5250</v>
      </c>
      <c r="AD2037" t="s">
        <v>4794</v>
      </c>
      <c r="AE2037" t="s">
        <v>10922</v>
      </c>
      <c r="AI2037" t="s">
        <v>5314</v>
      </c>
      <c r="AJ2037" t="s">
        <v>5314</v>
      </c>
      <c r="AK2037" t="s">
        <v>5314</v>
      </c>
      <c r="AL2037" t="s">
        <v>5314</v>
      </c>
      <c r="AN2037" t="s">
        <v>1485</v>
      </c>
      <c r="AO2037" t="s">
        <v>1486</v>
      </c>
      <c r="AV2037" t="s">
        <v>10923</v>
      </c>
      <c r="AX2037">
        <v>79</v>
      </c>
      <c r="AY2037" t="s">
        <v>10924</v>
      </c>
      <c r="AZ2037" t="s">
        <v>10658</v>
      </c>
      <c r="BA2037" t="s">
        <v>6707</v>
      </c>
      <c r="BB2037" t="s">
        <v>6708</v>
      </c>
      <c r="BO2037" t="s">
        <v>110</v>
      </c>
      <c r="BP2037" t="s">
        <v>111</v>
      </c>
      <c r="BQ2037" t="s">
        <v>112</v>
      </c>
      <c r="BR2037" t="s">
        <v>252</v>
      </c>
      <c r="BS2037" t="s">
        <v>5576</v>
      </c>
      <c r="BT2037" t="s">
        <v>254</v>
      </c>
      <c r="BU2037" t="s">
        <v>116</v>
      </c>
      <c r="BV2037" t="s">
        <v>137</v>
      </c>
      <c r="CF2037">
        <v>4</v>
      </c>
      <c r="CG2037">
        <v>3</v>
      </c>
      <c r="CH2037" t="s">
        <v>4763</v>
      </c>
    </row>
    <row r="2038" spans="1:86" x14ac:dyDescent="0.25">
      <c r="A2038">
        <v>2037</v>
      </c>
      <c r="B2038" t="s">
        <v>86</v>
      </c>
      <c r="C2038" t="s">
        <v>87</v>
      </c>
      <c r="D2038" t="s">
        <v>10925</v>
      </c>
      <c r="E2038" t="s">
        <v>1476</v>
      </c>
      <c r="F2038" t="s">
        <v>10901</v>
      </c>
      <c r="H2038" t="s">
        <v>10902</v>
      </c>
      <c r="I2038" t="s">
        <v>10903</v>
      </c>
      <c r="J2038" t="s">
        <v>10926</v>
      </c>
      <c r="P2038" t="s">
        <v>216</v>
      </c>
      <c r="Q2038" t="s">
        <v>95</v>
      </c>
      <c r="Z2038" t="s">
        <v>4923</v>
      </c>
      <c r="AB2038" t="s">
        <v>97</v>
      </c>
      <c r="AC2038" t="s">
        <v>4923</v>
      </c>
      <c r="AD2038" t="s">
        <v>4794</v>
      </c>
      <c r="AE2038" t="s">
        <v>8815</v>
      </c>
      <c r="AI2038" t="s">
        <v>5314</v>
      </c>
      <c r="AJ2038" t="s">
        <v>5314</v>
      </c>
      <c r="AK2038" t="s">
        <v>5314</v>
      </c>
      <c r="AL2038" t="s">
        <v>5314</v>
      </c>
      <c r="AN2038" t="s">
        <v>1485</v>
      </c>
      <c r="AO2038" t="s">
        <v>1486</v>
      </c>
      <c r="AV2038" t="s">
        <v>10927</v>
      </c>
      <c r="AX2038">
        <v>78</v>
      </c>
      <c r="AY2038" t="s">
        <v>10928</v>
      </c>
      <c r="AZ2038" t="s">
        <v>10929</v>
      </c>
      <c r="BA2038" t="s">
        <v>250</v>
      </c>
      <c r="BB2038" t="s">
        <v>251</v>
      </c>
      <c r="BC2038" t="s">
        <v>10930</v>
      </c>
      <c r="BO2038" t="s">
        <v>110</v>
      </c>
      <c r="BP2038" t="s">
        <v>111</v>
      </c>
      <c r="BQ2038" t="s">
        <v>112</v>
      </c>
      <c r="BR2038" t="s">
        <v>252</v>
      </c>
      <c r="BS2038" t="s">
        <v>253</v>
      </c>
      <c r="BT2038" t="s">
        <v>254</v>
      </c>
      <c r="BU2038" t="s">
        <v>116</v>
      </c>
      <c r="BV2038" t="s">
        <v>137</v>
      </c>
      <c r="CF2038">
        <v>6</v>
      </c>
      <c r="CG2038">
        <v>3</v>
      </c>
      <c r="CH2038" t="s">
        <v>4763</v>
      </c>
    </row>
    <row r="2039" spans="1:86" x14ac:dyDescent="0.25">
      <c r="A2039">
        <v>2038</v>
      </c>
      <c r="B2039" t="s">
        <v>86</v>
      </c>
      <c r="C2039" t="s">
        <v>87</v>
      </c>
      <c r="D2039" t="s">
        <v>10931</v>
      </c>
      <c r="E2039" t="s">
        <v>1476</v>
      </c>
      <c r="F2039" t="s">
        <v>10901</v>
      </c>
      <c r="H2039" t="s">
        <v>10902</v>
      </c>
      <c r="I2039" t="s">
        <v>10903</v>
      </c>
      <c r="J2039" t="s">
        <v>10926</v>
      </c>
      <c r="P2039" t="s">
        <v>216</v>
      </c>
      <c r="Q2039" t="s">
        <v>95</v>
      </c>
      <c r="Z2039" t="s">
        <v>4923</v>
      </c>
      <c r="AB2039" t="s">
        <v>97</v>
      </c>
      <c r="AC2039" t="s">
        <v>4923</v>
      </c>
      <c r="AD2039" t="s">
        <v>4801</v>
      </c>
      <c r="AE2039" t="s">
        <v>10932</v>
      </c>
      <c r="AI2039" t="s">
        <v>4925</v>
      </c>
      <c r="AJ2039" t="s">
        <v>4925</v>
      </c>
      <c r="AK2039" t="s">
        <v>4925</v>
      </c>
      <c r="AL2039" t="s">
        <v>4926</v>
      </c>
      <c r="AN2039" t="s">
        <v>1485</v>
      </c>
      <c r="AO2039" t="s">
        <v>1486</v>
      </c>
      <c r="AV2039" t="s">
        <v>9931</v>
      </c>
      <c r="AX2039">
        <v>47</v>
      </c>
      <c r="AY2039" t="s">
        <v>4927</v>
      </c>
      <c r="AZ2039" t="s">
        <v>4928</v>
      </c>
      <c r="BA2039" t="s">
        <v>1084</v>
      </c>
      <c r="BB2039" t="s">
        <v>1504</v>
      </c>
      <c r="BC2039" t="s">
        <v>5029</v>
      </c>
      <c r="BO2039" t="s">
        <v>110</v>
      </c>
      <c r="BP2039" t="s">
        <v>111</v>
      </c>
      <c r="BQ2039" t="s">
        <v>112</v>
      </c>
      <c r="BR2039" t="s">
        <v>900</v>
      </c>
      <c r="BS2039" t="s">
        <v>900</v>
      </c>
      <c r="BT2039" t="s">
        <v>1506</v>
      </c>
      <c r="BU2039" t="s">
        <v>116</v>
      </c>
      <c r="BV2039" t="s">
        <v>137</v>
      </c>
      <c r="CF2039">
        <v>6</v>
      </c>
      <c r="CG2039">
        <v>1</v>
      </c>
      <c r="CH2039" t="s">
        <v>4763</v>
      </c>
    </row>
    <row r="2040" spans="1:86" x14ac:dyDescent="0.25">
      <c r="A2040">
        <v>2039</v>
      </c>
      <c r="B2040" t="s">
        <v>86</v>
      </c>
      <c r="C2040" t="s">
        <v>87</v>
      </c>
      <c r="D2040" t="s">
        <v>10933</v>
      </c>
      <c r="E2040" t="s">
        <v>1476</v>
      </c>
      <c r="F2040" t="s">
        <v>10901</v>
      </c>
      <c r="H2040" t="s">
        <v>10902</v>
      </c>
      <c r="I2040" t="s">
        <v>10903</v>
      </c>
      <c r="J2040" t="s">
        <v>795</v>
      </c>
      <c r="P2040" t="s">
        <v>216</v>
      </c>
      <c r="Q2040" t="s">
        <v>95</v>
      </c>
      <c r="Z2040" t="s">
        <v>4828</v>
      </c>
      <c r="AB2040" t="s">
        <v>97</v>
      </c>
      <c r="AC2040" t="s">
        <v>4828</v>
      </c>
      <c r="AD2040" t="s">
        <v>4801</v>
      </c>
      <c r="AE2040" t="s">
        <v>4801</v>
      </c>
      <c r="AI2040" t="s">
        <v>10934</v>
      </c>
      <c r="AJ2040" t="s">
        <v>10934</v>
      </c>
      <c r="AK2040" t="s">
        <v>10934</v>
      </c>
      <c r="AL2040" t="s">
        <v>10934</v>
      </c>
      <c r="AN2040" t="s">
        <v>1485</v>
      </c>
      <c r="AO2040" t="s">
        <v>1486</v>
      </c>
      <c r="AV2040" t="s">
        <v>10935</v>
      </c>
      <c r="AX2040">
        <v>79</v>
      </c>
      <c r="AY2040" t="s">
        <v>6723</v>
      </c>
      <c r="AZ2040" t="s">
        <v>6724</v>
      </c>
      <c r="BA2040" t="s">
        <v>6725</v>
      </c>
      <c r="BB2040" t="s">
        <v>6726</v>
      </c>
      <c r="BC2040" t="s">
        <v>10936</v>
      </c>
      <c r="BO2040" t="s">
        <v>110</v>
      </c>
      <c r="BP2040" t="s">
        <v>111</v>
      </c>
      <c r="BQ2040" t="s">
        <v>112</v>
      </c>
      <c r="BR2040" t="s">
        <v>300</v>
      </c>
      <c r="BS2040" t="s">
        <v>2780</v>
      </c>
      <c r="BT2040" t="s">
        <v>241</v>
      </c>
      <c r="BU2040" t="s">
        <v>116</v>
      </c>
      <c r="BV2040" t="s">
        <v>137</v>
      </c>
      <c r="CF2040">
        <v>6</v>
      </c>
      <c r="CG2040">
        <v>1</v>
      </c>
      <c r="CH2040" t="s">
        <v>4763</v>
      </c>
    </row>
    <row r="2041" spans="1:86" x14ac:dyDescent="0.25">
      <c r="A2041">
        <v>2040</v>
      </c>
      <c r="B2041" t="s">
        <v>86</v>
      </c>
      <c r="C2041" t="s">
        <v>87</v>
      </c>
      <c r="D2041" t="s">
        <v>10937</v>
      </c>
      <c r="E2041" t="s">
        <v>1476</v>
      </c>
      <c r="F2041" t="s">
        <v>10901</v>
      </c>
      <c r="H2041" t="s">
        <v>10902</v>
      </c>
      <c r="I2041" t="s">
        <v>10903</v>
      </c>
      <c r="J2041" t="s">
        <v>93</v>
      </c>
      <c r="P2041" t="s">
        <v>216</v>
      </c>
      <c r="Q2041" t="s">
        <v>95</v>
      </c>
      <c r="Z2041" t="s">
        <v>4923</v>
      </c>
      <c r="AB2041" t="s">
        <v>97</v>
      </c>
      <c r="AC2041" t="s">
        <v>4923</v>
      </c>
      <c r="AD2041" t="s">
        <v>7508</v>
      </c>
      <c r="AE2041" t="s">
        <v>10938</v>
      </c>
      <c r="AI2041" t="s">
        <v>1077</v>
      </c>
      <c r="AJ2041" t="s">
        <v>1077</v>
      </c>
      <c r="AK2041" t="s">
        <v>1077</v>
      </c>
      <c r="AL2041" t="s">
        <v>490</v>
      </c>
      <c r="AN2041" t="s">
        <v>1485</v>
      </c>
      <c r="AO2041" t="s">
        <v>1486</v>
      </c>
      <c r="AV2041" t="s">
        <v>10923</v>
      </c>
      <c r="AX2041">
        <v>79</v>
      </c>
      <c r="AY2041" t="s">
        <v>10924</v>
      </c>
      <c r="AZ2041" t="s">
        <v>10658</v>
      </c>
      <c r="BA2041" t="s">
        <v>6707</v>
      </c>
      <c r="BB2041" t="s">
        <v>6708</v>
      </c>
      <c r="BO2041" t="s">
        <v>110</v>
      </c>
      <c r="BP2041" t="s">
        <v>111</v>
      </c>
      <c r="BQ2041" t="s">
        <v>112</v>
      </c>
      <c r="BR2041" t="s">
        <v>252</v>
      </c>
      <c r="BS2041" t="s">
        <v>5576</v>
      </c>
      <c r="BT2041" t="s">
        <v>254</v>
      </c>
      <c r="BU2041" t="s">
        <v>116</v>
      </c>
      <c r="BV2041" t="s">
        <v>137</v>
      </c>
      <c r="CF2041">
        <v>4</v>
      </c>
      <c r="CG2041">
        <v>3</v>
      </c>
      <c r="CH2041" t="s">
        <v>4763</v>
      </c>
    </row>
    <row r="2042" spans="1:86" x14ac:dyDescent="0.25">
      <c r="A2042">
        <v>2041</v>
      </c>
      <c r="B2042" t="s">
        <v>86</v>
      </c>
      <c r="C2042" t="s">
        <v>87</v>
      </c>
      <c r="D2042" t="s">
        <v>10939</v>
      </c>
      <c r="E2042" t="s">
        <v>1476</v>
      </c>
      <c r="F2042" t="s">
        <v>10901</v>
      </c>
      <c r="H2042" t="s">
        <v>10902</v>
      </c>
      <c r="I2042" t="s">
        <v>10903</v>
      </c>
      <c r="J2042" t="s">
        <v>795</v>
      </c>
      <c r="P2042" t="s">
        <v>216</v>
      </c>
      <c r="Q2042" t="s">
        <v>95</v>
      </c>
      <c r="Z2042" t="s">
        <v>4800</v>
      </c>
      <c r="AB2042" t="s">
        <v>97</v>
      </c>
      <c r="AC2042" t="s">
        <v>4800</v>
      </c>
      <c r="AD2042" t="s">
        <v>9289</v>
      </c>
      <c r="AE2042" t="s">
        <v>10940</v>
      </c>
      <c r="AI2042" t="s">
        <v>5314</v>
      </c>
      <c r="AJ2042" t="s">
        <v>5314</v>
      </c>
      <c r="AK2042" t="s">
        <v>5314</v>
      </c>
      <c r="AL2042" t="s">
        <v>5314</v>
      </c>
      <c r="AN2042" t="s">
        <v>1485</v>
      </c>
      <c r="AO2042" t="s">
        <v>1486</v>
      </c>
      <c r="AV2042" t="s">
        <v>10941</v>
      </c>
      <c r="AX2042">
        <v>135</v>
      </c>
      <c r="AY2042" t="s">
        <v>10942</v>
      </c>
      <c r="AZ2042" t="s">
        <v>10943</v>
      </c>
      <c r="BA2042" t="s">
        <v>1384</v>
      </c>
      <c r="BB2042" t="s">
        <v>1385</v>
      </c>
      <c r="BC2042" t="s">
        <v>10944</v>
      </c>
      <c r="BO2042" t="s">
        <v>110</v>
      </c>
      <c r="BP2042" t="s">
        <v>111</v>
      </c>
      <c r="BQ2042" t="s">
        <v>112</v>
      </c>
      <c r="BR2042" t="s">
        <v>134</v>
      </c>
      <c r="BS2042" t="s">
        <v>333</v>
      </c>
      <c r="BT2042" t="s">
        <v>136</v>
      </c>
      <c r="BU2042" t="s">
        <v>116</v>
      </c>
      <c r="BV2042" t="s">
        <v>137</v>
      </c>
      <c r="CF2042">
        <v>4</v>
      </c>
      <c r="CG2042">
        <v>1</v>
      </c>
      <c r="CH2042" t="s">
        <v>4763</v>
      </c>
    </row>
    <row r="2043" spans="1:86" x14ac:dyDescent="0.25">
      <c r="A2043">
        <v>2042</v>
      </c>
      <c r="B2043" t="s">
        <v>86</v>
      </c>
      <c r="C2043" t="s">
        <v>87</v>
      </c>
      <c r="D2043" t="s">
        <v>10945</v>
      </c>
      <c r="E2043" t="s">
        <v>1476</v>
      </c>
      <c r="F2043" t="s">
        <v>10901</v>
      </c>
      <c r="H2043" t="s">
        <v>10902</v>
      </c>
      <c r="I2043" t="s">
        <v>10903</v>
      </c>
      <c r="J2043" t="s">
        <v>795</v>
      </c>
      <c r="P2043" t="s">
        <v>216</v>
      </c>
      <c r="Q2043" t="s">
        <v>95</v>
      </c>
      <c r="Z2043" t="s">
        <v>4800</v>
      </c>
      <c r="AB2043" t="s">
        <v>97</v>
      </c>
      <c r="AC2043" t="s">
        <v>4800</v>
      </c>
      <c r="AD2043" t="s">
        <v>4823</v>
      </c>
      <c r="AE2043" t="s">
        <v>10946</v>
      </c>
      <c r="AI2043" t="s">
        <v>5314</v>
      </c>
      <c r="AJ2043" t="s">
        <v>5314</v>
      </c>
      <c r="AK2043" t="s">
        <v>5314</v>
      </c>
      <c r="AL2043" t="s">
        <v>5314</v>
      </c>
      <c r="AN2043" t="s">
        <v>1485</v>
      </c>
      <c r="AO2043" t="s">
        <v>1486</v>
      </c>
      <c r="AV2043" t="s">
        <v>10947</v>
      </c>
      <c r="AX2043">
        <v>142</v>
      </c>
      <c r="AY2043" t="s">
        <v>10948</v>
      </c>
      <c r="AZ2043" t="s">
        <v>10949</v>
      </c>
      <c r="BA2043" t="s">
        <v>132</v>
      </c>
      <c r="BB2043" t="s">
        <v>332</v>
      </c>
      <c r="BO2043" t="s">
        <v>110</v>
      </c>
      <c r="BP2043" t="s">
        <v>111</v>
      </c>
      <c r="BQ2043" t="s">
        <v>112</v>
      </c>
      <c r="BR2043" t="s">
        <v>134</v>
      </c>
      <c r="BS2043" t="s">
        <v>135</v>
      </c>
      <c r="BT2043" t="s">
        <v>136</v>
      </c>
      <c r="BU2043" t="s">
        <v>116</v>
      </c>
      <c r="BV2043" t="s">
        <v>137</v>
      </c>
      <c r="CF2043">
        <v>6</v>
      </c>
      <c r="CG2043">
        <v>3</v>
      </c>
      <c r="CH2043" t="s">
        <v>4763</v>
      </c>
    </row>
    <row r="2044" spans="1:86" x14ac:dyDescent="0.25">
      <c r="A2044">
        <v>2043</v>
      </c>
      <c r="B2044" t="s">
        <v>86</v>
      </c>
      <c r="C2044" t="s">
        <v>87</v>
      </c>
      <c r="D2044" t="s">
        <v>10950</v>
      </c>
      <c r="E2044" t="s">
        <v>1476</v>
      </c>
      <c r="F2044" t="s">
        <v>10901</v>
      </c>
      <c r="H2044" t="s">
        <v>10902</v>
      </c>
      <c r="I2044" t="s">
        <v>10903</v>
      </c>
      <c r="J2044" t="s">
        <v>795</v>
      </c>
      <c r="P2044" t="s">
        <v>216</v>
      </c>
      <c r="Q2044" t="s">
        <v>95</v>
      </c>
      <c r="Z2044" t="s">
        <v>7861</v>
      </c>
      <c r="AB2044" t="s">
        <v>97</v>
      </c>
      <c r="AC2044" t="s">
        <v>7861</v>
      </c>
      <c r="AD2044" t="s">
        <v>4943</v>
      </c>
      <c r="AE2044" t="s">
        <v>4943</v>
      </c>
      <c r="AI2044" t="s">
        <v>1077</v>
      </c>
      <c r="AJ2044" t="s">
        <v>1077</v>
      </c>
      <c r="AK2044" t="s">
        <v>1077</v>
      </c>
      <c r="AL2044" t="s">
        <v>490</v>
      </c>
      <c r="AN2044" t="s">
        <v>1485</v>
      </c>
      <c r="AO2044" t="s">
        <v>1486</v>
      </c>
      <c r="AV2044" t="s">
        <v>10951</v>
      </c>
      <c r="AX2044">
        <v>89</v>
      </c>
      <c r="AY2044" t="s">
        <v>5393</v>
      </c>
      <c r="AZ2044" t="s">
        <v>5394</v>
      </c>
      <c r="BA2044" t="s">
        <v>2065</v>
      </c>
      <c r="BB2044" t="s">
        <v>2066</v>
      </c>
      <c r="BC2044" t="s">
        <v>3244</v>
      </c>
      <c r="BG2044" t="s">
        <v>2067</v>
      </c>
      <c r="BM2044" t="s">
        <v>2068</v>
      </c>
      <c r="BN2044" t="s">
        <v>2069</v>
      </c>
      <c r="BO2044" t="s">
        <v>110</v>
      </c>
      <c r="BP2044" t="s">
        <v>111</v>
      </c>
      <c r="BQ2044" t="s">
        <v>112</v>
      </c>
      <c r="BR2044" t="s">
        <v>239</v>
      </c>
      <c r="BS2044" t="s">
        <v>1494</v>
      </c>
      <c r="BT2044" t="s">
        <v>241</v>
      </c>
      <c r="BU2044" t="s">
        <v>116</v>
      </c>
      <c r="BV2044" t="s">
        <v>463</v>
      </c>
      <c r="CF2044">
        <v>5</v>
      </c>
      <c r="CG2044">
        <v>1</v>
      </c>
      <c r="CH2044" t="s">
        <v>4763</v>
      </c>
    </row>
    <row r="2045" spans="1:86" x14ac:dyDescent="0.25">
      <c r="A2045">
        <v>2044</v>
      </c>
      <c r="B2045" t="s">
        <v>86</v>
      </c>
      <c r="C2045" t="s">
        <v>87</v>
      </c>
      <c r="D2045" t="s">
        <v>10952</v>
      </c>
      <c r="E2045" t="s">
        <v>1476</v>
      </c>
      <c r="F2045" t="s">
        <v>771</v>
      </c>
      <c r="H2045" t="s">
        <v>10953</v>
      </c>
      <c r="I2045" t="s">
        <v>10954</v>
      </c>
      <c r="J2045" t="s">
        <v>93</v>
      </c>
      <c r="P2045" t="s">
        <v>216</v>
      </c>
      <c r="Q2045" t="s">
        <v>95</v>
      </c>
      <c r="Z2045" t="s">
        <v>5250</v>
      </c>
      <c r="AA2045" t="s">
        <v>10955</v>
      </c>
      <c r="AB2045" t="s">
        <v>97</v>
      </c>
      <c r="AC2045" t="s">
        <v>5250</v>
      </c>
      <c r="AD2045" t="s">
        <v>5921</v>
      </c>
      <c r="AE2045" t="s">
        <v>5921</v>
      </c>
      <c r="AI2045" t="s">
        <v>1077</v>
      </c>
      <c r="AJ2045" t="s">
        <v>1077</v>
      </c>
      <c r="AK2045" t="s">
        <v>1077</v>
      </c>
      <c r="AL2045" t="s">
        <v>490</v>
      </c>
      <c r="AN2045" t="s">
        <v>1485</v>
      </c>
      <c r="AO2045" t="s">
        <v>1486</v>
      </c>
      <c r="AV2045" t="s">
        <v>10956</v>
      </c>
      <c r="AX2045">
        <v>70</v>
      </c>
      <c r="AY2045" t="s">
        <v>10957</v>
      </c>
      <c r="AZ2045" t="s">
        <v>10958</v>
      </c>
      <c r="BA2045" t="s">
        <v>897</v>
      </c>
      <c r="BB2045" t="s">
        <v>898</v>
      </c>
      <c r="BO2045" t="s">
        <v>110</v>
      </c>
      <c r="BP2045" t="s">
        <v>111</v>
      </c>
      <c r="BQ2045" t="s">
        <v>112</v>
      </c>
      <c r="BR2045" t="s">
        <v>900</v>
      </c>
      <c r="BS2045" t="s">
        <v>900</v>
      </c>
      <c r="BT2045" t="s">
        <v>254</v>
      </c>
      <c r="BU2045" t="s">
        <v>116</v>
      </c>
      <c r="BV2045" t="s">
        <v>274</v>
      </c>
      <c r="CF2045">
        <v>6</v>
      </c>
      <c r="CG2045">
        <v>3</v>
      </c>
      <c r="CH2045" t="s">
        <v>4763</v>
      </c>
    </row>
    <row r="2046" spans="1:86" x14ac:dyDescent="0.25">
      <c r="A2046">
        <v>2045</v>
      </c>
      <c r="B2046" t="s">
        <v>86</v>
      </c>
      <c r="C2046" t="s">
        <v>87</v>
      </c>
      <c r="D2046" t="s">
        <v>10959</v>
      </c>
      <c r="E2046" t="s">
        <v>1476</v>
      </c>
      <c r="F2046" t="s">
        <v>771</v>
      </c>
      <c r="H2046" t="s">
        <v>772</v>
      </c>
      <c r="I2046" t="s">
        <v>773</v>
      </c>
      <c r="J2046" t="s">
        <v>93</v>
      </c>
      <c r="P2046" t="s">
        <v>216</v>
      </c>
      <c r="Q2046" t="s">
        <v>95</v>
      </c>
      <c r="Z2046" t="s">
        <v>10960</v>
      </c>
      <c r="AB2046" t="s">
        <v>97</v>
      </c>
      <c r="AC2046" t="s">
        <v>10960</v>
      </c>
      <c r="AD2046" t="s">
        <v>1582</v>
      </c>
      <c r="AE2046" t="s">
        <v>7045</v>
      </c>
      <c r="AI2046" t="s">
        <v>4159</v>
      </c>
      <c r="AJ2046" t="s">
        <v>4159</v>
      </c>
      <c r="AK2046" t="s">
        <v>4159</v>
      </c>
      <c r="AL2046" t="s">
        <v>5994</v>
      </c>
      <c r="AN2046" t="s">
        <v>1485</v>
      </c>
      <c r="AO2046" t="s">
        <v>1486</v>
      </c>
      <c r="AV2046" t="s">
        <v>10961</v>
      </c>
      <c r="AX2046">
        <v>80</v>
      </c>
      <c r="AY2046" t="s">
        <v>10962</v>
      </c>
      <c r="AZ2046" t="s">
        <v>10963</v>
      </c>
      <c r="BA2046" t="s">
        <v>6577</v>
      </c>
      <c r="BB2046" t="s">
        <v>1085</v>
      </c>
      <c r="BC2046" t="s">
        <v>10964</v>
      </c>
      <c r="BO2046" t="s">
        <v>110</v>
      </c>
      <c r="BP2046" t="s">
        <v>111</v>
      </c>
      <c r="BQ2046" t="s">
        <v>112</v>
      </c>
      <c r="BR2046" t="s">
        <v>239</v>
      </c>
      <c r="BS2046" t="s">
        <v>4412</v>
      </c>
      <c r="BT2046" t="s">
        <v>241</v>
      </c>
      <c r="BU2046" t="s">
        <v>116</v>
      </c>
      <c r="BV2046" t="s">
        <v>137</v>
      </c>
      <c r="CF2046">
        <v>6</v>
      </c>
      <c r="CG2046">
        <v>1</v>
      </c>
      <c r="CH2046" t="s">
        <v>4763</v>
      </c>
    </row>
    <row r="2047" spans="1:86" x14ac:dyDescent="0.25">
      <c r="A2047">
        <v>2046</v>
      </c>
      <c r="B2047" t="s">
        <v>86</v>
      </c>
      <c r="C2047" t="s">
        <v>87</v>
      </c>
      <c r="D2047" t="s">
        <v>10965</v>
      </c>
      <c r="E2047" t="s">
        <v>1476</v>
      </c>
      <c r="F2047" t="s">
        <v>771</v>
      </c>
      <c r="H2047" t="s">
        <v>772</v>
      </c>
      <c r="I2047" t="s">
        <v>773</v>
      </c>
      <c r="J2047" t="s">
        <v>93</v>
      </c>
      <c r="P2047" t="s">
        <v>216</v>
      </c>
      <c r="Q2047" t="s">
        <v>95</v>
      </c>
      <c r="Z2047" t="s">
        <v>10960</v>
      </c>
      <c r="AB2047" t="s">
        <v>97</v>
      </c>
      <c r="AC2047" t="s">
        <v>10960</v>
      </c>
      <c r="AD2047" t="s">
        <v>1582</v>
      </c>
      <c r="AE2047" t="s">
        <v>7045</v>
      </c>
      <c r="AI2047" t="s">
        <v>10966</v>
      </c>
      <c r="AJ2047" t="s">
        <v>10966</v>
      </c>
      <c r="AK2047" t="s">
        <v>10966</v>
      </c>
      <c r="AL2047" t="s">
        <v>10967</v>
      </c>
      <c r="AN2047" t="s">
        <v>1485</v>
      </c>
      <c r="AO2047" t="s">
        <v>1486</v>
      </c>
      <c r="AV2047" t="s">
        <v>10968</v>
      </c>
      <c r="AX2047">
        <v>73</v>
      </c>
      <c r="AY2047" t="s">
        <v>10969</v>
      </c>
      <c r="AZ2047" t="s">
        <v>10970</v>
      </c>
      <c r="BA2047" t="s">
        <v>1084</v>
      </c>
      <c r="BB2047" t="s">
        <v>1085</v>
      </c>
      <c r="BC2047" t="s">
        <v>10971</v>
      </c>
      <c r="BO2047" t="s">
        <v>110</v>
      </c>
      <c r="BP2047" t="s">
        <v>111</v>
      </c>
      <c r="BQ2047" t="s">
        <v>112</v>
      </c>
      <c r="BR2047" t="s">
        <v>900</v>
      </c>
      <c r="BS2047" t="s">
        <v>900</v>
      </c>
      <c r="BT2047" t="s">
        <v>241</v>
      </c>
      <c r="BU2047" t="s">
        <v>116</v>
      </c>
      <c r="BV2047" t="s">
        <v>137</v>
      </c>
      <c r="CF2047">
        <v>4</v>
      </c>
      <c r="CG2047">
        <v>1</v>
      </c>
      <c r="CH2047" t="s">
        <v>4763</v>
      </c>
    </row>
    <row r="2048" spans="1:86" x14ac:dyDescent="0.25">
      <c r="A2048">
        <v>2047</v>
      </c>
      <c r="B2048" t="s">
        <v>86</v>
      </c>
      <c r="C2048" t="s">
        <v>87</v>
      </c>
      <c r="D2048" t="s">
        <v>10972</v>
      </c>
      <c r="E2048" t="s">
        <v>1476</v>
      </c>
      <c r="F2048" t="s">
        <v>771</v>
      </c>
      <c r="H2048" t="s">
        <v>772</v>
      </c>
      <c r="I2048" t="s">
        <v>773</v>
      </c>
      <c r="J2048" t="s">
        <v>93</v>
      </c>
      <c r="P2048" t="s">
        <v>216</v>
      </c>
      <c r="Q2048" t="s">
        <v>95</v>
      </c>
      <c r="Z2048" t="s">
        <v>10973</v>
      </c>
      <c r="AB2048" t="s">
        <v>97</v>
      </c>
      <c r="AC2048" t="s">
        <v>10973</v>
      </c>
      <c r="AD2048" t="s">
        <v>1797</v>
      </c>
      <c r="AE2048" t="s">
        <v>10974</v>
      </c>
      <c r="AI2048" t="s">
        <v>3717</v>
      </c>
      <c r="AJ2048" t="s">
        <v>3717</v>
      </c>
      <c r="AK2048" t="s">
        <v>3717</v>
      </c>
      <c r="AL2048" t="s">
        <v>10975</v>
      </c>
      <c r="AN2048" t="s">
        <v>1485</v>
      </c>
      <c r="AO2048" t="s">
        <v>1486</v>
      </c>
      <c r="AV2048" t="s">
        <v>10976</v>
      </c>
      <c r="AX2048">
        <v>117</v>
      </c>
      <c r="AY2048" t="s">
        <v>10977</v>
      </c>
      <c r="AZ2048" t="s">
        <v>10978</v>
      </c>
      <c r="BA2048" t="s">
        <v>7218</v>
      </c>
      <c r="BB2048" t="s">
        <v>7219</v>
      </c>
      <c r="BH2048" t="s">
        <v>7220</v>
      </c>
      <c r="BI2048" t="s">
        <v>1629</v>
      </c>
      <c r="BO2048" t="s">
        <v>110</v>
      </c>
      <c r="BP2048" t="s">
        <v>111</v>
      </c>
      <c r="BQ2048" t="s">
        <v>112</v>
      </c>
      <c r="BR2048" t="s">
        <v>810</v>
      </c>
      <c r="BS2048" t="s">
        <v>1074</v>
      </c>
      <c r="BT2048" t="s">
        <v>1075</v>
      </c>
      <c r="BU2048" t="s">
        <v>116</v>
      </c>
      <c r="BV2048" t="s">
        <v>137</v>
      </c>
      <c r="CF2048">
        <v>6</v>
      </c>
      <c r="CG2048">
        <v>3</v>
      </c>
      <c r="CH2048" t="s">
        <v>4763</v>
      </c>
    </row>
    <row r="2049" spans="1:86" x14ac:dyDescent="0.25">
      <c r="A2049">
        <v>2048</v>
      </c>
      <c r="B2049" t="s">
        <v>86</v>
      </c>
      <c r="C2049" t="s">
        <v>87</v>
      </c>
      <c r="D2049" t="s">
        <v>10979</v>
      </c>
      <c r="E2049" t="s">
        <v>1476</v>
      </c>
      <c r="F2049" t="s">
        <v>771</v>
      </c>
      <c r="H2049" t="s">
        <v>772</v>
      </c>
      <c r="I2049" t="s">
        <v>773</v>
      </c>
      <c r="J2049" t="s">
        <v>93</v>
      </c>
      <c r="P2049" t="s">
        <v>216</v>
      </c>
      <c r="Q2049" t="s">
        <v>95</v>
      </c>
      <c r="Z2049" t="s">
        <v>1675</v>
      </c>
      <c r="AB2049" t="s">
        <v>97</v>
      </c>
      <c r="AC2049" t="s">
        <v>1675</v>
      </c>
      <c r="AD2049" t="s">
        <v>4780</v>
      </c>
      <c r="AE2049" t="s">
        <v>9456</v>
      </c>
      <c r="AI2049" t="s">
        <v>6159</v>
      </c>
      <c r="AJ2049" t="s">
        <v>6159</v>
      </c>
      <c r="AK2049" t="s">
        <v>6159</v>
      </c>
      <c r="AL2049" t="s">
        <v>10980</v>
      </c>
      <c r="AN2049" t="s">
        <v>1485</v>
      </c>
      <c r="AO2049" t="s">
        <v>1486</v>
      </c>
      <c r="AV2049" t="s">
        <v>10981</v>
      </c>
      <c r="AX2049">
        <v>64</v>
      </c>
      <c r="AY2049" t="s">
        <v>10080</v>
      </c>
      <c r="AZ2049" t="s">
        <v>10081</v>
      </c>
      <c r="BA2049" t="s">
        <v>2027</v>
      </c>
      <c r="BB2049" t="s">
        <v>3818</v>
      </c>
      <c r="BO2049" t="s">
        <v>110</v>
      </c>
      <c r="BP2049" t="s">
        <v>111</v>
      </c>
      <c r="BQ2049" t="s">
        <v>112</v>
      </c>
      <c r="BR2049" t="s">
        <v>1881</v>
      </c>
      <c r="BS2049" t="s">
        <v>3891</v>
      </c>
      <c r="BT2049" t="s">
        <v>154</v>
      </c>
      <c r="BU2049" t="s">
        <v>116</v>
      </c>
      <c r="BV2049" t="s">
        <v>302</v>
      </c>
      <c r="CF2049">
        <v>6</v>
      </c>
      <c r="CG2049">
        <v>3</v>
      </c>
      <c r="CH2049" t="s">
        <v>4763</v>
      </c>
    </row>
    <row r="2050" spans="1:86" x14ac:dyDescent="0.25">
      <c r="A2050">
        <v>2049</v>
      </c>
      <c r="B2050" t="s">
        <v>86</v>
      </c>
      <c r="C2050" t="s">
        <v>87</v>
      </c>
      <c r="D2050" t="s">
        <v>10982</v>
      </c>
      <c r="E2050" t="s">
        <v>1476</v>
      </c>
      <c r="F2050" t="s">
        <v>771</v>
      </c>
      <c r="H2050" t="s">
        <v>772</v>
      </c>
      <c r="I2050" t="s">
        <v>773</v>
      </c>
      <c r="J2050" t="s">
        <v>93</v>
      </c>
      <c r="P2050" t="s">
        <v>216</v>
      </c>
      <c r="Q2050" t="s">
        <v>95</v>
      </c>
      <c r="Z2050" t="s">
        <v>1675</v>
      </c>
      <c r="AB2050" t="s">
        <v>97</v>
      </c>
      <c r="AC2050" t="s">
        <v>1675</v>
      </c>
      <c r="AD2050" t="s">
        <v>4871</v>
      </c>
      <c r="AE2050" t="s">
        <v>8715</v>
      </c>
      <c r="AI2050" t="s">
        <v>342</v>
      </c>
      <c r="AJ2050" t="s">
        <v>342</v>
      </c>
      <c r="AK2050" t="s">
        <v>342</v>
      </c>
      <c r="AL2050" t="s">
        <v>343</v>
      </c>
      <c r="AN2050" t="s">
        <v>1485</v>
      </c>
      <c r="AO2050" t="s">
        <v>1486</v>
      </c>
      <c r="AV2050" t="s">
        <v>10983</v>
      </c>
      <c r="AX2050">
        <v>104</v>
      </c>
      <c r="AY2050" t="s">
        <v>6397</v>
      </c>
      <c r="AZ2050" t="s">
        <v>6398</v>
      </c>
      <c r="BA2050" t="s">
        <v>234</v>
      </c>
      <c r="BB2050" t="s">
        <v>235</v>
      </c>
      <c r="BG2050" t="s">
        <v>1892</v>
      </c>
      <c r="BO2050" t="s">
        <v>110</v>
      </c>
      <c r="BP2050" t="s">
        <v>111</v>
      </c>
      <c r="BQ2050" t="s">
        <v>112</v>
      </c>
      <c r="BR2050" t="s">
        <v>239</v>
      </c>
      <c r="BS2050" t="s">
        <v>240</v>
      </c>
      <c r="BT2050" t="s">
        <v>241</v>
      </c>
      <c r="BU2050" t="s">
        <v>116</v>
      </c>
      <c r="BV2050" t="s">
        <v>137</v>
      </c>
      <c r="CF2050">
        <v>4</v>
      </c>
      <c r="CG2050">
        <v>3</v>
      </c>
      <c r="CH2050" t="s">
        <v>4763</v>
      </c>
    </row>
    <row r="2051" spans="1:86" x14ac:dyDescent="0.25">
      <c r="A2051">
        <v>2050</v>
      </c>
      <c r="B2051" t="s">
        <v>86</v>
      </c>
      <c r="C2051" t="s">
        <v>87</v>
      </c>
      <c r="D2051" t="s">
        <v>10984</v>
      </c>
      <c r="E2051" t="s">
        <v>1476</v>
      </c>
      <c r="F2051" t="s">
        <v>771</v>
      </c>
      <c r="H2051" t="s">
        <v>772</v>
      </c>
      <c r="I2051" t="s">
        <v>773</v>
      </c>
      <c r="J2051" t="s">
        <v>93</v>
      </c>
      <c r="P2051" t="s">
        <v>216</v>
      </c>
      <c r="Q2051" t="s">
        <v>95</v>
      </c>
      <c r="Z2051" t="s">
        <v>1675</v>
      </c>
      <c r="AB2051" t="s">
        <v>97</v>
      </c>
      <c r="AC2051" t="s">
        <v>1675</v>
      </c>
      <c r="AD2051" t="s">
        <v>4871</v>
      </c>
      <c r="AE2051" t="s">
        <v>8715</v>
      </c>
      <c r="AI2051" t="s">
        <v>342</v>
      </c>
      <c r="AJ2051" t="s">
        <v>342</v>
      </c>
      <c r="AK2051" t="s">
        <v>342</v>
      </c>
      <c r="AL2051" t="s">
        <v>343</v>
      </c>
      <c r="AN2051" t="s">
        <v>1485</v>
      </c>
      <c r="AO2051" t="s">
        <v>1486</v>
      </c>
      <c r="AV2051" t="s">
        <v>10983</v>
      </c>
      <c r="AX2051">
        <v>104</v>
      </c>
      <c r="AY2051" t="s">
        <v>6397</v>
      </c>
      <c r="AZ2051" t="s">
        <v>6398</v>
      </c>
      <c r="BA2051" t="s">
        <v>234</v>
      </c>
      <c r="BB2051" t="s">
        <v>235</v>
      </c>
      <c r="BC2051" t="s">
        <v>1891</v>
      </c>
      <c r="BG2051" t="s">
        <v>1892</v>
      </c>
      <c r="BO2051" t="s">
        <v>110</v>
      </c>
      <c r="BP2051" t="s">
        <v>111</v>
      </c>
      <c r="BQ2051" t="s">
        <v>112</v>
      </c>
      <c r="BR2051" t="s">
        <v>239</v>
      </c>
      <c r="BS2051" t="s">
        <v>240</v>
      </c>
      <c r="BT2051" t="s">
        <v>241</v>
      </c>
      <c r="BU2051" t="s">
        <v>116</v>
      </c>
      <c r="BV2051" t="s">
        <v>137</v>
      </c>
      <c r="CF2051">
        <v>4</v>
      </c>
      <c r="CG2051">
        <v>1</v>
      </c>
      <c r="CH2051" t="s">
        <v>4763</v>
      </c>
    </row>
    <row r="2052" spans="1:86" x14ac:dyDescent="0.25">
      <c r="A2052">
        <v>2051</v>
      </c>
      <c r="B2052" t="s">
        <v>86</v>
      </c>
      <c r="C2052" t="s">
        <v>87</v>
      </c>
      <c r="D2052" t="s">
        <v>10985</v>
      </c>
      <c r="E2052" t="s">
        <v>1476</v>
      </c>
      <c r="F2052" t="s">
        <v>771</v>
      </c>
      <c r="H2052" t="s">
        <v>772</v>
      </c>
      <c r="I2052" t="s">
        <v>773</v>
      </c>
      <c r="J2052" t="s">
        <v>93</v>
      </c>
      <c r="P2052" t="s">
        <v>216</v>
      </c>
      <c r="Q2052" t="s">
        <v>95</v>
      </c>
      <c r="Z2052" t="s">
        <v>1675</v>
      </c>
      <c r="AB2052" t="s">
        <v>97</v>
      </c>
      <c r="AC2052" t="s">
        <v>10499</v>
      </c>
      <c r="AD2052" t="s">
        <v>5416</v>
      </c>
      <c r="AE2052" t="s">
        <v>5862</v>
      </c>
      <c r="AI2052" t="s">
        <v>10986</v>
      </c>
      <c r="AJ2052" t="s">
        <v>10986</v>
      </c>
      <c r="AK2052" t="s">
        <v>10986</v>
      </c>
      <c r="AL2052" t="s">
        <v>10987</v>
      </c>
      <c r="AN2052" t="s">
        <v>1485</v>
      </c>
      <c r="AO2052" t="s">
        <v>1486</v>
      </c>
      <c r="AV2052" t="s">
        <v>10988</v>
      </c>
      <c r="AX2052">
        <v>52</v>
      </c>
      <c r="AY2052" t="s">
        <v>6283</v>
      </c>
      <c r="AZ2052" t="s">
        <v>6284</v>
      </c>
      <c r="BA2052" t="s">
        <v>1954</v>
      </c>
      <c r="BB2052" t="s">
        <v>1955</v>
      </c>
      <c r="BC2052" t="s">
        <v>6285</v>
      </c>
      <c r="BJ2052" t="s">
        <v>1957</v>
      </c>
      <c r="BM2052" t="s">
        <v>1005</v>
      </c>
      <c r="BN2052" t="s">
        <v>1004</v>
      </c>
      <c r="BO2052" t="s">
        <v>110</v>
      </c>
      <c r="BP2052" t="s">
        <v>111</v>
      </c>
      <c r="BQ2052" t="s">
        <v>112</v>
      </c>
      <c r="BR2052" t="s">
        <v>1149</v>
      </c>
      <c r="BS2052" t="s">
        <v>1958</v>
      </c>
      <c r="BT2052" t="s">
        <v>254</v>
      </c>
      <c r="BU2052" t="s">
        <v>116</v>
      </c>
      <c r="BV2052" t="s">
        <v>1959</v>
      </c>
      <c r="CF2052">
        <v>6</v>
      </c>
      <c r="CG2052">
        <v>1</v>
      </c>
      <c r="CH2052" t="s">
        <v>4763</v>
      </c>
    </row>
    <row r="2053" spans="1:86" x14ac:dyDescent="0.25">
      <c r="A2053">
        <v>2052</v>
      </c>
      <c r="B2053" t="s">
        <v>86</v>
      </c>
      <c r="C2053" t="s">
        <v>87</v>
      </c>
      <c r="D2053" t="s">
        <v>10989</v>
      </c>
      <c r="E2053" t="s">
        <v>1476</v>
      </c>
      <c r="F2053" t="s">
        <v>771</v>
      </c>
      <c r="H2053" t="s">
        <v>772</v>
      </c>
      <c r="I2053" t="s">
        <v>773</v>
      </c>
      <c r="J2053" t="s">
        <v>93</v>
      </c>
      <c r="P2053" t="s">
        <v>216</v>
      </c>
      <c r="Q2053" t="s">
        <v>95</v>
      </c>
      <c r="Z2053" t="s">
        <v>1675</v>
      </c>
      <c r="AB2053" t="s">
        <v>97</v>
      </c>
      <c r="AC2053" t="s">
        <v>1675</v>
      </c>
      <c r="AD2053" t="s">
        <v>4755</v>
      </c>
      <c r="AE2053" t="s">
        <v>10990</v>
      </c>
      <c r="AI2053" t="s">
        <v>342</v>
      </c>
      <c r="AJ2053" t="s">
        <v>342</v>
      </c>
      <c r="AK2053" t="s">
        <v>342</v>
      </c>
      <c r="AL2053" t="s">
        <v>343</v>
      </c>
      <c r="AN2053" t="s">
        <v>1485</v>
      </c>
      <c r="AO2053" t="s">
        <v>1486</v>
      </c>
      <c r="AV2053" t="s">
        <v>10991</v>
      </c>
      <c r="AX2053">
        <v>47</v>
      </c>
      <c r="AY2053" t="s">
        <v>2929</v>
      </c>
      <c r="AZ2053" t="s">
        <v>2930</v>
      </c>
      <c r="BA2053" t="s">
        <v>2266</v>
      </c>
      <c r="BB2053" t="s">
        <v>2440</v>
      </c>
      <c r="BC2053" t="s">
        <v>2909</v>
      </c>
      <c r="BF2053" t="s">
        <v>2030</v>
      </c>
      <c r="BO2053" t="s">
        <v>110</v>
      </c>
      <c r="BP2053" t="s">
        <v>111</v>
      </c>
      <c r="BQ2053" t="s">
        <v>112</v>
      </c>
      <c r="BR2053" t="s">
        <v>239</v>
      </c>
      <c r="BS2053" t="s">
        <v>2910</v>
      </c>
      <c r="BT2053" t="s">
        <v>1506</v>
      </c>
      <c r="BU2053" t="s">
        <v>116</v>
      </c>
      <c r="BV2053" t="s">
        <v>137</v>
      </c>
      <c r="CF2053">
        <v>4</v>
      </c>
      <c r="CG2053">
        <v>1</v>
      </c>
      <c r="CH2053" t="s">
        <v>4763</v>
      </c>
    </row>
    <row r="2054" spans="1:86" x14ac:dyDescent="0.25">
      <c r="A2054">
        <v>2053</v>
      </c>
      <c r="B2054" t="s">
        <v>86</v>
      </c>
      <c r="C2054" t="s">
        <v>87</v>
      </c>
      <c r="D2054" t="s">
        <v>10992</v>
      </c>
      <c r="E2054" t="s">
        <v>1476</v>
      </c>
      <c r="F2054" t="s">
        <v>771</v>
      </c>
      <c r="H2054" t="s">
        <v>772</v>
      </c>
      <c r="I2054" t="s">
        <v>773</v>
      </c>
      <c r="J2054" t="s">
        <v>93</v>
      </c>
      <c r="P2054" t="s">
        <v>216</v>
      </c>
      <c r="Q2054" t="s">
        <v>95</v>
      </c>
      <c r="Z2054" t="s">
        <v>5250</v>
      </c>
      <c r="AA2054" t="s">
        <v>4955</v>
      </c>
      <c r="AB2054" t="s">
        <v>97</v>
      </c>
      <c r="AC2054" t="s">
        <v>5250</v>
      </c>
      <c r="AD2054" t="s">
        <v>5027</v>
      </c>
      <c r="AE2054" t="s">
        <v>5027</v>
      </c>
      <c r="AN2054" t="s">
        <v>1485</v>
      </c>
      <c r="AO2054" t="s">
        <v>1486</v>
      </c>
      <c r="AV2054" t="s">
        <v>10951</v>
      </c>
      <c r="AX2054">
        <v>89</v>
      </c>
      <c r="AY2054" t="s">
        <v>5393</v>
      </c>
      <c r="AZ2054" t="s">
        <v>5394</v>
      </c>
      <c r="BA2054" t="s">
        <v>2065</v>
      </c>
      <c r="BB2054" t="s">
        <v>2066</v>
      </c>
      <c r="BC2054" t="s">
        <v>3244</v>
      </c>
      <c r="BG2054" t="s">
        <v>2067</v>
      </c>
      <c r="BM2054" t="s">
        <v>2068</v>
      </c>
      <c r="BN2054" t="s">
        <v>2069</v>
      </c>
      <c r="BO2054" t="s">
        <v>110</v>
      </c>
      <c r="BP2054" t="s">
        <v>111</v>
      </c>
      <c r="BQ2054" t="s">
        <v>112</v>
      </c>
      <c r="BR2054" t="s">
        <v>239</v>
      </c>
      <c r="BS2054" t="s">
        <v>1494</v>
      </c>
      <c r="BT2054" t="s">
        <v>241</v>
      </c>
      <c r="BU2054" t="s">
        <v>116</v>
      </c>
      <c r="BV2054" t="s">
        <v>463</v>
      </c>
      <c r="CF2054">
        <v>5</v>
      </c>
      <c r="CG2054">
        <v>1</v>
      </c>
      <c r="CH2054" t="s">
        <v>4763</v>
      </c>
    </row>
    <row r="2055" spans="1:86" x14ac:dyDescent="0.25">
      <c r="A2055">
        <v>2054</v>
      </c>
      <c r="B2055" t="s">
        <v>86</v>
      </c>
      <c r="C2055" t="s">
        <v>87</v>
      </c>
      <c r="D2055" t="s">
        <v>10993</v>
      </c>
      <c r="E2055" t="s">
        <v>1476</v>
      </c>
      <c r="F2055" t="s">
        <v>771</v>
      </c>
      <c r="H2055" t="s">
        <v>772</v>
      </c>
      <c r="I2055" t="s">
        <v>773</v>
      </c>
      <c r="J2055" t="s">
        <v>93</v>
      </c>
      <c r="P2055" t="s">
        <v>216</v>
      </c>
      <c r="Q2055" t="s">
        <v>95</v>
      </c>
      <c r="Z2055" t="s">
        <v>4800</v>
      </c>
      <c r="AB2055" t="s">
        <v>97</v>
      </c>
      <c r="AC2055" t="s">
        <v>4800</v>
      </c>
      <c r="AD2055" t="s">
        <v>9289</v>
      </c>
      <c r="AE2055" t="s">
        <v>10994</v>
      </c>
      <c r="AI2055" t="s">
        <v>10995</v>
      </c>
      <c r="AJ2055" t="s">
        <v>10995</v>
      </c>
      <c r="AK2055" t="s">
        <v>10995</v>
      </c>
      <c r="AL2055" t="s">
        <v>10995</v>
      </c>
      <c r="AN2055" t="s">
        <v>1485</v>
      </c>
      <c r="AO2055" t="s">
        <v>1486</v>
      </c>
      <c r="AV2055" t="s">
        <v>10996</v>
      </c>
      <c r="AX2055">
        <v>100</v>
      </c>
      <c r="AY2055" t="s">
        <v>10997</v>
      </c>
      <c r="AZ2055" t="s">
        <v>10998</v>
      </c>
      <c r="BA2055" t="s">
        <v>8225</v>
      </c>
      <c r="BB2055" t="s">
        <v>7720</v>
      </c>
      <c r="BC2055" t="s">
        <v>10999</v>
      </c>
      <c r="BJ2055" t="s">
        <v>1813</v>
      </c>
      <c r="BO2055" t="s">
        <v>110</v>
      </c>
      <c r="BP2055" t="s">
        <v>111</v>
      </c>
      <c r="BQ2055" t="s">
        <v>112</v>
      </c>
      <c r="BR2055" t="s">
        <v>1544</v>
      </c>
      <c r="BS2055" t="s">
        <v>6749</v>
      </c>
      <c r="BT2055" t="s">
        <v>1815</v>
      </c>
      <c r="BU2055" t="s">
        <v>116</v>
      </c>
      <c r="BV2055" t="s">
        <v>187</v>
      </c>
      <c r="CF2055">
        <v>6</v>
      </c>
      <c r="CG2055">
        <v>3</v>
      </c>
      <c r="CH2055" t="s">
        <v>4763</v>
      </c>
    </row>
    <row r="2056" spans="1:86" x14ac:dyDescent="0.25">
      <c r="A2056">
        <v>2055</v>
      </c>
      <c r="B2056" t="s">
        <v>86</v>
      </c>
      <c r="C2056" t="s">
        <v>87</v>
      </c>
      <c r="D2056" t="s">
        <v>11000</v>
      </c>
      <c r="E2056" t="s">
        <v>1476</v>
      </c>
      <c r="F2056" t="s">
        <v>771</v>
      </c>
      <c r="H2056" t="s">
        <v>772</v>
      </c>
      <c r="I2056" t="s">
        <v>773</v>
      </c>
      <c r="J2056" t="s">
        <v>93</v>
      </c>
      <c r="P2056" t="s">
        <v>216</v>
      </c>
      <c r="Q2056" t="s">
        <v>95</v>
      </c>
      <c r="Z2056" t="s">
        <v>4817</v>
      </c>
      <c r="AB2056" t="s">
        <v>97</v>
      </c>
      <c r="AC2056" t="s">
        <v>4817</v>
      </c>
      <c r="AD2056" t="s">
        <v>5252</v>
      </c>
      <c r="AE2056" t="s">
        <v>5252</v>
      </c>
      <c r="AI2056" t="s">
        <v>1077</v>
      </c>
      <c r="AJ2056" t="s">
        <v>1077</v>
      </c>
      <c r="AK2056" t="s">
        <v>1077</v>
      </c>
      <c r="AL2056" t="s">
        <v>490</v>
      </c>
      <c r="AN2056" t="s">
        <v>1485</v>
      </c>
      <c r="AO2056" t="s">
        <v>1486</v>
      </c>
      <c r="AV2056" t="s">
        <v>11001</v>
      </c>
      <c r="AX2056">
        <v>91</v>
      </c>
      <c r="AY2056" t="s">
        <v>11002</v>
      </c>
      <c r="AZ2056" t="s">
        <v>11003</v>
      </c>
      <c r="BA2056" t="s">
        <v>6589</v>
      </c>
      <c r="BB2056" t="s">
        <v>7720</v>
      </c>
      <c r="BC2056" t="s">
        <v>7721</v>
      </c>
      <c r="BO2056" t="s">
        <v>110</v>
      </c>
      <c r="BP2056" t="s">
        <v>111</v>
      </c>
      <c r="BQ2056" t="s">
        <v>112</v>
      </c>
      <c r="BR2056" t="s">
        <v>7722</v>
      </c>
      <c r="BS2056" t="s">
        <v>7722</v>
      </c>
      <c r="BT2056" t="s">
        <v>1815</v>
      </c>
      <c r="BU2056" t="s">
        <v>116</v>
      </c>
      <c r="BV2056" t="s">
        <v>137</v>
      </c>
      <c r="CF2056">
        <v>6</v>
      </c>
      <c r="CG2056">
        <v>1</v>
      </c>
      <c r="CH2056" t="s">
        <v>4763</v>
      </c>
    </row>
    <row r="2057" spans="1:86" x14ac:dyDescent="0.25">
      <c r="A2057">
        <v>2056</v>
      </c>
      <c r="B2057" t="s">
        <v>86</v>
      </c>
      <c r="C2057" t="s">
        <v>87</v>
      </c>
      <c r="D2057" t="s">
        <v>11004</v>
      </c>
      <c r="E2057" t="s">
        <v>1476</v>
      </c>
      <c r="F2057" t="s">
        <v>771</v>
      </c>
      <c r="H2057" t="s">
        <v>11005</v>
      </c>
      <c r="I2057" t="s">
        <v>11006</v>
      </c>
      <c r="J2057" t="s">
        <v>93</v>
      </c>
      <c r="P2057" t="s">
        <v>216</v>
      </c>
      <c r="Q2057" t="s">
        <v>95</v>
      </c>
      <c r="Z2057" t="s">
        <v>1675</v>
      </c>
      <c r="AB2057" t="s">
        <v>97</v>
      </c>
      <c r="AC2057" t="s">
        <v>1675</v>
      </c>
      <c r="AD2057" t="s">
        <v>4780</v>
      </c>
      <c r="AE2057" t="s">
        <v>11007</v>
      </c>
      <c r="AI2057" t="s">
        <v>6159</v>
      </c>
      <c r="AJ2057" t="s">
        <v>6159</v>
      </c>
      <c r="AK2057" t="s">
        <v>6159</v>
      </c>
      <c r="AL2057" t="s">
        <v>10980</v>
      </c>
      <c r="AN2057" t="s">
        <v>1485</v>
      </c>
      <c r="AO2057" t="s">
        <v>1486</v>
      </c>
      <c r="AV2057" t="s">
        <v>11008</v>
      </c>
      <c r="AX2057">
        <v>64</v>
      </c>
      <c r="AY2057" t="s">
        <v>11009</v>
      </c>
      <c r="AZ2057" t="s">
        <v>11010</v>
      </c>
      <c r="BA2057" t="s">
        <v>2027</v>
      </c>
      <c r="BB2057" t="s">
        <v>3818</v>
      </c>
      <c r="BO2057" t="s">
        <v>110</v>
      </c>
      <c r="BP2057" t="s">
        <v>111</v>
      </c>
      <c r="BQ2057" t="s">
        <v>112</v>
      </c>
      <c r="BR2057" t="s">
        <v>1881</v>
      </c>
      <c r="BS2057" t="s">
        <v>3891</v>
      </c>
      <c r="BT2057" t="s">
        <v>154</v>
      </c>
      <c r="BU2057" t="s">
        <v>116</v>
      </c>
      <c r="BV2057" t="s">
        <v>302</v>
      </c>
      <c r="CF2057">
        <v>6</v>
      </c>
      <c r="CG2057">
        <v>3</v>
      </c>
      <c r="CH2057" t="s">
        <v>4763</v>
      </c>
    </row>
    <row r="2058" spans="1:86" x14ac:dyDescent="0.25">
      <c r="A2058">
        <v>2057</v>
      </c>
      <c r="B2058" t="s">
        <v>86</v>
      </c>
      <c r="C2058" t="s">
        <v>87</v>
      </c>
      <c r="D2058" t="s">
        <v>11011</v>
      </c>
      <c r="E2058" t="s">
        <v>1476</v>
      </c>
      <c r="F2058" t="s">
        <v>771</v>
      </c>
      <c r="H2058" t="s">
        <v>11005</v>
      </c>
      <c r="I2058" t="s">
        <v>11006</v>
      </c>
      <c r="J2058" t="s">
        <v>93</v>
      </c>
      <c r="P2058" t="s">
        <v>216</v>
      </c>
      <c r="Q2058" t="s">
        <v>95</v>
      </c>
      <c r="Z2058" t="s">
        <v>1675</v>
      </c>
      <c r="AB2058" t="s">
        <v>97</v>
      </c>
      <c r="AC2058" t="s">
        <v>1675</v>
      </c>
      <c r="AD2058" t="s">
        <v>4871</v>
      </c>
      <c r="AE2058" t="s">
        <v>5331</v>
      </c>
      <c r="AI2058" t="s">
        <v>342</v>
      </c>
      <c r="AJ2058" t="s">
        <v>342</v>
      </c>
      <c r="AK2058" t="s">
        <v>342</v>
      </c>
      <c r="AL2058" t="s">
        <v>343</v>
      </c>
      <c r="AN2058" t="s">
        <v>1485</v>
      </c>
      <c r="AO2058" t="s">
        <v>1486</v>
      </c>
      <c r="AV2058" t="s">
        <v>11012</v>
      </c>
      <c r="AX2058">
        <v>56</v>
      </c>
      <c r="AY2058" t="s">
        <v>11013</v>
      </c>
      <c r="AZ2058" t="s">
        <v>11014</v>
      </c>
      <c r="BA2058" t="s">
        <v>2027</v>
      </c>
      <c r="BB2058" t="s">
        <v>2028</v>
      </c>
      <c r="BC2058" t="s">
        <v>11015</v>
      </c>
      <c r="BO2058" t="s">
        <v>110</v>
      </c>
      <c r="BP2058" t="s">
        <v>111</v>
      </c>
      <c r="BQ2058" t="s">
        <v>112</v>
      </c>
      <c r="BR2058" t="s">
        <v>239</v>
      </c>
      <c r="BS2058" t="s">
        <v>1697</v>
      </c>
      <c r="BT2058" t="s">
        <v>625</v>
      </c>
      <c r="BU2058" t="s">
        <v>116</v>
      </c>
      <c r="BV2058" t="s">
        <v>475</v>
      </c>
      <c r="CF2058">
        <v>4</v>
      </c>
      <c r="CG2058">
        <v>1</v>
      </c>
      <c r="CH2058" t="s">
        <v>4763</v>
      </c>
    </row>
    <row r="2059" spans="1:86" x14ac:dyDescent="0.25">
      <c r="A2059">
        <v>2058</v>
      </c>
      <c r="B2059" t="s">
        <v>86</v>
      </c>
      <c r="C2059" t="s">
        <v>87</v>
      </c>
      <c r="D2059" t="s">
        <v>11016</v>
      </c>
      <c r="E2059" t="s">
        <v>1476</v>
      </c>
      <c r="F2059" t="s">
        <v>771</v>
      </c>
      <c r="H2059" t="s">
        <v>11005</v>
      </c>
      <c r="I2059" t="s">
        <v>11006</v>
      </c>
      <c r="J2059" t="s">
        <v>93</v>
      </c>
      <c r="P2059" t="s">
        <v>216</v>
      </c>
      <c r="Q2059" t="s">
        <v>95</v>
      </c>
      <c r="Z2059" t="s">
        <v>6688</v>
      </c>
      <c r="AB2059" t="s">
        <v>97</v>
      </c>
      <c r="AC2059" t="s">
        <v>6688</v>
      </c>
      <c r="AD2059" t="s">
        <v>5732</v>
      </c>
      <c r="AE2059" t="s">
        <v>11017</v>
      </c>
      <c r="AI2059" t="s">
        <v>1077</v>
      </c>
      <c r="AJ2059" t="s">
        <v>1077</v>
      </c>
      <c r="AK2059" t="s">
        <v>1077</v>
      </c>
      <c r="AL2059" t="s">
        <v>490</v>
      </c>
      <c r="AN2059" t="s">
        <v>1485</v>
      </c>
      <c r="AO2059" t="s">
        <v>1486</v>
      </c>
      <c r="AV2059" t="s">
        <v>11018</v>
      </c>
      <c r="AX2059">
        <v>81</v>
      </c>
      <c r="AY2059" t="s">
        <v>11019</v>
      </c>
      <c r="AZ2059" t="s">
        <v>11020</v>
      </c>
      <c r="BA2059" t="s">
        <v>2989</v>
      </c>
      <c r="BB2059" t="s">
        <v>2990</v>
      </c>
      <c r="BO2059" t="s">
        <v>110</v>
      </c>
      <c r="BP2059" t="s">
        <v>111</v>
      </c>
      <c r="BQ2059" t="s">
        <v>112</v>
      </c>
      <c r="BR2059" t="s">
        <v>2223</v>
      </c>
      <c r="BS2059" t="s">
        <v>2992</v>
      </c>
      <c r="BT2059" t="s">
        <v>207</v>
      </c>
      <c r="BU2059" t="s">
        <v>116</v>
      </c>
      <c r="BV2059" t="s">
        <v>137</v>
      </c>
      <c r="CF2059">
        <v>6</v>
      </c>
      <c r="CG2059">
        <v>3</v>
      </c>
      <c r="CH2059" t="s">
        <v>4763</v>
      </c>
    </row>
    <row r="2060" spans="1:86" x14ac:dyDescent="0.25">
      <c r="A2060">
        <v>2059</v>
      </c>
      <c r="B2060" t="s">
        <v>86</v>
      </c>
      <c r="C2060" t="s">
        <v>87</v>
      </c>
      <c r="D2060" t="s">
        <v>11021</v>
      </c>
      <c r="E2060" t="s">
        <v>1476</v>
      </c>
      <c r="F2060" t="s">
        <v>771</v>
      </c>
      <c r="H2060" t="s">
        <v>11005</v>
      </c>
      <c r="I2060" t="s">
        <v>11006</v>
      </c>
      <c r="J2060" t="s">
        <v>93</v>
      </c>
      <c r="P2060" t="s">
        <v>216</v>
      </c>
      <c r="Q2060" t="s">
        <v>95</v>
      </c>
      <c r="Z2060" t="s">
        <v>2950</v>
      </c>
      <c r="AB2060" t="s">
        <v>97</v>
      </c>
      <c r="AC2060" t="s">
        <v>2950</v>
      </c>
      <c r="AD2060" t="s">
        <v>4957</v>
      </c>
      <c r="AE2060" t="s">
        <v>11022</v>
      </c>
      <c r="AI2060" t="s">
        <v>11023</v>
      </c>
      <c r="AJ2060" t="s">
        <v>11023</v>
      </c>
      <c r="AK2060" t="s">
        <v>11023</v>
      </c>
      <c r="AL2060" t="s">
        <v>11023</v>
      </c>
      <c r="AN2060" t="s">
        <v>1485</v>
      </c>
      <c r="AO2060" t="s">
        <v>1486</v>
      </c>
      <c r="AV2060" t="s">
        <v>11024</v>
      </c>
      <c r="AX2060">
        <v>44</v>
      </c>
      <c r="AY2060" t="s">
        <v>11025</v>
      </c>
      <c r="AZ2060" t="s">
        <v>11026</v>
      </c>
      <c r="BA2060" t="s">
        <v>3049</v>
      </c>
      <c r="BB2060" t="s">
        <v>3050</v>
      </c>
      <c r="BC2060" t="s">
        <v>3051</v>
      </c>
      <c r="BO2060" t="s">
        <v>110</v>
      </c>
      <c r="BP2060" t="s">
        <v>111</v>
      </c>
      <c r="BQ2060" t="s">
        <v>112</v>
      </c>
      <c r="BR2060" t="s">
        <v>1711</v>
      </c>
      <c r="BS2060" t="s">
        <v>3052</v>
      </c>
      <c r="BT2060" t="s">
        <v>254</v>
      </c>
      <c r="BU2060" t="s">
        <v>116</v>
      </c>
      <c r="BV2060" t="s">
        <v>137</v>
      </c>
      <c r="CF2060">
        <v>6</v>
      </c>
      <c r="CG2060">
        <v>1</v>
      </c>
      <c r="CH2060" t="s">
        <v>4763</v>
      </c>
    </row>
    <row r="2061" spans="1:86" x14ac:dyDescent="0.25">
      <c r="A2061">
        <v>2060</v>
      </c>
      <c r="B2061" t="s">
        <v>86</v>
      </c>
      <c r="C2061" t="s">
        <v>87</v>
      </c>
      <c r="D2061" t="s">
        <v>11027</v>
      </c>
      <c r="E2061" t="s">
        <v>1476</v>
      </c>
      <c r="F2061" t="s">
        <v>771</v>
      </c>
      <c r="H2061" t="s">
        <v>11005</v>
      </c>
      <c r="I2061" t="s">
        <v>11006</v>
      </c>
      <c r="J2061" t="s">
        <v>93</v>
      </c>
      <c r="P2061" t="s">
        <v>216</v>
      </c>
      <c r="Q2061" t="s">
        <v>95</v>
      </c>
      <c r="Z2061" t="s">
        <v>4828</v>
      </c>
      <c r="AB2061" t="s">
        <v>97</v>
      </c>
      <c r="AC2061" t="s">
        <v>4828</v>
      </c>
      <c r="AD2061" t="s">
        <v>7733</v>
      </c>
      <c r="AE2061" t="s">
        <v>7733</v>
      </c>
      <c r="AI2061" t="s">
        <v>1077</v>
      </c>
      <c r="AJ2061" t="s">
        <v>1077</v>
      </c>
      <c r="AK2061" t="s">
        <v>1077</v>
      </c>
      <c r="AL2061" t="s">
        <v>490</v>
      </c>
      <c r="AN2061" t="s">
        <v>1485</v>
      </c>
      <c r="AO2061" t="s">
        <v>1486</v>
      </c>
      <c r="AV2061" t="s">
        <v>11028</v>
      </c>
      <c r="AX2061">
        <v>78</v>
      </c>
      <c r="AY2061" t="s">
        <v>11029</v>
      </c>
      <c r="AZ2061" t="s">
        <v>11030</v>
      </c>
      <c r="BA2061" t="s">
        <v>2065</v>
      </c>
      <c r="BB2061" t="s">
        <v>2066</v>
      </c>
      <c r="BG2061" t="s">
        <v>1493</v>
      </c>
      <c r="BO2061" t="s">
        <v>110</v>
      </c>
      <c r="BP2061" t="s">
        <v>111</v>
      </c>
      <c r="BQ2061" t="s">
        <v>112</v>
      </c>
      <c r="BR2061" t="s">
        <v>239</v>
      </c>
      <c r="BS2061" t="s">
        <v>1494</v>
      </c>
      <c r="BT2061" t="s">
        <v>241</v>
      </c>
      <c r="BU2061" t="s">
        <v>116</v>
      </c>
      <c r="BV2061" t="s">
        <v>137</v>
      </c>
      <c r="CF2061">
        <v>6</v>
      </c>
      <c r="CG2061">
        <v>3</v>
      </c>
      <c r="CH2061" t="s">
        <v>4763</v>
      </c>
    </row>
    <row r="2062" spans="1:86" x14ac:dyDescent="0.25">
      <c r="A2062">
        <v>2061</v>
      </c>
      <c r="B2062" t="s">
        <v>86</v>
      </c>
      <c r="C2062" t="s">
        <v>87</v>
      </c>
      <c r="D2062" t="s">
        <v>11031</v>
      </c>
      <c r="E2062" t="s">
        <v>1476</v>
      </c>
      <c r="F2062" t="s">
        <v>771</v>
      </c>
      <c r="H2062" t="s">
        <v>10627</v>
      </c>
      <c r="I2062" t="s">
        <v>11032</v>
      </c>
      <c r="J2062" t="s">
        <v>93</v>
      </c>
      <c r="P2062" t="s">
        <v>216</v>
      </c>
      <c r="Q2062" t="s">
        <v>95</v>
      </c>
      <c r="Z2062" t="s">
        <v>2950</v>
      </c>
      <c r="AB2062" t="s">
        <v>97</v>
      </c>
      <c r="AC2062" t="s">
        <v>2950</v>
      </c>
      <c r="AD2062" t="s">
        <v>4788</v>
      </c>
      <c r="AE2062" t="s">
        <v>8942</v>
      </c>
      <c r="AI2062" t="s">
        <v>1077</v>
      </c>
      <c r="AJ2062" t="s">
        <v>1077</v>
      </c>
      <c r="AK2062" t="s">
        <v>1077</v>
      </c>
      <c r="AL2062" t="s">
        <v>490</v>
      </c>
      <c r="AN2062" t="s">
        <v>1485</v>
      </c>
      <c r="AO2062" t="s">
        <v>1486</v>
      </c>
      <c r="AV2062" t="s">
        <v>11033</v>
      </c>
      <c r="AX2062">
        <v>138</v>
      </c>
      <c r="AY2062" t="s">
        <v>11034</v>
      </c>
      <c r="AZ2062" t="s">
        <v>11035</v>
      </c>
      <c r="BA2062" t="s">
        <v>1407</v>
      </c>
      <c r="BB2062" t="s">
        <v>1408</v>
      </c>
      <c r="BC2062" t="s">
        <v>11036</v>
      </c>
      <c r="BO2062" t="s">
        <v>110</v>
      </c>
      <c r="BP2062" t="s">
        <v>111</v>
      </c>
      <c r="BQ2062" t="s">
        <v>112</v>
      </c>
      <c r="BR2062" t="s">
        <v>1410</v>
      </c>
      <c r="BS2062" t="s">
        <v>1421</v>
      </c>
      <c r="BT2062" t="s">
        <v>136</v>
      </c>
      <c r="BU2062" t="s">
        <v>116</v>
      </c>
      <c r="BV2062" t="s">
        <v>137</v>
      </c>
      <c r="CF2062">
        <v>5</v>
      </c>
      <c r="CG2062">
        <v>1</v>
      </c>
      <c r="CH2062" t="s">
        <v>4763</v>
      </c>
    </row>
    <row r="2063" spans="1:86" x14ac:dyDescent="0.25">
      <c r="A2063">
        <v>2062</v>
      </c>
      <c r="B2063" t="s">
        <v>86</v>
      </c>
      <c r="C2063" t="s">
        <v>87</v>
      </c>
      <c r="D2063" t="s">
        <v>11037</v>
      </c>
      <c r="E2063" t="s">
        <v>1476</v>
      </c>
      <c r="F2063" t="s">
        <v>771</v>
      </c>
      <c r="H2063" t="s">
        <v>10627</v>
      </c>
      <c r="I2063" t="s">
        <v>11032</v>
      </c>
      <c r="J2063" t="s">
        <v>93</v>
      </c>
      <c r="P2063" t="s">
        <v>216</v>
      </c>
      <c r="Q2063" t="s">
        <v>95</v>
      </c>
      <c r="Z2063" t="s">
        <v>4974</v>
      </c>
      <c r="AB2063" t="s">
        <v>97</v>
      </c>
      <c r="AC2063" t="s">
        <v>4974</v>
      </c>
      <c r="AD2063" t="s">
        <v>5005</v>
      </c>
      <c r="AE2063" t="s">
        <v>5005</v>
      </c>
      <c r="AI2063" t="s">
        <v>1077</v>
      </c>
      <c r="AJ2063" t="s">
        <v>1077</v>
      </c>
      <c r="AK2063" t="s">
        <v>1077</v>
      </c>
      <c r="AL2063" t="s">
        <v>490</v>
      </c>
      <c r="AN2063" t="s">
        <v>1485</v>
      </c>
      <c r="AO2063" t="s">
        <v>1486</v>
      </c>
      <c r="AV2063" t="s">
        <v>9436</v>
      </c>
      <c r="AX2063">
        <v>136</v>
      </c>
      <c r="AY2063" t="s">
        <v>8945</v>
      </c>
      <c r="AZ2063" t="s">
        <v>8946</v>
      </c>
      <c r="BA2063" t="s">
        <v>4625</v>
      </c>
      <c r="BB2063" t="s">
        <v>4626</v>
      </c>
      <c r="BC2063" t="s">
        <v>4627</v>
      </c>
      <c r="BO2063" t="s">
        <v>110</v>
      </c>
      <c r="BP2063" t="s">
        <v>111</v>
      </c>
      <c r="BQ2063" t="s">
        <v>112</v>
      </c>
      <c r="BR2063" t="s">
        <v>1410</v>
      </c>
      <c r="BS2063" t="s">
        <v>4628</v>
      </c>
      <c r="BT2063" t="s">
        <v>136</v>
      </c>
      <c r="BU2063" t="s">
        <v>116</v>
      </c>
      <c r="BV2063" t="s">
        <v>137</v>
      </c>
      <c r="CF2063">
        <v>6</v>
      </c>
      <c r="CG2063">
        <v>1</v>
      </c>
      <c r="CH2063" t="s">
        <v>4763</v>
      </c>
    </row>
    <row r="2064" spans="1:86" x14ac:dyDescent="0.25">
      <c r="A2064">
        <v>2063</v>
      </c>
      <c r="B2064" t="s">
        <v>86</v>
      </c>
      <c r="C2064" t="s">
        <v>87</v>
      </c>
      <c r="D2064" t="s">
        <v>11038</v>
      </c>
      <c r="E2064" t="s">
        <v>1476</v>
      </c>
      <c r="F2064" t="s">
        <v>771</v>
      </c>
      <c r="H2064" t="s">
        <v>10627</v>
      </c>
      <c r="I2064" t="s">
        <v>11032</v>
      </c>
      <c r="J2064" t="s">
        <v>93</v>
      </c>
      <c r="P2064" t="s">
        <v>216</v>
      </c>
      <c r="Q2064" t="s">
        <v>95</v>
      </c>
      <c r="Z2064" t="s">
        <v>5250</v>
      </c>
      <c r="AB2064" t="s">
        <v>97</v>
      </c>
      <c r="AC2064" t="s">
        <v>5250</v>
      </c>
      <c r="AD2064" t="s">
        <v>5921</v>
      </c>
      <c r="AE2064" t="s">
        <v>5921</v>
      </c>
      <c r="AI2064" t="s">
        <v>4925</v>
      </c>
      <c r="AJ2064" t="s">
        <v>4925</v>
      </c>
      <c r="AK2064" t="s">
        <v>4925</v>
      </c>
      <c r="AL2064" t="s">
        <v>5245</v>
      </c>
      <c r="AN2064" t="s">
        <v>1485</v>
      </c>
      <c r="AO2064" t="s">
        <v>1486</v>
      </c>
      <c r="AV2064" t="s">
        <v>11039</v>
      </c>
      <c r="AX2064">
        <v>70</v>
      </c>
      <c r="AY2064" t="s">
        <v>6826</v>
      </c>
      <c r="AZ2064" t="s">
        <v>11040</v>
      </c>
      <c r="BA2064" t="s">
        <v>897</v>
      </c>
      <c r="BB2064" t="s">
        <v>1504</v>
      </c>
      <c r="BC2064" t="s">
        <v>11041</v>
      </c>
      <c r="BO2064" t="s">
        <v>110</v>
      </c>
      <c r="BP2064" t="s">
        <v>111</v>
      </c>
      <c r="BQ2064" t="s">
        <v>112</v>
      </c>
      <c r="BR2064" t="s">
        <v>900</v>
      </c>
      <c r="BS2064" t="s">
        <v>900</v>
      </c>
      <c r="BT2064" t="s">
        <v>254</v>
      </c>
      <c r="BU2064" t="s">
        <v>116</v>
      </c>
      <c r="BV2064" t="s">
        <v>274</v>
      </c>
      <c r="CF2064">
        <v>6</v>
      </c>
      <c r="CG2064">
        <v>3</v>
      </c>
      <c r="CH2064" t="s">
        <v>4763</v>
      </c>
    </row>
    <row r="2065" spans="1:86" x14ac:dyDescent="0.25">
      <c r="A2065">
        <v>2064</v>
      </c>
      <c r="B2065" t="s">
        <v>86</v>
      </c>
      <c r="C2065" t="s">
        <v>87</v>
      </c>
      <c r="D2065" t="s">
        <v>11042</v>
      </c>
      <c r="E2065" t="s">
        <v>1476</v>
      </c>
      <c r="F2065" t="s">
        <v>771</v>
      </c>
      <c r="H2065" t="s">
        <v>11043</v>
      </c>
      <c r="I2065" t="s">
        <v>11044</v>
      </c>
      <c r="J2065" t="s">
        <v>93</v>
      </c>
      <c r="P2065" t="s">
        <v>216</v>
      </c>
      <c r="Q2065" t="s">
        <v>95</v>
      </c>
      <c r="Z2065" t="s">
        <v>11045</v>
      </c>
      <c r="AB2065" t="s">
        <v>97</v>
      </c>
      <c r="AC2065" t="s">
        <v>489</v>
      </c>
      <c r="AD2065" t="s">
        <v>1077</v>
      </c>
      <c r="AE2065" t="s">
        <v>4803</v>
      </c>
      <c r="AI2065" t="s">
        <v>1077</v>
      </c>
      <c r="AJ2065" t="s">
        <v>1077</v>
      </c>
      <c r="AK2065" t="s">
        <v>1077</v>
      </c>
      <c r="AL2065" t="s">
        <v>490</v>
      </c>
      <c r="AN2065" t="s">
        <v>1485</v>
      </c>
      <c r="AO2065" t="s">
        <v>1486</v>
      </c>
      <c r="AV2065" t="s">
        <v>11046</v>
      </c>
      <c r="AX2065">
        <v>117</v>
      </c>
      <c r="AY2065" t="s">
        <v>11047</v>
      </c>
      <c r="AZ2065" t="s">
        <v>11048</v>
      </c>
      <c r="BA2065" t="s">
        <v>952</v>
      </c>
      <c r="BB2065" t="s">
        <v>953</v>
      </c>
      <c r="BO2065" t="s">
        <v>110</v>
      </c>
      <c r="BP2065" t="s">
        <v>111</v>
      </c>
      <c r="BQ2065" t="s">
        <v>112</v>
      </c>
      <c r="BR2065" t="s">
        <v>392</v>
      </c>
      <c r="BS2065" t="s">
        <v>949</v>
      </c>
      <c r="BT2065" t="s">
        <v>207</v>
      </c>
      <c r="BU2065" t="s">
        <v>116</v>
      </c>
      <c r="CF2065">
        <v>5</v>
      </c>
      <c r="CG2065">
        <v>3</v>
      </c>
      <c r="CH2065" t="s">
        <v>4763</v>
      </c>
    </row>
    <row r="2066" spans="1:86" x14ac:dyDescent="0.25">
      <c r="A2066">
        <v>2065</v>
      </c>
      <c r="B2066" t="s">
        <v>86</v>
      </c>
      <c r="C2066" t="s">
        <v>87</v>
      </c>
      <c r="D2066" t="s">
        <v>11049</v>
      </c>
      <c r="E2066" t="s">
        <v>1476</v>
      </c>
      <c r="F2066" t="s">
        <v>792</v>
      </c>
      <c r="H2066" t="s">
        <v>793</v>
      </c>
      <c r="I2066" t="s">
        <v>794</v>
      </c>
      <c r="J2066" t="s">
        <v>795</v>
      </c>
      <c r="P2066" t="s">
        <v>216</v>
      </c>
      <c r="Q2066" t="s">
        <v>95</v>
      </c>
      <c r="Z2066" t="s">
        <v>1675</v>
      </c>
      <c r="AB2066" t="s">
        <v>97</v>
      </c>
      <c r="AC2066" t="s">
        <v>1675</v>
      </c>
      <c r="AD2066" t="s">
        <v>4780</v>
      </c>
      <c r="AE2066" t="s">
        <v>9025</v>
      </c>
      <c r="AI2066" t="s">
        <v>3073</v>
      </c>
      <c r="AJ2066" t="s">
        <v>3073</v>
      </c>
      <c r="AK2066" t="s">
        <v>3073</v>
      </c>
      <c r="AL2066" t="s">
        <v>4886</v>
      </c>
      <c r="AN2066" t="s">
        <v>1485</v>
      </c>
      <c r="AO2066" t="s">
        <v>1486</v>
      </c>
      <c r="AV2066" t="s">
        <v>9028</v>
      </c>
      <c r="AX2066">
        <v>75</v>
      </c>
      <c r="AY2066" t="s">
        <v>9029</v>
      </c>
      <c r="AZ2066" t="s">
        <v>9030</v>
      </c>
      <c r="BA2066" t="s">
        <v>4890</v>
      </c>
      <c r="BB2066" t="s">
        <v>4891</v>
      </c>
      <c r="BC2066" t="s">
        <v>4892</v>
      </c>
      <c r="BO2066" t="s">
        <v>110</v>
      </c>
      <c r="BP2066" t="s">
        <v>111</v>
      </c>
      <c r="BQ2066" t="s">
        <v>112</v>
      </c>
      <c r="BR2066" t="s">
        <v>1794</v>
      </c>
      <c r="BS2066" t="s">
        <v>4893</v>
      </c>
      <c r="BT2066" t="s">
        <v>254</v>
      </c>
      <c r="BU2066" t="s">
        <v>116</v>
      </c>
      <c r="BV2066" t="s">
        <v>475</v>
      </c>
      <c r="CF2066">
        <v>6</v>
      </c>
      <c r="CG2066">
        <v>1</v>
      </c>
      <c r="CH2066" t="s">
        <v>4763</v>
      </c>
    </row>
    <row r="2067" spans="1:86" x14ac:dyDescent="0.25">
      <c r="A2067">
        <v>2066</v>
      </c>
      <c r="B2067" t="s">
        <v>86</v>
      </c>
      <c r="C2067" t="s">
        <v>87</v>
      </c>
      <c r="D2067" t="s">
        <v>11050</v>
      </c>
      <c r="E2067" t="s">
        <v>1476</v>
      </c>
      <c r="F2067" t="s">
        <v>792</v>
      </c>
      <c r="H2067" t="s">
        <v>793</v>
      </c>
      <c r="I2067" t="s">
        <v>794</v>
      </c>
      <c r="J2067" t="s">
        <v>795</v>
      </c>
      <c r="P2067" t="s">
        <v>216</v>
      </c>
      <c r="Q2067" t="s">
        <v>95</v>
      </c>
      <c r="Z2067" t="s">
        <v>1675</v>
      </c>
      <c r="AB2067" t="s">
        <v>97</v>
      </c>
      <c r="AC2067" t="s">
        <v>1675</v>
      </c>
      <c r="AD2067" t="s">
        <v>4780</v>
      </c>
      <c r="AE2067" t="s">
        <v>9244</v>
      </c>
      <c r="AI2067" t="s">
        <v>11051</v>
      </c>
      <c r="AJ2067" t="s">
        <v>11051</v>
      </c>
      <c r="AK2067" t="s">
        <v>11051</v>
      </c>
      <c r="AL2067" t="s">
        <v>11052</v>
      </c>
      <c r="AN2067" t="s">
        <v>1485</v>
      </c>
      <c r="AO2067" t="s">
        <v>1486</v>
      </c>
      <c r="AV2067" t="s">
        <v>11053</v>
      </c>
      <c r="AX2067">
        <v>133</v>
      </c>
      <c r="AY2067" t="s">
        <v>11054</v>
      </c>
      <c r="AZ2067" t="s">
        <v>11055</v>
      </c>
      <c r="BA2067" t="s">
        <v>1454</v>
      </c>
      <c r="BB2067" t="s">
        <v>2865</v>
      </c>
      <c r="BC2067" t="s">
        <v>3350</v>
      </c>
      <c r="BO2067" t="s">
        <v>110</v>
      </c>
      <c r="BP2067" t="s">
        <v>111</v>
      </c>
      <c r="BQ2067" t="s">
        <v>112</v>
      </c>
      <c r="BR2067" t="s">
        <v>1457</v>
      </c>
      <c r="BS2067" t="s">
        <v>2867</v>
      </c>
      <c r="BT2067" t="s">
        <v>136</v>
      </c>
      <c r="BU2067" t="s">
        <v>116</v>
      </c>
      <c r="BV2067" t="s">
        <v>137</v>
      </c>
      <c r="CF2067">
        <v>4</v>
      </c>
      <c r="CG2067">
        <v>1</v>
      </c>
      <c r="CH2067" t="s">
        <v>4763</v>
      </c>
    </row>
    <row r="2068" spans="1:86" x14ac:dyDescent="0.25">
      <c r="A2068">
        <v>2067</v>
      </c>
      <c r="B2068" t="s">
        <v>86</v>
      </c>
      <c r="C2068" t="s">
        <v>87</v>
      </c>
      <c r="D2068" t="s">
        <v>11056</v>
      </c>
      <c r="E2068" t="s">
        <v>1476</v>
      </c>
      <c r="F2068" t="s">
        <v>792</v>
      </c>
      <c r="H2068" t="s">
        <v>793</v>
      </c>
      <c r="I2068" t="s">
        <v>794</v>
      </c>
      <c r="J2068" t="s">
        <v>795</v>
      </c>
      <c r="P2068" t="s">
        <v>216</v>
      </c>
      <c r="Q2068" t="s">
        <v>95</v>
      </c>
      <c r="Z2068" t="s">
        <v>1675</v>
      </c>
      <c r="AB2068" t="s">
        <v>97</v>
      </c>
      <c r="AC2068" t="s">
        <v>1675</v>
      </c>
      <c r="AD2068" t="s">
        <v>4871</v>
      </c>
      <c r="AE2068" t="s">
        <v>11057</v>
      </c>
      <c r="AI2068" t="s">
        <v>3323</v>
      </c>
      <c r="AJ2068" t="s">
        <v>3323</v>
      </c>
      <c r="AK2068" t="s">
        <v>3323</v>
      </c>
      <c r="AL2068" t="s">
        <v>4983</v>
      </c>
      <c r="AN2068" t="s">
        <v>1485</v>
      </c>
      <c r="AO2068" t="s">
        <v>1486</v>
      </c>
      <c r="AV2068" t="s">
        <v>11058</v>
      </c>
      <c r="AX2068">
        <v>47</v>
      </c>
      <c r="AY2068" t="s">
        <v>2929</v>
      </c>
      <c r="AZ2068" t="s">
        <v>2930</v>
      </c>
      <c r="BA2068" t="s">
        <v>2266</v>
      </c>
      <c r="BB2068" t="s">
        <v>2440</v>
      </c>
      <c r="BC2068" t="s">
        <v>2909</v>
      </c>
      <c r="BF2068" t="s">
        <v>2030</v>
      </c>
      <c r="BO2068" t="s">
        <v>110</v>
      </c>
      <c r="BP2068" t="s">
        <v>111</v>
      </c>
      <c r="BQ2068" t="s">
        <v>112</v>
      </c>
      <c r="BR2068" t="s">
        <v>239</v>
      </c>
      <c r="BS2068" t="s">
        <v>2910</v>
      </c>
      <c r="BT2068" t="s">
        <v>1506</v>
      </c>
      <c r="BU2068" t="s">
        <v>116</v>
      </c>
      <c r="BV2068" t="s">
        <v>137</v>
      </c>
      <c r="CF2068">
        <v>4</v>
      </c>
      <c r="CG2068">
        <v>1</v>
      </c>
      <c r="CH2068" t="s">
        <v>4763</v>
      </c>
    </row>
    <row r="2069" spans="1:86" x14ac:dyDescent="0.25">
      <c r="A2069">
        <v>2068</v>
      </c>
      <c r="B2069" t="s">
        <v>86</v>
      </c>
      <c r="C2069" t="s">
        <v>87</v>
      </c>
      <c r="D2069" t="s">
        <v>11059</v>
      </c>
      <c r="E2069" t="s">
        <v>1476</v>
      </c>
      <c r="F2069" t="s">
        <v>792</v>
      </c>
      <c r="H2069" t="s">
        <v>793</v>
      </c>
      <c r="I2069" t="s">
        <v>794</v>
      </c>
      <c r="J2069" t="s">
        <v>795</v>
      </c>
      <c r="P2069" t="s">
        <v>216</v>
      </c>
      <c r="Q2069" t="s">
        <v>95</v>
      </c>
      <c r="Z2069" t="s">
        <v>1675</v>
      </c>
      <c r="AB2069" t="s">
        <v>97</v>
      </c>
      <c r="AC2069" t="s">
        <v>1675</v>
      </c>
      <c r="AD2069" t="s">
        <v>4871</v>
      </c>
      <c r="AE2069" t="s">
        <v>8912</v>
      </c>
      <c r="AI2069" t="s">
        <v>165</v>
      </c>
      <c r="AJ2069" t="s">
        <v>165</v>
      </c>
      <c r="AK2069" t="s">
        <v>165</v>
      </c>
      <c r="AL2069" t="s">
        <v>166</v>
      </c>
      <c r="AN2069" t="s">
        <v>1485</v>
      </c>
      <c r="AO2069" t="s">
        <v>1486</v>
      </c>
      <c r="AV2069" t="s">
        <v>8913</v>
      </c>
      <c r="AX2069">
        <v>157</v>
      </c>
      <c r="AY2069" t="s">
        <v>9736</v>
      </c>
      <c r="AZ2069" t="s">
        <v>9737</v>
      </c>
      <c r="BA2069" t="s">
        <v>160</v>
      </c>
      <c r="BB2069" t="s">
        <v>161</v>
      </c>
      <c r="BC2069" t="s">
        <v>8916</v>
      </c>
      <c r="BJ2069" t="s">
        <v>171</v>
      </c>
      <c r="BM2069" t="s">
        <v>172</v>
      </c>
      <c r="BN2069" t="s">
        <v>173</v>
      </c>
      <c r="BO2069" t="s">
        <v>110</v>
      </c>
      <c r="BP2069" t="s">
        <v>111</v>
      </c>
      <c r="BQ2069" t="s">
        <v>112</v>
      </c>
      <c r="BR2069" t="s">
        <v>162</v>
      </c>
      <c r="BS2069" t="s">
        <v>163</v>
      </c>
      <c r="BT2069" t="s">
        <v>136</v>
      </c>
      <c r="BU2069" t="s">
        <v>116</v>
      </c>
      <c r="BV2069" t="s">
        <v>137</v>
      </c>
      <c r="CF2069">
        <v>4</v>
      </c>
      <c r="CG2069">
        <v>1</v>
      </c>
      <c r="CH2069" t="s">
        <v>4763</v>
      </c>
    </row>
    <row r="2070" spans="1:86" x14ac:dyDescent="0.25">
      <c r="A2070">
        <v>2069</v>
      </c>
      <c r="B2070" t="s">
        <v>86</v>
      </c>
      <c r="C2070" t="s">
        <v>87</v>
      </c>
      <c r="D2070" t="s">
        <v>11060</v>
      </c>
      <c r="E2070" t="s">
        <v>1476</v>
      </c>
      <c r="F2070" t="s">
        <v>792</v>
      </c>
      <c r="H2070" t="s">
        <v>793</v>
      </c>
      <c r="I2070" t="s">
        <v>794</v>
      </c>
      <c r="J2070" t="s">
        <v>795</v>
      </c>
      <c r="P2070" t="s">
        <v>216</v>
      </c>
      <c r="Q2070" t="s">
        <v>95</v>
      </c>
      <c r="Z2070" t="s">
        <v>1675</v>
      </c>
      <c r="AB2070" t="s">
        <v>97</v>
      </c>
      <c r="AC2070" t="s">
        <v>1675</v>
      </c>
      <c r="AD2070" t="s">
        <v>448</v>
      </c>
      <c r="AE2070" t="s">
        <v>8218</v>
      </c>
      <c r="AI2070" t="s">
        <v>3323</v>
      </c>
      <c r="AJ2070" t="s">
        <v>3323</v>
      </c>
      <c r="AK2070" t="s">
        <v>3323</v>
      </c>
      <c r="AL2070" t="s">
        <v>4983</v>
      </c>
      <c r="AN2070" t="s">
        <v>1485</v>
      </c>
      <c r="AO2070" t="s">
        <v>1486</v>
      </c>
      <c r="AV2070" t="s">
        <v>11061</v>
      </c>
      <c r="AX2070">
        <v>91</v>
      </c>
      <c r="AY2070" t="s">
        <v>11062</v>
      </c>
      <c r="AZ2070" t="s">
        <v>11063</v>
      </c>
      <c r="BA2070" t="s">
        <v>6589</v>
      </c>
      <c r="BB2070" t="s">
        <v>7720</v>
      </c>
      <c r="BC2070" t="s">
        <v>7721</v>
      </c>
      <c r="BO2070" t="s">
        <v>110</v>
      </c>
      <c r="BP2070" t="s">
        <v>111</v>
      </c>
      <c r="BQ2070" t="s">
        <v>112</v>
      </c>
      <c r="BR2070" t="s">
        <v>7722</v>
      </c>
      <c r="BS2070" t="s">
        <v>7722</v>
      </c>
      <c r="BT2070" t="s">
        <v>1815</v>
      </c>
      <c r="BU2070" t="s">
        <v>116</v>
      </c>
      <c r="BV2070" t="s">
        <v>137</v>
      </c>
      <c r="CF2070">
        <v>6</v>
      </c>
      <c r="CG2070">
        <v>1</v>
      </c>
      <c r="CH2070" t="s">
        <v>4763</v>
      </c>
    </row>
    <row r="2071" spans="1:86" x14ac:dyDescent="0.25">
      <c r="A2071">
        <v>2070</v>
      </c>
      <c r="B2071" t="s">
        <v>86</v>
      </c>
      <c r="C2071" t="s">
        <v>87</v>
      </c>
      <c r="D2071" t="s">
        <v>11064</v>
      </c>
      <c r="E2071" t="s">
        <v>1476</v>
      </c>
      <c r="F2071" t="s">
        <v>792</v>
      </c>
      <c r="H2071" t="s">
        <v>793</v>
      </c>
      <c r="I2071" t="s">
        <v>794</v>
      </c>
      <c r="J2071" t="s">
        <v>11065</v>
      </c>
      <c r="P2071" t="s">
        <v>216</v>
      </c>
      <c r="Q2071" t="s">
        <v>95</v>
      </c>
      <c r="Z2071" t="s">
        <v>1675</v>
      </c>
      <c r="AB2071" t="s">
        <v>97</v>
      </c>
      <c r="AC2071" t="s">
        <v>1675</v>
      </c>
      <c r="AD2071" t="s">
        <v>7686</v>
      </c>
      <c r="AE2071" t="s">
        <v>10622</v>
      </c>
      <c r="AI2071" t="s">
        <v>11066</v>
      </c>
      <c r="AJ2071" t="s">
        <v>11066</v>
      </c>
      <c r="AK2071" t="s">
        <v>11066</v>
      </c>
      <c r="AL2071" t="s">
        <v>11067</v>
      </c>
      <c r="AN2071" t="s">
        <v>1485</v>
      </c>
      <c r="AO2071" t="s">
        <v>1486</v>
      </c>
      <c r="AV2071" t="s">
        <v>11068</v>
      </c>
      <c r="AX2071">
        <v>62</v>
      </c>
      <c r="AY2071" t="s">
        <v>7466</v>
      </c>
      <c r="AZ2071" t="s">
        <v>7467</v>
      </c>
      <c r="BA2071" t="s">
        <v>2266</v>
      </c>
      <c r="BB2071" t="s">
        <v>1781</v>
      </c>
      <c r="BC2071" t="s">
        <v>3524</v>
      </c>
      <c r="BF2071" t="s">
        <v>2030</v>
      </c>
      <c r="BM2071" t="s">
        <v>2031</v>
      </c>
      <c r="BN2071" t="s">
        <v>2032</v>
      </c>
      <c r="BO2071" t="s">
        <v>110</v>
      </c>
      <c r="BP2071" t="s">
        <v>111</v>
      </c>
      <c r="BQ2071" t="s">
        <v>112</v>
      </c>
      <c r="BR2071" t="s">
        <v>239</v>
      </c>
      <c r="BS2071" t="s">
        <v>1784</v>
      </c>
      <c r="BT2071" t="s">
        <v>625</v>
      </c>
      <c r="BU2071" t="s">
        <v>116</v>
      </c>
      <c r="BV2071" t="s">
        <v>137</v>
      </c>
      <c r="CF2071">
        <v>6</v>
      </c>
      <c r="CG2071">
        <v>1</v>
      </c>
      <c r="CH2071" t="s">
        <v>4763</v>
      </c>
    </row>
    <row r="2072" spans="1:86" x14ac:dyDescent="0.25">
      <c r="A2072">
        <v>2071</v>
      </c>
      <c r="B2072" t="s">
        <v>86</v>
      </c>
      <c r="C2072" t="s">
        <v>87</v>
      </c>
      <c r="D2072" t="s">
        <v>11069</v>
      </c>
      <c r="E2072" t="s">
        <v>1476</v>
      </c>
      <c r="F2072" t="s">
        <v>792</v>
      </c>
      <c r="H2072" t="s">
        <v>793</v>
      </c>
      <c r="I2072" t="s">
        <v>794</v>
      </c>
      <c r="J2072" t="s">
        <v>5330</v>
      </c>
      <c r="P2072" t="s">
        <v>216</v>
      </c>
      <c r="Q2072" t="s">
        <v>95</v>
      </c>
      <c r="Z2072" t="s">
        <v>4879</v>
      </c>
      <c r="AB2072" t="s">
        <v>97</v>
      </c>
      <c r="AC2072" t="s">
        <v>4879</v>
      </c>
      <c r="AD2072" t="s">
        <v>4880</v>
      </c>
      <c r="AE2072" t="s">
        <v>8730</v>
      </c>
      <c r="AI2072" t="s">
        <v>838</v>
      </c>
      <c r="AJ2072" t="s">
        <v>838</v>
      </c>
      <c r="AK2072" t="s">
        <v>838</v>
      </c>
      <c r="AL2072" t="s">
        <v>839</v>
      </c>
      <c r="AN2072" t="s">
        <v>1485</v>
      </c>
      <c r="AO2072" t="s">
        <v>1486</v>
      </c>
      <c r="AV2072" t="s">
        <v>8733</v>
      </c>
      <c r="AX2072">
        <v>93</v>
      </c>
      <c r="AY2072" t="s">
        <v>4875</v>
      </c>
      <c r="AZ2072" t="s">
        <v>4876</v>
      </c>
      <c r="BA2072" t="s">
        <v>2266</v>
      </c>
      <c r="BB2072" t="s">
        <v>1781</v>
      </c>
      <c r="BC2072" t="s">
        <v>4877</v>
      </c>
      <c r="BF2072" t="s">
        <v>2030</v>
      </c>
      <c r="BM2072" t="s">
        <v>2031</v>
      </c>
      <c r="BN2072" t="s">
        <v>2032</v>
      </c>
      <c r="BO2072" t="s">
        <v>110</v>
      </c>
      <c r="BP2072" t="s">
        <v>111</v>
      </c>
      <c r="BQ2072" t="s">
        <v>112</v>
      </c>
      <c r="BR2072" t="s">
        <v>239</v>
      </c>
      <c r="BS2072" t="s">
        <v>2434</v>
      </c>
      <c r="BT2072" t="s">
        <v>254</v>
      </c>
      <c r="BU2072" t="s">
        <v>116</v>
      </c>
      <c r="BV2072" t="s">
        <v>463</v>
      </c>
      <c r="CC2072" t="s">
        <v>11070</v>
      </c>
      <c r="CF2072">
        <v>4</v>
      </c>
      <c r="CG2072">
        <v>1</v>
      </c>
      <c r="CH2072" t="s">
        <v>4763</v>
      </c>
    </row>
    <row r="2073" spans="1:86" x14ac:dyDescent="0.25">
      <c r="A2073">
        <v>2072</v>
      </c>
      <c r="B2073" t="s">
        <v>86</v>
      </c>
      <c r="C2073" t="s">
        <v>87</v>
      </c>
      <c r="D2073" t="s">
        <v>11071</v>
      </c>
      <c r="E2073" t="s">
        <v>1476</v>
      </c>
      <c r="F2073" t="s">
        <v>792</v>
      </c>
      <c r="H2073" t="s">
        <v>793</v>
      </c>
      <c r="I2073" t="s">
        <v>794</v>
      </c>
      <c r="J2073" t="s">
        <v>795</v>
      </c>
      <c r="P2073" t="s">
        <v>216</v>
      </c>
      <c r="Q2073" t="s">
        <v>95</v>
      </c>
      <c r="Z2073" t="s">
        <v>1803</v>
      </c>
      <c r="AB2073" t="s">
        <v>97</v>
      </c>
      <c r="AC2073" t="s">
        <v>1803</v>
      </c>
      <c r="AD2073" t="s">
        <v>1686</v>
      </c>
      <c r="AE2073" t="s">
        <v>11072</v>
      </c>
      <c r="AI2073" t="s">
        <v>11073</v>
      </c>
      <c r="AJ2073" t="s">
        <v>11073</v>
      </c>
      <c r="AK2073" t="s">
        <v>11073</v>
      </c>
      <c r="AL2073" t="s">
        <v>11074</v>
      </c>
      <c r="AN2073" t="s">
        <v>1485</v>
      </c>
      <c r="AO2073" t="s">
        <v>1486</v>
      </c>
      <c r="AV2073" t="s">
        <v>11075</v>
      </c>
      <c r="AX2073">
        <v>121</v>
      </c>
      <c r="AY2073" t="s">
        <v>5704</v>
      </c>
      <c r="AZ2073" t="s">
        <v>5705</v>
      </c>
      <c r="BA2073" t="s">
        <v>1808</v>
      </c>
      <c r="BB2073" t="s">
        <v>1879</v>
      </c>
      <c r="BC2073" t="s">
        <v>5706</v>
      </c>
      <c r="BJ2073" t="s">
        <v>1813</v>
      </c>
      <c r="BO2073" t="s">
        <v>110</v>
      </c>
      <c r="BP2073" t="s">
        <v>111</v>
      </c>
      <c r="BQ2073" t="s">
        <v>112</v>
      </c>
      <c r="BR2073" t="s">
        <v>1378</v>
      </c>
      <c r="BS2073" t="s">
        <v>1814</v>
      </c>
      <c r="BT2073" t="s">
        <v>1815</v>
      </c>
      <c r="BU2073" t="s">
        <v>116</v>
      </c>
      <c r="BV2073" t="s">
        <v>137</v>
      </c>
      <c r="CC2073" t="s">
        <v>11076</v>
      </c>
      <c r="CF2073">
        <v>6</v>
      </c>
      <c r="CG2073">
        <v>1</v>
      </c>
      <c r="CH2073" t="s">
        <v>4763</v>
      </c>
    </row>
    <row r="2074" spans="1:86" x14ac:dyDescent="0.25">
      <c r="A2074">
        <v>2073</v>
      </c>
      <c r="B2074" t="s">
        <v>86</v>
      </c>
      <c r="C2074" t="s">
        <v>87</v>
      </c>
      <c r="D2074" t="s">
        <v>11077</v>
      </c>
      <c r="E2074" t="s">
        <v>1476</v>
      </c>
      <c r="F2074" t="s">
        <v>792</v>
      </c>
      <c r="H2074" t="s">
        <v>793</v>
      </c>
      <c r="I2074" t="s">
        <v>794</v>
      </c>
      <c r="J2074" t="s">
        <v>795</v>
      </c>
      <c r="P2074" t="s">
        <v>216</v>
      </c>
      <c r="Q2074" t="s">
        <v>95</v>
      </c>
      <c r="Z2074" t="s">
        <v>1803</v>
      </c>
      <c r="AB2074" t="s">
        <v>97</v>
      </c>
      <c r="AC2074" t="s">
        <v>1803</v>
      </c>
      <c r="AD2074" t="s">
        <v>1686</v>
      </c>
      <c r="AE2074" t="s">
        <v>8888</v>
      </c>
      <c r="AI2074" t="s">
        <v>11078</v>
      </c>
      <c r="AJ2074" t="s">
        <v>11078</v>
      </c>
      <c r="AK2074" t="s">
        <v>11078</v>
      </c>
      <c r="AL2074" t="s">
        <v>11079</v>
      </c>
      <c r="AN2074" t="s">
        <v>1485</v>
      </c>
      <c r="AO2074" t="s">
        <v>1486</v>
      </c>
      <c r="AV2074" t="s">
        <v>8746</v>
      </c>
      <c r="AX2074">
        <v>100</v>
      </c>
      <c r="AY2074" t="s">
        <v>9177</v>
      </c>
      <c r="AZ2074" t="s">
        <v>9178</v>
      </c>
      <c r="BA2074" t="s">
        <v>1808</v>
      </c>
      <c r="BB2074" t="s">
        <v>1879</v>
      </c>
      <c r="BC2074" t="s">
        <v>9179</v>
      </c>
      <c r="BJ2074" t="s">
        <v>1813</v>
      </c>
      <c r="BO2074" t="s">
        <v>110</v>
      </c>
      <c r="BP2074" t="s">
        <v>111</v>
      </c>
      <c r="BQ2074" t="s">
        <v>112</v>
      </c>
      <c r="BR2074" t="s">
        <v>1378</v>
      </c>
      <c r="BS2074" t="s">
        <v>1814</v>
      </c>
      <c r="BT2074" t="s">
        <v>1815</v>
      </c>
      <c r="BU2074" t="s">
        <v>116</v>
      </c>
      <c r="BV2074" t="s">
        <v>137</v>
      </c>
      <c r="CF2074">
        <v>3</v>
      </c>
      <c r="CG2074">
        <v>1</v>
      </c>
      <c r="CH2074" t="s">
        <v>4763</v>
      </c>
    </row>
    <row r="2075" spans="1:86" x14ac:dyDescent="0.25">
      <c r="A2075">
        <v>2074</v>
      </c>
      <c r="B2075" t="s">
        <v>86</v>
      </c>
      <c r="C2075" t="s">
        <v>87</v>
      </c>
      <c r="D2075" t="s">
        <v>11080</v>
      </c>
      <c r="E2075" t="s">
        <v>1476</v>
      </c>
      <c r="F2075" t="s">
        <v>792</v>
      </c>
      <c r="H2075" t="s">
        <v>793</v>
      </c>
      <c r="I2075" t="s">
        <v>794</v>
      </c>
      <c r="J2075" t="s">
        <v>11065</v>
      </c>
      <c r="P2075" t="s">
        <v>216</v>
      </c>
      <c r="Q2075" t="s">
        <v>95</v>
      </c>
      <c r="Z2075" t="s">
        <v>11081</v>
      </c>
      <c r="AB2075" t="s">
        <v>97</v>
      </c>
      <c r="AC2075" t="s">
        <v>11081</v>
      </c>
      <c r="AD2075" t="s">
        <v>8881</v>
      </c>
      <c r="AE2075" t="s">
        <v>11082</v>
      </c>
      <c r="AI2075" t="s">
        <v>3597</v>
      </c>
      <c r="AJ2075" t="s">
        <v>3597</v>
      </c>
      <c r="AK2075" t="s">
        <v>3597</v>
      </c>
      <c r="AL2075" t="s">
        <v>11083</v>
      </c>
      <c r="AN2075" t="s">
        <v>1485</v>
      </c>
      <c r="AO2075" t="s">
        <v>1486</v>
      </c>
      <c r="AV2075" t="s">
        <v>2910</v>
      </c>
      <c r="AX2075">
        <v>47</v>
      </c>
      <c r="AY2075" t="s">
        <v>2929</v>
      </c>
      <c r="AZ2075" t="s">
        <v>2930</v>
      </c>
      <c r="BA2075" t="s">
        <v>2266</v>
      </c>
      <c r="BB2075" t="s">
        <v>2440</v>
      </c>
      <c r="BC2075" t="s">
        <v>2909</v>
      </c>
      <c r="BF2075" t="s">
        <v>2030</v>
      </c>
      <c r="BO2075" t="s">
        <v>110</v>
      </c>
      <c r="BP2075" t="s">
        <v>111</v>
      </c>
      <c r="BQ2075" t="s">
        <v>112</v>
      </c>
      <c r="BR2075" t="s">
        <v>239</v>
      </c>
      <c r="BS2075" t="s">
        <v>2910</v>
      </c>
      <c r="BT2075" t="s">
        <v>1506</v>
      </c>
      <c r="BU2075" t="s">
        <v>116</v>
      </c>
      <c r="BV2075" t="s">
        <v>137</v>
      </c>
      <c r="CF2075">
        <v>4</v>
      </c>
      <c r="CG2075">
        <v>1</v>
      </c>
      <c r="CH2075" t="s">
        <v>4763</v>
      </c>
    </row>
    <row r="2076" spans="1:86" x14ac:dyDescent="0.25">
      <c r="A2076">
        <v>2075</v>
      </c>
      <c r="B2076" t="s">
        <v>86</v>
      </c>
      <c r="C2076" t="s">
        <v>87</v>
      </c>
      <c r="D2076" t="s">
        <v>11084</v>
      </c>
      <c r="E2076" t="s">
        <v>1476</v>
      </c>
      <c r="F2076" t="s">
        <v>792</v>
      </c>
      <c r="H2076" t="s">
        <v>11085</v>
      </c>
      <c r="I2076" t="s">
        <v>11086</v>
      </c>
      <c r="J2076" t="s">
        <v>11087</v>
      </c>
      <c r="P2076" t="s">
        <v>216</v>
      </c>
      <c r="Q2076" t="s">
        <v>95</v>
      </c>
      <c r="Z2076" t="s">
        <v>1675</v>
      </c>
      <c r="AB2076" t="s">
        <v>97</v>
      </c>
      <c r="AC2076" t="s">
        <v>10528</v>
      </c>
      <c r="AD2076" t="s">
        <v>2793</v>
      </c>
      <c r="AE2076" t="s">
        <v>7464</v>
      </c>
      <c r="AI2076" t="s">
        <v>11088</v>
      </c>
      <c r="AJ2076" t="s">
        <v>11088</v>
      </c>
      <c r="AK2076" t="s">
        <v>11088</v>
      </c>
      <c r="AL2076" t="s">
        <v>11089</v>
      </c>
      <c r="AN2076" t="s">
        <v>1485</v>
      </c>
      <c r="AO2076" t="s">
        <v>1486</v>
      </c>
      <c r="AV2076" t="s">
        <v>2888</v>
      </c>
      <c r="AX2076">
        <v>64</v>
      </c>
      <c r="AY2076" t="s">
        <v>2889</v>
      </c>
      <c r="AZ2076" t="s">
        <v>2890</v>
      </c>
      <c r="BA2076" t="s">
        <v>2027</v>
      </c>
      <c r="BB2076" t="s">
        <v>2028</v>
      </c>
      <c r="BF2076" t="s">
        <v>2030</v>
      </c>
      <c r="BM2076" t="s">
        <v>2031</v>
      </c>
      <c r="BN2076" t="s">
        <v>2032</v>
      </c>
      <c r="BO2076" t="s">
        <v>110</v>
      </c>
      <c r="BP2076" t="s">
        <v>111</v>
      </c>
      <c r="BQ2076" t="s">
        <v>112</v>
      </c>
      <c r="BR2076" t="s">
        <v>239</v>
      </c>
      <c r="BS2076" t="s">
        <v>1697</v>
      </c>
      <c r="BT2076" t="s">
        <v>625</v>
      </c>
      <c r="BU2076" t="s">
        <v>116</v>
      </c>
      <c r="BV2076" t="s">
        <v>2039</v>
      </c>
      <c r="CF2076">
        <v>5</v>
      </c>
      <c r="CG2076">
        <v>3</v>
      </c>
      <c r="CH2076" t="s">
        <v>4763</v>
      </c>
    </row>
    <row r="2077" spans="1:86" x14ac:dyDescent="0.25">
      <c r="A2077">
        <v>2076</v>
      </c>
      <c r="F2077" t="s">
        <v>792</v>
      </c>
      <c r="H2077" t="s">
        <v>793</v>
      </c>
      <c r="J2077" t="s">
        <v>795</v>
      </c>
      <c r="P2077" t="s">
        <v>216</v>
      </c>
      <c r="Q2077" t="s">
        <v>95</v>
      </c>
      <c r="AC2077" t="s">
        <v>1675</v>
      </c>
      <c r="AD2077" t="s">
        <v>4847</v>
      </c>
    </row>
    <row r="2078" spans="1:86" x14ac:dyDescent="0.25">
      <c r="A2078">
        <v>2077</v>
      </c>
      <c r="B2078" t="s">
        <v>86</v>
      </c>
      <c r="C2078" t="s">
        <v>87</v>
      </c>
      <c r="D2078" t="s">
        <v>11090</v>
      </c>
      <c r="E2078" t="s">
        <v>1476</v>
      </c>
      <c r="F2078" t="s">
        <v>792</v>
      </c>
      <c r="H2078" t="s">
        <v>11085</v>
      </c>
      <c r="I2078" t="s">
        <v>11086</v>
      </c>
      <c r="J2078" t="s">
        <v>11087</v>
      </c>
      <c r="P2078" t="s">
        <v>216</v>
      </c>
      <c r="Q2078" t="s">
        <v>95</v>
      </c>
      <c r="Z2078" t="s">
        <v>5649</v>
      </c>
      <c r="AB2078" t="s">
        <v>97</v>
      </c>
      <c r="AC2078" t="s">
        <v>10528</v>
      </c>
      <c r="AD2078" t="s">
        <v>2793</v>
      </c>
      <c r="AE2078" t="s">
        <v>9244</v>
      </c>
      <c r="AI2078" t="s">
        <v>10073</v>
      </c>
      <c r="AJ2078" t="s">
        <v>10073</v>
      </c>
      <c r="AK2078" t="s">
        <v>10073</v>
      </c>
      <c r="AL2078" t="s">
        <v>10074</v>
      </c>
      <c r="AN2078" t="s">
        <v>1485</v>
      </c>
      <c r="AO2078" t="s">
        <v>1486</v>
      </c>
      <c r="AV2078" t="s">
        <v>11091</v>
      </c>
      <c r="AX2078">
        <v>85</v>
      </c>
      <c r="AY2078" t="s">
        <v>3562</v>
      </c>
      <c r="AZ2078" t="s">
        <v>3563</v>
      </c>
      <c r="BA2078" t="s">
        <v>2065</v>
      </c>
      <c r="BB2078" t="s">
        <v>2066</v>
      </c>
      <c r="BC2078" t="s">
        <v>3564</v>
      </c>
      <c r="BG2078" t="s">
        <v>2067</v>
      </c>
      <c r="BM2078" t="s">
        <v>2068</v>
      </c>
      <c r="BN2078" t="s">
        <v>2069</v>
      </c>
      <c r="BO2078" t="s">
        <v>110</v>
      </c>
      <c r="BP2078" t="s">
        <v>111</v>
      </c>
      <c r="BQ2078" t="s">
        <v>112</v>
      </c>
      <c r="BR2078" t="s">
        <v>239</v>
      </c>
      <c r="BS2078" t="s">
        <v>1494</v>
      </c>
      <c r="BT2078" t="s">
        <v>241</v>
      </c>
      <c r="BU2078" t="s">
        <v>116</v>
      </c>
      <c r="BV2078" t="s">
        <v>463</v>
      </c>
      <c r="CF2078">
        <v>6</v>
      </c>
      <c r="CG2078">
        <v>1</v>
      </c>
      <c r="CH2078" t="s">
        <v>4763</v>
      </c>
    </row>
    <row r="2079" spans="1:86" x14ac:dyDescent="0.25">
      <c r="A2079">
        <v>2078</v>
      </c>
      <c r="F2079" t="s">
        <v>792</v>
      </c>
      <c r="H2079" t="s">
        <v>793</v>
      </c>
      <c r="J2079" t="s">
        <v>11065</v>
      </c>
      <c r="P2079" t="s">
        <v>216</v>
      </c>
      <c r="Q2079" t="s">
        <v>95</v>
      </c>
      <c r="AC2079" t="s">
        <v>5649</v>
      </c>
      <c r="AD2079" t="s">
        <v>4780</v>
      </c>
    </row>
    <row r="2080" spans="1:86" x14ac:dyDescent="0.25">
      <c r="A2080">
        <v>2079</v>
      </c>
      <c r="B2080" t="s">
        <v>86</v>
      </c>
      <c r="C2080" t="s">
        <v>87</v>
      </c>
      <c r="D2080" t="s">
        <v>11092</v>
      </c>
      <c r="E2080" t="s">
        <v>1476</v>
      </c>
      <c r="F2080" t="s">
        <v>792</v>
      </c>
      <c r="H2080" t="s">
        <v>793</v>
      </c>
      <c r="I2080" t="s">
        <v>794</v>
      </c>
      <c r="J2080" t="s">
        <v>795</v>
      </c>
      <c r="P2080" t="s">
        <v>216</v>
      </c>
      <c r="Q2080" t="s">
        <v>95</v>
      </c>
      <c r="Z2080" t="s">
        <v>1675</v>
      </c>
      <c r="AB2080" t="s">
        <v>97</v>
      </c>
      <c r="AC2080" t="s">
        <v>261</v>
      </c>
      <c r="AD2080" t="s">
        <v>8856</v>
      </c>
      <c r="AE2080" t="s">
        <v>11093</v>
      </c>
      <c r="AI2080" t="s">
        <v>4781</v>
      </c>
      <c r="AJ2080" t="s">
        <v>4781</v>
      </c>
      <c r="AK2080" t="s">
        <v>4781</v>
      </c>
      <c r="AL2080" t="s">
        <v>4782</v>
      </c>
      <c r="AN2080" t="s">
        <v>1485</v>
      </c>
      <c r="AO2080" t="s">
        <v>1486</v>
      </c>
      <c r="AV2080" t="s">
        <v>11094</v>
      </c>
      <c r="AX2080">
        <v>166</v>
      </c>
      <c r="AY2080" t="s">
        <v>7008</v>
      </c>
      <c r="AZ2080" t="s">
        <v>7009</v>
      </c>
      <c r="BA2080" t="s">
        <v>3328</v>
      </c>
      <c r="BB2080" t="s">
        <v>3329</v>
      </c>
      <c r="BC2080" t="s">
        <v>3330</v>
      </c>
      <c r="BO2080" t="s">
        <v>110</v>
      </c>
      <c r="BP2080" t="s">
        <v>111</v>
      </c>
      <c r="BQ2080" t="s">
        <v>112</v>
      </c>
      <c r="BR2080" t="s">
        <v>3021</v>
      </c>
      <c r="BS2080" t="s">
        <v>3331</v>
      </c>
      <c r="BT2080" t="s">
        <v>3332</v>
      </c>
      <c r="BU2080" t="s">
        <v>116</v>
      </c>
      <c r="BV2080" t="s">
        <v>187</v>
      </c>
      <c r="CF2080">
        <v>4</v>
      </c>
      <c r="CG2080">
        <v>1</v>
      </c>
      <c r="CH2080" t="s">
        <v>4763</v>
      </c>
    </row>
    <row r="2081" spans="1:86" x14ac:dyDescent="0.25">
      <c r="A2081">
        <v>2080</v>
      </c>
      <c r="B2081" t="s">
        <v>86</v>
      </c>
      <c r="C2081" t="s">
        <v>87</v>
      </c>
      <c r="D2081" t="s">
        <v>11095</v>
      </c>
      <c r="E2081" t="s">
        <v>1476</v>
      </c>
      <c r="F2081" t="s">
        <v>792</v>
      </c>
      <c r="H2081" t="s">
        <v>793</v>
      </c>
      <c r="I2081" t="s">
        <v>794</v>
      </c>
      <c r="J2081" t="s">
        <v>795</v>
      </c>
      <c r="P2081" t="s">
        <v>216</v>
      </c>
      <c r="Q2081" t="s">
        <v>95</v>
      </c>
      <c r="Z2081" t="s">
        <v>1675</v>
      </c>
      <c r="AB2081" t="s">
        <v>97</v>
      </c>
      <c r="AC2081" t="s">
        <v>261</v>
      </c>
      <c r="AD2081" t="s">
        <v>8856</v>
      </c>
      <c r="AE2081" t="s">
        <v>9456</v>
      </c>
      <c r="AI2081" t="s">
        <v>3323</v>
      </c>
      <c r="AJ2081" t="s">
        <v>3323</v>
      </c>
      <c r="AK2081" t="s">
        <v>3323</v>
      </c>
      <c r="AL2081" t="s">
        <v>4983</v>
      </c>
      <c r="AN2081" t="s">
        <v>1485</v>
      </c>
      <c r="AO2081" t="s">
        <v>1486</v>
      </c>
      <c r="AV2081" t="s">
        <v>11096</v>
      </c>
      <c r="AX2081">
        <v>64</v>
      </c>
      <c r="AY2081" t="s">
        <v>11097</v>
      </c>
      <c r="AZ2081" t="s">
        <v>11098</v>
      </c>
      <c r="BA2081" t="s">
        <v>2027</v>
      </c>
      <c r="BB2081" t="s">
        <v>2028</v>
      </c>
      <c r="BC2081" t="s">
        <v>3890</v>
      </c>
      <c r="BO2081" t="s">
        <v>110</v>
      </c>
      <c r="BP2081" t="s">
        <v>111</v>
      </c>
      <c r="BQ2081" t="s">
        <v>112</v>
      </c>
      <c r="BR2081" t="s">
        <v>1881</v>
      </c>
      <c r="BS2081" t="s">
        <v>3891</v>
      </c>
      <c r="BT2081" t="s">
        <v>154</v>
      </c>
      <c r="BU2081" t="s">
        <v>116</v>
      </c>
      <c r="BV2081" t="s">
        <v>302</v>
      </c>
      <c r="CF2081">
        <v>6</v>
      </c>
      <c r="CG2081">
        <v>1</v>
      </c>
      <c r="CH2081" t="s">
        <v>4763</v>
      </c>
    </row>
    <row r="2082" spans="1:86" x14ac:dyDescent="0.25">
      <c r="A2082">
        <v>2081</v>
      </c>
      <c r="B2082" t="s">
        <v>86</v>
      </c>
      <c r="C2082" t="s">
        <v>87</v>
      </c>
      <c r="D2082" t="s">
        <v>11099</v>
      </c>
      <c r="E2082" t="s">
        <v>1476</v>
      </c>
      <c r="F2082" t="s">
        <v>11100</v>
      </c>
      <c r="H2082" t="s">
        <v>11101</v>
      </c>
      <c r="I2082" t="s">
        <v>11102</v>
      </c>
      <c r="J2082" t="s">
        <v>93</v>
      </c>
      <c r="P2082" t="s">
        <v>11103</v>
      </c>
      <c r="Q2082" t="s">
        <v>95</v>
      </c>
      <c r="Z2082" t="s">
        <v>1675</v>
      </c>
      <c r="AB2082" t="s">
        <v>97</v>
      </c>
      <c r="AC2082" t="s">
        <v>11104</v>
      </c>
      <c r="AD2082" t="s">
        <v>958</v>
      </c>
      <c r="AE2082" t="s">
        <v>9025</v>
      </c>
      <c r="AI2082" t="s">
        <v>11105</v>
      </c>
      <c r="AJ2082" t="s">
        <v>11105</v>
      </c>
      <c r="AK2082" t="s">
        <v>11105</v>
      </c>
      <c r="AL2082" t="s">
        <v>4886</v>
      </c>
      <c r="AN2082" t="s">
        <v>1485</v>
      </c>
      <c r="AO2082" t="s">
        <v>1486</v>
      </c>
      <c r="AV2082" t="s">
        <v>11106</v>
      </c>
      <c r="AX2082">
        <v>75</v>
      </c>
      <c r="AY2082" t="s">
        <v>11107</v>
      </c>
      <c r="AZ2082" t="s">
        <v>11108</v>
      </c>
      <c r="BA2082" t="s">
        <v>4890</v>
      </c>
      <c r="BB2082" t="s">
        <v>4891</v>
      </c>
      <c r="BC2082" t="s">
        <v>4892</v>
      </c>
      <c r="BO2082" t="s">
        <v>110</v>
      </c>
      <c r="BP2082" t="s">
        <v>111</v>
      </c>
      <c r="BQ2082" t="s">
        <v>112</v>
      </c>
      <c r="BR2082" t="s">
        <v>1794</v>
      </c>
      <c r="BS2082" t="s">
        <v>4893</v>
      </c>
      <c r="BT2082" t="s">
        <v>254</v>
      </c>
      <c r="BU2082" t="s">
        <v>116</v>
      </c>
      <c r="BV2082" t="s">
        <v>475</v>
      </c>
      <c r="CF2082">
        <v>6</v>
      </c>
      <c r="CG2082">
        <v>1</v>
      </c>
      <c r="CH2082" t="s">
        <v>4763</v>
      </c>
    </row>
    <row r="2083" spans="1:86" x14ac:dyDescent="0.25">
      <c r="A2083">
        <v>2082</v>
      </c>
      <c r="F2083" t="s">
        <v>11100</v>
      </c>
      <c r="H2083" t="s">
        <v>11101</v>
      </c>
      <c r="J2083" t="s">
        <v>93</v>
      </c>
      <c r="P2083" t="s">
        <v>11103</v>
      </c>
      <c r="Q2083" t="s">
        <v>95</v>
      </c>
      <c r="AC2083" t="s">
        <v>11109</v>
      </c>
      <c r="AD2083" t="s">
        <v>5803</v>
      </c>
    </row>
    <row r="2084" spans="1:86" x14ac:dyDescent="0.25">
      <c r="A2084">
        <v>2083</v>
      </c>
      <c r="B2084" t="s">
        <v>86</v>
      </c>
      <c r="C2084" t="s">
        <v>87</v>
      </c>
      <c r="D2084" t="s">
        <v>11110</v>
      </c>
      <c r="E2084" t="s">
        <v>1476</v>
      </c>
      <c r="F2084" t="s">
        <v>11100</v>
      </c>
      <c r="H2084" t="s">
        <v>11101</v>
      </c>
      <c r="I2084" t="s">
        <v>11102</v>
      </c>
      <c r="J2084" t="s">
        <v>93</v>
      </c>
      <c r="P2084" t="s">
        <v>11103</v>
      </c>
      <c r="Q2084" t="s">
        <v>95</v>
      </c>
      <c r="Z2084" t="s">
        <v>4879</v>
      </c>
      <c r="AB2084" t="s">
        <v>97</v>
      </c>
      <c r="AC2084" t="s">
        <v>11104</v>
      </c>
      <c r="AD2084" t="s">
        <v>958</v>
      </c>
      <c r="AE2084" t="s">
        <v>11111</v>
      </c>
      <c r="AI2084" t="s">
        <v>11112</v>
      </c>
      <c r="AJ2084" t="s">
        <v>11112</v>
      </c>
      <c r="AK2084" t="s">
        <v>11112</v>
      </c>
      <c r="AL2084" t="s">
        <v>11113</v>
      </c>
      <c r="AN2084" t="s">
        <v>1485</v>
      </c>
      <c r="AO2084" t="s">
        <v>1486</v>
      </c>
      <c r="AV2084" t="s">
        <v>11114</v>
      </c>
      <c r="AX2084">
        <v>52</v>
      </c>
      <c r="AY2084" t="s">
        <v>11115</v>
      </c>
      <c r="AZ2084" t="s">
        <v>11116</v>
      </c>
      <c r="BA2084" t="s">
        <v>1917</v>
      </c>
      <c r="BB2084" t="s">
        <v>1650</v>
      </c>
      <c r="BG2084" t="s">
        <v>1540</v>
      </c>
      <c r="BH2084" t="s">
        <v>11117</v>
      </c>
      <c r="BI2084" t="s">
        <v>438</v>
      </c>
      <c r="BJ2084" t="s">
        <v>1541</v>
      </c>
      <c r="BM2084" t="s">
        <v>1542</v>
      </c>
      <c r="BN2084" t="s">
        <v>1543</v>
      </c>
      <c r="BO2084" t="s">
        <v>110</v>
      </c>
      <c r="BP2084" t="s">
        <v>111</v>
      </c>
      <c r="BQ2084" t="s">
        <v>112</v>
      </c>
      <c r="BR2084" t="s">
        <v>1711</v>
      </c>
      <c r="BS2084" t="s">
        <v>1712</v>
      </c>
      <c r="BT2084" t="s">
        <v>1546</v>
      </c>
      <c r="BU2084" t="s">
        <v>116</v>
      </c>
      <c r="CF2084">
        <v>4</v>
      </c>
      <c r="CG2084">
        <v>3</v>
      </c>
      <c r="CH2084" t="s">
        <v>4763</v>
      </c>
    </row>
    <row r="2085" spans="1:86" x14ac:dyDescent="0.25">
      <c r="A2085">
        <v>2084</v>
      </c>
      <c r="F2085" t="s">
        <v>11100</v>
      </c>
      <c r="H2085" t="s">
        <v>11101</v>
      </c>
      <c r="J2085" t="s">
        <v>93</v>
      </c>
      <c r="P2085" t="s">
        <v>11103</v>
      </c>
      <c r="Q2085" t="s">
        <v>95</v>
      </c>
      <c r="AC2085" t="s">
        <v>4879</v>
      </c>
      <c r="AD2085" t="s">
        <v>4880</v>
      </c>
    </row>
    <row r="2086" spans="1:86" x14ac:dyDescent="0.25">
      <c r="A2086">
        <v>2085</v>
      </c>
      <c r="B2086" t="s">
        <v>86</v>
      </c>
      <c r="C2086" t="s">
        <v>87</v>
      </c>
      <c r="D2086" t="s">
        <v>11118</v>
      </c>
      <c r="E2086" t="s">
        <v>1476</v>
      </c>
      <c r="F2086" t="s">
        <v>11100</v>
      </c>
      <c r="H2086" t="s">
        <v>11101</v>
      </c>
      <c r="I2086" t="s">
        <v>11102</v>
      </c>
      <c r="J2086" t="s">
        <v>93</v>
      </c>
      <c r="P2086" t="s">
        <v>11103</v>
      </c>
      <c r="Q2086" t="s">
        <v>95</v>
      </c>
      <c r="Z2086" t="s">
        <v>4879</v>
      </c>
      <c r="AB2086" t="s">
        <v>97</v>
      </c>
      <c r="AC2086" t="s">
        <v>11119</v>
      </c>
      <c r="AD2086" t="s">
        <v>1174</v>
      </c>
      <c r="AE2086" t="s">
        <v>9163</v>
      </c>
      <c r="AI2086" t="s">
        <v>11120</v>
      </c>
      <c r="AJ2086" t="s">
        <v>11120</v>
      </c>
      <c r="AK2086" t="s">
        <v>11120</v>
      </c>
      <c r="AL2086" t="s">
        <v>11121</v>
      </c>
      <c r="AN2086" t="s">
        <v>1485</v>
      </c>
      <c r="AO2086" t="s">
        <v>1486</v>
      </c>
      <c r="AV2086" t="s">
        <v>11122</v>
      </c>
      <c r="AX2086">
        <v>89</v>
      </c>
      <c r="AY2086" t="s">
        <v>7969</v>
      </c>
      <c r="AZ2086" t="s">
        <v>7970</v>
      </c>
      <c r="BA2086" t="s">
        <v>2065</v>
      </c>
      <c r="BB2086" t="s">
        <v>2066</v>
      </c>
      <c r="BC2086" t="s">
        <v>3244</v>
      </c>
      <c r="BG2086" t="s">
        <v>2067</v>
      </c>
      <c r="BM2086" t="s">
        <v>2068</v>
      </c>
      <c r="BN2086" t="s">
        <v>2069</v>
      </c>
      <c r="BO2086" t="s">
        <v>110</v>
      </c>
      <c r="BP2086" t="s">
        <v>111</v>
      </c>
      <c r="BQ2086" t="s">
        <v>112</v>
      </c>
      <c r="BR2086" t="s">
        <v>239</v>
      </c>
      <c r="BS2086" t="s">
        <v>1494</v>
      </c>
      <c r="BT2086" t="s">
        <v>241</v>
      </c>
      <c r="BU2086" t="s">
        <v>116</v>
      </c>
      <c r="BV2086" t="s">
        <v>463</v>
      </c>
      <c r="CF2086">
        <v>6</v>
      </c>
      <c r="CG2086">
        <v>1</v>
      </c>
      <c r="CH2086" t="s">
        <v>4763</v>
      </c>
    </row>
    <row r="2087" spans="1:86" x14ac:dyDescent="0.25">
      <c r="A2087">
        <v>2086</v>
      </c>
      <c r="B2087" t="s">
        <v>86</v>
      </c>
      <c r="C2087" t="s">
        <v>87</v>
      </c>
      <c r="D2087" t="s">
        <v>11123</v>
      </c>
      <c r="E2087" t="s">
        <v>1476</v>
      </c>
      <c r="F2087" t="s">
        <v>11100</v>
      </c>
      <c r="H2087" t="s">
        <v>11101</v>
      </c>
      <c r="I2087" t="s">
        <v>11102</v>
      </c>
      <c r="J2087" t="s">
        <v>93</v>
      </c>
      <c r="P2087" t="s">
        <v>11103</v>
      </c>
      <c r="Q2087" t="s">
        <v>95</v>
      </c>
      <c r="Z2087" t="s">
        <v>7853</v>
      </c>
      <c r="AB2087" t="s">
        <v>97</v>
      </c>
      <c r="AC2087" t="s">
        <v>11119</v>
      </c>
      <c r="AD2087" t="s">
        <v>1174</v>
      </c>
      <c r="AE2087" t="s">
        <v>8784</v>
      </c>
      <c r="AI2087" t="s">
        <v>11124</v>
      </c>
      <c r="AJ2087" t="s">
        <v>11124</v>
      </c>
      <c r="AK2087" t="s">
        <v>11124</v>
      </c>
      <c r="AL2087" t="s">
        <v>11125</v>
      </c>
      <c r="AN2087" t="s">
        <v>1485</v>
      </c>
      <c r="AO2087" t="s">
        <v>1486</v>
      </c>
      <c r="AV2087" t="s">
        <v>7849</v>
      </c>
      <c r="AX2087">
        <v>59</v>
      </c>
      <c r="AY2087" t="s">
        <v>7850</v>
      </c>
      <c r="AZ2087" t="s">
        <v>7851</v>
      </c>
      <c r="BA2087" t="s">
        <v>2065</v>
      </c>
      <c r="BB2087" t="s">
        <v>2066</v>
      </c>
      <c r="BG2087" t="s">
        <v>1493</v>
      </c>
      <c r="BO2087" t="s">
        <v>110</v>
      </c>
      <c r="BP2087" t="s">
        <v>111</v>
      </c>
      <c r="BQ2087" t="s">
        <v>112</v>
      </c>
      <c r="BR2087" t="s">
        <v>239</v>
      </c>
      <c r="BS2087" t="s">
        <v>1494</v>
      </c>
      <c r="BT2087" t="s">
        <v>1506</v>
      </c>
      <c r="BU2087" t="s">
        <v>116</v>
      </c>
      <c r="BV2087" t="s">
        <v>137</v>
      </c>
      <c r="CF2087">
        <v>5</v>
      </c>
      <c r="CG2087">
        <v>3</v>
      </c>
      <c r="CH2087" t="s">
        <v>4763</v>
      </c>
    </row>
    <row r="2088" spans="1:86" x14ac:dyDescent="0.25">
      <c r="A2088">
        <v>2087</v>
      </c>
      <c r="B2088" t="s">
        <v>86</v>
      </c>
      <c r="C2088" t="s">
        <v>87</v>
      </c>
      <c r="D2088" t="s">
        <v>11126</v>
      </c>
      <c r="E2088" t="s">
        <v>1476</v>
      </c>
      <c r="F2088" t="s">
        <v>11127</v>
      </c>
      <c r="H2088" t="s">
        <v>11128</v>
      </c>
      <c r="I2088" t="s">
        <v>11129</v>
      </c>
      <c r="J2088" t="s">
        <v>11130</v>
      </c>
      <c r="P2088" t="s">
        <v>11103</v>
      </c>
      <c r="Q2088" t="s">
        <v>95</v>
      </c>
      <c r="Z2088" t="s">
        <v>11131</v>
      </c>
      <c r="AB2088" t="s">
        <v>97</v>
      </c>
      <c r="AC2088" t="s">
        <v>11131</v>
      </c>
      <c r="AD2088" t="s">
        <v>412</v>
      </c>
      <c r="AE2088" t="s">
        <v>11132</v>
      </c>
      <c r="AI2088" t="s">
        <v>11133</v>
      </c>
      <c r="AJ2088" t="s">
        <v>11133</v>
      </c>
      <c r="AK2088" t="s">
        <v>11133</v>
      </c>
      <c r="AL2088" t="s">
        <v>11134</v>
      </c>
      <c r="AN2088" t="s">
        <v>1485</v>
      </c>
      <c r="AO2088" t="s">
        <v>1486</v>
      </c>
      <c r="AV2088" t="s">
        <v>11135</v>
      </c>
      <c r="AX2088">
        <v>70</v>
      </c>
      <c r="AY2088" t="s">
        <v>11136</v>
      </c>
      <c r="AZ2088" t="s">
        <v>11137</v>
      </c>
      <c r="BA2088" t="s">
        <v>1595</v>
      </c>
      <c r="BB2088" t="s">
        <v>1596</v>
      </c>
      <c r="BC2088" t="s">
        <v>4163</v>
      </c>
      <c r="BJ2088" t="s">
        <v>353</v>
      </c>
      <c r="BO2088" t="s">
        <v>110</v>
      </c>
      <c r="BP2088" t="s">
        <v>111</v>
      </c>
      <c r="BQ2088" t="s">
        <v>112</v>
      </c>
      <c r="BR2088" t="s">
        <v>354</v>
      </c>
      <c r="BS2088" t="s">
        <v>355</v>
      </c>
      <c r="BT2088" t="s">
        <v>207</v>
      </c>
      <c r="BU2088" t="s">
        <v>116</v>
      </c>
      <c r="BV2088" t="s">
        <v>242</v>
      </c>
      <c r="CF2088">
        <v>5</v>
      </c>
      <c r="CG2088">
        <v>1</v>
      </c>
      <c r="CH2088" t="s">
        <v>4763</v>
      </c>
    </row>
    <row r="2089" spans="1:86" x14ac:dyDescent="0.25">
      <c r="A2089">
        <v>2088</v>
      </c>
      <c r="B2089" t="s">
        <v>86</v>
      </c>
      <c r="C2089" t="s">
        <v>87</v>
      </c>
      <c r="D2089" t="s">
        <v>11138</v>
      </c>
      <c r="E2089" t="s">
        <v>1476</v>
      </c>
      <c r="F2089" t="s">
        <v>11127</v>
      </c>
      <c r="H2089" t="s">
        <v>11128</v>
      </c>
      <c r="I2089" t="s">
        <v>11129</v>
      </c>
      <c r="J2089" t="s">
        <v>11130</v>
      </c>
      <c r="P2089" t="s">
        <v>11103</v>
      </c>
      <c r="Q2089" t="s">
        <v>95</v>
      </c>
      <c r="Z2089" t="s">
        <v>1786</v>
      </c>
      <c r="AB2089" t="s">
        <v>97</v>
      </c>
      <c r="AC2089" t="s">
        <v>261</v>
      </c>
      <c r="AD2089" t="s">
        <v>6250</v>
      </c>
      <c r="AE2089" t="s">
        <v>10016</v>
      </c>
      <c r="AI2089" t="s">
        <v>11139</v>
      </c>
      <c r="AJ2089" t="s">
        <v>11139</v>
      </c>
      <c r="AK2089" t="s">
        <v>11139</v>
      </c>
      <c r="AL2089" t="s">
        <v>11140</v>
      </c>
      <c r="AN2089" t="s">
        <v>1485</v>
      </c>
      <c r="AO2089" t="s">
        <v>1486</v>
      </c>
      <c r="AV2089" t="s">
        <v>5654</v>
      </c>
      <c r="AX2089">
        <v>89</v>
      </c>
      <c r="AY2089" t="s">
        <v>11141</v>
      </c>
      <c r="AZ2089" t="s">
        <v>11142</v>
      </c>
      <c r="BA2089" t="s">
        <v>2065</v>
      </c>
      <c r="BB2089" t="s">
        <v>2066</v>
      </c>
      <c r="BC2089" t="s">
        <v>2661</v>
      </c>
      <c r="BG2089" t="s">
        <v>2067</v>
      </c>
      <c r="BM2089" t="s">
        <v>2068</v>
      </c>
      <c r="BN2089" t="s">
        <v>2069</v>
      </c>
      <c r="BO2089" t="s">
        <v>110</v>
      </c>
      <c r="BP2089" t="s">
        <v>111</v>
      </c>
      <c r="BQ2089" t="s">
        <v>112</v>
      </c>
      <c r="BR2089" t="s">
        <v>239</v>
      </c>
      <c r="BS2089" t="s">
        <v>1494</v>
      </c>
      <c r="BT2089" t="s">
        <v>241</v>
      </c>
      <c r="BU2089" t="s">
        <v>116</v>
      </c>
      <c r="BV2089" t="s">
        <v>274</v>
      </c>
      <c r="CF2089">
        <v>6</v>
      </c>
      <c r="CG2089">
        <v>1</v>
      </c>
      <c r="CH2089" t="s">
        <v>4763</v>
      </c>
    </row>
    <row r="2090" spans="1:86" x14ac:dyDescent="0.25">
      <c r="A2090">
        <v>2089</v>
      </c>
      <c r="F2090" t="s">
        <v>11127</v>
      </c>
      <c r="H2090" t="s">
        <v>11143</v>
      </c>
      <c r="J2090" t="s">
        <v>11144</v>
      </c>
      <c r="P2090" t="s">
        <v>11103</v>
      </c>
      <c r="Q2090" t="s">
        <v>95</v>
      </c>
      <c r="AC2090" t="s">
        <v>1786</v>
      </c>
      <c r="AD2090" t="s">
        <v>1928</v>
      </c>
    </row>
    <row r="2091" spans="1:86" x14ac:dyDescent="0.25">
      <c r="A2091">
        <v>2090</v>
      </c>
      <c r="B2091" t="s">
        <v>86</v>
      </c>
      <c r="C2091" t="s">
        <v>87</v>
      </c>
      <c r="D2091" t="s">
        <v>11145</v>
      </c>
      <c r="E2091" t="s">
        <v>1476</v>
      </c>
      <c r="F2091" t="s">
        <v>11127</v>
      </c>
      <c r="H2091" t="s">
        <v>11128</v>
      </c>
      <c r="I2091" t="s">
        <v>11129</v>
      </c>
      <c r="J2091" t="s">
        <v>11146</v>
      </c>
      <c r="P2091" t="s">
        <v>11103</v>
      </c>
      <c r="Q2091" t="s">
        <v>95</v>
      </c>
      <c r="Z2091" t="s">
        <v>7757</v>
      </c>
      <c r="AB2091" t="s">
        <v>97</v>
      </c>
      <c r="AC2091" t="s">
        <v>7757</v>
      </c>
      <c r="AD2091" t="s">
        <v>5462</v>
      </c>
      <c r="AE2091" t="s">
        <v>11147</v>
      </c>
      <c r="AI2091" t="s">
        <v>489</v>
      </c>
      <c r="AJ2091" t="s">
        <v>489</v>
      </c>
      <c r="AK2091" t="s">
        <v>489</v>
      </c>
      <c r="AL2091" t="s">
        <v>490</v>
      </c>
      <c r="AN2091" t="s">
        <v>1485</v>
      </c>
      <c r="AO2091" t="s">
        <v>1486</v>
      </c>
      <c r="AV2091" t="s">
        <v>11148</v>
      </c>
      <c r="AX2091">
        <v>113</v>
      </c>
      <c r="AY2091" t="s">
        <v>11149</v>
      </c>
      <c r="AZ2091" t="s">
        <v>11150</v>
      </c>
      <c r="BA2091" t="s">
        <v>11151</v>
      </c>
      <c r="BB2091" t="s">
        <v>11152</v>
      </c>
      <c r="BH2091" t="s">
        <v>11153</v>
      </c>
      <c r="BI2091" t="s">
        <v>704</v>
      </c>
      <c r="BJ2091" t="s">
        <v>809</v>
      </c>
      <c r="BM2091" t="s">
        <v>11154</v>
      </c>
      <c r="BN2091" t="s">
        <v>11155</v>
      </c>
      <c r="BO2091" t="s">
        <v>110</v>
      </c>
      <c r="BP2091" t="s">
        <v>111</v>
      </c>
      <c r="BQ2091" t="s">
        <v>112</v>
      </c>
      <c r="BR2091" t="s">
        <v>810</v>
      </c>
      <c r="BS2091" t="s">
        <v>833</v>
      </c>
      <c r="BT2091" t="s">
        <v>10308</v>
      </c>
      <c r="BU2091" t="s">
        <v>116</v>
      </c>
      <c r="CF2091">
        <v>6</v>
      </c>
      <c r="CG2091">
        <v>3</v>
      </c>
      <c r="CH2091" t="s">
        <v>4763</v>
      </c>
    </row>
    <row r="2092" spans="1:86" x14ac:dyDescent="0.25">
      <c r="A2092">
        <v>2091</v>
      </c>
      <c r="B2092" t="s">
        <v>86</v>
      </c>
      <c r="C2092" t="s">
        <v>87</v>
      </c>
      <c r="D2092" t="s">
        <v>11156</v>
      </c>
      <c r="E2092" t="s">
        <v>1476</v>
      </c>
      <c r="F2092" t="s">
        <v>11127</v>
      </c>
      <c r="H2092" t="s">
        <v>11128</v>
      </c>
      <c r="I2092" t="s">
        <v>11129</v>
      </c>
      <c r="J2092" t="s">
        <v>11146</v>
      </c>
      <c r="P2092" t="s">
        <v>11103</v>
      </c>
      <c r="Q2092" t="s">
        <v>95</v>
      </c>
      <c r="Z2092" t="s">
        <v>7757</v>
      </c>
      <c r="AB2092" t="s">
        <v>97</v>
      </c>
      <c r="AC2092" t="s">
        <v>7757</v>
      </c>
      <c r="AD2092" t="s">
        <v>5462</v>
      </c>
      <c r="AE2092" t="s">
        <v>11147</v>
      </c>
      <c r="AI2092" t="s">
        <v>489</v>
      </c>
      <c r="AJ2092" t="s">
        <v>489</v>
      </c>
      <c r="AK2092" t="s">
        <v>489</v>
      </c>
      <c r="AL2092" t="s">
        <v>490</v>
      </c>
      <c r="AN2092" t="s">
        <v>1485</v>
      </c>
      <c r="AO2092" t="s">
        <v>1486</v>
      </c>
      <c r="AV2092" t="s">
        <v>11148</v>
      </c>
      <c r="AX2092">
        <v>113</v>
      </c>
      <c r="AY2092" t="s">
        <v>11149</v>
      </c>
      <c r="AZ2092" t="s">
        <v>11150</v>
      </c>
      <c r="BA2092" t="s">
        <v>11151</v>
      </c>
      <c r="BB2092" t="s">
        <v>11152</v>
      </c>
      <c r="BH2092" t="s">
        <v>11153</v>
      </c>
      <c r="BI2092" t="s">
        <v>704</v>
      </c>
      <c r="BJ2092" t="s">
        <v>809</v>
      </c>
      <c r="BM2092" t="s">
        <v>11154</v>
      </c>
      <c r="BN2092" t="s">
        <v>11155</v>
      </c>
      <c r="BO2092" t="s">
        <v>110</v>
      </c>
      <c r="BP2092" t="s">
        <v>111</v>
      </c>
      <c r="BQ2092" t="s">
        <v>112</v>
      </c>
      <c r="BR2092" t="s">
        <v>810</v>
      </c>
      <c r="BS2092" t="s">
        <v>833</v>
      </c>
      <c r="BT2092" t="s">
        <v>10308</v>
      </c>
      <c r="BU2092" t="s">
        <v>116</v>
      </c>
      <c r="CF2092">
        <v>6</v>
      </c>
      <c r="CG2092">
        <v>3</v>
      </c>
      <c r="CH2092" t="s">
        <v>4763</v>
      </c>
    </row>
    <row r="2093" spans="1:86" x14ac:dyDescent="0.25">
      <c r="A2093">
        <v>2092</v>
      </c>
      <c r="B2093" t="s">
        <v>86</v>
      </c>
      <c r="C2093" t="s">
        <v>87</v>
      </c>
      <c r="D2093" t="s">
        <v>11157</v>
      </c>
      <c r="E2093" t="s">
        <v>1476</v>
      </c>
      <c r="F2093" t="s">
        <v>11127</v>
      </c>
      <c r="H2093" t="s">
        <v>11128</v>
      </c>
      <c r="I2093" t="s">
        <v>11129</v>
      </c>
      <c r="J2093" t="s">
        <v>11158</v>
      </c>
      <c r="P2093" t="s">
        <v>11103</v>
      </c>
      <c r="Q2093" t="s">
        <v>95</v>
      </c>
      <c r="Z2093" t="s">
        <v>801</v>
      </c>
      <c r="AB2093" t="s">
        <v>97</v>
      </c>
      <c r="AC2093" t="s">
        <v>801</v>
      </c>
      <c r="AD2093" t="s">
        <v>5803</v>
      </c>
      <c r="AE2093" t="s">
        <v>5803</v>
      </c>
      <c r="AI2093" t="s">
        <v>489</v>
      </c>
      <c r="AJ2093" t="s">
        <v>489</v>
      </c>
      <c r="AK2093" t="s">
        <v>489</v>
      </c>
      <c r="AL2093" t="s">
        <v>490</v>
      </c>
      <c r="AN2093" t="s">
        <v>1485</v>
      </c>
      <c r="AO2093" t="s">
        <v>1486</v>
      </c>
      <c r="AV2093" t="s">
        <v>11159</v>
      </c>
      <c r="AX2093">
        <v>113</v>
      </c>
      <c r="AY2093" t="s">
        <v>11160</v>
      </c>
      <c r="AZ2093" t="s">
        <v>11161</v>
      </c>
      <c r="BA2093" t="s">
        <v>11151</v>
      </c>
      <c r="BB2093" t="s">
        <v>11152</v>
      </c>
      <c r="BH2093" t="s">
        <v>11153</v>
      </c>
      <c r="BI2093" t="s">
        <v>704</v>
      </c>
      <c r="BJ2093" t="s">
        <v>809</v>
      </c>
      <c r="BM2093" t="s">
        <v>11154</v>
      </c>
      <c r="BN2093" t="s">
        <v>11155</v>
      </c>
      <c r="BO2093" t="s">
        <v>110</v>
      </c>
      <c r="BP2093" t="s">
        <v>111</v>
      </c>
      <c r="BQ2093" t="s">
        <v>112</v>
      </c>
      <c r="BR2093" t="s">
        <v>810</v>
      </c>
      <c r="BS2093" t="s">
        <v>833</v>
      </c>
      <c r="BT2093" t="s">
        <v>10308</v>
      </c>
      <c r="BU2093" t="s">
        <v>116</v>
      </c>
      <c r="CF2093">
        <v>6</v>
      </c>
      <c r="CG2093">
        <v>3</v>
      </c>
      <c r="CH2093" t="s">
        <v>4763</v>
      </c>
    </row>
    <row r="2094" spans="1:86" x14ac:dyDescent="0.25">
      <c r="A2094">
        <v>2093</v>
      </c>
      <c r="B2094" t="s">
        <v>86</v>
      </c>
      <c r="C2094" t="s">
        <v>87</v>
      </c>
      <c r="D2094" t="s">
        <v>11162</v>
      </c>
      <c r="E2094" t="s">
        <v>1476</v>
      </c>
      <c r="F2094" t="s">
        <v>11127</v>
      </c>
      <c r="H2094" t="s">
        <v>11128</v>
      </c>
      <c r="I2094" t="s">
        <v>11129</v>
      </c>
      <c r="J2094" t="s">
        <v>11163</v>
      </c>
      <c r="P2094" t="s">
        <v>11103</v>
      </c>
      <c r="Q2094" t="s">
        <v>95</v>
      </c>
      <c r="Z2094" t="s">
        <v>1675</v>
      </c>
      <c r="AB2094" t="s">
        <v>97</v>
      </c>
      <c r="AC2094" t="s">
        <v>1675</v>
      </c>
      <c r="AD2094" t="s">
        <v>2166</v>
      </c>
      <c r="AE2094" t="s">
        <v>11164</v>
      </c>
      <c r="AI2094" t="s">
        <v>364</v>
      </c>
      <c r="AJ2094" t="s">
        <v>364</v>
      </c>
      <c r="AK2094" t="s">
        <v>364</v>
      </c>
      <c r="AL2094" t="s">
        <v>365</v>
      </c>
      <c r="AN2094" t="s">
        <v>1485</v>
      </c>
      <c r="AO2094" t="s">
        <v>1486</v>
      </c>
      <c r="AV2094" t="s">
        <v>11165</v>
      </c>
      <c r="AX2094">
        <v>112</v>
      </c>
      <c r="AY2094" t="s">
        <v>11166</v>
      </c>
      <c r="AZ2094" t="s">
        <v>11167</v>
      </c>
      <c r="BA2094" t="s">
        <v>234</v>
      </c>
      <c r="BB2094" t="s">
        <v>235</v>
      </c>
      <c r="BC2094" t="s">
        <v>11168</v>
      </c>
      <c r="BO2094" t="s">
        <v>110</v>
      </c>
      <c r="BP2094" t="s">
        <v>111</v>
      </c>
      <c r="BQ2094" t="s">
        <v>112</v>
      </c>
      <c r="BR2094" t="s">
        <v>239</v>
      </c>
      <c r="BS2094" t="s">
        <v>240</v>
      </c>
      <c r="BT2094" t="s">
        <v>241</v>
      </c>
      <c r="BU2094" t="s">
        <v>116</v>
      </c>
      <c r="BV2094" t="s">
        <v>117</v>
      </c>
      <c r="CF2094">
        <v>6</v>
      </c>
      <c r="CG2094">
        <v>1</v>
      </c>
      <c r="CH2094" t="s">
        <v>4763</v>
      </c>
    </row>
    <row r="2095" spans="1:86" x14ac:dyDescent="0.25">
      <c r="A2095">
        <v>2094</v>
      </c>
      <c r="B2095" t="s">
        <v>86</v>
      </c>
      <c r="C2095" t="s">
        <v>87</v>
      </c>
      <c r="D2095" t="s">
        <v>11169</v>
      </c>
      <c r="E2095" t="s">
        <v>1476</v>
      </c>
      <c r="F2095" t="s">
        <v>11127</v>
      </c>
      <c r="H2095" t="s">
        <v>11128</v>
      </c>
      <c r="I2095" t="s">
        <v>11129</v>
      </c>
      <c r="J2095" t="s">
        <v>11163</v>
      </c>
      <c r="P2095" t="s">
        <v>11103</v>
      </c>
      <c r="Q2095" t="s">
        <v>95</v>
      </c>
      <c r="Z2095" t="s">
        <v>1675</v>
      </c>
      <c r="AB2095" t="s">
        <v>97</v>
      </c>
      <c r="AC2095" t="s">
        <v>1675</v>
      </c>
      <c r="AD2095" t="s">
        <v>4854</v>
      </c>
      <c r="AE2095" t="s">
        <v>7965</v>
      </c>
      <c r="AI2095" t="s">
        <v>11170</v>
      </c>
      <c r="AJ2095" t="s">
        <v>11170</v>
      </c>
      <c r="AK2095" t="s">
        <v>11170</v>
      </c>
      <c r="AL2095" t="s">
        <v>11171</v>
      </c>
      <c r="AN2095" t="s">
        <v>1485</v>
      </c>
      <c r="AO2095" t="s">
        <v>1486</v>
      </c>
      <c r="AV2095" t="s">
        <v>10517</v>
      </c>
      <c r="AX2095">
        <v>59</v>
      </c>
      <c r="AY2095" t="s">
        <v>11172</v>
      </c>
      <c r="AZ2095" t="s">
        <v>11173</v>
      </c>
      <c r="BA2095" t="s">
        <v>2065</v>
      </c>
      <c r="BB2095" t="s">
        <v>2066</v>
      </c>
      <c r="BC2095" t="s">
        <v>4933</v>
      </c>
      <c r="BG2095" t="s">
        <v>1493</v>
      </c>
      <c r="BO2095" t="s">
        <v>110</v>
      </c>
      <c r="BP2095" t="s">
        <v>111</v>
      </c>
      <c r="BQ2095" t="s">
        <v>112</v>
      </c>
      <c r="BR2095" t="s">
        <v>239</v>
      </c>
      <c r="BS2095" t="s">
        <v>1494</v>
      </c>
      <c r="BT2095" t="s">
        <v>1506</v>
      </c>
      <c r="BU2095" t="s">
        <v>116</v>
      </c>
      <c r="BV2095" t="s">
        <v>242</v>
      </c>
      <c r="CF2095">
        <v>6</v>
      </c>
      <c r="CG2095">
        <v>1</v>
      </c>
      <c r="CH2095" t="s">
        <v>4763</v>
      </c>
    </row>
    <row r="2096" spans="1:86" x14ac:dyDescent="0.25">
      <c r="A2096">
        <v>2095</v>
      </c>
      <c r="B2096" t="s">
        <v>86</v>
      </c>
      <c r="C2096" t="s">
        <v>87</v>
      </c>
      <c r="D2096" t="s">
        <v>11174</v>
      </c>
      <c r="E2096" t="s">
        <v>1476</v>
      </c>
      <c r="F2096" t="s">
        <v>11127</v>
      </c>
      <c r="H2096" t="s">
        <v>11128</v>
      </c>
      <c r="I2096" t="s">
        <v>11129</v>
      </c>
      <c r="J2096" t="s">
        <v>11175</v>
      </c>
      <c r="P2096" t="s">
        <v>11103</v>
      </c>
      <c r="Q2096" t="s">
        <v>95</v>
      </c>
      <c r="Z2096" t="s">
        <v>5628</v>
      </c>
      <c r="AB2096" t="s">
        <v>97</v>
      </c>
      <c r="AC2096" t="s">
        <v>5628</v>
      </c>
      <c r="AD2096" t="s">
        <v>2311</v>
      </c>
      <c r="AE2096" t="s">
        <v>11176</v>
      </c>
      <c r="AI2096" t="s">
        <v>3073</v>
      </c>
      <c r="AJ2096" t="s">
        <v>3073</v>
      </c>
      <c r="AK2096" t="s">
        <v>3073</v>
      </c>
      <c r="AL2096" t="s">
        <v>4886</v>
      </c>
      <c r="AN2096" t="s">
        <v>1485</v>
      </c>
      <c r="AO2096" t="s">
        <v>1486</v>
      </c>
      <c r="AV2096" t="s">
        <v>11177</v>
      </c>
      <c r="AX2096">
        <v>118</v>
      </c>
      <c r="AY2096" t="s">
        <v>11178</v>
      </c>
      <c r="AZ2096" t="s">
        <v>11179</v>
      </c>
      <c r="BA2096" t="s">
        <v>952</v>
      </c>
      <c r="BB2096" t="s">
        <v>1665</v>
      </c>
      <c r="BC2096" t="s">
        <v>8526</v>
      </c>
      <c r="BO2096" t="s">
        <v>110</v>
      </c>
      <c r="BP2096" t="s">
        <v>111</v>
      </c>
      <c r="BQ2096" t="s">
        <v>112</v>
      </c>
      <c r="BR2096" t="s">
        <v>392</v>
      </c>
      <c r="BS2096" t="s">
        <v>5636</v>
      </c>
      <c r="BT2096" t="s">
        <v>241</v>
      </c>
      <c r="BU2096" t="s">
        <v>116</v>
      </c>
      <c r="BV2096" t="s">
        <v>2046</v>
      </c>
      <c r="CF2096">
        <v>6</v>
      </c>
      <c r="CG2096">
        <v>1</v>
      </c>
      <c r="CH2096" t="s">
        <v>4763</v>
      </c>
    </row>
    <row r="2097" spans="1:86" x14ac:dyDescent="0.25">
      <c r="A2097">
        <v>2096</v>
      </c>
      <c r="B2097" t="s">
        <v>86</v>
      </c>
      <c r="C2097" t="s">
        <v>87</v>
      </c>
      <c r="D2097" t="s">
        <v>11180</v>
      </c>
      <c r="E2097" t="s">
        <v>1476</v>
      </c>
      <c r="F2097" t="s">
        <v>11127</v>
      </c>
      <c r="H2097" t="s">
        <v>11128</v>
      </c>
      <c r="I2097" t="s">
        <v>11129</v>
      </c>
      <c r="J2097" t="s">
        <v>11175</v>
      </c>
      <c r="P2097" t="s">
        <v>11103</v>
      </c>
      <c r="Q2097" t="s">
        <v>95</v>
      </c>
      <c r="Z2097" t="s">
        <v>5628</v>
      </c>
      <c r="AB2097" t="s">
        <v>97</v>
      </c>
      <c r="AC2097" t="s">
        <v>5628</v>
      </c>
      <c r="AD2097" t="s">
        <v>2311</v>
      </c>
      <c r="AE2097" t="s">
        <v>11176</v>
      </c>
      <c r="AI2097" t="s">
        <v>3073</v>
      </c>
      <c r="AJ2097" t="s">
        <v>3073</v>
      </c>
      <c r="AK2097" t="s">
        <v>3073</v>
      </c>
      <c r="AL2097" t="s">
        <v>4886</v>
      </c>
      <c r="AN2097" t="s">
        <v>1485</v>
      </c>
      <c r="AO2097" t="s">
        <v>1486</v>
      </c>
      <c r="AV2097" t="s">
        <v>11177</v>
      </c>
      <c r="AX2097">
        <v>118</v>
      </c>
      <c r="AY2097" t="s">
        <v>11178</v>
      </c>
      <c r="AZ2097" t="s">
        <v>11179</v>
      </c>
      <c r="BA2097" t="s">
        <v>952</v>
      </c>
      <c r="BB2097" t="s">
        <v>1665</v>
      </c>
      <c r="BC2097" t="s">
        <v>8526</v>
      </c>
      <c r="BO2097" t="s">
        <v>110</v>
      </c>
      <c r="BP2097" t="s">
        <v>111</v>
      </c>
      <c r="BQ2097" t="s">
        <v>112</v>
      </c>
      <c r="BR2097" t="s">
        <v>392</v>
      </c>
      <c r="BS2097" t="s">
        <v>5636</v>
      </c>
      <c r="BT2097" t="s">
        <v>241</v>
      </c>
      <c r="BU2097" t="s">
        <v>116</v>
      </c>
      <c r="BV2097" t="s">
        <v>2046</v>
      </c>
      <c r="CF2097">
        <v>6</v>
      </c>
      <c r="CG2097">
        <v>1</v>
      </c>
      <c r="CH2097" t="s">
        <v>4763</v>
      </c>
    </row>
    <row r="2098" spans="1:86" x14ac:dyDescent="0.25">
      <c r="A2098">
        <v>2097</v>
      </c>
      <c r="B2098" t="s">
        <v>86</v>
      </c>
      <c r="C2098" t="s">
        <v>87</v>
      </c>
      <c r="D2098" t="s">
        <v>11181</v>
      </c>
      <c r="E2098" t="s">
        <v>1476</v>
      </c>
      <c r="F2098" t="s">
        <v>11127</v>
      </c>
      <c r="H2098" t="s">
        <v>11128</v>
      </c>
      <c r="I2098" t="s">
        <v>11129</v>
      </c>
      <c r="J2098" t="s">
        <v>11182</v>
      </c>
      <c r="P2098" t="s">
        <v>11103</v>
      </c>
      <c r="Q2098" t="s">
        <v>95</v>
      </c>
      <c r="Z2098" t="s">
        <v>4853</v>
      </c>
      <c r="AB2098" t="s">
        <v>97</v>
      </c>
      <c r="AC2098" t="s">
        <v>96</v>
      </c>
      <c r="AD2098" t="s">
        <v>340</v>
      </c>
      <c r="AE2098" t="s">
        <v>11164</v>
      </c>
      <c r="AI2098" t="s">
        <v>3323</v>
      </c>
      <c r="AJ2098" t="s">
        <v>3323</v>
      </c>
      <c r="AK2098" t="s">
        <v>3323</v>
      </c>
      <c r="AL2098" t="s">
        <v>4983</v>
      </c>
      <c r="AN2098" t="s">
        <v>1485</v>
      </c>
      <c r="AO2098" t="s">
        <v>1486</v>
      </c>
      <c r="AV2098" t="s">
        <v>1849</v>
      </c>
      <c r="AX2098">
        <v>119</v>
      </c>
      <c r="AY2098" t="s">
        <v>11183</v>
      </c>
      <c r="AZ2098" t="s">
        <v>11184</v>
      </c>
      <c r="BA2098" t="s">
        <v>1846</v>
      </c>
      <c r="BB2098" t="s">
        <v>3601</v>
      </c>
      <c r="BC2098" t="s">
        <v>6962</v>
      </c>
      <c r="BO2098" t="s">
        <v>110</v>
      </c>
      <c r="BP2098" t="s">
        <v>111</v>
      </c>
      <c r="BQ2098" t="s">
        <v>112</v>
      </c>
      <c r="BR2098" t="s">
        <v>319</v>
      </c>
      <c r="BS2098" t="s">
        <v>1849</v>
      </c>
      <c r="BT2098" t="s">
        <v>241</v>
      </c>
      <c r="BU2098" t="s">
        <v>116</v>
      </c>
      <c r="BV2098" t="s">
        <v>2046</v>
      </c>
      <c r="CF2098">
        <v>6</v>
      </c>
      <c r="CG2098">
        <v>1</v>
      </c>
      <c r="CH2098" t="s">
        <v>4763</v>
      </c>
    </row>
    <row r="2099" spans="1:86" x14ac:dyDescent="0.25">
      <c r="A2099">
        <v>2098</v>
      </c>
      <c r="F2099" t="s">
        <v>11127</v>
      </c>
      <c r="H2099" t="s">
        <v>11143</v>
      </c>
      <c r="J2099" t="s">
        <v>11144</v>
      </c>
      <c r="P2099" t="s">
        <v>11103</v>
      </c>
      <c r="Q2099" t="s">
        <v>95</v>
      </c>
      <c r="AC2099" t="s">
        <v>4853</v>
      </c>
      <c r="AD2099" t="s">
        <v>2166</v>
      </c>
    </row>
    <row r="2100" spans="1:86" x14ac:dyDescent="0.25">
      <c r="A2100">
        <v>2099</v>
      </c>
      <c r="B2100" t="s">
        <v>86</v>
      </c>
      <c r="C2100" t="s">
        <v>87</v>
      </c>
      <c r="D2100" t="s">
        <v>11185</v>
      </c>
      <c r="E2100" t="s">
        <v>1476</v>
      </c>
      <c r="F2100" t="s">
        <v>11127</v>
      </c>
      <c r="H2100" t="s">
        <v>11128</v>
      </c>
      <c r="I2100" t="s">
        <v>11129</v>
      </c>
      <c r="J2100" t="s">
        <v>11163</v>
      </c>
      <c r="P2100" t="s">
        <v>11103</v>
      </c>
      <c r="Q2100" t="s">
        <v>95</v>
      </c>
      <c r="Z2100" t="s">
        <v>6678</v>
      </c>
      <c r="AB2100" t="s">
        <v>97</v>
      </c>
      <c r="AC2100" t="s">
        <v>6678</v>
      </c>
      <c r="AD2100" t="s">
        <v>2166</v>
      </c>
      <c r="AE2100" t="s">
        <v>8782</v>
      </c>
      <c r="AI2100" t="s">
        <v>5640</v>
      </c>
      <c r="AJ2100" t="s">
        <v>5640</v>
      </c>
      <c r="AK2100" t="s">
        <v>5640</v>
      </c>
      <c r="AL2100" t="s">
        <v>5641</v>
      </c>
      <c r="AN2100" t="s">
        <v>1485</v>
      </c>
      <c r="AO2100" t="s">
        <v>1486</v>
      </c>
      <c r="AV2100" t="s">
        <v>11186</v>
      </c>
      <c r="AX2100">
        <v>119</v>
      </c>
      <c r="AY2100" t="s">
        <v>11183</v>
      </c>
      <c r="AZ2100" t="s">
        <v>11184</v>
      </c>
      <c r="BA2100" t="s">
        <v>1846</v>
      </c>
      <c r="BB2100" t="s">
        <v>3601</v>
      </c>
      <c r="BC2100" t="s">
        <v>6962</v>
      </c>
      <c r="BO2100" t="s">
        <v>110</v>
      </c>
      <c r="BP2100" t="s">
        <v>111</v>
      </c>
      <c r="BQ2100" t="s">
        <v>112</v>
      </c>
      <c r="BR2100" t="s">
        <v>319</v>
      </c>
      <c r="BS2100" t="s">
        <v>1849</v>
      </c>
      <c r="BT2100" t="s">
        <v>241</v>
      </c>
      <c r="BU2100" t="s">
        <v>116</v>
      </c>
      <c r="BV2100" t="s">
        <v>2046</v>
      </c>
      <c r="CF2100">
        <v>6</v>
      </c>
      <c r="CG2100">
        <v>1</v>
      </c>
      <c r="CH2100" t="s">
        <v>4763</v>
      </c>
    </row>
    <row r="2101" spans="1:86" x14ac:dyDescent="0.25">
      <c r="A2101">
        <v>2100</v>
      </c>
      <c r="B2101" t="s">
        <v>86</v>
      </c>
      <c r="C2101" t="s">
        <v>87</v>
      </c>
      <c r="D2101" t="s">
        <v>11187</v>
      </c>
      <c r="E2101" t="s">
        <v>1476</v>
      </c>
      <c r="F2101" t="s">
        <v>11127</v>
      </c>
      <c r="H2101" t="s">
        <v>11128</v>
      </c>
      <c r="I2101" t="s">
        <v>11129</v>
      </c>
      <c r="J2101" t="s">
        <v>11175</v>
      </c>
      <c r="P2101" t="s">
        <v>11103</v>
      </c>
      <c r="Q2101" t="s">
        <v>95</v>
      </c>
      <c r="Z2101" t="s">
        <v>6678</v>
      </c>
      <c r="AB2101" t="s">
        <v>97</v>
      </c>
      <c r="AC2101" t="s">
        <v>6678</v>
      </c>
      <c r="AD2101" t="s">
        <v>2166</v>
      </c>
      <c r="AE2101" t="s">
        <v>8782</v>
      </c>
      <c r="AI2101" t="s">
        <v>5640</v>
      </c>
      <c r="AJ2101" t="s">
        <v>5640</v>
      </c>
      <c r="AK2101" t="s">
        <v>5640</v>
      </c>
      <c r="AL2101" t="s">
        <v>5641</v>
      </c>
      <c r="AN2101" t="s">
        <v>1485</v>
      </c>
      <c r="AO2101" t="s">
        <v>1486</v>
      </c>
      <c r="AV2101" t="s">
        <v>11186</v>
      </c>
      <c r="AX2101">
        <v>119</v>
      </c>
      <c r="AY2101" t="s">
        <v>11183</v>
      </c>
      <c r="AZ2101" t="s">
        <v>11184</v>
      </c>
      <c r="BA2101" t="s">
        <v>1846</v>
      </c>
      <c r="BB2101" t="s">
        <v>3601</v>
      </c>
      <c r="BC2101" t="s">
        <v>6962</v>
      </c>
      <c r="BO2101" t="s">
        <v>110</v>
      </c>
      <c r="BP2101" t="s">
        <v>111</v>
      </c>
      <c r="BQ2101" t="s">
        <v>112</v>
      </c>
      <c r="BR2101" t="s">
        <v>319</v>
      </c>
      <c r="BS2101" t="s">
        <v>1849</v>
      </c>
      <c r="BT2101" t="s">
        <v>241</v>
      </c>
      <c r="BU2101" t="s">
        <v>116</v>
      </c>
      <c r="BV2101" t="s">
        <v>2046</v>
      </c>
      <c r="CF2101">
        <v>6</v>
      </c>
      <c r="CG2101">
        <v>1</v>
      </c>
      <c r="CH2101" t="s">
        <v>4763</v>
      </c>
    </row>
    <row r="2102" spans="1:86" x14ac:dyDescent="0.25">
      <c r="A2102">
        <v>2101</v>
      </c>
      <c r="B2102" t="s">
        <v>86</v>
      </c>
      <c r="C2102" t="s">
        <v>87</v>
      </c>
      <c r="D2102" t="s">
        <v>11188</v>
      </c>
      <c r="E2102" t="s">
        <v>1476</v>
      </c>
      <c r="F2102" t="s">
        <v>11189</v>
      </c>
      <c r="H2102" t="s">
        <v>213</v>
      </c>
      <c r="I2102" t="s">
        <v>11190</v>
      </c>
      <c r="J2102" t="s">
        <v>93</v>
      </c>
      <c r="P2102" t="s">
        <v>11191</v>
      </c>
      <c r="Q2102" t="s">
        <v>95</v>
      </c>
      <c r="Z2102" t="s">
        <v>6266</v>
      </c>
      <c r="AB2102" t="s">
        <v>97</v>
      </c>
      <c r="AC2102" t="s">
        <v>6266</v>
      </c>
      <c r="AD2102" t="s">
        <v>2571</v>
      </c>
      <c r="AE2102" t="s">
        <v>11192</v>
      </c>
      <c r="AI2102" t="s">
        <v>917</v>
      </c>
      <c r="AJ2102" t="s">
        <v>917</v>
      </c>
      <c r="AK2102" t="s">
        <v>917</v>
      </c>
      <c r="AL2102" t="s">
        <v>6056</v>
      </c>
      <c r="AN2102" t="s">
        <v>1485</v>
      </c>
      <c r="AO2102" t="s">
        <v>1486</v>
      </c>
      <c r="AV2102" t="s">
        <v>11193</v>
      </c>
      <c r="AX2102">
        <v>81</v>
      </c>
      <c r="AY2102" t="s">
        <v>6271</v>
      </c>
      <c r="AZ2102" t="s">
        <v>6272</v>
      </c>
      <c r="BA2102" t="s">
        <v>2222</v>
      </c>
      <c r="BB2102" t="s">
        <v>6273</v>
      </c>
      <c r="BC2102" t="s">
        <v>3541</v>
      </c>
      <c r="BJ2102" t="s">
        <v>353</v>
      </c>
      <c r="BO2102" t="s">
        <v>110</v>
      </c>
      <c r="BP2102" t="s">
        <v>111</v>
      </c>
      <c r="BQ2102" t="s">
        <v>112</v>
      </c>
      <c r="BR2102" t="s">
        <v>2223</v>
      </c>
      <c r="BS2102" t="s">
        <v>2224</v>
      </c>
      <c r="BT2102" t="s">
        <v>207</v>
      </c>
      <c r="BU2102" t="s">
        <v>116</v>
      </c>
      <c r="BV2102" t="s">
        <v>602</v>
      </c>
      <c r="CF2102">
        <v>6</v>
      </c>
      <c r="CG2102">
        <v>1</v>
      </c>
      <c r="CH2102" t="s">
        <v>4763</v>
      </c>
    </row>
    <row r="2103" spans="1:86" x14ac:dyDescent="0.25">
      <c r="A2103">
        <v>2102</v>
      </c>
      <c r="B2103" t="s">
        <v>86</v>
      </c>
      <c r="C2103" t="s">
        <v>87</v>
      </c>
      <c r="D2103" t="s">
        <v>11194</v>
      </c>
      <c r="E2103" t="s">
        <v>1476</v>
      </c>
      <c r="F2103" t="s">
        <v>11189</v>
      </c>
      <c r="H2103" t="s">
        <v>213</v>
      </c>
      <c r="I2103" t="s">
        <v>11190</v>
      </c>
      <c r="J2103" t="s">
        <v>93</v>
      </c>
      <c r="P2103" t="s">
        <v>11191</v>
      </c>
      <c r="Q2103" t="s">
        <v>95</v>
      </c>
      <c r="Z2103" t="s">
        <v>9172</v>
      </c>
      <c r="AB2103" t="s">
        <v>97</v>
      </c>
      <c r="AC2103" t="s">
        <v>9172</v>
      </c>
      <c r="AD2103" t="s">
        <v>2571</v>
      </c>
      <c r="AE2103" t="s">
        <v>11195</v>
      </c>
      <c r="AI2103" t="s">
        <v>555</v>
      </c>
      <c r="AJ2103" t="s">
        <v>555</v>
      </c>
      <c r="AK2103" t="s">
        <v>555</v>
      </c>
      <c r="AL2103" t="s">
        <v>556</v>
      </c>
      <c r="AN2103" t="s">
        <v>1485</v>
      </c>
      <c r="AO2103" t="s">
        <v>1486</v>
      </c>
      <c r="AV2103" t="s">
        <v>11196</v>
      </c>
      <c r="AX2103">
        <v>42</v>
      </c>
      <c r="AY2103" t="s">
        <v>11197</v>
      </c>
      <c r="AZ2103" t="s">
        <v>11198</v>
      </c>
      <c r="BA2103" t="s">
        <v>3049</v>
      </c>
      <c r="BB2103" t="s">
        <v>3050</v>
      </c>
      <c r="BC2103" t="s">
        <v>11199</v>
      </c>
      <c r="BO2103" t="s">
        <v>110</v>
      </c>
      <c r="BP2103" t="s">
        <v>111</v>
      </c>
      <c r="BQ2103" t="s">
        <v>112</v>
      </c>
      <c r="BR2103" t="s">
        <v>1711</v>
      </c>
      <c r="BS2103" t="s">
        <v>3052</v>
      </c>
      <c r="BT2103" t="s">
        <v>5499</v>
      </c>
      <c r="BU2103" t="s">
        <v>116</v>
      </c>
      <c r="BV2103" t="s">
        <v>137</v>
      </c>
      <c r="CF2103">
        <v>6</v>
      </c>
      <c r="CG2103">
        <v>1</v>
      </c>
      <c r="CH2103" t="s">
        <v>4763</v>
      </c>
    </row>
    <row r="2104" spans="1:86" x14ac:dyDescent="0.25">
      <c r="A2104">
        <v>2103</v>
      </c>
      <c r="B2104" t="s">
        <v>86</v>
      </c>
      <c r="C2104" t="s">
        <v>87</v>
      </c>
      <c r="D2104" t="s">
        <v>11200</v>
      </c>
      <c r="E2104" t="s">
        <v>1476</v>
      </c>
      <c r="F2104" t="s">
        <v>11189</v>
      </c>
      <c r="H2104" t="s">
        <v>213</v>
      </c>
      <c r="I2104" t="s">
        <v>11190</v>
      </c>
      <c r="J2104" t="s">
        <v>93</v>
      </c>
      <c r="P2104" t="s">
        <v>11191</v>
      </c>
      <c r="Q2104" t="s">
        <v>95</v>
      </c>
      <c r="Z2104" t="s">
        <v>1533</v>
      </c>
      <c r="AB2104" t="s">
        <v>97</v>
      </c>
      <c r="AC2104" t="s">
        <v>1533</v>
      </c>
      <c r="AD2104" t="s">
        <v>1928</v>
      </c>
      <c r="AE2104" t="s">
        <v>11201</v>
      </c>
      <c r="AI2104" t="s">
        <v>917</v>
      </c>
      <c r="AJ2104" t="s">
        <v>917</v>
      </c>
      <c r="AK2104" t="s">
        <v>917</v>
      </c>
      <c r="AL2104" t="s">
        <v>6056</v>
      </c>
      <c r="AN2104" t="s">
        <v>1485</v>
      </c>
      <c r="AO2104" t="s">
        <v>1486</v>
      </c>
      <c r="AV2104" t="s">
        <v>11202</v>
      </c>
      <c r="AX2104">
        <v>39</v>
      </c>
      <c r="AY2104" t="s">
        <v>11203</v>
      </c>
      <c r="AZ2104" t="s">
        <v>11204</v>
      </c>
      <c r="BA2104" t="s">
        <v>1144</v>
      </c>
      <c r="BB2104" t="s">
        <v>1145</v>
      </c>
      <c r="BG2104" t="s">
        <v>1146</v>
      </c>
      <c r="BH2104" t="s">
        <v>7257</v>
      </c>
      <c r="BI2104" t="s">
        <v>704</v>
      </c>
      <c r="BM2104" t="s">
        <v>1147</v>
      </c>
      <c r="BN2104" t="s">
        <v>1148</v>
      </c>
      <c r="BO2104" t="s">
        <v>110</v>
      </c>
      <c r="BP2104" t="s">
        <v>111</v>
      </c>
      <c r="BQ2104" t="s">
        <v>112</v>
      </c>
      <c r="BR2104" t="s">
        <v>1149</v>
      </c>
      <c r="BS2104" t="s">
        <v>1150</v>
      </c>
      <c r="BT2104" t="s">
        <v>983</v>
      </c>
      <c r="BU2104" t="s">
        <v>116</v>
      </c>
      <c r="BV2104" t="s">
        <v>475</v>
      </c>
      <c r="CF2104">
        <v>5</v>
      </c>
      <c r="CG2104">
        <v>3</v>
      </c>
      <c r="CH2104" t="s">
        <v>4763</v>
      </c>
    </row>
    <row r="2105" spans="1:86" x14ac:dyDescent="0.25">
      <c r="A2105">
        <v>2104</v>
      </c>
      <c r="B2105" t="s">
        <v>86</v>
      </c>
      <c r="C2105" t="s">
        <v>87</v>
      </c>
      <c r="D2105" t="s">
        <v>11205</v>
      </c>
      <c r="E2105" t="s">
        <v>1476</v>
      </c>
      <c r="F2105" t="s">
        <v>11189</v>
      </c>
      <c r="H2105" t="s">
        <v>213</v>
      </c>
      <c r="I2105" t="s">
        <v>11190</v>
      </c>
      <c r="J2105" t="s">
        <v>93</v>
      </c>
      <c r="P2105" t="s">
        <v>11191</v>
      </c>
      <c r="Q2105" t="s">
        <v>95</v>
      </c>
      <c r="Z2105" t="s">
        <v>3526</v>
      </c>
      <c r="AB2105" t="s">
        <v>97</v>
      </c>
      <c r="AC2105" t="s">
        <v>3526</v>
      </c>
      <c r="AD2105" t="s">
        <v>1949</v>
      </c>
      <c r="AE2105" t="s">
        <v>11206</v>
      </c>
      <c r="AI2105" t="s">
        <v>1035</v>
      </c>
      <c r="AJ2105" t="s">
        <v>1035</v>
      </c>
      <c r="AK2105" t="s">
        <v>1035</v>
      </c>
      <c r="AL2105" t="s">
        <v>1036</v>
      </c>
      <c r="AN2105" t="s">
        <v>1485</v>
      </c>
      <c r="AO2105" t="s">
        <v>1486</v>
      </c>
      <c r="AV2105" t="s">
        <v>11207</v>
      </c>
      <c r="AX2105">
        <v>62</v>
      </c>
      <c r="AY2105" t="s">
        <v>3522</v>
      </c>
      <c r="AZ2105" t="s">
        <v>3523</v>
      </c>
      <c r="BA2105" t="s">
        <v>2266</v>
      </c>
      <c r="BB2105" t="s">
        <v>1781</v>
      </c>
      <c r="BC2105" t="s">
        <v>3524</v>
      </c>
      <c r="BF2105" t="s">
        <v>2030</v>
      </c>
      <c r="BM2105" t="s">
        <v>2031</v>
      </c>
      <c r="BN2105" t="s">
        <v>2032</v>
      </c>
      <c r="BO2105" t="s">
        <v>110</v>
      </c>
      <c r="BP2105" t="s">
        <v>111</v>
      </c>
      <c r="BQ2105" t="s">
        <v>112</v>
      </c>
      <c r="BR2105" t="s">
        <v>239</v>
      </c>
      <c r="BS2105" t="s">
        <v>1784</v>
      </c>
      <c r="BT2105" t="s">
        <v>625</v>
      </c>
      <c r="BU2105" t="s">
        <v>116</v>
      </c>
      <c r="BV2105" t="s">
        <v>137</v>
      </c>
      <c r="CF2105">
        <v>6</v>
      </c>
      <c r="CG2105">
        <v>1</v>
      </c>
      <c r="CH2105" t="s">
        <v>4763</v>
      </c>
    </row>
    <row r="2106" spans="1:86" x14ac:dyDescent="0.25">
      <c r="A2106">
        <v>2105</v>
      </c>
      <c r="B2106" t="s">
        <v>86</v>
      </c>
      <c r="C2106" t="s">
        <v>87</v>
      </c>
      <c r="D2106" t="s">
        <v>11208</v>
      </c>
      <c r="E2106" t="s">
        <v>1476</v>
      </c>
      <c r="F2106" t="s">
        <v>11189</v>
      </c>
      <c r="H2106" t="s">
        <v>213</v>
      </c>
      <c r="I2106" t="s">
        <v>11190</v>
      </c>
      <c r="J2106" t="s">
        <v>93</v>
      </c>
      <c r="P2106" t="s">
        <v>11191</v>
      </c>
      <c r="Q2106" t="s">
        <v>95</v>
      </c>
      <c r="Z2106" t="s">
        <v>11209</v>
      </c>
      <c r="AB2106" t="s">
        <v>97</v>
      </c>
      <c r="AC2106" t="s">
        <v>11209</v>
      </c>
      <c r="AD2106" t="s">
        <v>4896</v>
      </c>
      <c r="AE2106" t="s">
        <v>11210</v>
      </c>
      <c r="AI2106" t="s">
        <v>11211</v>
      </c>
      <c r="AJ2106" t="s">
        <v>11211</v>
      </c>
      <c r="AK2106" t="s">
        <v>11211</v>
      </c>
      <c r="AL2106" t="s">
        <v>895</v>
      </c>
      <c r="AN2106" t="s">
        <v>1485</v>
      </c>
      <c r="AO2106" t="s">
        <v>1486</v>
      </c>
      <c r="AV2106" t="s">
        <v>11212</v>
      </c>
      <c r="AX2106">
        <v>62</v>
      </c>
      <c r="AY2106" t="s">
        <v>3522</v>
      </c>
      <c r="AZ2106" t="s">
        <v>3523</v>
      </c>
      <c r="BA2106" t="s">
        <v>2266</v>
      </c>
      <c r="BB2106" t="s">
        <v>1781</v>
      </c>
      <c r="BC2106" t="s">
        <v>3524</v>
      </c>
      <c r="BF2106" t="s">
        <v>2030</v>
      </c>
      <c r="BM2106" t="s">
        <v>2031</v>
      </c>
      <c r="BN2106" t="s">
        <v>2032</v>
      </c>
      <c r="BO2106" t="s">
        <v>110</v>
      </c>
      <c r="BP2106" t="s">
        <v>111</v>
      </c>
      <c r="BQ2106" t="s">
        <v>112</v>
      </c>
      <c r="BR2106" t="s">
        <v>239</v>
      </c>
      <c r="BS2106" t="s">
        <v>1784</v>
      </c>
      <c r="BT2106" t="s">
        <v>625</v>
      </c>
      <c r="BU2106" t="s">
        <v>116</v>
      </c>
      <c r="BV2106" t="s">
        <v>137</v>
      </c>
      <c r="CF2106">
        <v>6</v>
      </c>
      <c r="CG2106">
        <v>1</v>
      </c>
      <c r="CH2106" t="s">
        <v>4763</v>
      </c>
    </row>
    <row r="2107" spans="1:86" x14ac:dyDescent="0.25">
      <c r="A2107">
        <v>2106</v>
      </c>
      <c r="B2107" t="s">
        <v>86</v>
      </c>
      <c r="C2107" t="s">
        <v>87</v>
      </c>
      <c r="D2107" t="s">
        <v>11213</v>
      </c>
      <c r="E2107" t="s">
        <v>1476</v>
      </c>
      <c r="F2107" t="s">
        <v>11189</v>
      </c>
      <c r="H2107" t="s">
        <v>213</v>
      </c>
      <c r="I2107" t="s">
        <v>11190</v>
      </c>
      <c r="J2107" t="s">
        <v>93</v>
      </c>
      <c r="P2107" t="s">
        <v>11191</v>
      </c>
      <c r="Q2107" t="s">
        <v>95</v>
      </c>
      <c r="Z2107" t="s">
        <v>1675</v>
      </c>
      <c r="AB2107" t="s">
        <v>97</v>
      </c>
      <c r="AC2107" t="s">
        <v>1675</v>
      </c>
      <c r="AD2107" t="s">
        <v>1686</v>
      </c>
      <c r="AE2107" t="s">
        <v>11214</v>
      </c>
      <c r="AI2107" t="s">
        <v>937</v>
      </c>
      <c r="AJ2107" t="s">
        <v>937</v>
      </c>
      <c r="AK2107" t="s">
        <v>937</v>
      </c>
      <c r="AL2107" t="s">
        <v>10520</v>
      </c>
      <c r="AN2107" t="s">
        <v>1485</v>
      </c>
      <c r="AO2107" t="s">
        <v>1486</v>
      </c>
      <c r="AV2107" t="s">
        <v>11215</v>
      </c>
      <c r="AX2107">
        <v>62</v>
      </c>
      <c r="AY2107" t="s">
        <v>7466</v>
      </c>
      <c r="AZ2107" t="s">
        <v>7467</v>
      </c>
      <c r="BA2107" t="s">
        <v>2266</v>
      </c>
      <c r="BB2107" t="s">
        <v>1781</v>
      </c>
      <c r="BC2107" t="s">
        <v>3524</v>
      </c>
      <c r="BF2107" t="s">
        <v>2030</v>
      </c>
      <c r="BM2107" t="s">
        <v>2031</v>
      </c>
      <c r="BN2107" t="s">
        <v>2032</v>
      </c>
      <c r="BO2107" t="s">
        <v>110</v>
      </c>
      <c r="BP2107" t="s">
        <v>111</v>
      </c>
      <c r="BQ2107" t="s">
        <v>112</v>
      </c>
      <c r="BR2107" t="s">
        <v>239</v>
      </c>
      <c r="BS2107" t="s">
        <v>1784</v>
      </c>
      <c r="BT2107" t="s">
        <v>625</v>
      </c>
      <c r="BU2107" t="s">
        <v>116</v>
      </c>
      <c r="BV2107" t="s">
        <v>137</v>
      </c>
      <c r="CF2107">
        <v>6</v>
      </c>
      <c r="CG2107">
        <v>1</v>
      </c>
      <c r="CH2107" t="s">
        <v>4763</v>
      </c>
    </row>
    <row r="2108" spans="1:86" x14ac:dyDescent="0.25">
      <c r="A2108">
        <v>2107</v>
      </c>
      <c r="B2108" t="s">
        <v>86</v>
      </c>
      <c r="C2108" t="s">
        <v>87</v>
      </c>
      <c r="D2108" t="s">
        <v>11216</v>
      </c>
      <c r="E2108" t="s">
        <v>1476</v>
      </c>
      <c r="F2108" t="s">
        <v>11189</v>
      </c>
      <c r="H2108" t="s">
        <v>213</v>
      </c>
      <c r="I2108" t="s">
        <v>11190</v>
      </c>
      <c r="J2108" t="s">
        <v>93</v>
      </c>
      <c r="P2108" t="s">
        <v>11191</v>
      </c>
      <c r="Q2108" t="s">
        <v>95</v>
      </c>
      <c r="Z2108" t="s">
        <v>1675</v>
      </c>
      <c r="AB2108" t="s">
        <v>97</v>
      </c>
      <c r="AC2108" t="s">
        <v>1675</v>
      </c>
      <c r="AD2108" t="s">
        <v>4755</v>
      </c>
      <c r="AE2108" t="s">
        <v>9559</v>
      </c>
      <c r="AI2108" t="s">
        <v>1077</v>
      </c>
      <c r="AJ2108" t="s">
        <v>1077</v>
      </c>
      <c r="AK2108" t="s">
        <v>1077</v>
      </c>
      <c r="AL2108" t="s">
        <v>490</v>
      </c>
      <c r="AN2108" t="s">
        <v>1485</v>
      </c>
      <c r="AO2108" t="s">
        <v>1486</v>
      </c>
      <c r="AV2108" t="s">
        <v>11217</v>
      </c>
      <c r="AX2108">
        <v>62</v>
      </c>
      <c r="AY2108" t="s">
        <v>7466</v>
      </c>
      <c r="AZ2108" t="s">
        <v>7467</v>
      </c>
      <c r="BA2108" t="s">
        <v>2266</v>
      </c>
      <c r="BB2108" t="s">
        <v>1781</v>
      </c>
      <c r="BC2108" t="s">
        <v>3524</v>
      </c>
      <c r="BF2108" t="s">
        <v>2030</v>
      </c>
      <c r="BM2108" t="s">
        <v>2031</v>
      </c>
      <c r="BN2108" t="s">
        <v>2032</v>
      </c>
      <c r="BO2108" t="s">
        <v>110</v>
      </c>
      <c r="BP2108" t="s">
        <v>111</v>
      </c>
      <c r="BQ2108" t="s">
        <v>112</v>
      </c>
      <c r="BR2108" t="s">
        <v>239</v>
      </c>
      <c r="BS2108" t="s">
        <v>1784</v>
      </c>
      <c r="BT2108" t="s">
        <v>625</v>
      </c>
      <c r="BU2108" t="s">
        <v>116</v>
      </c>
      <c r="BV2108" t="s">
        <v>137</v>
      </c>
      <c r="CF2108">
        <v>6</v>
      </c>
      <c r="CG2108">
        <v>1</v>
      </c>
      <c r="CH2108" t="s">
        <v>4763</v>
      </c>
    </row>
    <row r="2109" spans="1:86" x14ac:dyDescent="0.25">
      <c r="A2109">
        <v>2108</v>
      </c>
      <c r="B2109" t="s">
        <v>86</v>
      </c>
      <c r="C2109" t="s">
        <v>87</v>
      </c>
      <c r="D2109" t="s">
        <v>11218</v>
      </c>
      <c r="E2109" t="s">
        <v>1476</v>
      </c>
      <c r="F2109" t="s">
        <v>11189</v>
      </c>
      <c r="H2109" t="s">
        <v>213</v>
      </c>
      <c r="I2109" t="s">
        <v>11190</v>
      </c>
      <c r="J2109" t="s">
        <v>93</v>
      </c>
      <c r="P2109" t="s">
        <v>11191</v>
      </c>
      <c r="Q2109" t="s">
        <v>95</v>
      </c>
      <c r="Z2109" t="s">
        <v>4879</v>
      </c>
      <c r="AB2109" t="s">
        <v>97</v>
      </c>
      <c r="AC2109" t="s">
        <v>4879</v>
      </c>
      <c r="AD2109" t="s">
        <v>5620</v>
      </c>
      <c r="AE2109" t="s">
        <v>6178</v>
      </c>
      <c r="AI2109" t="s">
        <v>11219</v>
      </c>
      <c r="AJ2109" t="s">
        <v>11219</v>
      </c>
      <c r="AK2109" t="s">
        <v>11219</v>
      </c>
      <c r="AL2109" t="s">
        <v>11220</v>
      </c>
      <c r="AN2109" t="s">
        <v>1485</v>
      </c>
      <c r="AO2109" t="s">
        <v>1486</v>
      </c>
      <c r="AV2109" t="s">
        <v>11221</v>
      </c>
      <c r="AX2109">
        <v>62</v>
      </c>
      <c r="AY2109" t="s">
        <v>11222</v>
      </c>
      <c r="AZ2109" t="s">
        <v>11223</v>
      </c>
      <c r="BA2109" t="s">
        <v>2266</v>
      </c>
      <c r="BB2109" t="s">
        <v>1781</v>
      </c>
      <c r="BC2109" t="s">
        <v>3524</v>
      </c>
      <c r="BF2109" t="s">
        <v>2030</v>
      </c>
      <c r="BM2109" t="s">
        <v>2031</v>
      </c>
      <c r="BN2109" t="s">
        <v>2032</v>
      </c>
      <c r="BO2109" t="s">
        <v>110</v>
      </c>
      <c r="BP2109" t="s">
        <v>111</v>
      </c>
      <c r="BQ2109" t="s">
        <v>112</v>
      </c>
      <c r="BR2109" t="s">
        <v>239</v>
      </c>
      <c r="BS2109" t="s">
        <v>1784</v>
      </c>
      <c r="BT2109" t="s">
        <v>625</v>
      </c>
      <c r="BU2109" t="s">
        <v>116</v>
      </c>
      <c r="BV2109" t="s">
        <v>137</v>
      </c>
      <c r="CF2109">
        <v>6</v>
      </c>
      <c r="CG2109">
        <v>1</v>
      </c>
      <c r="CH2109" t="s">
        <v>4763</v>
      </c>
    </row>
    <row r="2110" spans="1:86" x14ac:dyDescent="0.25">
      <c r="A2110">
        <v>2109</v>
      </c>
      <c r="B2110" t="s">
        <v>86</v>
      </c>
      <c r="C2110" t="s">
        <v>87</v>
      </c>
      <c r="D2110" t="s">
        <v>11224</v>
      </c>
      <c r="E2110" t="s">
        <v>1476</v>
      </c>
      <c r="F2110" t="s">
        <v>5170</v>
      </c>
      <c r="H2110" t="s">
        <v>5171</v>
      </c>
      <c r="I2110" t="s">
        <v>5172</v>
      </c>
      <c r="J2110" t="s">
        <v>5173</v>
      </c>
      <c r="P2110" t="s">
        <v>1334</v>
      </c>
      <c r="Q2110" t="s">
        <v>95</v>
      </c>
      <c r="Z2110" t="s">
        <v>801</v>
      </c>
      <c r="AB2110" t="s">
        <v>97</v>
      </c>
      <c r="AC2110" t="s">
        <v>801</v>
      </c>
      <c r="AD2110" t="s">
        <v>1797</v>
      </c>
      <c r="AE2110" t="s">
        <v>5192</v>
      </c>
      <c r="AI2110" t="s">
        <v>1035</v>
      </c>
      <c r="AJ2110" t="s">
        <v>1035</v>
      </c>
      <c r="AK2110" t="s">
        <v>1035</v>
      </c>
      <c r="AL2110" t="s">
        <v>1036</v>
      </c>
      <c r="AN2110" t="s">
        <v>1485</v>
      </c>
      <c r="AO2110" t="s">
        <v>1486</v>
      </c>
      <c r="AV2110" t="s">
        <v>11225</v>
      </c>
      <c r="AX2110">
        <v>110</v>
      </c>
      <c r="AY2110" t="s">
        <v>5199</v>
      </c>
      <c r="AZ2110" t="s">
        <v>5200</v>
      </c>
      <c r="BA2110" t="s">
        <v>1899</v>
      </c>
      <c r="BB2110" t="s">
        <v>1821</v>
      </c>
      <c r="BG2110" t="s">
        <v>268</v>
      </c>
      <c r="BJ2110" t="s">
        <v>269</v>
      </c>
      <c r="BM2110" t="s">
        <v>270</v>
      </c>
      <c r="BN2110" t="s">
        <v>271</v>
      </c>
      <c r="BO2110" t="s">
        <v>110</v>
      </c>
      <c r="BP2110" t="s">
        <v>111</v>
      </c>
      <c r="BQ2110" t="s">
        <v>112</v>
      </c>
      <c r="BR2110" t="s">
        <v>609</v>
      </c>
      <c r="BS2110" t="s">
        <v>1822</v>
      </c>
      <c r="BT2110" t="s">
        <v>207</v>
      </c>
      <c r="BU2110" t="s">
        <v>116</v>
      </c>
      <c r="CF2110">
        <v>5</v>
      </c>
      <c r="CG2110">
        <v>3</v>
      </c>
      <c r="CH2110" t="s">
        <v>4763</v>
      </c>
    </row>
    <row r="2111" spans="1:86" x14ac:dyDescent="0.25">
      <c r="A2111">
        <v>2110</v>
      </c>
      <c r="B2111" t="s">
        <v>86</v>
      </c>
      <c r="C2111" t="s">
        <v>87</v>
      </c>
      <c r="D2111" t="s">
        <v>11226</v>
      </c>
      <c r="E2111" t="s">
        <v>1476</v>
      </c>
      <c r="F2111" t="s">
        <v>1330</v>
      </c>
      <c r="H2111" t="s">
        <v>1331</v>
      </c>
      <c r="I2111" t="s">
        <v>1332</v>
      </c>
      <c r="J2111" t="s">
        <v>1333</v>
      </c>
      <c r="P2111" t="s">
        <v>1334</v>
      </c>
      <c r="Q2111" t="s">
        <v>95</v>
      </c>
      <c r="Z2111" t="s">
        <v>2765</v>
      </c>
      <c r="AB2111" t="s">
        <v>97</v>
      </c>
      <c r="AC2111" t="s">
        <v>2765</v>
      </c>
      <c r="AD2111" t="s">
        <v>293</v>
      </c>
      <c r="AE2111" t="s">
        <v>7893</v>
      </c>
      <c r="AI2111" t="s">
        <v>6573</v>
      </c>
      <c r="AJ2111" t="s">
        <v>6573</v>
      </c>
      <c r="AK2111" t="s">
        <v>6573</v>
      </c>
      <c r="AL2111" t="s">
        <v>11227</v>
      </c>
      <c r="AN2111" t="s">
        <v>1485</v>
      </c>
      <c r="AO2111" t="s">
        <v>1486</v>
      </c>
      <c r="AV2111" t="s">
        <v>11228</v>
      </c>
      <c r="AX2111">
        <v>67</v>
      </c>
      <c r="AY2111" t="s">
        <v>11229</v>
      </c>
      <c r="AZ2111" t="s">
        <v>11230</v>
      </c>
      <c r="BA2111" t="s">
        <v>1878</v>
      </c>
      <c r="BB2111" t="s">
        <v>2849</v>
      </c>
      <c r="BC2111" t="s">
        <v>4550</v>
      </c>
      <c r="BJ2111" t="s">
        <v>1813</v>
      </c>
      <c r="BO2111" t="s">
        <v>110</v>
      </c>
      <c r="BP2111" t="s">
        <v>111</v>
      </c>
      <c r="BQ2111" t="s">
        <v>112</v>
      </c>
      <c r="BR2111" t="s">
        <v>152</v>
      </c>
      <c r="BS2111" t="s">
        <v>2481</v>
      </c>
      <c r="BT2111" t="s">
        <v>1883</v>
      </c>
      <c r="BU2111" t="s">
        <v>116</v>
      </c>
      <c r="BV2111" t="s">
        <v>302</v>
      </c>
      <c r="CF2111">
        <v>4</v>
      </c>
      <c r="CG2111">
        <v>1</v>
      </c>
      <c r="CH2111" t="s">
        <v>4763</v>
      </c>
    </row>
    <row r="2112" spans="1:86" x14ac:dyDescent="0.25">
      <c r="A2112">
        <v>2111</v>
      </c>
      <c r="B2112" t="s">
        <v>86</v>
      </c>
      <c r="C2112" t="s">
        <v>87</v>
      </c>
      <c r="D2112" t="s">
        <v>11231</v>
      </c>
      <c r="E2112" t="s">
        <v>1476</v>
      </c>
      <c r="F2112" t="s">
        <v>1330</v>
      </c>
      <c r="H2112" t="s">
        <v>1331</v>
      </c>
      <c r="I2112" t="s">
        <v>1332</v>
      </c>
      <c r="J2112" t="s">
        <v>1333</v>
      </c>
      <c r="P2112" t="s">
        <v>1334</v>
      </c>
      <c r="Q2112" t="s">
        <v>95</v>
      </c>
      <c r="Z2112" t="s">
        <v>2765</v>
      </c>
      <c r="AB2112" t="s">
        <v>97</v>
      </c>
      <c r="AC2112" t="s">
        <v>2765</v>
      </c>
      <c r="AD2112" t="s">
        <v>277</v>
      </c>
      <c r="AE2112" t="s">
        <v>9567</v>
      </c>
      <c r="AI2112" t="s">
        <v>11232</v>
      </c>
      <c r="AJ2112" t="s">
        <v>11232</v>
      </c>
      <c r="AK2112" t="s">
        <v>11232</v>
      </c>
      <c r="AL2112" t="s">
        <v>11233</v>
      </c>
      <c r="AN2112" t="s">
        <v>1485</v>
      </c>
      <c r="AO2112" t="s">
        <v>1486</v>
      </c>
      <c r="AV2112" t="s">
        <v>11234</v>
      </c>
      <c r="AX2112">
        <v>59</v>
      </c>
      <c r="AY2112" t="s">
        <v>6474</v>
      </c>
      <c r="AZ2112" t="s">
        <v>6475</v>
      </c>
      <c r="BA2112" t="s">
        <v>313</v>
      </c>
      <c r="BB2112" t="s">
        <v>472</v>
      </c>
      <c r="BG2112" t="s">
        <v>315</v>
      </c>
      <c r="BJ2112" t="s">
        <v>316</v>
      </c>
      <c r="BM2112" t="s">
        <v>473</v>
      </c>
      <c r="BN2112" t="s">
        <v>474</v>
      </c>
      <c r="BO2112" t="s">
        <v>110</v>
      </c>
      <c r="BP2112" t="s">
        <v>111</v>
      </c>
      <c r="BQ2112" t="s">
        <v>112</v>
      </c>
      <c r="BR2112" t="s">
        <v>319</v>
      </c>
      <c r="BS2112" t="s">
        <v>320</v>
      </c>
      <c r="BT2112" t="s">
        <v>321</v>
      </c>
      <c r="BU2112" t="s">
        <v>116</v>
      </c>
      <c r="BV2112" t="s">
        <v>475</v>
      </c>
      <c r="CF2112">
        <v>6</v>
      </c>
      <c r="CG2112">
        <v>3</v>
      </c>
      <c r="CH2112" t="s">
        <v>4763</v>
      </c>
    </row>
    <row r="2113" spans="1:86" x14ac:dyDescent="0.25">
      <c r="A2113">
        <v>2112</v>
      </c>
      <c r="B2113" t="s">
        <v>86</v>
      </c>
      <c r="C2113" t="s">
        <v>87</v>
      </c>
      <c r="D2113" t="s">
        <v>11235</v>
      </c>
      <c r="E2113" t="s">
        <v>1476</v>
      </c>
      <c r="F2113" t="s">
        <v>1330</v>
      </c>
      <c r="H2113" t="s">
        <v>1331</v>
      </c>
      <c r="I2113" t="s">
        <v>1332</v>
      </c>
      <c r="J2113" t="s">
        <v>1333</v>
      </c>
      <c r="P2113" t="s">
        <v>1334</v>
      </c>
      <c r="Q2113" t="s">
        <v>95</v>
      </c>
      <c r="Z2113" t="s">
        <v>2765</v>
      </c>
      <c r="AB2113" t="s">
        <v>97</v>
      </c>
      <c r="AC2113" t="s">
        <v>2765</v>
      </c>
      <c r="AD2113" t="s">
        <v>277</v>
      </c>
      <c r="AE2113" t="s">
        <v>9567</v>
      </c>
      <c r="AI2113" t="s">
        <v>11232</v>
      </c>
      <c r="AJ2113" t="s">
        <v>11232</v>
      </c>
      <c r="AK2113" t="s">
        <v>11232</v>
      </c>
      <c r="AL2113" t="s">
        <v>11233</v>
      </c>
      <c r="AN2113" t="s">
        <v>1485</v>
      </c>
      <c r="AO2113" t="s">
        <v>1486</v>
      </c>
      <c r="AV2113" t="s">
        <v>11234</v>
      </c>
      <c r="AX2113">
        <v>59</v>
      </c>
      <c r="AY2113" t="s">
        <v>6474</v>
      </c>
      <c r="AZ2113" t="s">
        <v>6475</v>
      </c>
      <c r="BA2113" t="s">
        <v>313</v>
      </c>
      <c r="BB2113" t="s">
        <v>472</v>
      </c>
      <c r="BG2113" t="s">
        <v>315</v>
      </c>
      <c r="BJ2113" t="s">
        <v>316</v>
      </c>
      <c r="BM2113" t="s">
        <v>473</v>
      </c>
      <c r="BN2113" t="s">
        <v>474</v>
      </c>
      <c r="BO2113" t="s">
        <v>110</v>
      </c>
      <c r="BP2113" t="s">
        <v>111</v>
      </c>
      <c r="BQ2113" t="s">
        <v>112</v>
      </c>
      <c r="BR2113" t="s">
        <v>319</v>
      </c>
      <c r="BS2113" t="s">
        <v>320</v>
      </c>
      <c r="BT2113" t="s">
        <v>321</v>
      </c>
      <c r="BU2113" t="s">
        <v>116</v>
      </c>
      <c r="BV2113" t="s">
        <v>475</v>
      </c>
      <c r="CF2113">
        <v>6</v>
      </c>
      <c r="CG2113">
        <v>3</v>
      </c>
      <c r="CH2113" t="s">
        <v>4763</v>
      </c>
    </row>
    <row r="2114" spans="1:86" x14ac:dyDescent="0.25">
      <c r="A2114">
        <v>2113</v>
      </c>
      <c r="B2114" t="s">
        <v>86</v>
      </c>
      <c r="C2114" t="s">
        <v>87</v>
      </c>
      <c r="D2114" t="s">
        <v>11236</v>
      </c>
      <c r="E2114" t="s">
        <v>1476</v>
      </c>
      <c r="F2114" t="s">
        <v>1330</v>
      </c>
      <c r="H2114" t="s">
        <v>1331</v>
      </c>
      <c r="I2114" t="s">
        <v>1332</v>
      </c>
      <c r="J2114" t="s">
        <v>1333</v>
      </c>
      <c r="P2114" t="s">
        <v>1334</v>
      </c>
      <c r="Q2114" t="s">
        <v>95</v>
      </c>
      <c r="Z2114" t="s">
        <v>2765</v>
      </c>
      <c r="AB2114" t="s">
        <v>97</v>
      </c>
      <c r="AC2114" t="s">
        <v>2765</v>
      </c>
      <c r="AD2114" t="s">
        <v>262</v>
      </c>
      <c r="AE2114" t="s">
        <v>11237</v>
      </c>
      <c r="AI2114" t="s">
        <v>342</v>
      </c>
      <c r="AJ2114" t="s">
        <v>11238</v>
      </c>
      <c r="AK2114" t="s">
        <v>342</v>
      </c>
      <c r="AL2114" t="s">
        <v>11239</v>
      </c>
      <c r="AN2114" t="s">
        <v>1485</v>
      </c>
      <c r="AO2114" t="s">
        <v>1486</v>
      </c>
      <c r="AV2114" t="s">
        <v>11240</v>
      </c>
      <c r="AX2114">
        <v>96</v>
      </c>
      <c r="AY2114" t="s">
        <v>11241</v>
      </c>
      <c r="AZ2114" t="s">
        <v>11242</v>
      </c>
      <c r="BA2114" t="s">
        <v>1909</v>
      </c>
      <c r="BB2114" t="s">
        <v>2874</v>
      </c>
      <c r="BC2114" t="s">
        <v>11243</v>
      </c>
      <c r="BO2114" t="s">
        <v>110</v>
      </c>
      <c r="BP2114" t="s">
        <v>111</v>
      </c>
      <c r="BQ2114" t="s">
        <v>112</v>
      </c>
      <c r="BR2114" t="s">
        <v>1881</v>
      </c>
      <c r="BS2114" t="s">
        <v>1882</v>
      </c>
      <c r="BT2114" t="s">
        <v>2875</v>
      </c>
      <c r="BU2114" t="s">
        <v>116</v>
      </c>
      <c r="BV2114" t="s">
        <v>137</v>
      </c>
      <c r="CF2114">
        <v>6</v>
      </c>
      <c r="CG2114">
        <v>1</v>
      </c>
      <c r="CH2114" t="s">
        <v>4763</v>
      </c>
    </row>
    <row r="2115" spans="1:86" x14ac:dyDescent="0.25">
      <c r="A2115">
        <v>2114</v>
      </c>
      <c r="B2115" t="s">
        <v>86</v>
      </c>
      <c r="C2115" t="s">
        <v>87</v>
      </c>
      <c r="D2115" t="s">
        <v>11244</v>
      </c>
      <c r="E2115" t="s">
        <v>1476</v>
      </c>
      <c r="F2115" t="s">
        <v>1330</v>
      </c>
      <c r="H2115" t="s">
        <v>1331</v>
      </c>
      <c r="I2115" t="s">
        <v>1332</v>
      </c>
      <c r="J2115" t="s">
        <v>1333</v>
      </c>
      <c r="P2115" t="s">
        <v>1334</v>
      </c>
      <c r="Q2115" t="s">
        <v>95</v>
      </c>
      <c r="Z2115" t="s">
        <v>2765</v>
      </c>
      <c r="AB2115" t="s">
        <v>97</v>
      </c>
      <c r="AC2115" t="s">
        <v>2765</v>
      </c>
      <c r="AD2115" t="s">
        <v>262</v>
      </c>
      <c r="AE2115" t="s">
        <v>11237</v>
      </c>
      <c r="AI2115" t="s">
        <v>11245</v>
      </c>
      <c r="AJ2115" t="s">
        <v>11245</v>
      </c>
      <c r="AK2115" t="s">
        <v>11245</v>
      </c>
      <c r="AL2115" t="s">
        <v>11246</v>
      </c>
      <c r="AN2115" t="s">
        <v>1485</v>
      </c>
      <c r="AO2115" t="s">
        <v>1486</v>
      </c>
      <c r="AV2115" t="s">
        <v>11247</v>
      </c>
      <c r="AX2115">
        <v>78</v>
      </c>
      <c r="AY2115" t="s">
        <v>11248</v>
      </c>
      <c r="AZ2115" t="s">
        <v>11249</v>
      </c>
      <c r="BA2115" t="s">
        <v>1909</v>
      </c>
      <c r="BB2115" t="s">
        <v>2874</v>
      </c>
      <c r="BO2115" t="s">
        <v>110</v>
      </c>
      <c r="BP2115" t="s">
        <v>111</v>
      </c>
      <c r="BQ2115" t="s">
        <v>112</v>
      </c>
      <c r="BR2115" t="s">
        <v>1881</v>
      </c>
      <c r="BS2115" t="s">
        <v>1882</v>
      </c>
      <c r="BT2115" t="s">
        <v>1883</v>
      </c>
      <c r="BU2115" t="s">
        <v>116</v>
      </c>
      <c r="BV2115" t="s">
        <v>2039</v>
      </c>
      <c r="CF2115">
        <v>4</v>
      </c>
      <c r="CG2115">
        <v>3</v>
      </c>
      <c r="CH2115" t="s">
        <v>4763</v>
      </c>
    </row>
    <row r="2116" spans="1:86" x14ac:dyDescent="0.25">
      <c r="A2116">
        <v>2115</v>
      </c>
      <c r="B2116" t="s">
        <v>86</v>
      </c>
      <c r="C2116" t="s">
        <v>87</v>
      </c>
      <c r="D2116" t="s">
        <v>11250</v>
      </c>
      <c r="E2116" t="s">
        <v>1476</v>
      </c>
      <c r="F2116" t="s">
        <v>1330</v>
      </c>
      <c r="H2116" t="s">
        <v>1331</v>
      </c>
      <c r="I2116" t="s">
        <v>1332</v>
      </c>
      <c r="J2116" t="s">
        <v>1333</v>
      </c>
      <c r="P2116" t="s">
        <v>1334</v>
      </c>
      <c r="Q2116" t="s">
        <v>95</v>
      </c>
      <c r="Z2116" t="s">
        <v>2765</v>
      </c>
      <c r="AB2116" t="s">
        <v>97</v>
      </c>
      <c r="AC2116" t="s">
        <v>2765</v>
      </c>
      <c r="AD2116" t="s">
        <v>10124</v>
      </c>
      <c r="AE2116" t="s">
        <v>3278</v>
      </c>
      <c r="AI2116" t="s">
        <v>508</v>
      </c>
      <c r="AJ2116" t="s">
        <v>508</v>
      </c>
      <c r="AK2116" t="s">
        <v>508</v>
      </c>
      <c r="AL2116" t="s">
        <v>509</v>
      </c>
      <c r="AN2116" t="s">
        <v>1485</v>
      </c>
      <c r="AO2116" t="s">
        <v>1486</v>
      </c>
      <c r="AV2116" t="s">
        <v>11251</v>
      </c>
      <c r="AX2116">
        <v>78</v>
      </c>
      <c r="AY2116" t="s">
        <v>11252</v>
      </c>
      <c r="AZ2116" t="s">
        <v>11253</v>
      </c>
      <c r="BA2116" t="s">
        <v>1909</v>
      </c>
      <c r="BB2116" t="s">
        <v>2874</v>
      </c>
      <c r="BO2116" t="s">
        <v>110</v>
      </c>
      <c r="BP2116" t="s">
        <v>111</v>
      </c>
      <c r="BQ2116" t="s">
        <v>112</v>
      </c>
      <c r="BR2116" t="s">
        <v>1881</v>
      </c>
      <c r="BS2116" t="s">
        <v>1882</v>
      </c>
      <c r="BT2116" t="s">
        <v>1883</v>
      </c>
      <c r="BU2116" t="s">
        <v>116</v>
      </c>
      <c r="BV2116" t="s">
        <v>187</v>
      </c>
      <c r="CF2116">
        <v>6</v>
      </c>
      <c r="CG2116">
        <v>3</v>
      </c>
      <c r="CH2116" t="s">
        <v>4763</v>
      </c>
    </row>
    <row r="2117" spans="1:86" x14ac:dyDescent="0.25">
      <c r="A2117">
        <v>2116</v>
      </c>
      <c r="B2117" t="s">
        <v>86</v>
      </c>
      <c r="C2117" t="s">
        <v>87</v>
      </c>
      <c r="D2117" t="s">
        <v>11254</v>
      </c>
      <c r="E2117" t="s">
        <v>1476</v>
      </c>
      <c r="F2117" t="s">
        <v>1330</v>
      </c>
      <c r="H2117" t="s">
        <v>1331</v>
      </c>
      <c r="I2117" t="s">
        <v>1332</v>
      </c>
      <c r="J2117" t="s">
        <v>1333</v>
      </c>
      <c r="P2117" t="s">
        <v>1334</v>
      </c>
      <c r="Q2117" t="s">
        <v>95</v>
      </c>
      <c r="Z2117" t="s">
        <v>2765</v>
      </c>
      <c r="AB2117" t="s">
        <v>97</v>
      </c>
      <c r="AC2117" t="s">
        <v>2765</v>
      </c>
      <c r="AD2117" t="s">
        <v>6250</v>
      </c>
      <c r="AE2117" t="s">
        <v>11255</v>
      </c>
      <c r="AI2117" t="s">
        <v>508</v>
      </c>
      <c r="AJ2117" t="s">
        <v>508</v>
      </c>
      <c r="AK2117" t="s">
        <v>508</v>
      </c>
      <c r="AL2117" t="s">
        <v>509</v>
      </c>
      <c r="AN2117" t="s">
        <v>1485</v>
      </c>
      <c r="AO2117" t="s">
        <v>1486</v>
      </c>
      <c r="AV2117" t="s">
        <v>11256</v>
      </c>
      <c r="AX2117">
        <v>70</v>
      </c>
      <c r="AY2117" t="s">
        <v>9954</v>
      </c>
      <c r="AZ2117" t="s">
        <v>9955</v>
      </c>
      <c r="BA2117" t="s">
        <v>1878</v>
      </c>
      <c r="BB2117" t="s">
        <v>2849</v>
      </c>
      <c r="BO2117" t="s">
        <v>110</v>
      </c>
      <c r="BP2117" t="s">
        <v>111</v>
      </c>
      <c r="BQ2117" t="s">
        <v>112</v>
      </c>
      <c r="BR2117" t="s">
        <v>1881</v>
      </c>
      <c r="BS2117" t="s">
        <v>2173</v>
      </c>
      <c r="BT2117" t="s">
        <v>1883</v>
      </c>
      <c r="BU2117" t="s">
        <v>116</v>
      </c>
      <c r="BV2117" t="s">
        <v>187</v>
      </c>
      <c r="CF2117">
        <v>5</v>
      </c>
      <c r="CG2117">
        <v>3</v>
      </c>
      <c r="CH2117" t="s">
        <v>4763</v>
      </c>
    </row>
    <row r="2118" spans="1:86" x14ac:dyDescent="0.25">
      <c r="A2118">
        <v>2117</v>
      </c>
      <c r="B2118" t="s">
        <v>86</v>
      </c>
      <c r="C2118" t="s">
        <v>87</v>
      </c>
      <c r="D2118" t="s">
        <v>11257</v>
      </c>
      <c r="E2118" t="s">
        <v>1476</v>
      </c>
      <c r="F2118" t="s">
        <v>1330</v>
      </c>
      <c r="H2118" t="s">
        <v>1331</v>
      </c>
      <c r="I2118" t="s">
        <v>1332</v>
      </c>
      <c r="J2118" t="s">
        <v>1333</v>
      </c>
      <c r="P2118" t="s">
        <v>1334</v>
      </c>
      <c r="Q2118" t="s">
        <v>95</v>
      </c>
      <c r="Z2118" t="s">
        <v>2765</v>
      </c>
      <c r="AB2118" t="s">
        <v>97</v>
      </c>
      <c r="AC2118" t="s">
        <v>2765</v>
      </c>
      <c r="AD2118" t="s">
        <v>5363</v>
      </c>
      <c r="AE2118" t="s">
        <v>11258</v>
      </c>
      <c r="AI2118" t="s">
        <v>342</v>
      </c>
      <c r="AJ2118" t="s">
        <v>342</v>
      </c>
      <c r="AK2118" t="s">
        <v>342</v>
      </c>
      <c r="AL2118" t="s">
        <v>343</v>
      </c>
      <c r="AN2118" t="s">
        <v>1485</v>
      </c>
      <c r="AO2118" t="s">
        <v>1486</v>
      </c>
      <c r="AV2118" t="s">
        <v>11259</v>
      </c>
      <c r="AX2118">
        <v>70</v>
      </c>
      <c r="AY2118" t="s">
        <v>9333</v>
      </c>
      <c r="AZ2118" t="s">
        <v>9334</v>
      </c>
      <c r="BA2118" t="s">
        <v>1878</v>
      </c>
      <c r="BB2118" t="s">
        <v>2849</v>
      </c>
      <c r="BC2118" t="s">
        <v>9335</v>
      </c>
      <c r="BO2118" t="s">
        <v>110</v>
      </c>
      <c r="BP2118" t="s">
        <v>111</v>
      </c>
      <c r="BQ2118" t="s">
        <v>112</v>
      </c>
      <c r="BR2118" t="s">
        <v>1881</v>
      </c>
      <c r="BS2118" t="s">
        <v>2173</v>
      </c>
      <c r="BT2118" t="s">
        <v>1883</v>
      </c>
      <c r="BU2118" t="s">
        <v>116</v>
      </c>
      <c r="BV2118" t="s">
        <v>187</v>
      </c>
      <c r="CF2118">
        <v>5</v>
      </c>
      <c r="CG2118">
        <v>1</v>
      </c>
      <c r="CH2118" t="s">
        <v>4763</v>
      </c>
    </row>
    <row r="2119" spans="1:86" x14ac:dyDescent="0.25">
      <c r="A2119">
        <v>2118</v>
      </c>
      <c r="B2119" t="s">
        <v>86</v>
      </c>
      <c r="C2119" t="s">
        <v>87</v>
      </c>
      <c r="D2119" t="s">
        <v>11260</v>
      </c>
      <c r="E2119" t="s">
        <v>1476</v>
      </c>
      <c r="F2119" t="s">
        <v>1330</v>
      </c>
      <c r="H2119" t="s">
        <v>1331</v>
      </c>
      <c r="I2119" t="s">
        <v>1332</v>
      </c>
      <c r="J2119" t="s">
        <v>1333</v>
      </c>
      <c r="P2119" t="s">
        <v>1334</v>
      </c>
      <c r="Q2119" t="s">
        <v>95</v>
      </c>
      <c r="Z2119" t="s">
        <v>10960</v>
      </c>
      <c r="AB2119" t="s">
        <v>97</v>
      </c>
      <c r="AC2119" t="s">
        <v>2765</v>
      </c>
      <c r="AD2119" t="s">
        <v>1448</v>
      </c>
      <c r="AE2119" t="s">
        <v>11261</v>
      </c>
      <c r="AI2119" t="s">
        <v>6573</v>
      </c>
      <c r="AJ2119" t="s">
        <v>6573</v>
      </c>
      <c r="AK2119" t="s">
        <v>6573</v>
      </c>
      <c r="AL2119" t="s">
        <v>11227</v>
      </c>
      <c r="AN2119" t="s">
        <v>1485</v>
      </c>
      <c r="AO2119" t="s">
        <v>1486</v>
      </c>
      <c r="AV2119" t="s">
        <v>11262</v>
      </c>
      <c r="AX2119">
        <v>73</v>
      </c>
      <c r="AY2119" t="s">
        <v>10969</v>
      </c>
      <c r="AZ2119" t="s">
        <v>10970</v>
      </c>
      <c r="BA2119" t="s">
        <v>1084</v>
      </c>
      <c r="BB2119" t="s">
        <v>1085</v>
      </c>
      <c r="BC2119" t="s">
        <v>10971</v>
      </c>
      <c r="BO2119" t="s">
        <v>110</v>
      </c>
      <c r="BP2119" t="s">
        <v>111</v>
      </c>
      <c r="BQ2119" t="s">
        <v>112</v>
      </c>
      <c r="BR2119" t="s">
        <v>900</v>
      </c>
      <c r="BS2119" t="s">
        <v>900</v>
      </c>
      <c r="BT2119" t="s">
        <v>241</v>
      </c>
      <c r="BU2119" t="s">
        <v>116</v>
      </c>
      <c r="BV2119" t="s">
        <v>137</v>
      </c>
      <c r="CF2119">
        <v>4</v>
      </c>
      <c r="CG2119">
        <v>1</v>
      </c>
      <c r="CH2119" t="s">
        <v>4763</v>
      </c>
    </row>
    <row r="2120" spans="1:86" x14ac:dyDescent="0.25">
      <c r="A2120">
        <v>2119</v>
      </c>
      <c r="F2120" t="s">
        <v>11263</v>
      </c>
      <c r="H2120" t="s">
        <v>11264</v>
      </c>
      <c r="J2120" t="s">
        <v>11265</v>
      </c>
      <c r="P2120" t="s">
        <v>1334</v>
      </c>
      <c r="Q2120" t="s">
        <v>95</v>
      </c>
      <c r="AC2120" t="s">
        <v>10960</v>
      </c>
      <c r="AD2120" t="s">
        <v>1797</v>
      </c>
    </row>
    <row r="2121" spans="1:86" x14ac:dyDescent="0.25">
      <c r="A2121">
        <v>2120</v>
      </c>
      <c r="B2121" t="s">
        <v>86</v>
      </c>
      <c r="C2121" t="s">
        <v>87</v>
      </c>
      <c r="D2121" t="s">
        <v>11266</v>
      </c>
      <c r="E2121" t="s">
        <v>1476</v>
      </c>
      <c r="F2121" t="s">
        <v>11267</v>
      </c>
      <c r="H2121" t="s">
        <v>11268</v>
      </c>
      <c r="I2121" t="s">
        <v>11269</v>
      </c>
      <c r="J2121" t="s">
        <v>93</v>
      </c>
      <c r="P2121" t="s">
        <v>688</v>
      </c>
      <c r="Q2121" t="s">
        <v>95</v>
      </c>
      <c r="Z2121" t="s">
        <v>7706</v>
      </c>
      <c r="AB2121" t="s">
        <v>97</v>
      </c>
      <c r="AC2121" t="s">
        <v>7706</v>
      </c>
      <c r="AD2121" t="s">
        <v>11270</v>
      </c>
      <c r="AE2121" t="s">
        <v>11271</v>
      </c>
      <c r="AI2121" t="s">
        <v>489</v>
      </c>
      <c r="AJ2121" t="s">
        <v>489</v>
      </c>
      <c r="AK2121" t="s">
        <v>489</v>
      </c>
      <c r="AL2121" t="s">
        <v>490</v>
      </c>
      <c r="AN2121" t="s">
        <v>1485</v>
      </c>
      <c r="AO2121" t="s">
        <v>1486</v>
      </c>
      <c r="AV2121" t="s">
        <v>11272</v>
      </c>
      <c r="AX2121">
        <v>89</v>
      </c>
      <c r="AY2121" t="s">
        <v>2659</v>
      </c>
      <c r="AZ2121" t="s">
        <v>11273</v>
      </c>
      <c r="BA2121" t="s">
        <v>2065</v>
      </c>
      <c r="BB2121" t="s">
        <v>2066</v>
      </c>
      <c r="BG2121" t="s">
        <v>2067</v>
      </c>
      <c r="BM2121" t="s">
        <v>2068</v>
      </c>
      <c r="BN2121" t="s">
        <v>2069</v>
      </c>
      <c r="BO2121" t="s">
        <v>110</v>
      </c>
      <c r="BP2121" t="s">
        <v>111</v>
      </c>
      <c r="BQ2121" t="s">
        <v>112</v>
      </c>
      <c r="BR2121" t="s">
        <v>239</v>
      </c>
      <c r="BS2121" t="s">
        <v>1494</v>
      </c>
      <c r="BT2121" t="s">
        <v>241</v>
      </c>
      <c r="BU2121" t="s">
        <v>116</v>
      </c>
      <c r="BV2121" t="s">
        <v>475</v>
      </c>
      <c r="CF2121">
        <v>5</v>
      </c>
      <c r="CG2121">
        <v>3</v>
      </c>
      <c r="CH2121" t="s">
        <v>4763</v>
      </c>
    </row>
    <row r="2122" spans="1:86" x14ac:dyDescent="0.25">
      <c r="A2122">
        <v>2121</v>
      </c>
      <c r="B2122" t="s">
        <v>86</v>
      </c>
      <c r="C2122" t="s">
        <v>87</v>
      </c>
      <c r="D2122" t="s">
        <v>11274</v>
      </c>
      <c r="E2122" t="s">
        <v>1476</v>
      </c>
      <c r="F2122" t="s">
        <v>684</v>
      </c>
      <c r="H2122" t="s">
        <v>685</v>
      </c>
      <c r="I2122" t="s">
        <v>686</v>
      </c>
      <c r="J2122" t="s">
        <v>687</v>
      </c>
      <c r="P2122" t="s">
        <v>688</v>
      </c>
      <c r="Q2122" t="s">
        <v>95</v>
      </c>
      <c r="Z2122" t="s">
        <v>11275</v>
      </c>
      <c r="AB2122" t="s">
        <v>97</v>
      </c>
      <c r="AC2122" t="s">
        <v>11275</v>
      </c>
      <c r="AD2122" t="s">
        <v>5416</v>
      </c>
      <c r="AE2122" t="s">
        <v>11276</v>
      </c>
      <c r="AI2122" t="s">
        <v>3323</v>
      </c>
      <c r="AJ2122" t="s">
        <v>3323</v>
      </c>
      <c r="AK2122" t="s">
        <v>3323</v>
      </c>
      <c r="AL2122" t="s">
        <v>4983</v>
      </c>
      <c r="AN2122" t="s">
        <v>1485</v>
      </c>
      <c r="AO2122" t="s">
        <v>1486</v>
      </c>
      <c r="AV2122" t="s">
        <v>11277</v>
      </c>
      <c r="AX2122">
        <v>81</v>
      </c>
      <c r="AY2122" t="s">
        <v>6235</v>
      </c>
      <c r="AZ2122" t="s">
        <v>6236</v>
      </c>
      <c r="BA2122" t="s">
        <v>2079</v>
      </c>
      <c r="BB2122" t="s">
        <v>2080</v>
      </c>
      <c r="BO2122" t="s">
        <v>110</v>
      </c>
      <c r="BP2122" t="s">
        <v>111</v>
      </c>
      <c r="BQ2122" t="s">
        <v>112</v>
      </c>
      <c r="BR2122" t="s">
        <v>354</v>
      </c>
      <c r="BS2122" t="s">
        <v>2081</v>
      </c>
      <c r="BT2122" t="s">
        <v>207</v>
      </c>
      <c r="BU2122" t="s">
        <v>116</v>
      </c>
      <c r="BV2122" t="s">
        <v>475</v>
      </c>
      <c r="CF2122">
        <v>4</v>
      </c>
      <c r="CG2122">
        <v>3</v>
      </c>
      <c r="CH2122" t="s">
        <v>4763</v>
      </c>
    </row>
    <row r="2123" spans="1:86" x14ac:dyDescent="0.25">
      <c r="A2123">
        <v>2122</v>
      </c>
      <c r="B2123" t="s">
        <v>86</v>
      </c>
      <c r="C2123" t="s">
        <v>87</v>
      </c>
      <c r="D2123" t="s">
        <v>11278</v>
      </c>
      <c r="E2123" t="s">
        <v>1476</v>
      </c>
      <c r="F2123" t="s">
        <v>684</v>
      </c>
      <c r="H2123" t="s">
        <v>685</v>
      </c>
      <c r="I2123" t="s">
        <v>686</v>
      </c>
      <c r="J2123" t="s">
        <v>687</v>
      </c>
      <c r="P2123" t="s">
        <v>688</v>
      </c>
      <c r="Q2123" t="s">
        <v>95</v>
      </c>
      <c r="Z2123" t="s">
        <v>1482</v>
      </c>
      <c r="AB2123" t="s">
        <v>97</v>
      </c>
      <c r="AC2123" t="s">
        <v>489</v>
      </c>
      <c r="AD2123" t="s">
        <v>1797</v>
      </c>
      <c r="AE2123" t="s">
        <v>11279</v>
      </c>
      <c r="AI2123" t="s">
        <v>489</v>
      </c>
      <c r="AJ2123" t="s">
        <v>489</v>
      </c>
      <c r="AK2123" t="s">
        <v>489</v>
      </c>
      <c r="AL2123" t="s">
        <v>490</v>
      </c>
      <c r="AN2123" t="s">
        <v>1485</v>
      </c>
      <c r="AO2123" t="s">
        <v>1486</v>
      </c>
      <c r="AV2123" t="s">
        <v>11280</v>
      </c>
      <c r="AX2123">
        <v>46</v>
      </c>
      <c r="AY2123" t="s">
        <v>2955</v>
      </c>
      <c r="AZ2123" t="s">
        <v>2956</v>
      </c>
      <c r="BA2123" t="s">
        <v>1084</v>
      </c>
      <c r="BB2123" t="s">
        <v>1504</v>
      </c>
      <c r="BM2123" t="s">
        <v>2958</v>
      </c>
      <c r="BN2123" t="s">
        <v>2959</v>
      </c>
      <c r="BO2123" t="s">
        <v>110</v>
      </c>
      <c r="BP2123" t="s">
        <v>111</v>
      </c>
      <c r="BQ2123" t="s">
        <v>112</v>
      </c>
      <c r="BR2123" t="s">
        <v>900</v>
      </c>
      <c r="BS2123" t="s">
        <v>900</v>
      </c>
      <c r="BT2123" t="s">
        <v>1506</v>
      </c>
      <c r="BU2123" t="s">
        <v>116</v>
      </c>
      <c r="BV2123" t="s">
        <v>137</v>
      </c>
      <c r="CF2123">
        <v>6</v>
      </c>
      <c r="CG2123">
        <v>3</v>
      </c>
      <c r="CH2123" t="s">
        <v>4763</v>
      </c>
    </row>
    <row r="2124" spans="1:86" x14ac:dyDescent="0.25">
      <c r="A2124">
        <v>2123</v>
      </c>
      <c r="B2124" t="s">
        <v>86</v>
      </c>
      <c r="C2124" t="s">
        <v>87</v>
      </c>
      <c r="D2124" t="s">
        <v>11281</v>
      </c>
      <c r="E2124" t="s">
        <v>1476</v>
      </c>
      <c r="F2124" t="s">
        <v>684</v>
      </c>
      <c r="H2124" t="s">
        <v>685</v>
      </c>
      <c r="I2124" t="s">
        <v>686</v>
      </c>
      <c r="J2124" t="s">
        <v>687</v>
      </c>
      <c r="P2124" t="s">
        <v>688</v>
      </c>
      <c r="Q2124" t="s">
        <v>95</v>
      </c>
      <c r="Z2124" t="s">
        <v>1482</v>
      </c>
      <c r="AB2124" t="s">
        <v>97</v>
      </c>
      <c r="AC2124" t="s">
        <v>489</v>
      </c>
      <c r="AD2124" t="s">
        <v>1797</v>
      </c>
      <c r="AE2124" t="s">
        <v>11279</v>
      </c>
      <c r="AI2124" t="s">
        <v>489</v>
      </c>
      <c r="AJ2124" t="s">
        <v>489</v>
      </c>
      <c r="AK2124" t="s">
        <v>489</v>
      </c>
      <c r="AL2124" t="s">
        <v>490</v>
      </c>
      <c r="AN2124" t="s">
        <v>1485</v>
      </c>
      <c r="AO2124" t="s">
        <v>1486</v>
      </c>
      <c r="AV2124" t="s">
        <v>11280</v>
      </c>
      <c r="AX2124">
        <v>46</v>
      </c>
      <c r="AY2124" t="s">
        <v>2955</v>
      </c>
      <c r="AZ2124" t="s">
        <v>2956</v>
      </c>
      <c r="BA2124" t="s">
        <v>1084</v>
      </c>
      <c r="BB2124" t="s">
        <v>1504</v>
      </c>
      <c r="BM2124" t="s">
        <v>2958</v>
      </c>
      <c r="BN2124" t="s">
        <v>2959</v>
      </c>
      <c r="BO2124" t="s">
        <v>110</v>
      </c>
      <c r="BP2124" t="s">
        <v>111</v>
      </c>
      <c r="BQ2124" t="s">
        <v>112</v>
      </c>
      <c r="BR2124" t="s">
        <v>900</v>
      </c>
      <c r="BS2124" t="s">
        <v>900</v>
      </c>
      <c r="BT2124" t="s">
        <v>1506</v>
      </c>
      <c r="BU2124" t="s">
        <v>116</v>
      </c>
      <c r="BV2124" t="s">
        <v>137</v>
      </c>
      <c r="CF2124">
        <v>6</v>
      </c>
      <c r="CG2124">
        <v>3</v>
      </c>
      <c r="CH2124" t="s">
        <v>4763</v>
      </c>
    </row>
    <row r="2125" spans="1:86" x14ac:dyDescent="0.25">
      <c r="A2125">
        <v>2124</v>
      </c>
      <c r="B2125" t="s">
        <v>86</v>
      </c>
      <c r="C2125" t="s">
        <v>87</v>
      </c>
      <c r="D2125" t="s">
        <v>11282</v>
      </c>
      <c r="E2125" t="s">
        <v>1476</v>
      </c>
      <c r="F2125" t="s">
        <v>684</v>
      </c>
      <c r="H2125" t="s">
        <v>685</v>
      </c>
      <c r="I2125" t="s">
        <v>686</v>
      </c>
      <c r="J2125" t="s">
        <v>687</v>
      </c>
      <c r="P2125" t="s">
        <v>688</v>
      </c>
      <c r="Q2125" t="s">
        <v>95</v>
      </c>
      <c r="Z2125" t="s">
        <v>6572</v>
      </c>
      <c r="AB2125" t="s">
        <v>97</v>
      </c>
      <c r="AC2125" t="s">
        <v>6572</v>
      </c>
      <c r="AD2125" t="s">
        <v>1797</v>
      </c>
      <c r="AE2125" t="s">
        <v>5085</v>
      </c>
      <c r="AI2125" t="s">
        <v>6792</v>
      </c>
      <c r="AJ2125" t="s">
        <v>6792</v>
      </c>
      <c r="AK2125" t="s">
        <v>6792</v>
      </c>
      <c r="AL2125" t="s">
        <v>11283</v>
      </c>
      <c r="AN2125" t="s">
        <v>1485</v>
      </c>
      <c r="AO2125" t="s">
        <v>1486</v>
      </c>
      <c r="AV2125" t="s">
        <v>11284</v>
      </c>
      <c r="AX2125">
        <v>62</v>
      </c>
      <c r="AY2125" t="s">
        <v>11285</v>
      </c>
      <c r="AZ2125" t="s">
        <v>11286</v>
      </c>
      <c r="BA2125" t="s">
        <v>1084</v>
      </c>
      <c r="BB2125" t="s">
        <v>1085</v>
      </c>
      <c r="BC2125" t="s">
        <v>10673</v>
      </c>
      <c r="BO2125" t="s">
        <v>110</v>
      </c>
      <c r="BP2125" t="s">
        <v>111</v>
      </c>
      <c r="BQ2125" t="s">
        <v>112</v>
      </c>
      <c r="BR2125" t="s">
        <v>900</v>
      </c>
      <c r="BS2125" t="s">
        <v>900</v>
      </c>
      <c r="BT2125" t="s">
        <v>241</v>
      </c>
      <c r="BU2125" t="s">
        <v>116</v>
      </c>
      <c r="BV2125" t="s">
        <v>137</v>
      </c>
      <c r="CF2125">
        <v>4</v>
      </c>
      <c r="CG2125">
        <v>1</v>
      </c>
      <c r="CH2125" t="s">
        <v>4763</v>
      </c>
    </row>
    <row r="2126" spans="1:86" x14ac:dyDescent="0.25">
      <c r="A2126">
        <v>2125</v>
      </c>
      <c r="B2126" t="s">
        <v>86</v>
      </c>
      <c r="C2126" t="s">
        <v>87</v>
      </c>
      <c r="D2126" t="s">
        <v>11287</v>
      </c>
      <c r="E2126" t="s">
        <v>1476</v>
      </c>
      <c r="F2126" t="s">
        <v>424</v>
      </c>
      <c r="H2126" t="s">
        <v>425</v>
      </c>
      <c r="I2126" t="s">
        <v>426</v>
      </c>
      <c r="J2126" t="s">
        <v>5063</v>
      </c>
      <c r="P2126" t="s">
        <v>428</v>
      </c>
      <c r="Q2126" t="s">
        <v>95</v>
      </c>
      <c r="Z2126" t="s">
        <v>6678</v>
      </c>
      <c r="AB2126" t="s">
        <v>97</v>
      </c>
      <c r="AC2126" t="s">
        <v>6678</v>
      </c>
      <c r="AD2126" t="s">
        <v>8881</v>
      </c>
      <c r="AE2126" t="s">
        <v>11288</v>
      </c>
      <c r="AI2126" t="s">
        <v>1221</v>
      </c>
      <c r="AJ2126" t="s">
        <v>1221</v>
      </c>
      <c r="AK2126" t="s">
        <v>1221</v>
      </c>
      <c r="AL2126" t="s">
        <v>7318</v>
      </c>
      <c r="AN2126" t="s">
        <v>1485</v>
      </c>
      <c r="AO2126" t="s">
        <v>1486</v>
      </c>
      <c r="AV2126" t="s">
        <v>5072</v>
      </c>
      <c r="AX2126">
        <v>53</v>
      </c>
      <c r="AY2126" t="s">
        <v>10506</v>
      </c>
      <c r="AZ2126" t="s">
        <v>10507</v>
      </c>
      <c r="BA2126" t="s">
        <v>5068</v>
      </c>
      <c r="BB2126" t="s">
        <v>3555</v>
      </c>
      <c r="BO2126" t="s">
        <v>110</v>
      </c>
      <c r="BP2126" t="s">
        <v>111</v>
      </c>
      <c r="BQ2126" t="s">
        <v>112</v>
      </c>
      <c r="BR2126" t="s">
        <v>3556</v>
      </c>
      <c r="BS2126" t="s">
        <v>5072</v>
      </c>
      <c r="BT2126" t="s">
        <v>356</v>
      </c>
      <c r="BU2126" t="s">
        <v>116</v>
      </c>
      <c r="BV2126" t="s">
        <v>137</v>
      </c>
      <c r="CF2126">
        <v>6</v>
      </c>
      <c r="CG2126">
        <v>3</v>
      </c>
      <c r="CH2126" t="s">
        <v>4763</v>
      </c>
    </row>
    <row r="2127" spans="1:86" x14ac:dyDescent="0.25">
      <c r="A2127">
        <v>2126</v>
      </c>
      <c r="B2127" t="s">
        <v>86</v>
      </c>
      <c r="C2127" t="s">
        <v>87</v>
      </c>
      <c r="D2127" t="s">
        <v>11289</v>
      </c>
      <c r="E2127" t="s">
        <v>1476</v>
      </c>
      <c r="F2127" t="s">
        <v>407</v>
      </c>
      <c r="H2127" t="s">
        <v>835</v>
      </c>
      <c r="I2127" t="s">
        <v>836</v>
      </c>
      <c r="J2127" t="s">
        <v>837</v>
      </c>
      <c r="P2127" t="s">
        <v>339</v>
      </c>
      <c r="Q2127" t="s">
        <v>95</v>
      </c>
      <c r="Z2127" t="s">
        <v>10960</v>
      </c>
      <c r="AB2127" t="s">
        <v>97</v>
      </c>
      <c r="AC2127" t="s">
        <v>10960</v>
      </c>
      <c r="AD2127" t="s">
        <v>1797</v>
      </c>
      <c r="AE2127" t="s">
        <v>11290</v>
      </c>
      <c r="AI2127" t="s">
        <v>6573</v>
      </c>
      <c r="AJ2127" t="s">
        <v>6573</v>
      </c>
      <c r="AK2127" t="s">
        <v>6573</v>
      </c>
      <c r="AL2127" t="s">
        <v>11227</v>
      </c>
      <c r="AN2127" t="s">
        <v>1485</v>
      </c>
      <c r="AO2127" t="s">
        <v>1486</v>
      </c>
      <c r="AV2127" t="s">
        <v>11291</v>
      </c>
      <c r="AX2127">
        <v>71</v>
      </c>
      <c r="AY2127" t="s">
        <v>10969</v>
      </c>
      <c r="AZ2127" t="s">
        <v>11292</v>
      </c>
      <c r="BA2127" t="s">
        <v>1084</v>
      </c>
      <c r="BB2127" t="s">
        <v>1085</v>
      </c>
      <c r="BC2127" t="s">
        <v>10971</v>
      </c>
      <c r="BO2127" t="s">
        <v>110</v>
      </c>
      <c r="BP2127" t="s">
        <v>111</v>
      </c>
      <c r="BQ2127" t="s">
        <v>112</v>
      </c>
      <c r="BR2127" t="s">
        <v>900</v>
      </c>
      <c r="BS2127" t="s">
        <v>900</v>
      </c>
      <c r="BT2127" t="s">
        <v>241</v>
      </c>
      <c r="BU2127" t="s">
        <v>116</v>
      </c>
      <c r="BV2127" t="s">
        <v>137</v>
      </c>
      <c r="CF2127">
        <v>4</v>
      </c>
      <c r="CG2127">
        <v>1</v>
      </c>
      <c r="CH2127" t="s">
        <v>4763</v>
      </c>
    </row>
    <row r="2128" spans="1:86" x14ac:dyDescent="0.25">
      <c r="A2128">
        <v>2127</v>
      </c>
      <c r="B2128" t="s">
        <v>86</v>
      </c>
      <c r="C2128" t="s">
        <v>87</v>
      </c>
      <c r="D2128" t="s">
        <v>11293</v>
      </c>
      <c r="E2128" t="s">
        <v>1476</v>
      </c>
      <c r="F2128" t="s">
        <v>11294</v>
      </c>
      <c r="H2128" t="s">
        <v>11295</v>
      </c>
      <c r="I2128" t="s">
        <v>11296</v>
      </c>
      <c r="J2128" t="s">
        <v>1333</v>
      </c>
      <c r="P2128" t="s">
        <v>124</v>
      </c>
      <c r="Q2128" t="s">
        <v>95</v>
      </c>
      <c r="Z2128" t="s">
        <v>6054</v>
      </c>
      <c r="AB2128" t="s">
        <v>97</v>
      </c>
      <c r="AC2128" t="s">
        <v>6054</v>
      </c>
      <c r="AD2128" t="s">
        <v>1797</v>
      </c>
      <c r="AE2128" t="s">
        <v>11297</v>
      </c>
      <c r="AI2128" t="s">
        <v>11298</v>
      </c>
      <c r="AJ2128" t="s">
        <v>11298</v>
      </c>
      <c r="AK2128" t="s">
        <v>11298</v>
      </c>
      <c r="AL2128" t="s">
        <v>11299</v>
      </c>
      <c r="AN2128" t="s">
        <v>1485</v>
      </c>
      <c r="AO2128" t="s">
        <v>1486</v>
      </c>
      <c r="AV2128" t="s">
        <v>11300</v>
      </c>
      <c r="AX2128">
        <v>194</v>
      </c>
      <c r="AY2128" t="s">
        <v>11301</v>
      </c>
      <c r="AZ2128" t="s">
        <v>11302</v>
      </c>
      <c r="BA2128" t="s">
        <v>11303</v>
      </c>
      <c r="BB2128" t="s">
        <v>11304</v>
      </c>
      <c r="BC2128" t="s">
        <v>11305</v>
      </c>
      <c r="BO2128" t="s">
        <v>110</v>
      </c>
      <c r="BP2128" t="s">
        <v>111</v>
      </c>
      <c r="BQ2128" t="s">
        <v>112</v>
      </c>
      <c r="BR2128" t="s">
        <v>3021</v>
      </c>
      <c r="BS2128" t="s">
        <v>3022</v>
      </c>
      <c r="BT2128" t="s">
        <v>3023</v>
      </c>
      <c r="BU2128" t="s">
        <v>116</v>
      </c>
      <c r="BV2128" t="s">
        <v>1959</v>
      </c>
      <c r="CF2128">
        <v>4</v>
      </c>
      <c r="CG2128">
        <v>1</v>
      </c>
      <c r="CH2128" t="s">
        <v>4763</v>
      </c>
    </row>
    <row r="2129" spans="1:86" x14ac:dyDescent="0.25">
      <c r="A2129">
        <v>2128</v>
      </c>
      <c r="B2129" t="s">
        <v>86</v>
      </c>
      <c r="C2129" t="s">
        <v>87</v>
      </c>
      <c r="D2129" t="s">
        <v>11306</v>
      </c>
      <c r="E2129" t="s">
        <v>1476</v>
      </c>
      <c r="F2129" t="s">
        <v>121</v>
      </c>
      <c r="H2129" t="s">
        <v>245</v>
      </c>
      <c r="I2129" t="s">
        <v>246</v>
      </c>
      <c r="J2129" t="s">
        <v>93</v>
      </c>
      <c r="P2129" t="s">
        <v>124</v>
      </c>
      <c r="Q2129" t="s">
        <v>95</v>
      </c>
      <c r="Z2129" t="s">
        <v>2765</v>
      </c>
      <c r="AB2129" t="s">
        <v>97</v>
      </c>
      <c r="AC2129" t="s">
        <v>2765</v>
      </c>
      <c r="AD2129" t="s">
        <v>1448</v>
      </c>
      <c r="AE2129" t="s">
        <v>11307</v>
      </c>
      <c r="AI2129" t="s">
        <v>11308</v>
      </c>
      <c r="AJ2129" t="s">
        <v>11308</v>
      </c>
      <c r="AK2129" t="s">
        <v>11308</v>
      </c>
      <c r="AL2129" t="s">
        <v>11309</v>
      </c>
      <c r="AN2129" t="s">
        <v>1485</v>
      </c>
      <c r="AO2129" t="s">
        <v>1486</v>
      </c>
      <c r="AV2129" t="s">
        <v>11310</v>
      </c>
      <c r="AX2129">
        <v>116</v>
      </c>
      <c r="AY2129" t="s">
        <v>11311</v>
      </c>
      <c r="AZ2129" t="s">
        <v>11312</v>
      </c>
      <c r="BA2129" t="s">
        <v>8225</v>
      </c>
      <c r="BB2129" t="s">
        <v>11313</v>
      </c>
      <c r="BJ2129" t="s">
        <v>1813</v>
      </c>
      <c r="BO2129" t="s">
        <v>110</v>
      </c>
      <c r="BP2129" t="s">
        <v>111</v>
      </c>
      <c r="BQ2129" t="s">
        <v>112</v>
      </c>
      <c r="BR2129" t="s">
        <v>1544</v>
      </c>
      <c r="BS2129" t="s">
        <v>6749</v>
      </c>
      <c r="BT2129" t="s">
        <v>1815</v>
      </c>
      <c r="BU2129" t="s">
        <v>116</v>
      </c>
      <c r="BV2129" t="s">
        <v>137</v>
      </c>
      <c r="CF2129">
        <v>4</v>
      </c>
      <c r="CG2129">
        <v>3</v>
      </c>
      <c r="CH2129" t="s">
        <v>4763</v>
      </c>
    </row>
    <row r="2130" spans="1:86" x14ac:dyDescent="0.25">
      <c r="A2130">
        <v>2129</v>
      </c>
      <c r="B2130" t="s">
        <v>86</v>
      </c>
      <c r="C2130" t="s">
        <v>87</v>
      </c>
      <c r="D2130" t="s">
        <v>11314</v>
      </c>
      <c r="E2130" t="s">
        <v>1476</v>
      </c>
      <c r="F2130" t="s">
        <v>121</v>
      </c>
      <c r="H2130" t="s">
        <v>245</v>
      </c>
      <c r="I2130" t="s">
        <v>246</v>
      </c>
      <c r="J2130" t="s">
        <v>93</v>
      </c>
      <c r="P2130" t="s">
        <v>124</v>
      </c>
      <c r="Q2130" t="s">
        <v>95</v>
      </c>
      <c r="Z2130" t="s">
        <v>2765</v>
      </c>
      <c r="AB2130" t="s">
        <v>97</v>
      </c>
      <c r="AC2130" t="s">
        <v>2765</v>
      </c>
      <c r="AD2130" t="s">
        <v>308</v>
      </c>
      <c r="AE2130" t="s">
        <v>2766</v>
      </c>
      <c r="AI2130" t="s">
        <v>11315</v>
      </c>
      <c r="AJ2130" t="s">
        <v>11315</v>
      </c>
      <c r="AK2130" t="s">
        <v>11315</v>
      </c>
      <c r="AL2130" t="s">
        <v>11316</v>
      </c>
      <c r="AN2130" t="s">
        <v>1485</v>
      </c>
      <c r="AO2130" t="s">
        <v>1486</v>
      </c>
      <c r="AV2130" t="s">
        <v>11317</v>
      </c>
      <c r="AX2130">
        <v>85</v>
      </c>
      <c r="AY2130" t="s">
        <v>11318</v>
      </c>
      <c r="AZ2130" t="s">
        <v>11319</v>
      </c>
      <c r="BA2130" t="s">
        <v>2772</v>
      </c>
      <c r="BB2130" t="s">
        <v>2196</v>
      </c>
      <c r="BC2130" t="s">
        <v>11320</v>
      </c>
      <c r="BO2130" t="s">
        <v>110</v>
      </c>
      <c r="BP2130" t="s">
        <v>111</v>
      </c>
      <c r="BQ2130" t="s">
        <v>112</v>
      </c>
      <c r="BR2130" t="s">
        <v>319</v>
      </c>
      <c r="BS2130" t="s">
        <v>2730</v>
      </c>
      <c r="BT2130" t="s">
        <v>241</v>
      </c>
      <c r="BU2130" t="s">
        <v>116</v>
      </c>
      <c r="BV2130" t="s">
        <v>137</v>
      </c>
      <c r="CF2130">
        <v>4</v>
      </c>
      <c r="CG2130">
        <v>1</v>
      </c>
      <c r="CH2130" t="s">
        <v>4763</v>
      </c>
    </row>
    <row r="2131" spans="1:86" x14ac:dyDescent="0.25">
      <c r="A2131">
        <v>2130</v>
      </c>
      <c r="B2131" t="s">
        <v>86</v>
      </c>
      <c r="C2131" t="s">
        <v>87</v>
      </c>
      <c r="D2131" t="s">
        <v>11321</v>
      </c>
      <c r="E2131" t="s">
        <v>1476</v>
      </c>
      <c r="F2131" t="s">
        <v>121</v>
      </c>
      <c r="H2131" t="s">
        <v>245</v>
      </c>
      <c r="I2131" t="s">
        <v>246</v>
      </c>
      <c r="J2131" t="s">
        <v>93</v>
      </c>
      <c r="P2131" t="s">
        <v>124</v>
      </c>
      <c r="Q2131" t="s">
        <v>95</v>
      </c>
      <c r="Z2131" t="s">
        <v>2765</v>
      </c>
      <c r="AB2131" t="s">
        <v>97</v>
      </c>
      <c r="AC2131" t="s">
        <v>2765</v>
      </c>
      <c r="AD2131" t="s">
        <v>308</v>
      </c>
      <c r="AE2131" t="s">
        <v>2766</v>
      </c>
      <c r="AI2131" t="s">
        <v>11315</v>
      </c>
      <c r="AJ2131" t="s">
        <v>11315</v>
      </c>
      <c r="AK2131" t="s">
        <v>11315</v>
      </c>
      <c r="AL2131" t="s">
        <v>11316</v>
      </c>
      <c r="AN2131" t="s">
        <v>1485</v>
      </c>
      <c r="AO2131" t="s">
        <v>1486</v>
      </c>
      <c r="AV2131" t="s">
        <v>11317</v>
      </c>
      <c r="AX2131">
        <v>85</v>
      </c>
      <c r="AY2131" t="s">
        <v>11318</v>
      </c>
      <c r="AZ2131" t="s">
        <v>11319</v>
      </c>
      <c r="BA2131" t="s">
        <v>2772</v>
      </c>
      <c r="BB2131" t="s">
        <v>2196</v>
      </c>
      <c r="BC2131" t="s">
        <v>11320</v>
      </c>
      <c r="BO2131" t="s">
        <v>110</v>
      </c>
      <c r="BP2131" t="s">
        <v>111</v>
      </c>
      <c r="BQ2131" t="s">
        <v>112</v>
      </c>
      <c r="BR2131" t="s">
        <v>319</v>
      </c>
      <c r="BS2131" t="s">
        <v>2730</v>
      </c>
      <c r="BT2131" t="s">
        <v>241</v>
      </c>
      <c r="BU2131" t="s">
        <v>116</v>
      </c>
      <c r="BV2131" t="s">
        <v>137</v>
      </c>
      <c r="CF2131">
        <v>4</v>
      </c>
      <c r="CG2131">
        <v>1</v>
      </c>
      <c r="CH2131" t="s">
        <v>4763</v>
      </c>
    </row>
    <row r="2132" spans="1:86" x14ac:dyDescent="0.25">
      <c r="A2132">
        <v>2131</v>
      </c>
      <c r="B2132" t="s">
        <v>86</v>
      </c>
      <c r="C2132" t="s">
        <v>87</v>
      </c>
      <c r="D2132" t="s">
        <v>11322</v>
      </c>
      <c r="E2132" t="s">
        <v>1476</v>
      </c>
      <c r="F2132" t="s">
        <v>121</v>
      </c>
      <c r="H2132" t="s">
        <v>245</v>
      </c>
      <c r="I2132" t="s">
        <v>246</v>
      </c>
      <c r="J2132" t="s">
        <v>93</v>
      </c>
      <c r="P2132" t="s">
        <v>124</v>
      </c>
      <c r="Q2132" t="s">
        <v>95</v>
      </c>
      <c r="Z2132" t="s">
        <v>2765</v>
      </c>
      <c r="AB2132" t="s">
        <v>97</v>
      </c>
      <c r="AC2132" t="s">
        <v>2765</v>
      </c>
      <c r="AD2132" t="s">
        <v>277</v>
      </c>
      <c r="AE2132" t="s">
        <v>2774</v>
      </c>
      <c r="AI2132" t="s">
        <v>11323</v>
      </c>
      <c r="AJ2132" t="s">
        <v>11323</v>
      </c>
      <c r="AK2132" t="s">
        <v>11323</v>
      </c>
      <c r="AL2132" t="s">
        <v>11324</v>
      </c>
      <c r="AN2132" t="s">
        <v>1485</v>
      </c>
      <c r="AO2132" t="s">
        <v>1486</v>
      </c>
      <c r="AV2132" t="s">
        <v>11325</v>
      </c>
      <c r="AX2132">
        <v>72</v>
      </c>
      <c r="AY2132" t="s">
        <v>11326</v>
      </c>
      <c r="AZ2132" t="s">
        <v>11327</v>
      </c>
      <c r="BA2132" t="s">
        <v>2772</v>
      </c>
      <c r="BB2132" t="s">
        <v>2728</v>
      </c>
      <c r="BG2132" t="s">
        <v>6486</v>
      </c>
      <c r="BL2132" t="s">
        <v>11328</v>
      </c>
      <c r="BO2132" t="s">
        <v>110</v>
      </c>
      <c r="BP2132" t="s">
        <v>111</v>
      </c>
      <c r="BQ2132" t="s">
        <v>112</v>
      </c>
      <c r="BR2132" t="s">
        <v>319</v>
      </c>
      <c r="BS2132" t="s">
        <v>2730</v>
      </c>
      <c r="BT2132" t="s">
        <v>241</v>
      </c>
      <c r="BU2132" t="s">
        <v>116</v>
      </c>
      <c r="BV2132" t="s">
        <v>463</v>
      </c>
      <c r="CF2132">
        <v>4</v>
      </c>
      <c r="CG2132">
        <v>3</v>
      </c>
      <c r="CH2132" t="s">
        <v>4763</v>
      </c>
    </row>
    <row r="2133" spans="1:86" x14ac:dyDescent="0.25">
      <c r="A2133">
        <v>2132</v>
      </c>
      <c r="B2133" t="s">
        <v>86</v>
      </c>
      <c r="C2133" t="s">
        <v>87</v>
      </c>
      <c r="D2133" t="s">
        <v>11329</v>
      </c>
      <c r="E2133" t="s">
        <v>1476</v>
      </c>
      <c r="F2133" t="s">
        <v>121</v>
      </c>
      <c r="H2133" t="s">
        <v>245</v>
      </c>
      <c r="I2133" t="s">
        <v>246</v>
      </c>
      <c r="J2133" t="s">
        <v>93</v>
      </c>
      <c r="P2133" t="s">
        <v>124</v>
      </c>
      <c r="Q2133" t="s">
        <v>95</v>
      </c>
      <c r="Z2133" t="s">
        <v>2765</v>
      </c>
      <c r="AB2133" t="s">
        <v>97</v>
      </c>
      <c r="AC2133" t="s">
        <v>2765</v>
      </c>
      <c r="AD2133" t="s">
        <v>277</v>
      </c>
      <c r="AE2133" t="s">
        <v>2774</v>
      </c>
      <c r="AI2133" t="s">
        <v>11323</v>
      </c>
      <c r="AJ2133" t="s">
        <v>11323</v>
      </c>
      <c r="AK2133" t="s">
        <v>11323</v>
      </c>
      <c r="AL2133" t="s">
        <v>11324</v>
      </c>
      <c r="AN2133" t="s">
        <v>1485</v>
      </c>
      <c r="AO2133" t="s">
        <v>1486</v>
      </c>
      <c r="AV2133" t="s">
        <v>11325</v>
      </c>
      <c r="AX2133">
        <v>72</v>
      </c>
      <c r="AY2133" t="s">
        <v>11326</v>
      </c>
      <c r="AZ2133" t="s">
        <v>11327</v>
      </c>
      <c r="BA2133" t="s">
        <v>2772</v>
      </c>
      <c r="BB2133" t="s">
        <v>2728</v>
      </c>
      <c r="BG2133" t="s">
        <v>6486</v>
      </c>
      <c r="BL2133" t="s">
        <v>11328</v>
      </c>
      <c r="BO2133" t="s">
        <v>110</v>
      </c>
      <c r="BP2133" t="s">
        <v>111</v>
      </c>
      <c r="BQ2133" t="s">
        <v>112</v>
      </c>
      <c r="BR2133" t="s">
        <v>319</v>
      </c>
      <c r="BS2133" t="s">
        <v>2730</v>
      </c>
      <c r="BT2133" t="s">
        <v>241</v>
      </c>
      <c r="BU2133" t="s">
        <v>116</v>
      </c>
      <c r="BV2133" t="s">
        <v>463</v>
      </c>
      <c r="CF2133">
        <v>4</v>
      </c>
      <c r="CG2133">
        <v>3</v>
      </c>
      <c r="CH2133" t="s">
        <v>4763</v>
      </c>
    </row>
    <row r="2134" spans="1:86" x14ac:dyDescent="0.25">
      <c r="A2134">
        <v>2133</v>
      </c>
      <c r="B2134" t="s">
        <v>86</v>
      </c>
      <c r="C2134" t="s">
        <v>87</v>
      </c>
      <c r="D2134" t="s">
        <v>11330</v>
      </c>
      <c r="E2134" t="s">
        <v>1476</v>
      </c>
      <c r="F2134" t="s">
        <v>121</v>
      </c>
      <c r="H2134" t="s">
        <v>245</v>
      </c>
      <c r="I2134" t="s">
        <v>246</v>
      </c>
      <c r="J2134" t="s">
        <v>93</v>
      </c>
      <c r="P2134" t="s">
        <v>124</v>
      </c>
      <c r="Q2134" t="s">
        <v>95</v>
      </c>
      <c r="Z2134" t="s">
        <v>2765</v>
      </c>
      <c r="AB2134" t="s">
        <v>97</v>
      </c>
      <c r="AC2134" t="s">
        <v>2765</v>
      </c>
      <c r="AD2134" t="s">
        <v>277</v>
      </c>
      <c r="AE2134" t="s">
        <v>2774</v>
      </c>
      <c r="AI2134" t="s">
        <v>7279</v>
      </c>
      <c r="AJ2134" t="s">
        <v>7279</v>
      </c>
      <c r="AK2134" t="s">
        <v>7279</v>
      </c>
      <c r="AL2134" t="s">
        <v>11331</v>
      </c>
      <c r="AN2134" t="s">
        <v>1485</v>
      </c>
      <c r="AO2134" t="s">
        <v>1486</v>
      </c>
      <c r="AV2134" t="s">
        <v>11332</v>
      </c>
      <c r="AX2134">
        <v>74</v>
      </c>
      <c r="AY2134" t="s">
        <v>11333</v>
      </c>
      <c r="AZ2134" t="s">
        <v>11334</v>
      </c>
      <c r="BA2134" t="s">
        <v>2727</v>
      </c>
      <c r="BB2134" t="s">
        <v>2728</v>
      </c>
      <c r="BC2134" t="s">
        <v>4512</v>
      </c>
      <c r="BO2134" t="s">
        <v>110</v>
      </c>
      <c r="BP2134" t="s">
        <v>111</v>
      </c>
      <c r="BQ2134" t="s">
        <v>112</v>
      </c>
      <c r="BR2134" t="s">
        <v>300</v>
      </c>
      <c r="BS2134" t="s">
        <v>2780</v>
      </c>
      <c r="BT2134" t="s">
        <v>625</v>
      </c>
      <c r="BU2134" t="s">
        <v>116</v>
      </c>
      <c r="BV2134" t="s">
        <v>187</v>
      </c>
      <c r="CF2134">
        <v>4</v>
      </c>
      <c r="CG2134">
        <v>1</v>
      </c>
      <c r="CH2134" t="s">
        <v>4763</v>
      </c>
    </row>
    <row r="2135" spans="1:86" x14ac:dyDescent="0.25">
      <c r="A2135">
        <v>2134</v>
      </c>
      <c r="B2135" t="s">
        <v>86</v>
      </c>
      <c r="C2135" t="s">
        <v>87</v>
      </c>
      <c r="D2135" t="s">
        <v>11335</v>
      </c>
      <c r="E2135" t="s">
        <v>1476</v>
      </c>
      <c r="F2135" t="s">
        <v>121</v>
      </c>
      <c r="H2135" t="s">
        <v>245</v>
      </c>
      <c r="I2135" t="s">
        <v>246</v>
      </c>
      <c r="J2135" t="s">
        <v>93</v>
      </c>
      <c r="P2135" t="s">
        <v>124</v>
      </c>
      <c r="Q2135" t="s">
        <v>95</v>
      </c>
      <c r="Z2135" t="s">
        <v>2765</v>
      </c>
      <c r="AB2135" t="s">
        <v>97</v>
      </c>
      <c r="AC2135" t="s">
        <v>2765</v>
      </c>
      <c r="AD2135" t="s">
        <v>277</v>
      </c>
      <c r="AE2135" t="s">
        <v>2774</v>
      </c>
      <c r="AI2135" t="s">
        <v>7279</v>
      </c>
      <c r="AJ2135" t="s">
        <v>7279</v>
      </c>
      <c r="AK2135" t="s">
        <v>7279</v>
      </c>
      <c r="AL2135" t="s">
        <v>11331</v>
      </c>
      <c r="AN2135" t="s">
        <v>1485</v>
      </c>
      <c r="AO2135" t="s">
        <v>1486</v>
      </c>
      <c r="AV2135" t="s">
        <v>11332</v>
      </c>
      <c r="AX2135">
        <v>74</v>
      </c>
      <c r="AY2135" t="s">
        <v>11333</v>
      </c>
      <c r="AZ2135" t="s">
        <v>11334</v>
      </c>
      <c r="BA2135" t="s">
        <v>2727</v>
      </c>
      <c r="BB2135" t="s">
        <v>2728</v>
      </c>
      <c r="BC2135" t="s">
        <v>4512</v>
      </c>
      <c r="BO2135" t="s">
        <v>110</v>
      </c>
      <c r="BP2135" t="s">
        <v>111</v>
      </c>
      <c r="BQ2135" t="s">
        <v>112</v>
      </c>
      <c r="BR2135" t="s">
        <v>300</v>
      </c>
      <c r="BS2135" t="s">
        <v>2780</v>
      </c>
      <c r="BT2135" t="s">
        <v>625</v>
      </c>
      <c r="BU2135" t="s">
        <v>116</v>
      </c>
      <c r="BV2135" t="s">
        <v>187</v>
      </c>
      <c r="CF2135">
        <v>4</v>
      </c>
      <c r="CG2135">
        <v>1</v>
      </c>
      <c r="CH2135" t="s">
        <v>4763</v>
      </c>
    </row>
    <row r="2136" spans="1:86" x14ac:dyDescent="0.25">
      <c r="A2136">
        <v>2135</v>
      </c>
      <c r="B2136" t="s">
        <v>86</v>
      </c>
      <c r="C2136" t="s">
        <v>87</v>
      </c>
      <c r="D2136" t="s">
        <v>11336</v>
      </c>
      <c r="E2136" t="s">
        <v>1476</v>
      </c>
      <c r="F2136" t="s">
        <v>121</v>
      </c>
      <c r="H2136" t="s">
        <v>245</v>
      </c>
      <c r="I2136" t="s">
        <v>246</v>
      </c>
      <c r="J2136" t="s">
        <v>93</v>
      </c>
      <c r="P2136" t="s">
        <v>124</v>
      </c>
      <c r="Q2136" t="s">
        <v>95</v>
      </c>
      <c r="Z2136" t="s">
        <v>6678</v>
      </c>
      <c r="AB2136" t="s">
        <v>97</v>
      </c>
      <c r="AC2136" t="s">
        <v>6678</v>
      </c>
      <c r="AD2136" t="s">
        <v>448</v>
      </c>
      <c r="AE2136" t="s">
        <v>8537</v>
      </c>
      <c r="AI2136" t="s">
        <v>11337</v>
      </c>
      <c r="AJ2136" t="s">
        <v>11337</v>
      </c>
      <c r="AK2136" t="s">
        <v>11337</v>
      </c>
      <c r="AL2136" t="s">
        <v>11338</v>
      </c>
      <c r="AN2136" t="s">
        <v>1485</v>
      </c>
      <c r="AO2136" t="s">
        <v>1486</v>
      </c>
      <c r="AV2136" t="s">
        <v>5290</v>
      </c>
      <c r="AX2136">
        <v>64</v>
      </c>
      <c r="AY2136" t="s">
        <v>2889</v>
      </c>
      <c r="AZ2136" t="s">
        <v>2890</v>
      </c>
      <c r="BA2136" t="s">
        <v>2027</v>
      </c>
      <c r="BB2136" t="s">
        <v>2028</v>
      </c>
      <c r="BF2136" t="s">
        <v>2030</v>
      </c>
      <c r="BM2136" t="s">
        <v>2031</v>
      </c>
      <c r="BN2136" t="s">
        <v>2032</v>
      </c>
      <c r="BO2136" t="s">
        <v>110</v>
      </c>
      <c r="BP2136" t="s">
        <v>111</v>
      </c>
      <c r="BQ2136" t="s">
        <v>112</v>
      </c>
      <c r="BR2136" t="s">
        <v>239</v>
      </c>
      <c r="BS2136" t="s">
        <v>1697</v>
      </c>
      <c r="BT2136" t="s">
        <v>625</v>
      </c>
      <c r="BU2136" t="s">
        <v>116</v>
      </c>
      <c r="BV2136" t="s">
        <v>2039</v>
      </c>
      <c r="CC2136" t="s">
        <v>11339</v>
      </c>
      <c r="CF2136">
        <v>5</v>
      </c>
      <c r="CG2136">
        <v>3</v>
      </c>
      <c r="CH2136" t="s">
        <v>4763</v>
      </c>
    </row>
    <row r="2137" spans="1:86" x14ac:dyDescent="0.25">
      <c r="A2137">
        <v>2136</v>
      </c>
      <c r="B2137" t="s">
        <v>86</v>
      </c>
      <c r="C2137" t="s">
        <v>87</v>
      </c>
      <c r="D2137" t="s">
        <v>11340</v>
      </c>
      <c r="E2137" t="s">
        <v>1476</v>
      </c>
      <c r="F2137" t="s">
        <v>121</v>
      </c>
      <c r="H2137" t="s">
        <v>245</v>
      </c>
      <c r="I2137" t="s">
        <v>246</v>
      </c>
      <c r="J2137" t="s">
        <v>93</v>
      </c>
      <c r="P2137" t="s">
        <v>124</v>
      </c>
      <c r="Q2137" t="s">
        <v>95</v>
      </c>
      <c r="Z2137" t="s">
        <v>6678</v>
      </c>
      <c r="AB2137" t="s">
        <v>97</v>
      </c>
      <c r="AC2137" t="s">
        <v>6678</v>
      </c>
      <c r="AD2137" t="s">
        <v>448</v>
      </c>
      <c r="AE2137" t="s">
        <v>11341</v>
      </c>
      <c r="AI2137" t="s">
        <v>11337</v>
      </c>
      <c r="AJ2137" t="s">
        <v>11337</v>
      </c>
      <c r="AK2137" t="s">
        <v>11337</v>
      </c>
      <c r="AL2137" t="s">
        <v>11338</v>
      </c>
      <c r="AN2137" t="s">
        <v>1485</v>
      </c>
      <c r="AO2137" t="s">
        <v>1486</v>
      </c>
      <c r="AV2137" t="s">
        <v>11342</v>
      </c>
      <c r="AX2137">
        <v>65</v>
      </c>
      <c r="AY2137" t="s">
        <v>2264</v>
      </c>
      <c r="AZ2137" t="s">
        <v>2265</v>
      </c>
      <c r="BA2137" t="s">
        <v>2266</v>
      </c>
      <c r="BB2137" t="s">
        <v>1781</v>
      </c>
      <c r="BC2137" t="s">
        <v>2267</v>
      </c>
      <c r="BF2137" t="s">
        <v>2030</v>
      </c>
      <c r="BM2137" t="s">
        <v>2031</v>
      </c>
      <c r="BN2137" t="s">
        <v>2032</v>
      </c>
      <c r="BO2137" t="s">
        <v>110</v>
      </c>
      <c r="BP2137" t="s">
        <v>111</v>
      </c>
      <c r="BQ2137" t="s">
        <v>112</v>
      </c>
      <c r="BR2137" t="s">
        <v>239</v>
      </c>
      <c r="BS2137" t="s">
        <v>1784</v>
      </c>
      <c r="BT2137" t="s">
        <v>254</v>
      </c>
      <c r="BU2137" t="s">
        <v>116</v>
      </c>
      <c r="BV2137" t="s">
        <v>2039</v>
      </c>
      <c r="CF2137">
        <v>6</v>
      </c>
      <c r="CG2137">
        <v>1</v>
      </c>
      <c r="CH2137" t="s">
        <v>4763</v>
      </c>
    </row>
    <row r="2138" spans="1:86" x14ac:dyDescent="0.25">
      <c r="A2138">
        <v>2137</v>
      </c>
      <c r="B2138" t="s">
        <v>86</v>
      </c>
      <c r="C2138" t="s">
        <v>87</v>
      </c>
      <c r="D2138" t="s">
        <v>11343</v>
      </c>
      <c r="E2138" t="s">
        <v>1476</v>
      </c>
      <c r="F2138" t="s">
        <v>121</v>
      </c>
      <c r="H2138" t="s">
        <v>245</v>
      </c>
      <c r="I2138" t="s">
        <v>246</v>
      </c>
      <c r="J2138" t="s">
        <v>93</v>
      </c>
      <c r="P2138" t="s">
        <v>124</v>
      </c>
      <c r="Q2138" t="s">
        <v>95</v>
      </c>
      <c r="Z2138" t="s">
        <v>6678</v>
      </c>
      <c r="AB2138" t="s">
        <v>97</v>
      </c>
      <c r="AC2138" t="s">
        <v>6678</v>
      </c>
      <c r="AD2138" t="s">
        <v>448</v>
      </c>
      <c r="AE2138" t="s">
        <v>11341</v>
      </c>
      <c r="AI2138" t="s">
        <v>11337</v>
      </c>
      <c r="AJ2138" t="s">
        <v>11337</v>
      </c>
      <c r="AK2138" t="s">
        <v>11337</v>
      </c>
      <c r="AL2138" t="s">
        <v>11338</v>
      </c>
      <c r="AN2138" t="s">
        <v>1485</v>
      </c>
      <c r="AO2138" t="s">
        <v>1486</v>
      </c>
      <c r="AV2138" t="s">
        <v>11342</v>
      </c>
      <c r="AX2138">
        <v>65</v>
      </c>
      <c r="AY2138" t="s">
        <v>2264</v>
      </c>
      <c r="AZ2138" t="s">
        <v>2265</v>
      </c>
      <c r="BA2138" t="s">
        <v>2266</v>
      </c>
      <c r="BB2138" t="s">
        <v>1781</v>
      </c>
      <c r="BC2138" t="s">
        <v>2267</v>
      </c>
      <c r="BF2138" t="s">
        <v>2030</v>
      </c>
      <c r="BM2138" t="s">
        <v>2031</v>
      </c>
      <c r="BN2138" t="s">
        <v>2032</v>
      </c>
      <c r="BO2138" t="s">
        <v>110</v>
      </c>
      <c r="BP2138" t="s">
        <v>111</v>
      </c>
      <c r="BQ2138" t="s">
        <v>112</v>
      </c>
      <c r="BR2138" t="s">
        <v>239</v>
      </c>
      <c r="BS2138" t="s">
        <v>1784</v>
      </c>
      <c r="BT2138" t="s">
        <v>254</v>
      </c>
      <c r="BU2138" t="s">
        <v>116</v>
      </c>
      <c r="BV2138" t="s">
        <v>2039</v>
      </c>
      <c r="CF2138">
        <v>6</v>
      </c>
      <c r="CG2138">
        <v>1</v>
      </c>
      <c r="CH2138" t="s">
        <v>4763</v>
      </c>
    </row>
    <row r="2139" spans="1:86" x14ac:dyDescent="0.25">
      <c r="A2139">
        <v>2138</v>
      </c>
      <c r="B2139" t="s">
        <v>86</v>
      </c>
      <c r="C2139" t="s">
        <v>87</v>
      </c>
      <c r="D2139" t="s">
        <v>11344</v>
      </c>
      <c r="E2139" t="s">
        <v>1476</v>
      </c>
      <c r="F2139" t="s">
        <v>121</v>
      </c>
      <c r="H2139" t="s">
        <v>245</v>
      </c>
      <c r="I2139" t="s">
        <v>246</v>
      </c>
      <c r="J2139" t="s">
        <v>93</v>
      </c>
      <c r="P2139" t="s">
        <v>124</v>
      </c>
      <c r="Q2139" t="s">
        <v>95</v>
      </c>
      <c r="Z2139" t="s">
        <v>6678</v>
      </c>
      <c r="AB2139" t="s">
        <v>97</v>
      </c>
      <c r="AC2139" t="s">
        <v>6678</v>
      </c>
      <c r="AD2139" t="s">
        <v>448</v>
      </c>
      <c r="AE2139" t="s">
        <v>11341</v>
      </c>
      <c r="AI2139" t="s">
        <v>11337</v>
      </c>
      <c r="AJ2139" t="s">
        <v>11337</v>
      </c>
      <c r="AK2139" t="s">
        <v>11337</v>
      </c>
      <c r="AL2139" t="s">
        <v>11338</v>
      </c>
      <c r="AN2139" t="s">
        <v>1485</v>
      </c>
      <c r="AO2139" t="s">
        <v>1486</v>
      </c>
      <c r="AV2139" t="s">
        <v>11342</v>
      </c>
      <c r="AX2139">
        <v>65</v>
      </c>
      <c r="AY2139" t="s">
        <v>2264</v>
      </c>
      <c r="AZ2139" t="s">
        <v>2265</v>
      </c>
      <c r="BA2139" t="s">
        <v>2266</v>
      </c>
      <c r="BB2139" t="s">
        <v>1781</v>
      </c>
      <c r="BC2139" t="s">
        <v>2267</v>
      </c>
      <c r="BF2139" t="s">
        <v>2030</v>
      </c>
      <c r="BM2139" t="s">
        <v>2031</v>
      </c>
      <c r="BN2139" t="s">
        <v>2032</v>
      </c>
      <c r="BO2139" t="s">
        <v>110</v>
      </c>
      <c r="BP2139" t="s">
        <v>111</v>
      </c>
      <c r="BQ2139" t="s">
        <v>112</v>
      </c>
      <c r="BR2139" t="s">
        <v>239</v>
      </c>
      <c r="BS2139" t="s">
        <v>1784</v>
      </c>
      <c r="BT2139" t="s">
        <v>254</v>
      </c>
      <c r="BU2139" t="s">
        <v>116</v>
      </c>
      <c r="BV2139" t="s">
        <v>2039</v>
      </c>
      <c r="CF2139">
        <v>6</v>
      </c>
      <c r="CG2139">
        <v>1</v>
      </c>
      <c r="CH2139" t="s">
        <v>4763</v>
      </c>
    </row>
    <row r="2140" spans="1:86" x14ac:dyDescent="0.25">
      <c r="A2140">
        <v>2139</v>
      </c>
      <c r="B2140" t="s">
        <v>86</v>
      </c>
      <c r="C2140" t="s">
        <v>87</v>
      </c>
      <c r="D2140" t="s">
        <v>11345</v>
      </c>
      <c r="E2140" t="s">
        <v>1476</v>
      </c>
      <c r="F2140" t="s">
        <v>121</v>
      </c>
      <c r="H2140" t="s">
        <v>245</v>
      </c>
      <c r="I2140" t="s">
        <v>246</v>
      </c>
      <c r="J2140" t="s">
        <v>93</v>
      </c>
      <c r="P2140" t="s">
        <v>124</v>
      </c>
      <c r="Q2140" t="s">
        <v>95</v>
      </c>
      <c r="Z2140" t="s">
        <v>6678</v>
      </c>
      <c r="AB2140" t="s">
        <v>97</v>
      </c>
      <c r="AC2140" t="s">
        <v>6678</v>
      </c>
      <c r="AD2140" t="s">
        <v>448</v>
      </c>
      <c r="AE2140" t="s">
        <v>11341</v>
      </c>
      <c r="AI2140" t="s">
        <v>11337</v>
      </c>
      <c r="AJ2140" t="s">
        <v>11337</v>
      </c>
      <c r="AK2140" t="s">
        <v>11337</v>
      </c>
      <c r="AL2140" t="s">
        <v>11338</v>
      </c>
      <c r="AN2140" t="s">
        <v>1485</v>
      </c>
      <c r="AO2140" t="s">
        <v>1486</v>
      </c>
      <c r="AV2140" t="s">
        <v>11342</v>
      </c>
      <c r="AX2140">
        <v>65</v>
      </c>
      <c r="AY2140" t="s">
        <v>2264</v>
      </c>
      <c r="AZ2140" t="s">
        <v>2265</v>
      </c>
      <c r="BA2140" t="s">
        <v>2266</v>
      </c>
      <c r="BB2140" t="s">
        <v>1781</v>
      </c>
      <c r="BC2140" t="s">
        <v>2267</v>
      </c>
      <c r="BF2140" t="s">
        <v>2030</v>
      </c>
      <c r="BM2140" t="s">
        <v>2031</v>
      </c>
      <c r="BN2140" t="s">
        <v>2032</v>
      </c>
      <c r="BO2140" t="s">
        <v>110</v>
      </c>
      <c r="BP2140" t="s">
        <v>111</v>
      </c>
      <c r="BQ2140" t="s">
        <v>112</v>
      </c>
      <c r="BR2140" t="s">
        <v>239</v>
      </c>
      <c r="BS2140" t="s">
        <v>1784</v>
      </c>
      <c r="BT2140" t="s">
        <v>254</v>
      </c>
      <c r="BU2140" t="s">
        <v>116</v>
      </c>
      <c r="BV2140" t="s">
        <v>2039</v>
      </c>
      <c r="CF2140">
        <v>6</v>
      </c>
      <c r="CG2140">
        <v>1</v>
      </c>
      <c r="CH2140" t="s">
        <v>4763</v>
      </c>
    </row>
    <row r="2141" spans="1:86" x14ac:dyDescent="0.25">
      <c r="A2141">
        <v>2140</v>
      </c>
      <c r="B2141" t="s">
        <v>86</v>
      </c>
      <c r="C2141" t="s">
        <v>87</v>
      </c>
      <c r="D2141" t="s">
        <v>11346</v>
      </c>
      <c r="E2141" t="s">
        <v>1476</v>
      </c>
      <c r="F2141" t="s">
        <v>121</v>
      </c>
      <c r="H2141" t="s">
        <v>245</v>
      </c>
      <c r="I2141" t="s">
        <v>246</v>
      </c>
      <c r="J2141" t="s">
        <v>93</v>
      </c>
      <c r="P2141" t="s">
        <v>124</v>
      </c>
      <c r="Q2141" t="s">
        <v>95</v>
      </c>
      <c r="Z2141" t="s">
        <v>11347</v>
      </c>
      <c r="AB2141" t="s">
        <v>97</v>
      </c>
      <c r="AC2141" t="s">
        <v>11347</v>
      </c>
      <c r="AD2141" t="s">
        <v>4755</v>
      </c>
      <c r="AE2141" t="s">
        <v>6971</v>
      </c>
      <c r="AI2141" t="s">
        <v>489</v>
      </c>
      <c r="AJ2141" t="s">
        <v>489</v>
      </c>
      <c r="AK2141" t="s">
        <v>489</v>
      </c>
      <c r="AL2141" t="s">
        <v>490</v>
      </c>
      <c r="AN2141" t="s">
        <v>1485</v>
      </c>
      <c r="AO2141" t="s">
        <v>1486</v>
      </c>
      <c r="AV2141" t="s">
        <v>5729</v>
      </c>
      <c r="AX2141">
        <v>64</v>
      </c>
      <c r="AY2141" t="s">
        <v>2889</v>
      </c>
      <c r="AZ2141" t="s">
        <v>2890</v>
      </c>
      <c r="BA2141" t="s">
        <v>2027</v>
      </c>
      <c r="BB2141" t="s">
        <v>2028</v>
      </c>
      <c r="BF2141" t="s">
        <v>2030</v>
      </c>
      <c r="BM2141" t="s">
        <v>2031</v>
      </c>
      <c r="BN2141" t="s">
        <v>2032</v>
      </c>
      <c r="BO2141" t="s">
        <v>110</v>
      </c>
      <c r="BP2141" t="s">
        <v>111</v>
      </c>
      <c r="BQ2141" t="s">
        <v>112</v>
      </c>
      <c r="BR2141" t="s">
        <v>239</v>
      </c>
      <c r="BS2141" t="s">
        <v>1697</v>
      </c>
      <c r="BT2141" t="s">
        <v>625</v>
      </c>
      <c r="BU2141" t="s">
        <v>116</v>
      </c>
      <c r="BV2141" t="s">
        <v>2039</v>
      </c>
      <c r="CF2141">
        <v>5</v>
      </c>
      <c r="CG2141">
        <v>3</v>
      </c>
      <c r="CH2141" t="s">
        <v>4763</v>
      </c>
    </row>
    <row r="2142" spans="1:86" x14ac:dyDescent="0.25">
      <c r="A2142">
        <v>2141</v>
      </c>
      <c r="B2142" t="s">
        <v>86</v>
      </c>
      <c r="C2142" t="s">
        <v>87</v>
      </c>
      <c r="D2142" t="s">
        <v>11348</v>
      </c>
      <c r="E2142" t="s">
        <v>1476</v>
      </c>
      <c r="F2142" t="s">
        <v>121</v>
      </c>
      <c r="H2142" t="s">
        <v>245</v>
      </c>
      <c r="I2142" t="s">
        <v>246</v>
      </c>
      <c r="J2142" t="s">
        <v>93</v>
      </c>
      <c r="P2142" t="s">
        <v>124</v>
      </c>
      <c r="Q2142" t="s">
        <v>95</v>
      </c>
      <c r="Z2142" t="s">
        <v>7706</v>
      </c>
      <c r="AB2142" t="s">
        <v>97</v>
      </c>
      <c r="AC2142" t="s">
        <v>7706</v>
      </c>
      <c r="AD2142" t="s">
        <v>11270</v>
      </c>
      <c r="AE2142" t="s">
        <v>11349</v>
      </c>
      <c r="AI2142" t="s">
        <v>489</v>
      </c>
      <c r="AJ2142" t="s">
        <v>489</v>
      </c>
      <c r="AK2142" t="s">
        <v>489</v>
      </c>
      <c r="AL2142" t="s">
        <v>490</v>
      </c>
      <c r="AN2142" t="s">
        <v>1485</v>
      </c>
      <c r="AO2142" t="s">
        <v>1486</v>
      </c>
      <c r="AV2142" t="s">
        <v>11350</v>
      </c>
      <c r="AX2142">
        <v>103</v>
      </c>
      <c r="AY2142" t="s">
        <v>5780</v>
      </c>
      <c r="AZ2142" t="s">
        <v>11351</v>
      </c>
      <c r="BA2142" t="s">
        <v>11352</v>
      </c>
      <c r="BB2142" t="s">
        <v>11353</v>
      </c>
      <c r="BC2142" t="s">
        <v>11354</v>
      </c>
      <c r="BO2142" t="s">
        <v>110</v>
      </c>
      <c r="BP2142" t="s">
        <v>111</v>
      </c>
      <c r="BQ2142" t="s">
        <v>112</v>
      </c>
      <c r="BR2142" t="s">
        <v>354</v>
      </c>
      <c r="BS2142" t="s">
        <v>11350</v>
      </c>
      <c r="BT2142" t="s">
        <v>356</v>
      </c>
      <c r="BU2142" t="s">
        <v>116</v>
      </c>
      <c r="BV2142" t="s">
        <v>302</v>
      </c>
      <c r="CF2142">
        <v>4</v>
      </c>
      <c r="CG2142">
        <v>1</v>
      </c>
      <c r="CH2142" t="s">
        <v>4763</v>
      </c>
    </row>
    <row r="2143" spans="1:86" x14ac:dyDescent="0.25">
      <c r="A2143">
        <v>2142</v>
      </c>
      <c r="B2143" t="s">
        <v>86</v>
      </c>
      <c r="C2143" t="s">
        <v>87</v>
      </c>
      <c r="D2143" t="s">
        <v>11355</v>
      </c>
      <c r="E2143" t="s">
        <v>1476</v>
      </c>
      <c r="F2143" t="s">
        <v>121</v>
      </c>
      <c r="H2143" t="s">
        <v>122</v>
      </c>
      <c r="I2143" t="s">
        <v>123</v>
      </c>
      <c r="J2143" t="s">
        <v>93</v>
      </c>
      <c r="P2143" t="s">
        <v>124</v>
      </c>
      <c r="Q2143" t="s">
        <v>95</v>
      </c>
      <c r="Z2143" t="s">
        <v>2765</v>
      </c>
      <c r="AB2143" t="s">
        <v>97</v>
      </c>
      <c r="AC2143" t="s">
        <v>2765</v>
      </c>
      <c r="AD2143" t="s">
        <v>326</v>
      </c>
      <c r="AE2143" t="s">
        <v>11356</v>
      </c>
      <c r="AI2143" t="s">
        <v>5640</v>
      </c>
      <c r="AJ2143" t="s">
        <v>5640</v>
      </c>
      <c r="AK2143" t="s">
        <v>5640</v>
      </c>
      <c r="AL2143" t="s">
        <v>5641</v>
      </c>
      <c r="AN2143" t="s">
        <v>1485</v>
      </c>
      <c r="AO2143" t="s">
        <v>1486</v>
      </c>
      <c r="AV2143" t="s">
        <v>11357</v>
      </c>
      <c r="AX2143">
        <v>117</v>
      </c>
      <c r="AY2143" t="s">
        <v>11358</v>
      </c>
      <c r="AZ2143" t="s">
        <v>11359</v>
      </c>
      <c r="BA2143" t="s">
        <v>9682</v>
      </c>
      <c r="BB2143" t="s">
        <v>9683</v>
      </c>
      <c r="BJ2143" t="s">
        <v>9684</v>
      </c>
      <c r="BO2143" t="s">
        <v>110</v>
      </c>
      <c r="BP2143" t="s">
        <v>111</v>
      </c>
      <c r="BQ2143" t="s">
        <v>112</v>
      </c>
      <c r="BR2143" t="s">
        <v>162</v>
      </c>
      <c r="BS2143" t="s">
        <v>9685</v>
      </c>
      <c r="BT2143" t="s">
        <v>136</v>
      </c>
      <c r="BU2143" t="s">
        <v>116</v>
      </c>
      <c r="BV2143" t="s">
        <v>137</v>
      </c>
      <c r="CF2143">
        <v>5</v>
      </c>
      <c r="CG2143">
        <v>3</v>
      </c>
      <c r="CH2143" t="s">
        <v>4763</v>
      </c>
    </row>
    <row r="2144" spans="1:86" x14ac:dyDescent="0.25">
      <c r="A2144">
        <v>2143</v>
      </c>
      <c r="B2144" t="s">
        <v>86</v>
      </c>
      <c r="C2144" t="s">
        <v>87</v>
      </c>
      <c r="D2144" t="s">
        <v>11360</v>
      </c>
      <c r="E2144" t="s">
        <v>1476</v>
      </c>
      <c r="F2144" t="s">
        <v>121</v>
      </c>
      <c r="H2144" t="s">
        <v>122</v>
      </c>
      <c r="I2144" t="s">
        <v>123</v>
      </c>
      <c r="J2144" t="s">
        <v>93</v>
      </c>
      <c r="P2144" t="s">
        <v>124</v>
      </c>
      <c r="Q2144" t="s">
        <v>95</v>
      </c>
      <c r="Z2144" t="s">
        <v>2765</v>
      </c>
      <c r="AB2144" t="s">
        <v>97</v>
      </c>
      <c r="AC2144" t="s">
        <v>2765</v>
      </c>
      <c r="AD2144" t="s">
        <v>326</v>
      </c>
      <c r="AE2144" t="s">
        <v>11356</v>
      </c>
      <c r="AI2144" t="s">
        <v>5640</v>
      </c>
      <c r="AJ2144" t="s">
        <v>5640</v>
      </c>
      <c r="AK2144" t="s">
        <v>5640</v>
      </c>
      <c r="AL2144" t="s">
        <v>5641</v>
      </c>
      <c r="AN2144" t="s">
        <v>1485</v>
      </c>
      <c r="AO2144" t="s">
        <v>1486</v>
      </c>
      <c r="AV2144" t="s">
        <v>11357</v>
      </c>
      <c r="AX2144">
        <v>117</v>
      </c>
      <c r="AY2144" t="s">
        <v>11358</v>
      </c>
      <c r="AZ2144" t="s">
        <v>11359</v>
      </c>
      <c r="BA2144" t="s">
        <v>9682</v>
      </c>
      <c r="BB2144" t="s">
        <v>9683</v>
      </c>
      <c r="BJ2144" t="s">
        <v>9684</v>
      </c>
      <c r="BO2144" t="s">
        <v>110</v>
      </c>
      <c r="BP2144" t="s">
        <v>111</v>
      </c>
      <c r="BQ2144" t="s">
        <v>112</v>
      </c>
      <c r="BR2144" t="s">
        <v>162</v>
      </c>
      <c r="BS2144" t="s">
        <v>9685</v>
      </c>
      <c r="BT2144" t="s">
        <v>136</v>
      </c>
      <c r="BU2144" t="s">
        <v>116</v>
      </c>
      <c r="BV2144" t="s">
        <v>137</v>
      </c>
      <c r="CF2144">
        <v>5</v>
      </c>
      <c r="CG2144">
        <v>3</v>
      </c>
      <c r="CH2144" t="s">
        <v>4763</v>
      </c>
    </row>
    <row r="2145" spans="1:86" x14ac:dyDescent="0.25">
      <c r="A2145">
        <v>2144</v>
      </c>
      <c r="B2145" t="s">
        <v>86</v>
      </c>
      <c r="C2145" t="s">
        <v>87</v>
      </c>
      <c r="D2145" t="s">
        <v>11361</v>
      </c>
      <c r="E2145" t="s">
        <v>1476</v>
      </c>
      <c r="F2145" t="s">
        <v>121</v>
      </c>
      <c r="H2145" t="s">
        <v>122</v>
      </c>
      <c r="I2145" t="s">
        <v>123</v>
      </c>
      <c r="J2145" t="s">
        <v>93</v>
      </c>
      <c r="P2145" t="s">
        <v>124</v>
      </c>
      <c r="Q2145" t="s">
        <v>95</v>
      </c>
      <c r="Z2145" t="s">
        <v>2765</v>
      </c>
      <c r="AB2145" t="s">
        <v>97</v>
      </c>
      <c r="AC2145" t="s">
        <v>2765</v>
      </c>
      <c r="AD2145" t="s">
        <v>308</v>
      </c>
      <c r="AE2145" t="s">
        <v>9322</v>
      </c>
      <c r="AI2145" t="s">
        <v>11362</v>
      </c>
      <c r="AJ2145" t="s">
        <v>11362</v>
      </c>
      <c r="AK2145" t="s">
        <v>11362</v>
      </c>
      <c r="AL2145" t="s">
        <v>11363</v>
      </c>
      <c r="AN2145" t="s">
        <v>1485</v>
      </c>
      <c r="AO2145" t="s">
        <v>1486</v>
      </c>
      <c r="AV2145" t="s">
        <v>11364</v>
      </c>
      <c r="AX2145">
        <v>81</v>
      </c>
      <c r="AY2145" t="s">
        <v>11365</v>
      </c>
      <c r="AZ2145" t="s">
        <v>11366</v>
      </c>
      <c r="BA2145" t="s">
        <v>5283</v>
      </c>
      <c r="BB2145" t="s">
        <v>2849</v>
      </c>
      <c r="BG2145" t="s">
        <v>5285</v>
      </c>
      <c r="BJ2145" t="s">
        <v>1813</v>
      </c>
      <c r="BO2145" t="s">
        <v>110</v>
      </c>
      <c r="BP2145" t="s">
        <v>111</v>
      </c>
      <c r="BQ2145" t="s">
        <v>112</v>
      </c>
      <c r="BR2145" t="s">
        <v>152</v>
      </c>
      <c r="BS2145" t="s">
        <v>179</v>
      </c>
      <c r="BT2145" t="s">
        <v>154</v>
      </c>
      <c r="BU2145" t="s">
        <v>116</v>
      </c>
      <c r="BV2145" t="s">
        <v>137</v>
      </c>
      <c r="CF2145">
        <v>4</v>
      </c>
      <c r="CG2145">
        <v>3</v>
      </c>
      <c r="CH2145" t="s">
        <v>4763</v>
      </c>
    </row>
    <row r="2146" spans="1:86" x14ac:dyDescent="0.25">
      <c r="A2146">
        <v>2145</v>
      </c>
      <c r="B2146" t="s">
        <v>86</v>
      </c>
      <c r="C2146" t="s">
        <v>87</v>
      </c>
      <c r="D2146" t="s">
        <v>11367</v>
      </c>
      <c r="E2146" t="s">
        <v>1476</v>
      </c>
      <c r="F2146" t="s">
        <v>121</v>
      </c>
      <c r="H2146" t="s">
        <v>122</v>
      </c>
      <c r="I2146" t="s">
        <v>123</v>
      </c>
      <c r="J2146" t="s">
        <v>93</v>
      </c>
      <c r="P2146" t="s">
        <v>124</v>
      </c>
      <c r="Q2146" t="s">
        <v>95</v>
      </c>
      <c r="Z2146" t="s">
        <v>2765</v>
      </c>
      <c r="AB2146" t="s">
        <v>97</v>
      </c>
      <c r="AC2146" t="s">
        <v>2765</v>
      </c>
      <c r="AD2146" t="s">
        <v>308</v>
      </c>
      <c r="AE2146" t="s">
        <v>9322</v>
      </c>
      <c r="AI2146" t="s">
        <v>11362</v>
      </c>
      <c r="AJ2146" t="s">
        <v>11362</v>
      </c>
      <c r="AK2146" t="s">
        <v>11362</v>
      </c>
      <c r="AL2146" t="s">
        <v>11363</v>
      </c>
      <c r="AN2146" t="s">
        <v>1485</v>
      </c>
      <c r="AO2146" t="s">
        <v>1486</v>
      </c>
      <c r="AV2146" t="s">
        <v>11364</v>
      </c>
      <c r="AX2146">
        <v>81</v>
      </c>
      <c r="AY2146" t="s">
        <v>11365</v>
      </c>
      <c r="AZ2146" t="s">
        <v>11366</v>
      </c>
      <c r="BA2146" t="s">
        <v>5283</v>
      </c>
      <c r="BB2146" t="s">
        <v>2849</v>
      </c>
      <c r="BG2146" t="s">
        <v>5285</v>
      </c>
      <c r="BJ2146" t="s">
        <v>1813</v>
      </c>
      <c r="BO2146" t="s">
        <v>110</v>
      </c>
      <c r="BP2146" t="s">
        <v>111</v>
      </c>
      <c r="BQ2146" t="s">
        <v>112</v>
      </c>
      <c r="BR2146" t="s">
        <v>152</v>
      </c>
      <c r="BS2146" t="s">
        <v>179</v>
      </c>
      <c r="BT2146" t="s">
        <v>154</v>
      </c>
      <c r="BU2146" t="s">
        <v>116</v>
      </c>
      <c r="BV2146" t="s">
        <v>137</v>
      </c>
      <c r="CF2146">
        <v>4</v>
      </c>
      <c r="CG2146">
        <v>3</v>
      </c>
      <c r="CH2146" t="s">
        <v>4763</v>
      </c>
    </row>
    <row r="2147" spans="1:86" x14ac:dyDescent="0.25">
      <c r="A2147">
        <v>2146</v>
      </c>
      <c r="B2147" t="s">
        <v>86</v>
      </c>
      <c r="C2147" t="s">
        <v>87</v>
      </c>
      <c r="D2147" t="s">
        <v>11368</v>
      </c>
      <c r="E2147" t="s">
        <v>1476</v>
      </c>
      <c r="F2147" t="s">
        <v>121</v>
      </c>
      <c r="H2147" t="s">
        <v>122</v>
      </c>
      <c r="I2147" t="s">
        <v>123</v>
      </c>
      <c r="J2147" t="s">
        <v>93</v>
      </c>
      <c r="P2147" t="s">
        <v>124</v>
      </c>
      <c r="Q2147" t="s">
        <v>95</v>
      </c>
      <c r="Z2147" t="s">
        <v>2765</v>
      </c>
      <c r="AB2147" t="s">
        <v>97</v>
      </c>
      <c r="AC2147" t="s">
        <v>2765</v>
      </c>
      <c r="AD2147" t="s">
        <v>308</v>
      </c>
      <c r="AE2147" t="s">
        <v>9322</v>
      </c>
      <c r="AI2147" t="s">
        <v>11362</v>
      </c>
      <c r="AJ2147" t="s">
        <v>11362</v>
      </c>
      <c r="AK2147" t="s">
        <v>11362</v>
      </c>
      <c r="AL2147" t="s">
        <v>11363</v>
      </c>
      <c r="AN2147" t="s">
        <v>1485</v>
      </c>
      <c r="AO2147" t="s">
        <v>1486</v>
      </c>
      <c r="AV2147" t="s">
        <v>11364</v>
      </c>
      <c r="AX2147">
        <v>81</v>
      </c>
      <c r="AY2147" t="s">
        <v>11365</v>
      </c>
      <c r="AZ2147" t="s">
        <v>11366</v>
      </c>
      <c r="BA2147" t="s">
        <v>5283</v>
      </c>
      <c r="BB2147" t="s">
        <v>2849</v>
      </c>
      <c r="BG2147" t="s">
        <v>5285</v>
      </c>
      <c r="BJ2147" t="s">
        <v>1813</v>
      </c>
      <c r="BO2147" t="s">
        <v>110</v>
      </c>
      <c r="BP2147" t="s">
        <v>111</v>
      </c>
      <c r="BQ2147" t="s">
        <v>112</v>
      </c>
      <c r="BR2147" t="s">
        <v>152</v>
      </c>
      <c r="BS2147" t="s">
        <v>179</v>
      </c>
      <c r="BT2147" t="s">
        <v>154</v>
      </c>
      <c r="BU2147" t="s">
        <v>116</v>
      </c>
      <c r="BV2147" t="s">
        <v>137</v>
      </c>
      <c r="CF2147">
        <v>4</v>
      </c>
      <c r="CG2147">
        <v>3</v>
      </c>
      <c r="CH2147" t="s">
        <v>4763</v>
      </c>
    </row>
    <row r="2148" spans="1:86" x14ac:dyDescent="0.25">
      <c r="A2148">
        <v>2147</v>
      </c>
      <c r="B2148" t="s">
        <v>86</v>
      </c>
      <c r="C2148" t="s">
        <v>87</v>
      </c>
      <c r="D2148" t="s">
        <v>11369</v>
      </c>
      <c r="E2148" t="s">
        <v>1476</v>
      </c>
      <c r="F2148" t="s">
        <v>121</v>
      </c>
      <c r="H2148" t="s">
        <v>122</v>
      </c>
      <c r="I2148" t="s">
        <v>123</v>
      </c>
      <c r="J2148" t="s">
        <v>93</v>
      </c>
      <c r="P2148" t="s">
        <v>124</v>
      </c>
      <c r="Q2148" t="s">
        <v>95</v>
      </c>
      <c r="Z2148" t="s">
        <v>2765</v>
      </c>
      <c r="AB2148" t="s">
        <v>97</v>
      </c>
      <c r="AC2148" t="s">
        <v>2765</v>
      </c>
      <c r="AD2148" t="s">
        <v>308</v>
      </c>
      <c r="AE2148" t="s">
        <v>11370</v>
      </c>
      <c r="AI2148" t="s">
        <v>489</v>
      </c>
      <c r="AJ2148" t="s">
        <v>489</v>
      </c>
      <c r="AK2148" t="s">
        <v>489</v>
      </c>
      <c r="AL2148" t="s">
        <v>490</v>
      </c>
      <c r="AN2148" t="s">
        <v>1485</v>
      </c>
      <c r="AO2148" t="s">
        <v>1486</v>
      </c>
      <c r="AV2148" t="s">
        <v>11371</v>
      </c>
      <c r="AX2148">
        <v>145</v>
      </c>
      <c r="AY2148" t="s">
        <v>11372</v>
      </c>
      <c r="AZ2148" t="s">
        <v>11373</v>
      </c>
      <c r="BA2148" t="s">
        <v>331</v>
      </c>
      <c r="BB2148" t="s">
        <v>332</v>
      </c>
      <c r="BC2148" t="s">
        <v>11374</v>
      </c>
      <c r="BO2148" t="s">
        <v>110</v>
      </c>
      <c r="BP2148" t="s">
        <v>111</v>
      </c>
      <c r="BQ2148" t="s">
        <v>112</v>
      </c>
      <c r="BR2148" t="s">
        <v>134</v>
      </c>
      <c r="BS2148" t="s">
        <v>333</v>
      </c>
      <c r="BT2148" t="s">
        <v>136</v>
      </c>
      <c r="BU2148" t="s">
        <v>116</v>
      </c>
      <c r="BV2148" t="s">
        <v>137</v>
      </c>
      <c r="CF2148">
        <v>4</v>
      </c>
      <c r="CG2148">
        <v>1</v>
      </c>
      <c r="CH2148" t="s">
        <v>4763</v>
      </c>
    </row>
    <row r="2149" spans="1:86" x14ac:dyDescent="0.25">
      <c r="A2149">
        <v>2148</v>
      </c>
      <c r="B2149" t="s">
        <v>86</v>
      </c>
      <c r="C2149" t="s">
        <v>87</v>
      </c>
      <c r="D2149" t="s">
        <v>11375</v>
      </c>
      <c r="E2149" t="s">
        <v>1476</v>
      </c>
      <c r="F2149" t="s">
        <v>121</v>
      </c>
      <c r="H2149" t="s">
        <v>122</v>
      </c>
      <c r="I2149" t="s">
        <v>123</v>
      </c>
      <c r="J2149" t="s">
        <v>93</v>
      </c>
      <c r="P2149" t="s">
        <v>124</v>
      </c>
      <c r="Q2149" t="s">
        <v>95</v>
      </c>
      <c r="Z2149" t="s">
        <v>2765</v>
      </c>
      <c r="AB2149" t="s">
        <v>97</v>
      </c>
      <c r="AC2149" t="s">
        <v>2765</v>
      </c>
      <c r="AD2149" t="s">
        <v>308</v>
      </c>
      <c r="AE2149" t="s">
        <v>11370</v>
      </c>
      <c r="AI2149" t="s">
        <v>489</v>
      </c>
      <c r="AJ2149" t="s">
        <v>489</v>
      </c>
      <c r="AK2149" t="s">
        <v>489</v>
      </c>
      <c r="AL2149" t="s">
        <v>490</v>
      </c>
      <c r="AN2149" t="s">
        <v>1485</v>
      </c>
      <c r="AO2149" t="s">
        <v>1486</v>
      </c>
      <c r="AV2149" t="s">
        <v>11371</v>
      </c>
      <c r="AX2149">
        <v>145</v>
      </c>
      <c r="AY2149" t="s">
        <v>11372</v>
      </c>
      <c r="AZ2149" t="s">
        <v>11373</v>
      </c>
      <c r="BA2149" t="s">
        <v>331</v>
      </c>
      <c r="BB2149" t="s">
        <v>332</v>
      </c>
      <c r="BC2149" t="s">
        <v>11374</v>
      </c>
      <c r="BO2149" t="s">
        <v>110</v>
      </c>
      <c r="BP2149" t="s">
        <v>111</v>
      </c>
      <c r="BQ2149" t="s">
        <v>112</v>
      </c>
      <c r="BR2149" t="s">
        <v>134</v>
      </c>
      <c r="BS2149" t="s">
        <v>333</v>
      </c>
      <c r="BT2149" t="s">
        <v>136</v>
      </c>
      <c r="BU2149" t="s">
        <v>116</v>
      </c>
      <c r="BV2149" t="s">
        <v>137</v>
      </c>
      <c r="CF2149">
        <v>4</v>
      </c>
      <c r="CG2149">
        <v>1</v>
      </c>
      <c r="CH2149" t="s">
        <v>4763</v>
      </c>
    </row>
    <row r="2150" spans="1:86" x14ac:dyDescent="0.25">
      <c r="A2150">
        <v>2149</v>
      </c>
      <c r="B2150" t="s">
        <v>86</v>
      </c>
      <c r="C2150" t="s">
        <v>87</v>
      </c>
      <c r="D2150" t="s">
        <v>11376</v>
      </c>
      <c r="E2150" t="s">
        <v>1476</v>
      </c>
      <c r="F2150" t="s">
        <v>121</v>
      </c>
      <c r="H2150" t="s">
        <v>122</v>
      </c>
      <c r="I2150" t="s">
        <v>123</v>
      </c>
      <c r="J2150" t="s">
        <v>93</v>
      </c>
      <c r="P2150" t="s">
        <v>124</v>
      </c>
      <c r="Q2150" t="s">
        <v>95</v>
      </c>
      <c r="Z2150" t="s">
        <v>2765</v>
      </c>
      <c r="AB2150" t="s">
        <v>97</v>
      </c>
      <c r="AC2150" t="s">
        <v>2765</v>
      </c>
      <c r="AD2150" t="s">
        <v>308</v>
      </c>
      <c r="AE2150" t="s">
        <v>11370</v>
      </c>
      <c r="AI2150" t="s">
        <v>489</v>
      </c>
      <c r="AJ2150" t="s">
        <v>489</v>
      </c>
      <c r="AK2150" t="s">
        <v>489</v>
      </c>
      <c r="AL2150" t="s">
        <v>490</v>
      </c>
      <c r="AN2150" t="s">
        <v>1485</v>
      </c>
      <c r="AO2150" t="s">
        <v>1486</v>
      </c>
      <c r="AV2150" t="s">
        <v>11371</v>
      </c>
      <c r="AX2150">
        <v>145</v>
      </c>
      <c r="AY2150" t="s">
        <v>11372</v>
      </c>
      <c r="AZ2150" t="s">
        <v>11373</v>
      </c>
      <c r="BA2150" t="s">
        <v>331</v>
      </c>
      <c r="BB2150" t="s">
        <v>332</v>
      </c>
      <c r="BC2150" t="s">
        <v>11374</v>
      </c>
      <c r="BO2150" t="s">
        <v>110</v>
      </c>
      <c r="BP2150" t="s">
        <v>111</v>
      </c>
      <c r="BQ2150" t="s">
        <v>112</v>
      </c>
      <c r="BR2150" t="s">
        <v>134</v>
      </c>
      <c r="BS2150" t="s">
        <v>333</v>
      </c>
      <c r="BT2150" t="s">
        <v>136</v>
      </c>
      <c r="BU2150" t="s">
        <v>116</v>
      </c>
      <c r="BV2150" t="s">
        <v>137</v>
      </c>
      <c r="CF2150">
        <v>4</v>
      </c>
      <c r="CG2150">
        <v>1</v>
      </c>
      <c r="CH2150" t="s">
        <v>4763</v>
      </c>
    </row>
    <row r="2151" spans="1:86" x14ac:dyDescent="0.25">
      <c r="A2151">
        <v>2150</v>
      </c>
      <c r="B2151" t="s">
        <v>86</v>
      </c>
      <c r="C2151" t="s">
        <v>87</v>
      </c>
      <c r="D2151" t="s">
        <v>11377</v>
      </c>
      <c r="E2151" t="s">
        <v>1476</v>
      </c>
      <c r="F2151" t="s">
        <v>121</v>
      </c>
      <c r="H2151" t="s">
        <v>122</v>
      </c>
      <c r="I2151" t="s">
        <v>123</v>
      </c>
      <c r="J2151" t="s">
        <v>93</v>
      </c>
      <c r="P2151" t="s">
        <v>124</v>
      </c>
      <c r="Q2151" t="s">
        <v>95</v>
      </c>
      <c r="Z2151" t="s">
        <v>2765</v>
      </c>
      <c r="AB2151" t="s">
        <v>97</v>
      </c>
      <c r="AC2151" t="s">
        <v>2765</v>
      </c>
      <c r="AD2151" t="s">
        <v>308</v>
      </c>
      <c r="AE2151" t="s">
        <v>11370</v>
      </c>
      <c r="AI2151" t="s">
        <v>489</v>
      </c>
      <c r="AJ2151" t="s">
        <v>489</v>
      </c>
      <c r="AK2151" t="s">
        <v>489</v>
      </c>
      <c r="AL2151" t="s">
        <v>490</v>
      </c>
      <c r="AN2151" t="s">
        <v>1485</v>
      </c>
      <c r="AO2151" t="s">
        <v>1486</v>
      </c>
      <c r="AV2151" t="s">
        <v>11371</v>
      </c>
      <c r="AX2151">
        <v>145</v>
      </c>
      <c r="AY2151" t="s">
        <v>11372</v>
      </c>
      <c r="AZ2151" t="s">
        <v>11373</v>
      </c>
      <c r="BA2151" t="s">
        <v>331</v>
      </c>
      <c r="BB2151" t="s">
        <v>332</v>
      </c>
      <c r="BC2151" t="s">
        <v>11374</v>
      </c>
      <c r="BO2151" t="s">
        <v>110</v>
      </c>
      <c r="BP2151" t="s">
        <v>111</v>
      </c>
      <c r="BQ2151" t="s">
        <v>112</v>
      </c>
      <c r="BR2151" t="s">
        <v>134</v>
      </c>
      <c r="BS2151" t="s">
        <v>333</v>
      </c>
      <c r="BT2151" t="s">
        <v>136</v>
      </c>
      <c r="BU2151" t="s">
        <v>116</v>
      </c>
      <c r="BV2151" t="s">
        <v>137</v>
      </c>
      <c r="CF2151">
        <v>4</v>
      </c>
      <c r="CG2151">
        <v>1</v>
      </c>
      <c r="CH2151" t="s">
        <v>4763</v>
      </c>
    </row>
    <row r="2152" spans="1:86" x14ac:dyDescent="0.25">
      <c r="A2152">
        <v>2151</v>
      </c>
      <c r="B2152" t="s">
        <v>86</v>
      </c>
      <c r="C2152" t="s">
        <v>87</v>
      </c>
      <c r="D2152" t="s">
        <v>11378</v>
      </c>
      <c r="E2152" t="s">
        <v>1476</v>
      </c>
      <c r="F2152" t="s">
        <v>121</v>
      </c>
      <c r="H2152" t="s">
        <v>122</v>
      </c>
      <c r="I2152" t="s">
        <v>123</v>
      </c>
      <c r="J2152" t="s">
        <v>93</v>
      </c>
      <c r="P2152" t="s">
        <v>124</v>
      </c>
      <c r="Q2152" t="s">
        <v>95</v>
      </c>
      <c r="Z2152" t="s">
        <v>2765</v>
      </c>
      <c r="AB2152" t="s">
        <v>97</v>
      </c>
      <c r="AC2152" t="s">
        <v>2765</v>
      </c>
      <c r="AD2152" t="s">
        <v>308</v>
      </c>
      <c r="AE2152" t="s">
        <v>11379</v>
      </c>
      <c r="AI2152" t="s">
        <v>11380</v>
      </c>
      <c r="AJ2152" t="s">
        <v>11380</v>
      </c>
      <c r="AK2152" t="s">
        <v>11380</v>
      </c>
      <c r="AL2152" t="s">
        <v>11381</v>
      </c>
      <c r="AN2152" t="s">
        <v>1485</v>
      </c>
      <c r="AO2152" t="s">
        <v>1486</v>
      </c>
      <c r="AV2152" t="s">
        <v>11382</v>
      </c>
      <c r="AX2152">
        <v>61</v>
      </c>
      <c r="AY2152" t="s">
        <v>11383</v>
      </c>
      <c r="AZ2152" t="s">
        <v>11384</v>
      </c>
      <c r="BA2152" t="s">
        <v>2772</v>
      </c>
      <c r="BB2152" t="s">
        <v>623</v>
      </c>
      <c r="BG2152" t="s">
        <v>6486</v>
      </c>
      <c r="BH2152" t="s">
        <v>10058</v>
      </c>
      <c r="BI2152" t="s">
        <v>704</v>
      </c>
      <c r="BM2152" t="s">
        <v>6489</v>
      </c>
      <c r="BN2152" t="s">
        <v>6490</v>
      </c>
      <c r="BO2152" t="s">
        <v>110</v>
      </c>
      <c r="BP2152" t="s">
        <v>111</v>
      </c>
      <c r="BQ2152" t="s">
        <v>112</v>
      </c>
      <c r="BR2152" t="s">
        <v>319</v>
      </c>
      <c r="BS2152" t="s">
        <v>2730</v>
      </c>
      <c r="BT2152" t="s">
        <v>625</v>
      </c>
      <c r="BU2152" t="s">
        <v>116</v>
      </c>
      <c r="BV2152" t="s">
        <v>137</v>
      </c>
      <c r="CF2152">
        <v>4</v>
      </c>
      <c r="CG2152">
        <v>3</v>
      </c>
      <c r="CH2152" t="s">
        <v>4763</v>
      </c>
    </row>
    <row r="2153" spans="1:86" x14ac:dyDescent="0.25">
      <c r="A2153">
        <v>2152</v>
      </c>
      <c r="B2153" t="s">
        <v>86</v>
      </c>
      <c r="C2153" t="s">
        <v>87</v>
      </c>
      <c r="D2153" t="s">
        <v>11385</v>
      </c>
      <c r="E2153" t="s">
        <v>1476</v>
      </c>
      <c r="F2153" t="s">
        <v>121</v>
      </c>
      <c r="H2153" t="s">
        <v>122</v>
      </c>
      <c r="I2153" t="s">
        <v>123</v>
      </c>
      <c r="J2153" t="s">
        <v>93</v>
      </c>
      <c r="P2153" t="s">
        <v>124</v>
      </c>
      <c r="Q2153" t="s">
        <v>95</v>
      </c>
      <c r="Z2153" t="s">
        <v>2765</v>
      </c>
      <c r="AB2153" t="s">
        <v>97</v>
      </c>
      <c r="AC2153" t="s">
        <v>2765</v>
      </c>
      <c r="AD2153" t="s">
        <v>308</v>
      </c>
      <c r="AE2153" t="s">
        <v>11379</v>
      </c>
      <c r="AI2153" t="s">
        <v>11380</v>
      </c>
      <c r="AJ2153" t="s">
        <v>11380</v>
      </c>
      <c r="AK2153" t="s">
        <v>11380</v>
      </c>
      <c r="AL2153" t="s">
        <v>11381</v>
      </c>
      <c r="AN2153" t="s">
        <v>1485</v>
      </c>
      <c r="AO2153" t="s">
        <v>1486</v>
      </c>
      <c r="AV2153" t="s">
        <v>11382</v>
      </c>
      <c r="AX2153">
        <v>61</v>
      </c>
      <c r="AY2153" t="s">
        <v>11383</v>
      </c>
      <c r="AZ2153" t="s">
        <v>11384</v>
      </c>
      <c r="BA2153" t="s">
        <v>2772</v>
      </c>
      <c r="BB2153" t="s">
        <v>623</v>
      </c>
      <c r="BG2153" t="s">
        <v>6486</v>
      </c>
      <c r="BH2153" t="s">
        <v>10058</v>
      </c>
      <c r="BI2153" t="s">
        <v>704</v>
      </c>
      <c r="BM2153" t="s">
        <v>6489</v>
      </c>
      <c r="BN2153" t="s">
        <v>6490</v>
      </c>
      <c r="BO2153" t="s">
        <v>110</v>
      </c>
      <c r="BP2153" t="s">
        <v>111</v>
      </c>
      <c r="BQ2153" t="s">
        <v>112</v>
      </c>
      <c r="BR2153" t="s">
        <v>319</v>
      </c>
      <c r="BS2153" t="s">
        <v>2730</v>
      </c>
      <c r="BT2153" t="s">
        <v>625</v>
      </c>
      <c r="BU2153" t="s">
        <v>116</v>
      </c>
      <c r="BV2153" t="s">
        <v>137</v>
      </c>
      <c r="CF2153">
        <v>4</v>
      </c>
      <c r="CG2153">
        <v>3</v>
      </c>
      <c r="CH2153" t="s">
        <v>4763</v>
      </c>
    </row>
    <row r="2154" spans="1:86" x14ac:dyDescent="0.25">
      <c r="A2154">
        <v>2153</v>
      </c>
      <c r="B2154" t="s">
        <v>86</v>
      </c>
      <c r="C2154" t="s">
        <v>87</v>
      </c>
      <c r="D2154" t="s">
        <v>11386</v>
      </c>
      <c r="E2154" t="s">
        <v>1476</v>
      </c>
      <c r="F2154" t="s">
        <v>121</v>
      </c>
      <c r="H2154" t="s">
        <v>122</v>
      </c>
      <c r="I2154" t="s">
        <v>123</v>
      </c>
      <c r="J2154" t="s">
        <v>93</v>
      </c>
      <c r="P2154" t="s">
        <v>124</v>
      </c>
      <c r="Q2154" t="s">
        <v>95</v>
      </c>
      <c r="Z2154" t="s">
        <v>2765</v>
      </c>
      <c r="AB2154" t="s">
        <v>97</v>
      </c>
      <c r="AC2154" t="s">
        <v>2765</v>
      </c>
      <c r="AD2154" t="s">
        <v>308</v>
      </c>
      <c r="AE2154" t="s">
        <v>11379</v>
      </c>
      <c r="AI2154" t="s">
        <v>11380</v>
      </c>
      <c r="AJ2154" t="s">
        <v>11380</v>
      </c>
      <c r="AK2154" t="s">
        <v>11380</v>
      </c>
      <c r="AL2154" t="s">
        <v>11381</v>
      </c>
      <c r="AN2154" t="s">
        <v>1485</v>
      </c>
      <c r="AO2154" t="s">
        <v>1486</v>
      </c>
      <c r="AV2154" t="s">
        <v>11382</v>
      </c>
      <c r="AX2154">
        <v>61</v>
      </c>
      <c r="AY2154" t="s">
        <v>11383</v>
      </c>
      <c r="AZ2154" t="s">
        <v>11384</v>
      </c>
      <c r="BA2154" t="s">
        <v>2772</v>
      </c>
      <c r="BB2154" t="s">
        <v>623</v>
      </c>
      <c r="BG2154" t="s">
        <v>6486</v>
      </c>
      <c r="BH2154" t="s">
        <v>10058</v>
      </c>
      <c r="BI2154" t="s">
        <v>704</v>
      </c>
      <c r="BM2154" t="s">
        <v>6489</v>
      </c>
      <c r="BN2154" t="s">
        <v>6490</v>
      </c>
      <c r="BO2154" t="s">
        <v>110</v>
      </c>
      <c r="BP2154" t="s">
        <v>111</v>
      </c>
      <c r="BQ2154" t="s">
        <v>112</v>
      </c>
      <c r="BR2154" t="s">
        <v>319</v>
      </c>
      <c r="BS2154" t="s">
        <v>2730</v>
      </c>
      <c r="BT2154" t="s">
        <v>625</v>
      </c>
      <c r="BU2154" t="s">
        <v>116</v>
      </c>
      <c r="BV2154" t="s">
        <v>137</v>
      </c>
      <c r="CF2154">
        <v>4</v>
      </c>
      <c r="CG2154">
        <v>3</v>
      </c>
      <c r="CH2154" t="s">
        <v>4763</v>
      </c>
    </row>
    <row r="2155" spans="1:86" x14ac:dyDescent="0.25">
      <c r="A2155">
        <v>2154</v>
      </c>
      <c r="B2155" t="s">
        <v>86</v>
      </c>
      <c r="C2155" t="s">
        <v>87</v>
      </c>
      <c r="D2155" t="s">
        <v>11387</v>
      </c>
      <c r="E2155" t="s">
        <v>1476</v>
      </c>
      <c r="F2155" t="s">
        <v>121</v>
      </c>
      <c r="H2155" t="s">
        <v>122</v>
      </c>
      <c r="I2155" t="s">
        <v>123</v>
      </c>
      <c r="J2155" t="s">
        <v>93</v>
      </c>
      <c r="P2155" t="s">
        <v>124</v>
      </c>
      <c r="Q2155" t="s">
        <v>95</v>
      </c>
      <c r="Z2155" t="s">
        <v>2765</v>
      </c>
      <c r="AB2155" t="s">
        <v>97</v>
      </c>
      <c r="AC2155" t="s">
        <v>2765</v>
      </c>
      <c r="AD2155" t="s">
        <v>308</v>
      </c>
      <c r="AE2155" t="s">
        <v>11388</v>
      </c>
      <c r="AI2155" t="s">
        <v>11389</v>
      </c>
      <c r="AJ2155" t="s">
        <v>11389</v>
      </c>
      <c r="AK2155" t="s">
        <v>11389</v>
      </c>
      <c r="AL2155" t="s">
        <v>11390</v>
      </c>
      <c r="AN2155" t="s">
        <v>1485</v>
      </c>
      <c r="AO2155" t="s">
        <v>1486</v>
      </c>
      <c r="AV2155" t="s">
        <v>11391</v>
      </c>
      <c r="AX2155">
        <v>145</v>
      </c>
      <c r="AY2155" t="s">
        <v>11372</v>
      </c>
      <c r="AZ2155" t="s">
        <v>11373</v>
      </c>
      <c r="BA2155" t="s">
        <v>331</v>
      </c>
      <c r="BB2155" t="s">
        <v>332</v>
      </c>
      <c r="BC2155" t="s">
        <v>11374</v>
      </c>
      <c r="BO2155" t="s">
        <v>110</v>
      </c>
      <c r="BP2155" t="s">
        <v>111</v>
      </c>
      <c r="BQ2155" t="s">
        <v>112</v>
      </c>
      <c r="BR2155" t="s">
        <v>134</v>
      </c>
      <c r="BS2155" t="s">
        <v>333</v>
      </c>
      <c r="BT2155" t="s">
        <v>136</v>
      </c>
      <c r="BU2155" t="s">
        <v>116</v>
      </c>
      <c r="BV2155" t="s">
        <v>137</v>
      </c>
      <c r="CF2155">
        <v>4</v>
      </c>
      <c r="CG2155">
        <v>1</v>
      </c>
      <c r="CH2155" t="s">
        <v>4763</v>
      </c>
    </row>
    <row r="2156" spans="1:86" x14ac:dyDescent="0.25">
      <c r="A2156">
        <v>2155</v>
      </c>
      <c r="B2156" t="s">
        <v>86</v>
      </c>
      <c r="C2156" t="s">
        <v>87</v>
      </c>
      <c r="D2156" t="s">
        <v>11392</v>
      </c>
      <c r="E2156" t="s">
        <v>1476</v>
      </c>
      <c r="F2156" t="s">
        <v>121</v>
      </c>
      <c r="H2156" t="s">
        <v>122</v>
      </c>
      <c r="I2156" t="s">
        <v>123</v>
      </c>
      <c r="J2156" t="s">
        <v>93</v>
      </c>
      <c r="P2156" t="s">
        <v>124</v>
      </c>
      <c r="Q2156" t="s">
        <v>95</v>
      </c>
      <c r="Z2156" t="s">
        <v>2765</v>
      </c>
      <c r="AB2156" t="s">
        <v>97</v>
      </c>
      <c r="AC2156" t="s">
        <v>2765</v>
      </c>
      <c r="AD2156" t="s">
        <v>308</v>
      </c>
      <c r="AE2156" t="s">
        <v>11393</v>
      </c>
      <c r="AI2156" t="s">
        <v>11394</v>
      </c>
      <c r="AJ2156" t="s">
        <v>11394</v>
      </c>
      <c r="AK2156" t="s">
        <v>11394</v>
      </c>
      <c r="AL2156" t="s">
        <v>11395</v>
      </c>
      <c r="AN2156" t="s">
        <v>1485</v>
      </c>
      <c r="AO2156" t="s">
        <v>1486</v>
      </c>
      <c r="AV2156" t="s">
        <v>11396</v>
      </c>
      <c r="AX2156">
        <v>132</v>
      </c>
      <c r="AY2156" t="s">
        <v>11397</v>
      </c>
      <c r="AZ2156" t="s">
        <v>11398</v>
      </c>
      <c r="BA2156" t="s">
        <v>184</v>
      </c>
      <c r="BB2156" t="s">
        <v>133</v>
      </c>
      <c r="BO2156" t="s">
        <v>110</v>
      </c>
      <c r="BP2156" t="s">
        <v>111</v>
      </c>
      <c r="BQ2156" t="s">
        <v>112</v>
      </c>
      <c r="BR2156" t="s">
        <v>134</v>
      </c>
      <c r="BS2156" t="s">
        <v>186</v>
      </c>
      <c r="BT2156" t="s">
        <v>136</v>
      </c>
      <c r="BU2156" t="s">
        <v>116</v>
      </c>
      <c r="BV2156" t="s">
        <v>137</v>
      </c>
      <c r="CF2156">
        <v>4</v>
      </c>
      <c r="CG2156">
        <v>3</v>
      </c>
      <c r="CH2156" t="s">
        <v>4763</v>
      </c>
    </row>
    <row r="2157" spans="1:86" x14ac:dyDescent="0.25">
      <c r="A2157">
        <v>2156</v>
      </c>
      <c r="B2157" t="s">
        <v>86</v>
      </c>
      <c r="C2157" t="s">
        <v>87</v>
      </c>
      <c r="D2157" t="s">
        <v>11399</v>
      </c>
      <c r="E2157" t="s">
        <v>1476</v>
      </c>
      <c r="F2157" t="s">
        <v>121</v>
      </c>
      <c r="H2157" t="s">
        <v>122</v>
      </c>
      <c r="I2157" t="s">
        <v>123</v>
      </c>
      <c r="J2157" t="s">
        <v>93</v>
      </c>
      <c r="P2157" t="s">
        <v>124</v>
      </c>
      <c r="Q2157" t="s">
        <v>95</v>
      </c>
      <c r="Z2157" t="s">
        <v>2765</v>
      </c>
      <c r="AB2157" t="s">
        <v>97</v>
      </c>
      <c r="AC2157" t="s">
        <v>2765</v>
      </c>
      <c r="AD2157" t="s">
        <v>308</v>
      </c>
      <c r="AE2157" t="s">
        <v>11393</v>
      </c>
      <c r="AI2157" t="s">
        <v>11394</v>
      </c>
      <c r="AJ2157" t="s">
        <v>11394</v>
      </c>
      <c r="AK2157" t="s">
        <v>11394</v>
      </c>
      <c r="AL2157" t="s">
        <v>11395</v>
      </c>
      <c r="AN2157" t="s">
        <v>1485</v>
      </c>
      <c r="AO2157" t="s">
        <v>1486</v>
      </c>
      <c r="AV2157" t="s">
        <v>11396</v>
      </c>
      <c r="AX2157">
        <v>132</v>
      </c>
      <c r="AY2157" t="s">
        <v>11397</v>
      </c>
      <c r="AZ2157" t="s">
        <v>11398</v>
      </c>
      <c r="BA2157" t="s">
        <v>184</v>
      </c>
      <c r="BB2157" t="s">
        <v>133</v>
      </c>
      <c r="BO2157" t="s">
        <v>110</v>
      </c>
      <c r="BP2157" t="s">
        <v>111</v>
      </c>
      <c r="BQ2157" t="s">
        <v>112</v>
      </c>
      <c r="BR2157" t="s">
        <v>134</v>
      </c>
      <c r="BS2157" t="s">
        <v>186</v>
      </c>
      <c r="BT2157" t="s">
        <v>136</v>
      </c>
      <c r="BU2157" t="s">
        <v>116</v>
      </c>
      <c r="BV2157" t="s">
        <v>137</v>
      </c>
      <c r="CF2157">
        <v>4</v>
      </c>
      <c r="CG2157">
        <v>3</v>
      </c>
      <c r="CH2157" t="s">
        <v>4763</v>
      </c>
    </row>
    <row r="2158" spans="1:86" x14ac:dyDescent="0.25">
      <c r="A2158">
        <v>2157</v>
      </c>
      <c r="B2158" t="s">
        <v>86</v>
      </c>
      <c r="C2158" t="s">
        <v>87</v>
      </c>
      <c r="D2158" t="s">
        <v>11400</v>
      </c>
      <c r="E2158" t="s">
        <v>1476</v>
      </c>
      <c r="F2158" t="s">
        <v>121</v>
      </c>
      <c r="H2158" t="s">
        <v>122</v>
      </c>
      <c r="I2158" t="s">
        <v>123</v>
      </c>
      <c r="J2158" t="s">
        <v>93</v>
      </c>
      <c r="P2158" t="s">
        <v>124</v>
      </c>
      <c r="Q2158" t="s">
        <v>95</v>
      </c>
      <c r="Z2158" t="s">
        <v>2765</v>
      </c>
      <c r="AB2158" t="s">
        <v>97</v>
      </c>
      <c r="AC2158" t="s">
        <v>2765</v>
      </c>
      <c r="AD2158" t="s">
        <v>308</v>
      </c>
      <c r="AE2158" t="s">
        <v>11393</v>
      </c>
      <c r="AI2158" t="s">
        <v>11401</v>
      </c>
      <c r="AJ2158" t="s">
        <v>11401</v>
      </c>
      <c r="AK2158" t="s">
        <v>11401</v>
      </c>
      <c r="AL2158" t="s">
        <v>11402</v>
      </c>
      <c r="AN2158" t="s">
        <v>1485</v>
      </c>
      <c r="AO2158" t="s">
        <v>1486</v>
      </c>
      <c r="AV2158" t="s">
        <v>11403</v>
      </c>
      <c r="AX2158">
        <v>132</v>
      </c>
      <c r="AY2158" t="s">
        <v>11404</v>
      </c>
      <c r="AZ2158" t="s">
        <v>11405</v>
      </c>
      <c r="BA2158" t="s">
        <v>184</v>
      </c>
      <c r="BB2158" t="s">
        <v>185</v>
      </c>
      <c r="BO2158" t="s">
        <v>110</v>
      </c>
      <c r="BP2158" t="s">
        <v>111</v>
      </c>
      <c r="BQ2158" t="s">
        <v>112</v>
      </c>
      <c r="BR2158" t="s">
        <v>134</v>
      </c>
      <c r="BS2158" t="s">
        <v>186</v>
      </c>
      <c r="BT2158" t="s">
        <v>136</v>
      </c>
      <c r="BU2158" t="s">
        <v>116</v>
      </c>
      <c r="BV2158" t="s">
        <v>187</v>
      </c>
      <c r="CF2158">
        <v>4</v>
      </c>
      <c r="CG2158">
        <v>3</v>
      </c>
      <c r="CH2158" t="s">
        <v>4763</v>
      </c>
    </row>
    <row r="2159" spans="1:86" x14ac:dyDescent="0.25">
      <c r="A2159">
        <v>2158</v>
      </c>
      <c r="B2159" t="s">
        <v>86</v>
      </c>
      <c r="C2159" t="s">
        <v>87</v>
      </c>
      <c r="D2159" t="s">
        <v>11406</v>
      </c>
      <c r="E2159" t="s">
        <v>1476</v>
      </c>
      <c r="F2159" t="s">
        <v>121</v>
      </c>
      <c r="H2159" t="s">
        <v>122</v>
      </c>
      <c r="I2159" t="s">
        <v>123</v>
      </c>
      <c r="J2159" t="s">
        <v>93</v>
      </c>
      <c r="P2159" t="s">
        <v>124</v>
      </c>
      <c r="Q2159" t="s">
        <v>95</v>
      </c>
      <c r="Z2159" t="s">
        <v>2765</v>
      </c>
      <c r="AB2159" t="s">
        <v>97</v>
      </c>
      <c r="AC2159" t="s">
        <v>2765</v>
      </c>
      <c r="AD2159" t="s">
        <v>308</v>
      </c>
      <c r="AE2159" t="s">
        <v>11393</v>
      </c>
      <c r="AI2159" t="s">
        <v>11401</v>
      </c>
      <c r="AJ2159" t="s">
        <v>11401</v>
      </c>
      <c r="AK2159" t="s">
        <v>11401</v>
      </c>
      <c r="AL2159" t="s">
        <v>11402</v>
      </c>
      <c r="AN2159" t="s">
        <v>1485</v>
      </c>
      <c r="AO2159" t="s">
        <v>1486</v>
      </c>
      <c r="AV2159" t="s">
        <v>11403</v>
      </c>
      <c r="AX2159">
        <v>132</v>
      </c>
      <c r="AY2159" t="s">
        <v>11404</v>
      </c>
      <c r="AZ2159" t="s">
        <v>11405</v>
      </c>
      <c r="BA2159" t="s">
        <v>184</v>
      </c>
      <c r="BB2159" t="s">
        <v>185</v>
      </c>
      <c r="BO2159" t="s">
        <v>110</v>
      </c>
      <c r="BP2159" t="s">
        <v>111</v>
      </c>
      <c r="BQ2159" t="s">
        <v>112</v>
      </c>
      <c r="BR2159" t="s">
        <v>134</v>
      </c>
      <c r="BS2159" t="s">
        <v>186</v>
      </c>
      <c r="BT2159" t="s">
        <v>136</v>
      </c>
      <c r="BU2159" t="s">
        <v>116</v>
      </c>
      <c r="BV2159" t="s">
        <v>187</v>
      </c>
      <c r="CF2159">
        <v>4</v>
      </c>
      <c r="CG2159">
        <v>3</v>
      </c>
      <c r="CH2159" t="s">
        <v>4763</v>
      </c>
    </row>
    <row r="2160" spans="1:86" x14ac:dyDescent="0.25">
      <c r="A2160">
        <v>2159</v>
      </c>
      <c r="B2160" t="s">
        <v>86</v>
      </c>
      <c r="C2160" t="s">
        <v>87</v>
      </c>
      <c r="D2160" t="s">
        <v>11407</v>
      </c>
      <c r="E2160" t="s">
        <v>1476</v>
      </c>
      <c r="F2160" t="s">
        <v>121</v>
      </c>
      <c r="H2160" t="s">
        <v>122</v>
      </c>
      <c r="I2160" t="s">
        <v>123</v>
      </c>
      <c r="J2160" t="s">
        <v>93</v>
      </c>
      <c r="P2160" t="s">
        <v>124</v>
      </c>
      <c r="Q2160" t="s">
        <v>95</v>
      </c>
      <c r="Z2160" t="s">
        <v>2765</v>
      </c>
      <c r="AB2160" t="s">
        <v>97</v>
      </c>
      <c r="AC2160" t="s">
        <v>2765</v>
      </c>
      <c r="AD2160" t="s">
        <v>308</v>
      </c>
      <c r="AE2160" t="s">
        <v>11370</v>
      </c>
      <c r="AI2160" t="s">
        <v>489</v>
      </c>
      <c r="AJ2160" t="s">
        <v>489</v>
      </c>
      <c r="AK2160" t="s">
        <v>489</v>
      </c>
      <c r="AL2160" t="s">
        <v>490</v>
      </c>
      <c r="AN2160" t="s">
        <v>1485</v>
      </c>
      <c r="AO2160" t="s">
        <v>1486</v>
      </c>
      <c r="AV2160" t="s">
        <v>11408</v>
      </c>
      <c r="AX2160">
        <v>132</v>
      </c>
      <c r="AY2160" t="s">
        <v>11404</v>
      </c>
      <c r="AZ2160" t="s">
        <v>11405</v>
      </c>
      <c r="BA2160" t="s">
        <v>184</v>
      </c>
      <c r="BB2160" t="s">
        <v>185</v>
      </c>
      <c r="BO2160" t="s">
        <v>110</v>
      </c>
      <c r="BP2160" t="s">
        <v>111</v>
      </c>
      <c r="BQ2160" t="s">
        <v>112</v>
      </c>
      <c r="BR2160" t="s">
        <v>134</v>
      </c>
      <c r="BS2160" t="s">
        <v>186</v>
      </c>
      <c r="BT2160" t="s">
        <v>136</v>
      </c>
      <c r="BU2160" t="s">
        <v>116</v>
      </c>
      <c r="BV2160" t="s">
        <v>187</v>
      </c>
      <c r="CF2160">
        <v>4</v>
      </c>
      <c r="CG2160">
        <v>3</v>
      </c>
      <c r="CH2160" t="s">
        <v>4763</v>
      </c>
    </row>
    <row r="2161" spans="1:86" x14ac:dyDescent="0.25">
      <c r="A2161">
        <v>2160</v>
      </c>
      <c r="B2161" t="s">
        <v>86</v>
      </c>
      <c r="C2161" t="s">
        <v>87</v>
      </c>
      <c r="D2161" t="s">
        <v>11409</v>
      </c>
      <c r="E2161" t="s">
        <v>1476</v>
      </c>
      <c r="F2161" t="s">
        <v>121</v>
      </c>
      <c r="H2161" t="s">
        <v>122</v>
      </c>
      <c r="I2161" t="s">
        <v>123</v>
      </c>
      <c r="J2161" t="s">
        <v>93</v>
      </c>
      <c r="P2161" t="s">
        <v>124</v>
      </c>
      <c r="Q2161" t="s">
        <v>95</v>
      </c>
      <c r="Z2161" t="s">
        <v>2765</v>
      </c>
      <c r="AB2161" t="s">
        <v>97</v>
      </c>
      <c r="AC2161" t="s">
        <v>2765</v>
      </c>
      <c r="AD2161" t="s">
        <v>308</v>
      </c>
      <c r="AE2161" t="s">
        <v>11370</v>
      </c>
      <c r="AI2161" t="s">
        <v>489</v>
      </c>
      <c r="AJ2161" t="s">
        <v>489</v>
      </c>
      <c r="AK2161" t="s">
        <v>489</v>
      </c>
      <c r="AL2161" t="s">
        <v>490</v>
      </c>
      <c r="AN2161" t="s">
        <v>1485</v>
      </c>
      <c r="AO2161" t="s">
        <v>1486</v>
      </c>
      <c r="AV2161" t="s">
        <v>11408</v>
      </c>
      <c r="AX2161">
        <v>132</v>
      </c>
      <c r="AY2161" t="s">
        <v>11404</v>
      </c>
      <c r="AZ2161" t="s">
        <v>11405</v>
      </c>
      <c r="BA2161" t="s">
        <v>184</v>
      </c>
      <c r="BB2161" t="s">
        <v>185</v>
      </c>
      <c r="BO2161" t="s">
        <v>110</v>
      </c>
      <c r="BP2161" t="s">
        <v>111</v>
      </c>
      <c r="BQ2161" t="s">
        <v>112</v>
      </c>
      <c r="BR2161" t="s">
        <v>134</v>
      </c>
      <c r="BS2161" t="s">
        <v>186</v>
      </c>
      <c r="BT2161" t="s">
        <v>136</v>
      </c>
      <c r="BU2161" t="s">
        <v>116</v>
      </c>
      <c r="BV2161" t="s">
        <v>187</v>
      </c>
      <c r="CF2161">
        <v>4</v>
      </c>
      <c r="CG2161">
        <v>3</v>
      </c>
      <c r="CH2161" t="s">
        <v>4763</v>
      </c>
    </row>
    <row r="2162" spans="1:86" x14ac:dyDescent="0.25">
      <c r="A2162">
        <v>2161</v>
      </c>
      <c r="B2162" t="s">
        <v>86</v>
      </c>
      <c r="C2162" t="s">
        <v>87</v>
      </c>
      <c r="D2162" t="s">
        <v>11410</v>
      </c>
      <c r="E2162" t="s">
        <v>1476</v>
      </c>
      <c r="F2162" t="s">
        <v>121</v>
      </c>
      <c r="H2162" t="s">
        <v>122</v>
      </c>
      <c r="I2162" t="s">
        <v>123</v>
      </c>
      <c r="J2162" t="s">
        <v>93</v>
      </c>
      <c r="P2162" t="s">
        <v>124</v>
      </c>
      <c r="Q2162" t="s">
        <v>95</v>
      </c>
      <c r="Z2162" t="s">
        <v>2765</v>
      </c>
      <c r="AB2162" t="s">
        <v>97</v>
      </c>
      <c r="AC2162" t="s">
        <v>2765</v>
      </c>
      <c r="AD2162" t="s">
        <v>308</v>
      </c>
      <c r="AE2162" t="s">
        <v>11370</v>
      </c>
      <c r="AI2162" t="s">
        <v>489</v>
      </c>
      <c r="AJ2162" t="s">
        <v>489</v>
      </c>
      <c r="AK2162" t="s">
        <v>489</v>
      </c>
      <c r="AL2162" t="s">
        <v>490</v>
      </c>
      <c r="AN2162" t="s">
        <v>1485</v>
      </c>
      <c r="AO2162" t="s">
        <v>1486</v>
      </c>
      <c r="AV2162" t="s">
        <v>11408</v>
      </c>
      <c r="AX2162">
        <v>132</v>
      </c>
      <c r="AY2162" t="s">
        <v>11404</v>
      </c>
      <c r="AZ2162" t="s">
        <v>11405</v>
      </c>
      <c r="BA2162" t="s">
        <v>184</v>
      </c>
      <c r="BB2162" t="s">
        <v>185</v>
      </c>
      <c r="BO2162" t="s">
        <v>110</v>
      </c>
      <c r="BP2162" t="s">
        <v>111</v>
      </c>
      <c r="BQ2162" t="s">
        <v>112</v>
      </c>
      <c r="BR2162" t="s">
        <v>134</v>
      </c>
      <c r="BS2162" t="s">
        <v>186</v>
      </c>
      <c r="BT2162" t="s">
        <v>136</v>
      </c>
      <c r="BU2162" t="s">
        <v>116</v>
      </c>
      <c r="BV2162" t="s">
        <v>187</v>
      </c>
      <c r="CF2162">
        <v>4</v>
      </c>
      <c r="CG2162">
        <v>3</v>
      </c>
      <c r="CH2162" t="s">
        <v>4763</v>
      </c>
    </row>
    <row r="2163" spans="1:86" x14ac:dyDescent="0.25">
      <c r="A2163">
        <v>2162</v>
      </c>
      <c r="B2163" t="s">
        <v>86</v>
      </c>
      <c r="C2163" t="s">
        <v>87</v>
      </c>
      <c r="D2163" t="s">
        <v>11411</v>
      </c>
      <c r="E2163" t="s">
        <v>1476</v>
      </c>
      <c r="F2163" t="s">
        <v>121</v>
      </c>
      <c r="H2163" t="s">
        <v>122</v>
      </c>
      <c r="I2163" t="s">
        <v>123</v>
      </c>
      <c r="J2163" t="s">
        <v>93</v>
      </c>
      <c r="P2163" t="s">
        <v>124</v>
      </c>
      <c r="Q2163" t="s">
        <v>95</v>
      </c>
      <c r="Z2163" t="s">
        <v>2765</v>
      </c>
      <c r="AB2163" t="s">
        <v>97</v>
      </c>
      <c r="AC2163" t="s">
        <v>2765</v>
      </c>
      <c r="AD2163" t="s">
        <v>308</v>
      </c>
      <c r="AE2163" t="s">
        <v>9322</v>
      </c>
      <c r="AI2163" t="s">
        <v>11362</v>
      </c>
      <c r="AJ2163" t="s">
        <v>11362</v>
      </c>
      <c r="AK2163" t="s">
        <v>11362</v>
      </c>
      <c r="AL2163" t="s">
        <v>11412</v>
      </c>
      <c r="AN2163" t="s">
        <v>1485</v>
      </c>
      <c r="AO2163" t="s">
        <v>1486</v>
      </c>
      <c r="AV2163" t="s">
        <v>11364</v>
      </c>
      <c r="AX2163">
        <v>81</v>
      </c>
      <c r="AY2163" t="s">
        <v>11365</v>
      </c>
      <c r="AZ2163" t="s">
        <v>11366</v>
      </c>
      <c r="BA2163" t="s">
        <v>5283</v>
      </c>
      <c r="BB2163" t="s">
        <v>2849</v>
      </c>
      <c r="BG2163" t="s">
        <v>5285</v>
      </c>
      <c r="BJ2163" t="s">
        <v>1813</v>
      </c>
      <c r="BO2163" t="s">
        <v>110</v>
      </c>
      <c r="BP2163" t="s">
        <v>111</v>
      </c>
      <c r="BQ2163" t="s">
        <v>112</v>
      </c>
      <c r="BR2163" t="s">
        <v>152</v>
      </c>
      <c r="BS2163" t="s">
        <v>179</v>
      </c>
      <c r="BT2163" t="s">
        <v>154</v>
      </c>
      <c r="BU2163" t="s">
        <v>116</v>
      </c>
      <c r="BV2163" t="s">
        <v>137</v>
      </c>
      <c r="CF2163">
        <v>4</v>
      </c>
      <c r="CG2163">
        <v>3</v>
      </c>
      <c r="CH2163" t="s">
        <v>4763</v>
      </c>
    </row>
    <row r="2164" spans="1:86" x14ac:dyDescent="0.25">
      <c r="A2164">
        <v>2163</v>
      </c>
      <c r="B2164" t="s">
        <v>86</v>
      </c>
      <c r="C2164" t="s">
        <v>87</v>
      </c>
      <c r="D2164" t="s">
        <v>11413</v>
      </c>
      <c r="E2164" t="s">
        <v>1476</v>
      </c>
      <c r="F2164" t="s">
        <v>121</v>
      </c>
      <c r="H2164" t="s">
        <v>122</v>
      </c>
      <c r="I2164" t="s">
        <v>123</v>
      </c>
      <c r="J2164" t="s">
        <v>93</v>
      </c>
      <c r="P2164" t="s">
        <v>124</v>
      </c>
      <c r="Q2164" t="s">
        <v>95</v>
      </c>
      <c r="Z2164" t="s">
        <v>2765</v>
      </c>
      <c r="AB2164" t="s">
        <v>97</v>
      </c>
      <c r="AC2164" t="s">
        <v>2765</v>
      </c>
      <c r="AD2164" t="s">
        <v>308</v>
      </c>
      <c r="AE2164" t="s">
        <v>11393</v>
      </c>
      <c r="AI2164" t="s">
        <v>11394</v>
      </c>
      <c r="AJ2164" t="s">
        <v>11394</v>
      </c>
      <c r="AK2164" t="s">
        <v>11394</v>
      </c>
      <c r="AL2164" t="s">
        <v>11395</v>
      </c>
      <c r="AN2164" t="s">
        <v>1485</v>
      </c>
      <c r="AO2164" t="s">
        <v>1486</v>
      </c>
      <c r="AV2164" t="s">
        <v>11396</v>
      </c>
      <c r="AX2164">
        <v>132</v>
      </c>
      <c r="AY2164" t="s">
        <v>11397</v>
      </c>
      <c r="AZ2164" t="s">
        <v>11398</v>
      </c>
      <c r="BA2164" t="s">
        <v>184</v>
      </c>
      <c r="BB2164" t="s">
        <v>133</v>
      </c>
      <c r="BO2164" t="s">
        <v>110</v>
      </c>
      <c r="BP2164" t="s">
        <v>111</v>
      </c>
      <c r="BQ2164" t="s">
        <v>112</v>
      </c>
      <c r="BR2164" t="s">
        <v>134</v>
      </c>
      <c r="BS2164" t="s">
        <v>186</v>
      </c>
      <c r="BT2164" t="s">
        <v>136</v>
      </c>
      <c r="BU2164" t="s">
        <v>116</v>
      </c>
      <c r="BV2164" t="s">
        <v>137</v>
      </c>
      <c r="CF2164">
        <v>4</v>
      </c>
      <c r="CG2164">
        <v>3</v>
      </c>
      <c r="CH2164" t="s">
        <v>4763</v>
      </c>
    </row>
    <row r="2165" spans="1:86" x14ac:dyDescent="0.25">
      <c r="A2165">
        <v>2164</v>
      </c>
      <c r="B2165" t="s">
        <v>86</v>
      </c>
      <c r="C2165" t="s">
        <v>87</v>
      </c>
      <c r="D2165" t="s">
        <v>11414</v>
      </c>
      <c r="E2165" t="s">
        <v>1476</v>
      </c>
      <c r="F2165" t="s">
        <v>121</v>
      </c>
      <c r="H2165" t="s">
        <v>122</v>
      </c>
      <c r="I2165" t="s">
        <v>123</v>
      </c>
      <c r="J2165" t="s">
        <v>93</v>
      </c>
      <c r="P2165" t="s">
        <v>124</v>
      </c>
      <c r="Q2165" t="s">
        <v>95</v>
      </c>
      <c r="Z2165" t="s">
        <v>2765</v>
      </c>
      <c r="AB2165" t="s">
        <v>97</v>
      </c>
      <c r="AC2165" t="s">
        <v>2765</v>
      </c>
      <c r="AD2165" t="s">
        <v>277</v>
      </c>
      <c r="AE2165" t="s">
        <v>11415</v>
      </c>
      <c r="AI2165" t="s">
        <v>11416</v>
      </c>
      <c r="AJ2165" t="s">
        <v>11416</v>
      </c>
      <c r="AK2165" t="s">
        <v>11416</v>
      </c>
      <c r="AL2165" t="s">
        <v>11417</v>
      </c>
      <c r="AN2165" t="s">
        <v>1485</v>
      </c>
      <c r="AO2165" t="s">
        <v>1486</v>
      </c>
      <c r="AV2165" t="s">
        <v>11418</v>
      </c>
      <c r="AX2165">
        <v>132</v>
      </c>
      <c r="AY2165" t="s">
        <v>11404</v>
      </c>
      <c r="AZ2165" t="s">
        <v>11405</v>
      </c>
      <c r="BA2165" t="s">
        <v>184</v>
      </c>
      <c r="BB2165" t="s">
        <v>185</v>
      </c>
      <c r="BO2165" t="s">
        <v>110</v>
      </c>
      <c r="BP2165" t="s">
        <v>111</v>
      </c>
      <c r="BQ2165" t="s">
        <v>112</v>
      </c>
      <c r="BR2165" t="s">
        <v>134</v>
      </c>
      <c r="BS2165" t="s">
        <v>186</v>
      </c>
      <c r="BT2165" t="s">
        <v>136</v>
      </c>
      <c r="BU2165" t="s">
        <v>116</v>
      </c>
      <c r="BV2165" t="s">
        <v>187</v>
      </c>
      <c r="CC2165" t="s">
        <v>11419</v>
      </c>
      <c r="CF2165">
        <v>4</v>
      </c>
      <c r="CG2165">
        <v>3</v>
      </c>
      <c r="CH2165" t="s">
        <v>4763</v>
      </c>
    </row>
    <row r="2166" spans="1:86" x14ac:dyDescent="0.25">
      <c r="A2166">
        <v>2165</v>
      </c>
      <c r="B2166" t="s">
        <v>86</v>
      </c>
      <c r="C2166" t="s">
        <v>87</v>
      </c>
      <c r="D2166" t="s">
        <v>11420</v>
      </c>
      <c r="E2166" t="s">
        <v>1476</v>
      </c>
      <c r="F2166" t="s">
        <v>121</v>
      </c>
      <c r="H2166" t="s">
        <v>122</v>
      </c>
      <c r="I2166" t="s">
        <v>123</v>
      </c>
      <c r="J2166" t="s">
        <v>93</v>
      </c>
      <c r="P2166" t="s">
        <v>124</v>
      </c>
      <c r="Q2166" t="s">
        <v>95</v>
      </c>
      <c r="Z2166" t="s">
        <v>2765</v>
      </c>
      <c r="AB2166" t="s">
        <v>97</v>
      </c>
      <c r="AC2166" t="s">
        <v>2765</v>
      </c>
      <c r="AD2166" t="s">
        <v>5363</v>
      </c>
      <c r="AE2166" t="s">
        <v>11421</v>
      </c>
      <c r="AI2166" t="s">
        <v>11422</v>
      </c>
      <c r="AJ2166" t="s">
        <v>11422</v>
      </c>
      <c r="AK2166" t="s">
        <v>11422</v>
      </c>
      <c r="AL2166" t="s">
        <v>11423</v>
      </c>
      <c r="AN2166" t="s">
        <v>1485</v>
      </c>
      <c r="AO2166" t="s">
        <v>1486</v>
      </c>
      <c r="AV2166" t="s">
        <v>11424</v>
      </c>
      <c r="AX2166">
        <v>85</v>
      </c>
      <c r="AY2166" t="s">
        <v>11425</v>
      </c>
      <c r="AZ2166" t="s">
        <v>11426</v>
      </c>
      <c r="BA2166" t="s">
        <v>5508</v>
      </c>
      <c r="BB2166" t="s">
        <v>6496</v>
      </c>
      <c r="BC2166" t="s">
        <v>11427</v>
      </c>
      <c r="BO2166" t="s">
        <v>110</v>
      </c>
      <c r="BP2166" t="s">
        <v>111</v>
      </c>
      <c r="BQ2166" t="s">
        <v>112</v>
      </c>
      <c r="BR2166" t="s">
        <v>1881</v>
      </c>
      <c r="BS2166" t="s">
        <v>6511</v>
      </c>
      <c r="BT2166" t="s">
        <v>2875</v>
      </c>
      <c r="BU2166" t="s">
        <v>116</v>
      </c>
      <c r="BV2166" t="s">
        <v>137</v>
      </c>
      <c r="CF2166">
        <v>4</v>
      </c>
      <c r="CG2166">
        <v>1</v>
      </c>
      <c r="CH2166" t="s">
        <v>4763</v>
      </c>
    </row>
    <row r="2167" spans="1:86" x14ac:dyDescent="0.25">
      <c r="A2167">
        <v>2166</v>
      </c>
      <c r="B2167" t="s">
        <v>86</v>
      </c>
      <c r="C2167" t="s">
        <v>87</v>
      </c>
      <c r="D2167" t="s">
        <v>11428</v>
      </c>
      <c r="E2167" t="s">
        <v>1476</v>
      </c>
      <c r="F2167" t="s">
        <v>121</v>
      </c>
      <c r="H2167" t="s">
        <v>122</v>
      </c>
      <c r="I2167" t="s">
        <v>123</v>
      </c>
      <c r="J2167" t="s">
        <v>93</v>
      </c>
      <c r="P2167" t="s">
        <v>124</v>
      </c>
      <c r="Q2167" t="s">
        <v>95</v>
      </c>
      <c r="Z2167" t="s">
        <v>2765</v>
      </c>
      <c r="AB2167" t="s">
        <v>97</v>
      </c>
      <c r="AC2167" t="s">
        <v>2765</v>
      </c>
      <c r="AD2167" t="s">
        <v>5363</v>
      </c>
      <c r="AE2167" t="s">
        <v>11421</v>
      </c>
      <c r="AI2167" t="s">
        <v>11422</v>
      </c>
      <c r="AJ2167" t="s">
        <v>11422</v>
      </c>
      <c r="AK2167" t="s">
        <v>11422</v>
      </c>
      <c r="AL2167" t="s">
        <v>11423</v>
      </c>
      <c r="AN2167" t="s">
        <v>1485</v>
      </c>
      <c r="AO2167" t="s">
        <v>1486</v>
      </c>
      <c r="AV2167" t="s">
        <v>11424</v>
      </c>
      <c r="AX2167">
        <v>85</v>
      </c>
      <c r="AY2167" t="s">
        <v>11425</v>
      </c>
      <c r="AZ2167" t="s">
        <v>11426</v>
      </c>
      <c r="BA2167" t="s">
        <v>5508</v>
      </c>
      <c r="BB2167" t="s">
        <v>6496</v>
      </c>
      <c r="BC2167" t="s">
        <v>11427</v>
      </c>
      <c r="BO2167" t="s">
        <v>110</v>
      </c>
      <c r="BP2167" t="s">
        <v>111</v>
      </c>
      <c r="BQ2167" t="s">
        <v>112</v>
      </c>
      <c r="BR2167" t="s">
        <v>1881</v>
      </c>
      <c r="BS2167" t="s">
        <v>6511</v>
      </c>
      <c r="BT2167" t="s">
        <v>2875</v>
      </c>
      <c r="BU2167" t="s">
        <v>116</v>
      </c>
      <c r="BV2167" t="s">
        <v>137</v>
      </c>
      <c r="CF2167">
        <v>4</v>
      </c>
      <c r="CG2167">
        <v>1</v>
      </c>
      <c r="CH2167" t="s">
        <v>4763</v>
      </c>
    </row>
    <row r="2168" spans="1:86" x14ac:dyDescent="0.25">
      <c r="A2168">
        <v>2167</v>
      </c>
      <c r="B2168" t="s">
        <v>86</v>
      </c>
      <c r="C2168" t="s">
        <v>87</v>
      </c>
      <c r="D2168" t="s">
        <v>11429</v>
      </c>
      <c r="E2168" t="s">
        <v>1476</v>
      </c>
      <c r="F2168" t="s">
        <v>121</v>
      </c>
      <c r="H2168" t="s">
        <v>122</v>
      </c>
      <c r="I2168" t="s">
        <v>123</v>
      </c>
      <c r="J2168" t="s">
        <v>93</v>
      </c>
      <c r="P2168" t="s">
        <v>124</v>
      </c>
      <c r="Q2168" t="s">
        <v>95</v>
      </c>
      <c r="Z2168" t="s">
        <v>945</v>
      </c>
      <c r="AB2168" t="s">
        <v>97</v>
      </c>
      <c r="AC2168" t="s">
        <v>945</v>
      </c>
      <c r="AD2168" t="s">
        <v>308</v>
      </c>
      <c r="AE2168" t="s">
        <v>11430</v>
      </c>
      <c r="AI2168" t="s">
        <v>2754</v>
      </c>
      <c r="AJ2168" t="s">
        <v>2754</v>
      </c>
      <c r="AK2168" t="s">
        <v>2754</v>
      </c>
      <c r="AL2168" t="s">
        <v>2755</v>
      </c>
      <c r="AN2168" t="s">
        <v>1485</v>
      </c>
      <c r="AO2168" t="s">
        <v>1486</v>
      </c>
      <c r="AV2168" t="s">
        <v>2761</v>
      </c>
      <c r="AX2168">
        <v>94</v>
      </c>
      <c r="AY2168" t="s">
        <v>2749</v>
      </c>
      <c r="AZ2168" t="s">
        <v>2750</v>
      </c>
      <c r="BA2168" t="s">
        <v>2739</v>
      </c>
      <c r="BB2168" t="s">
        <v>1847</v>
      </c>
      <c r="BC2168" t="s">
        <v>2751</v>
      </c>
      <c r="BO2168" t="s">
        <v>110</v>
      </c>
      <c r="BP2168" t="s">
        <v>111</v>
      </c>
      <c r="BQ2168" t="s">
        <v>112</v>
      </c>
      <c r="BR2168" t="s">
        <v>319</v>
      </c>
      <c r="BS2168" t="s">
        <v>2114</v>
      </c>
      <c r="BT2168" t="s">
        <v>241</v>
      </c>
      <c r="BU2168" t="s">
        <v>116</v>
      </c>
      <c r="BV2168" t="s">
        <v>137</v>
      </c>
      <c r="CC2168" t="s">
        <v>487</v>
      </c>
      <c r="CF2168">
        <v>3</v>
      </c>
      <c r="CG2168">
        <v>1</v>
      </c>
      <c r="CH2168" t="s">
        <v>4763</v>
      </c>
    </row>
    <row r="2169" spans="1:86" x14ac:dyDescent="0.25">
      <c r="A2169">
        <v>2168</v>
      </c>
      <c r="B2169" t="s">
        <v>86</v>
      </c>
      <c r="C2169" t="s">
        <v>87</v>
      </c>
      <c r="D2169" t="s">
        <v>11431</v>
      </c>
      <c r="E2169" t="s">
        <v>1476</v>
      </c>
      <c r="F2169" t="s">
        <v>121</v>
      </c>
      <c r="H2169" t="s">
        <v>122</v>
      </c>
      <c r="I2169" t="s">
        <v>123</v>
      </c>
      <c r="J2169" t="s">
        <v>93</v>
      </c>
      <c r="P2169" t="s">
        <v>124</v>
      </c>
      <c r="Q2169" t="s">
        <v>95</v>
      </c>
      <c r="Z2169" t="s">
        <v>945</v>
      </c>
      <c r="AB2169" t="s">
        <v>97</v>
      </c>
      <c r="AC2169" t="s">
        <v>945</v>
      </c>
      <c r="AD2169" t="s">
        <v>308</v>
      </c>
      <c r="AE2169" t="s">
        <v>11430</v>
      </c>
      <c r="AI2169" t="s">
        <v>2754</v>
      </c>
      <c r="AJ2169" t="s">
        <v>2754</v>
      </c>
      <c r="AK2169" t="s">
        <v>2754</v>
      </c>
      <c r="AL2169" t="s">
        <v>2755</v>
      </c>
      <c r="AN2169" t="s">
        <v>1485</v>
      </c>
      <c r="AO2169" t="s">
        <v>1486</v>
      </c>
      <c r="AV2169" t="s">
        <v>2761</v>
      </c>
      <c r="AX2169">
        <v>94</v>
      </c>
      <c r="AY2169" t="s">
        <v>2749</v>
      </c>
      <c r="AZ2169" t="s">
        <v>2750</v>
      </c>
      <c r="BA2169" t="s">
        <v>2739</v>
      </c>
      <c r="BB2169" t="s">
        <v>1847</v>
      </c>
      <c r="BC2169" t="s">
        <v>2751</v>
      </c>
      <c r="BO2169" t="s">
        <v>110</v>
      </c>
      <c r="BP2169" t="s">
        <v>111</v>
      </c>
      <c r="BQ2169" t="s">
        <v>112</v>
      </c>
      <c r="BR2169" t="s">
        <v>319</v>
      </c>
      <c r="BS2169" t="s">
        <v>2114</v>
      </c>
      <c r="BT2169" t="s">
        <v>241</v>
      </c>
      <c r="BU2169" t="s">
        <v>116</v>
      </c>
      <c r="BV2169" t="s">
        <v>137</v>
      </c>
      <c r="CC2169" t="s">
        <v>487</v>
      </c>
      <c r="CF2169">
        <v>3</v>
      </c>
      <c r="CG2169">
        <v>1</v>
      </c>
      <c r="CH2169" t="s">
        <v>4763</v>
      </c>
    </row>
    <row r="2170" spans="1:86" x14ac:dyDescent="0.25">
      <c r="A2170">
        <v>2169</v>
      </c>
      <c r="B2170" t="s">
        <v>86</v>
      </c>
      <c r="C2170" t="s">
        <v>87</v>
      </c>
      <c r="D2170" t="s">
        <v>11432</v>
      </c>
      <c r="E2170" t="s">
        <v>1476</v>
      </c>
      <c r="F2170" t="s">
        <v>121</v>
      </c>
      <c r="H2170" t="s">
        <v>122</v>
      </c>
      <c r="I2170" t="s">
        <v>123</v>
      </c>
      <c r="J2170" t="s">
        <v>93</v>
      </c>
      <c r="P2170" t="s">
        <v>124</v>
      </c>
      <c r="Q2170" t="s">
        <v>95</v>
      </c>
      <c r="Z2170" t="s">
        <v>945</v>
      </c>
      <c r="AB2170" t="s">
        <v>97</v>
      </c>
      <c r="AC2170" t="s">
        <v>945</v>
      </c>
      <c r="AD2170" t="s">
        <v>308</v>
      </c>
      <c r="AE2170" t="s">
        <v>11430</v>
      </c>
      <c r="AI2170" t="s">
        <v>2754</v>
      </c>
      <c r="AJ2170" t="s">
        <v>2754</v>
      </c>
      <c r="AK2170" t="s">
        <v>2754</v>
      </c>
      <c r="AL2170" t="s">
        <v>2755</v>
      </c>
      <c r="AN2170" t="s">
        <v>1485</v>
      </c>
      <c r="AO2170" t="s">
        <v>1486</v>
      </c>
      <c r="AV2170" t="s">
        <v>2736</v>
      </c>
      <c r="AX2170">
        <v>91</v>
      </c>
      <c r="AY2170" t="s">
        <v>2737</v>
      </c>
      <c r="AZ2170" t="s">
        <v>2738</v>
      </c>
      <c r="BA2170" t="s">
        <v>2739</v>
      </c>
      <c r="BB2170" t="s">
        <v>1847</v>
      </c>
      <c r="BO2170" t="s">
        <v>110</v>
      </c>
      <c r="BP2170" t="s">
        <v>111</v>
      </c>
      <c r="BQ2170" t="s">
        <v>112</v>
      </c>
      <c r="BR2170" t="s">
        <v>319</v>
      </c>
      <c r="BS2170" t="s">
        <v>2114</v>
      </c>
      <c r="BT2170" t="s">
        <v>241</v>
      </c>
      <c r="BU2170" t="s">
        <v>116</v>
      </c>
      <c r="BV2170" t="s">
        <v>302</v>
      </c>
      <c r="CC2170" t="s">
        <v>11433</v>
      </c>
      <c r="CF2170">
        <v>4</v>
      </c>
      <c r="CG2170">
        <v>3</v>
      </c>
      <c r="CH2170" t="s">
        <v>4763</v>
      </c>
    </row>
    <row r="2171" spans="1:86" x14ac:dyDescent="0.25">
      <c r="A2171">
        <v>2170</v>
      </c>
      <c r="B2171" t="s">
        <v>86</v>
      </c>
      <c r="C2171" t="s">
        <v>87</v>
      </c>
      <c r="D2171" t="s">
        <v>11434</v>
      </c>
      <c r="E2171" t="s">
        <v>1476</v>
      </c>
      <c r="F2171" t="s">
        <v>121</v>
      </c>
      <c r="H2171" t="s">
        <v>122</v>
      </c>
      <c r="I2171" t="s">
        <v>123</v>
      </c>
      <c r="J2171" t="s">
        <v>93</v>
      </c>
      <c r="P2171" t="s">
        <v>124</v>
      </c>
      <c r="Q2171" t="s">
        <v>95</v>
      </c>
      <c r="Z2171" t="s">
        <v>7512</v>
      </c>
      <c r="AB2171" t="s">
        <v>97</v>
      </c>
      <c r="AC2171" t="s">
        <v>7512</v>
      </c>
      <c r="AD2171" t="s">
        <v>1894</v>
      </c>
      <c r="AE2171" t="s">
        <v>8277</v>
      </c>
      <c r="AI2171" t="s">
        <v>2859</v>
      </c>
      <c r="AJ2171" t="s">
        <v>2859</v>
      </c>
      <c r="AK2171" t="s">
        <v>2859</v>
      </c>
      <c r="AL2171" t="s">
        <v>2860</v>
      </c>
      <c r="AN2171" t="s">
        <v>1485</v>
      </c>
      <c r="AO2171" t="s">
        <v>1486</v>
      </c>
      <c r="AV2171" t="s">
        <v>11435</v>
      </c>
      <c r="AX2171">
        <v>67</v>
      </c>
      <c r="AY2171" t="s">
        <v>11436</v>
      </c>
      <c r="AZ2171" t="s">
        <v>11437</v>
      </c>
      <c r="BA2171" t="s">
        <v>1780</v>
      </c>
      <c r="BB2171" t="s">
        <v>1781</v>
      </c>
      <c r="BF2171" t="s">
        <v>2030</v>
      </c>
      <c r="BM2171" t="s">
        <v>2031</v>
      </c>
      <c r="BN2171" t="s">
        <v>2032</v>
      </c>
      <c r="BO2171" t="s">
        <v>110</v>
      </c>
      <c r="BP2171" t="s">
        <v>111</v>
      </c>
      <c r="BQ2171" t="s">
        <v>112</v>
      </c>
      <c r="BR2171" t="s">
        <v>239</v>
      </c>
      <c r="BS2171" t="s">
        <v>5018</v>
      </c>
      <c r="BT2171" t="s">
        <v>254</v>
      </c>
      <c r="BU2171" t="s">
        <v>116</v>
      </c>
      <c r="BV2171" t="s">
        <v>187</v>
      </c>
      <c r="CF2171">
        <v>6</v>
      </c>
      <c r="CG2171">
        <v>3</v>
      </c>
      <c r="CH2171" t="s">
        <v>4763</v>
      </c>
    </row>
    <row r="2172" spans="1:86" x14ac:dyDescent="0.25">
      <c r="A2172">
        <v>2171</v>
      </c>
      <c r="B2172" t="s">
        <v>86</v>
      </c>
      <c r="C2172" t="s">
        <v>87</v>
      </c>
      <c r="D2172" t="s">
        <v>11438</v>
      </c>
      <c r="E2172" t="s">
        <v>1476</v>
      </c>
      <c r="F2172" t="s">
        <v>121</v>
      </c>
      <c r="H2172" t="s">
        <v>122</v>
      </c>
      <c r="I2172" t="s">
        <v>123</v>
      </c>
      <c r="J2172" t="s">
        <v>93</v>
      </c>
      <c r="P2172" t="s">
        <v>124</v>
      </c>
      <c r="Q2172" t="s">
        <v>95</v>
      </c>
      <c r="Z2172" t="s">
        <v>6991</v>
      </c>
      <c r="AB2172" t="s">
        <v>97</v>
      </c>
      <c r="AC2172" t="s">
        <v>6991</v>
      </c>
      <c r="AD2172" t="s">
        <v>2571</v>
      </c>
      <c r="AE2172" t="s">
        <v>11439</v>
      </c>
      <c r="AI2172" t="s">
        <v>11440</v>
      </c>
      <c r="AJ2172" t="s">
        <v>11440</v>
      </c>
      <c r="AK2172" t="s">
        <v>11440</v>
      </c>
      <c r="AL2172" t="s">
        <v>11441</v>
      </c>
      <c r="AN2172" t="s">
        <v>1485</v>
      </c>
      <c r="AO2172" t="s">
        <v>1486</v>
      </c>
      <c r="AV2172" t="s">
        <v>11442</v>
      </c>
      <c r="AX2172">
        <v>82</v>
      </c>
      <c r="AY2172" t="s">
        <v>11443</v>
      </c>
      <c r="AZ2172" t="s">
        <v>11444</v>
      </c>
      <c r="BA2172" t="s">
        <v>11445</v>
      </c>
      <c r="BB2172" t="s">
        <v>11446</v>
      </c>
      <c r="BC2172" t="s">
        <v>11447</v>
      </c>
      <c r="BO2172" t="s">
        <v>110</v>
      </c>
      <c r="BP2172" t="s">
        <v>111</v>
      </c>
      <c r="BQ2172" t="s">
        <v>112</v>
      </c>
      <c r="BR2172" t="s">
        <v>2223</v>
      </c>
      <c r="BS2172" t="s">
        <v>2992</v>
      </c>
      <c r="BT2172" t="s">
        <v>254</v>
      </c>
      <c r="BU2172" t="s">
        <v>116</v>
      </c>
      <c r="BV2172" t="s">
        <v>302</v>
      </c>
      <c r="CF2172">
        <v>4</v>
      </c>
      <c r="CG2172">
        <v>1</v>
      </c>
      <c r="CH2172" t="s">
        <v>4763</v>
      </c>
    </row>
    <row r="2173" spans="1:86" x14ac:dyDescent="0.25">
      <c r="A2173">
        <v>2172</v>
      </c>
      <c r="B2173" t="s">
        <v>86</v>
      </c>
      <c r="C2173" t="s">
        <v>87</v>
      </c>
      <c r="D2173" t="s">
        <v>11448</v>
      </c>
      <c r="E2173" t="s">
        <v>1476</v>
      </c>
      <c r="F2173" t="s">
        <v>121</v>
      </c>
      <c r="H2173" t="s">
        <v>122</v>
      </c>
      <c r="I2173" t="s">
        <v>123</v>
      </c>
      <c r="J2173" t="s">
        <v>93</v>
      </c>
      <c r="P2173" t="s">
        <v>124</v>
      </c>
      <c r="Q2173" t="s">
        <v>95</v>
      </c>
      <c r="Z2173" t="s">
        <v>6991</v>
      </c>
      <c r="AB2173" t="s">
        <v>97</v>
      </c>
      <c r="AC2173" t="s">
        <v>6991</v>
      </c>
      <c r="AD2173" t="s">
        <v>2571</v>
      </c>
      <c r="AE2173" t="s">
        <v>11439</v>
      </c>
      <c r="AI2173" t="s">
        <v>11449</v>
      </c>
      <c r="AJ2173" t="s">
        <v>11449</v>
      </c>
      <c r="AK2173" t="s">
        <v>11449</v>
      </c>
      <c r="AL2173" t="s">
        <v>11450</v>
      </c>
      <c r="AN2173" t="s">
        <v>1485</v>
      </c>
      <c r="AO2173" t="s">
        <v>1486</v>
      </c>
      <c r="AV2173" t="s">
        <v>11442</v>
      </c>
      <c r="AX2173">
        <v>82</v>
      </c>
      <c r="AY2173" t="s">
        <v>11443</v>
      </c>
      <c r="AZ2173" t="s">
        <v>11444</v>
      </c>
      <c r="BA2173" t="s">
        <v>11445</v>
      </c>
      <c r="BB2173" t="s">
        <v>11446</v>
      </c>
      <c r="BC2173" t="s">
        <v>11447</v>
      </c>
      <c r="BO2173" t="s">
        <v>110</v>
      </c>
      <c r="BP2173" t="s">
        <v>111</v>
      </c>
      <c r="BQ2173" t="s">
        <v>112</v>
      </c>
      <c r="BR2173" t="s">
        <v>2223</v>
      </c>
      <c r="BS2173" t="s">
        <v>2992</v>
      </c>
      <c r="BT2173" t="s">
        <v>254</v>
      </c>
      <c r="BU2173" t="s">
        <v>116</v>
      </c>
      <c r="BV2173" t="s">
        <v>302</v>
      </c>
      <c r="CF2173">
        <v>4</v>
      </c>
      <c r="CG2173">
        <v>1</v>
      </c>
      <c r="CH2173" t="s">
        <v>4763</v>
      </c>
    </row>
    <row r="2174" spans="1:86" x14ac:dyDescent="0.25">
      <c r="A2174">
        <v>2173</v>
      </c>
      <c r="B2174" t="s">
        <v>86</v>
      </c>
      <c r="C2174" t="s">
        <v>87</v>
      </c>
      <c r="D2174" t="s">
        <v>11451</v>
      </c>
      <c r="E2174" t="s">
        <v>1476</v>
      </c>
      <c r="F2174" t="s">
        <v>121</v>
      </c>
      <c r="H2174" t="s">
        <v>122</v>
      </c>
      <c r="I2174" t="s">
        <v>123</v>
      </c>
      <c r="J2174" t="s">
        <v>93</v>
      </c>
      <c r="P2174" t="s">
        <v>124</v>
      </c>
      <c r="Q2174" t="s">
        <v>95</v>
      </c>
      <c r="Z2174" t="s">
        <v>6991</v>
      </c>
      <c r="AB2174" t="s">
        <v>97</v>
      </c>
      <c r="AC2174" t="s">
        <v>6991</v>
      </c>
      <c r="AD2174" t="s">
        <v>2571</v>
      </c>
      <c r="AE2174" t="s">
        <v>11439</v>
      </c>
      <c r="AI2174" t="s">
        <v>11449</v>
      </c>
      <c r="AJ2174" t="s">
        <v>11449</v>
      </c>
      <c r="AK2174" t="s">
        <v>11449</v>
      </c>
      <c r="AL2174" t="s">
        <v>11450</v>
      </c>
      <c r="AN2174" t="s">
        <v>1485</v>
      </c>
      <c r="AO2174" t="s">
        <v>1486</v>
      </c>
      <c r="AV2174" t="s">
        <v>11442</v>
      </c>
      <c r="AX2174">
        <v>82</v>
      </c>
      <c r="AY2174" t="s">
        <v>11443</v>
      </c>
      <c r="AZ2174" t="s">
        <v>11444</v>
      </c>
      <c r="BA2174" t="s">
        <v>11445</v>
      </c>
      <c r="BB2174" t="s">
        <v>11446</v>
      </c>
      <c r="BC2174" t="s">
        <v>11447</v>
      </c>
      <c r="BO2174" t="s">
        <v>110</v>
      </c>
      <c r="BP2174" t="s">
        <v>111</v>
      </c>
      <c r="BQ2174" t="s">
        <v>112</v>
      </c>
      <c r="BR2174" t="s">
        <v>2223</v>
      </c>
      <c r="BS2174" t="s">
        <v>2992</v>
      </c>
      <c r="BT2174" t="s">
        <v>254</v>
      </c>
      <c r="BU2174" t="s">
        <v>116</v>
      </c>
      <c r="BV2174" t="s">
        <v>302</v>
      </c>
      <c r="CF2174">
        <v>4</v>
      </c>
      <c r="CG2174">
        <v>1</v>
      </c>
      <c r="CH2174" t="s">
        <v>4763</v>
      </c>
    </row>
    <row r="2175" spans="1:86" x14ac:dyDescent="0.25">
      <c r="A2175">
        <v>2174</v>
      </c>
      <c r="B2175" t="s">
        <v>86</v>
      </c>
      <c r="C2175" t="s">
        <v>87</v>
      </c>
      <c r="D2175" t="s">
        <v>11452</v>
      </c>
      <c r="E2175" t="s">
        <v>1476</v>
      </c>
      <c r="F2175" t="s">
        <v>121</v>
      </c>
      <c r="H2175" t="s">
        <v>122</v>
      </c>
      <c r="I2175" t="s">
        <v>123</v>
      </c>
      <c r="J2175" t="s">
        <v>93</v>
      </c>
      <c r="P2175" t="s">
        <v>124</v>
      </c>
      <c r="Q2175" t="s">
        <v>95</v>
      </c>
      <c r="Z2175" t="s">
        <v>1786</v>
      </c>
      <c r="AB2175" t="s">
        <v>97</v>
      </c>
      <c r="AC2175" t="s">
        <v>1786</v>
      </c>
      <c r="AD2175" t="s">
        <v>1943</v>
      </c>
      <c r="AE2175" t="s">
        <v>11453</v>
      </c>
      <c r="AI2175" t="s">
        <v>11454</v>
      </c>
      <c r="AJ2175" t="s">
        <v>11454</v>
      </c>
      <c r="AK2175" t="s">
        <v>11454</v>
      </c>
      <c r="AL2175" t="s">
        <v>11455</v>
      </c>
      <c r="AN2175" t="s">
        <v>1485</v>
      </c>
      <c r="AO2175" t="s">
        <v>1486</v>
      </c>
      <c r="AV2175" t="s">
        <v>11456</v>
      </c>
      <c r="AX2175">
        <v>84</v>
      </c>
      <c r="AY2175" t="s">
        <v>11457</v>
      </c>
      <c r="AZ2175" t="s">
        <v>11458</v>
      </c>
      <c r="BA2175" t="s">
        <v>922</v>
      </c>
      <c r="BB2175" t="s">
        <v>923</v>
      </c>
      <c r="BO2175" t="s">
        <v>110</v>
      </c>
      <c r="BP2175" t="s">
        <v>111</v>
      </c>
      <c r="BQ2175" t="s">
        <v>112</v>
      </c>
      <c r="BR2175" t="s">
        <v>1794</v>
      </c>
      <c r="BS2175" t="s">
        <v>1795</v>
      </c>
      <c r="BT2175" t="s">
        <v>254</v>
      </c>
      <c r="BU2175" t="s">
        <v>116</v>
      </c>
      <c r="BV2175" t="s">
        <v>302</v>
      </c>
      <c r="CF2175">
        <v>6</v>
      </c>
      <c r="CG2175">
        <v>3</v>
      </c>
      <c r="CH2175" t="s">
        <v>4763</v>
      </c>
    </row>
    <row r="2176" spans="1:86" x14ac:dyDescent="0.25">
      <c r="A2176">
        <v>2175</v>
      </c>
      <c r="B2176" t="s">
        <v>86</v>
      </c>
      <c r="C2176" t="s">
        <v>87</v>
      </c>
      <c r="D2176" t="s">
        <v>11459</v>
      </c>
      <c r="E2176" t="s">
        <v>1476</v>
      </c>
      <c r="F2176" t="s">
        <v>121</v>
      </c>
      <c r="H2176" t="s">
        <v>122</v>
      </c>
      <c r="I2176" t="s">
        <v>123</v>
      </c>
      <c r="J2176" t="s">
        <v>93</v>
      </c>
      <c r="P2176" t="s">
        <v>124</v>
      </c>
      <c r="Q2176" t="s">
        <v>95</v>
      </c>
      <c r="Z2176" t="s">
        <v>1786</v>
      </c>
      <c r="AB2176" t="s">
        <v>97</v>
      </c>
      <c r="AC2176" t="s">
        <v>1786</v>
      </c>
      <c r="AD2176" t="s">
        <v>1943</v>
      </c>
      <c r="AE2176" t="s">
        <v>11453</v>
      </c>
      <c r="AI2176" t="s">
        <v>11454</v>
      </c>
      <c r="AJ2176" t="s">
        <v>11454</v>
      </c>
      <c r="AK2176" t="s">
        <v>11454</v>
      </c>
      <c r="AL2176" t="s">
        <v>11455</v>
      </c>
      <c r="AN2176" t="s">
        <v>1485</v>
      </c>
      <c r="AO2176" t="s">
        <v>1486</v>
      </c>
      <c r="AV2176" t="s">
        <v>11456</v>
      </c>
      <c r="AX2176">
        <v>84</v>
      </c>
      <c r="AY2176" t="s">
        <v>11457</v>
      </c>
      <c r="AZ2176" t="s">
        <v>11458</v>
      </c>
      <c r="BA2176" t="s">
        <v>922</v>
      </c>
      <c r="BB2176" t="s">
        <v>923</v>
      </c>
      <c r="BO2176" t="s">
        <v>110</v>
      </c>
      <c r="BP2176" t="s">
        <v>111</v>
      </c>
      <c r="BQ2176" t="s">
        <v>112</v>
      </c>
      <c r="BR2176" t="s">
        <v>1794</v>
      </c>
      <c r="BS2176" t="s">
        <v>1795</v>
      </c>
      <c r="BT2176" t="s">
        <v>254</v>
      </c>
      <c r="BU2176" t="s">
        <v>116</v>
      </c>
      <c r="BV2176" t="s">
        <v>302</v>
      </c>
      <c r="CF2176">
        <v>6</v>
      </c>
      <c r="CG2176">
        <v>3</v>
      </c>
      <c r="CH2176" t="s">
        <v>4763</v>
      </c>
    </row>
    <row r="2177" spans="1:86" x14ac:dyDescent="0.25">
      <c r="A2177">
        <v>2176</v>
      </c>
      <c r="B2177" t="s">
        <v>86</v>
      </c>
      <c r="C2177" t="s">
        <v>87</v>
      </c>
      <c r="D2177" t="s">
        <v>11460</v>
      </c>
      <c r="E2177" t="s">
        <v>1476</v>
      </c>
      <c r="F2177" t="s">
        <v>121</v>
      </c>
      <c r="H2177" t="s">
        <v>122</v>
      </c>
      <c r="I2177" t="s">
        <v>123</v>
      </c>
      <c r="J2177" t="s">
        <v>93</v>
      </c>
      <c r="P2177" t="s">
        <v>124</v>
      </c>
      <c r="Q2177" t="s">
        <v>95</v>
      </c>
      <c r="Z2177" t="s">
        <v>1786</v>
      </c>
      <c r="AB2177" t="s">
        <v>97</v>
      </c>
      <c r="AC2177" t="s">
        <v>1786</v>
      </c>
      <c r="AD2177" t="s">
        <v>1943</v>
      </c>
      <c r="AE2177" t="s">
        <v>11453</v>
      </c>
      <c r="AI2177" t="s">
        <v>11454</v>
      </c>
      <c r="AJ2177" t="s">
        <v>11454</v>
      </c>
      <c r="AK2177" t="s">
        <v>11454</v>
      </c>
      <c r="AL2177" t="s">
        <v>11455</v>
      </c>
      <c r="AN2177" t="s">
        <v>1485</v>
      </c>
      <c r="AO2177" t="s">
        <v>1486</v>
      </c>
      <c r="AV2177" t="s">
        <v>11456</v>
      </c>
      <c r="AX2177">
        <v>84</v>
      </c>
      <c r="AY2177" t="s">
        <v>11457</v>
      </c>
      <c r="AZ2177" t="s">
        <v>11458</v>
      </c>
      <c r="BA2177" t="s">
        <v>922</v>
      </c>
      <c r="BB2177" t="s">
        <v>923</v>
      </c>
      <c r="BO2177" t="s">
        <v>110</v>
      </c>
      <c r="BP2177" t="s">
        <v>111</v>
      </c>
      <c r="BQ2177" t="s">
        <v>112</v>
      </c>
      <c r="BR2177" t="s">
        <v>1794</v>
      </c>
      <c r="BS2177" t="s">
        <v>1795</v>
      </c>
      <c r="BT2177" t="s">
        <v>254</v>
      </c>
      <c r="BU2177" t="s">
        <v>116</v>
      </c>
      <c r="BV2177" t="s">
        <v>302</v>
      </c>
      <c r="CF2177">
        <v>6</v>
      </c>
      <c r="CG2177">
        <v>3</v>
      </c>
      <c r="CH2177" t="s">
        <v>4763</v>
      </c>
    </row>
    <row r="2178" spans="1:86" x14ac:dyDescent="0.25">
      <c r="A2178">
        <v>2177</v>
      </c>
      <c r="B2178" t="s">
        <v>86</v>
      </c>
      <c r="C2178" t="s">
        <v>87</v>
      </c>
      <c r="D2178" t="s">
        <v>11461</v>
      </c>
      <c r="E2178" t="s">
        <v>1476</v>
      </c>
      <c r="F2178" t="s">
        <v>121</v>
      </c>
      <c r="H2178" t="s">
        <v>122</v>
      </c>
      <c r="I2178" t="s">
        <v>123</v>
      </c>
      <c r="J2178" t="s">
        <v>93</v>
      </c>
      <c r="P2178" t="s">
        <v>124</v>
      </c>
      <c r="Q2178" t="s">
        <v>95</v>
      </c>
      <c r="Z2178" t="s">
        <v>5638</v>
      </c>
      <c r="AB2178" t="s">
        <v>97</v>
      </c>
      <c r="AC2178" t="s">
        <v>5638</v>
      </c>
      <c r="AD2178" t="s">
        <v>4780</v>
      </c>
      <c r="AE2178" t="s">
        <v>11462</v>
      </c>
      <c r="AI2178" t="s">
        <v>11463</v>
      </c>
      <c r="AJ2178" t="s">
        <v>11463</v>
      </c>
      <c r="AK2178" t="s">
        <v>11463</v>
      </c>
      <c r="AL2178" t="s">
        <v>11464</v>
      </c>
      <c r="AN2178" t="s">
        <v>1485</v>
      </c>
      <c r="AO2178" t="s">
        <v>1486</v>
      </c>
      <c r="AV2178" t="s">
        <v>11465</v>
      </c>
      <c r="AX2178">
        <v>122</v>
      </c>
      <c r="AY2178" t="s">
        <v>11466</v>
      </c>
      <c r="AZ2178" t="s">
        <v>11467</v>
      </c>
      <c r="BA2178" t="s">
        <v>234</v>
      </c>
      <c r="BB2178" t="s">
        <v>235</v>
      </c>
      <c r="BG2178" t="s">
        <v>236</v>
      </c>
      <c r="BO2178" t="s">
        <v>110</v>
      </c>
      <c r="BP2178" t="s">
        <v>111</v>
      </c>
      <c r="BQ2178" t="s">
        <v>112</v>
      </c>
      <c r="BR2178" t="s">
        <v>239</v>
      </c>
      <c r="BS2178" t="s">
        <v>240</v>
      </c>
      <c r="BT2178" t="s">
        <v>241</v>
      </c>
      <c r="BU2178" t="s">
        <v>116</v>
      </c>
      <c r="BV2178" t="s">
        <v>137</v>
      </c>
      <c r="CF2178">
        <v>6</v>
      </c>
      <c r="CG2178">
        <v>3</v>
      </c>
      <c r="CH2178" t="s">
        <v>4763</v>
      </c>
    </row>
    <row r="2179" spans="1:86" x14ac:dyDescent="0.25">
      <c r="A2179">
        <v>2178</v>
      </c>
      <c r="B2179" t="s">
        <v>86</v>
      </c>
      <c r="C2179" t="s">
        <v>87</v>
      </c>
      <c r="D2179" t="s">
        <v>11468</v>
      </c>
      <c r="E2179" t="s">
        <v>1476</v>
      </c>
      <c r="F2179" t="s">
        <v>121</v>
      </c>
      <c r="H2179" t="s">
        <v>2763</v>
      </c>
      <c r="I2179" t="s">
        <v>2764</v>
      </c>
      <c r="J2179" t="s">
        <v>93</v>
      </c>
      <c r="P2179" t="s">
        <v>124</v>
      </c>
      <c r="Q2179" t="s">
        <v>95</v>
      </c>
      <c r="Z2179" t="s">
        <v>2765</v>
      </c>
      <c r="AB2179" t="s">
        <v>97</v>
      </c>
      <c r="AC2179" t="s">
        <v>2765</v>
      </c>
      <c r="AD2179" t="s">
        <v>277</v>
      </c>
      <c r="AE2179" t="s">
        <v>2774</v>
      </c>
      <c r="AI2179" t="s">
        <v>11469</v>
      </c>
      <c r="AJ2179" t="s">
        <v>11469</v>
      </c>
      <c r="AK2179" t="s">
        <v>11469</v>
      </c>
      <c r="AL2179" t="s">
        <v>11470</v>
      </c>
      <c r="AN2179" t="s">
        <v>1485</v>
      </c>
      <c r="AO2179" t="s">
        <v>1486</v>
      </c>
      <c r="AV2179" t="s">
        <v>11471</v>
      </c>
      <c r="AX2179">
        <v>70</v>
      </c>
      <c r="AY2179" t="s">
        <v>5265</v>
      </c>
      <c r="AZ2179" t="s">
        <v>11472</v>
      </c>
      <c r="BA2179" t="s">
        <v>2727</v>
      </c>
      <c r="BB2179" t="s">
        <v>2728</v>
      </c>
      <c r="BO2179" t="s">
        <v>110</v>
      </c>
      <c r="BP2179" t="s">
        <v>111</v>
      </c>
      <c r="BQ2179" t="s">
        <v>112</v>
      </c>
      <c r="BR2179" t="s">
        <v>300</v>
      </c>
      <c r="BS2179" t="s">
        <v>2780</v>
      </c>
      <c r="BT2179" t="s">
        <v>241</v>
      </c>
      <c r="BU2179" t="s">
        <v>116</v>
      </c>
      <c r="BV2179" t="s">
        <v>137</v>
      </c>
      <c r="CF2179">
        <v>4</v>
      </c>
      <c r="CG2179">
        <v>3</v>
      </c>
      <c r="CH2179" t="s">
        <v>4763</v>
      </c>
    </row>
    <row r="2180" spans="1:86" x14ac:dyDescent="0.25">
      <c r="A2180">
        <v>2179</v>
      </c>
      <c r="B2180" t="s">
        <v>86</v>
      </c>
      <c r="C2180" t="s">
        <v>87</v>
      </c>
      <c r="D2180" t="s">
        <v>11473</v>
      </c>
      <c r="E2180" t="s">
        <v>1476</v>
      </c>
      <c r="F2180" t="s">
        <v>121</v>
      </c>
      <c r="H2180" t="s">
        <v>2763</v>
      </c>
      <c r="I2180" t="s">
        <v>2764</v>
      </c>
      <c r="J2180" t="s">
        <v>93</v>
      </c>
      <c r="P2180" t="s">
        <v>124</v>
      </c>
      <c r="Q2180" t="s">
        <v>95</v>
      </c>
      <c r="Z2180" t="s">
        <v>2765</v>
      </c>
      <c r="AB2180" t="s">
        <v>97</v>
      </c>
      <c r="AC2180" t="s">
        <v>2765</v>
      </c>
      <c r="AD2180" t="s">
        <v>277</v>
      </c>
      <c r="AE2180" t="s">
        <v>2774</v>
      </c>
      <c r="AI2180" t="s">
        <v>11469</v>
      </c>
      <c r="AJ2180" t="s">
        <v>11469</v>
      </c>
      <c r="AK2180" t="s">
        <v>11469</v>
      </c>
      <c r="AL2180" t="s">
        <v>11470</v>
      </c>
      <c r="AN2180" t="s">
        <v>1485</v>
      </c>
      <c r="AO2180" t="s">
        <v>1486</v>
      </c>
      <c r="AV2180" t="s">
        <v>11471</v>
      </c>
      <c r="AX2180">
        <v>70</v>
      </c>
      <c r="AY2180" t="s">
        <v>5265</v>
      </c>
      <c r="AZ2180" t="s">
        <v>11472</v>
      </c>
      <c r="BA2180" t="s">
        <v>2727</v>
      </c>
      <c r="BB2180" t="s">
        <v>2728</v>
      </c>
      <c r="BO2180" t="s">
        <v>110</v>
      </c>
      <c r="BP2180" t="s">
        <v>111</v>
      </c>
      <c r="BQ2180" t="s">
        <v>112</v>
      </c>
      <c r="BR2180" t="s">
        <v>300</v>
      </c>
      <c r="BS2180" t="s">
        <v>2780</v>
      </c>
      <c r="BT2180" t="s">
        <v>241</v>
      </c>
      <c r="BU2180" t="s">
        <v>116</v>
      </c>
      <c r="BV2180" t="s">
        <v>137</v>
      </c>
      <c r="CF2180">
        <v>4</v>
      </c>
      <c r="CG2180">
        <v>3</v>
      </c>
      <c r="CH2180" t="s">
        <v>4763</v>
      </c>
    </row>
    <row r="2181" spans="1:86" x14ac:dyDescent="0.25">
      <c r="A2181">
        <v>2180</v>
      </c>
      <c r="B2181" t="s">
        <v>86</v>
      </c>
      <c r="C2181" t="s">
        <v>87</v>
      </c>
      <c r="D2181" t="s">
        <v>11474</v>
      </c>
      <c r="E2181" t="s">
        <v>1476</v>
      </c>
      <c r="F2181" t="s">
        <v>121</v>
      </c>
      <c r="H2181" t="s">
        <v>2763</v>
      </c>
      <c r="I2181" t="s">
        <v>2764</v>
      </c>
      <c r="J2181" t="s">
        <v>93</v>
      </c>
      <c r="P2181" t="s">
        <v>124</v>
      </c>
      <c r="Q2181" t="s">
        <v>95</v>
      </c>
      <c r="Z2181" t="s">
        <v>7337</v>
      </c>
      <c r="AB2181" t="s">
        <v>97</v>
      </c>
      <c r="AC2181" t="s">
        <v>2765</v>
      </c>
      <c r="AD2181" t="s">
        <v>1448</v>
      </c>
      <c r="AE2181" t="s">
        <v>11475</v>
      </c>
      <c r="AI2181" t="s">
        <v>489</v>
      </c>
      <c r="AJ2181" t="s">
        <v>489</v>
      </c>
      <c r="AK2181" t="s">
        <v>489</v>
      </c>
      <c r="AL2181" t="s">
        <v>490</v>
      </c>
      <c r="AN2181" t="s">
        <v>1485</v>
      </c>
      <c r="AO2181" t="s">
        <v>1486</v>
      </c>
      <c r="AV2181" t="s">
        <v>8762</v>
      </c>
      <c r="AX2181">
        <v>85</v>
      </c>
      <c r="AY2181" t="s">
        <v>3562</v>
      </c>
      <c r="AZ2181" t="s">
        <v>3563</v>
      </c>
      <c r="BA2181" t="s">
        <v>2065</v>
      </c>
      <c r="BB2181" t="s">
        <v>2066</v>
      </c>
      <c r="BC2181" t="s">
        <v>3564</v>
      </c>
      <c r="BG2181" t="s">
        <v>2067</v>
      </c>
      <c r="BM2181" t="s">
        <v>2068</v>
      </c>
      <c r="BN2181" t="s">
        <v>2069</v>
      </c>
      <c r="BO2181" t="s">
        <v>110</v>
      </c>
      <c r="BP2181" t="s">
        <v>111</v>
      </c>
      <c r="BQ2181" t="s">
        <v>112</v>
      </c>
      <c r="BR2181" t="s">
        <v>239</v>
      </c>
      <c r="BS2181" t="s">
        <v>1494</v>
      </c>
      <c r="BT2181" t="s">
        <v>241</v>
      </c>
      <c r="BU2181" t="s">
        <v>116</v>
      </c>
      <c r="BV2181" t="s">
        <v>463</v>
      </c>
      <c r="CF2181">
        <v>6</v>
      </c>
      <c r="CG2181">
        <v>1</v>
      </c>
      <c r="CH2181" t="s">
        <v>4763</v>
      </c>
    </row>
    <row r="2182" spans="1:86" x14ac:dyDescent="0.25">
      <c r="A2182">
        <v>2181</v>
      </c>
      <c r="B2182" t="s">
        <v>86</v>
      </c>
      <c r="C2182" t="s">
        <v>87</v>
      </c>
      <c r="D2182" t="s">
        <v>11476</v>
      </c>
      <c r="E2182" t="s">
        <v>1476</v>
      </c>
      <c r="F2182" t="s">
        <v>121</v>
      </c>
      <c r="H2182" t="s">
        <v>2763</v>
      </c>
      <c r="I2182" t="s">
        <v>2764</v>
      </c>
      <c r="J2182" t="s">
        <v>93</v>
      </c>
      <c r="P2182" t="s">
        <v>124</v>
      </c>
      <c r="Q2182" t="s">
        <v>95</v>
      </c>
      <c r="Z2182" t="s">
        <v>7706</v>
      </c>
      <c r="AB2182" t="s">
        <v>97</v>
      </c>
      <c r="AC2182" t="s">
        <v>7706</v>
      </c>
      <c r="AD2182" t="s">
        <v>4943</v>
      </c>
      <c r="AE2182" t="s">
        <v>11477</v>
      </c>
      <c r="AI2182" t="s">
        <v>1077</v>
      </c>
      <c r="AJ2182" t="s">
        <v>1077</v>
      </c>
      <c r="AK2182" t="s">
        <v>1077</v>
      </c>
      <c r="AL2182" t="s">
        <v>490</v>
      </c>
      <c r="AN2182" t="s">
        <v>1485</v>
      </c>
      <c r="AO2182" t="s">
        <v>1486</v>
      </c>
      <c r="AV2182" t="s">
        <v>11478</v>
      </c>
      <c r="AX2182">
        <v>139</v>
      </c>
      <c r="AY2182" t="s">
        <v>11479</v>
      </c>
      <c r="AZ2182" t="s">
        <v>11480</v>
      </c>
      <c r="BA2182" t="s">
        <v>4770</v>
      </c>
      <c r="BB2182" t="s">
        <v>4771</v>
      </c>
      <c r="BC2182" t="s">
        <v>7986</v>
      </c>
      <c r="BJ2182" t="s">
        <v>3707</v>
      </c>
      <c r="BO2182" t="s">
        <v>110</v>
      </c>
      <c r="BP2182" t="s">
        <v>111</v>
      </c>
      <c r="BQ2182" t="s">
        <v>112</v>
      </c>
      <c r="BR2182" t="s">
        <v>134</v>
      </c>
      <c r="BS2182" t="s">
        <v>3708</v>
      </c>
      <c r="BT2182" t="s">
        <v>3847</v>
      </c>
      <c r="BU2182" t="s">
        <v>116</v>
      </c>
      <c r="BV2182" t="s">
        <v>475</v>
      </c>
      <c r="CF2182">
        <v>6</v>
      </c>
      <c r="CG2182">
        <v>1</v>
      </c>
      <c r="CH2182" t="s">
        <v>4763</v>
      </c>
    </row>
    <row r="2183" spans="1:86" x14ac:dyDescent="0.25">
      <c r="A2183">
        <v>2182</v>
      </c>
      <c r="B2183" t="s">
        <v>86</v>
      </c>
      <c r="C2183" t="s">
        <v>87</v>
      </c>
      <c r="D2183" t="s">
        <v>11481</v>
      </c>
      <c r="E2183" t="s">
        <v>1476</v>
      </c>
      <c r="F2183" t="s">
        <v>11482</v>
      </c>
      <c r="H2183" t="s">
        <v>11483</v>
      </c>
      <c r="I2183" t="s">
        <v>11484</v>
      </c>
      <c r="J2183" t="s">
        <v>93</v>
      </c>
      <c r="P2183" t="s">
        <v>2803</v>
      </c>
      <c r="Q2183" t="s">
        <v>95</v>
      </c>
      <c r="Z2183" t="s">
        <v>11485</v>
      </c>
      <c r="AB2183" t="s">
        <v>97</v>
      </c>
      <c r="AC2183" t="s">
        <v>11485</v>
      </c>
      <c r="AD2183" t="s">
        <v>496</v>
      </c>
      <c r="AE2183" t="s">
        <v>11486</v>
      </c>
      <c r="AI2183" t="s">
        <v>364</v>
      </c>
      <c r="AJ2183" t="s">
        <v>364</v>
      </c>
      <c r="AK2183" t="s">
        <v>364</v>
      </c>
      <c r="AL2183" t="s">
        <v>4782</v>
      </c>
      <c r="AN2183" t="s">
        <v>1485</v>
      </c>
      <c r="AO2183" t="s">
        <v>1486</v>
      </c>
      <c r="AV2183" t="s">
        <v>11487</v>
      </c>
      <c r="AX2183">
        <v>91</v>
      </c>
      <c r="AY2183" t="s">
        <v>11488</v>
      </c>
      <c r="AZ2183" t="s">
        <v>11489</v>
      </c>
      <c r="BA2183" t="s">
        <v>2387</v>
      </c>
      <c r="BB2183" t="s">
        <v>2388</v>
      </c>
      <c r="BG2183" t="s">
        <v>2067</v>
      </c>
      <c r="BO2183" t="s">
        <v>110</v>
      </c>
      <c r="BP2183" t="s">
        <v>111</v>
      </c>
      <c r="BQ2183" t="s">
        <v>112</v>
      </c>
      <c r="BR2183" t="s">
        <v>239</v>
      </c>
      <c r="BS2183" t="s">
        <v>2390</v>
      </c>
      <c r="BT2183" t="s">
        <v>207</v>
      </c>
      <c r="BU2183" t="s">
        <v>116</v>
      </c>
      <c r="BV2183" t="s">
        <v>475</v>
      </c>
      <c r="CC2183" t="s">
        <v>11490</v>
      </c>
      <c r="CF2183">
        <v>6</v>
      </c>
      <c r="CG2183">
        <v>3</v>
      </c>
      <c r="CH2183" t="s">
        <v>4763</v>
      </c>
    </row>
    <row r="2184" spans="1:86" x14ac:dyDescent="0.25">
      <c r="A2184">
        <v>2183</v>
      </c>
      <c r="B2184" t="s">
        <v>86</v>
      </c>
      <c r="C2184" t="s">
        <v>87</v>
      </c>
      <c r="D2184" t="s">
        <v>11491</v>
      </c>
      <c r="E2184" t="s">
        <v>1476</v>
      </c>
      <c r="F2184" t="s">
        <v>11482</v>
      </c>
      <c r="H2184" t="s">
        <v>11483</v>
      </c>
      <c r="I2184" t="s">
        <v>11484</v>
      </c>
      <c r="J2184" t="s">
        <v>93</v>
      </c>
      <c r="P2184" t="s">
        <v>2803</v>
      </c>
      <c r="Q2184" t="s">
        <v>95</v>
      </c>
      <c r="Z2184" t="s">
        <v>11485</v>
      </c>
      <c r="AB2184" t="s">
        <v>97</v>
      </c>
      <c r="AC2184" t="s">
        <v>11485</v>
      </c>
      <c r="AD2184" t="s">
        <v>496</v>
      </c>
      <c r="AE2184" t="s">
        <v>11486</v>
      </c>
      <c r="AI2184" t="s">
        <v>364</v>
      </c>
      <c r="AJ2184" t="s">
        <v>364</v>
      </c>
      <c r="AK2184" t="s">
        <v>364</v>
      </c>
      <c r="AL2184" t="s">
        <v>4782</v>
      </c>
      <c r="AN2184" t="s">
        <v>1485</v>
      </c>
      <c r="AO2184" t="s">
        <v>1486</v>
      </c>
      <c r="AV2184" t="s">
        <v>11492</v>
      </c>
      <c r="AX2184">
        <v>91</v>
      </c>
      <c r="AY2184" t="s">
        <v>11488</v>
      </c>
      <c r="AZ2184" t="s">
        <v>11489</v>
      </c>
      <c r="BA2184" t="s">
        <v>2387</v>
      </c>
      <c r="BB2184" t="s">
        <v>2388</v>
      </c>
      <c r="BG2184" t="s">
        <v>2067</v>
      </c>
      <c r="BO2184" t="s">
        <v>110</v>
      </c>
      <c r="BP2184" t="s">
        <v>111</v>
      </c>
      <c r="BQ2184" t="s">
        <v>112</v>
      </c>
      <c r="BR2184" t="s">
        <v>239</v>
      </c>
      <c r="BS2184" t="s">
        <v>2390</v>
      </c>
      <c r="BT2184" t="s">
        <v>207</v>
      </c>
      <c r="BU2184" t="s">
        <v>116</v>
      </c>
      <c r="BV2184" t="s">
        <v>475</v>
      </c>
      <c r="CF2184">
        <v>6</v>
      </c>
      <c r="CG2184">
        <v>3</v>
      </c>
      <c r="CH2184" t="s">
        <v>4763</v>
      </c>
    </row>
    <row r="2185" spans="1:86" x14ac:dyDescent="0.25">
      <c r="A2185">
        <v>2184</v>
      </c>
      <c r="B2185" t="s">
        <v>86</v>
      </c>
      <c r="C2185" t="s">
        <v>87</v>
      </c>
      <c r="D2185" t="s">
        <v>11493</v>
      </c>
      <c r="E2185" t="s">
        <v>1476</v>
      </c>
      <c r="F2185" t="s">
        <v>11482</v>
      </c>
      <c r="H2185" t="s">
        <v>11483</v>
      </c>
      <c r="I2185" t="s">
        <v>11484</v>
      </c>
      <c r="J2185" t="s">
        <v>93</v>
      </c>
      <c r="P2185" t="s">
        <v>2803</v>
      </c>
      <c r="Q2185" t="s">
        <v>95</v>
      </c>
      <c r="Z2185" t="s">
        <v>11494</v>
      </c>
      <c r="AB2185" t="s">
        <v>97</v>
      </c>
      <c r="AC2185" t="s">
        <v>11494</v>
      </c>
      <c r="AD2185" t="s">
        <v>1928</v>
      </c>
      <c r="AE2185" t="s">
        <v>2412</v>
      </c>
      <c r="AI2185" t="s">
        <v>9100</v>
      </c>
      <c r="AJ2185" t="s">
        <v>9100</v>
      </c>
      <c r="AK2185" t="s">
        <v>9100</v>
      </c>
      <c r="AL2185" t="s">
        <v>11495</v>
      </c>
      <c r="AN2185" t="s">
        <v>1485</v>
      </c>
      <c r="AO2185" t="s">
        <v>1486</v>
      </c>
      <c r="AV2185" t="s">
        <v>11496</v>
      </c>
      <c r="AX2185">
        <v>67</v>
      </c>
      <c r="AY2185" t="s">
        <v>11497</v>
      </c>
      <c r="AZ2185" t="s">
        <v>11498</v>
      </c>
      <c r="BA2185" t="s">
        <v>2266</v>
      </c>
      <c r="BB2185" t="s">
        <v>1781</v>
      </c>
      <c r="BF2185" t="s">
        <v>2030</v>
      </c>
      <c r="BM2185" t="s">
        <v>2031</v>
      </c>
      <c r="BN2185" t="s">
        <v>2032</v>
      </c>
      <c r="BO2185" t="s">
        <v>110</v>
      </c>
      <c r="BP2185" t="s">
        <v>111</v>
      </c>
      <c r="BQ2185" t="s">
        <v>112</v>
      </c>
      <c r="BR2185" t="s">
        <v>239</v>
      </c>
      <c r="BS2185" t="s">
        <v>1784</v>
      </c>
      <c r="BT2185" t="s">
        <v>254</v>
      </c>
      <c r="BU2185" t="s">
        <v>116</v>
      </c>
      <c r="BV2185" t="s">
        <v>137</v>
      </c>
      <c r="CF2185">
        <v>5</v>
      </c>
      <c r="CG2185">
        <v>3</v>
      </c>
      <c r="CH2185" t="s">
        <v>4763</v>
      </c>
    </row>
    <row r="2186" spans="1:86" x14ac:dyDescent="0.25">
      <c r="A2186">
        <v>2185</v>
      </c>
      <c r="B2186" t="s">
        <v>86</v>
      </c>
      <c r="C2186" t="s">
        <v>87</v>
      </c>
      <c r="D2186" t="s">
        <v>11499</v>
      </c>
      <c r="E2186" t="s">
        <v>1476</v>
      </c>
      <c r="F2186" t="s">
        <v>90</v>
      </c>
      <c r="H2186" t="s">
        <v>969</v>
      </c>
      <c r="I2186" t="s">
        <v>970</v>
      </c>
      <c r="J2186" t="s">
        <v>93</v>
      </c>
      <c r="P2186" t="s">
        <v>94</v>
      </c>
      <c r="Q2186" t="s">
        <v>95</v>
      </c>
      <c r="Z2186" t="s">
        <v>945</v>
      </c>
      <c r="AB2186" t="s">
        <v>97</v>
      </c>
      <c r="AC2186" t="s">
        <v>945</v>
      </c>
      <c r="AD2186" t="s">
        <v>5767</v>
      </c>
      <c r="AE2186" t="s">
        <v>5768</v>
      </c>
      <c r="AI2186" t="s">
        <v>11500</v>
      </c>
      <c r="AJ2186" t="s">
        <v>11500</v>
      </c>
      <c r="AK2186" t="s">
        <v>11500</v>
      </c>
      <c r="AL2186" t="s">
        <v>11501</v>
      </c>
      <c r="AN2186" t="s">
        <v>1485</v>
      </c>
      <c r="AO2186" t="s">
        <v>1486</v>
      </c>
      <c r="AV2186" t="s">
        <v>11502</v>
      </c>
      <c r="AX2186">
        <v>62</v>
      </c>
      <c r="AY2186" t="s">
        <v>5772</v>
      </c>
      <c r="AZ2186" t="s">
        <v>5773</v>
      </c>
      <c r="BA2186" t="s">
        <v>991</v>
      </c>
      <c r="BB2186" t="s">
        <v>992</v>
      </c>
      <c r="BJ2186" t="s">
        <v>373</v>
      </c>
      <c r="BM2186" t="s">
        <v>994</v>
      </c>
      <c r="BN2186" t="s">
        <v>995</v>
      </c>
      <c r="BO2186" t="s">
        <v>110</v>
      </c>
      <c r="BP2186" t="s">
        <v>111</v>
      </c>
      <c r="BQ2186" t="s">
        <v>112</v>
      </c>
      <c r="BR2186" t="s">
        <v>374</v>
      </c>
      <c r="BS2186" t="s">
        <v>996</v>
      </c>
      <c r="BT2186" t="s">
        <v>376</v>
      </c>
      <c r="BU2186" t="s">
        <v>116</v>
      </c>
      <c r="BV2186" t="s">
        <v>602</v>
      </c>
      <c r="CF2186">
        <v>6</v>
      </c>
      <c r="CG2186">
        <v>3</v>
      </c>
      <c r="CH2186" t="s">
        <v>4763</v>
      </c>
    </row>
    <row r="2187" spans="1:86" x14ac:dyDescent="0.25">
      <c r="A2187">
        <v>2186</v>
      </c>
      <c r="B2187" t="s">
        <v>86</v>
      </c>
      <c r="C2187" t="s">
        <v>87</v>
      </c>
      <c r="D2187" t="s">
        <v>11503</v>
      </c>
      <c r="E2187" t="s">
        <v>1476</v>
      </c>
      <c r="F2187" t="s">
        <v>90</v>
      </c>
      <c r="H2187" t="s">
        <v>969</v>
      </c>
      <c r="I2187" t="s">
        <v>970</v>
      </c>
      <c r="J2187" t="s">
        <v>93</v>
      </c>
      <c r="P2187" t="s">
        <v>94</v>
      </c>
      <c r="Q2187" t="s">
        <v>95</v>
      </c>
      <c r="Z2187" t="s">
        <v>6991</v>
      </c>
      <c r="AB2187" t="s">
        <v>97</v>
      </c>
      <c r="AC2187" t="s">
        <v>6991</v>
      </c>
      <c r="AD2187" t="s">
        <v>1632</v>
      </c>
      <c r="AE2187" t="s">
        <v>1632</v>
      </c>
      <c r="AI2187" t="s">
        <v>11504</v>
      </c>
      <c r="AJ2187" t="s">
        <v>11504</v>
      </c>
      <c r="AK2187" t="s">
        <v>11504</v>
      </c>
      <c r="AL2187" t="s">
        <v>11505</v>
      </c>
      <c r="AN2187" t="s">
        <v>1485</v>
      </c>
      <c r="AO2187" t="s">
        <v>1486</v>
      </c>
      <c r="AV2187" t="s">
        <v>11506</v>
      </c>
      <c r="AX2187">
        <v>54</v>
      </c>
      <c r="AY2187" t="s">
        <v>11507</v>
      </c>
      <c r="AZ2187" t="s">
        <v>11508</v>
      </c>
      <c r="BA2187" t="s">
        <v>2266</v>
      </c>
      <c r="BB2187" t="s">
        <v>2440</v>
      </c>
      <c r="BF2187" t="s">
        <v>2030</v>
      </c>
      <c r="BM2187" t="s">
        <v>2031</v>
      </c>
      <c r="BN2187" t="s">
        <v>2032</v>
      </c>
      <c r="BO2187" t="s">
        <v>110</v>
      </c>
      <c r="BP2187" t="s">
        <v>111</v>
      </c>
      <c r="BQ2187" t="s">
        <v>112</v>
      </c>
      <c r="BR2187" t="s">
        <v>239</v>
      </c>
      <c r="BS2187" t="s">
        <v>1697</v>
      </c>
      <c r="BT2187" t="s">
        <v>625</v>
      </c>
      <c r="BU2187" t="s">
        <v>116</v>
      </c>
      <c r="BV2187" t="s">
        <v>2039</v>
      </c>
      <c r="CF2187">
        <v>5</v>
      </c>
      <c r="CG2187">
        <v>3</v>
      </c>
      <c r="CH2187" t="s">
        <v>4763</v>
      </c>
    </row>
    <row r="2188" spans="1:86" x14ac:dyDescent="0.25">
      <c r="A2188">
        <v>2187</v>
      </c>
      <c r="B2188" t="s">
        <v>86</v>
      </c>
      <c r="C2188" t="s">
        <v>87</v>
      </c>
      <c r="D2188" t="s">
        <v>11509</v>
      </c>
      <c r="E2188" t="s">
        <v>1476</v>
      </c>
      <c r="F2188" t="s">
        <v>90</v>
      </c>
      <c r="H2188" t="s">
        <v>969</v>
      </c>
      <c r="I2188" t="s">
        <v>970</v>
      </c>
      <c r="J2188" t="s">
        <v>93</v>
      </c>
      <c r="P2188" t="s">
        <v>94</v>
      </c>
      <c r="Q2188" t="s">
        <v>95</v>
      </c>
      <c r="Z2188" t="s">
        <v>11510</v>
      </c>
      <c r="AB2188" t="s">
        <v>97</v>
      </c>
      <c r="AC2188" t="s">
        <v>11510</v>
      </c>
      <c r="AD2188" t="s">
        <v>448</v>
      </c>
      <c r="AE2188" t="s">
        <v>11511</v>
      </c>
      <c r="AI2188" t="s">
        <v>6792</v>
      </c>
      <c r="AJ2188" t="s">
        <v>6792</v>
      </c>
      <c r="AK2188" t="s">
        <v>6792</v>
      </c>
      <c r="AL2188" t="s">
        <v>11283</v>
      </c>
      <c r="AN2188" t="s">
        <v>1485</v>
      </c>
      <c r="AO2188" t="s">
        <v>1486</v>
      </c>
      <c r="AV2188" t="s">
        <v>11512</v>
      </c>
      <c r="AX2188">
        <v>74</v>
      </c>
      <c r="AY2188" t="s">
        <v>11513</v>
      </c>
      <c r="AZ2188" t="s">
        <v>11514</v>
      </c>
      <c r="BA2188" t="s">
        <v>1123</v>
      </c>
      <c r="BB2188" t="s">
        <v>1124</v>
      </c>
      <c r="BO2188" t="s">
        <v>110</v>
      </c>
      <c r="BP2188" t="s">
        <v>111</v>
      </c>
      <c r="BQ2188" t="s">
        <v>112</v>
      </c>
      <c r="BR2188" t="s">
        <v>239</v>
      </c>
      <c r="BS2188" t="s">
        <v>5018</v>
      </c>
      <c r="BT2188" t="s">
        <v>254</v>
      </c>
      <c r="BU2188" t="s">
        <v>116</v>
      </c>
      <c r="BV2188" t="s">
        <v>475</v>
      </c>
      <c r="CF2188">
        <v>6</v>
      </c>
      <c r="CG2188">
        <v>3</v>
      </c>
      <c r="CH2188" t="s">
        <v>4763</v>
      </c>
    </row>
    <row r="2189" spans="1:86" x14ac:dyDescent="0.25">
      <c r="A2189">
        <v>2188</v>
      </c>
      <c r="B2189" t="s">
        <v>86</v>
      </c>
      <c r="C2189" t="s">
        <v>87</v>
      </c>
      <c r="D2189" t="s">
        <v>11515</v>
      </c>
      <c r="E2189" t="s">
        <v>1476</v>
      </c>
      <c r="F2189" t="s">
        <v>90</v>
      </c>
      <c r="H2189" t="s">
        <v>969</v>
      </c>
      <c r="I2189" t="s">
        <v>970</v>
      </c>
      <c r="J2189" t="s">
        <v>93</v>
      </c>
      <c r="P2189" t="s">
        <v>94</v>
      </c>
      <c r="Q2189" t="s">
        <v>95</v>
      </c>
      <c r="Z2189" t="s">
        <v>6678</v>
      </c>
      <c r="AB2189" t="s">
        <v>97</v>
      </c>
      <c r="AC2189" t="s">
        <v>6678</v>
      </c>
      <c r="AD2189" t="s">
        <v>6679</v>
      </c>
      <c r="AE2189" t="s">
        <v>6680</v>
      </c>
      <c r="AI2189" t="s">
        <v>165</v>
      </c>
      <c r="AJ2189" t="s">
        <v>165</v>
      </c>
      <c r="AK2189" t="s">
        <v>165</v>
      </c>
      <c r="AL2189" t="s">
        <v>166</v>
      </c>
      <c r="AN2189" t="s">
        <v>1485</v>
      </c>
      <c r="AO2189" t="s">
        <v>1486</v>
      </c>
      <c r="AV2189" t="s">
        <v>11516</v>
      </c>
      <c r="AX2189">
        <v>62</v>
      </c>
      <c r="AY2189" t="s">
        <v>11517</v>
      </c>
      <c r="AZ2189" t="s">
        <v>11518</v>
      </c>
      <c r="BA2189" t="s">
        <v>1084</v>
      </c>
      <c r="BB2189" t="s">
        <v>1085</v>
      </c>
      <c r="BC2189" t="s">
        <v>2923</v>
      </c>
      <c r="BO2189" t="s">
        <v>110</v>
      </c>
      <c r="BP2189" t="s">
        <v>111</v>
      </c>
      <c r="BQ2189" t="s">
        <v>112</v>
      </c>
      <c r="BR2189" t="s">
        <v>900</v>
      </c>
      <c r="BS2189" t="s">
        <v>900</v>
      </c>
      <c r="BT2189" t="s">
        <v>241</v>
      </c>
      <c r="BU2189" t="s">
        <v>116</v>
      </c>
      <c r="BV2189" t="s">
        <v>137</v>
      </c>
      <c r="CF2189">
        <v>4</v>
      </c>
      <c r="CG2189">
        <v>1</v>
      </c>
      <c r="CH2189" t="s">
        <v>4763</v>
      </c>
    </row>
    <row r="2190" spans="1:86" x14ac:dyDescent="0.25">
      <c r="A2190">
        <v>2189</v>
      </c>
      <c r="B2190" t="s">
        <v>86</v>
      </c>
      <c r="C2190" t="s">
        <v>87</v>
      </c>
      <c r="D2190" t="s">
        <v>11519</v>
      </c>
      <c r="E2190" t="s">
        <v>1476</v>
      </c>
      <c r="F2190" t="s">
        <v>90</v>
      </c>
      <c r="H2190" t="s">
        <v>466</v>
      </c>
      <c r="I2190" t="s">
        <v>467</v>
      </c>
      <c r="J2190" t="s">
        <v>93</v>
      </c>
      <c r="P2190" t="s">
        <v>94</v>
      </c>
      <c r="Q2190" t="s">
        <v>95</v>
      </c>
      <c r="Z2190" t="s">
        <v>2765</v>
      </c>
      <c r="AB2190" t="s">
        <v>97</v>
      </c>
      <c r="AC2190" t="s">
        <v>2765</v>
      </c>
      <c r="AD2190" t="s">
        <v>125</v>
      </c>
      <c r="AE2190" t="s">
        <v>11520</v>
      </c>
      <c r="AI2190" t="s">
        <v>11521</v>
      </c>
      <c r="AJ2190" t="s">
        <v>11521</v>
      </c>
      <c r="AK2190" t="s">
        <v>11521</v>
      </c>
      <c r="AL2190" t="s">
        <v>11522</v>
      </c>
      <c r="AN2190" t="s">
        <v>1485</v>
      </c>
      <c r="AO2190" t="s">
        <v>1486</v>
      </c>
      <c r="AV2190" t="s">
        <v>11523</v>
      </c>
      <c r="AX2190">
        <v>84</v>
      </c>
      <c r="AY2190" t="s">
        <v>11524</v>
      </c>
      <c r="AZ2190" t="s">
        <v>11525</v>
      </c>
      <c r="BA2190" t="s">
        <v>1878</v>
      </c>
      <c r="BB2190" t="s">
        <v>2874</v>
      </c>
      <c r="BC2190" t="s">
        <v>11526</v>
      </c>
      <c r="BO2190" t="s">
        <v>110</v>
      </c>
      <c r="BP2190" t="s">
        <v>111</v>
      </c>
      <c r="BQ2190" t="s">
        <v>112</v>
      </c>
      <c r="BR2190" t="s">
        <v>1881</v>
      </c>
      <c r="BS2190" t="s">
        <v>1882</v>
      </c>
      <c r="BT2190" t="s">
        <v>1883</v>
      </c>
      <c r="BU2190" t="s">
        <v>116</v>
      </c>
      <c r="BV2190" t="s">
        <v>2039</v>
      </c>
      <c r="CF2190">
        <v>6</v>
      </c>
      <c r="CG2190">
        <v>1</v>
      </c>
      <c r="CH2190" t="s">
        <v>4763</v>
      </c>
    </row>
    <row r="2191" spans="1:86" x14ac:dyDescent="0.25">
      <c r="A2191">
        <v>2190</v>
      </c>
      <c r="B2191" t="s">
        <v>86</v>
      </c>
      <c r="C2191" t="s">
        <v>87</v>
      </c>
      <c r="D2191" t="s">
        <v>11527</v>
      </c>
      <c r="E2191" t="s">
        <v>1476</v>
      </c>
      <c r="F2191" t="s">
        <v>90</v>
      </c>
      <c r="H2191" t="s">
        <v>466</v>
      </c>
      <c r="I2191" t="s">
        <v>467</v>
      </c>
      <c r="J2191" t="s">
        <v>93</v>
      </c>
      <c r="P2191" t="s">
        <v>94</v>
      </c>
      <c r="Q2191" t="s">
        <v>95</v>
      </c>
      <c r="Z2191" t="s">
        <v>2765</v>
      </c>
      <c r="AB2191" t="s">
        <v>97</v>
      </c>
      <c r="AC2191" t="s">
        <v>2765</v>
      </c>
      <c r="AD2191" t="s">
        <v>125</v>
      </c>
      <c r="AE2191" t="s">
        <v>11520</v>
      </c>
      <c r="AI2191" t="s">
        <v>11521</v>
      </c>
      <c r="AJ2191" t="s">
        <v>11521</v>
      </c>
      <c r="AK2191" t="s">
        <v>11521</v>
      </c>
      <c r="AL2191" t="s">
        <v>11522</v>
      </c>
      <c r="AN2191" t="s">
        <v>1485</v>
      </c>
      <c r="AO2191" t="s">
        <v>1486</v>
      </c>
      <c r="AV2191" t="s">
        <v>11528</v>
      </c>
      <c r="AX2191">
        <v>77</v>
      </c>
      <c r="AY2191" t="s">
        <v>1907</v>
      </c>
      <c r="AZ2191" t="s">
        <v>1908</v>
      </c>
      <c r="BA2191" t="s">
        <v>1909</v>
      </c>
      <c r="BB2191" t="s">
        <v>1879</v>
      </c>
      <c r="BC2191" t="s">
        <v>1910</v>
      </c>
      <c r="BO2191" t="s">
        <v>110</v>
      </c>
      <c r="BP2191" t="s">
        <v>111</v>
      </c>
      <c r="BQ2191" t="s">
        <v>112</v>
      </c>
      <c r="BR2191" t="s">
        <v>1881</v>
      </c>
      <c r="BS2191" t="s">
        <v>1882</v>
      </c>
      <c r="BT2191" t="s">
        <v>1883</v>
      </c>
      <c r="BU2191" t="s">
        <v>116</v>
      </c>
      <c r="CF2191">
        <v>4</v>
      </c>
      <c r="CG2191">
        <v>1</v>
      </c>
      <c r="CH2191" t="s">
        <v>4763</v>
      </c>
    </row>
    <row r="2192" spans="1:86" x14ac:dyDescent="0.25">
      <c r="A2192">
        <v>2191</v>
      </c>
      <c r="B2192" t="s">
        <v>86</v>
      </c>
      <c r="C2192" t="s">
        <v>87</v>
      </c>
      <c r="D2192" t="s">
        <v>11529</v>
      </c>
      <c r="E2192" t="s">
        <v>1476</v>
      </c>
      <c r="F2192" t="s">
        <v>90</v>
      </c>
      <c r="H2192" t="s">
        <v>466</v>
      </c>
      <c r="I2192" t="s">
        <v>467</v>
      </c>
      <c r="J2192" t="s">
        <v>93</v>
      </c>
      <c r="P2192" t="s">
        <v>94</v>
      </c>
      <c r="Q2192" t="s">
        <v>95</v>
      </c>
      <c r="Z2192" t="s">
        <v>2765</v>
      </c>
      <c r="AB2192" t="s">
        <v>97</v>
      </c>
      <c r="AC2192" t="s">
        <v>2765</v>
      </c>
      <c r="AD2192" t="s">
        <v>125</v>
      </c>
      <c r="AE2192" t="s">
        <v>11520</v>
      </c>
      <c r="AI2192" t="s">
        <v>11521</v>
      </c>
      <c r="AJ2192" t="s">
        <v>11521</v>
      </c>
      <c r="AK2192" t="s">
        <v>11521</v>
      </c>
      <c r="AL2192" t="s">
        <v>11522</v>
      </c>
      <c r="AN2192" t="s">
        <v>1485</v>
      </c>
      <c r="AO2192" t="s">
        <v>1486</v>
      </c>
      <c r="AV2192" t="s">
        <v>11528</v>
      </c>
      <c r="AX2192">
        <v>77</v>
      </c>
      <c r="AY2192" t="s">
        <v>1907</v>
      </c>
      <c r="AZ2192" t="s">
        <v>1908</v>
      </c>
      <c r="BA2192" t="s">
        <v>1909</v>
      </c>
      <c r="BB2192" t="s">
        <v>1879</v>
      </c>
      <c r="BC2192" t="s">
        <v>1910</v>
      </c>
      <c r="BO2192" t="s">
        <v>110</v>
      </c>
      <c r="BP2192" t="s">
        <v>111</v>
      </c>
      <c r="BQ2192" t="s">
        <v>112</v>
      </c>
      <c r="BR2192" t="s">
        <v>1881</v>
      </c>
      <c r="BS2192" t="s">
        <v>1882</v>
      </c>
      <c r="BT2192" t="s">
        <v>1883</v>
      </c>
      <c r="BU2192" t="s">
        <v>116</v>
      </c>
      <c r="CF2192">
        <v>4</v>
      </c>
      <c r="CG2192">
        <v>1</v>
      </c>
      <c r="CH2192" t="s">
        <v>4763</v>
      </c>
    </row>
    <row r="2193" spans="1:86" x14ac:dyDescent="0.25">
      <c r="A2193">
        <v>2192</v>
      </c>
      <c r="B2193" t="s">
        <v>86</v>
      </c>
      <c r="C2193" t="s">
        <v>87</v>
      </c>
      <c r="D2193" t="s">
        <v>11530</v>
      </c>
      <c r="E2193" t="s">
        <v>1476</v>
      </c>
      <c r="F2193" t="s">
        <v>90</v>
      </c>
      <c r="H2193" t="s">
        <v>91</v>
      </c>
      <c r="I2193" t="s">
        <v>92</v>
      </c>
      <c r="J2193" t="s">
        <v>93</v>
      </c>
      <c r="P2193" t="s">
        <v>94</v>
      </c>
      <c r="Q2193" t="s">
        <v>95</v>
      </c>
      <c r="Z2193" t="s">
        <v>2765</v>
      </c>
      <c r="AB2193" t="s">
        <v>97</v>
      </c>
      <c r="AC2193" t="s">
        <v>2765</v>
      </c>
      <c r="AD2193" t="s">
        <v>10124</v>
      </c>
      <c r="AE2193" t="s">
        <v>11531</v>
      </c>
      <c r="AI2193" t="s">
        <v>342</v>
      </c>
      <c r="AJ2193" t="s">
        <v>342</v>
      </c>
      <c r="AK2193" t="s">
        <v>342</v>
      </c>
      <c r="AL2193" t="s">
        <v>343</v>
      </c>
      <c r="AN2193" t="s">
        <v>1485</v>
      </c>
      <c r="AO2193" t="s">
        <v>1486</v>
      </c>
      <c r="AV2193" t="s">
        <v>11532</v>
      </c>
      <c r="AX2193">
        <v>73</v>
      </c>
      <c r="AY2193" t="s">
        <v>11533</v>
      </c>
      <c r="AZ2193" t="s">
        <v>11534</v>
      </c>
      <c r="BA2193" t="s">
        <v>1878</v>
      </c>
      <c r="BB2193" t="s">
        <v>1879</v>
      </c>
      <c r="BH2193" t="s">
        <v>1880</v>
      </c>
      <c r="BI2193" t="s">
        <v>1629</v>
      </c>
      <c r="BO2193" t="s">
        <v>110</v>
      </c>
      <c r="BP2193" t="s">
        <v>111</v>
      </c>
      <c r="BQ2193" t="s">
        <v>112</v>
      </c>
      <c r="BR2193" t="s">
        <v>1881</v>
      </c>
      <c r="BS2193" t="s">
        <v>1882</v>
      </c>
      <c r="BT2193" t="s">
        <v>1883</v>
      </c>
      <c r="BU2193" t="s">
        <v>116</v>
      </c>
      <c r="BV2193" t="s">
        <v>117</v>
      </c>
      <c r="CF2193">
        <v>6</v>
      </c>
      <c r="CG2193">
        <v>3</v>
      </c>
      <c r="CH2193" t="s">
        <v>4763</v>
      </c>
    </row>
    <row r="2194" spans="1:86" x14ac:dyDescent="0.25">
      <c r="A2194">
        <v>2193</v>
      </c>
      <c r="B2194" t="s">
        <v>86</v>
      </c>
      <c r="C2194" t="s">
        <v>87</v>
      </c>
      <c r="D2194" t="s">
        <v>11535</v>
      </c>
      <c r="E2194" t="s">
        <v>1476</v>
      </c>
      <c r="F2194" t="s">
        <v>90</v>
      </c>
      <c r="H2194" t="s">
        <v>91</v>
      </c>
      <c r="I2194" t="s">
        <v>92</v>
      </c>
      <c r="J2194" t="s">
        <v>93</v>
      </c>
      <c r="P2194" t="s">
        <v>94</v>
      </c>
      <c r="Q2194" t="s">
        <v>95</v>
      </c>
      <c r="Z2194" t="s">
        <v>2765</v>
      </c>
      <c r="AB2194" t="s">
        <v>97</v>
      </c>
      <c r="AC2194" t="s">
        <v>2765</v>
      </c>
      <c r="AD2194" t="s">
        <v>5363</v>
      </c>
      <c r="AE2194" t="s">
        <v>11258</v>
      </c>
      <c r="AI2194" t="s">
        <v>508</v>
      </c>
      <c r="AJ2194" t="s">
        <v>508</v>
      </c>
      <c r="AK2194" t="s">
        <v>508</v>
      </c>
      <c r="AL2194" t="s">
        <v>509</v>
      </c>
      <c r="AN2194" t="s">
        <v>1485</v>
      </c>
      <c r="AO2194" t="s">
        <v>1486</v>
      </c>
      <c r="AV2194" t="s">
        <v>11536</v>
      </c>
      <c r="AX2194">
        <v>70</v>
      </c>
      <c r="AY2194" t="s">
        <v>11537</v>
      </c>
      <c r="AZ2194" t="s">
        <v>11538</v>
      </c>
      <c r="BA2194" t="s">
        <v>1878</v>
      </c>
      <c r="BB2194" t="s">
        <v>2849</v>
      </c>
      <c r="BO2194" t="s">
        <v>110</v>
      </c>
      <c r="BP2194" t="s">
        <v>111</v>
      </c>
      <c r="BQ2194" t="s">
        <v>112</v>
      </c>
      <c r="BR2194" t="s">
        <v>1881</v>
      </c>
      <c r="BS2194" t="s">
        <v>2173</v>
      </c>
      <c r="BT2194" t="s">
        <v>1883</v>
      </c>
      <c r="BU2194" t="s">
        <v>116</v>
      </c>
      <c r="BV2194" t="s">
        <v>117</v>
      </c>
      <c r="CF2194">
        <v>6</v>
      </c>
      <c r="CG2194">
        <v>3</v>
      </c>
      <c r="CH2194" t="s">
        <v>4763</v>
      </c>
    </row>
    <row r="2195" spans="1:86" x14ac:dyDescent="0.25">
      <c r="A2195">
        <v>2194</v>
      </c>
      <c r="B2195" t="s">
        <v>86</v>
      </c>
      <c r="C2195" t="s">
        <v>87</v>
      </c>
      <c r="D2195" t="s">
        <v>11539</v>
      </c>
      <c r="E2195" t="s">
        <v>1476</v>
      </c>
      <c r="F2195" t="s">
        <v>90</v>
      </c>
      <c r="H2195" t="s">
        <v>91</v>
      </c>
      <c r="I2195" t="s">
        <v>92</v>
      </c>
      <c r="J2195" t="s">
        <v>93</v>
      </c>
      <c r="P2195" t="s">
        <v>94</v>
      </c>
      <c r="Q2195" t="s">
        <v>95</v>
      </c>
      <c r="Z2195" t="s">
        <v>2765</v>
      </c>
      <c r="AB2195" t="s">
        <v>97</v>
      </c>
      <c r="AC2195" t="s">
        <v>2765</v>
      </c>
      <c r="AD2195" t="s">
        <v>5363</v>
      </c>
      <c r="AE2195" t="s">
        <v>11258</v>
      </c>
      <c r="AI2195" t="s">
        <v>508</v>
      </c>
      <c r="AJ2195" t="s">
        <v>508</v>
      </c>
      <c r="AK2195" t="s">
        <v>508</v>
      </c>
      <c r="AL2195" t="s">
        <v>509</v>
      </c>
      <c r="AN2195" t="s">
        <v>1485</v>
      </c>
      <c r="AO2195" t="s">
        <v>1486</v>
      </c>
      <c r="AV2195" t="s">
        <v>11536</v>
      </c>
      <c r="AX2195">
        <v>70</v>
      </c>
      <c r="AY2195" t="s">
        <v>11537</v>
      </c>
      <c r="AZ2195" t="s">
        <v>11538</v>
      </c>
      <c r="BA2195" t="s">
        <v>1878</v>
      </c>
      <c r="BB2195" t="s">
        <v>2849</v>
      </c>
      <c r="BO2195" t="s">
        <v>110</v>
      </c>
      <c r="BP2195" t="s">
        <v>111</v>
      </c>
      <c r="BQ2195" t="s">
        <v>112</v>
      </c>
      <c r="BR2195" t="s">
        <v>1881</v>
      </c>
      <c r="BS2195" t="s">
        <v>2173</v>
      </c>
      <c r="BT2195" t="s">
        <v>1883</v>
      </c>
      <c r="BU2195" t="s">
        <v>116</v>
      </c>
      <c r="BV2195" t="s">
        <v>117</v>
      </c>
      <c r="CF2195">
        <v>6</v>
      </c>
      <c r="CG2195">
        <v>3</v>
      </c>
      <c r="CH2195" t="s">
        <v>4763</v>
      </c>
    </row>
    <row r="2196" spans="1:86" x14ac:dyDescent="0.25">
      <c r="A2196">
        <v>2195</v>
      </c>
      <c r="B2196" t="s">
        <v>86</v>
      </c>
      <c r="C2196" t="s">
        <v>87</v>
      </c>
      <c r="D2196" t="s">
        <v>11540</v>
      </c>
      <c r="E2196" t="s">
        <v>1476</v>
      </c>
      <c r="F2196" t="s">
        <v>90</v>
      </c>
      <c r="H2196" t="s">
        <v>91</v>
      </c>
      <c r="I2196" t="s">
        <v>92</v>
      </c>
      <c r="J2196" t="s">
        <v>93</v>
      </c>
      <c r="P2196" t="s">
        <v>94</v>
      </c>
      <c r="Q2196" t="s">
        <v>95</v>
      </c>
      <c r="Z2196" t="s">
        <v>5226</v>
      </c>
      <c r="AB2196" t="s">
        <v>97</v>
      </c>
      <c r="AC2196" t="s">
        <v>5226</v>
      </c>
      <c r="AD2196" t="s">
        <v>8354</v>
      </c>
      <c r="AE2196" t="s">
        <v>8355</v>
      </c>
      <c r="AI2196" t="s">
        <v>5132</v>
      </c>
      <c r="AJ2196" t="s">
        <v>5132</v>
      </c>
      <c r="AK2196" t="s">
        <v>5132</v>
      </c>
      <c r="AL2196" t="s">
        <v>5133</v>
      </c>
      <c r="AN2196" t="s">
        <v>1485</v>
      </c>
      <c r="AO2196" t="s">
        <v>1486</v>
      </c>
      <c r="AV2196" t="s">
        <v>11541</v>
      </c>
      <c r="AX2196">
        <v>85</v>
      </c>
      <c r="AY2196" t="s">
        <v>11542</v>
      </c>
      <c r="AZ2196" t="s">
        <v>11543</v>
      </c>
      <c r="BA2196" t="s">
        <v>1190</v>
      </c>
      <c r="BB2196" t="s">
        <v>5233</v>
      </c>
      <c r="BC2196" t="s">
        <v>11544</v>
      </c>
      <c r="BJ2196" t="s">
        <v>460</v>
      </c>
      <c r="BO2196" t="s">
        <v>110</v>
      </c>
      <c r="BP2196" t="s">
        <v>111</v>
      </c>
      <c r="BQ2196" t="s">
        <v>112</v>
      </c>
      <c r="BR2196" t="s">
        <v>272</v>
      </c>
      <c r="BS2196" t="s">
        <v>11545</v>
      </c>
      <c r="BT2196" t="s">
        <v>462</v>
      </c>
      <c r="BU2196" t="s">
        <v>116</v>
      </c>
      <c r="BV2196" t="s">
        <v>187</v>
      </c>
      <c r="CF2196">
        <v>5</v>
      </c>
      <c r="CG2196">
        <v>1</v>
      </c>
      <c r="CH2196" t="s">
        <v>4763</v>
      </c>
    </row>
    <row r="2197" spans="1:86" x14ac:dyDescent="0.25">
      <c r="A2197">
        <v>2196</v>
      </c>
      <c r="B2197" t="s">
        <v>86</v>
      </c>
      <c r="C2197" t="s">
        <v>87</v>
      </c>
      <c r="D2197" t="s">
        <v>11546</v>
      </c>
      <c r="E2197" t="s">
        <v>1476</v>
      </c>
      <c r="F2197" t="s">
        <v>90</v>
      </c>
      <c r="H2197" t="s">
        <v>91</v>
      </c>
      <c r="I2197" t="s">
        <v>92</v>
      </c>
      <c r="J2197" t="s">
        <v>93</v>
      </c>
      <c r="P2197" t="s">
        <v>94</v>
      </c>
      <c r="Q2197" t="s">
        <v>95</v>
      </c>
      <c r="Z2197" t="s">
        <v>7512</v>
      </c>
      <c r="AB2197" t="s">
        <v>97</v>
      </c>
      <c r="AC2197" t="s">
        <v>7512</v>
      </c>
      <c r="AD2197" t="s">
        <v>1873</v>
      </c>
      <c r="AE2197" t="s">
        <v>11547</v>
      </c>
      <c r="AI2197" t="s">
        <v>508</v>
      </c>
      <c r="AJ2197" t="s">
        <v>508</v>
      </c>
      <c r="AK2197" t="s">
        <v>508</v>
      </c>
      <c r="AL2197" t="s">
        <v>509</v>
      </c>
      <c r="AN2197" t="s">
        <v>1485</v>
      </c>
      <c r="AO2197" t="s">
        <v>1486</v>
      </c>
      <c r="AV2197" t="s">
        <v>11548</v>
      </c>
      <c r="AX2197">
        <v>58</v>
      </c>
      <c r="AY2197" t="s">
        <v>11549</v>
      </c>
      <c r="AZ2197" t="s">
        <v>11550</v>
      </c>
      <c r="BA2197" t="s">
        <v>1780</v>
      </c>
      <c r="BB2197" t="s">
        <v>1781</v>
      </c>
      <c r="BF2197" t="s">
        <v>2030</v>
      </c>
      <c r="BM2197" t="s">
        <v>2031</v>
      </c>
      <c r="BN2197" t="s">
        <v>2032</v>
      </c>
      <c r="BO2197" t="s">
        <v>110</v>
      </c>
      <c r="BP2197" t="s">
        <v>111</v>
      </c>
      <c r="BQ2197" t="s">
        <v>112</v>
      </c>
      <c r="BR2197" t="s">
        <v>239</v>
      </c>
      <c r="BS2197" t="s">
        <v>5018</v>
      </c>
      <c r="BT2197" t="s">
        <v>254</v>
      </c>
      <c r="BU2197" t="s">
        <v>116</v>
      </c>
      <c r="BV2197" t="s">
        <v>187</v>
      </c>
      <c r="CF2197">
        <v>6</v>
      </c>
      <c r="CG2197">
        <v>3</v>
      </c>
      <c r="CH2197" t="s">
        <v>4763</v>
      </c>
    </row>
    <row r="2198" spans="1:86" x14ac:dyDescent="0.25">
      <c r="A2198">
        <v>2197</v>
      </c>
      <c r="B2198" t="s">
        <v>86</v>
      </c>
      <c r="C2198" t="s">
        <v>87</v>
      </c>
      <c r="D2198" t="s">
        <v>11551</v>
      </c>
      <c r="E2198" t="s">
        <v>1476</v>
      </c>
      <c r="F2198" t="s">
        <v>90</v>
      </c>
      <c r="H2198" t="s">
        <v>91</v>
      </c>
      <c r="I2198" t="s">
        <v>92</v>
      </c>
      <c r="J2198" t="s">
        <v>93</v>
      </c>
      <c r="P2198" t="s">
        <v>94</v>
      </c>
      <c r="Q2198" t="s">
        <v>95</v>
      </c>
      <c r="Z2198" t="s">
        <v>6572</v>
      </c>
      <c r="AB2198" t="s">
        <v>97</v>
      </c>
      <c r="AC2198" t="s">
        <v>6572</v>
      </c>
      <c r="AD2198" t="s">
        <v>1797</v>
      </c>
      <c r="AE2198" t="s">
        <v>11261</v>
      </c>
      <c r="AI2198" t="s">
        <v>6573</v>
      </c>
      <c r="AJ2198" t="s">
        <v>6573</v>
      </c>
      <c r="AK2198" t="s">
        <v>6573</v>
      </c>
      <c r="AL2198" t="s">
        <v>11552</v>
      </c>
      <c r="AN2198" t="s">
        <v>1485</v>
      </c>
      <c r="AO2198" t="s">
        <v>1486</v>
      </c>
      <c r="AV2198" t="s">
        <v>11262</v>
      </c>
      <c r="AX2198">
        <v>73</v>
      </c>
      <c r="AY2198" t="s">
        <v>11553</v>
      </c>
      <c r="AZ2198" t="s">
        <v>11554</v>
      </c>
      <c r="BA2198" t="s">
        <v>1084</v>
      </c>
      <c r="BB2198" t="s">
        <v>1085</v>
      </c>
      <c r="BO2198" t="s">
        <v>110</v>
      </c>
      <c r="BP2198" t="s">
        <v>111</v>
      </c>
      <c r="BQ2198" t="s">
        <v>112</v>
      </c>
      <c r="BR2198" t="s">
        <v>900</v>
      </c>
      <c r="BS2198" t="s">
        <v>900</v>
      </c>
      <c r="BT2198" t="s">
        <v>241</v>
      </c>
      <c r="BU2198" t="s">
        <v>116</v>
      </c>
      <c r="BV2198" t="s">
        <v>242</v>
      </c>
      <c r="CF2198">
        <v>6</v>
      </c>
      <c r="CG2198">
        <v>3</v>
      </c>
      <c r="CH2198" t="s">
        <v>4763</v>
      </c>
    </row>
    <row r="2199" spans="1:86" x14ac:dyDescent="0.25">
      <c r="A2199">
        <v>2198</v>
      </c>
      <c r="B2199" t="s">
        <v>86</v>
      </c>
      <c r="C2199" t="s">
        <v>87</v>
      </c>
      <c r="D2199" t="s">
        <v>11555</v>
      </c>
      <c r="E2199" t="s">
        <v>1476</v>
      </c>
      <c r="F2199" t="s">
        <v>90</v>
      </c>
      <c r="H2199" t="s">
        <v>91</v>
      </c>
      <c r="I2199" t="s">
        <v>92</v>
      </c>
      <c r="J2199" t="s">
        <v>93</v>
      </c>
      <c r="P2199" t="s">
        <v>94</v>
      </c>
      <c r="Q2199" t="s">
        <v>95</v>
      </c>
      <c r="Z2199" t="s">
        <v>6572</v>
      </c>
      <c r="AB2199" t="s">
        <v>97</v>
      </c>
      <c r="AC2199" t="s">
        <v>6572</v>
      </c>
      <c r="AD2199" t="s">
        <v>1797</v>
      </c>
      <c r="AE2199" t="s">
        <v>6579</v>
      </c>
      <c r="AI2199" t="s">
        <v>11556</v>
      </c>
      <c r="AJ2199" t="s">
        <v>11556</v>
      </c>
      <c r="AK2199" t="s">
        <v>11556</v>
      </c>
      <c r="AL2199" t="s">
        <v>11557</v>
      </c>
      <c r="AN2199" t="s">
        <v>1485</v>
      </c>
      <c r="AO2199" t="s">
        <v>1486</v>
      </c>
      <c r="AV2199" t="s">
        <v>11291</v>
      </c>
      <c r="AX2199">
        <v>73</v>
      </c>
      <c r="AY2199" t="s">
        <v>11558</v>
      </c>
      <c r="AZ2199" t="s">
        <v>11559</v>
      </c>
      <c r="BA2199" t="s">
        <v>1084</v>
      </c>
      <c r="BB2199" t="s">
        <v>1085</v>
      </c>
      <c r="BC2199" t="s">
        <v>11560</v>
      </c>
      <c r="BO2199" t="s">
        <v>110</v>
      </c>
      <c r="BP2199" t="s">
        <v>111</v>
      </c>
      <c r="BQ2199" t="s">
        <v>112</v>
      </c>
      <c r="BR2199" t="s">
        <v>900</v>
      </c>
      <c r="BS2199" t="s">
        <v>900</v>
      </c>
      <c r="BT2199" t="s">
        <v>241</v>
      </c>
      <c r="BU2199" t="s">
        <v>116</v>
      </c>
      <c r="BV2199" t="s">
        <v>242</v>
      </c>
      <c r="CF2199">
        <v>6</v>
      </c>
      <c r="CG2199">
        <v>1</v>
      </c>
      <c r="CH2199" t="s">
        <v>4763</v>
      </c>
    </row>
    <row r="2200" spans="1:86" x14ac:dyDescent="0.25">
      <c r="A2200">
        <v>2199</v>
      </c>
      <c r="B2200" t="s">
        <v>86</v>
      </c>
      <c r="C2200" t="s">
        <v>87</v>
      </c>
      <c r="D2200" t="s">
        <v>11561</v>
      </c>
      <c r="E2200" t="s">
        <v>1476</v>
      </c>
      <c r="F2200" t="s">
        <v>90</v>
      </c>
      <c r="H2200" t="s">
        <v>91</v>
      </c>
      <c r="I2200" t="s">
        <v>92</v>
      </c>
      <c r="J2200" t="s">
        <v>93</v>
      </c>
      <c r="P2200" t="s">
        <v>94</v>
      </c>
      <c r="Q2200" t="s">
        <v>95</v>
      </c>
      <c r="Z2200" t="s">
        <v>7337</v>
      </c>
      <c r="AB2200" t="s">
        <v>97</v>
      </c>
      <c r="AC2200" t="s">
        <v>7337</v>
      </c>
      <c r="AD2200" t="s">
        <v>1949</v>
      </c>
      <c r="AE2200" t="s">
        <v>11562</v>
      </c>
      <c r="AI2200" t="s">
        <v>342</v>
      </c>
      <c r="AJ2200" t="s">
        <v>342</v>
      </c>
      <c r="AK2200" t="s">
        <v>342</v>
      </c>
      <c r="AL2200" t="s">
        <v>343</v>
      </c>
      <c r="AN2200" t="s">
        <v>1485</v>
      </c>
      <c r="AO2200" t="s">
        <v>1486</v>
      </c>
      <c r="AV2200" t="s">
        <v>11563</v>
      </c>
      <c r="AX2200">
        <v>69</v>
      </c>
      <c r="AY2200" t="s">
        <v>11564</v>
      </c>
      <c r="AZ2200" t="s">
        <v>11565</v>
      </c>
      <c r="BA2200" t="s">
        <v>1694</v>
      </c>
      <c r="BB2200" t="s">
        <v>1695</v>
      </c>
      <c r="BO2200" t="s">
        <v>110</v>
      </c>
      <c r="BP2200" t="s">
        <v>111</v>
      </c>
      <c r="BQ2200" t="s">
        <v>112</v>
      </c>
      <c r="BR2200" t="s">
        <v>900</v>
      </c>
      <c r="BS2200" t="s">
        <v>900</v>
      </c>
      <c r="BT2200" t="s">
        <v>241</v>
      </c>
      <c r="BU2200" t="s">
        <v>116</v>
      </c>
      <c r="BV2200" t="s">
        <v>117</v>
      </c>
      <c r="CF2200">
        <v>6</v>
      </c>
      <c r="CG2200">
        <v>3</v>
      </c>
      <c r="CH2200" t="s">
        <v>4763</v>
      </c>
    </row>
    <row r="2201" spans="1:86" x14ac:dyDescent="0.25">
      <c r="A2201">
        <v>2200</v>
      </c>
      <c r="B2201" t="s">
        <v>86</v>
      </c>
      <c r="C2201" t="s">
        <v>87</v>
      </c>
      <c r="D2201" t="s">
        <v>11566</v>
      </c>
      <c r="E2201" t="s">
        <v>1476</v>
      </c>
      <c r="F2201" t="s">
        <v>90</v>
      </c>
      <c r="H2201" t="s">
        <v>91</v>
      </c>
      <c r="I2201" t="s">
        <v>92</v>
      </c>
      <c r="J2201" t="s">
        <v>93</v>
      </c>
      <c r="P2201" t="s">
        <v>94</v>
      </c>
      <c r="Q2201" t="s">
        <v>95</v>
      </c>
      <c r="Z2201" t="s">
        <v>6678</v>
      </c>
      <c r="AB2201" t="s">
        <v>97</v>
      </c>
      <c r="AC2201" t="s">
        <v>6678</v>
      </c>
      <c r="AD2201" t="s">
        <v>448</v>
      </c>
      <c r="AE2201" t="s">
        <v>8537</v>
      </c>
      <c r="AI2201" t="s">
        <v>11567</v>
      </c>
      <c r="AJ2201" t="s">
        <v>11567</v>
      </c>
      <c r="AK2201" t="s">
        <v>11567</v>
      </c>
      <c r="AL2201" t="s">
        <v>11568</v>
      </c>
      <c r="AN2201" t="s">
        <v>1485</v>
      </c>
      <c r="AO2201" t="s">
        <v>1486</v>
      </c>
      <c r="AV2201" t="s">
        <v>5729</v>
      </c>
      <c r="AX2201">
        <v>64</v>
      </c>
      <c r="AY2201" t="s">
        <v>2889</v>
      </c>
      <c r="AZ2201" t="s">
        <v>2890</v>
      </c>
      <c r="BA2201" t="s">
        <v>2027</v>
      </c>
      <c r="BB2201" t="s">
        <v>2028</v>
      </c>
      <c r="BF2201" t="s">
        <v>2030</v>
      </c>
      <c r="BM2201" t="s">
        <v>2031</v>
      </c>
      <c r="BN2201" t="s">
        <v>2032</v>
      </c>
      <c r="BO2201" t="s">
        <v>110</v>
      </c>
      <c r="BP2201" t="s">
        <v>111</v>
      </c>
      <c r="BQ2201" t="s">
        <v>112</v>
      </c>
      <c r="BR2201" t="s">
        <v>239</v>
      </c>
      <c r="BS2201" t="s">
        <v>1697</v>
      </c>
      <c r="BT2201" t="s">
        <v>625</v>
      </c>
      <c r="BU2201" t="s">
        <v>116</v>
      </c>
      <c r="BV2201" t="s">
        <v>2039</v>
      </c>
      <c r="CF2201">
        <v>5</v>
      </c>
      <c r="CG2201">
        <v>3</v>
      </c>
      <c r="CH2201" t="s">
        <v>4763</v>
      </c>
    </row>
    <row r="2202" spans="1:86" x14ac:dyDescent="0.25">
      <c r="A2202">
        <v>2201</v>
      </c>
      <c r="B2202" t="s">
        <v>86</v>
      </c>
      <c r="C2202" t="s">
        <v>87</v>
      </c>
      <c r="D2202" t="s">
        <v>11569</v>
      </c>
      <c r="E2202" t="s">
        <v>1476</v>
      </c>
      <c r="F2202" t="s">
        <v>90</v>
      </c>
      <c r="H2202" t="s">
        <v>91</v>
      </c>
      <c r="I2202" t="s">
        <v>92</v>
      </c>
      <c r="J2202" t="s">
        <v>93</v>
      </c>
      <c r="P2202" t="s">
        <v>94</v>
      </c>
      <c r="Q2202" t="s">
        <v>95</v>
      </c>
      <c r="Z2202" t="s">
        <v>11510</v>
      </c>
      <c r="AB2202" t="s">
        <v>97</v>
      </c>
      <c r="AC2202" t="s">
        <v>11510</v>
      </c>
      <c r="AD2202" t="s">
        <v>448</v>
      </c>
      <c r="AE2202" t="s">
        <v>11570</v>
      </c>
      <c r="AI2202" t="s">
        <v>364</v>
      </c>
      <c r="AJ2202" t="s">
        <v>364</v>
      </c>
      <c r="AK2202" t="s">
        <v>364</v>
      </c>
      <c r="AL2202" t="s">
        <v>4782</v>
      </c>
      <c r="AN2202" t="s">
        <v>1485</v>
      </c>
      <c r="AO2202" t="s">
        <v>1486</v>
      </c>
      <c r="AV2202" t="s">
        <v>11571</v>
      </c>
      <c r="AX2202">
        <v>131</v>
      </c>
      <c r="AY2202" t="s">
        <v>11572</v>
      </c>
      <c r="AZ2202" t="s">
        <v>11573</v>
      </c>
      <c r="BA2202" t="s">
        <v>4229</v>
      </c>
      <c r="BB2202" t="s">
        <v>4230</v>
      </c>
      <c r="BO2202" t="s">
        <v>110</v>
      </c>
      <c r="BP2202" t="s">
        <v>111</v>
      </c>
      <c r="BQ2202" t="s">
        <v>112</v>
      </c>
      <c r="BR2202" t="s">
        <v>392</v>
      </c>
      <c r="BS2202" t="s">
        <v>405</v>
      </c>
      <c r="BT2202" t="s">
        <v>207</v>
      </c>
      <c r="BU2202" t="s">
        <v>116</v>
      </c>
      <c r="BV2202" t="s">
        <v>117</v>
      </c>
      <c r="CF2202">
        <v>4</v>
      </c>
      <c r="CG2202">
        <v>3</v>
      </c>
      <c r="CH2202" t="s">
        <v>4763</v>
      </c>
    </row>
    <row r="2203" spans="1:86" x14ac:dyDescent="0.25">
      <c r="A2203">
        <v>2202</v>
      </c>
      <c r="B2203" t="s">
        <v>86</v>
      </c>
      <c r="C2203" t="s">
        <v>87</v>
      </c>
      <c r="D2203" t="s">
        <v>11574</v>
      </c>
      <c r="E2203" t="s">
        <v>1476</v>
      </c>
      <c r="F2203" t="s">
        <v>90</v>
      </c>
      <c r="H2203" t="s">
        <v>91</v>
      </c>
      <c r="I2203" t="s">
        <v>92</v>
      </c>
      <c r="J2203" t="s">
        <v>93</v>
      </c>
      <c r="P2203" t="s">
        <v>94</v>
      </c>
      <c r="Q2203" t="s">
        <v>95</v>
      </c>
      <c r="Z2203" t="s">
        <v>11575</v>
      </c>
      <c r="AB2203" t="s">
        <v>97</v>
      </c>
      <c r="AC2203" t="s">
        <v>11575</v>
      </c>
      <c r="AD2203" t="s">
        <v>4755</v>
      </c>
      <c r="AE2203" t="s">
        <v>6971</v>
      </c>
      <c r="AI2203" t="s">
        <v>489</v>
      </c>
      <c r="AJ2203" t="s">
        <v>489</v>
      </c>
      <c r="AK2203" t="s">
        <v>489</v>
      </c>
      <c r="AL2203" t="s">
        <v>490</v>
      </c>
      <c r="AN2203" t="s">
        <v>1485</v>
      </c>
      <c r="AO2203" t="s">
        <v>1486</v>
      </c>
      <c r="AV2203" t="s">
        <v>11576</v>
      </c>
      <c r="AX2203">
        <v>70</v>
      </c>
      <c r="AY2203" t="s">
        <v>11577</v>
      </c>
      <c r="AZ2203" t="s">
        <v>11578</v>
      </c>
      <c r="BA2203" t="s">
        <v>897</v>
      </c>
      <c r="BB2203" t="s">
        <v>898</v>
      </c>
      <c r="BO2203" t="s">
        <v>110</v>
      </c>
      <c r="BP2203" t="s">
        <v>111</v>
      </c>
      <c r="BQ2203" t="s">
        <v>112</v>
      </c>
      <c r="BR2203" t="s">
        <v>900</v>
      </c>
      <c r="BS2203" t="s">
        <v>900</v>
      </c>
      <c r="BT2203" t="s">
        <v>254</v>
      </c>
      <c r="BU2203" t="s">
        <v>116</v>
      </c>
      <c r="BV2203" t="s">
        <v>274</v>
      </c>
      <c r="CF2203">
        <v>6</v>
      </c>
      <c r="CG2203">
        <v>3</v>
      </c>
      <c r="CH2203" t="s">
        <v>4763</v>
      </c>
    </row>
    <row r="2204" spans="1:86" x14ac:dyDescent="0.25">
      <c r="A2204">
        <v>2203</v>
      </c>
      <c r="B2204" t="s">
        <v>86</v>
      </c>
      <c r="C2204" t="s">
        <v>87</v>
      </c>
      <c r="D2204" t="s">
        <v>11579</v>
      </c>
      <c r="E2204" t="s">
        <v>1476</v>
      </c>
      <c r="F2204" t="s">
        <v>90</v>
      </c>
      <c r="H2204" t="s">
        <v>91</v>
      </c>
      <c r="I2204" t="s">
        <v>92</v>
      </c>
      <c r="J2204" t="s">
        <v>93</v>
      </c>
      <c r="P2204" t="s">
        <v>94</v>
      </c>
      <c r="Q2204" t="s">
        <v>95</v>
      </c>
      <c r="Z2204" t="s">
        <v>6786</v>
      </c>
      <c r="AB2204" t="s">
        <v>97</v>
      </c>
      <c r="AC2204" t="s">
        <v>6786</v>
      </c>
      <c r="AD2204" t="s">
        <v>4755</v>
      </c>
      <c r="AE2204" t="s">
        <v>6971</v>
      </c>
      <c r="AI2204" t="s">
        <v>508</v>
      </c>
      <c r="AJ2204" t="s">
        <v>508</v>
      </c>
      <c r="AK2204" t="s">
        <v>508</v>
      </c>
      <c r="AL2204" t="s">
        <v>509</v>
      </c>
      <c r="AN2204" t="s">
        <v>1485</v>
      </c>
      <c r="AO2204" t="s">
        <v>1486</v>
      </c>
      <c r="AV2204" t="s">
        <v>9424</v>
      </c>
      <c r="AX2204">
        <v>104</v>
      </c>
      <c r="AY2204" t="s">
        <v>11580</v>
      </c>
      <c r="AZ2204" t="s">
        <v>11581</v>
      </c>
      <c r="BA2204" t="s">
        <v>234</v>
      </c>
      <c r="BB2204" t="s">
        <v>235</v>
      </c>
      <c r="BG2204" t="s">
        <v>236</v>
      </c>
      <c r="BM2204" t="s">
        <v>237</v>
      </c>
      <c r="BN2204" t="s">
        <v>238</v>
      </c>
      <c r="BO2204" t="s">
        <v>110</v>
      </c>
      <c r="BP2204" t="s">
        <v>111</v>
      </c>
      <c r="BQ2204" t="s">
        <v>112</v>
      </c>
      <c r="BR2204" t="s">
        <v>239</v>
      </c>
      <c r="BS2204" t="s">
        <v>240</v>
      </c>
      <c r="BT2204" t="s">
        <v>241</v>
      </c>
      <c r="BU2204" t="s">
        <v>116</v>
      </c>
      <c r="BV2204" t="s">
        <v>242</v>
      </c>
      <c r="CF2204">
        <v>6</v>
      </c>
      <c r="CG2204">
        <v>3</v>
      </c>
      <c r="CH2204" t="s">
        <v>4763</v>
      </c>
    </row>
    <row r="2205" spans="1:86" x14ac:dyDescent="0.25">
      <c r="A2205">
        <v>2204</v>
      </c>
      <c r="B2205" t="s">
        <v>86</v>
      </c>
      <c r="C2205" t="s">
        <v>87</v>
      </c>
      <c r="D2205" t="s">
        <v>11582</v>
      </c>
      <c r="E2205" t="s">
        <v>1476</v>
      </c>
      <c r="F2205" t="s">
        <v>90</v>
      </c>
      <c r="H2205" t="s">
        <v>91</v>
      </c>
      <c r="I2205" t="s">
        <v>92</v>
      </c>
      <c r="J2205" t="s">
        <v>93</v>
      </c>
      <c r="P2205" t="s">
        <v>94</v>
      </c>
      <c r="Q2205" t="s">
        <v>95</v>
      </c>
      <c r="Z2205" t="s">
        <v>6786</v>
      </c>
      <c r="AB2205" t="s">
        <v>97</v>
      </c>
      <c r="AC2205" t="s">
        <v>6786</v>
      </c>
      <c r="AD2205" t="s">
        <v>2166</v>
      </c>
      <c r="AE2205" t="s">
        <v>7704</v>
      </c>
      <c r="AI2205" t="s">
        <v>342</v>
      </c>
      <c r="AJ2205" t="s">
        <v>342</v>
      </c>
      <c r="AK2205" t="s">
        <v>342</v>
      </c>
      <c r="AL2205" t="s">
        <v>343</v>
      </c>
      <c r="AN2205" t="s">
        <v>1485</v>
      </c>
      <c r="AO2205" t="s">
        <v>1486</v>
      </c>
      <c r="AV2205" t="s">
        <v>11583</v>
      </c>
      <c r="AX2205">
        <v>89</v>
      </c>
      <c r="AY2205" t="s">
        <v>11584</v>
      </c>
      <c r="AZ2205" t="s">
        <v>11585</v>
      </c>
      <c r="BA2205" t="s">
        <v>2065</v>
      </c>
      <c r="BB2205" t="s">
        <v>2066</v>
      </c>
      <c r="BG2205" t="s">
        <v>2067</v>
      </c>
      <c r="BM2205" t="s">
        <v>2068</v>
      </c>
      <c r="BN2205" t="s">
        <v>2069</v>
      </c>
      <c r="BO2205" t="s">
        <v>110</v>
      </c>
      <c r="BP2205" t="s">
        <v>111</v>
      </c>
      <c r="BQ2205" t="s">
        <v>112</v>
      </c>
      <c r="BR2205" t="s">
        <v>239</v>
      </c>
      <c r="BS2205" t="s">
        <v>1494</v>
      </c>
      <c r="BT2205" t="s">
        <v>241</v>
      </c>
      <c r="BU2205" t="s">
        <v>116</v>
      </c>
      <c r="BV2205" t="s">
        <v>274</v>
      </c>
      <c r="CF2205">
        <v>6</v>
      </c>
      <c r="CG2205">
        <v>3</v>
      </c>
      <c r="CH2205" t="s">
        <v>4763</v>
      </c>
    </row>
    <row r="2206" spans="1:86" x14ac:dyDescent="0.25">
      <c r="A2206">
        <v>2205</v>
      </c>
      <c r="B2206" t="s">
        <v>86</v>
      </c>
      <c r="C2206" t="s">
        <v>87</v>
      </c>
      <c r="D2206" t="s">
        <v>11586</v>
      </c>
      <c r="E2206" t="s">
        <v>1476</v>
      </c>
      <c r="F2206" t="s">
        <v>11587</v>
      </c>
      <c r="H2206" t="s">
        <v>11588</v>
      </c>
      <c r="I2206" t="s">
        <v>11589</v>
      </c>
      <c r="J2206" t="s">
        <v>93</v>
      </c>
      <c r="P2206" t="s">
        <v>1047</v>
      </c>
      <c r="Q2206" t="s">
        <v>95</v>
      </c>
      <c r="Z2206" t="s">
        <v>7138</v>
      </c>
      <c r="AB2206" t="s">
        <v>97</v>
      </c>
      <c r="AC2206" t="s">
        <v>7138</v>
      </c>
      <c r="AD2206" t="s">
        <v>5174</v>
      </c>
      <c r="AE2206" t="s">
        <v>7139</v>
      </c>
      <c r="AI2206" t="s">
        <v>1255</v>
      </c>
      <c r="AJ2206" t="s">
        <v>1255</v>
      </c>
      <c r="AK2206" t="s">
        <v>1255</v>
      </c>
      <c r="AL2206" t="s">
        <v>11590</v>
      </c>
      <c r="AN2206" t="s">
        <v>1485</v>
      </c>
      <c r="AO2206" t="s">
        <v>1486</v>
      </c>
      <c r="AV2206" t="s">
        <v>11591</v>
      </c>
      <c r="AX2206">
        <v>105</v>
      </c>
      <c r="AY2206" t="s">
        <v>9825</v>
      </c>
      <c r="AZ2206" t="s">
        <v>9826</v>
      </c>
      <c r="BA2206" t="s">
        <v>1899</v>
      </c>
      <c r="BB2206" t="s">
        <v>267</v>
      </c>
      <c r="BG2206" t="s">
        <v>268</v>
      </c>
      <c r="BJ2206" t="s">
        <v>269</v>
      </c>
      <c r="BM2206" t="s">
        <v>270</v>
      </c>
      <c r="BN2206" t="s">
        <v>271</v>
      </c>
      <c r="BO2206" t="s">
        <v>110</v>
      </c>
      <c r="BP2206" t="s">
        <v>111</v>
      </c>
      <c r="BQ2206" t="s">
        <v>112</v>
      </c>
      <c r="BR2206" t="s">
        <v>609</v>
      </c>
      <c r="BS2206" t="s">
        <v>1042</v>
      </c>
      <c r="BT2206" t="s">
        <v>207</v>
      </c>
      <c r="BU2206" t="s">
        <v>116</v>
      </c>
      <c r="BV2206" t="s">
        <v>475</v>
      </c>
      <c r="CF2206">
        <v>4</v>
      </c>
      <c r="CG2206">
        <v>3</v>
      </c>
      <c r="CH2206" t="s">
        <v>4763</v>
      </c>
    </row>
    <row r="2207" spans="1:86" x14ac:dyDescent="0.25">
      <c r="A2207">
        <v>2206</v>
      </c>
      <c r="B2207" t="s">
        <v>86</v>
      </c>
      <c r="C2207" t="s">
        <v>87</v>
      </c>
      <c r="D2207" t="s">
        <v>11592</v>
      </c>
      <c r="E2207" t="s">
        <v>1476</v>
      </c>
      <c r="F2207" t="s">
        <v>1044</v>
      </c>
      <c r="H2207" t="s">
        <v>1045</v>
      </c>
      <c r="I2207" t="s">
        <v>1046</v>
      </c>
      <c r="J2207" t="s">
        <v>93</v>
      </c>
      <c r="P2207" t="s">
        <v>1047</v>
      </c>
      <c r="Q2207" t="s">
        <v>95</v>
      </c>
      <c r="Z2207" t="s">
        <v>945</v>
      </c>
      <c r="AB2207" t="s">
        <v>97</v>
      </c>
      <c r="AC2207" t="s">
        <v>945</v>
      </c>
      <c r="AD2207" t="s">
        <v>2212</v>
      </c>
      <c r="AE2207" t="s">
        <v>6299</v>
      </c>
      <c r="AI2207" t="s">
        <v>917</v>
      </c>
      <c r="AJ2207" t="s">
        <v>917</v>
      </c>
      <c r="AK2207" t="s">
        <v>917</v>
      </c>
      <c r="AL2207" t="s">
        <v>6056</v>
      </c>
      <c r="AN2207" t="s">
        <v>1485</v>
      </c>
      <c r="AO2207" t="s">
        <v>1486</v>
      </c>
      <c r="AV2207" t="s">
        <v>11593</v>
      </c>
      <c r="AX2207">
        <v>45</v>
      </c>
      <c r="AY2207" t="s">
        <v>11594</v>
      </c>
      <c r="AZ2207" t="s">
        <v>11595</v>
      </c>
      <c r="BA2207" t="s">
        <v>1031</v>
      </c>
      <c r="BB2207" t="s">
        <v>1032</v>
      </c>
      <c r="BC2207" t="s">
        <v>11596</v>
      </c>
      <c r="BJ2207" t="s">
        <v>1004</v>
      </c>
      <c r="BM2207" t="s">
        <v>1005</v>
      </c>
      <c r="BN2207" t="s">
        <v>1004</v>
      </c>
      <c r="BO2207" t="s">
        <v>110</v>
      </c>
      <c r="BP2207" t="s">
        <v>111</v>
      </c>
      <c r="BQ2207" t="s">
        <v>112</v>
      </c>
      <c r="BR2207" t="s">
        <v>374</v>
      </c>
      <c r="BS2207" t="s">
        <v>1033</v>
      </c>
      <c r="BT2207" t="s">
        <v>983</v>
      </c>
      <c r="BU2207" t="s">
        <v>116</v>
      </c>
      <c r="BV2207" t="s">
        <v>602</v>
      </c>
      <c r="CF2207">
        <v>4</v>
      </c>
      <c r="CG2207">
        <v>1</v>
      </c>
      <c r="CH2207" t="s">
        <v>4763</v>
      </c>
    </row>
    <row r="2208" spans="1:86" x14ac:dyDescent="0.25">
      <c r="A2208">
        <v>2207</v>
      </c>
      <c r="B2208" t="s">
        <v>86</v>
      </c>
      <c r="C2208" t="s">
        <v>87</v>
      </c>
      <c r="D2208" t="s">
        <v>11597</v>
      </c>
      <c r="E2208" t="s">
        <v>1476</v>
      </c>
      <c r="F2208" t="s">
        <v>1044</v>
      </c>
      <c r="H2208" t="s">
        <v>1045</v>
      </c>
      <c r="I2208" t="s">
        <v>1046</v>
      </c>
      <c r="J2208" t="s">
        <v>93</v>
      </c>
      <c r="P2208" t="s">
        <v>1047</v>
      </c>
      <c r="Q2208" t="s">
        <v>95</v>
      </c>
      <c r="Z2208" t="s">
        <v>5511</v>
      </c>
      <c r="AB2208" t="s">
        <v>97</v>
      </c>
      <c r="AC2208" t="s">
        <v>5511</v>
      </c>
      <c r="AD2208" t="s">
        <v>5803</v>
      </c>
      <c r="AE2208" t="s">
        <v>11598</v>
      </c>
      <c r="AI2208" t="s">
        <v>11599</v>
      </c>
      <c r="AJ2208" t="s">
        <v>11599</v>
      </c>
      <c r="AK2208" t="s">
        <v>11599</v>
      </c>
      <c r="AL2208" t="s">
        <v>11600</v>
      </c>
      <c r="AN2208" t="s">
        <v>1485</v>
      </c>
      <c r="AO2208" t="s">
        <v>1486</v>
      </c>
      <c r="AV2208" t="s">
        <v>11601</v>
      </c>
      <c r="AX2208">
        <v>101</v>
      </c>
      <c r="AY2208" t="s">
        <v>11602</v>
      </c>
      <c r="AZ2208" t="s">
        <v>11603</v>
      </c>
      <c r="BA2208" t="s">
        <v>11604</v>
      </c>
      <c r="BB2208" t="s">
        <v>11605</v>
      </c>
      <c r="BC2208" t="s">
        <v>11606</v>
      </c>
      <c r="BO2208" t="s">
        <v>110</v>
      </c>
      <c r="BP2208" t="s">
        <v>111</v>
      </c>
      <c r="BQ2208" t="s">
        <v>112</v>
      </c>
      <c r="BR2208" t="s">
        <v>272</v>
      </c>
      <c r="BS2208" t="s">
        <v>11607</v>
      </c>
      <c r="BT2208" t="s">
        <v>321</v>
      </c>
      <c r="BU2208" t="s">
        <v>116</v>
      </c>
      <c r="BV2208" t="s">
        <v>137</v>
      </c>
      <c r="CF2208">
        <v>6</v>
      </c>
      <c r="CG2208">
        <v>3</v>
      </c>
      <c r="CH2208" t="s">
        <v>4763</v>
      </c>
    </row>
    <row r="2209" spans="1:86" x14ac:dyDescent="0.25">
      <c r="A2209">
        <v>2208</v>
      </c>
      <c r="B2209" t="s">
        <v>86</v>
      </c>
      <c r="C2209" t="s">
        <v>87</v>
      </c>
      <c r="D2209" t="s">
        <v>11608</v>
      </c>
      <c r="E2209" t="s">
        <v>1476</v>
      </c>
      <c r="F2209" t="s">
        <v>870</v>
      </c>
      <c r="H2209" t="s">
        <v>11609</v>
      </c>
      <c r="I2209" t="s">
        <v>11610</v>
      </c>
      <c r="J2209" t="s">
        <v>93</v>
      </c>
      <c r="P2209" t="s">
        <v>873</v>
      </c>
      <c r="Q2209" t="s">
        <v>95</v>
      </c>
      <c r="Z2209" t="s">
        <v>11611</v>
      </c>
      <c r="AB2209" t="s">
        <v>97</v>
      </c>
      <c r="AC2209" t="s">
        <v>11611</v>
      </c>
      <c r="AD2209" t="s">
        <v>972</v>
      </c>
      <c r="AE2209" t="s">
        <v>11612</v>
      </c>
      <c r="AI2209" t="s">
        <v>11613</v>
      </c>
      <c r="AJ2209" t="s">
        <v>11613</v>
      </c>
      <c r="AK2209" t="s">
        <v>11613</v>
      </c>
      <c r="AL2209" t="s">
        <v>11614</v>
      </c>
      <c r="AN2209" t="s">
        <v>1485</v>
      </c>
      <c r="AO2209" t="s">
        <v>1486</v>
      </c>
      <c r="AV2209" t="s">
        <v>11615</v>
      </c>
      <c r="AX2209">
        <v>79</v>
      </c>
      <c r="AY2209" t="s">
        <v>11616</v>
      </c>
      <c r="AZ2209" t="s">
        <v>11617</v>
      </c>
      <c r="BA2209" t="s">
        <v>11445</v>
      </c>
      <c r="BB2209" t="s">
        <v>11446</v>
      </c>
      <c r="BC2209" t="s">
        <v>11618</v>
      </c>
      <c r="BO2209" t="s">
        <v>110</v>
      </c>
      <c r="BP2209" t="s">
        <v>111</v>
      </c>
      <c r="BQ2209" t="s">
        <v>112</v>
      </c>
      <c r="BR2209" t="s">
        <v>239</v>
      </c>
      <c r="BS2209" t="s">
        <v>1867</v>
      </c>
      <c r="BT2209" t="s">
        <v>254</v>
      </c>
      <c r="BU2209" t="s">
        <v>116</v>
      </c>
      <c r="BV2209" t="s">
        <v>137</v>
      </c>
      <c r="CF2209">
        <v>6</v>
      </c>
      <c r="CG2209">
        <v>1</v>
      </c>
      <c r="CH2209" t="s">
        <v>4763</v>
      </c>
    </row>
    <row r="2210" spans="1:86" x14ac:dyDescent="0.25">
      <c r="A2210">
        <v>2209</v>
      </c>
      <c r="B2210" t="s">
        <v>86</v>
      </c>
      <c r="C2210" t="s">
        <v>87</v>
      </c>
      <c r="D2210" t="s">
        <v>11619</v>
      </c>
      <c r="E2210" t="s">
        <v>1476</v>
      </c>
      <c r="F2210" t="s">
        <v>11620</v>
      </c>
      <c r="H2210" t="s">
        <v>11621</v>
      </c>
      <c r="I2210" t="s">
        <v>11622</v>
      </c>
      <c r="J2210" t="s">
        <v>93</v>
      </c>
      <c r="P2210" t="s">
        <v>11623</v>
      </c>
      <c r="Q2210" t="s">
        <v>95</v>
      </c>
      <c r="Z2210" t="s">
        <v>893</v>
      </c>
      <c r="AB2210" t="s">
        <v>97</v>
      </c>
      <c r="AC2210" t="s">
        <v>893</v>
      </c>
      <c r="AD2210" t="s">
        <v>5803</v>
      </c>
      <c r="AE2210" t="s">
        <v>11624</v>
      </c>
      <c r="AI2210" t="s">
        <v>3597</v>
      </c>
      <c r="AJ2210" t="s">
        <v>3597</v>
      </c>
      <c r="AK2210" t="s">
        <v>3597</v>
      </c>
      <c r="AL2210" t="s">
        <v>9084</v>
      </c>
      <c r="AN2210" t="s">
        <v>1485</v>
      </c>
      <c r="AO2210" t="s">
        <v>1486</v>
      </c>
      <c r="AV2210" t="s">
        <v>11625</v>
      </c>
      <c r="AX2210">
        <v>40</v>
      </c>
      <c r="AY2210" t="s">
        <v>11626</v>
      </c>
      <c r="AZ2210" t="s">
        <v>11627</v>
      </c>
      <c r="BA2210" t="s">
        <v>5497</v>
      </c>
      <c r="BB2210" t="s">
        <v>5498</v>
      </c>
      <c r="BJ2210" t="s">
        <v>1526</v>
      </c>
      <c r="BO2210" t="s">
        <v>110</v>
      </c>
      <c r="BP2210" t="s">
        <v>111</v>
      </c>
      <c r="BQ2210" t="s">
        <v>112</v>
      </c>
      <c r="BR2210" t="s">
        <v>1711</v>
      </c>
      <c r="BS2210" t="s">
        <v>3052</v>
      </c>
      <c r="BT2210" t="s">
        <v>5499</v>
      </c>
      <c r="BU2210" t="s">
        <v>116</v>
      </c>
      <c r="BV2210" t="s">
        <v>602</v>
      </c>
      <c r="CF2210">
        <v>6</v>
      </c>
      <c r="CG2210">
        <v>3</v>
      </c>
      <c r="CH2210" t="s">
        <v>4763</v>
      </c>
    </row>
    <row r="2211" spans="1:86" x14ac:dyDescent="0.25">
      <c r="A2211">
        <v>2210</v>
      </c>
      <c r="B2211" t="s">
        <v>86</v>
      </c>
      <c r="C2211" t="s">
        <v>87</v>
      </c>
      <c r="D2211" t="s">
        <v>11628</v>
      </c>
      <c r="E2211" t="s">
        <v>1476</v>
      </c>
      <c r="F2211" t="s">
        <v>797</v>
      </c>
      <c r="H2211" t="s">
        <v>798</v>
      </c>
      <c r="I2211" t="s">
        <v>799</v>
      </c>
      <c r="J2211" t="s">
        <v>93</v>
      </c>
      <c r="P2211" t="s">
        <v>800</v>
      </c>
      <c r="Q2211" t="s">
        <v>95</v>
      </c>
      <c r="Z2211" t="s">
        <v>2765</v>
      </c>
      <c r="AB2211" t="s">
        <v>97</v>
      </c>
      <c r="AC2211" t="s">
        <v>2765</v>
      </c>
      <c r="AD2211" t="s">
        <v>277</v>
      </c>
      <c r="AE2211" t="s">
        <v>9567</v>
      </c>
      <c r="AI2211" t="s">
        <v>11629</v>
      </c>
      <c r="AJ2211" t="s">
        <v>11629</v>
      </c>
      <c r="AK2211" t="s">
        <v>11629</v>
      </c>
      <c r="AL2211" t="s">
        <v>11630</v>
      </c>
      <c r="AN2211" t="s">
        <v>1485</v>
      </c>
      <c r="AO2211" t="s">
        <v>1486</v>
      </c>
      <c r="AV2211" t="s">
        <v>11631</v>
      </c>
      <c r="AX2211">
        <v>72</v>
      </c>
      <c r="AY2211" t="s">
        <v>11632</v>
      </c>
      <c r="AZ2211" t="s">
        <v>11633</v>
      </c>
      <c r="BA2211" t="s">
        <v>601</v>
      </c>
      <c r="BB2211" t="s">
        <v>472</v>
      </c>
      <c r="BC2211" t="s">
        <v>11634</v>
      </c>
      <c r="BJ2211" t="s">
        <v>316</v>
      </c>
      <c r="BO2211" t="s">
        <v>110</v>
      </c>
      <c r="BP2211" t="s">
        <v>111</v>
      </c>
      <c r="BQ2211" t="s">
        <v>112</v>
      </c>
      <c r="BR2211" t="s">
        <v>319</v>
      </c>
      <c r="BS2211" t="s">
        <v>320</v>
      </c>
      <c r="BT2211" t="s">
        <v>321</v>
      </c>
      <c r="BU2211" t="s">
        <v>116</v>
      </c>
      <c r="BV2211" t="s">
        <v>475</v>
      </c>
      <c r="CF2211">
        <v>4</v>
      </c>
      <c r="CG2211">
        <v>1</v>
      </c>
      <c r="CH2211" t="s">
        <v>4763</v>
      </c>
    </row>
    <row r="2212" spans="1:86" x14ac:dyDescent="0.25">
      <c r="A2212">
        <v>2211</v>
      </c>
      <c r="B2212" t="s">
        <v>86</v>
      </c>
      <c r="C2212" t="s">
        <v>87</v>
      </c>
      <c r="D2212" t="s">
        <v>11635</v>
      </c>
      <c r="E2212" t="s">
        <v>1476</v>
      </c>
      <c r="F2212" t="s">
        <v>797</v>
      </c>
      <c r="H2212" t="s">
        <v>798</v>
      </c>
      <c r="I2212" t="s">
        <v>799</v>
      </c>
      <c r="J2212" t="s">
        <v>93</v>
      </c>
      <c r="P2212" t="s">
        <v>800</v>
      </c>
      <c r="Q2212" t="s">
        <v>95</v>
      </c>
      <c r="Z2212" t="s">
        <v>2765</v>
      </c>
      <c r="AB2212" t="s">
        <v>97</v>
      </c>
      <c r="AC2212" t="s">
        <v>2765</v>
      </c>
      <c r="AD2212" t="s">
        <v>277</v>
      </c>
      <c r="AE2212" t="s">
        <v>9567</v>
      </c>
      <c r="AI2212" t="s">
        <v>11629</v>
      </c>
      <c r="AJ2212" t="s">
        <v>11629</v>
      </c>
      <c r="AK2212" t="s">
        <v>11629</v>
      </c>
      <c r="AL2212" t="s">
        <v>11630</v>
      </c>
      <c r="AN2212" t="s">
        <v>1485</v>
      </c>
      <c r="AO2212" t="s">
        <v>1486</v>
      </c>
      <c r="AV2212" t="s">
        <v>11631</v>
      </c>
      <c r="AX2212">
        <v>72</v>
      </c>
      <c r="AY2212" t="s">
        <v>11632</v>
      </c>
      <c r="AZ2212" t="s">
        <v>11633</v>
      </c>
      <c r="BA2212" t="s">
        <v>601</v>
      </c>
      <c r="BB2212" t="s">
        <v>472</v>
      </c>
      <c r="BC2212" t="s">
        <v>11634</v>
      </c>
      <c r="BJ2212" t="s">
        <v>316</v>
      </c>
      <c r="BO2212" t="s">
        <v>110</v>
      </c>
      <c r="BP2212" t="s">
        <v>111</v>
      </c>
      <c r="BQ2212" t="s">
        <v>112</v>
      </c>
      <c r="BR2212" t="s">
        <v>319</v>
      </c>
      <c r="BS2212" t="s">
        <v>320</v>
      </c>
      <c r="BT2212" t="s">
        <v>321</v>
      </c>
      <c r="BU2212" t="s">
        <v>116</v>
      </c>
      <c r="BV2212" t="s">
        <v>475</v>
      </c>
      <c r="CF2212">
        <v>4</v>
      </c>
      <c r="CG2212">
        <v>1</v>
      </c>
      <c r="CH2212" t="s">
        <v>4763</v>
      </c>
    </row>
    <row r="2213" spans="1:86" x14ac:dyDescent="0.25">
      <c r="A2213">
        <v>2212</v>
      </c>
      <c r="B2213" t="s">
        <v>86</v>
      </c>
      <c r="C2213" t="s">
        <v>87</v>
      </c>
      <c r="D2213" t="s">
        <v>11636</v>
      </c>
      <c r="E2213" t="s">
        <v>1476</v>
      </c>
      <c r="F2213" t="s">
        <v>797</v>
      </c>
      <c r="H2213" t="s">
        <v>798</v>
      </c>
      <c r="I2213" t="s">
        <v>799</v>
      </c>
      <c r="J2213" t="s">
        <v>93</v>
      </c>
      <c r="P2213" t="s">
        <v>800</v>
      </c>
      <c r="Q2213" t="s">
        <v>95</v>
      </c>
      <c r="Z2213" t="s">
        <v>945</v>
      </c>
      <c r="AB2213" t="s">
        <v>97</v>
      </c>
      <c r="AC2213" t="s">
        <v>945</v>
      </c>
      <c r="AD2213" t="s">
        <v>5462</v>
      </c>
      <c r="AE2213" t="s">
        <v>5463</v>
      </c>
      <c r="AI2213" t="s">
        <v>11637</v>
      </c>
      <c r="AJ2213" t="s">
        <v>11637</v>
      </c>
      <c r="AK2213" t="s">
        <v>11637</v>
      </c>
      <c r="AL2213" t="s">
        <v>5806</v>
      </c>
      <c r="AN2213" t="s">
        <v>1485</v>
      </c>
      <c r="AO2213" t="s">
        <v>1486</v>
      </c>
      <c r="AV2213" t="s">
        <v>11638</v>
      </c>
      <c r="AX2213">
        <v>56</v>
      </c>
      <c r="AY2213" t="s">
        <v>11639</v>
      </c>
      <c r="AZ2213" t="s">
        <v>11640</v>
      </c>
      <c r="BA2213" t="s">
        <v>1001</v>
      </c>
      <c r="BB2213" t="s">
        <v>1002</v>
      </c>
      <c r="BC2213" t="s">
        <v>1003</v>
      </c>
      <c r="BJ2213" t="s">
        <v>1004</v>
      </c>
      <c r="BM2213" t="s">
        <v>1005</v>
      </c>
      <c r="BN2213" t="s">
        <v>1004</v>
      </c>
      <c r="BO2213" t="s">
        <v>110</v>
      </c>
      <c r="BP2213" t="s">
        <v>111</v>
      </c>
      <c r="BQ2213" t="s">
        <v>112</v>
      </c>
      <c r="BR2213" t="s">
        <v>252</v>
      </c>
      <c r="BS2213" t="s">
        <v>1006</v>
      </c>
      <c r="BT2213" t="s">
        <v>983</v>
      </c>
      <c r="BU2213" t="s">
        <v>116</v>
      </c>
      <c r="BV2213" t="s">
        <v>602</v>
      </c>
      <c r="CF2213">
        <v>4</v>
      </c>
      <c r="CG2213">
        <v>1</v>
      </c>
      <c r="CH2213" t="s">
        <v>4763</v>
      </c>
    </row>
    <row r="2214" spans="1:86" x14ac:dyDescent="0.25">
      <c r="A2214">
        <v>2213</v>
      </c>
      <c r="B2214" t="s">
        <v>86</v>
      </c>
      <c r="C2214" t="s">
        <v>87</v>
      </c>
      <c r="D2214" t="s">
        <v>11641</v>
      </c>
      <c r="E2214" t="s">
        <v>1476</v>
      </c>
      <c r="F2214" t="s">
        <v>797</v>
      </c>
      <c r="H2214" t="s">
        <v>798</v>
      </c>
      <c r="I2214" t="s">
        <v>799</v>
      </c>
      <c r="J2214" t="s">
        <v>93</v>
      </c>
      <c r="P2214" t="s">
        <v>800</v>
      </c>
      <c r="Q2214" t="s">
        <v>95</v>
      </c>
      <c r="Z2214" t="s">
        <v>1754</v>
      </c>
      <c r="AB2214" t="s">
        <v>97</v>
      </c>
      <c r="AC2214" t="s">
        <v>1754</v>
      </c>
      <c r="AD2214" t="s">
        <v>5803</v>
      </c>
      <c r="AE2214" t="s">
        <v>11642</v>
      </c>
      <c r="AI2214" t="s">
        <v>364</v>
      </c>
      <c r="AJ2214" t="s">
        <v>364</v>
      </c>
      <c r="AK2214" t="s">
        <v>364</v>
      </c>
      <c r="AL2214" t="s">
        <v>4782</v>
      </c>
      <c r="AN2214" t="s">
        <v>1485</v>
      </c>
      <c r="AO2214" t="s">
        <v>1486</v>
      </c>
      <c r="AV2214" t="s">
        <v>11643</v>
      </c>
      <c r="AX2214">
        <v>107</v>
      </c>
      <c r="AY2214" t="s">
        <v>867</v>
      </c>
      <c r="AZ2214" t="s">
        <v>868</v>
      </c>
      <c r="BA2214" t="s">
        <v>806</v>
      </c>
      <c r="BB2214" t="s">
        <v>807</v>
      </c>
      <c r="BC2214" t="s">
        <v>808</v>
      </c>
      <c r="BJ2214" t="s">
        <v>809</v>
      </c>
      <c r="BO2214" t="s">
        <v>110</v>
      </c>
      <c r="BP2214" t="s">
        <v>111</v>
      </c>
      <c r="BQ2214" t="s">
        <v>112</v>
      </c>
      <c r="BR2214" t="s">
        <v>810</v>
      </c>
      <c r="BS2214" t="s">
        <v>811</v>
      </c>
      <c r="BT2214" t="s">
        <v>812</v>
      </c>
      <c r="BU2214" t="s">
        <v>116</v>
      </c>
      <c r="BV2214" t="s">
        <v>813</v>
      </c>
      <c r="CF2214">
        <v>4</v>
      </c>
      <c r="CG2214">
        <v>1</v>
      </c>
      <c r="CH2214" t="s">
        <v>4763</v>
      </c>
    </row>
    <row r="2215" spans="1:86" x14ac:dyDescent="0.25">
      <c r="A2215">
        <v>2214</v>
      </c>
      <c r="B2215" t="s">
        <v>86</v>
      </c>
      <c r="C2215" t="s">
        <v>87</v>
      </c>
      <c r="D2215" t="s">
        <v>11644</v>
      </c>
      <c r="E2215" t="s">
        <v>1476</v>
      </c>
      <c r="F2215" t="s">
        <v>121</v>
      </c>
      <c r="H2215" t="s">
        <v>122</v>
      </c>
      <c r="I2215" t="s">
        <v>123</v>
      </c>
      <c r="J2215" t="s">
        <v>93</v>
      </c>
      <c r="P2215" t="s">
        <v>124</v>
      </c>
      <c r="Q2215" t="s">
        <v>95</v>
      </c>
      <c r="Z2215" t="s">
        <v>945</v>
      </c>
      <c r="AB2215" t="s">
        <v>97</v>
      </c>
      <c r="AC2215" t="s">
        <v>945</v>
      </c>
      <c r="AD2215" t="s">
        <v>1448</v>
      </c>
      <c r="AE2215" t="s">
        <v>11645</v>
      </c>
      <c r="AI2215" t="s">
        <v>11646</v>
      </c>
      <c r="AJ2215" t="s">
        <v>11646</v>
      </c>
      <c r="AK2215" t="s">
        <v>11646</v>
      </c>
      <c r="AL2215" t="s">
        <v>11647</v>
      </c>
      <c r="AN2215" t="s">
        <v>1485</v>
      </c>
      <c r="AO2215" t="s">
        <v>1486</v>
      </c>
      <c r="AV2215" t="s">
        <v>11648</v>
      </c>
      <c r="AX2215">
        <v>81</v>
      </c>
      <c r="AY2215" t="s">
        <v>11649</v>
      </c>
      <c r="AZ2215" t="s">
        <v>11650</v>
      </c>
      <c r="BA2215" t="s">
        <v>5283</v>
      </c>
      <c r="BB2215" t="s">
        <v>2849</v>
      </c>
      <c r="BG2215" t="s">
        <v>5285</v>
      </c>
      <c r="BJ2215" t="s">
        <v>1813</v>
      </c>
      <c r="BO2215" t="s">
        <v>110</v>
      </c>
      <c r="BP2215" t="s">
        <v>111</v>
      </c>
      <c r="BQ2215" t="s">
        <v>112</v>
      </c>
      <c r="BR2215" t="s">
        <v>152</v>
      </c>
      <c r="BS2215" t="s">
        <v>179</v>
      </c>
      <c r="BT2215" t="s">
        <v>154</v>
      </c>
      <c r="BU2215" t="s">
        <v>116</v>
      </c>
      <c r="BV2215" t="s">
        <v>137</v>
      </c>
      <c r="CF2215">
        <v>6</v>
      </c>
      <c r="CG2215">
        <v>3</v>
      </c>
      <c r="CH2215" t="s">
        <v>4763</v>
      </c>
    </row>
    <row r="2216" spans="1:86" x14ac:dyDescent="0.25">
      <c r="A2216">
        <v>2215</v>
      </c>
      <c r="B2216" t="s">
        <v>86</v>
      </c>
      <c r="C2216" t="s">
        <v>87</v>
      </c>
      <c r="D2216" t="s">
        <v>11651</v>
      </c>
      <c r="E2216" t="s">
        <v>1476</v>
      </c>
      <c r="F2216" t="s">
        <v>7017</v>
      </c>
      <c r="H2216" t="s">
        <v>7018</v>
      </c>
      <c r="I2216" t="s">
        <v>7019</v>
      </c>
      <c r="J2216" t="s">
        <v>7020</v>
      </c>
      <c r="P2216" t="s">
        <v>904</v>
      </c>
      <c r="Q2216" t="s">
        <v>95</v>
      </c>
      <c r="Z2216" t="s">
        <v>945</v>
      </c>
      <c r="AB2216" t="s">
        <v>97</v>
      </c>
      <c r="AC2216" t="s">
        <v>801</v>
      </c>
      <c r="AD2216" t="s">
        <v>2793</v>
      </c>
      <c r="AE2216" t="s">
        <v>11652</v>
      </c>
      <c r="AI2216" t="s">
        <v>11653</v>
      </c>
      <c r="AJ2216" t="s">
        <v>11653</v>
      </c>
      <c r="AK2216" t="s">
        <v>11653</v>
      </c>
      <c r="AN2216" t="s">
        <v>1485</v>
      </c>
      <c r="AO2216" t="s">
        <v>1486</v>
      </c>
      <c r="AV2216" t="s">
        <v>11654</v>
      </c>
      <c r="AX2216">
        <v>81</v>
      </c>
      <c r="AY2216" t="s">
        <v>11655</v>
      </c>
      <c r="AZ2216" t="s">
        <v>11656</v>
      </c>
      <c r="BA2216" t="s">
        <v>922</v>
      </c>
      <c r="BB2216" t="s">
        <v>923</v>
      </c>
      <c r="BO2216" t="s">
        <v>110</v>
      </c>
      <c r="BP2216" t="s">
        <v>111</v>
      </c>
      <c r="BQ2216" t="s">
        <v>112</v>
      </c>
      <c r="BR2216" t="s">
        <v>1794</v>
      </c>
      <c r="BS2216" t="s">
        <v>1795</v>
      </c>
      <c r="BT2216" t="s">
        <v>254</v>
      </c>
      <c r="BU2216" t="s">
        <v>116</v>
      </c>
      <c r="BV2216" t="s">
        <v>475</v>
      </c>
      <c r="CC2216" t="s">
        <v>11657</v>
      </c>
      <c r="CF2216">
        <v>5</v>
      </c>
      <c r="CG2216">
        <v>3</v>
      </c>
      <c r="CH2216" t="s">
        <v>4763</v>
      </c>
    </row>
    <row r="2217" spans="1:86" x14ac:dyDescent="0.25">
      <c r="A2217">
        <v>2216</v>
      </c>
      <c r="B2217" t="s">
        <v>86</v>
      </c>
      <c r="C2217" t="s">
        <v>87</v>
      </c>
      <c r="D2217" t="s">
        <v>11658</v>
      </c>
      <c r="E2217" t="s">
        <v>1476</v>
      </c>
      <c r="F2217" t="s">
        <v>424</v>
      </c>
      <c r="H2217" t="s">
        <v>425</v>
      </c>
      <c r="I2217" t="s">
        <v>426</v>
      </c>
      <c r="J2217" t="s">
        <v>5063</v>
      </c>
      <c r="P2217" t="s">
        <v>428</v>
      </c>
      <c r="Q2217" t="s">
        <v>95</v>
      </c>
      <c r="Z2217" t="s">
        <v>11494</v>
      </c>
      <c r="AB2217" t="s">
        <v>97</v>
      </c>
      <c r="AC2217" t="s">
        <v>11494</v>
      </c>
      <c r="AD2217" t="s">
        <v>1582</v>
      </c>
      <c r="AE2217" t="s">
        <v>11659</v>
      </c>
      <c r="AI2217" t="s">
        <v>11660</v>
      </c>
      <c r="AJ2217" t="s">
        <v>11660</v>
      </c>
      <c r="AK2217" t="s">
        <v>11660</v>
      </c>
      <c r="AN2217" t="s">
        <v>1485</v>
      </c>
      <c r="AO2217" t="s">
        <v>1486</v>
      </c>
      <c r="AV2217" t="s">
        <v>11661</v>
      </c>
      <c r="AX2217">
        <v>98</v>
      </c>
      <c r="AY2217" t="s">
        <v>434</v>
      </c>
      <c r="AZ2217" t="s">
        <v>435</v>
      </c>
      <c r="BA2217" t="s">
        <v>436</v>
      </c>
      <c r="BB2217" t="s">
        <v>204</v>
      </c>
      <c r="BH2217" t="s">
        <v>437</v>
      </c>
      <c r="BI2217" t="s">
        <v>438</v>
      </c>
      <c r="BJ2217" t="s">
        <v>269</v>
      </c>
      <c r="BM2217" t="s">
        <v>439</v>
      </c>
      <c r="BN2217" t="s">
        <v>440</v>
      </c>
      <c r="BO2217" t="s">
        <v>110</v>
      </c>
      <c r="BP2217" t="s">
        <v>111</v>
      </c>
      <c r="BQ2217" t="s">
        <v>112</v>
      </c>
      <c r="BR2217" t="s">
        <v>272</v>
      </c>
      <c r="BS2217" t="s">
        <v>441</v>
      </c>
      <c r="BT2217" t="s">
        <v>207</v>
      </c>
      <c r="BU2217" t="s">
        <v>116</v>
      </c>
      <c r="BV2217" t="s">
        <v>187</v>
      </c>
      <c r="CF2217">
        <v>4</v>
      </c>
      <c r="CG2217">
        <v>3</v>
      </c>
      <c r="CH2217" t="s">
        <v>4763</v>
      </c>
    </row>
    <row r="2218" spans="1:86" x14ac:dyDescent="0.25">
      <c r="A2218">
        <v>2217</v>
      </c>
      <c r="B2218" t="s">
        <v>86</v>
      </c>
      <c r="C2218" t="s">
        <v>87</v>
      </c>
      <c r="D2218" t="s">
        <v>11662</v>
      </c>
      <c r="E2218" t="s">
        <v>1476</v>
      </c>
      <c r="F2218" t="s">
        <v>424</v>
      </c>
      <c r="H2218" t="s">
        <v>425</v>
      </c>
      <c r="I2218" t="s">
        <v>426</v>
      </c>
      <c r="J2218" t="s">
        <v>5063</v>
      </c>
      <c r="P2218" t="s">
        <v>428</v>
      </c>
      <c r="Q2218" t="s">
        <v>95</v>
      </c>
      <c r="Z2218" t="s">
        <v>11494</v>
      </c>
      <c r="AB2218" t="s">
        <v>97</v>
      </c>
      <c r="AC2218" t="s">
        <v>11494</v>
      </c>
      <c r="AD2218" t="s">
        <v>1590</v>
      </c>
      <c r="AE2218" t="s">
        <v>11663</v>
      </c>
      <c r="AI2218" t="s">
        <v>11664</v>
      </c>
      <c r="AJ2218" t="s">
        <v>11664</v>
      </c>
      <c r="AK2218" t="s">
        <v>11664</v>
      </c>
      <c r="AN2218" t="s">
        <v>1485</v>
      </c>
      <c r="AO2218" t="s">
        <v>1486</v>
      </c>
      <c r="AV2218" t="s">
        <v>11665</v>
      </c>
      <c r="AX2218">
        <v>49</v>
      </c>
      <c r="AY2218" t="s">
        <v>5066</v>
      </c>
      <c r="AZ2218" t="s">
        <v>5067</v>
      </c>
      <c r="BA2218" t="s">
        <v>5068</v>
      </c>
      <c r="BB2218" t="s">
        <v>3555</v>
      </c>
      <c r="BC2218" t="s">
        <v>5069</v>
      </c>
      <c r="BJ2218" t="s">
        <v>981</v>
      </c>
      <c r="BM2218" t="s">
        <v>5070</v>
      </c>
      <c r="BN2218" t="s">
        <v>5071</v>
      </c>
      <c r="BO2218" t="s">
        <v>110</v>
      </c>
      <c r="BP2218" t="s">
        <v>111</v>
      </c>
      <c r="BQ2218" t="s">
        <v>112</v>
      </c>
      <c r="BR2218" t="s">
        <v>3556</v>
      </c>
      <c r="BS2218" t="s">
        <v>5072</v>
      </c>
      <c r="BT2218" t="s">
        <v>3319</v>
      </c>
      <c r="BU2218" t="s">
        <v>116</v>
      </c>
      <c r="BV2218" t="s">
        <v>187</v>
      </c>
      <c r="CF2218">
        <v>4</v>
      </c>
      <c r="CG2218">
        <v>1</v>
      </c>
      <c r="CH2218" t="s">
        <v>4763</v>
      </c>
    </row>
    <row r="2219" spans="1:86" x14ac:dyDescent="0.25">
      <c r="A2219">
        <v>2218</v>
      </c>
      <c r="B2219" t="s">
        <v>86</v>
      </c>
      <c r="C2219" t="s">
        <v>87</v>
      </c>
      <c r="D2219" t="s">
        <v>11666</v>
      </c>
      <c r="E2219" t="s">
        <v>1476</v>
      </c>
      <c r="F2219" t="s">
        <v>90</v>
      </c>
      <c r="H2219" t="s">
        <v>91</v>
      </c>
      <c r="I2219" t="s">
        <v>92</v>
      </c>
      <c r="J2219" t="s">
        <v>93</v>
      </c>
      <c r="P2219" t="s">
        <v>94</v>
      </c>
      <c r="Q2219" t="s">
        <v>95</v>
      </c>
      <c r="Z2219" t="s">
        <v>11494</v>
      </c>
      <c r="AB2219" t="s">
        <v>97</v>
      </c>
      <c r="AC2219" t="s">
        <v>11494</v>
      </c>
      <c r="AD2219" t="s">
        <v>1582</v>
      </c>
      <c r="AE2219" t="s">
        <v>11659</v>
      </c>
      <c r="AI2219" t="s">
        <v>11660</v>
      </c>
      <c r="AJ2219" t="s">
        <v>11660</v>
      </c>
      <c r="AK2219" t="s">
        <v>11660</v>
      </c>
      <c r="AN2219" t="s">
        <v>1485</v>
      </c>
      <c r="AO2219" t="s">
        <v>1486</v>
      </c>
      <c r="AV2219" t="s">
        <v>11661</v>
      </c>
      <c r="AX2219">
        <v>98</v>
      </c>
      <c r="AY2219" t="s">
        <v>434</v>
      </c>
      <c r="AZ2219" t="s">
        <v>435</v>
      </c>
      <c r="BA2219" t="s">
        <v>436</v>
      </c>
      <c r="BB2219" t="s">
        <v>204</v>
      </c>
      <c r="BH2219" t="s">
        <v>437</v>
      </c>
      <c r="BI2219" t="s">
        <v>438</v>
      </c>
      <c r="BJ2219" t="s">
        <v>269</v>
      </c>
      <c r="BM2219" t="s">
        <v>439</v>
      </c>
      <c r="BN2219" t="s">
        <v>440</v>
      </c>
      <c r="BO2219" t="s">
        <v>110</v>
      </c>
      <c r="BP2219" t="s">
        <v>111</v>
      </c>
      <c r="BQ2219" t="s">
        <v>112</v>
      </c>
      <c r="BR2219" t="s">
        <v>272</v>
      </c>
      <c r="BS2219" t="s">
        <v>441</v>
      </c>
      <c r="BT2219" t="s">
        <v>207</v>
      </c>
      <c r="BU2219" t="s">
        <v>116</v>
      </c>
      <c r="BV2219" t="s">
        <v>187</v>
      </c>
      <c r="CF2219">
        <v>4</v>
      </c>
      <c r="CG2219">
        <v>3</v>
      </c>
      <c r="CH2219" t="s">
        <v>4763</v>
      </c>
    </row>
    <row r="2220" spans="1:86" x14ac:dyDescent="0.25">
      <c r="A2220">
        <v>2219</v>
      </c>
      <c r="B2220" t="s">
        <v>86</v>
      </c>
      <c r="C2220" t="s">
        <v>87</v>
      </c>
      <c r="D2220" t="s">
        <v>11667</v>
      </c>
      <c r="E2220" t="s">
        <v>1476</v>
      </c>
      <c r="F2220" t="s">
        <v>1044</v>
      </c>
      <c r="H2220" t="s">
        <v>1045</v>
      </c>
      <c r="I2220" t="s">
        <v>1046</v>
      </c>
      <c r="J2220" t="s">
        <v>93</v>
      </c>
      <c r="P2220" t="s">
        <v>1047</v>
      </c>
      <c r="Q2220" t="s">
        <v>95</v>
      </c>
      <c r="Z2220" t="s">
        <v>11494</v>
      </c>
      <c r="AB2220" t="s">
        <v>97</v>
      </c>
      <c r="AC2220" t="s">
        <v>11494</v>
      </c>
      <c r="AD2220" t="s">
        <v>1590</v>
      </c>
      <c r="AE2220" t="s">
        <v>11668</v>
      </c>
      <c r="AI2220" t="s">
        <v>3355</v>
      </c>
      <c r="AJ2220" t="s">
        <v>3355</v>
      </c>
      <c r="AK2220" t="s">
        <v>3355</v>
      </c>
      <c r="AN2220" t="s">
        <v>1485</v>
      </c>
      <c r="AO2220" t="s">
        <v>1486</v>
      </c>
      <c r="AV2220" t="s">
        <v>11669</v>
      </c>
      <c r="AX2220">
        <v>102</v>
      </c>
      <c r="AY2220" t="s">
        <v>10599</v>
      </c>
      <c r="AZ2220" t="s">
        <v>10600</v>
      </c>
      <c r="BA2220" t="s">
        <v>10601</v>
      </c>
      <c r="BB2220" t="s">
        <v>10602</v>
      </c>
      <c r="BO2220" t="s">
        <v>110</v>
      </c>
      <c r="BP2220" t="s">
        <v>111</v>
      </c>
      <c r="BQ2220" t="s">
        <v>112</v>
      </c>
      <c r="BR2220" t="s">
        <v>272</v>
      </c>
      <c r="BS2220" t="s">
        <v>4652</v>
      </c>
      <c r="BT2220" t="s">
        <v>321</v>
      </c>
      <c r="BU2220" t="s">
        <v>116</v>
      </c>
      <c r="BV2220" t="s">
        <v>187</v>
      </c>
      <c r="CF2220">
        <v>6</v>
      </c>
      <c r="CG2220">
        <v>3</v>
      </c>
      <c r="CH2220" t="s">
        <v>4763</v>
      </c>
    </row>
    <row r="2221" spans="1:86" x14ac:dyDescent="0.25">
      <c r="A2221">
        <v>2220</v>
      </c>
      <c r="B2221" t="s">
        <v>86</v>
      </c>
      <c r="C2221" t="s">
        <v>87</v>
      </c>
      <c r="D2221" t="s">
        <v>11670</v>
      </c>
      <c r="E2221" t="s">
        <v>1476</v>
      </c>
      <c r="F2221" t="s">
        <v>1044</v>
      </c>
      <c r="H2221" t="s">
        <v>1045</v>
      </c>
      <c r="I2221" t="s">
        <v>1046</v>
      </c>
      <c r="J2221" t="s">
        <v>93</v>
      </c>
      <c r="P2221" t="s">
        <v>1047</v>
      </c>
      <c r="Q2221" t="s">
        <v>95</v>
      </c>
      <c r="Z2221" t="s">
        <v>11494</v>
      </c>
      <c r="AB2221" t="s">
        <v>97</v>
      </c>
      <c r="AC2221" t="s">
        <v>11494</v>
      </c>
      <c r="AD2221" t="s">
        <v>1943</v>
      </c>
      <c r="AE2221" t="s">
        <v>11671</v>
      </c>
      <c r="AI2221" t="s">
        <v>917</v>
      </c>
      <c r="AJ2221" t="s">
        <v>917</v>
      </c>
      <c r="AK2221" t="s">
        <v>917</v>
      </c>
      <c r="AN2221" t="s">
        <v>1485</v>
      </c>
      <c r="AO2221" t="s">
        <v>1486</v>
      </c>
      <c r="AV2221" t="s">
        <v>11672</v>
      </c>
      <c r="AX2221">
        <v>124</v>
      </c>
      <c r="AY2221" t="s">
        <v>11673</v>
      </c>
      <c r="AZ2221" t="s">
        <v>11674</v>
      </c>
      <c r="BA2221" t="s">
        <v>11675</v>
      </c>
      <c r="BB2221" t="s">
        <v>3650</v>
      </c>
      <c r="BH2221" t="s">
        <v>11676</v>
      </c>
      <c r="BI2221" t="s">
        <v>1812</v>
      </c>
      <c r="BO2221" t="s">
        <v>110</v>
      </c>
      <c r="BP2221" t="s">
        <v>111</v>
      </c>
      <c r="BQ2221" t="s">
        <v>112</v>
      </c>
      <c r="BR2221" t="s">
        <v>11677</v>
      </c>
      <c r="BS2221" t="s">
        <v>11677</v>
      </c>
      <c r="BT2221" t="s">
        <v>136</v>
      </c>
      <c r="BU2221" t="s">
        <v>116</v>
      </c>
      <c r="BV2221" t="s">
        <v>3421</v>
      </c>
      <c r="CF2221">
        <v>6</v>
      </c>
      <c r="CG2221">
        <v>3</v>
      </c>
      <c r="CH2221" t="s">
        <v>4763</v>
      </c>
    </row>
    <row r="2222" spans="1:86" x14ac:dyDescent="0.25">
      <c r="A2222">
        <v>2221</v>
      </c>
      <c r="B2222" t="s">
        <v>86</v>
      </c>
      <c r="C2222" t="s">
        <v>87</v>
      </c>
      <c r="D2222" t="s">
        <v>11678</v>
      </c>
      <c r="E2222" t="s">
        <v>1476</v>
      </c>
      <c r="F2222" t="s">
        <v>1044</v>
      </c>
      <c r="H2222" t="s">
        <v>1045</v>
      </c>
      <c r="I2222" t="s">
        <v>1046</v>
      </c>
      <c r="J2222" t="s">
        <v>93</v>
      </c>
      <c r="P2222" t="s">
        <v>1047</v>
      </c>
      <c r="Q2222" t="s">
        <v>95</v>
      </c>
      <c r="Z2222" t="s">
        <v>11494</v>
      </c>
      <c r="AB2222" t="s">
        <v>97</v>
      </c>
      <c r="AC2222" t="s">
        <v>11494</v>
      </c>
      <c r="AD2222" t="s">
        <v>1928</v>
      </c>
      <c r="AE2222" t="s">
        <v>10315</v>
      </c>
      <c r="AI2222" t="s">
        <v>489</v>
      </c>
      <c r="AJ2222" t="s">
        <v>489</v>
      </c>
      <c r="AK2222" t="s">
        <v>489</v>
      </c>
      <c r="AN2222" t="s">
        <v>1485</v>
      </c>
      <c r="AO2222" t="s">
        <v>1486</v>
      </c>
      <c r="AV2222" t="s">
        <v>11679</v>
      </c>
      <c r="AX2222">
        <v>185</v>
      </c>
      <c r="AY2222" t="s">
        <v>11680</v>
      </c>
      <c r="AZ2222" t="s">
        <v>11681</v>
      </c>
      <c r="BA2222" t="s">
        <v>3855</v>
      </c>
      <c r="BB2222" t="s">
        <v>11682</v>
      </c>
      <c r="BH2222" t="s">
        <v>11683</v>
      </c>
      <c r="BI2222" t="s">
        <v>7662</v>
      </c>
      <c r="BJ2222" t="s">
        <v>3707</v>
      </c>
      <c r="BO2222" t="s">
        <v>110</v>
      </c>
      <c r="BP2222" t="s">
        <v>111</v>
      </c>
      <c r="BQ2222" t="s">
        <v>112</v>
      </c>
      <c r="BR2222" t="s">
        <v>3857</v>
      </c>
      <c r="BS2222" t="s">
        <v>11684</v>
      </c>
      <c r="BT2222" t="s">
        <v>3023</v>
      </c>
      <c r="BU2222" t="s">
        <v>116</v>
      </c>
      <c r="BV2222" t="s">
        <v>475</v>
      </c>
      <c r="CF2222">
        <v>5</v>
      </c>
      <c r="CG2222">
        <v>3</v>
      </c>
      <c r="CH2222" t="s">
        <v>4763</v>
      </c>
    </row>
    <row r="2223" spans="1:86" x14ac:dyDescent="0.25">
      <c r="A2223">
        <v>2222</v>
      </c>
      <c r="B2223" t="s">
        <v>86</v>
      </c>
      <c r="C2223" t="s">
        <v>87</v>
      </c>
      <c r="D2223" t="s">
        <v>11685</v>
      </c>
      <c r="E2223" t="s">
        <v>1476</v>
      </c>
      <c r="F2223" t="s">
        <v>6242</v>
      </c>
      <c r="H2223" t="s">
        <v>6243</v>
      </c>
      <c r="I2223" t="s">
        <v>6244</v>
      </c>
      <c r="J2223" t="s">
        <v>93</v>
      </c>
      <c r="P2223" t="s">
        <v>800</v>
      </c>
      <c r="Q2223" t="s">
        <v>95</v>
      </c>
      <c r="Z2223" t="s">
        <v>11494</v>
      </c>
      <c r="AB2223" t="s">
        <v>97</v>
      </c>
      <c r="AC2223" t="s">
        <v>11494</v>
      </c>
      <c r="AD2223" t="s">
        <v>1943</v>
      </c>
      <c r="AE2223" t="s">
        <v>11686</v>
      </c>
      <c r="AI2223" t="s">
        <v>489</v>
      </c>
      <c r="AJ2223" t="s">
        <v>489</v>
      </c>
      <c r="AK2223" t="s">
        <v>489</v>
      </c>
      <c r="AN2223" t="s">
        <v>1485</v>
      </c>
      <c r="AO2223" t="s">
        <v>1486</v>
      </c>
      <c r="AV2223" t="s">
        <v>11687</v>
      </c>
      <c r="AX2223">
        <v>60</v>
      </c>
      <c r="AY2223" t="s">
        <v>11688</v>
      </c>
      <c r="AZ2223" t="s">
        <v>11689</v>
      </c>
      <c r="BA2223" t="s">
        <v>3415</v>
      </c>
      <c r="BB2223" t="s">
        <v>3416</v>
      </c>
      <c r="BH2223" t="s">
        <v>3417</v>
      </c>
      <c r="BI2223" t="s">
        <v>1629</v>
      </c>
      <c r="BJ2223" t="s">
        <v>1004</v>
      </c>
      <c r="BM2223" t="s">
        <v>3418</v>
      </c>
      <c r="BN2223" t="s">
        <v>3419</v>
      </c>
      <c r="BO2223" t="s">
        <v>110</v>
      </c>
      <c r="BP2223" t="s">
        <v>111</v>
      </c>
      <c r="BQ2223" t="s">
        <v>112</v>
      </c>
      <c r="BR2223" t="s">
        <v>2223</v>
      </c>
      <c r="BS2223" t="s">
        <v>3420</v>
      </c>
      <c r="BT2223" t="s">
        <v>983</v>
      </c>
      <c r="BU2223" t="s">
        <v>116</v>
      </c>
      <c r="BV2223" t="s">
        <v>3421</v>
      </c>
      <c r="CF2223">
        <v>6</v>
      </c>
      <c r="CG2223">
        <v>3</v>
      </c>
      <c r="CH2223" t="s">
        <v>4763</v>
      </c>
    </row>
    <row r="2224" spans="1:86" x14ac:dyDescent="0.25">
      <c r="A2224">
        <v>2223</v>
      </c>
      <c r="B2224" t="s">
        <v>86</v>
      </c>
      <c r="C2224" t="s">
        <v>87</v>
      </c>
      <c r="D2224" t="s">
        <v>11690</v>
      </c>
      <c r="E2224" t="s">
        <v>1476</v>
      </c>
      <c r="F2224" t="s">
        <v>9949</v>
      </c>
      <c r="H2224" t="s">
        <v>9950</v>
      </c>
      <c r="I2224" t="s">
        <v>9951</v>
      </c>
      <c r="J2224" t="s">
        <v>93</v>
      </c>
      <c r="P2224" t="s">
        <v>851</v>
      </c>
      <c r="Q2224" t="s">
        <v>95</v>
      </c>
      <c r="Z2224" t="s">
        <v>945</v>
      </c>
      <c r="AB2224" t="s">
        <v>97</v>
      </c>
      <c r="AC2224" t="s">
        <v>945</v>
      </c>
      <c r="AD2224" t="s">
        <v>2793</v>
      </c>
      <c r="AE2224" t="s">
        <v>11691</v>
      </c>
      <c r="AI2224" t="s">
        <v>489</v>
      </c>
      <c r="AJ2224" t="s">
        <v>489</v>
      </c>
      <c r="AK2224" t="s">
        <v>489</v>
      </c>
      <c r="AN2224" t="s">
        <v>1485</v>
      </c>
      <c r="AO2224" t="s">
        <v>1486</v>
      </c>
      <c r="AV2224" t="s">
        <v>10592</v>
      </c>
      <c r="AX2224">
        <v>113</v>
      </c>
      <c r="AY2224" t="s">
        <v>7183</v>
      </c>
      <c r="AZ2224" t="s">
        <v>7184</v>
      </c>
      <c r="BA2224" t="s">
        <v>1808</v>
      </c>
      <c r="BB2224" t="s">
        <v>1809</v>
      </c>
      <c r="BC2224" t="s">
        <v>4603</v>
      </c>
      <c r="BJ2224" t="s">
        <v>1813</v>
      </c>
      <c r="BO2224" t="s">
        <v>110</v>
      </c>
      <c r="BP2224" t="s">
        <v>111</v>
      </c>
      <c r="BQ2224" t="s">
        <v>112</v>
      </c>
      <c r="BR2224" t="s">
        <v>1378</v>
      </c>
      <c r="BS2224" t="s">
        <v>1814</v>
      </c>
      <c r="BT2224" t="s">
        <v>1815</v>
      </c>
      <c r="BU2224" t="s">
        <v>116</v>
      </c>
      <c r="BV2224" t="s">
        <v>137</v>
      </c>
      <c r="CF2224">
        <v>6</v>
      </c>
      <c r="CG2224">
        <v>1</v>
      </c>
      <c r="CH2224" t="s">
        <v>4763</v>
      </c>
    </row>
    <row r="2225" spans="1:86" x14ac:dyDescent="0.25">
      <c r="A2225">
        <v>2224</v>
      </c>
      <c r="B2225" t="s">
        <v>86</v>
      </c>
      <c r="C2225" t="s">
        <v>87</v>
      </c>
      <c r="D2225" t="s">
        <v>11692</v>
      </c>
      <c r="E2225" t="s">
        <v>1476</v>
      </c>
      <c r="F2225" t="s">
        <v>9949</v>
      </c>
      <c r="H2225" t="s">
        <v>9950</v>
      </c>
      <c r="I2225" t="s">
        <v>9951</v>
      </c>
      <c r="J2225" t="s">
        <v>93</v>
      </c>
      <c r="P2225" t="s">
        <v>851</v>
      </c>
      <c r="Q2225" t="s">
        <v>95</v>
      </c>
      <c r="Z2225" t="s">
        <v>945</v>
      </c>
      <c r="AB2225" t="s">
        <v>97</v>
      </c>
      <c r="AC2225" t="s">
        <v>945</v>
      </c>
      <c r="AD2225" t="s">
        <v>2793</v>
      </c>
      <c r="AE2225" t="s">
        <v>11691</v>
      </c>
      <c r="AI2225" t="s">
        <v>489</v>
      </c>
      <c r="AJ2225" t="s">
        <v>489</v>
      </c>
      <c r="AK2225" t="s">
        <v>489</v>
      </c>
      <c r="AN2225" t="s">
        <v>1485</v>
      </c>
      <c r="AO2225" t="s">
        <v>1486</v>
      </c>
      <c r="AV2225" t="s">
        <v>10592</v>
      </c>
      <c r="AX2225">
        <v>113</v>
      </c>
      <c r="AY2225" t="s">
        <v>7183</v>
      </c>
      <c r="AZ2225" t="s">
        <v>7184</v>
      </c>
      <c r="BA2225" t="s">
        <v>1808</v>
      </c>
      <c r="BB2225" t="s">
        <v>1809</v>
      </c>
      <c r="BC2225" t="s">
        <v>4603</v>
      </c>
      <c r="BJ2225" t="s">
        <v>1813</v>
      </c>
      <c r="BO2225" t="s">
        <v>110</v>
      </c>
      <c r="BP2225" t="s">
        <v>111</v>
      </c>
      <c r="BQ2225" t="s">
        <v>112</v>
      </c>
      <c r="BR2225" t="s">
        <v>1378</v>
      </c>
      <c r="BS2225" t="s">
        <v>1814</v>
      </c>
      <c r="BT2225" t="s">
        <v>1815</v>
      </c>
      <c r="BU2225" t="s">
        <v>116</v>
      </c>
      <c r="BV2225" t="s">
        <v>137</v>
      </c>
      <c r="CF2225">
        <v>6</v>
      </c>
      <c r="CG2225">
        <v>1</v>
      </c>
      <c r="CH2225" t="s">
        <v>4763</v>
      </c>
    </row>
    <row r="2226" spans="1:86" x14ac:dyDescent="0.25">
      <c r="A2226">
        <v>2225</v>
      </c>
      <c r="B2226" t="s">
        <v>86</v>
      </c>
      <c r="C2226" t="s">
        <v>87</v>
      </c>
      <c r="D2226" t="s">
        <v>11693</v>
      </c>
      <c r="E2226" t="s">
        <v>1476</v>
      </c>
      <c r="F2226" t="s">
        <v>9949</v>
      </c>
      <c r="H2226" t="s">
        <v>9950</v>
      </c>
      <c r="I2226" t="s">
        <v>9951</v>
      </c>
      <c r="J2226" t="s">
        <v>93</v>
      </c>
      <c r="P2226" t="s">
        <v>851</v>
      </c>
      <c r="Q2226" t="s">
        <v>95</v>
      </c>
      <c r="Z2226" t="s">
        <v>945</v>
      </c>
      <c r="AB2226" t="s">
        <v>97</v>
      </c>
      <c r="AC2226" t="s">
        <v>945</v>
      </c>
      <c r="AD2226" t="s">
        <v>2793</v>
      </c>
      <c r="AE2226" t="s">
        <v>11691</v>
      </c>
      <c r="AI2226" t="s">
        <v>489</v>
      </c>
      <c r="AJ2226" t="s">
        <v>489</v>
      </c>
      <c r="AK2226" t="s">
        <v>489</v>
      </c>
      <c r="AN2226" t="s">
        <v>1485</v>
      </c>
      <c r="AO2226" t="s">
        <v>1486</v>
      </c>
      <c r="AV2226" t="s">
        <v>10592</v>
      </c>
      <c r="AX2226">
        <v>113</v>
      </c>
      <c r="AY2226" t="s">
        <v>7183</v>
      </c>
      <c r="AZ2226" t="s">
        <v>7184</v>
      </c>
      <c r="BA2226" t="s">
        <v>1808</v>
      </c>
      <c r="BB2226" t="s">
        <v>1809</v>
      </c>
      <c r="BC2226" t="s">
        <v>4603</v>
      </c>
      <c r="BJ2226" t="s">
        <v>1813</v>
      </c>
      <c r="BO2226" t="s">
        <v>110</v>
      </c>
      <c r="BP2226" t="s">
        <v>111</v>
      </c>
      <c r="BQ2226" t="s">
        <v>112</v>
      </c>
      <c r="BR2226" t="s">
        <v>1378</v>
      </c>
      <c r="BS2226" t="s">
        <v>1814</v>
      </c>
      <c r="BT2226" t="s">
        <v>1815</v>
      </c>
      <c r="BU2226" t="s">
        <v>116</v>
      </c>
      <c r="BV2226" t="s">
        <v>137</v>
      </c>
      <c r="CF2226">
        <v>6</v>
      </c>
      <c r="CG2226">
        <v>1</v>
      </c>
      <c r="CH2226" t="s">
        <v>4763</v>
      </c>
    </row>
    <row r="2227" spans="1:86" x14ac:dyDescent="0.25">
      <c r="A2227">
        <v>2226</v>
      </c>
      <c r="B2227" t="s">
        <v>86</v>
      </c>
      <c r="C2227" t="s">
        <v>87</v>
      </c>
      <c r="D2227" t="s">
        <v>11694</v>
      </c>
      <c r="E2227" t="s">
        <v>1476</v>
      </c>
      <c r="F2227" t="s">
        <v>1044</v>
      </c>
      <c r="H2227" t="s">
        <v>1045</v>
      </c>
      <c r="I2227" t="s">
        <v>1046</v>
      </c>
      <c r="J2227" t="s">
        <v>93</v>
      </c>
      <c r="P2227" t="s">
        <v>1047</v>
      </c>
      <c r="Q2227" t="s">
        <v>95</v>
      </c>
      <c r="Z2227" t="s">
        <v>945</v>
      </c>
      <c r="AB2227" t="s">
        <v>97</v>
      </c>
      <c r="AC2227" t="s">
        <v>945</v>
      </c>
      <c r="AD2227" t="s">
        <v>5174</v>
      </c>
      <c r="AE2227" t="s">
        <v>5175</v>
      </c>
      <c r="AI2227" t="s">
        <v>11695</v>
      </c>
      <c r="AJ2227" t="s">
        <v>11695</v>
      </c>
      <c r="AK2227" t="s">
        <v>11695</v>
      </c>
      <c r="AN2227" t="s">
        <v>1485</v>
      </c>
      <c r="AO2227" t="s">
        <v>1486</v>
      </c>
      <c r="AV2227" t="s">
        <v>11696</v>
      </c>
      <c r="AX2227">
        <v>85</v>
      </c>
      <c r="AY2227" t="s">
        <v>11697</v>
      </c>
      <c r="AZ2227" t="s">
        <v>11698</v>
      </c>
      <c r="BA2227" t="s">
        <v>11699</v>
      </c>
      <c r="BB2227" t="s">
        <v>8862</v>
      </c>
      <c r="BC2227" t="s">
        <v>11700</v>
      </c>
      <c r="BG2227" t="s">
        <v>5285</v>
      </c>
      <c r="BJ2227" t="s">
        <v>1813</v>
      </c>
      <c r="BO2227" t="s">
        <v>110</v>
      </c>
      <c r="BP2227" t="s">
        <v>111</v>
      </c>
      <c r="BQ2227" t="s">
        <v>112</v>
      </c>
      <c r="BR2227" t="s">
        <v>152</v>
      </c>
      <c r="BS2227" t="s">
        <v>179</v>
      </c>
      <c r="BT2227" t="s">
        <v>154</v>
      </c>
      <c r="BU2227" t="s">
        <v>116</v>
      </c>
      <c r="BV2227" t="s">
        <v>137</v>
      </c>
      <c r="CF2227">
        <v>6</v>
      </c>
      <c r="CG2227">
        <v>1</v>
      </c>
      <c r="CH2227" t="s">
        <v>4763</v>
      </c>
    </row>
    <row r="2228" spans="1:86" x14ac:dyDescent="0.25">
      <c r="A2228">
        <v>2227</v>
      </c>
      <c r="B2228" t="s">
        <v>86</v>
      </c>
      <c r="C2228" t="s">
        <v>87</v>
      </c>
      <c r="D2228" t="s">
        <v>11701</v>
      </c>
      <c r="E2228" t="s">
        <v>1476</v>
      </c>
      <c r="F2228" t="s">
        <v>304</v>
      </c>
      <c r="H2228" t="s">
        <v>213</v>
      </c>
      <c r="I2228" t="s">
        <v>927</v>
      </c>
      <c r="J2228" t="s">
        <v>93</v>
      </c>
      <c r="P2228" t="s">
        <v>307</v>
      </c>
      <c r="Q2228" t="s">
        <v>95</v>
      </c>
      <c r="Z2228" t="s">
        <v>11702</v>
      </c>
      <c r="AB2228" t="s">
        <v>97</v>
      </c>
      <c r="AC2228" t="s">
        <v>945</v>
      </c>
      <c r="AD2228" t="s">
        <v>277</v>
      </c>
      <c r="AE2228" t="s">
        <v>11703</v>
      </c>
      <c r="AI2228" t="s">
        <v>11704</v>
      </c>
      <c r="AJ2228" t="s">
        <v>11704</v>
      </c>
      <c r="AK2228" t="s">
        <v>11704</v>
      </c>
      <c r="AL2228" t="s">
        <v>11705</v>
      </c>
      <c r="AN2228" t="s">
        <v>1485</v>
      </c>
      <c r="AO2228" t="s">
        <v>1486</v>
      </c>
      <c r="AV2228" t="s">
        <v>11706</v>
      </c>
      <c r="AX2228">
        <v>71</v>
      </c>
      <c r="AY2228" t="s">
        <v>11707</v>
      </c>
      <c r="AZ2228" t="s">
        <v>11708</v>
      </c>
      <c r="BA2228" t="s">
        <v>897</v>
      </c>
      <c r="BB2228" t="s">
        <v>1588</v>
      </c>
      <c r="BO2228" t="s">
        <v>110</v>
      </c>
      <c r="BP2228" t="s">
        <v>111</v>
      </c>
      <c r="BQ2228" t="s">
        <v>112</v>
      </c>
      <c r="BR2228" t="s">
        <v>239</v>
      </c>
      <c r="BS2228" t="s">
        <v>1126</v>
      </c>
      <c r="BT2228" t="s">
        <v>254</v>
      </c>
      <c r="BU2228" t="s">
        <v>6445</v>
      </c>
      <c r="BV2228" t="s">
        <v>137</v>
      </c>
      <c r="CF2228">
        <v>6</v>
      </c>
      <c r="CG2228">
        <v>3</v>
      </c>
      <c r="CH2228" t="s">
        <v>4763</v>
      </c>
    </row>
    <row r="2229" spans="1:86" x14ac:dyDescent="0.25">
      <c r="A2229">
        <v>2228</v>
      </c>
      <c r="B2229" t="s">
        <v>86</v>
      </c>
      <c r="C2229" t="s">
        <v>87</v>
      </c>
      <c r="D2229" t="s">
        <v>11709</v>
      </c>
      <c r="E2229" t="s">
        <v>1476</v>
      </c>
      <c r="F2229" t="s">
        <v>407</v>
      </c>
      <c r="H2229" t="s">
        <v>11710</v>
      </c>
      <c r="I2229" t="s">
        <v>11711</v>
      </c>
      <c r="J2229" t="s">
        <v>11712</v>
      </c>
      <c r="P2229" t="s">
        <v>339</v>
      </c>
      <c r="Q2229" t="s">
        <v>95</v>
      </c>
      <c r="Z2229" t="s">
        <v>2765</v>
      </c>
      <c r="AB2229" t="s">
        <v>97</v>
      </c>
      <c r="AC2229" t="s">
        <v>2765</v>
      </c>
      <c r="AD2229" t="s">
        <v>326</v>
      </c>
      <c r="AE2229" t="s">
        <v>11713</v>
      </c>
      <c r="AI2229" t="s">
        <v>11714</v>
      </c>
      <c r="AJ2229" t="s">
        <v>11714</v>
      </c>
      <c r="AK2229" t="s">
        <v>11714</v>
      </c>
      <c r="AN2229" t="s">
        <v>1485</v>
      </c>
      <c r="AO2229" t="s">
        <v>1486</v>
      </c>
      <c r="AV2229" t="s">
        <v>11715</v>
      </c>
      <c r="AX2229">
        <v>159</v>
      </c>
      <c r="AY2229" t="s">
        <v>8914</v>
      </c>
      <c r="AZ2229" t="s">
        <v>8915</v>
      </c>
      <c r="BA2229" t="s">
        <v>160</v>
      </c>
      <c r="BB2229" t="s">
        <v>161</v>
      </c>
      <c r="BC2229" t="s">
        <v>8916</v>
      </c>
      <c r="BJ2229" t="s">
        <v>171</v>
      </c>
      <c r="BM2229" t="s">
        <v>172</v>
      </c>
      <c r="BN2229" t="s">
        <v>173</v>
      </c>
      <c r="BO2229" t="s">
        <v>110</v>
      </c>
      <c r="BP2229" t="s">
        <v>111</v>
      </c>
      <c r="BQ2229" t="s">
        <v>112</v>
      </c>
      <c r="BR2229" t="s">
        <v>162</v>
      </c>
      <c r="BS2229" t="s">
        <v>163</v>
      </c>
      <c r="BT2229" t="s">
        <v>136</v>
      </c>
      <c r="BU2229" t="s">
        <v>116</v>
      </c>
      <c r="BV2229" t="s">
        <v>137</v>
      </c>
      <c r="CC2229" t="s">
        <v>11716</v>
      </c>
      <c r="CF2229">
        <v>6</v>
      </c>
      <c r="CG2229">
        <v>1</v>
      </c>
      <c r="CH2229" t="s">
        <v>4763</v>
      </c>
    </row>
    <row r="2230" spans="1:86" x14ac:dyDescent="0.25">
      <c r="A2230">
        <v>2229</v>
      </c>
      <c r="B2230" t="s">
        <v>86</v>
      </c>
      <c r="C2230" t="s">
        <v>87</v>
      </c>
      <c r="D2230" t="s">
        <v>11717</v>
      </c>
      <c r="E2230" t="s">
        <v>1476</v>
      </c>
      <c r="F2230" t="s">
        <v>407</v>
      </c>
      <c r="H2230" t="s">
        <v>11710</v>
      </c>
      <c r="I2230" t="s">
        <v>11711</v>
      </c>
      <c r="J2230" t="s">
        <v>11712</v>
      </c>
      <c r="P2230" t="s">
        <v>339</v>
      </c>
      <c r="Q2230" t="s">
        <v>95</v>
      </c>
      <c r="Z2230" t="s">
        <v>2765</v>
      </c>
      <c r="AB2230" t="s">
        <v>97</v>
      </c>
      <c r="AC2230" t="s">
        <v>2765</v>
      </c>
      <c r="AD2230" t="s">
        <v>326</v>
      </c>
      <c r="AE2230" t="s">
        <v>11718</v>
      </c>
      <c r="AI2230" t="s">
        <v>11714</v>
      </c>
      <c r="AJ2230" t="s">
        <v>11714</v>
      </c>
      <c r="AK2230" t="s">
        <v>11714</v>
      </c>
      <c r="AN2230" t="s">
        <v>1485</v>
      </c>
      <c r="AO2230" t="s">
        <v>1486</v>
      </c>
      <c r="AV2230" t="s">
        <v>11715</v>
      </c>
      <c r="AX2230">
        <v>159</v>
      </c>
      <c r="AY2230" t="s">
        <v>8914</v>
      </c>
      <c r="AZ2230" t="s">
        <v>8915</v>
      </c>
      <c r="BA2230" t="s">
        <v>160</v>
      </c>
      <c r="BB2230" t="s">
        <v>161</v>
      </c>
      <c r="BC2230" t="s">
        <v>8916</v>
      </c>
      <c r="BJ2230" t="s">
        <v>171</v>
      </c>
      <c r="BM2230" t="s">
        <v>172</v>
      </c>
      <c r="BN2230" t="s">
        <v>173</v>
      </c>
      <c r="BO2230" t="s">
        <v>110</v>
      </c>
      <c r="BP2230" t="s">
        <v>111</v>
      </c>
      <c r="BQ2230" t="s">
        <v>112</v>
      </c>
      <c r="BR2230" t="s">
        <v>162</v>
      </c>
      <c r="BS2230" t="s">
        <v>163</v>
      </c>
      <c r="BT2230" t="s">
        <v>136</v>
      </c>
      <c r="BU2230" t="s">
        <v>116</v>
      </c>
      <c r="BV2230" t="s">
        <v>137</v>
      </c>
      <c r="CC2230" t="s">
        <v>11716</v>
      </c>
      <c r="CF2230">
        <v>6</v>
      </c>
      <c r="CG2230">
        <v>1</v>
      </c>
      <c r="CH2230" t="s">
        <v>4763</v>
      </c>
    </row>
    <row r="2231" spans="1:86" x14ac:dyDescent="0.25">
      <c r="A2231">
        <v>2230</v>
      </c>
      <c r="B2231" t="s">
        <v>86</v>
      </c>
      <c r="C2231" t="s">
        <v>87</v>
      </c>
      <c r="D2231" t="s">
        <v>11719</v>
      </c>
      <c r="E2231" t="s">
        <v>1476</v>
      </c>
      <c r="F2231" t="s">
        <v>407</v>
      </c>
      <c r="H2231" t="s">
        <v>11710</v>
      </c>
      <c r="I2231" t="s">
        <v>11711</v>
      </c>
      <c r="J2231" t="s">
        <v>11712</v>
      </c>
      <c r="P2231" t="s">
        <v>339</v>
      </c>
      <c r="Q2231" t="s">
        <v>95</v>
      </c>
      <c r="Z2231" t="s">
        <v>2765</v>
      </c>
      <c r="AB2231" t="s">
        <v>97</v>
      </c>
      <c r="AC2231" t="s">
        <v>2765</v>
      </c>
      <c r="AD2231" t="s">
        <v>326</v>
      </c>
      <c r="AE2231" t="s">
        <v>11718</v>
      </c>
      <c r="AI2231" t="s">
        <v>11714</v>
      </c>
      <c r="AJ2231" t="s">
        <v>11714</v>
      </c>
      <c r="AK2231" t="s">
        <v>11714</v>
      </c>
      <c r="AN2231" t="s">
        <v>1485</v>
      </c>
      <c r="AO2231" t="s">
        <v>1486</v>
      </c>
      <c r="AV2231" t="s">
        <v>11715</v>
      </c>
      <c r="AX2231">
        <v>159</v>
      </c>
      <c r="AY2231" t="s">
        <v>8914</v>
      </c>
      <c r="AZ2231" t="s">
        <v>8915</v>
      </c>
      <c r="BA2231" t="s">
        <v>160</v>
      </c>
      <c r="BB2231" t="s">
        <v>161</v>
      </c>
      <c r="BC2231" t="s">
        <v>8916</v>
      </c>
      <c r="BJ2231" t="s">
        <v>171</v>
      </c>
      <c r="BM2231" t="s">
        <v>172</v>
      </c>
      <c r="BN2231" t="s">
        <v>173</v>
      </c>
      <c r="BO2231" t="s">
        <v>110</v>
      </c>
      <c r="BP2231" t="s">
        <v>111</v>
      </c>
      <c r="BQ2231" t="s">
        <v>112</v>
      </c>
      <c r="BR2231" t="s">
        <v>162</v>
      </c>
      <c r="BS2231" t="s">
        <v>163</v>
      </c>
      <c r="BT2231" t="s">
        <v>136</v>
      </c>
      <c r="BU2231" t="s">
        <v>116</v>
      </c>
      <c r="BV2231" t="s">
        <v>137</v>
      </c>
      <c r="CC2231" t="s">
        <v>11716</v>
      </c>
      <c r="CF2231">
        <v>6</v>
      </c>
      <c r="CG2231">
        <v>1</v>
      </c>
      <c r="CH2231" t="s">
        <v>4763</v>
      </c>
    </row>
    <row r="2232" spans="1:86" x14ac:dyDescent="0.25">
      <c r="A2232">
        <v>2231</v>
      </c>
      <c r="B2232" t="s">
        <v>86</v>
      </c>
      <c r="C2232" t="s">
        <v>87</v>
      </c>
      <c r="D2232" t="s">
        <v>11720</v>
      </c>
      <c r="E2232" t="s">
        <v>1476</v>
      </c>
      <c r="F2232" t="s">
        <v>407</v>
      </c>
      <c r="H2232" t="s">
        <v>11710</v>
      </c>
      <c r="I2232" t="s">
        <v>11711</v>
      </c>
      <c r="J2232" t="s">
        <v>11712</v>
      </c>
      <c r="P2232" t="s">
        <v>339</v>
      </c>
      <c r="Q2232" t="s">
        <v>95</v>
      </c>
      <c r="Z2232" t="s">
        <v>2765</v>
      </c>
      <c r="AB2232" t="s">
        <v>97</v>
      </c>
      <c r="AC2232" t="s">
        <v>2765</v>
      </c>
      <c r="AD2232" t="s">
        <v>326</v>
      </c>
      <c r="AE2232" t="s">
        <v>11718</v>
      </c>
      <c r="AI2232" t="s">
        <v>11714</v>
      </c>
      <c r="AJ2232" t="s">
        <v>11714</v>
      </c>
      <c r="AK2232" t="s">
        <v>11714</v>
      </c>
      <c r="AN2232" t="s">
        <v>1485</v>
      </c>
      <c r="AO2232" t="s">
        <v>1486</v>
      </c>
      <c r="AV2232" t="s">
        <v>11715</v>
      </c>
      <c r="AX2232">
        <v>159</v>
      </c>
      <c r="AY2232" t="s">
        <v>8914</v>
      </c>
      <c r="AZ2232" t="s">
        <v>8915</v>
      </c>
      <c r="BA2232" t="s">
        <v>160</v>
      </c>
      <c r="BB2232" t="s">
        <v>161</v>
      </c>
      <c r="BC2232" t="s">
        <v>8916</v>
      </c>
      <c r="BJ2232" t="s">
        <v>171</v>
      </c>
      <c r="BM2232" t="s">
        <v>172</v>
      </c>
      <c r="BN2232" t="s">
        <v>173</v>
      </c>
      <c r="BO2232" t="s">
        <v>110</v>
      </c>
      <c r="BP2232" t="s">
        <v>111</v>
      </c>
      <c r="BQ2232" t="s">
        <v>112</v>
      </c>
      <c r="BR2232" t="s">
        <v>162</v>
      </c>
      <c r="BS2232" t="s">
        <v>163</v>
      </c>
      <c r="BT2232" t="s">
        <v>136</v>
      </c>
      <c r="BU2232" t="s">
        <v>116</v>
      </c>
      <c r="BV2232" t="s">
        <v>137</v>
      </c>
      <c r="CC2232" t="s">
        <v>11716</v>
      </c>
      <c r="CF2232">
        <v>6</v>
      </c>
      <c r="CG2232">
        <v>1</v>
      </c>
      <c r="CH2232" t="s">
        <v>4763</v>
      </c>
    </row>
    <row r="2233" spans="1:86" x14ac:dyDescent="0.25">
      <c r="A2233">
        <v>2232</v>
      </c>
      <c r="B2233" t="s">
        <v>86</v>
      </c>
      <c r="C2233" t="s">
        <v>87</v>
      </c>
      <c r="D2233" t="s">
        <v>11721</v>
      </c>
      <c r="E2233" t="s">
        <v>1476</v>
      </c>
      <c r="F2233" t="s">
        <v>336</v>
      </c>
      <c r="H2233" t="s">
        <v>337</v>
      </c>
      <c r="I2233" t="s">
        <v>338</v>
      </c>
      <c r="J2233" t="s">
        <v>93</v>
      </c>
      <c r="P2233" t="s">
        <v>339</v>
      </c>
      <c r="Q2233" t="s">
        <v>95</v>
      </c>
      <c r="Z2233" t="s">
        <v>2765</v>
      </c>
      <c r="AB2233" t="s">
        <v>97</v>
      </c>
      <c r="AC2233" t="s">
        <v>2765</v>
      </c>
      <c r="AD2233" t="s">
        <v>1448</v>
      </c>
      <c r="AE2233" t="s">
        <v>11722</v>
      </c>
      <c r="AI2233" t="s">
        <v>11723</v>
      </c>
      <c r="AJ2233" t="s">
        <v>11723</v>
      </c>
      <c r="AK2233" t="s">
        <v>11723</v>
      </c>
      <c r="AN2233" t="s">
        <v>1485</v>
      </c>
      <c r="AO2233" t="s">
        <v>1486</v>
      </c>
      <c r="AV2233" t="s">
        <v>11724</v>
      </c>
      <c r="AX2233">
        <v>59</v>
      </c>
      <c r="AY2233" t="s">
        <v>11725</v>
      </c>
      <c r="AZ2233" t="s">
        <v>11726</v>
      </c>
      <c r="BA2233" t="s">
        <v>2727</v>
      </c>
      <c r="BB2233" t="s">
        <v>6526</v>
      </c>
      <c r="BO2233" t="s">
        <v>110</v>
      </c>
      <c r="BP2233" t="s">
        <v>111</v>
      </c>
      <c r="BQ2233" t="s">
        <v>112</v>
      </c>
      <c r="BR2233" t="s">
        <v>300</v>
      </c>
      <c r="BS2233" t="s">
        <v>7909</v>
      </c>
      <c r="BT2233" t="s">
        <v>625</v>
      </c>
      <c r="BU2233" t="s">
        <v>116</v>
      </c>
      <c r="BV2233" t="s">
        <v>137</v>
      </c>
      <c r="CF2233">
        <v>6</v>
      </c>
      <c r="CG2233">
        <v>3</v>
      </c>
      <c r="CH2233" t="s">
        <v>4763</v>
      </c>
    </row>
    <row r="2234" spans="1:86" x14ac:dyDescent="0.25">
      <c r="A2234">
        <v>2233</v>
      </c>
      <c r="B2234" t="s">
        <v>86</v>
      </c>
      <c r="C2234" t="s">
        <v>87</v>
      </c>
      <c r="D2234" t="s">
        <v>11727</v>
      </c>
      <c r="E2234" t="s">
        <v>1476</v>
      </c>
      <c r="F2234" t="s">
        <v>336</v>
      </c>
      <c r="H2234" t="s">
        <v>337</v>
      </c>
      <c r="I2234" t="s">
        <v>338</v>
      </c>
      <c r="J2234" t="s">
        <v>93</v>
      </c>
      <c r="P2234" t="s">
        <v>339</v>
      </c>
      <c r="Q2234" t="s">
        <v>95</v>
      </c>
      <c r="Z2234" t="s">
        <v>2765</v>
      </c>
      <c r="AB2234" t="s">
        <v>97</v>
      </c>
      <c r="AC2234" t="s">
        <v>2765</v>
      </c>
      <c r="AD2234" t="s">
        <v>1448</v>
      </c>
      <c r="AE2234" t="s">
        <v>11728</v>
      </c>
      <c r="AI2234" t="s">
        <v>11729</v>
      </c>
      <c r="AJ2234" t="s">
        <v>11729</v>
      </c>
      <c r="AK2234" t="s">
        <v>11729</v>
      </c>
      <c r="AN2234" t="s">
        <v>1485</v>
      </c>
      <c r="AO2234" t="s">
        <v>1486</v>
      </c>
      <c r="AV2234" t="s">
        <v>11730</v>
      </c>
      <c r="AX2234">
        <v>152</v>
      </c>
      <c r="AY2234" t="s">
        <v>11731</v>
      </c>
      <c r="AZ2234" t="s">
        <v>11732</v>
      </c>
      <c r="BA2234" t="s">
        <v>132</v>
      </c>
      <c r="BB2234" t="s">
        <v>332</v>
      </c>
      <c r="BO2234" t="s">
        <v>110</v>
      </c>
      <c r="BP2234" t="s">
        <v>111</v>
      </c>
      <c r="BQ2234" t="s">
        <v>112</v>
      </c>
      <c r="BR2234" t="s">
        <v>134</v>
      </c>
      <c r="BS2234" t="s">
        <v>135</v>
      </c>
      <c r="BT2234" t="s">
        <v>136</v>
      </c>
      <c r="BU2234" t="s">
        <v>116</v>
      </c>
      <c r="BV2234" t="s">
        <v>137</v>
      </c>
      <c r="CF2234">
        <v>6</v>
      </c>
      <c r="CG2234">
        <v>3</v>
      </c>
      <c r="CH2234" t="s">
        <v>4763</v>
      </c>
    </row>
    <row r="2235" spans="1:86" x14ac:dyDescent="0.25">
      <c r="A2235">
        <v>2234</v>
      </c>
      <c r="B2235" t="s">
        <v>86</v>
      </c>
      <c r="C2235" t="s">
        <v>87</v>
      </c>
      <c r="D2235" t="s">
        <v>11733</v>
      </c>
      <c r="E2235" t="s">
        <v>1476</v>
      </c>
      <c r="F2235" t="s">
        <v>336</v>
      </c>
      <c r="H2235" t="s">
        <v>337</v>
      </c>
      <c r="I2235" t="s">
        <v>338</v>
      </c>
      <c r="J2235" t="s">
        <v>93</v>
      </c>
      <c r="P2235" t="s">
        <v>339</v>
      </c>
      <c r="Q2235" t="s">
        <v>95</v>
      </c>
      <c r="Z2235" t="s">
        <v>2765</v>
      </c>
      <c r="AB2235" t="s">
        <v>97</v>
      </c>
      <c r="AC2235" t="s">
        <v>2765</v>
      </c>
      <c r="AD2235" t="s">
        <v>1448</v>
      </c>
      <c r="AE2235" t="s">
        <v>11734</v>
      </c>
      <c r="AI2235" t="s">
        <v>11735</v>
      </c>
      <c r="AJ2235" t="s">
        <v>11735</v>
      </c>
      <c r="AK2235" t="s">
        <v>11735</v>
      </c>
      <c r="AN2235" t="s">
        <v>1485</v>
      </c>
      <c r="AO2235" t="s">
        <v>1486</v>
      </c>
      <c r="AV2235" t="s">
        <v>11736</v>
      </c>
      <c r="AX2235">
        <v>58</v>
      </c>
      <c r="AY2235" t="s">
        <v>11737</v>
      </c>
      <c r="AZ2235" t="s">
        <v>11738</v>
      </c>
      <c r="BA2235" t="s">
        <v>6509</v>
      </c>
      <c r="BB2235" t="s">
        <v>6526</v>
      </c>
      <c r="BC2235" t="s">
        <v>11739</v>
      </c>
      <c r="BO2235" t="s">
        <v>110</v>
      </c>
      <c r="BP2235" t="s">
        <v>111</v>
      </c>
      <c r="BQ2235" t="s">
        <v>112</v>
      </c>
      <c r="BR2235" t="s">
        <v>300</v>
      </c>
      <c r="BS2235" t="s">
        <v>7909</v>
      </c>
      <c r="BT2235" t="s">
        <v>625</v>
      </c>
      <c r="BU2235" t="s">
        <v>116</v>
      </c>
      <c r="BV2235" t="s">
        <v>302</v>
      </c>
      <c r="CF2235">
        <v>5</v>
      </c>
      <c r="CG2235">
        <v>1</v>
      </c>
      <c r="CH2235" t="s">
        <v>4763</v>
      </c>
    </row>
    <row r="2236" spans="1:86" x14ac:dyDescent="0.25">
      <c r="A2236">
        <v>2235</v>
      </c>
      <c r="B2236" t="s">
        <v>86</v>
      </c>
      <c r="C2236" t="s">
        <v>87</v>
      </c>
      <c r="D2236" t="s">
        <v>11740</v>
      </c>
      <c r="E2236" t="s">
        <v>1476</v>
      </c>
      <c r="F2236" t="s">
        <v>336</v>
      </c>
      <c r="H2236" t="s">
        <v>337</v>
      </c>
      <c r="I2236" t="s">
        <v>338</v>
      </c>
      <c r="J2236" t="s">
        <v>93</v>
      </c>
      <c r="P2236" t="s">
        <v>339</v>
      </c>
      <c r="Q2236" t="s">
        <v>95</v>
      </c>
      <c r="Z2236" t="s">
        <v>2765</v>
      </c>
      <c r="AB2236" t="s">
        <v>97</v>
      </c>
      <c r="AC2236" t="s">
        <v>2765</v>
      </c>
      <c r="AD2236" t="s">
        <v>262</v>
      </c>
      <c r="AE2236" t="s">
        <v>11741</v>
      </c>
      <c r="AI2236" t="s">
        <v>11742</v>
      </c>
      <c r="AJ2236" t="s">
        <v>11742</v>
      </c>
      <c r="AK2236" t="s">
        <v>11742</v>
      </c>
      <c r="AN2236" t="s">
        <v>1485</v>
      </c>
      <c r="AO2236" t="s">
        <v>1486</v>
      </c>
      <c r="AV2236" t="s">
        <v>11743</v>
      </c>
      <c r="AX2236">
        <v>78</v>
      </c>
      <c r="AY2236" t="s">
        <v>11744</v>
      </c>
      <c r="AZ2236" t="s">
        <v>11745</v>
      </c>
      <c r="BA2236" t="s">
        <v>1909</v>
      </c>
      <c r="BB2236" t="s">
        <v>6496</v>
      </c>
      <c r="BC2236" t="s">
        <v>7175</v>
      </c>
      <c r="BO2236" t="s">
        <v>110</v>
      </c>
      <c r="BP2236" t="s">
        <v>111</v>
      </c>
      <c r="BQ2236" t="s">
        <v>112</v>
      </c>
      <c r="BR2236" t="s">
        <v>1881</v>
      </c>
      <c r="BS2236" t="s">
        <v>6511</v>
      </c>
      <c r="BT2236" t="s">
        <v>2875</v>
      </c>
      <c r="BU2236" t="s">
        <v>116</v>
      </c>
      <c r="BV2236" t="s">
        <v>137</v>
      </c>
      <c r="CF2236">
        <v>6</v>
      </c>
      <c r="CG2236">
        <v>1</v>
      </c>
      <c r="CH2236" t="s">
        <v>4763</v>
      </c>
    </row>
    <row r="2237" spans="1:86" x14ac:dyDescent="0.25">
      <c r="A2237">
        <v>2236</v>
      </c>
      <c r="B2237" t="s">
        <v>86</v>
      </c>
      <c r="C2237" t="s">
        <v>87</v>
      </c>
      <c r="D2237" t="s">
        <v>11746</v>
      </c>
      <c r="E2237" t="s">
        <v>1476</v>
      </c>
      <c r="F2237" t="s">
        <v>336</v>
      </c>
      <c r="H2237" t="s">
        <v>337</v>
      </c>
      <c r="I2237" t="s">
        <v>338</v>
      </c>
      <c r="J2237" t="s">
        <v>93</v>
      </c>
      <c r="P2237" t="s">
        <v>339</v>
      </c>
      <c r="Q2237" t="s">
        <v>95</v>
      </c>
      <c r="Z2237" t="s">
        <v>2765</v>
      </c>
      <c r="AB2237" t="s">
        <v>97</v>
      </c>
      <c r="AC2237" t="s">
        <v>2765</v>
      </c>
      <c r="AD2237" t="s">
        <v>262</v>
      </c>
      <c r="AE2237" t="s">
        <v>11741</v>
      </c>
      <c r="AI2237" t="s">
        <v>11742</v>
      </c>
      <c r="AJ2237" t="s">
        <v>11742</v>
      </c>
      <c r="AK2237" t="s">
        <v>11742</v>
      </c>
      <c r="AN2237" t="s">
        <v>1485</v>
      </c>
      <c r="AO2237" t="s">
        <v>1486</v>
      </c>
      <c r="AV2237" t="s">
        <v>11743</v>
      </c>
      <c r="AX2237">
        <v>78</v>
      </c>
      <c r="AY2237" t="s">
        <v>11744</v>
      </c>
      <c r="AZ2237" t="s">
        <v>11745</v>
      </c>
      <c r="BA2237" t="s">
        <v>1909</v>
      </c>
      <c r="BB2237" t="s">
        <v>6496</v>
      </c>
      <c r="BC2237" t="s">
        <v>7175</v>
      </c>
      <c r="BO2237" t="s">
        <v>110</v>
      </c>
      <c r="BP2237" t="s">
        <v>111</v>
      </c>
      <c r="BQ2237" t="s">
        <v>112</v>
      </c>
      <c r="BR2237" t="s">
        <v>1881</v>
      </c>
      <c r="BS2237" t="s">
        <v>6511</v>
      </c>
      <c r="BT2237" t="s">
        <v>2875</v>
      </c>
      <c r="BU2237" t="s">
        <v>116</v>
      </c>
      <c r="BV2237" t="s">
        <v>137</v>
      </c>
      <c r="CF2237">
        <v>6</v>
      </c>
      <c r="CG2237">
        <v>1</v>
      </c>
      <c r="CH2237" t="s">
        <v>4763</v>
      </c>
    </row>
    <row r="2238" spans="1:86" x14ac:dyDescent="0.25">
      <c r="A2238">
        <v>2237</v>
      </c>
      <c r="B2238" t="s">
        <v>86</v>
      </c>
      <c r="C2238" t="s">
        <v>87</v>
      </c>
      <c r="D2238" t="s">
        <v>11747</v>
      </c>
      <c r="E2238" t="s">
        <v>1476</v>
      </c>
      <c r="F2238" t="s">
        <v>336</v>
      </c>
      <c r="H2238" t="s">
        <v>337</v>
      </c>
      <c r="I2238" t="s">
        <v>338</v>
      </c>
      <c r="J2238" t="s">
        <v>93</v>
      </c>
      <c r="P2238" t="s">
        <v>339</v>
      </c>
      <c r="Q2238" t="s">
        <v>95</v>
      </c>
      <c r="Z2238" t="s">
        <v>6572</v>
      </c>
      <c r="AB2238" t="s">
        <v>97</v>
      </c>
      <c r="AC2238" t="s">
        <v>6572</v>
      </c>
      <c r="AD2238" t="s">
        <v>1797</v>
      </c>
      <c r="AE2238" t="s">
        <v>11748</v>
      </c>
      <c r="AI2238" t="s">
        <v>11749</v>
      </c>
      <c r="AJ2238" t="s">
        <v>11749</v>
      </c>
      <c r="AK2238" t="s">
        <v>11749</v>
      </c>
      <c r="AN2238" t="s">
        <v>1485</v>
      </c>
      <c r="AO2238" t="s">
        <v>1486</v>
      </c>
      <c r="AV2238" t="s">
        <v>11750</v>
      </c>
      <c r="AX2238">
        <v>73</v>
      </c>
      <c r="AY2238" t="s">
        <v>10969</v>
      </c>
      <c r="AZ2238" t="s">
        <v>10970</v>
      </c>
      <c r="BA2238" t="s">
        <v>1084</v>
      </c>
      <c r="BB2238" t="s">
        <v>1085</v>
      </c>
      <c r="BC2238" t="s">
        <v>10971</v>
      </c>
      <c r="BO2238" t="s">
        <v>110</v>
      </c>
      <c r="BP2238" t="s">
        <v>111</v>
      </c>
      <c r="BQ2238" t="s">
        <v>112</v>
      </c>
      <c r="BR2238" t="s">
        <v>900</v>
      </c>
      <c r="BS2238" t="s">
        <v>900</v>
      </c>
      <c r="BT2238" t="s">
        <v>241</v>
      </c>
      <c r="BU2238" t="s">
        <v>116</v>
      </c>
      <c r="BV2238" t="s">
        <v>137</v>
      </c>
      <c r="CF2238">
        <v>4</v>
      </c>
      <c r="CG2238">
        <v>1</v>
      </c>
      <c r="CH2238" t="s">
        <v>4763</v>
      </c>
    </row>
    <row r="2239" spans="1:86" x14ac:dyDescent="0.25">
      <c r="A2239">
        <v>2238</v>
      </c>
      <c r="B2239" t="s">
        <v>86</v>
      </c>
      <c r="C2239" t="s">
        <v>87</v>
      </c>
      <c r="D2239" t="s">
        <v>11751</v>
      </c>
      <c r="E2239" t="s">
        <v>1476</v>
      </c>
      <c r="F2239" t="s">
        <v>11587</v>
      </c>
      <c r="H2239" t="s">
        <v>11588</v>
      </c>
      <c r="I2239" t="s">
        <v>11589</v>
      </c>
      <c r="J2239" t="s">
        <v>93</v>
      </c>
      <c r="P2239" t="s">
        <v>1047</v>
      </c>
      <c r="Q2239" t="s">
        <v>95</v>
      </c>
      <c r="Z2239" t="s">
        <v>1754</v>
      </c>
      <c r="AB2239" t="s">
        <v>97</v>
      </c>
      <c r="AC2239" t="s">
        <v>1754</v>
      </c>
      <c r="AD2239" t="s">
        <v>1990</v>
      </c>
      <c r="AE2239" t="s">
        <v>1997</v>
      </c>
      <c r="AI2239" t="s">
        <v>11752</v>
      </c>
      <c r="AJ2239" t="s">
        <v>11752</v>
      </c>
      <c r="AK2239" t="s">
        <v>11752</v>
      </c>
      <c r="AN2239" t="s">
        <v>1485</v>
      </c>
      <c r="AO2239" t="s">
        <v>1486</v>
      </c>
      <c r="AV2239" t="s">
        <v>9824</v>
      </c>
      <c r="AX2239">
        <v>105</v>
      </c>
      <c r="AY2239" t="s">
        <v>9825</v>
      </c>
      <c r="AZ2239" t="s">
        <v>9826</v>
      </c>
      <c r="BA2239" t="s">
        <v>1899</v>
      </c>
      <c r="BB2239" t="s">
        <v>267</v>
      </c>
      <c r="BG2239" t="s">
        <v>268</v>
      </c>
      <c r="BJ2239" t="s">
        <v>269</v>
      </c>
      <c r="BM2239" t="s">
        <v>270</v>
      </c>
      <c r="BN2239" t="s">
        <v>271</v>
      </c>
      <c r="BO2239" t="s">
        <v>110</v>
      </c>
      <c r="BP2239" t="s">
        <v>111</v>
      </c>
      <c r="BQ2239" t="s">
        <v>112</v>
      </c>
      <c r="BR2239" t="s">
        <v>609</v>
      </c>
      <c r="BS2239" t="s">
        <v>1042</v>
      </c>
      <c r="BT2239" t="s">
        <v>207</v>
      </c>
      <c r="BU2239" t="s">
        <v>116</v>
      </c>
      <c r="BV2239" t="s">
        <v>475</v>
      </c>
      <c r="CF2239">
        <v>4</v>
      </c>
      <c r="CG2239">
        <v>3</v>
      </c>
      <c r="CH2239" t="s">
        <v>4763</v>
      </c>
    </row>
    <row r="2240" spans="1:86" x14ac:dyDescent="0.25">
      <c r="A2240">
        <v>2239</v>
      </c>
      <c r="B2240" t="s">
        <v>86</v>
      </c>
      <c r="C2240" t="s">
        <v>87</v>
      </c>
      <c r="D2240" t="s">
        <v>11753</v>
      </c>
      <c r="E2240" t="s">
        <v>1476</v>
      </c>
      <c r="F2240" t="s">
        <v>358</v>
      </c>
      <c r="H2240" t="s">
        <v>558</v>
      </c>
      <c r="I2240" t="s">
        <v>559</v>
      </c>
      <c r="J2240" t="s">
        <v>361</v>
      </c>
      <c r="P2240" t="s">
        <v>143</v>
      </c>
      <c r="Q2240" t="s">
        <v>95</v>
      </c>
      <c r="Z2240" t="s">
        <v>2950</v>
      </c>
      <c r="AB2240" t="s">
        <v>97</v>
      </c>
      <c r="AC2240" t="s">
        <v>2950</v>
      </c>
      <c r="AD2240" t="s">
        <v>5312</v>
      </c>
      <c r="AE2240" t="s">
        <v>8193</v>
      </c>
      <c r="AI2240" t="s">
        <v>11754</v>
      </c>
      <c r="AJ2240" t="s">
        <v>11754</v>
      </c>
      <c r="AK2240" t="s">
        <v>11754</v>
      </c>
      <c r="AN2240" t="s">
        <v>1485</v>
      </c>
      <c r="AO2240" t="s">
        <v>1486</v>
      </c>
      <c r="AV2240" t="s">
        <v>11755</v>
      </c>
      <c r="AX2240">
        <v>52</v>
      </c>
      <c r="AY2240" t="s">
        <v>11756</v>
      </c>
      <c r="AZ2240" t="s">
        <v>11757</v>
      </c>
      <c r="BA2240" t="s">
        <v>3049</v>
      </c>
      <c r="BB2240" t="s">
        <v>8198</v>
      </c>
      <c r="BC2240" t="s">
        <v>11758</v>
      </c>
      <c r="BJ2240" t="s">
        <v>1526</v>
      </c>
      <c r="BO2240" t="s">
        <v>110</v>
      </c>
      <c r="BP2240" t="s">
        <v>111</v>
      </c>
      <c r="BQ2240" t="s">
        <v>112</v>
      </c>
      <c r="BR2240" t="s">
        <v>1711</v>
      </c>
      <c r="BS2240" t="s">
        <v>3052</v>
      </c>
      <c r="BT2240" t="s">
        <v>254</v>
      </c>
      <c r="BU2240" t="s">
        <v>116</v>
      </c>
      <c r="BV2240" t="s">
        <v>137</v>
      </c>
      <c r="CF2240">
        <v>6</v>
      </c>
      <c r="CG2240">
        <v>1</v>
      </c>
      <c r="CH2240" t="s">
        <v>4763</v>
      </c>
    </row>
    <row r="2241" spans="1:86" x14ac:dyDescent="0.25">
      <c r="A2241">
        <v>2240</v>
      </c>
      <c r="B2241" t="s">
        <v>86</v>
      </c>
      <c r="C2241" t="s">
        <v>87</v>
      </c>
      <c r="D2241" t="s">
        <v>11759</v>
      </c>
      <c r="E2241" t="s">
        <v>1476</v>
      </c>
      <c r="F2241" t="s">
        <v>5663</v>
      </c>
      <c r="H2241" t="s">
        <v>257</v>
      </c>
      <c r="I2241" t="s">
        <v>5664</v>
      </c>
      <c r="J2241" t="s">
        <v>93</v>
      </c>
      <c r="P2241" t="s">
        <v>688</v>
      </c>
      <c r="Q2241" t="s">
        <v>95</v>
      </c>
      <c r="Z2241" t="s">
        <v>5260</v>
      </c>
      <c r="AB2241" t="s">
        <v>97</v>
      </c>
      <c r="AC2241" t="s">
        <v>5260</v>
      </c>
      <c r="AD2241" t="s">
        <v>1797</v>
      </c>
      <c r="AE2241" t="s">
        <v>11760</v>
      </c>
      <c r="AI2241" t="s">
        <v>165</v>
      </c>
      <c r="AJ2241" t="s">
        <v>165</v>
      </c>
      <c r="AK2241" t="s">
        <v>165</v>
      </c>
      <c r="AN2241" t="s">
        <v>1485</v>
      </c>
      <c r="AO2241" t="s">
        <v>1486</v>
      </c>
      <c r="AV2241" t="s">
        <v>11761</v>
      </c>
      <c r="AX2241">
        <v>71</v>
      </c>
      <c r="AY2241" t="s">
        <v>11762</v>
      </c>
      <c r="AZ2241" t="s">
        <v>11763</v>
      </c>
      <c r="BA2241" t="s">
        <v>2727</v>
      </c>
      <c r="BB2241" t="s">
        <v>2728</v>
      </c>
      <c r="BC2241" t="s">
        <v>10384</v>
      </c>
      <c r="BO2241" t="s">
        <v>110</v>
      </c>
      <c r="BP2241" t="s">
        <v>111</v>
      </c>
      <c r="BQ2241" t="s">
        <v>112</v>
      </c>
      <c r="BR2241" t="s">
        <v>300</v>
      </c>
      <c r="BS2241" t="s">
        <v>2780</v>
      </c>
      <c r="BT2241" t="s">
        <v>241</v>
      </c>
      <c r="BU2241" t="s">
        <v>116</v>
      </c>
      <c r="BV2241" t="s">
        <v>187</v>
      </c>
      <c r="CF2241">
        <v>6</v>
      </c>
      <c r="CG2241">
        <v>1</v>
      </c>
      <c r="CH2241" t="s">
        <v>4763</v>
      </c>
    </row>
    <row r="2242" spans="1:86" x14ac:dyDescent="0.25">
      <c r="A2242">
        <v>2241</v>
      </c>
      <c r="B2242" t="s">
        <v>86</v>
      </c>
      <c r="C2242" t="s">
        <v>87</v>
      </c>
      <c r="D2242" t="s">
        <v>11764</v>
      </c>
      <c r="E2242" t="s">
        <v>1476</v>
      </c>
      <c r="F2242" t="s">
        <v>7017</v>
      </c>
      <c r="H2242" t="s">
        <v>7037</v>
      </c>
      <c r="I2242" t="s">
        <v>7038</v>
      </c>
      <c r="J2242" t="s">
        <v>93</v>
      </c>
      <c r="P2242" t="s">
        <v>904</v>
      </c>
      <c r="Q2242" t="s">
        <v>95</v>
      </c>
      <c r="Z2242" t="s">
        <v>801</v>
      </c>
      <c r="AB2242" t="s">
        <v>97</v>
      </c>
      <c r="AC2242" t="s">
        <v>801</v>
      </c>
      <c r="AD2242" t="s">
        <v>5416</v>
      </c>
      <c r="AE2242" t="s">
        <v>11765</v>
      </c>
      <c r="AI2242" t="s">
        <v>6084</v>
      </c>
      <c r="AJ2242" t="s">
        <v>6084</v>
      </c>
      <c r="AK2242" t="s">
        <v>6084</v>
      </c>
      <c r="AN2242" t="s">
        <v>1485</v>
      </c>
      <c r="AO2242" t="s">
        <v>1486</v>
      </c>
      <c r="AV2242" t="s">
        <v>11766</v>
      </c>
      <c r="AX2242">
        <v>94</v>
      </c>
      <c r="AY2242" t="s">
        <v>1806</v>
      </c>
      <c r="AZ2242" t="s">
        <v>1807</v>
      </c>
      <c r="BA2242" t="s">
        <v>1808</v>
      </c>
      <c r="BB2242" t="s">
        <v>1809</v>
      </c>
      <c r="BC2242" t="s">
        <v>1810</v>
      </c>
      <c r="BH2242" t="s">
        <v>1811</v>
      </c>
      <c r="BI2242" t="s">
        <v>1812</v>
      </c>
      <c r="BJ2242" t="s">
        <v>1813</v>
      </c>
      <c r="BO2242" t="s">
        <v>110</v>
      </c>
      <c r="BP2242" t="s">
        <v>111</v>
      </c>
      <c r="BQ2242" t="s">
        <v>112</v>
      </c>
      <c r="BR2242" t="s">
        <v>1378</v>
      </c>
      <c r="BS2242" t="s">
        <v>1814</v>
      </c>
      <c r="BT2242" t="s">
        <v>1815</v>
      </c>
      <c r="BU2242" t="s">
        <v>116</v>
      </c>
      <c r="BV2242" t="s">
        <v>137</v>
      </c>
      <c r="CF2242">
        <v>5</v>
      </c>
      <c r="CG2242">
        <v>1</v>
      </c>
      <c r="CH2242" t="s">
        <v>4763</v>
      </c>
    </row>
    <row r="2243" spans="1:86" x14ac:dyDescent="0.25">
      <c r="A2243">
        <v>2242</v>
      </c>
      <c r="B2243" t="s">
        <v>86</v>
      </c>
      <c r="C2243" t="s">
        <v>87</v>
      </c>
      <c r="D2243" t="s">
        <v>11767</v>
      </c>
      <c r="E2243" t="s">
        <v>1476</v>
      </c>
      <c r="F2243" t="s">
        <v>11768</v>
      </c>
      <c r="H2243" t="s">
        <v>5171</v>
      </c>
      <c r="I2243" t="s">
        <v>11769</v>
      </c>
      <c r="J2243" t="s">
        <v>11770</v>
      </c>
      <c r="P2243" t="s">
        <v>1334</v>
      </c>
      <c r="Q2243" t="s">
        <v>95</v>
      </c>
      <c r="Z2243" t="s">
        <v>11771</v>
      </c>
      <c r="AB2243" t="s">
        <v>97</v>
      </c>
      <c r="AC2243" t="s">
        <v>11771</v>
      </c>
      <c r="AD2243" t="s">
        <v>2787</v>
      </c>
      <c r="AE2243" t="s">
        <v>11772</v>
      </c>
      <c r="AI2243" t="s">
        <v>11773</v>
      </c>
      <c r="AJ2243" t="s">
        <v>11773</v>
      </c>
      <c r="AK2243" t="s">
        <v>11773</v>
      </c>
      <c r="AN2243" t="s">
        <v>1485</v>
      </c>
      <c r="AO2243" t="s">
        <v>1486</v>
      </c>
      <c r="AV2243" t="s">
        <v>11774</v>
      </c>
      <c r="AX2243">
        <v>60</v>
      </c>
      <c r="AY2243" t="s">
        <v>11775</v>
      </c>
      <c r="AZ2243" t="s">
        <v>11776</v>
      </c>
      <c r="BA2243" t="s">
        <v>1917</v>
      </c>
      <c r="BB2243" t="s">
        <v>2210</v>
      </c>
      <c r="BJ2243" t="s">
        <v>1541</v>
      </c>
      <c r="BM2243" t="s">
        <v>1652</v>
      </c>
      <c r="BN2243" t="s">
        <v>1653</v>
      </c>
      <c r="BO2243" t="s">
        <v>110</v>
      </c>
      <c r="BP2243" t="s">
        <v>111</v>
      </c>
      <c r="BQ2243" t="s">
        <v>112</v>
      </c>
      <c r="BR2243" t="s">
        <v>1544</v>
      </c>
      <c r="BS2243" t="s">
        <v>1918</v>
      </c>
      <c r="BT2243" t="s">
        <v>1546</v>
      </c>
      <c r="BU2243" t="s">
        <v>116</v>
      </c>
      <c r="BV2243" t="s">
        <v>187</v>
      </c>
      <c r="CF2243">
        <v>6</v>
      </c>
      <c r="CG2243">
        <v>3</v>
      </c>
      <c r="CH2243" t="s">
        <v>4763</v>
      </c>
    </row>
    <row r="2244" spans="1:86" x14ac:dyDescent="0.25">
      <c r="A2244">
        <v>2243</v>
      </c>
      <c r="B2244" t="s">
        <v>86</v>
      </c>
      <c r="C2244" t="s">
        <v>87</v>
      </c>
      <c r="D2244" t="s">
        <v>11777</v>
      </c>
      <c r="E2244" t="s">
        <v>1476</v>
      </c>
      <c r="F2244" t="s">
        <v>336</v>
      </c>
      <c r="H2244" t="s">
        <v>337</v>
      </c>
      <c r="I2244" t="s">
        <v>338</v>
      </c>
      <c r="J2244" t="s">
        <v>93</v>
      </c>
      <c r="P2244" t="s">
        <v>339</v>
      </c>
      <c r="Q2244" t="s">
        <v>95</v>
      </c>
      <c r="Z2244" t="s">
        <v>2765</v>
      </c>
      <c r="AB2244" t="s">
        <v>97</v>
      </c>
      <c r="AC2244" t="s">
        <v>2765</v>
      </c>
      <c r="AD2244" t="s">
        <v>1077</v>
      </c>
      <c r="AE2244" t="s">
        <v>11778</v>
      </c>
      <c r="AN2244" t="s">
        <v>1485</v>
      </c>
      <c r="AO2244" t="s">
        <v>1486</v>
      </c>
      <c r="AV2244" t="s">
        <v>11779</v>
      </c>
      <c r="AX2244">
        <v>78</v>
      </c>
      <c r="AY2244" t="s">
        <v>11744</v>
      </c>
      <c r="AZ2244" t="s">
        <v>11745</v>
      </c>
      <c r="BA2244" t="s">
        <v>1909</v>
      </c>
      <c r="BB2244" t="s">
        <v>6496</v>
      </c>
      <c r="BC2244" t="s">
        <v>7175</v>
      </c>
      <c r="BO2244" t="s">
        <v>110</v>
      </c>
      <c r="BP2244" t="s">
        <v>111</v>
      </c>
      <c r="BQ2244" t="s">
        <v>112</v>
      </c>
      <c r="BR2244" t="s">
        <v>1881</v>
      </c>
      <c r="BS2244" t="s">
        <v>6511</v>
      </c>
      <c r="BT2244" t="s">
        <v>2875</v>
      </c>
      <c r="BU2244" t="s">
        <v>116</v>
      </c>
      <c r="BV2244" t="s">
        <v>137</v>
      </c>
      <c r="CF2244">
        <v>6</v>
      </c>
      <c r="CG2244">
        <v>1</v>
      </c>
      <c r="CH2244" t="s">
        <v>4763</v>
      </c>
    </row>
    <row r="2245" spans="1:86" x14ac:dyDescent="0.25">
      <c r="A2245">
        <v>2244</v>
      </c>
      <c r="B2245" t="s">
        <v>86</v>
      </c>
      <c r="C2245" t="s">
        <v>87</v>
      </c>
      <c r="D2245" t="s">
        <v>11780</v>
      </c>
      <c r="E2245" t="s">
        <v>1476</v>
      </c>
      <c r="F2245" t="s">
        <v>336</v>
      </c>
      <c r="H2245" t="s">
        <v>337</v>
      </c>
      <c r="I2245" t="s">
        <v>338</v>
      </c>
      <c r="J2245" t="s">
        <v>93</v>
      </c>
      <c r="P2245" t="s">
        <v>339</v>
      </c>
      <c r="Q2245" t="s">
        <v>95</v>
      </c>
      <c r="Z2245" t="s">
        <v>2765</v>
      </c>
      <c r="AB2245" t="s">
        <v>97</v>
      </c>
      <c r="AC2245" t="s">
        <v>2765</v>
      </c>
      <c r="AD2245" t="s">
        <v>1077</v>
      </c>
      <c r="AE2245" t="s">
        <v>11778</v>
      </c>
      <c r="AN2245" t="s">
        <v>1485</v>
      </c>
      <c r="AO2245" t="s">
        <v>1486</v>
      </c>
      <c r="AV2245" t="s">
        <v>11779</v>
      </c>
      <c r="AX2245">
        <v>78</v>
      </c>
      <c r="AY2245" t="s">
        <v>11744</v>
      </c>
      <c r="AZ2245" t="s">
        <v>11745</v>
      </c>
      <c r="BA2245" t="s">
        <v>1909</v>
      </c>
      <c r="BB2245" t="s">
        <v>6496</v>
      </c>
      <c r="BC2245" t="s">
        <v>7175</v>
      </c>
      <c r="BO2245" t="s">
        <v>110</v>
      </c>
      <c r="BP2245" t="s">
        <v>111</v>
      </c>
      <c r="BQ2245" t="s">
        <v>112</v>
      </c>
      <c r="BR2245" t="s">
        <v>1881</v>
      </c>
      <c r="BS2245" t="s">
        <v>6511</v>
      </c>
      <c r="BT2245" t="s">
        <v>2875</v>
      </c>
      <c r="BU2245" t="s">
        <v>116</v>
      </c>
      <c r="BV2245" t="s">
        <v>137</v>
      </c>
      <c r="CF2245">
        <v>6</v>
      </c>
      <c r="CG2245">
        <v>1</v>
      </c>
      <c r="CH2245" t="s">
        <v>4763</v>
      </c>
    </row>
    <row r="2246" spans="1:86" x14ac:dyDescent="0.25">
      <c r="A2246">
        <v>2245</v>
      </c>
      <c r="B2246" t="s">
        <v>86</v>
      </c>
      <c r="C2246" t="s">
        <v>87</v>
      </c>
      <c r="D2246" t="s">
        <v>11781</v>
      </c>
      <c r="E2246" t="s">
        <v>1476</v>
      </c>
      <c r="F2246" t="s">
        <v>336</v>
      </c>
      <c r="H2246" t="s">
        <v>337</v>
      </c>
      <c r="I2246" t="s">
        <v>338</v>
      </c>
      <c r="J2246" t="s">
        <v>93</v>
      </c>
      <c r="P2246" t="s">
        <v>339</v>
      </c>
      <c r="Q2246" t="s">
        <v>95</v>
      </c>
      <c r="Z2246" t="s">
        <v>2765</v>
      </c>
      <c r="AB2246" t="s">
        <v>97</v>
      </c>
      <c r="AC2246" t="s">
        <v>2765</v>
      </c>
      <c r="AD2246" t="s">
        <v>1077</v>
      </c>
      <c r="AE2246" t="s">
        <v>11778</v>
      </c>
      <c r="AN2246" t="s">
        <v>1485</v>
      </c>
      <c r="AO2246" t="s">
        <v>1486</v>
      </c>
      <c r="AV2246" t="s">
        <v>11779</v>
      </c>
      <c r="AX2246">
        <v>78</v>
      </c>
      <c r="AY2246" t="s">
        <v>11744</v>
      </c>
      <c r="AZ2246" t="s">
        <v>11745</v>
      </c>
      <c r="BA2246" t="s">
        <v>1909</v>
      </c>
      <c r="BB2246" t="s">
        <v>6496</v>
      </c>
      <c r="BC2246" t="s">
        <v>7175</v>
      </c>
      <c r="BO2246" t="s">
        <v>110</v>
      </c>
      <c r="BP2246" t="s">
        <v>111</v>
      </c>
      <c r="BQ2246" t="s">
        <v>112</v>
      </c>
      <c r="BR2246" t="s">
        <v>1881</v>
      </c>
      <c r="BS2246" t="s">
        <v>6511</v>
      </c>
      <c r="BT2246" t="s">
        <v>2875</v>
      </c>
      <c r="BU2246" t="s">
        <v>116</v>
      </c>
      <c r="BV2246" t="s">
        <v>137</v>
      </c>
      <c r="CF2246">
        <v>6</v>
      </c>
      <c r="CG2246">
        <v>1</v>
      </c>
      <c r="CH2246" t="s">
        <v>4763</v>
      </c>
    </row>
    <row r="2247" spans="1:86" x14ac:dyDescent="0.25">
      <c r="A2247">
        <v>2246</v>
      </c>
      <c r="B2247" t="s">
        <v>86</v>
      </c>
      <c r="C2247" t="s">
        <v>87</v>
      </c>
      <c r="D2247" t="s">
        <v>11782</v>
      </c>
      <c r="E2247" t="s">
        <v>1476</v>
      </c>
      <c r="F2247" t="s">
        <v>336</v>
      </c>
      <c r="H2247" t="s">
        <v>337</v>
      </c>
      <c r="I2247" t="s">
        <v>338</v>
      </c>
      <c r="J2247" t="s">
        <v>93</v>
      </c>
      <c r="P2247" t="s">
        <v>339</v>
      </c>
      <c r="Q2247" t="s">
        <v>95</v>
      </c>
      <c r="Z2247" t="s">
        <v>2765</v>
      </c>
      <c r="AB2247" t="s">
        <v>97</v>
      </c>
      <c r="AC2247" t="s">
        <v>2765</v>
      </c>
      <c r="AD2247" t="s">
        <v>1077</v>
      </c>
      <c r="AE2247" t="s">
        <v>11778</v>
      </c>
      <c r="AN2247" t="s">
        <v>1485</v>
      </c>
      <c r="AO2247" t="s">
        <v>1486</v>
      </c>
      <c r="AV2247" t="s">
        <v>11779</v>
      </c>
      <c r="AX2247">
        <v>78</v>
      </c>
      <c r="AY2247" t="s">
        <v>11744</v>
      </c>
      <c r="AZ2247" t="s">
        <v>11745</v>
      </c>
      <c r="BA2247" t="s">
        <v>1909</v>
      </c>
      <c r="BB2247" t="s">
        <v>6496</v>
      </c>
      <c r="BC2247" t="s">
        <v>7175</v>
      </c>
      <c r="BO2247" t="s">
        <v>110</v>
      </c>
      <c r="BP2247" t="s">
        <v>111</v>
      </c>
      <c r="BQ2247" t="s">
        <v>112</v>
      </c>
      <c r="BR2247" t="s">
        <v>1881</v>
      </c>
      <c r="BS2247" t="s">
        <v>6511</v>
      </c>
      <c r="BT2247" t="s">
        <v>2875</v>
      </c>
      <c r="BU2247" t="s">
        <v>116</v>
      </c>
      <c r="BV2247" t="s">
        <v>137</v>
      </c>
      <c r="CF2247">
        <v>6</v>
      </c>
      <c r="CG2247">
        <v>1</v>
      </c>
      <c r="CH2247" t="s">
        <v>4763</v>
      </c>
    </row>
    <row r="2248" spans="1:86" x14ac:dyDescent="0.25">
      <c r="A2248">
        <v>2247</v>
      </c>
      <c r="B2248" t="s">
        <v>86</v>
      </c>
      <c r="C2248" t="s">
        <v>87</v>
      </c>
      <c r="D2248" t="s">
        <v>11783</v>
      </c>
      <c r="E2248" t="s">
        <v>1476</v>
      </c>
      <c r="F2248" t="s">
        <v>336</v>
      </c>
      <c r="H2248" t="s">
        <v>337</v>
      </c>
      <c r="I2248" t="s">
        <v>338</v>
      </c>
      <c r="J2248" t="s">
        <v>93</v>
      </c>
      <c r="P2248" t="s">
        <v>339</v>
      </c>
      <c r="Q2248" t="s">
        <v>95</v>
      </c>
      <c r="Z2248" t="s">
        <v>2765</v>
      </c>
      <c r="AB2248" t="s">
        <v>97</v>
      </c>
      <c r="AC2248" t="s">
        <v>2765</v>
      </c>
      <c r="AD2248" t="s">
        <v>1077</v>
      </c>
      <c r="AE2248" t="s">
        <v>11778</v>
      </c>
      <c r="AN2248" t="s">
        <v>1485</v>
      </c>
      <c r="AO2248" t="s">
        <v>1486</v>
      </c>
      <c r="AV2248" t="s">
        <v>11779</v>
      </c>
      <c r="AX2248">
        <v>78</v>
      </c>
      <c r="AY2248" t="s">
        <v>11744</v>
      </c>
      <c r="AZ2248" t="s">
        <v>11745</v>
      </c>
      <c r="BA2248" t="s">
        <v>1909</v>
      </c>
      <c r="BB2248" t="s">
        <v>6496</v>
      </c>
      <c r="BC2248" t="s">
        <v>7175</v>
      </c>
      <c r="BO2248" t="s">
        <v>110</v>
      </c>
      <c r="BP2248" t="s">
        <v>111</v>
      </c>
      <c r="BQ2248" t="s">
        <v>112</v>
      </c>
      <c r="BR2248" t="s">
        <v>1881</v>
      </c>
      <c r="BS2248" t="s">
        <v>6511</v>
      </c>
      <c r="BT2248" t="s">
        <v>2875</v>
      </c>
      <c r="BU2248" t="s">
        <v>116</v>
      </c>
      <c r="BV2248" t="s">
        <v>137</v>
      </c>
      <c r="CF2248">
        <v>6</v>
      </c>
      <c r="CG2248">
        <v>1</v>
      </c>
      <c r="CH2248" t="s">
        <v>4763</v>
      </c>
    </row>
    <row r="2249" spans="1:86" x14ac:dyDescent="0.25">
      <c r="A2249">
        <v>2248</v>
      </c>
      <c r="B2249" t="s">
        <v>86</v>
      </c>
      <c r="C2249" t="s">
        <v>87</v>
      </c>
      <c r="D2249" t="s">
        <v>11784</v>
      </c>
      <c r="E2249" t="s">
        <v>1476</v>
      </c>
      <c r="F2249" t="s">
        <v>336</v>
      </c>
      <c r="H2249" t="s">
        <v>337</v>
      </c>
      <c r="I2249" t="s">
        <v>338</v>
      </c>
      <c r="J2249" t="s">
        <v>93</v>
      </c>
      <c r="P2249" t="s">
        <v>339</v>
      </c>
      <c r="Q2249" t="s">
        <v>95</v>
      </c>
      <c r="Z2249" t="s">
        <v>2765</v>
      </c>
      <c r="AB2249" t="s">
        <v>97</v>
      </c>
      <c r="AC2249" t="s">
        <v>2765</v>
      </c>
      <c r="AD2249" t="s">
        <v>1077</v>
      </c>
      <c r="AE2249" t="s">
        <v>11778</v>
      </c>
      <c r="AN2249" t="s">
        <v>1485</v>
      </c>
      <c r="AO2249" t="s">
        <v>1486</v>
      </c>
      <c r="AV2249" t="s">
        <v>11779</v>
      </c>
      <c r="AX2249">
        <v>78</v>
      </c>
      <c r="AY2249" t="s">
        <v>11744</v>
      </c>
      <c r="AZ2249" t="s">
        <v>11745</v>
      </c>
      <c r="BA2249" t="s">
        <v>1909</v>
      </c>
      <c r="BB2249" t="s">
        <v>6496</v>
      </c>
      <c r="BC2249" t="s">
        <v>7175</v>
      </c>
      <c r="BO2249" t="s">
        <v>110</v>
      </c>
      <c r="BP2249" t="s">
        <v>111</v>
      </c>
      <c r="BQ2249" t="s">
        <v>112</v>
      </c>
      <c r="BR2249" t="s">
        <v>1881</v>
      </c>
      <c r="BS2249" t="s">
        <v>6511</v>
      </c>
      <c r="BT2249" t="s">
        <v>2875</v>
      </c>
      <c r="BU2249" t="s">
        <v>116</v>
      </c>
      <c r="BV2249" t="s">
        <v>137</v>
      </c>
      <c r="CF2249">
        <v>6</v>
      </c>
      <c r="CG2249">
        <v>1</v>
      </c>
      <c r="CH2249" t="s">
        <v>4763</v>
      </c>
    </row>
    <row r="2250" spans="1:86" x14ac:dyDescent="0.25">
      <c r="A2250">
        <v>2249</v>
      </c>
      <c r="B2250" t="s">
        <v>86</v>
      </c>
      <c r="C2250" t="s">
        <v>87</v>
      </c>
      <c r="D2250" t="s">
        <v>11785</v>
      </c>
      <c r="E2250" t="s">
        <v>1476</v>
      </c>
      <c r="F2250" t="s">
        <v>336</v>
      </c>
      <c r="H2250" t="s">
        <v>337</v>
      </c>
      <c r="I2250" t="s">
        <v>338</v>
      </c>
      <c r="J2250" t="s">
        <v>93</v>
      </c>
      <c r="P2250" t="s">
        <v>339</v>
      </c>
      <c r="Q2250" t="s">
        <v>95</v>
      </c>
      <c r="Z2250" t="s">
        <v>2765</v>
      </c>
      <c r="AB2250" t="s">
        <v>97</v>
      </c>
      <c r="AC2250" t="s">
        <v>2765</v>
      </c>
      <c r="AD2250" t="s">
        <v>1077</v>
      </c>
      <c r="AE2250" t="s">
        <v>11778</v>
      </c>
      <c r="AN2250" t="s">
        <v>1485</v>
      </c>
      <c r="AO2250" t="s">
        <v>1486</v>
      </c>
      <c r="AV2250" t="s">
        <v>11779</v>
      </c>
      <c r="AX2250">
        <v>78</v>
      </c>
      <c r="AY2250" t="s">
        <v>11744</v>
      </c>
      <c r="AZ2250" t="s">
        <v>11745</v>
      </c>
      <c r="BA2250" t="s">
        <v>1909</v>
      </c>
      <c r="BB2250" t="s">
        <v>6496</v>
      </c>
      <c r="BC2250" t="s">
        <v>7175</v>
      </c>
      <c r="BO2250" t="s">
        <v>110</v>
      </c>
      <c r="BP2250" t="s">
        <v>111</v>
      </c>
      <c r="BQ2250" t="s">
        <v>112</v>
      </c>
      <c r="BR2250" t="s">
        <v>1881</v>
      </c>
      <c r="BS2250" t="s">
        <v>6511</v>
      </c>
      <c r="BT2250" t="s">
        <v>2875</v>
      </c>
      <c r="BU2250" t="s">
        <v>116</v>
      </c>
      <c r="BV2250" t="s">
        <v>137</v>
      </c>
      <c r="CF2250">
        <v>6</v>
      </c>
      <c r="CG2250">
        <v>1</v>
      </c>
      <c r="CH2250" t="s">
        <v>4763</v>
      </c>
    </row>
    <row r="2251" spans="1:86" x14ac:dyDescent="0.25">
      <c r="A2251">
        <v>2250</v>
      </c>
      <c r="B2251" t="s">
        <v>86</v>
      </c>
      <c r="C2251" t="s">
        <v>87</v>
      </c>
      <c r="D2251" t="s">
        <v>11786</v>
      </c>
      <c r="E2251" t="s">
        <v>1476</v>
      </c>
      <c r="F2251" t="s">
        <v>336</v>
      </c>
      <c r="H2251" t="s">
        <v>337</v>
      </c>
      <c r="I2251" t="s">
        <v>338</v>
      </c>
      <c r="J2251" t="s">
        <v>93</v>
      </c>
      <c r="P2251" t="s">
        <v>339</v>
      </c>
      <c r="Q2251" t="s">
        <v>95</v>
      </c>
      <c r="Z2251" t="s">
        <v>2765</v>
      </c>
      <c r="AB2251" t="s">
        <v>97</v>
      </c>
      <c r="AC2251" t="s">
        <v>2765</v>
      </c>
      <c r="AD2251" t="s">
        <v>1077</v>
      </c>
      <c r="AE2251" t="s">
        <v>11778</v>
      </c>
      <c r="AN2251" t="s">
        <v>1485</v>
      </c>
      <c r="AO2251" t="s">
        <v>1486</v>
      </c>
      <c r="AV2251" t="s">
        <v>11779</v>
      </c>
      <c r="AX2251">
        <v>78</v>
      </c>
      <c r="AY2251" t="s">
        <v>11744</v>
      </c>
      <c r="AZ2251" t="s">
        <v>11745</v>
      </c>
      <c r="BA2251" t="s">
        <v>1909</v>
      </c>
      <c r="BB2251" t="s">
        <v>6496</v>
      </c>
      <c r="BC2251" t="s">
        <v>7175</v>
      </c>
      <c r="BO2251" t="s">
        <v>110</v>
      </c>
      <c r="BP2251" t="s">
        <v>111</v>
      </c>
      <c r="BQ2251" t="s">
        <v>112</v>
      </c>
      <c r="BR2251" t="s">
        <v>1881</v>
      </c>
      <c r="BS2251" t="s">
        <v>6511</v>
      </c>
      <c r="BT2251" t="s">
        <v>2875</v>
      </c>
      <c r="BU2251" t="s">
        <v>116</v>
      </c>
      <c r="BV2251" t="s">
        <v>137</v>
      </c>
      <c r="CF2251">
        <v>6</v>
      </c>
      <c r="CG2251">
        <v>1</v>
      </c>
      <c r="CH2251" t="s">
        <v>4763</v>
      </c>
    </row>
    <row r="2252" spans="1:86" x14ac:dyDescent="0.25">
      <c r="A2252">
        <v>2251</v>
      </c>
      <c r="B2252" t="s">
        <v>86</v>
      </c>
      <c r="C2252" t="s">
        <v>87</v>
      </c>
      <c r="D2252" t="s">
        <v>11787</v>
      </c>
      <c r="E2252" t="s">
        <v>1476</v>
      </c>
      <c r="F2252" t="s">
        <v>336</v>
      </c>
      <c r="H2252" t="s">
        <v>337</v>
      </c>
      <c r="I2252" t="s">
        <v>338</v>
      </c>
      <c r="J2252" t="s">
        <v>93</v>
      </c>
      <c r="P2252" t="s">
        <v>339</v>
      </c>
      <c r="Q2252" t="s">
        <v>95</v>
      </c>
      <c r="Z2252" t="s">
        <v>2765</v>
      </c>
      <c r="AB2252" t="s">
        <v>97</v>
      </c>
      <c r="AC2252" t="s">
        <v>2765</v>
      </c>
      <c r="AD2252" t="s">
        <v>1077</v>
      </c>
      <c r="AE2252" t="s">
        <v>11778</v>
      </c>
      <c r="AN2252" t="s">
        <v>1485</v>
      </c>
      <c r="AO2252" t="s">
        <v>1486</v>
      </c>
      <c r="AV2252" t="s">
        <v>11779</v>
      </c>
      <c r="AX2252">
        <v>78</v>
      </c>
      <c r="AY2252" t="s">
        <v>11744</v>
      </c>
      <c r="AZ2252" t="s">
        <v>11745</v>
      </c>
      <c r="BA2252" t="s">
        <v>1909</v>
      </c>
      <c r="BB2252" t="s">
        <v>6496</v>
      </c>
      <c r="BC2252" t="s">
        <v>7175</v>
      </c>
      <c r="BO2252" t="s">
        <v>110</v>
      </c>
      <c r="BP2252" t="s">
        <v>111</v>
      </c>
      <c r="BQ2252" t="s">
        <v>112</v>
      </c>
      <c r="BR2252" t="s">
        <v>1881</v>
      </c>
      <c r="BS2252" t="s">
        <v>6511</v>
      </c>
      <c r="BT2252" t="s">
        <v>2875</v>
      </c>
      <c r="BU2252" t="s">
        <v>116</v>
      </c>
      <c r="BV2252" t="s">
        <v>137</v>
      </c>
      <c r="CF2252">
        <v>6</v>
      </c>
      <c r="CG2252">
        <v>1</v>
      </c>
      <c r="CH2252" t="s">
        <v>4763</v>
      </c>
    </row>
    <row r="2253" spans="1:86" x14ac:dyDescent="0.25">
      <c r="A2253">
        <v>2252</v>
      </c>
      <c r="B2253" t="s">
        <v>86</v>
      </c>
      <c r="C2253" t="s">
        <v>87</v>
      </c>
      <c r="D2253" t="s">
        <v>11788</v>
      </c>
      <c r="E2253" t="s">
        <v>1476</v>
      </c>
      <c r="F2253" t="s">
        <v>336</v>
      </c>
      <c r="H2253" t="s">
        <v>337</v>
      </c>
      <c r="I2253" t="s">
        <v>338</v>
      </c>
      <c r="J2253" t="s">
        <v>93</v>
      </c>
      <c r="P2253" t="s">
        <v>339</v>
      </c>
      <c r="Q2253" t="s">
        <v>95</v>
      </c>
      <c r="Z2253" t="s">
        <v>2765</v>
      </c>
      <c r="AB2253" t="s">
        <v>97</v>
      </c>
      <c r="AC2253" t="s">
        <v>2765</v>
      </c>
      <c r="AD2253" t="s">
        <v>1077</v>
      </c>
      <c r="AE2253" t="s">
        <v>11778</v>
      </c>
      <c r="AN2253" t="s">
        <v>1485</v>
      </c>
      <c r="AO2253" t="s">
        <v>1486</v>
      </c>
      <c r="AV2253" t="s">
        <v>11779</v>
      </c>
      <c r="AX2253">
        <v>78</v>
      </c>
      <c r="AY2253" t="s">
        <v>11744</v>
      </c>
      <c r="AZ2253" t="s">
        <v>11745</v>
      </c>
      <c r="BA2253" t="s">
        <v>1909</v>
      </c>
      <c r="BB2253" t="s">
        <v>6496</v>
      </c>
      <c r="BC2253" t="s">
        <v>7175</v>
      </c>
      <c r="BO2253" t="s">
        <v>110</v>
      </c>
      <c r="BP2253" t="s">
        <v>111</v>
      </c>
      <c r="BQ2253" t="s">
        <v>112</v>
      </c>
      <c r="BR2253" t="s">
        <v>1881</v>
      </c>
      <c r="BS2253" t="s">
        <v>6511</v>
      </c>
      <c r="BT2253" t="s">
        <v>2875</v>
      </c>
      <c r="BU2253" t="s">
        <v>116</v>
      </c>
      <c r="BV2253" t="s">
        <v>137</v>
      </c>
      <c r="CF2253">
        <v>6</v>
      </c>
      <c r="CG2253">
        <v>1</v>
      </c>
      <c r="CH2253" t="s">
        <v>4763</v>
      </c>
    </row>
    <row r="2254" spans="1:86" x14ac:dyDescent="0.25">
      <c r="A2254">
        <v>2253</v>
      </c>
      <c r="B2254" t="s">
        <v>86</v>
      </c>
      <c r="C2254" t="s">
        <v>87</v>
      </c>
      <c r="D2254" t="s">
        <v>11789</v>
      </c>
      <c r="E2254" t="s">
        <v>1476</v>
      </c>
      <c r="F2254" t="s">
        <v>336</v>
      </c>
      <c r="H2254" t="s">
        <v>337</v>
      </c>
      <c r="I2254" t="s">
        <v>338</v>
      </c>
      <c r="J2254" t="s">
        <v>93</v>
      </c>
      <c r="P2254" t="s">
        <v>339</v>
      </c>
      <c r="Q2254" t="s">
        <v>95</v>
      </c>
      <c r="Z2254" t="s">
        <v>2765</v>
      </c>
      <c r="AB2254" t="s">
        <v>97</v>
      </c>
      <c r="AC2254" t="s">
        <v>2765</v>
      </c>
      <c r="AD2254" t="s">
        <v>1077</v>
      </c>
      <c r="AE2254" t="s">
        <v>11778</v>
      </c>
      <c r="AN2254" t="s">
        <v>1485</v>
      </c>
      <c r="AO2254" t="s">
        <v>1486</v>
      </c>
      <c r="AV2254" t="s">
        <v>11779</v>
      </c>
      <c r="AX2254">
        <v>78</v>
      </c>
      <c r="AY2254" t="s">
        <v>11744</v>
      </c>
      <c r="AZ2254" t="s">
        <v>11745</v>
      </c>
      <c r="BA2254" t="s">
        <v>1909</v>
      </c>
      <c r="BB2254" t="s">
        <v>6496</v>
      </c>
      <c r="BC2254" t="s">
        <v>7175</v>
      </c>
      <c r="BO2254" t="s">
        <v>110</v>
      </c>
      <c r="BP2254" t="s">
        <v>111</v>
      </c>
      <c r="BQ2254" t="s">
        <v>112</v>
      </c>
      <c r="BR2254" t="s">
        <v>1881</v>
      </c>
      <c r="BS2254" t="s">
        <v>6511</v>
      </c>
      <c r="BT2254" t="s">
        <v>2875</v>
      </c>
      <c r="BU2254" t="s">
        <v>116</v>
      </c>
      <c r="BV2254" t="s">
        <v>137</v>
      </c>
      <c r="CF2254">
        <v>6</v>
      </c>
      <c r="CG2254">
        <v>1</v>
      </c>
      <c r="CH2254" t="s">
        <v>4763</v>
      </c>
    </row>
    <row r="2255" spans="1:86" x14ac:dyDescent="0.25">
      <c r="A2255">
        <v>2254</v>
      </c>
      <c r="B2255" t="s">
        <v>86</v>
      </c>
      <c r="C2255" t="s">
        <v>87</v>
      </c>
      <c r="D2255" t="s">
        <v>11790</v>
      </c>
      <c r="E2255" t="s">
        <v>1476</v>
      </c>
      <c r="F2255" t="s">
        <v>336</v>
      </c>
      <c r="H2255" t="s">
        <v>337</v>
      </c>
      <c r="I2255" t="s">
        <v>338</v>
      </c>
      <c r="J2255" t="s">
        <v>93</v>
      </c>
      <c r="P2255" t="s">
        <v>339</v>
      </c>
      <c r="Q2255" t="s">
        <v>95</v>
      </c>
      <c r="Z2255" t="s">
        <v>2765</v>
      </c>
      <c r="AB2255" t="s">
        <v>97</v>
      </c>
      <c r="AC2255" t="s">
        <v>2765</v>
      </c>
      <c r="AD2255" t="s">
        <v>1077</v>
      </c>
      <c r="AE2255" t="s">
        <v>11778</v>
      </c>
      <c r="AN2255" t="s">
        <v>1485</v>
      </c>
      <c r="AO2255" t="s">
        <v>1486</v>
      </c>
      <c r="AV2255" t="s">
        <v>11779</v>
      </c>
      <c r="AX2255">
        <v>78</v>
      </c>
      <c r="AY2255" t="s">
        <v>11744</v>
      </c>
      <c r="AZ2255" t="s">
        <v>11745</v>
      </c>
      <c r="BA2255" t="s">
        <v>1909</v>
      </c>
      <c r="BB2255" t="s">
        <v>6496</v>
      </c>
      <c r="BC2255" t="s">
        <v>7175</v>
      </c>
      <c r="BO2255" t="s">
        <v>110</v>
      </c>
      <c r="BP2255" t="s">
        <v>111</v>
      </c>
      <c r="BQ2255" t="s">
        <v>112</v>
      </c>
      <c r="BR2255" t="s">
        <v>1881</v>
      </c>
      <c r="BS2255" t="s">
        <v>6511</v>
      </c>
      <c r="BT2255" t="s">
        <v>2875</v>
      </c>
      <c r="BU2255" t="s">
        <v>116</v>
      </c>
      <c r="BV2255" t="s">
        <v>137</v>
      </c>
      <c r="CF2255">
        <v>6</v>
      </c>
      <c r="CG2255">
        <v>1</v>
      </c>
      <c r="CH2255" t="s">
        <v>4763</v>
      </c>
    </row>
    <row r="2256" spans="1:86" x14ac:dyDescent="0.25">
      <c r="A2256">
        <v>2255</v>
      </c>
      <c r="B2256" t="s">
        <v>86</v>
      </c>
      <c r="C2256" t="s">
        <v>87</v>
      </c>
      <c r="D2256" t="s">
        <v>11791</v>
      </c>
      <c r="E2256" t="s">
        <v>1476</v>
      </c>
      <c r="F2256" t="s">
        <v>5382</v>
      </c>
      <c r="H2256" t="s">
        <v>5383</v>
      </c>
      <c r="I2256" t="s">
        <v>5384</v>
      </c>
      <c r="J2256" t="s">
        <v>93</v>
      </c>
      <c r="P2256" t="s">
        <v>216</v>
      </c>
      <c r="Q2256" t="s">
        <v>95</v>
      </c>
      <c r="Z2256" t="s">
        <v>1675</v>
      </c>
      <c r="AB2256" t="s">
        <v>97</v>
      </c>
      <c r="AC2256" t="s">
        <v>1675</v>
      </c>
      <c r="AD2256" t="s">
        <v>448</v>
      </c>
      <c r="AE2256" t="s">
        <v>5385</v>
      </c>
      <c r="AI2256" t="s">
        <v>5386</v>
      </c>
      <c r="AJ2256" t="s">
        <v>5386</v>
      </c>
      <c r="AK2256" t="s">
        <v>5386</v>
      </c>
      <c r="AL2256" t="s">
        <v>5387</v>
      </c>
      <c r="AN2256" t="s">
        <v>1485</v>
      </c>
      <c r="AO2256" t="s">
        <v>1486</v>
      </c>
      <c r="AV2256" t="s">
        <v>5388</v>
      </c>
      <c r="AX2256">
        <v>63</v>
      </c>
      <c r="AY2256" t="s">
        <v>5389</v>
      </c>
      <c r="AZ2256" t="s">
        <v>5390</v>
      </c>
      <c r="BA2256" t="s">
        <v>1503</v>
      </c>
      <c r="BB2256" t="s">
        <v>1504</v>
      </c>
      <c r="BO2256" t="s">
        <v>110</v>
      </c>
      <c r="BP2256" t="s">
        <v>111</v>
      </c>
      <c r="BQ2256" t="s">
        <v>112</v>
      </c>
      <c r="BR2256" t="s">
        <v>900</v>
      </c>
      <c r="BS2256" t="s">
        <v>900</v>
      </c>
      <c r="BT2256" t="s">
        <v>254</v>
      </c>
      <c r="BU2256" t="s">
        <v>116</v>
      </c>
      <c r="BV2256" t="s">
        <v>137</v>
      </c>
      <c r="CF2256">
        <v>6</v>
      </c>
      <c r="CG2256">
        <v>3</v>
      </c>
      <c r="CH2256" t="s">
        <v>4763</v>
      </c>
    </row>
    <row r="2257" spans="1:86" s="3" customFormat="1" x14ac:dyDescent="0.25">
      <c r="A2257">
        <v>2256</v>
      </c>
      <c r="B2257" s="3" t="s">
        <v>86</v>
      </c>
      <c r="C2257" s="3" t="s">
        <v>87</v>
      </c>
      <c r="D2257" s="3" t="s">
        <v>11792</v>
      </c>
      <c r="E2257" s="3" t="s">
        <v>1476</v>
      </c>
      <c r="F2257" s="3" t="s">
        <v>11793</v>
      </c>
      <c r="H2257" s="3" t="s">
        <v>11794</v>
      </c>
      <c r="I2257" s="3" t="s">
        <v>11795</v>
      </c>
      <c r="J2257" s="3" t="s">
        <v>11796</v>
      </c>
      <c r="P2257" s="3" t="s">
        <v>11797</v>
      </c>
      <c r="Q2257" s="3" t="s">
        <v>95</v>
      </c>
      <c r="Z2257" s="3" t="s">
        <v>11798</v>
      </c>
      <c r="AB2257" s="3" t="s">
        <v>97</v>
      </c>
      <c r="AC2257" s="3" t="s">
        <v>11798</v>
      </c>
      <c r="AD2257" s="3" t="s">
        <v>308</v>
      </c>
      <c r="AE2257" s="3" t="s">
        <v>11799</v>
      </c>
      <c r="AI2257" s="3" t="s">
        <v>11800</v>
      </c>
      <c r="AJ2257" s="3" t="s">
        <v>11800</v>
      </c>
      <c r="AK2257" s="3" t="s">
        <v>11800</v>
      </c>
      <c r="AM2257" s="3" t="s">
        <v>11801</v>
      </c>
      <c r="AN2257" s="3" t="s">
        <v>1485</v>
      </c>
      <c r="AO2257" s="3" t="s">
        <v>1486</v>
      </c>
      <c r="AV2257" s="3" t="s">
        <v>11802</v>
      </c>
      <c r="AX2257" s="3">
        <v>113</v>
      </c>
      <c r="AY2257" s="3" t="s">
        <v>11803</v>
      </c>
      <c r="AZ2257" s="3" t="s">
        <v>11804</v>
      </c>
      <c r="BA2257" s="3" t="s">
        <v>11151</v>
      </c>
      <c r="BB2257" s="3" t="s">
        <v>11152</v>
      </c>
      <c r="BH2257" s="3" t="s">
        <v>11153</v>
      </c>
      <c r="BI2257" s="3" t="s">
        <v>704</v>
      </c>
      <c r="BJ2257" s="3" t="s">
        <v>809</v>
      </c>
      <c r="BM2257" s="3" t="s">
        <v>11154</v>
      </c>
      <c r="BN2257" s="3" t="s">
        <v>11155</v>
      </c>
      <c r="BO2257" s="3" t="s">
        <v>110</v>
      </c>
      <c r="BP2257" s="3" t="s">
        <v>111</v>
      </c>
      <c r="BQ2257" s="3" t="s">
        <v>112</v>
      </c>
      <c r="BR2257" s="3" t="s">
        <v>810</v>
      </c>
      <c r="BS2257" s="3" t="s">
        <v>833</v>
      </c>
      <c r="BT2257" s="3" t="s">
        <v>10308</v>
      </c>
      <c r="BU2257" s="3" t="s">
        <v>116</v>
      </c>
      <c r="BV2257" s="3" t="s">
        <v>2690</v>
      </c>
      <c r="CF2257" s="3">
        <v>4</v>
      </c>
      <c r="CG2257" s="3">
        <v>3</v>
      </c>
      <c r="CH2257" s="3" t="s">
        <v>11805</v>
      </c>
    </row>
  </sheetData>
  <autoFilter ref="A1:CI1" xr:uid="{DF39B881-5A79-4DF7-8846-9A9484FCE3F6}">
    <sortState ref="A2:CI2257">
      <sortCondition ref="BE1"/>
    </sortState>
  </autoFilter>
  <pageMargins left="0.7" right="0.7" top="0.75" bottom="0.75" header="0.3" footer="0.3"/>
  <ignoredErrors>
    <ignoredError sqref="B1:CI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D5A39-35E9-449D-93CA-B9B0DA6FB0BB}">
  <dimension ref="A1:Z2257"/>
  <sheetViews>
    <sheetView topLeftCell="R1" workbookViewId="0">
      <selection activeCell="Y2" sqref="Y2:Z2257"/>
    </sheetView>
  </sheetViews>
  <sheetFormatPr defaultRowHeight="15.75" x14ac:dyDescent="0.25"/>
  <cols>
    <col min="2" max="2" width="17.875" customWidth="1"/>
    <col min="3" max="3" width="20.125" customWidth="1"/>
    <col min="4" max="4" width="23.25" customWidth="1"/>
    <col min="7" max="7" width="18.5" customWidth="1"/>
    <col min="8" max="8" width="14.125" customWidth="1"/>
    <col min="9" max="9" width="23.625" customWidth="1"/>
    <col min="10" max="10" width="33.25" customWidth="1"/>
    <col min="11" max="11" width="19" customWidth="1"/>
    <col min="12" max="12" width="18.625" customWidth="1"/>
    <col min="13" max="13" width="20.375" customWidth="1"/>
    <col min="14" max="14" width="18.5" customWidth="1"/>
    <col min="15" max="15" width="16.875" customWidth="1"/>
    <col min="16" max="16" width="15.25" customWidth="1"/>
    <col min="17" max="17" width="14.125" customWidth="1"/>
    <col min="18" max="18" width="20" customWidth="1"/>
    <col min="19" max="19" width="12" customWidth="1"/>
    <col min="20" max="20" width="17.125" customWidth="1"/>
    <col min="21" max="21" width="19.75" customWidth="1"/>
    <col min="22" max="22" width="23.75" customWidth="1"/>
    <col min="23" max="23" width="25.375" customWidth="1"/>
    <col min="24" max="24" width="20.625" customWidth="1"/>
    <col min="25" max="25" width="44.75" customWidth="1"/>
    <col min="26" max="26" width="40.625" customWidth="1"/>
  </cols>
  <sheetData>
    <row r="1" spans="1:26" x14ac:dyDescent="0.25">
      <c r="A1" t="s">
        <v>11830</v>
      </c>
      <c r="B1" t="s">
        <v>2</v>
      </c>
      <c r="C1" t="s">
        <v>11806</v>
      </c>
      <c r="D1" t="s">
        <v>11807</v>
      </c>
      <c r="E1" t="s">
        <v>11808</v>
      </c>
      <c r="F1" t="s">
        <v>11809</v>
      </c>
      <c r="G1" t="s">
        <v>11810</v>
      </c>
      <c r="H1" t="s">
        <v>11811</v>
      </c>
      <c r="I1" t="s">
        <v>11812</v>
      </c>
      <c r="J1" t="s">
        <v>11813</v>
      </c>
      <c r="K1" t="s">
        <v>11814</v>
      </c>
      <c r="L1" t="s">
        <v>11815</v>
      </c>
      <c r="M1" t="s">
        <v>11816</v>
      </c>
      <c r="N1" t="s">
        <v>11817</v>
      </c>
      <c r="O1" t="s">
        <v>11818</v>
      </c>
      <c r="P1" t="s">
        <v>11819</v>
      </c>
      <c r="Q1" t="s">
        <v>11820</v>
      </c>
      <c r="R1" t="s">
        <v>11821</v>
      </c>
      <c r="S1" t="s">
        <v>11822</v>
      </c>
      <c r="T1" t="s">
        <v>11823</v>
      </c>
      <c r="U1" t="s">
        <v>11824</v>
      </c>
      <c r="V1" t="s">
        <v>11825</v>
      </c>
      <c r="W1" t="s">
        <v>11826</v>
      </c>
      <c r="X1" t="s">
        <v>11827</v>
      </c>
      <c r="Y1" t="s">
        <v>11828</v>
      </c>
      <c r="Z1" t="s">
        <v>11829</v>
      </c>
    </row>
    <row r="2" spans="1:26" x14ac:dyDescent="0.25">
      <c r="A2">
        <v>1</v>
      </c>
      <c r="B2" t="s">
        <v>88</v>
      </c>
      <c r="C2" t="s">
        <v>11831</v>
      </c>
      <c r="D2" t="s">
        <v>11832</v>
      </c>
      <c r="E2" t="s">
        <v>106</v>
      </c>
      <c r="F2" t="s">
        <v>107</v>
      </c>
      <c r="Q2" t="s">
        <v>108</v>
      </c>
      <c r="R2" t="s">
        <v>109</v>
      </c>
      <c r="S2" t="s">
        <v>110</v>
      </c>
      <c r="T2" t="s">
        <v>111</v>
      </c>
      <c r="U2" t="s">
        <v>112</v>
      </c>
      <c r="V2" t="s">
        <v>113</v>
      </c>
      <c r="W2" t="s">
        <v>114</v>
      </c>
      <c r="X2" t="s">
        <v>115</v>
      </c>
      <c r="Y2" t="s">
        <v>116</v>
      </c>
      <c r="Z2" t="s">
        <v>187</v>
      </c>
    </row>
    <row r="3" spans="1:26" x14ac:dyDescent="0.25">
      <c r="A3">
        <v>2</v>
      </c>
      <c r="B3" t="s">
        <v>120</v>
      </c>
      <c r="C3" t="s">
        <v>11833</v>
      </c>
      <c r="D3" t="s">
        <v>11834</v>
      </c>
      <c r="E3" t="s">
        <v>132</v>
      </c>
      <c r="F3" t="s">
        <v>133</v>
      </c>
      <c r="S3" t="s">
        <v>110</v>
      </c>
      <c r="T3" t="s">
        <v>111</v>
      </c>
      <c r="U3" t="s">
        <v>112</v>
      </c>
      <c r="V3" t="s">
        <v>134</v>
      </c>
      <c r="W3" t="s">
        <v>135</v>
      </c>
      <c r="X3" t="s">
        <v>136</v>
      </c>
      <c r="Y3" t="s">
        <v>116</v>
      </c>
      <c r="Z3" t="s">
        <v>137</v>
      </c>
    </row>
    <row r="4" spans="1:26" x14ac:dyDescent="0.25">
      <c r="A4">
        <v>3</v>
      </c>
      <c r="B4" t="s">
        <v>138</v>
      </c>
      <c r="C4" t="s">
        <v>11835</v>
      </c>
      <c r="D4" t="s">
        <v>11836</v>
      </c>
      <c r="E4" t="s">
        <v>150</v>
      </c>
      <c r="F4" t="s">
        <v>151</v>
      </c>
      <c r="S4" t="s">
        <v>110</v>
      </c>
      <c r="T4" t="s">
        <v>111</v>
      </c>
      <c r="U4" t="s">
        <v>112</v>
      </c>
      <c r="V4" t="s">
        <v>152</v>
      </c>
      <c r="W4" t="s">
        <v>153</v>
      </c>
      <c r="X4" t="s">
        <v>154</v>
      </c>
      <c r="Y4" t="s">
        <v>116</v>
      </c>
      <c r="Z4" t="s">
        <v>187</v>
      </c>
    </row>
    <row r="5" spans="1:26" x14ac:dyDescent="0.25">
      <c r="A5">
        <v>4</v>
      </c>
      <c r="B5" t="s">
        <v>155</v>
      </c>
      <c r="C5" t="s">
        <v>11837</v>
      </c>
      <c r="D5" t="s">
        <v>11838</v>
      </c>
      <c r="E5" t="s">
        <v>160</v>
      </c>
      <c r="F5" t="s">
        <v>161</v>
      </c>
      <c r="S5" t="s">
        <v>110</v>
      </c>
      <c r="T5" t="s">
        <v>111</v>
      </c>
      <c r="U5" t="s">
        <v>112</v>
      </c>
      <c r="V5" t="s">
        <v>162</v>
      </c>
      <c r="W5" t="s">
        <v>163</v>
      </c>
      <c r="X5" t="s">
        <v>136</v>
      </c>
      <c r="Y5" t="s">
        <v>116</v>
      </c>
      <c r="Z5" t="s">
        <v>137</v>
      </c>
    </row>
    <row r="6" spans="1:26" x14ac:dyDescent="0.25">
      <c r="A6">
        <v>5</v>
      </c>
      <c r="B6" t="s">
        <v>164</v>
      </c>
      <c r="C6" t="s">
        <v>11839</v>
      </c>
      <c r="D6" t="s">
        <v>11840</v>
      </c>
      <c r="E6" t="s">
        <v>160</v>
      </c>
      <c r="F6" t="s">
        <v>170</v>
      </c>
      <c r="N6" t="s">
        <v>171</v>
      </c>
      <c r="Q6" t="s">
        <v>172</v>
      </c>
      <c r="R6" t="s">
        <v>173</v>
      </c>
      <c r="S6" t="s">
        <v>110</v>
      </c>
      <c r="T6" t="s">
        <v>111</v>
      </c>
      <c r="U6" t="s">
        <v>112</v>
      </c>
      <c r="V6" t="s">
        <v>162</v>
      </c>
      <c r="W6" t="s">
        <v>163</v>
      </c>
      <c r="X6" t="s">
        <v>136</v>
      </c>
      <c r="Y6" t="s">
        <v>116</v>
      </c>
      <c r="Z6" t="s">
        <v>137</v>
      </c>
    </row>
    <row r="7" spans="1:26" x14ac:dyDescent="0.25">
      <c r="A7">
        <v>6</v>
      </c>
      <c r="B7" t="s">
        <v>174</v>
      </c>
      <c r="C7" t="s">
        <v>11841</v>
      </c>
      <c r="D7" t="s">
        <v>11842</v>
      </c>
      <c r="E7" t="s">
        <v>150</v>
      </c>
      <c r="F7" t="s">
        <v>151</v>
      </c>
      <c r="S7" t="s">
        <v>110</v>
      </c>
      <c r="T7" t="s">
        <v>111</v>
      </c>
      <c r="U7" t="s">
        <v>112</v>
      </c>
      <c r="V7" t="s">
        <v>152</v>
      </c>
      <c r="W7" t="s">
        <v>179</v>
      </c>
      <c r="X7" t="s">
        <v>154</v>
      </c>
      <c r="Y7" t="s">
        <v>116</v>
      </c>
      <c r="Z7" t="s">
        <v>187</v>
      </c>
    </row>
    <row r="8" spans="1:26" x14ac:dyDescent="0.25">
      <c r="A8">
        <v>7</v>
      </c>
      <c r="B8" t="s">
        <v>180</v>
      </c>
      <c r="C8" t="s">
        <v>11843</v>
      </c>
      <c r="D8" t="s">
        <v>11844</v>
      </c>
      <c r="E8" t="s">
        <v>184</v>
      </c>
      <c r="F8" t="s">
        <v>185</v>
      </c>
      <c r="S8" t="s">
        <v>110</v>
      </c>
      <c r="T8" t="s">
        <v>111</v>
      </c>
      <c r="U8" t="s">
        <v>112</v>
      </c>
      <c r="V8" t="s">
        <v>134</v>
      </c>
      <c r="W8" t="s">
        <v>186</v>
      </c>
      <c r="X8" t="s">
        <v>136</v>
      </c>
      <c r="Y8" t="s">
        <v>116</v>
      </c>
      <c r="Z8" t="s">
        <v>187</v>
      </c>
    </row>
    <row r="9" spans="1:26" x14ac:dyDescent="0.25">
      <c r="A9">
        <v>8</v>
      </c>
      <c r="B9" t="s">
        <v>188</v>
      </c>
      <c r="C9" t="s">
        <v>11845</v>
      </c>
      <c r="D9" t="s">
        <v>11846</v>
      </c>
      <c r="E9" t="s">
        <v>150</v>
      </c>
      <c r="F9" t="s">
        <v>151</v>
      </c>
      <c r="S9" t="s">
        <v>110</v>
      </c>
      <c r="T9" t="s">
        <v>111</v>
      </c>
      <c r="U9" t="s">
        <v>112</v>
      </c>
      <c r="V9" t="s">
        <v>152</v>
      </c>
      <c r="W9" t="s">
        <v>179</v>
      </c>
      <c r="X9" t="s">
        <v>154</v>
      </c>
      <c r="Y9" t="s">
        <v>116</v>
      </c>
      <c r="Z9" t="s">
        <v>187</v>
      </c>
    </row>
    <row r="10" spans="1:26" x14ac:dyDescent="0.25">
      <c r="A10">
        <v>9</v>
      </c>
      <c r="B10" t="s">
        <v>192</v>
      </c>
      <c r="C10" t="s">
        <v>11847</v>
      </c>
      <c r="D10" t="s">
        <v>11848</v>
      </c>
      <c r="E10" t="s">
        <v>203</v>
      </c>
      <c r="F10" t="s">
        <v>204</v>
      </c>
      <c r="S10" t="s">
        <v>110</v>
      </c>
      <c r="T10" t="s">
        <v>111</v>
      </c>
      <c r="U10" t="s">
        <v>112</v>
      </c>
      <c r="V10" t="s">
        <v>206</v>
      </c>
      <c r="W10" t="s">
        <v>206</v>
      </c>
      <c r="X10" t="s">
        <v>207</v>
      </c>
      <c r="Y10" t="s">
        <v>116</v>
      </c>
      <c r="Z10" t="s">
        <v>187</v>
      </c>
    </row>
    <row r="11" spans="1:26" x14ac:dyDescent="0.25">
      <c r="A11">
        <v>10</v>
      </c>
      <c r="B11" t="s">
        <v>209</v>
      </c>
      <c r="C11" t="s">
        <v>11847</v>
      </c>
      <c r="D11" t="s">
        <v>11848</v>
      </c>
      <c r="E11" t="s">
        <v>203</v>
      </c>
      <c r="F11" t="s">
        <v>204</v>
      </c>
      <c r="S11" t="s">
        <v>110</v>
      </c>
      <c r="T11" t="s">
        <v>111</v>
      </c>
      <c r="U11" t="s">
        <v>112</v>
      </c>
      <c r="V11" t="s">
        <v>206</v>
      </c>
      <c r="W11" t="s">
        <v>206</v>
      </c>
      <c r="X11" t="s">
        <v>207</v>
      </c>
      <c r="Y11" t="s">
        <v>116</v>
      </c>
      <c r="Z11" t="s">
        <v>187</v>
      </c>
    </row>
    <row r="12" spans="1:26" x14ac:dyDescent="0.25">
      <c r="A12">
        <v>11</v>
      </c>
      <c r="B12" t="s">
        <v>211</v>
      </c>
      <c r="C12" t="s">
        <v>11847</v>
      </c>
      <c r="D12" t="s">
        <v>11848</v>
      </c>
      <c r="E12" t="s">
        <v>203</v>
      </c>
      <c r="F12" t="s">
        <v>204</v>
      </c>
      <c r="S12" t="s">
        <v>110</v>
      </c>
      <c r="T12" t="s">
        <v>111</v>
      </c>
      <c r="U12" t="s">
        <v>112</v>
      </c>
      <c r="V12" t="s">
        <v>206</v>
      </c>
      <c r="W12" t="s">
        <v>206</v>
      </c>
      <c r="X12" t="s">
        <v>207</v>
      </c>
      <c r="Y12" t="s">
        <v>116</v>
      </c>
      <c r="Z12" t="s">
        <v>187</v>
      </c>
    </row>
    <row r="13" spans="1:26" x14ac:dyDescent="0.25">
      <c r="A13">
        <v>12</v>
      </c>
      <c r="B13" t="s">
        <v>218</v>
      </c>
      <c r="C13" t="s">
        <v>11847</v>
      </c>
      <c r="D13" t="s">
        <v>11848</v>
      </c>
      <c r="E13" t="s">
        <v>203</v>
      </c>
      <c r="F13" t="s">
        <v>204</v>
      </c>
      <c r="S13" t="s">
        <v>110</v>
      </c>
      <c r="T13" t="s">
        <v>111</v>
      </c>
      <c r="U13" t="s">
        <v>112</v>
      </c>
      <c r="V13" t="s">
        <v>206</v>
      </c>
      <c r="W13" t="s">
        <v>206</v>
      </c>
      <c r="X13" t="s">
        <v>207</v>
      </c>
      <c r="Y13" t="s">
        <v>116</v>
      </c>
      <c r="Z13" t="s">
        <v>187</v>
      </c>
    </row>
    <row r="14" spans="1:26" x14ac:dyDescent="0.25">
      <c r="A14">
        <v>13</v>
      </c>
      <c r="B14" t="s">
        <v>223</v>
      </c>
      <c r="C14" t="s">
        <v>11849</v>
      </c>
      <c r="D14" t="s">
        <v>11850</v>
      </c>
      <c r="E14" t="s">
        <v>234</v>
      </c>
      <c r="F14" t="s">
        <v>235</v>
      </c>
      <c r="K14" t="s">
        <v>1892</v>
      </c>
      <c r="Q14" t="s">
        <v>237</v>
      </c>
      <c r="R14" t="s">
        <v>238</v>
      </c>
      <c r="S14" t="s">
        <v>110</v>
      </c>
      <c r="T14" t="s">
        <v>111</v>
      </c>
      <c r="U14" t="s">
        <v>112</v>
      </c>
      <c r="V14" t="s">
        <v>239</v>
      </c>
      <c r="W14" t="s">
        <v>240</v>
      </c>
      <c r="X14" t="s">
        <v>241</v>
      </c>
      <c r="Y14" t="s">
        <v>116</v>
      </c>
      <c r="Z14" t="s">
        <v>137</v>
      </c>
    </row>
    <row r="15" spans="1:26" x14ac:dyDescent="0.25">
      <c r="A15">
        <v>14</v>
      </c>
      <c r="B15" t="s">
        <v>244</v>
      </c>
      <c r="C15" t="s">
        <v>11851</v>
      </c>
      <c r="D15" t="s">
        <v>11852</v>
      </c>
      <c r="E15" t="s">
        <v>250</v>
      </c>
      <c r="F15" t="s">
        <v>251</v>
      </c>
      <c r="S15" t="s">
        <v>110</v>
      </c>
      <c r="T15" t="s">
        <v>111</v>
      </c>
      <c r="U15" t="s">
        <v>112</v>
      </c>
      <c r="V15" t="s">
        <v>252</v>
      </c>
      <c r="W15" t="s">
        <v>253</v>
      </c>
      <c r="X15" t="s">
        <v>254</v>
      </c>
      <c r="Y15" t="s">
        <v>116</v>
      </c>
      <c r="Z15" t="s">
        <v>137</v>
      </c>
    </row>
    <row r="16" spans="1:26" x14ac:dyDescent="0.25">
      <c r="A16">
        <v>15</v>
      </c>
      <c r="B16" t="s">
        <v>255</v>
      </c>
      <c r="C16" t="s">
        <v>11853</v>
      </c>
      <c r="D16" t="s">
        <v>11854</v>
      </c>
      <c r="E16" t="s">
        <v>266</v>
      </c>
      <c r="F16" t="s">
        <v>267</v>
      </c>
      <c r="K16" t="s">
        <v>268</v>
      </c>
      <c r="N16" t="s">
        <v>269</v>
      </c>
      <c r="Q16" t="s">
        <v>270</v>
      </c>
      <c r="R16" t="s">
        <v>271</v>
      </c>
      <c r="S16" t="s">
        <v>110</v>
      </c>
      <c r="T16" t="s">
        <v>111</v>
      </c>
      <c r="U16" t="s">
        <v>112</v>
      </c>
      <c r="V16" t="s">
        <v>272</v>
      </c>
      <c r="W16" t="s">
        <v>273</v>
      </c>
      <c r="X16" t="s">
        <v>207</v>
      </c>
      <c r="Y16" t="s">
        <v>116</v>
      </c>
      <c r="Z16" t="s">
        <v>475</v>
      </c>
    </row>
    <row r="17" spans="1:26" x14ac:dyDescent="0.25">
      <c r="A17">
        <v>16</v>
      </c>
      <c r="B17" t="s">
        <v>276</v>
      </c>
      <c r="C17" t="s">
        <v>11853</v>
      </c>
      <c r="D17" t="s">
        <v>11854</v>
      </c>
      <c r="E17" t="s">
        <v>266</v>
      </c>
      <c r="F17" t="s">
        <v>267</v>
      </c>
      <c r="K17" t="s">
        <v>268</v>
      </c>
      <c r="N17" t="s">
        <v>269</v>
      </c>
      <c r="Q17" t="s">
        <v>270</v>
      </c>
      <c r="R17" t="s">
        <v>271</v>
      </c>
      <c r="S17" t="s">
        <v>110</v>
      </c>
      <c r="T17" t="s">
        <v>111</v>
      </c>
      <c r="U17" t="s">
        <v>112</v>
      </c>
      <c r="V17" t="s">
        <v>272</v>
      </c>
      <c r="W17" t="s">
        <v>273</v>
      </c>
      <c r="X17" t="s">
        <v>207</v>
      </c>
      <c r="Y17" t="s">
        <v>116</v>
      </c>
      <c r="Z17" t="s">
        <v>475</v>
      </c>
    </row>
    <row r="18" spans="1:26" x14ac:dyDescent="0.25">
      <c r="A18">
        <v>17</v>
      </c>
      <c r="B18" t="s">
        <v>279</v>
      </c>
      <c r="C18" t="s">
        <v>11855</v>
      </c>
      <c r="D18" t="s">
        <v>11856</v>
      </c>
      <c r="E18" t="s">
        <v>266</v>
      </c>
      <c r="F18" t="s">
        <v>267</v>
      </c>
      <c r="K18" t="s">
        <v>268</v>
      </c>
      <c r="N18" t="s">
        <v>269</v>
      </c>
      <c r="Q18" t="s">
        <v>270</v>
      </c>
      <c r="R18" t="s">
        <v>271</v>
      </c>
      <c r="S18" t="s">
        <v>110</v>
      </c>
      <c r="T18" t="s">
        <v>111</v>
      </c>
      <c r="U18" t="s">
        <v>112</v>
      </c>
      <c r="V18" t="s">
        <v>272</v>
      </c>
      <c r="W18" t="s">
        <v>273</v>
      </c>
      <c r="X18" t="s">
        <v>207</v>
      </c>
      <c r="Y18" t="s">
        <v>116</v>
      </c>
      <c r="Z18" t="s">
        <v>475</v>
      </c>
    </row>
    <row r="19" spans="1:26" x14ac:dyDescent="0.25">
      <c r="A19">
        <v>18</v>
      </c>
      <c r="B19" t="s">
        <v>283</v>
      </c>
      <c r="C19" t="s">
        <v>11857</v>
      </c>
      <c r="D19" t="s">
        <v>11858</v>
      </c>
      <c r="E19" t="s">
        <v>150</v>
      </c>
      <c r="F19" t="s">
        <v>151</v>
      </c>
      <c r="S19" t="s">
        <v>110</v>
      </c>
      <c r="T19" t="s">
        <v>111</v>
      </c>
      <c r="U19" t="s">
        <v>112</v>
      </c>
      <c r="V19" t="s">
        <v>152</v>
      </c>
      <c r="W19" t="s">
        <v>179</v>
      </c>
      <c r="X19" t="s">
        <v>154</v>
      </c>
      <c r="Y19" t="s">
        <v>116</v>
      </c>
      <c r="Z19" t="s">
        <v>187</v>
      </c>
    </row>
    <row r="20" spans="1:26" x14ac:dyDescent="0.25">
      <c r="A20">
        <v>19</v>
      </c>
      <c r="B20" t="s">
        <v>288</v>
      </c>
      <c r="C20" t="s">
        <v>11859</v>
      </c>
      <c r="D20" t="s">
        <v>11860</v>
      </c>
      <c r="E20" t="s">
        <v>150</v>
      </c>
      <c r="F20" t="s">
        <v>151</v>
      </c>
      <c r="S20" t="s">
        <v>110</v>
      </c>
      <c r="T20" t="s">
        <v>111</v>
      </c>
      <c r="U20" t="s">
        <v>112</v>
      </c>
      <c r="V20" t="s">
        <v>152</v>
      </c>
      <c r="W20" t="s">
        <v>179</v>
      </c>
      <c r="X20" t="s">
        <v>154</v>
      </c>
      <c r="Y20" t="s">
        <v>116</v>
      </c>
      <c r="Z20" t="s">
        <v>187</v>
      </c>
    </row>
    <row r="21" spans="1:26" x14ac:dyDescent="0.25">
      <c r="A21">
        <v>20</v>
      </c>
      <c r="B21" t="s">
        <v>292</v>
      </c>
      <c r="C21" t="s">
        <v>11861</v>
      </c>
      <c r="D21" t="s">
        <v>11862</v>
      </c>
      <c r="E21" t="s">
        <v>298</v>
      </c>
      <c r="F21" t="s">
        <v>299</v>
      </c>
      <c r="S21" t="s">
        <v>110</v>
      </c>
      <c r="T21" t="s">
        <v>111</v>
      </c>
      <c r="U21" t="s">
        <v>112</v>
      </c>
      <c r="V21" t="s">
        <v>300</v>
      </c>
      <c r="W21" t="s">
        <v>301</v>
      </c>
      <c r="X21" t="s">
        <v>241</v>
      </c>
      <c r="Y21" t="s">
        <v>116</v>
      </c>
      <c r="Z21" t="s">
        <v>302</v>
      </c>
    </row>
    <row r="22" spans="1:26" x14ac:dyDescent="0.25">
      <c r="A22">
        <v>21</v>
      </c>
      <c r="B22" t="s">
        <v>303</v>
      </c>
      <c r="C22" t="s">
        <v>11863</v>
      </c>
      <c r="D22" t="s">
        <v>11864</v>
      </c>
      <c r="E22" t="s">
        <v>313</v>
      </c>
      <c r="F22" t="s">
        <v>314</v>
      </c>
      <c r="K22" t="s">
        <v>315</v>
      </c>
      <c r="N22" t="s">
        <v>316</v>
      </c>
      <c r="Q22" t="s">
        <v>317</v>
      </c>
      <c r="R22" t="s">
        <v>318</v>
      </c>
      <c r="S22" t="s">
        <v>110</v>
      </c>
      <c r="T22" t="s">
        <v>111</v>
      </c>
      <c r="U22" t="s">
        <v>112</v>
      </c>
      <c r="V22" t="s">
        <v>319</v>
      </c>
      <c r="W22" t="s">
        <v>320</v>
      </c>
      <c r="X22" t="s">
        <v>321</v>
      </c>
      <c r="Y22" t="s">
        <v>116</v>
      </c>
      <c r="Z22" t="s">
        <v>482</v>
      </c>
    </row>
    <row r="23" spans="1:26" x14ac:dyDescent="0.25">
      <c r="A23">
        <v>22</v>
      </c>
      <c r="B23" t="s">
        <v>323</v>
      </c>
      <c r="C23" t="s">
        <v>11835</v>
      </c>
      <c r="D23" t="s">
        <v>11836</v>
      </c>
      <c r="E23" t="s">
        <v>150</v>
      </c>
      <c r="F23" t="s">
        <v>151</v>
      </c>
      <c r="S23" t="s">
        <v>110</v>
      </c>
      <c r="T23" t="s">
        <v>111</v>
      </c>
      <c r="U23" t="s">
        <v>112</v>
      </c>
      <c r="V23" t="s">
        <v>152</v>
      </c>
      <c r="W23" t="s">
        <v>153</v>
      </c>
      <c r="X23" t="s">
        <v>154</v>
      </c>
      <c r="Y23" t="s">
        <v>116</v>
      </c>
      <c r="Z23" t="s">
        <v>187</v>
      </c>
    </row>
    <row r="24" spans="1:26" x14ac:dyDescent="0.25">
      <c r="A24">
        <v>23</v>
      </c>
      <c r="B24" t="s">
        <v>324</v>
      </c>
      <c r="C24" t="s">
        <v>11865</v>
      </c>
      <c r="D24" t="s">
        <v>11866</v>
      </c>
      <c r="E24" t="s">
        <v>331</v>
      </c>
      <c r="F24" t="s">
        <v>332</v>
      </c>
      <c r="S24" t="s">
        <v>110</v>
      </c>
      <c r="T24" t="s">
        <v>111</v>
      </c>
      <c r="U24" t="s">
        <v>112</v>
      </c>
      <c r="V24" t="s">
        <v>134</v>
      </c>
      <c r="W24" t="s">
        <v>333</v>
      </c>
      <c r="X24" t="s">
        <v>136</v>
      </c>
      <c r="Y24" t="s">
        <v>116</v>
      </c>
      <c r="Z24" t="s">
        <v>137</v>
      </c>
    </row>
    <row r="25" spans="1:26" x14ac:dyDescent="0.25">
      <c r="A25">
        <v>24</v>
      </c>
      <c r="B25" t="s">
        <v>335</v>
      </c>
      <c r="C25" t="s">
        <v>11859</v>
      </c>
      <c r="D25" t="s">
        <v>11860</v>
      </c>
      <c r="E25" t="s">
        <v>150</v>
      </c>
      <c r="F25" t="s">
        <v>151</v>
      </c>
      <c r="S25" t="s">
        <v>110</v>
      </c>
      <c r="T25" t="s">
        <v>111</v>
      </c>
      <c r="U25" t="s">
        <v>112</v>
      </c>
      <c r="V25" t="s">
        <v>152</v>
      </c>
      <c r="W25" t="s">
        <v>179</v>
      </c>
      <c r="X25" t="s">
        <v>154</v>
      </c>
      <c r="Y25" t="s">
        <v>116</v>
      </c>
      <c r="Z25" t="s">
        <v>187</v>
      </c>
    </row>
    <row r="26" spans="1:26" x14ac:dyDescent="0.25">
      <c r="A26">
        <v>25</v>
      </c>
      <c r="B26" t="s">
        <v>344</v>
      </c>
      <c r="C26" t="s">
        <v>11841</v>
      </c>
      <c r="D26" t="s">
        <v>11842</v>
      </c>
      <c r="E26" t="s">
        <v>150</v>
      </c>
      <c r="F26" t="s">
        <v>151</v>
      </c>
      <c r="S26" t="s">
        <v>110</v>
      </c>
      <c r="T26" t="s">
        <v>111</v>
      </c>
      <c r="U26" t="s">
        <v>112</v>
      </c>
      <c r="V26" t="s">
        <v>152</v>
      </c>
      <c r="W26" t="s">
        <v>179</v>
      </c>
      <c r="X26" t="s">
        <v>154</v>
      </c>
      <c r="Y26" t="s">
        <v>116</v>
      </c>
      <c r="Z26" t="s">
        <v>187</v>
      </c>
    </row>
    <row r="27" spans="1:26" x14ac:dyDescent="0.25">
      <c r="A27">
        <v>26</v>
      </c>
      <c r="B27" t="s">
        <v>345</v>
      </c>
      <c r="C27" t="s">
        <v>11843</v>
      </c>
      <c r="D27" t="s">
        <v>11844</v>
      </c>
      <c r="E27" t="s">
        <v>184</v>
      </c>
      <c r="F27" t="s">
        <v>185</v>
      </c>
      <c r="S27" t="s">
        <v>110</v>
      </c>
      <c r="T27" t="s">
        <v>111</v>
      </c>
      <c r="U27" t="s">
        <v>112</v>
      </c>
      <c r="V27" t="s">
        <v>134</v>
      </c>
      <c r="W27" t="s">
        <v>186</v>
      </c>
      <c r="X27" t="s">
        <v>136</v>
      </c>
      <c r="Y27" t="s">
        <v>116</v>
      </c>
      <c r="Z27" t="s">
        <v>187</v>
      </c>
    </row>
    <row r="28" spans="1:26" x14ac:dyDescent="0.25">
      <c r="A28">
        <v>27</v>
      </c>
      <c r="B28" t="s">
        <v>346</v>
      </c>
      <c r="C28" t="s">
        <v>11867</v>
      </c>
      <c r="D28" t="s">
        <v>11868</v>
      </c>
      <c r="E28" t="s">
        <v>351</v>
      </c>
      <c r="F28" t="s">
        <v>352</v>
      </c>
      <c r="N28" t="s">
        <v>353</v>
      </c>
      <c r="S28" t="s">
        <v>110</v>
      </c>
      <c r="T28" t="s">
        <v>111</v>
      </c>
      <c r="U28" t="s">
        <v>112</v>
      </c>
      <c r="V28" t="s">
        <v>354</v>
      </c>
      <c r="W28" t="s">
        <v>355</v>
      </c>
      <c r="X28" t="s">
        <v>356</v>
      </c>
      <c r="Y28" t="s">
        <v>116</v>
      </c>
      <c r="Z28" t="s">
        <v>187</v>
      </c>
    </row>
    <row r="29" spans="1:26" x14ac:dyDescent="0.25">
      <c r="A29">
        <v>28</v>
      </c>
      <c r="B29" t="s">
        <v>357</v>
      </c>
      <c r="C29" t="s">
        <v>11869</v>
      </c>
      <c r="D29" t="s">
        <v>11870</v>
      </c>
      <c r="E29" t="s">
        <v>370</v>
      </c>
      <c r="F29" t="s">
        <v>371</v>
      </c>
      <c r="N29" t="s">
        <v>373</v>
      </c>
      <c r="S29" t="s">
        <v>110</v>
      </c>
      <c r="T29" t="s">
        <v>111</v>
      </c>
      <c r="U29" t="s">
        <v>112</v>
      </c>
      <c r="V29" t="s">
        <v>374</v>
      </c>
      <c r="W29" t="s">
        <v>375</v>
      </c>
      <c r="X29" t="s">
        <v>376</v>
      </c>
      <c r="Y29" t="s">
        <v>116</v>
      </c>
      <c r="Z29" t="s">
        <v>377</v>
      </c>
    </row>
    <row r="30" spans="1:26" x14ac:dyDescent="0.25">
      <c r="A30">
        <v>29</v>
      </c>
      <c r="B30" t="s">
        <v>378</v>
      </c>
      <c r="C30" t="s">
        <v>11869</v>
      </c>
      <c r="D30" t="s">
        <v>11870</v>
      </c>
      <c r="E30" t="s">
        <v>370</v>
      </c>
      <c r="F30" t="s">
        <v>371</v>
      </c>
      <c r="N30" t="s">
        <v>373</v>
      </c>
      <c r="S30" t="s">
        <v>110</v>
      </c>
      <c r="T30" t="s">
        <v>111</v>
      </c>
      <c r="U30" t="s">
        <v>112</v>
      </c>
      <c r="V30" t="s">
        <v>374</v>
      </c>
      <c r="W30" t="s">
        <v>375</v>
      </c>
      <c r="X30" t="s">
        <v>376</v>
      </c>
      <c r="Y30" t="s">
        <v>116</v>
      </c>
      <c r="Z30" t="s">
        <v>377</v>
      </c>
    </row>
    <row r="31" spans="1:26" x14ac:dyDescent="0.25">
      <c r="A31">
        <v>30</v>
      </c>
      <c r="B31" t="s">
        <v>381</v>
      </c>
      <c r="C31" t="s">
        <v>11871</v>
      </c>
      <c r="D31" t="s">
        <v>11872</v>
      </c>
      <c r="E31" t="s">
        <v>389</v>
      </c>
      <c r="F31" t="s">
        <v>390</v>
      </c>
      <c r="S31" t="s">
        <v>110</v>
      </c>
      <c r="T31" t="s">
        <v>111</v>
      </c>
      <c r="U31" t="s">
        <v>112</v>
      </c>
      <c r="V31" t="s">
        <v>392</v>
      </c>
      <c r="W31" t="s">
        <v>393</v>
      </c>
      <c r="X31" t="s">
        <v>207</v>
      </c>
      <c r="Y31" t="s">
        <v>116</v>
      </c>
      <c r="Z31" t="s">
        <v>137</v>
      </c>
    </row>
    <row r="32" spans="1:26" x14ac:dyDescent="0.25">
      <c r="A32">
        <v>31</v>
      </c>
      <c r="B32" t="s">
        <v>394</v>
      </c>
      <c r="C32" t="s">
        <v>11873</v>
      </c>
      <c r="D32" t="s">
        <v>11874</v>
      </c>
      <c r="E32" t="s">
        <v>402</v>
      </c>
      <c r="F32" t="s">
        <v>403</v>
      </c>
      <c r="S32" t="s">
        <v>110</v>
      </c>
      <c r="T32" t="s">
        <v>111</v>
      </c>
      <c r="U32" t="s">
        <v>112</v>
      </c>
      <c r="V32" t="s">
        <v>392</v>
      </c>
      <c r="W32" t="s">
        <v>405</v>
      </c>
      <c r="X32" t="s">
        <v>207</v>
      </c>
      <c r="Y32" t="s">
        <v>116</v>
      </c>
      <c r="Z32" t="s">
        <v>137</v>
      </c>
    </row>
    <row r="33" spans="1:26" x14ac:dyDescent="0.25">
      <c r="A33">
        <v>32</v>
      </c>
      <c r="B33" t="s">
        <v>406</v>
      </c>
      <c r="C33" t="s">
        <v>11875</v>
      </c>
      <c r="D33" t="s">
        <v>11876</v>
      </c>
      <c r="E33" t="s">
        <v>11877</v>
      </c>
      <c r="F33" t="s">
        <v>11878</v>
      </c>
      <c r="S33" t="s">
        <v>110</v>
      </c>
      <c r="T33" t="s">
        <v>111</v>
      </c>
      <c r="U33" t="s">
        <v>112</v>
      </c>
      <c r="V33" t="s">
        <v>420</v>
      </c>
      <c r="W33" t="s">
        <v>421</v>
      </c>
      <c r="X33" t="s">
        <v>567</v>
      </c>
      <c r="Y33" t="s">
        <v>116</v>
      </c>
      <c r="Z33" t="s">
        <v>187</v>
      </c>
    </row>
    <row r="34" spans="1:26" x14ac:dyDescent="0.25">
      <c r="A34">
        <v>33</v>
      </c>
      <c r="B34" t="s">
        <v>423</v>
      </c>
      <c r="C34" t="s">
        <v>11879</v>
      </c>
      <c r="D34" t="s">
        <v>11880</v>
      </c>
      <c r="E34" t="s">
        <v>436</v>
      </c>
      <c r="F34" t="s">
        <v>204</v>
      </c>
      <c r="L34" t="s">
        <v>437</v>
      </c>
      <c r="M34" t="s">
        <v>438</v>
      </c>
      <c r="N34" t="s">
        <v>269</v>
      </c>
      <c r="Q34" t="s">
        <v>439</v>
      </c>
      <c r="R34" t="s">
        <v>440</v>
      </c>
      <c r="S34" t="s">
        <v>110</v>
      </c>
      <c r="T34" t="s">
        <v>111</v>
      </c>
      <c r="U34" t="s">
        <v>112</v>
      </c>
      <c r="V34" t="s">
        <v>272</v>
      </c>
      <c r="W34" t="s">
        <v>441</v>
      </c>
      <c r="X34" t="s">
        <v>207</v>
      </c>
      <c r="Y34" t="s">
        <v>116</v>
      </c>
      <c r="Z34" t="s">
        <v>187</v>
      </c>
    </row>
    <row r="35" spans="1:26" x14ac:dyDescent="0.25">
      <c r="A35">
        <v>34</v>
      </c>
      <c r="B35" t="s">
        <v>442</v>
      </c>
      <c r="C35" t="s">
        <v>11881</v>
      </c>
      <c r="D35" t="s">
        <v>11882</v>
      </c>
      <c r="E35" t="s">
        <v>203</v>
      </c>
      <c r="F35" t="s">
        <v>204</v>
      </c>
      <c r="S35" t="s">
        <v>110</v>
      </c>
      <c r="T35" t="s">
        <v>111</v>
      </c>
      <c r="U35" t="s">
        <v>112</v>
      </c>
      <c r="V35" t="s">
        <v>206</v>
      </c>
      <c r="W35" t="s">
        <v>206</v>
      </c>
      <c r="X35" t="s">
        <v>207</v>
      </c>
      <c r="Y35" t="s">
        <v>116</v>
      </c>
    </row>
    <row r="36" spans="1:26" x14ac:dyDescent="0.25">
      <c r="A36">
        <v>35</v>
      </c>
      <c r="B36" t="s">
        <v>446</v>
      </c>
      <c r="C36" t="s">
        <v>11879</v>
      </c>
      <c r="D36" t="s">
        <v>11880</v>
      </c>
      <c r="E36" t="s">
        <v>436</v>
      </c>
      <c r="F36" t="s">
        <v>204</v>
      </c>
      <c r="L36" t="s">
        <v>437</v>
      </c>
      <c r="M36" t="s">
        <v>438</v>
      </c>
      <c r="N36" t="s">
        <v>269</v>
      </c>
      <c r="Q36" t="s">
        <v>439</v>
      </c>
      <c r="R36" t="s">
        <v>440</v>
      </c>
      <c r="S36" t="s">
        <v>110</v>
      </c>
      <c r="T36" t="s">
        <v>111</v>
      </c>
      <c r="U36" t="s">
        <v>112</v>
      </c>
      <c r="V36" t="s">
        <v>272</v>
      </c>
      <c r="W36" t="s">
        <v>441</v>
      </c>
      <c r="X36" t="s">
        <v>207</v>
      </c>
      <c r="Y36" t="s">
        <v>116</v>
      </c>
      <c r="Z36" t="s">
        <v>187</v>
      </c>
    </row>
    <row r="37" spans="1:26" x14ac:dyDescent="0.25">
      <c r="A37">
        <v>36</v>
      </c>
      <c r="B37" t="s">
        <v>450</v>
      </c>
      <c r="C37" t="s">
        <v>11883</v>
      </c>
      <c r="D37" t="s">
        <v>11884</v>
      </c>
      <c r="E37" t="s">
        <v>458</v>
      </c>
      <c r="F37" t="s">
        <v>459</v>
      </c>
      <c r="N37" t="s">
        <v>460</v>
      </c>
      <c r="S37" t="s">
        <v>110</v>
      </c>
      <c r="T37" t="s">
        <v>111</v>
      </c>
      <c r="U37" t="s">
        <v>112</v>
      </c>
      <c r="V37" t="s">
        <v>272</v>
      </c>
      <c r="W37" t="s">
        <v>461</v>
      </c>
      <c r="X37" t="s">
        <v>462</v>
      </c>
      <c r="Y37" t="s">
        <v>116</v>
      </c>
      <c r="Z37" t="s">
        <v>463</v>
      </c>
    </row>
    <row r="38" spans="1:26" x14ac:dyDescent="0.25">
      <c r="A38">
        <v>37</v>
      </c>
      <c r="B38" t="s">
        <v>465</v>
      </c>
      <c r="C38" t="s">
        <v>11885</v>
      </c>
      <c r="D38" t="s">
        <v>11886</v>
      </c>
      <c r="E38" t="s">
        <v>313</v>
      </c>
      <c r="F38" t="s">
        <v>472</v>
      </c>
      <c r="N38" t="s">
        <v>316</v>
      </c>
      <c r="Q38" t="s">
        <v>473</v>
      </c>
      <c r="R38" t="s">
        <v>474</v>
      </c>
      <c r="S38" t="s">
        <v>110</v>
      </c>
      <c r="T38" t="s">
        <v>111</v>
      </c>
      <c r="U38" t="s">
        <v>112</v>
      </c>
      <c r="V38" t="s">
        <v>319</v>
      </c>
      <c r="W38" t="s">
        <v>320</v>
      </c>
      <c r="X38" t="s">
        <v>321</v>
      </c>
      <c r="Y38" t="s">
        <v>116</v>
      </c>
      <c r="Z38" t="s">
        <v>475</v>
      </c>
    </row>
    <row r="39" spans="1:26" x14ac:dyDescent="0.25">
      <c r="A39">
        <v>38</v>
      </c>
      <c r="B39" t="s">
        <v>476</v>
      </c>
      <c r="C39" t="s">
        <v>11887</v>
      </c>
      <c r="D39" t="s">
        <v>11888</v>
      </c>
      <c r="E39" t="s">
        <v>313</v>
      </c>
      <c r="F39" t="s">
        <v>480</v>
      </c>
      <c r="K39" t="s">
        <v>315</v>
      </c>
      <c r="N39" t="s">
        <v>316</v>
      </c>
      <c r="Q39" t="s">
        <v>317</v>
      </c>
      <c r="R39" t="s">
        <v>318</v>
      </c>
      <c r="S39" t="s">
        <v>110</v>
      </c>
      <c r="T39" t="s">
        <v>111</v>
      </c>
      <c r="U39" t="s">
        <v>112</v>
      </c>
      <c r="V39" t="s">
        <v>319</v>
      </c>
      <c r="W39" t="s">
        <v>320</v>
      </c>
      <c r="X39" t="s">
        <v>481</v>
      </c>
      <c r="Y39" t="s">
        <v>116</v>
      </c>
      <c r="Z39" t="s">
        <v>482</v>
      </c>
    </row>
    <row r="40" spans="1:26" x14ac:dyDescent="0.25">
      <c r="A40">
        <v>39</v>
      </c>
      <c r="B40" t="s">
        <v>483</v>
      </c>
      <c r="C40" t="s">
        <v>11889</v>
      </c>
      <c r="D40" t="s">
        <v>11890</v>
      </c>
      <c r="E40" t="s">
        <v>492</v>
      </c>
      <c r="F40" t="s">
        <v>493</v>
      </c>
      <c r="S40" t="s">
        <v>110</v>
      </c>
      <c r="T40" t="s">
        <v>111</v>
      </c>
      <c r="U40" t="s">
        <v>112</v>
      </c>
      <c r="V40" t="s">
        <v>206</v>
      </c>
      <c r="W40" t="s">
        <v>206</v>
      </c>
      <c r="X40" t="s">
        <v>481</v>
      </c>
      <c r="Y40" t="s">
        <v>116</v>
      </c>
      <c r="Z40" t="s">
        <v>137</v>
      </c>
    </row>
    <row r="41" spans="1:26" x14ac:dyDescent="0.25">
      <c r="A41">
        <v>40</v>
      </c>
      <c r="B41" t="s">
        <v>488</v>
      </c>
      <c r="C41" t="s">
        <v>11889</v>
      </c>
      <c r="D41" t="s">
        <v>11890</v>
      </c>
      <c r="E41" t="s">
        <v>492</v>
      </c>
      <c r="F41" t="s">
        <v>493</v>
      </c>
      <c r="S41" t="s">
        <v>110</v>
      </c>
      <c r="T41" t="s">
        <v>111</v>
      </c>
      <c r="U41" t="s">
        <v>112</v>
      </c>
      <c r="V41" t="s">
        <v>206</v>
      </c>
      <c r="W41" t="s">
        <v>206</v>
      </c>
      <c r="X41" t="s">
        <v>481</v>
      </c>
      <c r="Y41" t="s">
        <v>116</v>
      </c>
      <c r="Z41" t="s">
        <v>137</v>
      </c>
    </row>
    <row r="42" spans="1:26" x14ac:dyDescent="0.25">
      <c r="A42">
        <v>41</v>
      </c>
      <c r="B42" t="s">
        <v>494</v>
      </c>
      <c r="C42" t="s">
        <v>11889</v>
      </c>
      <c r="D42" t="s">
        <v>11890</v>
      </c>
      <c r="E42" t="s">
        <v>492</v>
      </c>
      <c r="F42" t="s">
        <v>493</v>
      </c>
      <c r="S42" t="s">
        <v>110</v>
      </c>
      <c r="T42" t="s">
        <v>111</v>
      </c>
      <c r="U42" t="s">
        <v>112</v>
      </c>
      <c r="V42" t="s">
        <v>206</v>
      </c>
      <c r="W42" t="s">
        <v>206</v>
      </c>
      <c r="X42" t="s">
        <v>481</v>
      </c>
      <c r="Y42" t="s">
        <v>116</v>
      </c>
      <c r="Z42" t="s">
        <v>137</v>
      </c>
    </row>
    <row r="43" spans="1:26" x14ac:dyDescent="0.25">
      <c r="A43">
        <v>42</v>
      </c>
      <c r="B43" t="s">
        <v>501</v>
      </c>
      <c r="C43" t="s">
        <v>11889</v>
      </c>
      <c r="D43" t="s">
        <v>11890</v>
      </c>
      <c r="E43" t="s">
        <v>492</v>
      </c>
      <c r="F43" t="s">
        <v>493</v>
      </c>
      <c r="S43" t="s">
        <v>110</v>
      </c>
      <c r="T43" t="s">
        <v>111</v>
      </c>
      <c r="U43" t="s">
        <v>112</v>
      </c>
      <c r="V43" t="s">
        <v>206</v>
      </c>
      <c r="W43" t="s">
        <v>206</v>
      </c>
      <c r="X43" t="s">
        <v>481</v>
      </c>
      <c r="Y43" t="s">
        <v>116</v>
      </c>
      <c r="Z43" t="s">
        <v>137</v>
      </c>
    </row>
    <row r="44" spans="1:26" x14ac:dyDescent="0.25">
      <c r="A44">
        <v>43</v>
      </c>
      <c r="B44" t="s">
        <v>503</v>
      </c>
      <c r="C44" t="s">
        <v>11889</v>
      </c>
      <c r="D44" t="s">
        <v>11890</v>
      </c>
      <c r="E44" t="s">
        <v>492</v>
      </c>
      <c r="F44" t="s">
        <v>493</v>
      </c>
      <c r="S44" t="s">
        <v>110</v>
      </c>
      <c r="T44" t="s">
        <v>111</v>
      </c>
      <c r="U44" t="s">
        <v>112</v>
      </c>
      <c r="V44" t="s">
        <v>206</v>
      </c>
      <c r="W44" t="s">
        <v>206</v>
      </c>
      <c r="X44" t="s">
        <v>481</v>
      </c>
      <c r="Y44" t="s">
        <v>116</v>
      </c>
      <c r="Z44" t="s">
        <v>137</v>
      </c>
    </row>
    <row r="45" spans="1:26" x14ac:dyDescent="0.25">
      <c r="A45">
        <v>44</v>
      </c>
      <c r="B45" t="s">
        <v>505</v>
      </c>
      <c r="C45" t="s">
        <v>11889</v>
      </c>
      <c r="D45" t="s">
        <v>11890</v>
      </c>
      <c r="E45" t="s">
        <v>492</v>
      </c>
      <c r="F45" t="s">
        <v>493</v>
      </c>
      <c r="S45" t="s">
        <v>110</v>
      </c>
      <c r="T45" t="s">
        <v>111</v>
      </c>
      <c r="U45" t="s">
        <v>112</v>
      </c>
      <c r="V45" t="s">
        <v>206</v>
      </c>
      <c r="W45" t="s">
        <v>206</v>
      </c>
      <c r="X45" t="s">
        <v>481</v>
      </c>
      <c r="Y45" t="s">
        <v>116</v>
      </c>
      <c r="Z45" t="s">
        <v>137</v>
      </c>
    </row>
    <row r="46" spans="1:26" x14ac:dyDescent="0.25">
      <c r="A46">
        <v>45</v>
      </c>
      <c r="B46" t="s">
        <v>507</v>
      </c>
      <c r="C46" t="s">
        <v>11891</v>
      </c>
      <c r="D46" t="s">
        <v>11892</v>
      </c>
      <c r="E46" t="s">
        <v>418</v>
      </c>
      <c r="F46" t="s">
        <v>419</v>
      </c>
      <c r="S46" t="s">
        <v>110</v>
      </c>
      <c r="T46" t="s">
        <v>111</v>
      </c>
      <c r="U46" t="s">
        <v>112</v>
      </c>
      <c r="V46" t="s">
        <v>420</v>
      </c>
      <c r="W46" t="s">
        <v>421</v>
      </c>
      <c r="X46" t="s">
        <v>422</v>
      </c>
      <c r="Y46" t="s">
        <v>116</v>
      </c>
      <c r="Z46" t="s">
        <v>137</v>
      </c>
    </row>
    <row r="47" spans="1:26" x14ac:dyDescent="0.25">
      <c r="A47">
        <v>46</v>
      </c>
      <c r="B47" t="s">
        <v>511</v>
      </c>
      <c r="C47" t="s">
        <v>11891</v>
      </c>
      <c r="D47" t="s">
        <v>11892</v>
      </c>
      <c r="E47" t="s">
        <v>418</v>
      </c>
      <c r="F47" t="s">
        <v>419</v>
      </c>
      <c r="S47" t="s">
        <v>110</v>
      </c>
      <c r="T47" t="s">
        <v>111</v>
      </c>
      <c r="U47" t="s">
        <v>112</v>
      </c>
      <c r="V47" t="s">
        <v>420</v>
      </c>
      <c r="W47" t="s">
        <v>421</v>
      </c>
      <c r="X47" t="s">
        <v>422</v>
      </c>
      <c r="Y47" t="s">
        <v>116</v>
      </c>
      <c r="Z47" t="s">
        <v>137</v>
      </c>
    </row>
    <row r="48" spans="1:26" x14ac:dyDescent="0.25">
      <c r="A48">
        <v>47</v>
      </c>
      <c r="B48" t="s">
        <v>515</v>
      </c>
      <c r="C48" t="s">
        <v>11893</v>
      </c>
      <c r="D48" t="s">
        <v>11894</v>
      </c>
      <c r="E48" t="s">
        <v>458</v>
      </c>
      <c r="F48" t="s">
        <v>459</v>
      </c>
      <c r="N48" t="s">
        <v>460</v>
      </c>
      <c r="S48" t="s">
        <v>110</v>
      </c>
      <c r="T48" t="s">
        <v>111</v>
      </c>
      <c r="U48" t="s">
        <v>112</v>
      </c>
      <c r="V48" t="s">
        <v>272</v>
      </c>
      <c r="W48" t="s">
        <v>461</v>
      </c>
      <c r="X48" t="s">
        <v>462</v>
      </c>
      <c r="Y48" t="s">
        <v>116</v>
      </c>
      <c r="Z48" t="s">
        <v>137</v>
      </c>
    </row>
    <row r="49" spans="1:26" x14ac:dyDescent="0.25">
      <c r="A49">
        <v>48</v>
      </c>
      <c r="B49" t="s">
        <v>517</v>
      </c>
      <c r="C49" t="s">
        <v>11895</v>
      </c>
      <c r="D49" t="s">
        <v>11896</v>
      </c>
      <c r="E49" t="s">
        <v>458</v>
      </c>
      <c r="F49" t="s">
        <v>543</v>
      </c>
      <c r="N49" t="s">
        <v>460</v>
      </c>
      <c r="S49" t="s">
        <v>110</v>
      </c>
      <c r="T49" t="s">
        <v>111</v>
      </c>
      <c r="U49" t="s">
        <v>112</v>
      </c>
      <c r="V49" t="s">
        <v>272</v>
      </c>
      <c r="W49" t="s">
        <v>461</v>
      </c>
      <c r="X49" t="s">
        <v>462</v>
      </c>
      <c r="Y49" t="s">
        <v>116</v>
      </c>
      <c r="Z49" t="s">
        <v>137</v>
      </c>
    </row>
    <row r="50" spans="1:26" x14ac:dyDescent="0.25">
      <c r="A50">
        <v>49</v>
      </c>
      <c r="B50" t="s">
        <v>519</v>
      </c>
      <c r="C50" t="s">
        <v>11897</v>
      </c>
      <c r="D50" t="s">
        <v>11898</v>
      </c>
      <c r="E50" t="s">
        <v>458</v>
      </c>
      <c r="F50" t="s">
        <v>550</v>
      </c>
      <c r="N50" t="s">
        <v>460</v>
      </c>
      <c r="S50" t="s">
        <v>110</v>
      </c>
      <c r="T50" t="s">
        <v>111</v>
      </c>
      <c r="U50" t="s">
        <v>112</v>
      </c>
      <c r="V50" t="s">
        <v>272</v>
      </c>
      <c r="W50" t="s">
        <v>461</v>
      </c>
      <c r="X50" t="s">
        <v>462</v>
      </c>
      <c r="Y50" t="s">
        <v>116</v>
      </c>
    </row>
    <row r="51" spans="1:26" x14ac:dyDescent="0.25">
      <c r="A51">
        <v>50</v>
      </c>
      <c r="B51" t="s">
        <v>521</v>
      </c>
      <c r="C51" t="s">
        <v>11899</v>
      </c>
      <c r="D51" t="s">
        <v>11900</v>
      </c>
      <c r="E51" t="s">
        <v>458</v>
      </c>
      <c r="F51" t="s">
        <v>459</v>
      </c>
      <c r="N51" t="s">
        <v>460</v>
      </c>
      <c r="S51" t="s">
        <v>110</v>
      </c>
      <c r="T51" t="s">
        <v>111</v>
      </c>
      <c r="U51" t="s">
        <v>112</v>
      </c>
      <c r="V51" t="s">
        <v>272</v>
      </c>
      <c r="W51" t="s">
        <v>461</v>
      </c>
      <c r="X51" t="s">
        <v>462</v>
      </c>
      <c r="Y51" t="s">
        <v>116</v>
      </c>
      <c r="Z51" t="s">
        <v>463</v>
      </c>
    </row>
    <row r="52" spans="1:26" x14ac:dyDescent="0.25">
      <c r="A52">
        <v>51</v>
      </c>
      <c r="B52" t="s">
        <v>525</v>
      </c>
      <c r="C52" t="s">
        <v>11901</v>
      </c>
      <c r="D52" t="s">
        <v>11902</v>
      </c>
      <c r="E52" t="s">
        <v>418</v>
      </c>
      <c r="F52" t="s">
        <v>419</v>
      </c>
      <c r="N52" t="s">
        <v>460</v>
      </c>
      <c r="Q52" t="s">
        <v>534</v>
      </c>
      <c r="R52" t="s">
        <v>535</v>
      </c>
      <c r="S52" t="s">
        <v>110</v>
      </c>
      <c r="T52" t="s">
        <v>111</v>
      </c>
      <c r="U52" t="s">
        <v>112</v>
      </c>
      <c r="V52" t="s">
        <v>420</v>
      </c>
      <c r="W52" t="s">
        <v>536</v>
      </c>
      <c r="X52" t="s">
        <v>422</v>
      </c>
      <c r="Y52" t="s">
        <v>116</v>
      </c>
      <c r="Z52" t="s">
        <v>137</v>
      </c>
    </row>
    <row r="53" spans="1:26" x14ac:dyDescent="0.25">
      <c r="A53">
        <v>52</v>
      </c>
      <c r="B53" t="s">
        <v>537</v>
      </c>
      <c r="C53" t="s">
        <v>11903</v>
      </c>
      <c r="D53" t="s">
        <v>11904</v>
      </c>
      <c r="E53" t="s">
        <v>458</v>
      </c>
      <c r="F53" t="s">
        <v>543</v>
      </c>
      <c r="S53" t="s">
        <v>110</v>
      </c>
      <c r="T53" t="s">
        <v>111</v>
      </c>
      <c r="U53" t="s">
        <v>112</v>
      </c>
      <c r="V53" t="s">
        <v>272</v>
      </c>
      <c r="W53" t="s">
        <v>461</v>
      </c>
      <c r="X53" t="s">
        <v>462</v>
      </c>
      <c r="Y53" t="s">
        <v>116</v>
      </c>
      <c r="Z53" t="s">
        <v>137</v>
      </c>
    </row>
    <row r="54" spans="1:26" x14ac:dyDescent="0.25">
      <c r="A54">
        <v>53</v>
      </c>
      <c r="B54" t="s">
        <v>544</v>
      </c>
      <c r="C54" t="s">
        <v>11905</v>
      </c>
      <c r="D54" t="s">
        <v>11906</v>
      </c>
      <c r="E54" t="s">
        <v>458</v>
      </c>
      <c r="F54" t="s">
        <v>550</v>
      </c>
      <c r="N54" t="s">
        <v>460</v>
      </c>
      <c r="S54" t="s">
        <v>110</v>
      </c>
      <c r="T54" t="s">
        <v>111</v>
      </c>
      <c r="U54" t="s">
        <v>112</v>
      </c>
      <c r="V54" t="s">
        <v>272</v>
      </c>
      <c r="W54" t="s">
        <v>461</v>
      </c>
      <c r="X54" t="s">
        <v>462</v>
      </c>
      <c r="Y54" t="s">
        <v>116</v>
      </c>
      <c r="Z54" t="s">
        <v>463</v>
      </c>
    </row>
    <row r="55" spans="1:26" x14ac:dyDescent="0.25">
      <c r="A55">
        <v>54</v>
      </c>
      <c r="B55" t="s">
        <v>551</v>
      </c>
      <c r="C55" t="s">
        <v>11905</v>
      </c>
      <c r="D55" t="s">
        <v>11906</v>
      </c>
      <c r="E55" t="s">
        <v>458</v>
      </c>
      <c r="F55" t="s">
        <v>550</v>
      </c>
      <c r="N55" t="s">
        <v>460</v>
      </c>
      <c r="S55" t="s">
        <v>110</v>
      </c>
      <c r="T55" t="s">
        <v>111</v>
      </c>
      <c r="U55" t="s">
        <v>112</v>
      </c>
      <c r="V55" t="s">
        <v>272</v>
      </c>
      <c r="W55" t="s">
        <v>461</v>
      </c>
      <c r="X55" t="s">
        <v>462</v>
      </c>
      <c r="Y55" t="s">
        <v>116</v>
      </c>
      <c r="Z55" t="s">
        <v>463</v>
      </c>
    </row>
    <row r="56" spans="1:26" x14ac:dyDescent="0.25">
      <c r="A56">
        <v>55</v>
      </c>
      <c r="B56" t="s">
        <v>557</v>
      </c>
      <c r="C56" t="s">
        <v>11907</v>
      </c>
      <c r="D56" t="s">
        <v>11908</v>
      </c>
      <c r="E56" t="s">
        <v>458</v>
      </c>
      <c r="F56" t="s">
        <v>550</v>
      </c>
      <c r="N56" t="s">
        <v>460</v>
      </c>
      <c r="S56" t="s">
        <v>110</v>
      </c>
      <c r="T56" t="s">
        <v>111</v>
      </c>
      <c r="U56" t="s">
        <v>112</v>
      </c>
      <c r="V56" t="s">
        <v>272</v>
      </c>
      <c r="W56" t="s">
        <v>461</v>
      </c>
      <c r="X56" t="s">
        <v>462</v>
      </c>
      <c r="Y56" t="s">
        <v>116</v>
      </c>
      <c r="Z56" t="s">
        <v>137</v>
      </c>
    </row>
    <row r="57" spans="1:26" x14ac:dyDescent="0.25">
      <c r="A57">
        <v>56</v>
      </c>
      <c r="B57" t="s">
        <v>562</v>
      </c>
      <c r="C57" t="s">
        <v>11909</v>
      </c>
      <c r="D57" t="s">
        <v>11910</v>
      </c>
      <c r="E57" t="s">
        <v>566</v>
      </c>
      <c r="F57" t="s">
        <v>550</v>
      </c>
      <c r="N57" t="s">
        <v>460</v>
      </c>
      <c r="S57" t="s">
        <v>110</v>
      </c>
      <c r="T57" t="s">
        <v>111</v>
      </c>
      <c r="U57" t="s">
        <v>112</v>
      </c>
      <c r="V57" t="s">
        <v>420</v>
      </c>
      <c r="W57" t="s">
        <v>536</v>
      </c>
      <c r="X57" t="s">
        <v>567</v>
      </c>
      <c r="Y57" t="s">
        <v>116</v>
      </c>
      <c r="Z57" t="s">
        <v>137</v>
      </c>
    </row>
    <row r="58" spans="1:26" x14ac:dyDescent="0.25">
      <c r="A58">
        <v>57</v>
      </c>
      <c r="B58" t="s">
        <v>568</v>
      </c>
      <c r="C58" t="s">
        <v>11911</v>
      </c>
      <c r="D58" t="s">
        <v>11912</v>
      </c>
      <c r="E58" t="s">
        <v>458</v>
      </c>
      <c r="F58" t="s">
        <v>543</v>
      </c>
      <c r="N58" t="s">
        <v>460</v>
      </c>
      <c r="S58" t="s">
        <v>110</v>
      </c>
      <c r="T58" t="s">
        <v>111</v>
      </c>
      <c r="U58" t="s">
        <v>112</v>
      </c>
      <c r="V58" t="s">
        <v>272</v>
      </c>
      <c r="W58" t="s">
        <v>461</v>
      </c>
      <c r="X58" t="s">
        <v>462</v>
      </c>
      <c r="Y58" t="s">
        <v>116</v>
      </c>
      <c r="Z58" t="s">
        <v>137</v>
      </c>
    </row>
    <row r="59" spans="1:26" x14ac:dyDescent="0.25">
      <c r="A59">
        <v>58</v>
      </c>
      <c r="B59" t="s">
        <v>571</v>
      </c>
      <c r="C59" t="s">
        <v>11913</v>
      </c>
      <c r="D59" t="s">
        <v>11914</v>
      </c>
      <c r="E59" t="s">
        <v>653</v>
      </c>
      <c r="F59" t="s">
        <v>654</v>
      </c>
      <c r="S59" t="s">
        <v>110</v>
      </c>
      <c r="T59" t="s">
        <v>111</v>
      </c>
      <c r="U59" t="s">
        <v>112</v>
      </c>
      <c r="V59" t="s">
        <v>272</v>
      </c>
      <c r="W59" t="s">
        <v>655</v>
      </c>
      <c r="X59" t="s">
        <v>207</v>
      </c>
      <c r="Y59" t="s">
        <v>116</v>
      </c>
      <c r="Z59" t="s">
        <v>137</v>
      </c>
    </row>
    <row r="60" spans="1:26" x14ac:dyDescent="0.25">
      <c r="A60">
        <v>59</v>
      </c>
      <c r="B60" t="s">
        <v>575</v>
      </c>
      <c r="C60" t="s">
        <v>11915</v>
      </c>
      <c r="D60" t="s">
        <v>11916</v>
      </c>
      <c r="E60" t="s">
        <v>203</v>
      </c>
      <c r="F60" t="s">
        <v>204</v>
      </c>
      <c r="S60" t="s">
        <v>110</v>
      </c>
      <c r="T60" t="s">
        <v>111</v>
      </c>
      <c r="U60" t="s">
        <v>112</v>
      </c>
      <c r="V60" t="s">
        <v>206</v>
      </c>
      <c r="W60" t="s">
        <v>206</v>
      </c>
      <c r="X60" t="s">
        <v>207</v>
      </c>
      <c r="Y60" t="s">
        <v>116</v>
      </c>
    </row>
    <row r="61" spans="1:26" x14ac:dyDescent="0.25">
      <c r="A61">
        <v>60</v>
      </c>
      <c r="B61" t="s">
        <v>577</v>
      </c>
      <c r="C61" t="s">
        <v>11893</v>
      </c>
      <c r="D61" t="s">
        <v>11894</v>
      </c>
      <c r="E61" t="s">
        <v>458</v>
      </c>
      <c r="F61" t="s">
        <v>459</v>
      </c>
      <c r="N61" t="s">
        <v>460</v>
      </c>
      <c r="S61" t="s">
        <v>110</v>
      </c>
      <c r="T61" t="s">
        <v>111</v>
      </c>
      <c r="U61" t="s">
        <v>112</v>
      </c>
      <c r="V61" t="s">
        <v>272</v>
      </c>
      <c r="W61" t="s">
        <v>461</v>
      </c>
      <c r="X61" t="s">
        <v>462</v>
      </c>
      <c r="Y61" t="s">
        <v>116</v>
      </c>
      <c r="Z61" t="s">
        <v>137</v>
      </c>
    </row>
    <row r="62" spans="1:26" x14ac:dyDescent="0.25">
      <c r="A62">
        <v>61</v>
      </c>
      <c r="B62" t="s">
        <v>578</v>
      </c>
      <c r="C62" t="s">
        <v>11895</v>
      </c>
      <c r="D62" t="s">
        <v>11896</v>
      </c>
      <c r="E62" t="s">
        <v>458</v>
      </c>
      <c r="F62" t="s">
        <v>543</v>
      </c>
      <c r="N62" t="s">
        <v>460</v>
      </c>
      <c r="S62" t="s">
        <v>110</v>
      </c>
      <c r="T62" t="s">
        <v>111</v>
      </c>
      <c r="U62" t="s">
        <v>112</v>
      </c>
      <c r="V62" t="s">
        <v>272</v>
      </c>
      <c r="W62" t="s">
        <v>461</v>
      </c>
      <c r="X62" t="s">
        <v>462</v>
      </c>
      <c r="Y62" t="s">
        <v>116</v>
      </c>
      <c r="Z62" t="s">
        <v>137</v>
      </c>
    </row>
    <row r="63" spans="1:26" x14ac:dyDescent="0.25">
      <c r="A63">
        <v>62</v>
      </c>
      <c r="B63" t="s">
        <v>579</v>
      </c>
      <c r="C63" t="s">
        <v>11899</v>
      </c>
      <c r="D63" t="s">
        <v>11900</v>
      </c>
      <c r="E63" t="s">
        <v>458</v>
      </c>
      <c r="F63" t="s">
        <v>459</v>
      </c>
      <c r="N63" t="s">
        <v>460</v>
      </c>
      <c r="S63" t="s">
        <v>110</v>
      </c>
      <c r="T63" t="s">
        <v>111</v>
      </c>
      <c r="U63" t="s">
        <v>112</v>
      </c>
      <c r="V63" t="s">
        <v>272</v>
      </c>
      <c r="W63" t="s">
        <v>461</v>
      </c>
      <c r="X63" t="s">
        <v>462</v>
      </c>
      <c r="Y63" t="s">
        <v>116</v>
      </c>
      <c r="Z63" t="s">
        <v>463</v>
      </c>
    </row>
    <row r="64" spans="1:26" x14ac:dyDescent="0.25">
      <c r="A64">
        <v>63</v>
      </c>
      <c r="B64" t="s">
        <v>580</v>
      </c>
      <c r="C64" t="s">
        <v>11875</v>
      </c>
      <c r="D64" t="s">
        <v>11876</v>
      </c>
      <c r="E64" t="s">
        <v>11877</v>
      </c>
      <c r="F64" t="s">
        <v>11878</v>
      </c>
      <c r="S64" t="s">
        <v>110</v>
      </c>
      <c r="T64" t="s">
        <v>111</v>
      </c>
      <c r="U64" t="s">
        <v>112</v>
      </c>
      <c r="V64" t="s">
        <v>420</v>
      </c>
      <c r="W64" t="s">
        <v>421</v>
      </c>
      <c r="X64" t="s">
        <v>567</v>
      </c>
      <c r="Y64" t="s">
        <v>116</v>
      </c>
      <c r="Z64" t="s">
        <v>187</v>
      </c>
    </row>
    <row r="65" spans="1:26" x14ac:dyDescent="0.25">
      <c r="A65">
        <v>64</v>
      </c>
      <c r="B65" t="s">
        <v>582</v>
      </c>
      <c r="C65" t="s">
        <v>11917</v>
      </c>
      <c r="D65" t="s">
        <v>11918</v>
      </c>
      <c r="E65" t="s">
        <v>710</v>
      </c>
      <c r="F65" t="s">
        <v>11919</v>
      </c>
      <c r="N65" t="s">
        <v>11920</v>
      </c>
      <c r="S65" t="s">
        <v>110</v>
      </c>
      <c r="T65" t="s">
        <v>111</v>
      </c>
      <c r="U65" t="s">
        <v>11921</v>
      </c>
      <c r="V65" t="s">
        <v>11922</v>
      </c>
      <c r="W65" t="s">
        <v>11923</v>
      </c>
      <c r="X65" t="s">
        <v>462</v>
      </c>
      <c r="Y65" t="s">
        <v>116</v>
      </c>
      <c r="Z65" t="s">
        <v>463</v>
      </c>
    </row>
    <row r="66" spans="1:26" x14ac:dyDescent="0.25">
      <c r="A66">
        <v>65</v>
      </c>
      <c r="B66" t="s">
        <v>585</v>
      </c>
      <c r="C66" t="s">
        <v>11924</v>
      </c>
      <c r="D66" t="s">
        <v>11925</v>
      </c>
      <c r="E66" t="s">
        <v>11926</v>
      </c>
      <c r="F66" t="s">
        <v>11878</v>
      </c>
      <c r="Q66" t="s">
        <v>534</v>
      </c>
      <c r="R66" t="s">
        <v>535</v>
      </c>
      <c r="S66" t="s">
        <v>110</v>
      </c>
      <c r="T66" t="s">
        <v>111</v>
      </c>
      <c r="U66" t="s">
        <v>112</v>
      </c>
      <c r="V66" t="s">
        <v>420</v>
      </c>
      <c r="W66" t="s">
        <v>11927</v>
      </c>
      <c r="X66" t="s">
        <v>422</v>
      </c>
      <c r="Y66" t="s">
        <v>116</v>
      </c>
      <c r="Z66" t="s">
        <v>475</v>
      </c>
    </row>
    <row r="67" spans="1:26" x14ac:dyDescent="0.25">
      <c r="A67">
        <v>66</v>
      </c>
      <c r="B67" t="s">
        <v>589</v>
      </c>
      <c r="C67" t="s">
        <v>11928</v>
      </c>
      <c r="D67" t="s">
        <v>11929</v>
      </c>
      <c r="E67" t="s">
        <v>566</v>
      </c>
      <c r="F67" t="s">
        <v>550</v>
      </c>
      <c r="N67" t="s">
        <v>460</v>
      </c>
      <c r="S67" t="s">
        <v>110</v>
      </c>
      <c r="T67" t="s">
        <v>111</v>
      </c>
      <c r="U67" t="s">
        <v>112</v>
      </c>
      <c r="V67" t="s">
        <v>420</v>
      </c>
      <c r="W67" t="s">
        <v>536</v>
      </c>
      <c r="X67" t="s">
        <v>567</v>
      </c>
      <c r="Y67" t="s">
        <v>116</v>
      </c>
      <c r="Z67" t="s">
        <v>137</v>
      </c>
    </row>
    <row r="68" spans="1:26" x14ac:dyDescent="0.25">
      <c r="A68">
        <v>67</v>
      </c>
      <c r="B68" t="s">
        <v>590</v>
      </c>
      <c r="C68" t="s">
        <v>11930</v>
      </c>
      <c r="D68" t="s">
        <v>11931</v>
      </c>
      <c r="E68" t="s">
        <v>11932</v>
      </c>
      <c r="F68" t="s">
        <v>11919</v>
      </c>
      <c r="S68" t="s">
        <v>110</v>
      </c>
      <c r="T68" t="s">
        <v>111</v>
      </c>
      <c r="U68" t="s">
        <v>11921</v>
      </c>
      <c r="V68" t="s">
        <v>11922</v>
      </c>
      <c r="W68" t="s">
        <v>11923</v>
      </c>
      <c r="X68" t="s">
        <v>462</v>
      </c>
      <c r="Y68" t="s">
        <v>116</v>
      </c>
      <c r="Z68" t="s">
        <v>137</v>
      </c>
    </row>
    <row r="69" spans="1:26" x14ac:dyDescent="0.25">
      <c r="A69">
        <v>68</v>
      </c>
      <c r="B69" t="s">
        <v>592</v>
      </c>
      <c r="C69" t="s">
        <v>11933</v>
      </c>
      <c r="D69" t="s">
        <v>11934</v>
      </c>
      <c r="E69" t="s">
        <v>601</v>
      </c>
      <c r="F69" t="s">
        <v>472</v>
      </c>
      <c r="N69" t="s">
        <v>316</v>
      </c>
      <c r="Q69" t="s">
        <v>473</v>
      </c>
      <c r="R69" t="s">
        <v>474</v>
      </c>
      <c r="S69" t="s">
        <v>110</v>
      </c>
      <c r="T69" t="s">
        <v>111</v>
      </c>
      <c r="U69" t="s">
        <v>112</v>
      </c>
      <c r="V69" t="s">
        <v>319</v>
      </c>
      <c r="W69" t="s">
        <v>320</v>
      </c>
      <c r="X69" t="s">
        <v>321</v>
      </c>
      <c r="Y69" t="s">
        <v>116</v>
      </c>
      <c r="Z69" t="s">
        <v>602</v>
      </c>
    </row>
    <row r="70" spans="1:26" x14ac:dyDescent="0.25">
      <c r="A70">
        <v>69</v>
      </c>
      <c r="B70" t="s">
        <v>603</v>
      </c>
      <c r="C70" t="s">
        <v>11935</v>
      </c>
      <c r="D70" t="s">
        <v>11936</v>
      </c>
      <c r="E70" t="s">
        <v>607</v>
      </c>
      <c r="F70" t="s">
        <v>472</v>
      </c>
      <c r="N70" t="s">
        <v>316</v>
      </c>
      <c r="Q70" t="s">
        <v>473</v>
      </c>
      <c r="R70" t="s">
        <v>474</v>
      </c>
      <c r="S70" t="s">
        <v>110</v>
      </c>
      <c r="T70" t="s">
        <v>111</v>
      </c>
      <c r="U70" t="s">
        <v>112</v>
      </c>
      <c r="V70" t="s">
        <v>609</v>
      </c>
      <c r="W70" t="s">
        <v>610</v>
      </c>
      <c r="X70" t="s">
        <v>321</v>
      </c>
      <c r="Y70" t="s">
        <v>116</v>
      </c>
      <c r="Z70" t="s">
        <v>475</v>
      </c>
    </row>
    <row r="71" spans="1:26" x14ac:dyDescent="0.25">
      <c r="A71">
        <v>70</v>
      </c>
      <c r="B71" t="s">
        <v>611</v>
      </c>
      <c r="C71" t="s">
        <v>11909</v>
      </c>
      <c r="D71" t="s">
        <v>11910</v>
      </c>
      <c r="E71" t="s">
        <v>566</v>
      </c>
      <c r="F71" t="s">
        <v>550</v>
      </c>
      <c r="N71" t="s">
        <v>460</v>
      </c>
      <c r="S71" t="s">
        <v>110</v>
      </c>
      <c r="T71" t="s">
        <v>111</v>
      </c>
      <c r="U71" t="s">
        <v>112</v>
      </c>
      <c r="V71" t="s">
        <v>420</v>
      </c>
      <c r="W71" t="s">
        <v>536</v>
      </c>
      <c r="X71" t="s">
        <v>567</v>
      </c>
      <c r="Y71" t="s">
        <v>116</v>
      </c>
      <c r="Z71" t="s">
        <v>137</v>
      </c>
    </row>
    <row r="72" spans="1:26" x14ac:dyDescent="0.25">
      <c r="A72">
        <v>71</v>
      </c>
      <c r="B72" t="s">
        <v>612</v>
      </c>
      <c r="C72" t="s">
        <v>11937</v>
      </c>
      <c r="D72" t="s">
        <v>11938</v>
      </c>
      <c r="E72" t="s">
        <v>313</v>
      </c>
      <c r="F72" t="s">
        <v>472</v>
      </c>
      <c r="S72" t="s">
        <v>110</v>
      </c>
      <c r="T72" t="s">
        <v>111</v>
      </c>
      <c r="U72" t="s">
        <v>112</v>
      </c>
      <c r="V72" t="s">
        <v>319</v>
      </c>
      <c r="W72" t="s">
        <v>320</v>
      </c>
      <c r="X72" t="s">
        <v>481</v>
      </c>
      <c r="Y72" t="s">
        <v>116</v>
      </c>
      <c r="Z72" t="s">
        <v>137</v>
      </c>
    </row>
    <row r="73" spans="1:26" x14ac:dyDescent="0.25">
      <c r="A73">
        <v>72</v>
      </c>
      <c r="B73" t="s">
        <v>618</v>
      </c>
      <c r="C73" t="s">
        <v>11939</v>
      </c>
      <c r="D73" t="s">
        <v>11940</v>
      </c>
      <c r="E73" t="s">
        <v>622</v>
      </c>
      <c r="F73" t="s">
        <v>623</v>
      </c>
      <c r="Q73" t="s">
        <v>6489</v>
      </c>
      <c r="R73" t="s">
        <v>6490</v>
      </c>
      <c r="S73" t="s">
        <v>110</v>
      </c>
      <c r="T73" t="s">
        <v>111</v>
      </c>
      <c r="U73" t="s">
        <v>112</v>
      </c>
      <c r="V73" t="s">
        <v>300</v>
      </c>
      <c r="W73" t="s">
        <v>624</v>
      </c>
      <c r="X73" t="s">
        <v>625</v>
      </c>
      <c r="Y73" t="s">
        <v>116</v>
      </c>
      <c r="Z73" t="s">
        <v>482</v>
      </c>
    </row>
    <row r="74" spans="1:26" x14ac:dyDescent="0.25">
      <c r="A74">
        <v>73</v>
      </c>
      <c r="B74" t="s">
        <v>626</v>
      </c>
      <c r="C74" t="s">
        <v>11941</v>
      </c>
      <c r="D74" t="s">
        <v>11942</v>
      </c>
      <c r="E74" t="s">
        <v>636</v>
      </c>
      <c r="F74" t="s">
        <v>637</v>
      </c>
      <c r="S74" t="s">
        <v>110</v>
      </c>
      <c r="T74" t="s">
        <v>111</v>
      </c>
      <c r="U74" t="s">
        <v>112</v>
      </c>
      <c r="V74" t="s">
        <v>420</v>
      </c>
      <c r="W74" t="s">
        <v>639</v>
      </c>
      <c r="X74" t="s">
        <v>567</v>
      </c>
      <c r="Y74" t="s">
        <v>116</v>
      </c>
      <c r="Z74" t="s">
        <v>137</v>
      </c>
    </row>
    <row r="75" spans="1:26" x14ac:dyDescent="0.25">
      <c r="A75">
        <v>74</v>
      </c>
      <c r="B75" t="s">
        <v>640</v>
      </c>
      <c r="C75" t="s">
        <v>11879</v>
      </c>
      <c r="D75" t="s">
        <v>11880</v>
      </c>
      <c r="E75" t="s">
        <v>436</v>
      </c>
      <c r="F75" t="s">
        <v>204</v>
      </c>
      <c r="L75" t="s">
        <v>437</v>
      </c>
      <c r="M75" t="s">
        <v>438</v>
      </c>
      <c r="N75" t="s">
        <v>269</v>
      </c>
      <c r="Q75" t="s">
        <v>439</v>
      </c>
      <c r="R75" t="s">
        <v>440</v>
      </c>
      <c r="S75" t="s">
        <v>110</v>
      </c>
      <c r="T75" t="s">
        <v>111</v>
      </c>
      <c r="U75" t="s">
        <v>112</v>
      </c>
      <c r="V75" t="s">
        <v>272</v>
      </c>
      <c r="W75" t="s">
        <v>441</v>
      </c>
      <c r="X75" t="s">
        <v>207</v>
      </c>
      <c r="Y75" t="s">
        <v>116</v>
      </c>
      <c r="Z75" t="s">
        <v>187</v>
      </c>
    </row>
    <row r="76" spans="1:26" x14ac:dyDescent="0.25">
      <c r="A76">
        <v>75</v>
      </c>
      <c r="B76" t="s">
        <v>648</v>
      </c>
      <c r="C76" t="s">
        <v>11943</v>
      </c>
      <c r="D76" t="s">
        <v>11944</v>
      </c>
      <c r="E76" t="s">
        <v>653</v>
      </c>
      <c r="F76" t="s">
        <v>654</v>
      </c>
      <c r="S76" t="s">
        <v>110</v>
      </c>
      <c r="T76" t="s">
        <v>111</v>
      </c>
      <c r="U76" t="s">
        <v>112</v>
      </c>
      <c r="V76" t="s">
        <v>272</v>
      </c>
      <c r="W76" t="s">
        <v>655</v>
      </c>
      <c r="X76" t="s">
        <v>207</v>
      </c>
      <c r="Y76" t="s">
        <v>116</v>
      </c>
      <c r="Z76" t="s">
        <v>187</v>
      </c>
    </row>
    <row r="77" spans="1:26" x14ac:dyDescent="0.25">
      <c r="A77">
        <v>76</v>
      </c>
      <c r="B77" t="s">
        <v>656</v>
      </c>
      <c r="C77" t="s">
        <v>11945</v>
      </c>
      <c r="D77" t="s">
        <v>11946</v>
      </c>
      <c r="E77" t="s">
        <v>418</v>
      </c>
      <c r="F77" t="s">
        <v>419</v>
      </c>
      <c r="N77" t="s">
        <v>460</v>
      </c>
      <c r="Q77" t="s">
        <v>534</v>
      </c>
      <c r="R77" t="s">
        <v>535</v>
      </c>
      <c r="S77" t="s">
        <v>110</v>
      </c>
      <c r="T77" t="s">
        <v>111</v>
      </c>
      <c r="U77" t="s">
        <v>112</v>
      </c>
      <c r="V77" t="s">
        <v>420</v>
      </c>
      <c r="W77" t="s">
        <v>421</v>
      </c>
      <c r="X77" t="s">
        <v>422</v>
      </c>
      <c r="Y77" t="s">
        <v>116</v>
      </c>
      <c r="Z77" t="s">
        <v>662</v>
      </c>
    </row>
    <row r="78" spans="1:26" x14ac:dyDescent="0.25">
      <c r="A78">
        <v>77</v>
      </c>
      <c r="B78" t="s">
        <v>663</v>
      </c>
      <c r="C78" t="s">
        <v>11945</v>
      </c>
      <c r="D78" t="s">
        <v>11946</v>
      </c>
      <c r="E78" t="s">
        <v>418</v>
      </c>
      <c r="F78" t="s">
        <v>419</v>
      </c>
      <c r="N78" t="s">
        <v>460</v>
      </c>
      <c r="Q78" t="s">
        <v>534</v>
      </c>
      <c r="R78" t="s">
        <v>535</v>
      </c>
      <c r="S78" t="s">
        <v>110</v>
      </c>
      <c r="T78" t="s">
        <v>111</v>
      </c>
      <c r="U78" t="s">
        <v>112</v>
      </c>
      <c r="V78" t="s">
        <v>420</v>
      </c>
      <c r="W78" t="s">
        <v>421</v>
      </c>
      <c r="X78" t="s">
        <v>422</v>
      </c>
      <c r="Y78" t="s">
        <v>116</v>
      </c>
      <c r="Z78" t="s">
        <v>662</v>
      </c>
    </row>
    <row r="79" spans="1:26" x14ac:dyDescent="0.25">
      <c r="A79">
        <v>78</v>
      </c>
      <c r="B79" t="s">
        <v>666</v>
      </c>
      <c r="C79" t="s">
        <v>11947</v>
      </c>
      <c r="D79" t="s">
        <v>11948</v>
      </c>
      <c r="E79" t="s">
        <v>672</v>
      </c>
      <c r="F79" t="s">
        <v>673</v>
      </c>
      <c r="N79" t="s">
        <v>460</v>
      </c>
      <c r="S79" t="s">
        <v>110</v>
      </c>
      <c r="T79" t="s">
        <v>111</v>
      </c>
      <c r="U79" t="s">
        <v>112</v>
      </c>
      <c r="V79" t="s">
        <v>420</v>
      </c>
      <c r="W79" t="s">
        <v>675</v>
      </c>
      <c r="X79" t="s">
        <v>567</v>
      </c>
      <c r="Y79" t="s">
        <v>116</v>
      </c>
      <c r="Z79" t="s">
        <v>662</v>
      </c>
    </row>
    <row r="80" spans="1:26" x14ac:dyDescent="0.25">
      <c r="A80">
        <v>79</v>
      </c>
      <c r="B80" t="s">
        <v>676</v>
      </c>
      <c r="C80" t="s">
        <v>11949</v>
      </c>
      <c r="D80" t="s">
        <v>11950</v>
      </c>
      <c r="E80" t="s">
        <v>607</v>
      </c>
      <c r="F80" t="s">
        <v>682</v>
      </c>
      <c r="K80" t="s">
        <v>315</v>
      </c>
      <c r="N80" t="s">
        <v>316</v>
      </c>
      <c r="Q80" t="s">
        <v>317</v>
      </c>
      <c r="R80" t="s">
        <v>318</v>
      </c>
      <c r="S80" t="s">
        <v>110</v>
      </c>
      <c r="T80" t="s">
        <v>111</v>
      </c>
      <c r="U80" t="s">
        <v>112</v>
      </c>
      <c r="V80" t="s">
        <v>609</v>
      </c>
      <c r="W80" t="s">
        <v>610</v>
      </c>
      <c r="X80" t="s">
        <v>481</v>
      </c>
      <c r="Y80" t="s">
        <v>116</v>
      </c>
      <c r="Z80" t="s">
        <v>137</v>
      </c>
    </row>
    <row r="81" spans="1:26" x14ac:dyDescent="0.25">
      <c r="A81">
        <v>80</v>
      </c>
      <c r="B81" t="s">
        <v>683</v>
      </c>
      <c r="C81" t="s">
        <v>11951</v>
      </c>
      <c r="D81" t="s">
        <v>11952</v>
      </c>
      <c r="E81" t="s">
        <v>436</v>
      </c>
      <c r="F81" t="s">
        <v>204</v>
      </c>
      <c r="S81" t="s">
        <v>110</v>
      </c>
      <c r="T81" t="s">
        <v>111</v>
      </c>
      <c r="U81" t="s">
        <v>112</v>
      </c>
      <c r="V81" t="s">
        <v>272</v>
      </c>
      <c r="W81" t="s">
        <v>441</v>
      </c>
      <c r="X81" t="s">
        <v>207</v>
      </c>
      <c r="Y81" t="s">
        <v>116</v>
      </c>
      <c r="Z81" t="s">
        <v>475</v>
      </c>
    </row>
    <row r="82" spans="1:26" x14ac:dyDescent="0.25">
      <c r="A82">
        <v>81</v>
      </c>
      <c r="B82" t="s">
        <v>694</v>
      </c>
      <c r="C82" t="s">
        <v>11953</v>
      </c>
      <c r="D82" t="s">
        <v>11954</v>
      </c>
      <c r="E82" t="s">
        <v>266</v>
      </c>
      <c r="F82" t="s">
        <v>698</v>
      </c>
      <c r="S82" t="s">
        <v>110</v>
      </c>
      <c r="T82" t="s">
        <v>111</v>
      </c>
      <c r="U82" t="s">
        <v>112</v>
      </c>
      <c r="V82" t="s">
        <v>272</v>
      </c>
      <c r="W82" t="s">
        <v>273</v>
      </c>
      <c r="X82" t="s">
        <v>207</v>
      </c>
      <c r="Y82" t="s">
        <v>116</v>
      </c>
      <c r="Z82" t="s">
        <v>137</v>
      </c>
    </row>
    <row r="83" spans="1:26" x14ac:dyDescent="0.25">
      <c r="A83">
        <v>82</v>
      </c>
      <c r="B83" t="s">
        <v>699</v>
      </c>
      <c r="C83" t="s">
        <v>11955</v>
      </c>
      <c r="D83" t="s">
        <v>11956</v>
      </c>
      <c r="E83" t="s">
        <v>436</v>
      </c>
      <c r="F83" t="s">
        <v>204</v>
      </c>
      <c r="L83" t="s">
        <v>703</v>
      </c>
      <c r="M83" t="s">
        <v>704</v>
      </c>
      <c r="N83" t="s">
        <v>269</v>
      </c>
      <c r="Q83" t="s">
        <v>439</v>
      </c>
      <c r="R83" t="s">
        <v>440</v>
      </c>
      <c r="S83" t="s">
        <v>110</v>
      </c>
      <c r="T83" t="s">
        <v>111</v>
      </c>
      <c r="U83" t="s">
        <v>112</v>
      </c>
      <c r="V83" t="s">
        <v>272</v>
      </c>
      <c r="W83" t="s">
        <v>441</v>
      </c>
      <c r="X83" t="s">
        <v>207</v>
      </c>
      <c r="Y83" t="s">
        <v>116</v>
      </c>
      <c r="Z83" t="s">
        <v>187</v>
      </c>
    </row>
    <row r="84" spans="1:26" x14ac:dyDescent="0.25">
      <c r="A84">
        <v>83</v>
      </c>
      <c r="B84" t="s">
        <v>705</v>
      </c>
      <c r="C84" t="s">
        <v>11909</v>
      </c>
      <c r="D84" t="s">
        <v>11910</v>
      </c>
      <c r="E84" t="s">
        <v>566</v>
      </c>
      <c r="F84" t="s">
        <v>550</v>
      </c>
      <c r="N84" t="s">
        <v>460</v>
      </c>
      <c r="S84" t="s">
        <v>110</v>
      </c>
      <c r="T84" t="s">
        <v>111</v>
      </c>
      <c r="U84" t="s">
        <v>112</v>
      </c>
      <c r="V84" t="s">
        <v>420</v>
      </c>
      <c r="W84" t="s">
        <v>536</v>
      </c>
      <c r="X84" t="s">
        <v>567</v>
      </c>
      <c r="Y84" t="s">
        <v>116</v>
      </c>
      <c r="Z84" t="s">
        <v>137</v>
      </c>
    </row>
    <row r="85" spans="1:26" x14ac:dyDescent="0.25">
      <c r="A85">
        <v>84</v>
      </c>
      <c r="B85" t="s">
        <v>706</v>
      </c>
      <c r="C85" t="s">
        <v>11957</v>
      </c>
      <c r="D85" t="s">
        <v>11958</v>
      </c>
      <c r="E85" t="s">
        <v>710</v>
      </c>
      <c r="F85" t="s">
        <v>673</v>
      </c>
      <c r="N85" t="s">
        <v>460</v>
      </c>
      <c r="S85" t="s">
        <v>110</v>
      </c>
      <c r="T85" t="s">
        <v>111</v>
      </c>
      <c r="U85" t="s">
        <v>112</v>
      </c>
      <c r="V85" t="s">
        <v>420</v>
      </c>
      <c r="W85" t="s">
        <v>711</v>
      </c>
      <c r="X85" t="s">
        <v>567</v>
      </c>
      <c r="Y85" t="s">
        <v>116</v>
      </c>
      <c r="Z85" t="s">
        <v>137</v>
      </c>
    </row>
    <row r="86" spans="1:26" x14ac:dyDescent="0.25">
      <c r="A86">
        <v>85</v>
      </c>
      <c r="B86" t="s">
        <v>712</v>
      </c>
      <c r="C86" t="s">
        <v>11945</v>
      </c>
      <c r="D86" t="s">
        <v>11946</v>
      </c>
      <c r="E86" t="s">
        <v>418</v>
      </c>
      <c r="F86" t="s">
        <v>419</v>
      </c>
      <c r="N86" t="s">
        <v>460</v>
      </c>
      <c r="Q86" t="s">
        <v>534</v>
      </c>
      <c r="R86" t="s">
        <v>535</v>
      </c>
      <c r="S86" t="s">
        <v>110</v>
      </c>
      <c r="T86" t="s">
        <v>111</v>
      </c>
      <c r="U86" t="s">
        <v>112</v>
      </c>
      <c r="V86" t="s">
        <v>420</v>
      </c>
      <c r="W86" t="s">
        <v>421</v>
      </c>
      <c r="X86" t="s">
        <v>422</v>
      </c>
      <c r="Y86" t="s">
        <v>116</v>
      </c>
      <c r="Z86" t="s">
        <v>662</v>
      </c>
    </row>
    <row r="87" spans="1:26" x14ac:dyDescent="0.25">
      <c r="A87">
        <v>86</v>
      </c>
      <c r="B87" t="s">
        <v>713</v>
      </c>
      <c r="C87" t="s">
        <v>11957</v>
      </c>
      <c r="D87" t="s">
        <v>11958</v>
      </c>
      <c r="E87" t="s">
        <v>710</v>
      </c>
      <c r="F87" t="s">
        <v>673</v>
      </c>
      <c r="N87" t="s">
        <v>460</v>
      </c>
      <c r="S87" t="s">
        <v>110</v>
      </c>
      <c r="T87" t="s">
        <v>111</v>
      </c>
      <c r="U87" t="s">
        <v>112</v>
      </c>
      <c r="V87" t="s">
        <v>420</v>
      </c>
      <c r="W87" t="s">
        <v>711</v>
      </c>
      <c r="X87" t="s">
        <v>567</v>
      </c>
      <c r="Y87" t="s">
        <v>116</v>
      </c>
      <c r="Z87" t="s">
        <v>137</v>
      </c>
    </row>
    <row r="88" spans="1:26" x14ac:dyDescent="0.25">
      <c r="A88">
        <v>87</v>
      </c>
      <c r="B88" t="s">
        <v>716</v>
      </c>
      <c r="C88" t="s">
        <v>11945</v>
      </c>
      <c r="D88" t="s">
        <v>11946</v>
      </c>
      <c r="E88" t="s">
        <v>418</v>
      </c>
      <c r="F88" t="s">
        <v>419</v>
      </c>
      <c r="N88" t="s">
        <v>460</v>
      </c>
      <c r="Q88" t="s">
        <v>534</v>
      </c>
      <c r="R88" t="s">
        <v>535</v>
      </c>
      <c r="S88" t="s">
        <v>110</v>
      </c>
      <c r="T88" t="s">
        <v>111</v>
      </c>
      <c r="U88" t="s">
        <v>112</v>
      </c>
      <c r="V88" t="s">
        <v>420</v>
      </c>
      <c r="W88" t="s">
        <v>421</v>
      </c>
      <c r="X88" t="s">
        <v>422</v>
      </c>
      <c r="Y88" t="s">
        <v>116</v>
      </c>
      <c r="Z88" t="s">
        <v>662</v>
      </c>
    </row>
    <row r="89" spans="1:26" x14ac:dyDescent="0.25">
      <c r="A89">
        <v>88</v>
      </c>
      <c r="B89" t="s">
        <v>717</v>
      </c>
      <c r="C89" t="s">
        <v>11959</v>
      </c>
      <c r="D89" t="s">
        <v>11960</v>
      </c>
      <c r="E89" t="s">
        <v>566</v>
      </c>
      <c r="F89" t="s">
        <v>419</v>
      </c>
      <c r="S89" t="s">
        <v>110</v>
      </c>
      <c r="T89" t="s">
        <v>111</v>
      </c>
      <c r="U89" t="s">
        <v>112</v>
      </c>
      <c r="V89" t="s">
        <v>420</v>
      </c>
      <c r="W89" t="s">
        <v>421</v>
      </c>
      <c r="X89" t="s">
        <v>567</v>
      </c>
      <c r="Y89" t="s">
        <v>116</v>
      </c>
      <c r="Z89" t="s">
        <v>137</v>
      </c>
    </row>
    <row r="90" spans="1:26" x14ac:dyDescent="0.25">
      <c r="A90">
        <v>89</v>
      </c>
      <c r="B90" t="s">
        <v>721</v>
      </c>
      <c r="C90" t="s">
        <v>11905</v>
      </c>
      <c r="D90" t="s">
        <v>11906</v>
      </c>
      <c r="E90" t="s">
        <v>458</v>
      </c>
      <c r="F90" t="s">
        <v>550</v>
      </c>
      <c r="N90" t="s">
        <v>460</v>
      </c>
      <c r="S90" t="s">
        <v>110</v>
      </c>
      <c r="T90" t="s">
        <v>111</v>
      </c>
      <c r="U90" t="s">
        <v>112</v>
      </c>
      <c r="V90" t="s">
        <v>272</v>
      </c>
      <c r="W90" t="s">
        <v>461</v>
      </c>
      <c r="X90" t="s">
        <v>462</v>
      </c>
      <c r="Y90" t="s">
        <v>116</v>
      </c>
      <c r="Z90" t="s">
        <v>463</v>
      </c>
    </row>
    <row r="91" spans="1:26" x14ac:dyDescent="0.25">
      <c r="A91">
        <v>90</v>
      </c>
      <c r="B91" t="s">
        <v>729</v>
      </c>
      <c r="C91" t="s">
        <v>11961</v>
      </c>
      <c r="D91" t="s">
        <v>11962</v>
      </c>
      <c r="E91" t="s">
        <v>458</v>
      </c>
      <c r="F91" t="s">
        <v>550</v>
      </c>
      <c r="N91" t="s">
        <v>460</v>
      </c>
      <c r="S91" t="s">
        <v>110</v>
      </c>
      <c r="T91" t="s">
        <v>111</v>
      </c>
      <c r="U91" t="s">
        <v>112</v>
      </c>
      <c r="V91" t="s">
        <v>272</v>
      </c>
      <c r="W91" t="s">
        <v>461</v>
      </c>
      <c r="X91" t="s">
        <v>462</v>
      </c>
      <c r="Y91" t="s">
        <v>116</v>
      </c>
      <c r="Z91" t="s">
        <v>187</v>
      </c>
    </row>
    <row r="92" spans="1:26" x14ac:dyDescent="0.25">
      <c r="A92">
        <v>91</v>
      </c>
      <c r="B92" t="s">
        <v>733</v>
      </c>
      <c r="C92" t="s">
        <v>11909</v>
      </c>
      <c r="D92" t="s">
        <v>11910</v>
      </c>
      <c r="E92" t="s">
        <v>566</v>
      </c>
      <c r="F92" t="s">
        <v>550</v>
      </c>
      <c r="N92" t="s">
        <v>460</v>
      </c>
      <c r="S92" t="s">
        <v>110</v>
      </c>
      <c r="T92" t="s">
        <v>111</v>
      </c>
      <c r="U92" t="s">
        <v>112</v>
      </c>
      <c r="V92" t="s">
        <v>420</v>
      </c>
      <c r="W92" t="s">
        <v>536</v>
      </c>
      <c r="X92" t="s">
        <v>567</v>
      </c>
      <c r="Y92" t="s">
        <v>116</v>
      </c>
      <c r="Z92" t="s">
        <v>137</v>
      </c>
    </row>
    <row r="93" spans="1:26" x14ac:dyDescent="0.25">
      <c r="A93">
        <v>92</v>
      </c>
      <c r="B93" t="s">
        <v>742</v>
      </c>
      <c r="C93" t="s">
        <v>11909</v>
      </c>
      <c r="D93" t="s">
        <v>11910</v>
      </c>
      <c r="E93" t="s">
        <v>566</v>
      </c>
      <c r="F93" t="s">
        <v>550</v>
      </c>
      <c r="N93" t="s">
        <v>460</v>
      </c>
      <c r="S93" t="s">
        <v>110</v>
      </c>
      <c r="T93" t="s">
        <v>111</v>
      </c>
      <c r="U93" t="s">
        <v>112</v>
      </c>
      <c r="V93" t="s">
        <v>420</v>
      </c>
      <c r="W93" t="s">
        <v>536</v>
      </c>
      <c r="X93" t="s">
        <v>567</v>
      </c>
      <c r="Y93" t="s">
        <v>116</v>
      </c>
      <c r="Z93" t="s">
        <v>137</v>
      </c>
    </row>
    <row r="94" spans="1:26" x14ac:dyDescent="0.25">
      <c r="A94">
        <v>93</v>
      </c>
      <c r="B94" t="s">
        <v>746</v>
      </c>
      <c r="C94" t="s">
        <v>11963</v>
      </c>
      <c r="D94" t="s">
        <v>11964</v>
      </c>
      <c r="E94" t="s">
        <v>313</v>
      </c>
      <c r="F94" t="s">
        <v>480</v>
      </c>
      <c r="K94" t="s">
        <v>315</v>
      </c>
      <c r="N94" t="s">
        <v>316</v>
      </c>
      <c r="Q94" t="s">
        <v>317</v>
      </c>
      <c r="R94" t="s">
        <v>318</v>
      </c>
      <c r="S94" t="s">
        <v>110</v>
      </c>
      <c r="T94" t="s">
        <v>111</v>
      </c>
      <c r="U94" t="s">
        <v>112</v>
      </c>
      <c r="V94" t="s">
        <v>319</v>
      </c>
      <c r="W94" t="s">
        <v>320</v>
      </c>
      <c r="X94" t="s">
        <v>481</v>
      </c>
      <c r="Y94" t="s">
        <v>116</v>
      </c>
      <c r="Z94" t="s">
        <v>482</v>
      </c>
    </row>
    <row r="95" spans="1:26" x14ac:dyDescent="0.25">
      <c r="A95">
        <v>94</v>
      </c>
      <c r="B95" t="s">
        <v>755</v>
      </c>
      <c r="C95" t="s">
        <v>11911</v>
      </c>
      <c r="D95" t="s">
        <v>11912</v>
      </c>
      <c r="E95" t="s">
        <v>458</v>
      </c>
      <c r="F95" t="s">
        <v>543</v>
      </c>
      <c r="N95" t="s">
        <v>460</v>
      </c>
      <c r="S95" t="s">
        <v>110</v>
      </c>
      <c r="T95" t="s">
        <v>111</v>
      </c>
      <c r="U95" t="s">
        <v>112</v>
      </c>
      <c r="V95" t="s">
        <v>272</v>
      </c>
      <c r="W95" t="s">
        <v>461</v>
      </c>
      <c r="X95" t="s">
        <v>462</v>
      </c>
      <c r="Y95" t="s">
        <v>116</v>
      </c>
      <c r="Z95" t="s">
        <v>137</v>
      </c>
    </row>
    <row r="96" spans="1:26" x14ac:dyDescent="0.25">
      <c r="A96">
        <v>95</v>
      </c>
      <c r="B96" t="s">
        <v>760</v>
      </c>
      <c r="C96" t="s">
        <v>11883</v>
      </c>
      <c r="D96" t="s">
        <v>11884</v>
      </c>
      <c r="E96" t="s">
        <v>458</v>
      </c>
      <c r="F96" t="s">
        <v>459</v>
      </c>
      <c r="N96" t="s">
        <v>460</v>
      </c>
      <c r="S96" t="s">
        <v>110</v>
      </c>
      <c r="T96" t="s">
        <v>111</v>
      </c>
      <c r="U96" t="s">
        <v>112</v>
      </c>
      <c r="V96" t="s">
        <v>272</v>
      </c>
      <c r="W96" t="s">
        <v>461</v>
      </c>
      <c r="X96" t="s">
        <v>462</v>
      </c>
      <c r="Y96" t="s">
        <v>116</v>
      </c>
      <c r="Z96" t="s">
        <v>463</v>
      </c>
    </row>
    <row r="97" spans="1:26" x14ac:dyDescent="0.25">
      <c r="A97">
        <v>96</v>
      </c>
      <c r="B97" t="s">
        <v>761</v>
      </c>
      <c r="C97" t="s">
        <v>11965</v>
      </c>
      <c r="D97" t="s">
        <v>11966</v>
      </c>
      <c r="E97" t="s">
        <v>458</v>
      </c>
      <c r="F97" t="s">
        <v>459</v>
      </c>
      <c r="N97" t="s">
        <v>460</v>
      </c>
      <c r="S97" t="s">
        <v>110</v>
      </c>
      <c r="T97" t="s">
        <v>111</v>
      </c>
      <c r="U97" t="s">
        <v>112</v>
      </c>
      <c r="V97" t="s">
        <v>272</v>
      </c>
      <c r="W97" t="s">
        <v>461</v>
      </c>
      <c r="X97" t="s">
        <v>462</v>
      </c>
      <c r="Y97" t="s">
        <v>116</v>
      </c>
      <c r="Z97" t="s">
        <v>662</v>
      </c>
    </row>
    <row r="98" spans="1:26" x14ac:dyDescent="0.25">
      <c r="A98">
        <v>97</v>
      </c>
      <c r="B98" t="s">
        <v>765</v>
      </c>
      <c r="C98" t="s">
        <v>11901</v>
      </c>
      <c r="D98" t="s">
        <v>11902</v>
      </c>
      <c r="E98" t="s">
        <v>418</v>
      </c>
      <c r="F98" t="s">
        <v>419</v>
      </c>
      <c r="N98" t="s">
        <v>460</v>
      </c>
      <c r="Q98" t="s">
        <v>534</v>
      </c>
      <c r="R98" t="s">
        <v>535</v>
      </c>
      <c r="S98" t="s">
        <v>110</v>
      </c>
      <c r="T98" t="s">
        <v>111</v>
      </c>
      <c r="U98" t="s">
        <v>112</v>
      </c>
      <c r="V98" t="s">
        <v>420</v>
      </c>
      <c r="W98" t="s">
        <v>536</v>
      </c>
      <c r="X98" t="s">
        <v>422</v>
      </c>
      <c r="Y98" t="s">
        <v>116</v>
      </c>
      <c r="Z98" t="s">
        <v>137</v>
      </c>
    </row>
    <row r="99" spans="1:26" x14ac:dyDescent="0.25">
      <c r="A99">
        <v>98</v>
      </c>
      <c r="B99" t="s">
        <v>770</v>
      </c>
      <c r="C99" t="s">
        <v>11879</v>
      </c>
      <c r="D99" t="s">
        <v>11880</v>
      </c>
      <c r="E99" t="s">
        <v>436</v>
      </c>
      <c r="F99" t="s">
        <v>204</v>
      </c>
      <c r="L99" t="s">
        <v>437</v>
      </c>
      <c r="M99" t="s">
        <v>438</v>
      </c>
      <c r="N99" t="s">
        <v>269</v>
      </c>
      <c r="Q99" t="s">
        <v>439</v>
      </c>
      <c r="R99" t="s">
        <v>440</v>
      </c>
      <c r="S99" t="s">
        <v>110</v>
      </c>
      <c r="T99" t="s">
        <v>111</v>
      </c>
      <c r="U99" t="s">
        <v>112</v>
      </c>
      <c r="V99" t="s">
        <v>272</v>
      </c>
      <c r="W99" t="s">
        <v>441</v>
      </c>
      <c r="X99" t="s">
        <v>207</v>
      </c>
      <c r="Y99" t="s">
        <v>116</v>
      </c>
      <c r="Z99" t="s">
        <v>187</v>
      </c>
    </row>
    <row r="100" spans="1:26" x14ac:dyDescent="0.25">
      <c r="A100">
        <v>99</v>
      </c>
      <c r="B100" t="s">
        <v>774</v>
      </c>
      <c r="C100" t="s">
        <v>11903</v>
      </c>
      <c r="D100" t="s">
        <v>11904</v>
      </c>
      <c r="E100" t="s">
        <v>458</v>
      </c>
      <c r="F100" t="s">
        <v>543</v>
      </c>
      <c r="S100" t="s">
        <v>110</v>
      </c>
      <c r="T100" t="s">
        <v>111</v>
      </c>
      <c r="U100" t="s">
        <v>112</v>
      </c>
      <c r="V100" t="s">
        <v>272</v>
      </c>
      <c r="W100" t="s">
        <v>461</v>
      </c>
      <c r="X100" t="s">
        <v>462</v>
      </c>
      <c r="Y100" t="s">
        <v>116</v>
      </c>
      <c r="Z100" t="s">
        <v>137</v>
      </c>
    </row>
    <row r="101" spans="1:26" x14ac:dyDescent="0.25">
      <c r="A101">
        <v>100</v>
      </c>
      <c r="B101" t="s">
        <v>777</v>
      </c>
      <c r="C101" t="s">
        <v>11911</v>
      </c>
      <c r="D101" t="s">
        <v>11912</v>
      </c>
      <c r="E101" t="s">
        <v>458</v>
      </c>
      <c r="F101" t="s">
        <v>543</v>
      </c>
      <c r="N101" t="s">
        <v>460</v>
      </c>
      <c r="S101" t="s">
        <v>110</v>
      </c>
      <c r="T101" t="s">
        <v>111</v>
      </c>
      <c r="U101" t="s">
        <v>112</v>
      </c>
      <c r="V101" t="s">
        <v>272</v>
      </c>
      <c r="W101" t="s">
        <v>461</v>
      </c>
      <c r="X101" t="s">
        <v>462</v>
      </c>
      <c r="Y101" t="s">
        <v>116</v>
      </c>
      <c r="Z101" t="s">
        <v>137</v>
      </c>
    </row>
    <row r="102" spans="1:26" x14ac:dyDescent="0.25">
      <c r="A102">
        <v>101</v>
      </c>
      <c r="B102" t="s">
        <v>778</v>
      </c>
      <c r="C102" t="s">
        <v>11883</v>
      </c>
      <c r="D102" t="s">
        <v>11884</v>
      </c>
      <c r="E102" t="s">
        <v>458</v>
      </c>
      <c r="F102" t="s">
        <v>459</v>
      </c>
      <c r="N102" t="s">
        <v>460</v>
      </c>
      <c r="S102" t="s">
        <v>110</v>
      </c>
      <c r="T102" t="s">
        <v>111</v>
      </c>
      <c r="U102" t="s">
        <v>112</v>
      </c>
      <c r="V102" t="s">
        <v>272</v>
      </c>
      <c r="W102" t="s">
        <v>461</v>
      </c>
      <c r="X102" t="s">
        <v>462</v>
      </c>
      <c r="Y102" t="s">
        <v>116</v>
      </c>
      <c r="Z102" t="s">
        <v>463</v>
      </c>
    </row>
    <row r="103" spans="1:26" x14ac:dyDescent="0.25">
      <c r="A103">
        <v>102</v>
      </c>
      <c r="B103" t="s">
        <v>779</v>
      </c>
      <c r="C103" t="s">
        <v>11965</v>
      </c>
      <c r="D103" t="s">
        <v>11966</v>
      </c>
      <c r="E103" t="s">
        <v>458</v>
      </c>
      <c r="F103" t="s">
        <v>459</v>
      </c>
      <c r="N103" t="s">
        <v>460</v>
      </c>
      <c r="S103" t="s">
        <v>110</v>
      </c>
      <c r="T103" t="s">
        <v>111</v>
      </c>
      <c r="U103" t="s">
        <v>112</v>
      </c>
      <c r="V103" t="s">
        <v>272</v>
      </c>
      <c r="W103" t="s">
        <v>461</v>
      </c>
      <c r="X103" t="s">
        <v>462</v>
      </c>
      <c r="Y103" t="s">
        <v>116</v>
      </c>
      <c r="Z103" t="s">
        <v>662</v>
      </c>
    </row>
    <row r="104" spans="1:26" x14ac:dyDescent="0.25">
      <c r="A104">
        <v>103</v>
      </c>
      <c r="B104" t="s">
        <v>780</v>
      </c>
      <c r="C104" t="s">
        <v>11967</v>
      </c>
      <c r="D104" t="s">
        <v>11968</v>
      </c>
      <c r="E104" t="s">
        <v>418</v>
      </c>
      <c r="F104" t="s">
        <v>419</v>
      </c>
      <c r="N104" t="s">
        <v>460</v>
      </c>
      <c r="Q104" t="s">
        <v>534</v>
      </c>
      <c r="R104" t="s">
        <v>535</v>
      </c>
      <c r="S104" t="s">
        <v>110</v>
      </c>
      <c r="T104" t="s">
        <v>111</v>
      </c>
      <c r="U104" t="s">
        <v>112</v>
      </c>
      <c r="V104" t="s">
        <v>420</v>
      </c>
      <c r="W104" t="s">
        <v>421</v>
      </c>
      <c r="X104" t="s">
        <v>422</v>
      </c>
      <c r="Y104" t="s">
        <v>116</v>
      </c>
      <c r="Z104" t="s">
        <v>137</v>
      </c>
    </row>
    <row r="105" spans="1:26" x14ac:dyDescent="0.25">
      <c r="A105">
        <v>104</v>
      </c>
      <c r="B105" t="s">
        <v>784</v>
      </c>
      <c r="C105" t="s">
        <v>11969</v>
      </c>
      <c r="D105" t="s">
        <v>11970</v>
      </c>
      <c r="E105" t="s">
        <v>710</v>
      </c>
      <c r="F105" t="s">
        <v>673</v>
      </c>
      <c r="N105" t="s">
        <v>460</v>
      </c>
      <c r="S105" t="s">
        <v>110</v>
      </c>
      <c r="T105" t="s">
        <v>111</v>
      </c>
      <c r="U105" t="s">
        <v>112</v>
      </c>
      <c r="V105" t="s">
        <v>420</v>
      </c>
      <c r="W105" t="s">
        <v>711</v>
      </c>
      <c r="X105" t="s">
        <v>462</v>
      </c>
      <c r="Y105" t="s">
        <v>116</v>
      </c>
      <c r="Z105" t="s">
        <v>137</v>
      </c>
    </row>
    <row r="106" spans="1:26" x14ac:dyDescent="0.25">
      <c r="A106">
        <v>105</v>
      </c>
      <c r="B106" t="s">
        <v>791</v>
      </c>
      <c r="C106" t="s">
        <v>11901</v>
      </c>
      <c r="D106" t="s">
        <v>11902</v>
      </c>
      <c r="E106" t="s">
        <v>418</v>
      </c>
      <c r="F106" t="s">
        <v>419</v>
      </c>
      <c r="N106" t="s">
        <v>460</v>
      </c>
      <c r="Q106" t="s">
        <v>534</v>
      </c>
      <c r="R106" t="s">
        <v>535</v>
      </c>
      <c r="S106" t="s">
        <v>110</v>
      </c>
      <c r="T106" t="s">
        <v>111</v>
      </c>
      <c r="U106" t="s">
        <v>112</v>
      </c>
      <c r="V106" t="s">
        <v>420</v>
      </c>
      <c r="W106" t="s">
        <v>536</v>
      </c>
      <c r="X106" t="s">
        <v>422</v>
      </c>
      <c r="Y106" t="s">
        <v>116</v>
      </c>
      <c r="Z106" t="s">
        <v>137</v>
      </c>
    </row>
    <row r="107" spans="1:26" x14ac:dyDescent="0.25">
      <c r="A107">
        <v>106</v>
      </c>
      <c r="B107" t="s">
        <v>796</v>
      </c>
      <c r="C107" t="s">
        <v>11971</v>
      </c>
      <c r="D107" t="s">
        <v>11972</v>
      </c>
      <c r="E107" t="s">
        <v>806</v>
      </c>
      <c r="F107" t="s">
        <v>807</v>
      </c>
      <c r="N107" t="s">
        <v>809</v>
      </c>
      <c r="S107" t="s">
        <v>110</v>
      </c>
      <c r="T107" t="s">
        <v>111</v>
      </c>
      <c r="U107" t="s">
        <v>112</v>
      </c>
      <c r="V107" t="s">
        <v>810</v>
      </c>
      <c r="W107" t="s">
        <v>811</v>
      </c>
      <c r="X107" t="s">
        <v>812</v>
      </c>
      <c r="Y107" t="s">
        <v>116</v>
      </c>
      <c r="Z107" t="s">
        <v>813</v>
      </c>
    </row>
    <row r="108" spans="1:26" x14ac:dyDescent="0.25">
      <c r="A108">
        <v>107</v>
      </c>
      <c r="B108" t="s">
        <v>815</v>
      </c>
      <c r="C108" t="s">
        <v>11973</v>
      </c>
      <c r="D108" t="s">
        <v>11974</v>
      </c>
      <c r="E108" t="s">
        <v>819</v>
      </c>
      <c r="F108" t="s">
        <v>820</v>
      </c>
      <c r="N108" t="s">
        <v>809</v>
      </c>
      <c r="S108" t="s">
        <v>110</v>
      </c>
      <c r="T108" t="s">
        <v>111</v>
      </c>
      <c r="U108" t="s">
        <v>112</v>
      </c>
      <c r="V108" t="s">
        <v>810</v>
      </c>
      <c r="W108" t="s">
        <v>811</v>
      </c>
      <c r="X108" t="s">
        <v>812</v>
      </c>
      <c r="Y108" t="s">
        <v>116</v>
      </c>
      <c r="Z108" t="s">
        <v>813</v>
      </c>
    </row>
    <row r="109" spans="1:26" x14ac:dyDescent="0.25">
      <c r="A109">
        <v>108</v>
      </c>
      <c r="B109" t="s">
        <v>822</v>
      </c>
      <c r="C109" t="s">
        <v>11973</v>
      </c>
      <c r="D109" t="s">
        <v>11974</v>
      </c>
      <c r="E109" t="s">
        <v>819</v>
      </c>
      <c r="F109" t="s">
        <v>820</v>
      </c>
      <c r="N109" t="s">
        <v>809</v>
      </c>
      <c r="S109" t="s">
        <v>110</v>
      </c>
      <c r="T109" t="s">
        <v>111</v>
      </c>
      <c r="U109" t="s">
        <v>112</v>
      </c>
      <c r="V109" t="s">
        <v>810</v>
      </c>
      <c r="W109" t="s">
        <v>811</v>
      </c>
      <c r="X109" t="s">
        <v>812</v>
      </c>
      <c r="Y109" t="s">
        <v>116</v>
      </c>
      <c r="Z109" t="s">
        <v>813</v>
      </c>
    </row>
    <row r="110" spans="1:26" x14ac:dyDescent="0.25">
      <c r="A110">
        <v>109</v>
      </c>
      <c r="B110" t="s">
        <v>826</v>
      </c>
      <c r="C110" t="s">
        <v>11975</v>
      </c>
      <c r="D110" t="s">
        <v>11976</v>
      </c>
      <c r="E110" t="s">
        <v>11977</v>
      </c>
      <c r="F110" t="s">
        <v>6334</v>
      </c>
      <c r="N110" t="s">
        <v>809</v>
      </c>
      <c r="S110" t="s">
        <v>110</v>
      </c>
      <c r="T110" t="s">
        <v>111</v>
      </c>
      <c r="U110" t="s">
        <v>112</v>
      </c>
      <c r="V110" t="s">
        <v>810</v>
      </c>
      <c r="W110" t="s">
        <v>833</v>
      </c>
      <c r="X110" t="s">
        <v>812</v>
      </c>
      <c r="Y110" t="s">
        <v>116</v>
      </c>
      <c r="Z110" t="s">
        <v>602</v>
      </c>
    </row>
    <row r="111" spans="1:26" x14ac:dyDescent="0.25">
      <c r="A111">
        <v>110</v>
      </c>
      <c r="B111" t="s">
        <v>834</v>
      </c>
      <c r="C111" t="s">
        <v>11978</v>
      </c>
      <c r="D111" t="s">
        <v>11979</v>
      </c>
      <c r="E111" t="s">
        <v>806</v>
      </c>
      <c r="F111" t="s">
        <v>843</v>
      </c>
      <c r="S111" t="s">
        <v>110</v>
      </c>
      <c r="T111" t="s">
        <v>111</v>
      </c>
      <c r="U111" t="s">
        <v>112</v>
      </c>
      <c r="V111" t="s">
        <v>810</v>
      </c>
      <c r="W111" t="s">
        <v>811</v>
      </c>
      <c r="X111" t="s">
        <v>845</v>
      </c>
      <c r="Y111" t="s">
        <v>116</v>
      </c>
      <c r="Z111" t="s">
        <v>475</v>
      </c>
    </row>
    <row r="112" spans="1:26" x14ac:dyDescent="0.25">
      <c r="A112">
        <v>111</v>
      </c>
      <c r="B112" t="s">
        <v>846</v>
      </c>
      <c r="C112" t="s">
        <v>11980</v>
      </c>
      <c r="D112" t="s">
        <v>11981</v>
      </c>
      <c r="E112" t="s">
        <v>857</v>
      </c>
      <c r="F112" t="s">
        <v>858</v>
      </c>
      <c r="N112" t="s">
        <v>809</v>
      </c>
      <c r="S112" t="s">
        <v>110</v>
      </c>
      <c r="T112" t="s">
        <v>111</v>
      </c>
      <c r="U112" t="s">
        <v>112</v>
      </c>
      <c r="V112" t="s">
        <v>810</v>
      </c>
      <c r="W112" t="s">
        <v>811</v>
      </c>
      <c r="X112" t="s">
        <v>812</v>
      </c>
      <c r="Y112" t="s">
        <v>116</v>
      </c>
      <c r="Z112" t="s">
        <v>813</v>
      </c>
    </row>
    <row r="113" spans="1:26" x14ac:dyDescent="0.25">
      <c r="A113">
        <v>112</v>
      </c>
      <c r="B113" t="s">
        <v>859</v>
      </c>
      <c r="C113" t="s">
        <v>11982</v>
      </c>
      <c r="D113" t="s">
        <v>11983</v>
      </c>
      <c r="E113" t="s">
        <v>806</v>
      </c>
      <c r="F113" t="s">
        <v>843</v>
      </c>
      <c r="S113" t="s">
        <v>110</v>
      </c>
      <c r="T113" t="s">
        <v>111</v>
      </c>
      <c r="U113" t="s">
        <v>112</v>
      </c>
      <c r="V113" t="s">
        <v>810</v>
      </c>
      <c r="W113" t="s">
        <v>811</v>
      </c>
      <c r="X113" t="s">
        <v>845</v>
      </c>
      <c r="Y113" t="s">
        <v>116</v>
      </c>
      <c r="Z113" t="s">
        <v>187</v>
      </c>
    </row>
    <row r="114" spans="1:26" x14ac:dyDescent="0.25">
      <c r="A114">
        <v>113</v>
      </c>
      <c r="B114" t="s">
        <v>865</v>
      </c>
      <c r="C114" t="s">
        <v>11984</v>
      </c>
      <c r="D114" t="s">
        <v>11985</v>
      </c>
      <c r="E114" t="s">
        <v>806</v>
      </c>
      <c r="F114" t="s">
        <v>807</v>
      </c>
      <c r="N114" t="s">
        <v>809</v>
      </c>
      <c r="S114" t="s">
        <v>110</v>
      </c>
      <c r="T114" t="s">
        <v>111</v>
      </c>
      <c r="U114" t="s">
        <v>112</v>
      </c>
      <c r="V114" t="s">
        <v>810</v>
      </c>
      <c r="W114" t="s">
        <v>811</v>
      </c>
      <c r="X114" t="s">
        <v>812</v>
      </c>
      <c r="Y114" t="s">
        <v>116</v>
      </c>
      <c r="Z114" t="s">
        <v>813</v>
      </c>
    </row>
    <row r="115" spans="1:26" x14ac:dyDescent="0.25">
      <c r="A115">
        <v>114</v>
      </c>
      <c r="B115" t="s">
        <v>869</v>
      </c>
      <c r="C115" t="s">
        <v>11986</v>
      </c>
      <c r="D115" t="s">
        <v>11987</v>
      </c>
      <c r="E115" t="s">
        <v>806</v>
      </c>
      <c r="F115" t="s">
        <v>843</v>
      </c>
      <c r="S115" t="s">
        <v>110</v>
      </c>
      <c r="T115" t="s">
        <v>111</v>
      </c>
      <c r="U115" t="s">
        <v>112</v>
      </c>
      <c r="V115" t="s">
        <v>810</v>
      </c>
      <c r="W115" t="s">
        <v>811</v>
      </c>
      <c r="X115" t="s">
        <v>845</v>
      </c>
      <c r="Y115" t="s">
        <v>116</v>
      </c>
      <c r="Z115" t="s">
        <v>813</v>
      </c>
    </row>
    <row r="116" spans="1:26" x14ac:dyDescent="0.25">
      <c r="A116">
        <v>115</v>
      </c>
      <c r="B116" t="s">
        <v>876</v>
      </c>
      <c r="C116" t="s">
        <v>11971</v>
      </c>
      <c r="D116" t="s">
        <v>11972</v>
      </c>
      <c r="E116" t="s">
        <v>806</v>
      </c>
      <c r="F116" t="s">
        <v>807</v>
      </c>
      <c r="N116" t="s">
        <v>809</v>
      </c>
      <c r="S116" t="s">
        <v>110</v>
      </c>
      <c r="T116" t="s">
        <v>111</v>
      </c>
      <c r="U116" t="s">
        <v>112</v>
      </c>
      <c r="V116" t="s">
        <v>810</v>
      </c>
      <c r="W116" t="s">
        <v>811</v>
      </c>
      <c r="X116" t="s">
        <v>812</v>
      </c>
      <c r="Y116" t="s">
        <v>116</v>
      </c>
      <c r="Z116" t="s">
        <v>813</v>
      </c>
    </row>
    <row r="117" spans="1:26" x14ac:dyDescent="0.25">
      <c r="A117">
        <v>116</v>
      </c>
      <c r="B117" t="s">
        <v>884</v>
      </c>
      <c r="C117" t="s">
        <v>11971</v>
      </c>
      <c r="D117" t="s">
        <v>11972</v>
      </c>
      <c r="E117" t="s">
        <v>806</v>
      </c>
      <c r="F117" t="s">
        <v>807</v>
      </c>
      <c r="N117" t="s">
        <v>809</v>
      </c>
      <c r="S117" t="s">
        <v>110</v>
      </c>
      <c r="T117" t="s">
        <v>111</v>
      </c>
      <c r="U117" t="s">
        <v>112</v>
      </c>
      <c r="V117" t="s">
        <v>810</v>
      </c>
      <c r="W117" t="s">
        <v>811</v>
      </c>
      <c r="X117" t="s">
        <v>812</v>
      </c>
      <c r="Y117" t="s">
        <v>116</v>
      </c>
      <c r="Z117" t="s">
        <v>813</v>
      </c>
    </row>
    <row r="118" spans="1:26" x14ac:dyDescent="0.25">
      <c r="A118">
        <v>117</v>
      </c>
      <c r="B118" t="s">
        <v>890</v>
      </c>
      <c r="C118" t="s">
        <v>11988</v>
      </c>
      <c r="D118" t="s">
        <v>11989</v>
      </c>
      <c r="E118" t="s">
        <v>819</v>
      </c>
      <c r="F118" t="s">
        <v>820</v>
      </c>
      <c r="S118" t="s">
        <v>110</v>
      </c>
      <c r="T118" t="s">
        <v>111</v>
      </c>
      <c r="U118" t="s">
        <v>112</v>
      </c>
      <c r="V118" t="s">
        <v>810</v>
      </c>
      <c r="W118" t="s">
        <v>833</v>
      </c>
      <c r="X118" t="s">
        <v>812</v>
      </c>
      <c r="Y118" t="s">
        <v>116</v>
      </c>
      <c r="Z118" t="s">
        <v>187</v>
      </c>
    </row>
    <row r="119" spans="1:26" x14ac:dyDescent="0.25">
      <c r="A119">
        <v>118</v>
      </c>
      <c r="B119" t="s">
        <v>892</v>
      </c>
      <c r="C119" t="s">
        <v>11990</v>
      </c>
      <c r="D119" t="s">
        <v>11991</v>
      </c>
      <c r="E119" t="s">
        <v>897</v>
      </c>
      <c r="F119" t="s">
        <v>898</v>
      </c>
      <c r="O119" t="s">
        <v>899</v>
      </c>
      <c r="S119" t="s">
        <v>110</v>
      </c>
      <c r="T119" t="s">
        <v>111</v>
      </c>
      <c r="U119" t="s">
        <v>112</v>
      </c>
      <c r="V119" t="s">
        <v>900</v>
      </c>
      <c r="W119" t="s">
        <v>900</v>
      </c>
      <c r="X119" t="s">
        <v>254</v>
      </c>
      <c r="Y119" t="s">
        <v>116</v>
      </c>
      <c r="Z119" t="s">
        <v>187</v>
      </c>
    </row>
    <row r="120" spans="1:26" x14ac:dyDescent="0.25">
      <c r="A120">
        <v>119</v>
      </c>
      <c r="B120" t="s">
        <v>901</v>
      </c>
      <c r="C120" t="s">
        <v>11992</v>
      </c>
      <c r="D120" t="s">
        <v>11993</v>
      </c>
      <c r="E120" t="s">
        <v>819</v>
      </c>
      <c r="F120" t="s">
        <v>820</v>
      </c>
      <c r="S120" t="s">
        <v>110</v>
      </c>
      <c r="T120" t="s">
        <v>111</v>
      </c>
      <c r="U120" t="s">
        <v>112</v>
      </c>
      <c r="V120" t="s">
        <v>810</v>
      </c>
      <c r="W120" t="s">
        <v>833</v>
      </c>
      <c r="X120" t="s">
        <v>812</v>
      </c>
      <c r="Y120" t="s">
        <v>116</v>
      </c>
      <c r="Z120" t="s">
        <v>187</v>
      </c>
    </row>
    <row r="121" spans="1:26" x14ac:dyDescent="0.25">
      <c r="A121">
        <v>120</v>
      </c>
      <c r="B121" t="s">
        <v>911</v>
      </c>
      <c r="C121" t="s">
        <v>11994</v>
      </c>
      <c r="D121" t="s">
        <v>11995</v>
      </c>
      <c r="E121" t="s">
        <v>922</v>
      </c>
      <c r="F121" t="s">
        <v>923</v>
      </c>
      <c r="S121" t="s">
        <v>110</v>
      </c>
      <c r="T121" t="s">
        <v>111</v>
      </c>
      <c r="U121" t="s">
        <v>112</v>
      </c>
      <c r="V121" t="s">
        <v>252</v>
      </c>
      <c r="W121" t="s">
        <v>925</v>
      </c>
      <c r="X121" t="s">
        <v>254</v>
      </c>
      <c r="Y121" t="s">
        <v>116</v>
      </c>
      <c r="Z121" t="s">
        <v>302</v>
      </c>
    </row>
    <row r="122" spans="1:26" x14ac:dyDescent="0.25">
      <c r="A122">
        <v>121</v>
      </c>
      <c r="B122" t="s">
        <v>926</v>
      </c>
      <c r="C122" t="s">
        <v>11996</v>
      </c>
      <c r="D122" t="s">
        <v>11997</v>
      </c>
      <c r="E122" t="s">
        <v>234</v>
      </c>
      <c r="F122" t="s">
        <v>235</v>
      </c>
      <c r="S122" t="s">
        <v>110</v>
      </c>
      <c r="T122" t="s">
        <v>111</v>
      </c>
      <c r="U122" t="s">
        <v>112</v>
      </c>
      <c r="V122" t="s">
        <v>239</v>
      </c>
      <c r="W122" t="s">
        <v>240</v>
      </c>
      <c r="X122" t="s">
        <v>241</v>
      </c>
      <c r="Y122" t="s">
        <v>116</v>
      </c>
      <c r="Z122" t="s">
        <v>137</v>
      </c>
    </row>
    <row r="123" spans="1:26" x14ac:dyDescent="0.25">
      <c r="A123">
        <v>122</v>
      </c>
      <c r="B123" t="s">
        <v>933</v>
      </c>
      <c r="C123" t="s">
        <v>11996</v>
      </c>
      <c r="D123" t="s">
        <v>11997</v>
      </c>
      <c r="E123" t="s">
        <v>234</v>
      </c>
      <c r="F123" t="s">
        <v>235</v>
      </c>
      <c r="S123" t="s">
        <v>110</v>
      </c>
      <c r="T123" t="s">
        <v>111</v>
      </c>
      <c r="U123" t="s">
        <v>112</v>
      </c>
      <c r="V123" t="s">
        <v>239</v>
      </c>
      <c r="W123" t="s">
        <v>240</v>
      </c>
      <c r="X123" t="s">
        <v>241</v>
      </c>
      <c r="Y123" t="s">
        <v>116</v>
      </c>
      <c r="Z123" t="s">
        <v>137</v>
      </c>
    </row>
    <row r="124" spans="1:26" x14ac:dyDescent="0.25">
      <c r="A124">
        <v>123</v>
      </c>
      <c r="B124" t="s">
        <v>936</v>
      </c>
      <c r="C124" t="s">
        <v>11996</v>
      </c>
      <c r="D124" t="s">
        <v>11997</v>
      </c>
      <c r="E124" t="s">
        <v>234</v>
      </c>
      <c r="F124" t="s">
        <v>235</v>
      </c>
      <c r="S124" t="s">
        <v>110</v>
      </c>
      <c r="T124" t="s">
        <v>111</v>
      </c>
      <c r="U124" t="s">
        <v>112</v>
      </c>
      <c r="V124" t="s">
        <v>239</v>
      </c>
      <c r="W124" t="s">
        <v>240</v>
      </c>
      <c r="X124" t="s">
        <v>241</v>
      </c>
      <c r="Y124" t="s">
        <v>116</v>
      </c>
      <c r="Z124" t="s">
        <v>137</v>
      </c>
    </row>
    <row r="125" spans="1:26" x14ac:dyDescent="0.25">
      <c r="A125">
        <v>124</v>
      </c>
      <c r="B125" t="s">
        <v>940</v>
      </c>
      <c r="C125" t="s">
        <v>11996</v>
      </c>
      <c r="D125" t="s">
        <v>11997</v>
      </c>
      <c r="E125" t="s">
        <v>234</v>
      </c>
      <c r="F125" t="s">
        <v>235</v>
      </c>
      <c r="S125" t="s">
        <v>110</v>
      </c>
      <c r="T125" t="s">
        <v>111</v>
      </c>
      <c r="U125" t="s">
        <v>112</v>
      </c>
      <c r="V125" t="s">
        <v>239</v>
      </c>
      <c r="W125" t="s">
        <v>240</v>
      </c>
      <c r="X125" t="s">
        <v>241</v>
      </c>
      <c r="Y125" t="s">
        <v>116</v>
      </c>
      <c r="Z125" t="s">
        <v>137</v>
      </c>
    </row>
    <row r="126" spans="1:26" x14ac:dyDescent="0.25">
      <c r="A126">
        <v>125</v>
      </c>
      <c r="B126" t="s">
        <v>943</v>
      </c>
      <c r="C126" t="s">
        <v>11998</v>
      </c>
      <c r="D126" t="s">
        <v>11999</v>
      </c>
      <c r="E126" t="s">
        <v>952</v>
      </c>
      <c r="F126" t="s">
        <v>953</v>
      </c>
      <c r="S126" t="s">
        <v>110</v>
      </c>
      <c r="T126" t="s">
        <v>111</v>
      </c>
      <c r="U126" t="s">
        <v>112</v>
      </c>
      <c r="V126" t="s">
        <v>392</v>
      </c>
      <c r="W126" t="s">
        <v>949</v>
      </c>
      <c r="X126" t="s">
        <v>207</v>
      </c>
      <c r="Y126" t="s">
        <v>116</v>
      </c>
      <c r="Z126" t="s">
        <v>137</v>
      </c>
    </row>
    <row r="127" spans="1:26" x14ac:dyDescent="0.25">
      <c r="A127">
        <v>126</v>
      </c>
      <c r="B127" t="s">
        <v>956</v>
      </c>
      <c r="C127" t="s">
        <v>12000</v>
      </c>
      <c r="D127" t="s">
        <v>12001</v>
      </c>
      <c r="E127" t="s">
        <v>964</v>
      </c>
      <c r="F127" t="s">
        <v>965</v>
      </c>
      <c r="K127" t="s">
        <v>268</v>
      </c>
      <c r="N127" t="s">
        <v>269</v>
      </c>
      <c r="S127" t="s">
        <v>110</v>
      </c>
      <c r="T127" t="s">
        <v>111</v>
      </c>
      <c r="U127" t="s">
        <v>112</v>
      </c>
      <c r="V127" t="s">
        <v>392</v>
      </c>
      <c r="W127" t="s">
        <v>966</v>
      </c>
      <c r="X127" t="s">
        <v>241</v>
      </c>
      <c r="Y127" t="s">
        <v>116</v>
      </c>
      <c r="Z127" t="s">
        <v>187</v>
      </c>
    </row>
    <row r="128" spans="1:26" x14ac:dyDescent="0.25">
      <c r="A128">
        <v>127</v>
      </c>
      <c r="B128" t="s">
        <v>968</v>
      </c>
      <c r="C128" t="s">
        <v>12002</v>
      </c>
      <c r="D128" t="s">
        <v>12003</v>
      </c>
      <c r="E128" t="s">
        <v>978</v>
      </c>
      <c r="F128" t="s">
        <v>979</v>
      </c>
      <c r="N128" t="s">
        <v>981</v>
      </c>
      <c r="S128" t="s">
        <v>110</v>
      </c>
      <c r="T128" t="s">
        <v>111</v>
      </c>
      <c r="U128" t="s">
        <v>112</v>
      </c>
      <c r="V128" t="s">
        <v>374</v>
      </c>
      <c r="W128" t="s">
        <v>982</v>
      </c>
      <c r="X128" t="s">
        <v>983</v>
      </c>
      <c r="Y128" t="s">
        <v>116</v>
      </c>
      <c r="Z128" t="s">
        <v>602</v>
      </c>
    </row>
    <row r="129" spans="1:26" x14ac:dyDescent="0.25">
      <c r="A129">
        <v>128</v>
      </c>
      <c r="B129" t="s">
        <v>985</v>
      </c>
      <c r="C129" t="s">
        <v>12004</v>
      </c>
      <c r="D129" t="s">
        <v>12005</v>
      </c>
      <c r="E129" t="s">
        <v>991</v>
      </c>
      <c r="F129" t="s">
        <v>992</v>
      </c>
      <c r="N129" t="s">
        <v>373</v>
      </c>
      <c r="Q129" t="s">
        <v>994</v>
      </c>
      <c r="R129" t="s">
        <v>995</v>
      </c>
      <c r="S129" t="s">
        <v>110</v>
      </c>
      <c r="T129" t="s">
        <v>111</v>
      </c>
      <c r="U129" t="s">
        <v>112</v>
      </c>
      <c r="V129" t="s">
        <v>374</v>
      </c>
      <c r="W129" t="s">
        <v>996</v>
      </c>
      <c r="X129" t="s">
        <v>376</v>
      </c>
      <c r="Y129" t="s">
        <v>116</v>
      </c>
      <c r="Z129" t="s">
        <v>602</v>
      </c>
    </row>
    <row r="130" spans="1:26" x14ac:dyDescent="0.25">
      <c r="A130">
        <v>129</v>
      </c>
      <c r="B130" t="s">
        <v>997</v>
      </c>
      <c r="C130" t="s">
        <v>12006</v>
      </c>
      <c r="D130" t="s">
        <v>12007</v>
      </c>
      <c r="E130" t="s">
        <v>1001</v>
      </c>
      <c r="F130" t="s">
        <v>1002</v>
      </c>
      <c r="N130" t="s">
        <v>1004</v>
      </c>
      <c r="Q130" t="s">
        <v>1005</v>
      </c>
      <c r="R130" t="s">
        <v>1004</v>
      </c>
      <c r="S130" t="s">
        <v>110</v>
      </c>
      <c r="T130" t="s">
        <v>111</v>
      </c>
      <c r="U130" t="s">
        <v>112</v>
      </c>
      <c r="V130" t="s">
        <v>252</v>
      </c>
      <c r="W130" t="s">
        <v>1006</v>
      </c>
      <c r="X130" t="s">
        <v>983</v>
      </c>
      <c r="Y130" t="s">
        <v>116</v>
      </c>
      <c r="Z130" t="s">
        <v>602</v>
      </c>
    </row>
    <row r="131" spans="1:26" x14ac:dyDescent="0.25">
      <c r="A131">
        <v>130</v>
      </c>
      <c r="B131" t="s">
        <v>1007</v>
      </c>
      <c r="C131" t="s">
        <v>12008</v>
      </c>
      <c r="D131" t="s">
        <v>12009</v>
      </c>
      <c r="E131" t="s">
        <v>1009</v>
      </c>
      <c r="F131" t="s">
        <v>1010</v>
      </c>
      <c r="S131" t="s">
        <v>110</v>
      </c>
      <c r="T131" t="s">
        <v>111</v>
      </c>
      <c r="U131" t="s">
        <v>112</v>
      </c>
      <c r="V131" t="s">
        <v>609</v>
      </c>
      <c r="W131" t="s">
        <v>1011</v>
      </c>
      <c r="X131" t="s">
        <v>241</v>
      </c>
      <c r="Y131" t="s">
        <v>116</v>
      </c>
      <c r="Z131" t="s">
        <v>137</v>
      </c>
    </row>
    <row r="132" spans="1:26" x14ac:dyDescent="0.25">
      <c r="A132">
        <v>131</v>
      </c>
      <c r="B132" t="s">
        <v>1012</v>
      </c>
      <c r="C132" t="s">
        <v>12010</v>
      </c>
      <c r="D132" t="s">
        <v>12011</v>
      </c>
      <c r="E132" t="s">
        <v>1016</v>
      </c>
      <c r="F132" t="s">
        <v>267</v>
      </c>
      <c r="N132" t="s">
        <v>269</v>
      </c>
      <c r="S132" t="s">
        <v>110</v>
      </c>
      <c r="T132" t="s">
        <v>111</v>
      </c>
      <c r="U132" t="s">
        <v>112</v>
      </c>
      <c r="V132" t="s">
        <v>609</v>
      </c>
      <c r="W132" t="s">
        <v>1017</v>
      </c>
      <c r="X132" t="s">
        <v>207</v>
      </c>
      <c r="Y132" t="s">
        <v>116</v>
      </c>
      <c r="Z132" t="s">
        <v>137</v>
      </c>
    </row>
    <row r="133" spans="1:26" x14ac:dyDescent="0.25">
      <c r="A133">
        <v>132</v>
      </c>
      <c r="B133" t="s">
        <v>1018</v>
      </c>
      <c r="C133" t="s">
        <v>12012</v>
      </c>
      <c r="D133" t="s">
        <v>12013</v>
      </c>
      <c r="E133" t="s">
        <v>1020</v>
      </c>
      <c r="F133" t="s">
        <v>1021</v>
      </c>
      <c r="S133" t="s">
        <v>110</v>
      </c>
      <c r="T133" t="s">
        <v>111</v>
      </c>
      <c r="U133" t="s">
        <v>112</v>
      </c>
      <c r="V133" t="s">
        <v>392</v>
      </c>
      <c r="W133" t="s">
        <v>949</v>
      </c>
      <c r="X133" t="s">
        <v>207</v>
      </c>
      <c r="Y133" t="s">
        <v>116</v>
      </c>
      <c r="Z133" t="s">
        <v>137</v>
      </c>
    </row>
    <row r="134" spans="1:26" x14ac:dyDescent="0.25">
      <c r="A134">
        <v>133</v>
      </c>
      <c r="B134" t="s">
        <v>1022</v>
      </c>
      <c r="C134" t="s">
        <v>12014</v>
      </c>
      <c r="D134" t="s">
        <v>12015</v>
      </c>
      <c r="E134" t="s">
        <v>1031</v>
      </c>
      <c r="F134" t="s">
        <v>1032</v>
      </c>
      <c r="N134" t="s">
        <v>1004</v>
      </c>
      <c r="Q134" t="s">
        <v>1005</v>
      </c>
      <c r="R134" t="s">
        <v>1004</v>
      </c>
      <c r="S134" t="s">
        <v>110</v>
      </c>
      <c r="T134" t="s">
        <v>111</v>
      </c>
      <c r="U134" t="s">
        <v>112</v>
      </c>
      <c r="V134" t="s">
        <v>374</v>
      </c>
      <c r="W134" t="s">
        <v>1033</v>
      </c>
      <c r="X134" t="s">
        <v>983</v>
      </c>
      <c r="Y134" t="s">
        <v>116</v>
      </c>
      <c r="Z134" t="s">
        <v>475</v>
      </c>
    </row>
    <row r="135" spans="1:26" x14ac:dyDescent="0.25">
      <c r="A135">
        <v>134</v>
      </c>
      <c r="B135" t="s">
        <v>1034</v>
      </c>
      <c r="C135" t="s">
        <v>12016</v>
      </c>
      <c r="D135" t="s">
        <v>12017</v>
      </c>
      <c r="E135" t="s">
        <v>964</v>
      </c>
      <c r="F135" t="s">
        <v>1040</v>
      </c>
      <c r="K135" t="s">
        <v>268</v>
      </c>
      <c r="N135" t="s">
        <v>269</v>
      </c>
      <c r="Q135" t="s">
        <v>270</v>
      </c>
      <c r="R135" t="s">
        <v>271</v>
      </c>
      <c r="S135" t="s">
        <v>110</v>
      </c>
      <c r="T135" t="s">
        <v>111</v>
      </c>
      <c r="U135" t="s">
        <v>112</v>
      </c>
      <c r="V135" t="s">
        <v>609</v>
      </c>
      <c r="W135" t="s">
        <v>1042</v>
      </c>
      <c r="X135" t="s">
        <v>207</v>
      </c>
      <c r="Y135" t="s">
        <v>116</v>
      </c>
    </row>
    <row r="136" spans="1:26" x14ac:dyDescent="0.25">
      <c r="A136">
        <v>135</v>
      </c>
      <c r="B136" t="s">
        <v>1043</v>
      </c>
      <c r="C136" t="s">
        <v>12018</v>
      </c>
      <c r="D136" t="s">
        <v>12019</v>
      </c>
      <c r="E136" t="s">
        <v>1053</v>
      </c>
      <c r="F136" t="s">
        <v>1054</v>
      </c>
      <c r="S136" t="s">
        <v>110</v>
      </c>
      <c r="T136" t="s">
        <v>111</v>
      </c>
      <c r="U136" t="s">
        <v>112</v>
      </c>
      <c r="V136" t="s">
        <v>162</v>
      </c>
      <c r="W136" t="s">
        <v>1056</v>
      </c>
      <c r="X136" t="s">
        <v>321</v>
      </c>
      <c r="Y136" t="s">
        <v>116</v>
      </c>
      <c r="Z136" t="s">
        <v>475</v>
      </c>
    </row>
    <row r="137" spans="1:26" x14ac:dyDescent="0.25">
      <c r="A137">
        <v>136</v>
      </c>
      <c r="B137" t="s">
        <v>1057</v>
      </c>
      <c r="C137" t="s">
        <v>12020</v>
      </c>
      <c r="D137" t="s">
        <v>12021</v>
      </c>
      <c r="E137" t="s">
        <v>1061</v>
      </c>
      <c r="F137" t="s">
        <v>1032</v>
      </c>
      <c r="N137" t="s">
        <v>1004</v>
      </c>
      <c r="Q137" t="s">
        <v>1005</v>
      </c>
      <c r="R137" t="s">
        <v>1004</v>
      </c>
      <c r="S137" t="s">
        <v>110</v>
      </c>
      <c r="T137" t="s">
        <v>111</v>
      </c>
      <c r="U137" t="s">
        <v>112</v>
      </c>
      <c r="V137" t="s">
        <v>374</v>
      </c>
      <c r="W137" t="s">
        <v>1062</v>
      </c>
      <c r="X137" t="s">
        <v>983</v>
      </c>
      <c r="Y137" t="s">
        <v>116</v>
      </c>
      <c r="Z137" t="s">
        <v>602</v>
      </c>
    </row>
    <row r="138" spans="1:26" x14ac:dyDescent="0.25">
      <c r="A138">
        <v>137</v>
      </c>
      <c r="B138" t="s">
        <v>1063</v>
      </c>
      <c r="C138" t="s">
        <v>12022</v>
      </c>
      <c r="D138" t="s">
        <v>12023</v>
      </c>
      <c r="E138" t="s">
        <v>1072</v>
      </c>
      <c r="F138" t="s">
        <v>1073</v>
      </c>
      <c r="S138" t="s">
        <v>110</v>
      </c>
      <c r="T138" t="s">
        <v>111</v>
      </c>
      <c r="U138" t="s">
        <v>112</v>
      </c>
      <c r="V138" t="s">
        <v>810</v>
      </c>
      <c r="W138" t="s">
        <v>1074</v>
      </c>
      <c r="X138" t="s">
        <v>1075</v>
      </c>
      <c r="Y138" t="s">
        <v>116</v>
      </c>
      <c r="Z138" t="s">
        <v>137</v>
      </c>
    </row>
    <row r="139" spans="1:26" x14ac:dyDescent="0.25">
      <c r="A139">
        <v>138</v>
      </c>
      <c r="B139" t="s">
        <v>1076</v>
      </c>
      <c r="C139" t="s">
        <v>12024</v>
      </c>
      <c r="D139" t="s">
        <v>12025</v>
      </c>
      <c r="E139" t="s">
        <v>250</v>
      </c>
      <c r="F139" t="s">
        <v>251</v>
      </c>
      <c r="P139" t="s">
        <v>1081</v>
      </c>
      <c r="S139" t="s">
        <v>110</v>
      </c>
      <c r="T139" t="s">
        <v>111</v>
      </c>
      <c r="U139" t="s">
        <v>112</v>
      </c>
      <c r="V139" t="s">
        <v>252</v>
      </c>
      <c r="W139" t="s">
        <v>253</v>
      </c>
      <c r="X139" t="s">
        <v>254</v>
      </c>
      <c r="Y139" t="s">
        <v>116</v>
      </c>
      <c r="Z139" t="s">
        <v>302</v>
      </c>
    </row>
    <row r="140" spans="1:26" x14ac:dyDescent="0.25">
      <c r="A140">
        <v>139</v>
      </c>
      <c r="B140" t="s">
        <v>1082</v>
      </c>
      <c r="C140" t="s">
        <v>12026</v>
      </c>
      <c r="D140" t="s">
        <v>12027</v>
      </c>
      <c r="E140" t="s">
        <v>1084</v>
      </c>
      <c r="F140" t="s">
        <v>1085</v>
      </c>
      <c r="S140" t="s">
        <v>110</v>
      </c>
      <c r="T140" t="s">
        <v>111</v>
      </c>
      <c r="U140" t="s">
        <v>112</v>
      </c>
      <c r="V140" t="s">
        <v>900</v>
      </c>
      <c r="W140" t="s">
        <v>900</v>
      </c>
      <c r="X140" t="s">
        <v>241</v>
      </c>
      <c r="Y140" t="s">
        <v>116</v>
      </c>
      <c r="Z140" t="s">
        <v>137</v>
      </c>
    </row>
    <row r="141" spans="1:26" x14ac:dyDescent="0.25">
      <c r="A141">
        <v>140</v>
      </c>
      <c r="B141" t="s">
        <v>1086</v>
      </c>
      <c r="C141" t="s">
        <v>12028</v>
      </c>
      <c r="D141" t="s">
        <v>12029</v>
      </c>
      <c r="E141" t="s">
        <v>607</v>
      </c>
      <c r="F141" t="s">
        <v>480</v>
      </c>
      <c r="K141" t="s">
        <v>315</v>
      </c>
      <c r="N141" t="s">
        <v>316</v>
      </c>
      <c r="Q141" t="s">
        <v>317</v>
      </c>
      <c r="R141" t="s">
        <v>318</v>
      </c>
      <c r="S141" t="s">
        <v>110</v>
      </c>
      <c r="T141" t="s">
        <v>111</v>
      </c>
      <c r="U141" t="s">
        <v>112</v>
      </c>
      <c r="V141" t="s">
        <v>319</v>
      </c>
      <c r="W141" t="s">
        <v>320</v>
      </c>
      <c r="X141" t="s">
        <v>481</v>
      </c>
      <c r="Y141" t="s">
        <v>116</v>
      </c>
      <c r="Z141" t="s">
        <v>187</v>
      </c>
    </row>
    <row r="142" spans="1:26" x14ac:dyDescent="0.25">
      <c r="A142">
        <v>141</v>
      </c>
      <c r="B142" t="s">
        <v>1095</v>
      </c>
      <c r="C142" t="s">
        <v>12030</v>
      </c>
      <c r="D142" t="s">
        <v>12031</v>
      </c>
      <c r="E142" t="s">
        <v>250</v>
      </c>
      <c r="F142" t="s">
        <v>251</v>
      </c>
      <c r="S142" t="s">
        <v>110</v>
      </c>
      <c r="T142" t="s">
        <v>111</v>
      </c>
      <c r="U142" t="s">
        <v>112</v>
      </c>
      <c r="V142" t="s">
        <v>252</v>
      </c>
      <c r="W142" t="s">
        <v>253</v>
      </c>
      <c r="X142" t="s">
        <v>254</v>
      </c>
      <c r="Y142" t="s">
        <v>116</v>
      </c>
      <c r="Z142" t="s">
        <v>137</v>
      </c>
    </row>
    <row r="143" spans="1:26" x14ac:dyDescent="0.25">
      <c r="A143">
        <v>142</v>
      </c>
      <c r="B143" t="s">
        <v>1106</v>
      </c>
      <c r="C143" t="s">
        <v>12032</v>
      </c>
      <c r="D143" t="s">
        <v>12033</v>
      </c>
      <c r="E143" t="s">
        <v>1110</v>
      </c>
      <c r="F143" t="s">
        <v>1032</v>
      </c>
      <c r="S143" t="s">
        <v>110</v>
      </c>
      <c r="T143" t="s">
        <v>111</v>
      </c>
      <c r="U143" t="s">
        <v>112</v>
      </c>
      <c r="V143" t="s">
        <v>374</v>
      </c>
      <c r="W143" t="s">
        <v>1033</v>
      </c>
      <c r="X143" t="s">
        <v>983</v>
      </c>
      <c r="Y143" t="s">
        <v>116</v>
      </c>
      <c r="Z143" t="s">
        <v>137</v>
      </c>
    </row>
    <row r="144" spans="1:26" x14ac:dyDescent="0.25">
      <c r="A144">
        <v>143</v>
      </c>
      <c r="B144" t="s">
        <v>1111</v>
      </c>
      <c r="C144" t="s">
        <v>12034</v>
      </c>
      <c r="D144" t="s">
        <v>12035</v>
      </c>
      <c r="E144" t="s">
        <v>313</v>
      </c>
      <c r="F144" t="s">
        <v>472</v>
      </c>
      <c r="S144" t="s">
        <v>110</v>
      </c>
      <c r="T144" t="s">
        <v>111</v>
      </c>
      <c r="U144" t="s">
        <v>112</v>
      </c>
      <c r="V144" t="s">
        <v>319</v>
      </c>
      <c r="W144" t="s">
        <v>320</v>
      </c>
      <c r="X144" t="s">
        <v>481</v>
      </c>
      <c r="Y144" t="s">
        <v>116</v>
      </c>
      <c r="Z144" t="s">
        <v>482</v>
      </c>
    </row>
    <row r="145" spans="1:26" x14ac:dyDescent="0.25">
      <c r="A145">
        <v>144</v>
      </c>
      <c r="B145" t="s">
        <v>1117</v>
      </c>
      <c r="C145" t="s">
        <v>12036</v>
      </c>
      <c r="D145" t="s">
        <v>12037</v>
      </c>
      <c r="E145" t="s">
        <v>1123</v>
      </c>
      <c r="F145" t="s">
        <v>1124</v>
      </c>
      <c r="N145" t="s">
        <v>1125</v>
      </c>
      <c r="S145" t="s">
        <v>110</v>
      </c>
      <c r="T145" t="s">
        <v>111</v>
      </c>
      <c r="U145" t="s">
        <v>112</v>
      </c>
      <c r="V145" t="s">
        <v>239</v>
      </c>
      <c r="W145" t="s">
        <v>1126</v>
      </c>
      <c r="X145" t="s">
        <v>254</v>
      </c>
      <c r="Y145" t="s">
        <v>116</v>
      </c>
      <c r="Z145" t="s">
        <v>475</v>
      </c>
    </row>
    <row r="146" spans="1:26" x14ac:dyDescent="0.25">
      <c r="A146">
        <v>145</v>
      </c>
      <c r="B146" t="s">
        <v>1127</v>
      </c>
      <c r="C146" t="s">
        <v>12034</v>
      </c>
      <c r="D146" t="s">
        <v>12035</v>
      </c>
      <c r="E146" t="s">
        <v>313</v>
      </c>
      <c r="F146" t="s">
        <v>472</v>
      </c>
      <c r="S146" t="s">
        <v>110</v>
      </c>
      <c r="T146" t="s">
        <v>111</v>
      </c>
      <c r="U146" t="s">
        <v>112</v>
      </c>
      <c r="V146" t="s">
        <v>319</v>
      </c>
      <c r="W146" t="s">
        <v>320</v>
      </c>
      <c r="X146" t="s">
        <v>481</v>
      </c>
      <c r="Y146" t="s">
        <v>116</v>
      </c>
      <c r="Z146" t="s">
        <v>482</v>
      </c>
    </row>
    <row r="147" spans="1:26" x14ac:dyDescent="0.25">
      <c r="A147">
        <v>146</v>
      </c>
      <c r="B147" t="s">
        <v>1130</v>
      </c>
      <c r="C147" t="s">
        <v>12038</v>
      </c>
      <c r="D147" t="s">
        <v>12039</v>
      </c>
      <c r="E147" t="s">
        <v>402</v>
      </c>
      <c r="F147" t="s">
        <v>1021</v>
      </c>
      <c r="S147" t="s">
        <v>110</v>
      </c>
      <c r="T147" t="s">
        <v>111</v>
      </c>
      <c r="U147" t="s">
        <v>112</v>
      </c>
      <c r="V147" t="s">
        <v>392</v>
      </c>
      <c r="W147" t="s">
        <v>405</v>
      </c>
      <c r="X147" t="s">
        <v>207</v>
      </c>
      <c r="Y147" t="s">
        <v>116</v>
      </c>
      <c r="Z147" t="s">
        <v>137</v>
      </c>
    </row>
    <row r="148" spans="1:26" x14ac:dyDescent="0.25">
      <c r="A148">
        <v>147</v>
      </c>
      <c r="B148" t="s">
        <v>1134</v>
      </c>
      <c r="C148" t="s">
        <v>12040</v>
      </c>
      <c r="D148" t="s">
        <v>12041</v>
      </c>
      <c r="E148" t="s">
        <v>897</v>
      </c>
      <c r="F148" t="s">
        <v>898</v>
      </c>
      <c r="O148" t="s">
        <v>899</v>
      </c>
      <c r="S148" t="s">
        <v>110</v>
      </c>
      <c r="T148" t="s">
        <v>111</v>
      </c>
      <c r="U148" t="s">
        <v>112</v>
      </c>
      <c r="V148" t="s">
        <v>900</v>
      </c>
      <c r="W148" t="s">
        <v>900</v>
      </c>
      <c r="X148" t="s">
        <v>254</v>
      </c>
      <c r="Y148" t="s">
        <v>116</v>
      </c>
      <c r="Z148" t="s">
        <v>187</v>
      </c>
    </row>
    <row r="149" spans="1:26" x14ac:dyDescent="0.25">
      <c r="A149">
        <v>148</v>
      </c>
      <c r="B149" t="s">
        <v>1138</v>
      </c>
      <c r="C149" t="s">
        <v>12042</v>
      </c>
      <c r="D149" t="s">
        <v>12043</v>
      </c>
      <c r="E149" t="s">
        <v>1144</v>
      </c>
      <c r="F149" t="s">
        <v>1145</v>
      </c>
      <c r="K149" t="s">
        <v>1146</v>
      </c>
      <c r="Q149" t="s">
        <v>1147</v>
      </c>
      <c r="R149" t="s">
        <v>1148</v>
      </c>
      <c r="S149" t="s">
        <v>110</v>
      </c>
      <c r="T149" t="s">
        <v>111</v>
      </c>
      <c r="U149" t="s">
        <v>112</v>
      </c>
      <c r="V149" t="s">
        <v>1149</v>
      </c>
      <c r="W149" t="s">
        <v>1150</v>
      </c>
      <c r="X149" t="s">
        <v>983</v>
      </c>
      <c r="Y149" t="s">
        <v>116</v>
      </c>
      <c r="Z149" t="s">
        <v>475</v>
      </c>
    </row>
    <row r="150" spans="1:26" x14ac:dyDescent="0.25">
      <c r="A150">
        <v>149</v>
      </c>
      <c r="B150" t="s">
        <v>1151</v>
      </c>
      <c r="C150" t="s">
        <v>12044</v>
      </c>
      <c r="D150" t="s">
        <v>12045</v>
      </c>
      <c r="E150" t="s">
        <v>1162</v>
      </c>
      <c r="F150" t="s">
        <v>1163</v>
      </c>
      <c r="S150" t="s">
        <v>110</v>
      </c>
      <c r="T150" t="s">
        <v>111</v>
      </c>
      <c r="U150" t="s">
        <v>112</v>
      </c>
      <c r="V150" t="s">
        <v>252</v>
      </c>
      <c r="W150" t="s">
        <v>1164</v>
      </c>
      <c r="X150" t="s">
        <v>254</v>
      </c>
      <c r="Y150" t="s">
        <v>116</v>
      </c>
      <c r="Z150" t="s">
        <v>137</v>
      </c>
    </row>
    <row r="151" spans="1:26" x14ac:dyDescent="0.25">
      <c r="A151">
        <v>150</v>
      </c>
      <c r="B151" t="s">
        <v>1166</v>
      </c>
      <c r="C151" t="s">
        <v>12046</v>
      </c>
      <c r="D151" t="s">
        <v>12047</v>
      </c>
      <c r="E151" t="s">
        <v>1123</v>
      </c>
      <c r="F151" t="s">
        <v>1124</v>
      </c>
      <c r="S151" t="s">
        <v>110</v>
      </c>
      <c r="T151" t="s">
        <v>111</v>
      </c>
      <c r="U151" t="s">
        <v>112</v>
      </c>
      <c r="V151" t="s">
        <v>239</v>
      </c>
      <c r="W151" t="s">
        <v>1126</v>
      </c>
      <c r="X151" t="s">
        <v>254</v>
      </c>
      <c r="Y151" t="s">
        <v>116</v>
      </c>
      <c r="Z151" t="s">
        <v>475</v>
      </c>
    </row>
    <row r="152" spans="1:26" x14ac:dyDescent="0.25">
      <c r="A152">
        <v>151</v>
      </c>
      <c r="B152" t="s">
        <v>1172</v>
      </c>
      <c r="C152" t="s">
        <v>12048</v>
      </c>
      <c r="D152" t="s">
        <v>12049</v>
      </c>
      <c r="E152" t="s">
        <v>1180</v>
      </c>
      <c r="F152" t="s">
        <v>1181</v>
      </c>
      <c r="N152" t="s">
        <v>460</v>
      </c>
      <c r="S152" t="s">
        <v>110</v>
      </c>
      <c r="T152" t="s">
        <v>111</v>
      </c>
      <c r="U152" t="s">
        <v>112</v>
      </c>
      <c r="V152" t="s">
        <v>272</v>
      </c>
      <c r="W152" t="s">
        <v>1183</v>
      </c>
      <c r="X152" t="s">
        <v>207</v>
      </c>
      <c r="Y152" t="s">
        <v>116</v>
      </c>
      <c r="Z152" t="s">
        <v>137</v>
      </c>
    </row>
    <row r="153" spans="1:26" x14ac:dyDescent="0.25">
      <c r="A153">
        <v>152</v>
      </c>
      <c r="B153" t="s">
        <v>1184</v>
      </c>
      <c r="C153" t="s">
        <v>12050</v>
      </c>
      <c r="D153" t="s">
        <v>12051</v>
      </c>
      <c r="E153" t="s">
        <v>1190</v>
      </c>
      <c r="F153" t="s">
        <v>1181</v>
      </c>
      <c r="K153" t="s">
        <v>1192</v>
      </c>
      <c r="N153" t="s">
        <v>460</v>
      </c>
      <c r="Q153" t="s">
        <v>1193</v>
      </c>
      <c r="R153" t="s">
        <v>1194</v>
      </c>
      <c r="S153" t="s">
        <v>110</v>
      </c>
      <c r="T153" t="s">
        <v>111</v>
      </c>
      <c r="U153" t="s">
        <v>112</v>
      </c>
      <c r="V153" t="s">
        <v>272</v>
      </c>
      <c r="W153" t="s">
        <v>1183</v>
      </c>
      <c r="X153" t="s">
        <v>207</v>
      </c>
      <c r="Y153" t="s">
        <v>116</v>
      </c>
      <c r="Z153" t="s">
        <v>137</v>
      </c>
    </row>
    <row r="154" spans="1:26" x14ac:dyDescent="0.25">
      <c r="A154">
        <v>153</v>
      </c>
      <c r="B154" t="s">
        <v>1195</v>
      </c>
      <c r="C154" t="s">
        <v>12052</v>
      </c>
      <c r="D154" t="s">
        <v>12053</v>
      </c>
      <c r="E154" t="s">
        <v>1201</v>
      </c>
      <c r="F154" t="s">
        <v>1181</v>
      </c>
      <c r="K154" t="s">
        <v>1192</v>
      </c>
      <c r="N154" t="s">
        <v>460</v>
      </c>
      <c r="Q154" t="s">
        <v>1193</v>
      </c>
      <c r="R154" t="s">
        <v>1194</v>
      </c>
      <c r="S154" t="s">
        <v>110</v>
      </c>
      <c r="T154" t="s">
        <v>111</v>
      </c>
      <c r="U154" t="s">
        <v>112</v>
      </c>
      <c r="V154" t="s">
        <v>272</v>
      </c>
      <c r="W154" t="s">
        <v>1183</v>
      </c>
      <c r="X154" t="s">
        <v>207</v>
      </c>
      <c r="Y154" t="s">
        <v>116</v>
      </c>
      <c r="Z154" t="s">
        <v>187</v>
      </c>
    </row>
    <row r="155" spans="1:26" x14ac:dyDescent="0.25">
      <c r="A155">
        <v>154</v>
      </c>
      <c r="B155" t="s">
        <v>1203</v>
      </c>
      <c r="C155" t="s">
        <v>12054</v>
      </c>
      <c r="D155" t="s">
        <v>12055</v>
      </c>
      <c r="E155" t="s">
        <v>1201</v>
      </c>
      <c r="F155" t="s">
        <v>1207</v>
      </c>
      <c r="K155" t="s">
        <v>1192</v>
      </c>
      <c r="N155" t="s">
        <v>460</v>
      </c>
      <c r="Q155" t="s">
        <v>1193</v>
      </c>
      <c r="R155" t="s">
        <v>1194</v>
      </c>
      <c r="S155" t="s">
        <v>110</v>
      </c>
      <c r="T155" t="s">
        <v>111</v>
      </c>
      <c r="U155" t="s">
        <v>112</v>
      </c>
      <c r="V155" t="s">
        <v>272</v>
      </c>
      <c r="W155" t="s">
        <v>1183</v>
      </c>
      <c r="X155" t="s">
        <v>207</v>
      </c>
      <c r="Y155" t="s">
        <v>116</v>
      </c>
    </row>
    <row r="156" spans="1:26" x14ac:dyDescent="0.25">
      <c r="A156">
        <v>155</v>
      </c>
      <c r="B156" t="s">
        <v>1209</v>
      </c>
      <c r="C156" t="s">
        <v>12050</v>
      </c>
      <c r="D156" t="s">
        <v>12051</v>
      </c>
      <c r="E156" t="s">
        <v>1190</v>
      </c>
      <c r="F156" t="s">
        <v>1181</v>
      </c>
      <c r="K156" t="s">
        <v>1192</v>
      </c>
      <c r="N156" t="s">
        <v>460</v>
      </c>
      <c r="Q156" t="s">
        <v>1193</v>
      </c>
      <c r="R156" t="s">
        <v>1194</v>
      </c>
      <c r="S156" t="s">
        <v>110</v>
      </c>
      <c r="T156" t="s">
        <v>111</v>
      </c>
      <c r="U156" t="s">
        <v>112</v>
      </c>
      <c r="V156" t="s">
        <v>272</v>
      </c>
      <c r="W156" t="s">
        <v>1183</v>
      </c>
      <c r="X156" t="s">
        <v>207</v>
      </c>
      <c r="Y156" t="s">
        <v>116</v>
      </c>
      <c r="Z156" t="s">
        <v>137</v>
      </c>
    </row>
    <row r="157" spans="1:26" x14ac:dyDescent="0.25">
      <c r="A157">
        <v>156</v>
      </c>
      <c r="B157" t="s">
        <v>1213</v>
      </c>
      <c r="C157" t="s">
        <v>12056</v>
      </c>
      <c r="D157" t="s">
        <v>12057</v>
      </c>
      <c r="E157" t="s">
        <v>1180</v>
      </c>
      <c r="F157" t="s">
        <v>1181</v>
      </c>
      <c r="N157" t="s">
        <v>460</v>
      </c>
      <c r="S157" t="s">
        <v>110</v>
      </c>
      <c r="T157" t="s">
        <v>111</v>
      </c>
      <c r="U157" t="s">
        <v>112</v>
      </c>
      <c r="V157" t="s">
        <v>272</v>
      </c>
      <c r="W157" t="s">
        <v>1183</v>
      </c>
      <c r="X157" t="s">
        <v>207</v>
      </c>
      <c r="Y157" t="s">
        <v>116</v>
      </c>
      <c r="Z157" t="s">
        <v>187</v>
      </c>
    </row>
    <row r="158" spans="1:26" x14ac:dyDescent="0.25">
      <c r="A158">
        <v>157</v>
      </c>
      <c r="B158" t="s">
        <v>1220</v>
      </c>
      <c r="C158" t="s">
        <v>12052</v>
      </c>
      <c r="D158" t="s">
        <v>12053</v>
      </c>
      <c r="E158" t="s">
        <v>1201</v>
      </c>
      <c r="F158" t="s">
        <v>1181</v>
      </c>
      <c r="K158" t="s">
        <v>1192</v>
      </c>
      <c r="N158" t="s">
        <v>460</v>
      </c>
      <c r="Q158" t="s">
        <v>1193</v>
      </c>
      <c r="R158" t="s">
        <v>1194</v>
      </c>
      <c r="S158" t="s">
        <v>110</v>
      </c>
      <c r="T158" t="s">
        <v>111</v>
      </c>
      <c r="U158" t="s">
        <v>112</v>
      </c>
      <c r="V158" t="s">
        <v>272</v>
      </c>
      <c r="W158" t="s">
        <v>1183</v>
      </c>
      <c r="X158" t="s">
        <v>207</v>
      </c>
      <c r="Y158" t="s">
        <v>116</v>
      </c>
      <c r="Z158" t="s">
        <v>187</v>
      </c>
    </row>
    <row r="159" spans="1:26" x14ac:dyDescent="0.25">
      <c r="A159">
        <v>158</v>
      </c>
      <c r="B159" t="s">
        <v>1224</v>
      </c>
      <c r="C159" t="s">
        <v>12058</v>
      </c>
      <c r="D159" t="s">
        <v>12059</v>
      </c>
      <c r="E159" t="s">
        <v>1180</v>
      </c>
      <c r="F159" t="s">
        <v>1181</v>
      </c>
      <c r="N159" t="s">
        <v>460</v>
      </c>
      <c r="Q159" t="s">
        <v>1193</v>
      </c>
      <c r="R159" t="s">
        <v>1194</v>
      </c>
      <c r="S159" t="s">
        <v>110</v>
      </c>
      <c r="T159" t="s">
        <v>111</v>
      </c>
      <c r="U159" t="s">
        <v>112</v>
      </c>
      <c r="V159" t="s">
        <v>272</v>
      </c>
      <c r="W159" t="s">
        <v>1183</v>
      </c>
      <c r="X159" t="s">
        <v>207</v>
      </c>
      <c r="Y159" t="s">
        <v>116</v>
      </c>
      <c r="Z159" t="s">
        <v>137</v>
      </c>
    </row>
    <row r="160" spans="1:26" x14ac:dyDescent="0.25">
      <c r="A160">
        <v>159</v>
      </c>
      <c r="B160" t="s">
        <v>1229</v>
      </c>
      <c r="C160" t="s">
        <v>12050</v>
      </c>
      <c r="D160" t="s">
        <v>12051</v>
      </c>
      <c r="E160" t="s">
        <v>1190</v>
      </c>
      <c r="F160" t="s">
        <v>1181</v>
      </c>
      <c r="K160" t="s">
        <v>1192</v>
      </c>
      <c r="N160" t="s">
        <v>460</v>
      </c>
      <c r="Q160" t="s">
        <v>1193</v>
      </c>
      <c r="R160" t="s">
        <v>1194</v>
      </c>
      <c r="S160" t="s">
        <v>110</v>
      </c>
      <c r="T160" t="s">
        <v>111</v>
      </c>
      <c r="U160" t="s">
        <v>112</v>
      </c>
      <c r="V160" t="s">
        <v>272</v>
      </c>
      <c r="W160" t="s">
        <v>1183</v>
      </c>
      <c r="X160" t="s">
        <v>207</v>
      </c>
      <c r="Y160" t="s">
        <v>116</v>
      </c>
      <c r="Z160" t="s">
        <v>137</v>
      </c>
    </row>
    <row r="161" spans="1:26" x14ac:dyDescent="0.25">
      <c r="A161">
        <v>160</v>
      </c>
      <c r="B161" t="s">
        <v>1234</v>
      </c>
      <c r="C161" t="s">
        <v>12052</v>
      </c>
      <c r="D161" t="s">
        <v>12053</v>
      </c>
      <c r="E161" t="s">
        <v>1201</v>
      </c>
      <c r="F161" t="s">
        <v>1181</v>
      </c>
      <c r="K161" t="s">
        <v>1192</v>
      </c>
      <c r="N161" t="s">
        <v>460</v>
      </c>
      <c r="Q161" t="s">
        <v>1193</v>
      </c>
      <c r="R161" t="s">
        <v>1194</v>
      </c>
      <c r="S161" t="s">
        <v>110</v>
      </c>
      <c r="T161" t="s">
        <v>111</v>
      </c>
      <c r="U161" t="s">
        <v>112</v>
      </c>
      <c r="V161" t="s">
        <v>272</v>
      </c>
      <c r="W161" t="s">
        <v>1183</v>
      </c>
      <c r="X161" t="s">
        <v>207</v>
      </c>
      <c r="Y161" t="s">
        <v>116</v>
      </c>
      <c r="Z161" t="s">
        <v>187</v>
      </c>
    </row>
    <row r="162" spans="1:26" x14ac:dyDescent="0.25">
      <c r="A162">
        <v>161</v>
      </c>
      <c r="B162" t="s">
        <v>1237</v>
      </c>
      <c r="C162" t="s">
        <v>12054</v>
      </c>
      <c r="D162" t="s">
        <v>12055</v>
      </c>
      <c r="E162" t="s">
        <v>1201</v>
      </c>
      <c r="F162" t="s">
        <v>1207</v>
      </c>
      <c r="K162" t="s">
        <v>1192</v>
      </c>
      <c r="N162" t="s">
        <v>460</v>
      </c>
      <c r="Q162" t="s">
        <v>1193</v>
      </c>
      <c r="R162" t="s">
        <v>1194</v>
      </c>
      <c r="S162" t="s">
        <v>110</v>
      </c>
      <c r="T162" t="s">
        <v>111</v>
      </c>
      <c r="U162" t="s">
        <v>112</v>
      </c>
      <c r="V162" t="s">
        <v>272</v>
      </c>
      <c r="W162" t="s">
        <v>1183</v>
      </c>
      <c r="X162" t="s">
        <v>207</v>
      </c>
      <c r="Y162" t="s">
        <v>116</v>
      </c>
    </row>
    <row r="163" spans="1:26" x14ac:dyDescent="0.25">
      <c r="A163">
        <v>162</v>
      </c>
      <c r="B163" t="s">
        <v>1240</v>
      </c>
      <c r="C163" t="s">
        <v>12052</v>
      </c>
      <c r="D163" t="s">
        <v>12053</v>
      </c>
      <c r="E163" t="s">
        <v>1201</v>
      </c>
      <c r="F163" t="s">
        <v>1181</v>
      </c>
      <c r="K163" t="s">
        <v>1192</v>
      </c>
      <c r="N163" t="s">
        <v>460</v>
      </c>
      <c r="Q163" t="s">
        <v>1193</v>
      </c>
      <c r="R163" t="s">
        <v>1194</v>
      </c>
      <c r="S163" t="s">
        <v>110</v>
      </c>
      <c r="T163" t="s">
        <v>111</v>
      </c>
      <c r="U163" t="s">
        <v>112</v>
      </c>
      <c r="V163" t="s">
        <v>272</v>
      </c>
      <c r="W163" t="s">
        <v>1183</v>
      </c>
      <c r="X163" t="s">
        <v>207</v>
      </c>
      <c r="Y163" t="s">
        <v>116</v>
      </c>
      <c r="Z163" t="s">
        <v>187</v>
      </c>
    </row>
    <row r="164" spans="1:26" x14ac:dyDescent="0.25">
      <c r="A164">
        <v>163</v>
      </c>
      <c r="B164" t="s">
        <v>1241</v>
      </c>
      <c r="C164" t="s">
        <v>12052</v>
      </c>
      <c r="D164" t="s">
        <v>12053</v>
      </c>
      <c r="E164" t="s">
        <v>1201</v>
      </c>
      <c r="F164" t="s">
        <v>1181</v>
      </c>
      <c r="K164" t="s">
        <v>1192</v>
      </c>
      <c r="N164" t="s">
        <v>460</v>
      </c>
      <c r="Q164" t="s">
        <v>1193</v>
      </c>
      <c r="R164" t="s">
        <v>1194</v>
      </c>
      <c r="S164" t="s">
        <v>110</v>
      </c>
      <c r="T164" t="s">
        <v>111</v>
      </c>
      <c r="U164" t="s">
        <v>112</v>
      </c>
      <c r="V164" t="s">
        <v>272</v>
      </c>
      <c r="W164" t="s">
        <v>1183</v>
      </c>
      <c r="X164" t="s">
        <v>207</v>
      </c>
      <c r="Y164" t="s">
        <v>116</v>
      </c>
      <c r="Z164" t="s">
        <v>187</v>
      </c>
    </row>
    <row r="165" spans="1:26" x14ac:dyDescent="0.25">
      <c r="A165">
        <v>164</v>
      </c>
      <c r="B165" t="s">
        <v>1243</v>
      </c>
      <c r="C165" t="s">
        <v>12052</v>
      </c>
      <c r="D165" t="s">
        <v>12053</v>
      </c>
      <c r="E165" t="s">
        <v>1201</v>
      </c>
      <c r="F165" t="s">
        <v>1181</v>
      </c>
      <c r="K165" t="s">
        <v>1192</v>
      </c>
      <c r="N165" t="s">
        <v>460</v>
      </c>
      <c r="Q165" t="s">
        <v>1193</v>
      </c>
      <c r="R165" t="s">
        <v>1194</v>
      </c>
      <c r="S165" t="s">
        <v>110</v>
      </c>
      <c r="T165" t="s">
        <v>111</v>
      </c>
      <c r="U165" t="s">
        <v>112</v>
      </c>
      <c r="V165" t="s">
        <v>272</v>
      </c>
      <c r="W165" t="s">
        <v>1183</v>
      </c>
      <c r="X165" t="s">
        <v>207</v>
      </c>
      <c r="Y165" t="s">
        <v>116</v>
      </c>
      <c r="Z165" t="s">
        <v>187</v>
      </c>
    </row>
    <row r="166" spans="1:26" x14ac:dyDescent="0.25">
      <c r="A166">
        <v>165</v>
      </c>
      <c r="B166" t="s">
        <v>1245</v>
      </c>
      <c r="C166" t="s">
        <v>12052</v>
      </c>
      <c r="D166" t="s">
        <v>12053</v>
      </c>
      <c r="E166" t="s">
        <v>1201</v>
      </c>
      <c r="F166" t="s">
        <v>1181</v>
      </c>
      <c r="K166" t="s">
        <v>1192</v>
      </c>
      <c r="N166" t="s">
        <v>460</v>
      </c>
      <c r="Q166" t="s">
        <v>1193</v>
      </c>
      <c r="R166" t="s">
        <v>1194</v>
      </c>
      <c r="S166" t="s">
        <v>110</v>
      </c>
      <c r="T166" t="s">
        <v>111</v>
      </c>
      <c r="U166" t="s">
        <v>112</v>
      </c>
      <c r="V166" t="s">
        <v>272</v>
      </c>
      <c r="W166" t="s">
        <v>1183</v>
      </c>
      <c r="X166" t="s">
        <v>207</v>
      </c>
      <c r="Y166" t="s">
        <v>116</v>
      </c>
      <c r="Z166" t="s">
        <v>187</v>
      </c>
    </row>
    <row r="167" spans="1:26" x14ac:dyDescent="0.25">
      <c r="A167">
        <v>166</v>
      </c>
      <c r="B167" t="s">
        <v>1247</v>
      </c>
      <c r="C167" t="s">
        <v>12052</v>
      </c>
      <c r="D167" t="s">
        <v>12053</v>
      </c>
      <c r="E167" t="s">
        <v>1201</v>
      </c>
      <c r="F167" t="s">
        <v>1181</v>
      </c>
      <c r="K167" t="s">
        <v>1192</v>
      </c>
      <c r="N167" t="s">
        <v>460</v>
      </c>
      <c r="Q167" t="s">
        <v>1193</v>
      </c>
      <c r="R167" t="s">
        <v>1194</v>
      </c>
      <c r="S167" t="s">
        <v>110</v>
      </c>
      <c r="T167" t="s">
        <v>111</v>
      </c>
      <c r="U167" t="s">
        <v>112</v>
      </c>
      <c r="V167" t="s">
        <v>272</v>
      </c>
      <c r="W167" t="s">
        <v>1183</v>
      </c>
      <c r="X167" t="s">
        <v>207</v>
      </c>
      <c r="Y167" t="s">
        <v>116</v>
      </c>
      <c r="Z167" t="s">
        <v>187</v>
      </c>
    </row>
    <row r="168" spans="1:26" x14ac:dyDescent="0.25">
      <c r="A168">
        <v>167</v>
      </c>
      <c r="B168" t="s">
        <v>1250</v>
      </c>
      <c r="C168" t="s">
        <v>12058</v>
      </c>
      <c r="D168" t="s">
        <v>12059</v>
      </c>
      <c r="E168" t="s">
        <v>1180</v>
      </c>
      <c r="F168" t="s">
        <v>1181</v>
      </c>
      <c r="N168" t="s">
        <v>460</v>
      </c>
      <c r="Q168" t="s">
        <v>1193</v>
      </c>
      <c r="R168" t="s">
        <v>1194</v>
      </c>
      <c r="S168" t="s">
        <v>110</v>
      </c>
      <c r="T168" t="s">
        <v>111</v>
      </c>
      <c r="U168" t="s">
        <v>112</v>
      </c>
      <c r="V168" t="s">
        <v>272</v>
      </c>
      <c r="W168" t="s">
        <v>1183</v>
      </c>
      <c r="X168" t="s">
        <v>207</v>
      </c>
      <c r="Y168" t="s">
        <v>116</v>
      </c>
      <c r="Z168" t="s">
        <v>137</v>
      </c>
    </row>
    <row r="169" spans="1:26" x14ac:dyDescent="0.25">
      <c r="A169">
        <v>168</v>
      </c>
      <c r="B169" t="s">
        <v>1252</v>
      </c>
      <c r="C169" t="s">
        <v>12058</v>
      </c>
      <c r="D169" t="s">
        <v>12059</v>
      </c>
      <c r="E169" t="s">
        <v>1180</v>
      </c>
      <c r="F169" t="s">
        <v>1181</v>
      </c>
      <c r="N169" t="s">
        <v>460</v>
      </c>
      <c r="Q169" t="s">
        <v>1193</v>
      </c>
      <c r="R169" t="s">
        <v>1194</v>
      </c>
      <c r="S169" t="s">
        <v>110</v>
      </c>
      <c r="T169" t="s">
        <v>111</v>
      </c>
      <c r="U169" t="s">
        <v>112</v>
      </c>
      <c r="V169" t="s">
        <v>272</v>
      </c>
      <c r="W169" t="s">
        <v>1183</v>
      </c>
      <c r="X169" t="s">
        <v>207</v>
      </c>
      <c r="Y169" t="s">
        <v>116</v>
      </c>
      <c r="Z169" t="s">
        <v>137</v>
      </c>
    </row>
    <row r="170" spans="1:26" x14ac:dyDescent="0.25">
      <c r="A170">
        <v>169</v>
      </c>
      <c r="B170" t="s">
        <v>1254</v>
      </c>
      <c r="C170" t="s">
        <v>12058</v>
      </c>
      <c r="D170" t="s">
        <v>12059</v>
      </c>
      <c r="E170" t="s">
        <v>1180</v>
      </c>
      <c r="F170" t="s">
        <v>1181</v>
      </c>
      <c r="N170" t="s">
        <v>460</v>
      </c>
      <c r="Q170" t="s">
        <v>1193</v>
      </c>
      <c r="R170" t="s">
        <v>1194</v>
      </c>
      <c r="S170" t="s">
        <v>110</v>
      </c>
      <c r="T170" t="s">
        <v>111</v>
      </c>
      <c r="U170" t="s">
        <v>112</v>
      </c>
      <c r="V170" t="s">
        <v>272</v>
      </c>
      <c r="W170" t="s">
        <v>1183</v>
      </c>
      <c r="X170" t="s">
        <v>207</v>
      </c>
      <c r="Y170" t="s">
        <v>116</v>
      </c>
      <c r="Z170" t="s">
        <v>137</v>
      </c>
    </row>
    <row r="171" spans="1:26" x14ac:dyDescent="0.25">
      <c r="A171">
        <v>170</v>
      </c>
      <c r="B171" t="s">
        <v>1256</v>
      </c>
      <c r="C171" t="s">
        <v>12048</v>
      </c>
      <c r="D171" t="s">
        <v>12049</v>
      </c>
      <c r="E171" t="s">
        <v>1180</v>
      </c>
      <c r="F171" t="s">
        <v>1181</v>
      </c>
      <c r="N171" t="s">
        <v>460</v>
      </c>
      <c r="S171" t="s">
        <v>110</v>
      </c>
      <c r="T171" t="s">
        <v>111</v>
      </c>
      <c r="U171" t="s">
        <v>112</v>
      </c>
      <c r="V171" t="s">
        <v>272</v>
      </c>
      <c r="W171" t="s">
        <v>1183</v>
      </c>
      <c r="X171" t="s">
        <v>207</v>
      </c>
      <c r="Y171" t="s">
        <v>116</v>
      </c>
      <c r="Z171" t="s">
        <v>137</v>
      </c>
    </row>
    <row r="172" spans="1:26" x14ac:dyDescent="0.25">
      <c r="A172">
        <v>171</v>
      </c>
      <c r="B172" t="s">
        <v>1257</v>
      </c>
      <c r="C172" t="s">
        <v>12060</v>
      </c>
      <c r="D172" t="s">
        <v>12061</v>
      </c>
      <c r="E172" t="s">
        <v>1180</v>
      </c>
      <c r="F172" t="s">
        <v>1181</v>
      </c>
      <c r="S172" t="s">
        <v>110</v>
      </c>
      <c r="T172" t="s">
        <v>111</v>
      </c>
      <c r="U172" t="s">
        <v>112</v>
      </c>
      <c r="V172" t="s">
        <v>272</v>
      </c>
      <c r="W172" t="s">
        <v>1183</v>
      </c>
      <c r="X172" t="s">
        <v>207</v>
      </c>
      <c r="Y172" t="s">
        <v>116</v>
      </c>
      <c r="Z172" t="s">
        <v>137</v>
      </c>
    </row>
    <row r="173" spans="1:26" x14ac:dyDescent="0.25">
      <c r="A173">
        <v>172</v>
      </c>
      <c r="B173" t="s">
        <v>1263</v>
      </c>
      <c r="C173" t="s">
        <v>12048</v>
      </c>
      <c r="D173" t="s">
        <v>12049</v>
      </c>
      <c r="E173" t="s">
        <v>1180</v>
      </c>
      <c r="F173" t="s">
        <v>1181</v>
      </c>
      <c r="N173" t="s">
        <v>460</v>
      </c>
      <c r="S173" t="s">
        <v>110</v>
      </c>
      <c r="T173" t="s">
        <v>111</v>
      </c>
      <c r="U173" t="s">
        <v>112</v>
      </c>
      <c r="V173" t="s">
        <v>272</v>
      </c>
      <c r="W173" t="s">
        <v>1183</v>
      </c>
      <c r="X173" t="s">
        <v>207</v>
      </c>
      <c r="Y173" t="s">
        <v>116</v>
      </c>
      <c r="Z173" t="s">
        <v>137</v>
      </c>
    </row>
    <row r="174" spans="1:26" x14ac:dyDescent="0.25">
      <c r="A174">
        <v>173</v>
      </c>
      <c r="B174" t="s">
        <v>1265</v>
      </c>
      <c r="C174" t="s">
        <v>12062</v>
      </c>
      <c r="D174" t="s">
        <v>12063</v>
      </c>
      <c r="E174" t="s">
        <v>1180</v>
      </c>
      <c r="F174" t="s">
        <v>1181</v>
      </c>
      <c r="N174" t="s">
        <v>460</v>
      </c>
      <c r="S174" t="s">
        <v>110</v>
      </c>
      <c r="T174" t="s">
        <v>111</v>
      </c>
      <c r="U174" t="s">
        <v>112</v>
      </c>
      <c r="V174" t="s">
        <v>272</v>
      </c>
      <c r="W174" t="s">
        <v>1183</v>
      </c>
      <c r="X174" t="s">
        <v>207</v>
      </c>
      <c r="Y174" t="s">
        <v>116</v>
      </c>
      <c r="Z174" t="s">
        <v>137</v>
      </c>
    </row>
    <row r="175" spans="1:26" x14ac:dyDescent="0.25">
      <c r="A175">
        <v>174</v>
      </c>
      <c r="B175" t="s">
        <v>1270</v>
      </c>
      <c r="C175" t="s">
        <v>12064</v>
      </c>
      <c r="D175" t="s">
        <v>12065</v>
      </c>
      <c r="E175" t="s">
        <v>1180</v>
      </c>
      <c r="F175" t="s">
        <v>1181</v>
      </c>
      <c r="N175" t="s">
        <v>460</v>
      </c>
      <c r="S175" t="s">
        <v>110</v>
      </c>
      <c r="T175" t="s">
        <v>111</v>
      </c>
      <c r="U175" t="s">
        <v>112</v>
      </c>
      <c r="V175" t="s">
        <v>272</v>
      </c>
      <c r="W175" t="s">
        <v>1183</v>
      </c>
      <c r="X175" t="s">
        <v>207</v>
      </c>
      <c r="Y175" t="s">
        <v>116</v>
      </c>
      <c r="Z175" t="s">
        <v>137</v>
      </c>
    </row>
    <row r="176" spans="1:26" x14ac:dyDescent="0.25">
      <c r="A176">
        <v>175</v>
      </c>
      <c r="B176" t="s">
        <v>1276</v>
      </c>
      <c r="C176" t="s">
        <v>12066</v>
      </c>
      <c r="D176" t="s">
        <v>12067</v>
      </c>
      <c r="E176" t="s">
        <v>1180</v>
      </c>
      <c r="F176" t="s">
        <v>1181</v>
      </c>
      <c r="K176" t="s">
        <v>1192</v>
      </c>
      <c r="N176" t="s">
        <v>460</v>
      </c>
      <c r="Q176" t="s">
        <v>1193</v>
      </c>
      <c r="R176" t="s">
        <v>1194</v>
      </c>
      <c r="S176" t="s">
        <v>110</v>
      </c>
      <c r="T176" t="s">
        <v>111</v>
      </c>
      <c r="U176" t="s">
        <v>112</v>
      </c>
      <c r="V176" t="s">
        <v>272</v>
      </c>
      <c r="W176" t="s">
        <v>1183</v>
      </c>
      <c r="X176" t="s">
        <v>207</v>
      </c>
      <c r="Y176" t="s">
        <v>116</v>
      </c>
      <c r="Z176" t="s">
        <v>137</v>
      </c>
    </row>
    <row r="177" spans="1:26" x14ac:dyDescent="0.25">
      <c r="A177">
        <v>176</v>
      </c>
      <c r="B177" t="s">
        <v>1281</v>
      </c>
      <c r="C177" t="s">
        <v>12068</v>
      </c>
      <c r="D177" t="s">
        <v>12069</v>
      </c>
      <c r="E177" t="s">
        <v>1180</v>
      </c>
      <c r="F177" t="s">
        <v>1181</v>
      </c>
      <c r="N177" t="s">
        <v>460</v>
      </c>
      <c r="S177" t="s">
        <v>110</v>
      </c>
      <c r="T177" t="s">
        <v>111</v>
      </c>
      <c r="U177" t="s">
        <v>112</v>
      </c>
      <c r="V177" t="s">
        <v>272</v>
      </c>
      <c r="W177" t="s">
        <v>1183</v>
      </c>
      <c r="X177" t="s">
        <v>207</v>
      </c>
      <c r="Y177" t="s">
        <v>116</v>
      </c>
      <c r="Z177" t="s">
        <v>137</v>
      </c>
    </row>
    <row r="178" spans="1:26" x14ac:dyDescent="0.25">
      <c r="A178">
        <v>177</v>
      </c>
      <c r="B178" t="s">
        <v>1286</v>
      </c>
      <c r="C178" t="s">
        <v>12070</v>
      </c>
      <c r="D178" t="s">
        <v>12071</v>
      </c>
      <c r="E178" t="s">
        <v>1180</v>
      </c>
      <c r="F178" t="s">
        <v>1181</v>
      </c>
      <c r="K178" t="s">
        <v>1192</v>
      </c>
      <c r="N178" t="s">
        <v>460</v>
      </c>
      <c r="Q178" t="s">
        <v>1193</v>
      </c>
      <c r="R178" t="s">
        <v>1194</v>
      </c>
      <c r="S178" t="s">
        <v>110</v>
      </c>
      <c r="T178" t="s">
        <v>111</v>
      </c>
      <c r="U178" t="s">
        <v>112</v>
      </c>
      <c r="V178" t="s">
        <v>272</v>
      </c>
      <c r="W178" t="s">
        <v>1183</v>
      </c>
      <c r="X178" t="s">
        <v>207</v>
      </c>
      <c r="Y178" t="s">
        <v>116</v>
      </c>
      <c r="Z178" t="s">
        <v>137</v>
      </c>
    </row>
    <row r="179" spans="1:26" x14ac:dyDescent="0.25">
      <c r="A179">
        <v>178</v>
      </c>
      <c r="B179" t="s">
        <v>1291</v>
      </c>
      <c r="C179" t="s">
        <v>12068</v>
      </c>
      <c r="D179" t="s">
        <v>12069</v>
      </c>
      <c r="E179" t="s">
        <v>1180</v>
      </c>
      <c r="F179" t="s">
        <v>1181</v>
      </c>
      <c r="N179" t="s">
        <v>460</v>
      </c>
      <c r="S179" t="s">
        <v>110</v>
      </c>
      <c r="T179" t="s">
        <v>111</v>
      </c>
      <c r="U179" t="s">
        <v>112</v>
      </c>
      <c r="V179" t="s">
        <v>272</v>
      </c>
      <c r="W179" t="s">
        <v>1183</v>
      </c>
      <c r="X179" t="s">
        <v>207</v>
      </c>
      <c r="Y179" t="s">
        <v>116</v>
      </c>
      <c r="Z179" t="s">
        <v>137</v>
      </c>
    </row>
    <row r="180" spans="1:26" x14ac:dyDescent="0.25">
      <c r="A180">
        <v>179</v>
      </c>
      <c r="B180" t="s">
        <v>1293</v>
      </c>
      <c r="C180" t="s">
        <v>12066</v>
      </c>
      <c r="D180" t="s">
        <v>12067</v>
      </c>
      <c r="E180" t="s">
        <v>1180</v>
      </c>
      <c r="F180" t="s">
        <v>1181</v>
      </c>
      <c r="K180" t="s">
        <v>1192</v>
      </c>
      <c r="N180" t="s">
        <v>460</v>
      </c>
      <c r="Q180" t="s">
        <v>1193</v>
      </c>
      <c r="R180" t="s">
        <v>1194</v>
      </c>
      <c r="S180" t="s">
        <v>110</v>
      </c>
      <c r="T180" t="s">
        <v>111</v>
      </c>
      <c r="U180" t="s">
        <v>112</v>
      </c>
      <c r="V180" t="s">
        <v>272</v>
      </c>
      <c r="W180" t="s">
        <v>1183</v>
      </c>
      <c r="X180" t="s">
        <v>207</v>
      </c>
      <c r="Y180" t="s">
        <v>116</v>
      </c>
      <c r="Z180" t="s">
        <v>137</v>
      </c>
    </row>
    <row r="181" spans="1:26" x14ac:dyDescent="0.25">
      <c r="A181">
        <v>180</v>
      </c>
      <c r="B181" t="s">
        <v>1295</v>
      </c>
      <c r="C181" t="s">
        <v>12070</v>
      </c>
      <c r="D181" t="s">
        <v>12071</v>
      </c>
      <c r="E181" t="s">
        <v>1180</v>
      </c>
      <c r="F181" t="s">
        <v>1181</v>
      </c>
      <c r="K181" t="s">
        <v>1192</v>
      </c>
      <c r="N181" t="s">
        <v>460</v>
      </c>
      <c r="Q181" t="s">
        <v>1193</v>
      </c>
      <c r="R181" t="s">
        <v>1194</v>
      </c>
      <c r="S181" t="s">
        <v>110</v>
      </c>
      <c r="T181" t="s">
        <v>111</v>
      </c>
      <c r="U181" t="s">
        <v>112</v>
      </c>
      <c r="V181" t="s">
        <v>272</v>
      </c>
      <c r="W181" t="s">
        <v>1183</v>
      </c>
      <c r="X181" t="s">
        <v>207</v>
      </c>
      <c r="Y181" t="s">
        <v>116</v>
      </c>
      <c r="Z181" t="s">
        <v>137</v>
      </c>
    </row>
    <row r="182" spans="1:26" x14ac:dyDescent="0.25">
      <c r="A182">
        <v>181</v>
      </c>
      <c r="B182" t="s">
        <v>1297</v>
      </c>
      <c r="C182" t="s">
        <v>12056</v>
      </c>
      <c r="D182" t="s">
        <v>12057</v>
      </c>
      <c r="E182" t="s">
        <v>1180</v>
      </c>
      <c r="F182" t="s">
        <v>1181</v>
      </c>
      <c r="N182" t="s">
        <v>460</v>
      </c>
      <c r="S182" t="s">
        <v>110</v>
      </c>
      <c r="T182" t="s">
        <v>111</v>
      </c>
      <c r="U182" t="s">
        <v>112</v>
      </c>
      <c r="V182" t="s">
        <v>272</v>
      </c>
      <c r="W182" t="s">
        <v>1183</v>
      </c>
      <c r="X182" t="s">
        <v>207</v>
      </c>
      <c r="Y182" t="s">
        <v>116</v>
      </c>
      <c r="Z182" t="s">
        <v>187</v>
      </c>
    </row>
    <row r="183" spans="1:26" x14ac:dyDescent="0.25">
      <c r="A183">
        <v>182</v>
      </c>
      <c r="B183" t="s">
        <v>1299</v>
      </c>
      <c r="C183" t="s">
        <v>12068</v>
      </c>
      <c r="D183" t="s">
        <v>12069</v>
      </c>
      <c r="E183" t="s">
        <v>1180</v>
      </c>
      <c r="F183" t="s">
        <v>1181</v>
      </c>
      <c r="N183" t="s">
        <v>460</v>
      </c>
      <c r="S183" t="s">
        <v>110</v>
      </c>
      <c r="T183" t="s">
        <v>111</v>
      </c>
      <c r="U183" t="s">
        <v>112</v>
      </c>
      <c r="V183" t="s">
        <v>272</v>
      </c>
      <c r="W183" t="s">
        <v>1183</v>
      </c>
      <c r="X183" t="s">
        <v>207</v>
      </c>
      <c r="Y183" t="s">
        <v>116</v>
      </c>
      <c r="Z183" t="s">
        <v>137</v>
      </c>
    </row>
    <row r="184" spans="1:26" x14ac:dyDescent="0.25">
      <c r="A184">
        <v>183</v>
      </c>
      <c r="B184" t="s">
        <v>1301</v>
      </c>
      <c r="C184" t="s">
        <v>12052</v>
      </c>
      <c r="D184" t="s">
        <v>12053</v>
      </c>
      <c r="E184" t="s">
        <v>1201</v>
      </c>
      <c r="F184" t="s">
        <v>1181</v>
      </c>
      <c r="K184" t="s">
        <v>1192</v>
      </c>
      <c r="N184" t="s">
        <v>460</v>
      </c>
      <c r="Q184" t="s">
        <v>1193</v>
      </c>
      <c r="R184" t="s">
        <v>1194</v>
      </c>
      <c r="S184" t="s">
        <v>110</v>
      </c>
      <c r="T184" t="s">
        <v>111</v>
      </c>
      <c r="U184" t="s">
        <v>112</v>
      </c>
      <c r="V184" t="s">
        <v>272</v>
      </c>
      <c r="W184" t="s">
        <v>1183</v>
      </c>
      <c r="X184" t="s">
        <v>207</v>
      </c>
      <c r="Y184" t="s">
        <v>116</v>
      </c>
      <c r="Z184" t="s">
        <v>187</v>
      </c>
    </row>
    <row r="185" spans="1:26" x14ac:dyDescent="0.25">
      <c r="A185">
        <v>184</v>
      </c>
      <c r="B185" t="s">
        <v>1302</v>
      </c>
      <c r="C185" t="s">
        <v>12072</v>
      </c>
      <c r="D185" t="s">
        <v>12073</v>
      </c>
      <c r="E185" t="s">
        <v>1307</v>
      </c>
      <c r="F185" t="s">
        <v>1181</v>
      </c>
      <c r="K185" t="s">
        <v>1192</v>
      </c>
      <c r="N185" t="s">
        <v>460</v>
      </c>
      <c r="Q185" t="s">
        <v>1193</v>
      </c>
      <c r="R185" t="s">
        <v>1194</v>
      </c>
      <c r="S185" t="s">
        <v>110</v>
      </c>
      <c r="T185" t="s">
        <v>111</v>
      </c>
      <c r="U185" t="s">
        <v>112</v>
      </c>
      <c r="V185" t="s">
        <v>272</v>
      </c>
      <c r="W185" t="s">
        <v>1183</v>
      </c>
      <c r="X185" t="s">
        <v>207</v>
      </c>
      <c r="Y185" t="s">
        <v>116</v>
      </c>
      <c r="Z185" t="s">
        <v>137</v>
      </c>
    </row>
    <row r="186" spans="1:26" x14ac:dyDescent="0.25">
      <c r="A186">
        <v>185</v>
      </c>
      <c r="B186" t="s">
        <v>1309</v>
      </c>
      <c r="C186" t="s">
        <v>12072</v>
      </c>
      <c r="D186" t="s">
        <v>12073</v>
      </c>
      <c r="E186" t="s">
        <v>1307</v>
      </c>
      <c r="F186" t="s">
        <v>1181</v>
      </c>
      <c r="K186" t="s">
        <v>1192</v>
      </c>
      <c r="N186" t="s">
        <v>460</v>
      </c>
      <c r="Q186" t="s">
        <v>1193</v>
      </c>
      <c r="R186" t="s">
        <v>1194</v>
      </c>
      <c r="S186" t="s">
        <v>110</v>
      </c>
      <c r="T186" t="s">
        <v>111</v>
      </c>
      <c r="U186" t="s">
        <v>112</v>
      </c>
      <c r="V186" t="s">
        <v>272</v>
      </c>
      <c r="W186" t="s">
        <v>1183</v>
      </c>
      <c r="X186" t="s">
        <v>207</v>
      </c>
      <c r="Y186" t="s">
        <v>116</v>
      </c>
      <c r="Z186" t="s">
        <v>137</v>
      </c>
    </row>
    <row r="187" spans="1:26" x14ac:dyDescent="0.25">
      <c r="A187">
        <v>186</v>
      </c>
      <c r="B187" t="s">
        <v>1311</v>
      </c>
      <c r="C187" t="s">
        <v>12052</v>
      </c>
      <c r="D187" t="s">
        <v>12053</v>
      </c>
      <c r="E187" t="s">
        <v>1201</v>
      </c>
      <c r="F187" t="s">
        <v>1181</v>
      </c>
      <c r="K187" t="s">
        <v>1192</v>
      </c>
      <c r="N187" t="s">
        <v>460</v>
      </c>
      <c r="Q187" t="s">
        <v>1193</v>
      </c>
      <c r="R187" t="s">
        <v>1194</v>
      </c>
      <c r="S187" t="s">
        <v>110</v>
      </c>
      <c r="T187" t="s">
        <v>111</v>
      </c>
      <c r="U187" t="s">
        <v>112</v>
      </c>
      <c r="V187" t="s">
        <v>272</v>
      </c>
      <c r="W187" t="s">
        <v>1183</v>
      </c>
      <c r="X187" t="s">
        <v>207</v>
      </c>
      <c r="Y187" t="s">
        <v>116</v>
      </c>
      <c r="Z187" t="s">
        <v>187</v>
      </c>
    </row>
    <row r="188" spans="1:26" x14ac:dyDescent="0.25">
      <c r="A188">
        <v>187</v>
      </c>
      <c r="B188" t="s">
        <v>1313</v>
      </c>
      <c r="C188" t="s">
        <v>12052</v>
      </c>
      <c r="D188" t="s">
        <v>12053</v>
      </c>
      <c r="E188" t="s">
        <v>1201</v>
      </c>
      <c r="F188" t="s">
        <v>1181</v>
      </c>
      <c r="K188" t="s">
        <v>1192</v>
      </c>
      <c r="N188" t="s">
        <v>460</v>
      </c>
      <c r="Q188" t="s">
        <v>1193</v>
      </c>
      <c r="R188" t="s">
        <v>1194</v>
      </c>
      <c r="S188" t="s">
        <v>110</v>
      </c>
      <c r="T188" t="s">
        <v>111</v>
      </c>
      <c r="U188" t="s">
        <v>112</v>
      </c>
      <c r="V188" t="s">
        <v>272</v>
      </c>
      <c r="W188" t="s">
        <v>1183</v>
      </c>
      <c r="X188" t="s">
        <v>207</v>
      </c>
      <c r="Y188" t="s">
        <v>116</v>
      </c>
      <c r="Z188" t="s">
        <v>187</v>
      </c>
    </row>
    <row r="189" spans="1:26" x14ac:dyDescent="0.25">
      <c r="A189">
        <v>188</v>
      </c>
      <c r="B189" t="s">
        <v>1315</v>
      </c>
      <c r="C189" t="s">
        <v>12052</v>
      </c>
      <c r="D189" t="s">
        <v>12053</v>
      </c>
      <c r="E189" t="s">
        <v>1201</v>
      </c>
      <c r="F189" t="s">
        <v>1181</v>
      </c>
      <c r="K189" t="s">
        <v>1192</v>
      </c>
      <c r="N189" t="s">
        <v>460</v>
      </c>
      <c r="Q189" t="s">
        <v>1193</v>
      </c>
      <c r="R189" t="s">
        <v>1194</v>
      </c>
      <c r="S189" t="s">
        <v>110</v>
      </c>
      <c r="T189" t="s">
        <v>111</v>
      </c>
      <c r="U189" t="s">
        <v>112</v>
      </c>
      <c r="V189" t="s">
        <v>272</v>
      </c>
      <c r="W189" t="s">
        <v>1183</v>
      </c>
      <c r="X189" t="s">
        <v>207</v>
      </c>
      <c r="Y189" t="s">
        <v>116</v>
      </c>
      <c r="Z189" t="s">
        <v>187</v>
      </c>
    </row>
    <row r="190" spans="1:26" x14ac:dyDescent="0.25">
      <c r="A190">
        <v>189</v>
      </c>
      <c r="B190" t="s">
        <v>1317</v>
      </c>
      <c r="C190" t="s">
        <v>12052</v>
      </c>
      <c r="D190" t="s">
        <v>12053</v>
      </c>
      <c r="E190" t="s">
        <v>1201</v>
      </c>
      <c r="F190" t="s">
        <v>1181</v>
      </c>
      <c r="K190" t="s">
        <v>1192</v>
      </c>
      <c r="N190" t="s">
        <v>460</v>
      </c>
      <c r="Q190" t="s">
        <v>1193</v>
      </c>
      <c r="R190" t="s">
        <v>1194</v>
      </c>
      <c r="S190" t="s">
        <v>110</v>
      </c>
      <c r="T190" t="s">
        <v>111</v>
      </c>
      <c r="U190" t="s">
        <v>112</v>
      </c>
      <c r="V190" t="s">
        <v>272</v>
      </c>
      <c r="W190" t="s">
        <v>1183</v>
      </c>
      <c r="X190" t="s">
        <v>207</v>
      </c>
      <c r="Y190" t="s">
        <v>116</v>
      </c>
      <c r="Z190" t="s">
        <v>187</v>
      </c>
    </row>
    <row r="191" spans="1:26" x14ac:dyDescent="0.25">
      <c r="A191">
        <v>190</v>
      </c>
      <c r="B191" t="s">
        <v>1319</v>
      </c>
      <c r="C191" t="s">
        <v>12058</v>
      </c>
      <c r="D191" t="s">
        <v>12059</v>
      </c>
      <c r="E191" t="s">
        <v>1180</v>
      </c>
      <c r="F191" t="s">
        <v>1181</v>
      </c>
      <c r="N191" t="s">
        <v>460</v>
      </c>
      <c r="Q191" t="s">
        <v>1193</v>
      </c>
      <c r="R191" t="s">
        <v>1194</v>
      </c>
      <c r="S191" t="s">
        <v>110</v>
      </c>
      <c r="T191" t="s">
        <v>111</v>
      </c>
      <c r="U191" t="s">
        <v>112</v>
      </c>
      <c r="V191" t="s">
        <v>272</v>
      </c>
      <c r="W191" t="s">
        <v>1183</v>
      </c>
      <c r="X191" t="s">
        <v>207</v>
      </c>
      <c r="Y191" t="s">
        <v>116</v>
      </c>
      <c r="Z191" t="s">
        <v>137</v>
      </c>
    </row>
    <row r="192" spans="1:26" x14ac:dyDescent="0.25">
      <c r="A192">
        <v>191</v>
      </c>
      <c r="B192" t="s">
        <v>1321</v>
      </c>
      <c r="C192" t="s">
        <v>12052</v>
      </c>
      <c r="D192" t="s">
        <v>12053</v>
      </c>
      <c r="E192" t="s">
        <v>1201</v>
      </c>
      <c r="F192" t="s">
        <v>1181</v>
      </c>
      <c r="K192" t="s">
        <v>1192</v>
      </c>
      <c r="N192" t="s">
        <v>460</v>
      </c>
      <c r="Q192" t="s">
        <v>1193</v>
      </c>
      <c r="R192" t="s">
        <v>1194</v>
      </c>
      <c r="S192" t="s">
        <v>110</v>
      </c>
      <c r="T192" t="s">
        <v>111</v>
      </c>
      <c r="U192" t="s">
        <v>112</v>
      </c>
      <c r="V192" t="s">
        <v>272</v>
      </c>
      <c r="W192" t="s">
        <v>1183</v>
      </c>
      <c r="X192" t="s">
        <v>207</v>
      </c>
      <c r="Y192" t="s">
        <v>116</v>
      </c>
      <c r="Z192" t="s">
        <v>187</v>
      </c>
    </row>
    <row r="193" spans="1:26" x14ac:dyDescent="0.25">
      <c r="A193">
        <v>192</v>
      </c>
      <c r="B193" t="s">
        <v>1322</v>
      </c>
      <c r="C193" t="s">
        <v>12052</v>
      </c>
      <c r="D193" t="s">
        <v>12053</v>
      </c>
      <c r="E193" t="s">
        <v>1201</v>
      </c>
      <c r="F193" t="s">
        <v>1181</v>
      </c>
      <c r="K193" t="s">
        <v>1192</v>
      </c>
      <c r="N193" t="s">
        <v>460</v>
      </c>
      <c r="Q193" t="s">
        <v>1193</v>
      </c>
      <c r="R193" t="s">
        <v>1194</v>
      </c>
      <c r="S193" t="s">
        <v>110</v>
      </c>
      <c r="T193" t="s">
        <v>111</v>
      </c>
      <c r="U193" t="s">
        <v>112</v>
      </c>
      <c r="V193" t="s">
        <v>272</v>
      </c>
      <c r="W193" t="s">
        <v>1183</v>
      </c>
      <c r="X193" t="s">
        <v>207</v>
      </c>
      <c r="Y193" t="s">
        <v>116</v>
      </c>
      <c r="Z193" t="s">
        <v>187</v>
      </c>
    </row>
    <row r="194" spans="1:26" x14ac:dyDescent="0.25">
      <c r="A194">
        <v>193</v>
      </c>
      <c r="B194" t="s">
        <v>1324</v>
      </c>
      <c r="C194" t="s">
        <v>12058</v>
      </c>
      <c r="D194" t="s">
        <v>12059</v>
      </c>
      <c r="E194" t="s">
        <v>1180</v>
      </c>
      <c r="F194" t="s">
        <v>1181</v>
      </c>
      <c r="N194" t="s">
        <v>460</v>
      </c>
      <c r="Q194" t="s">
        <v>1193</v>
      </c>
      <c r="R194" t="s">
        <v>1194</v>
      </c>
      <c r="S194" t="s">
        <v>110</v>
      </c>
      <c r="T194" t="s">
        <v>111</v>
      </c>
      <c r="U194" t="s">
        <v>112</v>
      </c>
      <c r="V194" t="s">
        <v>272</v>
      </c>
      <c r="W194" t="s">
        <v>1183</v>
      </c>
      <c r="X194" t="s">
        <v>207</v>
      </c>
      <c r="Y194" t="s">
        <v>116</v>
      </c>
      <c r="Z194" t="s">
        <v>137</v>
      </c>
    </row>
    <row r="195" spans="1:26" x14ac:dyDescent="0.25">
      <c r="A195">
        <v>194</v>
      </c>
      <c r="B195" t="s">
        <v>1325</v>
      </c>
      <c r="C195" t="s">
        <v>12058</v>
      </c>
      <c r="D195" t="s">
        <v>12059</v>
      </c>
      <c r="E195" t="s">
        <v>1180</v>
      </c>
      <c r="F195" t="s">
        <v>1181</v>
      </c>
      <c r="N195" t="s">
        <v>460</v>
      </c>
      <c r="Q195" t="s">
        <v>1193</v>
      </c>
      <c r="R195" t="s">
        <v>1194</v>
      </c>
      <c r="S195" t="s">
        <v>110</v>
      </c>
      <c r="T195" t="s">
        <v>111</v>
      </c>
      <c r="U195" t="s">
        <v>112</v>
      </c>
      <c r="V195" t="s">
        <v>272</v>
      </c>
      <c r="W195" t="s">
        <v>1183</v>
      </c>
      <c r="X195" t="s">
        <v>207</v>
      </c>
      <c r="Y195" t="s">
        <v>116</v>
      </c>
      <c r="Z195" t="s">
        <v>137</v>
      </c>
    </row>
    <row r="196" spans="1:26" x14ac:dyDescent="0.25">
      <c r="A196">
        <v>195</v>
      </c>
      <c r="B196" t="s">
        <v>1326</v>
      </c>
      <c r="C196" t="s">
        <v>12058</v>
      </c>
      <c r="D196" t="s">
        <v>12059</v>
      </c>
      <c r="E196" t="s">
        <v>1180</v>
      </c>
      <c r="F196" t="s">
        <v>1181</v>
      </c>
      <c r="N196" t="s">
        <v>460</v>
      </c>
      <c r="Q196" t="s">
        <v>1193</v>
      </c>
      <c r="R196" t="s">
        <v>1194</v>
      </c>
      <c r="S196" t="s">
        <v>110</v>
      </c>
      <c r="T196" t="s">
        <v>111</v>
      </c>
      <c r="U196" t="s">
        <v>112</v>
      </c>
      <c r="V196" t="s">
        <v>272</v>
      </c>
      <c r="W196" t="s">
        <v>1183</v>
      </c>
      <c r="X196" t="s">
        <v>207</v>
      </c>
      <c r="Y196" t="s">
        <v>116</v>
      </c>
      <c r="Z196" t="s">
        <v>137</v>
      </c>
    </row>
    <row r="197" spans="1:26" x14ac:dyDescent="0.25">
      <c r="A197">
        <v>196</v>
      </c>
      <c r="B197" t="s">
        <v>1329</v>
      </c>
      <c r="C197" t="s">
        <v>12058</v>
      </c>
      <c r="D197" t="s">
        <v>12059</v>
      </c>
      <c r="E197" t="s">
        <v>1180</v>
      </c>
      <c r="F197" t="s">
        <v>1181</v>
      </c>
      <c r="N197" t="s">
        <v>460</v>
      </c>
      <c r="Q197" t="s">
        <v>1193</v>
      </c>
      <c r="R197" t="s">
        <v>1194</v>
      </c>
      <c r="S197" t="s">
        <v>110</v>
      </c>
      <c r="T197" t="s">
        <v>111</v>
      </c>
      <c r="U197" t="s">
        <v>112</v>
      </c>
      <c r="V197" t="s">
        <v>272</v>
      </c>
      <c r="W197" t="s">
        <v>1183</v>
      </c>
      <c r="X197" t="s">
        <v>207</v>
      </c>
      <c r="Y197" t="s">
        <v>116</v>
      </c>
      <c r="Z197" t="s">
        <v>137</v>
      </c>
    </row>
    <row r="198" spans="1:26" x14ac:dyDescent="0.25">
      <c r="A198">
        <v>197</v>
      </c>
      <c r="B198" t="s">
        <v>1336</v>
      </c>
      <c r="C198" t="s">
        <v>12052</v>
      </c>
      <c r="D198" t="s">
        <v>12053</v>
      </c>
      <c r="E198" t="s">
        <v>1201</v>
      </c>
      <c r="F198" t="s">
        <v>1181</v>
      </c>
      <c r="K198" t="s">
        <v>1192</v>
      </c>
      <c r="N198" t="s">
        <v>460</v>
      </c>
      <c r="Q198" t="s">
        <v>1193</v>
      </c>
      <c r="R198" t="s">
        <v>1194</v>
      </c>
      <c r="S198" t="s">
        <v>110</v>
      </c>
      <c r="T198" t="s">
        <v>111</v>
      </c>
      <c r="U198" t="s">
        <v>112</v>
      </c>
      <c r="V198" t="s">
        <v>272</v>
      </c>
      <c r="W198" t="s">
        <v>1183</v>
      </c>
      <c r="X198" t="s">
        <v>207</v>
      </c>
      <c r="Y198" t="s">
        <v>116</v>
      </c>
      <c r="Z198" t="s">
        <v>187</v>
      </c>
    </row>
    <row r="199" spans="1:26" x14ac:dyDescent="0.25">
      <c r="A199">
        <v>198</v>
      </c>
      <c r="B199" t="s">
        <v>1337</v>
      </c>
      <c r="C199" t="s">
        <v>12054</v>
      </c>
      <c r="D199" t="s">
        <v>12055</v>
      </c>
      <c r="E199" t="s">
        <v>1201</v>
      </c>
      <c r="F199" t="s">
        <v>1207</v>
      </c>
      <c r="K199" t="s">
        <v>1192</v>
      </c>
      <c r="N199" t="s">
        <v>460</v>
      </c>
      <c r="Q199" t="s">
        <v>1193</v>
      </c>
      <c r="R199" t="s">
        <v>1194</v>
      </c>
      <c r="S199" t="s">
        <v>110</v>
      </c>
      <c r="T199" t="s">
        <v>111</v>
      </c>
      <c r="U199" t="s">
        <v>112</v>
      </c>
      <c r="V199" t="s">
        <v>272</v>
      </c>
      <c r="W199" t="s">
        <v>1183</v>
      </c>
      <c r="X199" t="s">
        <v>207</v>
      </c>
      <c r="Y199" t="s">
        <v>116</v>
      </c>
    </row>
    <row r="200" spans="1:26" x14ac:dyDescent="0.25">
      <c r="A200">
        <v>199</v>
      </c>
      <c r="B200" t="s">
        <v>1339</v>
      </c>
      <c r="C200" t="s">
        <v>12052</v>
      </c>
      <c r="D200" t="s">
        <v>12053</v>
      </c>
      <c r="E200" t="s">
        <v>1201</v>
      </c>
      <c r="F200" t="s">
        <v>1181</v>
      </c>
      <c r="K200" t="s">
        <v>1192</v>
      </c>
      <c r="N200" t="s">
        <v>460</v>
      </c>
      <c r="Q200" t="s">
        <v>1193</v>
      </c>
      <c r="R200" t="s">
        <v>1194</v>
      </c>
      <c r="S200" t="s">
        <v>110</v>
      </c>
      <c r="T200" t="s">
        <v>111</v>
      </c>
      <c r="U200" t="s">
        <v>112</v>
      </c>
      <c r="V200" t="s">
        <v>272</v>
      </c>
      <c r="W200" t="s">
        <v>1183</v>
      </c>
      <c r="X200" t="s">
        <v>207</v>
      </c>
      <c r="Y200" t="s">
        <v>116</v>
      </c>
      <c r="Z200" t="s">
        <v>187</v>
      </c>
    </row>
    <row r="201" spans="1:26" x14ac:dyDescent="0.25">
      <c r="A201">
        <v>200</v>
      </c>
      <c r="B201" t="s">
        <v>1340</v>
      </c>
      <c r="C201" t="s">
        <v>12072</v>
      </c>
      <c r="D201" t="s">
        <v>12073</v>
      </c>
      <c r="E201" t="s">
        <v>1307</v>
      </c>
      <c r="F201" t="s">
        <v>1181</v>
      </c>
      <c r="K201" t="s">
        <v>1192</v>
      </c>
      <c r="N201" t="s">
        <v>460</v>
      </c>
      <c r="Q201" t="s">
        <v>1193</v>
      </c>
      <c r="R201" t="s">
        <v>1194</v>
      </c>
      <c r="S201" t="s">
        <v>110</v>
      </c>
      <c r="T201" t="s">
        <v>111</v>
      </c>
      <c r="U201" t="s">
        <v>112</v>
      </c>
      <c r="V201" t="s">
        <v>272</v>
      </c>
      <c r="W201" t="s">
        <v>1183</v>
      </c>
      <c r="X201" t="s">
        <v>207</v>
      </c>
      <c r="Y201" t="s">
        <v>116</v>
      </c>
      <c r="Z201" t="s">
        <v>137</v>
      </c>
    </row>
    <row r="202" spans="1:26" x14ac:dyDescent="0.25">
      <c r="A202">
        <v>201</v>
      </c>
      <c r="B202" t="s">
        <v>1341</v>
      </c>
      <c r="C202" t="s">
        <v>12052</v>
      </c>
      <c r="D202" t="s">
        <v>12053</v>
      </c>
      <c r="E202" t="s">
        <v>1201</v>
      </c>
      <c r="F202" t="s">
        <v>1181</v>
      </c>
      <c r="K202" t="s">
        <v>1192</v>
      </c>
      <c r="N202" t="s">
        <v>460</v>
      </c>
      <c r="Q202" t="s">
        <v>1193</v>
      </c>
      <c r="R202" t="s">
        <v>1194</v>
      </c>
      <c r="S202" t="s">
        <v>110</v>
      </c>
      <c r="T202" t="s">
        <v>111</v>
      </c>
      <c r="U202" t="s">
        <v>112</v>
      </c>
      <c r="V202" t="s">
        <v>272</v>
      </c>
      <c r="W202" t="s">
        <v>1183</v>
      </c>
      <c r="X202" t="s">
        <v>207</v>
      </c>
      <c r="Y202" t="s">
        <v>116</v>
      </c>
      <c r="Z202" t="s">
        <v>187</v>
      </c>
    </row>
    <row r="203" spans="1:26" x14ac:dyDescent="0.25">
      <c r="A203">
        <v>202</v>
      </c>
      <c r="B203" t="s">
        <v>1342</v>
      </c>
      <c r="C203" t="s">
        <v>12058</v>
      </c>
      <c r="D203" t="s">
        <v>12059</v>
      </c>
      <c r="E203" t="s">
        <v>1180</v>
      </c>
      <c r="F203" t="s">
        <v>1181</v>
      </c>
      <c r="N203" t="s">
        <v>460</v>
      </c>
      <c r="Q203" t="s">
        <v>1193</v>
      </c>
      <c r="R203" t="s">
        <v>1194</v>
      </c>
      <c r="S203" t="s">
        <v>110</v>
      </c>
      <c r="T203" t="s">
        <v>111</v>
      </c>
      <c r="U203" t="s">
        <v>112</v>
      </c>
      <c r="V203" t="s">
        <v>272</v>
      </c>
      <c r="W203" t="s">
        <v>1183</v>
      </c>
      <c r="X203" t="s">
        <v>207</v>
      </c>
      <c r="Y203" t="s">
        <v>116</v>
      </c>
      <c r="Z203" t="s">
        <v>137</v>
      </c>
    </row>
    <row r="204" spans="1:26" x14ac:dyDescent="0.25">
      <c r="A204">
        <v>203</v>
      </c>
      <c r="B204" t="s">
        <v>1345</v>
      </c>
      <c r="C204" t="s">
        <v>12058</v>
      </c>
      <c r="D204" t="s">
        <v>12059</v>
      </c>
      <c r="E204" t="s">
        <v>1180</v>
      </c>
      <c r="F204" t="s">
        <v>1181</v>
      </c>
      <c r="N204" t="s">
        <v>460</v>
      </c>
      <c r="Q204" t="s">
        <v>1193</v>
      </c>
      <c r="R204" t="s">
        <v>1194</v>
      </c>
      <c r="S204" t="s">
        <v>110</v>
      </c>
      <c r="T204" t="s">
        <v>111</v>
      </c>
      <c r="U204" t="s">
        <v>112</v>
      </c>
      <c r="V204" t="s">
        <v>272</v>
      </c>
      <c r="W204" t="s">
        <v>1183</v>
      </c>
      <c r="X204" t="s">
        <v>207</v>
      </c>
      <c r="Y204" t="s">
        <v>116</v>
      </c>
      <c r="Z204" t="s">
        <v>137</v>
      </c>
    </row>
    <row r="205" spans="1:26" x14ac:dyDescent="0.25">
      <c r="A205">
        <v>204</v>
      </c>
      <c r="B205" t="s">
        <v>1347</v>
      </c>
      <c r="C205" t="s">
        <v>12058</v>
      </c>
      <c r="D205" t="s">
        <v>12059</v>
      </c>
      <c r="E205" t="s">
        <v>1180</v>
      </c>
      <c r="F205" t="s">
        <v>1181</v>
      </c>
      <c r="N205" t="s">
        <v>460</v>
      </c>
      <c r="Q205" t="s">
        <v>1193</v>
      </c>
      <c r="R205" t="s">
        <v>1194</v>
      </c>
      <c r="S205" t="s">
        <v>110</v>
      </c>
      <c r="T205" t="s">
        <v>111</v>
      </c>
      <c r="U205" t="s">
        <v>112</v>
      </c>
      <c r="V205" t="s">
        <v>272</v>
      </c>
      <c r="W205" t="s">
        <v>1183</v>
      </c>
      <c r="X205" t="s">
        <v>207</v>
      </c>
      <c r="Y205" t="s">
        <v>116</v>
      </c>
      <c r="Z205" t="s">
        <v>137</v>
      </c>
    </row>
    <row r="206" spans="1:26" x14ac:dyDescent="0.25">
      <c r="A206">
        <v>205</v>
      </c>
      <c r="B206" t="s">
        <v>1350</v>
      </c>
      <c r="C206" t="s">
        <v>12052</v>
      </c>
      <c r="D206" t="s">
        <v>12053</v>
      </c>
      <c r="E206" t="s">
        <v>1201</v>
      </c>
      <c r="F206" t="s">
        <v>1181</v>
      </c>
      <c r="K206" t="s">
        <v>1192</v>
      </c>
      <c r="N206" t="s">
        <v>460</v>
      </c>
      <c r="Q206" t="s">
        <v>1193</v>
      </c>
      <c r="R206" t="s">
        <v>1194</v>
      </c>
      <c r="S206" t="s">
        <v>110</v>
      </c>
      <c r="T206" t="s">
        <v>111</v>
      </c>
      <c r="U206" t="s">
        <v>112</v>
      </c>
      <c r="V206" t="s">
        <v>272</v>
      </c>
      <c r="W206" t="s">
        <v>1183</v>
      </c>
      <c r="X206" t="s">
        <v>207</v>
      </c>
      <c r="Y206" t="s">
        <v>116</v>
      </c>
      <c r="Z206" t="s">
        <v>187</v>
      </c>
    </row>
    <row r="207" spans="1:26" x14ac:dyDescent="0.25">
      <c r="A207">
        <v>206</v>
      </c>
      <c r="B207" t="s">
        <v>1351</v>
      </c>
      <c r="C207" t="s">
        <v>12052</v>
      </c>
      <c r="D207" t="s">
        <v>12053</v>
      </c>
      <c r="E207" t="s">
        <v>1201</v>
      </c>
      <c r="F207" t="s">
        <v>1181</v>
      </c>
      <c r="K207" t="s">
        <v>1192</v>
      </c>
      <c r="N207" t="s">
        <v>460</v>
      </c>
      <c r="Q207" t="s">
        <v>1193</v>
      </c>
      <c r="R207" t="s">
        <v>1194</v>
      </c>
      <c r="S207" t="s">
        <v>110</v>
      </c>
      <c r="T207" t="s">
        <v>111</v>
      </c>
      <c r="U207" t="s">
        <v>112</v>
      </c>
      <c r="V207" t="s">
        <v>272</v>
      </c>
      <c r="W207" t="s">
        <v>1183</v>
      </c>
      <c r="X207" t="s">
        <v>207</v>
      </c>
      <c r="Y207" t="s">
        <v>116</v>
      </c>
      <c r="Z207" t="s">
        <v>187</v>
      </c>
    </row>
    <row r="208" spans="1:26" x14ac:dyDescent="0.25">
      <c r="A208">
        <v>207</v>
      </c>
      <c r="B208" t="s">
        <v>1354</v>
      </c>
      <c r="C208" t="s">
        <v>12052</v>
      </c>
      <c r="D208" t="s">
        <v>12053</v>
      </c>
      <c r="E208" t="s">
        <v>1201</v>
      </c>
      <c r="F208" t="s">
        <v>1181</v>
      </c>
      <c r="K208" t="s">
        <v>1192</v>
      </c>
      <c r="N208" t="s">
        <v>460</v>
      </c>
      <c r="Q208" t="s">
        <v>1193</v>
      </c>
      <c r="R208" t="s">
        <v>1194</v>
      </c>
      <c r="S208" t="s">
        <v>110</v>
      </c>
      <c r="T208" t="s">
        <v>111</v>
      </c>
      <c r="U208" t="s">
        <v>112</v>
      </c>
      <c r="V208" t="s">
        <v>272</v>
      </c>
      <c r="W208" t="s">
        <v>1183</v>
      </c>
      <c r="X208" t="s">
        <v>207</v>
      </c>
      <c r="Y208" t="s">
        <v>116</v>
      </c>
      <c r="Z208" t="s">
        <v>187</v>
      </c>
    </row>
    <row r="209" spans="1:26" x14ac:dyDescent="0.25">
      <c r="A209">
        <v>208</v>
      </c>
      <c r="B209" t="s">
        <v>1355</v>
      </c>
      <c r="C209" t="s">
        <v>12074</v>
      </c>
      <c r="D209" t="s">
        <v>12075</v>
      </c>
      <c r="E209" t="s">
        <v>1180</v>
      </c>
      <c r="F209" t="s">
        <v>1181</v>
      </c>
      <c r="S209" t="s">
        <v>110</v>
      </c>
      <c r="T209" t="s">
        <v>111</v>
      </c>
      <c r="U209" t="s">
        <v>112</v>
      </c>
      <c r="V209" t="s">
        <v>272</v>
      </c>
      <c r="W209" t="s">
        <v>1183</v>
      </c>
      <c r="X209" t="s">
        <v>207</v>
      </c>
      <c r="Y209" t="s">
        <v>116</v>
      </c>
      <c r="Z209" t="s">
        <v>137</v>
      </c>
    </row>
    <row r="210" spans="1:26" x14ac:dyDescent="0.25">
      <c r="A210">
        <v>209</v>
      </c>
      <c r="B210" t="s">
        <v>1359</v>
      </c>
      <c r="C210" t="s">
        <v>12056</v>
      </c>
      <c r="D210" t="s">
        <v>12057</v>
      </c>
      <c r="E210" t="s">
        <v>1180</v>
      </c>
      <c r="F210" t="s">
        <v>1181</v>
      </c>
      <c r="N210" t="s">
        <v>460</v>
      </c>
      <c r="S210" t="s">
        <v>110</v>
      </c>
      <c r="T210" t="s">
        <v>111</v>
      </c>
      <c r="U210" t="s">
        <v>112</v>
      </c>
      <c r="V210" t="s">
        <v>272</v>
      </c>
      <c r="W210" t="s">
        <v>1183</v>
      </c>
      <c r="X210" t="s">
        <v>207</v>
      </c>
      <c r="Y210" t="s">
        <v>116</v>
      </c>
      <c r="Z210" t="s">
        <v>187</v>
      </c>
    </row>
    <row r="211" spans="1:26" x14ac:dyDescent="0.25">
      <c r="A211">
        <v>210</v>
      </c>
      <c r="B211" t="s">
        <v>1365</v>
      </c>
      <c r="C211" t="s">
        <v>12054</v>
      </c>
      <c r="D211" t="s">
        <v>12055</v>
      </c>
      <c r="E211" t="s">
        <v>1201</v>
      </c>
      <c r="F211" t="s">
        <v>1207</v>
      </c>
      <c r="K211" t="s">
        <v>1192</v>
      </c>
      <c r="N211" t="s">
        <v>460</v>
      </c>
      <c r="Q211" t="s">
        <v>1193</v>
      </c>
      <c r="R211" t="s">
        <v>1194</v>
      </c>
      <c r="S211" t="s">
        <v>110</v>
      </c>
      <c r="T211" t="s">
        <v>111</v>
      </c>
      <c r="U211" t="s">
        <v>112</v>
      </c>
      <c r="V211" t="s">
        <v>272</v>
      </c>
      <c r="W211" t="s">
        <v>1183</v>
      </c>
      <c r="X211" t="s">
        <v>207</v>
      </c>
      <c r="Y211" t="s">
        <v>116</v>
      </c>
    </row>
    <row r="212" spans="1:26" x14ac:dyDescent="0.25">
      <c r="A212">
        <v>211</v>
      </c>
      <c r="B212" t="s">
        <v>1366</v>
      </c>
      <c r="C212" t="s">
        <v>12076</v>
      </c>
      <c r="D212" t="s">
        <v>12077</v>
      </c>
      <c r="E212" t="s">
        <v>1375</v>
      </c>
      <c r="F212" t="s">
        <v>1376</v>
      </c>
      <c r="S212" t="s">
        <v>110</v>
      </c>
      <c r="T212" t="s">
        <v>111</v>
      </c>
      <c r="U212" t="s">
        <v>112</v>
      </c>
      <c r="V212" t="s">
        <v>1378</v>
      </c>
      <c r="W212" t="s">
        <v>1379</v>
      </c>
      <c r="X212" t="s">
        <v>136</v>
      </c>
      <c r="Y212" t="s">
        <v>116</v>
      </c>
      <c r="Z212" t="s">
        <v>137</v>
      </c>
    </row>
    <row r="213" spans="1:26" x14ac:dyDescent="0.25">
      <c r="A213">
        <v>212</v>
      </c>
      <c r="B213" t="s">
        <v>1380</v>
      </c>
      <c r="C213" t="s">
        <v>12078</v>
      </c>
      <c r="D213" t="s">
        <v>12079</v>
      </c>
      <c r="E213" t="s">
        <v>1384</v>
      </c>
      <c r="F213" t="s">
        <v>1385</v>
      </c>
      <c r="S213" t="s">
        <v>110</v>
      </c>
      <c r="T213" t="s">
        <v>111</v>
      </c>
      <c r="U213" t="s">
        <v>112</v>
      </c>
      <c r="V213" t="s">
        <v>134</v>
      </c>
      <c r="W213" t="s">
        <v>135</v>
      </c>
      <c r="X213" t="s">
        <v>136</v>
      </c>
      <c r="Y213" t="s">
        <v>116</v>
      </c>
      <c r="Z213" t="s">
        <v>137</v>
      </c>
    </row>
    <row r="214" spans="1:26" x14ac:dyDescent="0.25">
      <c r="A214">
        <v>213</v>
      </c>
      <c r="B214" t="s">
        <v>1386</v>
      </c>
      <c r="C214" t="s">
        <v>12080</v>
      </c>
      <c r="D214" t="s">
        <v>12081</v>
      </c>
      <c r="E214" t="s">
        <v>1391</v>
      </c>
      <c r="F214" t="s">
        <v>170</v>
      </c>
      <c r="S214" t="s">
        <v>110</v>
      </c>
      <c r="T214" t="s">
        <v>111</v>
      </c>
      <c r="U214" t="s">
        <v>112</v>
      </c>
      <c r="V214" t="s">
        <v>162</v>
      </c>
      <c r="W214" t="s">
        <v>163</v>
      </c>
      <c r="X214" t="s">
        <v>136</v>
      </c>
      <c r="Y214" t="s">
        <v>116</v>
      </c>
      <c r="Z214" t="s">
        <v>137</v>
      </c>
    </row>
    <row r="215" spans="1:26" x14ac:dyDescent="0.25">
      <c r="A215">
        <v>214</v>
      </c>
      <c r="B215" t="s">
        <v>1393</v>
      </c>
      <c r="C215" t="s">
        <v>12082</v>
      </c>
      <c r="D215" t="s">
        <v>12083</v>
      </c>
      <c r="E215" t="s">
        <v>1398</v>
      </c>
      <c r="F215" t="s">
        <v>1399</v>
      </c>
      <c r="N215" t="s">
        <v>171</v>
      </c>
      <c r="Q215" t="s">
        <v>172</v>
      </c>
      <c r="R215" t="s">
        <v>173</v>
      </c>
      <c r="S215" t="s">
        <v>110</v>
      </c>
      <c r="T215" t="s">
        <v>111</v>
      </c>
      <c r="U215" t="s">
        <v>112</v>
      </c>
      <c r="V215" t="s">
        <v>134</v>
      </c>
      <c r="W215" t="s">
        <v>135</v>
      </c>
      <c r="X215" t="s">
        <v>136</v>
      </c>
      <c r="Y215" t="s">
        <v>116</v>
      </c>
      <c r="Z215" t="s">
        <v>137</v>
      </c>
    </row>
    <row r="216" spans="1:26" x14ac:dyDescent="0.25">
      <c r="A216">
        <v>215</v>
      </c>
      <c r="B216" t="s">
        <v>1401</v>
      </c>
      <c r="C216" t="s">
        <v>12084</v>
      </c>
      <c r="D216" t="s">
        <v>12085</v>
      </c>
      <c r="E216" t="s">
        <v>1407</v>
      </c>
      <c r="F216" t="s">
        <v>1408</v>
      </c>
      <c r="N216" t="s">
        <v>171</v>
      </c>
      <c r="S216" t="s">
        <v>110</v>
      </c>
      <c r="T216" t="s">
        <v>111</v>
      </c>
      <c r="U216" t="s">
        <v>112</v>
      </c>
      <c r="V216" t="s">
        <v>1410</v>
      </c>
      <c r="W216" t="s">
        <v>1411</v>
      </c>
      <c r="X216" t="s">
        <v>136</v>
      </c>
      <c r="Y216" t="s">
        <v>116</v>
      </c>
      <c r="Z216" t="s">
        <v>137</v>
      </c>
    </row>
    <row r="217" spans="1:26" x14ac:dyDescent="0.25">
      <c r="A217">
        <v>216</v>
      </c>
      <c r="B217" t="s">
        <v>1412</v>
      </c>
      <c r="C217" t="s">
        <v>12078</v>
      </c>
      <c r="D217" t="s">
        <v>12079</v>
      </c>
      <c r="E217" t="s">
        <v>1384</v>
      </c>
      <c r="F217" t="s">
        <v>1385</v>
      </c>
      <c r="S217" t="s">
        <v>110</v>
      </c>
      <c r="T217" t="s">
        <v>111</v>
      </c>
      <c r="U217" t="s">
        <v>112</v>
      </c>
      <c r="V217" t="s">
        <v>134</v>
      </c>
      <c r="W217" t="s">
        <v>135</v>
      </c>
      <c r="X217" t="s">
        <v>136</v>
      </c>
      <c r="Y217" t="s">
        <v>116</v>
      </c>
      <c r="Z217" t="s">
        <v>137</v>
      </c>
    </row>
    <row r="218" spans="1:26" x14ac:dyDescent="0.25">
      <c r="A218">
        <v>217</v>
      </c>
      <c r="B218" t="s">
        <v>1415</v>
      </c>
      <c r="C218" t="s">
        <v>12086</v>
      </c>
      <c r="D218" t="s">
        <v>12087</v>
      </c>
      <c r="E218" t="s">
        <v>1407</v>
      </c>
      <c r="F218" t="s">
        <v>1408</v>
      </c>
      <c r="Q218" t="s">
        <v>172</v>
      </c>
      <c r="R218" t="s">
        <v>173</v>
      </c>
      <c r="S218" t="s">
        <v>110</v>
      </c>
      <c r="T218" t="s">
        <v>111</v>
      </c>
      <c r="U218" t="s">
        <v>112</v>
      </c>
      <c r="V218" t="s">
        <v>1410</v>
      </c>
      <c r="W218" t="s">
        <v>1421</v>
      </c>
      <c r="X218" t="s">
        <v>136</v>
      </c>
      <c r="Y218" t="s">
        <v>116</v>
      </c>
      <c r="Z218" t="s">
        <v>137</v>
      </c>
    </row>
    <row r="219" spans="1:26" x14ac:dyDescent="0.25">
      <c r="A219">
        <v>218</v>
      </c>
      <c r="B219" t="s">
        <v>1422</v>
      </c>
      <c r="C219" t="s">
        <v>12086</v>
      </c>
      <c r="D219" t="s">
        <v>12087</v>
      </c>
      <c r="E219" t="s">
        <v>1407</v>
      </c>
      <c r="F219" t="s">
        <v>1408</v>
      </c>
      <c r="Q219" t="s">
        <v>172</v>
      </c>
      <c r="R219" t="s">
        <v>173</v>
      </c>
      <c r="S219" t="s">
        <v>110</v>
      </c>
      <c r="T219" t="s">
        <v>111</v>
      </c>
      <c r="U219" t="s">
        <v>112</v>
      </c>
      <c r="V219" t="s">
        <v>1410</v>
      </c>
      <c r="W219" t="s">
        <v>1421</v>
      </c>
      <c r="X219" t="s">
        <v>136</v>
      </c>
      <c r="Y219" t="s">
        <v>116</v>
      </c>
      <c r="Z219" t="s">
        <v>137</v>
      </c>
    </row>
    <row r="220" spans="1:26" x14ac:dyDescent="0.25">
      <c r="A220">
        <v>219</v>
      </c>
      <c r="B220" t="s">
        <v>1423</v>
      </c>
      <c r="C220" t="s">
        <v>12088</v>
      </c>
      <c r="D220" t="s">
        <v>12089</v>
      </c>
      <c r="E220" t="s">
        <v>1398</v>
      </c>
      <c r="F220" t="s">
        <v>1399</v>
      </c>
      <c r="N220" t="s">
        <v>171</v>
      </c>
      <c r="Q220" t="s">
        <v>172</v>
      </c>
      <c r="R220" t="s">
        <v>173</v>
      </c>
      <c r="S220" t="s">
        <v>110</v>
      </c>
      <c r="T220" t="s">
        <v>111</v>
      </c>
      <c r="U220" t="s">
        <v>112</v>
      </c>
      <c r="V220" t="s">
        <v>134</v>
      </c>
      <c r="W220" t="s">
        <v>333</v>
      </c>
      <c r="X220" t="s">
        <v>136</v>
      </c>
      <c r="Y220" t="s">
        <v>116</v>
      </c>
      <c r="Z220" t="s">
        <v>137</v>
      </c>
    </row>
    <row r="221" spans="1:26" x14ac:dyDescent="0.25">
      <c r="A221">
        <v>220</v>
      </c>
      <c r="B221" t="s">
        <v>1429</v>
      </c>
      <c r="C221" t="s">
        <v>12080</v>
      </c>
      <c r="D221" t="s">
        <v>12081</v>
      </c>
      <c r="E221" t="s">
        <v>1391</v>
      </c>
      <c r="F221" t="s">
        <v>170</v>
      </c>
      <c r="S221" t="s">
        <v>110</v>
      </c>
      <c r="T221" t="s">
        <v>111</v>
      </c>
      <c r="U221" t="s">
        <v>112</v>
      </c>
      <c r="V221" t="s">
        <v>162</v>
      </c>
      <c r="W221" t="s">
        <v>163</v>
      </c>
      <c r="X221" t="s">
        <v>136</v>
      </c>
      <c r="Y221" t="s">
        <v>116</v>
      </c>
      <c r="Z221" t="s">
        <v>137</v>
      </c>
    </row>
    <row r="222" spans="1:26" x14ac:dyDescent="0.25">
      <c r="A222">
        <v>221</v>
      </c>
      <c r="B222" t="s">
        <v>1434</v>
      </c>
      <c r="C222" t="s">
        <v>12076</v>
      </c>
      <c r="D222" t="s">
        <v>12077</v>
      </c>
      <c r="E222" t="s">
        <v>1375</v>
      </c>
      <c r="F222" t="s">
        <v>1376</v>
      </c>
      <c r="S222" t="s">
        <v>110</v>
      </c>
      <c r="T222" t="s">
        <v>111</v>
      </c>
      <c r="U222" t="s">
        <v>112</v>
      </c>
      <c r="V222" t="s">
        <v>1378</v>
      </c>
      <c r="W222" t="s">
        <v>1379</v>
      </c>
      <c r="X222" t="s">
        <v>136</v>
      </c>
      <c r="Y222" t="s">
        <v>116</v>
      </c>
      <c r="Z222" t="s">
        <v>137</v>
      </c>
    </row>
    <row r="223" spans="1:26" x14ac:dyDescent="0.25">
      <c r="A223">
        <v>222</v>
      </c>
      <c r="B223" t="s">
        <v>1437</v>
      </c>
      <c r="C223" t="s">
        <v>12090</v>
      </c>
      <c r="D223" t="s">
        <v>12091</v>
      </c>
      <c r="E223" t="s">
        <v>331</v>
      </c>
      <c r="F223" t="s">
        <v>1443</v>
      </c>
      <c r="N223" t="s">
        <v>171</v>
      </c>
      <c r="Q223" t="s">
        <v>172</v>
      </c>
      <c r="R223" t="s">
        <v>173</v>
      </c>
      <c r="S223" t="s">
        <v>110</v>
      </c>
      <c r="T223" t="s">
        <v>111</v>
      </c>
      <c r="U223" t="s">
        <v>112</v>
      </c>
      <c r="V223" t="s">
        <v>1410</v>
      </c>
      <c r="W223" t="s">
        <v>1421</v>
      </c>
      <c r="X223" t="s">
        <v>136</v>
      </c>
      <c r="Y223" t="s">
        <v>116</v>
      </c>
      <c r="Z223" t="s">
        <v>137</v>
      </c>
    </row>
    <row r="224" spans="1:26" x14ac:dyDescent="0.25">
      <c r="A224">
        <v>223</v>
      </c>
      <c r="B224" t="s">
        <v>1445</v>
      </c>
      <c r="C224" t="s">
        <v>12092</v>
      </c>
      <c r="D224" t="s">
        <v>12093</v>
      </c>
      <c r="E224" t="s">
        <v>1454</v>
      </c>
      <c r="F224" t="s">
        <v>1455</v>
      </c>
      <c r="S224" t="s">
        <v>110</v>
      </c>
      <c r="T224" t="s">
        <v>111</v>
      </c>
      <c r="U224" t="s">
        <v>112</v>
      </c>
      <c r="V224" t="s">
        <v>1457</v>
      </c>
      <c r="W224" t="s">
        <v>1458</v>
      </c>
      <c r="X224" t="s">
        <v>136</v>
      </c>
      <c r="Y224" t="s">
        <v>116</v>
      </c>
      <c r="Z224" t="s">
        <v>137</v>
      </c>
    </row>
    <row r="225" spans="1:26" x14ac:dyDescent="0.25">
      <c r="A225">
        <v>224</v>
      </c>
      <c r="B225" t="s">
        <v>1459</v>
      </c>
      <c r="C225" t="s">
        <v>12076</v>
      </c>
      <c r="D225" t="s">
        <v>12077</v>
      </c>
      <c r="E225" t="s">
        <v>1375</v>
      </c>
      <c r="F225" t="s">
        <v>1376</v>
      </c>
      <c r="S225" t="s">
        <v>110</v>
      </c>
      <c r="T225" t="s">
        <v>111</v>
      </c>
      <c r="U225" t="s">
        <v>112</v>
      </c>
      <c r="V225" t="s">
        <v>1378</v>
      </c>
      <c r="W225" t="s">
        <v>1379</v>
      </c>
      <c r="X225" t="s">
        <v>136</v>
      </c>
      <c r="Y225" t="s">
        <v>116</v>
      </c>
      <c r="Z225" t="s">
        <v>137</v>
      </c>
    </row>
    <row r="226" spans="1:26" x14ac:dyDescent="0.25">
      <c r="A226">
        <v>225</v>
      </c>
      <c r="B226" t="s">
        <v>1462</v>
      </c>
      <c r="C226" t="s">
        <v>12094</v>
      </c>
      <c r="D226" t="s">
        <v>12095</v>
      </c>
      <c r="E226" t="s">
        <v>1391</v>
      </c>
      <c r="F226" t="s">
        <v>1468</v>
      </c>
      <c r="S226" t="s">
        <v>110</v>
      </c>
      <c r="T226" t="s">
        <v>111</v>
      </c>
      <c r="U226" t="s">
        <v>112</v>
      </c>
      <c r="V226" t="s">
        <v>1457</v>
      </c>
      <c r="W226" t="s">
        <v>1470</v>
      </c>
      <c r="X226" t="s">
        <v>136</v>
      </c>
      <c r="Y226" t="s">
        <v>116</v>
      </c>
      <c r="Z226" t="s">
        <v>137</v>
      </c>
    </row>
    <row r="227" spans="1:26" x14ac:dyDescent="0.25">
      <c r="A227">
        <v>226</v>
      </c>
      <c r="B227" t="s">
        <v>1471</v>
      </c>
      <c r="C227" t="s">
        <v>12094</v>
      </c>
      <c r="D227" t="s">
        <v>12095</v>
      </c>
      <c r="E227" t="s">
        <v>1391</v>
      </c>
      <c r="F227" t="s">
        <v>1468</v>
      </c>
      <c r="S227" t="s">
        <v>110</v>
      </c>
      <c r="T227" t="s">
        <v>111</v>
      </c>
      <c r="U227" t="s">
        <v>112</v>
      </c>
      <c r="V227" t="s">
        <v>1457</v>
      </c>
      <c r="W227" t="s">
        <v>1470</v>
      </c>
      <c r="X227" t="s">
        <v>136</v>
      </c>
      <c r="Y227" t="s">
        <v>116</v>
      </c>
      <c r="Z227" t="s">
        <v>137</v>
      </c>
    </row>
    <row r="228" spans="1:26" x14ac:dyDescent="0.25">
      <c r="A228">
        <v>227</v>
      </c>
      <c r="B228" t="s">
        <v>1475</v>
      </c>
      <c r="C228" t="s">
        <v>12096</v>
      </c>
      <c r="D228" t="s">
        <v>12097</v>
      </c>
      <c r="E228" t="s">
        <v>1490</v>
      </c>
      <c r="F228" t="s">
        <v>1491</v>
      </c>
      <c r="K228" t="s">
        <v>1493</v>
      </c>
      <c r="S228" t="s">
        <v>110</v>
      </c>
      <c r="T228" t="s">
        <v>111</v>
      </c>
      <c r="U228" t="s">
        <v>112</v>
      </c>
      <c r="V228" t="s">
        <v>239</v>
      </c>
      <c r="W228" t="s">
        <v>1494</v>
      </c>
      <c r="X228" t="s">
        <v>207</v>
      </c>
      <c r="Y228" t="s">
        <v>116</v>
      </c>
      <c r="Z228" t="s">
        <v>475</v>
      </c>
    </row>
    <row r="229" spans="1:26" x14ac:dyDescent="0.25">
      <c r="A229">
        <v>228</v>
      </c>
      <c r="B229" t="s">
        <v>1496</v>
      </c>
      <c r="C229" t="s">
        <v>12098</v>
      </c>
      <c r="D229" t="s">
        <v>12099</v>
      </c>
      <c r="E229" t="s">
        <v>1503</v>
      </c>
      <c r="F229" t="s">
        <v>1504</v>
      </c>
      <c r="S229" t="s">
        <v>110</v>
      </c>
      <c r="T229" t="s">
        <v>111</v>
      </c>
      <c r="U229" t="s">
        <v>112</v>
      </c>
      <c r="V229" t="s">
        <v>900</v>
      </c>
      <c r="W229" t="s">
        <v>900</v>
      </c>
      <c r="X229" t="s">
        <v>1506</v>
      </c>
      <c r="Y229" t="s">
        <v>116</v>
      </c>
      <c r="Z229" t="s">
        <v>137</v>
      </c>
    </row>
    <row r="230" spans="1:26" x14ac:dyDescent="0.25">
      <c r="A230">
        <v>229</v>
      </c>
      <c r="B230" t="s">
        <v>1507</v>
      </c>
      <c r="C230" t="s">
        <v>12098</v>
      </c>
      <c r="D230" t="s">
        <v>12099</v>
      </c>
      <c r="E230" t="s">
        <v>1503</v>
      </c>
      <c r="F230" t="s">
        <v>1504</v>
      </c>
      <c r="S230" t="s">
        <v>110</v>
      </c>
      <c r="T230" t="s">
        <v>111</v>
      </c>
      <c r="U230" t="s">
        <v>112</v>
      </c>
      <c r="V230" t="s">
        <v>900</v>
      </c>
      <c r="W230" t="s">
        <v>900</v>
      </c>
      <c r="X230" t="s">
        <v>1506</v>
      </c>
      <c r="Y230" t="s">
        <v>116</v>
      </c>
      <c r="Z230" t="s">
        <v>137</v>
      </c>
    </row>
    <row r="231" spans="1:26" x14ac:dyDescent="0.25">
      <c r="A231">
        <v>230</v>
      </c>
      <c r="B231" t="s">
        <v>1511</v>
      </c>
      <c r="C231" t="s">
        <v>12098</v>
      </c>
      <c r="D231" t="s">
        <v>12099</v>
      </c>
      <c r="E231" t="s">
        <v>1503</v>
      </c>
      <c r="F231" t="s">
        <v>1504</v>
      </c>
      <c r="S231" t="s">
        <v>110</v>
      </c>
      <c r="T231" t="s">
        <v>111</v>
      </c>
      <c r="U231" t="s">
        <v>112</v>
      </c>
      <c r="V231" t="s">
        <v>900</v>
      </c>
      <c r="W231" t="s">
        <v>900</v>
      </c>
      <c r="X231" t="s">
        <v>1506</v>
      </c>
      <c r="Y231" t="s">
        <v>116</v>
      </c>
      <c r="Z231" t="s">
        <v>137</v>
      </c>
    </row>
    <row r="232" spans="1:26" x14ac:dyDescent="0.25">
      <c r="A232">
        <v>231</v>
      </c>
      <c r="B232" t="s">
        <v>1514</v>
      </c>
      <c r="C232" t="s">
        <v>12100</v>
      </c>
      <c r="D232" t="s">
        <v>12101</v>
      </c>
      <c r="E232" t="s">
        <v>1523</v>
      </c>
      <c r="F232" t="s">
        <v>1524</v>
      </c>
      <c r="N232" t="s">
        <v>1526</v>
      </c>
      <c r="S232" t="s">
        <v>110</v>
      </c>
      <c r="T232" t="s">
        <v>111</v>
      </c>
      <c r="U232" t="s">
        <v>112</v>
      </c>
      <c r="V232" t="s">
        <v>113</v>
      </c>
      <c r="W232" t="s">
        <v>1527</v>
      </c>
      <c r="X232" t="s">
        <v>254</v>
      </c>
      <c r="Y232" t="s">
        <v>116</v>
      </c>
      <c r="Z232" t="s">
        <v>602</v>
      </c>
    </row>
    <row r="233" spans="1:26" x14ac:dyDescent="0.25">
      <c r="A233">
        <v>232</v>
      </c>
      <c r="B233" t="s">
        <v>1528</v>
      </c>
      <c r="C233" t="s">
        <v>12100</v>
      </c>
      <c r="D233" t="s">
        <v>12101</v>
      </c>
      <c r="E233" t="s">
        <v>1523</v>
      </c>
      <c r="F233" t="s">
        <v>1524</v>
      </c>
      <c r="N233" t="s">
        <v>1526</v>
      </c>
      <c r="S233" t="s">
        <v>110</v>
      </c>
      <c r="T233" t="s">
        <v>111</v>
      </c>
      <c r="U233" t="s">
        <v>112</v>
      </c>
      <c r="V233" t="s">
        <v>113</v>
      </c>
      <c r="W233" t="s">
        <v>1527</v>
      </c>
      <c r="X233" t="s">
        <v>254</v>
      </c>
      <c r="Y233" t="s">
        <v>116</v>
      </c>
      <c r="Z233" t="s">
        <v>602</v>
      </c>
    </row>
    <row r="234" spans="1:26" x14ac:dyDescent="0.25">
      <c r="A234">
        <v>233</v>
      </c>
      <c r="B234" t="s">
        <v>1530</v>
      </c>
      <c r="C234" t="s">
        <v>12102</v>
      </c>
      <c r="D234" t="s">
        <v>12103</v>
      </c>
      <c r="E234" t="s">
        <v>1538</v>
      </c>
      <c r="F234" t="s">
        <v>1539</v>
      </c>
      <c r="K234" t="s">
        <v>1540</v>
      </c>
      <c r="N234" t="s">
        <v>1541</v>
      </c>
      <c r="Q234" t="s">
        <v>1542</v>
      </c>
      <c r="R234" t="s">
        <v>1543</v>
      </c>
      <c r="S234" t="s">
        <v>110</v>
      </c>
      <c r="T234" t="s">
        <v>111</v>
      </c>
      <c r="U234" t="s">
        <v>112</v>
      </c>
      <c r="V234" t="s">
        <v>1544</v>
      </c>
      <c r="W234" t="s">
        <v>1545</v>
      </c>
      <c r="X234" t="s">
        <v>1546</v>
      </c>
      <c r="Y234" t="s">
        <v>116</v>
      </c>
      <c r="Z234" t="s">
        <v>602</v>
      </c>
    </row>
    <row r="235" spans="1:26" x14ac:dyDescent="0.25">
      <c r="A235">
        <v>234</v>
      </c>
      <c r="B235" t="s">
        <v>1548</v>
      </c>
      <c r="C235" t="s">
        <v>12102</v>
      </c>
      <c r="D235" t="s">
        <v>12103</v>
      </c>
      <c r="E235" t="s">
        <v>1538</v>
      </c>
      <c r="F235" t="s">
        <v>1539</v>
      </c>
      <c r="K235" t="s">
        <v>1540</v>
      </c>
      <c r="N235" t="s">
        <v>1541</v>
      </c>
      <c r="Q235" t="s">
        <v>1542</v>
      </c>
      <c r="R235" t="s">
        <v>1543</v>
      </c>
      <c r="S235" t="s">
        <v>110</v>
      </c>
      <c r="T235" t="s">
        <v>111</v>
      </c>
      <c r="U235" t="s">
        <v>112</v>
      </c>
      <c r="V235" t="s">
        <v>1544</v>
      </c>
      <c r="W235" t="s">
        <v>1545</v>
      </c>
      <c r="X235" t="s">
        <v>1546</v>
      </c>
      <c r="Y235" t="s">
        <v>116</v>
      </c>
      <c r="Z235" t="s">
        <v>602</v>
      </c>
    </row>
    <row r="236" spans="1:26" x14ac:dyDescent="0.25">
      <c r="A236">
        <v>235</v>
      </c>
      <c r="B236" t="s">
        <v>1549</v>
      </c>
      <c r="C236" t="s">
        <v>12102</v>
      </c>
      <c r="D236" t="s">
        <v>12103</v>
      </c>
      <c r="E236" t="s">
        <v>1538</v>
      </c>
      <c r="F236" t="s">
        <v>1539</v>
      </c>
      <c r="K236" t="s">
        <v>1540</v>
      </c>
      <c r="N236" t="s">
        <v>1541</v>
      </c>
      <c r="Q236" t="s">
        <v>1542</v>
      </c>
      <c r="R236" t="s">
        <v>1543</v>
      </c>
      <c r="S236" t="s">
        <v>110</v>
      </c>
      <c r="T236" t="s">
        <v>111</v>
      </c>
      <c r="U236" t="s">
        <v>112</v>
      </c>
      <c r="V236" t="s">
        <v>1544</v>
      </c>
      <c r="W236" t="s">
        <v>1545</v>
      </c>
      <c r="X236" t="s">
        <v>1546</v>
      </c>
      <c r="Y236" t="s">
        <v>116</v>
      </c>
      <c r="Z236" t="s">
        <v>602</v>
      </c>
    </row>
    <row r="237" spans="1:26" x14ac:dyDescent="0.25">
      <c r="A237">
        <v>236</v>
      </c>
      <c r="B237" t="s">
        <v>1550</v>
      </c>
      <c r="C237" t="s">
        <v>12102</v>
      </c>
      <c r="D237" t="s">
        <v>12103</v>
      </c>
      <c r="E237" t="s">
        <v>1538</v>
      </c>
      <c r="F237" t="s">
        <v>1539</v>
      </c>
      <c r="K237" t="s">
        <v>1540</v>
      </c>
      <c r="N237" t="s">
        <v>1541</v>
      </c>
      <c r="Q237" t="s">
        <v>1542</v>
      </c>
      <c r="R237" t="s">
        <v>1543</v>
      </c>
      <c r="S237" t="s">
        <v>110</v>
      </c>
      <c r="T237" t="s">
        <v>111</v>
      </c>
      <c r="U237" t="s">
        <v>112</v>
      </c>
      <c r="V237" t="s">
        <v>1544</v>
      </c>
      <c r="W237" t="s">
        <v>1545</v>
      </c>
      <c r="X237" t="s">
        <v>1546</v>
      </c>
      <c r="Y237" t="s">
        <v>116</v>
      </c>
      <c r="Z237" t="s">
        <v>602</v>
      </c>
    </row>
    <row r="238" spans="1:26" x14ac:dyDescent="0.25">
      <c r="A238">
        <v>237</v>
      </c>
      <c r="B238" t="s">
        <v>1551</v>
      </c>
      <c r="C238" t="s">
        <v>12102</v>
      </c>
      <c r="D238" t="s">
        <v>12103</v>
      </c>
      <c r="E238" t="s">
        <v>1538</v>
      </c>
      <c r="F238" t="s">
        <v>1539</v>
      </c>
      <c r="K238" t="s">
        <v>1540</v>
      </c>
      <c r="N238" t="s">
        <v>1541</v>
      </c>
      <c r="Q238" t="s">
        <v>1542</v>
      </c>
      <c r="R238" t="s">
        <v>1543</v>
      </c>
      <c r="S238" t="s">
        <v>110</v>
      </c>
      <c r="T238" t="s">
        <v>111</v>
      </c>
      <c r="U238" t="s">
        <v>112</v>
      </c>
      <c r="V238" t="s">
        <v>1544</v>
      </c>
      <c r="W238" t="s">
        <v>1545</v>
      </c>
      <c r="X238" t="s">
        <v>1546</v>
      </c>
      <c r="Y238" t="s">
        <v>116</v>
      </c>
      <c r="Z238" t="s">
        <v>602</v>
      </c>
    </row>
    <row r="239" spans="1:26" x14ac:dyDescent="0.25">
      <c r="A239">
        <v>238</v>
      </c>
      <c r="B239" t="s">
        <v>1552</v>
      </c>
      <c r="C239" t="s">
        <v>12102</v>
      </c>
      <c r="D239" t="s">
        <v>12103</v>
      </c>
      <c r="E239" t="s">
        <v>1538</v>
      </c>
      <c r="F239" t="s">
        <v>1539</v>
      </c>
      <c r="K239" t="s">
        <v>1540</v>
      </c>
      <c r="N239" t="s">
        <v>1541</v>
      </c>
      <c r="Q239" t="s">
        <v>1542</v>
      </c>
      <c r="R239" t="s">
        <v>1543</v>
      </c>
      <c r="S239" t="s">
        <v>110</v>
      </c>
      <c r="T239" t="s">
        <v>111</v>
      </c>
      <c r="U239" t="s">
        <v>112</v>
      </c>
      <c r="V239" t="s">
        <v>1544</v>
      </c>
      <c r="W239" t="s">
        <v>1545</v>
      </c>
      <c r="X239" t="s">
        <v>1546</v>
      </c>
      <c r="Y239" t="s">
        <v>116</v>
      </c>
      <c r="Z239" t="s">
        <v>602</v>
      </c>
    </row>
    <row r="240" spans="1:26" x14ac:dyDescent="0.25">
      <c r="A240">
        <v>239</v>
      </c>
      <c r="B240" t="s">
        <v>1553</v>
      </c>
      <c r="C240" t="s">
        <v>12102</v>
      </c>
      <c r="D240" t="s">
        <v>12103</v>
      </c>
      <c r="E240" t="s">
        <v>1538</v>
      </c>
      <c r="F240" t="s">
        <v>1539</v>
      </c>
      <c r="K240" t="s">
        <v>1540</v>
      </c>
      <c r="N240" t="s">
        <v>1541</v>
      </c>
      <c r="Q240" t="s">
        <v>1542</v>
      </c>
      <c r="R240" t="s">
        <v>1543</v>
      </c>
      <c r="S240" t="s">
        <v>110</v>
      </c>
      <c r="T240" t="s">
        <v>111</v>
      </c>
      <c r="U240" t="s">
        <v>112</v>
      </c>
      <c r="V240" t="s">
        <v>1544</v>
      </c>
      <c r="W240" t="s">
        <v>1545</v>
      </c>
      <c r="X240" t="s">
        <v>1546</v>
      </c>
      <c r="Y240" t="s">
        <v>116</v>
      </c>
      <c r="Z240" t="s">
        <v>602</v>
      </c>
    </row>
    <row r="241" spans="1:26" x14ac:dyDescent="0.25">
      <c r="A241">
        <v>240</v>
      </c>
      <c r="B241" t="s">
        <v>1554</v>
      </c>
      <c r="C241" t="s">
        <v>12102</v>
      </c>
      <c r="D241" t="s">
        <v>12103</v>
      </c>
      <c r="E241" t="s">
        <v>1538</v>
      </c>
      <c r="F241" t="s">
        <v>1539</v>
      </c>
      <c r="K241" t="s">
        <v>1540</v>
      </c>
      <c r="N241" t="s">
        <v>1541</v>
      </c>
      <c r="Q241" t="s">
        <v>1542</v>
      </c>
      <c r="R241" t="s">
        <v>1543</v>
      </c>
      <c r="S241" t="s">
        <v>110</v>
      </c>
      <c r="T241" t="s">
        <v>111</v>
      </c>
      <c r="U241" t="s">
        <v>112</v>
      </c>
      <c r="V241" t="s">
        <v>1544</v>
      </c>
      <c r="W241" t="s">
        <v>1545</v>
      </c>
      <c r="X241" t="s">
        <v>1546</v>
      </c>
      <c r="Y241" t="s">
        <v>116</v>
      </c>
      <c r="Z241" t="s">
        <v>602</v>
      </c>
    </row>
    <row r="242" spans="1:26" x14ac:dyDescent="0.25">
      <c r="A242">
        <v>241</v>
      </c>
      <c r="B242" t="s">
        <v>1555</v>
      </c>
      <c r="C242" t="s">
        <v>12102</v>
      </c>
      <c r="D242" t="s">
        <v>12103</v>
      </c>
      <c r="E242" t="s">
        <v>1538</v>
      </c>
      <c r="F242" t="s">
        <v>1539</v>
      </c>
      <c r="K242" t="s">
        <v>1540</v>
      </c>
      <c r="N242" t="s">
        <v>1541</v>
      </c>
      <c r="Q242" t="s">
        <v>1542</v>
      </c>
      <c r="R242" t="s">
        <v>1543</v>
      </c>
      <c r="S242" t="s">
        <v>110</v>
      </c>
      <c r="T242" t="s">
        <v>111</v>
      </c>
      <c r="U242" t="s">
        <v>112</v>
      </c>
      <c r="V242" t="s">
        <v>1544</v>
      </c>
      <c r="W242" t="s">
        <v>1545</v>
      </c>
      <c r="X242" t="s">
        <v>1546</v>
      </c>
      <c r="Y242" t="s">
        <v>116</v>
      </c>
      <c r="Z242" t="s">
        <v>602</v>
      </c>
    </row>
    <row r="243" spans="1:26" x14ac:dyDescent="0.25">
      <c r="A243">
        <v>242</v>
      </c>
      <c r="B243" t="s">
        <v>1556</v>
      </c>
      <c r="C243" t="s">
        <v>12104</v>
      </c>
      <c r="D243" t="s">
        <v>12105</v>
      </c>
      <c r="E243" t="s">
        <v>1565</v>
      </c>
      <c r="F243" t="s">
        <v>1566</v>
      </c>
      <c r="K243" t="s">
        <v>1567</v>
      </c>
      <c r="S243" t="s">
        <v>110</v>
      </c>
      <c r="T243" t="s">
        <v>111</v>
      </c>
      <c r="U243" t="s">
        <v>112</v>
      </c>
      <c r="V243" t="s">
        <v>392</v>
      </c>
      <c r="W243" t="s">
        <v>1568</v>
      </c>
      <c r="X243" t="s">
        <v>207</v>
      </c>
      <c r="Y243" t="s">
        <v>116</v>
      </c>
      <c r="Z243" t="s">
        <v>137</v>
      </c>
    </row>
    <row r="244" spans="1:26" x14ac:dyDescent="0.25">
      <c r="A244">
        <v>243</v>
      </c>
      <c r="B244" t="s">
        <v>1570</v>
      </c>
      <c r="C244" t="s">
        <v>12106</v>
      </c>
      <c r="D244" t="s">
        <v>12107</v>
      </c>
      <c r="E244" t="s">
        <v>1565</v>
      </c>
      <c r="F244" t="s">
        <v>1576</v>
      </c>
      <c r="K244" t="s">
        <v>1567</v>
      </c>
      <c r="S244" t="s">
        <v>110</v>
      </c>
      <c r="T244" t="s">
        <v>111</v>
      </c>
      <c r="U244" t="s">
        <v>112</v>
      </c>
      <c r="V244" t="s">
        <v>392</v>
      </c>
      <c r="W244" t="s">
        <v>1568</v>
      </c>
      <c r="X244" t="s">
        <v>207</v>
      </c>
      <c r="Y244" t="s">
        <v>116</v>
      </c>
    </row>
    <row r="245" spans="1:26" x14ac:dyDescent="0.25">
      <c r="A245">
        <v>244</v>
      </c>
      <c r="B245" t="s">
        <v>1578</v>
      </c>
      <c r="C245" t="s">
        <v>12108</v>
      </c>
      <c r="D245" t="s">
        <v>12109</v>
      </c>
      <c r="E245" t="s">
        <v>1587</v>
      </c>
      <c r="F245" t="s">
        <v>1588</v>
      </c>
      <c r="N245" t="s">
        <v>1125</v>
      </c>
      <c r="S245" t="s">
        <v>110</v>
      </c>
      <c r="T245" t="s">
        <v>111</v>
      </c>
      <c r="U245" t="s">
        <v>112</v>
      </c>
      <c r="V245" t="s">
        <v>239</v>
      </c>
      <c r="W245" t="s">
        <v>1126</v>
      </c>
      <c r="X245" t="s">
        <v>254</v>
      </c>
      <c r="Y245" t="s">
        <v>116</v>
      </c>
    </row>
    <row r="246" spans="1:26" x14ac:dyDescent="0.25">
      <c r="A246">
        <v>245</v>
      </c>
      <c r="B246" t="s">
        <v>1589</v>
      </c>
      <c r="C246" t="s">
        <v>12110</v>
      </c>
      <c r="D246" t="s">
        <v>12111</v>
      </c>
      <c r="E246" t="s">
        <v>1595</v>
      </c>
      <c r="F246" t="s">
        <v>1596</v>
      </c>
      <c r="N246" t="s">
        <v>353</v>
      </c>
      <c r="S246" t="s">
        <v>110</v>
      </c>
      <c r="T246" t="s">
        <v>111</v>
      </c>
      <c r="U246" t="s">
        <v>112</v>
      </c>
      <c r="V246" t="s">
        <v>354</v>
      </c>
      <c r="W246" t="s">
        <v>355</v>
      </c>
      <c r="X246" t="s">
        <v>356</v>
      </c>
      <c r="Y246" t="s">
        <v>116</v>
      </c>
      <c r="Z246" t="s">
        <v>475</v>
      </c>
    </row>
    <row r="247" spans="1:26" x14ac:dyDescent="0.25">
      <c r="A247">
        <v>246</v>
      </c>
      <c r="B247" t="s">
        <v>1597</v>
      </c>
      <c r="C247" t="s">
        <v>12112</v>
      </c>
      <c r="D247" t="s">
        <v>12113</v>
      </c>
      <c r="E247" t="s">
        <v>203</v>
      </c>
      <c r="F247" t="s">
        <v>1606</v>
      </c>
      <c r="N247" t="s">
        <v>460</v>
      </c>
      <c r="S247" t="s">
        <v>110</v>
      </c>
      <c r="T247" t="s">
        <v>111</v>
      </c>
      <c r="U247" t="s">
        <v>112</v>
      </c>
      <c r="V247" t="s">
        <v>206</v>
      </c>
      <c r="W247" t="s">
        <v>206</v>
      </c>
      <c r="X247" t="s">
        <v>207</v>
      </c>
      <c r="Y247" t="s">
        <v>116</v>
      </c>
    </row>
    <row r="248" spans="1:26" x14ac:dyDescent="0.25">
      <c r="A248">
        <v>247</v>
      </c>
      <c r="B248" t="s">
        <v>1609</v>
      </c>
      <c r="C248" t="s">
        <v>12114</v>
      </c>
      <c r="D248" t="s">
        <v>12115</v>
      </c>
      <c r="E248" t="s">
        <v>1565</v>
      </c>
      <c r="F248" t="s">
        <v>1566</v>
      </c>
      <c r="K248" t="s">
        <v>1567</v>
      </c>
      <c r="S248" t="s">
        <v>110</v>
      </c>
      <c r="T248" t="s">
        <v>111</v>
      </c>
      <c r="U248" t="s">
        <v>112</v>
      </c>
      <c r="V248" t="s">
        <v>392</v>
      </c>
      <c r="W248" t="s">
        <v>1568</v>
      </c>
      <c r="X248" t="s">
        <v>207</v>
      </c>
      <c r="Y248" t="s">
        <v>116</v>
      </c>
      <c r="Z248" t="s">
        <v>137</v>
      </c>
    </row>
    <row r="249" spans="1:26" x14ac:dyDescent="0.25">
      <c r="A249">
        <v>248</v>
      </c>
      <c r="B249" t="s">
        <v>1615</v>
      </c>
      <c r="C249" t="s">
        <v>12116</v>
      </c>
      <c r="D249" t="s">
        <v>12117</v>
      </c>
      <c r="E249" t="s">
        <v>1503</v>
      </c>
      <c r="F249" t="s">
        <v>1504</v>
      </c>
      <c r="S249" t="s">
        <v>110</v>
      </c>
      <c r="T249" t="s">
        <v>111</v>
      </c>
      <c r="U249" t="s">
        <v>112</v>
      </c>
      <c r="V249" t="s">
        <v>900</v>
      </c>
      <c r="W249" t="s">
        <v>900</v>
      </c>
      <c r="X249" t="s">
        <v>254</v>
      </c>
      <c r="Y249" t="s">
        <v>116</v>
      </c>
      <c r="Z249" t="s">
        <v>302</v>
      </c>
    </row>
    <row r="250" spans="1:26" x14ac:dyDescent="0.25">
      <c r="A250">
        <v>249</v>
      </c>
      <c r="B250" t="s">
        <v>1623</v>
      </c>
      <c r="C250" t="s">
        <v>12118</v>
      </c>
      <c r="D250" t="s">
        <v>12119</v>
      </c>
      <c r="E250" t="s">
        <v>234</v>
      </c>
      <c r="F250" t="s">
        <v>235</v>
      </c>
      <c r="K250" t="s">
        <v>1892</v>
      </c>
      <c r="L250" t="s">
        <v>1628</v>
      </c>
      <c r="M250" t="s">
        <v>1629</v>
      </c>
      <c r="Q250" t="s">
        <v>237</v>
      </c>
      <c r="R250" t="s">
        <v>238</v>
      </c>
      <c r="S250" t="s">
        <v>110</v>
      </c>
      <c r="T250" t="s">
        <v>111</v>
      </c>
      <c r="U250" t="s">
        <v>112</v>
      </c>
      <c r="V250" t="s">
        <v>239</v>
      </c>
      <c r="W250" t="s">
        <v>240</v>
      </c>
      <c r="X250" t="s">
        <v>241</v>
      </c>
      <c r="Y250" t="s">
        <v>116</v>
      </c>
      <c r="Z250" t="s">
        <v>137</v>
      </c>
    </row>
    <row r="251" spans="1:26" x14ac:dyDescent="0.25">
      <c r="A251">
        <v>250</v>
      </c>
      <c r="B251" t="s">
        <v>1631</v>
      </c>
      <c r="C251" t="s">
        <v>12120</v>
      </c>
      <c r="D251" t="s">
        <v>12121</v>
      </c>
      <c r="E251" t="s">
        <v>1503</v>
      </c>
      <c r="F251" t="s">
        <v>1504</v>
      </c>
      <c r="S251" t="s">
        <v>110</v>
      </c>
      <c r="T251" t="s">
        <v>111</v>
      </c>
      <c r="U251" t="s">
        <v>112</v>
      </c>
      <c r="V251" t="s">
        <v>900</v>
      </c>
      <c r="W251" t="s">
        <v>900</v>
      </c>
      <c r="X251" t="s">
        <v>1506</v>
      </c>
      <c r="Y251" t="s">
        <v>116</v>
      </c>
      <c r="Z251" t="s">
        <v>137</v>
      </c>
    </row>
    <row r="252" spans="1:26" x14ac:dyDescent="0.25">
      <c r="A252">
        <v>251</v>
      </c>
      <c r="B252" t="s">
        <v>1638</v>
      </c>
      <c r="C252" t="s">
        <v>12122</v>
      </c>
      <c r="D252" t="s">
        <v>12123</v>
      </c>
      <c r="E252" t="s">
        <v>897</v>
      </c>
      <c r="F252" t="s">
        <v>1588</v>
      </c>
      <c r="S252" t="s">
        <v>110</v>
      </c>
      <c r="T252" t="s">
        <v>111</v>
      </c>
      <c r="U252" t="s">
        <v>112</v>
      </c>
      <c r="V252" t="s">
        <v>900</v>
      </c>
      <c r="W252" t="s">
        <v>900</v>
      </c>
      <c r="X252" t="s">
        <v>254</v>
      </c>
      <c r="Y252" t="s">
        <v>116</v>
      </c>
      <c r="Z252" t="s">
        <v>137</v>
      </c>
    </row>
    <row r="253" spans="1:26" x14ac:dyDescent="0.25">
      <c r="A253">
        <v>252</v>
      </c>
      <c r="B253" t="s">
        <v>1644</v>
      </c>
      <c r="C253" t="s">
        <v>12124</v>
      </c>
      <c r="D253" t="s">
        <v>12125</v>
      </c>
      <c r="E253" t="s">
        <v>1538</v>
      </c>
      <c r="F253" t="s">
        <v>1650</v>
      </c>
      <c r="K253" t="s">
        <v>1540</v>
      </c>
      <c r="N253" t="s">
        <v>1541</v>
      </c>
      <c r="Q253" t="s">
        <v>1652</v>
      </c>
      <c r="R253" t="s">
        <v>1653</v>
      </c>
      <c r="S253" t="s">
        <v>110</v>
      </c>
      <c r="T253" t="s">
        <v>111</v>
      </c>
      <c r="U253" t="s">
        <v>112</v>
      </c>
      <c r="V253" t="s">
        <v>1544</v>
      </c>
      <c r="W253" t="s">
        <v>1545</v>
      </c>
      <c r="X253" t="s">
        <v>154</v>
      </c>
      <c r="Y253" t="s">
        <v>116</v>
      </c>
      <c r="Z253" t="s">
        <v>187</v>
      </c>
    </row>
    <row r="254" spans="1:26" x14ac:dyDescent="0.25">
      <c r="A254">
        <v>253</v>
      </c>
      <c r="B254" t="s">
        <v>1654</v>
      </c>
      <c r="C254" t="s">
        <v>12126</v>
      </c>
      <c r="D254" t="s">
        <v>12127</v>
      </c>
      <c r="E254" t="s">
        <v>1123</v>
      </c>
      <c r="F254" t="s">
        <v>251</v>
      </c>
      <c r="N254" t="s">
        <v>1125</v>
      </c>
      <c r="S254" t="s">
        <v>110</v>
      </c>
      <c r="T254" t="s">
        <v>111</v>
      </c>
      <c r="U254" t="s">
        <v>112</v>
      </c>
      <c r="V254" t="s">
        <v>239</v>
      </c>
      <c r="W254" t="s">
        <v>1126</v>
      </c>
      <c r="X254" t="s">
        <v>254</v>
      </c>
      <c r="Y254" t="s">
        <v>116</v>
      </c>
      <c r="Z254" t="s">
        <v>187</v>
      </c>
    </row>
    <row r="255" spans="1:26" x14ac:dyDescent="0.25">
      <c r="A255">
        <v>254</v>
      </c>
      <c r="B255" t="s">
        <v>1660</v>
      </c>
      <c r="C255" t="s">
        <v>12128</v>
      </c>
      <c r="D255" t="s">
        <v>12129</v>
      </c>
      <c r="E255" t="s">
        <v>952</v>
      </c>
      <c r="F255" t="s">
        <v>1665</v>
      </c>
      <c r="S255" t="s">
        <v>110</v>
      </c>
      <c r="T255" t="s">
        <v>111</v>
      </c>
      <c r="U255" t="s">
        <v>112</v>
      </c>
      <c r="V255" t="s">
        <v>392</v>
      </c>
      <c r="W255" t="s">
        <v>949</v>
      </c>
      <c r="X255" t="s">
        <v>241</v>
      </c>
      <c r="Y255" t="s">
        <v>116</v>
      </c>
      <c r="Z255" t="s">
        <v>137</v>
      </c>
    </row>
    <row r="256" spans="1:26" x14ac:dyDescent="0.25">
      <c r="A256">
        <v>255</v>
      </c>
      <c r="B256" t="s">
        <v>1666</v>
      </c>
      <c r="C256" t="s">
        <v>12128</v>
      </c>
      <c r="D256" t="s">
        <v>12129</v>
      </c>
      <c r="E256" t="s">
        <v>952</v>
      </c>
      <c r="F256" t="s">
        <v>1665</v>
      </c>
      <c r="S256" t="s">
        <v>110</v>
      </c>
      <c r="T256" t="s">
        <v>111</v>
      </c>
      <c r="U256" t="s">
        <v>112</v>
      </c>
      <c r="V256" t="s">
        <v>392</v>
      </c>
      <c r="W256" t="s">
        <v>949</v>
      </c>
      <c r="X256" t="s">
        <v>241</v>
      </c>
      <c r="Y256" t="s">
        <v>116</v>
      </c>
      <c r="Z256" t="s">
        <v>137</v>
      </c>
    </row>
    <row r="257" spans="1:26" x14ac:dyDescent="0.25">
      <c r="A257">
        <v>256</v>
      </c>
      <c r="B257" t="s">
        <v>1667</v>
      </c>
      <c r="C257" t="s">
        <v>12130</v>
      </c>
      <c r="D257" t="s">
        <v>12131</v>
      </c>
      <c r="E257" t="s">
        <v>1538</v>
      </c>
      <c r="F257" t="s">
        <v>1650</v>
      </c>
      <c r="K257" t="s">
        <v>1540</v>
      </c>
      <c r="N257" t="s">
        <v>1541</v>
      </c>
      <c r="Q257" t="s">
        <v>1652</v>
      </c>
      <c r="R257" t="s">
        <v>1653</v>
      </c>
      <c r="S257" t="s">
        <v>110</v>
      </c>
      <c r="T257" t="s">
        <v>111</v>
      </c>
      <c r="U257" t="s">
        <v>112</v>
      </c>
      <c r="V257" t="s">
        <v>1544</v>
      </c>
      <c r="W257" t="s">
        <v>1545</v>
      </c>
      <c r="X257" t="s">
        <v>154</v>
      </c>
      <c r="Y257" t="s">
        <v>116</v>
      </c>
      <c r="Z257" t="s">
        <v>187</v>
      </c>
    </row>
    <row r="258" spans="1:26" x14ac:dyDescent="0.25">
      <c r="A258">
        <v>257</v>
      </c>
      <c r="B258" t="s">
        <v>1672</v>
      </c>
      <c r="C258" t="s">
        <v>12130</v>
      </c>
      <c r="D258" t="s">
        <v>12131</v>
      </c>
      <c r="E258" t="s">
        <v>1538</v>
      </c>
      <c r="F258" t="s">
        <v>1650</v>
      </c>
      <c r="K258" t="s">
        <v>1540</v>
      </c>
      <c r="N258" t="s">
        <v>1541</v>
      </c>
      <c r="Q258" t="s">
        <v>1652</v>
      </c>
      <c r="R258" t="s">
        <v>1653</v>
      </c>
      <c r="S258" t="s">
        <v>110</v>
      </c>
      <c r="T258" t="s">
        <v>111</v>
      </c>
      <c r="U258" t="s">
        <v>112</v>
      </c>
      <c r="V258" t="s">
        <v>1544</v>
      </c>
      <c r="W258" t="s">
        <v>1545</v>
      </c>
      <c r="X258" t="s">
        <v>154</v>
      </c>
      <c r="Y258" t="s">
        <v>116</v>
      </c>
      <c r="Z258" t="s">
        <v>187</v>
      </c>
    </row>
    <row r="259" spans="1:26" x14ac:dyDescent="0.25">
      <c r="A259">
        <v>258</v>
      </c>
      <c r="B259" t="s">
        <v>1674</v>
      </c>
      <c r="C259" t="s">
        <v>12132</v>
      </c>
      <c r="D259" t="s">
        <v>12133</v>
      </c>
      <c r="E259" t="s">
        <v>1123</v>
      </c>
      <c r="F259" t="s">
        <v>1124</v>
      </c>
      <c r="S259" t="s">
        <v>110</v>
      </c>
      <c r="T259" t="s">
        <v>111</v>
      </c>
      <c r="U259" t="s">
        <v>112</v>
      </c>
      <c r="V259" t="s">
        <v>239</v>
      </c>
      <c r="W259" t="s">
        <v>1126</v>
      </c>
      <c r="X259" t="s">
        <v>254</v>
      </c>
      <c r="Y259" t="s">
        <v>116</v>
      </c>
      <c r="Z259" t="s">
        <v>137</v>
      </c>
    </row>
    <row r="260" spans="1:26" x14ac:dyDescent="0.25">
      <c r="A260">
        <v>259</v>
      </c>
      <c r="B260" t="s">
        <v>1681</v>
      </c>
      <c r="C260" t="s">
        <v>12132</v>
      </c>
      <c r="D260" t="s">
        <v>12133</v>
      </c>
      <c r="E260" t="s">
        <v>1123</v>
      </c>
      <c r="F260" t="s">
        <v>1124</v>
      </c>
      <c r="S260" t="s">
        <v>110</v>
      </c>
      <c r="T260" t="s">
        <v>111</v>
      </c>
      <c r="U260" t="s">
        <v>112</v>
      </c>
      <c r="V260" t="s">
        <v>239</v>
      </c>
      <c r="W260" t="s">
        <v>1126</v>
      </c>
      <c r="X260" t="s">
        <v>254</v>
      </c>
      <c r="Y260" t="s">
        <v>116</v>
      </c>
      <c r="Z260" t="s">
        <v>137</v>
      </c>
    </row>
    <row r="261" spans="1:26" x14ac:dyDescent="0.25">
      <c r="A261">
        <v>260</v>
      </c>
      <c r="B261" t="s">
        <v>1684</v>
      </c>
      <c r="C261" t="s">
        <v>12132</v>
      </c>
      <c r="D261" t="s">
        <v>12133</v>
      </c>
      <c r="E261" t="s">
        <v>1123</v>
      </c>
      <c r="F261" t="s">
        <v>1124</v>
      </c>
      <c r="S261" t="s">
        <v>110</v>
      </c>
      <c r="T261" t="s">
        <v>111</v>
      </c>
      <c r="U261" t="s">
        <v>112</v>
      </c>
      <c r="V261" t="s">
        <v>239</v>
      </c>
      <c r="W261" t="s">
        <v>1126</v>
      </c>
      <c r="X261" t="s">
        <v>254</v>
      </c>
      <c r="Y261" t="s">
        <v>116</v>
      </c>
      <c r="Z261" t="s">
        <v>137</v>
      </c>
    </row>
    <row r="262" spans="1:26" x14ac:dyDescent="0.25">
      <c r="A262">
        <v>261</v>
      </c>
      <c r="B262" t="s">
        <v>1685</v>
      </c>
      <c r="C262" t="s">
        <v>12132</v>
      </c>
      <c r="D262" t="s">
        <v>12133</v>
      </c>
      <c r="E262" t="s">
        <v>1123</v>
      </c>
      <c r="F262" t="s">
        <v>1124</v>
      </c>
      <c r="S262" t="s">
        <v>110</v>
      </c>
      <c r="T262" t="s">
        <v>111</v>
      </c>
      <c r="U262" t="s">
        <v>112</v>
      </c>
      <c r="V262" t="s">
        <v>239</v>
      </c>
      <c r="W262" t="s">
        <v>1126</v>
      </c>
      <c r="X262" t="s">
        <v>254</v>
      </c>
      <c r="Y262" t="s">
        <v>116</v>
      </c>
      <c r="Z262" t="s">
        <v>137</v>
      </c>
    </row>
    <row r="263" spans="1:26" x14ac:dyDescent="0.25">
      <c r="A263">
        <v>262</v>
      </c>
      <c r="B263" t="s">
        <v>1689</v>
      </c>
      <c r="C263" t="s">
        <v>12134</v>
      </c>
      <c r="D263" t="s">
        <v>12135</v>
      </c>
      <c r="E263" t="s">
        <v>1694</v>
      </c>
      <c r="F263" t="s">
        <v>1695</v>
      </c>
      <c r="S263" t="s">
        <v>110</v>
      </c>
      <c r="T263" t="s">
        <v>111</v>
      </c>
      <c r="U263" t="s">
        <v>112</v>
      </c>
      <c r="V263" t="s">
        <v>239</v>
      </c>
      <c r="W263" t="s">
        <v>1697</v>
      </c>
      <c r="X263" t="s">
        <v>241</v>
      </c>
      <c r="Y263" t="s">
        <v>116</v>
      </c>
      <c r="Z263" t="s">
        <v>475</v>
      </c>
    </row>
    <row r="264" spans="1:26" x14ac:dyDescent="0.25">
      <c r="A264">
        <v>263</v>
      </c>
      <c r="B264" t="s">
        <v>1698</v>
      </c>
      <c r="C264" t="s">
        <v>12136</v>
      </c>
      <c r="D264" t="s">
        <v>12137</v>
      </c>
      <c r="E264" t="s">
        <v>1538</v>
      </c>
      <c r="F264" t="s">
        <v>1650</v>
      </c>
      <c r="K264" t="s">
        <v>1540</v>
      </c>
      <c r="N264" t="s">
        <v>1541</v>
      </c>
      <c r="Q264" t="s">
        <v>1652</v>
      </c>
      <c r="R264" t="s">
        <v>1653</v>
      </c>
      <c r="S264" t="s">
        <v>110</v>
      </c>
      <c r="T264" t="s">
        <v>111</v>
      </c>
      <c r="U264" t="s">
        <v>112</v>
      </c>
      <c r="V264" t="s">
        <v>1544</v>
      </c>
      <c r="W264" t="s">
        <v>1545</v>
      </c>
      <c r="X264" t="s">
        <v>154</v>
      </c>
      <c r="Y264" t="s">
        <v>116</v>
      </c>
      <c r="Z264" t="s">
        <v>187</v>
      </c>
    </row>
    <row r="265" spans="1:26" x14ac:dyDescent="0.25">
      <c r="A265">
        <v>264</v>
      </c>
      <c r="B265" t="s">
        <v>1704</v>
      </c>
      <c r="C265" t="s">
        <v>12138</v>
      </c>
      <c r="D265" t="s">
        <v>12139</v>
      </c>
      <c r="E265" t="s">
        <v>1709</v>
      </c>
      <c r="F265" t="s">
        <v>1650</v>
      </c>
      <c r="K265" t="s">
        <v>1540</v>
      </c>
      <c r="N265" t="s">
        <v>1541</v>
      </c>
      <c r="Q265" t="s">
        <v>1652</v>
      </c>
      <c r="R265" t="s">
        <v>1653</v>
      </c>
      <c r="S265" t="s">
        <v>110</v>
      </c>
      <c r="T265" t="s">
        <v>111</v>
      </c>
      <c r="U265" t="s">
        <v>112</v>
      </c>
      <c r="V265" t="s">
        <v>1711</v>
      </c>
      <c r="W265" t="s">
        <v>1712</v>
      </c>
      <c r="X265" t="s">
        <v>154</v>
      </c>
      <c r="Y265" t="s">
        <v>116</v>
      </c>
      <c r="Z265" t="s">
        <v>187</v>
      </c>
    </row>
    <row r="266" spans="1:26" x14ac:dyDescent="0.25">
      <c r="A266">
        <v>265</v>
      </c>
      <c r="B266" t="s">
        <v>1713</v>
      </c>
      <c r="C266" t="s">
        <v>12140</v>
      </c>
      <c r="D266" t="s">
        <v>12141</v>
      </c>
      <c r="E266" t="s">
        <v>1709</v>
      </c>
      <c r="F266" t="s">
        <v>1650</v>
      </c>
      <c r="K266" t="s">
        <v>1540</v>
      </c>
      <c r="L266" t="s">
        <v>1718</v>
      </c>
      <c r="M266" t="s">
        <v>1719</v>
      </c>
      <c r="N266" t="s">
        <v>1541</v>
      </c>
      <c r="Q266" t="s">
        <v>1652</v>
      </c>
      <c r="R266" t="s">
        <v>1653</v>
      </c>
      <c r="S266" t="s">
        <v>110</v>
      </c>
      <c r="T266" t="s">
        <v>111</v>
      </c>
      <c r="U266" t="s">
        <v>112</v>
      </c>
      <c r="V266" t="s">
        <v>1711</v>
      </c>
      <c r="W266" t="s">
        <v>1712</v>
      </c>
      <c r="X266" t="s">
        <v>154</v>
      </c>
      <c r="Y266" t="s">
        <v>116</v>
      </c>
      <c r="Z266" t="s">
        <v>187</v>
      </c>
    </row>
    <row r="267" spans="1:26" x14ac:dyDescent="0.25">
      <c r="A267">
        <v>266</v>
      </c>
      <c r="B267" t="s">
        <v>1720</v>
      </c>
      <c r="C267" t="s">
        <v>12142</v>
      </c>
      <c r="D267" t="s">
        <v>12143</v>
      </c>
      <c r="E267" t="s">
        <v>234</v>
      </c>
      <c r="F267" t="s">
        <v>1725</v>
      </c>
      <c r="K267" t="s">
        <v>1892</v>
      </c>
      <c r="L267" t="s">
        <v>1726</v>
      </c>
      <c r="M267" t="s">
        <v>438</v>
      </c>
      <c r="Q267" t="s">
        <v>237</v>
      </c>
      <c r="R267" t="s">
        <v>238</v>
      </c>
      <c r="S267" t="s">
        <v>110</v>
      </c>
      <c r="T267" t="s">
        <v>111</v>
      </c>
      <c r="U267" t="s">
        <v>112</v>
      </c>
      <c r="V267" t="s">
        <v>239</v>
      </c>
      <c r="W267" t="s">
        <v>240</v>
      </c>
      <c r="X267" t="s">
        <v>241</v>
      </c>
      <c r="Y267" t="s">
        <v>116</v>
      </c>
      <c r="Z267" t="s">
        <v>137</v>
      </c>
    </row>
    <row r="268" spans="1:26" x14ac:dyDescent="0.25">
      <c r="A268">
        <v>267</v>
      </c>
      <c r="B268" t="s">
        <v>1727</v>
      </c>
      <c r="C268" t="s">
        <v>12144</v>
      </c>
      <c r="D268" t="s">
        <v>12145</v>
      </c>
      <c r="E268" t="s">
        <v>234</v>
      </c>
      <c r="F268" t="s">
        <v>235</v>
      </c>
      <c r="K268" t="s">
        <v>1892</v>
      </c>
      <c r="Q268" t="s">
        <v>237</v>
      </c>
      <c r="R268" t="s">
        <v>238</v>
      </c>
      <c r="S268" t="s">
        <v>110</v>
      </c>
      <c r="T268" t="s">
        <v>111</v>
      </c>
      <c r="U268" t="s">
        <v>112</v>
      </c>
      <c r="V268" t="s">
        <v>239</v>
      </c>
      <c r="W268" t="s">
        <v>240</v>
      </c>
      <c r="X268" t="s">
        <v>241</v>
      </c>
      <c r="Y268" t="s">
        <v>116</v>
      </c>
      <c r="Z268" t="s">
        <v>187</v>
      </c>
    </row>
    <row r="269" spans="1:26" x14ac:dyDescent="0.25">
      <c r="A269">
        <v>268</v>
      </c>
      <c r="B269" t="s">
        <v>1735</v>
      </c>
      <c r="C269" t="s">
        <v>12146</v>
      </c>
      <c r="D269" t="s">
        <v>12147</v>
      </c>
      <c r="E269" t="s">
        <v>952</v>
      </c>
      <c r="F269" t="s">
        <v>953</v>
      </c>
      <c r="S269" t="s">
        <v>110</v>
      </c>
      <c r="T269" t="s">
        <v>111</v>
      </c>
      <c r="U269" t="s">
        <v>112</v>
      </c>
      <c r="V269" t="s">
        <v>392</v>
      </c>
      <c r="W269" t="s">
        <v>949</v>
      </c>
      <c r="X269" t="s">
        <v>207</v>
      </c>
      <c r="Y269" t="s">
        <v>116</v>
      </c>
      <c r="Z269" t="s">
        <v>137</v>
      </c>
    </row>
    <row r="270" spans="1:26" x14ac:dyDescent="0.25">
      <c r="A270">
        <v>269</v>
      </c>
      <c r="B270" t="s">
        <v>1741</v>
      </c>
      <c r="C270" t="s">
        <v>12148</v>
      </c>
      <c r="D270" t="s">
        <v>12149</v>
      </c>
      <c r="E270" t="s">
        <v>234</v>
      </c>
      <c r="F270" t="s">
        <v>235</v>
      </c>
      <c r="K270" t="s">
        <v>1892</v>
      </c>
      <c r="Q270" t="s">
        <v>237</v>
      </c>
      <c r="R270" t="s">
        <v>238</v>
      </c>
      <c r="S270" t="s">
        <v>110</v>
      </c>
      <c r="T270" t="s">
        <v>111</v>
      </c>
      <c r="U270" t="s">
        <v>112</v>
      </c>
      <c r="V270" t="s">
        <v>239</v>
      </c>
      <c r="W270" t="s">
        <v>240</v>
      </c>
      <c r="X270" t="s">
        <v>241</v>
      </c>
      <c r="Y270" t="s">
        <v>116</v>
      </c>
      <c r="Z270" t="s">
        <v>137</v>
      </c>
    </row>
    <row r="271" spans="1:26" x14ac:dyDescent="0.25">
      <c r="A271">
        <v>270</v>
      </c>
      <c r="B271" t="s">
        <v>1746</v>
      </c>
      <c r="C271" t="s">
        <v>12148</v>
      </c>
      <c r="D271" t="s">
        <v>12149</v>
      </c>
      <c r="E271" t="s">
        <v>234</v>
      </c>
      <c r="F271" t="s">
        <v>235</v>
      </c>
      <c r="K271" t="s">
        <v>1892</v>
      </c>
      <c r="Q271" t="s">
        <v>237</v>
      </c>
      <c r="R271" t="s">
        <v>238</v>
      </c>
      <c r="S271" t="s">
        <v>110</v>
      </c>
      <c r="T271" t="s">
        <v>111</v>
      </c>
      <c r="U271" t="s">
        <v>112</v>
      </c>
      <c r="V271" t="s">
        <v>239</v>
      </c>
      <c r="W271" t="s">
        <v>240</v>
      </c>
      <c r="X271" t="s">
        <v>241</v>
      </c>
      <c r="Y271" t="s">
        <v>116</v>
      </c>
      <c r="Z271" t="s">
        <v>137</v>
      </c>
    </row>
    <row r="272" spans="1:26" x14ac:dyDescent="0.25">
      <c r="A272">
        <v>271</v>
      </c>
      <c r="B272" t="s">
        <v>1747</v>
      </c>
      <c r="C272" t="s">
        <v>12150</v>
      </c>
      <c r="D272" t="s">
        <v>12151</v>
      </c>
      <c r="E272" t="s">
        <v>1587</v>
      </c>
      <c r="F272" t="s">
        <v>1588</v>
      </c>
      <c r="N272" t="s">
        <v>1125</v>
      </c>
      <c r="S272" t="s">
        <v>110</v>
      </c>
      <c r="T272" t="s">
        <v>111</v>
      </c>
      <c r="U272" t="s">
        <v>112</v>
      </c>
      <c r="V272" t="s">
        <v>239</v>
      </c>
      <c r="W272" t="s">
        <v>1126</v>
      </c>
      <c r="X272" t="s">
        <v>254</v>
      </c>
      <c r="Y272" t="s">
        <v>116</v>
      </c>
    </row>
    <row r="273" spans="1:26" x14ac:dyDescent="0.25">
      <c r="A273">
        <v>272</v>
      </c>
      <c r="B273" t="s">
        <v>1753</v>
      </c>
      <c r="C273" t="s">
        <v>12152</v>
      </c>
      <c r="D273" t="s">
        <v>12153</v>
      </c>
      <c r="E273" t="s">
        <v>492</v>
      </c>
      <c r="F273" t="s">
        <v>1761</v>
      </c>
      <c r="N273" t="s">
        <v>1763</v>
      </c>
      <c r="Q273" t="s">
        <v>534</v>
      </c>
      <c r="R273" t="s">
        <v>535</v>
      </c>
      <c r="S273" t="s">
        <v>110</v>
      </c>
      <c r="T273" t="s">
        <v>111</v>
      </c>
      <c r="U273" t="s">
        <v>112</v>
      </c>
      <c r="V273" t="s">
        <v>272</v>
      </c>
      <c r="W273" t="s">
        <v>1764</v>
      </c>
      <c r="X273" t="s">
        <v>422</v>
      </c>
      <c r="Y273" t="s">
        <v>116</v>
      </c>
      <c r="Z273" t="s">
        <v>187</v>
      </c>
    </row>
    <row r="274" spans="1:26" x14ac:dyDescent="0.25">
      <c r="A274">
        <v>273</v>
      </c>
      <c r="B274" t="s">
        <v>1765</v>
      </c>
      <c r="C274" t="s">
        <v>12154</v>
      </c>
      <c r="D274" t="s">
        <v>12155</v>
      </c>
      <c r="E274" t="s">
        <v>1771</v>
      </c>
      <c r="F274" t="s">
        <v>1772</v>
      </c>
      <c r="N274" t="s">
        <v>1004</v>
      </c>
      <c r="Q274" t="s">
        <v>1005</v>
      </c>
      <c r="R274" t="s">
        <v>1004</v>
      </c>
      <c r="S274" t="s">
        <v>110</v>
      </c>
      <c r="T274" t="s">
        <v>111</v>
      </c>
      <c r="U274" t="s">
        <v>112</v>
      </c>
      <c r="V274" t="s">
        <v>374</v>
      </c>
      <c r="W274" t="s">
        <v>1774</v>
      </c>
      <c r="X274" t="s">
        <v>983</v>
      </c>
      <c r="Y274" t="s">
        <v>116</v>
      </c>
      <c r="Z274" t="s">
        <v>475</v>
      </c>
    </row>
    <row r="275" spans="1:26" x14ac:dyDescent="0.25">
      <c r="A275">
        <v>274</v>
      </c>
      <c r="B275" t="s">
        <v>1775</v>
      </c>
      <c r="C275" t="s">
        <v>12156</v>
      </c>
      <c r="D275" t="s">
        <v>12157</v>
      </c>
      <c r="E275" t="s">
        <v>1780</v>
      </c>
      <c r="F275" t="s">
        <v>1781</v>
      </c>
      <c r="J275" t="s">
        <v>1783</v>
      </c>
      <c r="S275" t="s">
        <v>110</v>
      </c>
      <c r="T275" t="s">
        <v>111</v>
      </c>
      <c r="U275" t="s">
        <v>112</v>
      </c>
      <c r="V275" t="s">
        <v>239</v>
      </c>
      <c r="W275" t="s">
        <v>1784</v>
      </c>
      <c r="X275" t="s">
        <v>254</v>
      </c>
      <c r="Y275" t="s">
        <v>116</v>
      </c>
      <c r="Z275" t="s">
        <v>187</v>
      </c>
    </row>
    <row r="276" spans="1:26" x14ac:dyDescent="0.25">
      <c r="A276">
        <v>275</v>
      </c>
      <c r="B276" t="s">
        <v>1785</v>
      </c>
      <c r="C276" t="s">
        <v>12158</v>
      </c>
      <c r="D276" t="s">
        <v>12159</v>
      </c>
      <c r="E276" t="s">
        <v>922</v>
      </c>
      <c r="F276" t="s">
        <v>923</v>
      </c>
      <c r="L276" t="s">
        <v>1791</v>
      </c>
      <c r="M276" t="s">
        <v>1719</v>
      </c>
      <c r="Q276" t="s">
        <v>1792</v>
      </c>
      <c r="R276" t="s">
        <v>1793</v>
      </c>
      <c r="S276" t="s">
        <v>110</v>
      </c>
      <c r="T276" t="s">
        <v>111</v>
      </c>
      <c r="U276" t="s">
        <v>112</v>
      </c>
      <c r="V276" t="s">
        <v>1794</v>
      </c>
      <c r="W276" t="s">
        <v>1795</v>
      </c>
      <c r="X276" t="s">
        <v>254</v>
      </c>
      <c r="Y276" t="s">
        <v>116</v>
      </c>
      <c r="Z276" t="s">
        <v>475</v>
      </c>
    </row>
    <row r="277" spans="1:26" x14ac:dyDescent="0.25">
      <c r="A277">
        <v>276</v>
      </c>
      <c r="B277" t="s">
        <v>1796</v>
      </c>
      <c r="C277" t="s">
        <v>12160</v>
      </c>
      <c r="D277" t="s">
        <v>12161</v>
      </c>
      <c r="E277" t="s">
        <v>1587</v>
      </c>
      <c r="F277" t="s">
        <v>1588</v>
      </c>
      <c r="N277" t="s">
        <v>1125</v>
      </c>
      <c r="S277" t="s">
        <v>110</v>
      </c>
      <c r="T277" t="s">
        <v>111</v>
      </c>
      <c r="U277" t="s">
        <v>112</v>
      </c>
      <c r="V277" t="s">
        <v>239</v>
      </c>
      <c r="W277" t="s">
        <v>1126</v>
      </c>
      <c r="X277" t="s">
        <v>254</v>
      </c>
      <c r="Y277" t="s">
        <v>116</v>
      </c>
    </row>
    <row r="278" spans="1:26" x14ac:dyDescent="0.25">
      <c r="A278">
        <v>277</v>
      </c>
      <c r="B278" t="s">
        <v>1802</v>
      </c>
      <c r="C278" t="s">
        <v>12162</v>
      </c>
      <c r="D278" t="s">
        <v>12163</v>
      </c>
      <c r="E278" t="s">
        <v>1808</v>
      </c>
      <c r="F278" t="s">
        <v>1809</v>
      </c>
      <c r="L278" t="s">
        <v>1811</v>
      </c>
      <c r="M278" t="s">
        <v>1812</v>
      </c>
      <c r="N278" t="s">
        <v>1813</v>
      </c>
      <c r="S278" t="s">
        <v>110</v>
      </c>
      <c r="T278" t="s">
        <v>111</v>
      </c>
      <c r="U278" t="s">
        <v>112</v>
      </c>
      <c r="V278" t="s">
        <v>1378</v>
      </c>
      <c r="W278" t="s">
        <v>1814</v>
      </c>
      <c r="X278" t="s">
        <v>1815</v>
      </c>
      <c r="Y278" t="s">
        <v>116</v>
      </c>
      <c r="Z278" t="s">
        <v>137</v>
      </c>
    </row>
    <row r="279" spans="1:26" x14ac:dyDescent="0.25">
      <c r="A279">
        <v>278</v>
      </c>
      <c r="B279" t="s">
        <v>1816</v>
      </c>
      <c r="C279" t="s">
        <v>12164</v>
      </c>
      <c r="D279" t="s">
        <v>12165</v>
      </c>
      <c r="E279" t="s">
        <v>653</v>
      </c>
      <c r="F279" t="s">
        <v>1821</v>
      </c>
      <c r="N279" t="s">
        <v>269</v>
      </c>
      <c r="S279" t="s">
        <v>110</v>
      </c>
      <c r="T279" t="s">
        <v>111</v>
      </c>
      <c r="U279" t="s">
        <v>112</v>
      </c>
      <c r="V279" t="s">
        <v>609</v>
      </c>
      <c r="W279" t="s">
        <v>1822</v>
      </c>
      <c r="X279" t="s">
        <v>207</v>
      </c>
      <c r="Y279" t="s">
        <v>116</v>
      </c>
      <c r="Z279" t="s">
        <v>187</v>
      </c>
    </row>
    <row r="280" spans="1:26" x14ac:dyDescent="0.25">
      <c r="A280">
        <v>279</v>
      </c>
      <c r="B280" t="s">
        <v>1823</v>
      </c>
      <c r="C280" t="s">
        <v>12164</v>
      </c>
      <c r="D280" t="s">
        <v>12165</v>
      </c>
      <c r="E280" t="s">
        <v>653</v>
      </c>
      <c r="F280" t="s">
        <v>1821</v>
      </c>
      <c r="N280" t="s">
        <v>269</v>
      </c>
      <c r="S280" t="s">
        <v>110</v>
      </c>
      <c r="T280" t="s">
        <v>111</v>
      </c>
      <c r="U280" t="s">
        <v>112</v>
      </c>
      <c r="V280" t="s">
        <v>609</v>
      </c>
      <c r="W280" t="s">
        <v>1822</v>
      </c>
      <c r="X280" t="s">
        <v>207</v>
      </c>
      <c r="Y280" t="s">
        <v>116</v>
      </c>
      <c r="Z280" t="s">
        <v>187</v>
      </c>
    </row>
    <row r="281" spans="1:26" x14ac:dyDescent="0.25">
      <c r="A281">
        <v>280</v>
      </c>
      <c r="B281" t="s">
        <v>1824</v>
      </c>
      <c r="C281" t="s">
        <v>12166</v>
      </c>
      <c r="D281" t="s">
        <v>12167</v>
      </c>
      <c r="E281" t="s">
        <v>1587</v>
      </c>
      <c r="F281" t="s">
        <v>1588</v>
      </c>
      <c r="S281" t="s">
        <v>110</v>
      </c>
      <c r="T281" t="s">
        <v>111</v>
      </c>
      <c r="U281" t="s">
        <v>112</v>
      </c>
      <c r="V281" t="s">
        <v>239</v>
      </c>
      <c r="W281" t="s">
        <v>1126</v>
      </c>
      <c r="X281" t="s">
        <v>254</v>
      </c>
      <c r="Y281" t="s">
        <v>116</v>
      </c>
      <c r="Z281" t="s">
        <v>137</v>
      </c>
    </row>
    <row r="282" spans="1:26" x14ac:dyDescent="0.25">
      <c r="A282">
        <v>281</v>
      </c>
      <c r="B282" t="s">
        <v>1830</v>
      </c>
      <c r="C282" t="s">
        <v>12118</v>
      </c>
      <c r="D282" t="s">
        <v>12119</v>
      </c>
      <c r="E282" t="s">
        <v>234</v>
      </c>
      <c r="F282" t="s">
        <v>235</v>
      </c>
      <c r="K282" t="s">
        <v>1892</v>
      </c>
      <c r="L282" t="s">
        <v>1628</v>
      </c>
      <c r="M282" t="s">
        <v>1629</v>
      </c>
      <c r="Q282" t="s">
        <v>237</v>
      </c>
      <c r="R282" t="s">
        <v>238</v>
      </c>
      <c r="S282" t="s">
        <v>110</v>
      </c>
      <c r="T282" t="s">
        <v>111</v>
      </c>
      <c r="U282" t="s">
        <v>112</v>
      </c>
      <c r="V282" t="s">
        <v>239</v>
      </c>
      <c r="W282" t="s">
        <v>240</v>
      </c>
      <c r="X282" t="s">
        <v>241</v>
      </c>
      <c r="Y282" t="s">
        <v>116</v>
      </c>
      <c r="Z282" t="s">
        <v>137</v>
      </c>
    </row>
    <row r="283" spans="1:26" x14ac:dyDescent="0.25">
      <c r="A283">
        <v>282</v>
      </c>
      <c r="B283" t="s">
        <v>1833</v>
      </c>
      <c r="C283" t="s">
        <v>12150</v>
      </c>
      <c r="D283" t="s">
        <v>12151</v>
      </c>
      <c r="E283" t="s">
        <v>1587</v>
      </c>
      <c r="F283" t="s">
        <v>1588</v>
      </c>
      <c r="N283" t="s">
        <v>1125</v>
      </c>
      <c r="S283" t="s">
        <v>110</v>
      </c>
      <c r="T283" t="s">
        <v>111</v>
      </c>
      <c r="U283" t="s">
        <v>112</v>
      </c>
      <c r="V283" t="s">
        <v>239</v>
      </c>
      <c r="W283" t="s">
        <v>1126</v>
      </c>
      <c r="X283" t="s">
        <v>254</v>
      </c>
      <c r="Y283" t="s">
        <v>116</v>
      </c>
    </row>
    <row r="284" spans="1:26" x14ac:dyDescent="0.25">
      <c r="A284">
        <v>283</v>
      </c>
      <c r="B284" t="s">
        <v>1836</v>
      </c>
      <c r="C284" t="s">
        <v>12162</v>
      </c>
      <c r="D284" t="s">
        <v>12163</v>
      </c>
      <c r="E284" t="s">
        <v>1808</v>
      </c>
      <c r="F284" t="s">
        <v>1809</v>
      </c>
      <c r="L284" t="s">
        <v>1811</v>
      </c>
      <c r="M284" t="s">
        <v>1812</v>
      </c>
      <c r="N284" t="s">
        <v>1813</v>
      </c>
      <c r="S284" t="s">
        <v>110</v>
      </c>
      <c r="T284" t="s">
        <v>111</v>
      </c>
      <c r="U284" t="s">
        <v>112</v>
      </c>
      <c r="V284" t="s">
        <v>1378</v>
      </c>
      <c r="W284" t="s">
        <v>1814</v>
      </c>
      <c r="X284" t="s">
        <v>1815</v>
      </c>
      <c r="Y284" t="s">
        <v>116</v>
      </c>
      <c r="Z284" t="s">
        <v>137</v>
      </c>
    </row>
    <row r="285" spans="1:26" x14ac:dyDescent="0.25">
      <c r="A285">
        <v>284</v>
      </c>
      <c r="B285" t="s">
        <v>1839</v>
      </c>
      <c r="C285" t="s">
        <v>12162</v>
      </c>
      <c r="D285" t="s">
        <v>12163</v>
      </c>
      <c r="E285" t="s">
        <v>1808</v>
      </c>
      <c r="F285" t="s">
        <v>1809</v>
      </c>
      <c r="L285" t="s">
        <v>1811</v>
      </c>
      <c r="M285" t="s">
        <v>1812</v>
      </c>
      <c r="N285" t="s">
        <v>1813</v>
      </c>
      <c r="S285" t="s">
        <v>110</v>
      </c>
      <c r="T285" t="s">
        <v>111</v>
      </c>
      <c r="U285" t="s">
        <v>112</v>
      </c>
      <c r="V285" t="s">
        <v>1378</v>
      </c>
      <c r="W285" t="s">
        <v>1814</v>
      </c>
      <c r="X285" t="s">
        <v>1815</v>
      </c>
      <c r="Y285" t="s">
        <v>116</v>
      </c>
      <c r="Z285" t="s">
        <v>137</v>
      </c>
    </row>
    <row r="286" spans="1:26" x14ac:dyDescent="0.25">
      <c r="A286">
        <v>285</v>
      </c>
      <c r="B286" t="s">
        <v>1840</v>
      </c>
      <c r="C286" t="s">
        <v>12168</v>
      </c>
      <c r="D286" t="s">
        <v>12169</v>
      </c>
      <c r="E286" t="s">
        <v>1846</v>
      </c>
      <c r="F286" t="s">
        <v>1847</v>
      </c>
      <c r="S286" t="s">
        <v>110</v>
      </c>
      <c r="T286" t="s">
        <v>111</v>
      </c>
      <c r="U286" t="s">
        <v>112</v>
      </c>
      <c r="V286" t="s">
        <v>319</v>
      </c>
      <c r="W286" t="s">
        <v>1849</v>
      </c>
      <c r="X286" t="s">
        <v>241</v>
      </c>
      <c r="Y286" t="s">
        <v>116</v>
      </c>
      <c r="Z286" t="s">
        <v>137</v>
      </c>
    </row>
    <row r="287" spans="1:26" x14ac:dyDescent="0.25">
      <c r="A287">
        <v>286</v>
      </c>
      <c r="B287" t="s">
        <v>1850</v>
      </c>
      <c r="C287" t="s">
        <v>12170</v>
      </c>
      <c r="D287" t="s">
        <v>12171</v>
      </c>
      <c r="E287" t="s">
        <v>1856</v>
      </c>
      <c r="F287" t="s">
        <v>1857</v>
      </c>
      <c r="S287" t="s">
        <v>110</v>
      </c>
      <c r="T287" t="s">
        <v>111</v>
      </c>
      <c r="U287" t="s">
        <v>112</v>
      </c>
      <c r="V287" t="s">
        <v>252</v>
      </c>
      <c r="W287" t="s">
        <v>253</v>
      </c>
      <c r="X287" t="s">
        <v>254</v>
      </c>
      <c r="Y287" t="s">
        <v>116</v>
      </c>
      <c r="Z287" t="s">
        <v>302</v>
      </c>
    </row>
    <row r="288" spans="1:26" x14ac:dyDescent="0.25">
      <c r="A288">
        <v>287</v>
      </c>
      <c r="B288" t="s">
        <v>1859</v>
      </c>
      <c r="C288" t="s">
        <v>12162</v>
      </c>
      <c r="D288" t="s">
        <v>12163</v>
      </c>
      <c r="E288" t="s">
        <v>1808</v>
      </c>
      <c r="F288" t="s">
        <v>1809</v>
      </c>
      <c r="L288" t="s">
        <v>1811</v>
      </c>
      <c r="M288" t="s">
        <v>1812</v>
      </c>
      <c r="N288" t="s">
        <v>1813</v>
      </c>
      <c r="S288" t="s">
        <v>110</v>
      </c>
      <c r="T288" t="s">
        <v>111</v>
      </c>
      <c r="U288" t="s">
        <v>112</v>
      </c>
      <c r="V288" t="s">
        <v>1378</v>
      </c>
      <c r="W288" t="s">
        <v>1814</v>
      </c>
      <c r="X288" t="s">
        <v>1815</v>
      </c>
      <c r="Y288" t="s">
        <v>116</v>
      </c>
      <c r="Z288" t="s">
        <v>137</v>
      </c>
    </row>
    <row r="289" spans="1:26" x14ac:dyDescent="0.25">
      <c r="A289">
        <v>288</v>
      </c>
      <c r="B289" t="s">
        <v>1862</v>
      </c>
      <c r="C289" t="s">
        <v>12172</v>
      </c>
      <c r="D289" t="s">
        <v>12173</v>
      </c>
      <c r="E289" t="s">
        <v>897</v>
      </c>
      <c r="F289" t="s">
        <v>1588</v>
      </c>
      <c r="S289" t="s">
        <v>110</v>
      </c>
      <c r="T289" t="s">
        <v>111</v>
      </c>
      <c r="U289" t="s">
        <v>112</v>
      </c>
      <c r="V289" t="s">
        <v>239</v>
      </c>
      <c r="W289" t="s">
        <v>1867</v>
      </c>
      <c r="X289" t="s">
        <v>254</v>
      </c>
      <c r="Y289" t="s">
        <v>116</v>
      </c>
      <c r="Z289" t="s">
        <v>187</v>
      </c>
    </row>
    <row r="290" spans="1:26" x14ac:dyDescent="0.25">
      <c r="A290">
        <v>289</v>
      </c>
      <c r="B290" t="s">
        <v>1868</v>
      </c>
      <c r="C290" t="s">
        <v>12172</v>
      </c>
      <c r="D290" t="s">
        <v>12173</v>
      </c>
      <c r="E290" t="s">
        <v>897</v>
      </c>
      <c r="F290" t="s">
        <v>1588</v>
      </c>
      <c r="S290" t="s">
        <v>110</v>
      </c>
      <c r="T290" t="s">
        <v>111</v>
      </c>
      <c r="U290" t="s">
        <v>112</v>
      </c>
      <c r="V290" t="s">
        <v>239</v>
      </c>
      <c r="W290" t="s">
        <v>1867</v>
      </c>
      <c r="X290" t="s">
        <v>254</v>
      </c>
      <c r="Y290" t="s">
        <v>116</v>
      </c>
      <c r="Z290" t="s">
        <v>187</v>
      </c>
    </row>
    <row r="291" spans="1:26" x14ac:dyDescent="0.25">
      <c r="A291">
        <v>290</v>
      </c>
      <c r="B291" t="s">
        <v>1870</v>
      </c>
      <c r="C291" t="s">
        <v>12122</v>
      </c>
      <c r="D291" t="s">
        <v>12123</v>
      </c>
      <c r="E291" t="s">
        <v>897</v>
      </c>
      <c r="F291" t="s">
        <v>1588</v>
      </c>
      <c r="S291" t="s">
        <v>110</v>
      </c>
      <c r="T291" t="s">
        <v>111</v>
      </c>
      <c r="U291" t="s">
        <v>112</v>
      </c>
      <c r="V291" t="s">
        <v>900</v>
      </c>
      <c r="W291" t="s">
        <v>900</v>
      </c>
      <c r="X291" t="s">
        <v>254</v>
      </c>
      <c r="Y291" t="s">
        <v>116</v>
      </c>
      <c r="Z291" t="s">
        <v>137</v>
      </c>
    </row>
    <row r="292" spans="1:26" x14ac:dyDescent="0.25">
      <c r="A292">
        <v>291</v>
      </c>
      <c r="B292" t="s">
        <v>1872</v>
      </c>
      <c r="C292" t="s">
        <v>12174</v>
      </c>
      <c r="D292" t="s">
        <v>12175</v>
      </c>
      <c r="E292" t="s">
        <v>1878</v>
      </c>
      <c r="F292" t="s">
        <v>1879</v>
      </c>
      <c r="L292" t="s">
        <v>1880</v>
      </c>
      <c r="M292" t="s">
        <v>1629</v>
      </c>
      <c r="S292" t="s">
        <v>110</v>
      </c>
      <c r="T292" t="s">
        <v>111</v>
      </c>
      <c r="U292" t="s">
        <v>112</v>
      </c>
      <c r="V292" t="s">
        <v>1881</v>
      </c>
      <c r="W292" t="s">
        <v>1882</v>
      </c>
      <c r="X292" t="s">
        <v>1883</v>
      </c>
      <c r="Y292" t="s">
        <v>116</v>
      </c>
      <c r="Z292" t="s">
        <v>187</v>
      </c>
    </row>
    <row r="293" spans="1:26" x14ac:dyDescent="0.25">
      <c r="A293">
        <v>292</v>
      </c>
      <c r="B293" t="s">
        <v>1884</v>
      </c>
      <c r="C293" t="s">
        <v>12174</v>
      </c>
      <c r="D293" t="s">
        <v>12175</v>
      </c>
      <c r="E293" t="s">
        <v>1878</v>
      </c>
      <c r="F293" t="s">
        <v>1879</v>
      </c>
      <c r="L293" t="s">
        <v>1880</v>
      </c>
      <c r="M293" t="s">
        <v>1629</v>
      </c>
      <c r="S293" t="s">
        <v>110</v>
      </c>
      <c r="T293" t="s">
        <v>111</v>
      </c>
      <c r="U293" t="s">
        <v>112</v>
      </c>
      <c r="V293" t="s">
        <v>1881</v>
      </c>
      <c r="W293" t="s">
        <v>1882</v>
      </c>
      <c r="X293" t="s">
        <v>1883</v>
      </c>
      <c r="Y293" t="s">
        <v>116</v>
      </c>
      <c r="Z293" t="s">
        <v>187</v>
      </c>
    </row>
    <row r="294" spans="1:26" x14ac:dyDescent="0.25">
      <c r="A294">
        <v>293</v>
      </c>
      <c r="B294" t="s">
        <v>1885</v>
      </c>
      <c r="C294" t="s">
        <v>12176</v>
      </c>
      <c r="D294" t="s">
        <v>12177</v>
      </c>
      <c r="E294" t="s">
        <v>234</v>
      </c>
      <c r="F294" t="s">
        <v>235</v>
      </c>
      <c r="K294" t="s">
        <v>1892</v>
      </c>
      <c r="S294" t="s">
        <v>110</v>
      </c>
      <c r="T294" t="s">
        <v>111</v>
      </c>
      <c r="U294" t="s">
        <v>112</v>
      </c>
      <c r="V294" t="s">
        <v>239</v>
      </c>
      <c r="W294" t="s">
        <v>240</v>
      </c>
      <c r="X294" t="s">
        <v>241</v>
      </c>
      <c r="Y294" t="s">
        <v>116</v>
      </c>
      <c r="Z294" t="s">
        <v>137</v>
      </c>
    </row>
    <row r="295" spans="1:26" x14ac:dyDescent="0.25">
      <c r="A295">
        <v>294</v>
      </c>
      <c r="B295" t="s">
        <v>1893</v>
      </c>
      <c r="C295" t="s">
        <v>12178</v>
      </c>
      <c r="D295" t="s">
        <v>12179</v>
      </c>
      <c r="E295" t="s">
        <v>1899</v>
      </c>
      <c r="F295" t="s">
        <v>267</v>
      </c>
      <c r="K295" t="s">
        <v>268</v>
      </c>
      <c r="N295" t="s">
        <v>269</v>
      </c>
      <c r="Q295" t="s">
        <v>270</v>
      </c>
      <c r="R295" t="s">
        <v>271</v>
      </c>
      <c r="S295" t="s">
        <v>110</v>
      </c>
      <c r="T295" t="s">
        <v>111</v>
      </c>
      <c r="U295" t="s">
        <v>112</v>
      </c>
      <c r="V295" t="s">
        <v>609</v>
      </c>
      <c r="W295" t="s">
        <v>1042</v>
      </c>
      <c r="X295" t="s">
        <v>207</v>
      </c>
      <c r="Y295" t="s">
        <v>116</v>
      </c>
      <c r="Z295" t="s">
        <v>187</v>
      </c>
    </row>
    <row r="296" spans="1:26" x14ac:dyDescent="0.25">
      <c r="A296">
        <v>295</v>
      </c>
      <c r="B296" t="s">
        <v>1901</v>
      </c>
      <c r="C296" t="s">
        <v>12178</v>
      </c>
      <c r="D296" t="s">
        <v>12179</v>
      </c>
      <c r="E296" t="s">
        <v>1899</v>
      </c>
      <c r="F296" t="s">
        <v>267</v>
      </c>
      <c r="K296" t="s">
        <v>268</v>
      </c>
      <c r="N296" t="s">
        <v>269</v>
      </c>
      <c r="Q296" t="s">
        <v>270</v>
      </c>
      <c r="R296" t="s">
        <v>271</v>
      </c>
      <c r="S296" t="s">
        <v>110</v>
      </c>
      <c r="T296" t="s">
        <v>111</v>
      </c>
      <c r="U296" t="s">
        <v>112</v>
      </c>
      <c r="V296" t="s">
        <v>609</v>
      </c>
      <c r="W296" t="s">
        <v>1042</v>
      </c>
      <c r="X296" t="s">
        <v>207</v>
      </c>
      <c r="Y296" t="s">
        <v>116</v>
      </c>
      <c r="Z296" t="s">
        <v>187</v>
      </c>
    </row>
    <row r="297" spans="1:26" x14ac:dyDescent="0.25">
      <c r="A297">
        <v>296</v>
      </c>
      <c r="B297" t="s">
        <v>1902</v>
      </c>
      <c r="C297" t="s">
        <v>12178</v>
      </c>
      <c r="D297" t="s">
        <v>12179</v>
      </c>
      <c r="E297" t="s">
        <v>1899</v>
      </c>
      <c r="F297" t="s">
        <v>267</v>
      </c>
      <c r="K297" t="s">
        <v>268</v>
      </c>
      <c r="N297" t="s">
        <v>269</v>
      </c>
      <c r="Q297" t="s">
        <v>270</v>
      </c>
      <c r="R297" t="s">
        <v>271</v>
      </c>
      <c r="S297" t="s">
        <v>110</v>
      </c>
      <c r="T297" t="s">
        <v>111</v>
      </c>
      <c r="U297" t="s">
        <v>112</v>
      </c>
      <c r="V297" t="s">
        <v>609</v>
      </c>
      <c r="W297" t="s">
        <v>1042</v>
      </c>
      <c r="X297" t="s">
        <v>207</v>
      </c>
      <c r="Y297" t="s">
        <v>116</v>
      </c>
      <c r="Z297" t="s">
        <v>187</v>
      </c>
    </row>
    <row r="298" spans="1:26" x14ac:dyDescent="0.25">
      <c r="A298">
        <v>297</v>
      </c>
      <c r="B298" t="s">
        <v>1904</v>
      </c>
      <c r="C298" t="s">
        <v>12180</v>
      </c>
      <c r="D298" t="s">
        <v>12181</v>
      </c>
      <c r="E298" t="s">
        <v>1909</v>
      </c>
      <c r="F298" t="s">
        <v>1879</v>
      </c>
      <c r="S298" t="s">
        <v>110</v>
      </c>
      <c r="T298" t="s">
        <v>111</v>
      </c>
      <c r="U298" t="s">
        <v>112</v>
      </c>
      <c r="V298" t="s">
        <v>1881</v>
      </c>
      <c r="W298" t="s">
        <v>1882</v>
      </c>
      <c r="X298" t="s">
        <v>1883</v>
      </c>
      <c r="Y298" t="s">
        <v>116</v>
      </c>
    </row>
    <row r="299" spans="1:26" x14ac:dyDescent="0.25">
      <c r="A299">
        <v>298</v>
      </c>
      <c r="B299" t="s">
        <v>1911</v>
      </c>
      <c r="C299" t="s">
        <v>12182</v>
      </c>
      <c r="D299" t="s">
        <v>12183</v>
      </c>
      <c r="E299" t="s">
        <v>1917</v>
      </c>
      <c r="F299" t="s">
        <v>1539</v>
      </c>
      <c r="K299" t="s">
        <v>1540</v>
      </c>
      <c r="N299" t="s">
        <v>1541</v>
      </c>
      <c r="Q299" t="s">
        <v>1652</v>
      </c>
      <c r="R299" t="s">
        <v>1653</v>
      </c>
      <c r="S299" t="s">
        <v>110</v>
      </c>
      <c r="T299" t="s">
        <v>111</v>
      </c>
      <c r="U299" t="s">
        <v>112</v>
      </c>
      <c r="V299" t="s">
        <v>1544</v>
      </c>
      <c r="W299" t="s">
        <v>1918</v>
      </c>
      <c r="X299" t="s">
        <v>1546</v>
      </c>
      <c r="Y299" t="s">
        <v>116</v>
      </c>
      <c r="Z299" t="s">
        <v>475</v>
      </c>
    </row>
    <row r="300" spans="1:26" x14ac:dyDescent="0.25">
      <c r="A300">
        <v>299</v>
      </c>
      <c r="B300" t="s">
        <v>1919</v>
      </c>
      <c r="C300" t="s">
        <v>12184</v>
      </c>
      <c r="D300" t="s">
        <v>12185</v>
      </c>
      <c r="E300" t="s">
        <v>897</v>
      </c>
      <c r="F300" t="s">
        <v>1588</v>
      </c>
      <c r="S300" t="s">
        <v>110</v>
      </c>
      <c r="T300" t="s">
        <v>111</v>
      </c>
      <c r="U300" t="s">
        <v>112</v>
      </c>
      <c r="V300" t="s">
        <v>900</v>
      </c>
      <c r="W300" t="s">
        <v>900</v>
      </c>
      <c r="X300" t="s">
        <v>254</v>
      </c>
      <c r="Y300" t="s">
        <v>116</v>
      </c>
    </row>
    <row r="301" spans="1:26" x14ac:dyDescent="0.25">
      <c r="A301">
        <v>300</v>
      </c>
      <c r="B301" t="s">
        <v>1926</v>
      </c>
      <c r="C301" t="s">
        <v>12186</v>
      </c>
      <c r="D301" t="s">
        <v>12187</v>
      </c>
      <c r="E301" t="s">
        <v>203</v>
      </c>
      <c r="F301" t="s">
        <v>204</v>
      </c>
      <c r="S301" t="s">
        <v>110</v>
      </c>
      <c r="T301" t="s">
        <v>111</v>
      </c>
      <c r="U301" t="s">
        <v>112</v>
      </c>
      <c r="V301" t="s">
        <v>206</v>
      </c>
      <c r="W301" t="s">
        <v>206</v>
      </c>
      <c r="X301" t="s">
        <v>207</v>
      </c>
      <c r="Y301" t="s">
        <v>116</v>
      </c>
    </row>
    <row r="302" spans="1:26" x14ac:dyDescent="0.25">
      <c r="A302">
        <v>301</v>
      </c>
      <c r="B302" t="s">
        <v>1933</v>
      </c>
      <c r="C302" t="s">
        <v>12188</v>
      </c>
      <c r="D302" t="s">
        <v>12189</v>
      </c>
      <c r="E302" t="s">
        <v>203</v>
      </c>
      <c r="F302" t="s">
        <v>1606</v>
      </c>
      <c r="N302" t="s">
        <v>460</v>
      </c>
      <c r="S302" t="s">
        <v>110</v>
      </c>
      <c r="T302" t="s">
        <v>111</v>
      </c>
      <c r="U302" t="s">
        <v>112</v>
      </c>
      <c r="V302" t="s">
        <v>206</v>
      </c>
      <c r="W302" t="s">
        <v>206</v>
      </c>
      <c r="X302" t="s">
        <v>207</v>
      </c>
      <c r="Y302" t="s">
        <v>116</v>
      </c>
    </row>
    <row r="303" spans="1:26" x14ac:dyDescent="0.25">
      <c r="A303">
        <v>302</v>
      </c>
      <c r="B303" t="s">
        <v>1938</v>
      </c>
      <c r="C303" t="s">
        <v>12188</v>
      </c>
      <c r="D303" t="s">
        <v>12189</v>
      </c>
      <c r="E303" t="s">
        <v>203</v>
      </c>
      <c r="F303" t="s">
        <v>1606</v>
      </c>
      <c r="N303" t="s">
        <v>460</v>
      </c>
      <c r="S303" t="s">
        <v>110</v>
      </c>
      <c r="T303" t="s">
        <v>111</v>
      </c>
      <c r="U303" t="s">
        <v>112</v>
      </c>
      <c r="V303" t="s">
        <v>206</v>
      </c>
      <c r="W303" t="s">
        <v>206</v>
      </c>
      <c r="X303" t="s">
        <v>207</v>
      </c>
      <c r="Y303" t="s">
        <v>116</v>
      </c>
    </row>
    <row r="304" spans="1:26" x14ac:dyDescent="0.25">
      <c r="A304">
        <v>303</v>
      </c>
      <c r="B304" t="s">
        <v>1941</v>
      </c>
      <c r="C304" t="s">
        <v>12190</v>
      </c>
      <c r="D304" t="s">
        <v>12191</v>
      </c>
      <c r="E304" t="s">
        <v>1917</v>
      </c>
      <c r="F304" t="s">
        <v>1539</v>
      </c>
      <c r="K304" t="s">
        <v>1540</v>
      </c>
      <c r="N304" t="s">
        <v>1541</v>
      </c>
      <c r="Q304" t="s">
        <v>1542</v>
      </c>
      <c r="R304" t="s">
        <v>1543</v>
      </c>
      <c r="S304" t="s">
        <v>110</v>
      </c>
      <c r="T304" t="s">
        <v>111</v>
      </c>
      <c r="U304" t="s">
        <v>112</v>
      </c>
      <c r="V304" t="s">
        <v>1544</v>
      </c>
      <c r="W304" t="s">
        <v>1545</v>
      </c>
      <c r="X304" t="s">
        <v>1546</v>
      </c>
      <c r="Y304" t="s">
        <v>116</v>
      </c>
    </row>
    <row r="305" spans="1:26" x14ac:dyDescent="0.25">
      <c r="A305">
        <v>304</v>
      </c>
      <c r="B305" t="s">
        <v>1948</v>
      </c>
      <c r="C305" t="s">
        <v>12192</v>
      </c>
      <c r="D305" t="s">
        <v>12193</v>
      </c>
      <c r="E305" t="s">
        <v>1954</v>
      </c>
      <c r="F305" t="s">
        <v>1955</v>
      </c>
      <c r="N305" t="s">
        <v>1957</v>
      </c>
      <c r="Q305" t="s">
        <v>1005</v>
      </c>
      <c r="R305" t="s">
        <v>1004</v>
      </c>
      <c r="S305" t="s">
        <v>110</v>
      </c>
      <c r="T305" t="s">
        <v>111</v>
      </c>
      <c r="U305" t="s">
        <v>112</v>
      </c>
      <c r="V305" t="s">
        <v>1149</v>
      </c>
      <c r="W305" t="s">
        <v>1958</v>
      </c>
      <c r="X305" t="s">
        <v>254</v>
      </c>
      <c r="Y305" t="s">
        <v>116</v>
      </c>
      <c r="Z305" t="s">
        <v>1959</v>
      </c>
    </row>
    <row r="306" spans="1:26" x14ac:dyDescent="0.25">
      <c r="A306">
        <v>305</v>
      </c>
      <c r="B306" t="s">
        <v>1960</v>
      </c>
      <c r="C306" t="s">
        <v>12184</v>
      </c>
      <c r="D306" t="s">
        <v>12185</v>
      </c>
      <c r="E306" t="s">
        <v>897</v>
      </c>
      <c r="F306" t="s">
        <v>1588</v>
      </c>
      <c r="S306" t="s">
        <v>110</v>
      </c>
      <c r="T306" t="s">
        <v>111</v>
      </c>
      <c r="U306" t="s">
        <v>112</v>
      </c>
      <c r="V306" t="s">
        <v>900</v>
      </c>
      <c r="W306" t="s">
        <v>900</v>
      </c>
      <c r="X306" t="s">
        <v>254</v>
      </c>
      <c r="Y306" t="s">
        <v>116</v>
      </c>
    </row>
    <row r="307" spans="1:26" x14ac:dyDescent="0.25">
      <c r="A307">
        <v>306</v>
      </c>
      <c r="B307" t="s">
        <v>1963</v>
      </c>
      <c r="C307" t="s">
        <v>12194</v>
      </c>
      <c r="D307" t="s">
        <v>12195</v>
      </c>
      <c r="E307" t="s">
        <v>897</v>
      </c>
      <c r="F307" t="s">
        <v>1588</v>
      </c>
      <c r="S307" t="s">
        <v>110</v>
      </c>
      <c r="T307" t="s">
        <v>111</v>
      </c>
      <c r="U307" t="s">
        <v>112</v>
      </c>
      <c r="V307" t="s">
        <v>900</v>
      </c>
      <c r="W307" t="s">
        <v>900</v>
      </c>
      <c r="X307" t="s">
        <v>254</v>
      </c>
      <c r="Y307" t="s">
        <v>116</v>
      </c>
    </row>
    <row r="308" spans="1:26" x14ac:dyDescent="0.25">
      <c r="A308">
        <v>307</v>
      </c>
      <c r="B308" t="s">
        <v>1968</v>
      </c>
      <c r="C308" t="s">
        <v>12184</v>
      </c>
      <c r="D308" t="s">
        <v>12185</v>
      </c>
      <c r="E308" t="s">
        <v>897</v>
      </c>
      <c r="F308" t="s">
        <v>1588</v>
      </c>
      <c r="S308" t="s">
        <v>110</v>
      </c>
      <c r="T308" t="s">
        <v>111</v>
      </c>
      <c r="U308" t="s">
        <v>112</v>
      </c>
      <c r="V308" t="s">
        <v>900</v>
      </c>
      <c r="W308" t="s">
        <v>900</v>
      </c>
      <c r="X308" t="s">
        <v>254</v>
      </c>
      <c r="Y308" t="s">
        <v>116</v>
      </c>
    </row>
    <row r="309" spans="1:26" x14ac:dyDescent="0.25">
      <c r="A309">
        <v>308</v>
      </c>
      <c r="B309" t="s">
        <v>1970</v>
      </c>
      <c r="C309" t="s">
        <v>12196</v>
      </c>
      <c r="D309" t="s">
        <v>12197</v>
      </c>
      <c r="E309" t="s">
        <v>250</v>
      </c>
      <c r="F309" t="s">
        <v>251</v>
      </c>
      <c r="P309" t="s">
        <v>1081</v>
      </c>
      <c r="S309" t="s">
        <v>110</v>
      </c>
      <c r="T309" t="s">
        <v>111</v>
      </c>
      <c r="U309" t="s">
        <v>112</v>
      </c>
      <c r="V309" t="s">
        <v>252</v>
      </c>
      <c r="W309" t="s">
        <v>253</v>
      </c>
      <c r="X309" t="s">
        <v>254</v>
      </c>
      <c r="Y309" t="s">
        <v>116</v>
      </c>
      <c r="Z309" t="s">
        <v>302</v>
      </c>
    </row>
    <row r="310" spans="1:26" x14ac:dyDescent="0.25">
      <c r="A310">
        <v>309</v>
      </c>
      <c r="B310" t="s">
        <v>1975</v>
      </c>
      <c r="C310" t="s">
        <v>12198</v>
      </c>
      <c r="D310" t="s">
        <v>12199</v>
      </c>
      <c r="E310" t="s">
        <v>1980</v>
      </c>
      <c r="F310" t="s">
        <v>1981</v>
      </c>
      <c r="Q310" t="s">
        <v>1982</v>
      </c>
      <c r="R310" t="s">
        <v>1983</v>
      </c>
      <c r="S310" t="s">
        <v>110</v>
      </c>
      <c r="T310" t="s">
        <v>111</v>
      </c>
      <c r="U310" t="s">
        <v>112</v>
      </c>
      <c r="V310" t="s">
        <v>354</v>
      </c>
      <c r="W310" t="s">
        <v>355</v>
      </c>
      <c r="X310" t="s">
        <v>356</v>
      </c>
      <c r="Y310" t="s">
        <v>116</v>
      </c>
    </row>
    <row r="311" spans="1:26" x14ac:dyDescent="0.25">
      <c r="A311">
        <v>310</v>
      </c>
      <c r="B311" t="s">
        <v>1984</v>
      </c>
      <c r="C311" t="s">
        <v>12198</v>
      </c>
      <c r="D311" t="s">
        <v>12199</v>
      </c>
      <c r="E311" t="s">
        <v>1980</v>
      </c>
      <c r="F311" t="s">
        <v>1981</v>
      </c>
      <c r="Q311" t="s">
        <v>1982</v>
      </c>
      <c r="R311" t="s">
        <v>1983</v>
      </c>
      <c r="S311" t="s">
        <v>110</v>
      </c>
      <c r="T311" t="s">
        <v>111</v>
      </c>
      <c r="U311" t="s">
        <v>112</v>
      </c>
      <c r="V311" t="s">
        <v>354</v>
      </c>
      <c r="W311" t="s">
        <v>355</v>
      </c>
      <c r="X311" t="s">
        <v>356</v>
      </c>
      <c r="Y311" t="s">
        <v>116</v>
      </c>
    </row>
    <row r="312" spans="1:26" x14ac:dyDescent="0.25">
      <c r="A312">
        <v>311</v>
      </c>
      <c r="B312" t="s">
        <v>1986</v>
      </c>
      <c r="C312" t="s">
        <v>12190</v>
      </c>
      <c r="D312" t="s">
        <v>12191</v>
      </c>
      <c r="E312" t="s">
        <v>1917</v>
      </c>
      <c r="F312" t="s">
        <v>1539</v>
      </c>
      <c r="K312" t="s">
        <v>1540</v>
      </c>
      <c r="N312" t="s">
        <v>1541</v>
      </c>
      <c r="Q312" t="s">
        <v>1542</v>
      </c>
      <c r="R312" t="s">
        <v>1543</v>
      </c>
      <c r="S312" t="s">
        <v>110</v>
      </c>
      <c r="T312" t="s">
        <v>111</v>
      </c>
      <c r="U312" t="s">
        <v>112</v>
      </c>
      <c r="V312" t="s">
        <v>1544</v>
      </c>
      <c r="W312" t="s">
        <v>1545</v>
      </c>
      <c r="X312" t="s">
        <v>1546</v>
      </c>
      <c r="Y312" t="s">
        <v>116</v>
      </c>
    </row>
    <row r="313" spans="1:26" x14ac:dyDescent="0.25">
      <c r="A313">
        <v>312</v>
      </c>
      <c r="B313" t="s">
        <v>1989</v>
      </c>
      <c r="C313" t="s">
        <v>12200</v>
      </c>
      <c r="D313" t="s">
        <v>12201</v>
      </c>
      <c r="E313" t="s">
        <v>1995</v>
      </c>
      <c r="F313" t="s">
        <v>1040</v>
      </c>
      <c r="K313" t="s">
        <v>268</v>
      </c>
      <c r="N313" t="s">
        <v>269</v>
      </c>
      <c r="Q313" t="s">
        <v>270</v>
      </c>
      <c r="R313" t="s">
        <v>271</v>
      </c>
      <c r="S313" t="s">
        <v>110</v>
      </c>
      <c r="T313" t="s">
        <v>111</v>
      </c>
      <c r="U313" t="s">
        <v>112</v>
      </c>
      <c r="V313" t="s">
        <v>609</v>
      </c>
      <c r="W313" t="s">
        <v>1042</v>
      </c>
      <c r="X313" t="s">
        <v>207</v>
      </c>
      <c r="Y313" t="s">
        <v>116</v>
      </c>
    </row>
    <row r="314" spans="1:26" x14ac:dyDescent="0.25">
      <c r="A314">
        <v>313</v>
      </c>
      <c r="B314" t="s">
        <v>1996</v>
      </c>
      <c r="C314" t="s">
        <v>12202</v>
      </c>
      <c r="D314" t="s">
        <v>12203</v>
      </c>
      <c r="E314" t="s">
        <v>1899</v>
      </c>
      <c r="F314" t="s">
        <v>267</v>
      </c>
      <c r="K314" t="s">
        <v>268</v>
      </c>
      <c r="N314" t="s">
        <v>269</v>
      </c>
      <c r="Q314" t="s">
        <v>270</v>
      </c>
      <c r="R314" t="s">
        <v>271</v>
      </c>
      <c r="S314" t="s">
        <v>110</v>
      </c>
      <c r="T314" t="s">
        <v>111</v>
      </c>
      <c r="U314" t="s">
        <v>112</v>
      </c>
      <c r="V314" t="s">
        <v>272</v>
      </c>
      <c r="W314" t="s">
        <v>655</v>
      </c>
      <c r="X314" t="s">
        <v>207</v>
      </c>
      <c r="Y314" t="s">
        <v>116</v>
      </c>
    </row>
    <row r="315" spans="1:26" x14ac:dyDescent="0.25">
      <c r="A315">
        <v>314</v>
      </c>
      <c r="B315" t="s">
        <v>2002</v>
      </c>
      <c r="C315" t="s">
        <v>12204</v>
      </c>
      <c r="D315" t="s">
        <v>12205</v>
      </c>
      <c r="E315" t="s">
        <v>964</v>
      </c>
      <c r="F315" t="s">
        <v>1040</v>
      </c>
      <c r="N315" t="s">
        <v>269</v>
      </c>
      <c r="S315" t="s">
        <v>110</v>
      </c>
      <c r="T315" t="s">
        <v>111</v>
      </c>
      <c r="U315" t="s">
        <v>112</v>
      </c>
      <c r="V315" t="s">
        <v>609</v>
      </c>
      <c r="W315" t="s">
        <v>1042</v>
      </c>
      <c r="X315" t="s">
        <v>207</v>
      </c>
      <c r="Y315" t="s">
        <v>116</v>
      </c>
    </row>
    <row r="316" spans="1:26" x14ac:dyDescent="0.25">
      <c r="A316">
        <v>315</v>
      </c>
      <c r="B316" t="s">
        <v>2007</v>
      </c>
      <c r="C316" t="s">
        <v>12204</v>
      </c>
      <c r="D316" t="s">
        <v>12205</v>
      </c>
      <c r="E316" t="s">
        <v>964</v>
      </c>
      <c r="F316" t="s">
        <v>1040</v>
      </c>
      <c r="N316" t="s">
        <v>269</v>
      </c>
      <c r="S316" t="s">
        <v>110</v>
      </c>
      <c r="T316" t="s">
        <v>111</v>
      </c>
      <c r="U316" t="s">
        <v>112</v>
      </c>
      <c r="V316" t="s">
        <v>609</v>
      </c>
      <c r="W316" t="s">
        <v>1042</v>
      </c>
      <c r="X316" t="s">
        <v>207</v>
      </c>
      <c r="Y316" t="s">
        <v>116</v>
      </c>
    </row>
    <row r="317" spans="1:26" x14ac:dyDescent="0.25">
      <c r="A317">
        <v>316</v>
      </c>
      <c r="B317" t="s">
        <v>2008</v>
      </c>
      <c r="C317" t="s">
        <v>12204</v>
      </c>
      <c r="D317" t="s">
        <v>12205</v>
      </c>
      <c r="E317" t="s">
        <v>964</v>
      </c>
      <c r="F317" t="s">
        <v>1040</v>
      </c>
      <c r="N317" t="s">
        <v>269</v>
      </c>
      <c r="S317" t="s">
        <v>110</v>
      </c>
      <c r="T317" t="s">
        <v>111</v>
      </c>
      <c r="U317" t="s">
        <v>112</v>
      </c>
      <c r="V317" t="s">
        <v>609</v>
      </c>
      <c r="W317" t="s">
        <v>1042</v>
      </c>
      <c r="X317" t="s">
        <v>207</v>
      </c>
      <c r="Y317" t="s">
        <v>116</v>
      </c>
    </row>
    <row r="318" spans="1:26" x14ac:dyDescent="0.25">
      <c r="A318">
        <v>317</v>
      </c>
      <c r="B318" t="s">
        <v>2009</v>
      </c>
      <c r="C318" t="s">
        <v>12204</v>
      </c>
      <c r="D318" t="s">
        <v>12205</v>
      </c>
      <c r="E318" t="s">
        <v>964</v>
      </c>
      <c r="F318" t="s">
        <v>1040</v>
      </c>
      <c r="N318" t="s">
        <v>269</v>
      </c>
      <c r="S318" t="s">
        <v>110</v>
      </c>
      <c r="T318" t="s">
        <v>111</v>
      </c>
      <c r="U318" t="s">
        <v>112</v>
      </c>
      <c r="V318" t="s">
        <v>609</v>
      </c>
      <c r="W318" t="s">
        <v>1042</v>
      </c>
      <c r="X318" t="s">
        <v>207</v>
      </c>
      <c r="Y318" t="s">
        <v>116</v>
      </c>
    </row>
    <row r="319" spans="1:26" x14ac:dyDescent="0.25">
      <c r="A319">
        <v>318</v>
      </c>
      <c r="B319" t="s">
        <v>2010</v>
      </c>
      <c r="C319" t="s">
        <v>12204</v>
      </c>
      <c r="D319" t="s">
        <v>12205</v>
      </c>
      <c r="E319" t="s">
        <v>964</v>
      </c>
      <c r="F319" t="s">
        <v>1040</v>
      </c>
      <c r="N319" t="s">
        <v>269</v>
      </c>
      <c r="S319" t="s">
        <v>110</v>
      </c>
      <c r="T319" t="s">
        <v>111</v>
      </c>
      <c r="U319" t="s">
        <v>112</v>
      </c>
      <c r="V319" t="s">
        <v>609</v>
      </c>
      <c r="W319" t="s">
        <v>1042</v>
      </c>
      <c r="X319" t="s">
        <v>207</v>
      </c>
      <c r="Y319" t="s">
        <v>116</v>
      </c>
    </row>
    <row r="320" spans="1:26" x14ac:dyDescent="0.25">
      <c r="A320">
        <v>319</v>
      </c>
      <c r="B320" t="s">
        <v>2011</v>
      </c>
      <c r="C320" t="s">
        <v>12204</v>
      </c>
      <c r="D320" t="s">
        <v>12205</v>
      </c>
      <c r="E320" t="s">
        <v>964</v>
      </c>
      <c r="F320" t="s">
        <v>1040</v>
      </c>
      <c r="N320" t="s">
        <v>269</v>
      </c>
      <c r="S320" t="s">
        <v>110</v>
      </c>
      <c r="T320" t="s">
        <v>111</v>
      </c>
      <c r="U320" t="s">
        <v>112</v>
      </c>
      <c r="V320" t="s">
        <v>609</v>
      </c>
      <c r="W320" t="s">
        <v>1042</v>
      </c>
      <c r="X320" t="s">
        <v>207</v>
      </c>
      <c r="Y320" t="s">
        <v>116</v>
      </c>
    </row>
    <row r="321" spans="1:26" x14ac:dyDescent="0.25">
      <c r="A321">
        <v>320</v>
      </c>
      <c r="B321" t="s">
        <v>2012</v>
      </c>
      <c r="C321" t="s">
        <v>12200</v>
      </c>
      <c r="D321" t="s">
        <v>12201</v>
      </c>
      <c r="E321" t="s">
        <v>1995</v>
      </c>
      <c r="F321" t="s">
        <v>1040</v>
      </c>
      <c r="K321" t="s">
        <v>268</v>
      </c>
      <c r="N321" t="s">
        <v>269</v>
      </c>
      <c r="Q321" t="s">
        <v>270</v>
      </c>
      <c r="R321" t="s">
        <v>271</v>
      </c>
      <c r="S321" t="s">
        <v>110</v>
      </c>
      <c r="T321" t="s">
        <v>111</v>
      </c>
      <c r="U321" t="s">
        <v>112</v>
      </c>
      <c r="V321" t="s">
        <v>609</v>
      </c>
      <c r="W321" t="s">
        <v>1042</v>
      </c>
      <c r="X321" t="s">
        <v>207</v>
      </c>
      <c r="Y321" t="s">
        <v>116</v>
      </c>
    </row>
    <row r="322" spans="1:26" x14ac:dyDescent="0.25">
      <c r="A322">
        <v>321</v>
      </c>
      <c r="B322" t="s">
        <v>2014</v>
      </c>
      <c r="C322" t="s">
        <v>12200</v>
      </c>
      <c r="D322" t="s">
        <v>12201</v>
      </c>
      <c r="E322" t="s">
        <v>1995</v>
      </c>
      <c r="F322" t="s">
        <v>1040</v>
      </c>
      <c r="K322" t="s">
        <v>268</v>
      </c>
      <c r="N322" t="s">
        <v>269</v>
      </c>
      <c r="Q322" t="s">
        <v>270</v>
      </c>
      <c r="R322" t="s">
        <v>271</v>
      </c>
      <c r="S322" t="s">
        <v>110</v>
      </c>
      <c r="T322" t="s">
        <v>111</v>
      </c>
      <c r="U322" t="s">
        <v>112</v>
      </c>
      <c r="V322" t="s">
        <v>609</v>
      </c>
      <c r="W322" t="s">
        <v>1042</v>
      </c>
      <c r="X322" t="s">
        <v>207</v>
      </c>
      <c r="Y322" t="s">
        <v>116</v>
      </c>
    </row>
    <row r="323" spans="1:26" x14ac:dyDescent="0.25">
      <c r="A323">
        <v>322</v>
      </c>
      <c r="B323" t="s">
        <v>2015</v>
      </c>
      <c r="C323" t="s">
        <v>12200</v>
      </c>
      <c r="D323" t="s">
        <v>12201</v>
      </c>
      <c r="E323" t="s">
        <v>1995</v>
      </c>
      <c r="F323" t="s">
        <v>1040</v>
      </c>
      <c r="K323" t="s">
        <v>268</v>
      </c>
      <c r="N323" t="s">
        <v>269</v>
      </c>
      <c r="Q323" t="s">
        <v>270</v>
      </c>
      <c r="R323" t="s">
        <v>271</v>
      </c>
      <c r="S323" t="s">
        <v>110</v>
      </c>
      <c r="T323" t="s">
        <v>111</v>
      </c>
      <c r="U323" t="s">
        <v>112</v>
      </c>
      <c r="V323" t="s">
        <v>609</v>
      </c>
      <c r="W323" t="s">
        <v>1042</v>
      </c>
      <c r="X323" t="s">
        <v>207</v>
      </c>
      <c r="Y323" t="s">
        <v>116</v>
      </c>
    </row>
    <row r="324" spans="1:26" x14ac:dyDescent="0.25">
      <c r="A324">
        <v>323</v>
      </c>
      <c r="B324" t="s">
        <v>2016</v>
      </c>
      <c r="C324" t="s">
        <v>12206</v>
      </c>
      <c r="D324" t="s">
        <v>12207</v>
      </c>
      <c r="E324" t="s">
        <v>1587</v>
      </c>
      <c r="F324" t="s">
        <v>1588</v>
      </c>
      <c r="N324" t="s">
        <v>1125</v>
      </c>
      <c r="S324" t="s">
        <v>110</v>
      </c>
      <c r="T324" t="s">
        <v>111</v>
      </c>
      <c r="U324" t="s">
        <v>112</v>
      </c>
      <c r="V324" t="s">
        <v>239</v>
      </c>
      <c r="W324" t="s">
        <v>1126</v>
      </c>
      <c r="X324" t="s">
        <v>254</v>
      </c>
      <c r="Y324" t="s">
        <v>116</v>
      </c>
    </row>
    <row r="325" spans="1:26" x14ac:dyDescent="0.25">
      <c r="A325">
        <v>324</v>
      </c>
      <c r="B325" t="s">
        <v>2021</v>
      </c>
      <c r="C325" t="s">
        <v>12208</v>
      </c>
      <c r="D325" t="s">
        <v>12209</v>
      </c>
      <c r="E325" t="s">
        <v>2027</v>
      </c>
      <c r="F325" t="s">
        <v>2028</v>
      </c>
      <c r="J325" t="s">
        <v>2030</v>
      </c>
      <c r="Q325" t="s">
        <v>2031</v>
      </c>
      <c r="R325" t="s">
        <v>2032</v>
      </c>
      <c r="S325" t="s">
        <v>110</v>
      </c>
      <c r="T325" t="s">
        <v>111</v>
      </c>
      <c r="U325" t="s">
        <v>112</v>
      </c>
      <c r="V325" t="s">
        <v>239</v>
      </c>
      <c r="W325" t="s">
        <v>1697</v>
      </c>
      <c r="X325" t="s">
        <v>625</v>
      </c>
      <c r="Y325" t="s">
        <v>116</v>
      </c>
      <c r="Z325" t="s">
        <v>137</v>
      </c>
    </row>
    <row r="326" spans="1:26" x14ac:dyDescent="0.25">
      <c r="A326">
        <v>325</v>
      </c>
      <c r="B326" t="s">
        <v>2033</v>
      </c>
      <c r="C326" t="s">
        <v>12210</v>
      </c>
      <c r="D326" t="s">
        <v>12211</v>
      </c>
      <c r="E326" t="s">
        <v>1538</v>
      </c>
      <c r="F326" t="s">
        <v>1650</v>
      </c>
      <c r="K326" t="s">
        <v>1540</v>
      </c>
      <c r="N326" t="s">
        <v>1541</v>
      </c>
      <c r="Q326" t="s">
        <v>1652</v>
      </c>
      <c r="R326" t="s">
        <v>1653</v>
      </c>
      <c r="S326" t="s">
        <v>110</v>
      </c>
      <c r="T326" t="s">
        <v>111</v>
      </c>
      <c r="U326" t="s">
        <v>112</v>
      </c>
      <c r="V326" t="s">
        <v>1544</v>
      </c>
      <c r="W326" t="s">
        <v>1545</v>
      </c>
      <c r="X326" t="s">
        <v>154</v>
      </c>
      <c r="Y326" t="s">
        <v>116</v>
      </c>
      <c r="Z326" t="s">
        <v>2039</v>
      </c>
    </row>
    <row r="327" spans="1:26" x14ac:dyDescent="0.25">
      <c r="A327">
        <v>326</v>
      </c>
      <c r="B327" t="s">
        <v>2040</v>
      </c>
      <c r="C327" t="s">
        <v>12212</v>
      </c>
      <c r="D327" t="s">
        <v>12213</v>
      </c>
      <c r="E327" t="s">
        <v>1123</v>
      </c>
      <c r="F327" t="s">
        <v>1124</v>
      </c>
      <c r="S327" t="s">
        <v>110</v>
      </c>
      <c r="T327" t="s">
        <v>111</v>
      </c>
      <c r="U327" t="s">
        <v>112</v>
      </c>
      <c r="V327" t="s">
        <v>239</v>
      </c>
      <c r="W327" t="s">
        <v>1126</v>
      </c>
      <c r="X327" t="s">
        <v>254</v>
      </c>
      <c r="Y327" t="s">
        <v>116</v>
      </c>
      <c r="Z327" t="s">
        <v>137</v>
      </c>
    </row>
    <row r="328" spans="1:26" x14ac:dyDescent="0.25">
      <c r="A328">
        <v>327</v>
      </c>
      <c r="B328" t="s">
        <v>2047</v>
      </c>
      <c r="C328" t="s">
        <v>12214</v>
      </c>
      <c r="D328" t="s">
        <v>12215</v>
      </c>
      <c r="E328" t="s">
        <v>1123</v>
      </c>
      <c r="F328" t="s">
        <v>1124</v>
      </c>
      <c r="S328" t="s">
        <v>110</v>
      </c>
      <c r="T328" t="s">
        <v>111</v>
      </c>
      <c r="U328" t="s">
        <v>112</v>
      </c>
      <c r="V328" t="s">
        <v>239</v>
      </c>
      <c r="W328" t="s">
        <v>1126</v>
      </c>
      <c r="X328" t="s">
        <v>254</v>
      </c>
      <c r="Y328" t="s">
        <v>116</v>
      </c>
      <c r="Z328" t="s">
        <v>475</v>
      </c>
    </row>
    <row r="329" spans="1:26" x14ac:dyDescent="0.25">
      <c r="A329">
        <v>328</v>
      </c>
      <c r="B329" t="s">
        <v>2051</v>
      </c>
      <c r="C329" t="s">
        <v>12214</v>
      </c>
      <c r="D329" t="s">
        <v>12215</v>
      </c>
      <c r="E329" t="s">
        <v>1123</v>
      </c>
      <c r="F329" t="s">
        <v>1124</v>
      </c>
      <c r="S329" t="s">
        <v>110</v>
      </c>
      <c r="T329" t="s">
        <v>111</v>
      </c>
      <c r="U329" t="s">
        <v>112</v>
      </c>
      <c r="V329" t="s">
        <v>239</v>
      </c>
      <c r="W329" t="s">
        <v>1126</v>
      </c>
      <c r="X329" t="s">
        <v>254</v>
      </c>
      <c r="Y329" t="s">
        <v>116</v>
      </c>
      <c r="Z329" t="s">
        <v>475</v>
      </c>
    </row>
    <row r="330" spans="1:26" x14ac:dyDescent="0.25">
      <c r="A330">
        <v>329</v>
      </c>
      <c r="B330" t="s">
        <v>2053</v>
      </c>
      <c r="C330" t="s">
        <v>12214</v>
      </c>
      <c r="D330" t="s">
        <v>12215</v>
      </c>
      <c r="E330" t="s">
        <v>1123</v>
      </c>
      <c r="F330" t="s">
        <v>1124</v>
      </c>
      <c r="S330" t="s">
        <v>110</v>
      </c>
      <c r="T330" t="s">
        <v>111</v>
      </c>
      <c r="U330" t="s">
        <v>112</v>
      </c>
      <c r="V330" t="s">
        <v>239</v>
      </c>
      <c r="W330" t="s">
        <v>1126</v>
      </c>
      <c r="X330" t="s">
        <v>254</v>
      </c>
      <c r="Y330" t="s">
        <v>116</v>
      </c>
      <c r="Z330" t="s">
        <v>475</v>
      </c>
    </row>
    <row r="331" spans="1:26" x14ac:dyDescent="0.25">
      <c r="A331">
        <v>330</v>
      </c>
      <c r="B331" t="s">
        <v>2055</v>
      </c>
      <c r="C331" t="s">
        <v>12216</v>
      </c>
      <c r="D331" t="s">
        <v>12217</v>
      </c>
      <c r="E331" t="s">
        <v>897</v>
      </c>
      <c r="F331" t="s">
        <v>898</v>
      </c>
      <c r="O331" t="s">
        <v>899</v>
      </c>
      <c r="S331" t="s">
        <v>110</v>
      </c>
      <c r="T331" t="s">
        <v>111</v>
      </c>
      <c r="U331" t="s">
        <v>112</v>
      </c>
      <c r="V331" t="s">
        <v>900</v>
      </c>
      <c r="W331" t="s">
        <v>900</v>
      </c>
      <c r="X331" t="s">
        <v>254</v>
      </c>
      <c r="Y331" t="s">
        <v>116</v>
      </c>
      <c r="Z331" t="s">
        <v>187</v>
      </c>
    </row>
    <row r="332" spans="1:26" x14ac:dyDescent="0.25">
      <c r="A332">
        <v>331</v>
      </c>
      <c r="B332" t="s">
        <v>2060</v>
      </c>
      <c r="C332" t="s">
        <v>12218</v>
      </c>
      <c r="D332" t="s">
        <v>12219</v>
      </c>
      <c r="E332" t="s">
        <v>2065</v>
      </c>
      <c r="F332" t="s">
        <v>2066</v>
      </c>
      <c r="K332" t="s">
        <v>2067</v>
      </c>
      <c r="Q332" t="s">
        <v>2068</v>
      </c>
      <c r="R332" t="s">
        <v>2069</v>
      </c>
      <c r="S332" t="s">
        <v>110</v>
      </c>
      <c r="T332" t="s">
        <v>111</v>
      </c>
      <c r="U332" t="s">
        <v>112</v>
      </c>
      <c r="V332" t="s">
        <v>239</v>
      </c>
      <c r="W332" t="s">
        <v>1494</v>
      </c>
      <c r="X332" t="s">
        <v>241</v>
      </c>
      <c r="Y332" t="s">
        <v>116</v>
      </c>
      <c r="Z332" t="s">
        <v>475</v>
      </c>
    </row>
    <row r="333" spans="1:26" x14ac:dyDescent="0.25">
      <c r="A333">
        <v>332</v>
      </c>
      <c r="B333" t="s">
        <v>2070</v>
      </c>
      <c r="C333" t="s">
        <v>12162</v>
      </c>
      <c r="D333" t="s">
        <v>12163</v>
      </c>
      <c r="E333" t="s">
        <v>1808</v>
      </c>
      <c r="F333" t="s">
        <v>1809</v>
      </c>
      <c r="L333" t="s">
        <v>1811</v>
      </c>
      <c r="M333" t="s">
        <v>1812</v>
      </c>
      <c r="N333" t="s">
        <v>1813</v>
      </c>
      <c r="S333" t="s">
        <v>110</v>
      </c>
      <c r="T333" t="s">
        <v>111</v>
      </c>
      <c r="U333" t="s">
        <v>112</v>
      </c>
      <c r="V333" t="s">
        <v>1378</v>
      </c>
      <c r="W333" t="s">
        <v>1814</v>
      </c>
      <c r="X333" t="s">
        <v>1815</v>
      </c>
      <c r="Y333" t="s">
        <v>116</v>
      </c>
      <c r="Z333" t="s">
        <v>137</v>
      </c>
    </row>
    <row r="334" spans="1:26" x14ac:dyDescent="0.25">
      <c r="A334">
        <v>333</v>
      </c>
      <c r="B334" t="s">
        <v>2072</v>
      </c>
      <c r="C334" t="s">
        <v>12182</v>
      </c>
      <c r="D334" t="s">
        <v>12183</v>
      </c>
      <c r="E334" t="s">
        <v>1917</v>
      </c>
      <c r="F334" t="s">
        <v>1539</v>
      </c>
      <c r="K334" t="s">
        <v>1540</v>
      </c>
      <c r="N334" t="s">
        <v>1541</v>
      </c>
      <c r="Q334" t="s">
        <v>1652</v>
      </c>
      <c r="R334" t="s">
        <v>1653</v>
      </c>
      <c r="S334" t="s">
        <v>110</v>
      </c>
      <c r="T334" t="s">
        <v>111</v>
      </c>
      <c r="U334" t="s">
        <v>112</v>
      </c>
      <c r="V334" t="s">
        <v>1544</v>
      </c>
      <c r="W334" t="s">
        <v>1918</v>
      </c>
      <c r="X334" t="s">
        <v>1546</v>
      </c>
      <c r="Y334" t="s">
        <v>116</v>
      </c>
      <c r="Z334" t="s">
        <v>475</v>
      </c>
    </row>
    <row r="335" spans="1:26" x14ac:dyDescent="0.25">
      <c r="A335">
        <v>334</v>
      </c>
      <c r="B335" t="s">
        <v>2074</v>
      </c>
      <c r="C335" t="s">
        <v>12220</v>
      </c>
      <c r="D335" t="s">
        <v>12221</v>
      </c>
      <c r="E335" t="s">
        <v>2079</v>
      </c>
      <c r="F335" t="s">
        <v>2080</v>
      </c>
      <c r="S335" t="s">
        <v>110</v>
      </c>
      <c r="T335" t="s">
        <v>111</v>
      </c>
      <c r="U335" t="s">
        <v>112</v>
      </c>
      <c r="V335" t="s">
        <v>354</v>
      </c>
      <c r="W335" t="s">
        <v>2081</v>
      </c>
      <c r="X335" t="s">
        <v>207</v>
      </c>
      <c r="Y335" t="s">
        <v>116</v>
      </c>
      <c r="Z335" t="s">
        <v>2690</v>
      </c>
    </row>
    <row r="336" spans="1:26" x14ac:dyDescent="0.25">
      <c r="A336">
        <v>335</v>
      </c>
      <c r="B336" t="s">
        <v>2083</v>
      </c>
      <c r="C336" t="s">
        <v>12220</v>
      </c>
      <c r="D336" t="s">
        <v>12221</v>
      </c>
      <c r="E336" t="s">
        <v>2079</v>
      </c>
      <c r="F336" t="s">
        <v>2080</v>
      </c>
      <c r="S336" t="s">
        <v>110</v>
      </c>
      <c r="T336" t="s">
        <v>111</v>
      </c>
      <c r="U336" t="s">
        <v>112</v>
      </c>
      <c r="V336" t="s">
        <v>354</v>
      </c>
      <c r="W336" t="s">
        <v>2081</v>
      </c>
      <c r="X336" t="s">
        <v>207</v>
      </c>
      <c r="Y336" t="s">
        <v>116</v>
      </c>
      <c r="Z336" t="s">
        <v>2690</v>
      </c>
    </row>
    <row r="337" spans="1:26" x14ac:dyDescent="0.25">
      <c r="A337">
        <v>336</v>
      </c>
      <c r="B337" t="s">
        <v>2084</v>
      </c>
      <c r="C337" t="s">
        <v>12222</v>
      </c>
      <c r="D337" t="s">
        <v>12223</v>
      </c>
      <c r="E337" t="s">
        <v>1856</v>
      </c>
      <c r="F337" t="s">
        <v>1857</v>
      </c>
      <c r="S337" t="s">
        <v>110</v>
      </c>
      <c r="T337" t="s">
        <v>111</v>
      </c>
      <c r="U337" t="s">
        <v>112</v>
      </c>
      <c r="V337" t="s">
        <v>252</v>
      </c>
      <c r="W337" t="s">
        <v>253</v>
      </c>
      <c r="X337" t="s">
        <v>254</v>
      </c>
      <c r="Y337" t="s">
        <v>116</v>
      </c>
      <c r="Z337" t="s">
        <v>302</v>
      </c>
    </row>
    <row r="338" spans="1:26" x14ac:dyDescent="0.25">
      <c r="A338">
        <v>337</v>
      </c>
      <c r="B338" t="s">
        <v>2089</v>
      </c>
      <c r="C338" t="s">
        <v>12224</v>
      </c>
      <c r="D338" t="s">
        <v>12225</v>
      </c>
      <c r="E338" t="s">
        <v>1587</v>
      </c>
      <c r="F338" t="s">
        <v>1588</v>
      </c>
      <c r="S338" t="s">
        <v>110</v>
      </c>
      <c r="T338" t="s">
        <v>111</v>
      </c>
      <c r="U338" t="s">
        <v>112</v>
      </c>
      <c r="V338" t="s">
        <v>239</v>
      </c>
      <c r="W338" t="s">
        <v>1126</v>
      </c>
      <c r="X338" t="s">
        <v>254</v>
      </c>
      <c r="Y338" t="s">
        <v>116</v>
      </c>
      <c r="Z338" t="s">
        <v>137</v>
      </c>
    </row>
    <row r="339" spans="1:26" x14ac:dyDescent="0.25">
      <c r="A339">
        <v>338</v>
      </c>
      <c r="B339" t="s">
        <v>2094</v>
      </c>
      <c r="C339" t="s">
        <v>12144</v>
      </c>
      <c r="D339" t="s">
        <v>12145</v>
      </c>
      <c r="E339" t="s">
        <v>234</v>
      </c>
      <c r="F339" t="s">
        <v>235</v>
      </c>
      <c r="K339" t="s">
        <v>1892</v>
      </c>
      <c r="Q339" t="s">
        <v>237</v>
      </c>
      <c r="R339" t="s">
        <v>238</v>
      </c>
      <c r="S339" t="s">
        <v>110</v>
      </c>
      <c r="T339" t="s">
        <v>111</v>
      </c>
      <c r="U339" t="s">
        <v>112</v>
      </c>
      <c r="V339" t="s">
        <v>239</v>
      </c>
      <c r="W339" t="s">
        <v>240</v>
      </c>
      <c r="X339" t="s">
        <v>241</v>
      </c>
      <c r="Y339" t="s">
        <v>116</v>
      </c>
      <c r="Z339" t="s">
        <v>187</v>
      </c>
    </row>
    <row r="340" spans="1:26" x14ac:dyDescent="0.25">
      <c r="A340">
        <v>339</v>
      </c>
      <c r="B340" t="s">
        <v>2097</v>
      </c>
      <c r="C340" t="s">
        <v>12226</v>
      </c>
      <c r="D340" t="s">
        <v>12227</v>
      </c>
      <c r="E340" t="s">
        <v>234</v>
      </c>
      <c r="F340" t="s">
        <v>235</v>
      </c>
      <c r="K340" t="s">
        <v>1892</v>
      </c>
      <c r="L340" t="s">
        <v>1628</v>
      </c>
      <c r="M340" t="s">
        <v>1629</v>
      </c>
      <c r="Q340" t="s">
        <v>237</v>
      </c>
      <c r="R340" t="s">
        <v>238</v>
      </c>
      <c r="S340" t="s">
        <v>110</v>
      </c>
      <c r="T340" t="s">
        <v>111</v>
      </c>
      <c r="U340" t="s">
        <v>112</v>
      </c>
      <c r="V340" t="s">
        <v>239</v>
      </c>
      <c r="W340" t="s">
        <v>240</v>
      </c>
      <c r="X340" t="s">
        <v>241</v>
      </c>
      <c r="Y340" t="s">
        <v>116</v>
      </c>
      <c r="Z340" t="s">
        <v>137</v>
      </c>
    </row>
    <row r="341" spans="1:26" x14ac:dyDescent="0.25">
      <c r="A341">
        <v>340</v>
      </c>
      <c r="B341" t="s">
        <v>2104</v>
      </c>
      <c r="C341" t="s">
        <v>12228</v>
      </c>
      <c r="D341" t="s">
        <v>12229</v>
      </c>
      <c r="E341" t="s">
        <v>952</v>
      </c>
      <c r="F341" t="s">
        <v>953</v>
      </c>
      <c r="S341" t="s">
        <v>110</v>
      </c>
      <c r="T341" t="s">
        <v>111</v>
      </c>
      <c r="U341" t="s">
        <v>112</v>
      </c>
      <c r="V341" t="s">
        <v>392</v>
      </c>
      <c r="W341" t="s">
        <v>949</v>
      </c>
      <c r="X341" t="s">
        <v>207</v>
      </c>
      <c r="Y341" t="s">
        <v>116</v>
      </c>
      <c r="Z341" t="s">
        <v>137</v>
      </c>
    </row>
    <row r="342" spans="1:26" x14ac:dyDescent="0.25">
      <c r="A342">
        <v>341</v>
      </c>
      <c r="B342" t="s">
        <v>2108</v>
      </c>
      <c r="C342" t="s">
        <v>12230</v>
      </c>
      <c r="D342" t="s">
        <v>12231</v>
      </c>
      <c r="E342" t="s">
        <v>2112</v>
      </c>
      <c r="F342" t="s">
        <v>2113</v>
      </c>
      <c r="S342" t="s">
        <v>110</v>
      </c>
      <c r="T342" t="s">
        <v>111</v>
      </c>
      <c r="U342" t="s">
        <v>112</v>
      </c>
      <c r="V342" t="s">
        <v>319</v>
      </c>
      <c r="W342" t="s">
        <v>2114</v>
      </c>
      <c r="X342" t="s">
        <v>241</v>
      </c>
      <c r="Y342" t="s">
        <v>116</v>
      </c>
      <c r="Z342" t="s">
        <v>187</v>
      </c>
    </row>
    <row r="343" spans="1:26" x14ac:dyDescent="0.25">
      <c r="A343">
        <v>342</v>
      </c>
      <c r="B343" t="s">
        <v>2115</v>
      </c>
      <c r="C343" t="s">
        <v>12232</v>
      </c>
      <c r="D343" t="s">
        <v>12233</v>
      </c>
      <c r="E343" t="s">
        <v>897</v>
      </c>
      <c r="F343" t="s">
        <v>1504</v>
      </c>
      <c r="S343" t="s">
        <v>110</v>
      </c>
      <c r="T343" t="s">
        <v>111</v>
      </c>
      <c r="U343" t="s">
        <v>112</v>
      </c>
      <c r="V343" t="s">
        <v>900</v>
      </c>
      <c r="W343" t="s">
        <v>900</v>
      </c>
      <c r="X343" t="s">
        <v>254</v>
      </c>
      <c r="Y343" t="s">
        <v>116</v>
      </c>
      <c r="Z343" t="s">
        <v>187</v>
      </c>
    </row>
    <row r="344" spans="1:26" x14ac:dyDescent="0.25">
      <c r="A344">
        <v>343</v>
      </c>
      <c r="B344" t="s">
        <v>2121</v>
      </c>
      <c r="C344" t="s">
        <v>12234</v>
      </c>
      <c r="D344" t="s">
        <v>12235</v>
      </c>
      <c r="E344" t="s">
        <v>897</v>
      </c>
      <c r="F344" t="s">
        <v>898</v>
      </c>
      <c r="S344" t="s">
        <v>110</v>
      </c>
      <c r="T344" t="s">
        <v>111</v>
      </c>
      <c r="U344" t="s">
        <v>112</v>
      </c>
      <c r="V344" t="s">
        <v>900</v>
      </c>
      <c r="W344" t="s">
        <v>900</v>
      </c>
      <c r="X344" t="s">
        <v>254</v>
      </c>
      <c r="Y344" t="s">
        <v>116</v>
      </c>
      <c r="Z344" t="s">
        <v>137</v>
      </c>
    </row>
    <row r="345" spans="1:26" x14ac:dyDescent="0.25">
      <c r="A345">
        <v>344</v>
      </c>
      <c r="B345" t="s">
        <v>2127</v>
      </c>
      <c r="C345" t="s">
        <v>12236</v>
      </c>
      <c r="D345" t="s">
        <v>12237</v>
      </c>
      <c r="E345" t="s">
        <v>234</v>
      </c>
      <c r="F345" t="s">
        <v>235</v>
      </c>
      <c r="K345" t="s">
        <v>1892</v>
      </c>
      <c r="Q345" t="s">
        <v>237</v>
      </c>
      <c r="R345" t="s">
        <v>238</v>
      </c>
      <c r="S345" t="s">
        <v>110</v>
      </c>
      <c r="T345" t="s">
        <v>111</v>
      </c>
      <c r="U345" t="s">
        <v>112</v>
      </c>
      <c r="V345" t="s">
        <v>239</v>
      </c>
      <c r="W345" t="s">
        <v>240</v>
      </c>
      <c r="X345" t="s">
        <v>241</v>
      </c>
      <c r="Y345" t="s">
        <v>116</v>
      </c>
      <c r="Z345" t="s">
        <v>187</v>
      </c>
    </row>
    <row r="346" spans="1:26" x14ac:dyDescent="0.25">
      <c r="A346">
        <v>345</v>
      </c>
      <c r="B346" t="s">
        <v>2132</v>
      </c>
      <c r="C346" t="s">
        <v>12144</v>
      </c>
      <c r="D346" t="s">
        <v>12145</v>
      </c>
      <c r="E346" t="s">
        <v>234</v>
      </c>
      <c r="F346" t="s">
        <v>235</v>
      </c>
      <c r="K346" t="s">
        <v>1892</v>
      </c>
      <c r="Q346" t="s">
        <v>237</v>
      </c>
      <c r="R346" t="s">
        <v>238</v>
      </c>
      <c r="S346" t="s">
        <v>110</v>
      </c>
      <c r="T346" t="s">
        <v>111</v>
      </c>
      <c r="U346" t="s">
        <v>112</v>
      </c>
      <c r="V346" t="s">
        <v>239</v>
      </c>
      <c r="W346" t="s">
        <v>240</v>
      </c>
      <c r="X346" t="s">
        <v>241</v>
      </c>
      <c r="Y346" t="s">
        <v>116</v>
      </c>
      <c r="Z346" t="s">
        <v>187</v>
      </c>
    </row>
    <row r="347" spans="1:26" x14ac:dyDescent="0.25">
      <c r="A347">
        <v>346</v>
      </c>
      <c r="B347" t="s">
        <v>2135</v>
      </c>
      <c r="C347" t="s">
        <v>12238</v>
      </c>
      <c r="D347" t="s">
        <v>12239</v>
      </c>
      <c r="E347" t="s">
        <v>2140</v>
      </c>
      <c r="F347" t="s">
        <v>1145</v>
      </c>
      <c r="K347" t="s">
        <v>1146</v>
      </c>
      <c r="Q347" t="s">
        <v>2141</v>
      </c>
      <c r="R347" t="s">
        <v>2142</v>
      </c>
      <c r="S347" t="s">
        <v>110</v>
      </c>
      <c r="T347" t="s">
        <v>111</v>
      </c>
      <c r="U347" t="s">
        <v>112</v>
      </c>
      <c r="V347" t="s">
        <v>1149</v>
      </c>
      <c r="W347" t="s">
        <v>1150</v>
      </c>
      <c r="X347" t="s">
        <v>254</v>
      </c>
      <c r="Y347" t="s">
        <v>116</v>
      </c>
      <c r="Z347" t="s">
        <v>475</v>
      </c>
    </row>
    <row r="348" spans="1:26" x14ac:dyDescent="0.25">
      <c r="A348">
        <v>347</v>
      </c>
      <c r="B348" t="s">
        <v>2143</v>
      </c>
      <c r="C348" t="s">
        <v>12240</v>
      </c>
      <c r="D348" t="s">
        <v>12241</v>
      </c>
      <c r="E348" t="s">
        <v>2149</v>
      </c>
      <c r="F348" t="s">
        <v>2150</v>
      </c>
      <c r="S348" t="s">
        <v>110</v>
      </c>
      <c r="T348" t="s">
        <v>111</v>
      </c>
      <c r="U348" t="s">
        <v>112</v>
      </c>
      <c r="V348" t="s">
        <v>252</v>
      </c>
      <c r="W348" t="s">
        <v>925</v>
      </c>
      <c r="X348" t="s">
        <v>254</v>
      </c>
      <c r="Y348" t="s">
        <v>116</v>
      </c>
      <c r="Z348" t="s">
        <v>187</v>
      </c>
    </row>
    <row r="349" spans="1:26" x14ac:dyDescent="0.25">
      <c r="A349">
        <v>348</v>
      </c>
      <c r="B349" t="s">
        <v>2151</v>
      </c>
      <c r="C349" t="s">
        <v>12242</v>
      </c>
      <c r="D349" t="s">
        <v>12243</v>
      </c>
      <c r="E349" t="s">
        <v>203</v>
      </c>
      <c r="F349" t="s">
        <v>1606</v>
      </c>
      <c r="N349" t="s">
        <v>460</v>
      </c>
      <c r="S349" t="s">
        <v>110</v>
      </c>
      <c r="T349" t="s">
        <v>111</v>
      </c>
      <c r="U349" t="s">
        <v>112</v>
      </c>
      <c r="V349" t="s">
        <v>206</v>
      </c>
      <c r="W349" t="s">
        <v>206</v>
      </c>
      <c r="X349" t="s">
        <v>207</v>
      </c>
      <c r="Y349" t="s">
        <v>116</v>
      </c>
    </row>
    <row r="350" spans="1:26" x14ac:dyDescent="0.25">
      <c r="A350">
        <v>349</v>
      </c>
      <c r="B350" t="s">
        <v>2156</v>
      </c>
      <c r="C350" t="s">
        <v>12244</v>
      </c>
      <c r="D350" t="s">
        <v>12245</v>
      </c>
      <c r="E350" t="s">
        <v>2140</v>
      </c>
      <c r="F350" t="s">
        <v>2160</v>
      </c>
      <c r="S350" t="s">
        <v>110</v>
      </c>
      <c r="T350" t="s">
        <v>111</v>
      </c>
      <c r="U350" t="s">
        <v>112</v>
      </c>
      <c r="V350" t="s">
        <v>1149</v>
      </c>
      <c r="W350" t="s">
        <v>1958</v>
      </c>
      <c r="X350" t="s">
        <v>254</v>
      </c>
      <c r="Y350" t="s">
        <v>116</v>
      </c>
      <c r="Z350" t="s">
        <v>1959</v>
      </c>
    </row>
    <row r="351" spans="1:26" x14ac:dyDescent="0.25">
      <c r="A351">
        <v>350</v>
      </c>
      <c r="B351" t="s">
        <v>2162</v>
      </c>
      <c r="C351" t="s">
        <v>12234</v>
      </c>
      <c r="D351" t="s">
        <v>12235</v>
      </c>
      <c r="E351" t="s">
        <v>897</v>
      </c>
      <c r="F351" t="s">
        <v>898</v>
      </c>
      <c r="S351" t="s">
        <v>110</v>
      </c>
      <c r="T351" t="s">
        <v>111</v>
      </c>
      <c r="U351" t="s">
        <v>112</v>
      </c>
      <c r="V351" t="s">
        <v>900</v>
      </c>
      <c r="W351" t="s">
        <v>900</v>
      </c>
      <c r="X351" t="s">
        <v>254</v>
      </c>
      <c r="Y351" t="s">
        <v>116</v>
      </c>
      <c r="Z351" t="s">
        <v>137</v>
      </c>
    </row>
    <row r="352" spans="1:26" x14ac:dyDescent="0.25">
      <c r="A352">
        <v>351</v>
      </c>
      <c r="B352" t="s">
        <v>2165</v>
      </c>
      <c r="C352" t="s">
        <v>12246</v>
      </c>
      <c r="D352" t="s">
        <v>12247</v>
      </c>
      <c r="E352" t="s">
        <v>2171</v>
      </c>
      <c r="F352" t="s">
        <v>2172</v>
      </c>
      <c r="S352" t="s">
        <v>110</v>
      </c>
      <c r="T352" t="s">
        <v>111</v>
      </c>
      <c r="U352" t="s">
        <v>112</v>
      </c>
      <c r="V352" t="s">
        <v>1881</v>
      </c>
      <c r="W352" t="s">
        <v>2173</v>
      </c>
      <c r="X352" t="s">
        <v>625</v>
      </c>
      <c r="Y352" t="s">
        <v>116</v>
      </c>
      <c r="Z352" t="s">
        <v>302</v>
      </c>
    </row>
    <row r="353" spans="1:26" x14ac:dyDescent="0.25">
      <c r="A353">
        <v>352</v>
      </c>
      <c r="B353" t="s">
        <v>2174</v>
      </c>
      <c r="C353" t="s">
        <v>12248</v>
      </c>
      <c r="D353" t="s">
        <v>12249</v>
      </c>
      <c r="E353" t="s">
        <v>897</v>
      </c>
      <c r="F353" t="s">
        <v>1588</v>
      </c>
      <c r="S353" t="s">
        <v>110</v>
      </c>
      <c r="T353" t="s">
        <v>111</v>
      </c>
      <c r="U353" t="s">
        <v>112</v>
      </c>
      <c r="V353" t="s">
        <v>900</v>
      </c>
      <c r="W353" t="s">
        <v>900</v>
      </c>
      <c r="X353" t="s">
        <v>254</v>
      </c>
      <c r="Y353" t="s">
        <v>116</v>
      </c>
      <c r="Z353" t="s">
        <v>137</v>
      </c>
    </row>
    <row r="354" spans="1:26" x14ac:dyDescent="0.25">
      <c r="A354">
        <v>353</v>
      </c>
      <c r="B354" t="s">
        <v>2180</v>
      </c>
      <c r="C354" t="s">
        <v>12250</v>
      </c>
      <c r="D354" t="s">
        <v>12251</v>
      </c>
      <c r="E354" t="s">
        <v>897</v>
      </c>
      <c r="F354" t="s">
        <v>1588</v>
      </c>
      <c r="S354" t="s">
        <v>110</v>
      </c>
      <c r="T354" t="s">
        <v>111</v>
      </c>
      <c r="U354" t="s">
        <v>112</v>
      </c>
      <c r="V354" t="s">
        <v>900</v>
      </c>
      <c r="W354" t="s">
        <v>900</v>
      </c>
      <c r="X354" t="s">
        <v>254</v>
      </c>
      <c r="Y354" t="s">
        <v>116</v>
      </c>
      <c r="Z354" t="s">
        <v>137</v>
      </c>
    </row>
    <row r="355" spans="1:26" x14ac:dyDescent="0.25">
      <c r="A355">
        <v>354</v>
      </c>
      <c r="B355" t="s">
        <v>2185</v>
      </c>
      <c r="C355" t="s">
        <v>12252</v>
      </c>
      <c r="D355" t="s">
        <v>12253</v>
      </c>
      <c r="E355" t="s">
        <v>1538</v>
      </c>
      <c r="F355" t="s">
        <v>1650</v>
      </c>
      <c r="K355" t="s">
        <v>1540</v>
      </c>
      <c r="N355" t="s">
        <v>1541</v>
      </c>
      <c r="Q355" t="s">
        <v>1652</v>
      </c>
      <c r="R355" t="s">
        <v>1653</v>
      </c>
      <c r="S355" t="s">
        <v>110</v>
      </c>
      <c r="T355" t="s">
        <v>111</v>
      </c>
      <c r="U355" t="s">
        <v>112</v>
      </c>
      <c r="V355" t="s">
        <v>1544</v>
      </c>
      <c r="W355" t="s">
        <v>1545</v>
      </c>
      <c r="X355" t="s">
        <v>154</v>
      </c>
      <c r="Y355" t="s">
        <v>116</v>
      </c>
      <c r="Z355" t="s">
        <v>187</v>
      </c>
    </row>
    <row r="356" spans="1:26" x14ac:dyDescent="0.25">
      <c r="A356">
        <v>355</v>
      </c>
      <c r="B356" t="s">
        <v>2190</v>
      </c>
      <c r="C356" t="s">
        <v>12206</v>
      </c>
      <c r="D356" t="s">
        <v>12207</v>
      </c>
      <c r="E356" t="s">
        <v>1587</v>
      </c>
      <c r="F356" t="s">
        <v>1588</v>
      </c>
      <c r="N356" t="s">
        <v>1125</v>
      </c>
      <c r="S356" t="s">
        <v>110</v>
      </c>
      <c r="T356" t="s">
        <v>111</v>
      </c>
      <c r="U356" t="s">
        <v>112</v>
      </c>
      <c r="V356" t="s">
        <v>239</v>
      </c>
      <c r="W356" t="s">
        <v>1126</v>
      </c>
      <c r="X356" t="s">
        <v>254</v>
      </c>
      <c r="Y356" t="s">
        <v>116</v>
      </c>
    </row>
    <row r="357" spans="1:26" x14ac:dyDescent="0.25">
      <c r="A357">
        <v>356</v>
      </c>
      <c r="B357" t="s">
        <v>2192</v>
      </c>
      <c r="C357" t="s">
        <v>12254</v>
      </c>
      <c r="D357" t="s">
        <v>12255</v>
      </c>
      <c r="E357" t="s">
        <v>313</v>
      </c>
      <c r="F357" t="s">
        <v>2196</v>
      </c>
      <c r="S357" t="s">
        <v>110</v>
      </c>
      <c r="T357" t="s">
        <v>111</v>
      </c>
      <c r="U357" t="s">
        <v>112</v>
      </c>
      <c r="V357" t="s">
        <v>319</v>
      </c>
      <c r="W357" t="s">
        <v>2197</v>
      </c>
      <c r="X357" t="s">
        <v>481</v>
      </c>
      <c r="Y357" t="s">
        <v>116</v>
      </c>
      <c r="Z357" t="s">
        <v>187</v>
      </c>
    </row>
    <row r="358" spans="1:26" x14ac:dyDescent="0.25">
      <c r="A358">
        <v>357</v>
      </c>
      <c r="B358" t="s">
        <v>2198</v>
      </c>
      <c r="C358" t="s">
        <v>12206</v>
      </c>
      <c r="D358" t="s">
        <v>12207</v>
      </c>
      <c r="E358" t="s">
        <v>1587</v>
      </c>
      <c r="F358" t="s">
        <v>1588</v>
      </c>
      <c r="N358" t="s">
        <v>1125</v>
      </c>
      <c r="S358" t="s">
        <v>110</v>
      </c>
      <c r="T358" t="s">
        <v>111</v>
      </c>
      <c r="U358" t="s">
        <v>112</v>
      </c>
      <c r="V358" t="s">
        <v>239</v>
      </c>
      <c r="W358" t="s">
        <v>1126</v>
      </c>
      <c r="X358" t="s">
        <v>254</v>
      </c>
      <c r="Y358" t="s">
        <v>116</v>
      </c>
    </row>
    <row r="359" spans="1:26" x14ac:dyDescent="0.25">
      <c r="A359">
        <v>358</v>
      </c>
      <c r="B359" t="s">
        <v>2199</v>
      </c>
      <c r="C359" t="s">
        <v>12256</v>
      </c>
      <c r="D359" t="s">
        <v>12257</v>
      </c>
      <c r="E359" t="s">
        <v>234</v>
      </c>
      <c r="F359" t="s">
        <v>235</v>
      </c>
      <c r="K359" t="s">
        <v>1892</v>
      </c>
      <c r="S359" t="s">
        <v>110</v>
      </c>
      <c r="T359" t="s">
        <v>111</v>
      </c>
      <c r="U359" t="s">
        <v>112</v>
      </c>
      <c r="V359" t="s">
        <v>239</v>
      </c>
      <c r="W359" t="s">
        <v>240</v>
      </c>
      <c r="X359" t="s">
        <v>241</v>
      </c>
      <c r="Y359" t="s">
        <v>116</v>
      </c>
      <c r="Z359" t="s">
        <v>137</v>
      </c>
    </row>
    <row r="360" spans="1:26" x14ac:dyDescent="0.25">
      <c r="A360">
        <v>359</v>
      </c>
      <c r="B360" t="s">
        <v>2203</v>
      </c>
      <c r="C360" t="s">
        <v>12248</v>
      </c>
      <c r="D360" t="s">
        <v>12249</v>
      </c>
      <c r="E360" t="s">
        <v>897</v>
      </c>
      <c r="F360" t="s">
        <v>1588</v>
      </c>
      <c r="S360" t="s">
        <v>110</v>
      </c>
      <c r="T360" t="s">
        <v>111</v>
      </c>
      <c r="U360" t="s">
        <v>112</v>
      </c>
      <c r="V360" t="s">
        <v>900</v>
      </c>
      <c r="W360" t="s">
        <v>900</v>
      </c>
      <c r="X360" t="s">
        <v>254</v>
      </c>
      <c r="Y360" t="s">
        <v>116</v>
      </c>
      <c r="Z360" t="s">
        <v>137</v>
      </c>
    </row>
    <row r="361" spans="1:26" x14ac:dyDescent="0.25">
      <c r="A361">
        <v>360</v>
      </c>
      <c r="B361" t="s">
        <v>2205</v>
      </c>
      <c r="C361" t="s">
        <v>12258</v>
      </c>
      <c r="D361" t="s">
        <v>12259</v>
      </c>
      <c r="E361" t="s">
        <v>1917</v>
      </c>
      <c r="F361" t="s">
        <v>2210</v>
      </c>
      <c r="K361" t="s">
        <v>1540</v>
      </c>
      <c r="N361" t="s">
        <v>1541</v>
      </c>
      <c r="Q361" t="s">
        <v>1542</v>
      </c>
      <c r="R361" t="s">
        <v>1543</v>
      </c>
      <c r="S361" t="s">
        <v>110</v>
      </c>
      <c r="T361" t="s">
        <v>111</v>
      </c>
      <c r="U361" t="s">
        <v>112</v>
      </c>
      <c r="V361" t="s">
        <v>1711</v>
      </c>
      <c r="W361" t="s">
        <v>1712</v>
      </c>
      <c r="X361" t="s">
        <v>1546</v>
      </c>
      <c r="Y361" t="s">
        <v>116</v>
      </c>
    </row>
    <row r="362" spans="1:26" x14ac:dyDescent="0.25">
      <c r="A362">
        <v>361</v>
      </c>
      <c r="B362" t="s">
        <v>2211</v>
      </c>
      <c r="C362" t="s">
        <v>12260</v>
      </c>
      <c r="D362" t="s">
        <v>12261</v>
      </c>
      <c r="E362" t="s">
        <v>1565</v>
      </c>
      <c r="F362" t="s">
        <v>1576</v>
      </c>
      <c r="K362" t="s">
        <v>1567</v>
      </c>
      <c r="S362" t="s">
        <v>110</v>
      </c>
      <c r="T362" t="s">
        <v>111</v>
      </c>
      <c r="U362" t="s">
        <v>112</v>
      </c>
      <c r="V362" t="s">
        <v>392</v>
      </c>
      <c r="W362" t="s">
        <v>2217</v>
      </c>
      <c r="X362" t="s">
        <v>207</v>
      </c>
      <c r="Y362" t="s">
        <v>116</v>
      </c>
      <c r="Z362" t="s">
        <v>137</v>
      </c>
    </row>
    <row r="363" spans="1:26" x14ac:dyDescent="0.25">
      <c r="A363">
        <v>362</v>
      </c>
      <c r="B363" t="s">
        <v>2218</v>
      </c>
      <c r="C363" t="s">
        <v>12262</v>
      </c>
      <c r="D363" t="s">
        <v>12263</v>
      </c>
      <c r="E363" t="s">
        <v>2222</v>
      </c>
      <c r="F363" t="s">
        <v>2080</v>
      </c>
      <c r="N363" t="s">
        <v>353</v>
      </c>
      <c r="S363" t="s">
        <v>110</v>
      </c>
      <c r="T363" t="s">
        <v>111</v>
      </c>
      <c r="U363" t="s">
        <v>112</v>
      </c>
      <c r="V363" t="s">
        <v>2223</v>
      </c>
      <c r="W363" t="s">
        <v>2224</v>
      </c>
      <c r="X363" t="s">
        <v>207</v>
      </c>
      <c r="Y363" t="s">
        <v>116</v>
      </c>
    </row>
    <row r="364" spans="1:26" x14ac:dyDescent="0.25">
      <c r="A364">
        <v>363</v>
      </c>
      <c r="B364" t="s">
        <v>2225</v>
      </c>
      <c r="C364" t="s">
        <v>12264</v>
      </c>
      <c r="D364" t="s">
        <v>12265</v>
      </c>
      <c r="E364" t="s">
        <v>1995</v>
      </c>
      <c r="F364" t="s">
        <v>1040</v>
      </c>
      <c r="K364" t="s">
        <v>268</v>
      </c>
      <c r="N364" t="s">
        <v>269</v>
      </c>
      <c r="Q364" t="s">
        <v>270</v>
      </c>
      <c r="R364" t="s">
        <v>271</v>
      </c>
      <c r="S364" t="s">
        <v>110</v>
      </c>
      <c r="T364" t="s">
        <v>111</v>
      </c>
      <c r="U364" t="s">
        <v>112</v>
      </c>
      <c r="V364" t="s">
        <v>609</v>
      </c>
      <c r="W364" t="s">
        <v>1042</v>
      </c>
      <c r="X364" t="s">
        <v>207</v>
      </c>
      <c r="Y364" t="s">
        <v>116</v>
      </c>
    </row>
    <row r="365" spans="1:26" x14ac:dyDescent="0.25">
      <c r="A365">
        <v>364</v>
      </c>
      <c r="B365" t="s">
        <v>2229</v>
      </c>
      <c r="C365" t="s">
        <v>12258</v>
      </c>
      <c r="D365" t="s">
        <v>12259</v>
      </c>
      <c r="E365" t="s">
        <v>1917</v>
      </c>
      <c r="F365" t="s">
        <v>2210</v>
      </c>
      <c r="K365" t="s">
        <v>1540</v>
      </c>
      <c r="N365" t="s">
        <v>1541</v>
      </c>
      <c r="Q365" t="s">
        <v>1542</v>
      </c>
      <c r="R365" t="s">
        <v>1543</v>
      </c>
      <c r="S365" t="s">
        <v>110</v>
      </c>
      <c r="T365" t="s">
        <v>111</v>
      </c>
      <c r="U365" t="s">
        <v>112</v>
      </c>
      <c r="V365" t="s">
        <v>1711</v>
      </c>
      <c r="W365" t="s">
        <v>1712</v>
      </c>
      <c r="X365" t="s">
        <v>1546</v>
      </c>
      <c r="Y365" t="s">
        <v>116</v>
      </c>
    </row>
    <row r="366" spans="1:26" x14ac:dyDescent="0.25">
      <c r="A366">
        <v>365</v>
      </c>
      <c r="B366" t="s">
        <v>2230</v>
      </c>
      <c r="C366" t="s">
        <v>12188</v>
      </c>
      <c r="D366" t="s">
        <v>12189</v>
      </c>
      <c r="E366" t="s">
        <v>203</v>
      </c>
      <c r="F366" t="s">
        <v>1606</v>
      </c>
      <c r="N366" t="s">
        <v>460</v>
      </c>
      <c r="S366" t="s">
        <v>110</v>
      </c>
      <c r="T366" t="s">
        <v>111</v>
      </c>
      <c r="U366" t="s">
        <v>112</v>
      </c>
      <c r="V366" t="s">
        <v>206</v>
      </c>
      <c r="W366" t="s">
        <v>206</v>
      </c>
      <c r="X366" t="s">
        <v>207</v>
      </c>
      <c r="Y366" t="s">
        <v>116</v>
      </c>
    </row>
    <row r="367" spans="1:26" x14ac:dyDescent="0.25">
      <c r="A367">
        <v>366</v>
      </c>
      <c r="B367" t="s">
        <v>2233</v>
      </c>
      <c r="C367" t="s">
        <v>12160</v>
      </c>
      <c r="D367" t="s">
        <v>12161</v>
      </c>
      <c r="E367" t="s">
        <v>1587</v>
      </c>
      <c r="F367" t="s">
        <v>1588</v>
      </c>
      <c r="N367" t="s">
        <v>1125</v>
      </c>
      <c r="S367" t="s">
        <v>110</v>
      </c>
      <c r="T367" t="s">
        <v>111</v>
      </c>
      <c r="U367" t="s">
        <v>112</v>
      </c>
      <c r="V367" t="s">
        <v>239</v>
      </c>
      <c r="W367" t="s">
        <v>1126</v>
      </c>
      <c r="X367" t="s">
        <v>254</v>
      </c>
      <c r="Y367" t="s">
        <v>116</v>
      </c>
    </row>
    <row r="368" spans="1:26" x14ac:dyDescent="0.25">
      <c r="A368">
        <v>367</v>
      </c>
      <c r="B368" t="s">
        <v>2239</v>
      </c>
      <c r="C368" t="s">
        <v>12112</v>
      </c>
      <c r="D368" t="s">
        <v>12113</v>
      </c>
      <c r="E368" t="s">
        <v>203</v>
      </c>
      <c r="F368" t="s">
        <v>1606</v>
      </c>
      <c r="N368" t="s">
        <v>460</v>
      </c>
      <c r="S368" t="s">
        <v>110</v>
      </c>
      <c r="T368" t="s">
        <v>111</v>
      </c>
      <c r="U368" t="s">
        <v>112</v>
      </c>
      <c r="V368" t="s">
        <v>206</v>
      </c>
      <c r="W368" t="s">
        <v>206</v>
      </c>
      <c r="X368" t="s">
        <v>207</v>
      </c>
      <c r="Y368" t="s">
        <v>116</v>
      </c>
    </row>
    <row r="369" spans="1:26" x14ac:dyDescent="0.25">
      <c r="A369">
        <v>368</v>
      </c>
      <c r="B369" t="s">
        <v>2241</v>
      </c>
      <c r="C369" t="s">
        <v>12266</v>
      </c>
      <c r="D369" t="s">
        <v>12267</v>
      </c>
      <c r="E369" t="s">
        <v>2079</v>
      </c>
      <c r="F369" t="s">
        <v>2080</v>
      </c>
      <c r="S369" t="s">
        <v>110</v>
      </c>
      <c r="T369" t="s">
        <v>111</v>
      </c>
      <c r="U369" t="s">
        <v>112</v>
      </c>
      <c r="V369" t="s">
        <v>354</v>
      </c>
      <c r="W369" t="s">
        <v>2081</v>
      </c>
      <c r="X369" t="s">
        <v>207</v>
      </c>
      <c r="Y369" t="s">
        <v>116</v>
      </c>
    </row>
    <row r="370" spans="1:26" x14ac:dyDescent="0.25">
      <c r="A370">
        <v>369</v>
      </c>
      <c r="B370" t="s">
        <v>2247</v>
      </c>
      <c r="C370" t="s">
        <v>12268</v>
      </c>
      <c r="D370" t="s">
        <v>12269</v>
      </c>
      <c r="E370" t="s">
        <v>1565</v>
      </c>
      <c r="F370" t="s">
        <v>235</v>
      </c>
      <c r="K370" t="s">
        <v>1567</v>
      </c>
      <c r="S370" t="s">
        <v>110</v>
      </c>
      <c r="T370" t="s">
        <v>111</v>
      </c>
      <c r="U370" t="s">
        <v>112</v>
      </c>
      <c r="V370" t="s">
        <v>392</v>
      </c>
      <c r="W370" t="s">
        <v>1568</v>
      </c>
      <c r="X370" t="s">
        <v>207</v>
      </c>
      <c r="Y370" t="s">
        <v>116</v>
      </c>
      <c r="Z370" t="s">
        <v>137</v>
      </c>
    </row>
    <row r="371" spans="1:26" x14ac:dyDescent="0.25">
      <c r="A371">
        <v>370</v>
      </c>
      <c r="B371" t="s">
        <v>2252</v>
      </c>
      <c r="C371" t="s">
        <v>12270</v>
      </c>
      <c r="D371" t="s">
        <v>12271</v>
      </c>
      <c r="E371" t="s">
        <v>964</v>
      </c>
      <c r="F371" t="s">
        <v>965</v>
      </c>
      <c r="K371" t="s">
        <v>268</v>
      </c>
      <c r="N371" t="s">
        <v>269</v>
      </c>
      <c r="Q371" t="s">
        <v>270</v>
      </c>
      <c r="R371" t="s">
        <v>271</v>
      </c>
      <c r="S371" t="s">
        <v>110</v>
      </c>
      <c r="T371" t="s">
        <v>111</v>
      </c>
      <c r="U371" t="s">
        <v>112</v>
      </c>
      <c r="V371" t="s">
        <v>392</v>
      </c>
      <c r="W371" t="s">
        <v>966</v>
      </c>
      <c r="X371" t="s">
        <v>241</v>
      </c>
      <c r="Y371" t="s">
        <v>116</v>
      </c>
      <c r="Z371" t="s">
        <v>602</v>
      </c>
    </row>
    <row r="372" spans="1:26" x14ac:dyDescent="0.25">
      <c r="A372">
        <v>371</v>
      </c>
      <c r="B372" t="s">
        <v>2258</v>
      </c>
      <c r="C372" t="s">
        <v>12270</v>
      </c>
      <c r="D372" t="s">
        <v>12271</v>
      </c>
      <c r="E372" t="s">
        <v>964</v>
      </c>
      <c r="F372" t="s">
        <v>965</v>
      </c>
      <c r="K372" t="s">
        <v>268</v>
      </c>
      <c r="N372" t="s">
        <v>269</v>
      </c>
      <c r="Q372" t="s">
        <v>270</v>
      </c>
      <c r="R372" t="s">
        <v>271</v>
      </c>
      <c r="S372" t="s">
        <v>110</v>
      </c>
      <c r="T372" t="s">
        <v>111</v>
      </c>
      <c r="U372" t="s">
        <v>112</v>
      </c>
      <c r="V372" t="s">
        <v>392</v>
      </c>
      <c r="W372" t="s">
        <v>966</v>
      </c>
      <c r="X372" t="s">
        <v>241</v>
      </c>
      <c r="Y372" t="s">
        <v>116</v>
      </c>
      <c r="Z372" t="s">
        <v>602</v>
      </c>
    </row>
    <row r="373" spans="1:26" x14ac:dyDescent="0.25">
      <c r="A373">
        <v>372</v>
      </c>
      <c r="B373" t="s">
        <v>2260</v>
      </c>
      <c r="C373" t="s">
        <v>12272</v>
      </c>
      <c r="D373" t="s">
        <v>12273</v>
      </c>
      <c r="E373" t="s">
        <v>2266</v>
      </c>
      <c r="F373" t="s">
        <v>1781</v>
      </c>
      <c r="J373" t="s">
        <v>2030</v>
      </c>
      <c r="Q373" t="s">
        <v>2031</v>
      </c>
      <c r="R373" t="s">
        <v>2032</v>
      </c>
      <c r="S373" t="s">
        <v>110</v>
      </c>
      <c r="T373" t="s">
        <v>111</v>
      </c>
      <c r="U373" t="s">
        <v>112</v>
      </c>
      <c r="V373" t="s">
        <v>239</v>
      </c>
      <c r="W373" t="s">
        <v>1784</v>
      </c>
      <c r="X373" t="s">
        <v>254</v>
      </c>
      <c r="Y373" t="s">
        <v>116</v>
      </c>
      <c r="Z373" t="s">
        <v>2039</v>
      </c>
    </row>
    <row r="374" spans="1:26" x14ac:dyDescent="0.25">
      <c r="A374">
        <v>373</v>
      </c>
      <c r="B374" t="s">
        <v>2268</v>
      </c>
      <c r="C374" t="s">
        <v>12192</v>
      </c>
      <c r="D374" t="s">
        <v>12193</v>
      </c>
      <c r="E374" t="s">
        <v>1954</v>
      </c>
      <c r="F374" t="s">
        <v>1955</v>
      </c>
      <c r="N374" t="s">
        <v>1957</v>
      </c>
      <c r="Q374" t="s">
        <v>1005</v>
      </c>
      <c r="R374" t="s">
        <v>1004</v>
      </c>
      <c r="S374" t="s">
        <v>110</v>
      </c>
      <c r="T374" t="s">
        <v>111</v>
      </c>
      <c r="U374" t="s">
        <v>112</v>
      </c>
      <c r="V374" t="s">
        <v>1149</v>
      </c>
      <c r="W374" t="s">
        <v>1958</v>
      </c>
      <c r="X374" t="s">
        <v>254</v>
      </c>
      <c r="Y374" t="s">
        <v>116</v>
      </c>
      <c r="Z374" t="s">
        <v>1959</v>
      </c>
    </row>
    <row r="375" spans="1:26" x14ac:dyDescent="0.25">
      <c r="A375">
        <v>374</v>
      </c>
      <c r="B375" t="s">
        <v>2273</v>
      </c>
      <c r="C375" t="s">
        <v>12192</v>
      </c>
      <c r="D375" t="s">
        <v>12193</v>
      </c>
      <c r="E375" t="s">
        <v>1954</v>
      </c>
      <c r="F375" t="s">
        <v>1955</v>
      </c>
      <c r="N375" t="s">
        <v>1957</v>
      </c>
      <c r="Q375" t="s">
        <v>1005</v>
      </c>
      <c r="R375" t="s">
        <v>1004</v>
      </c>
      <c r="S375" t="s">
        <v>110</v>
      </c>
      <c r="T375" t="s">
        <v>111</v>
      </c>
      <c r="U375" t="s">
        <v>112</v>
      </c>
      <c r="V375" t="s">
        <v>1149</v>
      </c>
      <c r="W375" t="s">
        <v>1958</v>
      </c>
      <c r="X375" t="s">
        <v>254</v>
      </c>
      <c r="Y375" t="s">
        <v>116</v>
      </c>
      <c r="Z375" t="s">
        <v>1959</v>
      </c>
    </row>
    <row r="376" spans="1:26" x14ac:dyDescent="0.25">
      <c r="A376">
        <v>375</v>
      </c>
      <c r="B376" t="s">
        <v>2276</v>
      </c>
      <c r="C376" t="s">
        <v>12274</v>
      </c>
      <c r="D376" t="s">
        <v>12275</v>
      </c>
      <c r="E376" t="s">
        <v>1954</v>
      </c>
      <c r="F376" t="s">
        <v>1955</v>
      </c>
      <c r="N376" t="s">
        <v>1957</v>
      </c>
      <c r="Q376" t="s">
        <v>1005</v>
      </c>
      <c r="R376" t="s">
        <v>1004</v>
      </c>
      <c r="S376" t="s">
        <v>110</v>
      </c>
      <c r="T376" t="s">
        <v>111</v>
      </c>
      <c r="U376" t="s">
        <v>112</v>
      </c>
      <c r="V376" t="s">
        <v>1149</v>
      </c>
      <c r="W376" t="s">
        <v>1958</v>
      </c>
      <c r="X376" t="s">
        <v>254</v>
      </c>
      <c r="Y376" t="s">
        <v>116</v>
      </c>
      <c r="Z376" t="s">
        <v>1959</v>
      </c>
    </row>
    <row r="377" spans="1:26" x14ac:dyDescent="0.25">
      <c r="A377">
        <v>376</v>
      </c>
      <c r="B377" t="s">
        <v>2281</v>
      </c>
      <c r="C377" t="s">
        <v>12274</v>
      </c>
      <c r="D377" t="s">
        <v>12275</v>
      </c>
      <c r="E377" t="s">
        <v>1954</v>
      </c>
      <c r="F377" t="s">
        <v>1955</v>
      </c>
      <c r="N377" t="s">
        <v>1957</v>
      </c>
      <c r="Q377" t="s">
        <v>1005</v>
      </c>
      <c r="R377" t="s">
        <v>1004</v>
      </c>
      <c r="S377" t="s">
        <v>110</v>
      </c>
      <c r="T377" t="s">
        <v>111</v>
      </c>
      <c r="U377" t="s">
        <v>112</v>
      </c>
      <c r="V377" t="s">
        <v>1149</v>
      </c>
      <c r="W377" t="s">
        <v>1958</v>
      </c>
      <c r="X377" t="s">
        <v>254</v>
      </c>
      <c r="Y377" t="s">
        <v>116</v>
      </c>
      <c r="Z377" t="s">
        <v>1959</v>
      </c>
    </row>
    <row r="378" spans="1:26" x14ac:dyDescent="0.25">
      <c r="A378">
        <v>377</v>
      </c>
      <c r="B378" t="s">
        <v>2282</v>
      </c>
      <c r="C378" t="s">
        <v>12276</v>
      </c>
      <c r="D378" t="s">
        <v>12277</v>
      </c>
      <c r="E378" t="s">
        <v>1954</v>
      </c>
      <c r="F378" t="s">
        <v>1955</v>
      </c>
      <c r="N378" t="s">
        <v>1957</v>
      </c>
      <c r="Q378" t="s">
        <v>1005</v>
      </c>
      <c r="R378" t="s">
        <v>1004</v>
      </c>
      <c r="S378" t="s">
        <v>110</v>
      </c>
      <c r="T378" t="s">
        <v>111</v>
      </c>
      <c r="U378" t="s">
        <v>112</v>
      </c>
      <c r="V378" t="s">
        <v>1149</v>
      </c>
      <c r="W378" t="s">
        <v>1958</v>
      </c>
      <c r="X378" t="s">
        <v>254</v>
      </c>
      <c r="Y378" t="s">
        <v>116</v>
      </c>
    </row>
    <row r="379" spans="1:26" x14ac:dyDescent="0.25">
      <c r="A379">
        <v>378</v>
      </c>
      <c r="B379" t="s">
        <v>2288</v>
      </c>
      <c r="C379" t="s">
        <v>12278</v>
      </c>
      <c r="D379" t="s">
        <v>12279</v>
      </c>
      <c r="E379" t="s">
        <v>2140</v>
      </c>
      <c r="F379" t="s">
        <v>1145</v>
      </c>
      <c r="K379" t="s">
        <v>1146</v>
      </c>
      <c r="Q379" t="s">
        <v>2141</v>
      </c>
      <c r="R379" t="s">
        <v>2142</v>
      </c>
      <c r="S379" t="s">
        <v>110</v>
      </c>
      <c r="T379" t="s">
        <v>111</v>
      </c>
      <c r="U379" t="s">
        <v>112</v>
      </c>
      <c r="V379" t="s">
        <v>1149</v>
      </c>
      <c r="W379" t="s">
        <v>1150</v>
      </c>
      <c r="X379" t="s">
        <v>254</v>
      </c>
      <c r="Y379" t="s">
        <v>116</v>
      </c>
      <c r="Z379" t="s">
        <v>475</v>
      </c>
    </row>
    <row r="380" spans="1:26" x14ac:dyDescent="0.25">
      <c r="A380">
        <v>379</v>
      </c>
      <c r="B380" t="s">
        <v>2292</v>
      </c>
      <c r="C380" t="s">
        <v>12280</v>
      </c>
      <c r="D380" t="s">
        <v>12281</v>
      </c>
      <c r="E380" t="s">
        <v>1020</v>
      </c>
      <c r="F380" t="s">
        <v>1021</v>
      </c>
      <c r="S380" t="s">
        <v>110</v>
      </c>
      <c r="T380" t="s">
        <v>111</v>
      </c>
      <c r="U380" t="s">
        <v>112</v>
      </c>
      <c r="V380" t="s">
        <v>392</v>
      </c>
      <c r="W380" t="s">
        <v>949</v>
      </c>
      <c r="X380" t="s">
        <v>207</v>
      </c>
      <c r="Y380" t="s">
        <v>116</v>
      </c>
    </row>
    <row r="381" spans="1:26" x14ac:dyDescent="0.25">
      <c r="A381">
        <v>380</v>
      </c>
      <c r="B381" t="s">
        <v>2297</v>
      </c>
      <c r="C381" t="s">
        <v>12282</v>
      </c>
      <c r="D381" t="s">
        <v>12283</v>
      </c>
      <c r="E381" t="s">
        <v>1954</v>
      </c>
      <c r="F381" t="s">
        <v>2160</v>
      </c>
      <c r="N381" t="s">
        <v>1957</v>
      </c>
      <c r="Q381" t="s">
        <v>1005</v>
      </c>
      <c r="R381" t="s">
        <v>1004</v>
      </c>
      <c r="S381" t="s">
        <v>110</v>
      </c>
      <c r="T381" t="s">
        <v>111</v>
      </c>
      <c r="U381" t="s">
        <v>112</v>
      </c>
      <c r="V381" t="s">
        <v>1149</v>
      </c>
      <c r="W381" t="s">
        <v>1958</v>
      </c>
      <c r="X381" t="s">
        <v>254</v>
      </c>
      <c r="Y381" t="s">
        <v>116</v>
      </c>
    </row>
    <row r="382" spans="1:26" x14ac:dyDescent="0.25">
      <c r="A382">
        <v>381</v>
      </c>
      <c r="B382" t="s">
        <v>2303</v>
      </c>
      <c r="C382" t="s">
        <v>12284</v>
      </c>
      <c r="D382" t="s">
        <v>12285</v>
      </c>
      <c r="E382" t="s">
        <v>2140</v>
      </c>
      <c r="F382" t="s">
        <v>1145</v>
      </c>
      <c r="K382" t="s">
        <v>1146</v>
      </c>
      <c r="Q382" t="s">
        <v>2141</v>
      </c>
      <c r="R382" t="s">
        <v>2142</v>
      </c>
      <c r="S382" t="s">
        <v>110</v>
      </c>
      <c r="T382" t="s">
        <v>111</v>
      </c>
      <c r="U382" t="s">
        <v>112</v>
      </c>
      <c r="V382" t="s">
        <v>1149</v>
      </c>
      <c r="W382" t="s">
        <v>1150</v>
      </c>
      <c r="X382" t="s">
        <v>254</v>
      </c>
      <c r="Y382" t="s">
        <v>116</v>
      </c>
      <c r="Z382" t="s">
        <v>475</v>
      </c>
    </row>
    <row r="383" spans="1:26" x14ac:dyDescent="0.25">
      <c r="A383">
        <v>382</v>
      </c>
      <c r="B383" t="s">
        <v>2308</v>
      </c>
      <c r="C383" t="s">
        <v>12192</v>
      </c>
      <c r="D383" t="s">
        <v>12193</v>
      </c>
      <c r="E383" t="s">
        <v>1954</v>
      </c>
      <c r="F383" t="s">
        <v>1955</v>
      </c>
      <c r="N383" t="s">
        <v>1957</v>
      </c>
      <c r="Q383" t="s">
        <v>1005</v>
      </c>
      <c r="R383" t="s">
        <v>1004</v>
      </c>
      <c r="S383" t="s">
        <v>110</v>
      </c>
      <c r="T383" t="s">
        <v>111</v>
      </c>
      <c r="U383" t="s">
        <v>112</v>
      </c>
      <c r="V383" t="s">
        <v>1149</v>
      </c>
      <c r="W383" t="s">
        <v>1958</v>
      </c>
      <c r="X383" t="s">
        <v>254</v>
      </c>
      <c r="Y383" t="s">
        <v>116</v>
      </c>
      <c r="Z383" t="s">
        <v>1959</v>
      </c>
    </row>
    <row r="384" spans="1:26" x14ac:dyDescent="0.25">
      <c r="A384">
        <v>383</v>
      </c>
      <c r="B384" t="s">
        <v>2310</v>
      </c>
      <c r="C384" t="s">
        <v>12286</v>
      </c>
      <c r="D384" t="s">
        <v>12287</v>
      </c>
      <c r="E384" t="s">
        <v>1020</v>
      </c>
      <c r="F384" t="s">
        <v>1021</v>
      </c>
      <c r="S384" t="s">
        <v>110</v>
      </c>
      <c r="T384" t="s">
        <v>111</v>
      </c>
      <c r="U384" t="s">
        <v>112</v>
      </c>
      <c r="V384" t="s">
        <v>392</v>
      </c>
      <c r="W384" t="s">
        <v>949</v>
      </c>
      <c r="X384" t="s">
        <v>207</v>
      </c>
      <c r="Y384" t="s">
        <v>116</v>
      </c>
    </row>
    <row r="385" spans="1:26" x14ac:dyDescent="0.25">
      <c r="A385">
        <v>384</v>
      </c>
      <c r="B385" t="s">
        <v>2317</v>
      </c>
      <c r="C385" t="s">
        <v>12288</v>
      </c>
      <c r="D385" t="s">
        <v>12289</v>
      </c>
      <c r="E385" t="s">
        <v>1587</v>
      </c>
      <c r="F385" t="s">
        <v>1588</v>
      </c>
      <c r="N385" t="s">
        <v>1125</v>
      </c>
      <c r="S385" t="s">
        <v>110</v>
      </c>
      <c r="T385" t="s">
        <v>111</v>
      </c>
      <c r="U385" t="s">
        <v>112</v>
      </c>
      <c r="V385" t="s">
        <v>239</v>
      </c>
      <c r="W385" t="s">
        <v>1126</v>
      </c>
      <c r="X385" t="s">
        <v>254</v>
      </c>
      <c r="Y385" t="s">
        <v>116</v>
      </c>
    </row>
    <row r="386" spans="1:26" x14ac:dyDescent="0.25">
      <c r="A386">
        <v>385</v>
      </c>
      <c r="B386" t="s">
        <v>2324</v>
      </c>
      <c r="C386" t="s">
        <v>12290</v>
      </c>
      <c r="D386" t="s">
        <v>12291</v>
      </c>
      <c r="E386" t="s">
        <v>897</v>
      </c>
      <c r="F386" t="s">
        <v>1588</v>
      </c>
      <c r="S386" t="s">
        <v>110</v>
      </c>
      <c r="T386" t="s">
        <v>111</v>
      </c>
      <c r="U386" t="s">
        <v>112</v>
      </c>
      <c r="V386" t="s">
        <v>900</v>
      </c>
      <c r="W386" t="s">
        <v>900</v>
      </c>
      <c r="X386" t="s">
        <v>254</v>
      </c>
      <c r="Y386" t="s">
        <v>116</v>
      </c>
    </row>
    <row r="387" spans="1:26" x14ac:dyDescent="0.25">
      <c r="A387">
        <v>386</v>
      </c>
      <c r="B387" t="s">
        <v>2329</v>
      </c>
      <c r="C387" t="s">
        <v>12290</v>
      </c>
      <c r="D387" t="s">
        <v>12291</v>
      </c>
      <c r="E387" t="s">
        <v>897</v>
      </c>
      <c r="F387" t="s">
        <v>1588</v>
      </c>
      <c r="S387" t="s">
        <v>110</v>
      </c>
      <c r="T387" t="s">
        <v>111</v>
      </c>
      <c r="U387" t="s">
        <v>112</v>
      </c>
      <c r="V387" t="s">
        <v>900</v>
      </c>
      <c r="W387" t="s">
        <v>900</v>
      </c>
      <c r="X387" t="s">
        <v>254</v>
      </c>
      <c r="Y387" t="s">
        <v>116</v>
      </c>
    </row>
    <row r="388" spans="1:26" x14ac:dyDescent="0.25">
      <c r="A388">
        <v>387</v>
      </c>
      <c r="B388" t="s">
        <v>2330</v>
      </c>
      <c r="C388" t="s">
        <v>12292</v>
      </c>
      <c r="D388" t="s">
        <v>12293</v>
      </c>
      <c r="E388" t="s">
        <v>897</v>
      </c>
      <c r="F388" t="s">
        <v>898</v>
      </c>
      <c r="O388" t="s">
        <v>899</v>
      </c>
      <c r="S388" t="s">
        <v>110</v>
      </c>
      <c r="T388" t="s">
        <v>111</v>
      </c>
      <c r="U388" t="s">
        <v>112</v>
      </c>
      <c r="V388" t="s">
        <v>900</v>
      </c>
      <c r="W388" t="s">
        <v>900</v>
      </c>
      <c r="X388" t="s">
        <v>254</v>
      </c>
      <c r="Y388" t="s">
        <v>116</v>
      </c>
      <c r="Z388" t="s">
        <v>187</v>
      </c>
    </row>
    <row r="389" spans="1:26" x14ac:dyDescent="0.25">
      <c r="A389">
        <v>388</v>
      </c>
      <c r="B389" t="s">
        <v>2336</v>
      </c>
      <c r="C389" t="s">
        <v>12294</v>
      </c>
      <c r="D389" t="s">
        <v>12295</v>
      </c>
      <c r="E389" t="s">
        <v>234</v>
      </c>
      <c r="F389" t="s">
        <v>235</v>
      </c>
      <c r="K389" t="s">
        <v>1892</v>
      </c>
      <c r="L389" t="s">
        <v>1628</v>
      </c>
      <c r="M389" t="s">
        <v>1629</v>
      </c>
      <c r="Q389" t="s">
        <v>237</v>
      </c>
      <c r="R389" t="s">
        <v>238</v>
      </c>
      <c r="S389" t="s">
        <v>110</v>
      </c>
      <c r="T389" t="s">
        <v>111</v>
      </c>
      <c r="U389" t="s">
        <v>112</v>
      </c>
      <c r="V389" t="s">
        <v>239</v>
      </c>
      <c r="W389" t="s">
        <v>240</v>
      </c>
      <c r="X389" t="s">
        <v>241</v>
      </c>
      <c r="Y389" t="s">
        <v>116</v>
      </c>
      <c r="Z389" t="s">
        <v>137</v>
      </c>
    </row>
    <row r="390" spans="1:26" x14ac:dyDescent="0.25">
      <c r="A390">
        <v>389</v>
      </c>
      <c r="B390" t="s">
        <v>2340</v>
      </c>
      <c r="C390" t="s">
        <v>12296</v>
      </c>
      <c r="D390" t="s">
        <v>12297</v>
      </c>
      <c r="E390" t="s">
        <v>234</v>
      </c>
      <c r="F390" t="s">
        <v>1725</v>
      </c>
      <c r="K390" t="s">
        <v>1892</v>
      </c>
      <c r="L390" t="s">
        <v>1726</v>
      </c>
      <c r="M390" t="s">
        <v>438</v>
      </c>
      <c r="Q390" t="s">
        <v>237</v>
      </c>
      <c r="R390" t="s">
        <v>238</v>
      </c>
      <c r="S390" t="s">
        <v>110</v>
      </c>
      <c r="T390" t="s">
        <v>111</v>
      </c>
      <c r="U390" t="s">
        <v>112</v>
      </c>
      <c r="V390" t="s">
        <v>239</v>
      </c>
      <c r="W390" t="s">
        <v>240</v>
      </c>
      <c r="X390" t="s">
        <v>241</v>
      </c>
      <c r="Y390" t="s">
        <v>116</v>
      </c>
      <c r="Z390" t="s">
        <v>137</v>
      </c>
    </row>
    <row r="391" spans="1:26" x14ac:dyDescent="0.25">
      <c r="A391">
        <v>390</v>
      </c>
      <c r="B391" t="s">
        <v>2345</v>
      </c>
      <c r="C391" t="s">
        <v>12298</v>
      </c>
      <c r="D391" t="s">
        <v>12299</v>
      </c>
      <c r="E391" t="s">
        <v>234</v>
      </c>
      <c r="F391" t="s">
        <v>235</v>
      </c>
      <c r="K391" t="s">
        <v>1892</v>
      </c>
      <c r="Q391" t="s">
        <v>237</v>
      </c>
      <c r="R391" t="s">
        <v>238</v>
      </c>
      <c r="S391" t="s">
        <v>110</v>
      </c>
      <c r="T391" t="s">
        <v>111</v>
      </c>
      <c r="U391" t="s">
        <v>112</v>
      </c>
      <c r="V391" t="s">
        <v>239</v>
      </c>
      <c r="W391" t="s">
        <v>240</v>
      </c>
      <c r="X391" t="s">
        <v>241</v>
      </c>
      <c r="Y391" t="s">
        <v>116</v>
      </c>
      <c r="Z391" t="s">
        <v>187</v>
      </c>
    </row>
    <row r="392" spans="1:26" x14ac:dyDescent="0.25">
      <c r="A392">
        <v>391</v>
      </c>
      <c r="B392" t="s">
        <v>2349</v>
      </c>
      <c r="C392" t="s">
        <v>12272</v>
      </c>
      <c r="D392" t="s">
        <v>12273</v>
      </c>
      <c r="E392" t="s">
        <v>2266</v>
      </c>
      <c r="F392" t="s">
        <v>1781</v>
      </c>
      <c r="J392" t="s">
        <v>2030</v>
      </c>
      <c r="Q392" t="s">
        <v>2031</v>
      </c>
      <c r="R392" t="s">
        <v>2032</v>
      </c>
      <c r="S392" t="s">
        <v>110</v>
      </c>
      <c r="T392" t="s">
        <v>111</v>
      </c>
      <c r="U392" t="s">
        <v>112</v>
      </c>
      <c r="V392" t="s">
        <v>239</v>
      </c>
      <c r="W392" t="s">
        <v>1784</v>
      </c>
      <c r="X392" t="s">
        <v>254</v>
      </c>
      <c r="Y392" t="s">
        <v>116</v>
      </c>
      <c r="Z392" t="s">
        <v>2039</v>
      </c>
    </row>
    <row r="393" spans="1:26" x14ac:dyDescent="0.25">
      <c r="A393">
        <v>392</v>
      </c>
      <c r="B393" t="s">
        <v>2352</v>
      </c>
      <c r="C393" t="s">
        <v>12272</v>
      </c>
      <c r="D393" t="s">
        <v>12273</v>
      </c>
      <c r="E393" t="s">
        <v>2266</v>
      </c>
      <c r="F393" t="s">
        <v>1781</v>
      </c>
      <c r="J393" t="s">
        <v>2030</v>
      </c>
      <c r="Q393" t="s">
        <v>2031</v>
      </c>
      <c r="R393" t="s">
        <v>2032</v>
      </c>
      <c r="S393" t="s">
        <v>110</v>
      </c>
      <c r="T393" t="s">
        <v>111</v>
      </c>
      <c r="U393" t="s">
        <v>112</v>
      </c>
      <c r="V393" t="s">
        <v>239</v>
      </c>
      <c r="W393" t="s">
        <v>1784</v>
      </c>
      <c r="X393" t="s">
        <v>254</v>
      </c>
      <c r="Y393" t="s">
        <v>116</v>
      </c>
      <c r="Z393" t="s">
        <v>2039</v>
      </c>
    </row>
    <row r="394" spans="1:26" x14ac:dyDescent="0.25">
      <c r="A394">
        <v>393</v>
      </c>
      <c r="B394" t="s">
        <v>2354</v>
      </c>
      <c r="C394" t="s">
        <v>12300</v>
      </c>
      <c r="D394" t="s">
        <v>12301</v>
      </c>
      <c r="E394" t="s">
        <v>250</v>
      </c>
      <c r="F394" t="s">
        <v>251</v>
      </c>
      <c r="P394" t="s">
        <v>1081</v>
      </c>
      <c r="S394" t="s">
        <v>110</v>
      </c>
      <c r="T394" t="s">
        <v>111</v>
      </c>
      <c r="U394" t="s">
        <v>112</v>
      </c>
      <c r="V394" t="s">
        <v>252</v>
      </c>
      <c r="W394" t="s">
        <v>253</v>
      </c>
      <c r="X394" t="s">
        <v>254</v>
      </c>
      <c r="Y394" t="s">
        <v>116</v>
      </c>
      <c r="Z394" t="s">
        <v>302</v>
      </c>
    </row>
    <row r="395" spans="1:26" x14ac:dyDescent="0.25">
      <c r="A395">
        <v>394</v>
      </c>
      <c r="B395" t="s">
        <v>2359</v>
      </c>
      <c r="C395" t="s">
        <v>12208</v>
      </c>
      <c r="D395" t="s">
        <v>12209</v>
      </c>
      <c r="E395" t="s">
        <v>2027</v>
      </c>
      <c r="F395" t="s">
        <v>2028</v>
      </c>
      <c r="J395" t="s">
        <v>2030</v>
      </c>
      <c r="Q395" t="s">
        <v>2031</v>
      </c>
      <c r="R395" t="s">
        <v>2032</v>
      </c>
      <c r="S395" t="s">
        <v>110</v>
      </c>
      <c r="T395" t="s">
        <v>111</v>
      </c>
      <c r="U395" t="s">
        <v>112</v>
      </c>
      <c r="V395" t="s">
        <v>239</v>
      </c>
      <c r="W395" t="s">
        <v>1697</v>
      </c>
      <c r="X395" t="s">
        <v>625</v>
      </c>
      <c r="Y395" t="s">
        <v>116</v>
      </c>
      <c r="Z395" t="s">
        <v>137</v>
      </c>
    </row>
    <row r="396" spans="1:26" x14ac:dyDescent="0.25">
      <c r="A396">
        <v>395</v>
      </c>
      <c r="B396" t="s">
        <v>2361</v>
      </c>
      <c r="C396" t="s">
        <v>12302</v>
      </c>
      <c r="D396" t="s">
        <v>12303</v>
      </c>
      <c r="E396" t="s">
        <v>897</v>
      </c>
      <c r="F396" t="s">
        <v>898</v>
      </c>
      <c r="S396" t="s">
        <v>110</v>
      </c>
      <c r="T396" t="s">
        <v>111</v>
      </c>
      <c r="U396" t="s">
        <v>112</v>
      </c>
      <c r="V396" t="s">
        <v>900</v>
      </c>
      <c r="W396" t="s">
        <v>900</v>
      </c>
      <c r="X396" t="s">
        <v>254</v>
      </c>
      <c r="Y396" t="s">
        <v>116</v>
      </c>
      <c r="Z396" t="s">
        <v>137</v>
      </c>
    </row>
    <row r="397" spans="1:26" x14ac:dyDescent="0.25">
      <c r="A397">
        <v>396</v>
      </c>
      <c r="B397" t="s">
        <v>2366</v>
      </c>
      <c r="C397" t="s">
        <v>12208</v>
      </c>
      <c r="D397" t="s">
        <v>12209</v>
      </c>
      <c r="E397" t="s">
        <v>2027</v>
      </c>
      <c r="F397" t="s">
        <v>2028</v>
      </c>
      <c r="J397" t="s">
        <v>2030</v>
      </c>
      <c r="Q397" t="s">
        <v>2031</v>
      </c>
      <c r="R397" t="s">
        <v>2032</v>
      </c>
      <c r="S397" t="s">
        <v>110</v>
      </c>
      <c r="T397" t="s">
        <v>111</v>
      </c>
      <c r="U397" t="s">
        <v>112</v>
      </c>
      <c r="V397" t="s">
        <v>239</v>
      </c>
      <c r="W397" t="s">
        <v>1697</v>
      </c>
      <c r="X397" t="s">
        <v>625</v>
      </c>
      <c r="Y397" t="s">
        <v>116</v>
      </c>
      <c r="Z397" t="s">
        <v>137</v>
      </c>
    </row>
    <row r="398" spans="1:26" x14ac:dyDescent="0.25">
      <c r="A398">
        <v>397</v>
      </c>
      <c r="B398" t="s">
        <v>2368</v>
      </c>
      <c r="C398" t="s">
        <v>12304</v>
      </c>
      <c r="D398" t="s">
        <v>12305</v>
      </c>
      <c r="E398" t="s">
        <v>897</v>
      </c>
      <c r="F398" t="s">
        <v>1588</v>
      </c>
      <c r="S398" t="s">
        <v>110</v>
      </c>
      <c r="T398" t="s">
        <v>111</v>
      </c>
      <c r="U398" t="s">
        <v>112</v>
      </c>
      <c r="V398" t="s">
        <v>900</v>
      </c>
      <c r="W398" t="s">
        <v>900</v>
      </c>
      <c r="X398" t="s">
        <v>254</v>
      </c>
      <c r="Y398" t="s">
        <v>116</v>
      </c>
    </row>
    <row r="399" spans="1:26" x14ac:dyDescent="0.25">
      <c r="A399">
        <v>398</v>
      </c>
      <c r="B399" t="s">
        <v>2373</v>
      </c>
      <c r="C399" t="s">
        <v>12298</v>
      </c>
      <c r="D399" t="s">
        <v>12299</v>
      </c>
      <c r="E399" t="s">
        <v>234</v>
      </c>
      <c r="F399" t="s">
        <v>235</v>
      </c>
      <c r="K399" t="s">
        <v>1892</v>
      </c>
      <c r="Q399" t="s">
        <v>237</v>
      </c>
      <c r="R399" t="s">
        <v>238</v>
      </c>
      <c r="S399" t="s">
        <v>110</v>
      </c>
      <c r="T399" t="s">
        <v>111</v>
      </c>
      <c r="U399" t="s">
        <v>112</v>
      </c>
      <c r="V399" t="s">
        <v>239</v>
      </c>
      <c r="W399" t="s">
        <v>240</v>
      </c>
      <c r="X399" t="s">
        <v>241</v>
      </c>
      <c r="Y399" t="s">
        <v>116</v>
      </c>
      <c r="Z399" t="s">
        <v>187</v>
      </c>
    </row>
    <row r="400" spans="1:26" x14ac:dyDescent="0.25">
      <c r="A400">
        <v>399</v>
      </c>
      <c r="B400" t="s">
        <v>2375</v>
      </c>
      <c r="C400" t="s">
        <v>12300</v>
      </c>
      <c r="D400" t="s">
        <v>12301</v>
      </c>
      <c r="E400" t="s">
        <v>250</v>
      </c>
      <c r="F400" t="s">
        <v>251</v>
      </c>
      <c r="P400" t="s">
        <v>1081</v>
      </c>
      <c r="S400" t="s">
        <v>110</v>
      </c>
      <c r="T400" t="s">
        <v>111</v>
      </c>
      <c r="U400" t="s">
        <v>112</v>
      </c>
      <c r="V400" t="s">
        <v>252</v>
      </c>
      <c r="W400" t="s">
        <v>253</v>
      </c>
      <c r="X400" t="s">
        <v>254</v>
      </c>
      <c r="Y400" t="s">
        <v>116</v>
      </c>
      <c r="Z400" t="s">
        <v>302</v>
      </c>
    </row>
    <row r="401" spans="1:26" x14ac:dyDescent="0.25">
      <c r="A401">
        <v>400</v>
      </c>
      <c r="B401" t="s">
        <v>2379</v>
      </c>
      <c r="C401" t="s">
        <v>12306</v>
      </c>
      <c r="D401" t="s">
        <v>12307</v>
      </c>
      <c r="E401" t="s">
        <v>1123</v>
      </c>
      <c r="F401" t="s">
        <v>251</v>
      </c>
      <c r="N401" t="s">
        <v>1125</v>
      </c>
      <c r="S401" t="s">
        <v>110</v>
      </c>
      <c r="T401" t="s">
        <v>111</v>
      </c>
      <c r="U401" t="s">
        <v>112</v>
      </c>
      <c r="V401" t="s">
        <v>239</v>
      </c>
      <c r="W401" t="s">
        <v>1126</v>
      </c>
      <c r="X401" t="s">
        <v>254</v>
      </c>
      <c r="Y401" t="s">
        <v>116</v>
      </c>
      <c r="Z401" t="s">
        <v>187</v>
      </c>
    </row>
    <row r="402" spans="1:26" x14ac:dyDescent="0.25">
      <c r="A402">
        <v>401</v>
      </c>
      <c r="B402" t="s">
        <v>2383</v>
      </c>
      <c r="C402" t="s">
        <v>12308</v>
      </c>
      <c r="D402" t="s">
        <v>12309</v>
      </c>
      <c r="E402" t="s">
        <v>2387</v>
      </c>
      <c r="F402" t="s">
        <v>2388</v>
      </c>
      <c r="K402" t="s">
        <v>2067</v>
      </c>
      <c r="O402" t="s">
        <v>12310</v>
      </c>
      <c r="Q402" t="s">
        <v>2068</v>
      </c>
      <c r="R402" t="s">
        <v>2069</v>
      </c>
      <c r="S402" t="s">
        <v>110</v>
      </c>
      <c r="T402" t="s">
        <v>111</v>
      </c>
      <c r="U402" t="s">
        <v>112</v>
      </c>
      <c r="V402" t="s">
        <v>239</v>
      </c>
      <c r="W402" t="s">
        <v>2390</v>
      </c>
      <c r="X402" t="s">
        <v>207</v>
      </c>
      <c r="Y402" t="s">
        <v>116</v>
      </c>
      <c r="Z402" t="s">
        <v>475</v>
      </c>
    </row>
    <row r="403" spans="1:26" x14ac:dyDescent="0.25">
      <c r="A403">
        <v>402</v>
      </c>
      <c r="B403" t="s">
        <v>2391</v>
      </c>
      <c r="C403" t="s">
        <v>12311</v>
      </c>
      <c r="D403" t="s">
        <v>12312</v>
      </c>
      <c r="E403" t="s">
        <v>1954</v>
      </c>
      <c r="F403" t="s">
        <v>2160</v>
      </c>
      <c r="N403" t="s">
        <v>1957</v>
      </c>
      <c r="Q403" t="s">
        <v>1005</v>
      </c>
      <c r="R403" t="s">
        <v>1004</v>
      </c>
      <c r="S403" t="s">
        <v>110</v>
      </c>
      <c r="T403" t="s">
        <v>111</v>
      </c>
      <c r="U403" t="s">
        <v>112</v>
      </c>
      <c r="V403" t="s">
        <v>1149</v>
      </c>
      <c r="W403" t="s">
        <v>1958</v>
      </c>
      <c r="X403" t="s">
        <v>254</v>
      </c>
      <c r="Y403" t="s">
        <v>116</v>
      </c>
    </row>
    <row r="404" spans="1:26" x14ac:dyDescent="0.25">
      <c r="A404">
        <v>403</v>
      </c>
      <c r="B404" t="s">
        <v>2397</v>
      </c>
      <c r="C404" t="s">
        <v>12313</v>
      </c>
      <c r="D404" t="s">
        <v>12314</v>
      </c>
      <c r="E404" t="s">
        <v>2402</v>
      </c>
      <c r="F404" t="s">
        <v>2403</v>
      </c>
      <c r="K404" t="s">
        <v>1146</v>
      </c>
      <c r="Q404" t="s">
        <v>2141</v>
      </c>
      <c r="R404" t="s">
        <v>2142</v>
      </c>
      <c r="S404" t="s">
        <v>110</v>
      </c>
      <c r="T404" t="s">
        <v>111</v>
      </c>
      <c r="U404" t="s">
        <v>112</v>
      </c>
      <c r="V404" t="s">
        <v>1149</v>
      </c>
      <c r="W404" t="s">
        <v>1150</v>
      </c>
      <c r="X404" t="s">
        <v>254</v>
      </c>
      <c r="Y404" t="s">
        <v>116</v>
      </c>
      <c r="Z404" t="s">
        <v>1959</v>
      </c>
    </row>
    <row r="405" spans="1:26" x14ac:dyDescent="0.25">
      <c r="A405">
        <v>404</v>
      </c>
      <c r="B405" t="s">
        <v>2405</v>
      </c>
      <c r="C405" t="s">
        <v>12315</v>
      </c>
      <c r="D405" t="s">
        <v>12316</v>
      </c>
      <c r="E405" t="s">
        <v>2140</v>
      </c>
      <c r="F405" t="s">
        <v>1145</v>
      </c>
      <c r="N405" t="s">
        <v>1957</v>
      </c>
      <c r="Q405" t="s">
        <v>2141</v>
      </c>
      <c r="R405" t="s">
        <v>2142</v>
      </c>
      <c r="S405" t="s">
        <v>110</v>
      </c>
      <c r="T405" t="s">
        <v>111</v>
      </c>
      <c r="U405" t="s">
        <v>112</v>
      </c>
      <c r="V405" t="s">
        <v>1149</v>
      </c>
      <c r="W405" t="s">
        <v>1958</v>
      </c>
      <c r="X405" t="s">
        <v>254</v>
      </c>
      <c r="Y405" t="s">
        <v>116</v>
      </c>
    </row>
    <row r="406" spans="1:26" x14ac:dyDescent="0.25">
      <c r="A406">
        <v>405</v>
      </c>
      <c r="B406" t="s">
        <v>2411</v>
      </c>
      <c r="C406" t="s">
        <v>12317</v>
      </c>
      <c r="D406" t="s">
        <v>12318</v>
      </c>
      <c r="E406" t="s">
        <v>203</v>
      </c>
      <c r="F406" t="s">
        <v>1606</v>
      </c>
      <c r="N406" t="s">
        <v>460</v>
      </c>
      <c r="S406" t="s">
        <v>110</v>
      </c>
      <c r="T406" t="s">
        <v>111</v>
      </c>
      <c r="U406" t="s">
        <v>112</v>
      </c>
      <c r="V406" t="s">
        <v>206</v>
      </c>
      <c r="W406" t="s">
        <v>206</v>
      </c>
      <c r="X406" t="s">
        <v>207</v>
      </c>
      <c r="Y406" t="s">
        <v>116</v>
      </c>
    </row>
    <row r="407" spans="1:26" x14ac:dyDescent="0.25">
      <c r="A407">
        <v>406</v>
      </c>
      <c r="B407" t="s">
        <v>2416</v>
      </c>
      <c r="C407" t="s">
        <v>12317</v>
      </c>
      <c r="D407" t="s">
        <v>12318</v>
      </c>
      <c r="E407" t="s">
        <v>203</v>
      </c>
      <c r="F407" t="s">
        <v>1606</v>
      </c>
      <c r="N407" t="s">
        <v>460</v>
      </c>
      <c r="S407" t="s">
        <v>110</v>
      </c>
      <c r="T407" t="s">
        <v>111</v>
      </c>
      <c r="U407" t="s">
        <v>112</v>
      </c>
      <c r="V407" t="s">
        <v>206</v>
      </c>
      <c r="W407" t="s">
        <v>206</v>
      </c>
      <c r="X407" t="s">
        <v>207</v>
      </c>
      <c r="Y407" t="s">
        <v>116</v>
      </c>
    </row>
    <row r="408" spans="1:26" x14ac:dyDescent="0.25">
      <c r="A408">
        <v>407</v>
      </c>
      <c r="B408" t="s">
        <v>2418</v>
      </c>
      <c r="C408" t="s">
        <v>12317</v>
      </c>
      <c r="D408" t="s">
        <v>12318</v>
      </c>
      <c r="E408" t="s">
        <v>203</v>
      </c>
      <c r="F408" t="s">
        <v>1606</v>
      </c>
      <c r="N408" t="s">
        <v>460</v>
      </c>
      <c r="S408" t="s">
        <v>110</v>
      </c>
      <c r="T408" t="s">
        <v>111</v>
      </c>
      <c r="U408" t="s">
        <v>112</v>
      </c>
      <c r="V408" t="s">
        <v>206</v>
      </c>
      <c r="W408" t="s">
        <v>206</v>
      </c>
      <c r="X408" t="s">
        <v>207</v>
      </c>
      <c r="Y408" t="s">
        <v>116</v>
      </c>
    </row>
    <row r="409" spans="1:26" x14ac:dyDescent="0.25">
      <c r="A409">
        <v>408</v>
      </c>
      <c r="B409" t="s">
        <v>2420</v>
      </c>
      <c r="C409" t="s">
        <v>12319</v>
      </c>
      <c r="D409" t="s">
        <v>12320</v>
      </c>
      <c r="E409" t="s">
        <v>1538</v>
      </c>
      <c r="F409" t="s">
        <v>1539</v>
      </c>
      <c r="K409" t="s">
        <v>1540</v>
      </c>
      <c r="N409" t="s">
        <v>1541</v>
      </c>
      <c r="Q409" t="s">
        <v>1542</v>
      </c>
      <c r="R409" t="s">
        <v>1543</v>
      </c>
      <c r="S409" t="s">
        <v>110</v>
      </c>
      <c r="T409" t="s">
        <v>111</v>
      </c>
      <c r="U409" t="s">
        <v>112</v>
      </c>
      <c r="V409" t="s">
        <v>1544</v>
      </c>
      <c r="W409" t="s">
        <v>1545</v>
      </c>
      <c r="X409" t="s">
        <v>1546</v>
      </c>
      <c r="Y409" t="s">
        <v>116</v>
      </c>
    </row>
    <row r="410" spans="1:26" x14ac:dyDescent="0.25">
      <c r="A410">
        <v>409</v>
      </c>
      <c r="B410" t="s">
        <v>2425</v>
      </c>
      <c r="C410" t="s">
        <v>12272</v>
      </c>
      <c r="D410" t="s">
        <v>12273</v>
      </c>
      <c r="E410" t="s">
        <v>2266</v>
      </c>
      <c r="F410" t="s">
        <v>1781</v>
      </c>
      <c r="J410" t="s">
        <v>2030</v>
      </c>
      <c r="Q410" t="s">
        <v>2031</v>
      </c>
      <c r="R410" t="s">
        <v>2032</v>
      </c>
      <c r="S410" t="s">
        <v>110</v>
      </c>
      <c r="T410" t="s">
        <v>111</v>
      </c>
      <c r="U410" t="s">
        <v>112</v>
      </c>
      <c r="V410" t="s">
        <v>239</v>
      </c>
      <c r="W410" t="s">
        <v>1784</v>
      </c>
      <c r="X410" t="s">
        <v>254</v>
      </c>
      <c r="Y410" t="s">
        <v>116</v>
      </c>
      <c r="Z410" t="s">
        <v>2039</v>
      </c>
    </row>
    <row r="411" spans="1:26" x14ac:dyDescent="0.25">
      <c r="A411">
        <v>410</v>
      </c>
      <c r="B411" t="s">
        <v>2428</v>
      </c>
      <c r="C411" t="s">
        <v>12321</v>
      </c>
      <c r="D411" t="s">
        <v>12322</v>
      </c>
      <c r="E411" t="s">
        <v>2266</v>
      </c>
      <c r="F411" t="s">
        <v>1781</v>
      </c>
      <c r="J411" t="s">
        <v>1783</v>
      </c>
      <c r="S411" t="s">
        <v>110</v>
      </c>
      <c r="T411" t="s">
        <v>111</v>
      </c>
      <c r="U411" t="s">
        <v>112</v>
      </c>
      <c r="V411" t="s">
        <v>239</v>
      </c>
      <c r="W411" t="s">
        <v>2434</v>
      </c>
      <c r="X411" t="s">
        <v>254</v>
      </c>
      <c r="Y411" t="s">
        <v>116</v>
      </c>
      <c r="Z411" t="s">
        <v>187</v>
      </c>
    </row>
    <row r="412" spans="1:26" x14ac:dyDescent="0.25">
      <c r="A412">
        <v>411</v>
      </c>
      <c r="B412" t="s">
        <v>2435</v>
      </c>
      <c r="C412" t="s">
        <v>12323</v>
      </c>
      <c r="D412" t="s">
        <v>12324</v>
      </c>
      <c r="E412" t="s">
        <v>2266</v>
      </c>
      <c r="F412" t="s">
        <v>2440</v>
      </c>
      <c r="J412" t="s">
        <v>2030</v>
      </c>
      <c r="Q412" t="s">
        <v>2031</v>
      </c>
      <c r="R412" t="s">
        <v>2032</v>
      </c>
      <c r="S412" t="s">
        <v>110</v>
      </c>
      <c r="T412" t="s">
        <v>111</v>
      </c>
      <c r="U412" t="s">
        <v>112</v>
      </c>
      <c r="V412" t="s">
        <v>239</v>
      </c>
      <c r="W412" t="s">
        <v>1697</v>
      </c>
      <c r="X412" t="s">
        <v>625</v>
      </c>
      <c r="Y412" t="s">
        <v>116</v>
      </c>
      <c r="Z412" t="s">
        <v>2039</v>
      </c>
    </row>
    <row r="413" spans="1:26" x14ac:dyDescent="0.25">
      <c r="A413">
        <v>412</v>
      </c>
      <c r="B413" t="s">
        <v>2442</v>
      </c>
      <c r="C413" t="s">
        <v>12272</v>
      </c>
      <c r="D413" t="s">
        <v>12273</v>
      </c>
      <c r="E413" t="s">
        <v>2266</v>
      </c>
      <c r="F413" t="s">
        <v>1781</v>
      </c>
      <c r="J413" t="s">
        <v>2030</v>
      </c>
      <c r="Q413" t="s">
        <v>2031</v>
      </c>
      <c r="R413" t="s">
        <v>2032</v>
      </c>
      <c r="S413" t="s">
        <v>110</v>
      </c>
      <c r="T413" t="s">
        <v>111</v>
      </c>
      <c r="U413" t="s">
        <v>112</v>
      </c>
      <c r="V413" t="s">
        <v>239</v>
      </c>
      <c r="W413" t="s">
        <v>1784</v>
      </c>
      <c r="X413" t="s">
        <v>254</v>
      </c>
      <c r="Y413" t="s">
        <v>116</v>
      </c>
      <c r="Z413" t="s">
        <v>2039</v>
      </c>
    </row>
    <row r="414" spans="1:26" x14ac:dyDescent="0.25">
      <c r="A414">
        <v>413</v>
      </c>
      <c r="B414" t="s">
        <v>2445</v>
      </c>
      <c r="C414" t="s">
        <v>12272</v>
      </c>
      <c r="D414" t="s">
        <v>12273</v>
      </c>
      <c r="E414" t="s">
        <v>2266</v>
      </c>
      <c r="F414" t="s">
        <v>1781</v>
      </c>
      <c r="J414" t="s">
        <v>2030</v>
      </c>
      <c r="Q414" t="s">
        <v>2031</v>
      </c>
      <c r="R414" t="s">
        <v>2032</v>
      </c>
      <c r="S414" t="s">
        <v>110</v>
      </c>
      <c r="T414" t="s">
        <v>111</v>
      </c>
      <c r="U414" t="s">
        <v>112</v>
      </c>
      <c r="V414" t="s">
        <v>239</v>
      </c>
      <c r="W414" t="s">
        <v>1784</v>
      </c>
      <c r="X414" t="s">
        <v>254</v>
      </c>
      <c r="Y414" t="s">
        <v>116</v>
      </c>
      <c r="Z414" t="s">
        <v>2039</v>
      </c>
    </row>
    <row r="415" spans="1:26" x14ac:dyDescent="0.25">
      <c r="A415">
        <v>414</v>
      </c>
      <c r="B415" t="s">
        <v>2446</v>
      </c>
      <c r="C415" t="s">
        <v>12323</v>
      </c>
      <c r="D415" t="s">
        <v>12324</v>
      </c>
      <c r="E415" t="s">
        <v>2266</v>
      </c>
      <c r="F415" t="s">
        <v>2440</v>
      </c>
      <c r="J415" t="s">
        <v>2030</v>
      </c>
      <c r="Q415" t="s">
        <v>2031</v>
      </c>
      <c r="R415" t="s">
        <v>2032</v>
      </c>
      <c r="S415" t="s">
        <v>110</v>
      </c>
      <c r="T415" t="s">
        <v>111</v>
      </c>
      <c r="U415" t="s">
        <v>112</v>
      </c>
      <c r="V415" t="s">
        <v>239</v>
      </c>
      <c r="W415" t="s">
        <v>1697</v>
      </c>
      <c r="X415" t="s">
        <v>625</v>
      </c>
      <c r="Y415" t="s">
        <v>116</v>
      </c>
      <c r="Z415" t="s">
        <v>2039</v>
      </c>
    </row>
    <row r="416" spans="1:26" x14ac:dyDescent="0.25">
      <c r="A416">
        <v>415</v>
      </c>
      <c r="B416" t="s">
        <v>2448</v>
      </c>
      <c r="C416" t="s">
        <v>12298</v>
      </c>
      <c r="D416" t="s">
        <v>12299</v>
      </c>
      <c r="E416" t="s">
        <v>234</v>
      </c>
      <c r="F416" t="s">
        <v>235</v>
      </c>
      <c r="K416" t="s">
        <v>1892</v>
      </c>
      <c r="Q416" t="s">
        <v>237</v>
      </c>
      <c r="R416" t="s">
        <v>238</v>
      </c>
      <c r="S416" t="s">
        <v>110</v>
      </c>
      <c r="T416" t="s">
        <v>111</v>
      </c>
      <c r="U416" t="s">
        <v>112</v>
      </c>
      <c r="V416" t="s">
        <v>239</v>
      </c>
      <c r="W416" t="s">
        <v>240</v>
      </c>
      <c r="X416" t="s">
        <v>241</v>
      </c>
      <c r="Y416" t="s">
        <v>116</v>
      </c>
      <c r="Z416" t="s">
        <v>187</v>
      </c>
    </row>
    <row r="417" spans="1:26" x14ac:dyDescent="0.25">
      <c r="A417">
        <v>416</v>
      </c>
      <c r="B417" t="s">
        <v>2450</v>
      </c>
      <c r="C417" t="s">
        <v>12325</v>
      </c>
      <c r="D417" t="s">
        <v>12326</v>
      </c>
      <c r="E417" t="s">
        <v>1020</v>
      </c>
      <c r="F417" t="s">
        <v>1021</v>
      </c>
      <c r="S417" t="s">
        <v>110</v>
      </c>
      <c r="T417" t="s">
        <v>111</v>
      </c>
      <c r="U417" t="s">
        <v>112</v>
      </c>
      <c r="V417" t="s">
        <v>392</v>
      </c>
      <c r="W417" t="s">
        <v>949</v>
      </c>
      <c r="X417" t="s">
        <v>207</v>
      </c>
      <c r="Y417" t="s">
        <v>116</v>
      </c>
    </row>
    <row r="418" spans="1:26" x14ac:dyDescent="0.25">
      <c r="A418">
        <v>417</v>
      </c>
      <c r="B418" t="s">
        <v>2454</v>
      </c>
      <c r="C418" t="s">
        <v>12327</v>
      </c>
      <c r="D418" t="s">
        <v>12328</v>
      </c>
      <c r="E418" t="s">
        <v>952</v>
      </c>
      <c r="F418" t="s">
        <v>953</v>
      </c>
      <c r="S418" t="s">
        <v>110</v>
      </c>
      <c r="T418" t="s">
        <v>111</v>
      </c>
      <c r="U418" t="s">
        <v>112</v>
      </c>
      <c r="V418" t="s">
        <v>392</v>
      </c>
      <c r="W418" t="s">
        <v>949</v>
      </c>
      <c r="X418" t="s">
        <v>207</v>
      </c>
      <c r="Y418" t="s">
        <v>116</v>
      </c>
      <c r="Z418" t="s">
        <v>137</v>
      </c>
    </row>
    <row r="419" spans="1:26" x14ac:dyDescent="0.25">
      <c r="A419">
        <v>418</v>
      </c>
      <c r="B419" t="s">
        <v>2458</v>
      </c>
      <c r="C419" t="s">
        <v>12329</v>
      </c>
      <c r="D419" t="s">
        <v>12330</v>
      </c>
      <c r="E419" t="s">
        <v>1954</v>
      </c>
      <c r="F419" t="s">
        <v>1955</v>
      </c>
      <c r="N419" t="s">
        <v>1957</v>
      </c>
      <c r="Q419" t="s">
        <v>1005</v>
      </c>
      <c r="R419" t="s">
        <v>1004</v>
      </c>
      <c r="S419" t="s">
        <v>110</v>
      </c>
      <c r="T419" t="s">
        <v>111</v>
      </c>
      <c r="U419" t="s">
        <v>112</v>
      </c>
      <c r="V419" t="s">
        <v>1149</v>
      </c>
      <c r="W419" t="s">
        <v>1958</v>
      </c>
      <c r="X419" t="s">
        <v>254</v>
      </c>
      <c r="Y419" t="s">
        <v>116</v>
      </c>
    </row>
    <row r="420" spans="1:26" x14ac:dyDescent="0.25">
      <c r="A420">
        <v>419</v>
      </c>
      <c r="B420" t="s">
        <v>2462</v>
      </c>
      <c r="C420" t="s">
        <v>12331</v>
      </c>
      <c r="D420" t="s">
        <v>12332</v>
      </c>
      <c r="E420" t="s">
        <v>2468</v>
      </c>
      <c r="F420" t="s">
        <v>2403</v>
      </c>
      <c r="K420" t="s">
        <v>1146</v>
      </c>
      <c r="Q420" t="s">
        <v>2141</v>
      </c>
      <c r="R420" t="s">
        <v>2142</v>
      </c>
      <c r="S420" t="s">
        <v>110</v>
      </c>
      <c r="T420" t="s">
        <v>111</v>
      </c>
      <c r="U420" t="s">
        <v>112</v>
      </c>
      <c r="V420" t="s">
        <v>1149</v>
      </c>
      <c r="W420" t="s">
        <v>1150</v>
      </c>
      <c r="X420" t="s">
        <v>254</v>
      </c>
      <c r="Y420" t="s">
        <v>116</v>
      </c>
    </row>
    <row r="421" spans="1:26" x14ac:dyDescent="0.25">
      <c r="A421">
        <v>420</v>
      </c>
      <c r="B421" t="s">
        <v>2470</v>
      </c>
      <c r="C421" t="s">
        <v>12331</v>
      </c>
      <c r="D421" t="s">
        <v>12332</v>
      </c>
      <c r="E421" t="s">
        <v>2468</v>
      </c>
      <c r="F421" t="s">
        <v>2403</v>
      </c>
      <c r="K421" t="s">
        <v>1146</v>
      </c>
      <c r="Q421" t="s">
        <v>2141</v>
      </c>
      <c r="R421" t="s">
        <v>2142</v>
      </c>
      <c r="S421" t="s">
        <v>110</v>
      </c>
      <c r="T421" t="s">
        <v>111</v>
      </c>
      <c r="U421" t="s">
        <v>112</v>
      </c>
      <c r="V421" t="s">
        <v>1149</v>
      </c>
      <c r="W421" t="s">
        <v>1150</v>
      </c>
      <c r="X421" t="s">
        <v>254</v>
      </c>
      <c r="Y421" t="s">
        <v>116</v>
      </c>
    </row>
    <row r="422" spans="1:26" x14ac:dyDescent="0.25">
      <c r="A422">
        <v>421</v>
      </c>
      <c r="B422" t="s">
        <v>2473</v>
      </c>
      <c r="C422" t="s">
        <v>12311</v>
      </c>
      <c r="D422" t="s">
        <v>12312</v>
      </c>
      <c r="E422" t="s">
        <v>1954</v>
      </c>
      <c r="F422" t="s">
        <v>2160</v>
      </c>
      <c r="N422" t="s">
        <v>1957</v>
      </c>
      <c r="Q422" t="s">
        <v>1005</v>
      </c>
      <c r="R422" t="s">
        <v>1004</v>
      </c>
      <c r="S422" t="s">
        <v>110</v>
      </c>
      <c r="T422" t="s">
        <v>111</v>
      </c>
      <c r="U422" t="s">
        <v>112</v>
      </c>
      <c r="V422" t="s">
        <v>1149</v>
      </c>
      <c r="W422" t="s">
        <v>1958</v>
      </c>
      <c r="X422" t="s">
        <v>254</v>
      </c>
      <c r="Y422" t="s">
        <v>116</v>
      </c>
    </row>
    <row r="423" spans="1:26" x14ac:dyDescent="0.25">
      <c r="A423">
        <v>422</v>
      </c>
      <c r="B423" t="s">
        <v>2475</v>
      </c>
      <c r="C423" t="s">
        <v>12333</v>
      </c>
      <c r="D423" t="s">
        <v>12334</v>
      </c>
      <c r="E423" t="s">
        <v>1808</v>
      </c>
      <c r="F423" t="s">
        <v>1809</v>
      </c>
      <c r="N423" t="s">
        <v>1813</v>
      </c>
      <c r="S423" t="s">
        <v>110</v>
      </c>
      <c r="T423" t="s">
        <v>111</v>
      </c>
      <c r="U423" t="s">
        <v>112</v>
      </c>
      <c r="V423" t="s">
        <v>152</v>
      </c>
      <c r="W423" t="s">
        <v>2481</v>
      </c>
      <c r="X423" t="s">
        <v>1883</v>
      </c>
      <c r="Y423" t="s">
        <v>116</v>
      </c>
      <c r="Z423" t="s">
        <v>137</v>
      </c>
    </row>
    <row r="424" spans="1:26" x14ac:dyDescent="0.25">
      <c r="A424">
        <v>423</v>
      </c>
      <c r="B424" t="s">
        <v>2482</v>
      </c>
      <c r="C424" t="s">
        <v>12335</v>
      </c>
      <c r="D424" t="s">
        <v>12336</v>
      </c>
      <c r="E424" t="s">
        <v>2079</v>
      </c>
      <c r="F424" t="s">
        <v>2080</v>
      </c>
      <c r="S424" t="s">
        <v>110</v>
      </c>
      <c r="T424" t="s">
        <v>111</v>
      </c>
      <c r="U424" t="s">
        <v>112</v>
      </c>
      <c r="V424" t="s">
        <v>354</v>
      </c>
      <c r="W424" t="s">
        <v>2081</v>
      </c>
      <c r="X424" t="s">
        <v>207</v>
      </c>
      <c r="Y424" t="s">
        <v>116</v>
      </c>
      <c r="Z424" t="s">
        <v>602</v>
      </c>
    </row>
    <row r="425" spans="1:26" x14ac:dyDescent="0.25">
      <c r="A425">
        <v>424</v>
      </c>
      <c r="B425" t="s">
        <v>2487</v>
      </c>
      <c r="C425" t="s">
        <v>12337</v>
      </c>
      <c r="D425" t="s">
        <v>12338</v>
      </c>
      <c r="E425" t="s">
        <v>2079</v>
      </c>
      <c r="F425" t="s">
        <v>2080</v>
      </c>
      <c r="S425" t="s">
        <v>110</v>
      </c>
      <c r="T425" t="s">
        <v>111</v>
      </c>
      <c r="U425" t="s">
        <v>112</v>
      </c>
      <c r="V425" t="s">
        <v>354</v>
      </c>
      <c r="W425" t="s">
        <v>2081</v>
      </c>
      <c r="X425" t="s">
        <v>207</v>
      </c>
      <c r="Y425" t="s">
        <v>116</v>
      </c>
      <c r="Z425" t="s">
        <v>377</v>
      </c>
    </row>
    <row r="426" spans="1:26" x14ac:dyDescent="0.25">
      <c r="A426">
        <v>425</v>
      </c>
      <c r="B426" t="s">
        <v>2493</v>
      </c>
      <c r="C426" t="s">
        <v>12337</v>
      </c>
      <c r="D426" t="s">
        <v>12338</v>
      </c>
      <c r="E426" t="s">
        <v>2079</v>
      </c>
      <c r="F426" t="s">
        <v>2080</v>
      </c>
      <c r="S426" t="s">
        <v>110</v>
      </c>
      <c r="T426" t="s">
        <v>111</v>
      </c>
      <c r="U426" t="s">
        <v>112</v>
      </c>
      <c r="V426" t="s">
        <v>354</v>
      </c>
      <c r="W426" t="s">
        <v>2081</v>
      </c>
      <c r="X426" t="s">
        <v>207</v>
      </c>
      <c r="Y426" t="s">
        <v>116</v>
      </c>
      <c r="Z426" t="s">
        <v>377</v>
      </c>
    </row>
    <row r="427" spans="1:26" x14ac:dyDescent="0.25">
      <c r="A427">
        <v>426</v>
      </c>
      <c r="B427" t="s">
        <v>2494</v>
      </c>
      <c r="C427" t="s">
        <v>12337</v>
      </c>
      <c r="D427" t="s">
        <v>12338</v>
      </c>
      <c r="E427" t="s">
        <v>2079</v>
      </c>
      <c r="F427" t="s">
        <v>2080</v>
      </c>
      <c r="S427" t="s">
        <v>110</v>
      </c>
      <c r="T427" t="s">
        <v>111</v>
      </c>
      <c r="U427" t="s">
        <v>112</v>
      </c>
      <c r="V427" t="s">
        <v>354</v>
      </c>
      <c r="W427" t="s">
        <v>2081</v>
      </c>
      <c r="X427" t="s">
        <v>207</v>
      </c>
      <c r="Y427" t="s">
        <v>116</v>
      </c>
      <c r="Z427" t="s">
        <v>377</v>
      </c>
    </row>
    <row r="428" spans="1:26" x14ac:dyDescent="0.25">
      <c r="A428">
        <v>427</v>
      </c>
      <c r="B428" t="s">
        <v>2495</v>
      </c>
      <c r="C428" t="s">
        <v>12339</v>
      </c>
      <c r="D428" t="s">
        <v>12340</v>
      </c>
      <c r="E428" t="s">
        <v>234</v>
      </c>
      <c r="F428" t="s">
        <v>235</v>
      </c>
      <c r="K428" t="s">
        <v>1892</v>
      </c>
      <c r="L428" t="s">
        <v>1628</v>
      </c>
      <c r="M428" t="s">
        <v>1629</v>
      </c>
      <c r="Q428" t="s">
        <v>237</v>
      </c>
      <c r="R428" t="s">
        <v>238</v>
      </c>
      <c r="S428" t="s">
        <v>110</v>
      </c>
      <c r="T428" t="s">
        <v>111</v>
      </c>
      <c r="U428" t="s">
        <v>112</v>
      </c>
      <c r="V428" t="s">
        <v>239</v>
      </c>
      <c r="W428" t="s">
        <v>240</v>
      </c>
      <c r="X428" t="s">
        <v>241</v>
      </c>
      <c r="Y428" t="s">
        <v>116</v>
      </c>
      <c r="Z428" t="s">
        <v>137</v>
      </c>
    </row>
    <row r="429" spans="1:26" x14ac:dyDescent="0.25">
      <c r="A429">
        <v>428</v>
      </c>
      <c r="B429" t="s">
        <v>2499</v>
      </c>
      <c r="C429" t="s">
        <v>12341</v>
      </c>
      <c r="D429" t="s">
        <v>12342</v>
      </c>
      <c r="E429" t="s">
        <v>203</v>
      </c>
      <c r="F429" t="s">
        <v>493</v>
      </c>
      <c r="S429" t="s">
        <v>110</v>
      </c>
      <c r="T429" t="s">
        <v>111</v>
      </c>
      <c r="U429" t="s">
        <v>112</v>
      </c>
      <c r="V429" t="s">
        <v>206</v>
      </c>
      <c r="W429" t="s">
        <v>206</v>
      </c>
      <c r="X429" t="s">
        <v>481</v>
      </c>
      <c r="Y429" t="s">
        <v>116</v>
      </c>
      <c r="Z429" t="s">
        <v>137</v>
      </c>
    </row>
    <row r="430" spans="1:26" x14ac:dyDescent="0.25">
      <c r="A430">
        <v>429</v>
      </c>
      <c r="B430" t="s">
        <v>2504</v>
      </c>
      <c r="C430" t="s">
        <v>12343</v>
      </c>
      <c r="D430" t="s">
        <v>12344</v>
      </c>
      <c r="E430" t="s">
        <v>964</v>
      </c>
      <c r="F430" t="s">
        <v>1040</v>
      </c>
      <c r="K430" t="s">
        <v>268</v>
      </c>
      <c r="N430" t="s">
        <v>269</v>
      </c>
      <c r="Q430" t="s">
        <v>270</v>
      </c>
      <c r="R430" t="s">
        <v>271</v>
      </c>
      <c r="S430" t="s">
        <v>110</v>
      </c>
      <c r="T430" t="s">
        <v>111</v>
      </c>
      <c r="U430" t="s">
        <v>112</v>
      </c>
      <c r="V430" t="s">
        <v>609</v>
      </c>
      <c r="W430" t="s">
        <v>1042</v>
      </c>
      <c r="X430" t="s">
        <v>207</v>
      </c>
      <c r="Y430" t="s">
        <v>116</v>
      </c>
    </row>
    <row r="431" spans="1:26" x14ac:dyDescent="0.25">
      <c r="A431">
        <v>430</v>
      </c>
      <c r="B431" t="s">
        <v>2508</v>
      </c>
      <c r="C431" t="s">
        <v>12345</v>
      </c>
      <c r="D431" t="s">
        <v>12346</v>
      </c>
      <c r="E431" t="s">
        <v>203</v>
      </c>
      <c r="F431" t="s">
        <v>204</v>
      </c>
      <c r="S431" t="s">
        <v>110</v>
      </c>
      <c r="T431" t="s">
        <v>111</v>
      </c>
      <c r="U431" t="s">
        <v>112</v>
      </c>
      <c r="V431" t="s">
        <v>206</v>
      </c>
      <c r="W431" t="s">
        <v>206</v>
      </c>
      <c r="X431" t="s">
        <v>207</v>
      </c>
      <c r="Y431" t="s">
        <v>116</v>
      </c>
    </row>
    <row r="432" spans="1:26" x14ac:dyDescent="0.25">
      <c r="A432">
        <v>431</v>
      </c>
      <c r="B432" t="s">
        <v>2514</v>
      </c>
      <c r="C432" t="s">
        <v>12347</v>
      </c>
      <c r="D432" t="s">
        <v>12348</v>
      </c>
      <c r="E432" t="s">
        <v>1538</v>
      </c>
      <c r="F432" t="s">
        <v>1539</v>
      </c>
      <c r="K432" t="s">
        <v>1540</v>
      </c>
      <c r="N432" t="s">
        <v>1541</v>
      </c>
      <c r="Q432" t="s">
        <v>1542</v>
      </c>
      <c r="R432" t="s">
        <v>1543</v>
      </c>
      <c r="S432" t="s">
        <v>110</v>
      </c>
      <c r="T432" t="s">
        <v>111</v>
      </c>
      <c r="U432" t="s">
        <v>112</v>
      </c>
      <c r="V432" t="s">
        <v>1544</v>
      </c>
      <c r="W432" t="s">
        <v>1545</v>
      </c>
      <c r="X432" t="s">
        <v>1546</v>
      </c>
      <c r="Y432" t="s">
        <v>116</v>
      </c>
    </row>
    <row r="433" spans="1:26" x14ac:dyDescent="0.25">
      <c r="A433">
        <v>432</v>
      </c>
      <c r="B433" t="s">
        <v>2518</v>
      </c>
      <c r="C433" t="s">
        <v>12349</v>
      </c>
      <c r="D433" t="s">
        <v>12350</v>
      </c>
      <c r="E433" t="s">
        <v>1595</v>
      </c>
      <c r="F433" t="s">
        <v>1596</v>
      </c>
      <c r="N433" t="s">
        <v>353</v>
      </c>
      <c r="S433" t="s">
        <v>110</v>
      </c>
      <c r="T433" t="s">
        <v>111</v>
      </c>
      <c r="U433" t="s">
        <v>112</v>
      </c>
      <c r="V433" t="s">
        <v>354</v>
      </c>
      <c r="W433" t="s">
        <v>355</v>
      </c>
      <c r="X433" t="s">
        <v>207</v>
      </c>
      <c r="Y433" t="s">
        <v>116</v>
      </c>
    </row>
    <row r="434" spans="1:26" x14ac:dyDescent="0.25">
      <c r="A434">
        <v>433</v>
      </c>
      <c r="B434" t="s">
        <v>2523</v>
      </c>
      <c r="C434" t="s">
        <v>12351</v>
      </c>
      <c r="D434" t="s">
        <v>12352</v>
      </c>
      <c r="E434" t="s">
        <v>1980</v>
      </c>
      <c r="F434" t="s">
        <v>1981</v>
      </c>
      <c r="Q434" t="s">
        <v>1982</v>
      </c>
      <c r="R434" t="s">
        <v>1983</v>
      </c>
      <c r="S434" t="s">
        <v>110</v>
      </c>
      <c r="T434" t="s">
        <v>111</v>
      </c>
      <c r="U434" t="s">
        <v>112</v>
      </c>
      <c r="V434" t="s">
        <v>354</v>
      </c>
      <c r="W434" t="s">
        <v>355</v>
      </c>
      <c r="X434" t="s">
        <v>356</v>
      </c>
      <c r="Y434" t="s">
        <v>116</v>
      </c>
    </row>
    <row r="435" spans="1:26" x14ac:dyDescent="0.25">
      <c r="A435">
        <v>434</v>
      </c>
      <c r="B435" t="s">
        <v>2528</v>
      </c>
      <c r="C435" t="s">
        <v>12351</v>
      </c>
      <c r="D435" t="s">
        <v>12352</v>
      </c>
      <c r="E435" t="s">
        <v>1980</v>
      </c>
      <c r="F435" t="s">
        <v>1981</v>
      </c>
      <c r="Q435" t="s">
        <v>1982</v>
      </c>
      <c r="R435" t="s">
        <v>1983</v>
      </c>
      <c r="S435" t="s">
        <v>110</v>
      </c>
      <c r="T435" t="s">
        <v>111</v>
      </c>
      <c r="U435" t="s">
        <v>112</v>
      </c>
      <c r="V435" t="s">
        <v>354</v>
      </c>
      <c r="W435" t="s">
        <v>355</v>
      </c>
      <c r="X435" t="s">
        <v>356</v>
      </c>
      <c r="Y435" t="s">
        <v>116</v>
      </c>
    </row>
    <row r="436" spans="1:26" x14ac:dyDescent="0.25">
      <c r="A436">
        <v>435</v>
      </c>
      <c r="B436" t="s">
        <v>2530</v>
      </c>
      <c r="C436" t="s">
        <v>12353</v>
      </c>
      <c r="D436" t="s">
        <v>12354</v>
      </c>
      <c r="E436" t="s">
        <v>2535</v>
      </c>
      <c r="F436" t="s">
        <v>1576</v>
      </c>
      <c r="K436" t="s">
        <v>1567</v>
      </c>
      <c r="S436" t="s">
        <v>110</v>
      </c>
      <c r="T436" t="s">
        <v>111</v>
      </c>
      <c r="U436" t="s">
        <v>112</v>
      </c>
      <c r="V436" t="s">
        <v>392</v>
      </c>
      <c r="W436" t="s">
        <v>2217</v>
      </c>
      <c r="X436" t="s">
        <v>207</v>
      </c>
      <c r="Y436" t="s">
        <v>116</v>
      </c>
      <c r="Z436" t="s">
        <v>137</v>
      </c>
    </row>
    <row r="437" spans="1:26" x14ac:dyDescent="0.25">
      <c r="A437">
        <v>436</v>
      </c>
      <c r="B437" t="s">
        <v>2537</v>
      </c>
      <c r="C437" t="s">
        <v>12355</v>
      </c>
      <c r="D437" t="s">
        <v>12356</v>
      </c>
      <c r="E437" t="s">
        <v>1565</v>
      </c>
      <c r="F437" t="s">
        <v>1576</v>
      </c>
      <c r="K437" t="s">
        <v>1567</v>
      </c>
      <c r="S437" t="s">
        <v>110</v>
      </c>
      <c r="T437" t="s">
        <v>111</v>
      </c>
      <c r="U437" t="s">
        <v>112</v>
      </c>
      <c r="V437" t="s">
        <v>392</v>
      </c>
      <c r="W437" t="s">
        <v>2217</v>
      </c>
      <c r="X437" t="s">
        <v>207</v>
      </c>
      <c r="Y437" t="s">
        <v>116</v>
      </c>
    </row>
    <row r="438" spans="1:26" x14ac:dyDescent="0.25">
      <c r="A438">
        <v>437</v>
      </c>
      <c r="B438" t="s">
        <v>2542</v>
      </c>
      <c r="C438" t="s">
        <v>12353</v>
      </c>
      <c r="D438" t="s">
        <v>12354</v>
      </c>
      <c r="E438" t="s">
        <v>2535</v>
      </c>
      <c r="F438" t="s">
        <v>1576</v>
      </c>
      <c r="K438" t="s">
        <v>1567</v>
      </c>
      <c r="S438" t="s">
        <v>110</v>
      </c>
      <c r="T438" t="s">
        <v>111</v>
      </c>
      <c r="U438" t="s">
        <v>112</v>
      </c>
      <c r="V438" t="s">
        <v>392</v>
      </c>
      <c r="W438" t="s">
        <v>2217</v>
      </c>
      <c r="X438" t="s">
        <v>207</v>
      </c>
      <c r="Y438" t="s">
        <v>116</v>
      </c>
      <c r="Z438" t="s">
        <v>137</v>
      </c>
    </row>
    <row r="439" spans="1:26" x14ac:dyDescent="0.25">
      <c r="A439">
        <v>438</v>
      </c>
      <c r="B439" t="s">
        <v>2543</v>
      </c>
      <c r="C439" t="s">
        <v>12357</v>
      </c>
      <c r="D439" t="s">
        <v>12358</v>
      </c>
      <c r="E439" t="s">
        <v>2079</v>
      </c>
      <c r="F439" t="s">
        <v>2080</v>
      </c>
      <c r="S439" t="s">
        <v>110</v>
      </c>
      <c r="T439" t="s">
        <v>111</v>
      </c>
      <c r="U439" t="s">
        <v>112</v>
      </c>
      <c r="V439" t="s">
        <v>354</v>
      </c>
      <c r="W439" t="s">
        <v>2081</v>
      </c>
      <c r="X439" t="s">
        <v>207</v>
      </c>
      <c r="Y439" t="s">
        <v>116</v>
      </c>
      <c r="Z439" t="s">
        <v>137</v>
      </c>
    </row>
    <row r="440" spans="1:26" x14ac:dyDescent="0.25">
      <c r="A440">
        <v>439</v>
      </c>
      <c r="B440" t="s">
        <v>2549</v>
      </c>
      <c r="C440" t="s">
        <v>12124</v>
      </c>
      <c r="D440" t="s">
        <v>12125</v>
      </c>
      <c r="E440" t="s">
        <v>1538</v>
      </c>
      <c r="F440" t="s">
        <v>1650</v>
      </c>
      <c r="K440" t="s">
        <v>1540</v>
      </c>
      <c r="N440" t="s">
        <v>1541</v>
      </c>
      <c r="Q440" t="s">
        <v>1652</v>
      </c>
      <c r="R440" t="s">
        <v>1653</v>
      </c>
      <c r="S440" t="s">
        <v>110</v>
      </c>
      <c r="T440" t="s">
        <v>111</v>
      </c>
      <c r="U440" t="s">
        <v>112</v>
      </c>
      <c r="V440" t="s">
        <v>1544</v>
      </c>
      <c r="W440" t="s">
        <v>1545</v>
      </c>
      <c r="X440" t="s">
        <v>154</v>
      </c>
      <c r="Y440" t="s">
        <v>116</v>
      </c>
      <c r="Z440" t="s">
        <v>187</v>
      </c>
    </row>
    <row r="441" spans="1:26" x14ac:dyDescent="0.25">
      <c r="A441">
        <v>440</v>
      </c>
      <c r="B441" t="s">
        <v>2553</v>
      </c>
      <c r="C441" t="s">
        <v>12124</v>
      </c>
      <c r="D441" t="s">
        <v>12125</v>
      </c>
      <c r="E441" t="s">
        <v>1538</v>
      </c>
      <c r="F441" t="s">
        <v>1650</v>
      </c>
      <c r="K441" t="s">
        <v>1540</v>
      </c>
      <c r="N441" t="s">
        <v>1541</v>
      </c>
      <c r="Q441" t="s">
        <v>1652</v>
      </c>
      <c r="R441" t="s">
        <v>1653</v>
      </c>
      <c r="S441" t="s">
        <v>110</v>
      </c>
      <c r="T441" t="s">
        <v>111</v>
      </c>
      <c r="U441" t="s">
        <v>112</v>
      </c>
      <c r="V441" t="s">
        <v>1544</v>
      </c>
      <c r="W441" t="s">
        <v>1545</v>
      </c>
      <c r="X441" t="s">
        <v>154</v>
      </c>
      <c r="Y441" t="s">
        <v>116</v>
      </c>
      <c r="Z441" t="s">
        <v>187</v>
      </c>
    </row>
    <row r="442" spans="1:26" x14ac:dyDescent="0.25">
      <c r="A442">
        <v>441</v>
      </c>
      <c r="B442" t="s">
        <v>2554</v>
      </c>
      <c r="C442" t="s">
        <v>12272</v>
      </c>
      <c r="D442" t="s">
        <v>12273</v>
      </c>
      <c r="E442" t="s">
        <v>2266</v>
      </c>
      <c r="F442" t="s">
        <v>1781</v>
      </c>
      <c r="J442" t="s">
        <v>2030</v>
      </c>
      <c r="Q442" t="s">
        <v>2031</v>
      </c>
      <c r="R442" t="s">
        <v>2032</v>
      </c>
      <c r="S442" t="s">
        <v>110</v>
      </c>
      <c r="T442" t="s">
        <v>111</v>
      </c>
      <c r="U442" t="s">
        <v>112</v>
      </c>
      <c r="V442" t="s">
        <v>239</v>
      </c>
      <c r="W442" t="s">
        <v>1784</v>
      </c>
      <c r="X442" t="s">
        <v>254</v>
      </c>
      <c r="Y442" t="s">
        <v>116</v>
      </c>
      <c r="Z442" t="s">
        <v>2039</v>
      </c>
    </row>
    <row r="443" spans="1:26" x14ac:dyDescent="0.25">
      <c r="A443">
        <v>442</v>
      </c>
      <c r="B443" t="s">
        <v>2559</v>
      </c>
      <c r="C443" t="s">
        <v>12359</v>
      </c>
      <c r="D443" t="s">
        <v>12360</v>
      </c>
      <c r="E443" t="s">
        <v>2565</v>
      </c>
      <c r="F443" t="s">
        <v>2028</v>
      </c>
      <c r="K443" t="s">
        <v>2567</v>
      </c>
      <c r="S443" t="s">
        <v>110</v>
      </c>
      <c r="T443" t="s">
        <v>111</v>
      </c>
      <c r="U443" t="s">
        <v>112</v>
      </c>
      <c r="V443" t="s">
        <v>239</v>
      </c>
      <c r="W443" t="s">
        <v>1697</v>
      </c>
      <c r="X443" t="s">
        <v>625</v>
      </c>
      <c r="Y443" t="s">
        <v>116</v>
      </c>
      <c r="Z443" t="s">
        <v>2568</v>
      </c>
    </row>
    <row r="444" spans="1:26" x14ac:dyDescent="0.25">
      <c r="A444">
        <v>443</v>
      </c>
      <c r="B444" t="s">
        <v>2569</v>
      </c>
      <c r="C444" t="s">
        <v>12359</v>
      </c>
      <c r="D444" t="s">
        <v>12360</v>
      </c>
      <c r="E444" t="s">
        <v>2565</v>
      </c>
      <c r="F444" t="s">
        <v>2028</v>
      </c>
      <c r="K444" t="s">
        <v>2567</v>
      </c>
      <c r="S444" t="s">
        <v>110</v>
      </c>
      <c r="T444" t="s">
        <v>111</v>
      </c>
      <c r="U444" t="s">
        <v>112</v>
      </c>
      <c r="V444" t="s">
        <v>239</v>
      </c>
      <c r="W444" t="s">
        <v>1697</v>
      </c>
      <c r="X444" t="s">
        <v>625</v>
      </c>
      <c r="Y444" t="s">
        <v>116</v>
      </c>
      <c r="Z444" t="s">
        <v>2568</v>
      </c>
    </row>
    <row r="445" spans="1:26" x14ac:dyDescent="0.25">
      <c r="A445">
        <v>444</v>
      </c>
      <c r="B445" t="s">
        <v>2570</v>
      </c>
      <c r="C445" t="s">
        <v>12361</v>
      </c>
      <c r="D445" t="s">
        <v>12362</v>
      </c>
      <c r="E445" t="s">
        <v>2387</v>
      </c>
      <c r="F445" t="s">
        <v>2388</v>
      </c>
      <c r="K445" t="s">
        <v>2067</v>
      </c>
      <c r="L445" t="s">
        <v>2577</v>
      </c>
      <c r="M445" t="s">
        <v>438</v>
      </c>
      <c r="Q445" t="s">
        <v>2068</v>
      </c>
      <c r="R445" t="s">
        <v>2069</v>
      </c>
      <c r="S445" t="s">
        <v>110</v>
      </c>
      <c r="T445" t="s">
        <v>111</v>
      </c>
      <c r="U445" t="s">
        <v>112</v>
      </c>
      <c r="V445" t="s">
        <v>239</v>
      </c>
      <c r="W445" t="s">
        <v>2390</v>
      </c>
      <c r="X445" t="s">
        <v>207</v>
      </c>
      <c r="Y445" t="s">
        <v>116</v>
      </c>
      <c r="Z445" t="s">
        <v>137</v>
      </c>
    </row>
    <row r="446" spans="1:26" x14ac:dyDescent="0.25">
      <c r="A446">
        <v>445</v>
      </c>
      <c r="B446" t="s">
        <v>2578</v>
      </c>
      <c r="C446" t="s">
        <v>12363</v>
      </c>
      <c r="D446" t="s">
        <v>12364</v>
      </c>
      <c r="E446" t="s">
        <v>2140</v>
      </c>
      <c r="F446" t="s">
        <v>2583</v>
      </c>
      <c r="K446" t="s">
        <v>1146</v>
      </c>
      <c r="Q446" t="s">
        <v>2141</v>
      </c>
      <c r="R446" t="s">
        <v>2142</v>
      </c>
      <c r="S446" t="s">
        <v>110</v>
      </c>
      <c r="T446" t="s">
        <v>111</v>
      </c>
      <c r="U446" t="s">
        <v>112</v>
      </c>
      <c r="V446" t="s">
        <v>1149</v>
      </c>
      <c r="W446" t="s">
        <v>2584</v>
      </c>
      <c r="X446" t="s">
        <v>254</v>
      </c>
      <c r="Y446" t="s">
        <v>116</v>
      </c>
      <c r="Z446" t="s">
        <v>137</v>
      </c>
    </row>
    <row r="447" spans="1:26" x14ac:dyDescent="0.25">
      <c r="A447">
        <v>446</v>
      </c>
      <c r="B447" t="s">
        <v>2585</v>
      </c>
      <c r="C447" t="s">
        <v>12144</v>
      </c>
      <c r="D447" t="s">
        <v>12145</v>
      </c>
      <c r="E447" t="s">
        <v>234</v>
      </c>
      <c r="F447" t="s">
        <v>235</v>
      </c>
      <c r="K447" t="s">
        <v>1892</v>
      </c>
      <c r="Q447" t="s">
        <v>237</v>
      </c>
      <c r="R447" t="s">
        <v>238</v>
      </c>
      <c r="S447" t="s">
        <v>110</v>
      </c>
      <c r="T447" t="s">
        <v>111</v>
      </c>
      <c r="U447" t="s">
        <v>112</v>
      </c>
      <c r="V447" t="s">
        <v>239</v>
      </c>
      <c r="W447" t="s">
        <v>240</v>
      </c>
      <c r="X447" t="s">
        <v>241</v>
      </c>
      <c r="Y447" t="s">
        <v>116</v>
      </c>
      <c r="Z447" t="s">
        <v>187</v>
      </c>
    </row>
    <row r="448" spans="1:26" x14ac:dyDescent="0.25">
      <c r="A448">
        <v>447</v>
      </c>
      <c r="B448" t="s">
        <v>2587</v>
      </c>
      <c r="C448" t="s">
        <v>12144</v>
      </c>
      <c r="D448" t="s">
        <v>12145</v>
      </c>
      <c r="E448" t="s">
        <v>234</v>
      </c>
      <c r="F448" t="s">
        <v>235</v>
      </c>
      <c r="K448" t="s">
        <v>1892</v>
      </c>
      <c r="Q448" t="s">
        <v>237</v>
      </c>
      <c r="R448" t="s">
        <v>238</v>
      </c>
      <c r="S448" t="s">
        <v>110</v>
      </c>
      <c r="T448" t="s">
        <v>111</v>
      </c>
      <c r="U448" t="s">
        <v>112</v>
      </c>
      <c r="V448" t="s">
        <v>239</v>
      </c>
      <c r="W448" t="s">
        <v>240</v>
      </c>
      <c r="X448" t="s">
        <v>241</v>
      </c>
      <c r="Y448" t="s">
        <v>116</v>
      </c>
      <c r="Z448" t="s">
        <v>187</v>
      </c>
    </row>
    <row r="449" spans="1:26" x14ac:dyDescent="0.25">
      <c r="A449">
        <v>448</v>
      </c>
      <c r="B449" t="s">
        <v>2588</v>
      </c>
      <c r="C449" t="s">
        <v>12365</v>
      </c>
      <c r="D449" t="s">
        <v>12366</v>
      </c>
      <c r="E449" t="s">
        <v>2266</v>
      </c>
      <c r="F449" t="s">
        <v>2028</v>
      </c>
      <c r="J449" t="s">
        <v>2030</v>
      </c>
      <c r="Q449" t="s">
        <v>2031</v>
      </c>
      <c r="R449" t="s">
        <v>2032</v>
      </c>
      <c r="S449" t="s">
        <v>110</v>
      </c>
      <c r="T449" t="s">
        <v>111</v>
      </c>
      <c r="U449" t="s">
        <v>112</v>
      </c>
      <c r="V449" t="s">
        <v>239</v>
      </c>
      <c r="W449" t="s">
        <v>1697</v>
      </c>
      <c r="X449" t="s">
        <v>625</v>
      </c>
      <c r="Y449" t="s">
        <v>116</v>
      </c>
      <c r="Z449" t="s">
        <v>137</v>
      </c>
    </row>
    <row r="450" spans="1:26" x14ac:dyDescent="0.25">
      <c r="A450">
        <v>449</v>
      </c>
      <c r="B450" t="s">
        <v>2593</v>
      </c>
      <c r="C450" t="s">
        <v>12365</v>
      </c>
      <c r="D450" t="s">
        <v>12366</v>
      </c>
      <c r="E450" t="s">
        <v>2266</v>
      </c>
      <c r="F450" t="s">
        <v>2028</v>
      </c>
      <c r="J450" t="s">
        <v>2030</v>
      </c>
      <c r="Q450" t="s">
        <v>2031</v>
      </c>
      <c r="R450" t="s">
        <v>2032</v>
      </c>
      <c r="S450" t="s">
        <v>110</v>
      </c>
      <c r="T450" t="s">
        <v>111</v>
      </c>
      <c r="U450" t="s">
        <v>112</v>
      </c>
      <c r="V450" t="s">
        <v>239</v>
      </c>
      <c r="W450" t="s">
        <v>1697</v>
      </c>
      <c r="X450" t="s">
        <v>625</v>
      </c>
      <c r="Y450" t="s">
        <v>116</v>
      </c>
      <c r="Z450" t="s">
        <v>137</v>
      </c>
    </row>
    <row r="451" spans="1:26" x14ac:dyDescent="0.25">
      <c r="A451">
        <v>450</v>
      </c>
      <c r="B451" t="s">
        <v>2594</v>
      </c>
      <c r="C451" t="s">
        <v>12365</v>
      </c>
      <c r="D451" t="s">
        <v>12366</v>
      </c>
      <c r="E451" t="s">
        <v>2266</v>
      </c>
      <c r="F451" t="s">
        <v>2028</v>
      </c>
      <c r="J451" t="s">
        <v>2030</v>
      </c>
      <c r="Q451" t="s">
        <v>2031</v>
      </c>
      <c r="R451" t="s">
        <v>2032</v>
      </c>
      <c r="S451" t="s">
        <v>110</v>
      </c>
      <c r="T451" t="s">
        <v>111</v>
      </c>
      <c r="U451" t="s">
        <v>112</v>
      </c>
      <c r="V451" t="s">
        <v>239</v>
      </c>
      <c r="W451" t="s">
        <v>1697</v>
      </c>
      <c r="X451" t="s">
        <v>625</v>
      </c>
      <c r="Y451" t="s">
        <v>116</v>
      </c>
      <c r="Z451" t="s">
        <v>137</v>
      </c>
    </row>
    <row r="452" spans="1:26" x14ac:dyDescent="0.25">
      <c r="A452">
        <v>451</v>
      </c>
      <c r="B452" t="s">
        <v>2595</v>
      </c>
      <c r="C452" t="s">
        <v>12367</v>
      </c>
      <c r="D452" t="s">
        <v>12368</v>
      </c>
      <c r="E452" t="s">
        <v>2600</v>
      </c>
      <c r="F452" t="s">
        <v>1606</v>
      </c>
      <c r="N452" t="s">
        <v>460</v>
      </c>
      <c r="S452" t="s">
        <v>110</v>
      </c>
      <c r="T452" t="s">
        <v>111</v>
      </c>
      <c r="U452" t="s">
        <v>112</v>
      </c>
      <c r="V452" t="s">
        <v>272</v>
      </c>
      <c r="W452" t="s">
        <v>2602</v>
      </c>
      <c r="X452" t="s">
        <v>207</v>
      </c>
      <c r="Y452" t="s">
        <v>116</v>
      </c>
    </row>
    <row r="453" spans="1:26" x14ac:dyDescent="0.25">
      <c r="A453">
        <v>452</v>
      </c>
      <c r="B453" t="s">
        <v>2603</v>
      </c>
      <c r="C453" t="s">
        <v>12369</v>
      </c>
      <c r="D453" t="s">
        <v>12370</v>
      </c>
      <c r="E453" t="s">
        <v>1307</v>
      </c>
      <c r="F453" t="s">
        <v>1181</v>
      </c>
      <c r="K453" t="s">
        <v>1192</v>
      </c>
      <c r="N453" t="s">
        <v>460</v>
      </c>
      <c r="Q453" t="s">
        <v>1193</v>
      </c>
      <c r="R453" t="s">
        <v>1194</v>
      </c>
      <c r="S453" t="s">
        <v>110</v>
      </c>
      <c r="T453" t="s">
        <v>111</v>
      </c>
      <c r="U453" t="s">
        <v>112</v>
      </c>
      <c r="V453" t="s">
        <v>272</v>
      </c>
      <c r="W453" t="s">
        <v>1183</v>
      </c>
      <c r="X453" t="s">
        <v>207</v>
      </c>
      <c r="Y453" t="s">
        <v>116</v>
      </c>
      <c r="Z453" t="s">
        <v>137</v>
      </c>
    </row>
    <row r="454" spans="1:26" x14ac:dyDescent="0.25">
      <c r="A454">
        <v>453</v>
      </c>
      <c r="B454" t="s">
        <v>2612</v>
      </c>
      <c r="C454" t="s">
        <v>12106</v>
      </c>
      <c r="D454" t="s">
        <v>12107</v>
      </c>
      <c r="E454" t="s">
        <v>1565</v>
      </c>
      <c r="F454" t="s">
        <v>1576</v>
      </c>
      <c r="K454" t="s">
        <v>1567</v>
      </c>
      <c r="S454" t="s">
        <v>110</v>
      </c>
      <c r="T454" t="s">
        <v>111</v>
      </c>
      <c r="U454" t="s">
        <v>112</v>
      </c>
      <c r="V454" t="s">
        <v>392</v>
      </c>
      <c r="W454" t="s">
        <v>1568</v>
      </c>
      <c r="X454" t="s">
        <v>207</v>
      </c>
      <c r="Y454" t="s">
        <v>116</v>
      </c>
    </row>
    <row r="455" spans="1:26" x14ac:dyDescent="0.25">
      <c r="A455">
        <v>454</v>
      </c>
      <c r="B455" t="s">
        <v>2614</v>
      </c>
      <c r="C455" t="s">
        <v>12106</v>
      </c>
      <c r="D455" t="s">
        <v>12107</v>
      </c>
      <c r="E455" t="s">
        <v>1565</v>
      </c>
      <c r="F455" t="s">
        <v>1576</v>
      </c>
      <c r="K455" t="s">
        <v>1567</v>
      </c>
      <c r="S455" t="s">
        <v>110</v>
      </c>
      <c r="T455" t="s">
        <v>111</v>
      </c>
      <c r="U455" t="s">
        <v>112</v>
      </c>
      <c r="V455" t="s">
        <v>392</v>
      </c>
      <c r="W455" t="s">
        <v>1568</v>
      </c>
      <c r="X455" t="s">
        <v>207</v>
      </c>
      <c r="Y455" t="s">
        <v>116</v>
      </c>
    </row>
    <row r="456" spans="1:26" x14ac:dyDescent="0.25">
      <c r="A456">
        <v>455</v>
      </c>
      <c r="B456" t="s">
        <v>2615</v>
      </c>
      <c r="C456" t="s">
        <v>12106</v>
      </c>
      <c r="D456" t="s">
        <v>12107</v>
      </c>
      <c r="E456" t="s">
        <v>1565</v>
      </c>
      <c r="F456" t="s">
        <v>1576</v>
      </c>
      <c r="K456" t="s">
        <v>1567</v>
      </c>
      <c r="S456" t="s">
        <v>110</v>
      </c>
      <c r="T456" t="s">
        <v>111</v>
      </c>
      <c r="U456" t="s">
        <v>112</v>
      </c>
      <c r="V456" t="s">
        <v>392</v>
      </c>
      <c r="W456" t="s">
        <v>1568</v>
      </c>
      <c r="X456" t="s">
        <v>207</v>
      </c>
      <c r="Y456" t="s">
        <v>116</v>
      </c>
    </row>
    <row r="457" spans="1:26" x14ac:dyDescent="0.25">
      <c r="A457">
        <v>456</v>
      </c>
      <c r="B457" t="s">
        <v>2616</v>
      </c>
      <c r="C457" t="s">
        <v>12106</v>
      </c>
      <c r="D457" t="s">
        <v>12107</v>
      </c>
      <c r="E457" t="s">
        <v>1565</v>
      </c>
      <c r="F457" t="s">
        <v>1576</v>
      </c>
      <c r="K457" t="s">
        <v>1567</v>
      </c>
      <c r="S457" t="s">
        <v>110</v>
      </c>
      <c r="T457" t="s">
        <v>111</v>
      </c>
      <c r="U457" t="s">
        <v>112</v>
      </c>
      <c r="V457" t="s">
        <v>392</v>
      </c>
      <c r="W457" t="s">
        <v>1568</v>
      </c>
      <c r="X457" t="s">
        <v>207</v>
      </c>
      <c r="Y457" t="s">
        <v>116</v>
      </c>
    </row>
    <row r="458" spans="1:26" x14ac:dyDescent="0.25">
      <c r="A458">
        <v>457</v>
      </c>
      <c r="B458" t="s">
        <v>2617</v>
      </c>
      <c r="C458" t="s">
        <v>12106</v>
      </c>
      <c r="D458" t="s">
        <v>12107</v>
      </c>
      <c r="E458" t="s">
        <v>1565</v>
      </c>
      <c r="F458" t="s">
        <v>1576</v>
      </c>
      <c r="K458" t="s">
        <v>1567</v>
      </c>
      <c r="S458" t="s">
        <v>110</v>
      </c>
      <c r="T458" t="s">
        <v>111</v>
      </c>
      <c r="U458" t="s">
        <v>112</v>
      </c>
      <c r="V458" t="s">
        <v>392</v>
      </c>
      <c r="W458" t="s">
        <v>1568</v>
      </c>
      <c r="X458" t="s">
        <v>207</v>
      </c>
      <c r="Y458" t="s">
        <v>116</v>
      </c>
    </row>
    <row r="459" spans="1:26" x14ac:dyDescent="0.25">
      <c r="A459">
        <v>458</v>
      </c>
      <c r="B459" t="s">
        <v>2618</v>
      </c>
      <c r="C459" t="s">
        <v>12106</v>
      </c>
      <c r="D459" t="s">
        <v>12107</v>
      </c>
      <c r="E459" t="s">
        <v>1565</v>
      </c>
      <c r="F459" t="s">
        <v>1576</v>
      </c>
      <c r="K459" t="s">
        <v>1567</v>
      </c>
      <c r="S459" t="s">
        <v>110</v>
      </c>
      <c r="T459" t="s">
        <v>111</v>
      </c>
      <c r="U459" t="s">
        <v>112</v>
      </c>
      <c r="V459" t="s">
        <v>392</v>
      </c>
      <c r="W459" t="s">
        <v>1568</v>
      </c>
      <c r="X459" t="s">
        <v>207</v>
      </c>
      <c r="Y459" t="s">
        <v>116</v>
      </c>
    </row>
    <row r="460" spans="1:26" x14ac:dyDescent="0.25">
      <c r="A460">
        <v>459</v>
      </c>
      <c r="B460" t="s">
        <v>2619</v>
      </c>
      <c r="C460" t="s">
        <v>12106</v>
      </c>
      <c r="D460" t="s">
        <v>12107</v>
      </c>
      <c r="E460" t="s">
        <v>1565</v>
      </c>
      <c r="F460" t="s">
        <v>1576</v>
      </c>
      <c r="K460" t="s">
        <v>1567</v>
      </c>
      <c r="S460" t="s">
        <v>110</v>
      </c>
      <c r="T460" t="s">
        <v>111</v>
      </c>
      <c r="U460" t="s">
        <v>112</v>
      </c>
      <c r="V460" t="s">
        <v>392</v>
      </c>
      <c r="W460" t="s">
        <v>1568</v>
      </c>
      <c r="X460" t="s">
        <v>207</v>
      </c>
      <c r="Y460" t="s">
        <v>116</v>
      </c>
    </row>
    <row r="461" spans="1:26" x14ac:dyDescent="0.25">
      <c r="A461">
        <v>460</v>
      </c>
      <c r="B461" t="s">
        <v>2620</v>
      </c>
      <c r="C461" t="s">
        <v>12106</v>
      </c>
      <c r="D461" t="s">
        <v>12107</v>
      </c>
      <c r="E461" t="s">
        <v>1565</v>
      </c>
      <c r="F461" t="s">
        <v>1576</v>
      </c>
      <c r="K461" t="s">
        <v>1567</v>
      </c>
      <c r="S461" t="s">
        <v>110</v>
      </c>
      <c r="T461" t="s">
        <v>111</v>
      </c>
      <c r="U461" t="s">
        <v>112</v>
      </c>
      <c r="V461" t="s">
        <v>392</v>
      </c>
      <c r="W461" t="s">
        <v>1568</v>
      </c>
      <c r="X461" t="s">
        <v>207</v>
      </c>
      <c r="Y461" t="s">
        <v>116</v>
      </c>
    </row>
    <row r="462" spans="1:26" x14ac:dyDescent="0.25">
      <c r="A462">
        <v>461</v>
      </c>
      <c r="B462" t="s">
        <v>2621</v>
      </c>
      <c r="C462" t="s">
        <v>12106</v>
      </c>
      <c r="D462" t="s">
        <v>12107</v>
      </c>
      <c r="E462" t="s">
        <v>1565</v>
      </c>
      <c r="F462" t="s">
        <v>1576</v>
      </c>
      <c r="K462" t="s">
        <v>1567</v>
      </c>
      <c r="S462" t="s">
        <v>110</v>
      </c>
      <c r="T462" t="s">
        <v>111</v>
      </c>
      <c r="U462" t="s">
        <v>112</v>
      </c>
      <c r="V462" t="s">
        <v>392</v>
      </c>
      <c r="W462" t="s">
        <v>1568</v>
      </c>
      <c r="X462" t="s">
        <v>207</v>
      </c>
      <c r="Y462" t="s">
        <v>116</v>
      </c>
    </row>
    <row r="463" spans="1:26" x14ac:dyDescent="0.25">
      <c r="A463">
        <v>462</v>
      </c>
      <c r="B463" t="s">
        <v>2622</v>
      </c>
      <c r="C463" t="s">
        <v>12371</v>
      </c>
      <c r="D463" t="s">
        <v>12372</v>
      </c>
      <c r="E463" t="s">
        <v>1565</v>
      </c>
      <c r="F463" t="s">
        <v>2626</v>
      </c>
      <c r="K463" t="s">
        <v>1567</v>
      </c>
      <c r="S463" t="s">
        <v>110</v>
      </c>
      <c r="T463" t="s">
        <v>111</v>
      </c>
      <c r="U463" t="s">
        <v>112</v>
      </c>
      <c r="V463" t="s">
        <v>392</v>
      </c>
      <c r="W463" t="s">
        <v>2627</v>
      </c>
      <c r="X463" t="s">
        <v>207</v>
      </c>
      <c r="Y463" t="s">
        <v>116</v>
      </c>
      <c r="Z463" t="s">
        <v>137</v>
      </c>
    </row>
    <row r="464" spans="1:26" x14ac:dyDescent="0.25">
      <c r="A464">
        <v>463</v>
      </c>
      <c r="B464" t="s">
        <v>2628</v>
      </c>
      <c r="C464" t="s">
        <v>12371</v>
      </c>
      <c r="D464" t="s">
        <v>12372</v>
      </c>
      <c r="E464" t="s">
        <v>1565</v>
      </c>
      <c r="F464" t="s">
        <v>2626</v>
      </c>
      <c r="K464" t="s">
        <v>1567</v>
      </c>
      <c r="S464" t="s">
        <v>110</v>
      </c>
      <c r="T464" t="s">
        <v>111</v>
      </c>
      <c r="U464" t="s">
        <v>112</v>
      </c>
      <c r="V464" t="s">
        <v>392</v>
      </c>
      <c r="W464" t="s">
        <v>2627</v>
      </c>
      <c r="X464" t="s">
        <v>207</v>
      </c>
      <c r="Y464" t="s">
        <v>116</v>
      </c>
      <c r="Z464" t="s">
        <v>137</v>
      </c>
    </row>
    <row r="465" spans="1:26" x14ac:dyDescent="0.25">
      <c r="A465">
        <v>464</v>
      </c>
      <c r="B465" t="s">
        <v>2629</v>
      </c>
      <c r="C465" t="s">
        <v>12371</v>
      </c>
      <c r="D465" t="s">
        <v>12372</v>
      </c>
      <c r="E465" t="s">
        <v>1565</v>
      </c>
      <c r="F465" t="s">
        <v>2626</v>
      </c>
      <c r="K465" t="s">
        <v>1567</v>
      </c>
      <c r="S465" t="s">
        <v>110</v>
      </c>
      <c r="T465" t="s">
        <v>111</v>
      </c>
      <c r="U465" t="s">
        <v>112</v>
      </c>
      <c r="V465" t="s">
        <v>392</v>
      </c>
      <c r="W465" t="s">
        <v>2627</v>
      </c>
      <c r="X465" t="s">
        <v>207</v>
      </c>
      <c r="Y465" t="s">
        <v>116</v>
      </c>
      <c r="Z465" t="s">
        <v>137</v>
      </c>
    </row>
    <row r="466" spans="1:26" x14ac:dyDescent="0.25">
      <c r="A466">
        <v>465</v>
      </c>
      <c r="B466" t="s">
        <v>2630</v>
      </c>
      <c r="C466" t="s">
        <v>12371</v>
      </c>
      <c r="D466" t="s">
        <v>12372</v>
      </c>
      <c r="E466" t="s">
        <v>1565</v>
      </c>
      <c r="F466" t="s">
        <v>2626</v>
      </c>
      <c r="K466" t="s">
        <v>1567</v>
      </c>
      <c r="S466" t="s">
        <v>110</v>
      </c>
      <c r="T466" t="s">
        <v>111</v>
      </c>
      <c r="U466" t="s">
        <v>112</v>
      </c>
      <c r="V466" t="s">
        <v>392</v>
      </c>
      <c r="W466" t="s">
        <v>2627</v>
      </c>
      <c r="X466" t="s">
        <v>207</v>
      </c>
      <c r="Y466" t="s">
        <v>116</v>
      </c>
      <c r="Z466" t="s">
        <v>137</v>
      </c>
    </row>
    <row r="467" spans="1:26" x14ac:dyDescent="0.25">
      <c r="A467">
        <v>466</v>
      </c>
      <c r="B467" t="s">
        <v>2631</v>
      </c>
      <c r="C467" t="s">
        <v>12373</v>
      </c>
      <c r="D467" t="s">
        <v>12374</v>
      </c>
      <c r="E467" t="s">
        <v>897</v>
      </c>
      <c r="F467" t="s">
        <v>1588</v>
      </c>
      <c r="S467" t="s">
        <v>110</v>
      </c>
      <c r="T467" t="s">
        <v>111</v>
      </c>
      <c r="U467" t="s">
        <v>112</v>
      </c>
      <c r="V467" t="s">
        <v>900</v>
      </c>
      <c r="W467" t="s">
        <v>900</v>
      </c>
      <c r="X467" t="s">
        <v>254</v>
      </c>
      <c r="Y467" t="s">
        <v>116</v>
      </c>
    </row>
    <row r="468" spans="1:26" x14ac:dyDescent="0.25">
      <c r="A468">
        <v>467</v>
      </c>
      <c r="B468" t="s">
        <v>2637</v>
      </c>
      <c r="C468" t="s">
        <v>12375</v>
      </c>
      <c r="D468" t="s">
        <v>12376</v>
      </c>
      <c r="E468" t="s">
        <v>897</v>
      </c>
      <c r="F468" t="s">
        <v>898</v>
      </c>
      <c r="O468" t="s">
        <v>899</v>
      </c>
      <c r="S468" t="s">
        <v>110</v>
      </c>
      <c r="T468" t="s">
        <v>111</v>
      </c>
      <c r="U468" t="s">
        <v>112</v>
      </c>
      <c r="V468" t="s">
        <v>900</v>
      </c>
      <c r="W468" t="s">
        <v>900</v>
      </c>
      <c r="X468" t="s">
        <v>254</v>
      </c>
      <c r="Y468" t="s">
        <v>116</v>
      </c>
      <c r="Z468" t="s">
        <v>187</v>
      </c>
    </row>
    <row r="469" spans="1:26" x14ac:dyDescent="0.25">
      <c r="A469">
        <v>468</v>
      </c>
      <c r="B469" t="s">
        <v>2642</v>
      </c>
      <c r="C469" t="s">
        <v>12377</v>
      </c>
      <c r="D469" t="s">
        <v>12378</v>
      </c>
      <c r="E469" t="s">
        <v>234</v>
      </c>
      <c r="F469" t="s">
        <v>235</v>
      </c>
      <c r="K469" t="s">
        <v>1892</v>
      </c>
      <c r="L469" t="s">
        <v>1628</v>
      </c>
      <c r="M469" t="s">
        <v>1629</v>
      </c>
      <c r="Q469" t="s">
        <v>237</v>
      </c>
      <c r="R469" t="s">
        <v>238</v>
      </c>
      <c r="S469" t="s">
        <v>110</v>
      </c>
      <c r="T469" t="s">
        <v>111</v>
      </c>
      <c r="U469" t="s">
        <v>112</v>
      </c>
      <c r="V469" t="s">
        <v>239</v>
      </c>
      <c r="W469" t="s">
        <v>240</v>
      </c>
      <c r="X469" t="s">
        <v>241</v>
      </c>
      <c r="Y469" t="s">
        <v>116</v>
      </c>
      <c r="Z469" t="s">
        <v>137</v>
      </c>
    </row>
    <row r="470" spans="1:26" x14ac:dyDescent="0.25">
      <c r="A470">
        <v>469</v>
      </c>
      <c r="B470" t="s">
        <v>2647</v>
      </c>
      <c r="C470" t="s">
        <v>12373</v>
      </c>
      <c r="D470" t="s">
        <v>12374</v>
      </c>
      <c r="E470" t="s">
        <v>897</v>
      </c>
      <c r="F470" t="s">
        <v>1588</v>
      </c>
      <c r="S470" t="s">
        <v>110</v>
      </c>
      <c r="T470" t="s">
        <v>111</v>
      </c>
      <c r="U470" t="s">
        <v>112</v>
      </c>
      <c r="V470" t="s">
        <v>900</v>
      </c>
      <c r="W470" t="s">
        <v>900</v>
      </c>
      <c r="X470" t="s">
        <v>254</v>
      </c>
      <c r="Y470" t="s">
        <v>116</v>
      </c>
    </row>
    <row r="471" spans="1:26" x14ac:dyDescent="0.25">
      <c r="A471">
        <v>470</v>
      </c>
      <c r="B471" t="s">
        <v>2649</v>
      </c>
      <c r="C471" t="s">
        <v>12379</v>
      </c>
      <c r="D471" t="s">
        <v>12380</v>
      </c>
      <c r="E471" t="s">
        <v>1503</v>
      </c>
      <c r="F471" t="s">
        <v>1504</v>
      </c>
      <c r="S471" t="s">
        <v>110</v>
      </c>
      <c r="T471" t="s">
        <v>111</v>
      </c>
      <c r="U471" t="s">
        <v>112</v>
      </c>
      <c r="V471" t="s">
        <v>900</v>
      </c>
      <c r="W471" t="s">
        <v>900</v>
      </c>
      <c r="X471" t="s">
        <v>1506</v>
      </c>
      <c r="Y471" t="s">
        <v>116</v>
      </c>
      <c r="Z471" t="s">
        <v>137</v>
      </c>
    </row>
    <row r="472" spans="1:26" x14ac:dyDescent="0.25">
      <c r="A472">
        <v>471</v>
      </c>
      <c r="B472" t="s">
        <v>2655</v>
      </c>
      <c r="C472" t="s">
        <v>12377</v>
      </c>
      <c r="D472" t="s">
        <v>12378</v>
      </c>
      <c r="E472" t="s">
        <v>234</v>
      </c>
      <c r="F472" t="s">
        <v>235</v>
      </c>
      <c r="K472" t="s">
        <v>1892</v>
      </c>
      <c r="L472" t="s">
        <v>1628</v>
      </c>
      <c r="M472" t="s">
        <v>1629</v>
      </c>
      <c r="Q472" t="s">
        <v>237</v>
      </c>
      <c r="R472" t="s">
        <v>238</v>
      </c>
      <c r="S472" t="s">
        <v>110</v>
      </c>
      <c r="T472" t="s">
        <v>111</v>
      </c>
      <c r="U472" t="s">
        <v>112</v>
      </c>
      <c r="V472" t="s">
        <v>239</v>
      </c>
      <c r="W472" t="s">
        <v>240</v>
      </c>
      <c r="X472" t="s">
        <v>241</v>
      </c>
      <c r="Y472" t="s">
        <v>116</v>
      </c>
      <c r="Z472" t="s">
        <v>137</v>
      </c>
    </row>
    <row r="473" spans="1:26" x14ac:dyDescent="0.25">
      <c r="A473">
        <v>472</v>
      </c>
      <c r="B473" t="s">
        <v>2657</v>
      </c>
      <c r="C473" t="s">
        <v>12381</v>
      </c>
      <c r="D473" t="s">
        <v>12382</v>
      </c>
      <c r="E473" t="s">
        <v>2065</v>
      </c>
      <c r="F473" t="s">
        <v>2066</v>
      </c>
      <c r="K473" t="s">
        <v>2067</v>
      </c>
      <c r="Q473" t="s">
        <v>2068</v>
      </c>
      <c r="R473" t="s">
        <v>2069</v>
      </c>
      <c r="S473" t="s">
        <v>110</v>
      </c>
      <c r="T473" t="s">
        <v>111</v>
      </c>
      <c r="U473" t="s">
        <v>112</v>
      </c>
      <c r="V473" t="s">
        <v>239</v>
      </c>
      <c r="W473" t="s">
        <v>1494</v>
      </c>
      <c r="X473" t="s">
        <v>241</v>
      </c>
      <c r="Y473" t="s">
        <v>116</v>
      </c>
      <c r="Z473" t="s">
        <v>475</v>
      </c>
    </row>
    <row r="474" spans="1:26" x14ac:dyDescent="0.25">
      <c r="A474">
        <v>473</v>
      </c>
      <c r="B474" t="s">
        <v>2662</v>
      </c>
      <c r="C474" t="s">
        <v>12375</v>
      </c>
      <c r="D474" t="s">
        <v>12376</v>
      </c>
      <c r="E474" t="s">
        <v>897</v>
      </c>
      <c r="F474" t="s">
        <v>898</v>
      </c>
      <c r="O474" t="s">
        <v>899</v>
      </c>
      <c r="S474" t="s">
        <v>110</v>
      </c>
      <c r="T474" t="s">
        <v>111</v>
      </c>
      <c r="U474" t="s">
        <v>112</v>
      </c>
      <c r="V474" t="s">
        <v>900</v>
      </c>
      <c r="W474" t="s">
        <v>900</v>
      </c>
      <c r="X474" t="s">
        <v>254</v>
      </c>
      <c r="Y474" t="s">
        <v>116</v>
      </c>
      <c r="Z474" t="s">
        <v>187</v>
      </c>
    </row>
    <row r="475" spans="1:26" x14ac:dyDescent="0.25">
      <c r="A475">
        <v>474</v>
      </c>
      <c r="B475" t="s">
        <v>2664</v>
      </c>
      <c r="C475" t="s">
        <v>12383</v>
      </c>
      <c r="D475" t="s">
        <v>12384</v>
      </c>
      <c r="E475" t="s">
        <v>1954</v>
      </c>
      <c r="F475" t="s">
        <v>1955</v>
      </c>
      <c r="N475" t="s">
        <v>1957</v>
      </c>
      <c r="Q475" t="s">
        <v>1005</v>
      </c>
      <c r="R475" t="s">
        <v>1004</v>
      </c>
      <c r="S475" t="s">
        <v>110</v>
      </c>
      <c r="T475" t="s">
        <v>111</v>
      </c>
      <c r="U475" t="s">
        <v>112</v>
      </c>
      <c r="V475" t="s">
        <v>1149</v>
      </c>
      <c r="W475" t="s">
        <v>1958</v>
      </c>
      <c r="X475" t="s">
        <v>254</v>
      </c>
      <c r="Y475" t="s">
        <v>116</v>
      </c>
    </row>
    <row r="476" spans="1:26" x14ac:dyDescent="0.25">
      <c r="A476">
        <v>475</v>
      </c>
      <c r="B476" t="s">
        <v>2669</v>
      </c>
      <c r="C476" t="s">
        <v>12385</v>
      </c>
      <c r="D476" t="s">
        <v>12386</v>
      </c>
      <c r="E476" t="s">
        <v>234</v>
      </c>
      <c r="F476" t="s">
        <v>235</v>
      </c>
      <c r="K476" t="s">
        <v>1892</v>
      </c>
      <c r="Q476" t="s">
        <v>237</v>
      </c>
      <c r="R476" t="s">
        <v>238</v>
      </c>
      <c r="S476" t="s">
        <v>110</v>
      </c>
      <c r="T476" t="s">
        <v>111</v>
      </c>
      <c r="U476" t="s">
        <v>112</v>
      </c>
      <c r="V476" t="s">
        <v>239</v>
      </c>
      <c r="W476" t="s">
        <v>240</v>
      </c>
      <c r="X476" t="s">
        <v>241</v>
      </c>
      <c r="Y476" t="s">
        <v>116</v>
      </c>
      <c r="Z476" t="s">
        <v>187</v>
      </c>
    </row>
    <row r="477" spans="1:26" x14ac:dyDescent="0.25">
      <c r="A477">
        <v>476</v>
      </c>
      <c r="B477" t="s">
        <v>2674</v>
      </c>
      <c r="C477" t="s">
        <v>12268</v>
      </c>
      <c r="D477" t="s">
        <v>12269</v>
      </c>
      <c r="E477" t="s">
        <v>1565</v>
      </c>
      <c r="F477" t="s">
        <v>235</v>
      </c>
      <c r="K477" t="s">
        <v>1567</v>
      </c>
      <c r="S477" t="s">
        <v>110</v>
      </c>
      <c r="T477" t="s">
        <v>111</v>
      </c>
      <c r="U477" t="s">
        <v>112</v>
      </c>
      <c r="V477" t="s">
        <v>392</v>
      </c>
      <c r="W477" t="s">
        <v>1568</v>
      </c>
      <c r="X477" t="s">
        <v>207</v>
      </c>
      <c r="Y477" t="s">
        <v>116</v>
      </c>
      <c r="Z477" t="s">
        <v>137</v>
      </c>
    </row>
    <row r="478" spans="1:26" x14ac:dyDescent="0.25">
      <c r="A478">
        <v>477</v>
      </c>
      <c r="B478" t="s">
        <v>2677</v>
      </c>
      <c r="C478" t="s">
        <v>12387</v>
      </c>
      <c r="D478" t="s">
        <v>12388</v>
      </c>
      <c r="E478" t="s">
        <v>1538</v>
      </c>
      <c r="F478" t="s">
        <v>1650</v>
      </c>
      <c r="K478" t="s">
        <v>1540</v>
      </c>
      <c r="N478" t="s">
        <v>1541</v>
      </c>
      <c r="Q478" t="s">
        <v>1652</v>
      </c>
      <c r="R478" t="s">
        <v>1653</v>
      </c>
      <c r="S478" t="s">
        <v>110</v>
      </c>
      <c r="T478" t="s">
        <v>111</v>
      </c>
      <c r="U478" t="s">
        <v>112</v>
      </c>
      <c r="V478" t="s">
        <v>1544</v>
      </c>
      <c r="W478" t="s">
        <v>1545</v>
      </c>
      <c r="X478" t="s">
        <v>154</v>
      </c>
      <c r="Y478" t="s">
        <v>116</v>
      </c>
      <c r="Z478" t="s">
        <v>2039</v>
      </c>
    </row>
    <row r="479" spans="1:26" x14ac:dyDescent="0.25">
      <c r="A479">
        <v>478</v>
      </c>
      <c r="B479" t="s">
        <v>2681</v>
      </c>
      <c r="C479" t="s">
        <v>12323</v>
      </c>
      <c r="D479" t="s">
        <v>12324</v>
      </c>
      <c r="E479" t="s">
        <v>2266</v>
      </c>
      <c r="F479" t="s">
        <v>2440</v>
      </c>
      <c r="J479" t="s">
        <v>2030</v>
      </c>
      <c r="Q479" t="s">
        <v>2031</v>
      </c>
      <c r="R479" t="s">
        <v>2032</v>
      </c>
      <c r="S479" t="s">
        <v>110</v>
      </c>
      <c r="T479" t="s">
        <v>111</v>
      </c>
      <c r="U479" t="s">
        <v>112</v>
      </c>
      <c r="V479" t="s">
        <v>239</v>
      </c>
      <c r="W479" t="s">
        <v>1697</v>
      </c>
      <c r="X479" t="s">
        <v>625</v>
      </c>
      <c r="Y479" t="s">
        <v>116</v>
      </c>
      <c r="Z479" t="s">
        <v>2039</v>
      </c>
    </row>
    <row r="480" spans="1:26" x14ac:dyDescent="0.25">
      <c r="A480">
        <v>479</v>
      </c>
      <c r="B480" t="s">
        <v>2683</v>
      </c>
      <c r="C480" t="s">
        <v>12210</v>
      </c>
      <c r="D480" t="s">
        <v>12211</v>
      </c>
      <c r="E480" t="s">
        <v>1538</v>
      </c>
      <c r="F480" t="s">
        <v>1650</v>
      </c>
      <c r="K480" t="s">
        <v>1540</v>
      </c>
      <c r="N480" t="s">
        <v>1541</v>
      </c>
      <c r="Q480" t="s">
        <v>1652</v>
      </c>
      <c r="R480" t="s">
        <v>1653</v>
      </c>
      <c r="S480" t="s">
        <v>110</v>
      </c>
      <c r="T480" t="s">
        <v>111</v>
      </c>
      <c r="U480" t="s">
        <v>112</v>
      </c>
      <c r="V480" t="s">
        <v>1544</v>
      </c>
      <c r="W480" t="s">
        <v>1545</v>
      </c>
      <c r="X480" t="s">
        <v>154</v>
      </c>
      <c r="Y480" t="s">
        <v>116</v>
      </c>
      <c r="Z480" t="s">
        <v>2039</v>
      </c>
    </row>
    <row r="481" spans="1:26" x14ac:dyDescent="0.25">
      <c r="A481">
        <v>480</v>
      </c>
      <c r="B481" t="s">
        <v>2685</v>
      </c>
      <c r="C481" t="s">
        <v>12389</v>
      </c>
      <c r="D481" t="s">
        <v>12390</v>
      </c>
      <c r="E481" t="s">
        <v>2079</v>
      </c>
      <c r="F481" t="s">
        <v>2080</v>
      </c>
      <c r="S481" t="s">
        <v>110</v>
      </c>
      <c r="T481" t="s">
        <v>111</v>
      </c>
      <c r="U481" t="s">
        <v>112</v>
      </c>
      <c r="V481" t="s">
        <v>354</v>
      </c>
      <c r="W481" t="s">
        <v>2081</v>
      </c>
      <c r="X481" t="s">
        <v>207</v>
      </c>
      <c r="Y481" t="s">
        <v>116</v>
      </c>
      <c r="Z481" t="s">
        <v>2690</v>
      </c>
    </row>
    <row r="482" spans="1:26" x14ac:dyDescent="0.25">
      <c r="A482">
        <v>481</v>
      </c>
      <c r="B482" t="s">
        <v>2691</v>
      </c>
      <c r="C482" t="s">
        <v>12140</v>
      </c>
      <c r="D482" t="s">
        <v>12141</v>
      </c>
      <c r="E482" t="s">
        <v>1709</v>
      </c>
      <c r="F482" t="s">
        <v>1650</v>
      </c>
      <c r="K482" t="s">
        <v>1540</v>
      </c>
      <c r="L482" t="s">
        <v>1718</v>
      </c>
      <c r="M482" t="s">
        <v>1719</v>
      </c>
      <c r="N482" t="s">
        <v>1541</v>
      </c>
      <c r="Q482" t="s">
        <v>1652</v>
      </c>
      <c r="R482" t="s">
        <v>1653</v>
      </c>
      <c r="S482" t="s">
        <v>110</v>
      </c>
      <c r="T482" t="s">
        <v>111</v>
      </c>
      <c r="U482" t="s">
        <v>112</v>
      </c>
      <c r="V482" t="s">
        <v>1711</v>
      </c>
      <c r="W482" t="s">
        <v>1712</v>
      </c>
      <c r="X482" t="s">
        <v>154</v>
      </c>
      <c r="Y482" t="s">
        <v>116</v>
      </c>
      <c r="Z482" t="s">
        <v>187</v>
      </c>
    </row>
    <row r="483" spans="1:26" x14ac:dyDescent="0.25">
      <c r="A483">
        <v>482</v>
      </c>
      <c r="B483" t="s">
        <v>2693</v>
      </c>
      <c r="C483" t="s">
        <v>12363</v>
      </c>
      <c r="D483" t="s">
        <v>12364</v>
      </c>
      <c r="E483" t="s">
        <v>2140</v>
      </c>
      <c r="F483" t="s">
        <v>2583</v>
      </c>
      <c r="K483" t="s">
        <v>1146</v>
      </c>
      <c r="Q483" t="s">
        <v>2141</v>
      </c>
      <c r="R483" t="s">
        <v>2142</v>
      </c>
      <c r="S483" t="s">
        <v>110</v>
      </c>
      <c r="T483" t="s">
        <v>111</v>
      </c>
      <c r="U483" t="s">
        <v>112</v>
      </c>
      <c r="V483" t="s">
        <v>1149</v>
      </c>
      <c r="W483" t="s">
        <v>2584</v>
      </c>
      <c r="X483" t="s">
        <v>254</v>
      </c>
      <c r="Y483" t="s">
        <v>116</v>
      </c>
      <c r="Z483" t="s">
        <v>137</v>
      </c>
    </row>
    <row r="484" spans="1:26" x14ac:dyDescent="0.25">
      <c r="A484">
        <v>483</v>
      </c>
      <c r="B484" t="s">
        <v>2694</v>
      </c>
      <c r="C484" t="s">
        <v>12391</v>
      </c>
      <c r="D484" t="s">
        <v>12392</v>
      </c>
      <c r="E484" t="s">
        <v>2402</v>
      </c>
      <c r="F484" t="s">
        <v>2403</v>
      </c>
      <c r="K484" t="s">
        <v>1146</v>
      </c>
      <c r="Q484" t="s">
        <v>2141</v>
      </c>
      <c r="R484" t="s">
        <v>2142</v>
      </c>
      <c r="S484" t="s">
        <v>110</v>
      </c>
      <c r="T484" t="s">
        <v>111</v>
      </c>
      <c r="U484" t="s">
        <v>112</v>
      </c>
      <c r="V484" t="s">
        <v>1149</v>
      </c>
      <c r="W484" t="s">
        <v>1150</v>
      </c>
      <c r="X484" t="s">
        <v>254</v>
      </c>
      <c r="Y484" t="s">
        <v>116</v>
      </c>
    </row>
    <row r="485" spans="1:26" x14ac:dyDescent="0.25">
      <c r="A485">
        <v>484</v>
      </c>
      <c r="B485" t="s">
        <v>2700</v>
      </c>
      <c r="C485" t="s">
        <v>12393</v>
      </c>
      <c r="D485" t="s">
        <v>12394</v>
      </c>
      <c r="E485" t="s">
        <v>1587</v>
      </c>
      <c r="F485" t="s">
        <v>1588</v>
      </c>
      <c r="N485" t="s">
        <v>1125</v>
      </c>
      <c r="S485" t="s">
        <v>110</v>
      </c>
      <c r="T485" t="s">
        <v>111</v>
      </c>
      <c r="U485" t="s">
        <v>112</v>
      </c>
      <c r="V485" t="s">
        <v>239</v>
      </c>
      <c r="W485" t="s">
        <v>1126</v>
      </c>
      <c r="X485" t="s">
        <v>254</v>
      </c>
      <c r="Y485" t="s">
        <v>116</v>
      </c>
    </row>
    <row r="486" spans="1:26" x14ac:dyDescent="0.25">
      <c r="A486">
        <v>485</v>
      </c>
      <c r="B486" t="s">
        <v>2708</v>
      </c>
      <c r="C486" t="s">
        <v>12395</v>
      </c>
      <c r="D486" t="s">
        <v>12396</v>
      </c>
      <c r="E486" t="s">
        <v>1587</v>
      </c>
      <c r="F486" t="s">
        <v>1588</v>
      </c>
      <c r="S486" t="s">
        <v>110</v>
      </c>
      <c r="T486" t="s">
        <v>111</v>
      </c>
      <c r="U486" t="s">
        <v>112</v>
      </c>
      <c r="V486" t="s">
        <v>239</v>
      </c>
      <c r="W486" t="s">
        <v>1126</v>
      </c>
      <c r="X486" t="s">
        <v>254</v>
      </c>
      <c r="Y486" t="s">
        <v>116</v>
      </c>
      <c r="Z486" t="s">
        <v>137</v>
      </c>
    </row>
    <row r="487" spans="1:26" x14ac:dyDescent="0.25">
      <c r="A487">
        <v>486</v>
      </c>
      <c r="B487" t="s">
        <v>2713</v>
      </c>
      <c r="C487" t="s">
        <v>12395</v>
      </c>
      <c r="D487" t="s">
        <v>12396</v>
      </c>
      <c r="E487" t="s">
        <v>1587</v>
      </c>
      <c r="F487" t="s">
        <v>1588</v>
      </c>
      <c r="S487" t="s">
        <v>110</v>
      </c>
      <c r="T487" t="s">
        <v>111</v>
      </c>
      <c r="U487" t="s">
        <v>112</v>
      </c>
      <c r="V487" t="s">
        <v>239</v>
      </c>
      <c r="W487" t="s">
        <v>1126</v>
      </c>
      <c r="X487" t="s">
        <v>254</v>
      </c>
      <c r="Y487" t="s">
        <v>116</v>
      </c>
      <c r="Z487" t="s">
        <v>137</v>
      </c>
    </row>
    <row r="488" spans="1:26" x14ac:dyDescent="0.25">
      <c r="A488">
        <v>487</v>
      </c>
      <c r="B488" t="s">
        <v>2715</v>
      </c>
      <c r="C488" t="s">
        <v>12395</v>
      </c>
      <c r="D488" t="s">
        <v>12396</v>
      </c>
      <c r="E488" t="s">
        <v>1587</v>
      </c>
      <c r="F488" t="s">
        <v>1588</v>
      </c>
      <c r="S488" t="s">
        <v>110</v>
      </c>
      <c r="T488" t="s">
        <v>111</v>
      </c>
      <c r="U488" t="s">
        <v>112</v>
      </c>
      <c r="V488" t="s">
        <v>239</v>
      </c>
      <c r="W488" t="s">
        <v>1126</v>
      </c>
      <c r="X488" t="s">
        <v>254</v>
      </c>
      <c r="Y488" t="s">
        <v>116</v>
      </c>
      <c r="Z488" t="s">
        <v>137</v>
      </c>
    </row>
    <row r="489" spans="1:26" x14ac:dyDescent="0.25">
      <c r="A489">
        <v>488</v>
      </c>
      <c r="B489" t="s">
        <v>2716</v>
      </c>
      <c r="C489" t="s">
        <v>12162</v>
      </c>
      <c r="D489" t="s">
        <v>12163</v>
      </c>
      <c r="E489" t="s">
        <v>1808</v>
      </c>
      <c r="F489" t="s">
        <v>1809</v>
      </c>
      <c r="L489" t="s">
        <v>1811</v>
      </c>
      <c r="M489" t="s">
        <v>1812</v>
      </c>
      <c r="N489" t="s">
        <v>1813</v>
      </c>
      <c r="S489" t="s">
        <v>110</v>
      </c>
      <c r="T489" t="s">
        <v>111</v>
      </c>
      <c r="U489" t="s">
        <v>112</v>
      </c>
      <c r="V489" t="s">
        <v>1378</v>
      </c>
      <c r="W489" t="s">
        <v>1814</v>
      </c>
      <c r="X489" t="s">
        <v>1815</v>
      </c>
      <c r="Y489" t="s">
        <v>116</v>
      </c>
      <c r="Z489" t="s">
        <v>137</v>
      </c>
    </row>
    <row r="490" spans="1:26" x14ac:dyDescent="0.25">
      <c r="A490">
        <v>489</v>
      </c>
      <c r="B490" t="s">
        <v>2719</v>
      </c>
      <c r="C490" t="s">
        <v>12397</v>
      </c>
      <c r="D490" t="s">
        <v>12398</v>
      </c>
      <c r="E490" t="s">
        <v>2727</v>
      </c>
      <c r="F490" t="s">
        <v>2728</v>
      </c>
      <c r="S490" t="s">
        <v>110</v>
      </c>
      <c r="T490" t="s">
        <v>111</v>
      </c>
      <c r="U490" t="s">
        <v>112</v>
      </c>
      <c r="V490" t="s">
        <v>319</v>
      </c>
      <c r="W490" t="s">
        <v>2730</v>
      </c>
      <c r="X490" t="s">
        <v>241</v>
      </c>
      <c r="Y490" t="s">
        <v>116</v>
      </c>
      <c r="Z490" t="s">
        <v>187</v>
      </c>
    </row>
    <row r="491" spans="1:26" x14ac:dyDescent="0.25">
      <c r="A491">
        <v>490</v>
      </c>
      <c r="B491" t="s">
        <v>2732</v>
      </c>
      <c r="C491" t="s">
        <v>12399</v>
      </c>
      <c r="D491" t="s">
        <v>12400</v>
      </c>
      <c r="E491" t="s">
        <v>2739</v>
      </c>
      <c r="F491" t="s">
        <v>1847</v>
      </c>
      <c r="S491" t="s">
        <v>110</v>
      </c>
      <c r="T491" t="s">
        <v>111</v>
      </c>
      <c r="U491" t="s">
        <v>112</v>
      </c>
      <c r="V491" t="s">
        <v>319</v>
      </c>
      <c r="W491" t="s">
        <v>2114</v>
      </c>
      <c r="X491" t="s">
        <v>241</v>
      </c>
      <c r="Y491" t="s">
        <v>116</v>
      </c>
      <c r="Z491" t="s">
        <v>302</v>
      </c>
    </row>
    <row r="492" spans="1:26" x14ac:dyDescent="0.25">
      <c r="A492">
        <v>491</v>
      </c>
      <c r="B492" t="s">
        <v>2741</v>
      </c>
      <c r="C492" t="s">
        <v>12399</v>
      </c>
      <c r="D492" t="s">
        <v>12400</v>
      </c>
      <c r="E492" t="s">
        <v>2739</v>
      </c>
      <c r="F492" t="s">
        <v>1847</v>
      </c>
      <c r="S492" t="s">
        <v>110</v>
      </c>
      <c r="T492" t="s">
        <v>111</v>
      </c>
      <c r="U492" t="s">
        <v>112</v>
      </c>
      <c r="V492" t="s">
        <v>319</v>
      </c>
      <c r="W492" t="s">
        <v>2114</v>
      </c>
      <c r="X492" t="s">
        <v>241</v>
      </c>
      <c r="Y492" t="s">
        <v>116</v>
      </c>
      <c r="Z492" t="s">
        <v>302</v>
      </c>
    </row>
    <row r="493" spans="1:26" x14ac:dyDescent="0.25">
      <c r="A493">
        <v>492</v>
      </c>
      <c r="B493" t="s">
        <v>2745</v>
      </c>
      <c r="C493" t="s">
        <v>12401</v>
      </c>
      <c r="D493" t="s">
        <v>12402</v>
      </c>
      <c r="E493" t="s">
        <v>2739</v>
      </c>
      <c r="F493" t="s">
        <v>1847</v>
      </c>
      <c r="S493" t="s">
        <v>110</v>
      </c>
      <c r="T493" t="s">
        <v>111</v>
      </c>
      <c r="U493" t="s">
        <v>112</v>
      </c>
      <c r="V493" t="s">
        <v>319</v>
      </c>
      <c r="W493" t="s">
        <v>2114</v>
      </c>
      <c r="X493" t="s">
        <v>241</v>
      </c>
      <c r="Y493" t="s">
        <v>116</v>
      </c>
      <c r="Z493" t="s">
        <v>137</v>
      </c>
    </row>
    <row r="494" spans="1:26" x14ac:dyDescent="0.25">
      <c r="A494">
        <v>493</v>
      </c>
      <c r="B494" t="s">
        <v>2753</v>
      </c>
      <c r="C494" t="s">
        <v>12399</v>
      </c>
      <c r="D494" t="s">
        <v>12400</v>
      </c>
      <c r="E494" t="s">
        <v>2739</v>
      </c>
      <c r="F494" t="s">
        <v>1847</v>
      </c>
      <c r="S494" t="s">
        <v>110</v>
      </c>
      <c r="T494" t="s">
        <v>111</v>
      </c>
      <c r="U494" t="s">
        <v>112</v>
      </c>
      <c r="V494" t="s">
        <v>319</v>
      </c>
      <c r="W494" t="s">
        <v>2114</v>
      </c>
      <c r="X494" t="s">
        <v>241</v>
      </c>
      <c r="Y494" t="s">
        <v>116</v>
      </c>
      <c r="Z494" t="s">
        <v>302</v>
      </c>
    </row>
    <row r="495" spans="1:26" x14ac:dyDescent="0.25">
      <c r="A495">
        <v>494</v>
      </c>
      <c r="B495" t="s">
        <v>2757</v>
      </c>
      <c r="C495" t="s">
        <v>12401</v>
      </c>
      <c r="D495" t="s">
        <v>12402</v>
      </c>
      <c r="E495" t="s">
        <v>2739</v>
      </c>
      <c r="F495" t="s">
        <v>1847</v>
      </c>
      <c r="S495" t="s">
        <v>110</v>
      </c>
      <c r="T495" t="s">
        <v>111</v>
      </c>
      <c r="U495" t="s">
        <v>112</v>
      </c>
      <c r="V495" t="s">
        <v>319</v>
      </c>
      <c r="W495" t="s">
        <v>2114</v>
      </c>
      <c r="X495" t="s">
        <v>241</v>
      </c>
      <c r="Y495" t="s">
        <v>116</v>
      </c>
      <c r="Z495" t="s">
        <v>137</v>
      </c>
    </row>
    <row r="496" spans="1:26" x14ac:dyDescent="0.25">
      <c r="A496">
        <v>495</v>
      </c>
      <c r="B496" t="s">
        <v>2762</v>
      </c>
      <c r="C496" t="s">
        <v>12403</v>
      </c>
      <c r="D496" t="s">
        <v>12404</v>
      </c>
      <c r="E496" t="s">
        <v>2772</v>
      </c>
      <c r="F496" t="s">
        <v>2196</v>
      </c>
      <c r="S496" t="s">
        <v>110</v>
      </c>
      <c r="T496" t="s">
        <v>111</v>
      </c>
      <c r="U496" t="s">
        <v>112</v>
      </c>
      <c r="V496" t="s">
        <v>319</v>
      </c>
      <c r="W496" t="s">
        <v>2730</v>
      </c>
      <c r="X496" t="s">
        <v>241</v>
      </c>
      <c r="Y496" t="s">
        <v>116</v>
      </c>
      <c r="Z496" t="s">
        <v>137</v>
      </c>
    </row>
    <row r="497" spans="1:26" x14ac:dyDescent="0.25">
      <c r="A497">
        <v>496</v>
      </c>
      <c r="B497" t="s">
        <v>2773</v>
      </c>
      <c r="C497" t="s">
        <v>12405</v>
      </c>
      <c r="D497" t="s">
        <v>12406</v>
      </c>
      <c r="E497" t="s">
        <v>2727</v>
      </c>
      <c r="F497" t="s">
        <v>2728</v>
      </c>
      <c r="S497" t="s">
        <v>110</v>
      </c>
      <c r="T497" t="s">
        <v>111</v>
      </c>
      <c r="U497" t="s">
        <v>112</v>
      </c>
      <c r="V497" t="s">
        <v>300</v>
      </c>
      <c r="W497" t="s">
        <v>2780</v>
      </c>
      <c r="X497" t="s">
        <v>241</v>
      </c>
      <c r="Y497" t="s">
        <v>116</v>
      </c>
      <c r="Z497" t="s">
        <v>137</v>
      </c>
    </row>
    <row r="498" spans="1:26" x14ac:dyDescent="0.25">
      <c r="A498">
        <v>497</v>
      </c>
      <c r="B498" t="s">
        <v>2781</v>
      </c>
      <c r="C498" t="s">
        <v>12180</v>
      </c>
      <c r="D498" t="s">
        <v>12181</v>
      </c>
      <c r="E498" t="s">
        <v>1909</v>
      </c>
      <c r="F498" t="s">
        <v>1879</v>
      </c>
      <c r="S498" t="s">
        <v>110</v>
      </c>
      <c r="T498" t="s">
        <v>111</v>
      </c>
      <c r="U498" t="s">
        <v>112</v>
      </c>
      <c r="V498" t="s">
        <v>1881</v>
      </c>
      <c r="W498" t="s">
        <v>1882</v>
      </c>
      <c r="X498" t="s">
        <v>1883</v>
      </c>
      <c r="Y498" t="s">
        <v>116</v>
      </c>
    </row>
    <row r="499" spans="1:26" x14ac:dyDescent="0.25">
      <c r="A499">
        <v>498</v>
      </c>
      <c r="B499" t="s">
        <v>2792</v>
      </c>
      <c r="C499" t="s">
        <v>12180</v>
      </c>
      <c r="D499" t="s">
        <v>12181</v>
      </c>
      <c r="E499" t="s">
        <v>1909</v>
      </c>
      <c r="F499" t="s">
        <v>1879</v>
      </c>
      <c r="S499" t="s">
        <v>110</v>
      </c>
      <c r="T499" t="s">
        <v>111</v>
      </c>
      <c r="U499" t="s">
        <v>112</v>
      </c>
      <c r="V499" t="s">
        <v>1881</v>
      </c>
      <c r="W499" t="s">
        <v>1882</v>
      </c>
      <c r="X499" t="s">
        <v>1883</v>
      </c>
      <c r="Y499" t="s">
        <v>116</v>
      </c>
    </row>
    <row r="500" spans="1:26" x14ac:dyDescent="0.25">
      <c r="A500">
        <v>499</v>
      </c>
      <c r="B500" t="s">
        <v>2796</v>
      </c>
      <c r="C500" t="s">
        <v>12399</v>
      </c>
      <c r="D500" t="s">
        <v>12400</v>
      </c>
      <c r="E500" t="s">
        <v>2739</v>
      </c>
      <c r="F500" t="s">
        <v>1847</v>
      </c>
      <c r="S500" t="s">
        <v>110</v>
      </c>
      <c r="T500" t="s">
        <v>111</v>
      </c>
      <c r="U500" t="s">
        <v>112</v>
      </c>
      <c r="V500" t="s">
        <v>319</v>
      </c>
      <c r="W500" t="s">
        <v>2114</v>
      </c>
      <c r="X500" t="s">
        <v>241</v>
      </c>
      <c r="Y500" t="s">
        <v>116</v>
      </c>
      <c r="Z500" t="s">
        <v>302</v>
      </c>
    </row>
    <row r="501" spans="1:26" x14ac:dyDescent="0.25">
      <c r="A501">
        <v>500</v>
      </c>
      <c r="B501" t="s">
        <v>2799</v>
      </c>
      <c r="C501" t="s">
        <v>12407</v>
      </c>
      <c r="D501" t="s">
        <v>12408</v>
      </c>
      <c r="E501" t="s">
        <v>1503</v>
      </c>
      <c r="F501" t="s">
        <v>1504</v>
      </c>
      <c r="S501" t="s">
        <v>110</v>
      </c>
      <c r="T501" t="s">
        <v>111</v>
      </c>
      <c r="U501" t="s">
        <v>112</v>
      </c>
      <c r="V501" t="s">
        <v>900</v>
      </c>
      <c r="W501" t="s">
        <v>900</v>
      </c>
      <c r="X501" t="s">
        <v>254</v>
      </c>
      <c r="Y501" t="s">
        <v>116</v>
      </c>
      <c r="Z501" t="s">
        <v>137</v>
      </c>
    </row>
    <row r="502" spans="1:26" x14ac:dyDescent="0.25">
      <c r="A502">
        <v>501</v>
      </c>
      <c r="B502" t="s">
        <v>2807</v>
      </c>
      <c r="C502" t="s">
        <v>12409</v>
      </c>
      <c r="D502" t="s">
        <v>12410</v>
      </c>
      <c r="E502" t="s">
        <v>622</v>
      </c>
      <c r="F502" t="s">
        <v>623</v>
      </c>
      <c r="S502" t="s">
        <v>110</v>
      </c>
      <c r="T502" t="s">
        <v>111</v>
      </c>
      <c r="U502" t="s">
        <v>112</v>
      </c>
      <c r="V502" t="s">
        <v>319</v>
      </c>
      <c r="W502" t="s">
        <v>2730</v>
      </c>
      <c r="X502" t="s">
        <v>625</v>
      </c>
      <c r="Y502" t="s">
        <v>116</v>
      </c>
      <c r="Z502" t="s">
        <v>482</v>
      </c>
    </row>
    <row r="503" spans="1:26" x14ac:dyDescent="0.25">
      <c r="A503">
        <v>502</v>
      </c>
      <c r="B503" t="s">
        <v>2817</v>
      </c>
      <c r="C503" t="s">
        <v>12411</v>
      </c>
      <c r="D503" t="s">
        <v>12412</v>
      </c>
      <c r="E503" t="s">
        <v>1917</v>
      </c>
      <c r="F503" t="s">
        <v>2210</v>
      </c>
      <c r="K503" t="s">
        <v>1540</v>
      </c>
      <c r="N503" t="s">
        <v>1541</v>
      </c>
      <c r="Q503" t="s">
        <v>1542</v>
      </c>
      <c r="R503" t="s">
        <v>1543</v>
      </c>
      <c r="S503" t="s">
        <v>110</v>
      </c>
      <c r="T503" t="s">
        <v>111</v>
      </c>
      <c r="U503" t="s">
        <v>112</v>
      </c>
      <c r="V503" t="s">
        <v>1544</v>
      </c>
      <c r="W503" t="s">
        <v>1918</v>
      </c>
      <c r="X503" t="s">
        <v>1546</v>
      </c>
      <c r="Y503" t="s">
        <v>116</v>
      </c>
    </row>
    <row r="504" spans="1:26" x14ac:dyDescent="0.25">
      <c r="A504">
        <v>503</v>
      </c>
      <c r="B504" t="s">
        <v>2825</v>
      </c>
      <c r="C504" t="s">
        <v>12034</v>
      </c>
      <c r="D504" t="s">
        <v>12035</v>
      </c>
      <c r="E504" t="s">
        <v>313</v>
      </c>
      <c r="F504" t="s">
        <v>472</v>
      </c>
      <c r="S504" t="s">
        <v>110</v>
      </c>
      <c r="T504" t="s">
        <v>111</v>
      </c>
      <c r="U504" t="s">
        <v>112</v>
      </c>
      <c r="V504" t="s">
        <v>319</v>
      </c>
      <c r="W504" t="s">
        <v>320</v>
      </c>
      <c r="X504" t="s">
        <v>481</v>
      </c>
      <c r="Y504" t="s">
        <v>116</v>
      </c>
      <c r="Z504" t="s">
        <v>482</v>
      </c>
    </row>
    <row r="505" spans="1:26" x14ac:dyDescent="0.25">
      <c r="A505">
        <v>504</v>
      </c>
      <c r="B505" t="s">
        <v>2827</v>
      </c>
      <c r="C505" t="s">
        <v>12413</v>
      </c>
      <c r="D505" t="s">
        <v>12414</v>
      </c>
      <c r="E505" t="s">
        <v>1917</v>
      </c>
      <c r="F505" t="s">
        <v>2210</v>
      </c>
      <c r="K505" t="s">
        <v>1540</v>
      </c>
      <c r="N505" t="s">
        <v>1541</v>
      </c>
      <c r="Q505" t="s">
        <v>1542</v>
      </c>
      <c r="R505" t="s">
        <v>1543</v>
      </c>
      <c r="S505" t="s">
        <v>110</v>
      </c>
      <c r="T505" t="s">
        <v>111</v>
      </c>
      <c r="U505" t="s">
        <v>112</v>
      </c>
      <c r="V505" t="s">
        <v>1544</v>
      </c>
      <c r="W505" t="s">
        <v>1918</v>
      </c>
      <c r="X505" t="s">
        <v>1546</v>
      </c>
      <c r="Y505" t="s">
        <v>116</v>
      </c>
    </row>
    <row r="506" spans="1:26" x14ac:dyDescent="0.25">
      <c r="A506">
        <v>505</v>
      </c>
      <c r="B506" t="s">
        <v>2832</v>
      </c>
      <c r="C506" t="s">
        <v>12415</v>
      </c>
      <c r="D506" t="s">
        <v>12416</v>
      </c>
      <c r="E506" t="s">
        <v>2065</v>
      </c>
      <c r="F506" t="s">
        <v>898</v>
      </c>
      <c r="S506" t="s">
        <v>110</v>
      </c>
      <c r="T506" t="s">
        <v>111</v>
      </c>
      <c r="U506" t="s">
        <v>112</v>
      </c>
      <c r="V506" t="s">
        <v>900</v>
      </c>
      <c r="W506" t="s">
        <v>900</v>
      </c>
      <c r="X506" t="s">
        <v>254</v>
      </c>
      <c r="Y506" t="s">
        <v>116</v>
      </c>
      <c r="Z506" t="s">
        <v>475</v>
      </c>
    </row>
    <row r="507" spans="1:26" x14ac:dyDescent="0.25">
      <c r="A507">
        <v>506</v>
      </c>
      <c r="B507" t="s">
        <v>2842</v>
      </c>
      <c r="C507" t="s">
        <v>12417</v>
      </c>
      <c r="D507" t="s">
        <v>12418</v>
      </c>
      <c r="E507" t="s">
        <v>1878</v>
      </c>
      <c r="F507" t="s">
        <v>2849</v>
      </c>
      <c r="S507" t="s">
        <v>110</v>
      </c>
      <c r="T507" t="s">
        <v>111</v>
      </c>
      <c r="U507" t="s">
        <v>112</v>
      </c>
      <c r="V507" t="s">
        <v>1881</v>
      </c>
      <c r="W507" t="s">
        <v>2173</v>
      </c>
      <c r="X507" t="s">
        <v>1883</v>
      </c>
      <c r="Y507" t="s">
        <v>116</v>
      </c>
      <c r="Z507" t="s">
        <v>187</v>
      </c>
    </row>
    <row r="508" spans="1:26" x14ac:dyDescent="0.25">
      <c r="A508">
        <v>507</v>
      </c>
      <c r="B508" t="s">
        <v>2851</v>
      </c>
      <c r="C508" t="s">
        <v>12419</v>
      </c>
      <c r="D508" t="s">
        <v>12420</v>
      </c>
      <c r="E508" t="s">
        <v>2864</v>
      </c>
      <c r="F508" t="s">
        <v>2865</v>
      </c>
      <c r="S508" t="s">
        <v>110</v>
      </c>
      <c r="T508" t="s">
        <v>111</v>
      </c>
      <c r="U508" t="s">
        <v>112</v>
      </c>
      <c r="V508" t="s">
        <v>1457</v>
      </c>
      <c r="W508" t="s">
        <v>2867</v>
      </c>
      <c r="X508" t="s">
        <v>136</v>
      </c>
      <c r="Y508" t="s">
        <v>116</v>
      </c>
      <c r="Z508" t="s">
        <v>137</v>
      </c>
    </row>
    <row r="509" spans="1:26" x14ac:dyDescent="0.25">
      <c r="A509">
        <v>508</v>
      </c>
      <c r="B509" t="s">
        <v>2868</v>
      </c>
      <c r="C509" t="s">
        <v>12421</v>
      </c>
      <c r="D509" t="s">
        <v>12422</v>
      </c>
      <c r="E509" t="s">
        <v>1909</v>
      </c>
      <c r="F509" t="s">
        <v>2874</v>
      </c>
      <c r="S509" t="s">
        <v>110</v>
      </c>
      <c r="T509" t="s">
        <v>111</v>
      </c>
      <c r="U509" t="s">
        <v>112</v>
      </c>
      <c r="V509" t="s">
        <v>1881</v>
      </c>
      <c r="W509" t="s">
        <v>1882</v>
      </c>
      <c r="X509" t="s">
        <v>2875</v>
      </c>
      <c r="Y509" t="s">
        <v>116</v>
      </c>
      <c r="Z509" t="s">
        <v>137</v>
      </c>
    </row>
    <row r="510" spans="1:26" x14ac:dyDescent="0.25">
      <c r="A510">
        <v>509</v>
      </c>
      <c r="B510" t="s">
        <v>2876</v>
      </c>
      <c r="C510" t="s">
        <v>12423</v>
      </c>
      <c r="D510" t="s">
        <v>12424</v>
      </c>
      <c r="E510" t="s">
        <v>2027</v>
      </c>
      <c r="F510" t="s">
        <v>2028</v>
      </c>
      <c r="J510" t="s">
        <v>2030</v>
      </c>
      <c r="Q510" t="s">
        <v>2031</v>
      </c>
      <c r="R510" t="s">
        <v>2032</v>
      </c>
      <c r="S510" t="s">
        <v>110</v>
      </c>
      <c r="T510" t="s">
        <v>111</v>
      </c>
      <c r="U510" t="s">
        <v>112</v>
      </c>
      <c r="V510" t="s">
        <v>239</v>
      </c>
      <c r="W510" t="s">
        <v>1697</v>
      </c>
      <c r="X510" t="s">
        <v>625</v>
      </c>
      <c r="Y510" t="s">
        <v>116</v>
      </c>
      <c r="Z510" t="s">
        <v>2039</v>
      </c>
    </row>
    <row r="511" spans="1:26" x14ac:dyDescent="0.25">
      <c r="A511">
        <v>510</v>
      </c>
      <c r="B511" t="s">
        <v>2893</v>
      </c>
      <c r="C511" t="s">
        <v>12425</v>
      </c>
      <c r="D511" t="s">
        <v>12426</v>
      </c>
      <c r="E511" t="s">
        <v>234</v>
      </c>
      <c r="F511" t="s">
        <v>2899</v>
      </c>
      <c r="K511" t="s">
        <v>1892</v>
      </c>
      <c r="S511" t="s">
        <v>110</v>
      </c>
      <c r="T511" t="s">
        <v>111</v>
      </c>
      <c r="U511" t="s">
        <v>112</v>
      </c>
      <c r="V511" t="s">
        <v>239</v>
      </c>
      <c r="W511" t="s">
        <v>240</v>
      </c>
      <c r="X511" t="s">
        <v>241</v>
      </c>
      <c r="Y511" t="s">
        <v>116</v>
      </c>
      <c r="Z511" t="s">
        <v>137</v>
      </c>
    </row>
    <row r="512" spans="1:26" x14ac:dyDescent="0.25">
      <c r="A512">
        <v>511</v>
      </c>
      <c r="B512" t="s">
        <v>2901</v>
      </c>
      <c r="C512" t="s">
        <v>12427</v>
      </c>
      <c r="D512" t="s">
        <v>12428</v>
      </c>
      <c r="E512" t="s">
        <v>2266</v>
      </c>
      <c r="F512" t="s">
        <v>2440</v>
      </c>
      <c r="J512" t="s">
        <v>1783</v>
      </c>
      <c r="S512" t="s">
        <v>110</v>
      </c>
      <c r="T512" t="s">
        <v>111</v>
      </c>
      <c r="U512" t="s">
        <v>112</v>
      </c>
      <c r="V512" t="s">
        <v>239</v>
      </c>
      <c r="W512" t="s">
        <v>2910</v>
      </c>
      <c r="X512" t="s">
        <v>1506</v>
      </c>
      <c r="Y512" t="s">
        <v>116</v>
      </c>
      <c r="Z512" t="s">
        <v>137</v>
      </c>
    </row>
    <row r="513" spans="1:26" x14ac:dyDescent="0.25">
      <c r="A513">
        <v>512</v>
      </c>
      <c r="B513" t="s">
        <v>2911</v>
      </c>
      <c r="C513" t="s">
        <v>12429</v>
      </c>
      <c r="D513" t="s">
        <v>12430</v>
      </c>
      <c r="E513" t="s">
        <v>1084</v>
      </c>
      <c r="F513" t="s">
        <v>1085</v>
      </c>
      <c r="S513" t="s">
        <v>110</v>
      </c>
      <c r="T513" t="s">
        <v>111</v>
      </c>
      <c r="U513" t="s">
        <v>112</v>
      </c>
      <c r="V513" t="s">
        <v>900</v>
      </c>
      <c r="W513" t="s">
        <v>900</v>
      </c>
      <c r="X513" t="s">
        <v>241</v>
      </c>
      <c r="Y513" t="s">
        <v>116</v>
      </c>
      <c r="Z513" t="s">
        <v>137</v>
      </c>
    </row>
    <row r="514" spans="1:26" x14ac:dyDescent="0.25">
      <c r="A514">
        <v>513</v>
      </c>
      <c r="B514" t="s">
        <v>2924</v>
      </c>
      <c r="C514" t="s">
        <v>12431</v>
      </c>
      <c r="D514" t="s">
        <v>12432</v>
      </c>
      <c r="E514" t="s">
        <v>2266</v>
      </c>
      <c r="F514" t="s">
        <v>2440</v>
      </c>
      <c r="J514" t="s">
        <v>2030</v>
      </c>
      <c r="S514" t="s">
        <v>110</v>
      </c>
      <c r="T514" t="s">
        <v>111</v>
      </c>
      <c r="U514" t="s">
        <v>112</v>
      </c>
      <c r="V514" t="s">
        <v>239</v>
      </c>
      <c r="W514" t="s">
        <v>2910</v>
      </c>
      <c r="X514" t="s">
        <v>1506</v>
      </c>
      <c r="Y514" t="s">
        <v>116</v>
      </c>
      <c r="Z514" t="s">
        <v>137</v>
      </c>
    </row>
    <row r="515" spans="1:26" x14ac:dyDescent="0.25">
      <c r="A515">
        <v>514</v>
      </c>
      <c r="B515" t="s">
        <v>2931</v>
      </c>
      <c r="C515" t="s">
        <v>12433</v>
      </c>
      <c r="D515" t="s">
        <v>12434</v>
      </c>
      <c r="E515" t="s">
        <v>2266</v>
      </c>
      <c r="F515" t="s">
        <v>2440</v>
      </c>
      <c r="J515" t="s">
        <v>2030</v>
      </c>
      <c r="Q515" t="s">
        <v>2031</v>
      </c>
      <c r="R515" t="s">
        <v>2032</v>
      </c>
      <c r="S515" t="s">
        <v>110</v>
      </c>
      <c r="T515" t="s">
        <v>111</v>
      </c>
      <c r="U515" t="s">
        <v>112</v>
      </c>
      <c r="V515" t="s">
        <v>239</v>
      </c>
      <c r="W515" t="s">
        <v>1697</v>
      </c>
      <c r="X515" t="s">
        <v>625</v>
      </c>
      <c r="Y515" t="s">
        <v>116</v>
      </c>
      <c r="Z515" t="s">
        <v>2039</v>
      </c>
    </row>
    <row r="516" spans="1:26" x14ac:dyDescent="0.25">
      <c r="A516">
        <v>515</v>
      </c>
      <c r="B516" t="s">
        <v>2939</v>
      </c>
      <c r="C516" t="s">
        <v>12435</v>
      </c>
      <c r="D516" t="s">
        <v>12436</v>
      </c>
      <c r="E516" t="s">
        <v>897</v>
      </c>
      <c r="F516" t="s">
        <v>898</v>
      </c>
      <c r="S516" t="s">
        <v>110</v>
      </c>
      <c r="T516" t="s">
        <v>111</v>
      </c>
      <c r="U516" t="s">
        <v>112</v>
      </c>
      <c r="V516" t="s">
        <v>239</v>
      </c>
      <c r="W516" t="s">
        <v>2947</v>
      </c>
      <c r="X516" t="s">
        <v>254</v>
      </c>
      <c r="Y516" t="s">
        <v>116</v>
      </c>
      <c r="Z516" t="s">
        <v>137</v>
      </c>
    </row>
    <row r="517" spans="1:26" x14ac:dyDescent="0.25">
      <c r="A517">
        <v>516</v>
      </c>
      <c r="B517" t="s">
        <v>2949</v>
      </c>
      <c r="C517" t="s">
        <v>12437</v>
      </c>
      <c r="D517" t="s">
        <v>12438</v>
      </c>
      <c r="E517" t="s">
        <v>1084</v>
      </c>
      <c r="F517" t="s">
        <v>1504</v>
      </c>
      <c r="Q517" t="s">
        <v>2958</v>
      </c>
      <c r="R517" t="s">
        <v>2959</v>
      </c>
      <c r="S517" t="s">
        <v>110</v>
      </c>
      <c r="T517" t="s">
        <v>111</v>
      </c>
      <c r="U517" t="s">
        <v>112</v>
      </c>
      <c r="V517" t="s">
        <v>900</v>
      </c>
      <c r="W517" t="s">
        <v>900</v>
      </c>
      <c r="X517" t="s">
        <v>1506</v>
      </c>
      <c r="Y517" t="s">
        <v>116</v>
      </c>
      <c r="Z517" t="s">
        <v>137</v>
      </c>
    </row>
    <row r="518" spans="1:26" x14ac:dyDescent="0.25">
      <c r="A518">
        <v>517</v>
      </c>
      <c r="B518" t="s">
        <v>2961</v>
      </c>
      <c r="C518" t="s">
        <v>12439</v>
      </c>
      <c r="D518" t="s">
        <v>12440</v>
      </c>
      <c r="E518" t="s">
        <v>1503</v>
      </c>
      <c r="F518" t="s">
        <v>1504</v>
      </c>
      <c r="Q518" t="s">
        <v>2958</v>
      </c>
      <c r="R518" t="s">
        <v>2959</v>
      </c>
      <c r="S518" t="s">
        <v>110</v>
      </c>
      <c r="T518" t="s">
        <v>111</v>
      </c>
      <c r="U518" t="s">
        <v>112</v>
      </c>
      <c r="V518" t="s">
        <v>900</v>
      </c>
      <c r="W518" t="s">
        <v>900</v>
      </c>
      <c r="X518" t="s">
        <v>1506</v>
      </c>
      <c r="Y518" t="s">
        <v>116</v>
      </c>
      <c r="Z518" t="s">
        <v>137</v>
      </c>
    </row>
    <row r="519" spans="1:26" x14ac:dyDescent="0.25">
      <c r="A519">
        <v>518</v>
      </c>
      <c r="B519" t="s">
        <v>2970</v>
      </c>
      <c r="C519" t="s">
        <v>12441</v>
      </c>
      <c r="D519" t="s">
        <v>12442</v>
      </c>
      <c r="E519" t="s">
        <v>2387</v>
      </c>
      <c r="F519" t="s">
        <v>2388</v>
      </c>
      <c r="K519" t="s">
        <v>2067</v>
      </c>
      <c r="S519" t="s">
        <v>110</v>
      </c>
      <c r="T519" t="s">
        <v>111</v>
      </c>
      <c r="U519" t="s">
        <v>112</v>
      </c>
      <c r="V519" t="s">
        <v>239</v>
      </c>
      <c r="W519" t="s">
        <v>2390</v>
      </c>
      <c r="X519" t="s">
        <v>207</v>
      </c>
      <c r="Y519" t="s">
        <v>116</v>
      </c>
      <c r="Z519" t="s">
        <v>475</v>
      </c>
    </row>
    <row r="520" spans="1:26" x14ac:dyDescent="0.25">
      <c r="A520">
        <v>519</v>
      </c>
      <c r="B520" t="s">
        <v>2981</v>
      </c>
      <c r="C520" t="s">
        <v>12441</v>
      </c>
      <c r="D520" t="s">
        <v>12442</v>
      </c>
      <c r="E520" t="s">
        <v>2387</v>
      </c>
      <c r="F520" t="s">
        <v>2388</v>
      </c>
      <c r="K520" t="s">
        <v>2067</v>
      </c>
      <c r="S520" t="s">
        <v>110</v>
      </c>
      <c r="T520" t="s">
        <v>111</v>
      </c>
      <c r="U520" t="s">
        <v>112</v>
      </c>
      <c r="V520" t="s">
        <v>239</v>
      </c>
      <c r="W520" t="s">
        <v>2390</v>
      </c>
      <c r="X520" t="s">
        <v>207</v>
      </c>
      <c r="Y520" t="s">
        <v>116</v>
      </c>
      <c r="Z520" t="s">
        <v>475</v>
      </c>
    </row>
    <row r="521" spans="1:26" x14ac:dyDescent="0.25">
      <c r="A521">
        <v>520</v>
      </c>
      <c r="B521" t="s">
        <v>2982</v>
      </c>
      <c r="C521" t="s">
        <v>12443</v>
      </c>
      <c r="D521" t="s">
        <v>12444</v>
      </c>
      <c r="E521" t="s">
        <v>2989</v>
      </c>
      <c r="F521" t="s">
        <v>2990</v>
      </c>
      <c r="S521" t="s">
        <v>110</v>
      </c>
      <c r="T521" t="s">
        <v>111</v>
      </c>
      <c r="U521" t="s">
        <v>112</v>
      </c>
      <c r="V521" t="s">
        <v>2223</v>
      </c>
      <c r="W521" t="s">
        <v>2992</v>
      </c>
      <c r="X521" t="s">
        <v>1506</v>
      </c>
      <c r="Y521" t="s">
        <v>116</v>
      </c>
      <c r="Z521" t="s">
        <v>602</v>
      </c>
    </row>
    <row r="522" spans="1:26" x14ac:dyDescent="0.25">
      <c r="A522">
        <v>521</v>
      </c>
      <c r="B522" t="s">
        <v>2994</v>
      </c>
      <c r="C522" t="s">
        <v>12443</v>
      </c>
      <c r="D522" t="s">
        <v>12444</v>
      </c>
      <c r="E522" t="s">
        <v>2989</v>
      </c>
      <c r="F522" t="s">
        <v>2990</v>
      </c>
      <c r="S522" t="s">
        <v>110</v>
      </c>
      <c r="T522" t="s">
        <v>111</v>
      </c>
      <c r="U522" t="s">
        <v>112</v>
      </c>
      <c r="V522" t="s">
        <v>2223</v>
      </c>
      <c r="W522" t="s">
        <v>2992</v>
      </c>
      <c r="X522" t="s">
        <v>1506</v>
      </c>
      <c r="Y522" t="s">
        <v>116</v>
      </c>
      <c r="Z522" t="s">
        <v>602</v>
      </c>
    </row>
    <row r="523" spans="1:26" x14ac:dyDescent="0.25">
      <c r="A523">
        <v>522</v>
      </c>
      <c r="B523" t="s">
        <v>2995</v>
      </c>
      <c r="C523" t="s">
        <v>12445</v>
      </c>
      <c r="D523" t="s">
        <v>12446</v>
      </c>
      <c r="E523" t="s">
        <v>2989</v>
      </c>
      <c r="F523" t="s">
        <v>2990</v>
      </c>
      <c r="S523" t="s">
        <v>110</v>
      </c>
      <c r="T523" t="s">
        <v>111</v>
      </c>
      <c r="U523" t="s">
        <v>112</v>
      </c>
      <c r="V523" t="s">
        <v>2223</v>
      </c>
      <c r="W523" t="s">
        <v>2992</v>
      </c>
      <c r="X523" t="s">
        <v>983</v>
      </c>
      <c r="Y523" t="s">
        <v>116</v>
      </c>
      <c r="Z523" t="s">
        <v>602</v>
      </c>
    </row>
    <row r="524" spans="1:26" x14ac:dyDescent="0.25">
      <c r="A524">
        <v>523</v>
      </c>
      <c r="B524" t="s">
        <v>3001</v>
      </c>
      <c r="C524" t="s">
        <v>12447</v>
      </c>
      <c r="D524" t="s">
        <v>12448</v>
      </c>
      <c r="E524" t="s">
        <v>3008</v>
      </c>
      <c r="F524" t="s">
        <v>3009</v>
      </c>
      <c r="S524" t="s">
        <v>110</v>
      </c>
      <c r="T524" t="s">
        <v>111</v>
      </c>
      <c r="U524" t="s">
        <v>112</v>
      </c>
      <c r="V524" t="s">
        <v>392</v>
      </c>
      <c r="W524" t="s">
        <v>393</v>
      </c>
      <c r="X524" t="s">
        <v>207</v>
      </c>
      <c r="Y524" t="s">
        <v>116</v>
      </c>
      <c r="Z524" t="s">
        <v>137</v>
      </c>
    </row>
    <row r="525" spans="1:26" x14ac:dyDescent="0.25">
      <c r="A525">
        <v>524</v>
      </c>
      <c r="B525" t="s">
        <v>3010</v>
      </c>
      <c r="C525" t="s">
        <v>12449</v>
      </c>
      <c r="D525" t="s">
        <v>12450</v>
      </c>
      <c r="E525" t="s">
        <v>3018</v>
      </c>
      <c r="F525" t="s">
        <v>3019</v>
      </c>
      <c r="S525" t="s">
        <v>110</v>
      </c>
      <c r="T525" t="s">
        <v>111</v>
      </c>
      <c r="U525" t="s">
        <v>112</v>
      </c>
      <c r="V525" t="s">
        <v>3021</v>
      </c>
      <c r="W525" t="s">
        <v>3022</v>
      </c>
      <c r="X525" t="s">
        <v>3023</v>
      </c>
      <c r="Y525" t="s">
        <v>116</v>
      </c>
      <c r="Z525" t="s">
        <v>1959</v>
      </c>
    </row>
    <row r="526" spans="1:26" x14ac:dyDescent="0.25">
      <c r="A526">
        <v>525</v>
      </c>
      <c r="B526" t="s">
        <v>3024</v>
      </c>
      <c r="C526" t="s">
        <v>12451</v>
      </c>
      <c r="D526" t="s">
        <v>12452</v>
      </c>
      <c r="E526" t="s">
        <v>203</v>
      </c>
      <c r="F526" t="s">
        <v>1761</v>
      </c>
      <c r="N526" t="s">
        <v>460</v>
      </c>
      <c r="S526" t="s">
        <v>110</v>
      </c>
      <c r="T526" t="s">
        <v>111</v>
      </c>
      <c r="U526" t="s">
        <v>112</v>
      </c>
      <c r="V526" t="s">
        <v>272</v>
      </c>
      <c r="W526" t="s">
        <v>3031</v>
      </c>
      <c r="X526" t="s">
        <v>422</v>
      </c>
      <c r="Y526" t="s">
        <v>116</v>
      </c>
      <c r="Z526" t="s">
        <v>137</v>
      </c>
    </row>
    <row r="527" spans="1:26" x14ac:dyDescent="0.25">
      <c r="A527">
        <v>526</v>
      </c>
      <c r="B527" t="s">
        <v>3032</v>
      </c>
      <c r="C527" t="s">
        <v>12453</v>
      </c>
      <c r="D527" t="s">
        <v>12454</v>
      </c>
      <c r="E527" t="s">
        <v>1180</v>
      </c>
      <c r="F527" t="s">
        <v>1181</v>
      </c>
      <c r="S527" t="s">
        <v>110</v>
      </c>
      <c r="T527" t="s">
        <v>111</v>
      </c>
      <c r="U527" t="s">
        <v>112</v>
      </c>
      <c r="V527" t="s">
        <v>272</v>
      </c>
      <c r="W527" t="s">
        <v>1183</v>
      </c>
      <c r="X527" t="s">
        <v>207</v>
      </c>
      <c r="Y527" t="s">
        <v>116</v>
      </c>
      <c r="Z527" t="s">
        <v>137</v>
      </c>
    </row>
    <row r="528" spans="1:26" x14ac:dyDescent="0.25">
      <c r="A528">
        <v>527</v>
      </c>
      <c r="B528" t="s">
        <v>3042</v>
      </c>
      <c r="C528" t="s">
        <v>12455</v>
      </c>
      <c r="D528" t="s">
        <v>12456</v>
      </c>
      <c r="E528" t="s">
        <v>3049</v>
      </c>
      <c r="F528" t="s">
        <v>3050</v>
      </c>
      <c r="S528" t="s">
        <v>110</v>
      </c>
      <c r="T528" t="s">
        <v>111</v>
      </c>
      <c r="U528" t="s">
        <v>112</v>
      </c>
      <c r="V528" t="s">
        <v>1711</v>
      </c>
      <c r="W528" t="s">
        <v>3052</v>
      </c>
      <c r="X528" t="s">
        <v>254</v>
      </c>
      <c r="Y528" t="s">
        <v>116</v>
      </c>
      <c r="Z528" t="s">
        <v>137</v>
      </c>
    </row>
    <row r="529" spans="1:26" x14ac:dyDescent="0.25">
      <c r="A529">
        <v>528</v>
      </c>
      <c r="B529" t="s">
        <v>3053</v>
      </c>
      <c r="C529" t="s">
        <v>12457</v>
      </c>
      <c r="D529" t="s">
        <v>12458</v>
      </c>
      <c r="E529" t="s">
        <v>3062</v>
      </c>
      <c r="F529" t="s">
        <v>3063</v>
      </c>
      <c r="S529" t="s">
        <v>110</v>
      </c>
      <c r="T529" t="s">
        <v>111</v>
      </c>
      <c r="U529" t="s">
        <v>112</v>
      </c>
      <c r="V529" t="s">
        <v>374</v>
      </c>
      <c r="W529" t="s">
        <v>982</v>
      </c>
      <c r="X529" t="s">
        <v>983</v>
      </c>
      <c r="Y529" t="s">
        <v>116</v>
      </c>
      <c r="Z529" t="s">
        <v>475</v>
      </c>
    </row>
    <row r="530" spans="1:26" x14ac:dyDescent="0.25">
      <c r="A530">
        <v>529</v>
      </c>
      <c r="B530" t="s">
        <v>3065</v>
      </c>
      <c r="C530" t="s">
        <v>12459</v>
      </c>
      <c r="D530" t="s">
        <v>12460</v>
      </c>
      <c r="E530" t="s">
        <v>3080</v>
      </c>
      <c r="F530" t="s">
        <v>1455</v>
      </c>
      <c r="S530" t="s">
        <v>110</v>
      </c>
      <c r="T530" t="s">
        <v>111</v>
      </c>
      <c r="U530" t="s">
        <v>112</v>
      </c>
      <c r="V530" t="s">
        <v>1378</v>
      </c>
      <c r="W530" t="s">
        <v>3081</v>
      </c>
      <c r="X530" t="s">
        <v>136</v>
      </c>
      <c r="Y530" t="s">
        <v>116</v>
      </c>
      <c r="Z530" t="s">
        <v>137</v>
      </c>
    </row>
    <row r="531" spans="1:26" x14ac:dyDescent="0.25">
      <c r="A531">
        <v>530</v>
      </c>
      <c r="B531" t="s">
        <v>3082</v>
      </c>
      <c r="C531" t="s">
        <v>12461</v>
      </c>
      <c r="D531" t="s">
        <v>12462</v>
      </c>
      <c r="E531" t="s">
        <v>1454</v>
      </c>
      <c r="F531" t="s">
        <v>2865</v>
      </c>
      <c r="S531" t="s">
        <v>110</v>
      </c>
      <c r="T531" t="s">
        <v>111</v>
      </c>
      <c r="U531" t="s">
        <v>112</v>
      </c>
      <c r="V531" t="s">
        <v>1457</v>
      </c>
      <c r="W531" t="s">
        <v>2867</v>
      </c>
      <c r="X531" t="s">
        <v>136</v>
      </c>
      <c r="Y531" t="s">
        <v>116</v>
      </c>
      <c r="Z531" t="s">
        <v>137</v>
      </c>
    </row>
    <row r="532" spans="1:26" x14ac:dyDescent="0.25">
      <c r="A532">
        <v>531</v>
      </c>
      <c r="B532" t="s">
        <v>3088</v>
      </c>
      <c r="C532" t="s">
        <v>12461</v>
      </c>
      <c r="D532" t="s">
        <v>12462</v>
      </c>
      <c r="E532" t="s">
        <v>1454</v>
      </c>
      <c r="F532" t="s">
        <v>2865</v>
      </c>
      <c r="S532" t="s">
        <v>110</v>
      </c>
      <c r="T532" t="s">
        <v>111</v>
      </c>
      <c r="U532" t="s">
        <v>112</v>
      </c>
      <c r="V532" t="s">
        <v>1457</v>
      </c>
      <c r="W532" t="s">
        <v>2867</v>
      </c>
      <c r="X532" t="s">
        <v>136</v>
      </c>
      <c r="Y532" t="s">
        <v>116</v>
      </c>
      <c r="Z532" t="s">
        <v>137</v>
      </c>
    </row>
    <row r="533" spans="1:26" x14ac:dyDescent="0.25">
      <c r="A533">
        <v>532</v>
      </c>
      <c r="B533" t="s">
        <v>3089</v>
      </c>
      <c r="C533" t="s">
        <v>12461</v>
      </c>
      <c r="D533" t="s">
        <v>12462</v>
      </c>
      <c r="E533" t="s">
        <v>1454</v>
      </c>
      <c r="F533" t="s">
        <v>2865</v>
      </c>
      <c r="S533" t="s">
        <v>110</v>
      </c>
      <c r="T533" t="s">
        <v>111</v>
      </c>
      <c r="U533" t="s">
        <v>112</v>
      </c>
      <c r="V533" t="s">
        <v>1457</v>
      </c>
      <c r="W533" t="s">
        <v>2867</v>
      </c>
      <c r="X533" t="s">
        <v>136</v>
      </c>
      <c r="Y533" t="s">
        <v>116</v>
      </c>
      <c r="Z533" t="s">
        <v>137</v>
      </c>
    </row>
    <row r="534" spans="1:26" x14ac:dyDescent="0.25">
      <c r="A534">
        <v>533</v>
      </c>
      <c r="B534" t="s">
        <v>3094</v>
      </c>
      <c r="C534" t="s">
        <v>12463</v>
      </c>
      <c r="D534" t="s">
        <v>12464</v>
      </c>
      <c r="E534" t="s">
        <v>1084</v>
      </c>
      <c r="F534" t="s">
        <v>1085</v>
      </c>
      <c r="S534" t="s">
        <v>110</v>
      </c>
      <c r="T534" t="s">
        <v>111</v>
      </c>
      <c r="U534" t="s">
        <v>112</v>
      </c>
      <c r="V534" t="s">
        <v>900</v>
      </c>
      <c r="W534" t="s">
        <v>900</v>
      </c>
      <c r="X534" t="s">
        <v>241</v>
      </c>
      <c r="Y534" t="s">
        <v>116</v>
      </c>
      <c r="Z534" t="s">
        <v>137</v>
      </c>
    </row>
    <row r="535" spans="1:26" x14ac:dyDescent="0.25">
      <c r="A535">
        <v>534</v>
      </c>
      <c r="B535" t="s">
        <v>3110</v>
      </c>
      <c r="C535" t="s">
        <v>12465</v>
      </c>
      <c r="D535" t="s">
        <v>12466</v>
      </c>
      <c r="E535" t="s">
        <v>106</v>
      </c>
      <c r="F535" t="s">
        <v>107</v>
      </c>
      <c r="S535" t="s">
        <v>110</v>
      </c>
      <c r="T535" t="s">
        <v>111</v>
      </c>
      <c r="U535" t="s">
        <v>112</v>
      </c>
      <c r="V535" t="s">
        <v>113</v>
      </c>
      <c r="W535" t="s">
        <v>114</v>
      </c>
      <c r="X535" t="s">
        <v>115</v>
      </c>
      <c r="Y535" t="s">
        <v>116</v>
      </c>
      <c r="Z535" t="s">
        <v>137</v>
      </c>
    </row>
    <row r="536" spans="1:26" x14ac:dyDescent="0.25">
      <c r="A536">
        <v>535</v>
      </c>
      <c r="B536" t="s">
        <v>3119</v>
      </c>
      <c r="C536" t="s">
        <v>12467</v>
      </c>
      <c r="D536" t="s">
        <v>12468</v>
      </c>
      <c r="E536" t="s">
        <v>106</v>
      </c>
      <c r="F536" t="s">
        <v>107</v>
      </c>
      <c r="S536" t="s">
        <v>110</v>
      </c>
      <c r="T536" t="s">
        <v>111</v>
      </c>
      <c r="U536" t="s">
        <v>112</v>
      </c>
      <c r="V536" t="s">
        <v>113</v>
      </c>
      <c r="W536" t="s">
        <v>114</v>
      </c>
      <c r="X536" t="s">
        <v>115</v>
      </c>
      <c r="Y536" t="s">
        <v>116</v>
      </c>
      <c r="Z536" t="s">
        <v>137</v>
      </c>
    </row>
    <row r="537" spans="1:26" x14ac:dyDescent="0.25">
      <c r="A537">
        <v>536</v>
      </c>
      <c r="B537" t="s">
        <v>3125</v>
      </c>
      <c r="C537" t="s">
        <v>12469</v>
      </c>
      <c r="D537" t="s">
        <v>12470</v>
      </c>
      <c r="E537" t="s">
        <v>1384</v>
      </c>
      <c r="F537" t="s">
        <v>185</v>
      </c>
      <c r="S537" t="s">
        <v>110</v>
      </c>
      <c r="T537" t="s">
        <v>111</v>
      </c>
      <c r="U537" t="s">
        <v>112</v>
      </c>
      <c r="V537" t="s">
        <v>134</v>
      </c>
      <c r="W537" t="s">
        <v>135</v>
      </c>
      <c r="X537" t="s">
        <v>136</v>
      </c>
      <c r="Y537" t="s">
        <v>116</v>
      </c>
      <c r="Z537" t="s">
        <v>137</v>
      </c>
    </row>
    <row r="538" spans="1:26" x14ac:dyDescent="0.25">
      <c r="A538">
        <v>537</v>
      </c>
      <c r="B538" t="s">
        <v>3139</v>
      </c>
      <c r="C538" t="s">
        <v>12471</v>
      </c>
      <c r="D538" t="s">
        <v>12472</v>
      </c>
      <c r="E538" t="s">
        <v>3147</v>
      </c>
      <c r="F538" t="s">
        <v>3148</v>
      </c>
      <c r="N538" t="s">
        <v>1957</v>
      </c>
      <c r="Q538" t="s">
        <v>1005</v>
      </c>
      <c r="R538" t="s">
        <v>1004</v>
      </c>
      <c r="S538" t="s">
        <v>110</v>
      </c>
      <c r="T538" t="s">
        <v>111</v>
      </c>
      <c r="U538" t="s">
        <v>112</v>
      </c>
      <c r="V538" t="s">
        <v>1149</v>
      </c>
      <c r="W538" t="s">
        <v>1958</v>
      </c>
      <c r="X538" t="s">
        <v>983</v>
      </c>
      <c r="Y538" t="s">
        <v>116</v>
      </c>
      <c r="Z538" t="s">
        <v>602</v>
      </c>
    </row>
    <row r="539" spans="1:26" x14ac:dyDescent="0.25">
      <c r="A539">
        <v>538</v>
      </c>
      <c r="B539" t="s">
        <v>3149</v>
      </c>
      <c r="C539" t="s">
        <v>12473</v>
      </c>
      <c r="D539" t="s">
        <v>12474</v>
      </c>
      <c r="E539" t="s">
        <v>150</v>
      </c>
      <c r="F539" t="s">
        <v>3162</v>
      </c>
      <c r="S539" t="s">
        <v>110</v>
      </c>
      <c r="T539" t="s">
        <v>111</v>
      </c>
      <c r="U539" t="s">
        <v>112</v>
      </c>
      <c r="V539" t="s">
        <v>113</v>
      </c>
      <c r="W539" t="s">
        <v>3163</v>
      </c>
      <c r="X539" t="s">
        <v>115</v>
      </c>
      <c r="Y539" t="s">
        <v>116</v>
      </c>
      <c r="Z539" t="s">
        <v>187</v>
      </c>
    </row>
    <row r="540" spans="1:26" x14ac:dyDescent="0.25">
      <c r="A540">
        <v>539</v>
      </c>
      <c r="B540" t="s">
        <v>3165</v>
      </c>
      <c r="C540" t="s">
        <v>12475</v>
      </c>
      <c r="D540" t="s">
        <v>12476</v>
      </c>
      <c r="E540" t="s">
        <v>2065</v>
      </c>
      <c r="F540" t="s">
        <v>2066</v>
      </c>
      <c r="K540" t="s">
        <v>2067</v>
      </c>
      <c r="Q540" t="s">
        <v>2068</v>
      </c>
      <c r="R540" t="s">
        <v>2069</v>
      </c>
      <c r="S540" t="s">
        <v>110</v>
      </c>
      <c r="T540" t="s">
        <v>111</v>
      </c>
      <c r="U540" t="s">
        <v>112</v>
      </c>
      <c r="V540" t="s">
        <v>239</v>
      </c>
      <c r="W540" t="s">
        <v>1494</v>
      </c>
      <c r="X540" t="s">
        <v>241</v>
      </c>
      <c r="Y540" t="s">
        <v>116</v>
      </c>
      <c r="Z540" t="s">
        <v>463</v>
      </c>
    </row>
    <row r="541" spans="1:26" x14ac:dyDescent="0.25">
      <c r="A541">
        <v>540</v>
      </c>
      <c r="B541" t="s">
        <v>3170</v>
      </c>
      <c r="C541" t="s">
        <v>12477</v>
      </c>
      <c r="D541" t="s">
        <v>12478</v>
      </c>
      <c r="E541" t="s">
        <v>3182</v>
      </c>
      <c r="F541" t="s">
        <v>3183</v>
      </c>
      <c r="N541" t="s">
        <v>3184</v>
      </c>
      <c r="S541" t="s">
        <v>110</v>
      </c>
      <c r="T541" t="s">
        <v>111</v>
      </c>
      <c r="U541" t="s">
        <v>112</v>
      </c>
      <c r="V541" t="s">
        <v>3185</v>
      </c>
      <c r="W541" t="s">
        <v>3186</v>
      </c>
      <c r="X541" t="s">
        <v>1075</v>
      </c>
      <c r="Y541" t="s">
        <v>116</v>
      </c>
      <c r="Z541" t="s">
        <v>137</v>
      </c>
    </row>
    <row r="542" spans="1:26" x14ac:dyDescent="0.25">
      <c r="A542">
        <v>541</v>
      </c>
      <c r="B542" t="s">
        <v>3187</v>
      </c>
      <c r="C542" t="s">
        <v>12479</v>
      </c>
      <c r="D542" t="s">
        <v>12480</v>
      </c>
      <c r="E542" t="s">
        <v>3197</v>
      </c>
      <c r="F542" t="s">
        <v>3198</v>
      </c>
      <c r="N542" t="s">
        <v>981</v>
      </c>
      <c r="S542" t="s">
        <v>110</v>
      </c>
      <c r="T542" t="s">
        <v>111</v>
      </c>
      <c r="U542" t="s">
        <v>112</v>
      </c>
      <c r="V542" t="s">
        <v>3185</v>
      </c>
      <c r="W542" t="s">
        <v>3199</v>
      </c>
      <c r="X542" t="s">
        <v>1075</v>
      </c>
      <c r="Y542" t="s">
        <v>116</v>
      </c>
      <c r="Z542" t="s">
        <v>463</v>
      </c>
    </row>
    <row r="543" spans="1:26" x14ac:dyDescent="0.25">
      <c r="A543">
        <v>542</v>
      </c>
      <c r="B543" t="s">
        <v>3201</v>
      </c>
      <c r="C543" t="s">
        <v>12481</v>
      </c>
      <c r="D543" t="s">
        <v>12482</v>
      </c>
      <c r="E543" t="s">
        <v>1020</v>
      </c>
      <c r="F543" t="s">
        <v>953</v>
      </c>
      <c r="S543" t="s">
        <v>110</v>
      </c>
      <c r="T543" t="s">
        <v>111</v>
      </c>
      <c r="U543" t="s">
        <v>112</v>
      </c>
      <c r="V543" t="s">
        <v>392</v>
      </c>
      <c r="W543" t="s">
        <v>949</v>
      </c>
      <c r="X543" t="s">
        <v>207</v>
      </c>
      <c r="Y543" t="s">
        <v>116</v>
      </c>
      <c r="Z543" t="s">
        <v>137</v>
      </c>
    </row>
    <row r="544" spans="1:26" x14ac:dyDescent="0.25">
      <c r="A544">
        <v>543</v>
      </c>
      <c r="B544" t="s">
        <v>3211</v>
      </c>
      <c r="C544" t="s">
        <v>12483</v>
      </c>
      <c r="D544" t="s">
        <v>12484</v>
      </c>
      <c r="E544" t="s">
        <v>3221</v>
      </c>
      <c r="F544" t="s">
        <v>3222</v>
      </c>
      <c r="S544" t="s">
        <v>110</v>
      </c>
      <c r="T544" t="s">
        <v>111</v>
      </c>
      <c r="U544" t="s">
        <v>112</v>
      </c>
      <c r="V544" t="s">
        <v>1378</v>
      </c>
      <c r="W544" t="s">
        <v>3223</v>
      </c>
      <c r="X544" t="s">
        <v>136</v>
      </c>
      <c r="Y544" t="s">
        <v>116</v>
      </c>
      <c r="Z544" t="s">
        <v>137</v>
      </c>
    </row>
    <row r="545" spans="1:26" x14ac:dyDescent="0.25">
      <c r="A545">
        <v>544</v>
      </c>
      <c r="B545" t="s">
        <v>3225</v>
      </c>
      <c r="C545" t="s">
        <v>12485</v>
      </c>
      <c r="D545" t="s">
        <v>12486</v>
      </c>
      <c r="E545" t="s">
        <v>234</v>
      </c>
      <c r="F545" t="s">
        <v>235</v>
      </c>
      <c r="K545" t="s">
        <v>1892</v>
      </c>
      <c r="S545" t="s">
        <v>110</v>
      </c>
      <c r="T545" t="s">
        <v>111</v>
      </c>
      <c r="U545" t="s">
        <v>112</v>
      </c>
      <c r="V545" t="s">
        <v>239</v>
      </c>
      <c r="W545" t="s">
        <v>240</v>
      </c>
      <c r="X545" t="s">
        <v>241</v>
      </c>
      <c r="Y545" t="s">
        <v>116</v>
      </c>
      <c r="Z545" t="s">
        <v>137</v>
      </c>
    </row>
    <row r="546" spans="1:26" x14ac:dyDescent="0.25">
      <c r="A546">
        <v>545</v>
      </c>
      <c r="B546" t="s">
        <v>3231</v>
      </c>
      <c r="C546" t="s">
        <v>12487</v>
      </c>
      <c r="D546" t="s">
        <v>12488</v>
      </c>
      <c r="E546" t="s">
        <v>2065</v>
      </c>
      <c r="F546" t="s">
        <v>2066</v>
      </c>
      <c r="K546" t="s">
        <v>2067</v>
      </c>
      <c r="Q546" t="s">
        <v>2068</v>
      </c>
      <c r="R546" t="s">
        <v>2069</v>
      </c>
      <c r="S546" t="s">
        <v>110</v>
      </c>
      <c r="T546" t="s">
        <v>111</v>
      </c>
      <c r="U546" t="s">
        <v>112</v>
      </c>
      <c r="V546" t="s">
        <v>239</v>
      </c>
      <c r="W546" t="s">
        <v>1494</v>
      </c>
      <c r="X546" t="s">
        <v>241</v>
      </c>
      <c r="Y546" t="s">
        <v>116</v>
      </c>
      <c r="Z546" t="s">
        <v>463</v>
      </c>
    </row>
    <row r="547" spans="1:26" x14ac:dyDescent="0.25">
      <c r="A547">
        <v>546</v>
      </c>
      <c r="B547" t="s">
        <v>3246</v>
      </c>
      <c r="C547" t="s">
        <v>12489</v>
      </c>
      <c r="D547" t="s">
        <v>12490</v>
      </c>
      <c r="E547" t="s">
        <v>3255</v>
      </c>
      <c r="F547" t="s">
        <v>3256</v>
      </c>
      <c r="S547" t="s">
        <v>110</v>
      </c>
      <c r="T547" t="s">
        <v>111</v>
      </c>
      <c r="U547" t="s">
        <v>112</v>
      </c>
      <c r="V547" t="s">
        <v>2223</v>
      </c>
      <c r="W547" t="s">
        <v>2224</v>
      </c>
      <c r="X547" t="s">
        <v>207</v>
      </c>
      <c r="Y547" t="s">
        <v>116</v>
      </c>
      <c r="Z547" t="s">
        <v>137</v>
      </c>
    </row>
    <row r="548" spans="1:26" x14ac:dyDescent="0.25">
      <c r="A548">
        <v>547</v>
      </c>
      <c r="B548" t="s">
        <v>3257</v>
      </c>
      <c r="C548" t="s">
        <v>12489</v>
      </c>
      <c r="D548" t="s">
        <v>12490</v>
      </c>
      <c r="E548" t="s">
        <v>3255</v>
      </c>
      <c r="F548" t="s">
        <v>3256</v>
      </c>
      <c r="S548" t="s">
        <v>110</v>
      </c>
      <c r="T548" t="s">
        <v>111</v>
      </c>
      <c r="U548" t="s">
        <v>112</v>
      </c>
      <c r="V548" t="s">
        <v>2223</v>
      </c>
      <c r="W548" t="s">
        <v>2224</v>
      </c>
      <c r="X548" t="s">
        <v>207</v>
      </c>
      <c r="Y548" t="s">
        <v>116</v>
      </c>
      <c r="Z548" t="s">
        <v>137</v>
      </c>
    </row>
    <row r="549" spans="1:26" x14ac:dyDescent="0.25">
      <c r="A549">
        <v>548</v>
      </c>
      <c r="B549" t="s">
        <v>3263</v>
      </c>
      <c r="C549" t="s">
        <v>12491</v>
      </c>
      <c r="D549" t="s">
        <v>12492</v>
      </c>
      <c r="E549" t="s">
        <v>1595</v>
      </c>
      <c r="F549" t="s">
        <v>1596</v>
      </c>
      <c r="L549" t="s">
        <v>3271</v>
      </c>
      <c r="M549" t="s">
        <v>704</v>
      </c>
      <c r="N549" t="s">
        <v>353</v>
      </c>
      <c r="S549" t="s">
        <v>110</v>
      </c>
      <c r="T549" t="s">
        <v>111</v>
      </c>
      <c r="U549" t="s">
        <v>112</v>
      </c>
      <c r="V549" t="s">
        <v>354</v>
      </c>
      <c r="W549" t="s">
        <v>355</v>
      </c>
      <c r="X549" t="s">
        <v>207</v>
      </c>
      <c r="Y549" t="s">
        <v>116</v>
      </c>
      <c r="Z549" t="s">
        <v>137</v>
      </c>
    </row>
    <row r="550" spans="1:26" x14ac:dyDescent="0.25">
      <c r="A550">
        <v>549</v>
      </c>
      <c r="B550" t="s">
        <v>3272</v>
      </c>
      <c r="C550" t="s">
        <v>12491</v>
      </c>
      <c r="D550" t="s">
        <v>12492</v>
      </c>
      <c r="E550" t="s">
        <v>1595</v>
      </c>
      <c r="F550" t="s">
        <v>1596</v>
      </c>
      <c r="L550" t="s">
        <v>3271</v>
      </c>
      <c r="M550" t="s">
        <v>704</v>
      </c>
      <c r="N550" t="s">
        <v>353</v>
      </c>
      <c r="S550" t="s">
        <v>110</v>
      </c>
      <c r="T550" t="s">
        <v>111</v>
      </c>
      <c r="U550" t="s">
        <v>112</v>
      </c>
      <c r="V550" t="s">
        <v>354</v>
      </c>
      <c r="W550" t="s">
        <v>355</v>
      </c>
      <c r="X550" t="s">
        <v>207</v>
      </c>
      <c r="Y550" t="s">
        <v>116</v>
      </c>
      <c r="Z550" t="s">
        <v>137</v>
      </c>
    </row>
    <row r="551" spans="1:26" x14ac:dyDescent="0.25">
      <c r="A551">
        <v>550</v>
      </c>
      <c r="B551" t="s">
        <v>3276</v>
      </c>
      <c r="C551" t="s">
        <v>12493</v>
      </c>
      <c r="D551" t="s">
        <v>12492</v>
      </c>
      <c r="E551" t="s">
        <v>1595</v>
      </c>
      <c r="F551" t="s">
        <v>1596</v>
      </c>
      <c r="L551" t="s">
        <v>3271</v>
      </c>
      <c r="M551" t="s">
        <v>704</v>
      </c>
      <c r="N551" t="s">
        <v>353</v>
      </c>
      <c r="S551" t="s">
        <v>110</v>
      </c>
      <c r="T551" t="s">
        <v>111</v>
      </c>
      <c r="U551" t="s">
        <v>112</v>
      </c>
      <c r="V551" t="s">
        <v>354</v>
      </c>
      <c r="W551" t="s">
        <v>355</v>
      </c>
      <c r="X551" t="s">
        <v>207</v>
      </c>
      <c r="Y551" t="s">
        <v>116</v>
      </c>
      <c r="Z551" t="s">
        <v>137</v>
      </c>
    </row>
    <row r="552" spans="1:26" x14ac:dyDescent="0.25">
      <c r="A552">
        <v>551</v>
      </c>
      <c r="B552" t="s">
        <v>3283</v>
      </c>
      <c r="C552" t="s">
        <v>12494</v>
      </c>
      <c r="D552" t="s">
        <v>12495</v>
      </c>
      <c r="E552" t="s">
        <v>150</v>
      </c>
      <c r="F552" t="s">
        <v>151</v>
      </c>
      <c r="S552" t="s">
        <v>110</v>
      </c>
      <c r="T552" t="s">
        <v>111</v>
      </c>
      <c r="U552" t="s">
        <v>112</v>
      </c>
      <c r="V552" t="s">
        <v>152</v>
      </c>
      <c r="W552" t="s">
        <v>179</v>
      </c>
      <c r="X552" t="s">
        <v>154</v>
      </c>
      <c r="Y552" t="s">
        <v>116</v>
      </c>
      <c r="Z552" t="s">
        <v>187</v>
      </c>
    </row>
    <row r="553" spans="1:26" x14ac:dyDescent="0.25">
      <c r="A553">
        <v>552</v>
      </c>
      <c r="B553" t="s">
        <v>3292</v>
      </c>
      <c r="C553" t="s">
        <v>12496</v>
      </c>
      <c r="D553" t="s">
        <v>12497</v>
      </c>
      <c r="E553" t="s">
        <v>2772</v>
      </c>
      <c r="F553" t="s">
        <v>314</v>
      </c>
      <c r="Q553" t="s">
        <v>317</v>
      </c>
      <c r="R553" t="s">
        <v>318</v>
      </c>
      <c r="S553" t="s">
        <v>110</v>
      </c>
      <c r="T553" t="s">
        <v>111</v>
      </c>
      <c r="U553" t="s">
        <v>112</v>
      </c>
      <c r="V553" t="s">
        <v>319</v>
      </c>
      <c r="W553" t="s">
        <v>2730</v>
      </c>
      <c r="X553" t="s">
        <v>481</v>
      </c>
      <c r="Y553" t="s">
        <v>116</v>
      </c>
      <c r="Z553" t="s">
        <v>137</v>
      </c>
    </row>
    <row r="554" spans="1:26" x14ac:dyDescent="0.25">
      <c r="A554">
        <v>553</v>
      </c>
      <c r="B554" t="s">
        <v>3300</v>
      </c>
      <c r="C554" t="s">
        <v>12498</v>
      </c>
      <c r="D554" t="s">
        <v>12499</v>
      </c>
      <c r="E554" t="s">
        <v>3313</v>
      </c>
      <c r="F554" t="s">
        <v>3314</v>
      </c>
      <c r="L554" t="s">
        <v>3316</v>
      </c>
      <c r="M554" t="s">
        <v>704</v>
      </c>
      <c r="N554" t="s">
        <v>981</v>
      </c>
      <c r="Q554" t="s">
        <v>3317</v>
      </c>
      <c r="R554" t="s">
        <v>3318</v>
      </c>
      <c r="S554" t="s">
        <v>110</v>
      </c>
      <c r="T554" t="s">
        <v>111</v>
      </c>
      <c r="U554" t="s">
        <v>112</v>
      </c>
      <c r="V554" t="s">
        <v>3185</v>
      </c>
      <c r="W554" t="s">
        <v>3199</v>
      </c>
      <c r="X554" t="s">
        <v>3319</v>
      </c>
      <c r="Y554" t="s">
        <v>116</v>
      </c>
      <c r="Z554" t="s">
        <v>137</v>
      </c>
    </row>
    <row r="555" spans="1:26" x14ac:dyDescent="0.25">
      <c r="A555">
        <v>554</v>
      </c>
      <c r="B555" t="s">
        <v>3320</v>
      </c>
      <c r="C555" t="s">
        <v>12500</v>
      </c>
      <c r="D555" t="s">
        <v>12501</v>
      </c>
      <c r="E555" t="s">
        <v>3328</v>
      </c>
      <c r="F555" t="s">
        <v>3329</v>
      </c>
      <c r="S555" t="s">
        <v>110</v>
      </c>
      <c r="T555" t="s">
        <v>111</v>
      </c>
      <c r="U555" t="s">
        <v>112</v>
      </c>
      <c r="V555" t="s">
        <v>3021</v>
      </c>
      <c r="W555" t="s">
        <v>3331</v>
      </c>
      <c r="X555" t="s">
        <v>3332</v>
      </c>
      <c r="Y555" t="s">
        <v>116</v>
      </c>
      <c r="Z555" t="s">
        <v>187</v>
      </c>
    </row>
    <row r="556" spans="1:26" x14ac:dyDescent="0.25">
      <c r="A556">
        <v>555</v>
      </c>
      <c r="B556" t="s">
        <v>3333</v>
      </c>
      <c r="C556" t="s">
        <v>12489</v>
      </c>
      <c r="D556" t="s">
        <v>12490</v>
      </c>
      <c r="E556" t="s">
        <v>3255</v>
      </c>
      <c r="F556" t="s">
        <v>3256</v>
      </c>
      <c r="S556" t="s">
        <v>110</v>
      </c>
      <c r="T556" t="s">
        <v>111</v>
      </c>
      <c r="U556" t="s">
        <v>112</v>
      </c>
      <c r="V556" t="s">
        <v>2223</v>
      </c>
      <c r="W556" t="s">
        <v>2224</v>
      </c>
      <c r="X556" t="s">
        <v>207</v>
      </c>
      <c r="Y556" t="s">
        <v>116</v>
      </c>
      <c r="Z556" t="s">
        <v>137</v>
      </c>
    </row>
    <row r="557" spans="1:26" x14ac:dyDescent="0.25">
      <c r="A557">
        <v>556</v>
      </c>
      <c r="B557" t="s">
        <v>3336</v>
      </c>
      <c r="C557" t="s">
        <v>12489</v>
      </c>
      <c r="D557" t="s">
        <v>12490</v>
      </c>
      <c r="E557" t="s">
        <v>3255</v>
      </c>
      <c r="F557" t="s">
        <v>3256</v>
      </c>
      <c r="S557" t="s">
        <v>110</v>
      </c>
      <c r="T557" t="s">
        <v>111</v>
      </c>
      <c r="U557" t="s">
        <v>112</v>
      </c>
      <c r="V557" t="s">
        <v>2223</v>
      </c>
      <c r="W557" t="s">
        <v>2224</v>
      </c>
      <c r="X557" t="s">
        <v>207</v>
      </c>
      <c r="Y557" t="s">
        <v>116</v>
      </c>
      <c r="Z557" t="s">
        <v>137</v>
      </c>
    </row>
    <row r="558" spans="1:26" x14ac:dyDescent="0.25">
      <c r="A558">
        <v>557</v>
      </c>
      <c r="B558" t="s">
        <v>3337</v>
      </c>
      <c r="C558" t="s">
        <v>12502</v>
      </c>
      <c r="D558" t="s">
        <v>12503</v>
      </c>
      <c r="E558" t="s">
        <v>1454</v>
      </c>
      <c r="F558" t="s">
        <v>2865</v>
      </c>
      <c r="S558" t="s">
        <v>110</v>
      </c>
      <c r="T558" t="s">
        <v>111</v>
      </c>
      <c r="U558" t="s">
        <v>112</v>
      </c>
      <c r="V558" t="s">
        <v>1457</v>
      </c>
      <c r="W558" t="s">
        <v>2867</v>
      </c>
      <c r="X558" t="s">
        <v>136</v>
      </c>
      <c r="Y558" t="s">
        <v>116</v>
      </c>
      <c r="Z558" t="s">
        <v>137</v>
      </c>
    </row>
    <row r="559" spans="1:26" x14ac:dyDescent="0.25">
      <c r="A559">
        <v>558</v>
      </c>
      <c r="B559" t="s">
        <v>3351</v>
      </c>
      <c r="C559" t="s">
        <v>12504</v>
      </c>
      <c r="D559" t="s">
        <v>12505</v>
      </c>
      <c r="E559" t="s">
        <v>3361</v>
      </c>
      <c r="F559" t="s">
        <v>3362</v>
      </c>
      <c r="S559" t="s">
        <v>110</v>
      </c>
      <c r="T559" t="s">
        <v>111</v>
      </c>
      <c r="U559" t="s">
        <v>112</v>
      </c>
      <c r="V559" t="s">
        <v>374</v>
      </c>
      <c r="W559" t="s">
        <v>375</v>
      </c>
      <c r="X559" t="s">
        <v>376</v>
      </c>
      <c r="Y559" t="s">
        <v>116</v>
      </c>
      <c r="Z559" t="s">
        <v>813</v>
      </c>
    </row>
    <row r="560" spans="1:26" x14ac:dyDescent="0.25">
      <c r="A560">
        <v>559</v>
      </c>
      <c r="B560" t="s">
        <v>3363</v>
      </c>
      <c r="C560" t="s">
        <v>12506</v>
      </c>
      <c r="D560" t="s">
        <v>12507</v>
      </c>
      <c r="E560" t="s">
        <v>3361</v>
      </c>
      <c r="F560" t="s">
        <v>3362</v>
      </c>
      <c r="S560" t="s">
        <v>110</v>
      </c>
      <c r="T560" t="s">
        <v>111</v>
      </c>
      <c r="U560" t="s">
        <v>112</v>
      </c>
      <c r="V560" t="s">
        <v>374</v>
      </c>
      <c r="W560" t="s">
        <v>375</v>
      </c>
      <c r="X560" t="s">
        <v>376</v>
      </c>
      <c r="Y560" t="s">
        <v>116</v>
      </c>
      <c r="Z560" t="s">
        <v>813</v>
      </c>
    </row>
    <row r="561" spans="1:26" x14ac:dyDescent="0.25">
      <c r="A561">
        <v>560</v>
      </c>
      <c r="B561" t="s">
        <v>3369</v>
      </c>
      <c r="C561" t="s">
        <v>12508</v>
      </c>
      <c r="D561" t="s">
        <v>12509</v>
      </c>
      <c r="E561" t="s">
        <v>819</v>
      </c>
      <c r="F561" t="s">
        <v>820</v>
      </c>
      <c r="N561" t="s">
        <v>809</v>
      </c>
      <c r="S561" t="s">
        <v>110</v>
      </c>
      <c r="T561" t="s">
        <v>111</v>
      </c>
      <c r="U561" t="s">
        <v>112</v>
      </c>
      <c r="V561" t="s">
        <v>810</v>
      </c>
      <c r="W561" t="s">
        <v>833</v>
      </c>
      <c r="X561" t="s">
        <v>812</v>
      </c>
      <c r="Y561" t="s">
        <v>116</v>
      </c>
      <c r="Z561" t="s">
        <v>602</v>
      </c>
    </row>
    <row r="562" spans="1:26" x14ac:dyDescent="0.25">
      <c r="A562">
        <v>561</v>
      </c>
      <c r="B562" t="s">
        <v>3379</v>
      </c>
      <c r="C562" t="s">
        <v>12510</v>
      </c>
      <c r="D562" t="s">
        <v>12511</v>
      </c>
      <c r="E562" t="s">
        <v>3387</v>
      </c>
      <c r="F562" t="s">
        <v>3388</v>
      </c>
      <c r="N562" t="s">
        <v>1004</v>
      </c>
      <c r="Q562" t="s">
        <v>1005</v>
      </c>
      <c r="R562" t="s">
        <v>1004</v>
      </c>
      <c r="S562" t="s">
        <v>110</v>
      </c>
      <c r="T562" t="s">
        <v>111</v>
      </c>
      <c r="U562" t="s">
        <v>112</v>
      </c>
      <c r="V562" t="s">
        <v>374</v>
      </c>
      <c r="W562" t="s">
        <v>3389</v>
      </c>
      <c r="X562" t="s">
        <v>983</v>
      </c>
      <c r="Y562" t="s">
        <v>116</v>
      </c>
      <c r="Z562" t="s">
        <v>377</v>
      </c>
    </row>
    <row r="563" spans="1:26" x14ac:dyDescent="0.25">
      <c r="A563">
        <v>562</v>
      </c>
      <c r="B563" t="s">
        <v>3390</v>
      </c>
      <c r="C563" t="s">
        <v>12512</v>
      </c>
      <c r="D563" t="s">
        <v>12513</v>
      </c>
      <c r="E563" t="s">
        <v>1144</v>
      </c>
      <c r="F563" t="s">
        <v>1145</v>
      </c>
      <c r="K563" t="s">
        <v>1146</v>
      </c>
      <c r="L563" t="s">
        <v>3398</v>
      </c>
      <c r="M563" t="s">
        <v>1629</v>
      </c>
      <c r="Q563" t="s">
        <v>1147</v>
      </c>
      <c r="R563" t="s">
        <v>1148</v>
      </c>
      <c r="S563" t="s">
        <v>110</v>
      </c>
      <c r="T563" t="s">
        <v>111</v>
      </c>
      <c r="U563" t="s">
        <v>112</v>
      </c>
      <c r="V563" t="s">
        <v>1149</v>
      </c>
      <c r="W563" t="s">
        <v>1150</v>
      </c>
      <c r="X563" t="s">
        <v>983</v>
      </c>
      <c r="Y563" t="s">
        <v>116</v>
      </c>
      <c r="Z563" t="s">
        <v>377</v>
      </c>
    </row>
    <row r="564" spans="1:26" x14ac:dyDescent="0.25">
      <c r="A564">
        <v>563</v>
      </c>
      <c r="B564" t="s">
        <v>3400</v>
      </c>
      <c r="C564" t="s">
        <v>12514</v>
      </c>
      <c r="D564" t="s">
        <v>12515</v>
      </c>
      <c r="E564" t="s">
        <v>3405</v>
      </c>
      <c r="F564" t="s">
        <v>3406</v>
      </c>
      <c r="N564" t="s">
        <v>1004</v>
      </c>
      <c r="O564" t="s">
        <v>3408</v>
      </c>
      <c r="Q564" t="s">
        <v>1005</v>
      </c>
      <c r="R564" t="s">
        <v>1004</v>
      </c>
      <c r="S564" t="s">
        <v>110</v>
      </c>
      <c r="T564" t="s">
        <v>111</v>
      </c>
      <c r="U564" t="s">
        <v>112</v>
      </c>
      <c r="V564" t="s">
        <v>374</v>
      </c>
      <c r="W564" t="s">
        <v>1774</v>
      </c>
      <c r="X564" t="s">
        <v>983</v>
      </c>
      <c r="Y564" t="s">
        <v>116</v>
      </c>
      <c r="Z564" t="s">
        <v>187</v>
      </c>
    </row>
    <row r="565" spans="1:26" x14ac:dyDescent="0.25">
      <c r="A565">
        <v>564</v>
      </c>
      <c r="B565" t="s">
        <v>3409</v>
      </c>
      <c r="C565" t="s">
        <v>12516</v>
      </c>
      <c r="D565" t="s">
        <v>12517</v>
      </c>
      <c r="E565" t="s">
        <v>3415</v>
      </c>
      <c r="F565" t="s">
        <v>3416</v>
      </c>
      <c r="L565" t="s">
        <v>3417</v>
      </c>
      <c r="M565" t="s">
        <v>1629</v>
      </c>
      <c r="N565" t="s">
        <v>1004</v>
      </c>
      <c r="Q565" t="s">
        <v>3418</v>
      </c>
      <c r="R565" t="s">
        <v>3419</v>
      </c>
      <c r="S565" t="s">
        <v>110</v>
      </c>
      <c r="T565" t="s">
        <v>111</v>
      </c>
      <c r="U565" t="s">
        <v>112</v>
      </c>
      <c r="V565" t="s">
        <v>2223</v>
      </c>
      <c r="W565" t="s">
        <v>3420</v>
      </c>
      <c r="X565" t="s">
        <v>983</v>
      </c>
      <c r="Y565" t="s">
        <v>116</v>
      </c>
      <c r="Z565" t="s">
        <v>3421</v>
      </c>
    </row>
    <row r="566" spans="1:26" x14ac:dyDescent="0.25">
      <c r="A566">
        <v>565</v>
      </c>
      <c r="B566" t="s">
        <v>3423</v>
      </c>
      <c r="C566" t="s">
        <v>12518</v>
      </c>
      <c r="D566" t="s">
        <v>12519</v>
      </c>
      <c r="E566" t="s">
        <v>1144</v>
      </c>
      <c r="F566" t="s">
        <v>1145</v>
      </c>
      <c r="K566" t="s">
        <v>1146</v>
      </c>
      <c r="L566" t="s">
        <v>3398</v>
      </c>
      <c r="M566" t="s">
        <v>1629</v>
      </c>
      <c r="Q566" t="s">
        <v>1147</v>
      </c>
      <c r="R566" t="s">
        <v>1148</v>
      </c>
      <c r="S566" t="s">
        <v>110</v>
      </c>
      <c r="T566" t="s">
        <v>111</v>
      </c>
      <c r="U566" t="s">
        <v>112</v>
      </c>
      <c r="V566" t="s">
        <v>1149</v>
      </c>
      <c r="W566" t="s">
        <v>1150</v>
      </c>
      <c r="X566" t="s">
        <v>983</v>
      </c>
      <c r="Y566" t="s">
        <v>116</v>
      </c>
      <c r="Z566" t="s">
        <v>377</v>
      </c>
    </row>
    <row r="567" spans="1:26" x14ac:dyDescent="0.25">
      <c r="A567">
        <v>566</v>
      </c>
      <c r="B567" t="s">
        <v>3432</v>
      </c>
      <c r="C567" t="s">
        <v>12520</v>
      </c>
      <c r="D567" t="s">
        <v>12521</v>
      </c>
      <c r="E567" t="s">
        <v>1856</v>
      </c>
      <c r="F567" t="s">
        <v>1857</v>
      </c>
      <c r="S567" t="s">
        <v>110</v>
      </c>
      <c r="T567" t="s">
        <v>111</v>
      </c>
      <c r="U567" t="s">
        <v>112</v>
      </c>
      <c r="V567" t="s">
        <v>252</v>
      </c>
      <c r="W567" t="s">
        <v>925</v>
      </c>
      <c r="X567" t="s">
        <v>254</v>
      </c>
      <c r="Y567" t="s">
        <v>116</v>
      </c>
    </row>
    <row r="568" spans="1:26" x14ac:dyDescent="0.25">
      <c r="A568">
        <v>567</v>
      </c>
      <c r="B568" t="s">
        <v>3442</v>
      </c>
      <c r="C568" t="s">
        <v>12522</v>
      </c>
      <c r="D568" t="s">
        <v>12523</v>
      </c>
      <c r="E568" t="s">
        <v>3450</v>
      </c>
      <c r="F568" t="s">
        <v>898</v>
      </c>
      <c r="L568" t="s">
        <v>3451</v>
      </c>
      <c r="M568" t="s">
        <v>1629</v>
      </c>
      <c r="Q568" t="s">
        <v>3452</v>
      </c>
      <c r="R568" t="s">
        <v>3453</v>
      </c>
      <c r="S568" t="s">
        <v>110</v>
      </c>
      <c r="T568" t="s">
        <v>111</v>
      </c>
      <c r="U568" t="s">
        <v>112</v>
      </c>
      <c r="V568" t="s">
        <v>239</v>
      </c>
      <c r="W568" t="s">
        <v>2947</v>
      </c>
      <c r="X568" t="s">
        <v>254</v>
      </c>
      <c r="Y568" t="s">
        <v>116</v>
      </c>
      <c r="Z568" t="s">
        <v>475</v>
      </c>
    </row>
    <row r="569" spans="1:26" x14ac:dyDescent="0.25">
      <c r="A569">
        <v>568</v>
      </c>
      <c r="B569" t="s">
        <v>3454</v>
      </c>
      <c r="C569" t="s">
        <v>12524</v>
      </c>
      <c r="D569" t="s">
        <v>12525</v>
      </c>
      <c r="E569" t="s">
        <v>2065</v>
      </c>
      <c r="F569" t="s">
        <v>898</v>
      </c>
      <c r="L569" t="s">
        <v>3461</v>
      </c>
      <c r="M569" t="s">
        <v>3462</v>
      </c>
      <c r="S569" t="s">
        <v>110</v>
      </c>
      <c r="T569" t="s">
        <v>111</v>
      </c>
      <c r="U569" t="s">
        <v>112</v>
      </c>
      <c r="V569" t="s">
        <v>900</v>
      </c>
      <c r="W569" t="s">
        <v>900</v>
      </c>
      <c r="X569" t="s">
        <v>1506</v>
      </c>
      <c r="Y569" t="s">
        <v>116</v>
      </c>
      <c r="Z569" t="s">
        <v>475</v>
      </c>
    </row>
    <row r="570" spans="1:26" x14ac:dyDescent="0.25">
      <c r="A570">
        <v>569</v>
      </c>
      <c r="B570" t="s">
        <v>3463</v>
      </c>
      <c r="C570" t="s">
        <v>12526</v>
      </c>
      <c r="D570" t="s">
        <v>12527</v>
      </c>
      <c r="E570" t="s">
        <v>897</v>
      </c>
      <c r="F570" t="s">
        <v>898</v>
      </c>
      <c r="S570" t="s">
        <v>110</v>
      </c>
      <c r="T570" t="s">
        <v>111</v>
      </c>
      <c r="U570" t="s">
        <v>112</v>
      </c>
      <c r="V570" t="s">
        <v>900</v>
      </c>
      <c r="W570" t="s">
        <v>900</v>
      </c>
      <c r="X570" t="s">
        <v>254</v>
      </c>
      <c r="Y570" t="s">
        <v>116</v>
      </c>
      <c r="Z570" t="s">
        <v>475</v>
      </c>
    </row>
    <row r="571" spans="1:26" x14ac:dyDescent="0.25">
      <c r="A571">
        <v>570</v>
      </c>
      <c r="B571" t="s">
        <v>3470</v>
      </c>
      <c r="C571" t="s">
        <v>12528</v>
      </c>
      <c r="D571" t="s">
        <v>12529</v>
      </c>
      <c r="E571" t="s">
        <v>1503</v>
      </c>
      <c r="F571" t="s">
        <v>1504</v>
      </c>
      <c r="S571" t="s">
        <v>110</v>
      </c>
      <c r="T571" t="s">
        <v>111</v>
      </c>
      <c r="U571" t="s">
        <v>112</v>
      </c>
      <c r="V571" t="s">
        <v>900</v>
      </c>
      <c r="W571" t="s">
        <v>900</v>
      </c>
      <c r="X571" t="s">
        <v>254</v>
      </c>
      <c r="Y571" t="s">
        <v>116</v>
      </c>
      <c r="Z571" t="s">
        <v>475</v>
      </c>
    </row>
    <row r="572" spans="1:26" x14ac:dyDescent="0.25">
      <c r="A572">
        <v>571</v>
      </c>
      <c r="B572" t="s">
        <v>3477</v>
      </c>
      <c r="C572" t="s">
        <v>12528</v>
      </c>
      <c r="D572" t="s">
        <v>12529</v>
      </c>
      <c r="E572" t="s">
        <v>1503</v>
      </c>
      <c r="F572" t="s">
        <v>1504</v>
      </c>
      <c r="S572" t="s">
        <v>110</v>
      </c>
      <c r="T572" t="s">
        <v>111</v>
      </c>
      <c r="U572" t="s">
        <v>112</v>
      </c>
      <c r="V572" t="s">
        <v>900</v>
      </c>
      <c r="W572" t="s">
        <v>900</v>
      </c>
      <c r="X572" t="s">
        <v>254</v>
      </c>
      <c r="Y572" t="s">
        <v>116</v>
      </c>
      <c r="Z572" t="s">
        <v>475</v>
      </c>
    </row>
    <row r="573" spans="1:26" x14ac:dyDescent="0.25">
      <c r="A573">
        <v>572</v>
      </c>
      <c r="B573" t="s">
        <v>3483</v>
      </c>
      <c r="C573" t="s">
        <v>12530</v>
      </c>
      <c r="D573" t="s">
        <v>12531</v>
      </c>
      <c r="E573" t="s">
        <v>897</v>
      </c>
      <c r="F573" t="s">
        <v>898</v>
      </c>
      <c r="O573" t="s">
        <v>3490</v>
      </c>
      <c r="S573" t="s">
        <v>110</v>
      </c>
      <c r="T573" t="s">
        <v>111</v>
      </c>
      <c r="U573" t="s">
        <v>112</v>
      </c>
      <c r="V573" t="s">
        <v>900</v>
      </c>
      <c r="W573" t="s">
        <v>900</v>
      </c>
      <c r="X573" t="s">
        <v>254</v>
      </c>
      <c r="Y573" t="s">
        <v>116</v>
      </c>
      <c r="Z573" t="s">
        <v>187</v>
      </c>
    </row>
    <row r="574" spans="1:26" x14ac:dyDescent="0.25">
      <c r="A574">
        <v>573</v>
      </c>
      <c r="B574" t="s">
        <v>3491</v>
      </c>
      <c r="C574" t="s">
        <v>12532</v>
      </c>
      <c r="D574" t="s">
        <v>12533</v>
      </c>
      <c r="E574" t="s">
        <v>106</v>
      </c>
      <c r="F574" t="s">
        <v>107</v>
      </c>
      <c r="S574" t="s">
        <v>110</v>
      </c>
      <c r="T574" t="s">
        <v>111</v>
      </c>
      <c r="U574" t="s">
        <v>112</v>
      </c>
      <c r="V574" t="s">
        <v>113</v>
      </c>
      <c r="W574" t="s">
        <v>114</v>
      </c>
      <c r="X574" t="s">
        <v>115</v>
      </c>
      <c r="Y574" t="s">
        <v>116</v>
      </c>
      <c r="Z574" t="s">
        <v>137</v>
      </c>
    </row>
    <row r="575" spans="1:26" x14ac:dyDescent="0.25">
      <c r="A575">
        <v>574</v>
      </c>
      <c r="B575" t="s">
        <v>3499</v>
      </c>
      <c r="C575" t="s">
        <v>12534</v>
      </c>
      <c r="D575" t="s">
        <v>12535</v>
      </c>
      <c r="E575" t="s">
        <v>897</v>
      </c>
      <c r="F575" t="s">
        <v>1504</v>
      </c>
      <c r="S575" t="s">
        <v>110</v>
      </c>
      <c r="T575" t="s">
        <v>111</v>
      </c>
      <c r="U575" t="s">
        <v>112</v>
      </c>
      <c r="V575" t="s">
        <v>900</v>
      </c>
      <c r="W575" t="s">
        <v>900</v>
      </c>
      <c r="X575" t="s">
        <v>254</v>
      </c>
      <c r="Y575" t="s">
        <v>116</v>
      </c>
      <c r="Z575" t="s">
        <v>187</v>
      </c>
    </row>
    <row r="576" spans="1:26" x14ac:dyDescent="0.25">
      <c r="A576">
        <v>575</v>
      </c>
      <c r="B576" t="s">
        <v>3507</v>
      </c>
      <c r="C576" t="s">
        <v>12534</v>
      </c>
      <c r="D576" t="s">
        <v>12535</v>
      </c>
      <c r="E576" t="s">
        <v>897</v>
      </c>
      <c r="F576" t="s">
        <v>1504</v>
      </c>
      <c r="S576" t="s">
        <v>110</v>
      </c>
      <c r="T576" t="s">
        <v>111</v>
      </c>
      <c r="U576" t="s">
        <v>112</v>
      </c>
      <c r="V576" t="s">
        <v>900</v>
      </c>
      <c r="W576" t="s">
        <v>900</v>
      </c>
      <c r="X576" t="s">
        <v>254</v>
      </c>
      <c r="Y576" t="s">
        <v>116</v>
      </c>
      <c r="Z576" t="s">
        <v>187</v>
      </c>
    </row>
    <row r="577" spans="1:26" x14ac:dyDescent="0.25">
      <c r="A577">
        <v>576</v>
      </c>
      <c r="B577" t="s">
        <v>3508</v>
      </c>
      <c r="C577" t="s">
        <v>12536</v>
      </c>
      <c r="D577" t="s">
        <v>12537</v>
      </c>
      <c r="E577" t="s">
        <v>1780</v>
      </c>
      <c r="F577" t="s">
        <v>1781</v>
      </c>
      <c r="J577" t="s">
        <v>2030</v>
      </c>
      <c r="Q577" t="s">
        <v>2031</v>
      </c>
      <c r="R577" t="s">
        <v>2032</v>
      </c>
      <c r="S577" t="s">
        <v>110</v>
      </c>
      <c r="T577" t="s">
        <v>111</v>
      </c>
      <c r="U577" t="s">
        <v>112</v>
      </c>
      <c r="V577" t="s">
        <v>239</v>
      </c>
      <c r="W577" t="s">
        <v>1784</v>
      </c>
      <c r="X577" t="s">
        <v>254</v>
      </c>
      <c r="Y577" t="s">
        <v>116</v>
      </c>
      <c r="Z577" t="s">
        <v>475</v>
      </c>
    </row>
    <row r="578" spans="1:26" x14ac:dyDescent="0.25">
      <c r="A578">
        <v>577</v>
      </c>
      <c r="B578" t="s">
        <v>3518</v>
      </c>
      <c r="C578" t="s">
        <v>12538</v>
      </c>
      <c r="D578" t="s">
        <v>12539</v>
      </c>
      <c r="E578" t="s">
        <v>2266</v>
      </c>
      <c r="F578" t="s">
        <v>1781</v>
      </c>
      <c r="J578" t="s">
        <v>2030</v>
      </c>
      <c r="Q578" t="s">
        <v>2031</v>
      </c>
      <c r="R578" t="s">
        <v>2032</v>
      </c>
      <c r="S578" t="s">
        <v>110</v>
      </c>
      <c r="T578" t="s">
        <v>111</v>
      </c>
      <c r="U578" t="s">
        <v>112</v>
      </c>
      <c r="V578" t="s">
        <v>239</v>
      </c>
      <c r="W578" t="s">
        <v>1784</v>
      </c>
      <c r="X578" t="s">
        <v>625</v>
      </c>
      <c r="Y578" t="s">
        <v>116</v>
      </c>
      <c r="Z578" t="s">
        <v>137</v>
      </c>
    </row>
    <row r="579" spans="1:26" x14ac:dyDescent="0.25">
      <c r="A579">
        <v>578</v>
      </c>
      <c r="B579" t="s">
        <v>3525</v>
      </c>
      <c r="C579" t="s">
        <v>12538</v>
      </c>
      <c r="D579" t="s">
        <v>12539</v>
      </c>
      <c r="E579" t="s">
        <v>2266</v>
      </c>
      <c r="F579" t="s">
        <v>1781</v>
      </c>
      <c r="J579" t="s">
        <v>2030</v>
      </c>
      <c r="Q579" t="s">
        <v>2031</v>
      </c>
      <c r="R579" t="s">
        <v>2032</v>
      </c>
      <c r="S579" t="s">
        <v>110</v>
      </c>
      <c r="T579" t="s">
        <v>111</v>
      </c>
      <c r="U579" t="s">
        <v>112</v>
      </c>
      <c r="V579" t="s">
        <v>239</v>
      </c>
      <c r="W579" t="s">
        <v>1784</v>
      </c>
      <c r="X579" t="s">
        <v>625</v>
      </c>
      <c r="Y579" t="s">
        <v>116</v>
      </c>
      <c r="Z579" t="s">
        <v>137</v>
      </c>
    </row>
    <row r="580" spans="1:26" x14ac:dyDescent="0.25">
      <c r="A580">
        <v>579</v>
      </c>
      <c r="B580" t="s">
        <v>3529</v>
      </c>
      <c r="C580" t="s">
        <v>12538</v>
      </c>
      <c r="D580" t="s">
        <v>12539</v>
      </c>
      <c r="E580" t="s">
        <v>2266</v>
      </c>
      <c r="F580" t="s">
        <v>1781</v>
      </c>
      <c r="J580" t="s">
        <v>2030</v>
      </c>
      <c r="Q580" t="s">
        <v>2031</v>
      </c>
      <c r="R580" t="s">
        <v>2032</v>
      </c>
      <c r="S580" t="s">
        <v>110</v>
      </c>
      <c r="T580" t="s">
        <v>111</v>
      </c>
      <c r="U580" t="s">
        <v>112</v>
      </c>
      <c r="V580" t="s">
        <v>239</v>
      </c>
      <c r="W580" t="s">
        <v>1784</v>
      </c>
      <c r="X580" t="s">
        <v>625</v>
      </c>
      <c r="Y580" t="s">
        <v>116</v>
      </c>
      <c r="Z580" t="s">
        <v>137</v>
      </c>
    </row>
    <row r="581" spans="1:26" x14ac:dyDescent="0.25">
      <c r="A581">
        <v>580</v>
      </c>
      <c r="B581" t="s">
        <v>3535</v>
      </c>
      <c r="C581" t="s">
        <v>12540</v>
      </c>
      <c r="D581" t="s">
        <v>12541</v>
      </c>
      <c r="E581" t="s">
        <v>2387</v>
      </c>
      <c r="F581" t="s">
        <v>2388</v>
      </c>
      <c r="K581" t="s">
        <v>2067</v>
      </c>
      <c r="L581" t="s">
        <v>3542</v>
      </c>
      <c r="M581" t="s">
        <v>3543</v>
      </c>
      <c r="Q581" t="s">
        <v>2068</v>
      </c>
      <c r="R581" t="s">
        <v>2069</v>
      </c>
      <c r="S581" t="s">
        <v>110</v>
      </c>
      <c r="T581" t="s">
        <v>111</v>
      </c>
      <c r="U581" t="s">
        <v>112</v>
      </c>
      <c r="V581" t="s">
        <v>239</v>
      </c>
      <c r="W581" t="s">
        <v>2390</v>
      </c>
      <c r="X581" t="s">
        <v>207</v>
      </c>
      <c r="Y581" t="s">
        <v>116</v>
      </c>
      <c r="Z581" t="s">
        <v>475</v>
      </c>
    </row>
    <row r="582" spans="1:26" x14ac:dyDescent="0.25">
      <c r="A582">
        <v>581</v>
      </c>
      <c r="B582" t="s">
        <v>3545</v>
      </c>
      <c r="C582" t="s">
        <v>12540</v>
      </c>
      <c r="D582" t="s">
        <v>12541</v>
      </c>
      <c r="E582" t="s">
        <v>2387</v>
      </c>
      <c r="F582" t="s">
        <v>2388</v>
      </c>
      <c r="K582" t="s">
        <v>2067</v>
      </c>
      <c r="L582" t="s">
        <v>3542</v>
      </c>
      <c r="M582" t="s">
        <v>3543</v>
      </c>
      <c r="Q582" t="s">
        <v>2068</v>
      </c>
      <c r="R582" t="s">
        <v>2069</v>
      </c>
      <c r="S582" t="s">
        <v>110</v>
      </c>
      <c r="T582" t="s">
        <v>111</v>
      </c>
      <c r="U582" t="s">
        <v>112</v>
      </c>
      <c r="V582" t="s">
        <v>239</v>
      </c>
      <c r="W582" t="s">
        <v>2390</v>
      </c>
      <c r="X582" t="s">
        <v>207</v>
      </c>
      <c r="Y582" t="s">
        <v>116</v>
      </c>
      <c r="Z582" t="s">
        <v>475</v>
      </c>
    </row>
    <row r="583" spans="1:26" x14ac:dyDescent="0.25">
      <c r="A583">
        <v>582</v>
      </c>
      <c r="B583" t="s">
        <v>3547</v>
      </c>
      <c r="C583" t="s">
        <v>12542</v>
      </c>
      <c r="D583" t="s">
        <v>12543</v>
      </c>
      <c r="E583" t="s">
        <v>3554</v>
      </c>
      <c r="F583" t="s">
        <v>3555</v>
      </c>
      <c r="N583" t="s">
        <v>981</v>
      </c>
      <c r="S583" t="s">
        <v>110</v>
      </c>
      <c r="T583" t="s">
        <v>111</v>
      </c>
      <c r="U583" t="s">
        <v>112</v>
      </c>
      <c r="V583" t="s">
        <v>3556</v>
      </c>
      <c r="W583" t="s">
        <v>3557</v>
      </c>
      <c r="X583" t="s">
        <v>356</v>
      </c>
      <c r="Y583" t="s">
        <v>116</v>
      </c>
      <c r="Z583" t="s">
        <v>137</v>
      </c>
    </row>
    <row r="584" spans="1:26" x14ac:dyDescent="0.25">
      <c r="A584">
        <v>583</v>
      </c>
      <c r="B584" t="s">
        <v>3558</v>
      </c>
      <c r="C584" t="s">
        <v>12544</v>
      </c>
      <c r="D584" t="s">
        <v>12545</v>
      </c>
      <c r="E584" t="s">
        <v>2065</v>
      </c>
      <c r="F584" t="s">
        <v>2066</v>
      </c>
      <c r="K584" t="s">
        <v>2067</v>
      </c>
      <c r="Q584" t="s">
        <v>2068</v>
      </c>
      <c r="R584" t="s">
        <v>2069</v>
      </c>
      <c r="S584" t="s">
        <v>110</v>
      </c>
      <c r="T584" t="s">
        <v>111</v>
      </c>
      <c r="U584" t="s">
        <v>112</v>
      </c>
      <c r="V584" t="s">
        <v>239</v>
      </c>
      <c r="W584" t="s">
        <v>1494</v>
      </c>
      <c r="X584" t="s">
        <v>241</v>
      </c>
      <c r="Y584" t="s">
        <v>116</v>
      </c>
      <c r="Z584" t="s">
        <v>463</v>
      </c>
    </row>
    <row r="585" spans="1:26" x14ac:dyDescent="0.25">
      <c r="A585">
        <v>584</v>
      </c>
      <c r="B585" t="s">
        <v>3565</v>
      </c>
      <c r="C585" t="s">
        <v>12176</v>
      </c>
      <c r="D585" t="s">
        <v>12546</v>
      </c>
      <c r="E585" t="s">
        <v>234</v>
      </c>
      <c r="F585" t="s">
        <v>235</v>
      </c>
      <c r="K585" t="s">
        <v>1892</v>
      </c>
      <c r="S585" t="s">
        <v>110</v>
      </c>
      <c r="T585" t="s">
        <v>111</v>
      </c>
      <c r="U585" t="s">
        <v>112</v>
      </c>
      <c r="V585" t="s">
        <v>239</v>
      </c>
      <c r="W585" t="s">
        <v>240</v>
      </c>
      <c r="X585" t="s">
        <v>241</v>
      </c>
      <c r="Y585" t="s">
        <v>116</v>
      </c>
      <c r="Z585" t="s">
        <v>137</v>
      </c>
    </row>
    <row r="586" spans="1:26" x14ac:dyDescent="0.25">
      <c r="A586">
        <v>585</v>
      </c>
      <c r="B586" t="s">
        <v>3571</v>
      </c>
      <c r="C586" t="s">
        <v>12547</v>
      </c>
      <c r="D586" t="s">
        <v>12548</v>
      </c>
      <c r="E586" t="s">
        <v>964</v>
      </c>
      <c r="F586" t="s">
        <v>965</v>
      </c>
      <c r="K586" t="s">
        <v>268</v>
      </c>
      <c r="N586" t="s">
        <v>269</v>
      </c>
      <c r="O586" t="s">
        <v>3542</v>
      </c>
      <c r="Q586" t="s">
        <v>270</v>
      </c>
      <c r="R586" t="s">
        <v>271</v>
      </c>
      <c r="S586" t="s">
        <v>110</v>
      </c>
      <c r="T586" t="s">
        <v>111</v>
      </c>
      <c r="U586" t="s">
        <v>112</v>
      </c>
      <c r="V586" t="s">
        <v>392</v>
      </c>
      <c r="W586" t="s">
        <v>966</v>
      </c>
      <c r="X586" t="s">
        <v>241</v>
      </c>
      <c r="Y586" t="s">
        <v>116</v>
      </c>
      <c r="Z586" t="s">
        <v>475</v>
      </c>
    </row>
    <row r="587" spans="1:26" x14ac:dyDescent="0.25">
      <c r="A587">
        <v>586</v>
      </c>
      <c r="B587" t="s">
        <v>3576</v>
      </c>
      <c r="C587" t="s">
        <v>12549</v>
      </c>
      <c r="D587" t="s">
        <v>12550</v>
      </c>
      <c r="E587" t="s">
        <v>1084</v>
      </c>
      <c r="F587" t="s">
        <v>1085</v>
      </c>
      <c r="S587" t="s">
        <v>110</v>
      </c>
      <c r="T587" t="s">
        <v>111</v>
      </c>
      <c r="U587" t="s">
        <v>112</v>
      </c>
      <c r="V587" t="s">
        <v>900</v>
      </c>
      <c r="W587" t="s">
        <v>900</v>
      </c>
      <c r="X587" t="s">
        <v>241</v>
      </c>
      <c r="Y587" t="s">
        <v>116</v>
      </c>
      <c r="Z587" t="s">
        <v>475</v>
      </c>
    </row>
    <row r="588" spans="1:26" x14ac:dyDescent="0.25">
      <c r="A588">
        <v>587</v>
      </c>
      <c r="B588" t="s">
        <v>3582</v>
      </c>
      <c r="C588" t="s">
        <v>12551</v>
      </c>
      <c r="D588" t="s">
        <v>12552</v>
      </c>
      <c r="E588" t="s">
        <v>1084</v>
      </c>
      <c r="F588" t="s">
        <v>1085</v>
      </c>
      <c r="S588" t="s">
        <v>110</v>
      </c>
      <c r="T588" t="s">
        <v>111</v>
      </c>
      <c r="U588" t="s">
        <v>112</v>
      </c>
      <c r="V588" t="s">
        <v>900</v>
      </c>
      <c r="W588" t="s">
        <v>900</v>
      </c>
      <c r="X588" t="s">
        <v>241</v>
      </c>
      <c r="Y588" t="s">
        <v>116</v>
      </c>
      <c r="Z588" t="s">
        <v>137</v>
      </c>
    </row>
    <row r="589" spans="1:26" x14ac:dyDescent="0.25">
      <c r="A589">
        <v>588</v>
      </c>
      <c r="B589" t="s">
        <v>3588</v>
      </c>
      <c r="C589" t="s">
        <v>12553</v>
      </c>
      <c r="D589" t="s">
        <v>12554</v>
      </c>
      <c r="E589" t="s">
        <v>1084</v>
      </c>
      <c r="F589" t="s">
        <v>1085</v>
      </c>
      <c r="S589" t="s">
        <v>110</v>
      </c>
      <c r="T589" t="s">
        <v>111</v>
      </c>
      <c r="U589" t="s">
        <v>112</v>
      </c>
      <c r="V589" t="s">
        <v>900</v>
      </c>
      <c r="W589" t="s">
        <v>900</v>
      </c>
      <c r="X589" t="s">
        <v>241</v>
      </c>
      <c r="Y589" t="s">
        <v>116</v>
      </c>
      <c r="Z589" t="s">
        <v>475</v>
      </c>
    </row>
    <row r="590" spans="1:26" x14ac:dyDescent="0.25">
      <c r="A590">
        <v>589</v>
      </c>
      <c r="B590" t="s">
        <v>3595</v>
      </c>
      <c r="C590" t="s">
        <v>12555</v>
      </c>
      <c r="D590" t="s">
        <v>12556</v>
      </c>
      <c r="E590" t="s">
        <v>1846</v>
      </c>
      <c r="F590" t="s">
        <v>3601</v>
      </c>
      <c r="S590" t="s">
        <v>110</v>
      </c>
      <c r="T590" t="s">
        <v>111</v>
      </c>
      <c r="U590" t="s">
        <v>112</v>
      </c>
      <c r="V590" t="s">
        <v>319</v>
      </c>
      <c r="W590" t="s">
        <v>2114</v>
      </c>
      <c r="X590" t="s">
        <v>241</v>
      </c>
      <c r="Y590" t="s">
        <v>116</v>
      </c>
      <c r="Z590" t="s">
        <v>137</v>
      </c>
    </row>
    <row r="591" spans="1:26" x14ac:dyDescent="0.25">
      <c r="A591">
        <v>590</v>
      </c>
      <c r="B591" t="s">
        <v>3602</v>
      </c>
      <c r="C591" t="s">
        <v>12557</v>
      </c>
      <c r="D591" t="s">
        <v>12558</v>
      </c>
      <c r="E591" t="s">
        <v>436</v>
      </c>
      <c r="F591" t="s">
        <v>204</v>
      </c>
      <c r="L591" t="s">
        <v>703</v>
      </c>
      <c r="M591" t="s">
        <v>704</v>
      </c>
      <c r="N591" t="s">
        <v>269</v>
      </c>
      <c r="Q591" t="s">
        <v>439</v>
      </c>
      <c r="R591" t="s">
        <v>440</v>
      </c>
      <c r="S591" t="s">
        <v>110</v>
      </c>
      <c r="T591" t="s">
        <v>111</v>
      </c>
      <c r="U591" t="s">
        <v>112</v>
      </c>
      <c r="V591" t="s">
        <v>272</v>
      </c>
      <c r="W591" t="s">
        <v>441</v>
      </c>
      <c r="X591" t="s">
        <v>207</v>
      </c>
      <c r="Y591" t="s">
        <v>116</v>
      </c>
      <c r="Z591" t="s">
        <v>187</v>
      </c>
    </row>
    <row r="592" spans="1:26" x14ac:dyDescent="0.25">
      <c r="A592">
        <v>591</v>
      </c>
      <c r="B592" t="s">
        <v>3610</v>
      </c>
      <c r="C592" t="s">
        <v>12559</v>
      </c>
      <c r="D592" t="s">
        <v>12560</v>
      </c>
      <c r="E592" t="s">
        <v>106</v>
      </c>
      <c r="F592" t="s">
        <v>107</v>
      </c>
      <c r="Q592" t="s">
        <v>108</v>
      </c>
      <c r="R592" t="s">
        <v>109</v>
      </c>
      <c r="S592" t="s">
        <v>110</v>
      </c>
      <c r="T592" t="s">
        <v>111</v>
      </c>
      <c r="U592" t="s">
        <v>112</v>
      </c>
      <c r="V592" t="s">
        <v>113</v>
      </c>
      <c r="W592" t="s">
        <v>114</v>
      </c>
      <c r="X592" t="s">
        <v>115</v>
      </c>
      <c r="Y592" t="s">
        <v>116</v>
      </c>
      <c r="Z592" t="s">
        <v>187</v>
      </c>
    </row>
    <row r="593" spans="1:26" x14ac:dyDescent="0.25">
      <c r="A593">
        <v>592</v>
      </c>
      <c r="B593" t="s">
        <v>3616</v>
      </c>
      <c r="C593" t="s">
        <v>12561</v>
      </c>
      <c r="D593" t="s">
        <v>12562</v>
      </c>
      <c r="E593" t="s">
        <v>1878</v>
      </c>
      <c r="F593" t="s">
        <v>1879</v>
      </c>
      <c r="L593" t="s">
        <v>1880</v>
      </c>
      <c r="M593" t="s">
        <v>1629</v>
      </c>
      <c r="S593" t="s">
        <v>110</v>
      </c>
      <c r="T593" t="s">
        <v>111</v>
      </c>
      <c r="U593" t="s">
        <v>112</v>
      </c>
      <c r="V593" t="s">
        <v>1881</v>
      </c>
      <c r="W593" t="s">
        <v>1882</v>
      </c>
      <c r="X593" t="s">
        <v>1883</v>
      </c>
      <c r="Y593" t="s">
        <v>116</v>
      </c>
      <c r="Z593" t="s">
        <v>187</v>
      </c>
    </row>
    <row r="594" spans="1:26" x14ac:dyDescent="0.25">
      <c r="A594">
        <v>593</v>
      </c>
      <c r="B594" t="s">
        <v>3624</v>
      </c>
      <c r="C594" t="s">
        <v>12162</v>
      </c>
      <c r="D594" t="s">
        <v>12163</v>
      </c>
      <c r="E594" t="s">
        <v>1808</v>
      </c>
      <c r="F594" t="s">
        <v>1809</v>
      </c>
      <c r="L594" t="s">
        <v>1811</v>
      </c>
      <c r="M594" t="s">
        <v>1812</v>
      </c>
      <c r="N594" t="s">
        <v>1813</v>
      </c>
      <c r="S594" t="s">
        <v>110</v>
      </c>
      <c r="T594" t="s">
        <v>111</v>
      </c>
      <c r="U594" t="s">
        <v>112</v>
      </c>
      <c r="V594" t="s">
        <v>1378</v>
      </c>
      <c r="W594" t="s">
        <v>1814</v>
      </c>
      <c r="X594" t="s">
        <v>1815</v>
      </c>
      <c r="Y594" t="s">
        <v>116</v>
      </c>
      <c r="Z594" t="s">
        <v>137</v>
      </c>
    </row>
    <row r="595" spans="1:26" x14ac:dyDescent="0.25">
      <c r="A595">
        <v>594</v>
      </c>
      <c r="B595" t="s">
        <v>3629</v>
      </c>
      <c r="C595" t="s">
        <v>12563</v>
      </c>
      <c r="D595" t="s">
        <v>12564</v>
      </c>
      <c r="E595" t="s">
        <v>3080</v>
      </c>
      <c r="F595" t="s">
        <v>3635</v>
      </c>
      <c r="S595" t="s">
        <v>110</v>
      </c>
      <c r="T595" t="s">
        <v>111</v>
      </c>
      <c r="U595" t="s">
        <v>112</v>
      </c>
      <c r="V595" t="s">
        <v>1378</v>
      </c>
      <c r="W595" t="s">
        <v>3081</v>
      </c>
      <c r="X595" t="s">
        <v>136</v>
      </c>
      <c r="Y595" t="s">
        <v>116</v>
      </c>
      <c r="Z595" t="s">
        <v>137</v>
      </c>
    </row>
    <row r="596" spans="1:26" x14ac:dyDescent="0.25">
      <c r="A596">
        <v>595</v>
      </c>
      <c r="B596" t="s">
        <v>3637</v>
      </c>
      <c r="C596" t="s">
        <v>12565</v>
      </c>
      <c r="D596" t="s">
        <v>12566</v>
      </c>
      <c r="E596" t="s">
        <v>492</v>
      </c>
      <c r="F596" t="s">
        <v>493</v>
      </c>
      <c r="Q596" t="s">
        <v>534</v>
      </c>
      <c r="R596" t="s">
        <v>535</v>
      </c>
      <c r="S596" t="s">
        <v>110</v>
      </c>
      <c r="T596" t="s">
        <v>111</v>
      </c>
      <c r="U596" t="s">
        <v>112</v>
      </c>
      <c r="V596" t="s">
        <v>206</v>
      </c>
      <c r="W596" t="s">
        <v>206</v>
      </c>
      <c r="X596" t="s">
        <v>481</v>
      </c>
      <c r="Y596" t="s">
        <v>116</v>
      </c>
      <c r="Z596" t="s">
        <v>482</v>
      </c>
    </row>
    <row r="597" spans="1:26" x14ac:dyDescent="0.25">
      <c r="A597">
        <v>596</v>
      </c>
      <c r="B597" t="s">
        <v>3643</v>
      </c>
      <c r="C597" t="s">
        <v>12567</v>
      </c>
      <c r="D597" t="s">
        <v>12568</v>
      </c>
      <c r="E597" t="s">
        <v>3649</v>
      </c>
      <c r="F597" t="s">
        <v>3650</v>
      </c>
      <c r="N597" t="s">
        <v>3652</v>
      </c>
      <c r="S597" t="s">
        <v>110</v>
      </c>
      <c r="T597" t="s">
        <v>111</v>
      </c>
      <c r="U597" t="s">
        <v>112</v>
      </c>
      <c r="V597" t="s">
        <v>134</v>
      </c>
      <c r="W597" t="s">
        <v>3653</v>
      </c>
      <c r="X597" t="s">
        <v>136</v>
      </c>
      <c r="Y597" t="s">
        <v>116</v>
      </c>
      <c r="Z597" t="s">
        <v>137</v>
      </c>
    </row>
    <row r="598" spans="1:26" x14ac:dyDescent="0.25">
      <c r="A598">
        <v>597</v>
      </c>
      <c r="B598" t="s">
        <v>3654</v>
      </c>
      <c r="C598" t="s">
        <v>12567</v>
      </c>
      <c r="D598" t="s">
        <v>12568</v>
      </c>
      <c r="E598" t="s">
        <v>3649</v>
      </c>
      <c r="F598" t="s">
        <v>3650</v>
      </c>
      <c r="N598" t="s">
        <v>3652</v>
      </c>
      <c r="S598" t="s">
        <v>110</v>
      </c>
      <c r="T598" t="s">
        <v>111</v>
      </c>
      <c r="U598" t="s">
        <v>112</v>
      </c>
      <c r="V598" t="s">
        <v>134</v>
      </c>
      <c r="W598" t="s">
        <v>3653</v>
      </c>
      <c r="X598" t="s">
        <v>136</v>
      </c>
      <c r="Y598" t="s">
        <v>116</v>
      </c>
      <c r="Z598" t="s">
        <v>137</v>
      </c>
    </row>
    <row r="599" spans="1:26" x14ac:dyDescent="0.25">
      <c r="A599">
        <v>598</v>
      </c>
      <c r="B599" t="s">
        <v>3658</v>
      </c>
      <c r="C599" t="s">
        <v>12569</v>
      </c>
      <c r="D599" t="s">
        <v>12570</v>
      </c>
      <c r="E599" t="s">
        <v>3665</v>
      </c>
      <c r="F599" t="s">
        <v>3666</v>
      </c>
      <c r="S599" t="s">
        <v>110</v>
      </c>
      <c r="T599" t="s">
        <v>111</v>
      </c>
      <c r="U599" t="s">
        <v>112</v>
      </c>
      <c r="V599" t="s">
        <v>3021</v>
      </c>
      <c r="W599" t="s">
        <v>3668</v>
      </c>
      <c r="X599" t="s">
        <v>3023</v>
      </c>
      <c r="Y599" t="s">
        <v>116</v>
      </c>
      <c r="Z599" t="s">
        <v>475</v>
      </c>
    </row>
    <row r="600" spans="1:26" x14ac:dyDescent="0.25">
      <c r="A600">
        <v>599</v>
      </c>
      <c r="B600" t="s">
        <v>3669</v>
      </c>
      <c r="C600" t="s">
        <v>12571</v>
      </c>
      <c r="D600" t="s">
        <v>12572</v>
      </c>
      <c r="E600" t="s">
        <v>3676</v>
      </c>
      <c r="F600" t="s">
        <v>3677</v>
      </c>
      <c r="N600" t="s">
        <v>3652</v>
      </c>
      <c r="S600" t="s">
        <v>110</v>
      </c>
      <c r="T600" t="s">
        <v>111</v>
      </c>
      <c r="U600" t="s">
        <v>112</v>
      </c>
      <c r="V600" t="s">
        <v>3021</v>
      </c>
      <c r="W600" t="s">
        <v>3679</v>
      </c>
      <c r="X600" t="s">
        <v>3023</v>
      </c>
      <c r="Y600" t="s">
        <v>116</v>
      </c>
      <c r="Z600" t="s">
        <v>1959</v>
      </c>
    </row>
    <row r="601" spans="1:26" x14ac:dyDescent="0.25">
      <c r="A601">
        <v>600</v>
      </c>
      <c r="B601" t="s">
        <v>3680</v>
      </c>
      <c r="C601" t="s">
        <v>12573</v>
      </c>
      <c r="D601" t="s">
        <v>12574</v>
      </c>
      <c r="E601" t="s">
        <v>3676</v>
      </c>
      <c r="F601" t="s">
        <v>3677</v>
      </c>
      <c r="N601" t="s">
        <v>3652</v>
      </c>
      <c r="S601" t="s">
        <v>110</v>
      </c>
      <c r="T601" t="s">
        <v>111</v>
      </c>
      <c r="U601" t="s">
        <v>112</v>
      </c>
      <c r="V601" t="s">
        <v>3021</v>
      </c>
      <c r="W601" t="s">
        <v>3679</v>
      </c>
      <c r="X601" t="s">
        <v>3023</v>
      </c>
      <c r="Y601" t="s">
        <v>116</v>
      </c>
      <c r="Z601" t="s">
        <v>1959</v>
      </c>
    </row>
    <row r="602" spans="1:26" x14ac:dyDescent="0.25">
      <c r="A602">
        <v>601</v>
      </c>
      <c r="B602" t="s">
        <v>3688</v>
      </c>
      <c r="C602" t="s">
        <v>12575</v>
      </c>
      <c r="D602" t="s">
        <v>12576</v>
      </c>
      <c r="E602" t="s">
        <v>1878</v>
      </c>
      <c r="F602" t="s">
        <v>1879</v>
      </c>
      <c r="N602" t="s">
        <v>1813</v>
      </c>
      <c r="S602" t="s">
        <v>110</v>
      </c>
      <c r="T602" t="s">
        <v>111</v>
      </c>
      <c r="U602" t="s">
        <v>112</v>
      </c>
      <c r="V602" t="s">
        <v>1378</v>
      </c>
      <c r="W602" t="s">
        <v>1814</v>
      </c>
      <c r="X602" t="s">
        <v>1883</v>
      </c>
      <c r="Y602" t="s">
        <v>116</v>
      </c>
      <c r="Z602" t="s">
        <v>137</v>
      </c>
    </row>
    <row r="603" spans="1:26" x14ac:dyDescent="0.25">
      <c r="A603">
        <v>602</v>
      </c>
      <c r="B603" t="s">
        <v>3695</v>
      </c>
      <c r="C603" t="s">
        <v>12577</v>
      </c>
      <c r="D603" t="s">
        <v>12578</v>
      </c>
      <c r="E603" t="s">
        <v>3704</v>
      </c>
      <c r="F603" t="s">
        <v>3705</v>
      </c>
      <c r="N603" t="s">
        <v>3707</v>
      </c>
      <c r="S603" t="s">
        <v>110</v>
      </c>
      <c r="T603" t="s">
        <v>111</v>
      </c>
      <c r="U603" t="s">
        <v>112</v>
      </c>
      <c r="V603" t="s">
        <v>134</v>
      </c>
      <c r="W603" t="s">
        <v>3708</v>
      </c>
      <c r="X603" t="s">
        <v>3709</v>
      </c>
      <c r="Y603" t="s">
        <v>116</v>
      </c>
      <c r="Z603" t="s">
        <v>602</v>
      </c>
    </row>
    <row r="604" spans="1:26" x14ac:dyDescent="0.25">
      <c r="A604">
        <v>603</v>
      </c>
      <c r="B604" t="s">
        <v>3710</v>
      </c>
      <c r="C604" t="s">
        <v>12579</v>
      </c>
      <c r="D604" t="s">
        <v>12580</v>
      </c>
      <c r="E604" t="s">
        <v>1144</v>
      </c>
      <c r="F604" t="s">
        <v>1145</v>
      </c>
      <c r="K604" t="s">
        <v>1146</v>
      </c>
      <c r="Q604" t="s">
        <v>1005</v>
      </c>
      <c r="R604" t="s">
        <v>1004</v>
      </c>
      <c r="S604" t="s">
        <v>110</v>
      </c>
      <c r="T604" t="s">
        <v>111</v>
      </c>
      <c r="U604" t="s">
        <v>112</v>
      </c>
      <c r="V604" t="s">
        <v>1149</v>
      </c>
      <c r="W604" t="s">
        <v>1150</v>
      </c>
      <c r="X604" t="s">
        <v>983</v>
      </c>
      <c r="Y604" t="s">
        <v>116</v>
      </c>
      <c r="Z604" t="s">
        <v>482</v>
      </c>
    </row>
    <row r="605" spans="1:26" x14ac:dyDescent="0.25">
      <c r="A605">
        <v>604</v>
      </c>
      <c r="B605" t="s">
        <v>3723</v>
      </c>
      <c r="C605" t="s">
        <v>12581</v>
      </c>
      <c r="D605" t="s">
        <v>12582</v>
      </c>
      <c r="E605" t="s">
        <v>2402</v>
      </c>
      <c r="F605" t="s">
        <v>2403</v>
      </c>
      <c r="K605" t="s">
        <v>1146</v>
      </c>
      <c r="Q605" t="s">
        <v>2141</v>
      </c>
      <c r="R605" t="s">
        <v>2142</v>
      </c>
      <c r="S605" t="s">
        <v>110</v>
      </c>
      <c r="T605" t="s">
        <v>111</v>
      </c>
      <c r="U605" t="s">
        <v>112</v>
      </c>
      <c r="V605" t="s">
        <v>1149</v>
      </c>
      <c r="W605" t="s">
        <v>1150</v>
      </c>
      <c r="X605" t="s">
        <v>254</v>
      </c>
      <c r="Y605" t="s">
        <v>116</v>
      </c>
    </row>
    <row r="606" spans="1:26" x14ac:dyDescent="0.25">
      <c r="A606">
        <v>605</v>
      </c>
      <c r="B606" t="s">
        <v>3736</v>
      </c>
      <c r="C606" t="s">
        <v>12583</v>
      </c>
      <c r="D606" t="s">
        <v>12584</v>
      </c>
      <c r="E606" t="s">
        <v>3743</v>
      </c>
      <c r="F606" t="s">
        <v>3744</v>
      </c>
      <c r="S606" t="s">
        <v>110</v>
      </c>
      <c r="T606" t="s">
        <v>111</v>
      </c>
      <c r="U606" t="s">
        <v>112</v>
      </c>
      <c r="V606" t="s">
        <v>113</v>
      </c>
      <c r="W606" t="s">
        <v>3745</v>
      </c>
      <c r="X606" t="s">
        <v>254</v>
      </c>
      <c r="Y606" t="s">
        <v>116</v>
      </c>
      <c r="Z606" t="s">
        <v>137</v>
      </c>
    </row>
    <row r="607" spans="1:26" x14ac:dyDescent="0.25">
      <c r="A607">
        <v>606</v>
      </c>
      <c r="B607" t="s">
        <v>3746</v>
      </c>
      <c r="C607" t="s">
        <v>12585</v>
      </c>
      <c r="D607" t="s">
        <v>12586</v>
      </c>
      <c r="E607" t="s">
        <v>2027</v>
      </c>
      <c r="F607" t="s">
        <v>2028</v>
      </c>
      <c r="J607" t="s">
        <v>2030</v>
      </c>
      <c r="Q607" t="s">
        <v>2031</v>
      </c>
      <c r="R607" t="s">
        <v>2032</v>
      </c>
      <c r="S607" t="s">
        <v>110</v>
      </c>
      <c r="T607" t="s">
        <v>111</v>
      </c>
      <c r="U607" t="s">
        <v>112</v>
      </c>
      <c r="V607" t="s">
        <v>239</v>
      </c>
      <c r="W607" t="s">
        <v>1697</v>
      </c>
      <c r="X607" t="s">
        <v>625</v>
      </c>
      <c r="Y607" t="s">
        <v>116</v>
      </c>
      <c r="Z607" t="s">
        <v>2039</v>
      </c>
    </row>
    <row r="608" spans="1:26" x14ac:dyDescent="0.25">
      <c r="A608">
        <v>607</v>
      </c>
      <c r="B608" t="s">
        <v>3753</v>
      </c>
      <c r="C608" t="s">
        <v>12585</v>
      </c>
      <c r="D608" t="s">
        <v>12586</v>
      </c>
      <c r="E608" t="s">
        <v>2027</v>
      </c>
      <c r="F608" t="s">
        <v>2028</v>
      </c>
      <c r="J608" t="s">
        <v>2030</v>
      </c>
      <c r="Q608" t="s">
        <v>2031</v>
      </c>
      <c r="R608" t="s">
        <v>2032</v>
      </c>
      <c r="S608" t="s">
        <v>110</v>
      </c>
      <c r="T608" t="s">
        <v>111</v>
      </c>
      <c r="U608" t="s">
        <v>112</v>
      </c>
      <c r="V608" t="s">
        <v>239</v>
      </c>
      <c r="W608" t="s">
        <v>1697</v>
      </c>
      <c r="X608" t="s">
        <v>625</v>
      </c>
      <c r="Y608" t="s">
        <v>116</v>
      </c>
      <c r="Z608" t="s">
        <v>2039</v>
      </c>
    </row>
    <row r="609" spans="1:26" x14ac:dyDescent="0.25">
      <c r="A609">
        <v>608</v>
      </c>
      <c r="B609" t="s">
        <v>3758</v>
      </c>
      <c r="C609" t="s">
        <v>12585</v>
      </c>
      <c r="D609" t="s">
        <v>12586</v>
      </c>
      <c r="E609" t="s">
        <v>2027</v>
      </c>
      <c r="F609" t="s">
        <v>2028</v>
      </c>
      <c r="J609" t="s">
        <v>2030</v>
      </c>
      <c r="Q609" t="s">
        <v>2031</v>
      </c>
      <c r="R609" t="s">
        <v>2032</v>
      </c>
      <c r="S609" t="s">
        <v>110</v>
      </c>
      <c r="T609" t="s">
        <v>111</v>
      </c>
      <c r="U609" t="s">
        <v>112</v>
      </c>
      <c r="V609" t="s">
        <v>239</v>
      </c>
      <c r="W609" t="s">
        <v>1697</v>
      </c>
      <c r="X609" t="s">
        <v>625</v>
      </c>
      <c r="Y609" t="s">
        <v>116</v>
      </c>
      <c r="Z609" t="s">
        <v>2039</v>
      </c>
    </row>
    <row r="610" spans="1:26" x14ac:dyDescent="0.25">
      <c r="A610">
        <v>609</v>
      </c>
      <c r="B610" t="s">
        <v>3762</v>
      </c>
      <c r="C610" t="s">
        <v>12587</v>
      </c>
      <c r="D610" t="s">
        <v>12588</v>
      </c>
      <c r="E610" t="s">
        <v>1490</v>
      </c>
      <c r="F610" t="s">
        <v>1491</v>
      </c>
      <c r="S610" t="s">
        <v>110</v>
      </c>
      <c r="T610" t="s">
        <v>111</v>
      </c>
      <c r="U610" t="s">
        <v>112</v>
      </c>
      <c r="V610" t="s">
        <v>239</v>
      </c>
      <c r="W610" t="s">
        <v>2390</v>
      </c>
      <c r="X610" t="s">
        <v>207</v>
      </c>
      <c r="Y610" t="s">
        <v>116</v>
      </c>
      <c r="Z610" t="s">
        <v>137</v>
      </c>
    </row>
    <row r="611" spans="1:26" x14ac:dyDescent="0.25">
      <c r="A611">
        <v>610</v>
      </c>
      <c r="B611" t="s">
        <v>3770</v>
      </c>
      <c r="C611" t="s">
        <v>12587</v>
      </c>
      <c r="D611" t="s">
        <v>12588</v>
      </c>
      <c r="E611" t="s">
        <v>1490</v>
      </c>
      <c r="F611" t="s">
        <v>1491</v>
      </c>
      <c r="S611" t="s">
        <v>110</v>
      </c>
      <c r="T611" t="s">
        <v>111</v>
      </c>
      <c r="U611" t="s">
        <v>112</v>
      </c>
      <c r="V611" t="s">
        <v>239</v>
      </c>
      <c r="W611" t="s">
        <v>2390</v>
      </c>
      <c r="X611" t="s">
        <v>207</v>
      </c>
      <c r="Y611" t="s">
        <v>116</v>
      </c>
      <c r="Z611" t="s">
        <v>137</v>
      </c>
    </row>
    <row r="612" spans="1:26" x14ac:dyDescent="0.25">
      <c r="A612">
        <v>611</v>
      </c>
      <c r="B612" t="s">
        <v>3771</v>
      </c>
      <c r="C612" t="s">
        <v>12589</v>
      </c>
      <c r="D612" t="s">
        <v>12590</v>
      </c>
      <c r="E612" t="s">
        <v>2065</v>
      </c>
      <c r="F612" t="s">
        <v>2066</v>
      </c>
      <c r="K612" t="s">
        <v>2067</v>
      </c>
      <c r="Q612" t="s">
        <v>2068</v>
      </c>
      <c r="R612" t="s">
        <v>2069</v>
      </c>
      <c r="S612" t="s">
        <v>110</v>
      </c>
      <c r="T612" t="s">
        <v>111</v>
      </c>
      <c r="U612" t="s">
        <v>112</v>
      </c>
      <c r="V612" t="s">
        <v>239</v>
      </c>
      <c r="W612" t="s">
        <v>1494</v>
      </c>
      <c r="X612" t="s">
        <v>241</v>
      </c>
      <c r="Y612" t="s">
        <v>116</v>
      </c>
      <c r="Z612" t="s">
        <v>463</v>
      </c>
    </row>
    <row r="613" spans="1:26" x14ac:dyDescent="0.25">
      <c r="A613">
        <v>612</v>
      </c>
      <c r="B613" t="s">
        <v>3777</v>
      </c>
      <c r="C613" t="s">
        <v>12591</v>
      </c>
      <c r="D613" t="s">
        <v>12592</v>
      </c>
      <c r="E613" t="s">
        <v>2387</v>
      </c>
      <c r="F613" t="s">
        <v>2388</v>
      </c>
      <c r="K613" t="s">
        <v>2067</v>
      </c>
      <c r="S613" t="s">
        <v>110</v>
      </c>
      <c r="T613" t="s">
        <v>111</v>
      </c>
      <c r="U613" t="s">
        <v>112</v>
      </c>
      <c r="V613" t="s">
        <v>239</v>
      </c>
      <c r="W613" t="s">
        <v>2390</v>
      </c>
      <c r="X613" t="s">
        <v>207</v>
      </c>
      <c r="Y613" t="s">
        <v>116</v>
      </c>
      <c r="Z613" t="s">
        <v>475</v>
      </c>
    </row>
    <row r="614" spans="1:26" x14ac:dyDescent="0.25">
      <c r="A614">
        <v>613</v>
      </c>
      <c r="B614" t="s">
        <v>3783</v>
      </c>
      <c r="C614" t="s">
        <v>12591</v>
      </c>
      <c r="D614" t="s">
        <v>12592</v>
      </c>
      <c r="E614" t="s">
        <v>2387</v>
      </c>
      <c r="F614" t="s">
        <v>2388</v>
      </c>
      <c r="K614" t="s">
        <v>2067</v>
      </c>
      <c r="S614" t="s">
        <v>110</v>
      </c>
      <c r="T614" t="s">
        <v>111</v>
      </c>
      <c r="U614" t="s">
        <v>112</v>
      </c>
      <c r="V614" t="s">
        <v>239</v>
      </c>
      <c r="W614" t="s">
        <v>2390</v>
      </c>
      <c r="X614" t="s">
        <v>207</v>
      </c>
      <c r="Y614" t="s">
        <v>116</v>
      </c>
      <c r="Z614" t="s">
        <v>475</v>
      </c>
    </row>
    <row r="615" spans="1:26" x14ac:dyDescent="0.25">
      <c r="A615">
        <v>614</v>
      </c>
      <c r="B615" t="s">
        <v>3784</v>
      </c>
      <c r="C615" t="s">
        <v>12593</v>
      </c>
      <c r="D615" t="s">
        <v>12594</v>
      </c>
      <c r="E615" t="s">
        <v>2387</v>
      </c>
      <c r="F615" t="s">
        <v>2388</v>
      </c>
      <c r="K615" t="s">
        <v>2067</v>
      </c>
      <c r="S615" t="s">
        <v>110</v>
      </c>
      <c r="T615" t="s">
        <v>111</v>
      </c>
      <c r="U615" t="s">
        <v>112</v>
      </c>
      <c r="V615" t="s">
        <v>239</v>
      </c>
      <c r="W615" t="s">
        <v>2390</v>
      </c>
      <c r="X615" t="s">
        <v>207</v>
      </c>
      <c r="Y615" t="s">
        <v>116</v>
      </c>
      <c r="Z615" t="s">
        <v>475</v>
      </c>
    </row>
    <row r="616" spans="1:26" x14ac:dyDescent="0.25">
      <c r="A616">
        <v>615</v>
      </c>
      <c r="B616" t="s">
        <v>3792</v>
      </c>
      <c r="C616" t="s">
        <v>12593</v>
      </c>
      <c r="D616" t="s">
        <v>12594</v>
      </c>
      <c r="E616" t="s">
        <v>2387</v>
      </c>
      <c r="F616" t="s">
        <v>2388</v>
      </c>
      <c r="K616" t="s">
        <v>2067</v>
      </c>
      <c r="S616" t="s">
        <v>110</v>
      </c>
      <c r="T616" t="s">
        <v>111</v>
      </c>
      <c r="U616" t="s">
        <v>112</v>
      </c>
      <c r="V616" t="s">
        <v>239</v>
      </c>
      <c r="W616" t="s">
        <v>2390</v>
      </c>
      <c r="X616" t="s">
        <v>207</v>
      </c>
      <c r="Y616" t="s">
        <v>116</v>
      </c>
      <c r="Z616" t="s">
        <v>475</v>
      </c>
    </row>
    <row r="617" spans="1:26" x14ac:dyDescent="0.25">
      <c r="A617">
        <v>616</v>
      </c>
      <c r="B617" t="s">
        <v>3798</v>
      </c>
      <c r="C617" t="s">
        <v>12595</v>
      </c>
      <c r="D617" t="s">
        <v>12596</v>
      </c>
      <c r="E617" t="s">
        <v>234</v>
      </c>
      <c r="F617" t="s">
        <v>235</v>
      </c>
      <c r="K617" t="s">
        <v>1892</v>
      </c>
      <c r="Q617" t="s">
        <v>237</v>
      </c>
      <c r="R617" t="s">
        <v>238</v>
      </c>
      <c r="S617" t="s">
        <v>110</v>
      </c>
      <c r="T617" t="s">
        <v>111</v>
      </c>
      <c r="U617" t="s">
        <v>112</v>
      </c>
      <c r="V617" t="s">
        <v>239</v>
      </c>
      <c r="W617" t="s">
        <v>240</v>
      </c>
      <c r="X617" t="s">
        <v>241</v>
      </c>
      <c r="Y617" t="s">
        <v>116</v>
      </c>
      <c r="Z617" t="s">
        <v>137</v>
      </c>
    </row>
    <row r="618" spans="1:26" x14ac:dyDescent="0.25">
      <c r="A618">
        <v>617</v>
      </c>
      <c r="B618" t="s">
        <v>3804</v>
      </c>
      <c r="C618" t="s">
        <v>12597</v>
      </c>
      <c r="D618" t="s">
        <v>12598</v>
      </c>
      <c r="E618" t="s">
        <v>1084</v>
      </c>
      <c r="F618" t="s">
        <v>1504</v>
      </c>
      <c r="S618" t="s">
        <v>110</v>
      </c>
      <c r="T618" t="s">
        <v>111</v>
      </c>
      <c r="U618" t="s">
        <v>112</v>
      </c>
      <c r="V618" t="s">
        <v>900</v>
      </c>
      <c r="W618" t="s">
        <v>900</v>
      </c>
      <c r="X618" t="s">
        <v>1506</v>
      </c>
      <c r="Y618" t="s">
        <v>116</v>
      </c>
      <c r="Z618" t="s">
        <v>137</v>
      </c>
    </row>
    <row r="619" spans="1:26" x14ac:dyDescent="0.25">
      <c r="A619">
        <v>618</v>
      </c>
      <c r="B619" t="s">
        <v>3810</v>
      </c>
      <c r="C619" t="s">
        <v>12599</v>
      </c>
      <c r="D619" t="s">
        <v>12600</v>
      </c>
      <c r="E619" t="s">
        <v>2027</v>
      </c>
      <c r="F619" t="s">
        <v>3818</v>
      </c>
      <c r="S619" t="s">
        <v>110</v>
      </c>
      <c r="T619" t="s">
        <v>111</v>
      </c>
      <c r="U619" t="s">
        <v>112</v>
      </c>
      <c r="V619" t="s">
        <v>239</v>
      </c>
      <c r="W619" t="s">
        <v>1697</v>
      </c>
      <c r="X619" t="s">
        <v>625</v>
      </c>
      <c r="Y619" t="s">
        <v>116</v>
      </c>
      <c r="Z619" t="s">
        <v>137</v>
      </c>
    </row>
    <row r="620" spans="1:26" x14ac:dyDescent="0.25">
      <c r="A620">
        <v>619</v>
      </c>
      <c r="B620" t="s">
        <v>3819</v>
      </c>
      <c r="C620" t="s">
        <v>12597</v>
      </c>
      <c r="D620" t="s">
        <v>12598</v>
      </c>
      <c r="E620" t="s">
        <v>1084</v>
      </c>
      <c r="F620" t="s">
        <v>1504</v>
      </c>
      <c r="S620" t="s">
        <v>110</v>
      </c>
      <c r="T620" t="s">
        <v>111</v>
      </c>
      <c r="U620" t="s">
        <v>112</v>
      </c>
      <c r="V620" t="s">
        <v>900</v>
      </c>
      <c r="W620" t="s">
        <v>900</v>
      </c>
      <c r="X620" t="s">
        <v>1506</v>
      </c>
      <c r="Y620" t="s">
        <v>116</v>
      </c>
      <c r="Z620" t="s">
        <v>137</v>
      </c>
    </row>
    <row r="621" spans="1:26" x14ac:dyDescent="0.25">
      <c r="A621">
        <v>620</v>
      </c>
      <c r="B621" t="s">
        <v>3825</v>
      </c>
      <c r="C621" t="s">
        <v>12601</v>
      </c>
      <c r="D621" t="s">
        <v>12602</v>
      </c>
      <c r="E621" t="s">
        <v>492</v>
      </c>
      <c r="F621" t="s">
        <v>493</v>
      </c>
      <c r="S621" t="s">
        <v>110</v>
      </c>
      <c r="T621" t="s">
        <v>111</v>
      </c>
      <c r="U621" t="s">
        <v>112</v>
      </c>
      <c r="V621" t="s">
        <v>206</v>
      </c>
      <c r="W621" t="s">
        <v>206</v>
      </c>
      <c r="X621" t="s">
        <v>481</v>
      </c>
      <c r="Y621" t="s">
        <v>116</v>
      </c>
      <c r="Z621" t="s">
        <v>137</v>
      </c>
    </row>
    <row r="622" spans="1:26" x14ac:dyDescent="0.25">
      <c r="A622">
        <v>621</v>
      </c>
      <c r="B622" t="s">
        <v>3832</v>
      </c>
      <c r="C622" t="s">
        <v>12601</v>
      </c>
      <c r="D622" t="s">
        <v>12602</v>
      </c>
      <c r="E622" t="s">
        <v>492</v>
      </c>
      <c r="F622" t="s">
        <v>493</v>
      </c>
      <c r="S622" t="s">
        <v>110</v>
      </c>
      <c r="T622" t="s">
        <v>111</v>
      </c>
      <c r="U622" t="s">
        <v>112</v>
      </c>
      <c r="V622" t="s">
        <v>206</v>
      </c>
      <c r="W622" t="s">
        <v>206</v>
      </c>
      <c r="X622" t="s">
        <v>481</v>
      </c>
      <c r="Y622" t="s">
        <v>116</v>
      </c>
      <c r="Z622" t="s">
        <v>137</v>
      </c>
    </row>
    <row r="623" spans="1:26" x14ac:dyDescent="0.25">
      <c r="A623">
        <v>622</v>
      </c>
      <c r="B623" t="s">
        <v>3836</v>
      </c>
      <c r="C623" t="s">
        <v>12603</v>
      </c>
      <c r="D623" t="s">
        <v>12604</v>
      </c>
      <c r="E623" t="s">
        <v>3841</v>
      </c>
      <c r="F623" t="s">
        <v>3842</v>
      </c>
      <c r="K623" t="s">
        <v>3843</v>
      </c>
      <c r="Q623" t="s">
        <v>3844</v>
      </c>
      <c r="R623" t="s">
        <v>3845</v>
      </c>
      <c r="S623" t="s">
        <v>110</v>
      </c>
      <c r="T623" t="s">
        <v>111</v>
      </c>
      <c r="U623" t="s">
        <v>112</v>
      </c>
      <c r="V623" t="s">
        <v>134</v>
      </c>
      <c r="W623" t="s">
        <v>3846</v>
      </c>
      <c r="X623" t="s">
        <v>3847</v>
      </c>
      <c r="Y623" t="s">
        <v>116</v>
      </c>
      <c r="Z623" t="s">
        <v>475</v>
      </c>
    </row>
    <row r="624" spans="1:26" x14ac:dyDescent="0.25">
      <c r="A624">
        <v>623</v>
      </c>
      <c r="B624" t="s">
        <v>3848</v>
      </c>
      <c r="C624" t="s">
        <v>12605</v>
      </c>
      <c r="D624" t="s">
        <v>12606</v>
      </c>
      <c r="E624" t="s">
        <v>3855</v>
      </c>
      <c r="F624" t="s">
        <v>3856</v>
      </c>
      <c r="N624" t="s">
        <v>3707</v>
      </c>
      <c r="S624" t="s">
        <v>110</v>
      </c>
      <c r="T624" t="s">
        <v>111</v>
      </c>
      <c r="U624" t="s">
        <v>112</v>
      </c>
      <c r="V624" t="s">
        <v>3857</v>
      </c>
      <c r="W624" t="s">
        <v>3858</v>
      </c>
      <c r="X624" t="s">
        <v>3709</v>
      </c>
      <c r="Y624" t="s">
        <v>116</v>
      </c>
      <c r="Z624" t="s">
        <v>137</v>
      </c>
    </row>
    <row r="625" spans="1:26" x14ac:dyDescent="0.25">
      <c r="A625">
        <v>624</v>
      </c>
      <c r="B625" t="s">
        <v>3859</v>
      </c>
      <c r="C625" t="s">
        <v>12607</v>
      </c>
      <c r="D625" t="s">
        <v>12608</v>
      </c>
      <c r="E625" t="s">
        <v>991</v>
      </c>
      <c r="F625" t="s">
        <v>992</v>
      </c>
      <c r="N625" t="s">
        <v>373</v>
      </c>
      <c r="Q625" t="s">
        <v>994</v>
      </c>
      <c r="R625" t="s">
        <v>995</v>
      </c>
      <c r="S625" t="s">
        <v>110</v>
      </c>
      <c r="T625" t="s">
        <v>111</v>
      </c>
      <c r="U625" t="s">
        <v>112</v>
      </c>
      <c r="V625" t="s">
        <v>374</v>
      </c>
      <c r="W625" t="s">
        <v>996</v>
      </c>
      <c r="X625" t="s">
        <v>376</v>
      </c>
      <c r="Y625" t="s">
        <v>116</v>
      </c>
      <c r="Z625" t="s">
        <v>602</v>
      </c>
    </row>
    <row r="626" spans="1:26" x14ac:dyDescent="0.25">
      <c r="A626">
        <v>625</v>
      </c>
      <c r="B626" t="s">
        <v>3873</v>
      </c>
      <c r="C626" t="s">
        <v>12609</v>
      </c>
      <c r="D626" t="s">
        <v>12610</v>
      </c>
      <c r="E626" t="s">
        <v>3361</v>
      </c>
      <c r="F626" t="s">
        <v>3362</v>
      </c>
      <c r="S626" t="s">
        <v>110</v>
      </c>
      <c r="T626" t="s">
        <v>111</v>
      </c>
      <c r="U626" t="s">
        <v>112</v>
      </c>
      <c r="V626" t="s">
        <v>374</v>
      </c>
      <c r="W626" t="s">
        <v>375</v>
      </c>
      <c r="X626" t="s">
        <v>376</v>
      </c>
      <c r="Y626" t="s">
        <v>116</v>
      </c>
      <c r="Z626" t="s">
        <v>813</v>
      </c>
    </row>
    <row r="627" spans="1:26" x14ac:dyDescent="0.25">
      <c r="A627">
        <v>626</v>
      </c>
      <c r="B627" t="s">
        <v>3880</v>
      </c>
      <c r="C627" t="s">
        <v>12609</v>
      </c>
      <c r="D627" t="s">
        <v>12610</v>
      </c>
      <c r="E627" t="s">
        <v>3361</v>
      </c>
      <c r="F627" t="s">
        <v>3362</v>
      </c>
      <c r="S627" t="s">
        <v>110</v>
      </c>
      <c r="T627" t="s">
        <v>111</v>
      </c>
      <c r="U627" t="s">
        <v>112</v>
      </c>
      <c r="V627" t="s">
        <v>374</v>
      </c>
      <c r="W627" t="s">
        <v>375</v>
      </c>
      <c r="X627" t="s">
        <v>376</v>
      </c>
      <c r="Y627" t="s">
        <v>116</v>
      </c>
      <c r="Z627" t="s">
        <v>813</v>
      </c>
    </row>
    <row r="628" spans="1:26" x14ac:dyDescent="0.25">
      <c r="A628">
        <v>627</v>
      </c>
      <c r="B628" t="s">
        <v>3882</v>
      </c>
      <c r="C628" t="s">
        <v>12611</v>
      </c>
      <c r="D628" t="s">
        <v>12612</v>
      </c>
      <c r="E628" t="s">
        <v>2027</v>
      </c>
      <c r="F628" t="s">
        <v>3818</v>
      </c>
      <c r="S628" t="s">
        <v>110</v>
      </c>
      <c r="T628" t="s">
        <v>111</v>
      </c>
      <c r="U628" t="s">
        <v>112</v>
      </c>
      <c r="V628" t="s">
        <v>1881</v>
      </c>
      <c r="W628" t="s">
        <v>3891</v>
      </c>
      <c r="X628" t="s">
        <v>154</v>
      </c>
      <c r="Y628" t="s">
        <v>116</v>
      </c>
      <c r="Z628" t="s">
        <v>302</v>
      </c>
    </row>
    <row r="629" spans="1:26" x14ac:dyDescent="0.25">
      <c r="A629">
        <v>628</v>
      </c>
      <c r="B629" t="s">
        <v>3892</v>
      </c>
      <c r="C629" t="s">
        <v>12613</v>
      </c>
      <c r="D629" t="s">
        <v>12614</v>
      </c>
      <c r="E629" t="s">
        <v>819</v>
      </c>
      <c r="F629" t="s">
        <v>820</v>
      </c>
      <c r="S629" t="s">
        <v>110</v>
      </c>
      <c r="T629" t="s">
        <v>111</v>
      </c>
      <c r="U629" t="s">
        <v>112</v>
      </c>
      <c r="V629" t="s">
        <v>810</v>
      </c>
      <c r="W629" t="s">
        <v>833</v>
      </c>
      <c r="X629" t="s">
        <v>812</v>
      </c>
      <c r="Y629" t="s">
        <v>116</v>
      </c>
      <c r="Z629" t="s">
        <v>187</v>
      </c>
    </row>
    <row r="630" spans="1:26" x14ac:dyDescent="0.25">
      <c r="A630">
        <v>629</v>
      </c>
      <c r="B630" t="s">
        <v>3899</v>
      </c>
      <c r="C630" t="s">
        <v>12615</v>
      </c>
      <c r="D630" t="s">
        <v>12616</v>
      </c>
      <c r="E630" t="s">
        <v>2402</v>
      </c>
      <c r="F630" t="s">
        <v>3908</v>
      </c>
      <c r="K630" t="s">
        <v>1146</v>
      </c>
      <c r="Q630" t="s">
        <v>3910</v>
      </c>
      <c r="R630" t="s">
        <v>3911</v>
      </c>
      <c r="S630" t="s">
        <v>110</v>
      </c>
      <c r="T630" t="s">
        <v>111</v>
      </c>
      <c r="U630" t="s">
        <v>112</v>
      </c>
      <c r="V630" t="s">
        <v>1149</v>
      </c>
      <c r="W630" t="s">
        <v>1150</v>
      </c>
      <c r="X630" t="s">
        <v>983</v>
      </c>
      <c r="Y630" t="s">
        <v>116</v>
      </c>
      <c r="Z630" t="s">
        <v>602</v>
      </c>
    </row>
    <row r="631" spans="1:26" x14ac:dyDescent="0.25">
      <c r="A631">
        <v>630</v>
      </c>
      <c r="B631" t="s">
        <v>3912</v>
      </c>
      <c r="C631" t="s">
        <v>12615</v>
      </c>
      <c r="D631" t="s">
        <v>12616</v>
      </c>
      <c r="E631" t="s">
        <v>2402</v>
      </c>
      <c r="F631" t="s">
        <v>3908</v>
      </c>
      <c r="K631" t="s">
        <v>1146</v>
      </c>
      <c r="Q631" t="s">
        <v>3910</v>
      </c>
      <c r="R631" t="s">
        <v>3911</v>
      </c>
      <c r="S631" t="s">
        <v>110</v>
      </c>
      <c r="T631" t="s">
        <v>111</v>
      </c>
      <c r="U631" t="s">
        <v>112</v>
      </c>
      <c r="V631" t="s">
        <v>1149</v>
      </c>
      <c r="W631" t="s">
        <v>1150</v>
      </c>
      <c r="X631" t="s">
        <v>983</v>
      </c>
      <c r="Y631" t="s">
        <v>116</v>
      </c>
      <c r="Z631" t="s">
        <v>602</v>
      </c>
    </row>
    <row r="632" spans="1:26" x14ac:dyDescent="0.25">
      <c r="A632">
        <v>631</v>
      </c>
      <c r="B632" t="s">
        <v>3915</v>
      </c>
      <c r="C632" t="s">
        <v>12617</v>
      </c>
      <c r="D632" t="s">
        <v>12618</v>
      </c>
      <c r="E632" t="s">
        <v>3415</v>
      </c>
      <c r="F632" t="s">
        <v>3416</v>
      </c>
      <c r="L632" t="s">
        <v>3417</v>
      </c>
      <c r="M632" t="s">
        <v>1629</v>
      </c>
      <c r="N632" t="s">
        <v>1004</v>
      </c>
      <c r="Q632" t="s">
        <v>3418</v>
      </c>
      <c r="R632" t="s">
        <v>3419</v>
      </c>
      <c r="S632" t="s">
        <v>110</v>
      </c>
      <c r="T632" t="s">
        <v>111</v>
      </c>
      <c r="U632" t="s">
        <v>112</v>
      </c>
      <c r="V632" t="s">
        <v>2223</v>
      </c>
      <c r="W632" t="s">
        <v>3420</v>
      </c>
      <c r="X632" t="s">
        <v>983</v>
      </c>
      <c r="Y632" t="s">
        <v>116</v>
      </c>
      <c r="Z632" t="s">
        <v>3421</v>
      </c>
    </row>
    <row r="633" spans="1:26" x14ac:dyDescent="0.25">
      <c r="A633">
        <v>632</v>
      </c>
      <c r="B633" t="s">
        <v>3922</v>
      </c>
      <c r="C633" t="s">
        <v>12617</v>
      </c>
      <c r="D633" t="s">
        <v>12618</v>
      </c>
      <c r="E633" t="s">
        <v>3415</v>
      </c>
      <c r="F633" t="s">
        <v>3416</v>
      </c>
      <c r="L633" t="s">
        <v>3417</v>
      </c>
      <c r="M633" t="s">
        <v>1629</v>
      </c>
      <c r="N633" t="s">
        <v>1004</v>
      </c>
      <c r="Q633" t="s">
        <v>3418</v>
      </c>
      <c r="R633" t="s">
        <v>3419</v>
      </c>
      <c r="S633" t="s">
        <v>110</v>
      </c>
      <c r="T633" t="s">
        <v>111</v>
      </c>
      <c r="U633" t="s">
        <v>112</v>
      </c>
      <c r="V633" t="s">
        <v>2223</v>
      </c>
      <c r="W633" t="s">
        <v>3420</v>
      </c>
      <c r="X633" t="s">
        <v>983</v>
      </c>
      <c r="Y633" t="s">
        <v>116</v>
      </c>
      <c r="Z633" t="s">
        <v>3421</v>
      </c>
    </row>
    <row r="634" spans="1:26" x14ac:dyDescent="0.25">
      <c r="A634">
        <v>633</v>
      </c>
      <c r="B634" t="s">
        <v>3927</v>
      </c>
      <c r="C634" t="s">
        <v>12619</v>
      </c>
      <c r="D634" t="s">
        <v>12620</v>
      </c>
      <c r="E634" t="s">
        <v>1144</v>
      </c>
      <c r="F634" t="s">
        <v>1145</v>
      </c>
      <c r="K634" t="s">
        <v>1146</v>
      </c>
      <c r="Q634" t="s">
        <v>1147</v>
      </c>
      <c r="R634" t="s">
        <v>1148</v>
      </c>
      <c r="S634" t="s">
        <v>110</v>
      </c>
      <c r="T634" t="s">
        <v>111</v>
      </c>
      <c r="U634" t="s">
        <v>112</v>
      </c>
      <c r="V634" t="s">
        <v>1149</v>
      </c>
      <c r="W634" t="s">
        <v>1150</v>
      </c>
      <c r="X634" t="s">
        <v>983</v>
      </c>
      <c r="Y634" t="s">
        <v>116</v>
      </c>
      <c r="Z634" t="s">
        <v>475</v>
      </c>
    </row>
    <row r="635" spans="1:26" x14ac:dyDescent="0.25">
      <c r="A635">
        <v>634</v>
      </c>
      <c r="B635" t="s">
        <v>3938</v>
      </c>
      <c r="C635" t="s">
        <v>12621</v>
      </c>
      <c r="D635" t="s">
        <v>12622</v>
      </c>
      <c r="E635" t="s">
        <v>2402</v>
      </c>
      <c r="F635" t="s">
        <v>2403</v>
      </c>
      <c r="K635" t="s">
        <v>1146</v>
      </c>
      <c r="Q635" t="s">
        <v>2141</v>
      </c>
      <c r="R635" t="s">
        <v>2142</v>
      </c>
      <c r="S635" t="s">
        <v>110</v>
      </c>
      <c r="T635" t="s">
        <v>111</v>
      </c>
      <c r="U635" t="s">
        <v>112</v>
      </c>
      <c r="V635" t="s">
        <v>1149</v>
      </c>
      <c r="W635" t="s">
        <v>1150</v>
      </c>
      <c r="X635" t="s">
        <v>254</v>
      </c>
      <c r="Y635" t="s">
        <v>116</v>
      </c>
      <c r="Z635" t="s">
        <v>1959</v>
      </c>
    </row>
    <row r="636" spans="1:26" x14ac:dyDescent="0.25">
      <c r="A636">
        <v>635</v>
      </c>
      <c r="B636" t="s">
        <v>3944</v>
      </c>
      <c r="C636" t="s">
        <v>12623</v>
      </c>
      <c r="D636" t="s">
        <v>12624</v>
      </c>
      <c r="E636" t="s">
        <v>3954</v>
      </c>
      <c r="F636" t="s">
        <v>3955</v>
      </c>
      <c r="S636" t="s">
        <v>110</v>
      </c>
      <c r="T636" t="s">
        <v>111</v>
      </c>
      <c r="U636" t="s">
        <v>112</v>
      </c>
      <c r="V636" t="s">
        <v>252</v>
      </c>
      <c r="W636" t="s">
        <v>1006</v>
      </c>
      <c r="X636" t="s">
        <v>983</v>
      </c>
      <c r="Y636" t="s">
        <v>116</v>
      </c>
      <c r="Z636" t="s">
        <v>475</v>
      </c>
    </row>
    <row r="637" spans="1:26" x14ac:dyDescent="0.25">
      <c r="A637">
        <v>636</v>
      </c>
      <c r="B637" t="s">
        <v>3958</v>
      </c>
      <c r="C637" t="s">
        <v>12623</v>
      </c>
      <c r="D637" t="s">
        <v>12624</v>
      </c>
      <c r="E637" t="s">
        <v>3954</v>
      </c>
      <c r="F637" t="s">
        <v>3955</v>
      </c>
      <c r="S637" t="s">
        <v>110</v>
      </c>
      <c r="T637" t="s">
        <v>111</v>
      </c>
      <c r="U637" t="s">
        <v>112</v>
      </c>
      <c r="V637" t="s">
        <v>252</v>
      </c>
      <c r="W637" t="s">
        <v>1006</v>
      </c>
      <c r="X637" t="s">
        <v>983</v>
      </c>
      <c r="Y637" t="s">
        <v>116</v>
      </c>
      <c r="Z637" t="s">
        <v>475</v>
      </c>
    </row>
    <row r="638" spans="1:26" x14ac:dyDescent="0.25">
      <c r="A638">
        <v>637</v>
      </c>
      <c r="B638" t="s">
        <v>3963</v>
      </c>
      <c r="C638" t="s">
        <v>12625</v>
      </c>
      <c r="D638" t="s">
        <v>12626</v>
      </c>
      <c r="E638" t="s">
        <v>2468</v>
      </c>
      <c r="F638" t="s">
        <v>3972</v>
      </c>
      <c r="S638" t="s">
        <v>110</v>
      </c>
      <c r="T638" t="s">
        <v>111</v>
      </c>
      <c r="U638" t="s">
        <v>112</v>
      </c>
      <c r="V638" t="s">
        <v>1149</v>
      </c>
      <c r="W638" t="s">
        <v>2584</v>
      </c>
      <c r="X638" t="s">
        <v>254</v>
      </c>
      <c r="Y638" t="s">
        <v>116</v>
      </c>
      <c r="Z638" t="s">
        <v>1959</v>
      </c>
    </row>
    <row r="639" spans="1:26" x14ac:dyDescent="0.25">
      <c r="A639">
        <v>638</v>
      </c>
      <c r="B639" t="s">
        <v>3974</v>
      </c>
      <c r="C639" t="s">
        <v>12625</v>
      </c>
      <c r="D639" t="s">
        <v>12626</v>
      </c>
      <c r="E639" t="s">
        <v>2468</v>
      </c>
      <c r="F639" t="s">
        <v>3972</v>
      </c>
      <c r="S639" t="s">
        <v>110</v>
      </c>
      <c r="T639" t="s">
        <v>111</v>
      </c>
      <c r="U639" t="s">
        <v>112</v>
      </c>
      <c r="V639" t="s">
        <v>1149</v>
      </c>
      <c r="W639" t="s">
        <v>2584</v>
      </c>
      <c r="X639" t="s">
        <v>254</v>
      </c>
      <c r="Y639" t="s">
        <v>116</v>
      </c>
      <c r="Z639" t="s">
        <v>1959</v>
      </c>
    </row>
    <row r="640" spans="1:26" x14ac:dyDescent="0.25">
      <c r="A640">
        <v>639</v>
      </c>
      <c r="B640" t="s">
        <v>3977</v>
      </c>
      <c r="C640" t="s">
        <v>12625</v>
      </c>
      <c r="D640" t="s">
        <v>12626</v>
      </c>
      <c r="E640" t="s">
        <v>2468</v>
      </c>
      <c r="F640" t="s">
        <v>3972</v>
      </c>
      <c r="S640" t="s">
        <v>110</v>
      </c>
      <c r="T640" t="s">
        <v>111</v>
      </c>
      <c r="U640" t="s">
        <v>112</v>
      </c>
      <c r="V640" t="s">
        <v>1149</v>
      </c>
      <c r="W640" t="s">
        <v>2584</v>
      </c>
      <c r="X640" t="s">
        <v>254</v>
      </c>
      <c r="Y640" t="s">
        <v>116</v>
      </c>
      <c r="Z640" t="s">
        <v>1959</v>
      </c>
    </row>
    <row r="641" spans="1:26" x14ac:dyDescent="0.25">
      <c r="A641">
        <v>640</v>
      </c>
      <c r="B641" t="s">
        <v>3982</v>
      </c>
      <c r="C641" t="s">
        <v>12625</v>
      </c>
      <c r="D641" t="s">
        <v>12626</v>
      </c>
      <c r="E641" t="s">
        <v>2468</v>
      </c>
      <c r="F641" t="s">
        <v>3972</v>
      </c>
      <c r="S641" t="s">
        <v>110</v>
      </c>
      <c r="T641" t="s">
        <v>111</v>
      </c>
      <c r="U641" t="s">
        <v>112</v>
      </c>
      <c r="V641" t="s">
        <v>1149</v>
      </c>
      <c r="W641" t="s">
        <v>2584</v>
      </c>
      <c r="X641" t="s">
        <v>254</v>
      </c>
      <c r="Y641" t="s">
        <v>116</v>
      </c>
      <c r="Z641" t="s">
        <v>1959</v>
      </c>
    </row>
    <row r="642" spans="1:26" x14ac:dyDescent="0.25">
      <c r="A642">
        <v>641</v>
      </c>
      <c r="B642" t="s">
        <v>3985</v>
      </c>
      <c r="C642" t="s">
        <v>12627</v>
      </c>
      <c r="D642" t="s">
        <v>12628</v>
      </c>
      <c r="E642" t="s">
        <v>1856</v>
      </c>
      <c r="F642" t="s">
        <v>1857</v>
      </c>
      <c r="S642" t="s">
        <v>110</v>
      </c>
      <c r="T642" t="s">
        <v>111</v>
      </c>
      <c r="U642" t="s">
        <v>112</v>
      </c>
      <c r="V642" t="s">
        <v>252</v>
      </c>
      <c r="W642" t="s">
        <v>925</v>
      </c>
      <c r="X642" t="s">
        <v>254</v>
      </c>
      <c r="Y642" t="s">
        <v>116</v>
      </c>
      <c r="Z642" t="s">
        <v>137</v>
      </c>
    </row>
    <row r="643" spans="1:26" x14ac:dyDescent="0.25">
      <c r="A643">
        <v>642</v>
      </c>
      <c r="B643" t="s">
        <v>3993</v>
      </c>
      <c r="C643" t="s">
        <v>12629</v>
      </c>
      <c r="D643" t="s">
        <v>12630</v>
      </c>
      <c r="E643" t="s">
        <v>3450</v>
      </c>
      <c r="F643" t="s">
        <v>4000</v>
      </c>
      <c r="S643" t="s">
        <v>110</v>
      </c>
      <c r="T643" t="s">
        <v>111</v>
      </c>
      <c r="U643" t="s">
        <v>112</v>
      </c>
      <c r="V643" t="s">
        <v>239</v>
      </c>
      <c r="W643" t="s">
        <v>2947</v>
      </c>
      <c r="X643" t="s">
        <v>254</v>
      </c>
      <c r="Y643" t="s">
        <v>116</v>
      </c>
      <c r="Z643" t="s">
        <v>187</v>
      </c>
    </row>
    <row r="644" spans="1:26" x14ac:dyDescent="0.25">
      <c r="A644">
        <v>643</v>
      </c>
      <c r="B644" t="s">
        <v>4002</v>
      </c>
      <c r="C644" t="s">
        <v>12631</v>
      </c>
      <c r="D644" t="s">
        <v>12632</v>
      </c>
      <c r="E644" t="s">
        <v>922</v>
      </c>
      <c r="F644" t="s">
        <v>923</v>
      </c>
      <c r="S644" t="s">
        <v>110</v>
      </c>
      <c r="T644" t="s">
        <v>111</v>
      </c>
      <c r="U644" t="s">
        <v>112</v>
      </c>
      <c r="V644" t="s">
        <v>1794</v>
      </c>
      <c r="W644" t="s">
        <v>1795</v>
      </c>
      <c r="X644" t="s">
        <v>254</v>
      </c>
      <c r="Y644" t="s">
        <v>116</v>
      </c>
      <c r="Z644" t="s">
        <v>475</v>
      </c>
    </row>
    <row r="645" spans="1:26" x14ac:dyDescent="0.25">
      <c r="A645">
        <v>644</v>
      </c>
      <c r="B645" t="s">
        <v>4009</v>
      </c>
      <c r="C645" t="s">
        <v>12631</v>
      </c>
      <c r="D645" t="s">
        <v>12632</v>
      </c>
      <c r="E645" t="s">
        <v>922</v>
      </c>
      <c r="F645" t="s">
        <v>923</v>
      </c>
      <c r="S645" t="s">
        <v>110</v>
      </c>
      <c r="T645" t="s">
        <v>111</v>
      </c>
      <c r="U645" t="s">
        <v>112</v>
      </c>
      <c r="V645" t="s">
        <v>1794</v>
      </c>
      <c r="W645" t="s">
        <v>1795</v>
      </c>
      <c r="X645" t="s">
        <v>254</v>
      </c>
      <c r="Y645" t="s">
        <v>116</v>
      </c>
      <c r="Z645" t="s">
        <v>475</v>
      </c>
    </row>
    <row r="646" spans="1:26" x14ac:dyDescent="0.25">
      <c r="A646">
        <v>645</v>
      </c>
      <c r="B646" t="s">
        <v>4011</v>
      </c>
      <c r="C646" t="s">
        <v>12633</v>
      </c>
      <c r="D646" t="s">
        <v>12634</v>
      </c>
      <c r="E646" t="s">
        <v>897</v>
      </c>
      <c r="F646" t="s">
        <v>898</v>
      </c>
      <c r="S646" t="s">
        <v>110</v>
      </c>
      <c r="T646" t="s">
        <v>111</v>
      </c>
      <c r="U646" t="s">
        <v>112</v>
      </c>
      <c r="V646" t="s">
        <v>239</v>
      </c>
      <c r="W646" t="s">
        <v>2947</v>
      </c>
      <c r="X646" t="s">
        <v>254</v>
      </c>
      <c r="Y646" t="s">
        <v>116</v>
      </c>
      <c r="Z646" t="s">
        <v>475</v>
      </c>
    </row>
    <row r="647" spans="1:26" x14ac:dyDescent="0.25">
      <c r="A647">
        <v>646</v>
      </c>
      <c r="B647" t="s">
        <v>4019</v>
      </c>
      <c r="C647" t="s">
        <v>12633</v>
      </c>
      <c r="D647" t="s">
        <v>12634</v>
      </c>
      <c r="E647" t="s">
        <v>897</v>
      </c>
      <c r="F647" t="s">
        <v>898</v>
      </c>
      <c r="S647" t="s">
        <v>110</v>
      </c>
      <c r="T647" t="s">
        <v>111</v>
      </c>
      <c r="U647" t="s">
        <v>112</v>
      </c>
      <c r="V647" t="s">
        <v>239</v>
      </c>
      <c r="W647" t="s">
        <v>2947</v>
      </c>
      <c r="X647" t="s">
        <v>254</v>
      </c>
      <c r="Y647" t="s">
        <v>116</v>
      </c>
      <c r="Z647" t="s">
        <v>475</v>
      </c>
    </row>
    <row r="648" spans="1:26" x14ac:dyDescent="0.25">
      <c r="A648">
        <v>647</v>
      </c>
      <c r="B648" t="s">
        <v>4023</v>
      </c>
      <c r="C648" t="s">
        <v>12635</v>
      </c>
      <c r="D648" t="s">
        <v>12636</v>
      </c>
      <c r="E648" t="s">
        <v>897</v>
      </c>
      <c r="F648" t="s">
        <v>898</v>
      </c>
      <c r="S648" t="s">
        <v>110</v>
      </c>
      <c r="T648" t="s">
        <v>111</v>
      </c>
      <c r="U648" t="s">
        <v>112</v>
      </c>
      <c r="V648" t="s">
        <v>900</v>
      </c>
      <c r="W648" t="s">
        <v>900</v>
      </c>
      <c r="X648" t="s">
        <v>254</v>
      </c>
      <c r="Y648" t="s">
        <v>116</v>
      </c>
      <c r="Z648" t="s">
        <v>137</v>
      </c>
    </row>
    <row r="649" spans="1:26" x14ac:dyDescent="0.25">
      <c r="A649">
        <v>648</v>
      </c>
      <c r="B649" t="s">
        <v>4032</v>
      </c>
      <c r="C649" t="s">
        <v>12637</v>
      </c>
      <c r="D649" t="s">
        <v>12638</v>
      </c>
      <c r="E649" t="s">
        <v>1503</v>
      </c>
      <c r="F649" t="s">
        <v>1504</v>
      </c>
      <c r="S649" t="s">
        <v>110</v>
      </c>
      <c r="T649" t="s">
        <v>111</v>
      </c>
      <c r="U649" t="s">
        <v>112</v>
      </c>
      <c r="V649" t="s">
        <v>900</v>
      </c>
      <c r="W649" t="s">
        <v>900</v>
      </c>
      <c r="X649" t="s">
        <v>254</v>
      </c>
      <c r="Y649" t="s">
        <v>116</v>
      </c>
      <c r="Z649" t="s">
        <v>475</v>
      </c>
    </row>
    <row r="650" spans="1:26" x14ac:dyDescent="0.25">
      <c r="A650">
        <v>649</v>
      </c>
      <c r="B650" t="s">
        <v>4038</v>
      </c>
      <c r="C650" t="s">
        <v>12639</v>
      </c>
      <c r="D650" t="s">
        <v>12640</v>
      </c>
      <c r="E650" t="s">
        <v>897</v>
      </c>
      <c r="F650" t="s">
        <v>898</v>
      </c>
      <c r="S650" t="s">
        <v>110</v>
      </c>
      <c r="T650" t="s">
        <v>111</v>
      </c>
      <c r="U650" t="s">
        <v>112</v>
      </c>
      <c r="V650" t="s">
        <v>900</v>
      </c>
      <c r="W650" t="s">
        <v>900</v>
      </c>
      <c r="X650" t="s">
        <v>254</v>
      </c>
      <c r="Y650" t="s">
        <v>116</v>
      </c>
      <c r="Z650" t="s">
        <v>137</v>
      </c>
    </row>
    <row r="651" spans="1:26" x14ac:dyDescent="0.25">
      <c r="A651">
        <v>650</v>
      </c>
      <c r="B651" t="s">
        <v>4046</v>
      </c>
      <c r="C651" t="s">
        <v>12641</v>
      </c>
      <c r="D651" t="s">
        <v>12642</v>
      </c>
      <c r="E651" t="s">
        <v>2065</v>
      </c>
      <c r="F651" t="s">
        <v>1504</v>
      </c>
      <c r="S651" t="s">
        <v>110</v>
      </c>
      <c r="T651" t="s">
        <v>111</v>
      </c>
      <c r="U651" t="s">
        <v>112</v>
      </c>
      <c r="V651" t="s">
        <v>900</v>
      </c>
      <c r="W651" t="s">
        <v>900</v>
      </c>
      <c r="X651" t="s">
        <v>1506</v>
      </c>
      <c r="Y651" t="s">
        <v>116</v>
      </c>
      <c r="Z651" t="s">
        <v>137</v>
      </c>
    </row>
    <row r="652" spans="1:26" x14ac:dyDescent="0.25">
      <c r="A652">
        <v>651</v>
      </c>
      <c r="B652" t="s">
        <v>4055</v>
      </c>
      <c r="C652" t="s">
        <v>12637</v>
      </c>
      <c r="D652" t="s">
        <v>12638</v>
      </c>
      <c r="E652" t="s">
        <v>1503</v>
      </c>
      <c r="F652" t="s">
        <v>1504</v>
      </c>
      <c r="S652" t="s">
        <v>110</v>
      </c>
      <c r="T652" t="s">
        <v>111</v>
      </c>
      <c r="U652" t="s">
        <v>112</v>
      </c>
      <c r="V652" t="s">
        <v>900</v>
      </c>
      <c r="W652" t="s">
        <v>900</v>
      </c>
      <c r="X652" t="s">
        <v>254</v>
      </c>
      <c r="Y652" t="s">
        <v>116</v>
      </c>
      <c r="Z652" t="s">
        <v>475</v>
      </c>
    </row>
    <row r="653" spans="1:26" x14ac:dyDescent="0.25">
      <c r="A653">
        <v>652</v>
      </c>
      <c r="B653" t="s">
        <v>4061</v>
      </c>
      <c r="C653" t="s">
        <v>12643</v>
      </c>
      <c r="D653" t="s">
        <v>12644</v>
      </c>
      <c r="E653" t="s">
        <v>4068</v>
      </c>
      <c r="F653" t="s">
        <v>4069</v>
      </c>
      <c r="S653" t="s">
        <v>110</v>
      </c>
      <c r="T653" t="s">
        <v>111</v>
      </c>
      <c r="U653" t="s">
        <v>112</v>
      </c>
      <c r="V653" t="s">
        <v>2223</v>
      </c>
      <c r="W653" t="s">
        <v>2992</v>
      </c>
      <c r="X653" t="s">
        <v>983</v>
      </c>
      <c r="Y653" t="s">
        <v>116</v>
      </c>
      <c r="Z653" t="s">
        <v>137</v>
      </c>
    </row>
    <row r="654" spans="1:26" x14ac:dyDescent="0.25">
      <c r="A654">
        <v>653</v>
      </c>
      <c r="B654" t="s">
        <v>4071</v>
      </c>
      <c r="C654" t="s">
        <v>12645</v>
      </c>
      <c r="D654" t="s">
        <v>12646</v>
      </c>
      <c r="E654" t="s">
        <v>1123</v>
      </c>
      <c r="F654" t="s">
        <v>1124</v>
      </c>
      <c r="S654" t="s">
        <v>110</v>
      </c>
      <c r="T654" t="s">
        <v>111</v>
      </c>
      <c r="U654" t="s">
        <v>112</v>
      </c>
      <c r="V654" t="s">
        <v>239</v>
      </c>
      <c r="W654" t="s">
        <v>1126</v>
      </c>
      <c r="X654" t="s">
        <v>254</v>
      </c>
      <c r="Y654" t="s">
        <v>116</v>
      </c>
      <c r="Z654" t="s">
        <v>137</v>
      </c>
    </row>
    <row r="655" spans="1:26" x14ac:dyDescent="0.25">
      <c r="A655">
        <v>654</v>
      </c>
      <c r="B655" t="s">
        <v>4077</v>
      </c>
      <c r="C655" t="s">
        <v>12647</v>
      </c>
      <c r="D655" t="s">
        <v>12648</v>
      </c>
      <c r="E655" t="s">
        <v>1084</v>
      </c>
      <c r="F655" t="s">
        <v>1504</v>
      </c>
      <c r="S655" t="s">
        <v>110</v>
      </c>
      <c r="T655" t="s">
        <v>111</v>
      </c>
      <c r="U655" t="s">
        <v>112</v>
      </c>
      <c r="V655" t="s">
        <v>900</v>
      </c>
      <c r="W655" t="s">
        <v>900</v>
      </c>
      <c r="X655" t="s">
        <v>1506</v>
      </c>
      <c r="Y655" t="s">
        <v>116</v>
      </c>
      <c r="Z655" t="s">
        <v>137</v>
      </c>
    </row>
    <row r="656" spans="1:26" x14ac:dyDescent="0.25">
      <c r="A656">
        <v>655</v>
      </c>
      <c r="B656" t="s">
        <v>4083</v>
      </c>
      <c r="C656" t="s">
        <v>12649</v>
      </c>
      <c r="D656" t="s">
        <v>12650</v>
      </c>
      <c r="E656" t="s">
        <v>1503</v>
      </c>
      <c r="F656" t="s">
        <v>1504</v>
      </c>
      <c r="S656" t="s">
        <v>110</v>
      </c>
      <c r="T656" t="s">
        <v>111</v>
      </c>
      <c r="U656" t="s">
        <v>112</v>
      </c>
      <c r="V656" t="s">
        <v>900</v>
      </c>
      <c r="W656" t="s">
        <v>900</v>
      </c>
      <c r="X656" t="s">
        <v>1506</v>
      </c>
      <c r="Y656" t="s">
        <v>116</v>
      </c>
      <c r="Z656" t="s">
        <v>302</v>
      </c>
    </row>
    <row r="657" spans="1:26" x14ac:dyDescent="0.25">
      <c r="A657">
        <v>656</v>
      </c>
      <c r="B657" t="s">
        <v>4089</v>
      </c>
      <c r="C657" t="s">
        <v>12651</v>
      </c>
      <c r="D657" t="s">
        <v>12652</v>
      </c>
      <c r="E657" t="s">
        <v>1084</v>
      </c>
      <c r="F657" t="s">
        <v>1504</v>
      </c>
      <c r="S657" t="s">
        <v>110</v>
      </c>
      <c r="T657" t="s">
        <v>111</v>
      </c>
      <c r="U657" t="s">
        <v>112</v>
      </c>
      <c r="V657" t="s">
        <v>900</v>
      </c>
      <c r="W657" t="s">
        <v>900</v>
      </c>
      <c r="X657" t="s">
        <v>1506</v>
      </c>
      <c r="Y657" t="s">
        <v>116</v>
      </c>
      <c r="Z657" t="s">
        <v>137</v>
      </c>
    </row>
    <row r="658" spans="1:26" x14ac:dyDescent="0.25">
      <c r="A658">
        <v>657</v>
      </c>
      <c r="B658" t="s">
        <v>4096</v>
      </c>
      <c r="C658" t="s">
        <v>12653</v>
      </c>
      <c r="D658" t="s">
        <v>12654</v>
      </c>
      <c r="E658" t="s">
        <v>1503</v>
      </c>
      <c r="F658" t="s">
        <v>1504</v>
      </c>
      <c r="S658" t="s">
        <v>110</v>
      </c>
      <c r="T658" t="s">
        <v>111</v>
      </c>
      <c r="U658" t="s">
        <v>112</v>
      </c>
      <c r="V658" t="s">
        <v>900</v>
      </c>
      <c r="W658" t="s">
        <v>900</v>
      </c>
      <c r="X658" t="s">
        <v>1506</v>
      </c>
      <c r="Y658" t="s">
        <v>116</v>
      </c>
      <c r="Z658" t="s">
        <v>137</v>
      </c>
    </row>
    <row r="659" spans="1:26" x14ac:dyDescent="0.25">
      <c r="A659">
        <v>658</v>
      </c>
      <c r="B659" t="s">
        <v>4105</v>
      </c>
      <c r="C659" t="s">
        <v>12655</v>
      </c>
      <c r="D659" t="s">
        <v>12656</v>
      </c>
      <c r="E659" t="s">
        <v>897</v>
      </c>
      <c r="F659" t="s">
        <v>1504</v>
      </c>
      <c r="S659" t="s">
        <v>110</v>
      </c>
      <c r="T659" t="s">
        <v>111</v>
      </c>
      <c r="U659" t="s">
        <v>112</v>
      </c>
      <c r="V659" t="s">
        <v>900</v>
      </c>
      <c r="W659" t="s">
        <v>900</v>
      </c>
      <c r="X659" t="s">
        <v>254</v>
      </c>
      <c r="Y659" t="s">
        <v>116</v>
      </c>
      <c r="Z659" t="s">
        <v>187</v>
      </c>
    </row>
    <row r="660" spans="1:26" x14ac:dyDescent="0.25">
      <c r="A660">
        <v>659</v>
      </c>
      <c r="B660" t="s">
        <v>4113</v>
      </c>
      <c r="C660" t="s">
        <v>12655</v>
      </c>
      <c r="D660" t="s">
        <v>12656</v>
      </c>
      <c r="E660" t="s">
        <v>897</v>
      </c>
      <c r="F660" t="s">
        <v>1504</v>
      </c>
      <c r="S660" t="s">
        <v>110</v>
      </c>
      <c r="T660" t="s">
        <v>111</v>
      </c>
      <c r="U660" t="s">
        <v>112</v>
      </c>
      <c r="V660" t="s">
        <v>900</v>
      </c>
      <c r="W660" t="s">
        <v>900</v>
      </c>
      <c r="X660" t="s">
        <v>254</v>
      </c>
      <c r="Y660" t="s">
        <v>116</v>
      </c>
      <c r="Z660" t="s">
        <v>187</v>
      </c>
    </row>
    <row r="661" spans="1:26" x14ac:dyDescent="0.25">
      <c r="A661">
        <v>660</v>
      </c>
      <c r="B661" t="s">
        <v>4114</v>
      </c>
      <c r="C661" t="s">
        <v>12657</v>
      </c>
      <c r="D661" t="s">
        <v>12658</v>
      </c>
      <c r="E661" t="s">
        <v>2266</v>
      </c>
      <c r="F661" t="s">
        <v>1781</v>
      </c>
      <c r="J661" t="s">
        <v>2030</v>
      </c>
      <c r="Q661" t="s">
        <v>2031</v>
      </c>
      <c r="R661" t="s">
        <v>2032</v>
      </c>
      <c r="S661" t="s">
        <v>110</v>
      </c>
      <c r="T661" t="s">
        <v>111</v>
      </c>
      <c r="U661" t="s">
        <v>112</v>
      </c>
      <c r="V661" t="s">
        <v>239</v>
      </c>
      <c r="W661" t="s">
        <v>1784</v>
      </c>
      <c r="X661" t="s">
        <v>254</v>
      </c>
      <c r="Y661" t="s">
        <v>116</v>
      </c>
      <c r="Z661" t="s">
        <v>137</v>
      </c>
    </row>
    <row r="662" spans="1:26" x14ac:dyDescent="0.25">
      <c r="A662">
        <v>661</v>
      </c>
      <c r="B662" t="s">
        <v>4120</v>
      </c>
      <c r="C662" t="s">
        <v>12659</v>
      </c>
      <c r="D662" t="s">
        <v>12660</v>
      </c>
      <c r="E662" t="s">
        <v>2266</v>
      </c>
      <c r="F662" t="s">
        <v>1781</v>
      </c>
      <c r="J662" t="s">
        <v>2030</v>
      </c>
      <c r="Q662" t="s">
        <v>2031</v>
      </c>
      <c r="R662" t="s">
        <v>2032</v>
      </c>
      <c r="S662" t="s">
        <v>110</v>
      </c>
      <c r="T662" t="s">
        <v>111</v>
      </c>
      <c r="U662" t="s">
        <v>112</v>
      </c>
      <c r="V662" t="s">
        <v>239</v>
      </c>
      <c r="W662" t="s">
        <v>1784</v>
      </c>
      <c r="X662" t="s">
        <v>254</v>
      </c>
      <c r="Y662" t="s">
        <v>116</v>
      </c>
    </row>
    <row r="663" spans="1:26" x14ac:dyDescent="0.25">
      <c r="A663">
        <v>662</v>
      </c>
      <c r="B663" t="s">
        <v>4125</v>
      </c>
      <c r="C663" t="s">
        <v>12661</v>
      </c>
      <c r="D663" t="s">
        <v>12662</v>
      </c>
      <c r="E663" t="s">
        <v>2266</v>
      </c>
      <c r="F663" t="s">
        <v>1781</v>
      </c>
      <c r="J663" t="s">
        <v>2030</v>
      </c>
      <c r="Q663" t="s">
        <v>2031</v>
      </c>
      <c r="R663" t="s">
        <v>2032</v>
      </c>
      <c r="S663" t="s">
        <v>110</v>
      </c>
      <c r="T663" t="s">
        <v>111</v>
      </c>
      <c r="U663" t="s">
        <v>112</v>
      </c>
      <c r="V663" t="s">
        <v>239</v>
      </c>
      <c r="W663" t="s">
        <v>1784</v>
      </c>
      <c r="X663" t="s">
        <v>625</v>
      </c>
      <c r="Y663" t="s">
        <v>116</v>
      </c>
      <c r="Z663" t="s">
        <v>137</v>
      </c>
    </row>
    <row r="664" spans="1:26" x14ac:dyDescent="0.25">
      <c r="A664">
        <v>663</v>
      </c>
      <c r="B664" t="s">
        <v>4131</v>
      </c>
      <c r="C664" t="s">
        <v>12659</v>
      </c>
      <c r="D664" t="s">
        <v>12660</v>
      </c>
      <c r="E664" t="s">
        <v>2266</v>
      </c>
      <c r="F664" t="s">
        <v>1781</v>
      </c>
      <c r="J664" t="s">
        <v>2030</v>
      </c>
      <c r="Q664" t="s">
        <v>2031</v>
      </c>
      <c r="R664" t="s">
        <v>2032</v>
      </c>
      <c r="S664" t="s">
        <v>110</v>
      </c>
      <c r="T664" t="s">
        <v>111</v>
      </c>
      <c r="U664" t="s">
        <v>112</v>
      </c>
      <c r="V664" t="s">
        <v>239</v>
      </c>
      <c r="W664" t="s">
        <v>1784</v>
      </c>
      <c r="X664" t="s">
        <v>254</v>
      </c>
      <c r="Y664" t="s">
        <v>116</v>
      </c>
    </row>
    <row r="665" spans="1:26" x14ac:dyDescent="0.25">
      <c r="A665">
        <v>664</v>
      </c>
      <c r="B665" t="s">
        <v>4135</v>
      </c>
      <c r="C665" t="s">
        <v>12661</v>
      </c>
      <c r="D665" t="s">
        <v>12662</v>
      </c>
      <c r="E665" t="s">
        <v>2266</v>
      </c>
      <c r="F665" t="s">
        <v>1781</v>
      </c>
      <c r="J665" t="s">
        <v>2030</v>
      </c>
      <c r="Q665" t="s">
        <v>2031</v>
      </c>
      <c r="R665" t="s">
        <v>2032</v>
      </c>
      <c r="S665" t="s">
        <v>110</v>
      </c>
      <c r="T665" t="s">
        <v>111</v>
      </c>
      <c r="U665" t="s">
        <v>112</v>
      </c>
      <c r="V665" t="s">
        <v>239</v>
      </c>
      <c r="W665" t="s">
        <v>1784</v>
      </c>
      <c r="X665" t="s">
        <v>625</v>
      </c>
      <c r="Y665" t="s">
        <v>116</v>
      </c>
      <c r="Z665" t="s">
        <v>137</v>
      </c>
    </row>
    <row r="666" spans="1:26" x14ac:dyDescent="0.25">
      <c r="A666">
        <v>665</v>
      </c>
      <c r="B666" t="s">
        <v>4138</v>
      </c>
      <c r="C666" t="s">
        <v>12661</v>
      </c>
      <c r="D666" t="s">
        <v>12662</v>
      </c>
      <c r="E666" t="s">
        <v>2266</v>
      </c>
      <c r="F666" t="s">
        <v>1781</v>
      </c>
      <c r="J666" t="s">
        <v>2030</v>
      </c>
      <c r="Q666" t="s">
        <v>2031</v>
      </c>
      <c r="R666" t="s">
        <v>2032</v>
      </c>
      <c r="S666" t="s">
        <v>110</v>
      </c>
      <c r="T666" t="s">
        <v>111</v>
      </c>
      <c r="U666" t="s">
        <v>112</v>
      </c>
      <c r="V666" t="s">
        <v>239</v>
      </c>
      <c r="W666" t="s">
        <v>1784</v>
      </c>
      <c r="X666" t="s">
        <v>625</v>
      </c>
      <c r="Y666" t="s">
        <v>116</v>
      </c>
      <c r="Z666" t="s">
        <v>137</v>
      </c>
    </row>
    <row r="667" spans="1:26" x14ac:dyDescent="0.25">
      <c r="A667">
        <v>666</v>
      </c>
      <c r="B667" t="s">
        <v>4143</v>
      </c>
      <c r="C667" t="s">
        <v>12663</v>
      </c>
      <c r="D667" t="s">
        <v>12664</v>
      </c>
      <c r="E667" t="s">
        <v>2027</v>
      </c>
      <c r="F667" t="s">
        <v>2028</v>
      </c>
      <c r="J667" t="s">
        <v>2030</v>
      </c>
      <c r="Q667" t="s">
        <v>2031</v>
      </c>
      <c r="R667" t="s">
        <v>2032</v>
      </c>
      <c r="S667" t="s">
        <v>110</v>
      </c>
      <c r="T667" t="s">
        <v>111</v>
      </c>
      <c r="U667" t="s">
        <v>112</v>
      </c>
      <c r="V667" t="s">
        <v>239</v>
      </c>
      <c r="W667" t="s">
        <v>1697</v>
      </c>
      <c r="X667" t="s">
        <v>625</v>
      </c>
      <c r="Y667" t="s">
        <v>116</v>
      </c>
      <c r="Z667" t="s">
        <v>2039</v>
      </c>
    </row>
    <row r="668" spans="1:26" x14ac:dyDescent="0.25">
      <c r="A668">
        <v>667</v>
      </c>
      <c r="B668" t="s">
        <v>4148</v>
      </c>
      <c r="C668" t="s">
        <v>12665</v>
      </c>
      <c r="D668" t="s">
        <v>12666</v>
      </c>
      <c r="E668" t="s">
        <v>1980</v>
      </c>
      <c r="F668" t="s">
        <v>1981</v>
      </c>
      <c r="N668" t="s">
        <v>981</v>
      </c>
      <c r="S668" t="s">
        <v>110</v>
      </c>
      <c r="T668" t="s">
        <v>111</v>
      </c>
      <c r="U668" t="s">
        <v>112</v>
      </c>
      <c r="V668" t="s">
        <v>3556</v>
      </c>
      <c r="W668" t="s">
        <v>4155</v>
      </c>
      <c r="X668" t="s">
        <v>356</v>
      </c>
      <c r="Y668" t="s">
        <v>116</v>
      </c>
    </row>
    <row r="669" spans="1:26" x14ac:dyDescent="0.25">
      <c r="A669">
        <v>668</v>
      </c>
      <c r="B669" t="s">
        <v>4156</v>
      </c>
      <c r="C669" t="s">
        <v>12667</v>
      </c>
      <c r="D669" t="s">
        <v>12668</v>
      </c>
      <c r="E669" t="s">
        <v>1595</v>
      </c>
      <c r="F669" t="s">
        <v>1596</v>
      </c>
      <c r="N669" t="s">
        <v>353</v>
      </c>
      <c r="S669" t="s">
        <v>110</v>
      </c>
      <c r="T669" t="s">
        <v>111</v>
      </c>
      <c r="U669" t="s">
        <v>112</v>
      </c>
      <c r="V669" t="s">
        <v>354</v>
      </c>
      <c r="W669" t="s">
        <v>355</v>
      </c>
      <c r="X669" t="s">
        <v>207</v>
      </c>
      <c r="Y669" t="s">
        <v>116</v>
      </c>
      <c r="Z669" t="s">
        <v>137</v>
      </c>
    </row>
    <row r="670" spans="1:26" x14ac:dyDescent="0.25">
      <c r="A670">
        <v>669</v>
      </c>
      <c r="B670" t="s">
        <v>4164</v>
      </c>
      <c r="C670" t="s">
        <v>12669</v>
      </c>
      <c r="D670" t="s">
        <v>12670</v>
      </c>
      <c r="E670" t="s">
        <v>3255</v>
      </c>
      <c r="F670" t="s">
        <v>3256</v>
      </c>
      <c r="S670" t="s">
        <v>110</v>
      </c>
      <c r="T670" t="s">
        <v>111</v>
      </c>
      <c r="U670" t="s">
        <v>112</v>
      </c>
      <c r="V670" t="s">
        <v>2223</v>
      </c>
      <c r="W670" t="s">
        <v>2224</v>
      </c>
      <c r="X670" t="s">
        <v>207</v>
      </c>
      <c r="Y670" t="s">
        <v>116</v>
      </c>
      <c r="Z670" t="s">
        <v>137</v>
      </c>
    </row>
    <row r="671" spans="1:26" x14ac:dyDescent="0.25">
      <c r="A671">
        <v>670</v>
      </c>
      <c r="B671" t="s">
        <v>4170</v>
      </c>
      <c r="C671" t="s">
        <v>12669</v>
      </c>
      <c r="D671" t="s">
        <v>12670</v>
      </c>
      <c r="E671" t="s">
        <v>3255</v>
      </c>
      <c r="F671" t="s">
        <v>3256</v>
      </c>
      <c r="S671" t="s">
        <v>110</v>
      </c>
      <c r="T671" t="s">
        <v>111</v>
      </c>
      <c r="U671" t="s">
        <v>112</v>
      </c>
      <c r="V671" t="s">
        <v>2223</v>
      </c>
      <c r="W671" t="s">
        <v>2224</v>
      </c>
      <c r="X671" t="s">
        <v>207</v>
      </c>
      <c r="Y671" t="s">
        <v>116</v>
      </c>
      <c r="Z671" t="s">
        <v>137</v>
      </c>
    </row>
    <row r="672" spans="1:26" x14ac:dyDescent="0.25">
      <c r="A672">
        <v>671</v>
      </c>
      <c r="B672" t="s">
        <v>4173</v>
      </c>
      <c r="C672" t="s">
        <v>12671</v>
      </c>
      <c r="D672" t="s">
        <v>12672</v>
      </c>
      <c r="E672" t="s">
        <v>2065</v>
      </c>
      <c r="F672" t="s">
        <v>2066</v>
      </c>
      <c r="K672" t="s">
        <v>2067</v>
      </c>
      <c r="S672" t="s">
        <v>110</v>
      </c>
      <c r="T672" t="s">
        <v>111</v>
      </c>
      <c r="U672" t="s">
        <v>112</v>
      </c>
      <c r="V672" t="s">
        <v>239</v>
      </c>
      <c r="W672" t="s">
        <v>1494</v>
      </c>
      <c r="X672" t="s">
        <v>207</v>
      </c>
      <c r="Y672" t="s">
        <v>116</v>
      </c>
      <c r="Z672" t="s">
        <v>475</v>
      </c>
    </row>
    <row r="673" spans="1:26" x14ac:dyDescent="0.25">
      <c r="A673">
        <v>672</v>
      </c>
      <c r="B673" t="s">
        <v>4180</v>
      </c>
      <c r="C673" t="s">
        <v>12673</v>
      </c>
      <c r="D673" t="s">
        <v>12674</v>
      </c>
      <c r="E673" t="s">
        <v>2387</v>
      </c>
      <c r="F673" t="s">
        <v>2388</v>
      </c>
      <c r="K673" t="s">
        <v>2067</v>
      </c>
      <c r="S673" t="s">
        <v>110</v>
      </c>
      <c r="T673" t="s">
        <v>111</v>
      </c>
      <c r="U673" t="s">
        <v>112</v>
      </c>
      <c r="V673" t="s">
        <v>239</v>
      </c>
      <c r="W673" t="s">
        <v>2390</v>
      </c>
      <c r="X673" t="s">
        <v>207</v>
      </c>
      <c r="Y673" t="s">
        <v>116</v>
      </c>
      <c r="Z673" t="s">
        <v>475</v>
      </c>
    </row>
    <row r="674" spans="1:26" x14ac:dyDescent="0.25">
      <c r="A674">
        <v>673</v>
      </c>
      <c r="B674" t="s">
        <v>4187</v>
      </c>
      <c r="C674" t="s">
        <v>12673</v>
      </c>
      <c r="D674" t="s">
        <v>12674</v>
      </c>
      <c r="E674" t="s">
        <v>2387</v>
      </c>
      <c r="F674" t="s">
        <v>2388</v>
      </c>
      <c r="K674" t="s">
        <v>2067</v>
      </c>
      <c r="S674" t="s">
        <v>110</v>
      </c>
      <c r="T674" t="s">
        <v>111</v>
      </c>
      <c r="U674" t="s">
        <v>112</v>
      </c>
      <c r="V674" t="s">
        <v>239</v>
      </c>
      <c r="W674" t="s">
        <v>2390</v>
      </c>
      <c r="X674" t="s">
        <v>207</v>
      </c>
      <c r="Y674" t="s">
        <v>116</v>
      </c>
      <c r="Z674" t="s">
        <v>475</v>
      </c>
    </row>
    <row r="675" spans="1:26" x14ac:dyDescent="0.25">
      <c r="A675">
        <v>674</v>
      </c>
      <c r="B675" t="s">
        <v>4188</v>
      </c>
      <c r="C675" t="s">
        <v>12671</v>
      </c>
      <c r="D675" t="s">
        <v>12672</v>
      </c>
      <c r="E675" t="s">
        <v>2065</v>
      </c>
      <c r="F675" t="s">
        <v>2066</v>
      </c>
      <c r="K675" t="s">
        <v>2067</v>
      </c>
      <c r="S675" t="s">
        <v>110</v>
      </c>
      <c r="T675" t="s">
        <v>111</v>
      </c>
      <c r="U675" t="s">
        <v>112</v>
      </c>
      <c r="V675" t="s">
        <v>239</v>
      </c>
      <c r="W675" t="s">
        <v>1494</v>
      </c>
      <c r="X675" t="s">
        <v>207</v>
      </c>
      <c r="Y675" t="s">
        <v>116</v>
      </c>
      <c r="Z675" t="s">
        <v>475</v>
      </c>
    </row>
    <row r="676" spans="1:26" x14ac:dyDescent="0.25">
      <c r="A676">
        <v>675</v>
      </c>
      <c r="B676" t="s">
        <v>4192</v>
      </c>
      <c r="C676" t="s">
        <v>12675</v>
      </c>
      <c r="D676" t="s">
        <v>12676</v>
      </c>
      <c r="E676" t="s">
        <v>2079</v>
      </c>
      <c r="F676" t="s">
        <v>2080</v>
      </c>
      <c r="S676" t="s">
        <v>110</v>
      </c>
      <c r="T676" t="s">
        <v>111</v>
      </c>
      <c r="U676" t="s">
        <v>112</v>
      </c>
      <c r="V676" t="s">
        <v>354</v>
      </c>
      <c r="W676" t="s">
        <v>2081</v>
      </c>
      <c r="X676" t="s">
        <v>207</v>
      </c>
      <c r="Y676" t="s">
        <v>116</v>
      </c>
      <c r="Z676" t="s">
        <v>2690</v>
      </c>
    </row>
    <row r="677" spans="1:26" x14ac:dyDescent="0.25">
      <c r="A677">
        <v>676</v>
      </c>
      <c r="B677" t="s">
        <v>4200</v>
      </c>
      <c r="C677" t="s">
        <v>12675</v>
      </c>
      <c r="D677" t="s">
        <v>12676</v>
      </c>
      <c r="E677" t="s">
        <v>2079</v>
      </c>
      <c r="F677" t="s">
        <v>2080</v>
      </c>
      <c r="S677" t="s">
        <v>110</v>
      </c>
      <c r="T677" t="s">
        <v>111</v>
      </c>
      <c r="U677" t="s">
        <v>112</v>
      </c>
      <c r="V677" t="s">
        <v>354</v>
      </c>
      <c r="W677" t="s">
        <v>2081</v>
      </c>
      <c r="X677" t="s">
        <v>207</v>
      </c>
      <c r="Y677" t="s">
        <v>116</v>
      </c>
      <c r="Z677" t="s">
        <v>2690</v>
      </c>
    </row>
    <row r="678" spans="1:26" x14ac:dyDescent="0.25">
      <c r="A678">
        <v>677</v>
      </c>
      <c r="B678" t="s">
        <v>4204</v>
      </c>
      <c r="C678" t="s">
        <v>12675</v>
      </c>
      <c r="D678" t="s">
        <v>12676</v>
      </c>
      <c r="E678" t="s">
        <v>2079</v>
      </c>
      <c r="F678" t="s">
        <v>2080</v>
      </c>
      <c r="S678" t="s">
        <v>110</v>
      </c>
      <c r="T678" t="s">
        <v>111</v>
      </c>
      <c r="U678" t="s">
        <v>112</v>
      </c>
      <c r="V678" t="s">
        <v>354</v>
      </c>
      <c r="W678" t="s">
        <v>2081</v>
      </c>
      <c r="X678" t="s">
        <v>207</v>
      </c>
      <c r="Y678" t="s">
        <v>116</v>
      </c>
      <c r="Z678" t="s">
        <v>2690</v>
      </c>
    </row>
    <row r="679" spans="1:26" x14ac:dyDescent="0.25">
      <c r="A679">
        <v>678</v>
      </c>
      <c r="B679" t="s">
        <v>4206</v>
      </c>
      <c r="C679" t="s">
        <v>12675</v>
      </c>
      <c r="D679" t="s">
        <v>12676</v>
      </c>
      <c r="E679" t="s">
        <v>2079</v>
      </c>
      <c r="F679" t="s">
        <v>2080</v>
      </c>
      <c r="S679" t="s">
        <v>110</v>
      </c>
      <c r="T679" t="s">
        <v>111</v>
      </c>
      <c r="U679" t="s">
        <v>112</v>
      </c>
      <c r="V679" t="s">
        <v>354</v>
      </c>
      <c r="W679" t="s">
        <v>2081</v>
      </c>
      <c r="X679" t="s">
        <v>207</v>
      </c>
      <c r="Y679" t="s">
        <v>116</v>
      </c>
      <c r="Z679" t="s">
        <v>2690</v>
      </c>
    </row>
    <row r="680" spans="1:26" x14ac:dyDescent="0.25">
      <c r="A680">
        <v>679</v>
      </c>
      <c r="B680" t="s">
        <v>4208</v>
      </c>
      <c r="C680" t="s">
        <v>12677</v>
      </c>
      <c r="D680" t="s">
        <v>12678</v>
      </c>
      <c r="E680" t="s">
        <v>4215</v>
      </c>
      <c r="F680" t="s">
        <v>3009</v>
      </c>
      <c r="S680" t="s">
        <v>110</v>
      </c>
      <c r="T680" t="s">
        <v>111</v>
      </c>
      <c r="U680" t="s">
        <v>112</v>
      </c>
      <c r="V680" t="s">
        <v>392</v>
      </c>
      <c r="W680" t="s">
        <v>2627</v>
      </c>
      <c r="X680" t="s">
        <v>207</v>
      </c>
      <c r="Y680" t="s">
        <v>116</v>
      </c>
      <c r="Z680" t="s">
        <v>137</v>
      </c>
    </row>
    <row r="681" spans="1:26" x14ac:dyDescent="0.25">
      <c r="A681">
        <v>680</v>
      </c>
      <c r="B681" t="s">
        <v>4217</v>
      </c>
      <c r="C681" t="s">
        <v>12677</v>
      </c>
      <c r="D681" t="s">
        <v>12678</v>
      </c>
      <c r="E681" t="s">
        <v>4215</v>
      </c>
      <c r="F681" t="s">
        <v>3009</v>
      </c>
      <c r="S681" t="s">
        <v>110</v>
      </c>
      <c r="T681" t="s">
        <v>111</v>
      </c>
      <c r="U681" t="s">
        <v>112</v>
      </c>
      <c r="V681" t="s">
        <v>392</v>
      </c>
      <c r="W681" t="s">
        <v>2627</v>
      </c>
      <c r="X681" t="s">
        <v>207</v>
      </c>
      <c r="Y681" t="s">
        <v>116</v>
      </c>
      <c r="Z681" t="s">
        <v>137</v>
      </c>
    </row>
    <row r="682" spans="1:26" x14ac:dyDescent="0.25">
      <c r="A682">
        <v>681</v>
      </c>
      <c r="B682" t="s">
        <v>4220</v>
      </c>
      <c r="C682" t="s">
        <v>12679</v>
      </c>
      <c r="D682" t="s">
        <v>12680</v>
      </c>
      <c r="E682" t="s">
        <v>4229</v>
      </c>
      <c r="F682" t="s">
        <v>4230</v>
      </c>
      <c r="S682" t="s">
        <v>110</v>
      </c>
      <c r="T682" t="s">
        <v>111</v>
      </c>
      <c r="U682" t="s">
        <v>112</v>
      </c>
      <c r="V682" t="s">
        <v>392</v>
      </c>
      <c r="W682" t="s">
        <v>405</v>
      </c>
      <c r="X682" t="s">
        <v>207</v>
      </c>
      <c r="Y682" t="s">
        <v>116</v>
      </c>
      <c r="Z682" t="s">
        <v>187</v>
      </c>
    </row>
    <row r="683" spans="1:26" x14ac:dyDescent="0.25">
      <c r="A683">
        <v>682</v>
      </c>
      <c r="B683" t="s">
        <v>4232</v>
      </c>
      <c r="C683" t="s">
        <v>12681</v>
      </c>
      <c r="D683" t="s">
        <v>12682</v>
      </c>
      <c r="E683" t="s">
        <v>4239</v>
      </c>
      <c r="F683" t="s">
        <v>403</v>
      </c>
      <c r="S683" t="s">
        <v>110</v>
      </c>
      <c r="T683" t="s">
        <v>111</v>
      </c>
      <c r="U683" t="s">
        <v>112</v>
      </c>
      <c r="V683" t="s">
        <v>392</v>
      </c>
      <c r="W683" t="s">
        <v>405</v>
      </c>
      <c r="X683" t="s">
        <v>207</v>
      </c>
      <c r="Y683" t="s">
        <v>116</v>
      </c>
      <c r="Z683" t="s">
        <v>137</v>
      </c>
    </row>
    <row r="684" spans="1:26" x14ac:dyDescent="0.25">
      <c r="A684">
        <v>683</v>
      </c>
      <c r="B684" t="s">
        <v>4241</v>
      </c>
      <c r="C684" t="s">
        <v>12683</v>
      </c>
      <c r="D684" t="s">
        <v>12684</v>
      </c>
      <c r="E684" t="s">
        <v>1020</v>
      </c>
      <c r="F684" t="s">
        <v>1021</v>
      </c>
      <c r="S684" t="s">
        <v>110</v>
      </c>
      <c r="T684" t="s">
        <v>111</v>
      </c>
      <c r="U684" t="s">
        <v>112</v>
      </c>
      <c r="V684" t="s">
        <v>392</v>
      </c>
      <c r="W684" t="s">
        <v>405</v>
      </c>
      <c r="X684" t="s">
        <v>207</v>
      </c>
      <c r="Y684" t="s">
        <v>116</v>
      </c>
      <c r="Z684" t="s">
        <v>137</v>
      </c>
    </row>
    <row r="685" spans="1:26" x14ac:dyDescent="0.25">
      <c r="A685">
        <v>684</v>
      </c>
      <c r="B685" t="s">
        <v>4249</v>
      </c>
      <c r="C685" t="s">
        <v>12683</v>
      </c>
      <c r="D685" t="s">
        <v>12684</v>
      </c>
      <c r="E685" t="s">
        <v>1020</v>
      </c>
      <c r="F685" t="s">
        <v>1021</v>
      </c>
      <c r="S685" t="s">
        <v>110</v>
      </c>
      <c r="T685" t="s">
        <v>111</v>
      </c>
      <c r="U685" t="s">
        <v>112</v>
      </c>
      <c r="V685" t="s">
        <v>392</v>
      </c>
      <c r="W685" t="s">
        <v>405</v>
      </c>
      <c r="X685" t="s">
        <v>207</v>
      </c>
      <c r="Y685" t="s">
        <v>116</v>
      </c>
      <c r="Z685" t="s">
        <v>137</v>
      </c>
    </row>
    <row r="686" spans="1:26" x14ac:dyDescent="0.25">
      <c r="A686">
        <v>685</v>
      </c>
      <c r="B686" t="s">
        <v>4251</v>
      </c>
      <c r="C686" t="s">
        <v>12683</v>
      </c>
      <c r="D686" t="s">
        <v>12684</v>
      </c>
      <c r="E686" t="s">
        <v>1020</v>
      </c>
      <c r="F686" t="s">
        <v>1021</v>
      </c>
      <c r="S686" t="s">
        <v>110</v>
      </c>
      <c r="T686" t="s">
        <v>111</v>
      </c>
      <c r="U686" t="s">
        <v>112</v>
      </c>
      <c r="V686" t="s">
        <v>392</v>
      </c>
      <c r="W686" t="s">
        <v>405</v>
      </c>
      <c r="X686" t="s">
        <v>207</v>
      </c>
      <c r="Y686" t="s">
        <v>116</v>
      </c>
      <c r="Z686" t="s">
        <v>137</v>
      </c>
    </row>
    <row r="687" spans="1:26" x14ac:dyDescent="0.25">
      <c r="A687">
        <v>686</v>
      </c>
      <c r="B687" t="s">
        <v>4258</v>
      </c>
      <c r="C687" t="s">
        <v>12683</v>
      </c>
      <c r="D687" t="s">
        <v>12684</v>
      </c>
      <c r="E687" t="s">
        <v>1020</v>
      </c>
      <c r="F687" t="s">
        <v>1021</v>
      </c>
      <c r="S687" t="s">
        <v>110</v>
      </c>
      <c r="T687" t="s">
        <v>111</v>
      </c>
      <c r="U687" t="s">
        <v>112</v>
      </c>
      <c r="V687" t="s">
        <v>392</v>
      </c>
      <c r="W687" t="s">
        <v>405</v>
      </c>
      <c r="X687" t="s">
        <v>207</v>
      </c>
      <c r="Y687" t="s">
        <v>116</v>
      </c>
      <c r="Z687" t="s">
        <v>137</v>
      </c>
    </row>
    <row r="688" spans="1:26" x14ac:dyDescent="0.25">
      <c r="A688">
        <v>687</v>
      </c>
      <c r="B688" t="s">
        <v>4264</v>
      </c>
      <c r="C688" t="s">
        <v>12683</v>
      </c>
      <c r="D688" t="s">
        <v>12684</v>
      </c>
      <c r="E688" t="s">
        <v>1020</v>
      </c>
      <c r="F688" t="s">
        <v>1021</v>
      </c>
      <c r="S688" t="s">
        <v>110</v>
      </c>
      <c r="T688" t="s">
        <v>111</v>
      </c>
      <c r="U688" t="s">
        <v>112</v>
      </c>
      <c r="V688" t="s">
        <v>392</v>
      </c>
      <c r="W688" t="s">
        <v>405</v>
      </c>
      <c r="X688" t="s">
        <v>207</v>
      </c>
      <c r="Y688" t="s">
        <v>116</v>
      </c>
      <c r="Z688" t="s">
        <v>137</v>
      </c>
    </row>
    <row r="689" spans="1:26" x14ac:dyDescent="0.25">
      <c r="A689">
        <v>688</v>
      </c>
      <c r="B689" t="s">
        <v>4268</v>
      </c>
      <c r="C689" t="s">
        <v>12685</v>
      </c>
      <c r="D689" t="s">
        <v>12686</v>
      </c>
      <c r="E689" t="s">
        <v>1020</v>
      </c>
      <c r="F689" t="s">
        <v>1021</v>
      </c>
      <c r="S689" t="s">
        <v>110</v>
      </c>
      <c r="T689" t="s">
        <v>111</v>
      </c>
      <c r="U689" t="s">
        <v>112</v>
      </c>
      <c r="V689" t="s">
        <v>392</v>
      </c>
      <c r="W689" t="s">
        <v>405</v>
      </c>
      <c r="X689" t="s">
        <v>207</v>
      </c>
      <c r="Y689" t="s">
        <v>116</v>
      </c>
      <c r="Z689" t="s">
        <v>137</v>
      </c>
    </row>
    <row r="690" spans="1:26" x14ac:dyDescent="0.25">
      <c r="A690">
        <v>689</v>
      </c>
      <c r="B690" t="s">
        <v>4276</v>
      </c>
      <c r="C690" t="s">
        <v>12687</v>
      </c>
      <c r="D690" t="s">
        <v>12688</v>
      </c>
      <c r="E690" t="s">
        <v>1020</v>
      </c>
      <c r="F690" t="s">
        <v>1021</v>
      </c>
      <c r="S690" t="s">
        <v>110</v>
      </c>
      <c r="T690" t="s">
        <v>111</v>
      </c>
      <c r="U690" t="s">
        <v>112</v>
      </c>
      <c r="V690" t="s">
        <v>392</v>
      </c>
      <c r="W690" t="s">
        <v>405</v>
      </c>
      <c r="X690" t="s">
        <v>207</v>
      </c>
      <c r="Y690" t="s">
        <v>116</v>
      </c>
      <c r="Z690" t="s">
        <v>137</v>
      </c>
    </row>
    <row r="691" spans="1:26" x14ac:dyDescent="0.25">
      <c r="A691">
        <v>690</v>
      </c>
      <c r="B691" t="s">
        <v>4283</v>
      </c>
      <c r="C691" t="s">
        <v>12687</v>
      </c>
      <c r="D691" t="s">
        <v>12688</v>
      </c>
      <c r="E691" t="s">
        <v>1020</v>
      </c>
      <c r="F691" t="s">
        <v>1021</v>
      </c>
      <c r="S691" t="s">
        <v>110</v>
      </c>
      <c r="T691" t="s">
        <v>111</v>
      </c>
      <c r="U691" t="s">
        <v>112</v>
      </c>
      <c r="V691" t="s">
        <v>392</v>
      </c>
      <c r="W691" t="s">
        <v>405</v>
      </c>
      <c r="X691" t="s">
        <v>207</v>
      </c>
      <c r="Y691" t="s">
        <v>116</v>
      </c>
      <c r="Z691" t="s">
        <v>137</v>
      </c>
    </row>
    <row r="692" spans="1:26" x14ac:dyDescent="0.25">
      <c r="A692">
        <v>691</v>
      </c>
      <c r="B692" t="s">
        <v>4285</v>
      </c>
      <c r="C692" t="s">
        <v>12689</v>
      </c>
      <c r="D692" t="s">
        <v>12690</v>
      </c>
      <c r="E692" t="s">
        <v>402</v>
      </c>
      <c r="F692" t="s">
        <v>403</v>
      </c>
      <c r="S692" t="s">
        <v>110</v>
      </c>
      <c r="T692" t="s">
        <v>111</v>
      </c>
      <c r="U692" t="s">
        <v>112</v>
      </c>
      <c r="V692" t="s">
        <v>392</v>
      </c>
      <c r="W692" t="s">
        <v>405</v>
      </c>
      <c r="X692" t="s">
        <v>207</v>
      </c>
      <c r="Y692" t="s">
        <v>116</v>
      </c>
      <c r="Z692" t="s">
        <v>137</v>
      </c>
    </row>
    <row r="693" spans="1:26" x14ac:dyDescent="0.25">
      <c r="A693">
        <v>692</v>
      </c>
      <c r="B693" t="s">
        <v>4294</v>
      </c>
      <c r="C693" t="s">
        <v>12691</v>
      </c>
      <c r="D693" t="s">
        <v>12692</v>
      </c>
      <c r="E693" t="s">
        <v>4239</v>
      </c>
      <c r="F693" t="s">
        <v>1021</v>
      </c>
      <c r="S693" t="s">
        <v>110</v>
      </c>
      <c r="T693" t="s">
        <v>111</v>
      </c>
      <c r="U693" t="s">
        <v>112</v>
      </c>
      <c r="V693" t="s">
        <v>392</v>
      </c>
      <c r="W693" t="s">
        <v>405</v>
      </c>
      <c r="X693" t="s">
        <v>207</v>
      </c>
      <c r="Y693" t="s">
        <v>116</v>
      </c>
      <c r="Z693" t="s">
        <v>137</v>
      </c>
    </row>
    <row r="694" spans="1:26" x14ac:dyDescent="0.25">
      <c r="A694">
        <v>693</v>
      </c>
      <c r="B694" t="s">
        <v>4302</v>
      </c>
      <c r="C694" t="s">
        <v>12693</v>
      </c>
      <c r="D694" t="s">
        <v>12694</v>
      </c>
      <c r="E694" t="s">
        <v>234</v>
      </c>
      <c r="F694" t="s">
        <v>235</v>
      </c>
      <c r="K694" t="s">
        <v>1892</v>
      </c>
      <c r="S694" t="s">
        <v>110</v>
      </c>
      <c r="T694" t="s">
        <v>111</v>
      </c>
      <c r="U694" t="s">
        <v>112</v>
      </c>
      <c r="V694" t="s">
        <v>239</v>
      </c>
      <c r="W694" t="s">
        <v>240</v>
      </c>
      <c r="X694" t="s">
        <v>241</v>
      </c>
      <c r="Y694" t="s">
        <v>116</v>
      </c>
      <c r="Z694" t="s">
        <v>137</v>
      </c>
    </row>
    <row r="695" spans="1:26" x14ac:dyDescent="0.25">
      <c r="A695">
        <v>694</v>
      </c>
      <c r="B695" t="s">
        <v>4308</v>
      </c>
      <c r="C695" t="s">
        <v>12693</v>
      </c>
      <c r="D695" t="s">
        <v>12694</v>
      </c>
      <c r="E695" t="s">
        <v>234</v>
      </c>
      <c r="F695" t="s">
        <v>235</v>
      </c>
      <c r="K695" t="s">
        <v>1892</v>
      </c>
      <c r="S695" t="s">
        <v>110</v>
      </c>
      <c r="T695" t="s">
        <v>111</v>
      </c>
      <c r="U695" t="s">
        <v>112</v>
      </c>
      <c r="V695" t="s">
        <v>239</v>
      </c>
      <c r="W695" t="s">
        <v>240</v>
      </c>
      <c r="X695" t="s">
        <v>241</v>
      </c>
      <c r="Y695" t="s">
        <v>116</v>
      </c>
      <c r="Z695" t="s">
        <v>137</v>
      </c>
    </row>
    <row r="696" spans="1:26" x14ac:dyDescent="0.25">
      <c r="A696">
        <v>695</v>
      </c>
      <c r="B696" t="s">
        <v>4311</v>
      </c>
      <c r="C696" t="s">
        <v>12693</v>
      </c>
      <c r="D696" t="s">
        <v>12694</v>
      </c>
      <c r="E696" t="s">
        <v>234</v>
      </c>
      <c r="F696" t="s">
        <v>235</v>
      </c>
      <c r="K696" t="s">
        <v>1892</v>
      </c>
      <c r="S696" t="s">
        <v>110</v>
      </c>
      <c r="T696" t="s">
        <v>111</v>
      </c>
      <c r="U696" t="s">
        <v>112</v>
      </c>
      <c r="V696" t="s">
        <v>239</v>
      </c>
      <c r="W696" t="s">
        <v>240</v>
      </c>
      <c r="X696" t="s">
        <v>241</v>
      </c>
      <c r="Y696" t="s">
        <v>116</v>
      </c>
      <c r="Z696" t="s">
        <v>137</v>
      </c>
    </row>
    <row r="697" spans="1:26" x14ac:dyDescent="0.25">
      <c r="A697">
        <v>696</v>
      </c>
      <c r="B697" t="s">
        <v>4315</v>
      </c>
      <c r="C697" t="s">
        <v>12693</v>
      </c>
      <c r="D697" t="s">
        <v>12694</v>
      </c>
      <c r="E697" t="s">
        <v>234</v>
      </c>
      <c r="F697" t="s">
        <v>235</v>
      </c>
      <c r="K697" t="s">
        <v>1892</v>
      </c>
      <c r="S697" t="s">
        <v>110</v>
      </c>
      <c r="T697" t="s">
        <v>111</v>
      </c>
      <c r="U697" t="s">
        <v>112</v>
      </c>
      <c r="V697" t="s">
        <v>239</v>
      </c>
      <c r="W697" t="s">
        <v>240</v>
      </c>
      <c r="X697" t="s">
        <v>241</v>
      </c>
      <c r="Y697" t="s">
        <v>116</v>
      </c>
      <c r="Z697" t="s">
        <v>137</v>
      </c>
    </row>
    <row r="698" spans="1:26" x14ac:dyDescent="0.25">
      <c r="A698">
        <v>697</v>
      </c>
      <c r="B698" t="s">
        <v>4320</v>
      </c>
      <c r="C698" t="s">
        <v>12693</v>
      </c>
      <c r="D698" t="s">
        <v>12694</v>
      </c>
      <c r="E698" t="s">
        <v>234</v>
      </c>
      <c r="F698" t="s">
        <v>235</v>
      </c>
      <c r="K698" t="s">
        <v>1892</v>
      </c>
      <c r="S698" t="s">
        <v>110</v>
      </c>
      <c r="T698" t="s">
        <v>111</v>
      </c>
      <c r="U698" t="s">
        <v>112</v>
      </c>
      <c r="V698" t="s">
        <v>239</v>
      </c>
      <c r="W698" t="s">
        <v>240</v>
      </c>
      <c r="X698" t="s">
        <v>241</v>
      </c>
      <c r="Y698" t="s">
        <v>116</v>
      </c>
      <c r="Z698" t="s">
        <v>137</v>
      </c>
    </row>
    <row r="699" spans="1:26" x14ac:dyDescent="0.25">
      <c r="A699">
        <v>698</v>
      </c>
      <c r="B699" t="s">
        <v>4322</v>
      </c>
      <c r="C699" t="s">
        <v>12693</v>
      </c>
      <c r="D699" t="s">
        <v>12694</v>
      </c>
      <c r="E699" t="s">
        <v>234</v>
      </c>
      <c r="F699" t="s">
        <v>235</v>
      </c>
      <c r="K699" t="s">
        <v>1892</v>
      </c>
      <c r="S699" t="s">
        <v>110</v>
      </c>
      <c r="T699" t="s">
        <v>111</v>
      </c>
      <c r="U699" t="s">
        <v>112</v>
      </c>
      <c r="V699" t="s">
        <v>239</v>
      </c>
      <c r="W699" t="s">
        <v>240</v>
      </c>
      <c r="X699" t="s">
        <v>241</v>
      </c>
      <c r="Y699" t="s">
        <v>116</v>
      </c>
      <c r="Z699" t="s">
        <v>137</v>
      </c>
    </row>
    <row r="700" spans="1:26" x14ac:dyDescent="0.25">
      <c r="A700">
        <v>699</v>
      </c>
      <c r="B700" t="s">
        <v>4327</v>
      </c>
      <c r="C700" t="s">
        <v>12693</v>
      </c>
      <c r="D700" t="s">
        <v>12694</v>
      </c>
      <c r="E700" t="s">
        <v>234</v>
      </c>
      <c r="F700" t="s">
        <v>235</v>
      </c>
      <c r="K700" t="s">
        <v>1892</v>
      </c>
      <c r="S700" t="s">
        <v>110</v>
      </c>
      <c r="T700" t="s">
        <v>111</v>
      </c>
      <c r="U700" t="s">
        <v>112</v>
      </c>
      <c r="V700" t="s">
        <v>239</v>
      </c>
      <c r="W700" t="s">
        <v>240</v>
      </c>
      <c r="X700" t="s">
        <v>241</v>
      </c>
      <c r="Y700" t="s">
        <v>116</v>
      </c>
      <c r="Z700" t="s">
        <v>137</v>
      </c>
    </row>
    <row r="701" spans="1:26" x14ac:dyDescent="0.25">
      <c r="A701">
        <v>700</v>
      </c>
      <c r="B701" t="s">
        <v>4330</v>
      </c>
      <c r="C701" t="s">
        <v>12693</v>
      </c>
      <c r="D701" t="s">
        <v>12694</v>
      </c>
      <c r="E701" t="s">
        <v>234</v>
      </c>
      <c r="F701" t="s">
        <v>235</v>
      </c>
      <c r="K701" t="s">
        <v>1892</v>
      </c>
      <c r="S701" t="s">
        <v>110</v>
      </c>
      <c r="T701" t="s">
        <v>111</v>
      </c>
      <c r="U701" t="s">
        <v>112</v>
      </c>
      <c r="V701" t="s">
        <v>239</v>
      </c>
      <c r="W701" t="s">
        <v>240</v>
      </c>
      <c r="X701" t="s">
        <v>241</v>
      </c>
      <c r="Y701" t="s">
        <v>116</v>
      </c>
      <c r="Z701" t="s">
        <v>137</v>
      </c>
    </row>
    <row r="702" spans="1:26" x14ac:dyDescent="0.25">
      <c r="A702">
        <v>701</v>
      </c>
      <c r="B702" t="s">
        <v>4333</v>
      </c>
      <c r="C702" t="s">
        <v>12695</v>
      </c>
      <c r="D702" t="s">
        <v>12696</v>
      </c>
      <c r="E702" t="s">
        <v>234</v>
      </c>
      <c r="F702" t="s">
        <v>235</v>
      </c>
      <c r="K702" t="s">
        <v>1892</v>
      </c>
      <c r="L702" t="s">
        <v>1628</v>
      </c>
      <c r="M702" t="s">
        <v>1629</v>
      </c>
      <c r="Q702" t="s">
        <v>237</v>
      </c>
      <c r="R702" t="s">
        <v>238</v>
      </c>
      <c r="S702" t="s">
        <v>110</v>
      </c>
      <c r="T702" t="s">
        <v>111</v>
      </c>
      <c r="U702" t="s">
        <v>112</v>
      </c>
      <c r="V702" t="s">
        <v>239</v>
      </c>
      <c r="W702" t="s">
        <v>240</v>
      </c>
      <c r="X702" t="s">
        <v>241</v>
      </c>
      <c r="Y702" t="s">
        <v>116</v>
      </c>
      <c r="Z702" t="s">
        <v>137</v>
      </c>
    </row>
    <row r="703" spans="1:26" x14ac:dyDescent="0.25">
      <c r="A703">
        <v>702</v>
      </c>
      <c r="B703" t="s">
        <v>4339</v>
      </c>
      <c r="C703" t="s">
        <v>12695</v>
      </c>
      <c r="D703" t="s">
        <v>12696</v>
      </c>
      <c r="E703" t="s">
        <v>234</v>
      </c>
      <c r="F703" t="s">
        <v>235</v>
      </c>
      <c r="K703" t="s">
        <v>1892</v>
      </c>
      <c r="L703" t="s">
        <v>1628</v>
      </c>
      <c r="M703" t="s">
        <v>1629</v>
      </c>
      <c r="Q703" t="s">
        <v>237</v>
      </c>
      <c r="R703" t="s">
        <v>238</v>
      </c>
      <c r="S703" t="s">
        <v>110</v>
      </c>
      <c r="T703" t="s">
        <v>111</v>
      </c>
      <c r="U703" t="s">
        <v>112</v>
      </c>
      <c r="V703" t="s">
        <v>239</v>
      </c>
      <c r="W703" t="s">
        <v>240</v>
      </c>
      <c r="X703" t="s">
        <v>241</v>
      </c>
      <c r="Y703" t="s">
        <v>116</v>
      </c>
      <c r="Z703" t="s">
        <v>137</v>
      </c>
    </row>
    <row r="704" spans="1:26" x14ac:dyDescent="0.25">
      <c r="A704">
        <v>703</v>
      </c>
      <c r="B704" t="s">
        <v>4341</v>
      </c>
      <c r="C704" t="s">
        <v>12695</v>
      </c>
      <c r="D704" t="s">
        <v>12696</v>
      </c>
      <c r="E704" t="s">
        <v>234</v>
      </c>
      <c r="F704" t="s">
        <v>235</v>
      </c>
      <c r="K704" t="s">
        <v>1892</v>
      </c>
      <c r="L704" t="s">
        <v>1628</v>
      </c>
      <c r="M704" t="s">
        <v>1629</v>
      </c>
      <c r="Q704" t="s">
        <v>237</v>
      </c>
      <c r="R704" t="s">
        <v>238</v>
      </c>
      <c r="S704" t="s">
        <v>110</v>
      </c>
      <c r="T704" t="s">
        <v>111</v>
      </c>
      <c r="U704" t="s">
        <v>112</v>
      </c>
      <c r="V704" t="s">
        <v>239</v>
      </c>
      <c r="W704" t="s">
        <v>240</v>
      </c>
      <c r="X704" t="s">
        <v>241</v>
      </c>
      <c r="Y704" t="s">
        <v>116</v>
      </c>
      <c r="Z704" t="s">
        <v>137</v>
      </c>
    </row>
    <row r="705" spans="1:26" x14ac:dyDescent="0.25">
      <c r="A705">
        <v>704</v>
      </c>
      <c r="B705" t="s">
        <v>4343</v>
      </c>
      <c r="C705" t="s">
        <v>12697</v>
      </c>
      <c r="D705" t="s">
        <v>12698</v>
      </c>
      <c r="E705" t="s">
        <v>234</v>
      </c>
      <c r="F705" t="s">
        <v>235</v>
      </c>
      <c r="K705" t="s">
        <v>1892</v>
      </c>
      <c r="Q705" t="s">
        <v>237</v>
      </c>
      <c r="R705" t="s">
        <v>238</v>
      </c>
      <c r="S705" t="s">
        <v>110</v>
      </c>
      <c r="T705" t="s">
        <v>111</v>
      </c>
      <c r="U705" t="s">
        <v>112</v>
      </c>
      <c r="V705" t="s">
        <v>239</v>
      </c>
      <c r="W705" t="s">
        <v>240</v>
      </c>
      <c r="X705" t="s">
        <v>241</v>
      </c>
      <c r="Y705" t="s">
        <v>116</v>
      </c>
      <c r="Z705" t="s">
        <v>187</v>
      </c>
    </row>
    <row r="706" spans="1:26" x14ac:dyDescent="0.25">
      <c r="A706">
        <v>705</v>
      </c>
      <c r="B706" t="s">
        <v>4348</v>
      </c>
      <c r="C706" t="s">
        <v>12697</v>
      </c>
      <c r="D706" t="s">
        <v>12698</v>
      </c>
      <c r="E706" t="s">
        <v>234</v>
      </c>
      <c r="F706" t="s">
        <v>235</v>
      </c>
      <c r="K706" t="s">
        <v>1892</v>
      </c>
      <c r="Q706" t="s">
        <v>237</v>
      </c>
      <c r="R706" t="s">
        <v>238</v>
      </c>
      <c r="S706" t="s">
        <v>110</v>
      </c>
      <c r="T706" t="s">
        <v>111</v>
      </c>
      <c r="U706" t="s">
        <v>112</v>
      </c>
      <c r="V706" t="s">
        <v>239</v>
      </c>
      <c r="W706" t="s">
        <v>240</v>
      </c>
      <c r="X706" t="s">
        <v>241</v>
      </c>
      <c r="Y706" t="s">
        <v>116</v>
      </c>
      <c r="Z706" t="s">
        <v>187</v>
      </c>
    </row>
    <row r="707" spans="1:26" x14ac:dyDescent="0.25">
      <c r="A707">
        <v>706</v>
      </c>
      <c r="B707" t="s">
        <v>4349</v>
      </c>
      <c r="C707" t="s">
        <v>12693</v>
      </c>
      <c r="D707" t="s">
        <v>12694</v>
      </c>
      <c r="E707" t="s">
        <v>234</v>
      </c>
      <c r="F707" t="s">
        <v>235</v>
      </c>
      <c r="K707" t="s">
        <v>1892</v>
      </c>
      <c r="S707" t="s">
        <v>110</v>
      </c>
      <c r="T707" t="s">
        <v>111</v>
      </c>
      <c r="U707" t="s">
        <v>112</v>
      </c>
      <c r="V707" t="s">
        <v>239</v>
      </c>
      <c r="W707" t="s">
        <v>240</v>
      </c>
      <c r="X707" t="s">
        <v>241</v>
      </c>
      <c r="Y707" t="s">
        <v>116</v>
      </c>
      <c r="Z707" t="s">
        <v>137</v>
      </c>
    </row>
    <row r="708" spans="1:26" x14ac:dyDescent="0.25">
      <c r="A708">
        <v>707</v>
      </c>
      <c r="B708" t="s">
        <v>4355</v>
      </c>
      <c r="C708" t="s">
        <v>12699</v>
      </c>
      <c r="D708" t="s">
        <v>12700</v>
      </c>
      <c r="E708" t="s">
        <v>1565</v>
      </c>
      <c r="F708" t="s">
        <v>235</v>
      </c>
      <c r="K708" t="s">
        <v>1567</v>
      </c>
      <c r="S708" t="s">
        <v>110</v>
      </c>
      <c r="T708" t="s">
        <v>111</v>
      </c>
      <c r="U708" t="s">
        <v>112</v>
      </c>
      <c r="V708" t="s">
        <v>392</v>
      </c>
      <c r="W708" t="s">
        <v>1568</v>
      </c>
      <c r="X708" t="s">
        <v>207</v>
      </c>
      <c r="Y708" t="s">
        <v>116</v>
      </c>
      <c r="Z708" t="s">
        <v>187</v>
      </c>
    </row>
    <row r="709" spans="1:26" x14ac:dyDescent="0.25">
      <c r="A709">
        <v>708</v>
      </c>
      <c r="B709" t="s">
        <v>4363</v>
      </c>
      <c r="C709" t="s">
        <v>12699</v>
      </c>
      <c r="D709" t="s">
        <v>12700</v>
      </c>
      <c r="E709" t="s">
        <v>1565</v>
      </c>
      <c r="F709" t="s">
        <v>235</v>
      </c>
      <c r="K709" t="s">
        <v>1567</v>
      </c>
      <c r="S709" t="s">
        <v>110</v>
      </c>
      <c r="T709" t="s">
        <v>111</v>
      </c>
      <c r="U709" t="s">
        <v>112</v>
      </c>
      <c r="V709" t="s">
        <v>392</v>
      </c>
      <c r="W709" t="s">
        <v>1568</v>
      </c>
      <c r="X709" t="s">
        <v>207</v>
      </c>
      <c r="Y709" t="s">
        <v>116</v>
      </c>
      <c r="Z709" t="s">
        <v>187</v>
      </c>
    </row>
    <row r="710" spans="1:26" x14ac:dyDescent="0.25">
      <c r="A710">
        <v>709</v>
      </c>
      <c r="B710" t="s">
        <v>4365</v>
      </c>
      <c r="C710" t="s">
        <v>12699</v>
      </c>
      <c r="D710" t="s">
        <v>12700</v>
      </c>
      <c r="E710" t="s">
        <v>1565</v>
      </c>
      <c r="F710" t="s">
        <v>235</v>
      </c>
      <c r="K710" t="s">
        <v>1567</v>
      </c>
      <c r="S710" t="s">
        <v>110</v>
      </c>
      <c r="T710" t="s">
        <v>111</v>
      </c>
      <c r="U710" t="s">
        <v>112</v>
      </c>
      <c r="V710" t="s">
        <v>392</v>
      </c>
      <c r="W710" t="s">
        <v>1568</v>
      </c>
      <c r="X710" t="s">
        <v>207</v>
      </c>
      <c r="Y710" t="s">
        <v>116</v>
      </c>
      <c r="Z710" t="s">
        <v>187</v>
      </c>
    </row>
    <row r="711" spans="1:26" x14ac:dyDescent="0.25">
      <c r="A711">
        <v>710</v>
      </c>
      <c r="B711" t="s">
        <v>4368</v>
      </c>
      <c r="C711" t="s">
        <v>12701</v>
      </c>
      <c r="D711" t="s">
        <v>12702</v>
      </c>
      <c r="E711" t="s">
        <v>402</v>
      </c>
      <c r="F711" t="s">
        <v>965</v>
      </c>
      <c r="S711" t="s">
        <v>110</v>
      </c>
      <c r="T711" t="s">
        <v>111</v>
      </c>
      <c r="U711" t="s">
        <v>112</v>
      </c>
      <c r="V711" t="s">
        <v>392</v>
      </c>
      <c r="W711" t="s">
        <v>405</v>
      </c>
      <c r="X711" t="s">
        <v>207</v>
      </c>
      <c r="Y711" t="s">
        <v>116</v>
      </c>
    </row>
    <row r="712" spans="1:26" x14ac:dyDescent="0.25">
      <c r="A712">
        <v>711</v>
      </c>
      <c r="B712" t="s">
        <v>4376</v>
      </c>
      <c r="C712" t="s">
        <v>12701</v>
      </c>
      <c r="D712" t="s">
        <v>12702</v>
      </c>
      <c r="E712" t="s">
        <v>402</v>
      </c>
      <c r="F712" t="s">
        <v>965</v>
      </c>
      <c r="S712" t="s">
        <v>110</v>
      </c>
      <c r="T712" t="s">
        <v>111</v>
      </c>
      <c r="U712" t="s">
        <v>112</v>
      </c>
      <c r="V712" t="s">
        <v>392</v>
      </c>
      <c r="W712" t="s">
        <v>405</v>
      </c>
      <c r="X712" t="s">
        <v>207</v>
      </c>
      <c r="Y712" t="s">
        <v>116</v>
      </c>
    </row>
    <row r="713" spans="1:26" x14ac:dyDescent="0.25">
      <c r="A713">
        <v>712</v>
      </c>
      <c r="B713" t="s">
        <v>4379</v>
      </c>
      <c r="C713" t="s">
        <v>12703</v>
      </c>
      <c r="D713" t="s">
        <v>12704</v>
      </c>
      <c r="E713" t="s">
        <v>964</v>
      </c>
      <c r="F713" t="s">
        <v>965</v>
      </c>
      <c r="K713" t="s">
        <v>268</v>
      </c>
      <c r="N713" t="s">
        <v>269</v>
      </c>
      <c r="S713" t="s">
        <v>110</v>
      </c>
      <c r="T713" t="s">
        <v>111</v>
      </c>
      <c r="U713" t="s">
        <v>112</v>
      </c>
      <c r="V713" t="s">
        <v>392</v>
      </c>
      <c r="W713" t="s">
        <v>966</v>
      </c>
      <c r="X713" t="s">
        <v>241</v>
      </c>
      <c r="Y713" t="s">
        <v>116</v>
      </c>
      <c r="Z713" t="s">
        <v>187</v>
      </c>
    </row>
    <row r="714" spans="1:26" x14ac:dyDescent="0.25">
      <c r="A714">
        <v>713</v>
      </c>
      <c r="B714" t="s">
        <v>4385</v>
      </c>
      <c r="C714" t="s">
        <v>12703</v>
      </c>
      <c r="D714" t="s">
        <v>12704</v>
      </c>
      <c r="E714" t="s">
        <v>964</v>
      </c>
      <c r="F714" t="s">
        <v>965</v>
      </c>
      <c r="K714" t="s">
        <v>268</v>
      </c>
      <c r="N714" t="s">
        <v>269</v>
      </c>
      <c r="S714" t="s">
        <v>110</v>
      </c>
      <c r="T714" t="s">
        <v>111</v>
      </c>
      <c r="U714" t="s">
        <v>112</v>
      </c>
      <c r="V714" t="s">
        <v>392</v>
      </c>
      <c r="W714" t="s">
        <v>966</v>
      </c>
      <c r="X714" t="s">
        <v>241</v>
      </c>
      <c r="Y714" t="s">
        <v>116</v>
      </c>
      <c r="Z714" t="s">
        <v>187</v>
      </c>
    </row>
    <row r="715" spans="1:26" x14ac:dyDescent="0.25">
      <c r="A715">
        <v>714</v>
      </c>
      <c r="B715" t="s">
        <v>4387</v>
      </c>
      <c r="C715" t="s">
        <v>12705</v>
      </c>
      <c r="D715" t="s">
        <v>12706</v>
      </c>
      <c r="E715" t="s">
        <v>436</v>
      </c>
      <c r="F715" t="s">
        <v>204</v>
      </c>
      <c r="N715" t="s">
        <v>269</v>
      </c>
      <c r="Q715" t="s">
        <v>439</v>
      </c>
      <c r="R715" t="s">
        <v>440</v>
      </c>
      <c r="S715" t="s">
        <v>110</v>
      </c>
      <c r="T715" t="s">
        <v>111</v>
      </c>
      <c r="U715" t="s">
        <v>112</v>
      </c>
      <c r="V715" t="s">
        <v>272</v>
      </c>
      <c r="W715" t="s">
        <v>441</v>
      </c>
      <c r="X715" t="s">
        <v>207</v>
      </c>
      <c r="Y715" t="s">
        <v>116</v>
      </c>
      <c r="Z715" t="s">
        <v>137</v>
      </c>
    </row>
    <row r="716" spans="1:26" x14ac:dyDescent="0.25">
      <c r="A716">
        <v>715</v>
      </c>
      <c r="B716" t="s">
        <v>4393</v>
      </c>
      <c r="C716" t="s">
        <v>12707</v>
      </c>
      <c r="D716" t="s">
        <v>12708</v>
      </c>
      <c r="E716" t="s">
        <v>436</v>
      </c>
      <c r="F716" t="s">
        <v>204</v>
      </c>
      <c r="N716" t="s">
        <v>269</v>
      </c>
      <c r="S716" t="s">
        <v>110</v>
      </c>
      <c r="T716" t="s">
        <v>111</v>
      </c>
      <c r="U716" t="s">
        <v>112</v>
      </c>
      <c r="V716" t="s">
        <v>272</v>
      </c>
      <c r="W716" t="s">
        <v>441</v>
      </c>
      <c r="X716" t="s">
        <v>207</v>
      </c>
      <c r="Y716" t="s">
        <v>116</v>
      </c>
      <c r="Z716" t="s">
        <v>187</v>
      </c>
    </row>
    <row r="717" spans="1:26" x14ac:dyDescent="0.25">
      <c r="A717">
        <v>716</v>
      </c>
      <c r="B717" t="s">
        <v>4399</v>
      </c>
      <c r="C717" t="s">
        <v>12709</v>
      </c>
      <c r="D717" t="s">
        <v>12710</v>
      </c>
      <c r="E717" t="s">
        <v>203</v>
      </c>
      <c r="F717" t="s">
        <v>1761</v>
      </c>
      <c r="N717" t="s">
        <v>460</v>
      </c>
      <c r="S717" t="s">
        <v>110</v>
      </c>
      <c r="T717" t="s">
        <v>111</v>
      </c>
      <c r="U717" t="s">
        <v>112</v>
      </c>
      <c r="V717" t="s">
        <v>272</v>
      </c>
      <c r="W717" t="s">
        <v>3031</v>
      </c>
      <c r="X717" t="s">
        <v>422</v>
      </c>
      <c r="Y717" t="s">
        <v>116</v>
      </c>
      <c r="Z717" t="s">
        <v>137</v>
      </c>
    </row>
    <row r="718" spans="1:26" x14ac:dyDescent="0.25">
      <c r="A718">
        <v>717</v>
      </c>
      <c r="B718" t="s">
        <v>4405</v>
      </c>
      <c r="C718" t="s">
        <v>12711</v>
      </c>
      <c r="D718" t="s">
        <v>12712</v>
      </c>
      <c r="E718" t="s">
        <v>4410</v>
      </c>
      <c r="F718" t="s">
        <v>1725</v>
      </c>
      <c r="S718" t="s">
        <v>110</v>
      </c>
      <c r="T718" t="s">
        <v>111</v>
      </c>
      <c r="U718" t="s">
        <v>112</v>
      </c>
      <c r="V718" t="s">
        <v>239</v>
      </c>
      <c r="W718" t="s">
        <v>4412</v>
      </c>
      <c r="X718" t="s">
        <v>241</v>
      </c>
      <c r="Y718" t="s">
        <v>116</v>
      </c>
      <c r="Z718" t="s">
        <v>137</v>
      </c>
    </row>
    <row r="719" spans="1:26" x14ac:dyDescent="0.25">
      <c r="A719">
        <v>718</v>
      </c>
      <c r="B719" t="s">
        <v>4413</v>
      </c>
      <c r="C719" t="s">
        <v>12713</v>
      </c>
      <c r="D719" t="s">
        <v>12714</v>
      </c>
      <c r="E719" t="s">
        <v>1084</v>
      </c>
      <c r="F719" t="s">
        <v>1085</v>
      </c>
      <c r="S719" t="s">
        <v>110</v>
      </c>
      <c r="T719" t="s">
        <v>111</v>
      </c>
      <c r="U719" t="s">
        <v>112</v>
      </c>
      <c r="V719" t="s">
        <v>900</v>
      </c>
      <c r="W719" t="s">
        <v>900</v>
      </c>
      <c r="X719" t="s">
        <v>241</v>
      </c>
      <c r="Y719" t="s">
        <v>116</v>
      </c>
      <c r="Z719" t="s">
        <v>602</v>
      </c>
    </row>
    <row r="720" spans="1:26" x14ac:dyDescent="0.25">
      <c r="A720">
        <v>719</v>
      </c>
      <c r="B720" t="s">
        <v>4420</v>
      </c>
      <c r="C720" t="s">
        <v>12713</v>
      </c>
      <c r="D720" t="s">
        <v>12714</v>
      </c>
      <c r="E720" t="s">
        <v>1084</v>
      </c>
      <c r="F720" t="s">
        <v>1085</v>
      </c>
      <c r="S720" t="s">
        <v>110</v>
      </c>
      <c r="T720" t="s">
        <v>111</v>
      </c>
      <c r="U720" t="s">
        <v>112</v>
      </c>
      <c r="V720" t="s">
        <v>900</v>
      </c>
      <c r="W720" t="s">
        <v>900</v>
      </c>
      <c r="X720" t="s">
        <v>241</v>
      </c>
      <c r="Y720" t="s">
        <v>116</v>
      </c>
      <c r="Z720" t="s">
        <v>602</v>
      </c>
    </row>
    <row r="721" spans="1:26" x14ac:dyDescent="0.25">
      <c r="A721">
        <v>720</v>
      </c>
      <c r="B721" t="s">
        <v>4423</v>
      </c>
      <c r="C721" t="s">
        <v>12715</v>
      </c>
      <c r="D721" t="s">
        <v>12716</v>
      </c>
      <c r="E721" t="s">
        <v>1084</v>
      </c>
      <c r="F721" t="s">
        <v>1085</v>
      </c>
      <c r="S721" t="s">
        <v>110</v>
      </c>
      <c r="T721" t="s">
        <v>111</v>
      </c>
      <c r="U721" t="s">
        <v>112</v>
      </c>
      <c r="V721" t="s">
        <v>900</v>
      </c>
      <c r="W721" t="s">
        <v>900</v>
      </c>
      <c r="X721" t="s">
        <v>241</v>
      </c>
      <c r="Y721" t="s">
        <v>116</v>
      </c>
      <c r="Z721" t="s">
        <v>137</v>
      </c>
    </row>
    <row r="722" spans="1:26" x14ac:dyDescent="0.25">
      <c r="A722">
        <v>721</v>
      </c>
      <c r="B722" t="s">
        <v>4431</v>
      </c>
      <c r="C722" t="s">
        <v>12715</v>
      </c>
      <c r="D722" t="s">
        <v>12716</v>
      </c>
      <c r="E722" t="s">
        <v>1084</v>
      </c>
      <c r="F722" t="s">
        <v>1085</v>
      </c>
      <c r="S722" t="s">
        <v>110</v>
      </c>
      <c r="T722" t="s">
        <v>111</v>
      </c>
      <c r="U722" t="s">
        <v>112</v>
      </c>
      <c r="V722" t="s">
        <v>900</v>
      </c>
      <c r="W722" t="s">
        <v>900</v>
      </c>
      <c r="X722" t="s">
        <v>241</v>
      </c>
      <c r="Y722" t="s">
        <v>116</v>
      </c>
      <c r="Z722" t="s">
        <v>137</v>
      </c>
    </row>
    <row r="723" spans="1:26" x14ac:dyDescent="0.25">
      <c r="A723">
        <v>722</v>
      </c>
      <c r="B723" t="s">
        <v>4435</v>
      </c>
      <c r="C723" t="s">
        <v>12715</v>
      </c>
      <c r="D723" t="s">
        <v>12716</v>
      </c>
      <c r="E723" t="s">
        <v>1084</v>
      </c>
      <c r="F723" t="s">
        <v>1085</v>
      </c>
      <c r="S723" t="s">
        <v>110</v>
      </c>
      <c r="T723" t="s">
        <v>111</v>
      </c>
      <c r="U723" t="s">
        <v>112</v>
      </c>
      <c r="V723" t="s">
        <v>900</v>
      </c>
      <c r="W723" t="s">
        <v>900</v>
      </c>
      <c r="X723" t="s">
        <v>241</v>
      </c>
      <c r="Y723" t="s">
        <v>116</v>
      </c>
      <c r="Z723" t="s">
        <v>137</v>
      </c>
    </row>
    <row r="724" spans="1:26" x14ac:dyDescent="0.25">
      <c r="A724">
        <v>723</v>
      </c>
      <c r="B724" t="s">
        <v>4440</v>
      </c>
      <c r="C724" t="s">
        <v>12641</v>
      </c>
      <c r="D724" t="s">
        <v>12642</v>
      </c>
      <c r="E724" t="s">
        <v>2065</v>
      </c>
      <c r="F724" t="s">
        <v>1504</v>
      </c>
      <c r="S724" t="s">
        <v>110</v>
      </c>
      <c r="T724" t="s">
        <v>111</v>
      </c>
      <c r="U724" t="s">
        <v>112</v>
      </c>
      <c r="V724" t="s">
        <v>900</v>
      </c>
      <c r="W724" t="s">
        <v>900</v>
      </c>
      <c r="X724" t="s">
        <v>1506</v>
      </c>
      <c r="Y724" t="s">
        <v>116</v>
      </c>
      <c r="Z724" t="s">
        <v>137</v>
      </c>
    </row>
    <row r="725" spans="1:26" x14ac:dyDescent="0.25">
      <c r="A725">
        <v>724</v>
      </c>
      <c r="B725" t="s">
        <v>4445</v>
      </c>
      <c r="C725" t="s">
        <v>12717</v>
      </c>
      <c r="D725" t="s">
        <v>12718</v>
      </c>
      <c r="E725" t="s">
        <v>1084</v>
      </c>
      <c r="F725" t="s">
        <v>1085</v>
      </c>
      <c r="S725" t="s">
        <v>110</v>
      </c>
      <c r="T725" t="s">
        <v>111</v>
      </c>
      <c r="U725" t="s">
        <v>112</v>
      </c>
      <c r="V725" t="s">
        <v>900</v>
      </c>
      <c r="W725" t="s">
        <v>900</v>
      </c>
      <c r="X725" t="s">
        <v>241</v>
      </c>
      <c r="Y725" t="s">
        <v>116</v>
      </c>
      <c r="Z725" t="s">
        <v>137</v>
      </c>
    </row>
    <row r="726" spans="1:26" x14ac:dyDescent="0.25">
      <c r="A726">
        <v>725</v>
      </c>
      <c r="B726" t="s">
        <v>4453</v>
      </c>
      <c r="C726" t="s">
        <v>12717</v>
      </c>
      <c r="D726" t="s">
        <v>12718</v>
      </c>
      <c r="E726" t="s">
        <v>1084</v>
      </c>
      <c r="F726" t="s">
        <v>1085</v>
      </c>
      <c r="S726" t="s">
        <v>110</v>
      </c>
      <c r="T726" t="s">
        <v>111</v>
      </c>
      <c r="U726" t="s">
        <v>112</v>
      </c>
      <c r="V726" t="s">
        <v>900</v>
      </c>
      <c r="W726" t="s">
        <v>900</v>
      </c>
      <c r="X726" t="s">
        <v>241</v>
      </c>
      <c r="Y726" t="s">
        <v>116</v>
      </c>
      <c r="Z726" t="s">
        <v>137</v>
      </c>
    </row>
    <row r="727" spans="1:26" x14ac:dyDescent="0.25">
      <c r="A727">
        <v>726</v>
      </c>
      <c r="B727" t="s">
        <v>4457</v>
      </c>
      <c r="C727" t="s">
        <v>12719</v>
      </c>
      <c r="D727" t="s">
        <v>12720</v>
      </c>
      <c r="E727" t="s">
        <v>2266</v>
      </c>
      <c r="F727" t="s">
        <v>1781</v>
      </c>
      <c r="J727" t="s">
        <v>2030</v>
      </c>
      <c r="Q727" t="s">
        <v>2031</v>
      </c>
      <c r="R727" t="s">
        <v>2032</v>
      </c>
      <c r="S727" t="s">
        <v>110</v>
      </c>
      <c r="T727" t="s">
        <v>111</v>
      </c>
      <c r="U727" t="s">
        <v>112</v>
      </c>
      <c r="V727" t="s">
        <v>239</v>
      </c>
      <c r="W727" t="s">
        <v>1784</v>
      </c>
      <c r="X727" t="s">
        <v>254</v>
      </c>
      <c r="Y727" t="s">
        <v>116</v>
      </c>
    </row>
    <row r="728" spans="1:26" x14ac:dyDescent="0.25">
      <c r="A728">
        <v>727</v>
      </c>
      <c r="B728" t="s">
        <v>4463</v>
      </c>
      <c r="C728" t="s">
        <v>12721</v>
      </c>
      <c r="D728" t="s">
        <v>12722</v>
      </c>
      <c r="E728" t="s">
        <v>1694</v>
      </c>
      <c r="F728" t="s">
        <v>1695</v>
      </c>
      <c r="N728" t="s">
        <v>4471</v>
      </c>
      <c r="S728" t="s">
        <v>110</v>
      </c>
      <c r="T728" t="s">
        <v>111</v>
      </c>
      <c r="U728" t="s">
        <v>112</v>
      </c>
      <c r="V728" t="s">
        <v>239</v>
      </c>
      <c r="W728" t="s">
        <v>4472</v>
      </c>
      <c r="X728" t="s">
        <v>241</v>
      </c>
      <c r="Y728" t="s">
        <v>116</v>
      </c>
      <c r="Z728" t="s">
        <v>602</v>
      </c>
    </row>
    <row r="729" spans="1:26" x14ac:dyDescent="0.25">
      <c r="A729">
        <v>728</v>
      </c>
      <c r="B729" t="s">
        <v>4473</v>
      </c>
      <c r="C729" t="s">
        <v>12721</v>
      </c>
      <c r="D729" t="s">
        <v>12722</v>
      </c>
      <c r="E729" t="s">
        <v>1694</v>
      </c>
      <c r="F729" t="s">
        <v>1695</v>
      </c>
      <c r="N729" t="s">
        <v>4471</v>
      </c>
      <c r="S729" t="s">
        <v>110</v>
      </c>
      <c r="T729" t="s">
        <v>111</v>
      </c>
      <c r="U729" t="s">
        <v>112</v>
      </c>
      <c r="V729" t="s">
        <v>239</v>
      </c>
      <c r="W729" t="s">
        <v>4472</v>
      </c>
      <c r="X729" t="s">
        <v>241</v>
      </c>
      <c r="Y729" t="s">
        <v>116</v>
      </c>
      <c r="Z729" t="s">
        <v>602</v>
      </c>
    </row>
    <row r="730" spans="1:26" x14ac:dyDescent="0.25">
      <c r="A730">
        <v>729</v>
      </c>
      <c r="B730" t="s">
        <v>4474</v>
      </c>
      <c r="C730" t="s">
        <v>12723</v>
      </c>
      <c r="D730" t="s">
        <v>12724</v>
      </c>
      <c r="E730" t="s">
        <v>1846</v>
      </c>
      <c r="F730" t="s">
        <v>3601</v>
      </c>
      <c r="S730" t="s">
        <v>110</v>
      </c>
      <c r="T730" t="s">
        <v>111</v>
      </c>
      <c r="U730" t="s">
        <v>112</v>
      </c>
      <c r="V730" t="s">
        <v>319</v>
      </c>
      <c r="W730" t="s">
        <v>2114</v>
      </c>
      <c r="X730" t="s">
        <v>241</v>
      </c>
      <c r="Y730" t="s">
        <v>116</v>
      </c>
      <c r="Z730" t="s">
        <v>137</v>
      </c>
    </row>
    <row r="731" spans="1:26" x14ac:dyDescent="0.25">
      <c r="A731">
        <v>730</v>
      </c>
      <c r="B731" t="s">
        <v>4481</v>
      </c>
      <c r="C731" t="s">
        <v>12725</v>
      </c>
      <c r="D731" t="s">
        <v>12726</v>
      </c>
      <c r="E731" t="s">
        <v>4489</v>
      </c>
      <c r="F731" t="s">
        <v>3601</v>
      </c>
      <c r="S731" t="s">
        <v>110</v>
      </c>
      <c r="T731" t="s">
        <v>111</v>
      </c>
      <c r="U731" t="s">
        <v>112</v>
      </c>
      <c r="V731" t="s">
        <v>392</v>
      </c>
      <c r="W731" t="s">
        <v>4491</v>
      </c>
      <c r="X731" t="s">
        <v>241</v>
      </c>
      <c r="Y731" t="s">
        <v>116</v>
      </c>
      <c r="Z731" t="s">
        <v>475</v>
      </c>
    </row>
    <row r="732" spans="1:26" x14ac:dyDescent="0.25">
      <c r="A732">
        <v>731</v>
      </c>
      <c r="B732" t="s">
        <v>4493</v>
      </c>
      <c r="C732" t="s">
        <v>12725</v>
      </c>
      <c r="D732" t="s">
        <v>12726</v>
      </c>
      <c r="E732" t="s">
        <v>4489</v>
      </c>
      <c r="F732" t="s">
        <v>3601</v>
      </c>
      <c r="S732" t="s">
        <v>110</v>
      </c>
      <c r="T732" t="s">
        <v>111</v>
      </c>
      <c r="U732" t="s">
        <v>112</v>
      </c>
      <c r="V732" t="s">
        <v>392</v>
      </c>
      <c r="W732" t="s">
        <v>4491</v>
      </c>
      <c r="X732" t="s">
        <v>241</v>
      </c>
      <c r="Y732" t="s">
        <v>116</v>
      </c>
      <c r="Z732" t="s">
        <v>475</v>
      </c>
    </row>
    <row r="733" spans="1:26" x14ac:dyDescent="0.25">
      <c r="A733">
        <v>732</v>
      </c>
      <c r="B733" t="s">
        <v>4495</v>
      </c>
      <c r="C733" t="s">
        <v>12727</v>
      </c>
      <c r="D733" t="s">
        <v>12728</v>
      </c>
      <c r="E733" t="s">
        <v>4503</v>
      </c>
      <c r="F733" t="s">
        <v>299</v>
      </c>
      <c r="S733" t="s">
        <v>110</v>
      </c>
      <c r="T733" t="s">
        <v>111</v>
      </c>
      <c r="U733" t="s">
        <v>112</v>
      </c>
      <c r="V733" t="s">
        <v>300</v>
      </c>
      <c r="W733" t="s">
        <v>2780</v>
      </c>
      <c r="X733" t="s">
        <v>241</v>
      </c>
      <c r="Y733" t="s">
        <v>116</v>
      </c>
      <c r="Z733" t="s">
        <v>137</v>
      </c>
    </row>
    <row r="734" spans="1:26" x14ac:dyDescent="0.25">
      <c r="A734">
        <v>733</v>
      </c>
      <c r="B734" t="s">
        <v>4505</v>
      </c>
      <c r="C734" t="s">
        <v>12729</v>
      </c>
      <c r="D734" t="s">
        <v>12730</v>
      </c>
      <c r="E734" t="s">
        <v>2727</v>
      </c>
      <c r="F734" t="s">
        <v>2728</v>
      </c>
      <c r="S734" t="s">
        <v>110</v>
      </c>
      <c r="T734" t="s">
        <v>111</v>
      </c>
      <c r="U734" t="s">
        <v>112</v>
      </c>
      <c r="V734" t="s">
        <v>300</v>
      </c>
      <c r="W734" t="s">
        <v>2780</v>
      </c>
      <c r="X734" t="s">
        <v>625</v>
      </c>
      <c r="Y734" t="s">
        <v>116</v>
      </c>
      <c r="Z734" t="s">
        <v>137</v>
      </c>
    </row>
    <row r="735" spans="1:26" x14ac:dyDescent="0.25">
      <c r="A735">
        <v>734</v>
      </c>
      <c r="B735" t="s">
        <v>4513</v>
      </c>
      <c r="C735" t="s">
        <v>12731</v>
      </c>
      <c r="D735" t="s">
        <v>12732</v>
      </c>
      <c r="E735" t="s">
        <v>106</v>
      </c>
      <c r="F735" t="s">
        <v>107</v>
      </c>
      <c r="S735" t="s">
        <v>110</v>
      </c>
      <c r="T735" t="s">
        <v>111</v>
      </c>
      <c r="U735" t="s">
        <v>112</v>
      </c>
      <c r="V735" t="s">
        <v>113</v>
      </c>
      <c r="W735" t="s">
        <v>114</v>
      </c>
      <c r="X735" t="s">
        <v>115</v>
      </c>
      <c r="Y735" t="s">
        <v>116</v>
      </c>
      <c r="Z735" t="s">
        <v>137</v>
      </c>
    </row>
    <row r="736" spans="1:26" x14ac:dyDescent="0.25">
      <c r="A736">
        <v>735</v>
      </c>
      <c r="B736" t="s">
        <v>4519</v>
      </c>
      <c r="C736" t="s">
        <v>12731</v>
      </c>
      <c r="D736" t="s">
        <v>12732</v>
      </c>
      <c r="E736" t="s">
        <v>106</v>
      </c>
      <c r="F736" t="s">
        <v>107</v>
      </c>
      <c r="S736" t="s">
        <v>110</v>
      </c>
      <c r="T736" t="s">
        <v>111</v>
      </c>
      <c r="U736" t="s">
        <v>112</v>
      </c>
      <c r="V736" t="s">
        <v>113</v>
      </c>
      <c r="W736" t="s">
        <v>114</v>
      </c>
      <c r="X736" t="s">
        <v>115</v>
      </c>
      <c r="Y736" t="s">
        <v>116</v>
      </c>
      <c r="Z736" t="s">
        <v>137</v>
      </c>
    </row>
    <row r="737" spans="1:26" x14ac:dyDescent="0.25">
      <c r="A737">
        <v>736</v>
      </c>
      <c r="B737" t="s">
        <v>4521</v>
      </c>
      <c r="C737" t="s">
        <v>12731</v>
      </c>
      <c r="D737" t="s">
        <v>12732</v>
      </c>
      <c r="E737" t="s">
        <v>106</v>
      </c>
      <c r="F737" t="s">
        <v>107</v>
      </c>
      <c r="S737" t="s">
        <v>110</v>
      </c>
      <c r="T737" t="s">
        <v>111</v>
      </c>
      <c r="U737" t="s">
        <v>112</v>
      </c>
      <c r="V737" t="s">
        <v>113</v>
      </c>
      <c r="W737" t="s">
        <v>114</v>
      </c>
      <c r="X737" t="s">
        <v>115</v>
      </c>
      <c r="Y737" t="s">
        <v>116</v>
      </c>
      <c r="Z737" t="s">
        <v>137</v>
      </c>
    </row>
    <row r="738" spans="1:26" x14ac:dyDescent="0.25">
      <c r="A738">
        <v>737</v>
      </c>
      <c r="B738" t="s">
        <v>4525</v>
      </c>
      <c r="C738" t="s">
        <v>12731</v>
      </c>
      <c r="D738" t="s">
        <v>12732</v>
      </c>
      <c r="E738" t="s">
        <v>106</v>
      </c>
      <c r="F738" t="s">
        <v>107</v>
      </c>
      <c r="S738" t="s">
        <v>110</v>
      </c>
      <c r="T738" t="s">
        <v>111</v>
      </c>
      <c r="U738" t="s">
        <v>112</v>
      </c>
      <c r="V738" t="s">
        <v>113</v>
      </c>
      <c r="W738" t="s">
        <v>114</v>
      </c>
      <c r="X738" t="s">
        <v>115</v>
      </c>
      <c r="Y738" t="s">
        <v>116</v>
      </c>
      <c r="Z738" t="s">
        <v>137</v>
      </c>
    </row>
    <row r="739" spans="1:26" x14ac:dyDescent="0.25">
      <c r="A739">
        <v>738</v>
      </c>
      <c r="B739" t="s">
        <v>4528</v>
      </c>
      <c r="C739" t="s">
        <v>12733</v>
      </c>
      <c r="D739" t="s">
        <v>12734</v>
      </c>
      <c r="E739" t="s">
        <v>1917</v>
      </c>
      <c r="F739" t="s">
        <v>2210</v>
      </c>
      <c r="K739" t="s">
        <v>1540</v>
      </c>
      <c r="N739" t="s">
        <v>1541</v>
      </c>
      <c r="Q739" t="s">
        <v>1652</v>
      </c>
      <c r="R739" t="s">
        <v>1653</v>
      </c>
      <c r="S739" t="s">
        <v>110</v>
      </c>
      <c r="T739" t="s">
        <v>111</v>
      </c>
      <c r="U739" t="s">
        <v>112</v>
      </c>
      <c r="V739" t="s">
        <v>1544</v>
      </c>
      <c r="W739" t="s">
        <v>1918</v>
      </c>
      <c r="X739" t="s">
        <v>1546</v>
      </c>
      <c r="Y739" t="s">
        <v>116</v>
      </c>
      <c r="Z739" t="s">
        <v>187</v>
      </c>
    </row>
    <row r="740" spans="1:26" x14ac:dyDescent="0.25">
      <c r="A740">
        <v>739</v>
      </c>
      <c r="B740" t="s">
        <v>4535</v>
      </c>
      <c r="C740" t="s">
        <v>12735</v>
      </c>
      <c r="D740" t="s">
        <v>12736</v>
      </c>
      <c r="E740" t="s">
        <v>4541</v>
      </c>
      <c r="F740" t="s">
        <v>4542</v>
      </c>
      <c r="N740" t="s">
        <v>1813</v>
      </c>
      <c r="S740" t="s">
        <v>110</v>
      </c>
      <c r="T740" t="s">
        <v>111</v>
      </c>
      <c r="U740" t="s">
        <v>112</v>
      </c>
      <c r="V740" t="s">
        <v>152</v>
      </c>
      <c r="W740" t="s">
        <v>2481</v>
      </c>
      <c r="X740" t="s">
        <v>1883</v>
      </c>
      <c r="Y740" t="s">
        <v>116</v>
      </c>
      <c r="Z740" t="s">
        <v>187</v>
      </c>
    </row>
    <row r="741" spans="1:26" x14ac:dyDescent="0.25">
      <c r="A741">
        <v>740</v>
      </c>
      <c r="B741" t="s">
        <v>4544</v>
      </c>
      <c r="C741" t="s">
        <v>12737</v>
      </c>
      <c r="D741" t="s">
        <v>12738</v>
      </c>
      <c r="E741" t="s">
        <v>1878</v>
      </c>
      <c r="F741" t="s">
        <v>2849</v>
      </c>
      <c r="N741" t="s">
        <v>1813</v>
      </c>
      <c r="S741" t="s">
        <v>110</v>
      </c>
      <c r="T741" t="s">
        <v>111</v>
      </c>
      <c r="U741" t="s">
        <v>112</v>
      </c>
      <c r="V741" t="s">
        <v>152</v>
      </c>
      <c r="W741" t="s">
        <v>2481</v>
      </c>
      <c r="X741" t="s">
        <v>1883</v>
      </c>
      <c r="Y741" t="s">
        <v>116</v>
      </c>
      <c r="Z741" t="s">
        <v>302</v>
      </c>
    </row>
    <row r="742" spans="1:26" x14ac:dyDescent="0.25">
      <c r="A742">
        <v>741</v>
      </c>
      <c r="B742" t="s">
        <v>4551</v>
      </c>
      <c r="C742" t="s">
        <v>12739</v>
      </c>
      <c r="D742" t="s">
        <v>12740</v>
      </c>
      <c r="E742" t="s">
        <v>1878</v>
      </c>
      <c r="F742" t="s">
        <v>2849</v>
      </c>
      <c r="S742" t="s">
        <v>110</v>
      </c>
      <c r="T742" t="s">
        <v>111</v>
      </c>
      <c r="U742" t="s">
        <v>112</v>
      </c>
      <c r="V742" t="s">
        <v>1881</v>
      </c>
      <c r="W742" t="s">
        <v>2173</v>
      </c>
      <c r="X742" t="s">
        <v>1883</v>
      </c>
      <c r="Y742" t="s">
        <v>116</v>
      </c>
      <c r="Z742" t="s">
        <v>187</v>
      </c>
    </row>
    <row r="743" spans="1:26" x14ac:dyDescent="0.25">
      <c r="A743">
        <v>742</v>
      </c>
      <c r="B743" t="s">
        <v>4558</v>
      </c>
      <c r="C743" t="s">
        <v>12741</v>
      </c>
      <c r="D743" t="s">
        <v>12742</v>
      </c>
      <c r="E743" t="s">
        <v>1909</v>
      </c>
      <c r="F743" t="s">
        <v>2874</v>
      </c>
      <c r="S743" t="s">
        <v>110</v>
      </c>
      <c r="T743" t="s">
        <v>111</v>
      </c>
      <c r="U743" t="s">
        <v>112</v>
      </c>
      <c r="V743" t="s">
        <v>1881</v>
      </c>
      <c r="W743" t="s">
        <v>1882</v>
      </c>
      <c r="X743" t="s">
        <v>2875</v>
      </c>
      <c r="Y743" t="s">
        <v>116</v>
      </c>
      <c r="Z743" t="s">
        <v>137</v>
      </c>
    </row>
    <row r="744" spans="1:26" x14ac:dyDescent="0.25">
      <c r="A744">
        <v>743</v>
      </c>
      <c r="B744" t="s">
        <v>4565</v>
      </c>
      <c r="C744" t="s">
        <v>12743</v>
      </c>
      <c r="D744" t="s">
        <v>12744</v>
      </c>
      <c r="E744" t="s">
        <v>1909</v>
      </c>
      <c r="F744" t="s">
        <v>1879</v>
      </c>
      <c r="S744" t="s">
        <v>110</v>
      </c>
      <c r="T744" t="s">
        <v>111</v>
      </c>
      <c r="U744" t="s">
        <v>112</v>
      </c>
      <c r="V744" t="s">
        <v>1881</v>
      </c>
      <c r="W744" t="s">
        <v>1882</v>
      </c>
      <c r="X744" t="s">
        <v>1883</v>
      </c>
      <c r="Y744" t="s">
        <v>116</v>
      </c>
    </row>
    <row r="745" spans="1:26" x14ac:dyDescent="0.25">
      <c r="A745">
        <v>744</v>
      </c>
      <c r="B745" t="s">
        <v>4570</v>
      </c>
      <c r="C745" t="s">
        <v>12743</v>
      </c>
      <c r="D745" t="s">
        <v>12744</v>
      </c>
      <c r="E745" t="s">
        <v>1909</v>
      </c>
      <c r="F745" t="s">
        <v>1879</v>
      </c>
      <c r="S745" t="s">
        <v>110</v>
      </c>
      <c r="T745" t="s">
        <v>111</v>
      </c>
      <c r="U745" t="s">
        <v>112</v>
      </c>
      <c r="V745" t="s">
        <v>1881</v>
      </c>
      <c r="W745" t="s">
        <v>1882</v>
      </c>
      <c r="X745" t="s">
        <v>1883</v>
      </c>
      <c r="Y745" t="s">
        <v>116</v>
      </c>
    </row>
    <row r="746" spans="1:26" x14ac:dyDescent="0.25">
      <c r="A746">
        <v>745</v>
      </c>
      <c r="B746" t="s">
        <v>4574</v>
      </c>
      <c r="C746" t="s">
        <v>12743</v>
      </c>
      <c r="D746" t="s">
        <v>12744</v>
      </c>
      <c r="E746" t="s">
        <v>1909</v>
      </c>
      <c r="F746" t="s">
        <v>1879</v>
      </c>
      <c r="S746" t="s">
        <v>110</v>
      </c>
      <c r="T746" t="s">
        <v>111</v>
      </c>
      <c r="U746" t="s">
        <v>112</v>
      </c>
      <c r="V746" t="s">
        <v>1881</v>
      </c>
      <c r="W746" t="s">
        <v>1882</v>
      </c>
      <c r="X746" t="s">
        <v>1883</v>
      </c>
      <c r="Y746" t="s">
        <v>116</v>
      </c>
    </row>
    <row r="747" spans="1:26" x14ac:dyDescent="0.25">
      <c r="A747">
        <v>746</v>
      </c>
      <c r="B747" t="s">
        <v>4580</v>
      </c>
      <c r="C747" t="s">
        <v>12745</v>
      </c>
      <c r="D747" t="s">
        <v>12746</v>
      </c>
      <c r="E747" t="s">
        <v>1808</v>
      </c>
      <c r="F747" t="s">
        <v>1809</v>
      </c>
      <c r="N747" t="s">
        <v>1813</v>
      </c>
      <c r="S747" t="s">
        <v>110</v>
      </c>
      <c r="T747" t="s">
        <v>111</v>
      </c>
      <c r="U747" t="s">
        <v>112</v>
      </c>
      <c r="V747" t="s">
        <v>152</v>
      </c>
      <c r="W747" t="s">
        <v>2481</v>
      </c>
      <c r="X747" t="s">
        <v>1883</v>
      </c>
      <c r="Y747" t="s">
        <v>116</v>
      </c>
      <c r="Z747" t="s">
        <v>137</v>
      </c>
    </row>
    <row r="748" spans="1:26" x14ac:dyDescent="0.25">
      <c r="A748">
        <v>747</v>
      </c>
      <c r="B748" t="s">
        <v>4587</v>
      </c>
      <c r="C748" t="s">
        <v>12745</v>
      </c>
      <c r="D748" t="s">
        <v>12746</v>
      </c>
      <c r="E748" t="s">
        <v>1808</v>
      </c>
      <c r="F748" t="s">
        <v>1809</v>
      </c>
      <c r="N748" t="s">
        <v>1813</v>
      </c>
      <c r="S748" t="s">
        <v>110</v>
      </c>
      <c r="T748" t="s">
        <v>111</v>
      </c>
      <c r="U748" t="s">
        <v>112</v>
      </c>
      <c r="V748" t="s">
        <v>152</v>
      </c>
      <c r="W748" t="s">
        <v>2481</v>
      </c>
      <c r="X748" t="s">
        <v>1883</v>
      </c>
      <c r="Y748" t="s">
        <v>116</v>
      </c>
      <c r="Z748" t="s">
        <v>137</v>
      </c>
    </row>
    <row r="749" spans="1:26" x14ac:dyDescent="0.25">
      <c r="A749">
        <v>748</v>
      </c>
      <c r="B749" t="s">
        <v>4591</v>
      </c>
      <c r="C749" t="s">
        <v>12747</v>
      </c>
      <c r="D749" t="s">
        <v>12748</v>
      </c>
      <c r="E749" t="s">
        <v>1808</v>
      </c>
      <c r="F749" t="s">
        <v>1809</v>
      </c>
      <c r="N749" t="s">
        <v>1813</v>
      </c>
      <c r="S749" t="s">
        <v>110</v>
      </c>
      <c r="T749" t="s">
        <v>111</v>
      </c>
      <c r="U749" t="s">
        <v>112</v>
      </c>
      <c r="V749" t="s">
        <v>152</v>
      </c>
      <c r="W749" t="s">
        <v>2481</v>
      </c>
      <c r="X749" t="s">
        <v>1883</v>
      </c>
      <c r="Y749" t="s">
        <v>116</v>
      </c>
      <c r="Z749" t="s">
        <v>137</v>
      </c>
    </row>
    <row r="750" spans="1:26" x14ac:dyDescent="0.25">
      <c r="A750">
        <v>749</v>
      </c>
      <c r="B750" t="s">
        <v>4597</v>
      </c>
      <c r="C750" t="s">
        <v>12747</v>
      </c>
      <c r="D750" t="s">
        <v>12748</v>
      </c>
      <c r="E750" t="s">
        <v>1808</v>
      </c>
      <c r="F750" t="s">
        <v>1809</v>
      </c>
      <c r="N750" t="s">
        <v>1813</v>
      </c>
      <c r="S750" t="s">
        <v>110</v>
      </c>
      <c r="T750" t="s">
        <v>111</v>
      </c>
      <c r="U750" t="s">
        <v>112</v>
      </c>
      <c r="V750" t="s">
        <v>152</v>
      </c>
      <c r="W750" t="s">
        <v>2481</v>
      </c>
      <c r="X750" t="s">
        <v>1883</v>
      </c>
      <c r="Y750" t="s">
        <v>116</v>
      </c>
      <c r="Z750" t="s">
        <v>137</v>
      </c>
    </row>
    <row r="751" spans="1:26" x14ac:dyDescent="0.25">
      <c r="A751">
        <v>750</v>
      </c>
      <c r="B751" t="s">
        <v>4598</v>
      </c>
      <c r="C751" t="s">
        <v>12749</v>
      </c>
      <c r="D751" t="s">
        <v>12750</v>
      </c>
      <c r="E751" t="s">
        <v>1808</v>
      </c>
      <c r="F751" t="s">
        <v>1809</v>
      </c>
      <c r="N751" t="s">
        <v>1813</v>
      </c>
      <c r="S751" t="s">
        <v>110</v>
      </c>
      <c r="T751" t="s">
        <v>111</v>
      </c>
      <c r="U751" t="s">
        <v>112</v>
      </c>
      <c r="V751" t="s">
        <v>1378</v>
      </c>
      <c r="W751" t="s">
        <v>1814</v>
      </c>
      <c r="X751" t="s">
        <v>1815</v>
      </c>
      <c r="Y751" t="s">
        <v>116</v>
      </c>
      <c r="Z751" t="s">
        <v>302</v>
      </c>
    </row>
    <row r="752" spans="1:26" x14ac:dyDescent="0.25">
      <c r="A752">
        <v>751</v>
      </c>
      <c r="B752" t="s">
        <v>4604</v>
      </c>
      <c r="C752" t="s">
        <v>12749</v>
      </c>
      <c r="D752" t="s">
        <v>12750</v>
      </c>
      <c r="E752" t="s">
        <v>1808</v>
      </c>
      <c r="F752" t="s">
        <v>1809</v>
      </c>
      <c r="N752" t="s">
        <v>1813</v>
      </c>
      <c r="S752" t="s">
        <v>110</v>
      </c>
      <c r="T752" t="s">
        <v>111</v>
      </c>
      <c r="U752" t="s">
        <v>112</v>
      </c>
      <c r="V752" t="s">
        <v>1378</v>
      </c>
      <c r="W752" t="s">
        <v>1814</v>
      </c>
      <c r="X752" t="s">
        <v>1815</v>
      </c>
      <c r="Y752" t="s">
        <v>116</v>
      </c>
      <c r="Z752" t="s">
        <v>302</v>
      </c>
    </row>
    <row r="753" spans="1:26" x14ac:dyDescent="0.25">
      <c r="A753">
        <v>752</v>
      </c>
      <c r="B753" t="s">
        <v>4606</v>
      </c>
      <c r="C753" t="s">
        <v>12749</v>
      </c>
      <c r="D753" t="s">
        <v>12750</v>
      </c>
      <c r="E753" t="s">
        <v>1808</v>
      </c>
      <c r="F753" t="s">
        <v>1809</v>
      </c>
      <c r="N753" t="s">
        <v>1813</v>
      </c>
      <c r="S753" t="s">
        <v>110</v>
      </c>
      <c r="T753" t="s">
        <v>111</v>
      </c>
      <c r="U753" t="s">
        <v>112</v>
      </c>
      <c r="V753" t="s">
        <v>1378</v>
      </c>
      <c r="W753" t="s">
        <v>1814</v>
      </c>
      <c r="X753" t="s">
        <v>1815</v>
      </c>
      <c r="Y753" t="s">
        <v>116</v>
      </c>
      <c r="Z753" t="s">
        <v>302</v>
      </c>
    </row>
    <row r="754" spans="1:26" x14ac:dyDescent="0.25">
      <c r="A754">
        <v>753</v>
      </c>
      <c r="B754" t="s">
        <v>4607</v>
      </c>
      <c r="C754" t="s">
        <v>12749</v>
      </c>
      <c r="D754" t="s">
        <v>12750</v>
      </c>
      <c r="E754" t="s">
        <v>1808</v>
      </c>
      <c r="F754" t="s">
        <v>1809</v>
      </c>
      <c r="N754" t="s">
        <v>1813</v>
      </c>
      <c r="S754" t="s">
        <v>110</v>
      </c>
      <c r="T754" t="s">
        <v>111</v>
      </c>
      <c r="U754" t="s">
        <v>112</v>
      </c>
      <c r="V754" t="s">
        <v>1378</v>
      </c>
      <c r="W754" t="s">
        <v>1814</v>
      </c>
      <c r="X754" t="s">
        <v>1815</v>
      </c>
      <c r="Y754" t="s">
        <v>116</v>
      </c>
      <c r="Z754" t="s">
        <v>302</v>
      </c>
    </row>
    <row r="755" spans="1:26" x14ac:dyDescent="0.25">
      <c r="A755">
        <v>754</v>
      </c>
      <c r="B755" t="s">
        <v>4611</v>
      </c>
      <c r="C755" t="s">
        <v>12751</v>
      </c>
      <c r="D755" t="s">
        <v>12752</v>
      </c>
      <c r="E755" t="s">
        <v>1454</v>
      </c>
      <c r="F755" t="s">
        <v>2865</v>
      </c>
      <c r="S755" t="s">
        <v>110</v>
      </c>
      <c r="T755" t="s">
        <v>111</v>
      </c>
      <c r="U755" t="s">
        <v>112</v>
      </c>
      <c r="V755" t="s">
        <v>1457</v>
      </c>
      <c r="W755" t="s">
        <v>2867</v>
      </c>
      <c r="X755" t="s">
        <v>136</v>
      </c>
      <c r="Y755" t="s">
        <v>116</v>
      </c>
      <c r="Z755" t="s">
        <v>137</v>
      </c>
    </row>
    <row r="756" spans="1:26" x14ac:dyDescent="0.25">
      <c r="A756">
        <v>755</v>
      </c>
      <c r="B756" t="s">
        <v>4618</v>
      </c>
      <c r="C756" t="s">
        <v>12753</v>
      </c>
      <c r="D756" t="s">
        <v>12754</v>
      </c>
      <c r="E756" t="s">
        <v>4625</v>
      </c>
      <c r="F756" t="s">
        <v>4626</v>
      </c>
      <c r="S756" t="s">
        <v>110</v>
      </c>
      <c r="T756" t="s">
        <v>111</v>
      </c>
      <c r="U756" t="s">
        <v>112</v>
      </c>
      <c r="V756" t="s">
        <v>1410</v>
      </c>
      <c r="W756" t="s">
        <v>4628</v>
      </c>
      <c r="X756" t="s">
        <v>136</v>
      </c>
      <c r="Y756" t="s">
        <v>116</v>
      </c>
      <c r="Z756" t="s">
        <v>137</v>
      </c>
    </row>
    <row r="757" spans="1:26" x14ac:dyDescent="0.25">
      <c r="A757">
        <v>756</v>
      </c>
      <c r="B757" t="s">
        <v>4629</v>
      </c>
      <c r="C757" t="s">
        <v>12753</v>
      </c>
      <c r="D757" t="s">
        <v>12754</v>
      </c>
      <c r="E757" t="s">
        <v>4625</v>
      </c>
      <c r="F757" t="s">
        <v>4626</v>
      </c>
      <c r="S757" t="s">
        <v>110</v>
      </c>
      <c r="T757" t="s">
        <v>111</v>
      </c>
      <c r="U757" t="s">
        <v>112</v>
      </c>
      <c r="V757" t="s">
        <v>1410</v>
      </c>
      <c r="W757" t="s">
        <v>4628</v>
      </c>
      <c r="X757" t="s">
        <v>136</v>
      </c>
      <c r="Y757" t="s">
        <v>116</v>
      </c>
      <c r="Z757" t="s">
        <v>137</v>
      </c>
    </row>
    <row r="758" spans="1:26" x14ac:dyDescent="0.25">
      <c r="A758">
        <v>757</v>
      </c>
      <c r="B758" t="s">
        <v>4633</v>
      </c>
      <c r="C758" t="s">
        <v>12755</v>
      </c>
      <c r="D758" t="s">
        <v>12756</v>
      </c>
      <c r="E758" t="s">
        <v>4640</v>
      </c>
      <c r="F758" t="s">
        <v>4641</v>
      </c>
      <c r="S758" t="s">
        <v>110</v>
      </c>
      <c r="T758" t="s">
        <v>111</v>
      </c>
      <c r="U758" t="s">
        <v>112</v>
      </c>
      <c r="V758" t="s">
        <v>1410</v>
      </c>
      <c r="W758" t="s">
        <v>4643</v>
      </c>
      <c r="X758" t="s">
        <v>136</v>
      </c>
      <c r="Y758" t="s">
        <v>116</v>
      </c>
      <c r="Z758" t="s">
        <v>137</v>
      </c>
    </row>
    <row r="759" spans="1:26" x14ac:dyDescent="0.25">
      <c r="A759">
        <v>758</v>
      </c>
      <c r="B759" t="s">
        <v>4644</v>
      </c>
      <c r="C759" t="s">
        <v>12757</v>
      </c>
      <c r="D759" t="s">
        <v>12758</v>
      </c>
      <c r="E759" t="s">
        <v>4650</v>
      </c>
      <c r="F759" t="s">
        <v>493</v>
      </c>
      <c r="Q759" t="s">
        <v>317</v>
      </c>
      <c r="R759" t="s">
        <v>318</v>
      </c>
      <c r="S759" t="s">
        <v>110</v>
      </c>
      <c r="T759" t="s">
        <v>111</v>
      </c>
      <c r="U759" t="s">
        <v>112</v>
      </c>
      <c r="V759" t="s">
        <v>272</v>
      </c>
      <c r="W759" t="s">
        <v>4652</v>
      </c>
      <c r="X759" t="s">
        <v>481</v>
      </c>
      <c r="Y759" t="s">
        <v>116</v>
      </c>
      <c r="Z759" t="s">
        <v>482</v>
      </c>
    </row>
    <row r="760" spans="1:26" x14ac:dyDescent="0.25">
      <c r="A760">
        <v>759</v>
      </c>
      <c r="B760" t="s">
        <v>4653</v>
      </c>
      <c r="C760" t="s">
        <v>12759</v>
      </c>
      <c r="D760" t="s">
        <v>12760</v>
      </c>
      <c r="E760" t="s">
        <v>4650</v>
      </c>
      <c r="F760" t="s">
        <v>493</v>
      </c>
      <c r="S760" t="s">
        <v>110</v>
      </c>
      <c r="T760" t="s">
        <v>111</v>
      </c>
      <c r="U760" t="s">
        <v>112</v>
      </c>
      <c r="V760" t="s">
        <v>272</v>
      </c>
      <c r="W760" t="s">
        <v>4652</v>
      </c>
      <c r="X760" t="s">
        <v>321</v>
      </c>
      <c r="Y760" t="s">
        <v>116</v>
      </c>
      <c r="Z760" t="s">
        <v>187</v>
      </c>
    </row>
    <row r="761" spans="1:26" x14ac:dyDescent="0.25">
      <c r="A761">
        <v>760</v>
      </c>
      <c r="B761" t="s">
        <v>4661</v>
      </c>
      <c r="C761" t="s">
        <v>12761</v>
      </c>
      <c r="D761" t="s">
        <v>12762</v>
      </c>
      <c r="E761" t="s">
        <v>4666</v>
      </c>
      <c r="F761" t="s">
        <v>4667</v>
      </c>
      <c r="S761" t="s">
        <v>110</v>
      </c>
      <c r="T761" t="s">
        <v>111</v>
      </c>
      <c r="U761" t="s">
        <v>112</v>
      </c>
      <c r="V761" t="s">
        <v>3021</v>
      </c>
      <c r="W761" t="s">
        <v>3022</v>
      </c>
      <c r="X761" t="s">
        <v>3023</v>
      </c>
      <c r="Y761" t="s">
        <v>116</v>
      </c>
      <c r="Z761" t="s">
        <v>1959</v>
      </c>
    </row>
    <row r="762" spans="1:26" x14ac:dyDescent="0.25">
      <c r="A762">
        <v>761</v>
      </c>
      <c r="B762" t="s">
        <v>4669</v>
      </c>
      <c r="C762" t="s">
        <v>12761</v>
      </c>
      <c r="D762" t="s">
        <v>12762</v>
      </c>
      <c r="E762" t="s">
        <v>4666</v>
      </c>
      <c r="F762" t="s">
        <v>4667</v>
      </c>
      <c r="S762" t="s">
        <v>110</v>
      </c>
      <c r="T762" t="s">
        <v>111</v>
      </c>
      <c r="U762" t="s">
        <v>112</v>
      </c>
      <c r="V762" t="s">
        <v>3021</v>
      </c>
      <c r="W762" t="s">
        <v>3022</v>
      </c>
      <c r="X762" t="s">
        <v>3023</v>
      </c>
      <c r="Y762" t="s">
        <v>116</v>
      </c>
      <c r="Z762" t="s">
        <v>1959</v>
      </c>
    </row>
    <row r="763" spans="1:26" x14ac:dyDescent="0.25">
      <c r="A763">
        <v>762</v>
      </c>
      <c r="B763" t="s">
        <v>4673</v>
      </c>
      <c r="C763" t="s">
        <v>12763</v>
      </c>
      <c r="D763" t="s">
        <v>12764</v>
      </c>
      <c r="E763" t="s">
        <v>3704</v>
      </c>
      <c r="F763" t="s">
        <v>3705</v>
      </c>
      <c r="N763" t="s">
        <v>3707</v>
      </c>
      <c r="S763" t="s">
        <v>110</v>
      </c>
      <c r="T763" t="s">
        <v>111</v>
      </c>
      <c r="U763" t="s">
        <v>112</v>
      </c>
      <c r="V763" t="s">
        <v>134</v>
      </c>
      <c r="W763" t="s">
        <v>3708</v>
      </c>
      <c r="X763" t="s">
        <v>3709</v>
      </c>
      <c r="Y763" t="s">
        <v>116</v>
      </c>
      <c r="Z763" t="s">
        <v>602</v>
      </c>
    </row>
    <row r="764" spans="1:26" x14ac:dyDescent="0.25">
      <c r="A764">
        <v>763</v>
      </c>
      <c r="B764" t="s">
        <v>4680</v>
      </c>
      <c r="C764" t="s">
        <v>12763</v>
      </c>
      <c r="D764" t="s">
        <v>12764</v>
      </c>
      <c r="E764" t="s">
        <v>3704</v>
      </c>
      <c r="F764" t="s">
        <v>3705</v>
      </c>
      <c r="N764" t="s">
        <v>3707</v>
      </c>
      <c r="S764" t="s">
        <v>110</v>
      </c>
      <c r="T764" t="s">
        <v>111</v>
      </c>
      <c r="U764" t="s">
        <v>112</v>
      </c>
      <c r="V764" t="s">
        <v>134</v>
      </c>
      <c r="W764" t="s">
        <v>3708</v>
      </c>
      <c r="X764" t="s">
        <v>3709</v>
      </c>
      <c r="Y764" t="s">
        <v>116</v>
      </c>
      <c r="Z764" t="s">
        <v>602</v>
      </c>
    </row>
    <row r="765" spans="1:26" x14ac:dyDescent="0.25">
      <c r="A765">
        <v>764</v>
      </c>
      <c r="B765" t="s">
        <v>4686</v>
      </c>
      <c r="C765" t="s">
        <v>12765</v>
      </c>
      <c r="D765" t="s">
        <v>12766</v>
      </c>
      <c r="E765" t="s">
        <v>4693</v>
      </c>
      <c r="F765" t="s">
        <v>4694</v>
      </c>
      <c r="N765" t="s">
        <v>3707</v>
      </c>
      <c r="S765" t="s">
        <v>110</v>
      </c>
      <c r="T765" t="s">
        <v>111</v>
      </c>
      <c r="U765" t="s">
        <v>112</v>
      </c>
      <c r="V765" t="s">
        <v>3857</v>
      </c>
      <c r="W765" t="s">
        <v>4696</v>
      </c>
      <c r="X765" t="s">
        <v>3709</v>
      </c>
      <c r="Y765" t="s">
        <v>116</v>
      </c>
      <c r="Z765" t="s">
        <v>475</v>
      </c>
    </row>
    <row r="766" spans="1:26" x14ac:dyDescent="0.25">
      <c r="A766">
        <v>765</v>
      </c>
      <c r="B766" t="s">
        <v>4697</v>
      </c>
      <c r="C766" t="s">
        <v>12767</v>
      </c>
      <c r="D766" t="s">
        <v>12768</v>
      </c>
      <c r="E766" t="s">
        <v>3197</v>
      </c>
      <c r="F766" t="s">
        <v>3314</v>
      </c>
      <c r="N766" t="s">
        <v>981</v>
      </c>
      <c r="S766" t="s">
        <v>110</v>
      </c>
      <c r="T766" t="s">
        <v>111</v>
      </c>
      <c r="U766" t="s">
        <v>112</v>
      </c>
      <c r="V766" t="s">
        <v>3185</v>
      </c>
      <c r="W766" t="s">
        <v>3199</v>
      </c>
      <c r="X766" t="s">
        <v>1075</v>
      </c>
      <c r="Y766" t="s">
        <v>116</v>
      </c>
      <c r="Z766" t="s">
        <v>463</v>
      </c>
    </row>
    <row r="767" spans="1:26" x14ac:dyDescent="0.25">
      <c r="A767">
        <v>766</v>
      </c>
      <c r="B767" t="s">
        <v>4710</v>
      </c>
      <c r="C767" t="s">
        <v>12769</v>
      </c>
      <c r="D767" t="s">
        <v>12770</v>
      </c>
      <c r="E767" t="s">
        <v>3415</v>
      </c>
      <c r="F767" t="s">
        <v>3416</v>
      </c>
      <c r="N767" t="s">
        <v>1004</v>
      </c>
      <c r="Q767" t="s">
        <v>3418</v>
      </c>
      <c r="R767" t="s">
        <v>3419</v>
      </c>
      <c r="S767" t="s">
        <v>110</v>
      </c>
      <c r="T767" t="s">
        <v>111</v>
      </c>
      <c r="U767" t="s">
        <v>112</v>
      </c>
      <c r="V767" t="s">
        <v>374</v>
      </c>
      <c r="W767" t="s">
        <v>3389</v>
      </c>
      <c r="X767" t="s">
        <v>983</v>
      </c>
      <c r="Y767" t="s">
        <v>116</v>
      </c>
      <c r="Z767" t="s">
        <v>3421</v>
      </c>
    </row>
    <row r="768" spans="1:26" x14ac:dyDescent="0.25">
      <c r="A768">
        <v>767</v>
      </c>
      <c r="B768" t="s">
        <v>4718</v>
      </c>
      <c r="C768" t="s">
        <v>12771</v>
      </c>
      <c r="D768" t="s">
        <v>12772</v>
      </c>
      <c r="E768" t="s">
        <v>3415</v>
      </c>
      <c r="F768" t="s">
        <v>3416</v>
      </c>
      <c r="L768" t="s">
        <v>3417</v>
      </c>
      <c r="M768" t="s">
        <v>1629</v>
      </c>
      <c r="N768" t="s">
        <v>1004</v>
      </c>
      <c r="Q768" t="s">
        <v>3418</v>
      </c>
      <c r="R768" t="s">
        <v>3419</v>
      </c>
      <c r="S768" t="s">
        <v>110</v>
      </c>
      <c r="T768" t="s">
        <v>111</v>
      </c>
      <c r="U768" t="s">
        <v>112</v>
      </c>
      <c r="V768" t="s">
        <v>2223</v>
      </c>
      <c r="W768" t="s">
        <v>3420</v>
      </c>
      <c r="X768" t="s">
        <v>983</v>
      </c>
      <c r="Y768" t="s">
        <v>116</v>
      </c>
      <c r="Z768" t="s">
        <v>3421</v>
      </c>
    </row>
    <row r="769" spans="1:26" x14ac:dyDescent="0.25">
      <c r="A769">
        <v>768</v>
      </c>
      <c r="B769" t="s">
        <v>4729</v>
      </c>
      <c r="C769" t="s">
        <v>12773</v>
      </c>
      <c r="D769" t="s">
        <v>12774</v>
      </c>
      <c r="E769" t="s">
        <v>1899</v>
      </c>
      <c r="F769" t="s">
        <v>1821</v>
      </c>
      <c r="K769" t="s">
        <v>268</v>
      </c>
      <c r="N769" t="s">
        <v>269</v>
      </c>
      <c r="S769" t="s">
        <v>110</v>
      </c>
      <c r="T769" t="s">
        <v>111</v>
      </c>
      <c r="U769" t="s">
        <v>112</v>
      </c>
      <c r="V769" t="s">
        <v>609</v>
      </c>
      <c r="W769" t="s">
        <v>1822</v>
      </c>
      <c r="X769" t="s">
        <v>207</v>
      </c>
      <c r="Y769" t="s">
        <v>116</v>
      </c>
      <c r="Z769" t="s">
        <v>475</v>
      </c>
    </row>
    <row r="770" spans="1:26" x14ac:dyDescent="0.25">
      <c r="A770">
        <v>769</v>
      </c>
      <c r="B770" t="s">
        <v>4743</v>
      </c>
      <c r="C770" t="s">
        <v>12773</v>
      </c>
      <c r="D770" t="s">
        <v>12774</v>
      </c>
      <c r="E770" t="s">
        <v>1899</v>
      </c>
      <c r="F770" t="s">
        <v>1821</v>
      </c>
      <c r="K770" t="s">
        <v>268</v>
      </c>
      <c r="N770" t="s">
        <v>269</v>
      </c>
      <c r="S770" t="s">
        <v>110</v>
      </c>
      <c r="T770" t="s">
        <v>111</v>
      </c>
      <c r="U770" t="s">
        <v>112</v>
      </c>
      <c r="V770" t="s">
        <v>609</v>
      </c>
      <c r="W770" t="s">
        <v>1822</v>
      </c>
      <c r="X770" t="s">
        <v>207</v>
      </c>
      <c r="Y770" t="s">
        <v>116</v>
      </c>
      <c r="Z770" t="s">
        <v>475</v>
      </c>
    </row>
    <row r="771" spans="1:26" x14ac:dyDescent="0.25">
      <c r="A771">
        <v>770</v>
      </c>
      <c r="B771" t="s">
        <v>4744</v>
      </c>
      <c r="C771" t="s">
        <v>12773</v>
      </c>
      <c r="D771" t="s">
        <v>12774</v>
      </c>
      <c r="E771" t="s">
        <v>1899</v>
      </c>
      <c r="F771" t="s">
        <v>1821</v>
      </c>
      <c r="K771" t="s">
        <v>268</v>
      </c>
      <c r="N771" t="s">
        <v>269</v>
      </c>
      <c r="S771" t="s">
        <v>110</v>
      </c>
      <c r="T771" t="s">
        <v>111</v>
      </c>
      <c r="U771" t="s">
        <v>112</v>
      </c>
      <c r="V771" t="s">
        <v>609</v>
      </c>
      <c r="W771" t="s">
        <v>1822</v>
      </c>
      <c r="X771" t="s">
        <v>207</v>
      </c>
      <c r="Y771" t="s">
        <v>116</v>
      </c>
      <c r="Z771" t="s">
        <v>475</v>
      </c>
    </row>
    <row r="772" spans="1:26" x14ac:dyDescent="0.25">
      <c r="A772">
        <v>771</v>
      </c>
      <c r="B772" t="s">
        <v>4745</v>
      </c>
      <c r="C772" t="s">
        <v>12773</v>
      </c>
      <c r="D772" t="s">
        <v>12774</v>
      </c>
      <c r="E772" t="s">
        <v>1899</v>
      </c>
      <c r="F772" t="s">
        <v>1821</v>
      </c>
      <c r="K772" t="s">
        <v>268</v>
      </c>
      <c r="N772" t="s">
        <v>269</v>
      </c>
      <c r="S772" t="s">
        <v>110</v>
      </c>
      <c r="T772" t="s">
        <v>111</v>
      </c>
      <c r="U772" t="s">
        <v>112</v>
      </c>
      <c r="V772" t="s">
        <v>609</v>
      </c>
      <c r="W772" t="s">
        <v>1822</v>
      </c>
      <c r="X772" t="s">
        <v>207</v>
      </c>
      <c r="Y772" t="s">
        <v>116</v>
      </c>
      <c r="Z772" t="s">
        <v>475</v>
      </c>
    </row>
    <row r="773" spans="1:26" x14ac:dyDescent="0.25">
      <c r="A773">
        <v>772</v>
      </c>
      <c r="B773" t="s">
        <v>4746</v>
      </c>
      <c r="C773" t="s">
        <v>12773</v>
      </c>
      <c r="D773" t="s">
        <v>12774</v>
      </c>
      <c r="E773" t="s">
        <v>1899</v>
      </c>
      <c r="F773" t="s">
        <v>1821</v>
      </c>
      <c r="K773" t="s">
        <v>268</v>
      </c>
      <c r="N773" t="s">
        <v>269</v>
      </c>
      <c r="S773" t="s">
        <v>110</v>
      </c>
      <c r="T773" t="s">
        <v>111</v>
      </c>
      <c r="U773" t="s">
        <v>112</v>
      </c>
      <c r="V773" t="s">
        <v>609</v>
      </c>
      <c r="W773" t="s">
        <v>1822</v>
      </c>
      <c r="X773" t="s">
        <v>207</v>
      </c>
      <c r="Y773" t="s">
        <v>116</v>
      </c>
      <c r="Z773" t="s">
        <v>475</v>
      </c>
    </row>
    <row r="774" spans="1:26" x14ac:dyDescent="0.25">
      <c r="A774">
        <v>773</v>
      </c>
      <c r="B774" t="s">
        <v>4747</v>
      </c>
      <c r="C774" t="s">
        <v>12773</v>
      </c>
      <c r="D774" t="s">
        <v>12774</v>
      </c>
      <c r="E774" t="s">
        <v>1899</v>
      </c>
      <c r="F774" t="s">
        <v>1821</v>
      </c>
      <c r="K774" t="s">
        <v>268</v>
      </c>
      <c r="N774" t="s">
        <v>269</v>
      </c>
      <c r="S774" t="s">
        <v>110</v>
      </c>
      <c r="T774" t="s">
        <v>111</v>
      </c>
      <c r="U774" t="s">
        <v>112</v>
      </c>
      <c r="V774" t="s">
        <v>609</v>
      </c>
      <c r="W774" t="s">
        <v>1822</v>
      </c>
      <c r="X774" t="s">
        <v>207</v>
      </c>
      <c r="Y774" t="s">
        <v>116</v>
      </c>
      <c r="Z774" t="s">
        <v>475</v>
      </c>
    </row>
    <row r="775" spans="1:26" x14ac:dyDescent="0.25">
      <c r="A775">
        <v>774</v>
      </c>
      <c r="B775" t="s">
        <v>4748</v>
      </c>
      <c r="C775" t="s">
        <v>12773</v>
      </c>
      <c r="D775" t="s">
        <v>12774</v>
      </c>
      <c r="E775" t="s">
        <v>1899</v>
      </c>
      <c r="F775" t="s">
        <v>1821</v>
      </c>
      <c r="K775" t="s">
        <v>268</v>
      </c>
      <c r="N775" t="s">
        <v>269</v>
      </c>
      <c r="S775" t="s">
        <v>110</v>
      </c>
      <c r="T775" t="s">
        <v>111</v>
      </c>
      <c r="U775" t="s">
        <v>112</v>
      </c>
      <c r="V775" t="s">
        <v>609</v>
      </c>
      <c r="W775" t="s">
        <v>1822</v>
      </c>
      <c r="X775" t="s">
        <v>207</v>
      </c>
      <c r="Y775" t="s">
        <v>116</v>
      </c>
      <c r="Z775" t="s">
        <v>475</v>
      </c>
    </row>
    <row r="776" spans="1:26" x14ac:dyDescent="0.25">
      <c r="A776">
        <v>775</v>
      </c>
      <c r="B776" t="s">
        <v>4749</v>
      </c>
      <c r="C776" t="s">
        <v>12773</v>
      </c>
      <c r="D776" t="s">
        <v>12774</v>
      </c>
      <c r="E776" t="s">
        <v>1899</v>
      </c>
      <c r="F776" t="s">
        <v>1821</v>
      </c>
      <c r="K776" t="s">
        <v>268</v>
      </c>
      <c r="N776" t="s">
        <v>269</v>
      </c>
      <c r="S776" t="s">
        <v>110</v>
      </c>
      <c r="T776" t="s">
        <v>111</v>
      </c>
      <c r="U776" t="s">
        <v>112</v>
      </c>
      <c r="V776" t="s">
        <v>609</v>
      </c>
      <c r="W776" t="s">
        <v>1822</v>
      </c>
      <c r="X776" t="s">
        <v>207</v>
      </c>
      <c r="Y776" t="s">
        <v>116</v>
      </c>
      <c r="Z776" t="s">
        <v>475</v>
      </c>
    </row>
    <row r="777" spans="1:26" x14ac:dyDescent="0.25">
      <c r="A777">
        <v>776</v>
      </c>
      <c r="B777" t="s">
        <v>4750</v>
      </c>
      <c r="C777" t="s">
        <v>12775</v>
      </c>
      <c r="D777" t="s">
        <v>12776</v>
      </c>
      <c r="E777" t="s">
        <v>2027</v>
      </c>
      <c r="F777" t="s">
        <v>3818</v>
      </c>
      <c r="Q777" t="s">
        <v>4761</v>
      </c>
      <c r="R777" t="s">
        <v>4762</v>
      </c>
      <c r="S777" t="s">
        <v>110</v>
      </c>
      <c r="T777" t="s">
        <v>111</v>
      </c>
      <c r="U777" t="s">
        <v>112</v>
      </c>
      <c r="V777" t="s">
        <v>239</v>
      </c>
      <c r="W777" t="s">
        <v>1697</v>
      </c>
      <c r="X777" t="s">
        <v>625</v>
      </c>
      <c r="Y777" t="s">
        <v>116</v>
      </c>
      <c r="Z777" t="s">
        <v>137</v>
      </c>
    </row>
    <row r="778" spans="1:26" x14ac:dyDescent="0.25">
      <c r="A778">
        <v>777</v>
      </c>
      <c r="B778" t="s">
        <v>4764</v>
      </c>
      <c r="C778" t="s">
        <v>12777</v>
      </c>
      <c r="D778" t="s">
        <v>12778</v>
      </c>
      <c r="E778" t="s">
        <v>4770</v>
      </c>
      <c r="F778" t="s">
        <v>4771</v>
      </c>
      <c r="K778" t="s">
        <v>3843</v>
      </c>
      <c r="L778" t="s">
        <v>4772</v>
      </c>
      <c r="M778" t="s">
        <v>704</v>
      </c>
      <c r="Q778" t="s">
        <v>3844</v>
      </c>
      <c r="R778" t="s">
        <v>3845</v>
      </c>
      <c r="S778" t="s">
        <v>110</v>
      </c>
      <c r="T778" t="s">
        <v>111</v>
      </c>
      <c r="U778" t="s">
        <v>112</v>
      </c>
      <c r="V778" t="s">
        <v>134</v>
      </c>
      <c r="W778" t="s">
        <v>3708</v>
      </c>
      <c r="X778" t="s">
        <v>3847</v>
      </c>
      <c r="Y778" t="s">
        <v>116</v>
      </c>
      <c r="Z778" t="s">
        <v>475</v>
      </c>
    </row>
    <row r="779" spans="1:26" x14ac:dyDescent="0.25">
      <c r="A779">
        <v>778</v>
      </c>
      <c r="B779" t="s">
        <v>4773</v>
      </c>
      <c r="C779" t="s">
        <v>12779</v>
      </c>
      <c r="D779" t="s">
        <v>12780</v>
      </c>
      <c r="E779" t="s">
        <v>1084</v>
      </c>
      <c r="F779" t="s">
        <v>1085</v>
      </c>
      <c r="S779" t="s">
        <v>110</v>
      </c>
      <c r="T779" t="s">
        <v>111</v>
      </c>
      <c r="U779" t="s">
        <v>112</v>
      </c>
      <c r="V779" t="s">
        <v>900</v>
      </c>
      <c r="W779" t="s">
        <v>900</v>
      </c>
      <c r="X779" t="s">
        <v>241</v>
      </c>
      <c r="Y779" t="s">
        <v>116</v>
      </c>
      <c r="Z779" t="s">
        <v>137</v>
      </c>
    </row>
    <row r="780" spans="1:26" x14ac:dyDescent="0.25">
      <c r="A780">
        <v>779</v>
      </c>
      <c r="B780" t="s">
        <v>4779</v>
      </c>
      <c r="C780" t="s">
        <v>12781</v>
      </c>
      <c r="D780" t="s">
        <v>12782</v>
      </c>
      <c r="E780" t="s">
        <v>3328</v>
      </c>
      <c r="F780" t="s">
        <v>3329</v>
      </c>
      <c r="S780" t="s">
        <v>110</v>
      </c>
      <c r="T780" t="s">
        <v>111</v>
      </c>
      <c r="U780" t="s">
        <v>112</v>
      </c>
      <c r="V780" t="s">
        <v>3021</v>
      </c>
      <c r="W780" t="s">
        <v>3331</v>
      </c>
      <c r="X780" t="s">
        <v>3332</v>
      </c>
      <c r="Y780" t="s">
        <v>116</v>
      </c>
      <c r="Z780" t="s">
        <v>187</v>
      </c>
    </row>
    <row r="781" spans="1:26" x14ac:dyDescent="0.25">
      <c r="A781">
        <v>780</v>
      </c>
      <c r="B781" t="s">
        <v>4786</v>
      </c>
      <c r="C781" t="s">
        <v>12783</v>
      </c>
      <c r="D781" t="s">
        <v>12784</v>
      </c>
      <c r="E781" t="s">
        <v>1384</v>
      </c>
      <c r="F781" t="s">
        <v>1385</v>
      </c>
      <c r="S781" t="s">
        <v>110</v>
      </c>
      <c r="T781" t="s">
        <v>111</v>
      </c>
      <c r="U781" t="s">
        <v>112</v>
      </c>
      <c r="V781" t="s">
        <v>134</v>
      </c>
      <c r="W781" t="s">
        <v>135</v>
      </c>
      <c r="X781" t="s">
        <v>136</v>
      </c>
      <c r="Y781" t="s">
        <v>116</v>
      </c>
      <c r="Z781" t="s">
        <v>137</v>
      </c>
    </row>
    <row r="782" spans="1:26" x14ac:dyDescent="0.25">
      <c r="A782">
        <v>781</v>
      </c>
      <c r="B782" t="s">
        <v>4792</v>
      </c>
      <c r="C782" t="s">
        <v>12785</v>
      </c>
      <c r="D782" t="s">
        <v>12786</v>
      </c>
      <c r="E782" t="s">
        <v>3387</v>
      </c>
      <c r="F782" t="s">
        <v>3388</v>
      </c>
      <c r="S782" t="s">
        <v>110</v>
      </c>
      <c r="T782" t="s">
        <v>111</v>
      </c>
      <c r="U782" t="s">
        <v>112</v>
      </c>
      <c r="V782" t="s">
        <v>252</v>
      </c>
      <c r="W782" t="s">
        <v>4798</v>
      </c>
      <c r="X782" t="s">
        <v>983</v>
      </c>
      <c r="Y782" t="s">
        <v>116</v>
      </c>
      <c r="Z782" t="s">
        <v>475</v>
      </c>
    </row>
    <row r="783" spans="1:26" x14ac:dyDescent="0.25">
      <c r="A783">
        <v>782</v>
      </c>
      <c r="B783" t="s">
        <v>4799</v>
      </c>
      <c r="C783" t="s">
        <v>12783</v>
      </c>
      <c r="D783" t="s">
        <v>12784</v>
      </c>
      <c r="E783" t="s">
        <v>1384</v>
      </c>
      <c r="F783" t="s">
        <v>1385</v>
      </c>
      <c r="S783" t="s">
        <v>110</v>
      </c>
      <c r="T783" t="s">
        <v>111</v>
      </c>
      <c r="U783" t="s">
        <v>112</v>
      </c>
      <c r="V783" t="s">
        <v>134</v>
      </c>
      <c r="W783" t="s">
        <v>135</v>
      </c>
      <c r="X783" t="s">
        <v>136</v>
      </c>
      <c r="Y783" t="s">
        <v>116</v>
      </c>
      <c r="Z783" t="s">
        <v>137</v>
      </c>
    </row>
    <row r="784" spans="1:26" x14ac:dyDescent="0.25">
      <c r="A784">
        <v>783</v>
      </c>
      <c r="B784" t="s">
        <v>4802</v>
      </c>
      <c r="C784" t="s">
        <v>12787</v>
      </c>
      <c r="D784" t="s">
        <v>12788</v>
      </c>
      <c r="E784" t="s">
        <v>952</v>
      </c>
      <c r="F784" t="s">
        <v>953</v>
      </c>
      <c r="S784" t="s">
        <v>110</v>
      </c>
      <c r="T784" t="s">
        <v>111</v>
      </c>
      <c r="U784" t="s">
        <v>112</v>
      </c>
      <c r="V784" t="s">
        <v>392</v>
      </c>
      <c r="W784" t="s">
        <v>949</v>
      </c>
      <c r="X784" t="s">
        <v>207</v>
      </c>
      <c r="Y784" t="s">
        <v>116</v>
      </c>
      <c r="Z784" t="s">
        <v>137</v>
      </c>
    </row>
    <row r="785" spans="1:26" x14ac:dyDescent="0.25">
      <c r="A785">
        <v>784</v>
      </c>
      <c r="B785" t="s">
        <v>4808</v>
      </c>
      <c r="C785" t="s">
        <v>12789</v>
      </c>
      <c r="D785" t="s">
        <v>12790</v>
      </c>
      <c r="E785" t="s">
        <v>1384</v>
      </c>
      <c r="F785" t="s">
        <v>1385</v>
      </c>
      <c r="S785" t="s">
        <v>110</v>
      </c>
      <c r="T785" t="s">
        <v>111</v>
      </c>
      <c r="U785" t="s">
        <v>112</v>
      </c>
      <c r="V785" t="s">
        <v>134</v>
      </c>
      <c r="W785" t="s">
        <v>135</v>
      </c>
      <c r="X785" t="s">
        <v>136</v>
      </c>
      <c r="Y785" t="s">
        <v>116</v>
      </c>
      <c r="Z785" t="s">
        <v>187</v>
      </c>
    </row>
    <row r="786" spans="1:26" x14ac:dyDescent="0.25">
      <c r="A786">
        <v>785</v>
      </c>
      <c r="B786" t="s">
        <v>4816</v>
      </c>
      <c r="C786" t="s">
        <v>12791</v>
      </c>
      <c r="D786" t="s">
        <v>12792</v>
      </c>
      <c r="E786" t="s">
        <v>3387</v>
      </c>
      <c r="F786" t="s">
        <v>3388</v>
      </c>
      <c r="S786" t="s">
        <v>110</v>
      </c>
      <c r="T786" t="s">
        <v>111</v>
      </c>
      <c r="U786" t="s">
        <v>112</v>
      </c>
      <c r="V786" t="s">
        <v>252</v>
      </c>
      <c r="W786" t="s">
        <v>4798</v>
      </c>
      <c r="X786" t="s">
        <v>983</v>
      </c>
      <c r="Y786" t="s">
        <v>116</v>
      </c>
      <c r="Z786" t="s">
        <v>475</v>
      </c>
    </row>
    <row r="787" spans="1:26" x14ac:dyDescent="0.25">
      <c r="A787">
        <v>786</v>
      </c>
      <c r="B787" t="s">
        <v>4822</v>
      </c>
      <c r="C787" t="s">
        <v>12789</v>
      </c>
      <c r="D787" t="s">
        <v>12790</v>
      </c>
      <c r="E787" t="s">
        <v>1384</v>
      </c>
      <c r="F787" t="s">
        <v>1385</v>
      </c>
      <c r="S787" t="s">
        <v>110</v>
      </c>
      <c r="T787" t="s">
        <v>111</v>
      </c>
      <c r="U787" t="s">
        <v>112</v>
      </c>
      <c r="V787" t="s">
        <v>134</v>
      </c>
      <c r="W787" t="s">
        <v>135</v>
      </c>
      <c r="X787" t="s">
        <v>136</v>
      </c>
      <c r="Y787" t="s">
        <v>116</v>
      </c>
      <c r="Z787" t="s">
        <v>187</v>
      </c>
    </row>
    <row r="788" spans="1:26" x14ac:dyDescent="0.25">
      <c r="A788">
        <v>787</v>
      </c>
      <c r="B788" t="s">
        <v>4825</v>
      </c>
      <c r="C788" t="s">
        <v>12791</v>
      </c>
      <c r="D788" t="s">
        <v>12792</v>
      </c>
      <c r="E788" t="s">
        <v>3387</v>
      </c>
      <c r="F788" t="s">
        <v>3388</v>
      </c>
      <c r="S788" t="s">
        <v>110</v>
      </c>
      <c r="T788" t="s">
        <v>111</v>
      </c>
      <c r="U788" t="s">
        <v>112</v>
      </c>
      <c r="V788" t="s">
        <v>252</v>
      </c>
      <c r="W788" t="s">
        <v>4798</v>
      </c>
      <c r="X788" t="s">
        <v>983</v>
      </c>
      <c r="Y788" t="s">
        <v>116</v>
      </c>
      <c r="Z788" t="s">
        <v>475</v>
      </c>
    </row>
    <row r="789" spans="1:26" x14ac:dyDescent="0.25">
      <c r="A789">
        <v>788</v>
      </c>
      <c r="B789" t="s">
        <v>4827</v>
      </c>
      <c r="C789" t="s">
        <v>12793</v>
      </c>
      <c r="D789" t="s">
        <v>12794</v>
      </c>
      <c r="E789" t="s">
        <v>4833</v>
      </c>
      <c r="F789" t="s">
        <v>4834</v>
      </c>
      <c r="S789" t="s">
        <v>110</v>
      </c>
      <c r="T789" t="s">
        <v>111</v>
      </c>
      <c r="U789" t="s">
        <v>112</v>
      </c>
      <c r="V789" t="s">
        <v>2223</v>
      </c>
      <c r="W789" t="s">
        <v>2224</v>
      </c>
      <c r="X789" t="s">
        <v>207</v>
      </c>
      <c r="Y789" t="s">
        <v>116</v>
      </c>
      <c r="Z789" t="s">
        <v>137</v>
      </c>
    </row>
    <row r="790" spans="1:26" x14ac:dyDescent="0.25">
      <c r="A790">
        <v>789</v>
      </c>
      <c r="B790" t="s">
        <v>4836</v>
      </c>
      <c r="C790" t="s">
        <v>12789</v>
      </c>
      <c r="D790" t="s">
        <v>12790</v>
      </c>
      <c r="E790" t="s">
        <v>1384</v>
      </c>
      <c r="F790" t="s">
        <v>1385</v>
      </c>
      <c r="S790" t="s">
        <v>110</v>
      </c>
      <c r="T790" t="s">
        <v>111</v>
      </c>
      <c r="U790" t="s">
        <v>112</v>
      </c>
      <c r="V790" t="s">
        <v>134</v>
      </c>
      <c r="W790" t="s">
        <v>135</v>
      </c>
      <c r="X790" t="s">
        <v>136</v>
      </c>
      <c r="Y790" t="s">
        <v>116</v>
      </c>
      <c r="Z790" t="s">
        <v>187</v>
      </c>
    </row>
    <row r="791" spans="1:26" x14ac:dyDescent="0.25">
      <c r="A791">
        <v>790</v>
      </c>
      <c r="B791" t="s">
        <v>4838</v>
      </c>
      <c r="C791" t="s">
        <v>12795</v>
      </c>
      <c r="D791" t="s">
        <v>12796</v>
      </c>
      <c r="E791" t="s">
        <v>3855</v>
      </c>
      <c r="F791" t="s">
        <v>4771</v>
      </c>
      <c r="N791" t="s">
        <v>3707</v>
      </c>
      <c r="S791" t="s">
        <v>110</v>
      </c>
      <c r="T791" t="s">
        <v>111</v>
      </c>
      <c r="U791" t="s">
        <v>112</v>
      </c>
      <c r="V791" t="s">
        <v>3857</v>
      </c>
      <c r="W791" t="s">
        <v>4845</v>
      </c>
      <c r="X791" t="s">
        <v>3709</v>
      </c>
      <c r="Y791" t="s">
        <v>116</v>
      </c>
      <c r="Z791" t="s">
        <v>475</v>
      </c>
    </row>
    <row r="792" spans="1:26" x14ac:dyDescent="0.25">
      <c r="A792">
        <v>791</v>
      </c>
      <c r="B792" t="s">
        <v>4846</v>
      </c>
      <c r="C792" t="s">
        <v>12797</v>
      </c>
      <c r="D792" t="s">
        <v>12798</v>
      </c>
      <c r="E792" t="s">
        <v>1523</v>
      </c>
      <c r="F792" t="s">
        <v>1524</v>
      </c>
      <c r="N792" t="s">
        <v>1526</v>
      </c>
      <c r="S792" t="s">
        <v>110</v>
      </c>
      <c r="T792" t="s">
        <v>111</v>
      </c>
      <c r="U792" t="s">
        <v>112</v>
      </c>
      <c r="V792" t="s">
        <v>113</v>
      </c>
      <c r="W792" t="s">
        <v>1527</v>
      </c>
      <c r="X792" t="s">
        <v>254</v>
      </c>
      <c r="Y792" t="s">
        <v>116</v>
      </c>
      <c r="Z792" t="s">
        <v>187</v>
      </c>
    </row>
    <row r="793" spans="1:26" x14ac:dyDescent="0.25">
      <c r="A793">
        <v>792</v>
      </c>
      <c r="B793" t="s">
        <v>4852</v>
      </c>
      <c r="C793" t="s">
        <v>12799</v>
      </c>
      <c r="D793" t="s">
        <v>12800</v>
      </c>
      <c r="E793" t="s">
        <v>4858</v>
      </c>
      <c r="F793" t="s">
        <v>4859</v>
      </c>
      <c r="S793" t="s">
        <v>110</v>
      </c>
      <c r="T793" t="s">
        <v>111</v>
      </c>
      <c r="U793" t="s">
        <v>112</v>
      </c>
      <c r="V793" t="s">
        <v>3185</v>
      </c>
      <c r="W793" t="s">
        <v>4861</v>
      </c>
      <c r="X793" t="s">
        <v>3319</v>
      </c>
      <c r="Y793" t="s">
        <v>116</v>
      </c>
      <c r="Z793" t="s">
        <v>137</v>
      </c>
    </row>
    <row r="794" spans="1:26" x14ac:dyDescent="0.25">
      <c r="A794">
        <v>793</v>
      </c>
      <c r="B794" t="s">
        <v>4862</v>
      </c>
      <c r="C794" t="s">
        <v>12801</v>
      </c>
      <c r="D794" t="s">
        <v>12802</v>
      </c>
      <c r="E794" t="s">
        <v>3328</v>
      </c>
      <c r="F794" t="s">
        <v>3329</v>
      </c>
      <c r="S794" t="s">
        <v>110</v>
      </c>
      <c r="T794" t="s">
        <v>111</v>
      </c>
      <c r="U794" t="s">
        <v>112</v>
      </c>
      <c r="V794" t="s">
        <v>3021</v>
      </c>
      <c r="W794" t="s">
        <v>3331</v>
      </c>
      <c r="X794" t="s">
        <v>3332</v>
      </c>
      <c r="Y794" t="s">
        <v>116</v>
      </c>
      <c r="Z794" t="s">
        <v>187</v>
      </c>
    </row>
    <row r="795" spans="1:26" x14ac:dyDescent="0.25">
      <c r="A795">
        <v>794</v>
      </c>
      <c r="B795" t="s">
        <v>4866</v>
      </c>
      <c r="C795" t="s">
        <v>12803</v>
      </c>
      <c r="D795" t="s">
        <v>12804</v>
      </c>
      <c r="E795" t="s">
        <v>4640</v>
      </c>
      <c r="F795" t="s">
        <v>4641</v>
      </c>
      <c r="S795" t="s">
        <v>110</v>
      </c>
      <c r="T795" t="s">
        <v>111</v>
      </c>
      <c r="U795" t="s">
        <v>112</v>
      </c>
      <c r="V795" t="s">
        <v>1410</v>
      </c>
      <c r="W795" t="s">
        <v>4643</v>
      </c>
      <c r="X795" t="s">
        <v>136</v>
      </c>
      <c r="Y795" t="s">
        <v>116</v>
      </c>
      <c r="Z795" t="s">
        <v>137</v>
      </c>
    </row>
    <row r="796" spans="1:26" x14ac:dyDescent="0.25">
      <c r="A796">
        <v>795</v>
      </c>
      <c r="B796" t="s">
        <v>4870</v>
      </c>
      <c r="C796" t="s">
        <v>12805</v>
      </c>
      <c r="D796" t="s">
        <v>12806</v>
      </c>
      <c r="E796" t="s">
        <v>2266</v>
      </c>
      <c r="F796" t="s">
        <v>1781</v>
      </c>
      <c r="J796" t="s">
        <v>2030</v>
      </c>
      <c r="Q796" t="s">
        <v>2031</v>
      </c>
      <c r="R796" t="s">
        <v>2032</v>
      </c>
      <c r="S796" t="s">
        <v>110</v>
      </c>
      <c r="T796" t="s">
        <v>111</v>
      </c>
      <c r="U796" t="s">
        <v>112</v>
      </c>
      <c r="V796" t="s">
        <v>239</v>
      </c>
      <c r="W796" t="s">
        <v>2434</v>
      </c>
      <c r="X796" t="s">
        <v>254</v>
      </c>
      <c r="Y796" t="s">
        <v>116</v>
      </c>
      <c r="Z796" t="s">
        <v>463</v>
      </c>
    </row>
    <row r="797" spans="1:26" x14ac:dyDescent="0.25">
      <c r="A797">
        <v>796</v>
      </c>
      <c r="B797" t="s">
        <v>4878</v>
      </c>
      <c r="C797" t="s">
        <v>12805</v>
      </c>
      <c r="D797" t="s">
        <v>12806</v>
      </c>
      <c r="E797" t="s">
        <v>2266</v>
      </c>
      <c r="F797" t="s">
        <v>1781</v>
      </c>
      <c r="J797" t="s">
        <v>2030</v>
      </c>
      <c r="Q797" t="s">
        <v>2031</v>
      </c>
      <c r="R797" t="s">
        <v>2032</v>
      </c>
      <c r="S797" t="s">
        <v>110</v>
      </c>
      <c r="T797" t="s">
        <v>111</v>
      </c>
      <c r="U797" t="s">
        <v>112</v>
      </c>
      <c r="V797" t="s">
        <v>239</v>
      </c>
      <c r="W797" t="s">
        <v>2434</v>
      </c>
      <c r="X797" t="s">
        <v>254</v>
      </c>
      <c r="Y797" t="s">
        <v>116</v>
      </c>
      <c r="Z797" t="s">
        <v>463</v>
      </c>
    </row>
    <row r="798" spans="1:26" x14ac:dyDescent="0.25">
      <c r="A798">
        <v>797</v>
      </c>
      <c r="B798" t="s">
        <v>4881</v>
      </c>
      <c r="C798" t="s">
        <v>12807</v>
      </c>
      <c r="D798" t="s">
        <v>12808</v>
      </c>
      <c r="E798" t="s">
        <v>4770</v>
      </c>
      <c r="F798" t="s">
        <v>4771</v>
      </c>
      <c r="K798" t="s">
        <v>3843</v>
      </c>
      <c r="L798" t="s">
        <v>4772</v>
      </c>
      <c r="M798" t="s">
        <v>704</v>
      </c>
      <c r="Q798" t="s">
        <v>3844</v>
      </c>
      <c r="R798" t="s">
        <v>3845</v>
      </c>
      <c r="S798" t="s">
        <v>110</v>
      </c>
      <c r="T798" t="s">
        <v>111</v>
      </c>
      <c r="U798" t="s">
        <v>112</v>
      </c>
      <c r="V798" t="s">
        <v>134</v>
      </c>
      <c r="W798" t="s">
        <v>3708</v>
      </c>
      <c r="X798" t="s">
        <v>3847</v>
      </c>
      <c r="Y798" t="s">
        <v>116</v>
      </c>
      <c r="Z798" t="s">
        <v>475</v>
      </c>
    </row>
    <row r="799" spans="1:26" x14ac:dyDescent="0.25">
      <c r="A799">
        <v>798</v>
      </c>
      <c r="B799" t="s">
        <v>4885</v>
      </c>
      <c r="C799" t="s">
        <v>12809</v>
      </c>
      <c r="D799" t="s">
        <v>12810</v>
      </c>
      <c r="E799" t="s">
        <v>4890</v>
      </c>
      <c r="F799" t="s">
        <v>4891</v>
      </c>
      <c r="S799" t="s">
        <v>110</v>
      </c>
      <c r="T799" t="s">
        <v>111</v>
      </c>
      <c r="U799" t="s">
        <v>112</v>
      </c>
      <c r="V799" t="s">
        <v>1794</v>
      </c>
      <c r="W799" t="s">
        <v>4893</v>
      </c>
      <c r="X799" t="s">
        <v>254</v>
      </c>
      <c r="Y799" t="s">
        <v>116</v>
      </c>
      <c r="Z799" t="s">
        <v>475</v>
      </c>
    </row>
    <row r="800" spans="1:26" x14ac:dyDescent="0.25">
      <c r="A800">
        <v>799</v>
      </c>
      <c r="B800" t="s">
        <v>4894</v>
      </c>
      <c r="C800" t="s">
        <v>12805</v>
      </c>
      <c r="D800" t="s">
        <v>12806</v>
      </c>
      <c r="E800" t="s">
        <v>2266</v>
      </c>
      <c r="F800" t="s">
        <v>1781</v>
      </c>
      <c r="J800" t="s">
        <v>2030</v>
      </c>
      <c r="Q800" t="s">
        <v>2031</v>
      </c>
      <c r="R800" t="s">
        <v>2032</v>
      </c>
      <c r="S800" t="s">
        <v>110</v>
      </c>
      <c r="T800" t="s">
        <v>111</v>
      </c>
      <c r="U800" t="s">
        <v>112</v>
      </c>
      <c r="V800" t="s">
        <v>239</v>
      </c>
      <c r="W800" t="s">
        <v>2434</v>
      </c>
      <c r="X800" t="s">
        <v>254</v>
      </c>
      <c r="Y800" t="s">
        <v>116</v>
      </c>
      <c r="Z800" t="s">
        <v>463</v>
      </c>
    </row>
    <row r="801" spans="1:26" x14ac:dyDescent="0.25">
      <c r="A801">
        <v>800</v>
      </c>
      <c r="B801" t="s">
        <v>4895</v>
      </c>
      <c r="C801" t="s">
        <v>12811</v>
      </c>
      <c r="D801" t="s">
        <v>12812</v>
      </c>
      <c r="E801" t="s">
        <v>2468</v>
      </c>
      <c r="F801" t="s">
        <v>3972</v>
      </c>
      <c r="S801" t="s">
        <v>110</v>
      </c>
      <c r="T801" t="s">
        <v>111</v>
      </c>
      <c r="U801" t="s">
        <v>112</v>
      </c>
      <c r="V801" t="s">
        <v>1149</v>
      </c>
      <c r="W801" t="s">
        <v>2584</v>
      </c>
      <c r="X801" t="s">
        <v>254</v>
      </c>
      <c r="Y801" t="s">
        <v>116</v>
      </c>
      <c r="Z801" t="s">
        <v>1959</v>
      </c>
    </row>
    <row r="802" spans="1:26" x14ac:dyDescent="0.25">
      <c r="A802">
        <v>801</v>
      </c>
      <c r="B802" t="s">
        <v>4902</v>
      </c>
      <c r="C802" t="s">
        <v>12813</v>
      </c>
      <c r="D802" t="s">
        <v>12814</v>
      </c>
      <c r="E802" t="s">
        <v>1084</v>
      </c>
      <c r="F802" t="s">
        <v>1504</v>
      </c>
      <c r="S802" t="s">
        <v>110</v>
      </c>
      <c r="T802" t="s">
        <v>111</v>
      </c>
      <c r="U802" t="s">
        <v>112</v>
      </c>
      <c r="V802" t="s">
        <v>900</v>
      </c>
      <c r="W802" t="s">
        <v>900</v>
      </c>
      <c r="X802" t="s">
        <v>1506</v>
      </c>
      <c r="Y802" t="s">
        <v>116</v>
      </c>
      <c r="Z802" t="s">
        <v>137</v>
      </c>
    </row>
    <row r="803" spans="1:26" x14ac:dyDescent="0.25">
      <c r="A803">
        <v>802</v>
      </c>
      <c r="B803" t="s">
        <v>4914</v>
      </c>
      <c r="C803" t="s">
        <v>12813</v>
      </c>
      <c r="D803" t="s">
        <v>12814</v>
      </c>
      <c r="E803" t="s">
        <v>1084</v>
      </c>
      <c r="F803" t="s">
        <v>1504</v>
      </c>
      <c r="S803" t="s">
        <v>110</v>
      </c>
      <c r="T803" t="s">
        <v>111</v>
      </c>
      <c r="U803" t="s">
        <v>112</v>
      </c>
      <c r="V803" t="s">
        <v>900</v>
      </c>
      <c r="W803" t="s">
        <v>900</v>
      </c>
      <c r="X803" t="s">
        <v>1506</v>
      </c>
      <c r="Y803" t="s">
        <v>116</v>
      </c>
      <c r="Z803" t="s">
        <v>137</v>
      </c>
    </row>
    <row r="804" spans="1:26" x14ac:dyDescent="0.25">
      <c r="A804">
        <v>803</v>
      </c>
      <c r="B804" t="s">
        <v>4916</v>
      </c>
      <c r="C804" t="s">
        <v>12815</v>
      </c>
      <c r="D804" t="s">
        <v>12816</v>
      </c>
      <c r="E804" t="s">
        <v>2989</v>
      </c>
      <c r="F804" t="s">
        <v>2990</v>
      </c>
      <c r="Q804" t="s">
        <v>1005</v>
      </c>
      <c r="R804" t="s">
        <v>1004</v>
      </c>
      <c r="S804" t="s">
        <v>110</v>
      </c>
      <c r="T804" t="s">
        <v>111</v>
      </c>
      <c r="U804" t="s">
        <v>112</v>
      </c>
      <c r="V804" t="s">
        <v>2223</v>
      </c>
      <c r="W804" t="s">
        <v>2992</v>
      </c>
      <c r="X804" t="s">
        <v>983</v>
      </c>
      <c r="Y804" t="s">
        <v>116</v>
      </c>
      <c r="Z804" t="s">
        <v>475</v>
      </c>
    </row>
    <row r="805" spans="1:26" x14ac:dyDescent="0.25">
      <c r="A805">
        <v>804</v>
      </c>
      <c r="B805" t="s">
        <v>4922</v>
      </c>
      <c r="C805" t="s">
        <v>12817</v>
      </c>
      <c r="D805" t="s">
        <v>12818</v>
      </c>
      <c r="E805" t="s">
        <v>1084</v>
      </c>
      <c r="F805" t="s">
        <v>1504</v>
      </c>
      <c r="S805" t="s">
        <v>110</v>
      </c>
      <c r="T805" t="s">
        <v>111</v>
      </c>
      <c r="U805" t="s">
        <v>112</v>
      </c>
      <c r="V805" t="s">
        <v>900</v>
      </c>
      <c r="W805" t="s">
        <v>900</v>
      </c>
      <c r="X805" t="s">
        <v>1506</v>
      </c>
      <c r="Y805" t="s">
        <v>116</v>
      </c>
      <c r="Z805" t="s">
        <v>137</v>
      </c>
    </row>
    <row r="806" spans="1:26" x14ac:dyDescent="0.25">
      <c r="A806">
        <v>805</v>
      </c>
      <c r="B806" t="s">
        <v>4929</v>
      </c>
      <c r="C806" t="s">
        <v>12819</v>
      </c>
      <c r="D806" t="s">
        <v>12820</v>
      </c>
      <c r="E806" t="s">
        <v>2065</v>
      </c>
      <c r="F806" t="s">
        <v>2066</v>
      </c>
      <c r="K806" t="s">
        <v>1493</v>
      </c>
      <c r="S806" t="s">
        <v>110</v>
      </c>
      <c r="T806" t="s">
        <v>111</v>
      </c>
      <c r="U806" t="s">
        <v>112</v>
      </c>
      <c r="V806" t="s">
        <v>239</v>
      </c>
      <c r="W806" t="s">
        <v>1494</v>
      </c>
      <c r="X806" t="s">
        <v>1506</v>
      </c>
      <c r="Y806" t="s">
        <v>116</v>
      </c>
      <c r="Z806" t="s">
        <v>137</v>
      </c>
    </row>
    <row r="807" spans="1:26" x14ac:dyDescent="0.25">
      <c r="A807">
        <v>806</v>
      </c>
      <c r="B807" t="s">
        <v>4934</v>
      </c>
      <c r="C807" t="s">
        <v>12821</v>
      </c>
      <c r="D807" t="s">
        <v>12822</v>
      </c>
      <c r="E807" t="s">
        <v>1084</v>
      </c>
      <c r="F807" t="s">
        <v>1085</v>
      </c>
      <c r="S807" t="s">
        <v>110</v>
      </c>
      <c r="T807" t="s">
        <v>111</v>
      </c>
      <c r="U807" t="s">
        <v>112</v>
      </c>
      <c r="V807" t="s">
        <v>900</v>
      </c>
      <c r="W807" t="s">
        <v>900</v>
      </c>
      <c r="X807" t="s">
        <v>241</v>
      </c>
      <c r="Y807" t="s">
        <v>116</v>
      </c>
      <c r="Z807" t="s">
        <v>602</v>
      </c>
    </row>
    <row r="808" spans="1:26" x14ac:dyDescent="0.25">
      <c r="A808">
        <v>807</v>
      </c>
      <c r="B808" t="s">
        <v>4942</v>
      </c>
      <c r="C808" t="s">
        <v>12817</v>
      </c>
      <c r="D808" t="s">
        <v>12818</v>
      </c>
      <c r="E808" t="s">
        <v>1084</v>
      </c>
      <c r="F808" t="s">
        <v>1504</v>
      </c>
      <c r="S808" t="s">
        <v>110</v>
      </c>
      <c r="T808" t="s">
        <v>111</v>
      </c>
      <c r="U808" t="s">
        <v>112</v>
      </c>
      <c r="V808" t="s">
        <v>900</v>
      </c>
      <c r="W808" t="s">
        <v>900</v>
      </c>
      <c r="X808" t="s">
        <v>1506</v>
      </c>
      <c r="Y808" t="s">
        <v>116</v>
      </c>
      <c r="Z808" t="s">
        <v>137</v>
      </c>
    </row>
    <row r="809" spans="1:26" x14ac:dyDescent="0.25">
      <c r="A809">
        <v>808</v>
      </c>
      <c r="B809" t="s">
        <v>4946</v>
      </c>
      <c r="C809" t="s">
        <v>12823</v>
      </c>
      <c r="D809" t="s">
        <v>12824</v>
      </c>
      <c r="E809" t="s">
        <v>1084</v>
      </c>
      <c r="F809" t="s">
        <v>1085</v>
      </c>
      <c r="S809" t="s">
        <v>110</v>
      </c>
      <c r="T809" t="s">
        <v>111</v>
      </c>
      <c r="U809" t="s">
        <v>112</v>
      </c>
      <c r="V809" t="s">
        <v>900</v>
      </c>
      <c r="W809" t="s">
        <v>900</v>
      </c>
      <c r="X809" t="s">
        <v>241</v>
      </c>
      <c r="Y809" t="s">
        <v>116</v>
      </c>
      <c r="Z809" t="s">
        <v>187</v>
      </c>
    </row>
    <row r="810" spans="1:26" x14ac:dyDescent="0.25">
      <c r="A810">
        <v>809</v>
      </c>
      <c r="B810" t="s">
        <v>4953</v>
      </c>
      <c r="C810" t="s">
        <v>12823</v>
      </c>
      <c r="D810" t="s">
        <v>12824</v>
      </c>
      <c r="E810" t="s">
        <v>1084</v>
      </c>
      <c r="F810" t="s">
        <v>1085</v>
      </c>
      <c r="S810" t="s">
        <v>110</v>
      </c>
      <c r="T810" t="s">
        <v>111</v>
      </c>
      <c r="U810" t="s">
        <v>112</v>
      </c>
      <c r="V810" t="s">
        <v>900</v>
      </c>
      <c r="W810" t="s">
        <v>900</v>
      </c>
      <c r="X810" t="s">
        <v>241</v>
      </c>
      <c r="Y810" t="s">
        <v>116</v>
      </c>
      <c r="Z810" t="s">
        <v>187</v>
      </c>
    </row>
    <row r="811" spans="1:26" x14ac:dyDescent="0.25">
      <c r="A811">
        <v>810</v>
      </c>
      <c r="B811" t="s">
        <v>4956</v>
      </c>
      <c r="C811" t="s">
        <v>12825</v>
      </c>
      <c r="D811" t="s">
        <v>12826</v>
      </c>
      <c r="E811" t="s">
        <v>1084</v>
      </c>
      <c r="F811" t="s">
        <v>1085</v>
      </c>
      <c r="N811" t="s">
        <v>4963</v>
      </c>
      <c r="S811" t="s">
        <v>110</v>
      </c>
      <c r="T811" t="s">
        <v>111</v>
      </c>
      <c r="U811" t="s">
        <v>112</v>
      </c>
      <c r="V811" t="s">
        <v>900</v>
      </c>
      <c r="W811" t="s">
        <v>900</v>
      </c>
      <c r="X811" t="s">
        <v>241</v>
      </c>
      <c r="Y811" t="s">
        <v>116</v>
      </c>
      <c r="Z811" t="s">
        <v>602</v>
      </c>
    </row>
    <row r="812" spans="1:26" x14ac:dyDescent="0.25">
      <c r="A812">
        <v>811</v>
      </c>
      <c r="B812" t="s">
        <v>4964</v>
      </c>
      <c r="C812" t="s">
        <v>12827</v>
      </c>
      <c r="D812" t="s">
        <v>12828</v>
      </c>
      <c r="E812" t="s">
        <v>1084</v>
      </c>
      <c r="F812" t="s">
        <v>1085</v>
      </c>
      <c r="S812" t="s">
        <v>110</v>
      </c>
      <c r="T812" t="s">
        <v>111</v>
      </c>
      <c r="U812" t="s">
        <v>112</v>
      </c>
      <c r="V812" t="s">
        <v>900</v>
      </c>
      <c r="W812" t="s">
        <v>900</v>
      </c>
      <c r="X812" t="s">
        <v>241</v>
      </c>
      <c r="Y812" t="s">
        <v>116</v>
      </c>
      <c r="Z812" t="s">
        <v>187</v>
      </c>
    </row>
    <row r="813" spans="1:26" x14ac:dyDescent="0.25">
      <c r="A813">
        <v>812</v>
      </c>
      <c r="B813" t="s">
        <v>4971</v>
      </c>
      <c r="C813" t="s">
        <v>12791</v>
      </c>
      <c r="D813" t="s">
        <v>12792</v>
      </c>
      <c r="E813" t="s">
        <v>3387</v>
      </c>
      <c r="F813" t="s">
        <v>3388</v>
      </c>
      <c r="S813" t="s">
        <v>110</v>
      </c>
      <c r="T813" t="s">
        <v>111</v>
      </c>
      <c r="U813" t="s">
        <v>112</v>
      </c>
      <c r="V813" t="s">
        <v>252</v>
      </c>
      <c r="W813" t="s">
        <v>4798</v>
      </c>
      <c r="X813" t="s">
        <v>983</v>
      </c>
      <c r="Y813" t="s">
        <v>116</v>
      </c>
      <c r="Z813" t="s">
        <v>475</v>
      </c>
    </row>
    <row r="814" spans="1:26" x14ac:dyDescent="0.25">
      <c r="A814">
        <v>813</v>
      </c>
      <c r="B814" t="s">
        <v>4973</v>
      </c>
      <c r="C814" t="s">
        <v>12829</v>
      </c>
      <c r="D814" t="s">
        <v>12830</v>
      </c>
      <c r="E814" t="s">
        <v>3387</v>
      </c>
      <c r="F814" t="s">
        <v>3388</v>
      </c>
      <c r="S814" t="s">
        <v>110</v>
      </c>
      <c r="T814" t="s">
        <v>111</v>
      </c>
      <c r="U814" t="s">
        <v>112</v>
      </c>
      <c r="V814" t="s">
        <v>252</v>
      </c>
      <c r="W814" t="s">
        <v>4798</v>
      </c>
      <c r="X814" t="s">
        <v>983</v>
      </c>
      <c r="Y814" t="s">
        <v>116</v>
      </c>
      <c r="Z814" t="s">
        <v>475</v>
      </c>
    </row>
    <row r="815" spans="1:26" x14ac:dyDescent="0.25">
      <c r="A815">
        <v>814</v>
      </c>
      <c r="B815" t="s">
        <v>4979</v>
      </c>
      <c r="C815" t="s">
        <v>12831</v>
      </c>
      <c r="D815" t="s">
        <v>12832</v>
      </c>
      <c r="E815" t="s">
        <v>4987</v>
      </c>
      <c r="F815" t="s">
        <v>4988</v>
      </c>
      <c r="S815" t="s">
        <v>110</v>
      </c>
      <c r="T815" t="s">
        <v>111</v>
      </c>
      <c r="U815" t="s">
        <v>112</v>
      </c>
      <c r="V815" t="s">
        <v>1410</v>
      </c>
      <c r="W815" t="s">
        <v>1411</v>
      </c>
      <c r="X815" t="s">
        <v>136</v>
      </c>
      <c r="Y815" t="s">
        <v>116</v>
      </c>
      <c r="Z815" t="s">
        <v>137</v>
      </c>
    </row>
    <row r="816" spans="1:26" x14ac:dyDescent="0.25">
      <c r="A816">
        <v>815</v>
      </c>
      <c r="B816" t="s">
        <v>4990</v>
      </c>
      <c r="C816" t="s">
        <v>12831</v>
      </c>
      <c r="D816" t="s">
        <v>12832</v>
      </c>
      <c r="E816" t="s">
        <v>4987</v>
      </c>
      <c r="F816" t="s">
        <v>4988</v>
      </c>
      <c r="S816" t="s">
        <v>110</v>
      </c>
      <c r="T816" t="s">
        <v>111</v>
      </c>
      <c r="U816" t="s">
        <v>112</v>
      </c>
      <c r="V816" t="s">
        <v>1410</v>
      </c>
      <c r="W816" t="s">
        <v>1411</v>
      </c>
      <c r="X816" t="s">
        <v>136</v>
      </c>
      <c r="Y816" t="s">
        <v>116</v>
      </c>
      <c r="Z816" t="s">
        <v>137</v>
      </c>
    </row>
    <row r="817" spans="1:26" x14ac:dyDescent="0.25">
      <c r="A817">
        <v>816</v>
      </c>
      <c r="B817" t="s">
        <v>4991</v>
      </c>
      <c r="C817" t="s">
        <v>12831</v>
      </c>
      <c r="D817" t="s">
        <v>12832</v>
      </c>
      <c r="E817" t="s">
        <v>4987</v>
      </c>
      <c r="F817" t="s">
        <v>4988</v>
      </c>
      <c r="S817" t="s">
        <v>110</v>
      </c>
      <c r="T817" t="s">
        <v>111</v>
      </c>
      <c r="U817" t="s">
        <v>112</v>
      </c>
      <c r="V817" t="s">
        <v>1410</v>
      </c>
      <c r="W817" t="s">
        <v>1411</v>
      </c>
      <c r="X817" t="s">
        <v>136</v>
      </c>
      <c r="Y817" t="s">
        <v>116</v>
      </c>
      <c r="Z817" t="s">
        <v>137</v>
      </c>
    </row>
    <row r="818" spans="1:26" x14ac:dyDescent="0.25">
      <c r="A818">
        <v>817</v>
      </c>
      <c r="B818" t="s">
        <v>4992</v>
      </c>
      <c r="C818" t="s">
        <v>12831</v>
      </c>
      <c r="D818" t="s">
        <v>12832</v>
      </c>
      <c r="E818" t="s">
        <v>4987</v>
      </c>
      <c r="F818" t="s">
        <v>4988</v>
      </c>
      <c r="S818" t="s">
        <v>110</v>
      </c>
      <c r="T818" t="s">
        <v>111</v>
      </c>
      <c r="U818" t="s">
        <v>112</v>
      </c>
      <c r="V818" t="s">
        <v>1410</v>
      </c>
      <c r="W818" t="s">
        <v>1411</v>
      </c>
      <c r="X818" t="s">
        <v>136</v>
      </c>
      <c r="Y818" t="s">
        <v>116</v>
      </c>
      <c r="Z818" t="s">
        <v>137</v>
      </c>
    </row>
    <row r="819" spans="1:26" x14ac:dyDescent="0.25">
      <c r="A819">
        <v>818</v>
      </c>
      <c r="B819" t="s">
        <v>4997</v>
      </c>
      <c r="C819" t="s">
        <v>12831</v>
      </c>
      <c r="D819" t="s">
        <v>12832</v>
      </c>
      <c r="E819" t="s">
        <v>4987</v>
      </c>
      <c r="F819" t="s">
        <v>4988</v>
      </c>
      <c r="S819" t="s">
        <v>110</v>
      </c>
      <c r="T819" t="s">
        <v>111</v>
      </c>
      <c r="U819" t="s">
        <v>112</v>
      </c>
      <c r="V819" t="s">
        <v>1410</v>
      </c>
      <c r="W819" t="s">
        <v>1411</v>
      </c>
      <c r="X819" t="s">
        <v>136</v>
      </c>
      <c r="Y819" t="s">
        <v>116</v>
      </c>
      <c r="Z819" t="s">
        <v>137</v>
      </c>
    </row>
    <row r="820" spans="1:26" x14ac:dyDescent="0.25">
      <c r="A820">
        <v>819</v>
      </c>
      <c r="B820" t="s">
        <v>4998</v>
      </c>
      <c r="C820" t="s">
        <v>12817</v>
      </c>
      <c r="D820" t="s">
        <v>12818</v>
      </c>
      <c r="E820" t="s">
        <v>1084</v>
      </c>
      <c r="F820" t="s">
        <v>1504</v>
      </c>
      <c r="S820" t="s">
        <v>110</v>
      </c>
      <c r="T820" t="s">
        <v>111</v>
      </c>
      <c r="U820" t="s">
        <v>112</v>
      </c>
      <c r="V820" t="s">
        <v>900</v>
      </c>
      <c r="W820" t="s">
        <v>900</v>
      </c>
      <c r="X820" t="s">
        <v>1506</v>
      </c>
      <c r="Y820" t="s">
        <v>116</v>
      </c>
      <c r="Z820" t="s">
        <v>137</v>
      </c>
    </row>
    <row r="821" spans="1:26" x14ac:dyDescent="0.25">
      <c r="A821">
        <v>820</v>
      </c>
      <c r="B821" t="s">
        <v>5000</v>
      </c>
      <c r="C821" t="s">
        <v>12833</v>
      </c>
      <c r="D821" t="s">
        <v>12834</v>
      </c>
      <c r="E821" t="s">
        <v>4770</v>
      </c>
      <c r="F821" t="s">
        <v>5009</v>
      </c>
      <c r="K821" t="s">
        <v>3843</v>
      </c>
      <c r="Q821" t="s">
        <v>3844</v>
      </c>
      <c r="R821" t="s">
        <v>3845</v>
      </c>
      <c r="S821" t="s">
        <v>110</v>
      </c>
      <c r="T821" t="s">
        <v>111</v>
      </c>
      <c r="U821" t="s">
        <v>112</v>
      </c>
      <c r="V821" t="s">
        <v>134</v>
      </c>
      <c r="W821" t="s">
        <v>5011</v>
      </c>
      <c r="X821" t="s">
        <v>3847</v>
      </c>
      <c r="Y821" t="s">
        <v>116</v>
      </c>
      <c r="Z821" t="s">
        <v>187</v>
      </c>
    </row>
    <row r="822" spans="1:26" x14ac:dyDescent="0.25">
      <c r="A822">
        <v>821</v>
      </c>
      <c r="B822" t="s">
        <v>5012</v>
      </c>
      <c r="C822" t="s">
        <v>12835</v>
      </c>
      <c r="D822" t="s">
        <v>12836</v>
      </c>
      <c r="E822" t="s">
        <v>1780</v>
      </c>
      <c r="F822" t="s">
        <v>1781</v>
      </c>
      <c r="S822" t="s">
        <v>110</v>
      </c>
      <c r="T822" t="s">
        <v>111</v>
      </c>
      <c r="U822" t="s">
        <v>112</v>
      </c>
      <c r="V822" t="s">
        <v>239</v>
      </c>
      <c r="W822" t="s">
        <v>5018</v>
      </c>
      <c r="X822" t="s">
        <v>254</v>
      </c>
      <c r="Y822" t="s">
        <v>116</v>
      </c>
      <c r="Z822" t="s">
        <v>137</v>
      </c>
    </row>
    <row r="823" spans="1:26" x14ac:dyDescent="0.25">
      <c r="A823">
        <v>822</v>
      </c>
      <c r="B823" t="s">
        <v>5019</v>
      </c>
      <c r="C823" t="s">
        <v>12835</v>
      </c>
      <c r="D823" t="s">
        <v>12836</v>
      </c>
      <c r="E823" t="s">
        <v>1780</v>
      </c>
      <c r="F823" t="s">
        <v>1781</v>
      </c>
      <c r="S823" t="s">
        <v>110</v>
      </c>
      <c r="T823" t="s">
        <v>111</v>
      </c>
      <c r="U823" t="s">
        <v>112</v>
      </c>
      <c r="V823" t="s">
        <v>239</v>
      </c>
      <c r="W823" t="s">
        <v>5018</v>
      </c>
      <c r="X823" t="s">
        <v>254</v>
      </c>
      <c r="Y823" t="s">
        <v>116</v>
      </c>
      <c r="Z823" t="s">
        <v>137</v>
      </c>
    </row>
    <row r="824" spans="1:26" x14ac:dyDescent="0.25">
      <c r="A824">
        <v>823</v>
      </c>
      <c r="B824" t="s">
        <v>5022</v>
      </c>
      <c r="C824" t="s">
        <v>12817</v>
      </c>
      <c r="D824" t="s">
        <v>12818</v>
      </c>
      <c r="E824" t="s">
        <v>1084</v>
      </c>
      <c r="F824" t="s">
        <v>1504</v>
      </c>
      <c r="S824" t="s">
        <v>110</v>
      </c>
      <c r="T824" t="s">
        <v>111</v>
      </c>
      <c r="U824" t="s">
        <v>112</v>
      </c>
      <c r="V824" t="s">
        <v>900</v>
      </c>
      <c r="W824" t="s">
        <v>900</v>
      </c>
      <c r="X824" t="s">
        <v>1506</v>
      </c>
      <c r="Y824" t="s">
        <v>116</v>
      </c>
      <c r="Z824" t="s">
        <v>137</v>
      </c>
    </row>
    <row r="825" spans="1:26" x14ac:dyDescent="0.25">
      <c r="A825">
        <v>824</v>
      </c>
      <c r="B825" t="s">
        <v>5030</v>
      </c>
      <c r="C825" t="s">
        <v>12837</v>
      </c>
      <c r="D825" t="s">
        <v>12838</v>
      </c>
      <c r="E825" t="s">
        <v>1503</v>
      </c>
      <c r="F825" t="s">
        <v>1504</v>
      </c>
      <c r="S825" t="s">
        <v>110</v>
      </c>
      <c r="T825" t="s">
        <v>111</v>
      </c>
      <c r="U825" t="s">
        <v>112</v>
      </c>
      <c r="V825" t="s">
        <v>900</v>
      </c>
      <c r="W825" t="s">
        <v>900</v>
      </c>
      <c r="X825" t="s">
        <v>1506</v>
      </c>
      <c r="Y825" t="s">
        <v>116</v>
      </c>
      <c r="Z825" t="s">
        <v>137</v>
      </c>
    </row>
    <row r="826" spans="1:26" x14ac:dyDescent="0.25">
      <c r="A826">
        <v>825</v>
      </c>
      <c r="B826" t="s">
        <v>5035</v>
      </c>
      <c r="C826" t="s">
        <v>12837</v>
      </c>
      <c r="D826" t="s">
        <v>12838</v>
      </c>
      <c r="E826" t="s">
        <v>1503</v>
      </c>
      <c r="F826" t="s">
        <v>1504</v>
      </c>
      <c r="S826" t="s">
        <v>110</v>
      </c>
      <c r="T826" t="s">
        <v>111</v>
      </c>
      <c r="U826" t="s">
        <v>112</v>
      </c>
      <c r="V826" t="s">
        <v>900</v>
      </c>
      <c r="W826" t="s">
        <v>900</v>
      </c>
      <c r="X826" t="s">
        <v>1506</v>
      </c>
      <c r="Y826" t="s">
        <v>116</v>
      </c>
      <c r="Z826" t="s">
        <v>137</v>
      </c>
    </row>
    <row r="827" spans="1:26" x14ac:dyDescent="0.25">
      <c r="A827">
        <v>826</v>
      </c>
      <c r="B827" t="s">
        <v>5036</v>
      </c>
      <c r="C827" t="s">
        <v>12839</v>
      </c>
      <c r="D827" t="s">
        <v>12840</v>
      </c>
      <c r="E827" t="s">
        <v>5043</v>
      </c>
      <c r="F827" t="s">
        <v>5044</v>
      </c>
      <c r="S827" t="s">
        <v>110</v>
      </c>
      <c r="T827" t="s">
        <v>111</v>
      </c>
      <c r="U827" t="s">
        <v>112</v>
      </c>
      <c r="V827" t="s">
        <v>374</v>
      </c>
      <c r="W827" t="s">
        <v>982</v>
      </c>
      <c r="X827" t="s">
        <v>356</v>
      </c>
      <c r="Y827" t="s">
        <v>116</v>
      </c>
      <c r="Z827" t="s">
        <v>475</v>
      </c>
    </row>
    <row r="828" spans="1:26" x14ac:dyDescent="0.25">
      <c r="A828">
        <v>827</v>
      </c>
      <c r="B828" t="s">
        <v>5047</v>
      </c>
      <c r="C828" t="s">
        <v>12841</v>
      </c>
      <c r="D828" t="s">
        <v>12842</v>
      </c>
      <c r="E828" t="s">
        <v>4625</v>
      </c>
      <c r="F828" t="s">
        <v>4626</v>
      </c>
      <c r="S828" t="s">
        <v>110</v>
      </c>
      <c r="T828" t="s">
        <v>111</v>
      </c>
      <c r="U828" t="s">
        <v>112</v>
      </c>
      <c r="V828" t="s">
        <v>1410</v>
      </c>
      <c r="W828" t="s">
        <v>4628</v>
      </c>
      <c r="X828" t="s">
        <v>136</v>
      </c>
      <c r="Y828" t="s">
        <v>116</v>
      </c>
      <c r="Z828" t="s">
        <v>137</v>
      </c>
    </row>
    <row r="829" spans="1:26" x14ac:dyDescent="0.25">
      <c r="A829">
        <v>828</v>
      </c>
      <c r="B829" t="s">
        <v>5051</v>
      </c>
      <c r="C829" t="s">
        <v>12839</v>
      </c>
      <c r="D829" t="s">
        <v>12840</v>
      </c>
      <c r="E829" t="s">
        <v>5043</v>
      </c>
      <c r="F829" t="s">
        <v>5044</v>
      </c>
      <c r="S829" t="s">
        <v>110</v>
      </c>
      <c r="T829" t="s">
        <v>111</v>
      </c>
      <c r="U829" t="s">
        <v>112</v>
      </c>
      <c r="V829" t="s">
        <v>374</v>
      </c>
      <c r="W829" t="s">
        <v>982</v>
      </c>
      <c r="X829" t="s">
        <v>356</v>
      </c>
      <c r="Y829" t="s">
        <v>116</v>
      </c>
      <c r="Z829" t="s">
        <v>475</v>
      </c>
    </row>
    <row r="830" spans="1:26" x14ac:dyDescent="0.25">
      <c r="A830">
        <v>829</v>
      </c>
      <c r="B830" t="s">
        <v>5054</v>
      </c>
      <c r="C830" t="s">
        <v>12843</v>
      </c>
      <c r="D830" t="s">
        <v>12844</v>
      </c>
      <c r="E830" t="s">
        <v>5060</v>
      </c>
      <c r="F830" t="s">
        <v>2865</v>
      </c>
      <c r="S830" t="s">
        <v>110</v>
      </c>
      <c r="T830" t="s">
        <v>111</v>
      </c>
      <c r="U830" t="s">
        <v>112</v>
      </c>
      <c r="V830" t="s">
        <v>1457</v>
      </c>
      <c r="W830" t="s">
        <v>1458</v>
      </c>
      <c r="X830" t="s">
        <v>136</v>
      </c>
      <c r="Y830" t="s">
        <v>116</v>
      </c>
      <c r="Z830" t="s">
        <v>187</v>
      </c>
    </row>
    <row r="831" spans="1:26" x14ac:dyDescent="0.25">
      <c r="A831">
        <v>830</v>
      </c>
      <c r="B831" t="s">
        <v>5062</v>
      </c>
      <c r="C831" t="s">
        <v>12845</v>
      </c>
      <c r="D831" t="s">
        <v>12846</v>
      </c>
      <c r="E831" t="s">
        <v>5068</v>
      </c>
      <c r="F831" t="s">
        <v>3555</v>
      </c>
      <c r="N831" t="s">
        <v>981</v>
      </c>
      <c r="Q831" t="s">
        <v>5070</v>
      </c>
      <c r="R831" t="s">
        <v>5071</v>
      </c>
      <c r="S831" t="s">
        <v>110</v>
      </c>
      <c r="T831" t="s">
        <v>111</v>
      </c>
      <c r="U831" t="s">
        <v>112</v>
      </c>
      <c r="V831" t="s">
        <v>3556</v>
      </c>
      <c r="W831" t="s">
        <v>5072</v>
      </c>
      <c r="X831" t="s">
        <v>3319</v>
      </c>
      <c r="Y831" t="s">
        <v>116</v>
      </c>
      <c r="Z831" t="s">
        <v>187</v>
      </c>
    </row>
    <row r="832" spans="1:26" x14ac:dyDescent="0.25">
      <c r="A832">
        <v>831</v>
      </c>
      <c r="B832" t="s">
        <v>5073</v>
      </c>
      <c r="C832" t="s">
        <v>11879</v>
      </c>
      <c r="D832" t="s">
        <v>11880</v>
      </c>
      <c r="E832" t="s">
        <v>436</v>
      </c>
      <c r="F832" t="s">
        <v>204</v>
      </c>
      <c r="L832" t="s">
        <v>437</v>
      </c>
      <c r="M832" t="s">
        <v>438</v>
      </c>
      <c r="N832" t="s">
        <v>269</v>
      </c>
      <c r="Q832" t="s">
        <v>439</v>
      </c>
      <c r="R832" t="s">
        <v>440</v>
      </c>
      <c r="S832" t="s">
        <v>110</v>
      </c>
      <c r="T832" t="s">
        <v>111</v>
      </c>
      <c r="U832" t="s">
        <v>112</v>
      </c>
      <c r="V832" t="s">
        <v>272</v>
      </c>
      <c r="W832" t="s">
        <v>441</v>
      </c>
      <c r="X832" t="s">
        <v>207</v>
      </c>
      <c r="Y832" t="s">
        <v>116</v>
      </c>
      <c r="Z832" t="s">
        <v>187</v>
      </c>
    </row>
    <row r="833" spans="1:26" x14ac:dyDescent="0.25">
      <c r="A833">
        <v>832</v>
      </c>
      <c r="B833" t="s">
        <v>5077</v>
      </c>
      <c r="C833" t="s">
        <v>12847</v>
      </c>
      <c r="D833" t="s">
        <v>12848</v>
      </c>
      <c r="E833" t="s">
        <v>819</v>
      </c>
      <c r="F833" t="s">
        <v>820</v>
      </c>
      <c r="L833" t="s">
        <v>5083</v>
      </c>
      <c r="M833" t="s">
        <v>1812</v>
      </c>
      <c r="N833" t="s">
        <v>809</v>
      </c>
      <c r="S833" t="s">
        <v>110</v>
      </c>
      <c r="T833" t="s">
        <v>111</v>
      </c>
      <c r="U833" t="s">
        <v>112</v>
      </c>
      <c r="V833" t="s">
        <v>810</v>
      </c>
      <c r="W833" t="s">
        <v>833</v>
      </c>
      <c r="X833" t="s">
        <v>812</v>
      </c>
      <c r="Y833" t="s">
        <v>116</v>
      </c>
      <c r="Z833" t="s">
        <v>813</v>
      </c>
    </row>
    <row r="834" spans="1:26" x14ac:dyDescent="0.25">
      <c r="A834">
        <v>833</v>
      </c>
      <c r="B834" t="s">
        <v>5084</v>
      </c>
      <c r="C834" t="s">
        <v>11879</v>
      </c>
      <c r="D834" t="s">
        <v>11880</v>
      </c>
      <c r="E834" t="s">
        <v>436</v>
      </c>
      <c r="F834" t="s">
        <v>204</v>
      </c>
      <c r="L834" t="s">
        <v>437</v>
      </c>
      <c r="M834" t="s">
        <v>438</v>
      </c>
      <c r="N834" t="s">
        <v>269</v>
      </c>
      <c r="Q834" t="s">
        <v>439</v>
      </c>
      <c r="R834" t="s">
        <v>440</v>
      </c>
      <c r="S834" t="s">
        <v>110</v>
      </c>
      <c r="T834" t="s">
        <v>111</v>
      </c>
      <c r="U834" t="s">
        <v>112</v>
      </c>
      <c r="V834" t="s">
        <v>272</v>
      </c>
      <c r="W834" t="s">
        <v>441</v>
      </c>
      <c r="X834" t="s">
        <v>207</v>
      </c>
      <c r="Y834" t="s">
        <v>116</v>
      </c>
      <c r="Z834" t="s">
        <v>187</v>
      </c>
    </row>
    <row r="835" spans="1:26" x14ac:dyDescent="0.25">
      <c r="A835">
        <v>834</v>
      </c>
      <c r="B835" t="s">
        <v>5087</v>
      </c>
      <c r="C835" t="s">
        <v>12849</v>
      </c>
      <c r="D835" t="s">
        <v>12850</v>
      </c>
      <c r="E835" t="s">
        <v>5068</v>
      </c>
      <c r="F835" t="s">
        <v>5094</v>
      </c>
      <c r="N835" t="s">
        <v>981</v>
      </c>
      <c r="Q835" t="s">
        <v>5070</v>
      </c>
      <c r="R835" t="s">
        <v>5071</v>
      </c>
      <c r="S835" t="s">
        <v>110</v>
      </c>
      <c r="T835" t="s">
        <v>111</v>
      </c>
      <c r="U835" t="s">
        <v>112</v>
      </c>
      <c r="V835" t="s">
        <v>3556</v>
      </c>
      <c r="W835" t="s">
        <v>5072</v>
      </c>
      <c r="X835" t="s">
        <v>3319</v>
      </c>
      <c r="Y835" t="s">
        <v>116</v>
      </c>
      <c r="Z835" t="s">
        <v>187</v>
      </c>
    </row>
    <row r="836" spans="1:26" x14ac:dyDescent="0.25">
      <c r="A836">
        <v>835</v>
      </c>
      <c r="B836" t="s">
        <v>5096</v>
      </c>
      <c r="C836" t="s">
        <v>12849</v>
      </c>
      <c r="D836" t="s">
        <v>12850</v>
      </c>
      <c r="E836" t="s">
        <v>5068</v>
      </c>
      <c r="F836" t="s">
        <v>5094</v>
      </c>
      <c r="N836" t="s">
        <v>981</v>
      </c>
      <c r="Q836" t="s">
        <v>5070</v>
      </c>
      <c r="R836" t="s">
        <v>5071</v>
      </c>
      <c r="S836" t="s">
        <v>110</v>
      </c>
      <c r="T836" t="s">
        <v>111</v>
      </c>
      <c r="U836" t="s">
        <v>112</v>
      </c>
      <c r="V836" t="s">
        <v>3556</v>
      </c>
      <c r="W836" t="s">
        <v>5072</v>
      </c>
      <c r="X836" t="s">
        <v>3319</v>
      </c>
      <c r="Y836" t="s">
        <v>116</v>
      </c>
      <c r="Z836" t="s">
        <v>187</v>
      </c>
    </row>
    <row r="837" spans="1:26" x14ac:dyDescent="0.25">
      <c r="A837">
        <v>836</v>
      </c>
      <c r="B837" t="s">
        <v>5101</v>
      </c>
      <c r="C837" t="s">
        <v>11879</v>
      </c>
      <c r="D837" t="s">
        <v>11880</v>
      </c>
      <c r="E837" t="s">
        <v>436</v>
      </c>
      <c r="F837" t="s">
        <v>204</v>
      </c>
      <c r="L837" t="s">
        <v>437</v>
      </c>
      <c r="M837" t="s">
        <v>438</v>
      </c>
      <c r="N837" t="s">
        <v>269</v>
      </c>
      <c r="Q837" t="s">
        <v>439</v>
      </c>
      <c r="R837" t="s">
        <v>440</v>
      </c>
      <c r="S837" t="s">
        <v>110</v>
      </c>
      <c r="T837" t="s">
        <v>111</v>
      </c>
      <c r="U837" t="s">
        <v>112</v>
      </c>
      <c r="V837" t="s">
        <v>272</v>
      </c>
      <c r="W837" t="s">
        <v>441</v>
      </c>
      <c r="X837" t="s">
        <v>207</v>
      </c>
      <c r="Y837" t="s">
        <v>116</v>
      </c>
      <c r="Z837" t="s">
        <v>187</v>
      </c>
    </row>
    <row r="838" spans="1:26" x14ac:dyDescent="0.25">
      <c r="A838">
        <v>837</v>
      </c>
      <c r="B838" t="s">
        <v>5102</v>
      </c>
      <c r="C838" t="s">
        <v>12851</v>
      </c>
      <c r="D838" t="s">
        <v>12852</v>
      </c>
      <c r="E838" t="s">
        <v>5068</v>
      </c>
      <c r="F838" t="s">
        <v>5094</v>
      </c>
      <c r="N838" t="s">
        <v>981</v>
      </c>
      <c r="Q838" t="s">
        <v>5070</v>
      </c>
      <c r="R838" t="s">
        <v>5071</v>
      </c>
      <c r="S838" t="s">
        <v>110</v>
      </c>
      <c r="T838" t="s">
        <v>111</v>
      </c>
      <c r="U838" t="s">
        <v>112</v>
      </c>
      <c r="V838" t="s">
        <v>3556</v>
      </c>
      <c r="W838" t="s">
        <v>5072</v>
      </c>
      <c r="X838" t="s">
        <v>3319</v>
      </c>
      <c r="Y838" t="s">
        <v>116</v>
      </c>
      <c r="Z838" t="s">
        <v>187</v>
      </c>
    </row>
    <row r="839" spans="1:26" x14ac:dyDescent="0.25">
      <c r="A839">
        <v>838</v>
      </c>
      <c r="B839" t="s">
        <v>5108</v>
      </c>
      <c r="C839" t="s">
        <v>12847</v>
      </c>
      <c r="D839" t="s">
        <v>12848</v>
      </c>
      <c r="E839" t="s">
        <v>819</v>
      </c>
      <c r="F839" t="s">
        <v>820</v>
      </c>
      <c r="L839" t="s">
        <v>5083</v>
      </c>
      <c r="M839" t="s">
        <v>1812</v>
      </c>
      <c r="N839" t="s">
        <v>809</v>
      </c>
      <c r="S839" t="s">
        <v>110</v>
      </c>
      <c r="T839" t="s">
        <v>111</v>
      </c>
      <c r="U839" t="s">
        <v>112</v>
      </c>
      <c r="V839" t="s">
        <v>810</v>
      </c>
      <c r="W839" t="s">
        <v>833</v>
      </c>
      <c r="X839" t="s">
        <v>812</v>
      </c>
      <c r="Y839" t="s">
        <v>116</v>
      </c>
      <c r="Z839" t="s">
        <v>813</v>
      </c>
    </row>
    <row r="840" spans="1:26" x14ac:dyDescent="0.25">
      <c r="A840">
        <v>839</v>
      </c>
      <c r="B840" t="s">
        <v>5109</v>
      </c>
      <c r="C840" t="s">
        <v>12853</v>
      </c>
      <c r="D840" t="s">
        <v>12854</v>
      </c>
      <c r="E840" t="s">
        <v>5068</v>
      </c>
      <c r="F840" t="s">
        <v>5094</v>
      </c>
      <c r="N840" t="s">
        <v>981</v>
      </c>
      <c r="Q840" t="s">
        <v>5070</v>
      </c>
      <c r="R840" t="s">
        <v>5071</v>
      </c>
      <c r="S840" t="s">
        <v>110</v>
      </c>
      <c r="T840" t="s">
        <v>111</v>
      </c>
      <c r="U840" t="s">
        <v>112</v>
      </c>
      <c r="V840" t="s">
        <v>3556</v>
      </c>
      <c r="W840" t="s">
        <v>5072</v>
      </c>
      <c r="X840" t="s">
        <v>3319</v>
      </c>
      <c r="Y840" t="s">
        <v>116</v>
      </c>
      <c r="Z840" t="s">
        <v>187</v>
      </c>
    </row>
    <row r="841" spans="1:26" x14ac:dyDescent="0.25">
      <c r="A841">
        <v>840</v>
      </c>
      <c r="B841" t="s">
        <v>5117</v>
      </c>
      <c r="C841" t="s">
        <v>12855</v>
      </c>
      <c r="D841" t="s">
        <v>12856</v>
      </c>
      <c r="E841" t="s">
        <v>436</v>
      </c>
      <c r="F841" t="s">
        <v>204</v>
      </c>
      <c r="L841" t="s">
        <v>703</v>
      </c>
      <c r="M841" t="s">
        <v>704</v>
      </c>
      <c r="N841" t="s">
        <v>269</v>
      </c>
      <c r="Q841" t="s">
        <v>439</v>
      </c>
      <c r="R841" t="s">
        <v>440</v>
      </c>
      <c r="S841" t="s">
        <v>110</v>
      </c>
      <c r="T841" t="s">
        <v>111</v>
      </c>
      <c r="U841" t="s">
        <v>112</v>
      </c>
      <c r="V841" t="s">
        <v>272</v>
      </c>
      <c r="W841" t="s">
        <v>441</v>
      </c>
      <c r="X841" t="s">
        <v>207</v>
      </c>
      <c r="Y841" t="s">
        <v>116</v>
      </c>
      <c r="Z841" t="s">
        <v>187</v>
      </c>
    </row>
    <row r="842" spans="1:26" x14ac:dyDescent="0.25">
      <c r="A842">
        <v>841</v>
      </c>
      <c r="B842" t="s">
        <v>5124</v>
      </c>
      <c r="C842" t="s">
        <v>12857</v>
      </c>
      <c r="D842" t="s">
        <v>12858</v>
      </c>
      <c r="E842" t="s">
        <v>436</v>
      </c>
      <c r="F842" t="s">
        <v>204</v>
      </c>
      <c r="L842" t="s">
        <v>437</v>
      </c>
      <c r="M842" t="s">
        <v>438</v>
      </c>
      <c r="N842" t="s">
        <v>269</v>
      </c>
      <c r="Q842" t="s">
        <v>439</v>
      </c>
      <c r="R842" t="s">
        <v>440</v>
      </c>
      <c r="S842" t="s">
        <v>110</v>
      </c>
      <c r="T842" t="s">
        <v>111</v>
      </c>
      <c r="U842" t="s">
        <v>112</v>
      </c>
      <c r="V842" t="s">
        <v>272</v>
      </c>
      <c r="W842" t="s">
        <v>441</v>
      </c>
      <c r="X842" t="s">
        <v>207</v>
      </c>
      <c r="Y842" t="s">
        <v>116</v>
      </c>
      <c r="Z842" t="s">
        <v>187</v>
      </c>
    </row>
    <row r="843" spans="1:26" x14ac:dyDescent="0.25">
      <c r="A843">
        <v>842</v>
      </c>
      <c r="B843" t="s">
        <v>5130</v>
      </c>
      <c r="C843" t="s">
        <v>12859</v>
      </c>
      <c r="D843" t="s">
        <v>12860</v>
      </c>
      <c r="E843" t="s">
        <v>203</v>
      </c>
      <c r="F843" t="s">
        <v>204</v>
      </c>
      <c r="S843" t="s">
        <v>110</v>
      </c>
      <c r="T843" t="s">
        <v>111</v>
      </c>
      <c r="U843" t="s">
        <v>112</v>
      </c>
      <c r="V843" t="s">
        <v>206</v>
      </c>
      <c r="W843" t="s">
        <v>206</v>
      </c>
      <c r="X843" t="s">
        <v>207</v>
      </c>
      <c r="Y843" t="s">
        <v>116</v>
      </c>
    </row>
    <row r="844" spans="1:26" x14ac:dyDescent="0.25">
      <c r="A844">
        <v>843</v>
      </c>
      <c r="B844" t="s">
        <v>5137</v>
      </c>
      <c r="C844" t="s">
        <v>12859</v>
      </c>
      <c r="D844" t="s">
        <v>12860</v>
      </c>
      <c r="E844" t="s">
        <v>203</v>
      </c>
      <c r="F844" t="s">
        <v>204</v>
      </c>
      <c r="S844" t="s">
        <v>110</v>
      </c>
      <c r="T844" t="s">
        <v>111</v>
      </c>
      <c r="U844" t="s">
        <v>112</v>
      </c>
      <c r="V844" t="s">
        <v>206</v>
      </c>
      <c r="W844" t="s">
        <v>206</v>
      </c>
      <c r="X844" t="s">
        <v>207</v>
      </c>
      <c r="Y844" t="s">
        <v>116</v>
      </c>
    </row>
    <row r="845" spans="1:26" x14ac:dyDescent="0.25">
      <c r="A845">
        <v>844</v>
      </c>
      <c r="B845" t="s">
        <v>5138</v>
      </c>
      <c r="C845" t="s">
        <v>12861</v>
      </c>
      <c r="D845" t="s">
        <v>12862</v>
      </c>
      <c r="E845" t="s">
        <v>1084</v>
      </c>
      <c r="F845" t="s">
        <v>1504</v>
      </c>
      <c r="S845" t="s">
        <v>110</v>
      </c>
      <c r="T845" t="s">
        <v>111</v>
      </c>
      <c r="U845" t="s">
        <v>112</v>
      </c>
      <c r="V845" t="s">
        <v>900</v>
      </c>
      <c r="W845" t="s">
        <v>900</v>
      </c>
      <c r="X845" t="s">
        <v>241</v>
      </c>
      <c r="Y845" t="s">
        <v>116</v>
      </c>
      <c r="Z845" t="s">
        <v>137</v>
      </c>
    </row>
    <row r="846" spans="1:26" x14ac:dyDescent="0.25">
      <c r="A846">
        <v>845</v>
      </c>
    </row>
    <row r="847" spans="1:26" x14ac:dyDescent="0.25">
      <c r="A847">
        <v>846</v>
      </c>
      <c r="B847" t="s">
        <v>5152</v>
      </c>
      <c r="C847" t="s">
        <v>12863</v>
      </c>
      <c r="D847" t="s">
        <v>12864</v>
      </c>
      <c r="E847" t="s">
        <v>5163</v>
      </c>
      <c r="F847" t="s">
        <v>5164</v>
      </c>
      <c r="S847" t="s">
        <v>110</v>
      </c>
      <c r="T847" t="s">
        <v>111</v>
      </c>
      <c r="U847" t="s">
        <v>112</v>
      </c>
      <c r="V847" t="s">
        <v>3185</v>
      </c>
      <c r="W847" t="s">
        <v>5166</v>
      </c>
      <c r="X847" t="s">
        <v>812</v>
      </c>
      <c r="Y847" t="s">
        <v>116</v>
      </c>
      <c r="Z847" t="s">
        <v>813</v>
      </c>
    </row>
    <row r="848" spans="1:26" x14ac:dyDescent="0.25">
      <c r="A848">
        <v>847</v>
      </c>
      <c r="B848" t="s">
        <v>5167</v>
      </c>
      <c r="C848" t="s">
        <v>12863</v>
      </c>
      <c r="D848" t="s">
        <v>12864</v>
      </c>
      <c r="E848" t="s">
        <v>5163</v>
      </c>
      <c r="F848" t="s">
        <v>5164</v>
      </c>
      <c r="S848" t="s">
        <v>110</v>
      </c>
      <c r="T848" t="s">
        <v>111</v>
      </c>
      <c r="U848" t="s">
        <v>112</v>
      </c>
      <c r="V848" t="s">
        <v>3185</v>
      </c>
      <c r="W848" t="s">
        <v>5166</v>
      </c>
      <c r="X848" t="s">
        <v>812</v>
      </c>
      <c r="Y848" t="s">
        <v>116</v>
      </c>
      <c r="Z848" t="s">
        <v>813</v>
      </c>
    </row>
    <row r="849" spans="1:26" x14ac:dyDescent="0.25">
      <c r="A849">
        <v>848</v>
      </c>
      <c r="B849" t="s">
        <v>5168</v>
      </c>
      <c r="C849" t="s">
        <v>12863</v>
      </c>
      <c r="D849" t="s">
        <v>12864</v>
      </c>
      <c r="E849" t="s">
        <v>5163</v>
      </c>
      <c r="F849" t="s">
        <v>5164</v>
      </c>
      <c r="S849" t="s">
        <v>110</v>
      </c>
      <c r="T849" t="s">
        <v>111</v>
      </c>
      <c r="U849" t="s">
        <v>112</v>
      </c>
      <c r="V849" t="s">
        <v>3185</v>
      </c>
      <c r="W849" t="s">
        <v>5166</v>
      </c>
      <c r="X849" t="s">
        <v>812</v>
      </c>
      <c r="Y849" t="s">
        <v>116</v>
      </c>
      <c r="Z849" t="s">
        <v>813</v>
      </c>
    </row>
    <row r="850" spans="1:26" x14ac:dyDescent="0.25">
      <c r="A850">
        <v>849</v>
      </c>
      <c r="B850" t="s">
        <v>5169</v>
      </c>
      <c r="C850" t="s">
        <v>12865</v>
      </c>
      <c r="D850" t="s">
        <v>12866</v>
      </c>
      <c r="E850" t="s">
        <v>1899</v>
      </c>
      <c r="F850" t="s">
        <v>1821</v>
      </c>
      <c r="K850" t="s">
        <v>268</v>
      </c>
      <c r="N850" t="s">
        <v>269</v>
      </c>
      <c r="Q850" t="s">
        <v>270</v>
      </c>
      <c r="R850" t="s">
        <v>271</v>
      </c>
      <c r="S850" t="s">
        <v>110</v>
      </c>
      <c r="T850" t="s">
        <v>111</v>
      </c>
      <c r="U850" t="s">
        <v>112</v>
      </c>
      <c r="V850" t="s">
        <v>609</v>
      </c>
      <c r="W850" t="s">
        <v>1042</v>
      </c>
      <c r="X850" t="s">
        <v>207</v>
      </c>
      <c r="Y850" t="s">
        <v>116</v>
      </c>
      <c r="Z850" t="s">
        <v>602</v>
      </c>
    </row>
    <row r="851" spans="1:26" x14ac:dyDescent="0.25">
      <c r="A851">
        <v>850</v>
      </c>
      <c r="B851" t="s">
        <v>5179</v>
      </c>
      <c r="C851" t="s">
        <v>12865</v>
      </c>
      <c r="D851" t="s">
        <v>12866</v>
      </c>
      <c r="E851" t="s">
        <v>1899</v>
      </c>
      <c r="F851" t="s">
        <v>1821</v>
      </c>
      <c r="K851" t="s">
        <v>268</v>
      </c>
      <c r="N851" t="s">
        <v>269</v>
      </c>
      <c r="Q851" t="s">
        <v>270</v>
      </c>
      <c r="R851" t="s">
        <v>271</v>
      </c>
      <c r="S851" t="s">
        <v>110</v>
      </c>
      <c r="T851" t="s">
        <v>111</v>
      </c>
      <c r="U851" t="s">
        <v>112</v>
      </c>
      <c r="V851" t="s">
        <v>609</v>
      </c>
      <c r="W851" t="s">
        <v>1042</v>
      </c>
      <c r="X851" t="s">
        <v>207</v>
      </c>
      <c r="Y851" t="s">
        <v>116</v>
      </c>
      <c r="Z851" t="s">
        <v>602</v>
      </c>
    </row>
    <row r="852" spans="1:26" x14ac:dyDescent="0.25">
      <c r="A852">
        <v>851</v>
      </c>
      <c r="B852" t="s">
        <v>5180</v>
      </c>
      <c r="C852" t="s">
        <v>12865</v>
      </c>
      <c r="D852" t="s">
        <v>12866</v>
      </c>
      <c r="E852" t="s">
        <v>1899</v>
      </c>
      <c r="F852" t="s">
        <v>1821</v>
      </c>
      <c r="K852" t="s">
        <v>268</v>
      </c>
      <c r="N852" t="s">
        <v>269</v>
      </c>
      <c r="Q852" t="s">
        <v>270</v>
      </c>
      <c r="R852" t="s">
        <v>271</v>
      </c>
      <c r="S852" t="s">
        <v>110</v>
      </c>
      <c r="T852" t="s">
        <v>111</v>
      </c>
      <c r="U852" t="s">
        <v>112</v>
      </c>
      <c r="V852" t="s">
        <v>609</v>
      </c>
      <c r="W852" t="s">
        <v>1042</v>
      </c>
      <c r="X852" t="s">
        <v>207</v>
      </c>
      <c r="Y852" t="s">
        <v>116</v>
      </c>
      <c r="Z852" t="s">
        <v>602</v>
      </c>
    </row>
    <row r="853" spans="1:26" x14ac:dyDescent="0.25">
      <c r="A853">
        <v>852</v>
      </c>
      <c r="B853" t="s">
        <v>5181</v>
      </c>
      <c r="C853" t="s">
        <v>12865</v>
      </c>
      <c r="D853" t="s">
        <v>12866</v>
      </c>
      <c r="E853" t="s">
        <v>1899</v>
      </c>
      <c r="F853" t="s">
        <v>1821</v>
      </c>
      <c r="K853" t="s">
        <v>268</v>
      </c>
      <c r="N853" t="s">
        <v>269</v>
      </c>
      <c r="Q853" t="s">
        <v>270</v>
      </c>
      <c r="R853" t="s">
        <v>271</v>
      </c>
      <c r="S853" t="s">
        <v>110</v>
      </c>
      <c r="T853" t="s">
        <v>111</v>
      </c>
      <c r="U853" t="s">
        <v>112</v>
      </c>
      <c r="V853" t="s">
        <v>609</v>
      </c>
      <c r="W853" t="s">
        <v>1042</v>
      </c>
      <c r="X853" t="s">
        <v>207</v>
      </c>
      <c r="Y853" t="s">
        <v>116</v>
      </c>
      <c r="Z853" t="s">
        <v>602</v>
      </c>
    </row>
    <row r="854" spans="1:26" x14ac:dyDescent="0.25">
      <c r="A854">
        <v>853</v>
      </c>
      <c r="B854" t="s">
        <v>5187</v>
      </c>
      <c r="C854" t="s">
        <v>12865</v>
      </c>
      <c r="D854" t="s">
        <v>12866</v>
      </c>
      <c r="E854" t="s">
        <v>1899</v>
      </c>
      <c r="F854" t="s">
        <v>1821</v>
      </c>
      <c r="K854" t="s">
        <v>268</v>
      </c>
      <c r="N854" t="s">
        <v>269</v>
      </c>
      <c r="Q854" t="s">
        <v>270</v>
      </c>
      <c r="R854" t="s">
        <v>271</v>
      </c>
      <c r="S854" t="s">
        <v>110</v>
      </c>
      <c r="T854" t="s">
        <v>111</v>
      </c>
      <c r="U854" t="s">
        <v>112</v>
      </c>
      <c r="V854" t="s">
        <v>609</v>
      </c>
      <c r="W854" t="s">
        <v>1042</v>
      </c>
      <c r="X854" t="s">
        <v>207</v>
      </c>
      <c r="Y854" t="s">
        <v>116</v>
      </c>
      <c r="Z854" t="s">
        <v>602</v>
      </c>
    </row>
    <row r="855" spans="1:26" x14ac:dyDescent="0.25">
      <c r="A855">
        <v>854</v>
      </c>
      <c r="B855" t="s">
        <v>5191</v>
      </c>
      <c r="C855" t="s">
        <v>12865</v>
      </c>
      <c r="D855" t="s">
        <v>12866</v>
      </c>
      <c r="E855" t="s">
        <v>1899</v>
      </c>
      <c r="F855" t="s">
        <v>1821</v>
      </c>
      <c r="K855" t="s">
        <v>268</v>
      </c>
      <c r="N855" t="s">
        <v>269</v>
      </c>
      <c r="Q855" t="s">
        <v>270</v>
      </c>
      <c r="R855" t="s">
        <v>271</v>
      </c>
      <c r="S855" t="s">
        <v>110</v>
      </c>
      <c r="T855" t="s">
        <v>111</v>
      </c>
      <c r="U855" t="s">
        <v>112</v>
      </c>
      <c r="V855" t="s">
        <v>609</v>
      </c>
      <c r="W855" t="s">
        <v>1042</v>
      </c>
      <c r="X855" t="s">
        <v>207</v>
      </c>
      <c r="Y855" t="s">
        <v>116</v>
      </c>
      <c r="Z855" t="s">
        <v>602</v>
      </c>
    </row>
    <row r="856" spans="1:26" x14ac:dyDescent="0.25">
      <c r="A856">
        <v>855</v>
      </c>
      <c r="B856" t="s">
        <v>5194</v>
      </c>
      <c r="C856" t="s">
        <v>12867</v>
      </c>
      <c r="D856" t="s">
        <v>12868</v>
      </c>
      <c r="E856" t="s">
        <v>1899</v>
      </c>
      <c r="F856" t="s">
        <v>1821</v>
      </c>
      <c r="K856" t="s">
        <v>268</v>
      </c>
      <c r="N856" t="s">
        <v>269</v>
      </c>
      <c r="Q856" t="s">
        <v>270</v>
      </c>
      <c r="R856" t="s">
        <v>271</v>
      </c>
      <c r="S856" t="s">
        <v>110</v>
      </c>
      <c r="T856" t="s">
        <v>111</v>
      </c>
      <c r="U856" t="s">
        <v>112</v>
      </c>
      <c r="V856" t="s">
        <v>609</v>
      </c>
      <c r="W856" t="s">
        <v>1822</v>
      </c>
      <c r="X856" t="s">
        <v>207</v>
      </c>
      <c r="Y856" t="s">
        <v>116</v>
      </c>
      <c r="Z856" t="s">
        <v>602</v>
      </c>
    </row>
    <row r="857" spans="1:26" x14ac:dyDescent="0.25">
      <c r="A857">
        <v>856</v>
      </c>
      <c r="B857" t="s">
        <v>5201</v>
      </c>
      <c r="C857" t="s">
        <v>12869</v>
      </c>
      <c r="D857" t="s">
        <v>12870</v>
      </c>
      <c r="E857" t="s">
        <v>1917</v>
      </c>
      <c r="F857" t="s">
        <v>2210</v>
      </c>
      <c r="N857" t="s">
        <v>1541</v>
      </c>
      <c r="Q857" t="s">
        <v>1652</v>
      </c>
      <c r="R857" t="s">
        <v>1653</v>
      </c>
      <c r="S857" t="s">
        <v>110</v>
      </c>
      <c r="T857" t="s">
        <v>111</v>
      </c>
      <c r="U857" t="s">
        <v>112</v>
      </c>
      <c r="V857" t="s">
        <v>1544</v>
      </c>
      <c r="W857" t="s">
        <v>1918</v>
      </c>
      <c r="X857" t="s">
        <v>1546</v>
      </c>
      <c r="Y857" t="s">
        <v>116</v>
      </c>
      <c r="Z857" t="s">
        <v>475</v>
      </c>
    </row>
    <row r="858" spans="1:26" x14ac:dyDescent="0.25">
      <c r="A858">
        <v>857</v>
      </c>
      <c r="B858" t="s">
        <v>5211</v>
      </c>
      <c r="C858" t="s">
        <v>12871</v>
      </c>
      <c r="D858" t="s">
        <v>12872</v>
      </c>
      <c r="E858" t="s">
        <v>5068</v>
      </c>
      <c r="F858" t="s">
        <v>5094</v>
      </c>
      <c r="N858" t="s">
        <v>981</v>
      </c>
      <c r="Q858" t="s">
        <v>5070</v>
      </c>
      <c r="R858" t="s">
        <v>5071</v>
      </c>
      <c r="S858" t="s">
        <v>110</v>
      </c>
      <c r="T858" t="s">
        <v>111</v>
      </c>
      <c r="U858" t="s">
        <v>112</v>
      </c>
      <c r="V858" t="s">
        <v>3556</v>
      </c>
      <c r="W858" t="s">
        <v>5072</v>
      </c>
      <c r="X858" t="s">
        <v>3319</v>
      </c>
      <c r="Y858" t="s">
        <v>116</v>
      </c>
      <c r="Z858" t="s">
        <v>187</v>
      </c>
    </row>
    <row r="859" spans="1:26" x14ac:dyDescent="0.25">
      <c r="A859">
        <v>858</v>
      </c>
      <c r="B859" t="s">
        <v>5217</v>
      </c>
      <c r="C859" t="s">
        <v>12873</v>
      </c>
      <c r="D859" t="s">
        <v>12874</v>
      </c>
      <c r="E859" t="s">
        <v>1909</v>
      </c>
      <c r="F859" t="s">
        <v>1879</v>
      </c>
      <c r="S859" t="s">
        <v>110</v>
      </c>
      <c r="T859" t="s">
        <v>111</v>
      </c>
      <c r="U859" t="s">
        <v>112</v>
      </c>
      <c r="V859" t="s">
        <v>1881</v>
      </c>
      <c r="W859" t="s">
        <v>1882</v>
      </c>
      <c r="X859" t="s">
        <v>1883</v>
      </c>
      <c r="Y859" t="s">
        <v>116</v>
      </c>
    </row>
    <row r="860" spans="1:26" x14ac:dyDescent="0.25">
      <c r="A860">
        <v>859</v>
      </c>
      <c r="B860" t="s">
        <v>5224</v>
      </c>
      <c r="C860" t="s">
        <v>12875</v>
      </c>
      <c r="D860" t="s">
        <v>12876</v>
      </c>
      <c r="E860" t="s">
        <v>1190</v>
      </c>
      <c r="F860" t="s">
        <v>5233</v>
      </c>
      <c r="N860" t="s">
        <v>460</v>
      </c>
      <c r="S860" t="s">
        <v>110</v>
      </c>
      <c r="T860" t="s">
        <v>111</v>
      </c>
      <c r="U860" t="s">
        <v>112</v>
      </c>
      <c r="V860" t="s">
        <v>272</v>
      </c>
      <c r="W860" t="s">
        <v>1183</v>
      </c>
      <c r="X860" t="s">
        <v>462</v>
      </c>
      <c r="Y860" t="s">
        <v>116</v>
      </c>
      <c r="Z860" t="s">
        <v>137</v>
      </c>
    </row>
    <row r="861" spans="1:26" x14ac:dyDescent="0.25">
      <c r="A861">
        <v>860</v>
      </c>
      <c r="B861" t="s">
        <v>5234</v>
      </c>
      <c r="C861" t="s">
        <v>12817</v>
      </c>
      <c r="D861" t="s">
        <v>12818</v>
      </c>
      <c r="E861" t="s">
        <v>1084</v>
      </c>
      <c r="F861" t="s">
        <v>1504</v>
      </c>
      <c r="S861" t="s">
        <v>110</v>
      </c>
      <c r="T861" t="s">
        <v>111</v>
      </c>
      <c r="U861" t="s">
        <v>112</v>
      </c>
      <c r="V861" t="s">
        <v>900</v>
      </c>
      <c r="W861" t="s">
        <v>900</v>
      </c>
      <c r="X861" t="s">
        <v>1506</v>
      </c>
      <c r="Y861" t="s">
        <v>116</v>
      </c>
      <c r="Z861" t="s">
        <v>137</v>
      </c>
    </row>
    <row r="862" spans="1:26" x14ac:dyDescent="0.25">
      <c r="A862">
        <v>861</v>
      </c>
      <c r="B862" t="s">
        <v>5238</v>
      </c>
      <c r="C862" t="s">
        <v>12817</v>
      </c>
      <c r="D862" t="s">
        <v>12818</v>
      </c>
      <c r="E862" t="s">
        <v>1084</v>
      </c>
      <c r="F862" t="s">
        <v>1504</v>
      </c>
      <c r="S862" t="s">
        <v>110</v>
      </c>
      <c r="T862" t="s">
        <v>111</v>
      </c>
      <c r="U862" t="s">
        <v>112</v>
      </c>
      <c r="V862" t="s">
        <v>900</v>
      </c>
      <c r="W862" t="s">
        <v>900</v>
      </c>
      <c r="X862" t="s">
        <v>1506</v>
      </c>
      <c r="Y862" t="s">
        <v>116</v>
      </c>
      <c r="Z862" t="s">
        <v>137</v>
      </c>
    </row>
    <row r="863" spans="1:26" x14ac:dyDescent="0.25">
      <c r="A863">
        <v>862</v>
      </c>
      <c r="B863" t="s">
        <v>5240</v>
      </c>
      <c r="C863" t="s">
        <v>12817</v>
      </c>
      <c r="D863" t="s">
        <v>12818</v>
      </c>
      <c r="E863" t="s">
        <v>1084</v>
      </c>
      <c r="F863" t="s">
        <v>1504</v>
      </c>
      <c r="S863" t="s">
        <v>110</v>
      </c>
      <c r="T863" t="s">
        <v>111</v>
      </c>
      <c r="U863" t="s">
        <v>112</v>
      </c>
      <c r="V863" t="s">
        <v>900</v>
      </c>
      <c r="W863" t="s">
        <v>900</v>
      </c>
      <c r="X863" t="s">
        <v>1506</v>
      </c>
      <c r="Y863" t="s">
        <v>116</v>
      </c>
      <c r="Z863" t="s">
        <v>137</v>
      </c>
    </row>
    <row r="864" spans="1:26" x14ac:dyDescent="0.25">
      <c r="A864">
        <v>863</v>
      </c>
      <c r="B864" t="s">
        <v>5241</v>
      </c>
      <c r="C864" t="s">
        <v>12817</v>
      </c>
      <c r="D864" t="s">
        <v>12818</v>
      </c>
      <c r="E864" t="s">
        <v>1084</v>
      </c>
      <c r="F864" t="s">
        <v>1504</v>
      </c>
      <c r="S864" t="s">
        <v>110</v>
      </c>
      <c r="T864" t="s">
        <v>111</v>
      </c>
      <c r="U864" t="s">
        <v>112</v>
      </c>
      <c r="V864" t="s">
        <v>900</v>
      </c>
      <c r="W864" t="s">
        <v>900</v>
      </c>
      <c r="X864" t="s">
        <v>1506</v>
      </c>
      <c r="Y864" t="s">
        <v>116</v>
      </c>
      <c r="Z864" t="s">
        <v>137</v>
      </c>
    </row>
    <row r="865" spans="1:26" x14ac:dyDescent="0.25">
      <c r="A865">
        <v>864</v>
      </c>
      <c r="B865" t="s">
        <v>5242</v>
      </c>
      <c r="C865" t="s">
        <v>12877</v>
      </c>
      <c r="D865" t="s">
        <v>12654</v>
      </c>
      <c r="E865" t="s">
        <v>897</v>
      </c>
      <c r="F865" t="s">
        <v>898</v>
      </c>
      <c r="S865" t="s">
        <v>110</v>
      </c>
      <c r="T865" t="s">
        <v>111</v>
      </c>
      <c r="U865" t="s">
        <v>112</v>
      </c>
      <c r="V865" t="s">
        <v>900</v>
      </c>
      <c r="W865" t="s">
        <v>900</v>
      </c>
      <c r="X865" t="s">
        <v>254</v>
      </c>
      <c r="Y865" t="s">
        <v>116</v>
      </c>
      <c r="Z865" t="s">
        <v>475</v>
      </c>
    </row>
    <row r="866" spans="1:26" x14ac:dyDescent="0.25">
      <c r="A866">
        <v>865</v>
      </c>
      <c r="B866" t="s">
        <v>5249</v>
      </c>
      <c r="C866" t="s">
        <v>12817</v>
      </c>
      <c r="D866" t="s">
        <v>12818</v>
      </c>
      <c r="E866" t="s">
        <v>1084</v>
      </c>
      <c r="F866" t="s">
        <v>1504</v>
      </c>
      <c r="S866" t="s">
        <v>110</v>
      </c>
      <c r="T866" t="s">
        <v>111</v>
      </c>
      <c r="U866" t="s">
        <v>112</v>
      </c>
      <c r="V866" t="s">
        <v>900</v>
      </c>
      <c r="W866" t="s">
        <v>900</v>
      </c>
      <c r="X866" t="s">
        <v>1506</v>
      </c>
      <c r="Y866" t="s">
        <v>116</v>
      </c>
      <c r="Z866" t="s">
        <v>137</v>
      </c>
    </row>
    <row r="867" spans="1:26" x14ac:dyDescent="0.25">
      <c r="A867">
        <v>866</v>
      </c>
      <c r="B867" t="s">
        <v>5254</v>
      </c>
      <c r="C867" t="s">
        <v>12878</v>
      </c>
      <c r="D867" t="s">
        <v>12879</v>
      </c>
      <c r="E867" t="s">
        <v>2266</v>
      </c>
      <c r="F867" t="s">
        <v>1781</v>
      </c>
      <c r="J867" t="s">
        <v>2030</v>
      </c>
      <c r="Q867" t="s">
        <v>2031</v>
      </c>
      <c r="R867" t="s">
        <v>2032</v>
      </c>
      <c r="S867" t="s">
        <v>110</v>
      </c>
      <c r="T867" t="s">
        <v>111</v>
      </c>
      <c r="U867" t="s">
        <v>112</v>
      </c>
      <c r="V867" t="s">
        <v>239</v>
      </c>
      <c r="W867" t="s">
        <v>1697</v>
      </c>
      <c r="X867" t="s">
        <v>254</v>
      </c>
      <c r="Y867" t="s">
        <v>116</v>
      </c>
      <c r="Z867" t="s">
        <v>463</v>
      </c>
    </row>
    <row r="868" spans="1:26" x14ac:dyDescent="0.25">
      <c r="A868">
        <v>867</v>
      </c>
      <c r="B868" t="s">
        <v>5259</v>
      </c>
      <c r="C868" t="s">
        <v>12880</v>
      </c>
      <c r="D868" t="s">
        <v>12881</v>
      </c>
      <c r="E868" t="s">
        <v>2727</v>
      </c>
      <c r="F868" t="s">
        <v>2728</v>
      </c>
      <c r="S868" t="s">
        <v>110</v>
      </c>
      <c r="T868" t="s">
        <v>111</v>
      </c>
      <c r="U868" t="s">
        <v>112</v>
      </c>
      <c r="V868" t="s">
        <v>300</v>
      </c>
      <c r="W868" t="s">
        <v>2780</v>
      </c>
      <c r="X868" t="s">
        <v>241</v>
      </c>
      <c r="Y868" t="s">
        <v>116</v>
      </c>
      <c r="Z868" t="s">
        <v>137</v>
      </c>
    </row>
    <row r="869" spans="1:26" x14ac:dyDescent="0.25">
      <c r="A869">
        <v>868</v>
      </c>
      <c r="B869" t="s">
        <v>5267</v>
      </c>
      <c r="C869" t="s">
        <v>12882</v>
      </c>
      <c r="D869" t="s">
        <v>12883</v>
      </c>
      <c r="E869" t="s">
        <v>2065</v>
      </c>
      <c r="F869" t="s">
        <v>2066</v>
      </c>
      <c r="S869" t="s">
        <v>110</v>
      </c>
      <c r="T869" t="s">
        <v>111</v>
      </c>
      <c r="U869" t="s">
        <v>112</v>
      </c>
      <c r="V869" t="s">
        <v>900</v>
      </c>
      <c r="W869" t="s">
        <v>900</v>
      </c>
      <c r="X869" t="s">
        <v>1506</v>
      </c>
      <c r="Y869" t="s">
        <v>116</v>
      </c>
      <c r="Z869" t="s">
        <v>137</v>
      </c>
    </row>
    <row r="870" spans="1:26" x14ac:dyDescent="0.25">
      <c r="A870">
        <v>869</v>
      </c>
      <c r="B870" t="s">
        <v>5275</v>
      </c>
      <c r="C870" t="s">
        <v>12882</v>
      </c>
      <c r="D870" t="s">
        <v>12883</v>
      </c>
      <c r="E870" t="s">
        <v>2065</v>
      </c>
      <c r="F870" t="s">
        <v>2066</v>
      </c>
      <c r="S870" t="s">
        <v>110</v>
      </c>
      <c r="T870" t="s">
        <v>111</v>
      </c>
      <c r="U870" t="s">
        <v>112</v>
      </c>
      <c r="V870" t="s">
        <v>900</v>
      </c>
      <c r="W870" t="s">
        <v>900</v>
      </c>
      <c r="X870" t="s">
        <v>1506</v>
      </c>
      <c r="Y870" t="s">
        <v>116</v>
      </c>
      <c r="Z870" t="s">
        <v>137</v>
      </c>
    </row>
    <row r="871" spans="1:26" x14ac:dyDescent="0.25">
      <c r="A871">
        <v>870</v>
      </c>
      <c r="B871" t="s">
        <v>5276</v>
      </c>
      <c r="C871" t="s">
        <v>12884</v>
      </c>
      <c r="D871" t="s">
        <v>12885</v>
      </c>
      <c r="E871" t="s">
        <v>5283</v>
      </c>
      <c r="F871" t="s">
        <v>5284</v>
      </c>
      <c r="K871" t="s">
        <v>5285</v>
      </c>
      <c r="N871" t="s">
        <v>1813</v>
      </c>
      <c r="S871" t="s">
        <v>110</v>
      </c>
      <c r="T871" t="s">
        <v>111</v>
      </c>
      <c r="U871" t="s">
        <v>112</v>
      </c>
      <c r="V871" t="s">
        <v>152</v>
      </c>
      <c r="W871" t="s">
        <v>179</v>
      </c>
      <c r="X871" t="s">
        <v>1883</v>
      </c>
      <c r="Y871" t="s">
        <v>116</v>
      </c>
      <c r="Z871" t="s">
        <v>137</v>
      </c>
    </row>
    <row r="872" spans="1:26" x14ac:dyDescent="0.25">
      <c r="A872">
        <v>871</v>
      </c>
      <c r="B872" t="s">
        <v>5286</v>
      </c>
      <c r="C872" t="s">
        <v>12423</v>
      </c>
      <c r="D872" t="s">
        <v>12424</v>
      </c>
      <c r="E872" t="s">
        <v>2027</v>
      </c>
      <c r="F872" t="s">
        <v>2028</v>
      </c>
      <c r="J872" t="s">
        <v>2030</v>
      </c>
      <c r="Q872" t="s">
        <v>2031</v>
      </c>
      <c r="R872" t="s">
        <v>2032</v>
      </c>
      <c r="S872" t="s">
        <v>110</v>
      </c>
      <c r="T872" t="s">
        <v>111</v>
      </c>
      <c r="U872" t="s">
        <v>112</v>
      </c>
      <c r="V872" t="s">
        <v>239</v>
      </c>
      <c r="W872" t="s">
        <v>1697</v>
      </c>
      <c r="X872" t="s">
        <v>625</v>
      </c>
      <c r="Y872" t="s">
        <v>116</v>
      </c>
      <c r="Z872" t="s">
        <v>2039</v>
      </c>
    </row>
    <row r="873" spans="1:26" x14ac:dyDescent="0.25">
      <c r="A873">
        <v>872</v>
      </c>
      <c r="B873" t="s">
        <v>5291</v>
      </c>
      <c r="C873" t="s">
        <v>12423</v>
      </c>
      <c r="D873" t="s">
        <v>12424</v>
      </c>
      <c r="E873" t="s">
        <v>2027</v>
      </c>
      <c r="F873" t="s">
        <v>2028</v>
      </c>
      <c r="J873" t="s">
        <v>2030</v>
      </c>
      <c r="Q873" t="s">
        <v>2031</v>
      </c>
      <c r="R873" t="s">
        <v>2032</v>
      </c>
      <c r="S873" t="s">
        <v>110</v>
      </c>
      <c r="T873" t="s">
        <v>111</v>
      </c>
      <c r="U873" t="s">
        <v>112</v>
      </c>
      <c r="V873" t="s">
        <v>239</v>
      </c>
      <c r="W873" t="s">
        <v>1697</v>
      </c>
      <c r="X873" t="s">
        <v>625</v>
      </c>
      <c r="Y873" t="s">
        <v>116</v>
      </c>
      <c r="Z873" t="s">
        <v>2039</v>
      </c>
    </row>
    <row r="874" spans="1:26" x14ac:dyDescent="0.25">
      <c r="A874">
        <v>873</v>
      </c>
      <c r="B874" t="s">
        <v>5295</v>
      </c>
      <c r="C874" t="s">
        <v>12423</v>
      </c>
      <c r="D874" t="s">
        <v>12424</v>
      </c>
      <c r="E874" t="s">
        <v>2027</v>
      </c>
      <c r="F874" t="s">
        <v>2028</v>
      </c>
      <c r="J874" t="s">
        <v>2030</v>
      </c>
      <c r="Q874" t="s">
        <v>2031</v>
      </c>
      <c r="R874" t="s">
        <v>2032</v>
      </c>
      <c r="S874" t="s">
        <v>110</v>
      </c>
      <c r="T874" t="s">
        <v>111</v>
      </c>
      <c r="U874" t="s">
        <v>112</v>
      </c>
      <c r="V874" t="s">
        <v>239</v>
      </c>
      <c r="W874" t="s">
        <v>1697</v>
      </c>
      <c r="X874" t="s">
        <v>625</v>
      </c>
      <c r="Y874" t="s">
        <v>116</v>
      </c>
      <c r="Z874" t="s">
        <v>2039</v>
      </c>
    </row>
    <row r="875" spans="1:26" x14ac:dyDescent="0.25">
      <c r="A875">
        <v>874</v>
      </c>
      <c r="B875" t="s">
        <v>5296</v>
      </c>
      <c r="C875" t="s">
        <v>12886</v>
      </c>
      <c r="D875" t="s">
        <v>12887</v>
      </c>
      <c r="E875" t="s">
        <v>2266</v>
      </c>
      <c r="F875" t="s">
        <v>1781</v>
      </c>
      <c r="J875" t="s">
        <v>1783</v>
      </c>
      <c r="S875" t="s">
        <v>110</v>
      </c>
      <c r="T875" t="s">
        <v>111</v>
      </c>
      <c r="U875" t="s">
        <v>112</v>
      </c>
      <c r="V875" t="s">
        <v>239</v>
      </c>
      <c r="W875" t="s">
        <v>2434</v>
      </c>
      <c r="X875" t="s">
        <v>254</v>
      </c>
      <c r="Y875" t="s">
        <v>116</v>
      </c>
      <c r="Z875" t="s">
        <v>463</v>
      </c>
    </row>
    <row r="876" spans="1:26" x14ac:dyDescent="0.25">
      <c r="A876">
        <v>875</v>
      </c>
      <c r="B876" t="s">
        <v>5303</v>
      </c>
      <c r="C876" t="s">
        <v>12888</v>
      </c>
      <c r="D876" t="s">
        <v>12889</v>
      </c>
      <c r="E876" t="s">
        <v>3197</v>
      </c>
      <c r="F876" t="s">
        <v>3314</v>
      </c>
      <c r="S876" t="s">
        <v>110</v>
      </c>
      <c r="T876" t="s">
        <v>111</v>
      </c>
      <c r="U876" t="s">
        <v>112</v>
      </c>
      <c r="V876" t="s">
        <v>3185</v>
      </c>
      <c r="W876" t="s">
        <v>3199</v>
      </c>
      <c r="X876" t="s">
        <v>1075</v>
      </c>
      <c r="Y876" t="s">
        <v>116</v>
      </c>
      <c r="Z876" t="s">
        <v>137</v>
      </c>
    </row>
    <row r="877" spans="1:26" x14ac:dyDescent="0.25">
      <c r="A877">
        <v>876</v>
      </c>
      <c r="B877" t="s">
        <v>5311</v>
      </c>
      <c r="C877" t="s">
        <v>12890</v>
      </c>
      <c r="D877" t="s">
        <v>12891</v>
      </c>
      <c r="E877" t="s">
        <v>2171</v>
      </c>
      <c r="F877" t="s">
        <v>2172</v>
      </c>
      <c r="S877" t="s">
        <v>110</v>
      </c>
      <c r="T877" t="s">
        <v>111</v>
      </c>
      <c r="U877" t="s">
        <v>112</v>
      </c>
      <c r="V877" t="s">
        <v>1881</v>
      </c>
      <c r="W877" t="s">
        <v>2173</v>
      </c>
      <c r="X877" t="s">
        <v>625</v>
      </c>
      <c r="Y877" t="s">
        <v>116</v>
      </c>
      <c r="Z877" t="s">
        <v>137</v>
      </c>
    </row>
    <row r="878" spans="1:26" x14ac:dyDescent="0.25">
      <c r="A878">
        <v>877</v>
      </c>
      <c r="B878" t="s">
        <v>5319</v>
      </c>
      <c r="C878" t="s">
        <v>12892</v>
      </c>
      <c r="D878" t="s">
        <v>12893</v>
      </c>
      <c r="E878" t="s">
        <v>1084</v>
      </c>
      <c r="F878" t="s">
        <v>1085</v>
      </c>
      <c r="S878" t="s">
        <v>110</v>
      </c>
      <c r="T878" t="s">
        <v>111</v>
      </c>
      <c r="U878" t="s">
        <v>112</v>
      </c>
      <c r="V878" t="s">
        <v>900</v>
      </c>
      <c r="W878" t="s">
        <v>900</v>
      </c>
      <c r="X878" t="s">
        <v>241</v>
      </c>
      <c r="Y878" t="s">
        <v>116</v>
      </c>
      <c r="Z878" t="s">
        <v>602</v>
      </c>
    </row>
    <row r="879" spans="1:26" x14ac:dyDescent="0.25">
      <c r="A879">
        <v>878</v>
      </c>
      <c r="B879" t="s">
        <v>5323</v>
      </c>
      <c r="C879" t="s">
        <v>12892</v>
      </c>
      <c r="D879" t="s">
        <v>12893</v>
      </c>
      <c r="E879" t="s">
        <v>1084</v>
      </c>
      <c r="F879" t="s">
        <v>1085</v>
      </c>
      <c r="S879" t="s">
        <v>110</v>
      </c>
      <c r="T879" t="s">
        <v>111</v>
      </c>
      <c r="U879" t="s">
        <v>112</v>
      </c>
      <c r="V879" t="s">
        <v>900</v>
      </c>
      <c r="W879" t="s">
        <v>900</v>
      </c>
      <c r="X879" t="s">
        <v>241</v>
      </c>
      <c r="Y879" t="s">
        <v>116</v>
      </c>
      <c r="Z879" t="s">
        <v>602</v>
      </c>
    </row>
    <row r="880" spans="1:26" x14ac:dyDescent="0.25">
      <c r="A880">
        <v>879</v>
      </c>
      <c r="B880" t="s">
        <v>5326</v>
      </c>
      <c r="C880" t="s">
        <v>12894</v>
      </c>
      <c r="D880" t="s">
        <v>12895</v>
      </c>
      <c r="E880" t="s">
        <v>2027</v>
      </c>
      <c r="F880" t="s">
        <v>2028</v>
      </c>
      <c r="S880" t="s">
        <v>110</v>
      </c>
      <c r="T880" t="s">
        <v>111</v>
      </c>
      <c r="U880" t="s">
        <v>112</v>
      </c>
      <c r="V880" t="s">
        <v>1881</v>
      </c>
      <c r="W880" t="s">
        <v>3891</v>
      </c>
      <c r="X880" t="s">
        <v>154</v>
      </c>
      <c r="Y880" t="s">
        <v>116</v>
      </c>
      <c r="Z880" t="s">
        <v>302</v>
      </c>
    </row>
    <row r="881" spans="1:26" x14ac:dyDescent="0.25">
      <c r="A881">
        <v>880</v>
      </c>
      <c r="B881" t="s">
        <v>5337</v>
      </c>
      <c r="C881" t="s">
        <v>12894</v>
      </c>
      <c r="D881" t="s">
        <v>12895</v>
      </c>
      <c r="E881" t="s">
        <v>2027</v>
      </c>
      <c r="F881" t="s">
        <v>2028</v>
      </c>
      <c r="S881" t="s">
        <v>110</v>
      </c>
      <c r="T881" t="s">
        <v>111</v>
      </c>
      <c r="U881" t="s">
        <v>112</v>
      </c>
      <c r="V881" t="s">
        <v>1881</v>
      </c>
      <c r="W881" t="s">
        <v>3891</v>
      </c>
      <c r="X881" t="s">
        <v>154</v>
      </c>
      <c r="Y881" t="s">
        <v>116</v>
      </c>
      <c r="Z881" t="s">
        <v>302</v>
      </c>
    </row>
    <row r="882" spans="1:26" x14ac:dyDescent="0.25">
      <c r="A882">
        <v>881</v>
      </c>
      <c r="B882" t="s">
        <v>5338</v>
      </c>
      <c r="C882" t="s">
        <v>12894</v>
      </c>
      <c r="D882" t="s">
        <v>12895</v>
      </c>
      <c r="E882" t="s">
        <v>2027</v>
      </c>
      <c r="F882" t="s">
        <v>2028</v>
      </c>
      <c r="S882" t="s">
        <v>110</v>
      </c>
      <c r="T882" t="s">
        <v>111</v>
      </c>
      <c r="U882" t="s">
        <v>112</v>
      </c>
      <c r="V882" t="s">
        <v>1881</v>
      </c>
      <c r="W882" t="s">
        <v>3891</v>
      </c>
      <c r="X882" t="s">
        <v>154</v>
      </c>
      <c r="Y882" t="s">
        <v>116</v>
      </c>
      <c r="Z882" t="s">
        <v>302</v>
      </c>
    </row>
    <row r="883" spans="1:26" x14ac:dyDescent="0.25">
      <c r="A883">
        <v>882</v>
      </c>
      <c r="B883" t="s">
        <v>5340</v>
      </c>
      <c r="C883" t="s">
        <v>12896</v>
      </c>
      <c r="D883" t="s">
        <v>12897</v>
      </c>
      <c r="E883" t="s">
        <v>3197</v>
      </c>
      <c r="F883" t="s">
        <v>3314</v>
      </c>
      <c r="S883" t="s">
        <v>110</v>
      </c>
      <c r="T883" t="s">
        <v>111</v>
      </c>
      <c r="U883" t="s">
        <v>112</v>
      </c>
      <c r="V883" t="s">
        <v>3185</v>
      </c>
      <c r="W883" t="s">
        <v>3199</v>
      </c>
      <c r="X883" t="s">
        <v>1075</v>
      </c>
      <c r="Y883" t="s">
        <v>116</v>
      </c>
      <c r="Z883" t="s">
        <v>463</v>
      </c>
    </row>
    <row r="884" spans="1:26" x14ac:dyDescent="0.25">
      <c r="A884">
        <v>883</v>
      </c>
      <c r="B884" t="s">
        <v>5350</v>
      </c>
      <c r="C884" t="s">
        <v>12898</v>
      </c>
      <c r="D884" t="s">
        <v>12899</v>
      </c>
      <c r="E884" t="s">
        <v>2600</v>
      </c>
      <c r="F884" t="s">
        <v>5233</v>
      </c>
      <c r="S884" t="s">
        <v>110</v>
      </c>
      <c r="T884" t="s">
        <v>111</v>
      </c>
      <c r="U884" t="s">
        <v>112</v>
      </c>
      <c r="V884" t="s">
        <v>272</v>
      </c>
      <c r="W884" t="s">
        <v>2602</v>
      </c>
      <c r="X884" t="s">
        <v>207</v>
      </c>
      <c r="Y884" t="s">
        <v>116</v>
      </c>
      <c r="Z884" t="s">
        <v>475</v>
      </c>
    </row>
    <row r="885" spans="1:26" x14ac:dyDescent="0.25">
      <c r="A885">
        <v>884</v>
      </c>
      <c r="B885" t="s">
        <v>5357</v>
      </c>
      <c r="C885" t="s">
        <v>12900</v>
      </c>
      <c r="D885" t="s">
        <v>12901</v>
      </c>
      <c r="E885" t="s">
        <v>2079</v>
      </c>
      <c r="F885" t="s">
        <v>2080</v>
      </c>
      <c r="S885" t="s">
        <v>110</v>
      </c>
      <c r="T885" t="s">
        <v>111</v>
      </c>
      <c r="U885" t="s">
        <v>112</v>
      </c>
      <c r="V885" t="s">
        <v>354</v>
      </c>
      <c r="W885" t="s">
        <v>2081</v>
      </c>
      <c r="X885" t="s">
        <v>207</v>
      </c>
      <c r="Y885" t="s">
        <v>116</v>
      </c>
      <c r="Z885" t="s">
        <v>475</v>
      </c>
    </row>
    <row r="886" spans="1:26" x14ac:dyDescent="0.25">
      <c r="A886">
        <v>885</v>
      </c>
    </row>
    <row r="887" spans="1:26" x14ac:dyDescent="0.25">
      <c r="A887">
        <v>886</v>
      </c>
      <c r="B887" t="s">
        <v>5369</v>
      </c>
      <c r="C887" t="s">
        <v>12902</v>
      </c>
      <c r="D887" t="s">
        <v>12903</v>
      </c>
      <c r="E887" t="s">
        <v>3313</v>
      </c>
      <c r="F887" t="s">
        <v>3314</v>
      </c>
      <c r="N887" t="s">
        <v>981</v>
      </c>
      <c r="S887" t="s">
        <v>110</v>
      </c>
      <c r="T887" t="s">
        <v>111</v>
      </c>
      <c r="U887" t="s">
        <v>112</v>
      </c>
      <c r="V887" t="s">
        <v>3185</v>
      </c>
      <c r="W887" t="s">
        <v>3199</v>
      </c>
      <c r="X887" t="s">
        <v>3319</v>
      </c>
      <c r="Y887" t="s">
        <v>116</v>
      </c>
      <c r="Z887" t="s">
        <v>137</v>
      </c>
    </row>
    <row r="888" spans="1:26" x14ac:dyDescent="0.25">
      <c r="A888">
        <v>887</v>
      </c>
    </row>
    <row r="889" spans="1:26" x14ac:dyDescent="0.25">
      <c r="A889">
        <v>888</v>
      </c>
      <c r="B889" t="s">
        <v>5381</v>
      </c>
      <c r="C889" t="s">
        <v>12904</v>
      </c>
      <c r="D889" t="s">
        <v>12905</v>
      </c>
      <c r="E889" t="s">
        <v>1503</v>
      </c>
      <c r="F889" t="s">
        <v>1504</v>
      </c>
      <c r="S889" t="s">
        <v>110</v>
      </c>
      <c r="T889" t="s">
        <v>111</v>
      </c>
      <c r="U889" t="s">
        <v>112</v>
      </c>
      <c r="V889" t="s">
        <v>900</v>
      </c>
      <c r="W889" t="s">
        <v>900</v>
      </c>
      <c r="X889" t="s">
        <v>254</v>
      </c>
      <c r="Y889" t="s">
        <v>116</v>
      </c>
      <c r="Z889" t="s">
        <v>137</v>
      </c>
    </row>
    <row r="890" spans="1:26" x14ac:dyDescent="0.25">
      <c r="A890">
        <v>889</v>
      </c>
      <c r="B890" t="s">
        <v>5391</v>
      </c>
      <c r="C890" t="s">
        <v>12906</v>
      </c>
      <c r="D890" t="s">
        <v>12907</v>
      </c>
      <c r="E890" t="s">
        <v>2065</v>
      </c>
      <c r="F890" t="s">
        <v>2066</v>
      </c>
      <c r="K890" t="s">
        <v>2067</v>
      </c>
      <c r="Q890" t="s">
        <v>2068</v>
      </c>
      <c r="R890" t="s">
        <v>2069</v>
      </c>
      <c r="S890" t="s">
        <v>110</v>
      </c>
      <c r="T890" t="s">
        <v>111</v>
      </c>
      <c r="U890" t="s">
        <v>112</v>
      </c>
      <c r="V890" t="s">
        <v>239</v>
      </c>
      <c r="W890" t="s">
        <v>1494</v>
      </c>
      <c r="X890" t="s">
        <v>241</v>
      </c>
      <c r="Y890" t="s">
        <v>116</v>
      </c>
      <c r="Z890" t="s">
        <v>463</v>
      </c>
    </row>
    <row r="891" spans="1:26" x14ac:dyDescent="0.25">
      <c r="A891">
        <v>890</v>
      </c>
      <c r="B891" t="s">
        <v>5395</v>
      </c>
      <c r="C891" t="s">
        <v>12908</v>
      </c>
      <c r="D891" t="s">
        <v>12909</v>
      </c>
      <c r="E891" t="s">
        <v>2027</v>
      </c>
      <c r="F891" t="s">
        <v>2028</v>
      </c>
      <c r="J891" t="s">
        <v>1783</v>
      </c>
      <c r="S891" t="s">
        <v>110</v>
      </c>
      <c r="T891" t="s">
        <v>111</v>
      </c>
      <c r="U891" t="s">
        <v>112</v>
      </c>
      <c r="V891" t="s">
        <v>239</v>
      </c>
      <c r="W891" t="s">
        <v>1697</v>
      </c>
      <c r="X891" t="s">
        <v>625</v>
      </c>
      <c r="Y891" t="s">
        <v>116</v>
      </c>
      <c r="Z891" t="s">
        <v>187</v>
      </c>
    </row>
    <row r="892" spans="1:26" x14ac:dyDescent="0.25">
      <c r="A892">
        <v>891</v>
      </c>
      <c r="B892" t="s">
        <v>5404</v>
      </c>
      <c r="C892" t="s">
        <v>12906</v>
      </c>
      <c r="D892" t="s">
        <v>12907</v>
      </c>
      <c r="E892" t="s">
        <v>2065</v>
      </c>
      <c r="F892" t="s">
        <v>2066</v>
      </c>
      <c r="K892" t="s">
        <v>2067</v>
      </c>
      <c r="Q892" t="s">
        <v>2068</v>
      </c>
      <c r="R892" t="s">
        <v>2069</v>
      </c>
      <c r="S892" t="s">
        <v>110</v>
      </c>
      <c r="T892" t="s">
        <v>111</v>
      </c>
      <c r="U892" t="s">
        <v>112</v>
      </c>
      <c r="V892" t="s">
        <v>239</v>
      </c>
      <c r="W892" t="s">
        <v>1494</v>
      </c>
      <c r="X892" t="s">
        <v>241</v>
      </c>
      <c r="Y892" t="s">
        <v>116</v>
      </c>
      <c r="Z892" t="s">
        <v>463</v>
      </c>
    </row>
    <row r="893" spans="1:26" x14ac:dyDescent="0.25">
      <c r="A893">
        <v>892</v>
      </c>
      <c r="B893" t="s">
        <v>5406</v>
      </c>
      <c r="C893" t="s">
        <v>12910</v>
      </c>
      <c r="D893" t="s">
        <v>12911</v>
      </c>
      <c r="E893" t="s">
        <v>3415</v>
      </c>
      <c r="F893" t="s">
        <v>3416</v>
      </c>
      <c r="S893" t="s">
        <v>110</v>
      </c>
      <c r="T893" t="s">
        <v>111</v>
      </c>
      <c r="U893" t="s">
        <v>112</v>
      </c>
      <c r="V893" t="s">
        <v>374</v>
      </c>
      <c r="W893" t="s">
        <v>3389</v>
      </c>
      <c r="X893" t="s">
        <v>983</v>
      </c>
      <c r="Y893" t="s">
        <v>116</v>
      </c>
      <c r="Z893" t="s">
        <v>475</v>
      </c>
    </row>
    <row r="894" spans="1:26" x14ac:dyDescent="0.25">
      <c r="A894">
        <v>893</v>
      </c>
      <c r="B894" t="s">
        <v>5415</v>
      </c>
      <c r="C894" t="s">
        <v>12912</v>
      </c>
      <c r="D894" t="s">
        <v>12913</v>
      </c>
      <c r="E894" t="s">
        <v>2266</v>
      </c>
      <c r="F894" t="s">
        <v>2440</v>
      </c>
      <c r="J894" t="s">
        <v>1783</v>
      </c>
      <c r="S894" t="s">
        <v>110</v>
      </c>
      <c r="T894" t="s">
        <v>111</v>
      </c>
      <c r="U894" t="s">
        <v>112</v>
      </c>
      <c r="V894" t="s">
        <v>239</v>
      </c>
      <c r="W894" t="s">
        <v>2910</v>
      </c>
      <c r="X894" t="s">
        <v>1506</v>
      </c>
      <c r="Y894" t="s">
        <v>116</v>
      </c>
      <c r="Z894" t="s">
        <v>475</v>
      </c>
    </row>
    <row r="895" spans="1:26" x14ac:dyDescent="0.25">
      <c r="A895">
        <v>894</v>
      </c>
      <c r="B895" t="s">
        <v>5424</v>
      </c>
      <c r="C895" t="s">
        <v>12914</v>
      </c>
      <c r="D895" t="s">
        <v>12915</v>
      </c>
      <c r="E895" t="s">
        <v>2266</v>
      </c>
      <c r="F895" t="s">
        <v>2440</v>
      </c>
      <c r="J895" t="s">
        <v>2030</v>
      </c>
      <c r="Q895" t="s">
        <v>5432</v>
      </c>
      <c r="R895" t="s">
        <v>5433</v>
      </c>
      <c r="S895" t="s">
        <v>110</v>
      </c>
      <c r="T895" t="s">
        <v>111</v>
      </c>
      <c r="U895" t="s">
        <v>112</v>
      </c>
      <c r="V895" t="s">
        <v>239</v>
      </c>
      <c r="W895" t="s">
        <v>2434</v>
      </c>
      <c r="X895" t="s">
        <v>1506</v>
      </c>
      <c r="Y895" t="s">
        <v>116</v>
      </c>
      <c r="Z895" t="s">
        <v>187</v>
      </c>
    </row>
    <row r="896" spans="1:26" x14ac:dyDescent="0.25">
      <c r="A896">
        <v>895</v>
      </c>
      <c r="B896" t="s">
        <v>5434</v>
      </c>
      <c r="C896" t="s">
        <v>12916</v>
      </c>
      <c r="D896" t="s">
        <v>12917</v>
      </c>
      <c r="E896" t="s">
        <v>964</v>
      </c>
      <c r="F896" t="s">
        <v>965</v>
      </c>
      <c r="K896" t="s">
        <v>268</v>
      </c>
      <c r="N896" t="s">
        <v>269</v>
      </c>
      <c r="S896" t="s">
        <v>110</v>
      </c>
      <c r="T896" t="s">
        <v>111</v>
      </c>
      <c r="U896" t="s">
        <v>112</v>
      </c>
      <c r="V896" t="s">
        <v>392</v>
      </c>
      <c r="W896" t="s">
        <v>966</v>
      </c>
      <c r="X896" t="s">
        <v>241</v>
      </c>
      <c r="Y896" t="s">
        <v>116</v>
      </c>
      <c r="Z896" t="s">
        <v>187</v>
      </c>
    </row>
    <row r="897" spans="1:26" x14ac:dyDescent="0.25">
      <c r="A897">
        <v>896</v>
      </c>
      <c r="B897" t="s">
        <v>5441</v>
      </c>
      <c r="C897" t="s">
        <v>12918</v>
      </c>
      <c r="D897" t="s">
        <v>12919</v>
      </c>
      <c r="E897" t="s">
        <v>1780</v>
      </c>
      <c r="F897" t="s">
        <v>5449</v>
      </c>
      <c r="S897" t="s">
        <v>110</v>
      </c>
      <c r="T897" t="s">
        <v>111</v>
      </c>
      <c r="U897" t="s">
        <v>112</v>
      </c>
      <c r="V897" t="s">
        <v>239</v>
      </c>
      <c r="W897" t="s">
        <v>5018</v>
      </c>
      <c r="X897" t="s">
        <v>254</v>
      </c>
      <c r="Y897" t="s">
        <v>116</v>
      </c>
      <c r="Z897" t="s">
        <v>187</v>
      </c>
    </row>
    <row r="898" spans="1:26" x14ac:dyDescent="0.25">
      <c r="A898">
        <v>897</v>
      </c>
      <c r="B898" t="s">
        <v>5451</v>
      </c>
      <c r="C898" t="s">
        <v>12920</v>
      </c>
      <c r="D898" t="s">
        <v>12921</v>
      </c>
      <c r="E898" t="s">
        <v>2027</v>
      </c>
      <c r="F898" t="s">
        <v>3818</v>
      </c>
      <c r="J898" t="s">
        <v>1783</v>
      </c>
      <c r="S898" t="s">
        <v>110</v>
      </c>
      <c r="T898" t="s">
        <v>111</v>
      </c>
      <c r="U898" t="s">
        <v>112</v>
      </c>
      <c r="V898" t="s">
        <v>239</v>
      </c>
      <c r="W898" t="s">
        <v>1697</v>
      </c>
      <c r="X898" t="s">
        <v>625</v>
      </c>
      <c r="Y898" t="s">
        <v>116</v>
      </c>
      <c r="Z898" t="s">
        <v>475</v>
      </c>
    </row>
    <row r="899" spans="1:26" x14ac:dyDescent="0.25">
      <c r="A899">
        <v>898</v>
      </c>
      <c r="B899" t="s">
        <v>5460</v>
      </c>
      <c r="C899" t="s">
        <v>12922</v>
      </c>
      <c r="D899" t="s">
        <v>12923</v>
      </c>
      <c r="E899" t="s">
        <v>2027</v>
      </c>
      <c r="F899" t="s">
        <v>2028</v>
      </c>
      <c r="J899" t="s">
        <v>2030</v>
      </c>
      <c r="Q899" t="s">
        <v>2031</v>
      </c>
      <c r="R899" t="s">
        <v>2032</v>
      </c>
      <c r="S899" t="s">
        <v>110</v>
      </c>
      <c r="T899" t="s">
        <v>111</v>
      </c>
      <c r="U899" t="s">
        <v>112</v>
      </c>
      <c r="V899" t="s">
        <v>239</v>
      </c>
      <c r="W899" t="s">
        <v>1697</v>
      </c>
      <c r="X899" t="s">
        <v>625</v>
      </c>
      <c r="Y899" t="s">
        <v>116</v>
      </c>
      <c r="Z899" t="s">
        <v>475</v>
      </c>
    </row>
    <row r="900" spans="1:26" x14ac:dyDescent="0.25">
      <c r="A900">
        <v>899</v>
      </c>
      <c r="B900" t="s">
        <v>5469</v>
      </c>
      <c r="C900" t="s">
        <v>12924</v>
      </c>
      <c r="D900" t="s">
        <v>12925</v>
      </c>
      <c r="E900" t="s">
        <v>5477</v>
      </c>
      <c r="F900" t="s">
        <v>5478</v>
      </c>
      <c r="S900" t="s">
        <v>110</v>
      </c>
      <c r="T900" t="s">
        <v>111</v>
      </c>
      <c r="U900" t="s">
        <v>112</v>
      </c>
      <c r="V900" t="s">
        <v>3857</v>
      </c>
      <c r="W900" t="s">
        <v>4845</v>
      </c>
      <c r="X900" t="s">
        <v>5479</v>
      </c>
      <c r="Y900" t="s">
        <v>116</v>
      </c>
      <c r="Z900" t="s">
        <v>475</v>
      </c>
    </row>
    <row r="901" spans="1:26" x14ac:dyDescent="0.25">
      <c r="A901">
        <v>900</v>
      </c>
      <c r="B901" t="s">
        <v>5480</v>
      </c>
      <c r="C901" t="s">
        <v>12926</v>
      </c>
      <c r="D901" t="s">
        <v>12927</v>
      </c>
      <c r="E901" t="s">
        <v>1595</v>
      </c>
      <c r="F901" t="s">
        <v>1596</v>
      </c>
      <c r="N901" t="s">
        <v>353</v>
      </c>
      <c r="S901" t="s">
        <v>110</v>
      </c>
      <c r="T901" t="s">
        <v>111</v>
      </c>
      <c r="U901" t="s">
        <v>112</v>
      </c>
      <c r="V901" t="s">
        <v>354</v>
      </c>
      <c r="W901" t="s">
        <v>355</v>
      </c>
      <c r="X901" t="s">
        <v>207</v>
      </c>
      <c r="Y901" t="s">
        <v>116</v>
      </c>
      <c r="Z901" t="s">
        <v>137</v>
      </c>
    </row>
    <row r="902" spans="1:26" x14ac:dyDescent="0.25">
      <c r="A902">
        <v>901</v>
      </c>
      <c r="B902" t="s">
        <v>5489</v>
      </c>
      <c r="C902" t="s">
        <v>12928</v>
      </c>
      <c r="D902" t="s">
        <v>12929</v>
      </c>
      <c r="E902" t="s">
        <v>5497</v>
      </c>
      <c r="F902" t="s">
        <v>5498</v>
      </c>
      <c r="N902" t="s">
        <v>1526</v>
      </c>
      <c r="S902" t="s">
        <v>110</v>
      </c>
      <c r="T902" t="s">
        <v>111</v>
      </c>
      <c r="U902" t="s">
        <v>112</v>
      </c>
      <c r="V902" t="s">
        <v>1711</v>
      </c>
      <c r="W902" t="s">
        <v>3052</v>
      </c>
      <c r="X902" t="s">
        <v>5499</v>
      </c>
      <c r="Y902" t="s">
        <v>116</v>
      </c>
      <c r="Z902" t="s">
        <v>475</v>
      </c>
    </row>
    <row r="903" spans="1:26" x14ac:dyDescent="0.25">
      <c r="A903">
        <v>902</v>
      </c>
      <c r="B903" t="s">
        <v>5500</v>
      </c>
      <c r="C903" t="s">
        <v>12930</v>
      </c>
      <c r="D903" t="s">
        <v>12931</v>
      </c>
      <c r="E903" t="s">
        <v>5508</v>
      </c>
      <c r="F903" t="s">
        <v>5509</v>
      </c>
      <c r="S903" t="s">
        <v>110</v>
      </c>
      <c r="T903" t="s">
        <v>111</v>
      </c>
      <c r="U903" t="s">
        <v>112</v>
      </c>
      <c r="V903" t="s">
        <v>1457</v>
      </c>
      <c r="W903" t="s">
        <v>1458</v>
      </c>
      <c r="X903" t="s">
        <v>136</v>
      </c>
      <c r="Y903" t="s">
        <v>116</v>
      </c>
      <c r="Z903" t="s">
        <v>137</v>
      </c>
    </row>
    <row r="904" spans="1:26" x14ac:dyDescent="0.25">
      <c r="A904">
        <v>903</v>
      </c>
      <c r="B904" t="s">
        <v>5510</v>
      </c>
      <c r="C904" t="s">
        <v>12932</v>
      </c>
      <c r="D904" t="s">
        <v>12933</v>
      </c>
      <c r="E904" t="s">
        <v>418</v>
      </c>
      <c r="F904" t="s">
        <v>419</v>
      </c>
      <c r="N904" t="s">
        <v>460</v>
      </c>
      <c r="S904" t="s">
        <v>110</v>
      </c>
      <c r="T904" t="s">
        <v>111</v>
      </c>
      <c r="U904" t="s">
        <v>112</v>
      </c>
      <c r="V904" t="s">
        <v>420</v>
      </c>
      <c r="W904" t="s">
        <v>421</v>
      </c>
      <c r="X904" t="s">
        <v>422</v>
      </c>
      <c r="Y904" t="s">
        <v>116</v>
      </c>
      <c r="Z904" t="s">
        <v>482</v>
      </c>
    </row>
    <row r="905" spans="1:26" x14ac:dyDescent="0.25">
      <c r="A905">
        <v>904</v>
      </c>
      <c r="B905" t="s">
        <v>5518</v>
      </c>
      <c r="C905" t="s">
        <v>12934</v>
      </c>
      <c r="D905" t="s">
        <v>12935</v>
      </c>
      <c r="E905" t="s">
        <v>1084</v>
      </c>
      <c r="F905" t="s">
        <v>1085</v>
      </c>
      <c r="S905" t="s">
        <v>110</v>
      </c>
      <c r="T905" t="s">
        <v>111</v>
      </c>
      <c r="U905" t="s">
        <v>112</v>
      </c>
      <c r="V905" t="s">
        <v>900</v>
      </c>
      <c r="W905" t="s">
        <v>900</v>
      </c>
      <c r="X905" t="s">
        <v>1506</v>
      </c>
      <c r="Y905" t="s">
        <v>116</v>
      </c>
      <c r="Z905" t="s">
        <v>137</v>
      </c>
    </row>
    <row r="906" spans="1:26" x14ac:dyDescent="0.25">
      <c r="A906">
        <v>905</v>
      </c>
      <c r="B906" t="s">
        <v>5526</v>
      </c>
      <c r="C906" t="s">
        <v>12445</v>
      </c>
      <c r="D906" t="s">
        <v>12446</v>
      </c>
      <c r="E906" t="s">
        <v>2989</v>
      </c>
      <c r="F906" t="s">
        <v>2990</v>
      </c>
      <c r="S906" t="s">
        <v>110</v>
      </c>
      <c r="T906" t="s">
        <v>111</v>
      </c>
      <c r="U906" t="s">
        <v>112</v>
      </c>
      <c r="V906" t="s">
        <v>2223</v>
      </c>
      <c r="W906" t="s">
        <v>2992</v>
      </c>
      <c r="X906" t="s">
        <v>983</v>
      </c>
      <c r="Y906" t="s">
        <v>116</v>
      </c>
      <c r="Z906" t="s">
        <v>602</v>
      </c>
    </row>
    <row r="907" spans="1:26" x14ac:dyDescent="0.25">
      <c r="A907">
        <v>906</v>
      </c>
      <c r="B907" t="s">
        <v>5532</v>
      </c>
      <c r="C907" t="s">
        <v>12936</v>
      </c>
      <c r="D907" t="s">
        <v>12937</v>
      </c>
      <c r="E907" t="s">
        <v>5538</v>
      </c>
      <c r="F907" t="s">
        <v>5539</v>
      </c>
      <c r="S907" t="s">
        <v>110</v>
      </c>
      <c r="T907" t="s">
        <v>111</v>
      </c>
      <c r="U907" t="s">
        <v>112</v>
      </c>
      <c r="V907" t="s">
        <v>2223</v>
      </c>
      <c r="W907" t="s">
        <v>2992</v>
      </c>
      <c r="X907" t="s">
        <v>983</v>
      </c>
      <c r="Y907" t="s">
        <v>116</v>
      </c>
      <c r="Z907" t="s">
        <v>475</v>
      </c>
    </row>
    <row r="908" spans="1:26" x14ac:dyDescent="0.25">
      <c r="A908">
        <v>907</v>
      </c>
      <c r="B908" t="s">
        <v>5541</v>
      </c>
      <c r="C908" t="s">
        <v>12938</v>
      </c>
      <c r="D908" t="s">
        <v>12939</v>
      </c>
      <c r="E908" t="s">
        <v>418</v>
      </c>
      <c r="F908" t="s">
        <v>419</v>
      </c>
      <c r="N908" t="s">
        <v>460</v>
      </c>
      <c r="Q908" t="s">
        <v>534</v>
      </c>
      <c r="R908" t="s">
        <v>535</v>
      </c>
      <c r="S908" t="s">
        <v>110</v>
      </c>
      <c r="T908" t="s">
        <v>111</v>
      </c>
      <c r="U908" t="s">
        <v>112</v>
      </c>
      <c r="V908" t="s">
        <v>420</v>
      </c>
      <c r="W908" t="s">
        <v>421</v>
      </c>
      <c r="X908" t="s">
        <v>422</v>
      </c>
      <c r="Y908" t="s">
        <v>116</v>
      </c>
      <c r="Z908" t="s">
        <v>475</v>
      </c>
    </row>
    <row r="909" spans="1:26" x14ac:dyDescent="0.25">
      <c r="A909">
        <v>908</v>
      </c>
      <c r="B909" t="s">
        <v>5547</v>
      </c>
      <c r="C909" t="s">
        <v>12940</v>
      </c>
      <c r="D909" t="s">
        <v>12941</v>
      </c>
      <c r="E909" t="s">
        <v>1162</v>
      </c>
      <c r="F909" t="s">
        <v>1163</v>
      </c>
      <c r="S909" t="s">
        <v>110</v>
      </c>
      <c r="T909" t="s">
        <v>111</v>
      </c>
      <c r="U909" t="s">
        <v>112</v>
      </c>
      <c r="V909" t="s">
        <v>252</v>
      </c>
      <c r="W909" t="s">
        <v>1164</v>
      </c>
      <c r="X909" t="s">
        <v>254</v>
      </c>
      <c r="Y909" t="s">
        <v>116</v>
      </c>
      <c r="Z909" t="s">
        <v>137</v>
      </c>
    </row>
    <row r="910" spans="1:26" x14ac:dyDescent="0.25">
      <c r="A910">
        <v>909</v>
      </c>
      <c r="B910" t="s">
        <v>5554</v>
      </c>
      <c r="C910" t="s">
        <v>12942</v>
      </c>
      <c r="D910" t="s">
        <v>12943</v>
      </c>
      <c r="E910" t="s">
        <v>2027</v>
      </c>
      <c r="F910" t="s">
        <v>2028</v>
      </c>
      <c r="J910" t="s">
        <v>2030</v>
      </c>
      <c r="Q910" t="s">
        <v>2031</v>
      </c>
      <c r="R910" t="s">
        <v>2032</v>
      </c>
      <c r="S910" t="s">
        <v>110</v>
      </c>
      <c r="T910" t="s">
        <v>111</v>
      </c>
      <c r="U910" t="s">
        <v>112</v>
      </c>
      <c r="V910" t="s">
        <v>239</v>
      </c>
      <c r="W910" t="s">
        <v>1697</v>
      </c>
      <c r="X910" t="s">
        <v>625</v>
      </c>
      <c r="Y910" t="s">
        <v>116</v>
      </c>
      <c r="Z910" t="s">
        <v>137</v>
      </c>
    </row>
    <row r="911" spans="1:26" x14ac:dyDescent="0.25">
      <c r="A911">
        <v>910</v>
      </c>
      <c r="B911" t="s">
        <v>5563</v>
      </c>
      <c r="C911" t="s">
        <v>12423</v>
      </c>
      <c r="D911" t="s">
        <v>12424</v>
      </c>
      <c r="E911" t="s">
        <v>2027</v>
      </c>
      <c r="F911" t="s">
        <v>2028</v>
      </c>
      <c r="J911" t="s">
        <v>2030</v>
      </c>
      <c r="Q911" t="s">
        <v>2031</v>
      </c>
      <c r="R911" t="s">
        <v>2032</v>
      </c>
      <c r="S911" t="s">
        <v>110</v>
      </c>
      <c r="T911" t="s">
        <v>111</v>
      </c>
      <c r="U911" t="s">
        <v>112</v>
      </c>
      <c r="V911" t="s">
        <v>239</v>
      </c>
      <c r="W911" t="s">
        <v>1697</v>
      </c>
      <c r="X911" t="s">
        <v>625</v>
      </c>
      <c r="Y911" t="s">
        <v>116</v>
      </c>
      <c r="Z911" t="s">
        <v>2039</v>
      </c>
    </row>
    <row r="912" spans="1:26" x14ac:dyDescent="0.25">
      <c r="A912">
        <v>911</v>
      </c>
      <c r="B912" t="s">
        <v>5568</v>
      </c>
      <c r="C912" t="s">
        <v>12944</v>
      </c>
      <c r="D912" t="s">
        <v>12945</v>
      </c>
      <c r="E912" t="s">
        <v>4068</v>
      </c>
      <c r="F912" t="s">
        <v>4069</v>
      </c>
      <c r="S912" t="s">
        <v>110</v>
      </c>
      <c r="T912" t="s">
        <v>111</v>
      </c>
      <c r="U912" t="s">
        <v>112</v>
      </c>
      <c r="V912" t="s">
        <v>252</v>
      </c>
      <c r="W912" t="s">
        <v>5576</v>
      </c>
      <c r="X912" t="s">
        <v>254</v>
      </c>
      <c r="Y912" t="s">
        <v>116</v>
      </c>
      <c r="Z912" t="s">
        <v>137</v>
      </c>
    </row>
    <row r="913" spans="1:26" x14ac:dyDescent="0.25">
      <c r="A913">
        <v>912</v>
      </c>
      <c r="B913" t="s">
        <v>5577</v>
      </c>
      <c r="C913" t="s">
        <v>12946</v>
      </c>
      <c r="D913" t="s">
        <v>12947</v>
      </c>
      <c r="E913" t="s">
        <v>5584</v>
      </c>
      <c r="F913" t="s">
        <v>5585</v>
      </c>
      <c r="N913" t="s">
        <v>1541</v>
      </c>
      <c r="S913" t="s">
        <v>110</v>
      </c>
      <c r="T913" t="s">
        <v>111</v>
      </c>
      <c r="U913" t="s">
        <v>112</v>
      </c>
      <c r="V913" t="s">
        <v>1711</v>
      </c>
      <c r="W913" t="s">
        <v>1712</v>
      </c>
      <c r="X913" t="s">
        <v>1546</v>
      </c>
      <c r="Y913" t="s">
        <v>116</v>
      </c>
      <c r="Z913" t="s">
        <v>602</v>
      </c>
    </row>
    <row r="914" spans="1:26" x14ac:dyDescent="0.25">
      <c r="A914">
        <v>913</v>
      </c>
      <c r="B914" t="s">
        <v>5587</v>
      </c>
      <c r="C914" t="s">
        <v>12948</v>
      </c>
      <c r="D914" t="s">
        <v>12949</v>
      </c>
      <c r="E914" t="s">
        <v>5594</v>
      </c>
      <c r="F914" t="s">
        <v>5595</v>
      </c>
      <c r="S914" t="s">
        <v>110</v>
      </c>
      <c r="T914" t="s">
        <v>111</v>
      </c>
      <c r="U914" t="s">
        <v>112</v>
      </c>
      <c r="V914" t="s">
        <v>354</v>
      </c>
      <c r="W914" t="s">
        <v>5596</v>
      </c>
      <c r="X914" t="s">
        <v>207</v>
      </c>
      <c r="Y914" t="s">
        <v>116</v>
      </c>
      <c r="Z914" t="s">
        <v>137</v>
      </c>
    </row>
    <row r="915" spans="1:26" x14ac:dyDescent="0.25">
      <c r="A915">
        <v>914</v>
      </c>
      <c r="B915" t="s">
        <v>5597</v>
      </c>
      <c r="C915" t="s">
        <v>12946</v>
      </c>
      <c r="D915" t="s">
        <v>12947</v>
      </c>
      <c r="E915" t="s">
        <v>5584</v>
      </c>
      <c r="F915" t="s">
        <v>5585</v>
      </c>
      <c r="N915" t="s">
        <v>1541</v>
      </c>
      <c r="S915" t="s">
        <v>110</v>
      </c>
      <c r="T915" t="s">
        <v>111</v>
      </c>
      <c r="U915" t="s">
        <v>112</v>
      </c>
      <c r="V915" t="s">
        <v>1711</v>
      </c>
      <c r="W915" t="s">
        <v>1712</v>
      </c>
      <c r="X915" t="s">
        <v>1546</v>
      </c>
      <c r="Y915" t="s">
        <v>116</v>
      </c>
      <c r="Z915" t="s">
        <v>602</v>
      </c>
    </row>
    <row r="916" spans="1:26" x14ac:dyDescent="0.25">
      <c r="A916">
        <v>915</v>
      </c>
      <c r="B916" t="s">
        <v>5598</v>
      </c>
      <c r="C916" t="s">
        <v>12843</v>
      </c>
      <c r="D916" t="s">
        <v>12844</v>
      </c>
      <c r="E916" t="s">
        <v>5060</v>
      </c>
      <c r="F916" t="s">
        <v>2865</v>
      </c>
      <c r="S916" t="s">
        <v>110</v>
      </c>
      <c r="T916" t="s">
        <v>111</v>
      </c>
      <c r="U916" t="s">
        <v>112</v>
      </c>
      <c r="V916" t="s">
        <v>1457</v>
      </c>
      <c r="W916" t="s">
        <v>1458</v>
      </c>
      <c r="X916" t="s">
        <v>136</v>
      </c>
      <c r="Y916" t="s">
        <v>116</v>
      </c>
      <c r="Z916" t="s">
        <v>187</v>
      </c>
    </row>
    <row r="917" spans="1:26" x14ac:dyDescent="0.25">
      <c r="A917">
        <v>916</v>
      </c>
      <c r="B917" t="s">
        <v>5604</v>
      </c>
      <c r="C917" t="s">
        <v>12950</v>
      </c>
      <c r="D917" t="s">
        <v>12951</v>
      </c>
      <c r="E917" t="s">
        <v>5584</v>
      </c>
      <c r="F917" t="s">
        <v>5585</v>
      </c>
      <c r="N917" t="s">
        <v>1541</v>
      </c>
      <c r="S917" t="s">
        <v>110</v>
      </c>
      <c r="T917" t="s">
        <v>111</v>
      </c>
      <c r="U917" t="s">
        <v>112</v>
      </c>
      <c r="V917" t="s">
        <v>1711</v>
      </c>
      <c r="W917" t="s">
        <v>1712</v>
      </c>
      <c r="X917" t="s">
        <v>1546</v>
      </c>
      <c r="Y917" t="s">
        <v>116</v>
      </c>
      <c r="Z917" t="s">
        <v>602</v>
      </c>
    </row>
    <row r="918" spans="1:26" x14ac:dyDescent="0.25">
      <c r="A918">
        <v>917</v>
      </c>
      <c r="B918" t="s">
        <v>5611</v>
      </c>
      <c r="C918" t="s">
        <v>12952</v>
      </c>
      <c r="D918" t="s">
        <v>12953</v>
      </c>
      <c r="E918" t="s">
        <v>1123</v>
      </c>
      <c r="F918" t="s">
        <v>1124</v>
      </c>
      <c r="S918" t="s">
        <v>110</v>
      </c>
      <c r="T918" t="s">
        <v>111</v>
      </c>
      <c r="U918" t="s">
        <v>112</v>
      </c>
      <c r="V918" t="s">
        <v>239</v>
      </c>
      <c r="W918" t="s">
        <v>5018</v>
      </c>
      <c r="X918" t="s">
        <v>254</v>
      </c>
      <c r="Y918" t="s">
        <v>116</v>
      </c>
      <c r="Z918" t="s">
        <v>137</v>
      </c>
    </row>
    <row r="919" spans="1:26" x14ac:dyDescent="0.25">
      <c r="A919">
        <v>918</v>
      </c>
      <c r="B919" t="s">
        <v>5619</v>
      </c>
      <c r="C919" t="s">
        <v>12954</v>
      </c>
      <c r="D919" t="s">
        <v>12955</v>
      </c>
      <c r="E919" t="s">
        <v>1503</v>
      </c>
      <c r="F919" t="s">
        <v>1504</v>
      </c>
      <c r="S919" t="s">
        <v>110</v>
      </c>
      <c r="T919" t="s">
        <v>111</v>
      </c>
      <c r="U919" t="s">
        <v>112</v>
      </c>
      <c r="V919" t="s">
        <v>900</v>
      </c>
      <c r="W919" t="s">
        <v>900</v>
      </c>
      <c r="X919" t="s">
        <v>254</v>
      </c>
      <c r="Y919" t="s">
        <v>116</v>
      </c>
      <c r="Z919" t="s">
        <v>302</v>
      </c>
    </row>
    <row r="920" spans="1:26" x14ac:dyDescent="0.25">
      <c r="A920">
        <v>919</v>
      </c>
      <c r="B920" t="s">
        <v>5627</v>
      </c>
      <c r="C920" t="s">
        <v>12956</v>
      </c>
      <c r="D920" t="s">
        <v>12957</v>
      </c>
      <c r="E920" t="s">
        <v>5635</v>
      </c>
      <c r="F920" t="s">
        <v>1665</v>
      </c>
      <c r="S920" t="s">
        <v>110</v>
      </c>
      <c r="T920" t="s">
        <v>111</v>
      </c>
      <c r="U920" t="s">
        <v>112</v>
      </c>
      <c r="V920" t="s">
        <v>392</v>
      </c>
      <c r="W920" t="s">
        <v>5636</v>
      </c>
      <c r="X920" t="s">
        <v>241</v>
      </c>
      <c r="Y920" t="s">
        <v>116</v>
      </c>
      <c r="Z920" t="s">
        <v>137</v>
      </c>
    </row>
    <row r="921" spans="1:26" x14ac:dyDescent="0.25">
      <c r="A921">
        <v>920</v>
      </c>
      <c r="B921" t="s">
        <v>5637</v>
      </c>
      <c r="C921" t="s">
        <v>12958</v>
      </c>
      <c r="D921" t="s">
        <v>12959</v>
      </c>
      <c r="E921" t="s">
        <v>5645</v>
      </c>
      <c r="F921" t="s">
        <v>2899</v>
      </c>
      <c r="S921" t="s">
        <v>110</v>
      </c>
      <c r="T921" t="s">
        <v>111</v>
      </c>
      <c r="U921" t="s">
        <v>112</v>
      </c>
      <c r="V921" t="s">
        <v>239</v>
      </c>
      <c r="W921" t="s">
        <v>5647</v>
      </c>
      <c r="X921" t="s">
        <v>241</v>
      </c>
      <c r="Y921" t="s">
        <v>116</v>
      </c>
      <c r="Z921" t="s">
        <v>137</v>
      </c>
    </row>
    <row r="922" spans="1:26" x14ac:dyDescent="0.25">
      <c r="A922">
        <v>921</v>
      </c>
      <c r="B922" t="s">
        <v>5648</v>
      </c>
      <c r="C922" t="s">
        <v>12544</v>
      </c>
      <c r="D922" t="s">
        <v>12545</v>
      </c>
      <c r="E922" t="s">
        <v>2065</v>
      </c>
      <c r="F922" t="s">
        <v>2066</v>
      </c>
      <c r="K922" t="s">
        <v>2067</v>
      </c>
      <c r="Q922" t="s">
        <v>2068</v>
      </c>
      <c r="R922" t="s">
        <v>2069</v>
      </c>
      <c r="S922" t="s">
        <v>110</v>
      </c>
      <c r="T922" t="s">
        <v>111</v>
      </c>
      <c r="U922" t="s">
        <v>112</v>
      </c>
      <c r="V922" t="s">
        <v>239</v>
      </c>
      <c r="W922" t="s">
        <v>1494</v>
      </c>
      <c r="X922" t="s">
        <v>241</v>
      </c>
      <c r="Y922" t="s">
        <v>116</v>
      </c>
      <c r="Z922" t="s">
        <v>463</v>
      </c>
    </row>
    <row r="923" spans="1:26" x14ac:dyDescent="0.25">
      <c r="A923">
        <v>922</v>
      </c>
      <c r="B923" t="s">
        <v>5655</v>
      </c>
      <c r="C923" t="s">
        <v>12960</v>
      </c>
      <c r="D923" t="s">
        <v>12961</v>
      </c>
      <c r="E923" t="s">
        <v>1084</v>
      </c>
      <c r="F923" t="s">
        <v>1085</v>
      </c>
      <c r="S923" t="s">
        <v>110</v>
      </c>
      <c r="T923" t="s">
        <v>111</v>
      </c>
      <c r="U923" t="s">
        <v>112</v>
      </c>
      <c r="V923" t="s">
        <v>900</v>
      </c>
      <c r="W923" t="s">
        <v>900</v>
      </c>
      <c r="X923" t="s">
        <v>241</v>
      </c>
      <c r="Y923" t="s">
        <v>116</v>
      </c>
      <c r="Z923" t="s">
        <v>475</v>
      </c>
    </row>
    <row r="924" spans="1:26" x14ac:dyDescent="0.25">
      <c r="A924">
        <v>923</v>
      </c>
      <c r="B924" t="s">
        <v>5662</v>
      </c>
      <c r="C924" t="s">
        <v>12962</v>
      </c>
      <c r="D924" t="s">
        <v>12963</v>
      </c>
      <c r="E924" t="s">
        <v>3255</v>
      </c>
      <c r="F924" t="s">
        <v>3256</v>
      </c>
      <c r="S924" t="s">
        <v>110</v>
      </c>
      <c r="T924" t="s">
        <v>111</v>
      </c>
      <c r="U924" t="s">
        <v>112</v>
      </c>
      <c r="V924" t="s">
        <v>2223</v>
      </c>
      <c r="W924" t="s">
        <v>3420</v>
      </c>
      <c r="X924" t="s">
        <v>983</v>
      </c>
      <c r="Y924" t="s">
        <v>116</v>
      </c>
      <c r="Z924" t="s">
        <v>137</v>
      </c>
    </row>
    <row r="925" spans="1:26" x14ac:dyDescent="0.25">
      <c r="A925">
        <v>924</v>
      </c>
      <c r="B925" t="s">
        <v>5671</v>
      </c>
      <c r="C925" t="s">
        <v>12544</v>
      </c>
      <c r="D925" t="s">
        <v>12545</v>
      </c>
      <c r="E925" t="s">
        <v>2065</v>
      </c>
      <c r="F925" t="s">
        <v>2066</v>
      </c>
      <c r="K925" t="s">
        <v>2067</v>
      </c>
      <c r="Q925" t="s">
        <v>2068</v>
      </c>
      <c r="R925" t="s">
        <v>2069</v>
      </c>
      <c r="S925" t="s">
        <v>110</v>
      </c>
      <c r="T925" t="s">
        <v>111</v>
      </c>
      <c r="U925" t="s">
        <v>112</v>
      </c>
      <c r="V925" t="s">
        <v>239</v>
      </c>
      <c r="W925" t="s">
        <v>1494</v>
      </c>
      <c r="X925" t="s">
        <v>241</v>
      </c>
      <c r="Y925" t="s">
        <v>116</v>
      </c>
      <c r="Z925" t="s">
        <v>463</v>
      </c>
    </row>
    <row r="926" spans="1:26" x14ac:dyDescent="0.25">
      <c r="A926">
        <v>925</v>
      </c>
      <c r="B926" t="s">
        <v>5677</v>
      </c>
      <c r="C926" t="s">
        <v>12156</v>
      </c>
      <c r="D926" t="s">
        <v>12157</v>
      </c>
      <c r="E926" t="s">
        <v>1780</v>
      </c>
      <c r="F926" t="s">
        <v>1781</v>
      </c>
      <c r="J926" t="s">
        <v>1783</v>
      </c>
      <c r="S926" t="s">
        <v>110</v>
      </c>
      <c r="T926" t="s">
        <v>111</v>
      </c>
      <c r="U926" t="s">
        <v>112</v>
      </c>
      <c r="V926" t="s">
        <v>239</v>
      </c>
      <c r="W926" t="s">
        <v>1784</v>
      </c>
      <c r="X926" t="s">
        <v>254</v>
      </c>
      <c r="Y926" t="s">
        <v>116</v>
      </c>
      <c r="Z926" t="s">
        <v>187</v>
      </c>
    </row>
    <row r="927" spans="1:26" x14ac:dyDescent="0.25">
      <c r="A927">
        <v>926</v>
      </c>
      <c r="B927" t="s">
        <v>5681</v>
      </c>
      <c r="C927" t="s">
        <v>12156</v>
      </c>
      <c r="D927" t="s">
        <v>12157</v>
      </c>
      <c r="E927" t="s">
        <v>1780</v>
      </c>
      <c r="F927" t="s">
        <v>1781</v>
      </c>
      <c r="J927" t="s">
        <v>1783</v>
      </c>
      <c r="S927" t="s">
        <v>110</v>
      </c>
      <c r="T927" t="s">
        <v>111</v>
      </c>
      <c r="U927" t="s">
        <v>112</v>
      </c>
      <c r="V927" t="s">
        <v>239</v>
      </c>
      <c r="W927" t="s">
        <v>1784</v>
      </c>
      <c r="X927" t="s">
        <v>254</v>
      </c>
      <c r="Y927" t="s">
        <v>116</v>
      </c>
      <c r="Z927" t="s">
        <v>187</v>
      </c>
    </row>
    <row r="928" spans="1:26" x14ac:dyDescent="0.25">
      <c r="A928">
        <v>927</v>
      </c>
      <c r="B928" t="s">
        <v>5682</v>
      </c>
      <c r="C928" t="s">
        <v>12964</v>
      </c>
      <c r="D928" t="s">
        <v>12965</v>
      </c>
      <c r="E928" t="s">
        <v>2027</v>
      </c>
      <c r="F928" t="s">
        <v>2028</v>
      </c>
      <c r="S928" t="s">
        <v>110</v>
      </c>
      <c r="T928" t="s">
        <v>111</v>
      </c>
      <c r="U928" t="s">
        <v>112</v>
      </c>
      <c r="V928" t="s">
        <v>239</v>
      </c>
      <c r="W928" t="s">
        <v>1697</v>
      </c>
      <c r="X928" t="s">
        <v>625</v>
      </c>
      <c r="Y928" t="s">
        <v>116</v>
      </c>
      <c r="Z928" t="s">
        <v>475</v>
      </c>
    </row>
    <row r="929" spans="1:26" x14ac:dyDescent="0.25">
      <c r="A929">
        <v>928</v>
      </c>
      <c r="B929" t="s">
        <v>5686</v>
      </c>
      <c r="C929" t="s">
        <v>12805</v>
      </c>
      <c r="D929" t="s">
        <v>12806</v>
      </c>
      <c r="E929" t="s">
        <v>2266</v>
      </c>
      <c r="F929" t="s">
        <v>1781</v>
      </c>
      <c r="J929" t="s">
        <v>2030</v>
      </c>
      <c r="Q929" t="s">
        <v>2031</v>
      </c>
      <c r="R929" t="s">
        <v>2032</v>
      </c>
      <c r="S929" t="s">
        <v>110</v>
      </c>
      <c r="T929" t="s">
        <v>111</v>
      </c>
      <c r="U929" t="s">
        <v>112</v>
      </c>
      <c r="V929" t="s">
        <v>239</v>
      </c>
      <c r="W929" t="s">
        <v>2434</v>
      </c>
      <c r="X929" t="s">
        <v>254</v>
      </c>
      <c r="Y929" t="s">
        <v>116</v>
      </c>
      <c r="Z929" t="s">
        <v>463</v>
      </c>
    </row>
    <row r="930" spans="1:26" x14ac:dyDescent="0.25">
      <c r="A930">
        <v>929</v>
      </c>
      <c r="B930" t="s">
        <v>5691</v>
      </c>
      <c r="C930" t="s">
        <v>12805</v>
      </c>
      <c r="D930" t="s">
        <v>12806</v>
      </c>
      <c r="E930" t="s">
        <v>2266</v>
      </c>
      <c r="F930" t="s">
        <v>1781</v>
      </c>
      <c r="J930" t="s">
        <v>2030</v>
      </c>
      <c r="Q930" t="s">
        <v>2031</v>
      </c>
      <c r="R930" t="s">
        <v>2032</v>
      </c>
      <c r="S930" t="s">
        <v>110</v>
      </c>
      <c r="T930" t="s">
        <v>111</v>
      </c>
      <c r="U930" t="s">
        <v>112</v>
      </c>
      <c r="V930" t="s">
        <v>239</v>
      </c>
      <c r="W930" t="s">
        <v>2434</v>
      </c>
      <c r="X930" t="s">
        <v>254</v>
      </c>
      <c r="Y930" t="s">
        <v>116</v>
      </c>
      <c r="Z930" t="s">
        <v>463</v>
      </c>
    </row>
    <row r="931" spans="1:26" x14ac:dyDescent="0.25">
      <c r="A931">
        <v>930</v>
      </c>
      <c r="B931" t="s">
        <v>5692</v>
      </c>
      <c r="C931" t="s">
        <v>12966</v>
      </c>
      <c r="D931" t="s">
        <v>12967</v>
      </c>
      <c r="E931" t="s">
        <v>2266</v>
      </c>
      <c r="F931" t="s">
        <v>1781</v>
      </c>
      <c r="J931" t="s">
        <v>2030</v>
      </c>
      <c r="Q931" t="s">
        <v>2031</v>
      </c>
      <c r="R931" t="s">
        <v>2032</v>
      </c>
      <c r="S931" t="s">
        <v>110</v>
      </c>
      <c r="T931" t="s">
        <v>111</v>
      </c>
      <c r="U931" t="s">
        <v>112</v>
      </c>
      <c r="V931" t="s">
        <v>239</v>
      </c>
      <c r="W931" t="s">
        <v>1697</v>
      </c>
      <c r="X931" t="s">
        <v>254</v>
      </c>
      <c r="Y931" t="s">
        <v>116</v>
      </c>
    </row>
    <row r="932" spans="1:26" x14ac:dyDescent="0.25">
      <c r="A932">
        <v>931</v>
      </c>
      <c r="B932" t="s">
        <v>5699</v>
      </c>
      <c r="C932" t="s">
        <v>12968</v>
      </c>
      <c r="D932" t="s">
        <v>12969</v>
      </c>
      <c r="E932" t="s">
        <v>1808</v>
      </c>
      <c r="F932" t="s">
        <v>1879</v>
      </c>
      <c r="N932" t="s">
        <v>1813</v>
      </c>
      <c r="S932" t="s">
        <v>110</v>
      </c>
      <c r="T932" t="s">
        <v>111</v>
      </c>
      <c r="U932" t="s">
        <v>112</v>
      </c>
      <c r="V932" t="s">
        <v>1378</v>
      </c>
      <c r="W932" t="s">
        <v>1814</v>
      </c>
      <c r="X932" t="s">
        <v>1815</v>
      </c>
      <c r="Y932" t="s">
        <v>116</v>
      </c>
      <c r="Z932" t="s">
        <v>137</v>
      </c>
    </row>
    <row r="933" spans="1:26" x14ac:dyDescent="0.25">
      <c r="A933">
        <v>932</v>
      </c>
      <c r="B933" t="s">
        <v>5708</v>
      </c>
      <c r="C933" t="s">
        <v>12968</v>
      </c>
      <c r="D933" t="s">
        <v>12969</v>
      </c>
      <c r="E933" t="s">
        <v>1808</v>
      </c>
      <c r="F933" t="s">
        <v>1879</v>
      </c>
      <c r="N933" t="s">
        <v>1813</v>
      </c>
      <c r="S933" t="s">
        <v>110</v>
      </c>
      <c r="T933" t="s">
        <v>111</v>
      </c>
      <c r="U933" t="s">
        <v>112</v>
      </c>
      <c r="V933" t="s">
        <v>1378</v>
      </c>
      <c r="W933" t="s">
        <v>1814</v>
      </c>
      <c r="X933" t="s">
        <v>1815</v>
      </c>
      <c r="Y933" t="s">
        <v>116</v>
      </c>
      <c r="Z933" t="s">
        <v>137</v>
      </c>
    </row>
    <row r="934" spans="1:26" x14ac:dyDescent="0.25">
      <c r="A934">
        <v>933</v>
      </c>
      <c r="B934" t="s">
        <v>5712</v>
      </c>
      <c r="C934" t="s">
        <v>12968</v>
      </c>
      <c r="D934" t="s">
        <v>12969</v>
      </c>
      <c r="E934" t="s">
        <v>1808</v>
      </c>
      <c r="F934" t="s">
        <v>1879</v>
      </c>
      <c r="N934" t="s">
        <v>1813</v>
      </c>
      <c r="S934" t="s">
        <v>110</v>
      </c>
      <c r="T934" t="s">
        <v>111</v>
      </c>
      <c r="U934" t="s">
        <v>112</v>
      </c>
      <c r="V934" t="s">
        <v>1378</v>
      </c>
      <c r="W934" t="s">
        <v>1814</v>
      </c>
      <c r="X934" t="s">
        <v>1815</v>
      </c>
      <c r="Y934" t="s">
        <v>116</v>
      </c>
      <c r="Z934" t="s">
        <v>137</v>
      </c>
    </row>
    <row r="935" spans="1:26" x14ac:dyDescent="0.25">
      <c r="A935">
        <v>934</v>
      </c>
      <c r="B935" t="s">
        <v>5716</v>
      </c>
      <c r="C935" t="s">
        <v>12970</v>
      </c>
      <c r="D935" t="s">
        <v>12971</v>
      </c>
      <c r="E935" t="s">
        <v>2171</v>
      </c>
      <c r="F935" t="s">
        <v>2172</v>
      </c>
      <c r="S935" t="s">
        <v>110</v>
      </c>
      <c r="T935" t="s">
        <v>111</v>
      </c>
      <c r="U935" t="s">
        <v>112</v>
      </c>
      <c r="V935" t="s">
        <v>1881</v>
      </c>
      <c r="W935" t="s">
        <v>2173</v>
      </c>
      <c r="X935" t="s">
        <v>625</v>
      </c>
      <c r="Y935" t="s">
        <v>116</v>
      </c>
      <c r="Z935" t="s">
        <v>137</v>
      </c>
    </row>
    <row r="936" spans="1:26" x14ac:dyDescent="0.25">
      <c r="A936">
        <v>935</v>
      </c>
      <c r="B936" t="s">
        <v>5724</v>
      </c>
      <c r="C936" t="s">
        <v>12423</v>
      </c>
      <c r="D936" t="s">
        <v>12424</v>
      </c>
      <c r="E936" t="s">
        <v>2027</v>
      </c>
      <c r="F936" t="s">
        <v>2028</v>
      </c>
      <c r="J936" t="s">
        <v>2030</v>
      </c>
      <c r="Q936" t="s">
        <v>2031</v>
      </c>
      <c r="R936" t="s">
        <v>2032</v>
      </c>
      <c r="S936" t="s">
        <v>110</v>
      </c>
      <c r="T936" t="s">
        <v>111</v>
      </c>
      <c r="U936" t="s">
        <v>112</v>
      </c>
      <c r="V936" t="s">
        <v>239</v>
      </c>
      <c r="W936" t="s">
        <v>1697</v>
      </c>
      <c r="X936" t="s">
        <v>625</v>
      </c>
      <c r="Y936" t="s">
        <v>116</v>
      </c>
      <c r="Z936" t="s">
        <v>2039</v>
      </c>
    </row>
    <row r="937" spans="1:26" x14ac:dyDescent="0.25">
      <c r="A937">
        <v>936</v>
      </c>
      <c r="B937" t="s">
        <v>5731</v>
      </c>
      <c r="C937" t="s">
        <v>12972</v>
      </c>
      <c r="D937" t="s">
        <v>12973</v>
      </c>
      <c r="E937" t="s">
        <v>2989</v>
      </c>
      <c r="F937" t="s">
        <v>2990</v>
      </c>
      <c r="S937" t="s">
        <v>110</v>
      </c>
      <c r="T937" t="s">
        <v>111</v>
      </c>
      <c r="U937" t="s">
        <v>112</v>
      </c>
      <c r="V937" t="s">
        <v>2223</v>
      </c>
      <c r="W937" t="s">
        <v>2992</v>
      </c>
      <c r="X937" t="s">
        <v>983</v>
      </c>
      <c r="Y937" t="s">
        <v>116</v>
      </c>
      <c r="Z937" t="s">
        <v>137</v>
      </c>
    </row>
    <row r="938" spans="1:26" x14ac:dyDescent="0.25">
      <c r="A938">
        <v>937</v>
      </c>
      <c r="B938" t="s">
        <v>5738</v>
      </c>
      <c r="C938" t="s">
        <v>11998</v>
      </c>
      <c r="D938" t="s">
        <v>11999</v>
      </c>
      <c r="E938" t="s">
        <v>952</v>
      </c>
      <c r="F938" t="s">
        <v>953</v>
      </c>
      <c r="S938" t="s">
        <v>110</v>
      </c>
      <c r="T938" t="s">
        <v>111</v>
      </c>
      <c r="U938" t="s">
        <v>112</v>
      </c>
      <c r="V938" t="s">
        <v>392</v>
      </c>
      <c r="W938" t="s">
        <v>949</v>
      </c>
      <c r="X938" t="s">
        <v>207</v>
      </c>
      <c r="Y938" t="s">
        <v>116</v>
      </c>
      <c r="Z938" t="s">
        <v>137</v>
      </c>
    </row>
    <row r="939" spans="1:26" x14ac:dyDescent="0.25">
      <c r="A939">
        <v>938</v>
      </c>
      <c r="B939" t="s">
        <v>5743</v>
      </c>
      <c r="C939" t="s">
        <v>12268</v>
      </c>
      <c r="D939" t="s">
        <v>12974</v>
      </c>
      <c r="E939" t="s">
        <v>2065</v>
      </c>
      <c r="F939" t="s">
        <v>2066</v>
      </c>
      <c r="N939" t="s">
        <v>3453</v>
      </c>
      <c r="Q939" t="s">
        <v>3452</v>
      </c>
      <c r="R939" t="s">
        <v>3453</v>
      </c>
      <c r="S939" t="s">
        <v>110</v>
      </c>
      <c r="T939" t="s">
        <v>111</v>
      </c>
      <c r="U939" t="s">
        <v>112</v>
      </c>
      <c r="V939" t="s">
        <v>239</v>
      </c>
      <c r="W939" t="s">
        <v>2947</v>
      </c>
      <c r="X939" t="s">
        <v>1506</v>
      </c>
      <c r="Y939" t="s">
        <v>116</v>
      </c>
      <c r="Z939" t="s">
        <v>463</v>
      </c>
    </row>
    <row r="940" spans="1:26" x14ac:dyDescent="0.25">
      <c r="A940">
        <v>939</v>
      </c>
      <c r="B940" t="s">
        <v>5749</v>
      </c>
      <c r="C940" t="s">
        <v>12823</v>
      </c>
      <c r="D940" t="s">
        <v>12824</v>
      </c>
      <c r="E940" t="s">
        <v>1084</v>
      </c>
      <c r="F940" t="s">
        <v>1085</v>
      </c>
      <c r="S940" t="s">
        <v>110</v>
      </c>
      <c r="T940" t="s">
        <v>111</v>
      </c>
      <c r="U940" t="s">
        <v>112</v>
      </c>
      <c r="V940" t="s">
        <v>900</v>
      </c>
      <c r="W940" t="s">
        <v>900</v>
      </c>
      <c r="X940" t="s">
        <v>241</v>
      </c>
      <c r="Y940" t="s">
        <v>116</v>
      </c>
      <c r="Z940" t="s">
        <v>187</v>
      </c>
    </row>
    <row r="941" spans="1:26" x14ac:dyDescent="0.25">
      <c r="A941">
        <v>940</v>
      </c>
      <c r="B941" t="s">
        <v>5752</v>
      </c>
      <c r="C941" t="s">
        <v>12975</v>
      </c>
      <c r="D941" t="s">
        <v>12976</v>
      </c>
      <c r="E941" t="s">
        <v>4068</v>
      </c>
      <c r="F941" t="s">
        <v>4069</v>
      </c>
      <c r="S941" t="s">
        <v>110</v>
      </c>
      <c r="T941" t="s">
        <v>111</v>
      </c>
      <c r="U941" t="s">
        <v>112</v>
      </c>
      <c r="V941" t="s">
        <v>252</v>
      </c>
      <c r="W941" t="s">
        <v>5576</v>
      </c>
      <c r="X941" t="s">
        <v>254</v>
      </c>
      <c r="Y941" t="s">
        <v>116</v>
      </c>
      <c r="Z941" t="s">
        <v>137</v>
      </c>
    </row>
    <row r="942" spans="1:26" x14ac:dyDescent="0.25">
      <c r="A942">
        <v>941</v>
      </c>
      <c r="B942" t="s">
        <v>5758</v>
      </c>
      <c r="C942" t="s">
        <v>12977</v>
      </c>
      <c r="D942" t="s">
        <v>12978</v>
      </c>
      <c r="E942" t="s">
        <v>3387</v>
      </c>
      <c r="F942" t="s">
        <v>3388</v>
      </c>
      <c r="S942" t="s">
        <v>110</v>
      </c>
      <c r="T942" t="s">
        <v>111</v>
      </c>
      <c r="U942" t="s">
        <v>112</v>
      </c>
      <c r="V942" t="s">
        <v>252</v>
      </c>
      <c r="W942" t="s">
        <v>4798</v>
      </c>
      <c r="X942" t="s">
        <v>983</v>
      </c>
      <c r="Y942" t="s">
        <v>116</v>
      </c>
      <c r="Z942" t="s">
        <v>475</v>
      </c>
    </row>
    <row r="943" spans="1:26" x14ac:dyDescent="0.25">
      <c r="A943">
        <v>942</v>
      </c>
      <c r="B943" t="s">
        <v>5762</v>
      </c>
      <c r="C943" t="s">
        <v>12916</v>
      </c>
      <c r="D943" t="s">
        <v>12917</v>
      </c>
      <c r="E943" t="s">
        <v>964</v>
      </c>
      <c r="F943" t="s">
        <v>965</v>
      </c>
      <c r="K943" t="s">
        <v>268</v>
      </c>
      <c r="N943" t="s">
        <v>269</v>
      </c>
      <c r="S943" t="s">
        <v>110</v>
      </c>
      <c r="T943" t="s">
        <v>111</v>
      </c>
      <c r="U943" t="s">
        <v>112</v>
      </c>
      <c r="V943" t="s">
        <v>392</v>
      </c>
      <c r="W943" t="s">
        <v>966</v>
      </c>
      <c r="X943" t="s">
        <v>241</v>
      </c>
      <c r="Y943" t="s">
        <v>116</v>
      </c>
      <c r="Z943" t="s">
        <v>187</v>
      </c>
    </row>
    <row r="944" spans="1:26" x14ac:dyDescent="0.25">
      <c r="A944">
        <v>943</v>
      </c>
      <c r="B944" t="s">
        <v>5766</v>
      </c>
      <c r="C944" t="s">
        <v>12979</v>
      </c>
      <c r="D944" t="s">
        <v>12980</v>
      </c>
      <c r="E944" t="s">
        <v>991</v>
      </c>
      <c r="F944" t="s">
        <v>992</v>
      </c>
      <c r="N944" t="s">
        <v>373</v>
      </c>
      <c r="Q944" t="s">
        <v>994</v>
      </c>
      <c r="R944" t="s">
        <v>995</v>
      </c>
      <c r="S944" t="s">
        <v>110</v>
      </c>
      <c r="T944" t="s">
        <v>111</v>
      </c>
      <c r="U944" t="s">
        <v>112</v>
      </c>
      <c r="V944" t="s">
        <v>374</v>
      </c>
      <c r="W944" t="s">
        <v>996</v>
      </c>
      <c r="X944" t="s">
        <v>376</v>
      </c>
      <c r="Y944" t="s">
        <v>116</v>
      </c>
      <c r="Z944" t="s">
        <v>602</v>
      </c>
    </row>
    <row r="945" spans="1:26" x14ac:dyDescent="0.25">
      <c r="A945">
        <v>944</v>
      </c>
      <c r="B945" t="s">
        <v>5774</v>
      </c>
      <c r="C945" t="s">
        <v>12979</v>
      </c>
      <c r="D945" t="s">
        <v>12980</v>
      </c>
      <c r="E945" t="s">
        <v>991</v>
      </c>
      <c r="F945" t="s">
        <v>992</v>
      </c>
      <c r="N945" t="s">
        <v>373</v>
      </c>
      <c r="Q945" t="s">
        <v>994</v>
      </c>
      <c r="R945" t="s">
        <v>995</v>
      </c>
      <c r="S945" t="s">
        <v>110</v>
      </c>
      <c r="T945" t="s">
        <v>111</v>
      </c>
      <c r="U945" t="s">
        <v>112</v>
      </c>
      <c r="V945" t="s">
        <v>374</v>
      </c>
      <c r="W945" t="s">
        <v>996</v>
      </c>
      <c r="X945" t="s">
        <v>376</v>
      </c>
      <c r="Y945" t="s">
        <v>116</v>
      </c>
      <c r="Z945" t="s">
        <v>602</v>
      </c>
    </row>
    <row r="946" spans="1:26" x14ac:dyDescent="0.25">
      <c r="A946">
        <v>945</v>
      </c>
      <c r="B946" t="s">
        <v>5775</v>
      </c>
      <c r="C946" t="s">
        <v>12981</v>
      </c>
      <c r="D946" t="s">
        <v>12982</v>
      </c>
      <c r="E946" t="s">
        <v>3062</v>
      </c>
      <c r="F946" t="s">
        <v>3063</v>
      </c>
      <c r="N946" t="s">
        <v>981</v>
      </c>
      <c r="S946" t="s">
        <v>110</v>
      </c>
      <c r="T946" t="s">
        <v>111</v>
      </c>
      <c r="U946" t="s">
        <v>112</v>
      </c>
      <c r="V946" t="s">
        <v>374</v>
      </c>
      <c r="W946" t="s">
        <v>982</v>
      </c>
      <c r="X946" t="s">
        <v>983</v>
      </c>
      <c r="Y946" t="s">
        <v>116</v>
      </c>
      <c r="Z946" t="s">
        <v>137</v>
      </c>
    </row>
    <row r="947" spans="1:26" x14ac:dyDescent="0.25">
      <c r="A947">
        <v>946</v>
      </c>
      <c r="B947" t="s">
        <v>5782</v>
      </c>
      <c r="C947" t="s">
        <v>12981</v>
      </c>
      <c r="D947" t="s">
        <v>12982</v>
      </c>
      <c r="E947" t="s">
        <v>3062</v>
      </c>
      <c r="F947" t="s">
        <v>3063</v>
      </c>
      <c r="N947" t="s">
        <v>981</v>
      </c>
      <c r="S947" t="s">
        <v>110</v>
      </c>
      <c r="T947" t="s">
        <v>111</v>
      </c>
      <c r="U947" t="s">
        <v>112</v>
      </c>
      <c r="V947" t="s">
        <v>374</v>
      </c>
      <c r="W947" t="s">
        <v>982</v>
      </c>
      <c r="X947" t="s">
        <v>983</v>
      </c>
      <c r="Y947" t="s">
        <v>116</v>
      </c>
      <c r="Z947" t="s">
        <v>137</v>
      </c>
    </row>
    <row r="948" spans="1:26" x14ac:dyDescent="0.25">
      <c r="A948">
        <v>947</v>
      </c>
      <c r="B948" t="s">
        <v>5783</v>
      </c>
      <c r="C948" t="s">
        <v>12981</v>
      </c>
      <c r="D948" t="s">
        <v>12982</v>
      </c>
      <c r="E948" t="s">
        <v>3062</v>
      </c>
      <c r="F948" t="s">
        <v>3063</v>
      </c>
      <c r="N948" t="s">
        <v>981</v>
      </c>
      <c r="S948" t="s">
        <v>110</v>
      </c>
      <c r="T948" t="s">
        <v>111</v>
      </c>
      <c r="U948" t="s">
        <v>112</v>
      </c>
      <c r="V948" t="s">
        <v>374</v>
      </c>
      <c r="W948" t="s">
        <v>982</v>
      </c>
      <c r="X948" t="s">
        <v>983</v>
      </c>
      <c r="Y948" t="s">
        <v>116</v>
      </c>
      <c r="Z948" t="s">
        <v>137</v>
      </c>
    </row>
    <row r="949" spans="1:26" x14ac:dyDescent="0.25">
      <c r="A949">
        <v>948</v>
      </c>
      <c r="B949" t="s">
        <v>5784</v>
      </c>
      <c r="C949" t="s">
        <v>12983</v>
      </c>
      <c r="D949" t="s">
        <v>12984</v>
      </c>
      <c r="E949" t="s">
        <v>492</v>
      </c>
      <c r="F949" t="s">
        <v>493</v>
      </c>
      <c r="S949" t="s">
        <v>110</v>
      </c>
      <c r="T949" t="s">
        <v>111</v>
      </c>
      <c r="U949" t="s">
        <v>112</v>
      </c>
      <c r="V949" t="s">
        <v>206</v>
      </c>
      <c r="W949" t="s">
        <v>206</v>
      </c>
      <c r="X949" t="s">
        <v>481</v>
      </c>
      <c r="Y949" t="s">
        <v>116</v>
      </c>
      <c r="Z949" t="s">
        <v>137</v>
      </c>
    </row>
    <row r="950" spans="1:26" x14ac:dyDescent="0.25">
      <c r="A950">
        <v>949</v>
      </c>
      <c r="B950" t="s">
        <v>5790</v>
      </c>
      <c r="C950" t="s">
        <v>12985</v>
      </c>
      <c r="D950" t="s">
        <v>12986</v>
      </c>
      <c r="E950" t="s">
        <v>203</v>
      </c>
      <c r="F950" t="s">
        <v>493</v>
      </c>
      <c r="S950" t="s">
        <v>110</v>
      </c>
      <c r="T950" t="s">
        <v>111</v>
      </c>
      <c r="U950" t="s">
        <v>112</v>
      </c>
      <c r="V950" t="s">
        <v>206</v>
      </c>
      <c r="W950" t="s">
        <v>206</v>
      </c>
      <c r="X950" t="s">
        <v>481</v>
      </c>
      <c r="Y950" t="s">
        <v>116</v>
      </c>
      <c r="Z950" t="s">
        <v>137</v>
      </c>
    </row>
    <row r="951" spans="1:26" x14ac:dyDescent="0.25">
      <c r="A951">
        <v>950</v>
      </c>
      <c r="B951" t="s">
        <v>5796</v>
      </c>
      <c r="C951" t="s">
        <v>12987</v>
      </c>
      <c r="D951" t="s">
        <v>12988</v>
      </c>
      <c r="E951" t="s">
        <v>607</v>
      </c>
      <c r="F951" t="s">
        <v>472</v>
      </c>
      <c r="N951" t="s">
        <v>316</v>
      </c>
      <c r="Q951" t="s">
        <v>473</v>
      </c>
      <c r="R951" t="s">
        <v>474</v>
      </c>
      <c r="S951" t="s">
        <v>110</v>
      </c>
      <c r="T951" t="s">
        <v>111</v>
      </c>
      <c r="U951" t="s">
        <v>112</v>
      </c>
      <c r="V951" t="s">
        <v>609</v>
      </c>
      <c r="W951" t="s">
        <v>610</v>
      </c>
      <c r="X951" t="s">
        <v>321</v>
      </c>
      <c r="Y951" t="s">
        <v>116</v>
      </c>
      <c r="Z951" t="s">
        <v>475</v>
      </c>
    </row>
    <row r="952" spans="1:26" x14ac:dyDescent="0.25">
      <c r="A952">
        <v>951</v>
      </c>
      <c r="B952" t="s">
        <v>5802</v>
      </c>
      <c r="C952" t="s">
        <v>12989</v>
      </c>
      <c r="D952" t="s">
        <v>12990</v>
      </c>
      <c r="E952" t="s">
        <v>3255</v>
      </c>
      <c r="F952" t="s">
        <v>3256</v>
      </c>
      <c r="Q952" t="s">
        <v>1005</v>
      </c>
      <c r="R952" t="s">
        <v>1004</v>
      </c>
      <c r="S952" t="s">
        <v>110</v>
      </c>
      <c r="T952" t="s">
        <v>111</v>
      </c>
      <c r="U952" t="s">
        <v>112</v>
      </c>
      <c r="V952" t="s">
        <v>2223</v>
      </c>
      <c r="W952" t="s">
        <v>2992</v>
      </c>
      <c r="X952" t="s">
        <v>983</v>
      </c>
      <c r="Y952" t="s">
        <v>116</v>
      </c>
      <c r="Z952" t="s">
        <v>475</v>
      </c>
    </row>
    <row r="953" spans="1:26" x14ac:dyDescent="0.25">
      <c r="A953">
        <v>952</v>
      </c>
      <c r="B953" t="s">
        <v>5811</v>
      </c>
      <c r="C953" t="s">
        <v>12991</v>
      </c>
      <c r="D953" t="s">
        <v>12992</v>
      </c>
      <c r="E953" t="s">
        <v>4650</v>
      </c>
      <c r="F953" t="s">
        <v>493</v>
      </c>
      <c r="S953" t="s">
        <v>110</v>
      </c>
      <c r="T953" t="s">
        <v>111</v>
      </c>
      <c r="U953" t="s">
        <v>112</v>
      </c>
      <c r="V953" t="s">
        <v>272</v>
      </c>
      <c r="W953" t="s">
        <v>4652</v>
      </c>
      <c r="X953" t="s">
        <v>321</v>
      </c>
      <c r="Y953" t="s">
        <v>116</v>
      </c>
      <c r="Z953" t="s">
        <v>475</v>
      </c>
    </row>
    <row r="954" spans="1:26" x14ac:dyDescent="0.25">
      <c r="A954">
        <v>953</v>
      </c>
      <c r="B954" t="s">
        <v>5819</v>
      </c>
      <c r="C954" t="s">
        <v>12993</v>
      </c>
      <c r="D954" t="s">
        <v>12994</v>
      </c>
      <c r="E954" t="s">
        <v>5825</v>
      </c>
      <c r="F954" t="s">
        <v>5826</v>
      </c>
      <c r="S954" t="s">
        <v>110</v>
      </c>
      <c r="T954" t="s">
        <v>111</v>
      </c>
      <c r="U954" t="s">
        <v>112</v>
      </c>
      <c r="V954" t="s">
        <v>1794</v>
      </c>
      <c r="W954" t="s">
        <v>5828</v>
      </c>
      <c r="X954" t="s">
        <v>254</v>
      </c>
      <c r="Y954" t="s">
        <v>116</v>
      </c>
      <c r="Z954" t="s">
        <v>602</v>
      </c>
    </row>
    <row r="955" spans="1:26" x14ac:dyDescent="0.25">
      <c r="A955">
        <v>954</v>
      </c>
      <c r="B955" t="s">
        <v>5829</v>
      </c>
      <c r="C955" t="s">
        <v>12993</v>
      </c>
      <c r="D955" t="s">
        <v>12994</v>
      </c>
      <c r="E955" t="s">
        <v>5825</v>
      </c>
      <c r="F955" t="s">
        <v>5826</v>
      </c>
      <c r="S955" t="s">
        <v>110</v>
      </c>
      <c r="T955" t="s">
        <v>111</v>
      </c>
      <c r="U955" t="s">
        <v>112</v>
      </c>
      <c r="V955" t="s">
        <v>1794</v>
      </c>
      <c r="W955" t="s">
        <v>5828</v>
      </c>
      <c r="X955" t="s">
        <v>254</v>
      </c>
      <c r="Y955" t="s">
        <v>116</v>
      </c>
      <c r="Z955" t="s">
        <v>602</v>
      </c>
    </row>
    <row r="956" spans="1:26" x14ac:dyDescent="0.25">
      <c r="A956">
        <v>955</v>
      </c>
      <c r="B956" t="s">
        <v>5830</v>
      </c>
      <c r="C956" t="s">
        <v>12995</v>
      </c>
      <c r="D956" t="s">
        <v>12996</v>
      </c>
      <c r="E956" t="s">
        <v>1144</v>
      </c>
      <c r="F956" t="s">
        <v>1145</v>
      </c>
      <c r="N956" t="s">
        <v>1957</v>
      </c>
      <c r="Q956" t="s">
        <v>1005</v>
      </c>
      <c r="R956" t="s">
        <v>1004</v>
      </c>
      <c r="S956" t="s">
        <v>110</v>
      </c>
      <c r="T956" t="s">
        <v>111</v>
      </c>
      <c r="U956" t="s">
        <v>112</v>
      </c>
      <c r="V956" t="s">
        <v>1149</v>
      </c>
      <c r="W956" t="s">
        <v>1958</v>
      </c>
      <c r="X956" t="s">
        <v>983</v>
      </c>
      <c r="Y956" t="s">
        <v>116</v>
      </c>
      <c r="Z956" t="s">
        <v>602</v>
      </c>
    </row>
    <row r="957" spans="1:26" x14ac:dyDescent="0.25">
      <c r="A957">
        <v>956</v>
      </c>
      <c r="B957" t="s">
        <v>5838</v>
      </c>
      <c r="C957" t="s">
        <v>12981</v>
      </c>
      <c r="D957" t="s">
        <v>12982</v>
      </c>
      <c r="E957" t="s">
        <v>3062</v>
      </c>
      <c r="F957" t="s">
        <v>3063</v>
      </c>
      <c r="N957" t="s">
        <v>981</v>
      </c>
      <c r="S957" t="s">
        <v>110</v>
      </c>
      <c r="T957" t="s">
        <v>111</v>
      </c>
      <c r="U957" t="s">
        <v>112</v>
      </c>
      <c r="V957" t="s">
        <v>374</v>
      </c>
      <c r="W957" t="s">
        <v>982</v>
      </c>
      <c r="X957" t="s">
        <v>983</v>
      </c>
      <c r="Y957" t="s">
        <v>116</v>
      </c>
      <c r="Z957" t="s">
        <v>137</v>
      </c>
    </row>
    <row r="958" spans="1:26" x14ac:dyDescent="0.25">
      <c r="A958">
        <v>957</v>
      </c>
      <c r="B958" t="s">
        <v>5844</v>
      </c>
      <c r="C958" t="s">
        <v>12997</v>
      </c>
      <c r="D958" t="s">
        <v>12998</v>
      </c>
      <c r="E958" t="s">
        <v>5849</v>
      </c>
      <c r="F958" t="s">
        <v>5850</v>
      </c>
      <c r="S958" t="s">
        <v>110</v>
      </c>
      <c r="T958" t="s">
        <v>111</v>
      </c>
      <c r="U958" t="s">
        <v>112</v>
      </c>
      <c r="V958" t="s">
        <v>5852</v>
      </c>
      <c r="W958" t="s">
        <v>5853</v>
      </c>
      <c r="X958" t="s">
        <v>5854</v>
      </c>
      <c r="Y958" t="s">
        <v>116</v>
      </c>
      <c r="Z958" t="s">
        <v>475</v>
      </c>
    </row>
    <row r="959" spans="1:26" x14ac:dyDescent="0.25">
      <c r="A959">
        <v>958</v>
      </c>
      <c r="B959" t="s">
        <v>5856</v>
      </c>
      <c r="C959" t="s">
        <v>12989</v>
      </c>
      <c r="D959" t="s">
        <v>12990</v>
      </c>
      <c r="E959" t="s">
        <v>3255</v>
      </c>
      <c r="F959" t="s">
        <v>3256</v>
      </c>
      <c r="Q959" t="s">
        <v>1005</v>
      </c>
      <c r="R959" t="s">
        <v>1004</v>
      </c>
      <c r="S959" t="s">
        <v>110</v>
      </c>
      <c r="T959" t="s">
        <v>111</v>
      </c>
      <c r="U959" t="s">
        <v>112</v>
      </c>
      <c r="V959" t="s">
        <v>2223</v>
      </c>
      <c r="W959" t="s">
        <v>2992</v>
      </c>
      <c r="X959" t="s">
        <v>983</v>
      </c>
      <c r="Y959" t="s">
        <v>116</v>
      </c>
      <c r="Z959" t="s">
        <v>475</v>
      </c>
    </row>
    <row r="960" spans="1:26" x14ac:dyDescent="0.25">
      <c r="A960">
        <v>959</v>
      </c>
      <c r="B960" t="s">
        <v>5859</v>
      </c>
      <c r="C960" t="s">
        <v>12989</v>
      </c>
      <c r="D960" t="s">
        <v>12990</v>
      </c>
      <c r="E960" t="s">
        <v>3255</v>
      </c>
      <c r="F960" t="s">
        <v>3256</v>
      </c>
      <c r="Q960" t="s">
        <v>1005</v>
      </c>
      <c r="R960" t="s">
        <v>1004</v>
      </c>
      <c r="S960" t="s">
        <v>110</v>
      </c>
      <c r="T960" t="s">
        <v>111</v>
      </c>
      <c r="U960" t="s">
        <v>112</v>
      </c>
      <c r="V960" t="s">
        <v>2223</v>
      </c>
      <c r="W960" t="s">
        <v>2992</v>
      </c>
      <c r="X960" t="s">
        <v>983</v>
      </c>
      <c r="Y960" t="s">
        <v>116</v>
      </c>
      <c r="Z960" t="s">
        <v>475</v>
      </c>
    </row>
    <row r="961" spans="1:26" x14ac:dyDescent="0.25">
      <c r="A961">
        <v>960</v>
      </c>
      <c r="B961" t="s">
        <v>5860</v>
      </c>
      <c r="C961" t="s">
        <v>12989</v>
      </c>
      <c r="D961" t="s">
        <v>12990</v>
      </c>
      <c r="E961" t="s">
        <v>3255</v>
      </c>
      <c r="F961" t="s">
        <v>3256</v>
      </c>
      <c r="Q961" t="s">
        <v>1005</v>
      </c>
      <c r="R961" t="s">
        <v>1004</v>
      </c>
      <c r="S961" t="s">
        <v>110</v>
      </c>
      <c r="T961" t="s">
        <v>111</v>
      </c>
      <c r="U961" t="s">
        <v>112</v>
      </c>
      <c r="V961" t="s">
        <v>2223</v>
      </c>
      <c r="W961" t="s">
        <v>2992</v>
      </c>
      <c r="X961" t="s">
        <v>983</v>
      </c>
      <c r="Y961" t="s">
        <v>116</v>
      </c>
      <c r="Z961" t="s">
        <v>475</v>
      </c>
    </row>
    <row r="962" spans="1:26" x14ac:dyDescent="0.25">
      <c r="A962">
        <v>961</v>
      </c>
      <c r="B962" t="s">
        <v>5861</v>
      </c>
      <c r="C962" t="s">
        <v>12999</v>
      </c>
      <c r="D962" t="s">
        <v>13000</v>
      </c>
      <c r="E962" t="s">
        <v>2140</v>
      </c>
      <c r="F962" t="s">
        <v>1145</v>
      </c>
      <c r="L962" t="s">
        <v>5867</v>
      </c>
      <c r="M962" t="s">
        <v>704</v>
      </c>
      <c r="N962" t="s">
        <v>1957</v>
      </c>
      <c r="Q962" t="s">
        <v>2141</v>
      </c>
      <c r="R962" t="s">
        <v>2142</v>
      </c>
      <c r="S962" t="s">
        <v>110</v>
      </c>
      <c r="T962" t="s">
        <v>111</v>
      </c>
      <c r="U962" t="s">
        <v>112</v>
      </c>
      <c r="V962" t="s">
        <v>1149</v>
      </c>
      <c r="W962" t="s">
        <v>1958</v>
      </c>
      <c r="X962" t="s">
        <v>254</v>
      </c>
      <c r="Y962" t="s">
        <v>116</v>
      </c>
      <c r="Z962" t="s">
        <v>137</v>
      </c>
    </row>
    <row r="963" spans="1:26" x14ac:dyDescent="0.25">
      <c r="A963">
        <v>962</v>
      </c>
      <c r="B963" t="s">
        <v>5868</v>
      </c>
      <c r="C963" t="s">
        <v>13001</v>
      </c>
      <c r="D963" t="s">
        <v>13002</v>
      </c>
      <c r="E963" t="s">
        <v>5875</v>
      </c>
      <c r="F963" t="s">
        <v>5876</v>
      </c>
      <c r="S963" t="s">
        <v>110</v>
      </c>
      <c r="T963" t="s">
        <v>111</v>
      </c>
      <c r="U963" t="s">
        <v>112</v>
      </c>
      <c r="V963" t="s">
        <v>3556</v>
      </c>
      <c r="W963" t="s">
        <v>3557</v>
      </c>
      <c r="X963" t="s">
        <v>356</v>
      </c>
      <c r="Y963" t="s">
        <v>116</v>
      </c>
      <c r="Z963" t="s">
        <v>137</v>
      </c>
    </row>
    <row r="964" spans="1:26" x14ac:dyDescent="0.25">
      <c r="A964">
        <v>963</v>
      </c>
      <c r="B964" t="s">
        <v>5877</v>
      </c>
      <c r="C964" t="s">
        <v>13003</v>
      </c>
      <c r="D964" t="s">
        <v>13004</v>
      </c>
      <c r="E964" t="s">
        <v>978</v>
      </c>
      <c r="F964" t="s">
        <v>979</v>
      </c>
      <c r="S964" t="s">
        <v>110</v>
      </c>
      <c r="T964" t="s">
        <v>111</v>
      </c>
      <c r="U964" t="s">
        <v>112</v>
      </c>
      <c r="V964" t="s">
        <v>374</v>
      </c>
      <c r="W964" t="s">
        <v>982</v>
      </c>
      <c r="X964" t="s">
        <v>983</v>
      </c>
      <c r="Y964" t="s">
        <v>116</v>
      </c>
      <c r="Z964" t="s">
        <v>475</v>
      </c>
    </row>
    <row r="965" spans="1:26" x14ac:dyDescent="0.25">
      <c r="A965">
        <v>964</v>
      </c>
      <c r="B965" t="s">
        <v>5886</v>
      </c>
      <c r="C965" t="s">
        <v>13005</v>
      </c>
      <c r="D965" t="s">
        <v>13006</v>
      </c>
      <c r="E965" t="s">
        <v>1595</v>
      </c>
      <c r="F965" t="s">
        <v>1596</v>
      </c>
      <c r="N965" t="s">
        <v>353</v>
      </c>
      <c r="S965" t="s">
        <v>110</v>
      </c>
      <c r="T965" t="s">
        <v>111</v>
      </c>
      <c r="U965" t="s">
        <v>112</v>
      </c>
      <c r="V965" t="s">
        <v>354</v>
      </c>
      <c r="W965" t="s">
        <v>355</v>
      </c>
      <c r="X965" t="s">
        <v>207</v>
      </c>
      <c r="Y965" t="s">
        <v>116</v>
      </c>
      <c r="Z965" t="s">
        <v>187</v>
      </c>
    </row>
    <row r="966" spans="1:26" x14ac:dyDescent="0.25">
      <c r="A966">
        <v>965</v>
      </c>
      <c r="B966" t="s">
        <v>5894</v>
      </c>
      <c r="C966" t="s">
        <v>13005</v>
      </c>
      <c r="D966" t="s">
        <v>13006</v>
      </c>
      <c r="E966" t="s">
        <v>1595</v>
      </c>
      <c r="F966" t="s">
        <v>1596</v>
      </c>
      <c r="N966" t="s">
        <v>353</v>
      </c>
      <c r="S966" t="s">
        <v>110</v>
      </c>
      <c r="T966" t="s">
        <v>111</v>
      </c>
      <c r="U966" t="s">
        <v>112</v>
      </c>
      <c r="V966" t="s">
        <v>354</v>
      </c>
      <c r="W966" t="s">
        <v>355</v>
      </c>
      <c r="X966" t="s">
        <v>207</v>
      </c>
      <c r="Y966" t="s">
        <v>116</v>
      </c>
      <c r="Z966" t="s">
        <v>187</v>
      </c>
    </row>
    <row r="967" spans="1:26" x14ac:dyDescent="0.25">
      <c r="A967">
        <v>966</v>
      </c>
      <c r="B967" t="s">
        <v>5895</v>
      </c>
      <c r="C967" t="s">
        <v>13007</v>
      </c>
      <c r="D967" t="s">
        <v>13008</v>
      </c>
      <c r="E967" t="s">
        <v>3387</v>
      </c>
      <c r="F967" t="s">
        <v>3388</v>
      </c>
      <c r="S967" t="s">
        <v>110</v>
      </c>
      <c r="T967" t="s">
        <v>111</v>
      </c>
      <c r="U967" t="s">
        <v>112</v>
      </c>
      <c r="V967" t="s">
        <v>252</v>
      </c>
      <c r="W967" t="s">
        <v>4798</v>
      </c>
      <c r="X967" t="s">
        <v>983</v>
      </c>
      <c r="Y967" t="s">
        <v>116</v>
      </c>
      <c r="Z967" t="s">
        <v>475</v>
      </c>
    </row>
    <row r="968" spans="1:26" x14ac:dyDescent="0.25">
      <c r="A968">
        <v>967</v>
      </c>
      <c r="B968" t="s">
        <v>5901</v>
      </c>
      <c r="C968" t="s">
        <v>13009</v>
      </c>
      <c r="D968" t="s">
        <v>13010</v>
      </c>
      <c r="E968" t="s">
        <v>1084</v>
      </c>
      <c r="F968" t="s">
        <v>1085</v>
      </c>
      <c r="N968" t="s">
        <v>4963</v>
      </c>
      <c r="S968" t="s">
        <v>110</v>
      </c>
      <c r="T968" t="s">
        <v>111</v>
      </c>
      <c r="U968" t="s">
        <v>112</v>
      </c>
      <c r="V968" t="s">
        <v>900</v>
      </c>
      <c r="W968" t="s">
        <v>900</v>
      </c>
      <c r="X968" t="s">
        <v>241</v>
      </c>
      <c r="Y968" t="s">
        <v>116</v>
      </c>
      <c r="Z968" t="s">
        <v>602</v>
      </c>
    </row>
    <row r="969" spans="1:26" x14ac:dyDescent="0.25">
      <c r="A969">
        <v>968</v>
      </c>
      <c r="B969" t="s">
        <v>5908</v>
      </c>
      <c r="C969" t="s">
        <v>12817</v>
      </c>
      <c r="D969" t="s">
        <v>12818</v>
      </c>
      <c r="E969" t="s">
        <v>1084</v>
      </c>
      <c r="F969" t="s">
        <v>1504</v>
      </c>
      <c r="S969" t="s">
        <v>110</v>
      </c>
      <c r="T969" t="s">
        <v>111</v>
      </c>
      <c r="U969" t="s">
        <v>112</v>
      </c>
      <c r="V969" t="s">
        <v>900</v>
      </c>
      <c r="W969" t="s">
        <v>900</v>
      </c>
      <c r="X969" t="s">
        <v>1506</v>
      </c>
      <c r="Y969" t="s">
        <v>116</v>
      </c>
      <c r="Z969" t="s">
        <v>137</v>
      </c>
    </row>
    <row r="970" spans="1:26" x14ac:dyDescent="0.25">
      <c r="A970">
        <v>969</v>
      </c>
      <c r="B970" t="s">
        <v>5910</v>
      </c>
      <c r="C970" t="s">
        <v>13011</v>
      </c>
      <c r="D970" t="s">
        <v>13012</v>
      </c>
      <c r="E970" t="s">
        <v>5917</v>
      </c>
      <c r="F970" t="s">
        <v>5918</v>
      </c>
      <c r="S970" t="s">
        <v>110</v>
      </c>
      <c r="T970" t="s">
        <v>111</v>
      </c>
      <c r="U970" t="s">
        <v>112</v>
      </c>
      <c r="V970" t="s">
        <v>810</v>
      </c>
      <c r="W970" t="s">
        <v>833</v>
      </c>
      <c r="X970" t="s">
        <v>845</v>
      </c>
      <c r="Y970" t="s">
        <v>116</v>
      </c>
      <c r="Z970" t="s">
        <v>377</v>
      </c>
    </row>
    <row r="971" spans="1:26" x14ac:dyDescent="0.25">
      <c r="A971">
        <v>970</v>
      </c>
      <c r="B971" t="s">
        <v>5920</v>
      </c>
      <c r="C971" t="s">
        <v>12429</v>
      </c>
      <c r="D971" t="s">
        <v>12430</v>
      </c>
      <c r="E971" t="s">
        <v>1084</v>
      </c>
      <c r="F971" t="s">
        <v>1085</v>
      </c>
      <c r="S971" t="s">
        <v>110</v>
      </c>
      <c r="T971" t="s">
        <v>111</v>
      </c>
      <c r="U971" t="s">
        <v>112</v>
      </c>
      <c r="V971" t="s">
        <v>900</v>
      </c>
      <c r="W971" t="s">
        <v>900</v>
      </c>
      <c r="X971" t="s">
        <v>241</v>
      </c>
      <c r="Y971" t="s">
        <v>116</v>
      </c>
      <c r="Z971" t="s">
        <v>137</v>
      </c>
    </row>
    <row r="972" spans="1:26" x14ac:dyDescent="0.25">
      <c r="A972">
        <v>971</v>
      </c>
      <c r="B972" t="s">
        <v>5924</v>
      </c>
      <c r="C972" t="s">
        <v>12429</v>
      </c>
      <c r="D972" t="s">
        <v>12430</v>
      </c>
      <c r="E972" t="s">
        <v>1084</v>
      </c>
      <c r="F972" t="s">
        <v>1085</v>
      </c>
      <c r="S972" t="s">
        <v>110</v>
      </c>
      <c r="T972" t="s">
        <v>111</v>
      </c>
      <c r="U972" t="s">
        <v>112</v>
      </c>
      <c r="V972" t="s">
        <v>900</v>
      </c>
      <c r="W972" t="s">
        <v>900</v>
      </c>
      <c r="X972" t="s">
        <v>241</v>
      </c>
      <c r="Y972" t="s">
        <v>116</v>
      </c>
      <c r="Z972" t="s">
        <v>137</v>
      </c>
    </row>
    <row r="973" spans="1:26" x14ac:dyDescent="0.25">
      <c r="A973">
        <v>972</v>
      </c>
      <c r="B973" t="s">
        <v>5926</v>
      </c>
      <c r="C973" t="s">
        <v>12423</v>
      </c>
      <c r="D973" t="s">
        <v>12424</v>
      </c>
      <c r="E973" t="s">
        <v>2027</v>
      </c>
      <c r="F973" t="s">
        <v>2028</v>
      </c>
      <c r="J973" t="s">
        <v>2030</v>
      </c>
      <c r="Q973" t="s">
        <v>2031</v>
      </c>
      <c r="R973" t="s">
        <v>2032</v>
      </c>
      <c r="S973" t="s">
        <v>110</v>
      </c>
      <c r="T973" t="s">
        <v>111</v>
      </c>
      <c r="U973" t="s">
        <v>112</v>
      </c>
      <c r="V973" t="s">
        <v>239</v>
      </c>
      <c r="W973" t="s">
        <v>1697</v>
      </c>
      <c r="X973" t="s">
        <v>625</v>
      </c>
      <c r="Y973" t="s">
        <v>116</v>
      </c>
      <c r="Z973" t="s">
        <v>2039</v>
      </c>
    </row>
    <row r="974" spans="1:26" x14ac:dyDescent="0.25">
      <c r="A974">
        <v>973</v>
      </c>
      <c r="B974" t="s">
        <v>5929</v>
      </c>
      <c r="C974" t="s">
        <v>12423</v>
      </c>
      <c r="D974" t="s">
        <v>12424</v>
      </c>
      <c r="E974" t="s">
        <v>2027</v>
      </c>
      <c r="F974" t="s">
        <v>2028</v>
      </c>
      <c r="J974" t="s">
        <v>2030</v>
      </c>
      <c r="Q974" t="s">
        <v>2031</v>
      </c>
      <c r="R974" t="s">
        <v>2032</v>
      </c>
      <c r="S974" t="s">
        <v>110</v>
      </c>
      <c r="T974" t="s">
        <v>111</v>
      </c>
      <c r="U974" t="s">
        <v>112</v>
      </c>
      <c r="V974" t="s">
        <v>239</v>
      </c>
      <c r="W974" t="s">
        <v>1697</v>
      </c>
      <c r="X974" t="s">
        <v>625</v>
      </c>
      <c r="Y974" t="s">
        <v>116</v>
      </c>
      <c r="Z974" t="s">
        <v>2039</v>
      </c>
    </row>
    <row r="975" spans="1:26" x14ac:dyDescent="0.25">
      <c r="A975">
        <v>974</v>
      </c>
      <c r="B975" t="s">
        <v>5930</v>
      </c>
      <c r="C975" t="s">
        <v>13013</v>
      </c>
      <c r="D975" t="s">
        <v>13014</v>
      </c>
      <c r="E975" t="s">
        <v>5937</v>
      </c>
      <c r="F975" t="s">
        <v>5938</v>
      </c>
      <c r="S975" t="s">
        <v>110</v>
      </c>
      <c r="T975" t="s">
        <v>111</v>
      </c>
      <c r="U975" t="s">
        <v>112</v>
      </c>
      <c r="V975" t="s">
        <v>152</v>
      </c>
      <c r="W975" t="s">
        <v>153</v>
      </c>
      <c r="X975" t="s">
        <v>1883</v>
      </c>
      <c r="Y975" t="s">
        <v>116</v>
      </c>
      <c r="Z975" t="s">
        <v>137</v>
      </c>
    </row>
    <row r="976" spans="1:26" x14ac:dyDescent="0.25">
      <c r="A976">
        <v>975</v>
      </c>
      <c r="B976" t="s">
        <v>5940</v>
      </c>
      <c r="C976" t="s">
        <v>13015</v>
      </c>
      <c r="D976" t="s">
        <v>13016</v>
      </c>
      <c r="E976" t="s">
        <v>4625</v>
      </c>
      <c r="F976" t="s">
        <v>1455</v>
      </c>
      <c r="S976" t="s">
        <v>110</v>
      </c>
      <c r="T976" t="s">
        <v>111</v>
      </c>
      <c r="U976" t="s">
        <v>112</v>
      </c>
      <c r="V976" t="s">
        <v>1410</v>
      </c>
      <c r="W976" t="s">
        <v>4628</v>
      </c>
      <c r="X976" t="s">
        <v>136</v>
      </c>
      <c r="Y976" t="s">
        <v>116</v>
      </c>
      <c r="Z976" t="s">
        <v>137</v>
      </c>
    </row>
    <row r="977" spans="1:26" x14ac:dyDescent="0.25">
      <c r="A977">
        <v>976</v>
      </c>
      <c r="B977" t="s">
        <v>5947</v>
      </c>
      <c r="C977" t="s">
        <v>13017</v>
      </c>
      <c r="D977" t="s">
        <v>13018</v>
      </c>
      <c r="E977" t="s">
        <v>2266</v>
      </c>
      <c r="F977" t="s">
        <v>1781</v>
      </c>
      <c r="J977" t="s">
        <v>2030</v>
      </c>
      <c r="Q977" t="s">
        <v>2031</v>
      </c>
      <c r="R977" t="s">
        <v>2032</v>
      </c>
      <c r="S977" t="s">
        <v>110</v>
      </c>
      <c r="T977" t="s">
        <v>111</v>
      </c>
      <c r="U977" t="s">
        <v>112</v>
      </c>
      <c r="V977" t="s">
        <v>239</v>
      </c>
      <c r="W977" t="s">
        <v>1784</v>
      </c>
      <c r="X977" t="s">
        <v>625</v>
      </c>
      <c r="Y977" t="s">
        <v>116</v>
      </c>
      <c r="Z977" t="s">
        <v>137</v>
      </c>
    </row>
    <row r="978" spans="1:26" x14ac:dyDescent="0.25">
      <c r="A978">
        <v>977</v>
      </c>
      <c r="B978" t="s">
        <v>5953</v>
      </c>
      <c r="C978" t="s">
        <v>13019</v>
      </c>
      <c r="D978" t="s">
        <v>13020</v>
      </c>
      <c r="E978" t="s">
        <v>1384</v>
      </c>
      <c r="F978" t="s">
        <v>5009</v>
      </c>
      <c r="S978" t="s">
        <v>110</v>
      </c>
      <c r="T978" t="s">
        <v>111</v>
      </c>
      <c r="U978" t="s">
        <v>112</v>
      </c>
      <c r="V978" t="s">
        <v>134</v>
      </c>
      <c r="W978" t="s">
        <v>135</v>
      </c>
      <c r="X978" t="s">
        <v>3847</v>
      </c>
      <c r="Y978" t="s">
        <v>116</v>
      </c>
      <c r="Z978" t="s">
        <v>137</v>
      </c>
    </row>
    <row r="979" spans="1:26" x14ac:dyDescent="0.25">
      <c r="A979">
        <v>978</v>
      </c>
      <c r="B979" t="s">
        <v>5959</v>
      </c>
      <c r="C979" t="s">
        <v>13021</v>
      </c>
      <c r="D979" t="s">
        <v>13022</v>
      </c>
      <c r="E979" t="s">
        <v>2027</v>
      </c>
      <c r="F979" t="s">
        <v>2028</v>
      </c>
      <c r="J979" t="s">
        <v>1783</v>
      </c>
      <c r="S979" t="s">
        <v>110</v>
      </c>
      <c r="T979" t="s">
        <v>111</v>
      </c>
      <c r="U979" t="s">
        <v>112</v>
      </c>
      <c r="V979" t="s">
        <v>239</v>
      </c>
      <c r="W979" t="s">
        <v>1697</v>
      </c>
      <c r="X979" t="s">
        <v>625</v>
      </c>
      <c r="Y979" t="s">
        <v>116</v>
      </c>
      <c r="Z979" t="s">
        <v>187</v>
      </c>
    </row>
    <row r="980" spans="1:26" x14ac:dyDescent="0.25">
      <c r="A980">
        <v>979</v>
      </c>
      <c r="B980" t="s">
        <v>5966</v>
      </c>
      <c r="C980" t="s">
        <v>13023</v>
      </c>
      <c r="D980" t="s">
        <v>13024</v>
      </c>
      <c r="E980" t="s">
        <v>1384</v>
      </c>
      <c r="F980" t="s">
        <v>5009</v>
      </c>
      <c r="N980" t="s">
        <v>3707</v>
      </c>
      <c r="S980" t="s">
        <v>110</v>
      </c>
      <c r="T980" t="s">
        <v>111</v>
      </c>
      <c r="U980" t="s">
        <v>112</v>
      </c>
      <c r="V980" t="s">
        <v>134</v>
      </c>
      <c r="W980" t="s">
        <v>3708</v>
      </c>
      <c r="X980" t="s">
        <v>3847</v>
      </c>
      <c r="Y980" t="s">
        <v>116</v>
      </c>
      <c r="Z980" t="s">
        <v>137</v>
      </c>
    </row>
    <row r="981" spans="1:26" x14ac:dyDescent="0.25">
      <c r="A981">
        <v>980</v>
      </c>
      <c r="B981" t="s">
        <v>5972</v>
      </c>
      <c r="C981" t="s">
        <v>13021</v>
      </c>
      <c r="D981" t="s">
        <v>13022</v>
      </c>
      <c r="E981" t="s">
        <v>2027</v>
      </c>
      <c r="F981" t="s">
        <v>2028</v>
      </c>
      <c r="J981" t="s">
        <v>1783</v>
      </c>
      <c r="S981" t="s">
        <v>110</v>
      </c>
      <c r="T981" t="s">
        <v>111</v>
      </c>
      <c r="U981" t="s">
        <v>112</v>
      </c>
      <c r="V981" t="s">
        <v>239</v>
      </c>
      <c r="W981" t="s">
        <v>1697</v>
      </c>
      <c r="X981" t="s">
        <v>625</v>
      </c>
      <c r="Y981" t="s">
        <v>116</v>
      </c>
      <c r="Z981" t="s">
        <v>187</v>
      </c>
    </row>
    <row r="982" spans="1:26" x14ac:dyDescent="0.25">
      <c r="A982">
        <v>981</v>
      </c>
      <c r="B982" t="s">
        <v>5975</v>
      </c>
      <c r="C982" t="s">
        <v>13025</v>
      </c>
      <c r="D982" t="s">
        <v>13026</v>
      </c>
      <c r="E982" t="s">
        <v>3415</v>
      </c>
      <c r="F982" t="s">
        <v>3416</v>
      </c>
      <c r="S982" t="s">
        <v>110</v>
      </c>
      <c r="T982" t="s">
        <v>111</v>
      </c>
      <c r="U982" t="s">
        <v>112</v>
      </c>
      <c r="V982" t="s">
        <v>374</v>
      </c>
      <c r="W982" t="s">
        <v>3389</v>
      </c>
      <c r="X982" t="s">
        <v>983</v>
      </c>
      <c r="Y982" t="s">
        <v>116</v>
      </c>
      <c r="Z982" t="s">
        <v>475</v>
      </c>
    </row>
    <row r="983" spans="1:26" x14ac:dyDescent="0.25">
      <c r="A983">
        <v>982</v>
      </c>
      <c r="B983" t="s">
        <v>5980</v>
      </c>
      <c r="C983" t="s">
        <v>13027</v>
      </c>
      <c r="D983" t="s">
        <v>13028</v>
      </c>
      <c r="E983" t="s">
        <v>964</v>
      </c>
      <c r="F983" t="s">
        <v>965</v>
      </c>
      <c r="K983" t="s">
        <v>268</v>
      </c>
      <c r="N983" t="s">
        <v>269</v>
      </c>
      <c r="Q983" t="s">
        <v>270</v>
      </c>
      <c r="R983" t="s">
        <v>271</v>
      </c>
      <c r="S983" t="s">
        <v>110</v>
      </c>
      <c r="T983" t="s">
        <v>111</v>
      </c>
      <c r="U983" t="s">
        <v>112</v>
      </c>
      <c r="V983" t="s">
        <v>392</v>
      </c>
      <c r="W983" t="s">
        <v>966</v>
      </c>
      <c r="X983" t="s">
        <v>241</v>
      </c>
      <c r="Y983" t="s">
        <v>116</v>
      </c>
      <c r="Z983" t="s">
        <v>137</v>
      </c>
    </row>
    <row r="984" spans="1:26" x14ac:dyDescent="0.25">
      <c r="A984">
        <v>983</v>
      </c>
      <c r="B984" t="s">
        <v>5984</v>
      </c>
      <c r="C984" t="s">
        <v>13029</v>
      </c>
      <c r="D984" t="s">
        <v>13030</v>
      </c>
      <c r="E984" t="s">
        <v>2027</v>
      </c>
      <c r="F984" t="s">
        <v>3818</v>
      </c>
      <c r="J984" t="s">
        <v>2030</v>
      </c>
      <c r="Q984" t="s">
        <v>2031</v>
      </c>
      <c r="R984" t="s">
        <v>2032</v>
      </c>
      <c r="S984" t="s">
        <v>110</v>
      </c>
      <c r="T984" t="s">
        <v>111</v>
      </c>
      <c r="U984" t="s">
        <v>112</v>
      </c>
      <c r="V984" t="s">
        <v>239</v>
      </c>
      <c r="W984" t="s">
        <v>1784</v>
      </c>
      <c r="X984" t="s">
        <v>625</v>
      </c>
      <c r="Y984" t="s">
        <v>116</v>
      </c>
      <c r="Z984" t="s">
        <v>475</v>
      </c>
    </row>
    <row r="985" spans="1:26" x14ac:dyDescent="0.25">
      <c r="A985">
        <v>984</v>
      </c>
      <c r="B985" t="s">
        <v>5992</v>
      </c>
      <c r="C985" t="s">
        <v>13031</v>
      </c>
      <c r="D985" t="s">
        <v>13032</v>
      </c>
      <c r="E985" t="s">
        <v>5998</v>
      </c>
      <c r="F985" t="s">
        <v>5999</v>
      </c>
      <c r="N985" t="s">
        <v>981</v>
      </c>
      <c r="S985" t="s">
        <v>110</v>
      </c>
      <c r="T985" t="s">
        <v>111</v>
      </c>
      <c r="U985" t="s">
        <v>112</v>
      </c>
      <c r="V985" t="s">
        <v>3185</v>
      </c>
      <c r="W985" t="s">
        <v>6000</v>
      </c>
      <c r="X985" t="s">
        <v>1075</v>
      </c>
      <c r="Y985" t="s">
        <v>116</v>
      </c>
      <c r="Z985" t="s">
        <v>137</v>
      </c>
    </row>
    <row r="986" spans="1:26" x14ac:dyDescent="0.25">
      <c r="A986">
        <v>985</v>
      </c>
      <c r="B986" t="s">
        <v>6001</v>
      </c>
      <c r="C986" t="s">
        <v>13033</v>
      </c>
      <c r="D986" t="s">
        <v>13034</v>
      </c>
      <c r="E986" t="s">
        <v>653</v>
      </c>
      <c r="F986" t="s">
        <v>1821</v>
      </c>
      <c r="N986" t="s">
        <v>269</v>
      </c>
      <c r="S986" t="s">
        <v>110</v>
      </c>
      <c r="T986" t="s">
        <v>111</v>
      </c>
      <c r="U986" t="s">
        <v>112</v>
      </c>
      <c r="V986" t="s">
        <v>609</v>
      </c>
      <c r="W986" t="s">
        <v>1822</v>
      </c>
      <c r="X986" t="s">
        <v>207</v>
      </c>
      <c r="Y986" t="s">
        <v>116</v>
      </c>
      <c r="Z986" t="s">
        <v>137</v>
      </c>
    </row>
    <row r="987" spans="1:26" x14ac:dyDescent="0.25">
      <c r="A987">
        <v>986</v>
      </c>
      <c r="B987" t="s">
        <v>6007</v>
      </c>
      <c r="C987" t="s">
        <v>13035</v>
      </c>
      <c r="D987" t="s">
        <v>13036</v>
      </c>
      <c r="E987" t="s">
        <v>6011</v>
      </c>
      <c r="F987" t="s">
        <v>1821</v>
      </c>
      <c r="N987" t="s">
        <v>269</v>
      </c>
      <c r="S987" t="s">
        <v>110</v>
      </c>
      <c r="T987" t="s">
        <v>111</v>
      </c>
      <c r="U987" t="s">
        <v>112</v>
      </c>
      <c r="V987" t="s">
        <v>609</v>
      </c>
      <c r="W987" t="s">
        <v>1822</v>
      </c>
      <c r="X987" t="s">
        <v>207</v>
      </c>
      <c r="Y987" t="s">
        <v>116</v>
      </c>
      <c r="Z987" t="s">
        <v>137</v>
      </c>
    </row>
    <row r="988" spans="1:26" x14ac:dyDescent="0.25">
      <c r="A988">
        <v>987</v>
      </c>
      <c r="B988" t="s">
        <v>6012</v>
      </c>
      <c r="C988" t="s">
        <v>13037</v>
      </c>
      <c r="D988" t="s">
        <v>13038</v>
      </c>
      <c r="E988" t="s">
        <v>5508</v>
      </c>
      <c r="F988" t="s">
        <v>3222</v>
      </c>
      <c r="S988" t="s">
        <v>110</v>
      </c>
      <c r="T988" t="s">
        <v>111</v>
      </c>
      <c r="U988" t="s">
        <v>112</v>
      </c>
      <c r="V988" t="s">
        <v>1457</v>
      </c>
      <c r="W988" t="s">
        <v>1458</v>
      </c>
      <c r="X988" t="s">
        <v>136</v>
      </c>
      <c r="Y988" t="s">
        <v>116</v>
      </c>
      <c r="Z988" t="s">
        <v>602</v>
      </c>
    </row>
    <row r="989" spans="1:26" x14ac:dyDescent="0.25">
      <c r="A989">
        <v>988</v>
      </c>
      <c r="B989" t="s">
        <v>6018</v>
      </c>
      <c r="C989" t="s">
        <v>13039</v>
      </c>
      <c r="D989" t="s">
        <v>13040</v>
      </c>
      <c r="E989" t="s">
        <v>6024</v>
      </c>
      <c r="F989" t="s">
        <v>1376</v>
      </c>
      <c r="S989" t="s">
        <v>110</v>
      </c>
      <c r="T989" t="s">
        <v>111</v>
      </c>
      <c r="U989" t="s">
        <v>112</v>
      </c>
      <c r="V989" t="s">
        <v>1378</v>
      </c>
      <c r="W989" t="s">
        <v>1814</v>
      </c>
      <c r="X989" t="s">
        <v>1815</v>
      </c>
      <c r="Y989" t="s">
        <v>116</v>
      </c>
      <c r="Z989" t="s">
        <v>302</v>
      </c>
    </row>
    <row r="990" spans="1:26" x14ac:dyDescent="0.25">
      <c r="A990">
        <v>989</v>
      </c>
      <c r="B990" t="s">
        <v>6026</v>
      </c>
      <c r="C990" t="s">
        <v>13041</v>
      </c>
      <c r="D990" t="s">
        <v>13042</v>
      </c>
      <c r="E990" t="s">
        <v>4410</v>
      </c>
      <c r="F990" t="s">
        <v>1725</v>
      </c>
      <c r="S990" t="s">
        <v>110</v>
      </c>
      <c r="T990" t="s">
        <v>111</v>
      </c>
      <c r="U990" t="s">
        <v>112</v>
      </c>
      <c r="V990" t="s">
        <v>239</v>
      </c>
      <c r="W990" t="s">
        <v>4412</v>
      </c>
      <c r="X990" t="s">
        <v>241</v>
      </c>
      <c r="Y990" t="s">
        <v>116</v>
      </c>
      <c r="Z990" t="s">
        <v>187</v>
      </c>
    </row>
    <row r="991" spans="1:26" x14ac:dyDescent="0.25">
      <c r="A991">
        <v>990</v>
      </c>
      <c r="B991" t="s">
        <v>6032</v>
      </c>
      <c r="C991" t="s">
        <v>13043</v>
      </c>
      <c r="D991" t="s">
        <v>13044</v>
      </c>
      <c r="E991" t="s">
        <v>6038</v>
      </c>
      <c r="F991" t="s">
        <v>6039</v>
      </c>
      <c r="S991" t="s">
        <v>110</v>
      </c>
      <c r="T991" t="s">
        <v>111</v>
      </c>
      <c r="U991" t="s">
        <v>112</v>
      </c>
      <c r="V991" t="s">
        <v>300</v>
      </c>
      <c r="W991" t="s">
        <v>6040</v>
      </c>
      <c r="X991" t="s">
        <v>625</v>
      </c>
      <c r="Y991" t="s">
        <v>116</v>
      </c>
      <c r="Z991" t="s">
        <v>475</v>
      </c>
    </row>
    <row r="992" spans="1:26" x14ac:dyDescent="0.25">
      <c r="A992">
        <v>991</v>
      </c>
      <c r="B992" t="s">
        <v>6041</v>
      </c>
      <c r="C992" t="s">
        <v>13045</v>
      </c>
      <c r="D992" t="s">
        <v>13046</v>
      </c>
      <c r="E992" t="s">
        <v>1020</v>
      </c>
      <c r="F992" t="s">
        <v>1021</v>
      </c>
      <c r="S992" t="s">
        <v>110</v>
      </c>
      <c r="T992" t="s">
        <v>111</v>
      </c>
      <c r="U992" t="s">
        <v>112</v>
      </c>
      <c r="V992" t="s">
        <v>392</v>
      </c>
      <c r="W992" t="s">
        <v>949</v>
      </c>
      <c r="X992" t="s">
        <v>207</v>
      </c>
      <c r="Y992" t="s">
        <v>116</v>
      </c>
      <c r="Z992" t="s">
        <v>475</v>
      </c>
    </row>
    <row r="993" spans="1:26" x14ac:dyDescent="0.25">
      <c r="A993">
        <v>992</v>
      </c>
      <c r="B993" t="s">
        <v>6047</v>
      </c>
      <c r="C993" t="s">
        <v>13047</v>
      </c>
      <c r="D993" t="s">
        <v>13048</v>
      </c>
      <c r="E993" t="s">
        <v>1595</v>
      </c>
      <c r="F993" t="s">
        <v>1596</v>
      </c>
      <c r="N993" t="s">
        <v>353</v>
      </c>
      <c r="S993" t="s">
        <v>110</v>
      </c>
      <c r="T993" t="s">
        <v>111</v>
      </c>
      <c r="U993" t="s">
        <v>112</v>
      </c>
      <c r="V993" t="s">
        <v>354</v>
      </c>
      <c r="W993" t="s">
        <v>355</v>
      </c>
      <c r="X993" t="s">
        <v>207</v>
      </c>
      <c r="Y993" t="s">
        <v>116</v>
      </c>
      <c r="Z993" t="s">
        <v>137</v>
      </c>
    </row>
    <row r="994" spans="1:26" x14ac:dyDescent="0.25">
      <c r="A994">
        <v>993</v>
      </c>
      <c r="B994" t="s">
        <v>6053</v>
      </c>
      <c r="C994" t="s">
        <v>13049</v>
      </c>
      <c r="D994" t="s">
        <v>13050</v>
      </c>
      <c r="E994" t="s">
        <v>1144</v>
      </c>
      <c r="F994" t="s">
        <v>1145</v>
      </c>
      <c r="K994" t="s">
        <v>1146</v>
      </c>
      <c r="Q994" t="s">
        <v>2141</v>
      </c>
      <c r="R994" t="s">
        <v>2142</v>
      </c>
      <c r="S994" t="s">
        <v>110</v>
      </c>
      <c r="T994" t="s">
        <v>111</v>
      </c>
      <c r="U994" t="s">
        <v>112</v>
      </c>
      <c r="V994" t="s">
        <v>1149</v>
      </c>
      <c r="W994" t="s">
        <v>1150</v>
      </c>
      <c r="X994" t="s">
        <v>254</v>
      </c>
      <c r="Y994" t="s">
        <v>116</v>
      </c>
      <c r="Z994" t="s">
        <v>2690</v>
      </c>
    </row>
    <row r="995" spans="1:26" x14ac:dyDescent="0.25">
      <c r="A995">
        <v>994</v>
      </c>
      <c r="B995" t="s">
        <v>6060</v>
      </c>
      <c r="C995" t="s">
        <v>13051</v>
      </c>
      <c r="D995" t="s">
        <v>13052</v>
      </c>
      <c r="E995" t="s">
        <v>6067</v>
      </c>
      <c r="F995" t="s">
        <v>6068</v>
      </c>
      <c r="S995" t="s">
        <v>110</v>
      </c>
      <c r="T995" t="s">
        <v>111</v>
      </c>
      <c r="U995" t="s">
        <v>112</v>
      </c>
      <c r="V995" t="s">
        <v>1794</v>
      </c>
      <c r="W995" t="s">
        <v>6069</v>
      </c>
      <c r="X995" t="s">
        <v>254</v>
      </c>
      <c r="Y995" t="s">
        <v>116</v>
      </c>
      <c r="Z995" t="s">
        <v>475</v>
      </c>
    </row>
    <row r="996" spans="1:26" x14ac:dyDescent="0.25">
      <c r="A996">
        <v>995</v>
      </c>
      <c r="B996" t="s">
        <v>6070</v>
      </c>
      <c r="C996" t="s">
        <v>13053</v>
      </c>
      <c r="D996" t="s">
        <v>13054</v>
      </c>
      <c r="E996" t="s">
        <v>418</v>
      </c>
      <c r="F996" t="s">
        <v>419</v>
      </c>
      <c r="S996" t="s">
        <v>110</v>
      </c>
      <c r="T996" t="s">
        <v>111</v>
      </c>
      <c r="U996" t="s">
        <v>112</v>
      </c>
      <c r="V996" t="s">
        <v>420</v>
      </c>
      <c r="W996" t="s">
        <v>421</v>
      </c>
      <c r="X996" t="s">
        <v>422</v>
      </c>
      <c r="Y996" t="s">
        <v>116</v>
      </c>
      <c r="Z996" t="s">
        <v>137</v>
      </c>
    </row>
    <row r="997" spans="1:26" x14ac:dyDescent="0.25">
      <c r="A997">
        <v>996</v>
      </c>
      <c r="B997" t="s">
        <v>6078</v>
      </c>
      <c r="C997" t="s">
        <v>13055</v>
      </c>
      <c r="D997" t="s">
        <v>13056</v>
      </c>
      <c r="E997" t="s">
        <v>3387</v>
      </c>
      <c r="F997" t="s">
        <v>3388</v>
      </c>
      <c r="Q997" t="s">
        <v>1005</v>
      </c>
      <c r="R997" t="s">
        <v>1004</v>
      </c>
      <c r="S997" t="s">
        <v>110</v>
      </c>
      <c r="T997" t="s">
        <v>111</v>
      </c>
      <c r="U997" t="s">
        <v>112</v>
      </c>
      <c r="V997" t="s">
        <v>2223</v>
      </c>
      <c r="W997" t="s">
        <v>2992</v>
      </c>
      <c r="X997" t="s">
        <v>983</v>
      </c>
      <c r="Y997" t="s">
        <v>116</v>
      </c>
      <c r="Z997" t="s">
        <v>475</v>
      </c>
    </row>
    <row r="998" spans="1:26" x14ac:dyDescent="0.25">
      <c r="A998">
        <v>997</v>
      </c>
      <c r="B998" t="s">
        <v>6083</v>
      </c>
      <c r="C998" t="s">
        <v>13057</v>
      </c>
      <c r="D998" t="s">
        <v>13058</v>
      </c>
      <c r="E998" t="s">
        <v>436</v>
      </c>
      <c r="F998" t="s">
        <v>13059</v>
      </c>
      <c r="S998" t="s">
        <v>110</v>
      </c>
      <c r="T998" t="s">
        <v>111</v>
      </c>
      <c r="U998" t="s">
        <v>112</v>
      </c>
      <c r="V998" t="s">
        <v>272</v>
      </c>
      <c r="W998" t="s">
        <v>13060</v>
      </c>
      <c r="X998" t="s">
        <v>481</v>
      </c>
      <c r="Y998" t="s">
        <v>116</v>
      </c>
      <c r="Z998" t="s">
        <v>137</v>
      </c>
    </row>
    <row r="999" spans="1:26" x14ac:dyDescent="0.25">
      <c r="A999">
        <v>998</v>
      </c>
      <c r="B999" t="s">
        <v>6087</v>
      </c>
      <c r="C999" t="s">
        <v>13061</v>
      </c>
      <c r="D999" t="s">
        <v>13062</v>
      </c>
      <c r="E999" t="s">
        <v>964</v>
      </c>
      <c r="F999" t="s">
        <v>965</v>
      </c>
      <c r="K999" t="s">
        <v>268</v>
      </c>
      <c r="N999" t="s">
        <v>269</v>
      </c>
      <c r="Q999" t="s">
        <v>270</v>
      </c>
      <c r="R999" t="s">
        <v>271</v>
      </c>
      <c r="S999" t="s">
        <v>110</v>
      </c>
      <c r="T999" t="s">
        <v>111</v>
      </c>
      <c r="U999" t="s">
        <v>112</v>
      </c>
      <c r="V999" t="s">
        <v>392</v>
      </c>
      <c r="W999" t="s">
        <v>966</v>
      </c>
      <c r="X999" t="s">
        <v>241</v>
      </c>
      <c r="Y999" t="s">
        <v>116</v>
      </c>
      <c r="Z999" t="s">
        <v>475</v>
      </c>
    </row>
    <row r="1000" spans="1:26" x14ac:dyDescent="0.25">
      <c r="A1000">
        <v>999</v>
      </c>
      <c r="B1000" t="s">
        <v>6094</v>
      </c>
      <c r="C1000" t="s">
        <v>13063</v>
      </c>
      <c r="D1000" t="s">
        <v>13064</v>
      </c>
      <c r="E1000" t="s">
        <v>2727</v>
      </c>
      <c r="F1000" t="s">
        <v>2728</v>
      </c>
      <c r="S1000" t="s">
        <v>110</v>
      </c>
      <c r="T1000" t="s">
        <v>111</v>
      </c>
      <c r="U1000" t="s">
        <v>112</v>
      </c>
      <c r="V1000" t="s">
        <v>319</v>
      </c>
      <c r="W1000" t="s">
        <v>2730</v>
      </c>
      <c r="X1000" t="s">
        <v>241</v>
      </c>
      <c r="Y1000" t="s">
        <v>116</v>
      </c>
      <c r="Z1000" t="s">
        <v>187</v>
      </c>
    </row>
    <row r="1001" spans="1:26" x14ac:dyDescent="0.25">
      <c r="A1001">
        <v>1000</v>
      </c>
      <c r="B1001" t="s">
        <v>6101</v>
      </c>
      <c r="C1001" t="s">
        <v>13065</v>
      </c>
      <c r="D1001" t="s">
        <v>13066</v>
      </c>
      <c r="E1001" t="s">
        <v>1909</v>
      </c>
      <c r="F1001" t="s">
        <v>1879</v>
      </c>
      <c r="S1001" t="s">
        <v>110</v>
      </c>
      <c r="T1001" t="s">
        <v>111</v>
      </c>
      <c r="U1001" t="s">
        <v>112</v>
      </c>
      <c r="V1001" t="s">
        <v>1881</v>
      </c>
      <c r="W1001" t="s">
        <v>1882</v>
      </c>
      <c r="X1001" t="s">
        <v>2875</v>
      </c>
      <c r="Y1001" t="s">
        <v>116</v>
      </c>
      <c r="Z1001" t="s">
        <v>187</v>
      </c>
    </row>
    <row r="1002" spans="1:26" x14ac:dyDescent="0.25">
      <c r="A1002">
        <v>1001</v>
      </c>
      <c r="B1002" t="s">
        <v>6108</v>
      </c>
      <c r="C1002" t="s">
        <v>13067</v>
      </c>
      <c r="D1002" t="s">
        <v>13068</v>
      </c>
      <c r="E1002" t="s">
        <v>1878</v>
      </c>
      <c r="F1002" t="s">
        <v>2849</v>
      </c>
      <c r="N1002" t="s">
        <v>1813</v>
      </c>
      <c r="S1002" t="s">
        <v>110</v>
      </c>
      <c r="T1002" t="s">
        <v>111</v>
      </c>
      <c r="U1002" t="s">
        <v>112</v>
      </c>
      <c r="V1002" t="s">
        <v>152</v>
      </c>
      <c r="W1002" t="s">
        <v>2481</v>
      </c>
      <c r="X1002" t="s">
        <v>1883</v>
      </c>
      <c r="Y1002" t="s">
        <v>116</v>
      </c>
      <c r="Z1002" t="s">
        <v>302</v>
      </c>
    </row>
    <row r="1003" spans="1:26" x14ac:dyDescent="0.25">
      <c r="A1003">
        <v>1002</v>
      </c>
      <c r="B1003" t="s">
        <v>6114</v>
      </c>
      <c r="C1003" t="s">
        <v>13069</v>
      </c>
      <c r="D1003" t="s">
        <v>13070</v>
      </c>
      <c r="E1003" t="s">
        <v>2171</v>
      </c>
      <c r="F1003" t="s">
        <v>2172</v>
      </c>
      <c r="S1003" t="s">
        <v>110</v>
      </c>
      <c r="T1003" t="s">
        <v>111</v>
      </c>
      <c r="U1003" t="s">
        <v>112</v>
      </c>
      <c r="V1003" t="s">
        <v>1881</v>
      </c>
      <c r="W1003" t="s">
        <v>2173</v>
      </c>
      <c r="X1003" t="s">
        <v>625</v>
      </c>
      <c r="Y1003" t="s">
        <v>116</v>
      </c>
      <c r="Z1003" t="s">
        <v>137</v>
      </c>
    </row>
    <row r="1004" spans="1:26" x14ac:dyDescent="0.25">
      <c r="A1004">
        <v>1003</v>
      </c>
      <c r="B1004" t="s">
        <v>6120</v>
      </c>
      <c r="C1004" t="s">
        <v>13071</v>
      </c>
      <c r="D1004" t="s">
        <v>13072</v>
      </c>
      <c r="E1004" t="s">
        <v>653</v>
      </c>
      <c r="F1004" t="s">
        <v>654</v>
      </c>
      <c r="S1004" t="s">
        <v>110</v>
      </c>
      <c r="T1004" t="s">
        <v>111</v>
      </c>
      <c r="U1004" t="s">
        <v>112</v>
      </c>
      <c r="V1004" t="s">
        <v>272</v>
      </c>
      <c r="W1004" t="s">
        <v>655</v>
      </c>
      <c r="X1004" t="s">
        <v>207</v>
      </c>
      <c r="Y1004" t="s">
        <v>116</v>
      </c>
      <c r="Z1004" t="s">
        <v>187</v>
      </c>
    </row>
    <row r="1005" spans="1:26" x14ac:dyDescent="0.25">
      <c r="A1005">
        <v>1004</v>
      </c>
      <c r="B1005" t="s">
        <v>6125</v>
      </c>
      <c r="C1005" t="s">
        <v>13073</v>
      </c>
      <c r="D1005" t="s">
        <v>13074</v>
      </c>
      <c r="E1005" t="s">
        <v>1503</v>
      </c>
      <c r="F1005" t="s">
        <v>1504</v>
      </c>
      <c r="S1005" t="s">
        <v>110</v>
      </c>
      <c r="T1005" t="s">
        <v>111</v>
      </c>
      <c r="U1005" t="s">
        <v>112</v>
      </c>
      <c r="V1005" t="s">
        <v>900</v>
      </c>
      <c r="W1005" t="s">
        <v>900</v>
      </c>
      <c r="X1005" t="s">
        <v>1506</v>
      </c>
      <c r="Y1005" t="s">
        <v>116</v>
      </c>
      <c r="Z1005" t="s">
        <v>137</v>
      </c>
    </row>
    <row r="1006" spans="1:26" x14ac:dyDescent="0.25">
      <c r="A1006">
        <v>1005</v>
      </c>
      <c r="B1006" t="s">
        <v>6131</v>
      </c>
      <c r="C1006" t="s">
        <v>13075</v>
      </c>
      <c r="D1006" t="s">
        <v>13076</v>
      </c>
      <c r="E1006" t="s">
        <v>2266</v>
      </c>
      <c r="F1006" t="s">
        <v>1781</v>
      </c>
      <c r="J1006" t="s">
        <v>2030</v>
      </c>
      <c r="Q1006" t="s">
        <v>2031</v>
      </c>
      <c r="R1006" t="s">
        <v>2032</v>
      </c>
      <c r="S1006" t="s">
        <v>110</v>
      </c>
      <c r="T1006" t="s">
        <v>111</v>
      </c>
      <c r="U1006" t="s">
        <v>112</v>
      </c>
      <c r="V1006" t="s">
        <v>239</v>
      </c>
      <c r="W1006" t="s">
        <v>1784</v>
      </c>
      <c r="X1006" t="s">
        <v>625</v>
      </c>
      <c r="Y1006" t="s">
        <v>116</v>
      </c>
      <c r="Z1006" t="s">
        <v>463</v>
      </c>
    </row>
    <row r="1007" spans="1:26" x14ac:dyDescent="0.25">
      <c r="A1007">
        <v>1006</v>
      </c>
      <c r="B1007" t="s">
        <v>6138</v>
      </c>
      <c r="C1007" t="s">
        <v>13077</v>
      </c>
      <c r="D1007" t="s">
        <v>13078</v>
      </c>
      <c r="E1007" t="s">
        <v>6145</v>
      </c>
      <c r="F1007" t="s">
        <v>6146</v>
      </c>
      <c r="S1007" t="s">
        <v>110</v>
      </c>
      <c r="T1007" t="s">
        <v>111</v>
      </c>
      <c r="U1007" t="s">
        <v>112</v>
      </c>
      <c r="V1007" t="s">
        <v>1544</v>
      </c>
      <c r="W1007" t="s">
        <v>6147</v>
      </c>
      <c r="X1007" t="s">
        <v>1815</v>
      </c>
      <c r="Y1007" t="s">
        <v>116</v>
      </c>
      <c r="Z1007" t="s">
        <v>187</v>
      </c>
    </row>
    <row r="1008" spans="1:26" x14ac:dyDescent="0.25">
      <c r="A1008">
        <v>1007</v>
      </c>
      <c r="B1008" t="s">
        <v>6148</v>
      </c>
      <c r="C1008" t="s">
        <v>13079</v>
      </c>
      <c r="D1008" t="s">
        <v>13080</v>
      </c>
      <c r="E1008" t="s">
        <v>897</v>
      </c>
      <c r="F1008" t="s">
        <v>898</v>
      </c>
      <c r="S1008" t="s">
        <v>110</v>
      </c>
      <c r="T1008" t="s">
        <v>111</v>
      </c>
      <c r="U1008" t="s">
        <v>112</v>
      </c>
      <c r="V1008" t="s">
        <v>900</v>
      </c>
      <c r="W1008" t="s">
        <v>900</v>
      </c>
      <c r="X1008" t="s">
        <v>254</v>
      </c>
      <c r="Y1008" t="s">
        <v>116</v>
      </c>
      <c r="Z1008" t="s">
        <v>137</v>
      </c>
    </row>
    <row r="1009" spans="1:26" x14ac:dyDescent="0.25">
      <c r="A1009">
        <v>1008</v>
      </c>
      <c r="B1009" t="s">
        <v>6153</v>
      </c>
      <c r="C1009" t="s">
        <v>13073</v>
      </c>
      <c r="D1009" t="s">
        <v>13074</v>
      </c>
      <c r="E1009" t="s">
        <v>1503</v>
      </c>
      <c r="F1009" t="s">
        <v>1504</v>
      </c>
      <c r="S1009" t="s">
        <v>110</v>
      </c>
      <c r="T1009" t="s">
        <v>111</v>
      </c>
      <c r="U1009" t="s">
        <v>112</v>
      </c>
      <c r="V1009" t="s">
        <v>900</v>
      </c>
      <c r="W1009" t="s">
        <v>900</v>
      </c>
      <c r="X1009" t="s">
        <v>1506</v>
      </c>
      <c r="Y1009" t="s">
        <v>116</v>
      </c>
      <c r="Z1009" t="s">
        <v>137</v>
      </c>
    </row>
    <row r="1010" spans="1:26" x14ac:dyDescent="0.25">
      <c r="A1010">
        <v>1009</v>
      </c>
      <c r="B1010" t="s">
        <v>6156</v>
      </c>
      <c r="C1010" t="s">
        <v>13073</v>
      </c>
      <c r="D1010" t="s">
        <v>13074</v>
      </c>
      <c r="E1010" t="s">
        <v>1503</v>
      </c>
      <c r="F1010" t="s">
        <v>1504</v>
      </c>
      <c r="S1010" t="s">
        <v>110</v>
      </c>
      <c r="T1010" t="s">
        <v>111</v>
      </c>
      <c r="U1010" t="s">
        <v>112</v>
      </c>
      <c r="V1010" t="s">
        <v>900</v>
      </c>
      <c r="W1010" t="s">
        <v>900</v>
      </c>
      <c r="X1010" t="s">
        <v>1506</v>
      </c>
      <c r="Y1010" t="s">
        <v>116</v>
      </c>
      <c r="Z1010" t="s">
        <v>137</v>
      </c>
    </row>
    <row r="1011" spans="1:26" x14ac:dyDescent="0.25">
      <c r="A1011">
        <v>1010</v>
      </c>
      <c r="B1011" t="s">
        <v>6157</v>
      </c>
      <c r="C1011" t="s">
        <v>13081</v>
      </c>
      <c r="D1011" t="s">
        <v>13082</v>
      </c>
      <c r="E1011" t="s">
        <v>2027</v>
      </c>
      <c r="F1011" t="s">
        <v>2028</v>
      </c>
      <c r="S1011" t="s">
        <v>110</v>
      </c>
      <c r="T1011" t="s">
        <v>111</v>
      </c>
      <c r="U1011" t="s">
        <v>112</v>
      </c>
      <c r="V1011" t="s">
        <v>1881</v>
      </c>
      <c r="W1011" t="s">
        <v>3891</v>
      </c>
      <c r="X1011" t="s">
        <v>154</v>
      </c>
      <c r="Y1011" t="s">
        <v>116</v>
      </c>
      <c r="Z1011" t="s">
        <v>302</v>
      </c>
    </row>
    <row r="1012" spans="1:26" x14ac:dyDescent="0.25">
      <c r="A1012">
        <v>1011</v>
      </c>
      <c r="B1012" t="s">
        <v>6164</v>
      </c>
      <c r="C1012" t="s">
        <v>13083</v>
      </c>
      <c r="D1012" t="s">
        <v>13084</v>
      </c>
      <c r="E1012" t="s">
        <v>2266</v>
      </c>
      <c r="F1012" t="s">
        <v>1781</v>
      </c>
      <c r="J1012" t="s">
        <v>1783</v>
      </c>
      <c r="S1012" t="s">
        <v>110</v>
      </c>
      <c r="T1012" t="s">
        <v>111</v>
      </c>
      <c r="U1012" t="s">
        <v>112</v>
      </c>
      <c r="V1012" t="s">
        <v>239</v>
      </c>
      <c r="W1012" t="s">
        <v>2434</v>
      </c>
      <c r="X1012" t="s">
        <v>254</v>
      </c>
      <c r="Y1012" t="s">
        <v>116</v>
      </c>
      <c r="Z1012" t="s">
        <v>187</v>
      </c>
    </row>
    <row r="1013" spans="1:26" x14ac:dyDescent="0.25">
      <c r="A1013">
        <v>1012</v>
      </c>
      <c r="B1013" t="s">
        <v>6167</v>
      </c>
      <c r="C1013" t="s">
        <v>13085</v>
      </c>
      <c r="D1013" t="s">
        <v>13086</v>
      </c>
      <c r="E1013" t="s">
        <v>1503</v>
      </c>
      <c r="F1013" t="s">
        <v>1504</v>
      </c>
      <c r="S1013" t="s">
        <v>110</v>
      </c>
      <c r="T1013" t="s">
        <v>111</v>
      </c>
      <c r="U1013" t="s">
        <v>112</v>
      </c>
      <c r="V1013" t="s">
        <v>900</v>
      </c>
      <c r="W1013" t="s">
        <v>900</v>
      </c>
      <c r="X1013" t="s">
        <v>254</v>
      </c>
      <c r="Y1013" t="s">
        <v>116</v>
      </c>
      <c r="Z1013" t="s">
        <v>602</v>
      </c>
    </row>
    <row r="1014" spans="1:26" x14ac:dyDescent="0.25">
      <c r="A1014">
        <v>1013</v>
      </c>
      <c r="B1014" t="s">
        <v>6171</v>
      </c>
      <c r="C1014" t="s">
        <v>13079</v>
      </c>
      <c r="D1014" t="s">
        <v>13080</v>
      </c>
      <c r="E1014" t="s">
        <v>897</v>
      </c>
      <c r="F1014" t="s">
        <v>898</v>
      </c>
      <c r="S1014" t="s">
        <v>110</v>
      </c>
      <c r="T1014" t="s">
        <v>111</v>
      </c>
      <c r="U1014" t="s">
        <v>112</v>
      </c>
      <c r="V1014" t="s">
        <v>900</v>
      </c>
      <c r="W1014" t="s">
        <v>900</v>
      </c>
      <c r="X1014" t="s">
        <v>254</v>
      </c>
      <c r="Y1014" t="s">
        <v>116</v>
      </c>
      <c r="Z1014" t="s">
        <v>137</v>
      </c>
    </row>
    <row r="1015" spans="1:26" x14ac:dyDescent="0.25">
      <c r="A1015">
        <v>1014</v>
      </c>
      <c r="B1015" t="s">
        <v>6174</v>
      </c>
      <c r="C1015" t="s">
        <v>13073</v>
      </c>
      <c r="D1015" t="s">
        <v>13074</v>
      </c>
      <c r="E1015" t="s">
        <v>1503</v>
      </c>
      <c r="F1015" t="s">
        <v>1504</v>
      </c>
      <c r="S1015" t="s">
        <v>110</v>
      </c>
      <c r="T1015" t="s">
        <v>111</v>
      </c>
      <c r="U1015" t="s">
        <v>112</v>
      </c>
      <c r="V1015" t="s">
        <v>900</v>
      </c>
      <c r="W1015" t="s">
        <v>900</v>
      </c>
      <c r="X1015" t="s">
        <v>1506</v>
      </c>
      <c r="Y1015" t="s">
        <v>116</v>
      </c>
      <c r="Z1015" t="s">
        <v>137</v>
      </c>
    </row>
    <row r="1016" spans="1:26" x14ac:dyDescent="0.25">
      <c r="A1016">
        <v>1015</v>
      </c>
      <c r="B1016" t="s">
        <v>6177</v>
      </c>
      <c r="C1016" t="s">
        <v>13087</v>
      </c>
      <c r="D1016" t="s">
        <v>13088</v>
      </c>
      <c r="E1016" t="s">
        <v>2027</v>
      </c>
      <c r="F1016" t="s">
        <v>2028</v>
      </c>
      <c r="J1016" t="s">
        <v>2030</v>
      </c>
      <c r="Q1016" t="s">
        <v>2031</v>
      </c>
      <c r="R1016" t="s">
        <v>2032</v>
      </c>
      <c r="S1016" t="s">
        <v>110</v>
      </c>
      <c r="T1016" t="s">
        <v>111</v>
      </c>
      <c r="U1016" t="s">
        <v>112</v>
      </c>
      <c r="V1016" t="s">
        <v>239</v>
      </c>
      <c r="W1016" t="s">
        <v>1697</v>
      </c>
      <c r="X1016" t="s">
        <v>625</v>
      </c>
      <c r="Y1016" t="s">
        <v>116</v>
      </c>
      <c r="Z1016" t="s">
        <v>2039</v>
      </c>
    </row>
    <row r="1017" spans="1:26" x14ac:dyDescent="0.25">
      <c r="A1017">
        <v>1016</v>
      </c>
      <c r="B1017" t="s">
        <v>6181</v>
      </c>
      <c r="C1017" t="s">
        <v>13089</v>
      </c>
      <c r="D1017" t="s">
        <v>13090</v>
      </c>
      <c r="E1017" t="s">
        <v>5645</v>
      </c>
      <c r="F1017" t="s">
        <v>2899</v>
      </c>
      <c r="S1017" t="s">
        <v>110</v>
      </c>
      <c r="T1017" t="s">
        <v>111</v>
      </c>
      <c r="U1017" t="s">
        <v>112</v>
      </c>
      <c r="V1017" t="s">
        <v>239</v>
      </c>
      <c r="W1017" t="s">
        <v>5647</v>
      </c>
      <c r="X1017" t="s">
        <v>241</v>
      </c>
      <c r="Y1017" t="s">
        <v>116</v>
      </c>
      <c r="Z1017" t="s">
        <v>137</v>
      </c>
    </row>
    <row r="1018" spans="1:26" x14ac:dyDescent="0.25">
      <c r="A1018">
        <v>1017</v>
      </c>
      <c r="B1018" t="s">
        <v>6189</v>
      </c>
      <c r="C1018" t="s">
        <v>13091</v>
      </c>
      <c r="D1018" t="s">
        <v>13092</v>
      </c>
      <c r="E1018" t="s">
        <v>2065</v>
      </c>
      <c r="F1018" t="s">
        <v>2066</v>
      </c>
      <c r="K1018" t="s">
        <v>2067</v>
      </c>
      <c r="Q1018" t="s">
        <v>2068</v>
      </c>
      <c r="R1018" t="s">
        <v>2069</v>
      </c>
      <c r="S1018" t="s">
        <v>110</v>
      </c>
      <c r="T1018" t="s">
        <v>111</v>
      </c>
      <c r="U1018" t="s">
        <v>112</v>
      </c>
      <c r="V1018" t="s">
        <v>239</v>
      </c>
      <c r="W1018" t="s">
        <v>1494</v>
      </c>
      <c r="X1018" t="s">
        <v>241</v>
      </c>
      <c r="Y1018" t="s">
        <v>116</v>
      </c>
      <c r="Z1018" t="s">
        <v>463</v>
      </c>
    </row>
    <row r="1019" spans="1:26" x14ac:dyDescent="0.25">
      <c r="A1019">
        <v>1018</v>
      </c>
      <c r="B1019" t="s">
        <v>6194</v>
      </c>
      <c r="C1019" t="s">
        <v>13093</v>
      </c>
      <c r="D1019" t="s">
        <v>13094</v>
      </c>
      <c r="E1019" t="s">
        <v>5538</v>
      </c>
      <c r="F1019" t="s">
        <v>5539</v>
      </c>
      <c r="Q1019" t="s">
        <v>1005</v>
      </c>
      <c r="R1019" t="s">
        <v>1004</v>
      </c>
      <c r="S1019" t="s">
        <v>110</v>
      </c>
      <c r="T1019" t="s">
        <v>111</v>
      </c>
      <c r="U1019" t="s">
        <v>112</v>
      </c>
      <c r="V1019" t="s">
        <v>2223</v>
      </c>
      <c r="W1019" t="s">
        <v>2992</v>
      </c>
      <c r="X1019" t="s">
        <v>983</v>
      </c>
      <c r="Y1019" t="s">
        <v>116</v>
      </c>
      <c r="Z1019" t="s">
        <v>137</v>
      </c>
    </row>
    <row r="1020" spans="1:26" x14ac:dyDescent="0.25">
      <c r="A1020">
        <v>1019</v>
      </c>
      <c r="B1020" t="s">
        <v>6200</v>
      </c>
      <c r="C1020" t="s">
        <v>13095</v>
      </c>
      <c r="D1020" t="s">
        <v>13096</v>
      </c>
      <c r="E1020" t="s">
        <v>952</v>
      </c>
      <c r="F1020" t="s">
        <v>953</v>
      </c>
      <c r="S1020" t="s">
        <v>110</v>
      </c>
      <c r="T1020" t="s">
        <v>111</v>
      </c>
      <c r="U1020" t="s">
        <v>112</v>
      </c>
      <c r="V1020" t="s">
        <v>392</v>
      </c>
      <c r="W1020" t="s">
        <v>949</v>
      </c>
      <c r="X1020" t="s">
        <v>207</v>
      </c>
      <c r="Y1020" t="s">
        <v>116</v>
      </c>
      <c r="Z1020" t="s">
        <v>137</v>
      </c>
    </row>
    <row r="1021" spans="1:26" x14ac:dyDescent="0.25">
      <c r="A1021">
        <v>1020</v>
      </c>
      <c r="B1021" t="s">
        <v>6207</v>
      </c>
      <c r="C1021" t="s">
        <v>13097</v>
      </c>
      <c r="D1021" t="s">
        <v>13098</v>
      </c>
      <c r="E1021" t="s">
        <v>1503</v>
      </c>
      <c r="F1021" t="s">
        <v>1504</v>
      </c>
      <c r="S1021" t="s">
        <v>110</v>
      </c>
      <c r="T1021" t="s">
        <v>111</v>
      </c>
      <c r="U1021" t="s">
        <v>112</v>
      </c>
      <c r="V1021" t="s">
        <v>900</v>
      </c>
      <c r="W1021" t="s">
        <v>900</v>
      </c>
      <c r="X1021" t="s">
        <v>254</v>
      </c>
      <c r="Y1021" t="s">
        <v>116</v>
      </c>
      <c r="Z1021" t="s">
        <v>137</v>
      </c>
    </row>
    <row r="1022" spans="1:26" x14ac:dyDescent="0.25">
      <c r="A1022">
        <v>1021</v>
      </c>
      <c r="B1022" t="s">
        <v>6213</v>
      </c>
      <c r="C1022" t="s">
        <v>12920</v>
      </c>
      <c r="D1022" t="s">
        <v>12921</v>
      </c>
      <c r="E1022" t="s">
        <v>2027</v>
      </c>
      <c r="F1022" t="s">
        <v>3818</v>
      </c>
      <c r="J1022" t="s">
        <v>1783</v>
      </c>
      <c r="S1022" t="s">
        <v>110</v>
      </c>
      <c r="T1022" t="s">
        <v>111</v>
      </c>
      <c r="U1022" t="s">
        <v>112</v>
      </c>
      <c r="V1022" t="s">
        <v>239</v>
      </c>
      <c r="W1022" t="s">
        <v>1697</v>
      </c>
      <c r="X1022" t="s">
        <v>625</v>
      </c>
      <c r="Y1022" t="s">
        <v>116</v>
      </c>
      <c r="Z1022" t="s">
        <v>475</v>
      </c>
    </row>
    <row r="1023" spans="1:26" x14ac:dyDescent="0.25">
      <c r="A1023">
        <v>1022</v>
      </c>
      <c r="B1023" t="s">
        <v>6222</v>
      </c>
      <c r="C1023" t="s">
        <v>13099</v>
      </c>
      <c r="D1023" t="s">
        <v>13100</v>
      </c>
      <c r="E1023" t="s">
        <v>418</v>
      </c>
      <c r="F1023" t="s">
        <v>419</v>
      </c>
      <c r="S1023" t="s">
        <v>110</v>
      </c>
      <c r="T1023" t="s">
        <v>111</v>
      </c>
      <c r="U1023" t="s">
        <v>112</v>
      </c>
      <c r="V1023" t="s">
        <v>420</v>
      </c>
      <c r="W1023" t="s">
        <v>421</v>
      </c>
      <c r="X1023" t="s">
        <v>422</v>
      </c>
      <c r="Y1023" t="s">
        <v>116</v>
      </c>
      <c r="Z1023" t="s">
        <v>137</v>
      </c>
    </row>
    <row r="1024" spans="1:26" x14ac:dyDescent="0.25">
      <c r="A1024">
        <v>1023</v>
      </c>
      <c r="B1024" t="s">
        <v>6230</v>
      </c>
      <c r="C1024" t="s">
        <v>13099</v>
      </c>
      <c r="D1024" t="s">
        <v>13100</v>
      </c>
      <c r="E1024" t="s">
        <v>418</v>
      </c>
      <c r="F1024" t="s">
        <v>419</v>
      </c>
      <c r="S1024" t="s">
        <v>110</v>
      </c>
      <c r="T1024" t="s">
        <v>111</v>
      </c>
      <c r="U1024" t="s">
        <v>112</v>
      </c>
      <c r="V1024" t="s">
        <v>420</v>
      </c>
      <c r="W1024" t="s">
        <v>421</v>
      </c>
      <c r="X1024" t="s">
        <v>422</v>
      </c>
      <c r="Y1024" t="s">
        <v>116</v>
      </c>
      <c r="Z1024" t="s">
        <v>137</v>
      </c>
    </row>
    <row r="1025" spans="1:26" x14ac:dyDescent="0.25">
      <c r="A1025">
        <v>1024</v>
      </c>
      <c r="B1025" t="s">
        <v>6231</v>
      </c>
      <c r="C1025" t="s">
        <v>13101</v>
      </c>
      <c r="D1025" t="s">
        <v>13102</v>
      </c>
      <c r="E1025" t="s">
        <v>2079</v>
      </c>
      <c r="F1025" t="s">
        <v>2080</v>
      </c>
      <c r="S1025" t="s">
        <v>110</v>
      </c>
      <c r="T1025" t="s">
        <v>111</v>
      </c>
      <c r="U1025" t="s">
        <v>112</v>
      </c>
      <c r="V1025" t="s">
        <v>354</v>
      </c>
      <c r="W1025" t="s">
        <v>2081</v>
      </c>
      <c r="X1025" t="s">
        <v>207</v>
      </c>
      <c r="Y1025" t="s">
        <v>116</v>
      </c>
      <c r="Z1025" t="s">
        <v>475</v>
      </c>
    </row>
    <row r="1026" spans="1:26" x14ac:dyDescent="0.25">
      <c r="A1026">
        <v>1025</v>
      </c>
      <c r="B1026" t="s">
        <v>6237</v>
      </c>
      <c r="C1026" t="s">
        <v>12906</v>
      </c>
      <c r="D1026" t="s">
        <v>12907</v>
      </c>
      <c r="E1026" t="s">
        <v>2065</v>
      </c>
      <c r="F1026" t="s">
        <v>2066</v>
      </c>
      <c r="K1026" t="s">
        <v>2067</v>
      </c>
      <c r="Q1026" t="s">
        <v>2068</v>
      </c>
      <c r="R1026" t="s">
        <v>2069</v>
      </c>
      <c r="S1026" t="s">
        <v>110</v>
      </c>
      <c r="T1026" t="s">
        <v>111</v>
      </c>
      <c r="U1026" t="s">
        <v>112</v>
      </c>
      <c r="V1026" t="s">
        <v>239</v>
      </c>
      <c r="W1026" t="s">
        <v>1494</v>
      </c>
      <c r="X1026" t="s">
        <v>241</v>
      </c>
      <c r="Y1026" t="s">
        <v>116</v>
      </c>
      <c r="Z1026" t="s">
        <v>463</v>
      </c>
    </row>
    <row r="1027" spans="1:26" x14ac:dyDescent="0.25">
      <c r="A1027">
        <v>1026</v>
      </c>
      <c r="B1027" t="s">
        <v>6241</v>
      </c>
      <c r="C1027" t="s">
        <v>13103</v>
      </c>
      <c r="D1027" t="s">
        <v>12517</v>
      </c>
      <c r="E1027" t="s">
        <v>3415</v>
      </c>
      <c r="F1027" t="s">
        <v>3416</v>
      </c>
      <c r="L1027" t="s">
        <v>3417</v>
      </c>
      <c r="M1027" t="s">
        <v>1629</v>
      </c>
      <c r="N1027" t="s">
        <v>1004</v>
      </c>
      <c r="Q1027" t="s">
        <v>3418</v>
      </c>
      <c r="R1027" t="s">
        <v>3419</v>
      </c>
      <c r="S1027" t="s">
        <v>110</v>
      </c>
      <c r="T1027" t="s">
        <v>111</v>
      </c>
      <c r="U1027" t="s">
        <v>112</v>
      </c>
      <c r="V1027" t="s">
        <v>2223</v>
      </c>
      <c r="W1027" t="s">
        <v>3420</v>
      </c>
      <c r="X1027" t="s">
        <v>983</v>
      </c>
      <c r="Y1027" t="s">
        <v>116</v>
      </c>
      <c r="Z1027" t="s">
        <v>3421</v>
      </c>
    </row>
    <row r="1028" spans="1:26" x14ac:dyDescent="0.25">
      <c r="A1028">
        <v>1027</v>
      </c>
      <c r="B1028" t="s">
        <v>6249</v>
      </c>
      <c r="C1028" t="s">
        <v>13103</v>
      </c>
      <c r="D1028" t="s">
        <v>13104</v>
      </c>
      <c r="E1028" t="s">
        <v>3415</v>
      </c>
      <c r="F1028" t="s">
        <v>3416</v>
      </c>
      <c r="L1028" t="s">
        <v>3417</v>
      </c>
      <c r="M1028" t="s">
        <v>1629</v>
      </c>
      <c r="N1028" t="s">
        <v>1004</v>
      </c>
      <c r="Q1028" t="s">
        <v>3418</v>
      </c>
      <c r="R1028" t="s">
        <v>3419</v>
      </c>
      <c r="S1028" t="s">
        <v>110</v>
      </c>
      <c r="T1028" t="s">
        <v>111</v>
      </c>
      <c r="U1028" t="s">
        <v>112</v>
      </c>
      <c r="V1028" t="s">
        <v>2223</v>
      </c>
      <c r="W1028" t="s">
        <v>3420</v>
      </c>
      <c r="X1028" t="s">
        <v>983</v>
      </c>
      <c r="Y1028" t="s">
        <v>116</v>
      </c>
      <c r="Z1028" t="s">
        <v>3421</v>
      </c>
    </row>
    <row r="1029" spans="1:26" x14ac:dyDescent="0.25">
      <c r="A1029">
        <v>1028</v>
      </c>
      <c r="B1029" t="s">
        <v>6257</v>
      </c>
      <c r="C1029" t="s">
        <v>13103</v>
      </c>
      <c r="D1029" t="s">
        <v>13104</v>
      </c>
      <c r="E1029" t="s">
        <v>3415</v>
      </c>
      <c r="F1029" t="s">
        <v>3416</v>
      </c>
      <c r="L1029" t="s">
        <v>3417</v>
      </c>
      <c r="M1029" t="s">
        <v>1629</v>
      </c>
      <c r="N1029" t="s">
        <v>1004</v>
      </c>
      <c r="Q1029" t="s">
        <v>3418</v>
      </c>
      <c r="R1029" t="s">
        <v>3419</v>
      </c>
      <c r="S1029" t="s">
        <v>110</v>
      </c>
      <c r="T1029" t="s">
        <v>111</v>
      </c>
      <c r="U1029" t="s">
        <v>112</v>
      </c>
      <c r="V1029" t="s">
        <v>2223</v>
      </c>
      <c r="W1029" t="s">
        <v>3420</v>
      </c>
      <c r="X1029" t="s">
        <v>983</v>
      </c>
      <c r="Y1029" t="s">
        <v>116</v>
      </c>
      <c r="Z1029" t="s">
        <v>3421</v>
      </c>
    </row>
    <row r="1030" spans="1:26" x14ac:dyDescent="0.25">
      <c r="A1030">
        <v>1029</v>
      </c>
      <c r="B1030" t="s">
        <v>6258</v>
      </c>
      <c r="C1030" t="s">
        <v>13105</v>
      </c>
      <c r="D1030" t="s">
        <v>13106</v>
      </c>
      <c r="E1030" t="s">
        <v>3415</v>
      </c>
      <c r="F1030" t="s">
        <v>3416</v>
      </c>
      <c r="L1030" t="s">
        <v>3417</v>
      </c>
      <c r="M1030" t="s">
        <v>1629</v>
      </c>
      <c r="N1030" t="s">
        <v>1004</v>
      </c>
      <c r="Q1030" t="s">
        <v>3418</v>
      </c>
      <c r="R1030" t="s">
        <v>3419</v>
      </c>
      <c r="S1030" t="s">
        <v>110</v>
      </c>
      <c r="T1030" t="s">
        <v>111</v>
      </c>
      <c r="U1030" t="s">
        <v>112</v>
      </c>
      <c r="V1030" t="s">
        <v>2223</v>
      </c>
      <c r="W1030" t="s">
        <v>3420</v>
      </c>
      <c r="X1030" t="s">
        <v>983</v>
      </c>
      <c r="Y1030" t="s">
        <v>116</v>
      </c>
      <c r="Z1030" t="s">
        <v>3421</v>
      </c>
    </row>
    <row r="1031" spans="1:26" x14ac:dyDescent="0.25">
      <c r="A1031">
        <v>1030</v>
      </c>
      <c r="B1031" t="s">
        <v>6265</v>
      </c>
      <c r="C1031" t="s">
        <v>13107</v>
      </c>
      <c r="D1031" t="s">
        <v>13108</v>
      </c>
      <c r="E1031" t="s">
        <v>2222</v>
      </c>
      <c r="F1031" t="s">
        <v>6273</v>
      </c>
      <c r="N1031" t="s">
        <v>353</v>
      </c>
      <c r="S1031" t="s">
        <v>110</v>
      </c>
      <c r="T1031" t="s">
        <v>111</v>
      </c>
      <c r="U1031" t="s">
        <v>112</v>
      </c>
      <c r="V1031" t="s">
        <v>2223</v>
      </c>
      <c r="W1031" t="s">
        <v>2224</v>
      </c>
      <c r="X1031" t="s">
        <v>207</v>
      </c>
      <c r="Y1031" t="s">
        <v>116</v>
      </c>
      <c r="Z1031" t="s">
        <v>602</v>
      </c>
    </row>
    <row r="1032" spans="1:26" x14ac:dyDescent="0.25">
      <c r="A1032">
        <v>1031</v>
      </c>
      <c r="B1032" t="s">
        <v>6274</v>
      </c>
      <c r="C1032" t="s">
        <v>13105</v>
      </c>
      <c r="D1032" t="s">
        <v>13106</v>
      </c>
      <c r="E1032" t="s">
        <v>3415</v>
      </c>
      <c r="F1032" t="s">
        <v>3416</v>
      </c>
      <c r="L1032" t="s">
        <v>3417</v>
      </c>
      <c r="M1032" t="s">
        <v>1629</v>
      </c>
      <c r="N1032" t="s">
        <v>1004</v>
      </c>
      <c r="Q1032" t="s">
        <v>3418</v>
      </c>
      <c r="R1032" t="s">
        <v>3419</v>
      </c>
      <c r="S1032" t="s">
        <v>110</v>
      </c>
      <c r="T1032" t="s">
        <v>111</v>
      </c>
      <c r="U1032" t="s">
        <v>112</v>
      </c>
      <c r="V1032" t="s">
        <v>2223</v>
      </c>
      <c r="W1032" t="s">
        <v>3420</v>
      </c>
      <c r="X1032" t="s">
        <v>983</v>
      </c>
      <c r="Y1032" t="s">
        <v>116</v>
      </c>
      <c r="Z1032" t="s">
        <v>3421</v>
      </c>
    </row>
    <row r="1033" spans="1:26" x14ac:dyDescent="0.25">
      <c r="A1033">
        <v>1032</v>
      </c>
      <c r="B1033" t="s">
        <v>6277</v>
      </c>
      <c r="C1033" t="s">
        <v>13105</v>
      </c>
      <c r="D1033" t="s">
        <v>13106</v>
      </c>
      <c r="E1033" t="s">
        <v>3415</v>
      </c>
      <c r="F1033" t="s">
        <v>3416</v>
      </c>
      <c r="L1033" t="s">
        <v>3417</v>
      </c>
      <c r="M1033" t="s">
        <v>1629</v>
      </c>
      <c r="N1033" t="s">
        <v>1004</v>
      </c>
      <c r="Q1033" t="s">
        <v>3418</v>
      </c>
      <c r="R1033" t="s">
        <v>3419</v>
      </c>
      <c r="S1033" t="s">
        <v>110</v>
      </c>
      <c r="T1033" t="s">
        <v>111</v>
      </c>
      <c r="U1033" t="s">
        <v>112</v>
      </c>
      <c r="V1033" t="s">
        <v>2223</v>
      </c>
      <c r="W1033" t="s">
        <v>3420</v>
      </c>
      <c r="X1033" t="s">
        <v>983</v>
      </c>
      <c r="Y1033" t="s">
        <v>116</v>
      </c>
      <c r="Z1033" t="s">
        <v>3421</v>
      </c>
    </row>
    <row r="1034" spans="1:26" x14ac:dyDescent="0.25">
      <c r="A1034">
        <v>1033</v>
      </c>
      <c r="B1034" t="s">
        <v>6279</v>
      </c>
      <c r="C1034" t="s">
        <v>13105</v>
      </c>
      <c r="D1034" t="s">
        <v>13106</v>
      </c>
      <c r="E1034" t="s">
        <v>3415</v>
      </c>
      <c r="F1034" t="s">
        <v>3416</v>
      </c>
      <c r="L1034" t="s">
        <v>3417</v>
      </c>
      <c r="M1034" t="s">
        <v>1629</v>
      </c>
      <c r="N1034" t="s">
        <v>1004</v>
      </c>
      <c r="Q1034" t="s">
        <v>3418</v>
      </c>
      <c r="R1034" t="s">
        <v>3419</v>
      </c>
      <c r="S1034" t="s">
        <v>110</v>
      </c>
      <c r="T1034" t="s">
        <v>111</v>
      </c>
      <c r="U1034" t="s">
        <v>112</v>
      </c>
      <c r="V1034" t="s">
        <v>2223</v>
      </c>
      <c r="W1034" t="s">
        <v>3420</v>
      </c>
      <c r="X1034" t="s">
        <v>983</v>
      </c>
      <c r="Y1034" t="s">
        <v>116</v>
      </c>
      <c r="Z1034" t="s">
        <v>3421</v>
      </c>
    </row>
    <row r="1035" spans="1:26" x14ac:dyDescent="0.25">
      <c r="A1035">
        <v>1034</v>
      </c>
      <c r="B1035" t="s">
        <v>6280</v>
      </c>
      <c r="C1035" t="s">
        <v>13109</v>
      </c>
      <c r="D1035" t="s">
        <v>13110</v>
      </c>
      <c r="E1035" t="s">
        <v>1954</v>
      </c>
      <c r="F1035" t="s">
        <v>1955</v>
      </c>
      <c r="N1035" t="s">
        <v>1957</v>
      </c>
      <c r="Q1035" t="s">
        <v>1005</v>
      </c>
      <c r="R1035" t="s">
        <v>1004</v>
      </c>
      <c r="S1035" t="s">
        <v>110</v>
      </c>
      <c r="T1035" t="s">
        <v>111</v>
      </c>
      <c r="U1035" t="s">
        <v>112</v>
      </c>
      <c r="V1035" t="s">
        <v>1149</v>
      </c>
      <c r="W1035" t="s">
        <v>1958</v>
      </c>
      <c r="X1035" t="s">
        <v>254</v>
      </c>
      <c r="Y1035" t="s">
        <v>116</v>
      </c>
      <c r="Z1035" t="s">
        <v>1959</v>
      </c>
    </row>
    <row r="1036" spans="1:26" x14ac:dyDescent="0.25">
      <c r="A1036">
        <v>1035</v>
      </c>
      <c r="B1036" t="s">
        <v>6286</v>
      </c>
      <c r="C1036" t="s">
        <v>13111</v>
      </c>
      <c r="D1036" t="s">
        <v>13112</v>
      </c>
      <c r="E1036" t="s">
        <v>6292</v>
      </c>
      <c r="F1036" t="s">
        <v>6293</v>
      </c>
      <c r="N1036" t="s">
        <v>3707</v>
      </c>
      <c r="S1036" t="s">
        <v>110</v>
      </c>
      <c r="T1036" t="s">
        <v>111</v>
      </c>
      <c r="U1036" t="s">
        <v>112</v>
      </c>
      <c r="V1036" t="s">
        <v>134</v>
      </c>
      <c r="W1036" t="s">
        <v>3708</v>
      </c>
      <c r="X1036" t="s">
        <v>3847</v>
      </c>
      <c r="Y1036" t="s">
        <v>116</v>
      </c>
      <c r="Z1036" t="s">
        <v>475</v>
      </c>
    </row>
    <row r="1037" spans="1:26" x14ac:dyDescent="0.25">
      <c r="A1037">
        <v>1036</v>
      </c>
      <c r="B1037" t="s">
        <v>6295</v>
      </c>
      <c r="C1037" t="s">
        <v>12999</v>
      </c>
      <c r="D1037" t="s">
        <v>13000</v>
      </c>
      <c r="E1037" t="s">
        <v>2140</v>
      </c>
      <c r="F1037" t="s">
        <v>1145</v>
      </c>
      <c r="L1037" t="s">
        <v>5867</v>
      </c>
      <c r="M1037" t="s">
        <v>704</v>
      </c>
      <c r="N1037" t="s">
        <v>1957</v>
      </c>
      <c r="Q1037" t="s">
        <v>2141</v>
      </c>
      <c r="R1037" t="s">
        <v>2142</v>
      </c>
      <c r="S1037" t="s">
        <v>110</v>
      </c>
      <c r="T1037" t="s">
        <v>111</v>
      </c>
      <c r="U1037" t="s">
        <v>112</v>
      </c>
      <c r="V1037" t="s">
        <v>1149</v>
      </c>
      <c r="W1037" t="s">
        <v>1958</v>
      </c>
      <c r="X1037" t="s">
        <v>254</v>
      </c>
      <c r="Y1037" t="s">
        <v>116</v>
      </c>
      <c r="Z1037" t="s">
        <v>137</v>
      </c>
    </row>
    <row r="1038" spans="1:26" x14ac:dyDescent="0.25">
      <c r="A1038">
        <v>1037</v>
      </c>
      <c r="B1038" t="s">
        <v>6297</v>
      </c>
      <c r="C1038" t="s">
        <v>13113</v>
      </c>
      <c r="D1038" t="s">
        <v>13114</v>
      </c>
      <c r="E1038" t="s">
        <v>1031</v>
      </c>
      <c r="F1038" t="s">
        <v>1032</v>
      </c>
      <c r="N1038" t="s">
        <v>1004</v>
      </c>
      <c r="Q1038" t="s">
        <v>1005</v>
      </c>
      <c r="R1038" t="s">
        <v>1004</v>
      </c>
      <c r="S1038" t="s">
        <v>110</v>
      </c>
      <c r="T1038" t="s">
        <v>111</v>
      </c>
      <c r="U1038" t="s">
        <v>112</v>
      </c>
      <c r="V1038" t="s">
        <v>374</v>
      </c>
      <c r="W1038" t="s">
        <v>1033</v>
      </c>
      <c r="X1038" t="s">
        <v>983</v>
      </c>
      <c r="Y1038" t="s">
        <v>116</v>
      </c>
      <c r="Z1038" t="s">
        <v>475</v>
      </c>
    </row>
    <row r="1039" spans="1:26" x14ac:dyDescent="0.25">
      <c r="A1039">
        <v>1038</v>
      </c>
      <c r="B1039" t="s">
        <v>6304</v>
      </c>
      <c r="C1039" t="s">
        <v>13115</v>
      </c>
      <c r="D1039" t="s">
        <v>13116</v>
      </c>
      <c r="E1039" t="s">
        <v>6310</v>
      </c>
      <c r="F1039" t="s">
        <v>6311</v>
      </c>
      <c r="N1039" t="s">
        <v>1004</v>
      </c>
      <c r="Q1039" t="s">
        <v>1005</v>
      </c>
      <c r="R1039" t="s">
        <v>1004</v>
      </c>
      <c r="S1039" t="s">
        <v>110</v>
      </c>
      <c r="T1039" t="s">
        <v>111</v>
      </c>
      <c r="U1039" t="s">
        <v>112</v>
      </c>
      <c r="V1039" t="s">
        <v>374</v>
      </c>
      <c r="W1039" t="s">
        <v>1062</v>
      </c>
      <c r="X1039" t="s">
        <v>983</v>
      </c>
      <c r="Y1039" t="s">
        <v>116</v>
      </c>
      <c r="Z1039" t="s">
        <v>602</v>
      </c>
    </row>
    <row r="1040" spans="1:26" x14ac:dyDescent="0.25">
      <c r="A1040">
        <v>1039</v>
      </c>
      <c r="B1040" t="s">
        <v>6312</v>
      </c>
      <c r="C1040" t="s">
        <v>13117</v>
      </c>
      <c r="D1040" t="s">
        <v>13118</v>
      </c>
      <c r="E1040" t="s">
        <v>6318</v>
      </c>
      <c r="F1040" t="s">
        <v>5498</v>
      </c>
      <c r="N1040" t="s">
        <v>1526</v>
      </c>
      <c r="S1040" t="s">
        <v>110</v>
      </c>
      <c r="T1040" t="s">
        <v>111</v>
      </c>
      <c r="U1040" t="s">
        <v>112</v>
      </c>
      <c r="V1040" t="s">
        <v>1711</v>
      </c>
      <c r="W1040" t="s">
        <v>3052</v>
      </c>
      <c r="X1040" t="s">
        <v>5499</v>
      </c>
      <c r="Y1040" t="s">
        <v>116</v>
      </c>
    </row>
    <row r="1041" spans="1:26" x14ac:dyDescent="0.25">
      <c r="A1041">
        <v>1040</v>
      </c>
      <c r="B1041" t="s">
        <v>6320</v>
      </c>
      <c r="C1041" t="s">
        <v>13119</v>
      </c>
      <c r="D1041" t="s">
        <v>13120</v>
      </c>
      <c r="E1041" t="s">
        <v>6325</v>
      </c>
      <c r="F1041" t="s">
        <v>6326</v>
      </c>
      <c r="S1041" t="s">
        <v>110</v>
      </c>
      <c r="T1041" t="s">
        <v>111</v>
      </c>
      <c r="U1041" t="s">
        <v>112</v>
      </c>
      <c r="V1041" t="s">
        <v>5852</v>
      </c>
      <c r="W1041" t="s">
        <v>6327</v>
      </c>
      <c r="X1041" t="s">
        <v>5854</v>
      </c>
      <c r="Y1041" t="s">
        <v>116</v>
      </c>
      <c r="Z1041" t="s">
        <v>137</v>
      </c>
    </row>
    <row r="1042" spans="1:26" x14ac:dyDescent="0.25">
      <c r="A1042">
        <v>1041</v>
      </c>
      <c r="B1042" t="s">
        <v>6328</v>
      </c>
      <c r="C1042" t="s">
        <v>13121</v>
      </c>
      <c r="D1042" t="s">
        <v>13122</v>
      </c>
      <c r="E1042" t="s">
        <v>6333</v>
      </c>
      <c r="F1042" t="s">
        <v>6334</v>
      </c>
      <c r="N1042" t="s">
        <v>809</v>
      </c>
      <c r="S1042" t="s">
        <v>110</v>
      </c>
      <c r="T1042" t="s">
        <v>111</v>
      </c>
      <c r="U1042" t="s">
        <v>112</v>
      </c>
      <c r="V1042" t="s">
        <v>810</v>
      </c>
      <c r="W1042" t="s">
        <v>6336</v>
      </c>
      <c r="X1042" t="s">
        <v>812</v>
      </c>
      <c r="Y1042" t="s">
        <v>116</v>
      </c>
      <c r="Z1042" t="s">
        <v>602</v>
      </c>
    </row>
    <row r="1043" spans="1:26" x14ac:dyDescent="0.25">
      <c r="A1043">
        <v>1042</v>
      </c>
      <c r="B1043" t="s">
        <v>6337</v>
      </c>
      <c r="C1043" t="s">
        <v>13121</v>
      </c>
      <c r="D1043" t="s">
        <v>13122</v>
      </c>
      <c r="E1043" t="s">
        <v>6333</v>
      </c>
      <c r="F1043" t="s">
        <v>6334</v>
      </c>
      <c r="N1043" t="s">
        <v>809</v>
      </c>
      <c r="S1043" t="s">
        <v>110</v>
      </c>
      <c r="T1043" t="s">
        <v>111</v>
      </c>
      <c r="U1043" t="s">
        <v>112</v>
      </c>
      <c r="V1043" t="s">
        <v>810</v>
      </c>
      <c r="W1043" t="s">
        <v>6336</v>
      </c>
      <c r="X1043" t="s">
        <v>812</v>
      </c>
      <c r="Y1043" t="s">
        <v>116</v>
      </c>
      <c r="Z1043" t="s">
        <v>602</v>
      </c>
    </row>
    <row r="1044" spans="1:26" x14ac:dyDescent="0.25">
      <c r="A1044">
        <v>1043</v>
      </c>
      <c r="B1044" t="s">
        <v>6338</v>
      </c>
      <c r="C1044" t="s">
        <v>11984</v>
      </c>
      <c r="D1044" t="s">
        <v>11985</v>
      </c>
      <c r="E1044" t="s">
        <v>806</v>
      </c>
      <c r="F1044" t="s">
        <v>807</v>
      </c>
      <c r="N1044" t="s">
        <v>809</v>
      </c>
      <c r="S1044" t="s">
        <v>110</v>
      </c>
      <c r="T1044" t="s">
        <v>111</v>
      </c>
      <c r="U1044" t="s">
        <v>112</v>
      </c>
      <c r="V1044" t="s">
        <v>810</v>
      </c>
      <c r="W1044" t="s">
        <v>811</v>
      </c>
      <c r="X1044" t="s">
        <v>812</v>
      </c>
      <c r="Y1044" t="s">
        <v>116</v>
      </c>
      <c r="Z1044" t="s">
        <v>813</v>
      </c>
    </row>
    <row r="1045" spans="1:26" x14ac:dyDescent="0.25">
      <c r="A1045">
        <v>1044</v>
      </c>
      <c r="B1045" t="s">
        <v>6341</v>
      </c>
      <c r="C1045" t="s">
        <v>13123</v>
      </c>
      <c r="D1045" t="s">
        <v>13124</v>
      </c>
      <c r="E1045" t="s">
        <v>1384</v>
      </c>
      <c r="F1045" t="s">
        <v>185</v>
      </c>
      <c r="S1045" t="s">
        <v>110</v>
      </c>
      <c r="T1045" t="s">
        <v>111</v>
      </c>
      <c r="U1045" t="s">
        <v>112</v>
      </c>
      <c r="V1045" t="s">
        <v>134</v>
      </c>
      <c r="W1045" t="s">
        <v>135</v>
      </c>
      <c r="X1045" t="s">
        <v>136</v>
      </c>
      <c r="Y1045" t="s">
        <v>116</v>
      </c>
      <c r="Z1045" t="s">
        <v>187</v>
      </c>
    </row>
    <row r="1046" spans="1:26" x14ac:dyDescent="0.25">
      <c r="A1046">
        <v>1045</v>
      </c>
      <c r="B1046" t="s">
        <v>6350</v>
      </c>
      <c r="C1046" t="s">
        <v>13125</v>
      </c>
      <c r="D1046" t="s">
        <v>13126</v>
      </c>
      <c r="E1046" t="s">
        <v>6355</v>
      </c>
      <c r="F1046" t="s">
        <v>390</v>
      </c>
      <c r="S1046" t="s">
        <v>110</v>
      </c>
      <c r="T1046" t="s">
        <v>111</v>
      </c>
      <c r="U1046" t="s">
        <v>112</v>
      </c>
      <c r="V1046" t="s">
        <v>392</v>
      </c>
      <c r="W1046" t="s">
        <v>393</v>
      </c>
      <c r="X1046" t="s">
        <v>207</v>
      </c>
      <c r="Y1046" t="s">
        <v>116</v>
      </c>
      <c r="Z1046" t="s">
        <v>137</v>
      </c>
    </row>
    <row r="1047" spans="1:26" x14ac:dyDescent="0.25">
      <c r="A1047">
        <v>1046</v>
      </c>
      <c r="B1047" t="s">
        <v>6357</v>
      </c>
      <c r="C1047" t="s">
        <v>12431</v>
      </c>
      <c r="D1047" t="s">
        <v>12432</v>
      </c>
      <c r="E1047" t="s">
        <v>2266</v>
      </c>
      <c r="F1047" t="s">
        <v>2440</v>
      </c>
      <c r="J1047" t="s">
        <v>2030</v>
      </c>
      <c r="S1047" t="s">
        <v>110</v>
      </c>
      <c r="T1047" t="s">
        <v>111</v>
      </c>
      <c r="U1047" t="s">
        <v>112</v>
      </c>
      <c r="V1047" t="s">
        <v>239</v>
      </c>
      <c r="W1047" t="s">
        <v>2910</v>
      </c>
      <c r="X1047" t="s">
        <v>1506</v>
      </c>
      <c r="Y1047" t="s">
        <v>116</v>
      </c>
      <c r="Z1047" t="s">
        <v>137</v>
      </c>
    </row>
    <row r="1048" spans="1:26" x14ac:dyDescent="0.25">
      <c r="A1048">
        <v>1047</v>
      </c>
      <c r="B1048" t="s">
        <v>6360</v>
      </c>
      <c r="C1048" t="s">
        <v>12431</v>
      </c>
      <c r="D1048" t="s">
        <v>12432</v>
      </c>
      <c r="E1048" t="s">
        <v>2266</v>
      </c>
      <c r="F1048" t="s">
        <v>2440</v>
      </c>
      <c r="J1048" t="s">
        <v>2030</v>
      </c>
      <c r="S1048" t="s">
        <v>110</v>
      </c>
      <c r="T1048" t="s">
        <v>111</v>
      </c>
      <c r="U1048" t="s">
        <v>112</v>
      </c>
      <c r="V1048" t="s">
        <v>239</v>
      </c>
      <c r="W1048" t="s">
        <v>2910</v>
      </c>
      <c r="X1048" t="s">
        <v>1506</v>
      </c>
      <c r="Y1048" t="s">
        <v>116</v>
      </c>
      <c r="Z1048" t="s">
        <v>137</v>
      </c>
    </row>
    <row r="1049" spans="1:26" x14ac:dyDescent="0.25">
      <c r="A1049">
        <v>1048</v>
      </c>
      <c r="B1049" t="s">
        <v>6361</v>
      </c>
      <c r="C1049" t="s">
        <v>13127</v>
      </c>
      <c r="D1049" t="s">
        <v>13128</v>
      </c>
      <c r="E1049" t="s">
        <v>6067</v>
      </c>
      <c r="F1049" t="s">
        <v>5826</v>
      </c>
      <c r="S1049" t="s">
        <v>110</v>
      </c>
      <c r="T1049" t="s">
        <v>111</v>
      </c>
      <c r="U1049" t="s">
        <v>112</v>
      </c>
      <c r="V1049" t="s">
        <v>1794</v>
      </c>
      <c r="W1049" t="s">
        <v>6069</v>
      </c>
      <c r="X1049" t="s">
        <v>254</v>
      </c>
      <c r="Y1049" t="s">
        <v>116</v>
      </c>
      <c r="Z1049" t="s">
        <v>475</v>
      </c>
    </row>
    <row r="1050" spans="1:26" x14ac:dyDescent="0.25">
      <c r="A1050">
        <v>1049</v>
      </c>
      <c r="B1050" t="s">
        <v>6368</v>
      </c>
      <c r="C1050" t="s">
        <v>12445</v>
      </c>
      <c r="D1050" t="s">
        <v>12446</v>
      </c>
      <c r="E1050" t="s">
        <v>2989</v>
      </c>
      <c r="F1050" t="s">
        <v>2990</v>
      </c>
      <c r="S1050" t="s">
        <v>110</v>
      </c>
      <c r="T1050" t="s">
        <v>111</v>
      </c>
      <c r="U1050" t="s">
        <v>112</v>
      </c>
      <c r="V1050" t="s">
        <v>2223</v>
      </c>
      <c r="W1050" t="s">
        <v>2992</v>
      </c>
      <c r="X1050" t="s">
        <v>983</v>
      </c>
      <c r="Y1050" t="s">
        <v>116</v>
      </c>
      <c r="Z1050" t="s">
        <v>602</v>
      </c>
    </row>
    <row r="1051" spans="1:26" x14ac:dyDescent="0.25">
      <c r="A1051">
        <v>1050</v>
      </c>
      <c r="B1051" t="s">
        <v>6371</v>
      </c>
      <c r="C1051" t="s">
        <v>13127</v>
      </c>
      <c r="D1051" t="s">
        <v>13128</v>
      </c>
      <c r="E1051" t="s">
        <v>6067</v>
      </c>
      <c r="F1051" t="s">
        <v>5826</v>
      </c>
      <c r="S1051" t="s">
        <v>110</v>
      </c>
      <c r="T1051" t="s">
        <v>111</v>
      </c>
      <c r="U1051" t="s">
        <v>112</v>
      </c>
      <c r="V1051" t="s">
        <v>1794</v>
      </c>
      <c r="W1051" t="s">
        <v>6069</v>
      </c>
      <c r="X1051" t="s">
        <v>254</v>
      </c>
      <c r="Y1051" t="s">
        <v>116</v>
      </c>
      <c r="Z1051" t="s">
        <v>475</v>
      </c>
    </row>
    <row r="1052" spans="1:26" x14ac:dyDescent="0.25">
      <c r="A1052">
        <v>1051</v>
      </c>
      <c r="B1052" t="s">
        <v>6373</v>
      </c>
      <c r="C1052" t="s">
        <v>13129</v>
      </c>
      <c r="D1052" t="s">
        <v>13130</v>
      </c>
      <c r="E1052" t="s">
        <v>3954</v>
      </c>
      <c r="F1052" t="s">
        <v>3955</v>
      </c>
      <c r="S1052" t="s">
        <v>110</v>
      </c>
      <c r="T1052" t="s">
        <v>111</v>
      </c>
      <c r="U1052" t="s">
        <v>112</v>
      </c>
      <c r="V1052" t="s">
        <v>252</v>
      </c>
      <c r="W1052" t="s">
        <v>1006</v>
      </c>
      <c r="X1052" t="s">
        <v>983</v>
      </c>
      <c r="Y1052" t="s">
        <v>116</v>
      </c>
      <c r="Z1052" t="s">
        <v>137</v>
      </c>
    </row>
    <row r="1053" spans="1:26" x14ac:dyDescent="0.25">
      <c r="A1053">
        <v>1052</v>
      </c>
      <c r="B1053" t="s">
        <v>6380</v>
      </c>
      <c r="C1053" t="s">
        <v>13127</v>
      </c>
      <c r="D1053" t="s">
        <v>13128</v>
      </c>
      <c r="E1053" t="s">
        <v>6067</v>
      </c>
      <c r="F1053" t="s">
        <v>5826</v>
      </c>
      <c r="S1053" t="s">
        <v>110</v>
      </c>
      <c r="T1053" t="s">
        <v>111</v>
      </c>
      <c r="U1053" t="s">
        <v>112</v>
      </c>
      <c r="V1053" t="s">
        <v>1794</v>
      </c>
      <c r="W1053" t="s">
        <v>6069</v>
      </c>
      <c r="X1053" t="s">
        <v>254</v>
      </c>
      <c r="Y1053" t="s">
        <v>116</v>
      </c>
      <c r="Z1053" t="s">
        <v>475</v>
      </c>
    </row>
    <row r="1054" spans="1:26" x14ac:dyDescent="0.25">
      <c r="A1054">
        <v>1053</v>
      </c>
      <c r="B1054" t="s">
        <v>6381</v>
      </c>
      <c r="C1054" t="s">
        <v>13111</v>
      </c>
      <c r="D1054" t="s">
        <v>13112</v>
      </c>
      <c r="E1054" t="s">
        <v>6292</v>
      </c>
      <c r="F1054" t="s">
        <v>6293</v>
      </c>
      <c r="N1054" t="s">
        <v>3707</v>
      </c>
      <c r="S1054" t="s">
        <v>110</v>
      </c>
      <c r="T1054" t="s">
        <v>111</v>
      </c>
      <c r="U1054" t="s">
        <v>112</v>
      </c>
      <c r="V1054" t="s">
        <v>134</v>
      </c>
      <c r="W1054" t="s">
        <v>3708</v>
      </c>
      <c r="X1054" t="s">
        <v>3847</v>
      </c>
      <c r="Y1054" t="s">
        <v>116</v>
      </c>
      <c r="Z1054" t="s">
        <v>475</v>
      </c>
    </row>
    <row r="1055" spans="1:26" x14ac:dyDescent="0.25">
      <c r="A1055">
        <v>1054</v>
      </c>
      <c r="B1055" t="s">
        <v>6383</v>
      </c>
      <c r="C1055" t="s">
        <v>13131</v>
      </c>
      <c r="D1055" t="s">
        <v>13132</v>
      </c>
      <c r="E1055" t="s">
        <v>6390</v>
      </c>
      <c r="F1055" t="s">
        <v>6391</v>
      </c>
      <c r="N1055" t="s">
        <v>3707</v>
      </c>
      <c r="S1055" t="s">
        <v>110</v>
      </c>
      <c r="T1055" t="s">
        <v>111</v>
      </c>
      <c r="U1055" t="s">
        <v>112</v>
      </c>
      <c r="V1055" t="s">
        <v>134</v>
      </c>
      <c r="W1055" t="s">
        <v>5011</v>
      </c>
      <c r="X1055" t="s">
        <v>3847</v>
      </c>
      <c r="Y1055" t="s">
        <v>116</v>
      </c>
      <c r="Z1055" t="s">
        <v>187</v>
      </c>
    </row>
    <row r="1056" spans="1:26" x14ac:dyDescent="0.25">
      <c r="A1056">
        <v>1055</v>
      </c>
      <c r="B1056" t="s">
        <v>6393</v>
      </c>
      <c r="C1056" t="s">
        <v>13133</v>
      </c>
      <c r="D1056" t="s">
        <v>13134</v>
      </c>
      <c r="E1056" t="s">
        <v>234</v>
      </c>
      <c r="F1056" t="s">
        <v>235</v>
      </c>
      <c r="K1056" t="s">
        <v>1892</v>
      </c>
      <c r="S1056" t="s">
        <v>110</v>
      </c>
      <c r="T1056" t="s">
        <v>111</v>
      </c>
      <c r="U1056" t="s">
        <v>112</v>
      </c>
      <c r="V1056" t="s">
        <v>239</v>
      </c>
      <c r="W1056" t="s">
        <v>240</v>
      </c>
      <c r="X1056" t="s">
        <v>241</v>
      </c>
      <c r="Y1056" t="s">
        <v>116</v>
      </c>
      <c r="Z1056" t="s">
        <v>137</v>
      </c>
    </row>
    <row r="1057" spans="1:26" x14ac:dyDescent="0.25">
      <c r="A1057">
        <v>1056</v>
      </c>
      <c r="B1057" t="s">
        <v>6399</v>
      </c>
      <c r="C1057" t="s">
        <v>13135</v>
      </c>
      <c r="D1057" t="s">
        <v>13136</v>
      </c>
      <c r="E1057" t="s">
        <v>4770</v>
      </c>
      <c r="F1057" t="s">
        <v>4771</v>
      </c>
      <c r="K1057" t="s">
        <v>3843</v>
      </c>
      <c r="L1057" t="s">
        <v>4772</v>
      </c>
      <c r="M1057" t="s">
        <v>704</v>
      </c>
      <c r="Q1057" t="s">
        <v>3844</v>
      </c>
      <c r="R1057" t="s">
        <v>3845</v>
      </c>
      <c r="S1057" t="s">
        <v>110</v>
      </c>
      <c r="T1057" t="s">
        <v>111</v>
      </c>
      <c r="U1057" t="s">
        <v>112</v>
      </c>
      <c r="V1057" t="s">
        <v>134</v>
      </c>
      <c r="W1057" t="s">
        <v>3708</v>
      </c>
      <c r="X1057" t="s">
        <v>3847</v>
      </c>
      <c r="Y1057" t="s">
        <v>116</v>
      </c>
      <c r="Z1057" t="s">
        <v>475</v>
      </c>
    </row>
    <row r="1058" spans="1:26" x14ac:dyDescent="0.25">
      <c r="A1058">
        <v>1057</v>
      </c>
      <c r="B1058" t="s">
        <v>6407</v>
      </c>
      <c r="C1058" t="s">
        <v>13137</v>
      </c>
      <c r="D1058" t="s">
        <v>13138</v>
      </c>
      <c r="E1058" t="s">
        <v>5825</v>
      </c>
      <c r="F1058" t="s">
        <v>5826</v>
      </c>
      <c r="S1058" t="s">
        <v>110</v>
      </c>
      <c r="T1058" t="s">
        <v>111</v>
      </c>
      <c r="U1058" t="s">
        <v>112</v>
      </c>
      <c r="V1058" t="s">
        <v>1794</v>
      </c>
      <c r="W1058" t="s">
        <v>5828</v>
      </c>
      <c r="X1058" t="s">
        <v>254</v>
      </c>
      <c r="Y1058" t="s">
        <v>116</v>
      </c>
      <c r="Z1058" t="s">
        <v>475</v>
      </c>
    </row>
    <row r="1059" spans="1:26" x14ac:dyDescent="0.25">
      <c r="A1059">
        <v>1058</v>
      </c>
      <c r="B1059" t="s">
        <v>6414</v>
      </c>
      <c r="C1059" t="s">
        <v>13139</v>
      </c>
      <c r="D1059" t="s">
        <v>13140</v>
      </c>
      <c r="E1059" t="s">
        <v>1384</v>
      </c>
      <c r="F1059" t="s">
        <v>1385</v>
      </c>
      <c r="S1059" t="s">
        <v>110</v>
      </c>
      <c r="T1059" t="s">
        <v>111</v>
      </c>
      <c r="U1059" t="s">
        <v>112</v>
      </c>
      <c r="V1059" t="s">
        <v>134</v>
      </c>
      <c r="W1059" t="s">
        <v>135</v>
      </c>
      <c r="X1059" t="s">
        <v>136</v>
      </c>
      <c r="Y1059" t="s">
        <v>116</v>
      </c>
      <c r="Z1059" t="s">
        <v>137</v>
      </c>
    </row>
    <row r="1060" spans="1:26" x14ac:dyDescent="0.25">
      <c r="A1060">
        <v>1059</v>
      </c>
      <c r="B1060" t="s">
        <v>6421</v>
      </c>
      <c r="C1060" t="s">
        <v>13141</v>
      </c>
      <c r="D1060" t="s">
        <v>13142</v>
      </c>
      <c r="E1060" t="s">
        <v>6292</v>
      </c>
      <c r="F1060" t="s">
        <v>6293</v>
      </c>
      <c r="N1060" t="s">
        <v>3707</v>
      </c>
      <c r="S1060" t="s">
        <v>110</v>
      </c>
      <c r="T1060" t="s">
        <v>111</v>
      </c>
      <c r="U1060" t="s">
        <v>112</v>
      </c>
      <c r="V1060" t="s">
        <v>3857</v>
      </c>
      <c r="W1060" t="s">
        <v>3858</v>
      </c>
      <c r="X1060" t="s">
        <v>3847</v>
      </c>
      <c r="Y1060" t="s">
        <v>116</v>
      </c>
      <c r="Z1060" t="s">
        <v>187</v>
      </c>
    </row>
    <row r="1061" spans="1:26" x14ac:dyDescent="0.25">
      <c r="A1061">
        <v>1060</v>
      </c>
      <c r="B1061" t="s">
        <v>6427</v>
      </c>
      <c r="C1061" t="s">
        <v>13143</v>
      </c>
      <c r="D1061" t="s">
        <v>13144</v>
      </c>
      <c r="E1061" t="s">
        <v>3387</v>
      </c>
      <c r="F1061" t="s">
        <v>3388</v>
      </c>
      <c r="Q1061" t="s">
        <v>1005</v>
      </c>
      <c r="R1061" t="s">
        <v>1004</v>
      </c>
      <c r="S1061" t="s">
        <v>110</v>
      </c>
      <c r="T1061" t="s">
        <v>111</v>
      </c>
      <c r="U1061" t="s">
        <v>112</v>
      </c>
      <c r="V1061" t="s">
        <v>252</v>
      </c>
      <c r="W1061" t="s">
        <v>4798</v>
      </c>
      <c r="X1061" t="s">
        <v>983</v>
      </c>
      <c r="Y1061" t="s">
        <v>116</v>
      </c>
      <c r="Z1061" t="s">
        <v>475</v>
      </c>
    </row>
    <row r="1062" spans="1:26" x14ac:dyDescent="0.25">
      <c r="A1062">
        <v>1061</v>
      </c>
      <c r="B1062" t="s">
        <v>6433</v>
      </c>
      <c r="C1062" t="s">
        <v>13007</v>
      </c>
      <c r="D1062" t="s">
        <v>13008</v>
      </c>
      <c r="E1062" t="s">
        <v>3387</v>
      </c>
      <c r="F1062" t="s">
        <v>3388</v>
      </c>
      <c r="S1062" t="s">
        <v>110</v>
      </c>
      <c r="T1062" t="s">
        <v>111</v>
      </c>
      <c r="U1062" t="s">
        <v>112</v>
      </c>
      <c r="V1062" t="s">
        <v>252</v>
      </c>
      <c r="W1062" t="s">
        <v>4798</v>
      </c>
      <c r="X1062" t="s">
        <v>983</v>
      </c>
      <c r="Y1062" t="s">
        <v>116</v>
      </c>
      <c r="Z1062" t="s">
        <v>475</v>
      </c>
    </row>
    <row r="1063" spans="1:26" x14ac:dyDescent="0.25">
      <c r="A1063">
        <v>1062</v>
      </c>
      <c r="B1063" t="s">
        <v>6437</v>
      </c>
      <c r="C1063" t="s">
        <v>13145</v>
      </c>
      <c r="D1063" t="s">
        <v>13146</v>
      </c>
      <c r="E1063" t="s">
        <v>2989</v>
      </c>
      <c r="F1063" t="s">
        <v>2990</v>
      </c>
      <c r="S1063" t="s">
        <v>110</v>
      </c>
      <c r="T1063" t="s">
        <v>111</v>
      </c>
      <c r="U1063" t="s">
        <v>112</v>
      </c>
      <c r="V1063" t="s">
        <v>2223</v>
      </c>
      <c r="W1063" t="s">
        <v>2992</v>
      </c>
      <c r="X1063" t="s">
        <v>983</v>
      </c>
      <c r="Y1063" t="s">
        <v>116</v>
      </c>
      <c r="Z1063" t="s">
        <v>602</v>
      </c>
    </row>
    <row r="1064" spans="1:26" x14ac:dyDescent="0.25">
      <c r="A1064">
        <v>1063</v>
      </c>
      <c r="B1064" t="s">
        <v>6446</v>
      </c>
      <c r="C1064" t="s">
        <v>13145</v>
      </c>
      <c r="D1064" t="s">
        <v>13146</v>
      </c>
      <c r="E1064" t="s">
        <v>2989</v>
      </c>
      <c r="F1064" t="s">
        <v>2990</v>
      </c>
      <c r="S1064" t="s">
        <v>110</v>
      </c>
      <c r="T1064" t="s">
        <v>111</v>
      </c>
      <c r="U1064" t="s">
        <v>112</v>
      </c>
      <c r="V1064" t="s">
        <v>2223</v>
      </c>
      <c r="W1064" t="s">
        <v>2992</v>
      </c>
      <c r="X1064" t="s">
        <v>983</v>
      </c>
      <c r="Y1064" t="s">
        <v>116</v>
      </c>
      <c r="Z1064" t="s">
        <v>602</v>
      </c>
    </row>
    <row r="1065" spans="1:26" x14ac:dyDescent="0.25">
      <c r="A1065">
        <v>1064</v>
      </c>
      <c r="B1065" t="s">
        <v>6447</v>
      </c>
      <c r="C1065" t="s">
        <v>13147</v>
      </c>
      <c r="D1065" t="s">
        <v>13148</v>
      </c>
      <c r="E1065" t="s">
        <v>2989</v>
      </c>
      <c r="F1065" t="s">
        <v>2990</v>
      </c>
      <c r="S1065" t="s">
        <v>110</v>
      </c>
      <c r="T1065" t="s">
        <v>111</v>
      </c>
      <c r="U1065" t="s">
        <v>112</v>
      </c>
      <c r="V1065" t="s">
        <v>2223</v>
      </c>
      <c r="W1065" t="s">
        <v>2992</v>
      </c>
      <c r="X1065" t="s">
        <v>1506</v>
      </c>
      <c r="Y1065" t="s">
        <v>116</v>
      </c>
      <c r="Z1065" t="s">
        <v>602</v>
      </c>
    </row>
    <row r="1066" spans="1:26" x14ac:dyDescent="0.25">
      <c r="A1066">
        <v>1065</v>
      </c>
      <c r="B1066" t="s">
        <v>6452</v>
      </c>
      <c r="C1066" t="s">
        <v>13149</v>
      </c>
      <c r="D1066" t="s">
        <v>13106</v>
      </c>
      <c r="E1066" t="s">
        <v>3415</v>
      </c>
      <c r="F1066" t="s">
        <v>3416</v>
      </c>
      <c r="L1066" t="s">
        <v>3417</v>
      </c>
      <c r="M1066" t="s">
        <v>1629</v>
      </c>
      <c r="N1066" t="s">
        <v>1004</v>
      </c>
      <c r="Q1066" t="s">
        <v>3418</v>
      </c>
      <c r="R1066" t="s">
        <v>3419</v>
      </c>
      <c r="S1066" t="s">
        <v>110</v>
      </c>
      <c r="T1066" t="s">
        <v>111</v>
      </c>
      <c r="U1066" t="s">
        <v>112</v>
      </c>
      <c r="V1066" t="s">
        <v>2223</v>
      </c>
      <c r="W1066" t="s">
        <v>3420</v>
      </c>
      <c r="X1066" t="s">
        <v>983</v>
      </c>
      <c r="Y1066" t="s">
        <v>116</v>
      </c>
      <c r="Z1066" t="s">
        <v>3421</v>
      </c>
    </row>
    <row r="1067" spans="1:26" x14ac:dyDescent="0.25">
      <c r="A1067">
        <v>1066</v>
      </c>
      <c r="B1067" t="s">
        <v>6456</v>
      </c>
      <c r="C1067" t="s">
        <v>13150</v>
      </c>
      <c r="D1067" t="s">
        <v>13151</v>
      </c>
      <c r="E1067" t="s">
        <v>6390</v>
      </c>
      <c r="F1067" t="s">
        <v>6391</v>
      </c>
      <c r="N1067" t="s">
        <v>3707</v>
      </c>
      <c r="S1067" t="s">
        <v>110</v>
      </c>
      <c r="T1067" t="s">
        <v>111</v>
      </c>
      <c r="U1067" t="s">
        <v>112</v>
      </c>
      <c r="V1067" t="s">
        <v>134</v>
      </c>
      <c r="W1067" t="s">
        <v>5011</v>
      </c>
      <c r="X1067" t="s">
        <v>3847</v>
      </c>
      <c r="Y1067" t="s">
        <v>116</v>
      </c>
      <c r="Z1067" t="s">
        <v>187</v>
      </c>
    </row>
    <row r="1068" spans="1:26" x14ac:dyDescent="0.25">
      <c r="A1068">
        <v>1067</v>
      </c>
      <c r="B1068" t="s">
        <v>6461</v>
      </c>
      <c r="C1068" t="s">
        <v>13152</v>
      </c>
      <c r="D1068" t="s">
        <v>13153</v>
      </c>
      <c r="E1068" t="s">
        <v>1144</v>
      </c>
      <c r="F1068" t="s">
        <v>1145</v>
      </c>
      <c r="K1068" t="s">
        <v>1146</v>
      </c>
      <c r="Q1068" t="s">
        <v>1005</v>
      </c>
      <c r="R1068" t="s">
        <v>1004</v>
      </c>
      <c r="S1068" t="s">
        <v>110</v>
      </c>
      <c r="T1068" t="s">
        <v>111</v>
      </c>
      <c r="U1068" t="s">
        <v>112</v>
      </c>
      <c r="V1068" t="s">
        <v>1149</v>
      </c>
      <c r="W1068" t="s">
        <v>1150</v>
      </c>
      <c r="X1068" t="s">
        <v>983</v>
      </c>
      <c r="Y1068" t="s">
        <v>116</v>
      </c>
      <c r="Z1068" t="s">
        <v>602</v>
      </c>
    </row>
    <row r="1069" spans="1:26" x14ac:dyDescent="0.25">
      <c r="A1069">
        <v>1068</v>
      </c>
      <c r="B1069" t="s">
        <v>6467</v>
      </c>
      <c r="C1069" t="s">
        <v>13154</v>
      </c>
      <c r="D1069" t="s">
        <v>13155</v>
      </c>
      <c r="E1069" t="s">
        <v>1954</v>
      </c>
      <c r="F1069" t="s">
        <v>1955</v>
      </c>
      <c r="N1069" t="s">
        <v>1957</v>
      </c>
      <c r="Q1069" t="s">
        <v>1005</v>
      </c>
      <c r="R1069" t="s">
        <v>1004</v>
      </c>
      <c r="S1069" t="s">
        <v>110</v>
      </c>
      <c r="T1069" t="s">
        <v>111</v>
      </c>
      <c r="U1069" t="s">
        <v>112</v>
      </c>
      <c r="V1069" t="s">
        <v>1149</v>
      </c>
      <c r="W1069" t="s">
        <v>1958</v>
      </c>
      <c r="X1069" t="s">
        <v>254</v>
      </c>
      <c r="Y1069" t="s">
        <v>116</v>
      </c>
      <c r="Z1069" t="s">
        <v>1959</v>
      </c>
    </row>
    <row r="1070" spans="1:26" x14ac:dyDescent="0.25">
      <c r="A1070">
        <v>1069</v>
      </c>
      <c r="B1070" t="s">
        <v>6470</v>
      </c>
      <c r="C1070" t="s">
        <v>13156</v>
      </c>
      <c r="D1070" t="s">
        <v>13157</v>
      </c>
      <c r="E1070" t="s">
        <v>313</v>
      </c>
      <c r="F1070" t="s">
        <v>472</v>
      </c>
      <c r="K1070" t="s">
        <v>315</v>
      </c>
      <c r="N1070" t="s">
        <v>316</v>
      </c>
      <c r="Q1070" t="s">
        <v>473</v>
      </c>
      <c r="R1070" t="s">
        <v>474</v>
      </c>
      <c r="S1070" t="s">
        <v>110</v>
      </c>
      <c r="T1070" t="s">
        <v>111</v>
      </c>
      <c r="U1070" t="s">
        <v>112</v>
      </c>
      <c r="V1070" t="s">
        <v>319</v>
      </c>
      <c r="W1070" t="s">
        <v>320</v>
      </c>
      <c r="X1070" t="s">
        <v>321</v>
      </c>
      <c r="Y1070" t="s">
        <v>116</v>
      </c>
      <c r="Z1070" t="s">
        <v>475</v>
      </c>
    </row>
    <row r="1071" spans="1:26" x14ac:dyDescent="0.25">
      <c r="A1071">
        <v>1070</v>
      </c>
      <c r="B1071" t="s">
        <v>6478</v>
      </c>
      <c r="C1071" t="s">
        <v>13156</v>
      </c>
      <c r="D1071" t="s">
        <v>13157</v>
      </c>
      <c r="E1071" t="s">
        <v>313</v>
      </c>
      <c r="F1071" t="s">
        <v>472</v>
      </c>
      <c r="K1071" t="s">
        <v>315</v>
      </c>
      <c r="N1071" t="s">
        <v>316</v>
      </c>
      <c r="Q1071" t="s">
        <v>473</v>
      </c>
      <c r="R1071" t="s">
        <v>474</v>
      </c>
      <c r="S1071" t="s">
        <v>110</v>
      </c>
      <c r="T1071" t="s">
        <v>111</v>
      </c>
      <c r="U1071" t="s">
        <v>112</v>
      </c>
      <c r="V1071" t="s">
        <v>319</v>
      </c>
      <c r="W1071" t="s">
        <v>320</v>
      </c>
      <c r="X1071" t="s">
        <v>321</v>
      </c>
      <c r="Y1071" t="s">
        <v>116</v>
      </c>
      <c r="Z1071" t="s">
        <v>475</v>
      </c>
    </row>
    <row r="1072" spans="1:26" x14ac:dyDescent="0.25">
      <c r="A1072">
        <v>1071</v>
      </c>
      <c r="B1072" t="s">
        <v>6479</v>
      </c>
      <c r="C1072" t="s">
        <v>13158</v>
      </c>
      <c r="D1072" t="s">
        <v>13159</v>
      </c>
      <c r="E1072" t="s">
        <v>6485</v>
      </c>
      <c r="F1072" t="s">
        <v>623</v>
      </c>
      <c r="K1072" t="s">
        <v>6486</v>
      </c>
      <c r="L1072" t="s">
        <v>6487</v>
      </c>
      <c r="M1072" t="s">
        <v>438</v>
      </c>
      <c r="N1072" t="s">
        <v>6488</v>
      </c>
      <c r="Q1072" t="s">
        <v>6489</v>
      </c>
      <c r="R1072" t="s">
        <v>6490</v>
      </c>
      <c r="S1072" t="s">
        <v>110</v>
      </c>
      <c r="T1072" t="s">
        <v>111</v>
      </c>
      <c r="U1072" t="s">
        <v>112</v>
      </c>
      <c r="V1072" t="s">
        <v>319</v>
      </c>
      <c r="W1072" t="s">
        <v>2730</v>
      </c>
      <c r="X1072" t="s">
        <v>625</v>
      </c>
      <c r="Y1072" t="s">
        <v>116</v>
      </c>
      <c r="Z1072" t="s">
        <v>482</v>
      </c>
    </row>
    <row r="1073" spans="1:26" x14ac:dyDescent="0.25">
      <c r="A1073">
        <v>1072</v>
      </c>
      <c r="B1073" t="s">
        <v>6491</v>
      </c>
      <c r="C1073" t="s">
        <v>13160</v>
      </c>
      <c r="D1073" t="s">
        <v>13161</v>
      </c>
      <c r="E1073" t="s">
        <v>1909</v>
      </c>
      <c r="F1073" t="s">
        <v>6496</v>
      </c>
      <c r="S1073" t="s">
        <v>110</v>
      </c>
      <c r="T1073" t="s">
        <v>111</v>
      </c>
      <c r="U1073" t="s">
        <v>112</v>
      </c>
      <c r="V1073" t="s">
        <v>1881</v>
      </c>
      <c r="W1073" t="s">
        <v>1882</v>
      </c>
      <c r="X1073" t="s">
        <v>2875</v>
      </c>
      <c r="Y1073" t="s">
        <v>116</v>
      </c>
      <c r="Z1073" t="s">
        <v>187</v>
      </c>
    </row>
    <row r="1074" spans="1:26" x14ac:dyDescent="0.25">
      <c r="A1074">
        <v>1073</v>
      </c>
      <c r="B1074" t="s">
        <v>6497</v>
      </c>
      <c r="C1074" t="s">
        <v>13160</v>
      </c>
      <c r="D1074" t="s">
        <v>13161</v>
      </c>
      <c r="E1074" t="s">
        <v>1909</v>
      </c>
      <c r="F1074" t="s">
        <v>6496</v>
      </c>
      <c r="S1074" t="s">
        <v>110</v>
      </c>
      <c r="T1074" t="s">
        <v>111</v>
      </c>
      <c r="U1074" t="s">
        <v>112</v>
      </c>
      <c r="V1074" t="s">
        <v>1881</v>
      </c>
      <c r="W1074" t="s">
        <v>1882</v>
      </c>
      <c r="X1074" t="s">
        <v>2875</v>
      </c>
      <c r="Y1074" t="s">
        <v>116</v>
      </c>
      <c r="Z1074" t="s">
        <v>187</v>
      </c>
    </row>
    <row r="1075" spans="1:26" x14ac:dyDescent="0.25">
      <c r="A1075">
        <v>1074</v>
      </c>
      <c r="B1075" t="s">
        <v>6498</v>
      </c>
      <c r="C1075" t="s">
        <v>13160</v>
      </c>
      <c r="D1075" t="s">
        <v>13161</v>
      </c>
      <c r="E1075" t="s">
        <v>1909</v>
      </c>
      <c r="F1075" t="s">
        <v>6496</v>
      </c>
      <c r="S1075" t="s">
        <v>110</v>
      </c>
      <c r="T1075" t="s">
        <v>111</v>
      </c>
      <c r="U1075" t="s">
        <v>112</v>
      </c>
      <c r="V1075" t="s">
        <v>1881</v>
      </c>
      <c r="W1075" t="s">
        <v>1882</v>
      </c>
      <c r="X1075" t="s">
        <v>2875</v>
      </c>
      <c r="Y1075" t="s">
        <v>116</v>
      </c>
      <c r="Z1075" t="s">
        <v>187</v>
      </c>
    </row>
    <row r="1076" spans="1:26" x14ac:dyDescent="0.25">
      <c r="A1076">
        <v>1075</v>
      </c>
      <c r="B1076" t="s">
        <v>6501</v>
      </c>
      <c r="C1076" t="s">
        <v>13160</v>
      </c>
      <c r="D1076" t="s">
        <v>13161</v>
      </c>
      <c r="E1076" t="s">
        <v>1909</v>
      </c>
      <c r="F1076" t="s">
        <v>6496</v>
      </c>
      <c r="S1076" t="s">
        <v>110</v>
      </c>
      <c r="T1076" t="s">
        <v>111</v>
      </c>
      <c r="U1076" t="s">
        <v>112</v>
      </c>
      <c r="V1076" t="s">
        <v>1881</v>
      </c>
      <c r="W1076" t="s">
        <v>1882</v>
      </c>
      <c r="X1076" t="s">
        <v>2875</v>
      </c>
      <c r="Y1076" t="s">
        <v>116</v>
      </c>
      <c r="Z1076" t="s">
        <v>187</v>
      </c>
    </row>
    <row r="1077" spans="1:26" x14ac:dyDescent="0.25">
      <c r="A1077">
        <v>1076</v>
      </c>
      <c r="B1077" t="s">
        <v>6503</v>
      </c>
      <c r="C1077" t="s">
        <v>13160</v>
      </c>
      <c r="D1077" t="s">
        <v>13161</v>
      </c>
      <c r="E1077" t="s">
        <v>1909</v>
      </c>
      <c r="F1077" t="s">
        <v>6496</v>
      </c>
      <c r="S1077" t="s">
        <v>110</v>
      </c>
      <c r="T1077" t="s">
        <v>111</v>
      </c>
      <c r="U1077" t="s">
        <v>112</v>
      </c>
      <c r="V1077" t="s">
        <v>1881</v>
      </c>
      <c r="W1077" t="s">
        <v>1882</v>
      </c>
      <c r="X1077" t="s">
        <v>2875</v>
      </c>
      <c r="Y1077" t="s">
        <v>116</v>
      </c>
      <c r="Z1077" t="s">
        <v>187</v>
      </c>
    </row>
    <row r="1078" spans="1:26" x14ac:dyDescent="0.25">
      <c r="A1078">
        <v>1077</v>
      </c>
      <c r="B1078" t="s">
        <v>6504</v>
      </c>
      <c r="C1078" t="s">
        <v>13162</v>
      </c>
      <c r="D1078" t="s">
        <v>13163</v>
      </c>
      <c r="E1078" t="s">
        <v>6509</v>
      </c>
      <c r="F1078" t="s">
        <v>6039</v>
      </c>
      <c r="S1078" t="s">
        <v>110</v>
      </c>
      <c r="T1078" t="s">
        <v>111</v>
      </c>
      <c r="U1078" t="s">
        <v>112</v>
      </c>
      <c r="V1078" t="s">
        <v>1881</v>
      </c>
      <c r="W1078" t="s">
        <v>6511</v>
      </c>
      <c r="X1078" t="s">
        <v>625</v>
      </c>
      <c r="Y1078" t="s">
        <v>116</v>
      </c>
      <c r="Z1078" t="s">
        <v>302</v>
      </c>
    </row>
    <row r="1079" spans="1:26" x14ac:dyDescent="0.25">
      <c r="A1079">
        <v>1078</v>
      </c>
      <c r="B1079" t="s">
        <v>6512</v>
      </c>
      <c r="C1079" t="s">
        <v>13164</v>
      </c>
      <c r="D1079" t="s">
        <v>13165</v>
      </c>
      <c r="E1079" t="s">
        <v>6038</v>
      </c>
      <c r="F1079" t="s">
        <v>6496</v>
      </c>
      <c r="S1079" t="s">
        <v>110</v>
      </c>
      <c r="T1079" t="s">
        <v>111</v>
      </c>
      <c r="U1079" t="s">
        <v>112</v>
      </c>
      <c r="V1079" t="s">
        <v>1881</v>
      </c>
      <c r="W1079" t="s">
        <v>6511</v>
      </c>
      <c r="X1079" t="s">
        <v>625</v>
      </c>
      <c r="Y1079" t="s">
        <v>116</v>
      </c>
      <c r="Z1079" t="s">
        <v>137</v>
      </c>
    </row>
    <row r="1080" spans="1:26" x14ac:dyDescent="0.25">
      <c r="A1080">
        <v>1079</v>
      </c>
      <c r="B1080" t="s">
        <v>6518</v>
      </c>
      <c r="C1080" t="s">
        <v>13162</v>
      </c>
      <c r="D1080" t="s">
        <v>13163</v>
      </c>
      <c r="E1080" t="s">
        <v>6509</v>
      </c>
      <c r="F1080" t="s">
        <v>6039</v>
      </c>
      <c r="S1080" t="s">
        <v>110</v>
      </c>
      <c r="T1080" t="s">
        <v>111</v>
      </c>
      <c r="U1080" t="s">
        <v>112</v>
      </c>
      <c r="V1080" t="s">
        <v>1881</v>
      </c>
      <c r="W1080" t="s">
        <v>6511</v>
      </c>
      <c r="X1080" t="s">
        <v>625</v>
      </c>
      <c r="Y1080" t="s">
        <v>116</v>
      </c>
      <c r="Z1080" t="s">
        <v>302</v>
      </c>
    </row>
    <row r="1081" spans="1:26" x14ac:dyDescent="0.25">
      <c r="A1081">
        <v>1080</v>
      </c>
      <c r="B1081" t="s">
        <v>6520</v>
      </c>
      <c r="C1081" t="s">
        <v>13166</v>
      </c>
      <c r="D1081" t="s">
        <v>13167</v>
      </c>
      <c r="E1081" t="s">
        <v>6509</v>
      </c>
      <c r="F1081" t="s">
        <v>6526</v>
      </c>
      <c r="S1081" t="s">
        <v>110</v>
      </c>
      <c r="T1081" t="s">
        <v>111</v>
      </c>
      <c r="U1081" t="s">
        <v>112</v>
      </c>
      <c r="V1081" t="s">
        <v>1881</v>
      </c>
      <c r="W1081" t="s">
        <v>6511</v>
      </c>
      <c r="X1081" t="s">
        <v>625</v>
      </c>
      <c r="Y1081" t="s">
        <v>116</v>
      </c>
      <c r="Z1081" t="s">
        <v>475</v>
      </c>
    </row>
    <row r="1082" spans="1:26" x14ac:dyDescent="0.25">
      <c r="A1082">
        <v>1081</v>
      </c>
      <c r="B1082" t="s">
        <v>6528</v>
      </c>
      <c r="C1082" t="s">
        <v>13168</v>
      </c>
      <c r="D1082" t="s">
        <v>13169</v>
      </c>
      <c r="E1082" t="s">
        <v>1878</v>
      </c>
      <c r="F1082" t="s">
        <v>2874</v>
      </c>
      <c r="S1082" t="s">
        <v>110</v>
      </c>
      <c r="T1082" t="s">
        <v>111</v>
      </c>
      <c r="U1082" t="s">
        <v>112</v>
      </c>
      <c r="V1082" t="s">
        <v>1881</v>
      </c>
      <c r="W1082" t="s">
        <v>1882</v>
      </c>
      <c r="X1082" t="s">
        <v>1883</v>
      </c>
      <c r="Y1082" t="s">
        <v>116</v>
      </c>
      <c r="Z1082" t="s">
        <v>187</v>
      </c>
    </row>
    <row r="1083" spans="1:26" x14ac:dyDescent="0.25">
      <c r="A1083">
        <v>1082</v>
      </c>
      <c r="B1083" t="s">
        <v>6534</v>
      </c>
      <c r="C1083" t="s">
        <v>13170</v>
      </c>
      <c r="D1083" t="s">
        <v>13171</v>
      </c>
      <c r="E1083" t="s">
        <v>6038</v>
      </c>
      <c r="F1083" t="s">
        <v>6039</v>
      </c>
      <c r="S1083" t="s">
        <v>110</v>
      </c>
      <c r="T1083" t="s">
        <v>111</v>
      </c>
      <c r="U1083" t="s">
        <v>112</v>
      </c>
      <c r="V1083" t="s">
        <v>1881</v>
      </c>
      <c r="W1083" t="s">
        <v>6511</v>
      </c>
      <c r="X1083" t="s">
        <v>625</v>
      </c>
      <c r="Y1083" t="s">
        <v>116</v>
      </c>
      <c r="Z1083" t="s">
        <v>187</v>
      </c>
    </row>
    <row r="1084" spans="1:26" x14ac:dyDescent="0.25">
      <c r="A1084">
        <v>1083</v>
      </c>
      <c r="B1084" t="s">
        <v>6540</v>
      </c>
      <c r="C1084" t="s">
        <v>13172</v>
      </c>
      <c r="D1084" t="s">
        <v>13173</v>
      </c>
      <c r="E1084" t="s">
        <v>964</v>
      </c>
      <c r="F1084" t="s">
        <v>965</v>
      </c>
      <c r="K1084" t="s">
        <v>268</v>
      </c>
      <c r="N1084" t="s">
        <v>269</v>
      </c>
      <c r="S1084" t="s">
        <v>110</v>
      </c>
      <c r="T1084" t="s">
        <v>111</v>
      </c>
      <c r="U1084" t="s">
        <v>112</v>
      </c>
      <c r="V1084" t="s">
        <v>392</v>
      </c>
      <c r="W1084" t="s">
        <v>966</v>
      </c>
      <c r="X1084" t="s">
        <v>241</v>
      </c>
      <c r="Y1084" t="s">
        <v>116</v>
      </c>
      <c r="Z1084" t="s">
        <v>137</v>
      </c>
    </row>
    <row r="1085" spans="1:26" x14ac:dyDescent="0.25">
      <c r="A1085">
        <v>1084</v>
      </c>
      <c r="B1085" t="s">
        <v>6545</v>
      </c>
      <c r="C1085" t="s">
        <v>13174</v>
      </c>
      <c r="D1085" t="s">
        <v>13175</v>
      </c>
      <c r="E1085" t="s">
        <v>1084</v>
      </c>
      <c r="F1085" t="s">
        <v>1085</v>
      </c>
      <c r="O1085" t="s">
        <v>6550</v>
      </c>
      <c r="S1085" t="s">
        <v>110</v>
      </c>
      <c r="T1085" t="s">
        <v>111</v>
      </c>
      <c r="U1085" t="s">
        <v>112</v>
      </c>
      <c r="V1085" t="s">
        <v>900</v>
      </c>
      <c r="W1085" t="s">
        <v>900</v>
      </c>
      <c r="X1085" t="s">
        <v>241</v>
      </c>
      <c r="Y1085" t="s">
        <v>116</v>
      </c>
      <c r="Z1085" t="s">
        <v>302</v>
      </c>
    </row>
    <row r="1086" spans="1:26" x14ac:dyDescent="0.25">
      <c r="A1086">
        <v>1085</v>
      </c>
      <c r="B1086" t="s">
        <v>6551</v>
      </c>
      <c r="C1086" t="s">
        <v>13176</v>
      </c>
      <c r="D1086" t="s">
        <v>13177</v>
      </c>
      <c r="E1086" t="s">
        <v>1917</v>
      </c>
      <c r="F1086" t="s">
        <v>2210</v>
      </c>
      <c r="K1086" t="s">
        <v>1540</v>
      </c>
      <c r="N1086" t="s">
        <v>1541</v>
      </c>
      <c r="Q1086" t="s">
        <v>1542</v>
      </c>
      <c r="R1086" t="s">
        <v>1543</v>
      </c>
      <c r="S1086" t="s">
        <v>110</v>
      </c>
      <c r="T1086" t="s">
        <v>111</v>
      </c>
      <c r="U1086" t="s">
        <v>112</v>
      </c>
      <c r="V1086" t="s">
        <v>1711</v>
      </c>
      <c r="W1086" t="s">
        <v>1712</v>
      </c>
      <c r="X1086" t="s">
        <v>1546</v>
      </c>
      <c r="Y1086" t="s">
        <v>116</v>
      </c>
    </row>
    <row r="1087" spans="1:26" x14ac:dyDescent="0.25">
      <c r="A1087">
        <v>1086</v>
      </c>
      <c r="B1087" t="s">
        <v>6559</v>
      </c>
      <c r="C1087" t="s">
        <v>13176</v>
      </c>
      <c r="D1087" t="s">
        <v>13177</v>
      </c>
      <c r="E1087" t="s">
        <v>1917</v>
      </c>
      <c r="F1087" t="s">
        <v>2210</v>
      </c>
      <c r="K1087" t="s">
        <v>1540</v>
      </c>
      <c r="N1087" t="s">
        <v>1541</v>
      </c>
      <c r="Q1087" t="s">
        <v>1542</v>
      </c>
      <c r="R1087" t="s">
        <v>1543</v>
      </c>
      <c r="S1087" t="s">
        <v>110</v>
      </c>
      <c r="T1087" t="s">
        <v>111</v>
      </c>
      <c r="U1087" t="s">
        <v>112</v>
      </c>
      <c r="V1087" t="s">
        <v>1711</v>
      </c>
      <c r="W1087" t="s">
        <v>1712</v>
      </c>
      <c r="X1087" t="s">
        <v>1546</v>
      </c>
      <c r="Y1087" t="s">
        <v>116</v>
      </c>
    </row>
    <row r="1088" spans="1:26" x14ac:dyDescent="0.25">
      <c r="A1088">
        <v>1087</v>
      </c>
      <c r="B1088" t="s">
        <v>6560</v>
      </c>
      <c r="C1088" t="s">
        <v>13178</v>
      </c>
      <c r="D1088" t="s">
        <v>13179</v>
      </c>
      <c r="E1088" t="s">
        <v>2079</v>
      </c>
      <c r="F1088" t="s">
        <v>2080</v>
      </c>
      <c r="S1088" t="s">
        <v>110</v>
      </c>
      <c r="T1088" t="s">
        <v>111</v>
      </c>
      <c r="U1088" t="s">
        <v>112</v>
      </c>
      <c r="V1088" t="s">
        <v>354</v>
      </c>
      <c r="W1088" t="s">
        <v>2081</v>
      </c>
      <c r="X1088" t="s">
        <v>207</v>
      </c>
      <c r="Y1088" t="s">
        <v>116</v>
      </c>
      <c r="Z1088" t="s">
        <v>187</v>
      </c>
    </row>
    <row r="1089" spans="1:26" x14ac:dyDescent="0.25">
      <c r="A1089">
        <v>1088</v>
      </c>
      <c r="B1089" t="s">
        <v>6565</v>
      </c>
      <c r="C1089" t="s">
        <v>13180</v>
      </c>
      <c r="D1089" t="s">
        <v>13181</v>
      </c>
      <c r="E1089" t="s">
        <v>1123</v>
      </c>
      <c r="F1089" t="s">
        <v>1588</v>
      </c>
      <c r="N1089" t="s">
        <v>1125</v>
      </c>
      <c r="S1089" t="s">
        <v>110</v>
      </c>
      <c r="T1089" t="s">
        <v>111</v>
      </c>
      <c r="U1089" t="s">
        <v>112</v>
      </c>
      <c r="V1089" t="s">
        <v>239</v>
      </c>
      <c r="W1089" t="s">
        <v>1126</v>
      </c>
      <c r="X1089" t="s">
        <v>254</v>
      </c>
      <c r="Y1089" t="s">
        <v>116</v>
      </c>
      <c r="Z1089" t="s">
        <v>137</v>
      </c>
    </row>
    <row r="1090" spans="1:26" x14ac:dyDescent="0.25">
      <c r="A1090">
        <v>1089</v>
      </c>
      <c r="B1090" t="s">
        <v>6571</v>
      </c>
      <c r="C1090" t="s">
        <v>13182</v>
      </c>
      <c r="D1090" t="s">
        <v>13183</v>
      </c>
      <c r="E1090" t="s">
        <v>6577</v>
      </c>
      <c r="F1090" t="s">
        <v>1085</v>
      </c>
      <c r="S1090" t="s">
        <v>110</v>
      </c>
      <c r="T1090" t="s">
        <v>111</v>
      </c>
      <c r="U1090" t="s">
        <v>112</v>
      </c>
      <c r="V1090" t="s">
        <v>239</v>
      </c>
      <c r="W1090" t="s">
        <v>4412</v>
      </c>
      <c r="X1090" t="s">
        <v>241</v>
      </c>
      <c r="Y1090" t="s">
        <v>116</v>
      </c>
      <c r="Z1090" t="s">
        <v>137</v>
      </c>
    </row>
    <row r="1091" spans="1:26" x14ac:dyDescent="0.25">
      <c r="A1091">
        <v>1090</v>
      </c>
      <c r="B1091" t="s">
        <v>6578</v>
      </c>
      <c r="C1091" t="s">
        <v>13184</v>
      </c>
      <c r="D1091" t="s">
        <v>13185</v>
      </c>
      <c r="E1091" t="s">
        <v>1084</v>
      </c>
      <c r="F1091" t="s">
        <v>1085</v>
      </c>
      <c r="S1091" t="s">
        <v>110</v>
      </c>
      <c r="T1091" t="s">
        <v>111</v>
      </c>
      <c r="U1091" t="s">
        <v>112</v>
      </c>
      <c r="V1091" t="s">
        <v>900</v>
      </c>
      <c r="W1091" t="s">
        <v>900</v>
      </c>
      <c r="X1091" t="s">
        <v>241</v>
      </c>
      <c r="Y1091" t="s">
        <v>116</v>
      </c>
      <c r="Z1091" t="s">
        <v>137</v>
      </c>
    </row>
    <row r="1092" spans="1:26" x14ac:dyDescent="0.25">
      <c r="A1092">
        <v>1091</v>
      </c>
      <c r="B1092" t="s">
        <v>6584</v>
      </c>
      <c r="C1092" t="s">
        <v>13186</v>
      </c>
      <c r="D1092" t="s">
        <v>13187</v>
      </c>
      <c r="E1092" t="s">
        <v>6589</v>
      </c>
      <c r="F1092" t="s">
        <v>6590</v>
      </c>
      <c r="N1092" t="s">
        <v>1541</v>
      </c>
      <c r="S1092" t="s">
        <v>110</v>
      </c>
      <c r="T1092" t="s">
        <v>111</v>
      </c>
      <c r="U1092" t="s">
        <v>112</v>
      </c>
      <c r="V1092" t="s">
        <v>1544</v>
      </c>
      <c r="W1092" t="s">
        <v>6591</v>
      </c>
      <c r="X1092" t="s">
        <v>1883</v>
      </c>
      <c r="Y1092" t="s">
        <v>116</v>
      </c>
      <c r="Z1092" t="s">
        <v>137</v>
      </c>
    </row>
    <row r="1093" spans="1:26" x14ac:dyDescent="0.25">
      <c r="A1093">
        <v>1092</v>
      </c>
      <c r="B1093" t="s">
        <v>6593</v>
      </c>
      <c r="C1093" t="s">
        <v>13188</v>
      </c>
      <c r="D1093" t="s">
        <v>13189</v>
      </c>
      <c r="E1093" t="s">
        <v>1909</v>
      </c>
      <c r="F1093" t="s">
        <v>2874</v>
      </c>
      <c r="S1093" t="s">
        <v>110</v>
      </c>
      <c r="T1093" t="s">
        <v>111</v>
      </c>
      <c r="U1093" t="s">
        <v>112</v>
      </c>
      <c r="V1093" t="s">
        <v>1881</v>
      </c>
      <c r="W1093" t="s">
        <v>1882</v>
      </c>
      <c r="X1093" t="s">
        <v>2875</v>
      </c>
      <c r="Y1093" t="s">
        <v>116</v>
      </c>
      <c r="Z1093" t="s">
        <v>137</v>
      </c>
    </row>
    <row r="1094" spans="1:26" x14ac:dyDescent="0.25">
      <c r="A1094">
        <v>1093</v>
      </c>
      <c r="B1094" t="s">
        <v>6599</v>
      </c>
      <c r="C1094" t="s">
        <v>13190</v>
      </c>
      <c r="D1094" t="s">
        <v>13191</v>
      </c>
      <c r="E1094" t="s">
        <v>1909</v>
      </c>
      <c r="F1094" t="s">
        <v>2874</v>
      </c>
      <c r="S1094" t="s">
        <v>110</v>
      </c>
      <c r="T1094" t="s">
        <v>111</v>
      </c>
      <c r="U1094" t="s">
        <v>112</v>
      </c>
      <c r="V1094" t="s">
        <v>1881</v>
      </c>
      <c r="W1094" t="s">
        <v>1882</v>
      </c>
      <c r="X1094" t="s">
        <v>2875</v>
      </c>
      <c r="Y1094" t="s">
        <v>116</v>
      </c>
      <c r="Z1094" t="s">
        <v>137</v>
      </c>
    </row>
    <row r="1095" spans="1:26" x14ac:dyDescent="0.25">
      <c r="A1095">
        <v>1094</v>
      </c>
      <c r="B1095" t="s">
        <v>6604</v>
      </c>
      <c r="C1095" t="s">
        <v>13192</v>
      </c>
      <c r="D1095" t="s">
        <v>13193</v>
      </c>
      <c r="E1095" t="s">
        <v>1878</v>
      </c>
      <c r="F1095" t="s">
        <v>2874</v>
      </c>
      <c r="S1095" t="s">
        <v>110</v>
      </c>
      <c r="T1095" t="s">
        <v>111</v>
      </c>
      <c r="U1095" t="s">
        <v>112</v>
      </c>
      <c r="V1095" t="s">
        <v>1881</v>
      </c>
      <c r="W1095" t="s">
        <v>1882</v>
      </c>
      <c r="X1095" t="s">
        <v>1883</v>
      </c>
      <c r="Y1095" t="s">
        <v>116</v>
      </c>
      <c r="Z1095" t="s">
        <v>187</v>
      </c>
    </row>
    <row r="1096" spans="1:26" x14ac:dyDescent="0.25">
      <c r="A1096">
        <v>1095</v>
      </c>
      <c r="B1096" t="s">
        <v>6611</v>
      </c>
      <c r="C1096" t="s">
        <v>13194</v>
      </c>
      <c r="D1096" t="s">
        <v>13195</v>
      </c>
      <c r="E1096" t="s">
        <v>1565</v>
      </c>
      <c r="F1096" t="s">
        <v>235</v>
      </c>
      <c r="K1096" t="s">
        <v>1567</v>
      </c>
      <c r="S1096" t="s">
        <v>110</v>
      </c>
      <c r="T1096" t="s">
        <v>111</v>
      </c>
      <c r="U1096" t="s">
        <v>112</v>
      </c>
      <c r="V1096" t="s">
        <v>392</v>
      </c>
      <c r="W1096" t="s">
        <v>1568</v>
      </c>
      <c r="X1096" t="s">
        <v>207</v>
      </c>
      <c r="Y1096" t="s">
        <v>116</v>
      </c>
      <c r="Z1096" t="s">
        <v>187</v>
      </c>
    </row>
    <row r="1097" spans="1:26" x14ac:dyDescent="0.25">
      <c r="A1097">
        <v>1096</v>
      </c>
      <c r="B1097" t="s">
        <v>6616</v>
      </c>
      <c r="C1097" t="s">
        <v>13196</v>
      </c>
      <c r="D1097" t="s">
        <v>13197</v>
      </c>
      <c r="E1097" t="s">
        <v>1587</v>
      </c>
      <c r="F1097" t="s">
        <v>1588</v>
      </c>
      <c r="N1097" t="s">
        <v>1125</v>
      </c>
      <c r="S1097" t="s">
        <v>110</v>
      </c>
      <c r="T1097" t="s">
        <v>111</v>
      </c>
      <c r="U1097" t="s">
        <v>112</v>
      </c>
      <c r="V1097" t="s">
        <v>239</v>
      </c>
      <c r="W1097" t="s">
        <v>1126</v>
      </c>
      <c r="X1097" t="s">
        <v>254</v>
      </c>
      <c r="Y1097" t="s">
        <v>116</v>
      </c>
      <c r="Z1097" t="s">
        <v>137</v>
      </c>
    </row>
    <row r="1098" spans="1:26" x14ac:dyDescent="0.25">
      <c r="A1098">
        <v>1097</v>
      </c>
      <c r="B1098" t="s">
        <v>6622</v>
      </c>
      <c r="C1098" t="s">
        <v>13198</v>
      </c>
      <c r="D1098" t="s">
        <v>13199</v>
      </c>
      <c r="E1098" t="s">
        <v>2149</v>
      </c>
      <c r="F1098" t="s">
        <v>2150</v>
      </c>
      <c r="S1098" t="s">
        <v>110</v>
      </c>
      <c r="T1098" t="s">
        <v>111</v>
      </c>
      <c r="U1098" t="s">
        <v>112</v>
      </c>
      <c r="V1098" t="s">
        <v>252</v>
      </c>
      <c r="W1098" t="s">
        <v>925</v>
      </c>
      <c r="X1098" t="s">
        <v>254</v>
      </c>
      <c r="Y1098" t="s">
        <v>116</v>
      </c>
      <c r="Z1098" t="s">
        <v>187</v>
      </c>
    </row>
    <row r="1099" spans="1:26" x14ac:dyDescent="0.25">
      <c r="A1099">
        <v>1098</v>
      </c>
      <c r="B1099" t="s">
        <v>6627</v>
      </c>
      <c r="C1099" t="s">
        <v>13200</v>
      </c>
      <c r="D1099" t="s">
        <v>13201</v>
      </c>
      <c r="E1099" t="s">
        <v>1084</v>
      </c>
      <c r="F1099" t="s">
        <v>1504</v>
      </c>
      <c r="S1099" t="s">
        <v>110</v>
      </c>
      <c r="T1099" t="s">
        <v>111</v>
      </c>
      <c r="U1099" t="s">
        <v>112</v>
      </c>
      <c r="V1099" t="s">
        <v>900</v>
      </c>
      <c r="W1099" t="s">
        <v>900</v>
      </c>
      <c r="X1099" t="s">
        <v>1506</v>
      </c>
      <c r="Y1099" t="s">
        <v>116</v>
      </c>
      <c r="Z1099" t="s">
        <v>137</v>
      </c>
    </row>
    <row r="1100" spans="1:26" x14ac:dyDescent="0.25">
      <c r="A1100">
        <v>1099</v>
      </c>
      <c r="B1100" t="s">
        <v>6632</v>
      </c>
      <c r="C1100" t="s">
        <v>12132</v>
      </c>
      <c r="D1100" t="s">
        <v>12133</v>
      </c>
      <c r="E1100" t="s">
        <v>1123</v>
      </c>
      <c r="F1100" t="s">
        <v>1124</v>
      </c>
      <c r="S1100" t="s">
        <v>110</v>
      </c>
      <c r="T1100" t="s">
        <v>111</v>
      </c>
      <c r="U1100" t="s">
        <v>112</v>
      </c>
      <c r="V1100" t="s">
        <v>239</v>
      </c>
      <c r="W1100" t="s">
        <v>1126</v>
      </c>
      <c r="X1100" t="s">
        <v>254</v>
      </c>
      <c r="Y1100" t="s">
        <v>116</v>
      </c>
      <c r="Z1100" t="s">
        <v>137</v>
      </c>
    </row>
    <row r="1101" spans="1:26" x14ac:dyDescent="0.25">
      <c r="A1101">
        <v>1100</v>
      </c>
      <c r="B1101" t="s">
        <v>6636</v>
      </c>
      <c r="C1101" t="s">
        <v>13202</v>
      </c>
      <c r="D1101" t="s">
        <v>13203</v>
      </c>
      <c r="E1101" t="s">
        <v>6642</v>
      </c>
      <c r="F1101" t="s">
        <v>6643</v>
      </c>
      <c r="N1101" t="s">
        <v>4471</v>
      </c>
      <c r="S1101" t="s">
        <v>110</v>
      </c>
      <c r="T1101" t="s">
        <v>111</v>
      </c>
      <c r="U1101" t="s">
        <v>112</v>
      </c>
      <c r="V1101" t="s">
        <v>239</v>
      </c>
      <c r="W1101" t="s">
        <v>4472</v>
      </c>
      <c r="X1101" t="s">
        <v>241</v>
      </c>
      <c r="Y1101" t="s">
        <v>116</v>
      </c>
      <c r="Z1101" t="s">
        <v>302</v>
      </c>
    </row>
    <row r="1102" spans="1:26" x14ac:dyDescent="0.25">
      <c r="A1102">
        <v>1101</v>
      </c>
      <c r="B1102" t="s">
        <v>6644</v>
      </c>
      <c r="C1102" t="s">
        <v>13204</v>
      </c>
      <c r="D1102" t="s">
        <v>13205</v>
      </c>
      <c r="E1102" t="s">
        <v>1084</v>
      </c>
      <c r="F1102" t="s">
        <v>1504</v>
      </c>
      <c r="O1102" t="s">
        <v>6651</v>
      </c>
      <c r="S1102" t="s">
        <v>110</v>
      </c>
      <c r="T1102" t="s">
        <v>111</v>
      </c>
      <c r="U1102" t="s">
        <v>112</v>
      </c>
      <c r="V1102" t="s">
        <v>900</v>
      </c>
      <c r="W1102" t="s">
        <v>900</v>
      </c>
      <c r="X1102" t="s">
        <v>1506</v>
      </c>
      <c r="Y1102" t="s">
        <v>116</v>
      </c>
      <c r="Z1102" t="s">
        <v>2568</v>
      </c>
    </row>
    <row r="1103" spans="1:26" x14ac:dyDescent="0.25">
      <c r="A1103">
        <v>1102</v>
      </c>
      <c r="B1103" t="s">
        <v>6652</v>
      </c>
      <c r="C1103" t="s">
        <v>13206</v>
      </c>
      <c r="D1103" t="s">
        <v>13207</v>
      </c>
      <c r="E1103" t="s">
        <v>1123</v>
      </c>
      <c r="F1103" t="s">
        <v>1588</v>
      </c>
      <c r="N1103" t="s">
        <v>1125</v>
      </c>
      <c r="S1103" t="s">
        <v>110</v>
      </c>
      <c r="T1103" t="s">
        <v>111</v>
      </c>
      <c r="U1103" t="s">
        <v>112</v>
      </c>
      <c r="V1103" t="s">
        <v>239</v>
      </c>
      <c r="W1103" t="s">
        <v>1126</v>
      </c>
      <c r="X1103" t="s">
        <v>254</v>
      </c>
      <c r="Y1103" t="s">
        <v>116</v>
      </c>
    </row>
    <row r="1104" spans="1:26" x14ac:dyDescent="0.25">
      <c r="A1104">
        <v>1103</v>
      </c>
      <c r="B1104" t="s">
        <v>6658</v>
      </c>
      <c r="C1104" t="s">
        <v>13208</v>
      </c>
      <c r="D1104" t="s">
        <v>13209</v>
      </c>
      <c r="E1104" t="s">
        <v>897</v>
      </c>
      <c r="F1104" t="s">
        <v>898</v>
      </c>
      <c r="Q1104" t="s">
        <v>6663</v>
      </c>
      <c r="R1104" t="s">
        <v>6664</v>
      </c>
      <c r="S1104" t="s">
        <v>110</v>
      </c>
      <c r="T1104" t="s">
        <v>111</v>
      </c>
      <c r="U1104" t="s">
        <v>112</v>
      </c>
      <c r="V1104" t="s">
        <v>900</v>
      </c>
      <c r="W1104" t="s">
        <v>900</v>
      </c>
      <c r="X1104" t="s">
        <v>254</v>
      </c>
      <c r="Y1104" t="s">
        <v>116</v>
      </c>
      <c r="Z1104" t="s">
        <v>187</v>
      </c>
    </row>
    <row r="1105" spans="1:26" x14ac:dyDescent="0.25">
      <c r="A1105">
        <v>1104</v>
      </c>
      <c r="B1105" t="s">
        <v>6665</v>
      </c>
      <c r="C1105" t="s">
        <v>13210</v>
      </c>
      <c r="D1105" t="s">
        <v>13211</v>
      </c>
      <c r="E1105" t="s">
        <v>2065</v>
      </c>
      <c r="F1105" t="s">
        <v>2066</v>
      </c>
      <c r="K1105" t="s">
        <v>1493</v>
      </c>
      <c r="S1105" t="s">
        <v>110</v>
      </c>
      <c r="T1105" t="s">
        <v>111</v>
      </c>
      <c r="U1105" t="s">
        <v>112</v>
      </c>
      <c r="V1105" t="s">
        <v>239</v>
      </c>
      <c r="W1105" t="s">
        <v>1494</v>
      </c>
      <c r="X1105" t="s">
        <v>1506</v>
      </c>
      <c r="Y1105" t="s">
        <v>116</v>
      </c>
      <c r="Z1105" t="s">
        <v>137</v>
      </c>
    </row>
    <row r="1106" spans="1:26" x14ac:dyDescent="0.25">
      <c r="A1106">
        <v>1105</v>
      </c>
      <c r="B1106" t="s">
        <v>6671</v>
      </c>
      <c r="C1106" t="s">
        <v>13210</v>
      </c>
      <c r="D1106" t="s">
        <v>13211</v>
      </c>
      <c r="E1106" t="s">
        <v>2065</v>
      </c>
      <c r="F1106" t="s">
        <v>2066</v>
      </c>
      <c r="K1106" t="s">
        <v>1493</v>
      </c>
      <c r="S1106" t="s">
        <v>110</v>
      </c>
      <c r="T1106" t="s">
        <v>111</v>
      </c>
      <c r="U1106" t="s">
        <v>112</v>
      </c>
      <c r="V1106" t="s">
        <v>239</v>
      </c>
      <c r="W1106" t="s">
        <v>1494</v>
      </c>
      <c r="X1106" t="s">
        <v>1506</v>
      </c>
      <c r="Y1106" t="s">
        <v>116</v>
      </c>
      <c r="Z1106" t="s">
        <v>137</v>
      </c>
    </row>
    <row r="1107" spans="1:26" x14ac:dyDescent="0.25">
      <c r="A1107">
        <v>1106</v>
      </c>
      <c r="B1107" t="s">
        <v>6672</v>
      </c>
      <c r="C1107" t="s">
        <v>13212</v>
      </c>
      <c r="D1107" t="s">
        <v>13213</v>
      </c>
      <c r="E1107" t="s">
        <v>1084</v>
      </c>
      <c r="F1107" t="s">
        <v>1504</v>
      </c>
      <c r="S1107" t="s">
        <v>110</v>
      </c>
      <c r="T1107" t="s">
        <v>111</v>
      </c>
      <c r="U1107" t="s">
        <v>112</v>
      </c>
      <c r="V1107" t="s">
        <v>900</v>
      </c>
      <c r="W1107" t="s">
        <v>900</v>
      </c>
      <c r="X1107" t="s">
        <v>1506</v>
      </c>
      <c r="Y1107" t="s">
        <v>116</v>
      </c>
      <c r="Z1107" t="s">
        <v>2568</v>
      </c>
    </row>
    <row r="1108" spans="1:26" x14ac:dyDescent="0.25">
      <c r="A1108">
        <v>1107</v>
      </c>
      <c r="B1108" t="s">
        <v>6677</v>
      </c>
      <c r="C1108" t="s">
        <v>13214</v>
      </c>
      <c r="D1108" t="s">
        <v>13215</v>
      </c>
      <c r="E1108" t="s">
        <v>1084</v>
      </c>
      <c r="F1108" t="s">
        <v>1085</v>
      </c>
      <c r="S1108" t="s">
        <v>110</v>
      </c>
      <c r="T1108" t="s">
        <v>111</v>
      </c>
      <c r="U1108" t="s">
        <v>112</v>
      </c>
      <c r="V1108" t="s">
        <v>900</v>
      </c>
      <c r="W1108" t="s">
        <v>900</v>
      </c>
      <c r="X1108" t="s">
        <v>1506</v>
      </c>
      <c r="Y1108" t="s">
        <v>116</v>
      </c>
      <c r="Z1108" t="s">
        <v>482</v>
      </c>
    </row>
    <row r="1109" spans="1:26" x14ac:dyDescent="0.25">
      <c r="A1109">
        <v>1108</v>
      </c>
      <c r="B1109" t="s">
        <v>6685</v>
      </c>
      <c r="C1109" t="s">
        <v>13216</v>
      </c>
      <c r="D1109" t="s">
        <v>13217</v>
      </c>
      <c r="E1109" t="s">
        <v>2989</v>
      </c>
      <c r="F1109" t="s">
        <v>2990</v>
      </c>
      <c r="S1109" t="s">
        <v>110</v>
      </c>
      <c r="T1109" t="s">
        <v>111</v>
      </c>
      <c r="U1109" t="s">
        <v>112</v>
      </c>
      <c r="V1109" t="s">
        <v>2223</v>
      </c>
      <c r="W1109" t="s">
        <v>2992</v>
      </c>
      <c r="X1109" t="s">
        <v>983</v>
      </c>
      <c r="Y1109" t="s">
        <v>116</v>
      </c>
      <c r="Z1109" t="s">
        <v>137</v>
      </c>
    </row>
    <row r="1110" spans="1:26" x14ac:dyDescent="0.25">
      <c r="A1110">
        <v>1109</v>
      </c>
      <c r="B1110" t="s">
        <v>6692</v>
      </c>
      <c r="C1110" t="s">
        <v>13218</v>
      </c>
      <c r="D1110" t="s">
        <v>13219</v>
      </c>
      <c r="E1110" t="s">
        <v>6697</v>
      </c>
      <c r="F1110" t="s">
        <v>6698</v>
      </c>
      <c r="N1110" t="s">
        <v>1526</v>
      </c>
      <c r="S1110" t="s">
        <v>110</v>
      </c>
      <c r="T1110" t="s">
        <v>111</v>
      </c>
      <c r="U1110" t="s">
        <v>112</v>
      </c>
      <c r="V1110" t="s">
        <v>1711</v>
      </c>
      <c r="W1110" t="s">
        <v>6699</v>
      </c>
      <c r="X1110" t="s">
        <v>6700</v>
      </c>
      <c r="Y1110" t="s">
        <v>116</v>
      </c>
      <c r="Z1110" t="s">
        <v>475</v>
      </c>
    </row>
    <row r="1111" spans="1:26" x14ac:dyDescent="0.25">
      <c r="A1111">
        <v>1110</v>
      </c>
      <c r="B1111" t="s">
        <v>6701</v>
      </c>
      <c r="C1111" t="s">
        <v>13220</v>
      </c>
      <c r="D1111" t="s">
        <v>13221</v>
      </c>
      <c r="E1111" t="s">
        <v>6707</v>
      </c>
      <c r="F1111" t="s">
        <v>6708</v>
      </c>
      <c r="S1111" t="s">
        <v>110</v>
      </c>
      <c r="T1111" t="s">
        <v>111</v>
      </c>
      <c r="U1111" t="s">
        <v>112</v>
      </c>
      <c r="V1111" t="s">
        <v>252</v>
      </c>
      <c r="W1111" t="s">
        <v>5576</v>
      </c>
      <c r="X1111" t="s">
        <v>254</v>
      </c>
      <c r="Y1111" t="s">
        <v>116</v>
      </c>
      <c r="Z1111" t="s">
        <v>137</v>
      </c>
    </row>
    <row r="1112" spans="1:26" x14ac:dyDescent="0.25">
      <c r="A1112">
        <v>1111</v>
      </c>
      <c r="B1112" t="s">
        <v>6709</v>
      </c>
      <c r="C1112" t="s">
        <v>13222</v>
      </c>
      <c r="D1112" t="s">
        <v>13223</v>
      </c>
      <c r="E1112" t="s">
        <v>1084</v>
      </c>
      <c r="F1112" t="s">
        <v>1504</v>
      </c>
      <c r="S1112" t="s">
        <v>110</v>
      </c>
      <c r="T1112" t="s">
        <v>111</v>
      </c>
      <c r="U1112" t="s">
        <v>112</v>
      </c>
      <c r="V1112" t="s">
        <v>900</v>
      </c>
      <c r="W1112" t="s">
        <v>900</v>
      </c>
      <c r="X1112" t="s">
        <v>1506</v>
      </c>
      <c r="Y1112" t="s">
        <v>116</v>
      </c>
      <c r="Z1112" t="s">
        <v>2568</v>
      </c>
    </row>
    <row r="1113" spans="1:26" x14ac:dyDescent="0.25">
      <c r="A1113">
        <v>1112</v>
      </c>
      <c r="B1113" t="s">
        <v>6714</v>
      </c>
      <c r="C1113" t="s">
        <v>13224</v>
      </c>
      <c r="D1113" t="s">
        <v>13225</v>
      </c>
      <c r="E1113" t="s">
        <v>1084</v>
      </c>
      <c r="F1113" t="s">
        <v>1085</v>
      </c>
      <c r="N1113" t="s">
        <v>4963</v>
      </c>
      <c r="S1113" t="s">
        <v>110</v>
      </c>
      <c r="T1113" t="s">
        <v>111</v>
      </c>
      <c r="U1113" t="s">
        <v>112</v>
      </c>
      <c r="V1113" t="s">
        <v>900</v>
      </c>
      <c r="W1113" t="s">
        <v>900</v>
      </c>
      <c r="X1113" t="s">
        <v>241</v>
      </c>
      <c r="Y1113" t="s">
        <v>116</v>
      </c>
      <c r="Z1113" t="s">
        <v>137</v>
      </c>
    </row>
    <row r="1114" spans="1:26" x14ac:dyDescent="0.25">
      <c r="A1114">
        <v>1113</v>
      </c>
      <c r="B1114" t="s">
        <v>6720</v>
      </c>
      <c r="C1114" t="s">
        <v>13226</v>
      </c>
      <c r="D1114" t="s">
        <v>13227</v>
      </c>
      <c r="E1114" t="s">
        <v>6725</v>
      </c>
      <c r="F1114" t="s">
        <v>6726</v>
      </c>
      <c r="S1114" t="s">
        <v>110</v>
      </c>
      <c r="T1114" t="s">
        <v>111</v>
      </c>
      <c r="U1114" t="s">
        <v>112</v>
      </c>
      <c r="V1114" t="s">
        <v>300</v>
      </c>
      <c r="W1114" t="s">
        <v>2780</v>
      </c>
      <c r="X1114" t="s">
        <v>241</v>
      </c>
      <c r="Y1114" t="s">
        <v>116</v>
      </c>
      <c r="Z1114" t="s">
        <v>137</v>
      </c>
    </row>
    <row r="1115" spans="1:26" x14ac:dyDescent="0.25">
      <c r="A1115">
        <v>1114</v>
      </c>
      <c r="B1115" t="s">
        <v>6727</v>
      </c>
      <c r="C1115" t="s">
        <v>13228</v>
      </c>
      <c r="D1115" t="s">
        <v>13229</v>
      </c>
      <c r="E1115" t="s">
        <v>331</v>
      </c>
      <c r="F1115" t="s">
        <v>1443</v>
      </c>
      <c r="N1115" t="s">
        <v>171</v>
      </c>
      <c r="Q1115" t="s">
        <v>172</v>
      </c>
      <c r="R1115" t="s">
        <v>173</v>
      </c>
      <c r="S1115" t="s">
        <v>110</v>
      </c>
      <c r="T1115" t="s">
        <v>111</v>
      </c>
      <c r="U1115" t="s">
        <v>112</v>
      </c>
      <c r="V1115" t="s">
        <v>1410</v>
      </c>
      <c r="W1115" t="s">
        <v>1421</v>
      </c>
      <c r="X1115" t="s">
        <v>136</v>
      </c>
      <c r="Y1115" t="s">
        <v>116</v>
      </c>
      <c r="Z1115" t="s">
        <v>137</v>
      </c>
    </row>
    <row r="1116" spans="1:26" x14ac:dyDescent="0.25">
      <c r="A1116">
        <v>1115</v>
      </c>
      <c r="B1116" t="s">
        <v>6733</v>
      </c>
      <c r="C1116" t="s">
        <v>13230</v>
      </c>
      <c r="D1116" t="s">
        <v>13231</v>
      </c>
      <c r="E1116" t="s">
        <v>5594</v>
      </c>
      <c r="F1116" t="s">
        <v>5595</v>
      </c>
      <c r="S1116" t="s">
        <v>110</v>
      </c>
      <c r="T1116" t="s">
        <v>111</v>
      </c>
      <c r="U1116" t="s">
        <v>112</v>
      </c>
      <c r="V1116" t="s">
        <v>354</v>
      </c>
      <c r="W1116" t="s">
        <v>5596</v>
      </c>
      <c r="X1116" t="s">
        <v>207</v>
      </c>
      <c r="Y1116" t="s">
        <v>116</v>
      </c>
      <c r="Z1116" t="s">
        <v>137</v>
      </c>
    </row>
    <row r="1117" spans="1:26" x14ac:dyDescent="0.25">
      <c r="A1117">
        <v>1116</v>
      </c>
      <c r="B1117" t="s">
        <v>6742</v>
      </c>
      <c r="C1117" t="s">
        <v>13232</v>
      </c>
      <c r="D1117" t="s">
        <v>13233</v>
      </c>
      <c r="E1117" t="s">
        <v>6747</v>
      </c>
      <c r="F1117" t="s">
        <v>4542</v>
      </c>
      <c r="N1117" t="s">
        <v>1813</v>
      </c>
      <c r="S1117" t="s">
        <v>110</v>
      </c>
      <c r="T1117" t="s">
        <v>111</v>
      </c>
      <c r="U1117" t="s">
        <v>112</v>
      </c>
      <c r="V1117" t="s">
        <v>1544</v>
      </c>
      <c r="W1117" t="s">
        <v>6749</v>
      </c>
      <c r="X1117" t="s">
        <v>1883</v>
      </c>
      <c r="Y1117" t="s">
        <v>116</v>
      </c>
      <c r="Z1117" t="s">
        <v>187</v>
      </c>
    </row>
    <row r="1118" spans="1:26" x14ac:dyDescent="0.25">
      <c r="A1118">
        <v>1117</v>
      </c>
      <c r="B1118" t="s">
        <v>6750</v>
      </c>
      <c r="C1118" t="s">
        <v>13234</v>
      </c>
      <c r="D1118" t="s">
        <v>13235</v>
      </c>
      <c r="E1118" t="s">
        <v>2266</v>
      </c>
      <c r="F1118" t="s">
        <v>2440</v>
      </c>
      <c r="J1118" t="s">
        <v>2030</v>
      </c>
      <c r="Q1118" t="s">
        <v>5432</v>
      </c>
      <c r="R1118" t="s">
        <v>5433</v>
      </c>
      <c r="S1118" t="s">
        <v>110</v>
      </c>
      <c r="T1118" t="s">
        <v>111</v>
      </c>
      <c r="U1118" t="s">
        <v>112</v>
      </c>
      <c r="V1118" t="s">
        <v>239</v>
      </c>
      <c r="W1118" t="s">
        <v>2434</v>
      </c>
      <c r="X1118" t="s">
        <v>1506</v>
      </c>
      <c r="Y1118" t="s">
        <v>116</v>
      </c>
      <c r="Z1118" t="s">
        <v>482</v>
      </c>
    </row>
    <row r="1119" spans="1:26" x14ac:dyDescent="0.25">
      <c r="A1119">
        <v>1118</v>
      </c>
      <c r="B1119" t="s">
        <v>6758</v>
      </c>
      <c r="C1119" t="s">
        <v>13236</v>
      </c>
      <c r="D1119" t="s">
        <v>13237</v>
      </c>
      <c r="E1119" t="s">
        <v>1123</v>
      </c>
      <c r="F1119" t="s">
        <v>1124</v>
      </c>
      <c r="S1119" t="s">
        <v>110</v>
      </c>
      <c r="T1119" t="s">
        <v>111</v>
      </c>
      <c r="U1119" t="s">
        <v>112</v>
      </c>
      <c r="V1119" t="s">
        <v>239</v>
      </c>
      <c r="W1119" t="s">
        <v>5018</v>
      </c>
      <c r="X1119" t="s">
        <v>254</v>
      </c>
      <c r="Y1119" t="s">
        <v>116</v>
      </c>
      <c r="Z1119" t="s">
        <v>137</v>
      </c>
    </row>
    <row r="1120" spans="1:26" x14ac:dyDescent="0.25">
      <c r="A1120">
        <v>1119</v>
      </c>
      <c r="B1120" t="s">
        <v>6764</v>
      </c>
      <c r="C1120" t="s">
        <v>12920</v>
      </c>
      <c r="D1120" t="s">
        <v>12921</v>
      </c>
      <c r="E1120" t="s">
        <v>2027</v>
      </c>
      <c r="F1120" t="s">
        <v>3818</v>
      </c>
      <c r="J1120" t="s">
        <v>1783</v>
      </c>
      <c r="S1120" t="s">
        <v>110</v>
      </c>
      <c r="T1120" t="s">
        <v>111</v>
      </c>
      <c r="U1120" t="s">
        <v>112</v>
      </c>
      <c r="V1120" t="s">
        <v>239</v>
      </c>
      <c r="W1120" t="s">
        <v>1697</v>
      </c>
      <c r="X1120" t="s">
        <v>625</v>
      </c>
      <c r="Y1120" t="s">
        <v>116</v>
      </c>
      <c r="Z1120" t="s">
        <v>475</v>
      </c>
    </row>
    <row r="1121" spans="1:26" x14ac:dyDescent="0.25">
      <c r="A1121">
        <v>1120</v>
      </c>
      <c r="B1121" t="s">
        <v>6767</v>
      </c>
      <c r="C1121" t="s">
        <v>13238</v>
      </c>
      <c r="D1121" t="s">
        <v>13239</v>
      </c>
      <c r="E1121" t="s">
        <v>6589</v>
      </c>
      <c r="F1121" t="s">
        <v>6774</v>
      </c>
      <c r="S1121" t="s">
        <v>110</v>
      </c>
      <c r="T1121" t="s">
        <v>111</v>
      </c>
      <c r="U1121" t="s">
        <v>112</v>
      </c>
      <c r="V1121" t="s">
        <v>1544</v>
      </c>
      <c r="W1121" t="s">
        <v>6775</v>
      </c>
      <c r="X1121" t="s">
        <v>1883</v>
      </c>
      <c r="Y1121" t="s">
        <v>116</v>
      </c>
      <c r="Z1121" t="s">
        <v>137</v>
      </c>
    </row>
    <row r="1122" spans="1:26" x14ac:dyDescent="0.25">
      <c r="A1122">
        <v>1121</v>
      </c>
      <c r="B1122" t="s">
        <v>6776</v>
      </c>
      <c r="C1122" t="s">
        <v>13240</v>
      </c>
      <c r="D1122" t="s">
        <v>13241</v>
      </c>
      <c r="E1122" t="s">
        <v>1595</v>
      </c>
      <c r="F1122" t="s">
        <v>1596</v>
      </c>
      <c r="L1122" t="s">
        <v>3271</v>
      </c>
      <c r="M1122" t="s">
        <v>704</v>
      </c>
      <c r="N1122" t="s">
        <v>353</v>
      </c>
      <c r="S1122" t="s">
        <v>110</v>
      </c>
      <c r="T1122" t="s">
        <v>111</v>
      </c>
      <c r="U1122" t="s">
        <v>112</v>
      </c>
      <c r="V1122" t="s">
        <v>354</v>
      </c>
      <c r="W1122" t="s">
        <v>355</v>
      </c>
      <c r="X1122" t="s">
        <v>207</v>
      </c>
      <c r="Y1122" t="s">
        <v>116</v>
      </c>
      <c r="Z1122" t="s">
        <v>137</v>
      </c>
    </row>
    <row r="1123" spans="1:26" x14ac:dyDescent="0.25">
      <c r="A1123">
        <v>1122</v>
      </c>
      <c r="B1123" t="s">
        <v>6781</v>
      </c>
      <c r="C1123" t="s">
        <v>12445</v>
      </c>
      <c r="D1123" t="s">
        <v>12446</v>
      </c>
      <c r="E1123" t="s">
        <v>2989</v>
      </c>
      <c r="F1123" t="s">
        <v>2990</v>
      </c>
      <c r="S1123" t="s">
        <v>110</v>
      </c>
      <c r="T1123" t="s">
        <v>111</v>
      </c>
      <c r="U1123" t="s">
        <v>112</v>
      </c>
      <c r="V1123" t="s">
        <v>2223</v>
      </c>
      <c r="W1123" t="s">
        <v>2992</v>
      </c>
      <c r="X1123" t="s">
        <v>983</v>
      </c>
      <c r="Y1123" t="s">
        <v>116</v>
      </c>
      <c r="Z1123" t="s">
        <v>602</v>
      </c>
    </row>
    <row r="1124" spans="1:26" x14ac:dyDescent="0.25">
      <c r="A1124">
        <v>1123</v>
      </c>
      <c r="B1124" t="s">
        <v>6785</v>
      </c>
      <c r="C1124" t="s">
        <v>12423</v>
      </c>
      <c r="D1124" t="s">
        <v>12424</v>
      </c>
      <c r="E1124" t="s">
        <v>2027</v>
      </c>
      <c r="F1124" t="s">
        <v>2028</v>
      </c>
      <c r="J1124" t="s">
        <v>2030</v>
      </c>
      <c r="Q1124" t="s">
        <v>2031</v>
      </c>
      <c r="R1124" t="s">
        <v>2032</v>
      </c>
      <c r="S1124" t="s">
        <v>110</v>
      </c>
      <c r="T1124" t="s">
        <v>111</v>
      </c>
      <c r="U1124" t="s">
        <v>112</v>
      </c>
      <c r="V1124" t="s">
        <v>239</v>
      </c>
      <c r="W1124" t="s">
        <v>1697</v>
      </c>
      <c r="X1124" t="s">
        <v>625</v>
      </c>
      <c r="Y1124" t="s">
        <v>116</v>
      </c>
      <c r="Z1124" t="s">
        <v>2039</v>
      </c>
    </row>
    <row r="1125" spans="1:26" x14ac:dyDescent="0.25">
      <c r="A1125">
        <v>1124</v>
      </c>
      <c r="B1125" t="s">
        <v>6788</v>
      </c>
      <c r="C1125" t="s">
        <v>12423</v>
      </c>
      <c r="D1125" t="s">
        <v>12424</v>
      </c>
      <c r="E1125" t="s">
        <v>2027</v>
      </c>
      <c r="F1125" t="s">
        <v>2028</v>
      </c>
      <c r="J1125" t="s">
        <v>2030</v>
      </c>
      <c r="Q1125" t="s">
        <v>2031</v>
      </c>
      <c r="R1125" t="s">
        <v>2032</v>
      </c>
      <c r="S1125" t="s">
        <v>110</v>
      </c>
      <c r="T1125" t="s">
        <v>111</v>
      </c>
      <c r="U1125" t="s">
        <v>112</v>
      </c>
      <c r="V1125" t="s">
        <v>239</v>
      </c>
      <c r="W1125" t="s">
        <v>1697</v>
      </c>
      <c r="X1125" t="s">
        <v>625</v>
      </c>
      <c r="Y1125" t="s">
        <v>116</v>
      </c>
      <c r="Z1125" t="s">
        <v>2039</v>
      </c>
    </row>
    <row r="1126" spans="1:26" x14ac:dyDescent="0.25">
      <c r="A1126">
        <v>1125</v>
      </c>
      <c r="B1126" t="s">
        <v>6789</v>
      </c>
      <c r="C1126" t="s">
        <v>13242</v>
      </c>
      <c r="D1126" t="s">
        <v>13243</v>
      </c>
      <c r="E1126" t="s">
        <v>1084</v>
      </c>
      <c r="F1126" t="s">
        <v>1504</v>
      </c>
      <c r="O1126" t="s">
        <v>6651</v>
      </c>
      <c r="S1126" t="s">
        <v>110</v>
      </c>
      <c r="T1126" t="s">
        <v>111</v>
      </c>
      <c r="U1126" t="s">
        <v>112</v>
      </c>
      <c r="V1126" t="s">
        <v>900</v>
      </c>
      <c r="W1126" t="s">
        <v>900</v>
      </c>
      <c r="X1126" t="s">
        <v>1506</v>
      </c>
      <c r="Y1126" t="s">
        <v>116</v>
      </c>
      <c r="Z1126" t="s">
        <v>2568</v>
      </c>
    </row>
    <row r="1127" spans="1:26" x14ac:dyDescent="0.25">
      <c r="A1127">
        <v>1126</v>
      </c>
      <c r="B1127" t="s">
        <v>6795</v>
      </c>
      <c r="C1127" t="s">
        <v>12544</v>
      </c>
      <c r="D1127" t="s">
        <v>12545</v>
      </c>
      <c r="E1127" t="s">
        <v>2065</v>
      </c>
      <c r="F1127" t="s">
        <v>2066</v>
      </c>
      <c r="K1127" t="s">
        <v>2067</v>
      </c>
      <c r="Q1127" t="s">
        <v>2068</v>
      </c>
      <c r="R1127" t="s">
        <v>2069</v>
      </c>
      <c r="S1127" t="s">
        <v>110</v>
      </c>
      <c r="T1127" t="s">
        <v>111</v>
      </c>
      <c r="U1127" t="s">
        <v>112</v>
      </c>
      <c r="V1127" t="s">
        <v>239</v>
      </c>
      <c r="W1127" t="s">
        <v>1494</v>
      </c>
      <c r="X1127" t="s">
        <v>241</v>
      </c>
      <c r="Y1127" t="s">
        <v>116</v>
      </c>
      <c r="Z1127" t="s">
        <v>463</v>
      </c>
    </row>
    <row r="1128" spans="1:26" x14ac:dyDescent="0.25">
      <c r="A1128">
        <v>1127</v>
      </c>
      <c r="B1128" t="s">
        <v>6799</v>
      </c>
      <c r="C1128" t="s">
        <v>13244</v>
      </c>
      <c r="D1128" t="s">
        <v>13245</v>
      </c>
      <c r="E1128" t="s">
        <v>234</v>
      </c>
      <c r="F1128" t="s">
        <v>2899</v>
      </c>
      <c r="K1128" t="s">
        <v>1892</v>
      </c>
      <c r="S1128" t="s">
        <v>110</v>
      </c>
      <c r="T1128" t="s">
        <v>111</v>
      </c>
      <c r="U1128" t="s">
        <v>112</v>
      </c>
      <c r="V1128" t="s">
        <v>239</v>
      </c>
      <c r="W1128" t="s">
        <v>240</v>
      </c>
      <c r="X1128" t="s">
        <v>241</v>
      </c>
      <c r="Y1128" t="s">
        <v>116</v>
      </c>
      <c r="Z1128" t="s">
        <v>137</v>
      </c>
    </row>
    <row r="1129" spans="1:26" x14ac:dyDescent="0.25">
      <c r="A1129">
        <v>1128</v>
      </c>
      <c r="B1129" t="s">
        <v>6804</v>
      </c>
      <c r="C1129" t="s">
        <v>13246</v>
      </c>
      <c r="D1129" t="s">
        <v>13247</v>
      </c>
      <c r="E1129" t="s">
        <v>1084</v>
      </c>
      <c r="F1129" t="s">
        <v>1085</v>
      </c>
      <c r="S1129" t="s">
        <v>110</v>
      </c>
      <c r="T1129" t="s">
        <v>111</v>
      </c>
      <c r="U1129" t="s">
        <v>112</v>
      </c>
      <c r="V1129" t="s">
        <v>900</v>
      </c>
      <c r="W1129" t="s">
        <v>900</v>
      </c>
      <c r="X1129" t="s">
        <v>241</v>
      </c>
      <c r="Y1129" t="s">
        <v>116</v>
      </c>
      <c r="Z1129" t="s">
        <v>137</v>
      </c>
    </row>
    <row r="1130" spans="1:26" x14ac:dyDescent="0.25">
      <c r="A1130">
        <v>1129</v>
      </c>
      <c r="B1130" t="s">
        <v>6810</v>
      </c>
      <c r="C1130" t="s">
        <v>13248</v>
      </c>
      <c r="D1130" t="s">
        <v>13249</v>
      </c>
      <c r="E1130" t="s">
        <v>1084</v>
      </c>
      <c r="F1130" t="s">
        <v>1085</v>
      </c>
      <c r="S1130" t="s">
        <v>110</v>
      </c>
      <c r="T1130" t="s">
        <v>111</v>
      </c>
      <c r="U1130" t="s">
        <v>112</v>
      </c>
      <c r="V1130" t="s">
        <v>900</v>
      </c>
      <c r="W1130" t="s">
        <v>900</v>
      </c>
      <c r="X1130" t="s">
        <v>1506</v>
      </c>
      <c r="Y1130" t="s">
        <v>116</v>
      </c>
      <c r="Z1130" t="s">
        <v>137</v>
      </c>
    </row>
    <row r="1131" spans="1:26" x14ac:dyDescent="0.25">
      <c r="A1131">
        <v>1130</v>
      </c>
      <c r="B1131" t="s">
        <v>6816</v>
      </c>
      <c r="C1131" t="s">
        <v>13250</v>
      </c>
      <c r="D1131" t="s">
        <v>13251</v>
      </c>
      <c r="E1131" t="s">
        <v>1084</v>
      </c>
      <c r="F1131" t="s">
        <v>1504</v>
      </c>
      <c r="O1131" t="s">
        <v>6822</v>
      </c>
      <c r="S1131" t="s">
        <v>110</v>
      </c>
      <c r="T1131" t="s">
        <v>111</v>
      </c>
      <c r="U1131" t="s">
        <v>112</v>
      </c>
      <c r="V1131" t="s">
        <v>900</v>
      </c>
      <c r="W1131" t="s">
        <v>900</v>
      </c>
      <c r="X1131" t="s">
        <v>1506</v>
      </c>
      <c r="Y1131" t="s">
        <v>116</v>
      </c>
      <c r="Z1131" t="s">
        <v>137</v>
      </c>
    </row>
    <row r="1132" spans="1:26" x14ac:dyDescent="0.25">
      <c r="A1132">
        <v>1131</v>
      </c>
      <c r="B1132" t="s">
        <v>6823</v>
      </c>
      <c r="C1132" t="s">
        <v>13252</v>
      </c>
      <c r="D1132" t="s">
        <v>13253</v>
      </c>
      <c r="E1132" t="s">
        <v>897</v>
      </c>
      <c r="F1132" t="s">
        <v>1504</v>
      </c>
      <c r="S1132" t="s">
        <v>110</v>
      </c>
      <c r="T1132" t="s">
        <v>111</v>
      </c>
      <c r="U1132" t="s">
        <v>112</v>
      </c>
      <c r="V1132" t="s">
        <v>900</v>
      </c>
      <c r="W1132" t="s">
        <v>900</v>
      </c>
      <c r="X1132" t="s">
        <v>254</v>
      </c>
      <c r="Y1132" t="s">
        <v>116</v>
      </c>
      <c r="Z1132" t="s">
        <v>475</v>
      </c>
    </row>
    <row r="1133" spans="1:26" x14ac:dyDescent="0.25">
      <c r="A1133">
        <v>1132</v>
      </c>
      <c r="B1133" t="s">
        <v>6828</v>
      </c>
      <c r="C1133" t="s">
        <v>13254</v>
      </c>
      <c r="D1133" t="s">
        <v>13255</v>
      </c>
      <c r="E1133" t="s">
        <v>897</v>
      </c>
      <c r="F1133" t="s">
        <v>1588</v>
      </c>
      <c r="S1133" t="s">
        <v>110</v>
      </c>
      <c r="T1133" t="s">
        <v>111</v>
      </c>
      <c r="U1133" t="s">
        <v>112</v>
      </c>
      <c r="V1133" t="s">
        <v>900</v>
      </c>
      <c r="W1133" t="s">
        <v>900</v>
      </c>
      <c r="X1133" t="s">
        <v>254</v>
      </c>
      <c r="Y1133" t="s">
        <v>116</v>
      </c>
      <c r="Z1133" t="s">
        <v>137</v>
      </c>
    </row>
    <row r="1134" spans="1:26" x14ac:dyDescent="0.25">
      <c r="A1134">
        <v>1133</v>
      </c>
      <c r="B1134" t="s">
        <v>6832</v>
      </c>
      <c r="C1134" t="s">
        <v>13256</v>
      </c>
      <c r="D1134" t="s">
        <v>13257</v>
      </c>
      <c r="E1134" t="s">
        <v>1503</v>
      </c>
      <c r="F1134" t="s">
        <v>1504</v>
      </c>
      <c r="S1134" t="s">
        <v>110</v>
      </c>
      <c r="T1134" t="s">
        <v>111</v>
      </c>
      <c r="U1134" t="s">
        <v>112</v>
      </c>
      <c r="V1134" t="s">
        <v>900</v>
      </c>
      <c r="W1134" t="s">
        <v>900</v>
      </c>
      <c r="X1134" t="s">
        <v>254</v>
      </c>
      <c r="Y1134" t="s">
        <v>116</v>
      </c>
      <c r="Z1134" t="s">
        <v>137</v>
      </c>
    </row>
    <row r="1135" spans="1:26" x14ac:dyDescent="0.25">
      <c r="A1135">
        <v>1134</v>
      </c>
      <c r="B1135" t="s">
        <v>6838</v>
      </c>
      <c r="C1135" t="s">
        <v>13256</v>
      </c>
      <c r="D1135" t="s">
        <v>13257</v>
      </c>
      <c r="E1135" t="s">
        <v>1503</v>
      </c>
      <c r="F1135" t="s">
        <v>1504</v>
      </c>
      <c r="S1135" t="s">
        <v>110</v>
      </c>
      <c r="T1135" t="s">
        <v>111</v>
      </c>
      <c r="U1135" t="s">
        <v>112</v>
      </c>
      <c r="V1135" t="s">
        <v>900</v>
      </c>
      <c r="W1135" t="s">
        <v>900</v>
      </c>
      <c r="X1135" t="s">
        <v>254</v>
      </c>
      <c r="Y1135" t="s">
        <v>116</v>
      </c>
      <c r="Z1135" t="s">
        <v>137</v>
      </c>
    </row>
    <row r="1136" spans="1:26" x14ac:dyDescent="0.25">
      <c r="A1136">
        <v>1135</v>
      </c>
      <c r="B1136" t="s">
        <v>6839</v>
      </c>
      <c r="C1136" t="s">
        <v>12429</v>
      </c>
      <c r="D1136" t="s">
        <v>12430</v>
      </c>
      <c r="E1136" t="s">
        <v>1084</v>
      </c>
      <c r="F1136" t="s">
        <v>1085</v>
      </c>
      <c r="S1136" t="s">
        <v>110</v>
      </c>
      <c r="T1136" t="s">
        <v>111</v>
      </c>
      <c r="U1136" t="s">
        <v>112</v>
      </c>
      <c r="V1136" t="s">
        <v>900</v>
      </c>
      <c r="W1136" t="s">
        <v>900</v>
      </c>
      <c r="X1136" t="s">
        <v>241</v>
      </c>
      <c r="Y1136" t="s">
        <v>116</v>
      </c>
      <c r="Z1136" t="s">
        <v>137</v>
      </c>
    </row>
    <row r="1137" spans="1:26" x14ac:dyDescent="0.25">
      <c r="A1137">
        <v>1136</v>
      </c>
      <c r="B1137" t="s">
        <v>6841</v>
      </c>
      <c r="C1137" t="s">
        <v>13254</v>
      </c>
      <c r="D1137" t="s">
        <v>13255</v>
      </c>
      <c r="E1137" t="s">
        <v>897</v>
      </c>
      <c r="F1137" t="s">
        <v>1588</v>
      </c>
      <c r="S1137" t="s">
        <v>110</v>
      </c>
      <c r="T1137" t="s">
        <v>111</v>
      </c>
      <c r="U1137" t="s">
        <v>112</v>
      </c>
      <c r="V1137" t="s">
        <v>900</v>
      </c>
      <c r="W1137" t="s">
        <v>900</v>
      </c>
      <c r="X1137" t="s">
        <v>254</v>
      </c>
      <c r="Y1137" t="s">
        <v>116</v>
      </c>
      <c r="Z1137" t="s">
        <v>137</v>
      </c>
    </row>
    <row r="1138" spans="1:26" x14ac:dyDescent="0.25">
      <c r="A1138">
        <v>1137</v>
      </c>
      <c r="B1138" t="s">
        <v>6843</v>
      </c>
      <c r="C1138" t="s">
        <v>12791</v>
      </c>
      <c r="D1138" t="s">
        <v>12792</v>
      </c>
      <c r="E1138" t="s">
        <v>3387</v>
      </c>
      <c r="F1138" t="s">
        <v>3388</v>
      </c>
      <c r="S1138" t="s">
        <v>110</v>
      </c>
      <c r="T1138" t="s">
        <v>111</v>
      </c>
      <c r="U1138" t="s">
        <v>112</v>
      </c>
      <c r="V1138" t="s">
        <v>252</v>
      </c>
      <c r="W1138" t="s">
        <v>4798</v>
      </c>
      <c r="X1138" t="s">
        <v>983</v>
      </c>
      <c r="Y1138" t="s">
        <v>116</v>
      </c>
      <c r="Z1138" t="s">
        <v>475</v>
      </c>
    </row>
    <row r="1139" spans="1:26" x14ac:dyDescent="0.25">
      <c r="A1139">
        <v>1138</v>
      </c>
      <c r="B1139" t="s">
        <v>6845</v>
      </c>
      <c r="C1139" t="s">
        <v>13258</v>
      </c>
      <c r="D1139" t="s">
        <v>13259</v>
      </c>
      <c r="E1139" t="s">
        <v>3450</v>
      </c>
      <c r="F1139" t="s">
        <v>4000</v>
      </c>
      <c r="S1139" t="s">
        <v>110</v>
      </c>
      <c r="T1139" t="s">
        <v>111</v>
      </c>
      <c r="U1139" t="s">
        <v>112</v>
      </c>
      <c r="V1139" t="s">
        <v>2223</v>
      </c>
      <c r="W1139" t="s">
        <v>2992</v>
      </c>
      <c r="X1139" t="s">
        <v>254</v>
      </c>
      <c r="Y1139" t="s">
        <v>116</v>
      </c>
      <c r="Z1139" t="s">
        <v>137</v>
      </c>
    </row>
    <row r="1140" spans="1:26" x14ac:dyDescent="0.25">
      <c r="A1140">
        <v>1139</v>
      </c>
      <c r="B1140" t="s">
        <v>6851</v>
      </c>
      <c r="C1140" t="s">
        <v>13260</v>
      </c>
      <c r="D1140" t="s">
        <v>13261</v>
      </c>
      <c r="E1140" t="s">
        <v>6725</v>
      </c>
      <c r="F1140" t="s">
        <v>6726</v>
      </c>
      <c r="S1140" t="s">
        <v>110</v>
      </c>
      <c r="T1140" t="s">
        <v>111</v>
      </c>
      <c r="U1140" t="s">
        <v>112</v>
      </c>
      <c r="V1140" t="s">
        <v>300</v>
      </c>
      <c r="W1140" t="s">
        <v>2780</v>
      </c>
      <c r="X1140" t="s">
        <v>241</v>
      </c>
      <c r="Y1140" t="s">
        <v>116</v>
      </c>
      <c r="Z1140" t="s">
        <v>187</v>
      </c>
    </row>
    <row r="1141" spans="1:26" x14ac:dyDescent="0.25">
      <c r="A1141">
        <v>1140</v>
      </c>
      <c r="B1141" t="s">
        <v>6856</v>
      </c>
      <c r="C1141" t="s">
        <v>13262</v>
      </c>
      <c r="D1141" t="s">
        <v>13263</v>
      </c>
      <c r="E1141" t="s">
        <v>4068</v>
      </c>
      <c r="F1141" t="s">
        <v>4069</v>
      </c>
      <c r="S1141" t="s">
        <v>110</v>
      </c>
      <c r="T1141" t="s">
        <v>111</v>
      </c>
      <c r="U1141" t="s">
        <v>112</v>
      </c>
      <c r="V1141" t="s">
        <v>252</v>
      </c>
      <c r="W1141" t="s">
        <v>5576</v>
      </c>
      <c r="X1141" t="s">
        <v>254</v>
      </c>
      <c r="Y1141" t="s">
        <v>116</v>
      </c>
      <c r="Z1141" t="s">
        <v>187</v>
      </c>
    </row>
    <row r="1142" spans="1:26" x14ac:dyDescent="0.25">
      <c r="A1142">
        <v>1141</v>
      </c>
      <c r="B1142" t="s">
        <v>6862</v>
      </c>
      <c r="C1142" t="s">
        <v>12817</v>
      </c>
      <c r="D1142" t="s">
        <v>12818</v>
      </c>
      <c r="E1142" t="s">
        <v>1084</v>
      </c>
      <c r="F1142" t="s">
        <v>1504</v>
      </c>
      <c r="S1142" t="s">
        <v>110</v>
      </c>
      <c r="T1142" t="s">
        <v>111</v>
      </c>
      <c r="U1142" t="s">
        <v>112</v>
      </c>
      <c r="V1142" t="s">
        <v>900</v>
      </c>
      <c r="W1142" t="s">
        <v>900</v>
      </c>
      <c r="X1142" t="s">
        <v>1506</v>
      </c>
      <c r="Y1142" t="s">
        <v>116</v>
      </c>
      <c r="Z1142" t="s">
        <v>137</v>
      </c>
    </row>
    <row r="1143" spans="1:26" x14ac:dyDescent="0.25">
      <c r="A1143">
        <v>1142</v>
      </c>
      <c r="B1143" t="s">
        <v>6864</v>
      </c>
      <c r="C1143" t="s">
        <v>13264</v>
      </c>
      <c r="D1143" t="s">
        <v>13265</v>
      </c>
      <c r="E1143" t="s">
        <v>1084</v>
      </c>
      <c r="F1143" t="s">
        <v>1504</v>
      </c>
      <c r="S1143" t="s">
        <v>110</v>
      </c>
      <c r="T1143" t="s">
        <v>111</v>
      </c>
      <c r="U1143" t="s">
        <v>112</v>
      </c>
      <c r="V1143" t="s">
        <v>900</v>
      </c>
      <c r="W1143" t="s">
        <v>900</v>
      </c>
      <c r="X1143" t="s">
        <v>1506</v>
      </c>
      <c r="Y1143" t="s">
        <v>116</v>
      </c>
      <c r="Z1143" t="s">
        <v>137</v>
      </c>
    </row>
    <row r="1144" spans="1:26" x14ac:dyDescent="0.25">
      <c r="A1144">
        <v>1143</v>
      </c>
      <c r="B1144" t="s">
        <v>6870</v>
      </c>
      <c r="C1144" t="s">
        <v>13266</v>
      </c>
      <c r="D1144" t="s">
        <v>13267</v>
      </c>
      <c r="E1144" t="s">
        <v>2065</v>
      </c>
      <c r="F1144" t="s">
        <v>1085</v>
      </c>
      <c r="S1144" t="s">
        <v>110</v>
      </c>
      <c r="T1144" t="s">
        <v>111</v>
      </c>
      <c r="U1144" t="s">
        <v>112</v>
      </c>
      <c r="V1144" t="s">
        <v>900</v>
      </c>
      <c r="W1144" t="s">
        <v>900</v>
      </c>
      <c r="X1144" t="s">
        <v>1506</v>
      </c>
      <c r="Y1144" t="s">
        <v>116</v>
      </c>
      <c r="Z1144" t="s">
        <v>482</v>
      </c>
    </row>
    <row r="1145" spans="1:26" x14ac:dyDescent="0.25">
      <c r="A1145">
        <v>1144</v>
      </c>
      <c r="B1145" t="s">
        <v>6877</v>
      </c>
      <c r="C1145" t="s">
        <v>13268</v>
      </c>
      <c r="D1145" t="s">
        <v>13269</v>
      </c>
      <c r="E1145" t="s">
        <v>6882</v>
      </c>
      <c r="F1145" t="s">
        <v>6883</v>
      </c>
      <c r="S1145" t="s">
        <v>110</v>
      </c>
      <c r="T1145" t="s">
        <v>111</v>
      </c>
      <c r="U1145" t="s">
        <v>112</v>
      </c>
      <c r="V1145" t="s">
        <v>392</v>
      </c>
      <c r="W1145" t="s">
        <v>966</v>
      </c>
      <c r="X1145" t="s">
        <v>241</v>
      </c>
      <c r="Y1145" t="s">
        <v>116</v>
      </c>
      <c r="Z1145" t="s">
        <v>137</v>
      </c>
    </row>
    <row r="1146" spans="1:26" x14ac:dyDescent="0.25">
      <c r="A1146">
        <v>1145</v>
      </c>
      <c r="B1146" t="s">
        <v>6885</v>
      </c>
      <c r="C1146" t="s">
        <v>12076</v>
      </c>
      <c r="D1146" t="s">
        <v>12077</v>
      </c>
      <c r="E1146" t="s">
        <v>1375</v>
      </c>
      <c r="F1146" t="s">
        <v>1376</v>
      </c>
      <c r="S1146" t="s">
        <v>110</v>
      </c>
      <c r="T1146" t="s">
        <v>111</v>
      </c>
      <c r="U1146" t="s">
        <v>112</v>
      </c>
      <c r="V1146" t="s">
        <v>1378</v>
      </c>
      <c r="W1146" t="s">
        <v>1379</v>
      </c>
      <c r="X1146" t="s">
        <v>136</v>
      </c>
      <c r="Y1146" t="s">
        <v>116</v>
      </c>
      <c r="Z1146" t="s">
        <v>137</v>
      </c>
    </row>
    <row r="1147" spans="1:26" x14ac:dyDescent="0.25">
      <c r="A1147">
        <v>1146</v>
      </c>
      <c r="B1147" t="s">
        <v>6889</v>
      </c>
      <c r="C1147" t="s">
        <v>13039</v>
      </c>
      <c r="D1147" t="s">
        <v>13040</v>
      </c>
      <c r="E1147" t="s">
        <v>6024</v>
      </c>
      <c r="F1147" t="s">
        <v>1376</v>
      </c>
      <c r="S1147" t="s">
        <v>110</v>
      </c>
      <c r="T1147" t="s">
        <v>111</v>
      </c>
      <c r="U1147" t="s">
        <v>112</v>
      </c>
      <c r="V1147" t="s">
        <v>1378</v>
      </c>
      <c r="W1147" t="s">
        <v>1814</v>
      </c>
      <c r="X1147" t="s">
        <v>1815</v>
      </c>
      <c r="Y1147" t="s">
        <v>116</v>
      </c>
      <c r="Z1147" t="s">
        <v>302</v>
      </c>
    </row>
    <row r="1148" spans="1:26" x14ac:dyDescent="0.25">
      <c r="A1148">
        <v>1147</v>
      </c>
      <c r="B1148" t="s">
        <v>6892</v>
      </c>
      <c r="C1148" t="s">
        <v>13270</v>
      </c>
      <c r="D1148" t="s">
        <v>13271</v>
      </c>
      <c r="E1148" t="s">
        <v>234</v>
      </c>
      <c r="F1148" t="s">
        <v>235</v>
      </c>
      <c r="S1148" t="s">
        <v>110</v>
      </c>
      <c r="T1148" t="s">
        <v>111</v>
      </c>
      <c r="U1148" t="s">
        <v>112</v>
      </c>
      <c r="V1148" t="s">
        <v>239</v>
      </c>
      <c r="W1148" t="s">
        <v>240</v>
      </c>
      <c r="X1148" t="s">
        <v>241</v>
      </c>
      <c r="Y1148" t="s">
        <v>116</v>
      </c>
      <c r="Z1148" t="s">
        <v>137</v>
      </c>
    </row>
    <row r="1149" spans="1:26" x14ac:dyDescent="0.25">
      <c r="A1149">
        <v>1148</v>
      </c>
      <c r="B1149" t="s">
        <v>6898</v>
      </c>
      <c r="C1149" t="s">
        <v>13272</v>
      </c>
      <c r="D1149" t="s">
        <v>13273</v>
      </c>
      <c r="E1149" t="s">
        <v>234</v>
      </c>
      <c r="F1149" t="s">
        <v>235</v>
      </c>
      <c r="S1149" t="s">
        <v>110</v>
      </c>
      <c r="T1149" t="s">
        <v>111</v>
      </c>
      <c r="U1149" t="s">
        <v>112</v>
      </c>
      <c r="V1149" t="s">
        <v>239</v>
      </c>
      <c r="W1149" t="s">
        <v>240</v>
      </c>
      <c r="X1149" t="s">
        <v>241</v>
      </c>
      <c r="Y1149" t="s">
        <v>116</v>
      </c>
      <c r="Z1149" t="s">
        <v>137</v>
      </c>
    </row>
    <row r="1150" spans="1:26" x14ac:dyDescent="0.25">
      <c r="A1150">
        <v>1149</v>
      </c>
      <c r="B1150" t="s">
        <v>6904</v>
      </c>
      <c r="C1150" t="s">
        <v>13274</v>
      </c>
      <c r="D1150" t="s">
        <v>13275</v>
      </c>
      <c r="E1150" t="s">
        <v>1503</v>
      </c>
      <c r="F1150" t="s">
        <v>1504</v>
      </c>
      <c r="S1150" t="s">
        <v>110</v>
      </c>
      <c r="T1150" t="s">
        <v>111</v>
      </c>
      <c r="U1150" t="s">
        <v>112</v>
      </c>
      <c r="V1150" t="s">
        <v>900</v>
      </c>
      <c r="W1150" t="s">
        <v>900</v>
      </c>
      <c r="X1150" t="s">
        <v>254</v>
      </c>
      <c r="Y1150" t="s">
        <v>116</v>
      </c>
      <c r="Z1150" t="s">
        <v>187</v>
      </c>
    </row>
    <row r="1151" spans="1:26" x14ac:dyDescent="0.25">
      <c r="A1151">
        <v>1150</v>
      </c>
      <c r="B1151" t="s">
        <v>6910</v>
      </c>
      <c r="C1151" t="s">
        <v>13276</v>
      </c>
      <c r="D1151" t="s">
        <v>13277</v>
      </c>
      <c r="E1151" t="s">
        <v>1565</v>
      </c>
      <c r="F1151" t="s">
        <v>235</v>
      </c>
      <c r="K1151" t="s">
        <v>1567</v>
      </c>
      <c r="S1151" t="s">
        <v>110</v>
      </c>
      <c r="T1151" t="s">
        <v>111</v>
      </c>
      <c r="U1151" t="s">
        <v>112</v>
      </c>
      <c r="V1151" t="s">
        <v>392</v>
      </c>
      <c r="W1151" t="s">
        <v>1568</v>
      </c>
      <c r="X1151" t="s">
        <v>207</v>
      </c>
      <c r="Y1151" t="s">
        <v>116</v>
      </c>
      <c r="Z1151" t="s">
        <v>187</v>
      </c>
    </row>
    <row r="1152" spans="1:26" x14ac:dyDescent="0.25">
      <c r="A1152">
        <v>1151</v>
      </c>
      <c r="B1152" t="s">
        <v>6915</v>
      </c>
      <c r="C1152" t="s">
        <v>13278</v>
      </c>
      <c r="D1152" t="s">
        <v>13279</v>
      </c>
      <c r="E1152" t="s">
        <v>1503</v>
      </c>
      <c r="F1152" t="s">
        <v>1504</v>
      </c>
      <c r="S1152" t="s">
        <v>110</v>
      </c>
      <c r="T1152" t="s">
        <v>111</v>
      </c>
      <c r="U1152" t="s">
        <v>112</v>
      </c>
      <c r="V1152" t="s">
        <v>900</v>
      </c>
      <c r="W1152" t="s">
        <v>900</v>
      </c>
      <c r="X1152" t="s">
        <v>1506</v>
      </c>
      <c r="Y1152" t="s">
        <v>116</v>
      </c>
      <c r="Z1152" t="s">
        <v>137</v>
      </c>
    </row>
    <row r="1153" spans="1:26" x14ac:dyDescent="0.25">
      <c r="A1153">
        <v>1152</v>
      </c>
      <c r="B1153" t="s">
        <v>6922</v>
      </c>
      <c r="C1153" t="s">
        <v>13280</v>
      </c>
      <c r="D1153" t="s">
        <v>13281</v>
      </c>
      <c r="E1153" t="s">
        <v>1954</v>
      </c>
      <c r="F1153" t="s">
        <v>2160</v>
      </c>
      <c r="S1153" t="s">
        <v>110</v>
      </c>
      <c r="T1153" t="s">
        <v>111</v>
      </c>
      <c r="U1153" t="s">
        <v>112</v>
      </c>
      <c r="V1153" t="s">
        <v>1149</v>
      </c>
      <c r="W1153" t="s">
        <v>1958</v>
      </c>
      <c r="X1153" t="s">
        <v>254</v>
      </c>
      <c r="Y1153" t="s">
        <v>116</v>
      </c>
      <c r="Z1153" t="s">
        <v>1959</v>
      </c>
    </row>
    <row r="1154" spans="1:26" x14ac:dyDescent="0.25">
      <c r="A1154">
        <v>1153</v>
      </c>
      <c r="B1154" t="s">
        <v>6929</v>
      </c>
      <c r="C1154" t="s">
        <v>13282</v>
      </c>
      <c r="D1154" t="s">
        <v>13283</v>
      </c>
      <c r="E1154" t="s">
        <v>1144</v>
      </c>
      <c r="F1154" t="s">
        <v>1145</v>
      </c>
      <c r="K1154" t="s">
        <v>1146</v>
      </c>
      <c r="Q1154" t="s">
        <v>1005</v>
      </c>
      <c r="R1154" t="s">
        <v>1004</v>
      </c>
      <c r="S1154" t="s">
        <v>110</v>
      </c>
      <c r="T1154" t="s">
        <v>111</v>
      </c>
      <c r="U1154" t="s">
        <v>112</v>
      </c>
      <c r="V1154" t="s">
        <v>1149</v>
      </c>
      <c r="W1154" t="s">
        <v>1150</v>
      </c>
      <c r="X1154" t="s">
        <v>983</v>
      </c>
      <c r="Y1154" t="s">
        <v>116</v>
      </c>
    </row>
    <row r="1155" spans="1:26" x14ac:dyDescent="0.25">
      <c r="A1155">
        <v>1154</v>
      </c>
      <c r="B1155" t="s">
        <v>6937</v>
      </c>
      <c r="C1155" t="s">
        <v>13284</v>
      </c>
      <c r="D1155" t="s">
        <v>13285</v>
      </c>
      <c r="E1155" t="s">
        <v>2402</v>
      </c>
      <c r="F1155" t="s">
        <v>2403</v>
      </c>
      <c r="K1155" t="s">
        <v>1146</v>
      </c>
      <c r="Q1155" t="s">
        <v>1005</v>
      </c>
      <c r="R1155" t="s">
        <v>1004</v>
      </c>
      <c r="S1155" t="s">
        <v>110</v>
      </c>
      <c r="T1155" t="s">
        <v>111</v>
      </c>
      <c r="U1155" t="s">
        <v>112</v>
      </c>
      <c r="V1155" t="s">
        <v>1149</v>
      </c>
      <c r="W1155" t="s">
        <v>1150</v>
      </c>
      <c r="X1155" t="s">
        <v>983</v>
      </c>
      <c r="Y1155" t="s">
        <v>116</v>
      </c>
      <c r="Z1155" t="s">
        <v>482</v>
      </c>
    </row>
    <row r="1156" spans="1:26" x14ac:dyDescent="0.25">
      <c r="A1156">
        <v>1155</v>
      </c>
      <c r="B1156" t="s">
        <v>6943</v>
      </c>
      <c r="C1156" t="s">
        <v>13284</v>
      </c>
      <c r="D1156" t="s">
        <v>13285</v>
      </c>
      <c r="E1156" t="s">
        <v>2402</v>
      </c>
      <c r="F1156" t="s">
        <v>2403</v>
      </c>
      <c r="K1156" t="s">
        <v>1146</v>
      </c>
      <c r="Q1156" t="s">
        <v>1005</v>
      </c>
      <c r="R1156" t="s">
        <v>1004</v>
      </c>
      <c r="S1156" t="s">
        <v>110</v>
      </c>
      <c r="T1156" t="s">
        <v>111</v>
      </c>
      <c r="U1156" t="s">
        <v>112</v>
      </c>
      <c r="V1156" t="s">
        <v>1149</v>
      </c>
      <c r="W1156" t="s">
        <v>1150</v>
      </c>
      <c r="X1156" t="s">
        <v>983</v>
      </c>
      <c r="Y1156" t="s">
        <v>116</v>
      </c>
      <c r="Z1156" t="s">
        <v>482</v>
      </c>
    </row>
    <row r="1157" spans="1:26" x14ac:dyDescent="0.25">
      <c r="A1157">
        <v>1156</v>
      </c>
      <c r="B1157" t="s">
        <v>6945</v>
      </c>
      <c r="C1157" t="s">
        <v>12843</v>
      </c>
      <c r="D1157" t="s">
        <v>12844</v>
      </c>
      <c r="E1157" t="s">
        <v>5060</v>
      </c>
      <c r="F1157" t="s">
        <v>2865</v>
      </c>
      <c r="S1157" t="s">
        <v>110</v>
      </c>
      <c r="T1157" t="s">
        <v>111</v>
      </c>
      <c r="U1157" t="s">
        <v>112</v>
      </c>
      <c r="V1157" t="s">
        <v>1457</v>
      </c>
      <c r="W1157" t="s">
        <v>1458</v>
      </c>
      <c r="X1157" t="s">
        <v>136</v>
      </c>
      <c r="Y1157" t="s">
        <v>116</v>
      </c>
      <c r="Z1157" t="s">
        <v>187</v>
      </c>
    </row>
    <row r="1158" spans="1:26" x14ac:dyDescent="0.25">
      <c r="A1158">
        <v>1157</v>
      </c>
      <c r="B1158" t="s">
        <v>6953</v>
      </c>
      <c r="C1158" t="s">
        <v>13286</v>
      </c>
      <c r="D1158" t="s">
        <v>13287</v>
      </c>
      <c r="E1158" t="s">
        <v>1846</v>
      </c>
      <c r="F1158" t="s">
        <v>3601</v>
      </c>
      <c r="S1158" t="s">
        <v>110</v>
      </c>
      <c r="T1158" t="s">
        <v>111</v>
      </c>
      <c r="U1158" t="s">
        <v>112</v>
      </c>
      <c r="V1158" t="s">
        <v>319</v>
      </c>
      <c r="W1158" t="s">
        <v>1849</v>
      </c>
      <c r="X1158" t="s">
        <v>241</v>
      </c>
      <c r="Y1158" t="s">
        <v>116</v>
      </c>
      <c r="Z1158" t="s">
        <v>137</v>
      </c>
    </row>
    <row r="1159" spans="1:26" x14ac:dyDescent="0.25">
      <c r="A1159">
        <v>1158</v>
      </c>
      <c r="B1159" t="s">
        <v>6963</v>
      </c>
      <c r="C1159" t="s">
        <v>13286</v>
      </c>
      <c r="D1159" t="s">
        <v>13287</v>
      </c>
      <c r="E1159" t="s">
        <v>1846</v>
      </c>
      <c r="F1159" t="s">
        <v>3601</v>
      </c>
      <c r="S1159" t="s">
        <v>110</v>
      </c>
      <c r="T1159" t="s">
        <v>111</v>
      </c>
      <c r="U1159" t="s">
        <v>112</v>
      </c>
      <c r="V1159" t="s">
        <v>319</v>
      </c>
      <c r="W1159" t="s">
        <v>1849</v>
      </c>
      <c r="X1159" t="s">
        <v>241</v>
      </c>
      <c r="Y1159" t="s">
        <v>116</v>
      </c>
      <c r="Z1159" t="s">
        <v>137</v>
      </c>
    </row>
    <row r="1160" spans="1:26" x14ac:dyDescent="0.25">
      <c r="A1160">
        <v>1159</v>
      </c>
      <c r="B1160" t="s">
        <v>6966</v>
      </c>
      <c r="C1160" t="s">
        <v>13286</v>
      </c>
      <c r="D1160" t="s">
        <v>13287</v>
      </c>
      <c r="E1160" t="s">
        <v>1846</v>
      </c>
      <c r="F1160" t="s">
        <v>3601</v>
      </c>
      <c r="S1160" t="s">
        <v>110</v>
      </c>
      <c r="T1160" t="s">
        <v>111</v>
      </c>
      <c r="U1160" t="s">
        <v>112</v>
      </c>
      <c r="V1160" t="s">
        <v>319</v>
      </c>
      <c r="W1160" t="s">
        <v>1849</v>
      </c>
      <c r="X1160" t="s">
        <v>241</v>
      </c>
      <c r="Y1160" t="s">
        <v>116</v>
      </c>
      <c r="Z1160" t="s">
        <v>137</v>
      </c>
    </row>
    <row r="1161" spans="1:26" x14ac:dyDescent="0.25">
      <c r="A1161">
        <v>1160</v>
      </c>
      <c r="B1161" t="s">
        <v>6967</v>
      </c>
      <c r="C1161" t="s">
        <v>12423</v>
      </c>
      <c r="D1161" t="s">
        <v>12424</v>
      </c>
      <c r="E1161" t="s">
        <v>2027</v>
      </c>
      <c r="F1161" t="s">
        <v>2028</v>
      </c>
      <c r="J1161" t="s">
        <v>2030</v>
      </c>
      <c r="Q1161" t="s">
        <v>2031</v>
      </c>
      <c r="R1161" t="s">
        <v>2032</v>
      </c>
      <c r="S1161" t="s">
        <v>110</v>
      </c>
      <c r="T1161" t="s">
        <v>111</v>
      </c>
      <c r="U1161" t="s">
        <v>112</v>
      </c>
      <c r="V1161" t="s">
        <v>239</v>
      </c>
      <c r="W1161" t="s">
        <v>1697</v>
      </c>
      <c r="X1161" t="s">
        <v>625</v>
      </c>
      <c r="Y1161" t="s">
        <v>116</v>
      </c>
      <c r="Z1161" t="s">
        <v>2039</v>
      </c>
    </row>
    <row r="1162" spans="1:26" x14ac:dyDescent="0.25">
      <c r="A1162">
        <v>1161</v>
      </c>
      <c r="B1162" t="s">
        <v>6970</v>
      </c>
      <c r="C1162" t="s">
        <v>12423</v>
      </c>
      <c r="D1162" t="s">
        <v>12424</v>
      </c>
      <c r="E1162" t="s">
        <v>2027</v>
      </c>
      <c r="F1162" t="s">
        <v>2028</v>
      </c>
      <c r="J1162" t="s">
        <v>2030</v>
      </c>
      <c r="Q1162" t="s">
        <v>2031</v>
      </c>
      <c r="R1162" t="s">
        <v>2032</v>
      </c>
      <c r="S1162" t="s">
        <v>110</v>
      </c>
      <c r="T1162" t="s">
        <v>111</v>
      </c>
      <c r="U1162" t="s">
        <v>112</v>
      </c>
      <c r="V1162" t="s">
        <v>239</v>
      </c>
      <c r="W1162" t="s">
        <v>1697</v>
      </c>
      <c r="X1162" t="s">
        <v>625</v>
      </c>
      <c r="Y1162" t="s">
        <v>116</v>
      </c>
      <c r="Z1162" t="s">
        <v>2039</v>
      </c>
    </row>
    <row r="1163" spans="1:26" x14ac:dyDescent="0.25">
      <c r="A1163">
        <v>1162</v>
      </c>
      <c r="B1163" t="s">
        <v>6972</v>
      </c>
      <c r="C1163" t="s">
        <v>12132</v>
      </c>
      <c r="D1163" t="s">
        <v>12133</v>
      </c>
      <c r="E1163" t="s">
        <v>1123</v>
      </c>
      <c r="F1163" t="s">
        <v>1124</v>
      </c>
      <c r="S1163" t="s">
        <v>110</v>
      </c>
      <c r="T1163" t="s">
        <v>111</v>
      </c>
      <c r="U1163" t="s">
        <v>112</v>
      </c>
      <c r="V1163" t="s">
        <v>239</v>
      </c>
      <c r="W1163" t="s">
        <v>1126</v>
      </c>
      <c r="X1163" t="s">
        <v>254</v>
      </c>
      <c r="Y1163" t="s">
        <v>116</v>
      </c>
      <c r="Z1163" t="s">
        <v>137</v>
      </c>
    </row>
    <row r="1164" spans="1:26" x14ac:dyDescent="0.25">
      <c r="A1164">
        <v>1163</v>
      </c>
      <c r="B1164" t="s">
        <v>6977</v>
      </c>
      <c r="C1164" t="s">
        <v>13288</v>
      </c>
      <c r="D1164" t="s">
        <v>13289</v>
      </c>
      <c r="E1164" t="s">
        <v>897</v>
      </c>
      <c r="F1164" t="s">
        <v>898</v>
      </c>
      <c r="O1164" t="s">
        <v>3490</v>
      </c>
      <c r="S1164" t="s">
        <v>110</v>
      </c>
      <c r="T1164" t="s">
        <v>111</v>
      </c>
      <c r="U1164" t="s">
        <v>112</v>
      </c>
      <c r="V1164" t="s">
        <v>900</v>
      </c>
      <c r="W1164" t="s">
        <v>900</v>
      </c>
      <c r="X1164" t="s">
        <v>254</v>
      </c>
      <c r="Y1164" t="s">
        <v>116</v>
      </c>
      <c r="Z1164" t="s">
        <v>187</v>
      </c>
    </row>
    <row r="1165" spans="1:26" x14ac:dyDescent="0.25">
      <c r="A1165">
        <v>1164</v>
      </c>
      <c r="B1165" t="s">
        <v>6981</v>
      </c>
      <c r="C1165" t="s">
        <v>13290</v>
      </c>
      <c r="D1165" t="s">
        <v>13291</v>
      </c>
      <c r="E1165" t="s">
        <v>710</v>
      </c>
      <c r="F1165" t="s">
        <v>673</v>
      </c>
      <c r="N1165" t="s">
        <v>460</v>
      </c>
      <c r="S1165" t="s">
        <v>110</v>
      </c>
      <c r="T1165" t="s">
        <v>111</v>
      </c>
      <c r="U1165" t="s">
        <v>112</v>
      </c>
      <c r="V1165" t="s">
        <v>420</v>
      </c>
      <c r="W1165" t="s">
        <v>711</v>
      </c>
      <c r="X1165" t="s">
        <v>462</v>
      </c>
      <c r="Y1165" t="s">
        <v>116</v>
      </c>
      <c r="Z1165" t="s">
        <v>137</v>
      </c>
    </row>
    <row r="1166" spans="1:26" x14ac:dyDescent="0.25">
      <c r="A1166">
        <v>1165</v>
      </c>
      <c r="B1166" t="s">
        <v>6989</v>
      </c>
      <c r="C1166" t="s">
        <v>13290</v>
      </c>
      <c r="D1166" t="s">
        <v>13291</v>
      </c>
      <c r="E1166" t="s">
        <v>710</v>
      </c>
      <c r="F1166" t="s">
        <v>673</v>
      </c>
      <c r="N1166" t="s">
        <v>460</v>
      </c>
      <c r="S1166" t="s">
        <v>110</v>
      </c>
      <c r="T1166" t="s">
        <v>111</v>
      </c>
      <c r="U1166" t="s">
        <v>112</v>
      </c>
      <c r="V1166" t="s">
        <v>420</v>
      </c>
      <c r="W1166" t="s">
        <v>711</v>
      </c>
      <c r="X1166" t="s">
        <v>462</v>
      </c>
      <c r="Y1166" t="s">
        <v>116</v>
      </c>
      <c r="Z1166" t="s">
        <v>137</v>
      </c>
    </row>
    <row r="1167" spans="1:26" x14ac:dyDescent="0.25">
      <c r="A1167">
        <v>1166</v>
      </c>
      <c r="B1167" t="s">
        <v>6990</v>
      </c>
      <c r="C1167" t="s">
        <v>13292</v>
      </c>
      <c r="D1167" t="s">
        <v>13293</v>
      </c>
      <c r="E1167" t="s">
        <v>234</v>
      </c>
      <c r="F1167" t="s">
        <v>235</v>
      </c>
      <c r="K1167" t="s">
        <v>1892</v>
      </c>
      <c r="Q1167" t="s">
        <v>237</v>
      </c>
      <c r="R1167" t="s">
        <v>238</v>
      </c>
      <c r="S1167" t="s">
        <v>110</v>
      </c>
      <c r="T1167" t="s">
        <v>111</v>
      </c>
      <c r="U1167" t="s">
        <v>112</v>
      </c>
      <c r="V1167" t="s">
        <v>239</v>
      </c>
      <c r="W1167" t="s">
        <v>240</v>
      </c>
      <c r="X1167" t="s">
        <v>241</v>
      </c>
      <c r="Y1167" t="s">
        <v>116</v>
      </c>
      <c r="Z1167" t="s">
        <v>137</v>
      </c>
    </row>
    <row r="1168" spans="1:26" x14ac:dyDescent="0.25">
      <c r="A1168">
        <v>1167</v>
      </c>
      <c r="B1168" t="s">
        <v>6996</v>
      </c>
      <c r="C1168" t="s">
        <v>13294</v>
      </c>
      <c r="D1168" t="s">
        <v>13295</v>
      </c>
      <c r="E1168" t="s">
        <v>234</v>
      </c>
      <c r="F1168" t="s">
        <v>235</v>
      </c>
      <c r="K1168" t="s">
        <v>1892</v>
      </c>
      <c r="S1168" t="s">
        <v>110</v>
      </c>
      <c r="T1168" t="s">
        <v>111</v>
      </c>
      <c r="U1168" t="s">
        <v>112</v>
      </c>
      <c r="V1168" t="s">
        <v>239</v>
      </c>
      <c r="W1168" t="s">
        <v>240</v>
      </c>
      <c r="X1168" t="s">
        <v>241</v>
      </c>
      <c r="Y1168" t="s">
        <v>116</v>
      </c>
      <c r="Z1168" t="s">
        <v>137</v>
      </c>
    </row>
    <row r="1169" spans="1:26" x14ac:dyDescent="0.25">
      <c r="A1169">
        <v>1168</v>
      </c>
      <c r="B1169" t="s">
        <v>7003</v>
      </c>
      <c r="C1169" t="s">
        <v>13296</v>
      </c>
      <c r="D1169" t="s">
        <v>13297</v>
      </c>
      <c r="E1169" t="s">
        <v>3328</v>
      </c>
      <c r="F1169" t="s">
        <v>3329</v>
      </c>
      <c r="S1169" t="s">
        <v>110</v>
      </c>
      <c r="T1169" t="s">
        <v>111</v>
      </c>
      <c r="U1169" t="s">
        <v>112</v>
      </c>
      <c r="V1169" t="s">
        <v>3021</v>
      </c>
      <c r="W1169" t="s">
        <v>3331</v>
      </c>
      <c r="X1169" t="s">
        <v>3332</v>
      </c>
      <c r="Y1169" t="s">
        <v>116</v>
      </c>
      <c r="Z1169" t="s">
        <v>187</v>
      </c>
    </row>
    <row r="1170" spans="1:26" x14ac:dyDescent="0.25">
      <c r="A1170">
        <v>1169</v>
      </c>
      <c r="B1170" t="s">
        <v>7010</v>
      </c>
      <c r="C1170" t="s">
        <v>13296</v>
      </c>
      <c r="D1170" t="s">
        <v>13297</v>
      </c>
      <c r="E1170" t="s">
        <v>3328</v>
      </c>
      <c r="F1170" t="s">
        <v>3329</v>
      </c>
      <c r="S1170" t="s">
        <v>110</v>
      </c>
      <c r="T1170" t="s">
        <v>111</v>
      </c>
      <c r="U1170" t="s">
        <v>112</v>
      </c>
      <c r="V1170" t="s">
        <v>3021</v>
      </c>
      <c r="W1170" t="s">
        <v>3331</v>
      </c>
      <c r="X1170" t="s">
        <v>3332</v>
      </c>
      <c r="Y1170" t="s">
        <v>116</v>
      </c>
      <c r="Z1170" t="s">
        <v>187</v>
      </c>
    </row>
    <row r="1171" spans="1:26" x14ac:dyDescent="0.25">
      <c r="A1171">
        <v>1170</v>
      </c>
      <c r="B1171" t="s">
        <v>7011</v>
      </c>
      <c r="C1171" t="s">
        <v>13244</v>
      </c>
      <c r="D1171" t="s">
        <v>13245</v>
      </c>
      <c r="E1171" t="s">
        <v>234</v>
      </c>
      <c r="F1171" t="s">
        <v>2899</v>
      </c>
      <c r="K1171" t="s">
        <v>1892</v>
      </c>
      <c r="S1171" t="s">
        <v>110</v>
      </c>
      <c r="T1171" t="s">
        <v>111</v>
      </c>
      <c r="U1171" t="s">
        <v>112</v>
      </c>
      <c r="V1171" t="s">
        <v>239</v>
      </c>
      <c r="W1171" t="s">
        <v>240</v>
      </c>
      <c r="X1171" t="s">
        <v>241</v>
      </c>
      <c r="Y1171" t="s">
        <v>116</v>
      </c>
      <c r="Z1171" t="s">
        <v>137</v>
      </c>
    </row>
    <row r="1172" spans="1:26" x14ac:dyDescent="0.25">
      <c r="A1172">
        <v>1171</v>
      </c>
      <c r="B1172" t="s">
        <v>7016</v>
      </c>
      <c r="C1172" t="s">
        <v>13298</v>
      </c>
      <c r="D1172" t="s">
        <v>13299</v>
      </c>
      <c r="E1172" t="s">
        <v>922</v>
      </c>
      <c r="F1172" t="s">
        <v>923</v>
      </c>
      <c r="L1172" t="s">
        <v>1791</v>
      </c>
      <c r="M1172" t="s">
        <v>1719</v>
      </c>
      <c r="Q1172" t="s">
        <v>1792</v>
      </c>
      <c r="R1172" t="s">
        <v>1793</v>
      </c>
      <c r="S1172" t="s">
        <v>110</v>
      </c>
      <c r="T1172" t="s">
        <v>111</v>
      </c>
      <c r="U1172" t="s">
        <v>112</v>
      </c>
      <c r="V1172" t="s">
        <v>1794</v>
      </c>
      <c r="W1172" t="s">
        <v>1795</v>
      </c>
      <c r="X1172" t="s">
        <v>254</v>
      </c>
      <c r="Y1172" t="s">
        <v>116</v>
      </c>
      <c r="Z1172" t="s">
        <v>187</v>
      </c>
    </row>
    <row r="1173" spans="1:26" x14ac:dyDescent="0.25">
      <c r="A1173">
        <v>1172</v>
      </c>
      <c r="B1173" t="s">
        <v>7027</v>
      </c>
      <c r="C1173" t="s">
        <v>13300</v>
      </c>
      <c r="D1173" t="s">
        <v>13301</v>
      </c>
      <c r="E1173" t="s">
        <v>922</v>
      </c>
      <c r="F1173" t="s">
        <v>923</v>
      </c>
      <c r="S1173" t="s">
        <v>110</v>
      </c>
      <c r="T1173" t="s">
        <v>111</v>
      </c>
      <c r="U1173" t="s">
        <v>112</v>
      </c>
      <c r="V1173" t="s">
        <v>1794</v>
      </c>
      <c r="W1173" t="s">
        <v>1795</v>
      </c>
      <c r="X1173" t="s">
        <v>254</v>
      </c>
      <c r="Y1173" t="s">
        <v>116</v>
      </c>
      <c r="Z1173" t="s">
        <v>475</v>
      </c>
    </row>
    <row r="1174" spans="1:26" x14ac:dyDescent="0.25">
      <c r="A1174">
        <v>1173</v>
      </c>
      <c r="B1174" t="s">
        <v>7036</v>
      </c>
      <c r="C1174" t="s">
        <v>13302</v>
      </c>
      <c r="D1174" t="s">
        <v>13303</v>
      </c>
      <c r="E1174" t="s">
        <v>1123</v>
      </c>
      <c r="F1174" t="s">
        <v>1124</v>
      </c>
      <c r="S1174" t="s">
        <v>110</v>
      </c>
      <c r="T1174" t="s">
        <v>111</v>
      </c>
      <c r="U1174" t="s">
        <v>112</v>
      </c>
      <c r="V1174" t="s">
        <v>239</v>
      </c>
      <c r="W1174" t="s">
        <v>1126</v>
      </c>
      <c r="X1174" t="s">
        <v>254</v>
      </c>
      <c r="Y1174" t="s">
        <v>116</v>
      </c>
      <c r="Z1174" t="s">
        <v>475</v>
      </c>
    </row>
    <row r="1175" spans="1:26" x14ac:dyDescent="0.25">
      <c r="A1175">
        <v>1174</v>
      </c>
      <c r="B1175" t="s">
        <v>7044</v>
      </c>
      <c r="C1175" t="s">
        <v>12132</v>
      </c>
      <c r="D1175" t="s">
        <v>12133</v>
      </c>
      <c r="E1175" t="s">
        <v>1123</v>
      </c>
      <c r="F1175" t="s">
        <v>1124</v>
      </c>
      <c r="S1175" t="s">
        <v>110</v>
      </c>
      <c r="T1175" t="s">
        <v>111</v>
      </c>
      <c r="U1175" t="s">
        <v>112</v>
      </c>
      <c r="V1175" t="s">
        <v>239</v>
      </c>
      <c r="W1175" t="s">
        <v>1126</v>
      </c>
      <c r="X1175" t="s">
        <v>254</v>
      </c>
      <c r="Y1175" t="s">
        <v>116</v>
      </c>
      <c r="Z1175" t="s">
        <v>137</v>
      </c>
    </row>
    <row r="1176" spans="1:26" x14ac:dyDescent="0.25">
      <c r="A1176">
        <v>1175</v>
      </c>
      <c r="B1176" t="s">
        <v>7048</v>
      </c>
      <c r="C1176" t="s">
        <v>12162</v>
      </c>
      <c r="D1176" t="s">
        <v>12163</v>
      </c>
      <c r="E1176" t="s">
        <v>1808</v>
      </c>
      <c r="F1176" t="s">
        <v>1809</v>
      </c>
      <c r="L1176" t="s">
        <v>1811</v>
      </c>
      <c r="M1176" t="s">
        <v>1812</v>
      </c>
      <c r="N1176" t="s">
        <v>1813</v>
      </c>
      <c r="S1176" t="s">
        <v>110</v>
      </c>
      <c r="T1176" t="s">
        <v>111</v>
      </c>
      <c r="U1176" t="s">
        <v>112</v>
      </c>
      <c r="V1176" t="s">
        <v>1378</v>
      </c>
      <c r="W1176" t="s">
        <v>1814</v>
      </c>
      <c r="X1176" t="s">
        <v>1815</v>
      </c>
      <c r="Y1176" t="s">
        <v>116</v>
      </c>
      <c r="Z1176" t="s">
        <v>137</v>
      </c>
    </row>
    <row r="1177" spans="1:26" x14ac:dyDescent="0.25">
      <c r="A1177">
        <v>1176</v>
      </c>
      <c r="B1177" t="s">
        <v>7053</v>
      </c>
      <c r="C1177" t="s">
        <v>12532</v>
      </c>
      <c r="D1177" t="s">
        <v>12533</v>
      </c>
      <c r="E1177" t="s">
        <v>106</v>
      </c>
      <c r="F1177" t="s">
        <v>107</v>
      </c>
      <c r="S1177" t="s">
        <v>110</v>
      </c>
      <c r="T1177" t="s">
        <v>111</v>
      </c>
      <c r="U1177" t="s">
        <v>112</v>
      </c>
      <c r="V1177" t="s">
        <v>113</v>
      </c>
      <c r="W1177" t="s">
        <v>114</v>
      </c>
      <c r="X1177" t="s">
        <v>115</v>
      </c>
      <c r="Y1177" t="s">
        <v>116</v>
      </c>
      <c r="Z1177" t="s">
        <v>137</v>
      </c>
    </row>
    <row r="1178" spans="1:26" x14ac:dyDescent="0.25">
      <c r="A1178">
        <v>1177</v>
      </c>
      <c r="B1178" t="s">
        <v>7059</v>
      </c>
      <c r="C1178" t="s">
        <v>13304</v>
      </c>
      <c r="D1178" t="s">
        <v>13305</v>
      </c>
      <c r="E1178" t="s">
        <v>1909</v>
      </c>
      <c r="F1178" t="s">
        <v>6496</v>
      </c>
      <c r="S1178" t="s">
        <v>110</v>
      </c>
      <c r="T1178" t="s">
        <v>111</v>
      </c>
      <c r="U1178" t="s">
        <v>112</v>
      </c>
      <c r="V1178" t="s">
        <v>1881</v>
      </c>
      <c r="W1178" t="s">
        <v>1882</v>
      </c>
      <c r="X1178" t="s">
        <v>2875</v>
      </c>
      <c r="Y1178" t="s">
        <v>116</v>
      </c>
      <c r="Z1178" t="s">
        <v>137</v>
      </c>
    </row>
    <row r="1179" spans="1:26" x14ac:dyDescent="0.25">
      <c r="A1179">
        <v>1178</v>
      </c>
      <c r="B1179" t="s">
        <v>7069</v>
      </c>
      <c r="C1179" t="s">
        <v>13306</v>
      </c>
      <c r="D1179" t="s">
        <v>13307</v>
      </c>
      <c r="E1179" t="s">
        <v>1909</v>
      </c>
      <c r="F1179" t="s">
        <v>3222</v>
      </c>
      <c r="S1179" t="s">
        <v>110</v>
      </c>
      <c r="T1179" t="s">
        <v>111</v>
      </c>
      <c r="U1179" t="s">
        <v>112</v>
      </c>
      <c r="V1179" t="s">
        <v>1881</v>
      </c>
      <c r="W1179" t="s">
        <v>1882</v>
      </c>
      <c r="X1179" t="s">
        <v>2875</v>
      </c>
      <c r="Y1179" t="s">
        <v>116</v>
      </c>
      <c r="Z1179" t="s">
        <v>137</v>
      </c>
    </row>
    <row r="1180" spans="1:26" x14ac:dyDescent="0.25">
      <c r="A1180">
        <v>1179</v>
      </c>
      <c r="B1180" t="s">
        <v>7076</v>
      </c>
      <c r="C1180" t="s">
        <v>13306</v>
      </c>
      <c r="D1180" t="s">
        <v>13307</v>
      </c>
      <c r="E1180" t="s">
        <v>1909</v>
      </c>
      <c r="F1180" t="s">
        <v>3222</v>
      </c>
      <c r="S1180" t="s">
        <v>110</v>
      </c>
      <c r="T1180" t="s">
        <v>111</v>
      </c>
      <c r="U1180" t="s">
        <v>112</v>
      </c>
      <c r="V1180" t="s">
        <v>1881</v>
      </c>
      <c r="W1180" t="s">
        <v>1882</v>
      </c>
      <c r="X1180" t="s">
        <v>2875</v>
      </c>
      <c r="Y1180" t="s">
        <v>116</v>
      </c>
      <c r="Z1180" t="s">
        <v>137</v>
      </c>
    </row>
    <row r="1181" spans="1:26" x14ac:dyDescent="0.25">
      <c r="A1181">
        <v>1180</v>
      </c>
      <c r="B1181" t="s">
        <v>7077</v>
      </c>
      <c r="C1181" t="s">
        <v>13308</v>
      </c>
      <c r="D1181" t="s">
        <v>13309</v>
      </c>
      <c r="E1181" t="s">
        <v>1909</v>
      </c>
      <c r="F1181" t="s">
        <v>3222</v>
      </c>
      <c r="S1181" t="s">
        <v>110</v>
      </c>
      <c r="T1181" t="s">
        <v>111</v>
      </c>
      <c r="U1181" t="s">
        <v>112</v>
      </c>
      <c r="V1181" t="s">
        <v>1881</v>
      </c>
      <c r="W1181" t="s">
        <v>1882</v>
      </c>
      <c r="X1181" t="s">
        <v>136</v>
      </c>
      <c r="Y1181" t="s">
        <v>116</v>
      </c>
      <c r="Z1181" t="s">
        <v>137</v>
      </c>
    </row>
    <row r="1182" spans="1:26" x14ac:dyDescent="0.25">
      <c r="A1182">
        <v>1181</v>
      </c>
      <c r="B1182" t="s">
        <v>7083</v>
      </c>
      <c r="C1182" t="s">
        <v>13306</v>
      </c>
      <c r="D1182" t="s">
        <v>13307</v>
      </c>
      <c r="E1182" t="s">
        <v>1909</v>
      </c>
      <c r="F1182" t="s">
        <v>3222</v>
      </c>
      <c r="S1182" t="s">
        <v>110</v>
      </c>
      <c r="T1182" t="s">
        <v>111</v>
      </c>
      <c r="U1182" t="s">
        <v>112</v>
      </c>
      <c r="V1182" t="s">
        <v>1881</v>
      </c>
      <c r="W1182" t="s">
        <v>1882</v>
      </c>
      <c r="X1182" t="s">
        <v>2875</v>
      </c>
      <c r="Y1182" t="s">
        <v>116</v>
      </c>
      <c r="Z1182" t="s">
        <v>137</v>
      </c>
    </row>
    <row r="1183" spans="1:26" x14ac:dyDescent="0.25">
      <c r="A1183">
        <v>1182</v>
      </c>
      <c r="B1183" t="s">
        <v>7084</v>
      </c>
      <c r="C1183" t="s">
        <v>13308</v>
      </c>
      <c r="D1183" t="s">
        <v>13309</v>
      </c>
      <c r="E1183" t="s">
        <v>1909</v>
      </c>
      <c r="F1183" t="s">
        <v>3222</v>
      </c>
      <c r="S1183" t="s">
        <v>110</v>
      </c>
      <c r="T1183" t="s">
        <v>111</v>
      </c>
      <c r="U1183" t="s">
        <v>112</v>
      </c>
      <c r="V1183" t="s">
        <v>1881</v>
      </c>
      <c r="W1183" t="s">
        <v>1882</v>
      </c>
      <c r="X1183" t="s">
        <v>136</v>
      </c>
      <c r="Y1183" t="s">
        <v>116</v>
      </c>
      <c r="Z1183" t="s">
        <v>137</v>
      </c>
    </row>
    <row r="1184" spans="1:26" x14ac:dyDescent="0.25">
      <c r="A1184">
        <v>1183</v>
      </c>
      <c r="B1184" t="s">
        <v>7085</v>
      </c>
      <c r="C1184" t="s">
        <v>13308</v>
      </c>
      <c r="D1184" t="s">
        <v>13309</v>
      </c>
      <c r="E1184" t="s">
        <v>1909</v>
      </c>
      <c r="F1184" t="s">
        <v>3222</v>
      </c>
      <c r="S1184" t="s">
        <v>110</v>
      </c>
      <c r="T1184" t="s">
        <v>111</v>
      </c>
      <c r="U1184" t="s">
        <v>112</v>
      </c>
      <c r="V1184" t="s">
        <v>1881</v>
      </c>
      <c r="W1184" t="s">
        <v>1882</v>
      </c>
      <c r="X1184" t="s">
        <v>136</v>
      </c>
      <c r="Y1184" t="s">
        <v>116</v>
      </c>
      <c r="Z1184" t="s">
        <v>137</v>
      </c>
    </row>
    <row r="1185" spans="1:26" x14ac:dyDescent="0.25">
      <c r="A1185">
        <v>1184</v>
      </c>
      <c r="B1185" t="s">
        <v>7086</v>
      </c>
      <c r="C1185" t="s">
        <v>13308</v>
      </c>
      <c r="D1185" t="s">
        <v>13309</v>
      </c>
      <c r="E1185" t="s">
        <v>1909</v>
      </c>
      <c r="F1185" t="s">
        <v>3222</v>
      </c>
      <c r="S1185" t="s">
        <v>110</v>
      </c>
      <c r="T1185" t="s">
        <v>111</v>
      </c>
      <c r="U1185" t="s">
        <v>112</v>
      </c>
      <c r="V1185" t="s">
        <v>1881</v>
      </c>
      <c r="W1185" t="s">
        <v>1882</v>
      </c>
      <c r="X1185" t="s">
        <v>136</v>
      </c>
      <c r="Y1185" t="s">
        <v>116</v>
      </c>
      <c r="Z1185" t="s">
        <v>137</v>
      </c>
    </row>
    <row r="1186" spans="1:26" x14ac:dyDescent="0.25">
      <c r="A1186">
        <v>1185</v>
      </c>
      <c r="B1186" t="s">
        <v>7087</v>
      </c>
      <c r="C1186" t="s">
        <v>13306</v>
      </c>
      <c r="D1186" t="s">
        <v>13307</v>
      </c>
      <c r="E1186" t="s">
        <v>1909</v>
      </c>
      <c r="F1186" t="s">
        <v>3222</v>
      </c>
      <c r="S1186" t="s">
        <v>110</v>
      </c>
      <c r="T1186" t="s">
        <v>111</v>
      </c>
      <c r="U1186" t="s">
        <v>112</v>
      </c>
      <c r="V1186" t="s">
        <v>1881</v>
      </c>
      <c r="W1186" t="s">
        <v>1882</v>
      </c>
      <c r="X1186" t="s">
        <v>2875</v>
      </c>
      <c r="Y1186" t="s">
        <v>116</v>
      </c>
      <c r="Z1186" t="s">
        <v>137</v>
      </c>
    </row>
    <row r="1187" spans="1:26" x14ac:dyDescent="0.25">
      <c r="A1187">
        <v>1186</v>
      </c>
      <c r="B1187" t="s">
        <v>7088</v>
      </c>
      <c r="C1187" t="s">
        <v>13306</v>
      </c>
      <c r="D1187" t="s">
        <v>13307</v>
      </c>
      <c r="E1187" t="s">
        <v>1909</v>
      </c>
      <c r="F1187" t="s">
        <v>3222</v>
      </c>
      <c r="S1187" t="s">
        <v>110</v>
      </c>
      <c r="T1187" t="s">
        <v>111</v>
      </c>
      <c r="U1187" t="s">
        <v>112</v>
      </c>
      <c r="V1187" t="s">
        <v>1881</v>
      </c>
      <c r="W1187" t="s">
        <v>1882</v>
      </c>
      <c r="X1187" t="s">
        <v>2875</v>
      </c>
      <c r="Y1187" t="s">
        <v>116</v>
      </c>
      <c r="Z1187" t="s">
        <v>137</v>
      </c>
    </row>
    <row r="1188" spans="1:26" x14ac:dyDescent="0.25">
      <c r="A1188">
        <v>1187</v>
      </c>
      <c r="B1188" t="s">
        <v>7089</v>
      </c>
      <c r="C1188" t="s">
        <v>13306</v>
      </c>
      <c r="D1188" t="s">
        <v>13307</v>
      </c>
      <c r="E1188" t="s">
        <v>1909</v>
      </c>
      <c r="F1188" t="s">
        <v>3222</v>
      </c>
      <c r="S1188" t="s">
        <v>110</v>
      </c>
      <c r="T1188" t="s">
        <v>111</v>
      </c>
      <c r="U1188" t="s">
        <v>112</v>
      </c>
      <c r="V1188" t="s">
        <v>1881</v>
      </c>
      <c r="W1188" t="s">
        <v>1882</v>
      </c>
      <c r="X1188" t="s">
        <v>2875</v>
      </c>
      <c r="Y1188" t="s">
        <v>116</v>
      </c>
      <c r="Z1188" t="s">
        <v>137</v>
      </c>
    </row>
    <row r="1189" spans="1:26" x14ac:dyDescent="0.25">
      <c r="A1189">
        <v>1188</v>
      </c>
      <c r="B1189" t="s">
        <v>7090</v>
      </c>
      <c r="C1189" t="s">
        <v>13306</v>
      </c>
      <c r="D1189" t="s">
        <v>13307</v>
      </c>
      <c r="E1189" t="s">
        <v>1909</v>
      </c>
      <c r="F1189" t="s">
        <v>3222</v>
      </c>
      <c r="S1189" t="s">
        <v>110</v>
      </c>
      <c r="T1189" t="s">
        <v>111</v>
      </c>
      <c r="U1189" t="s">
        <v>112</v>
      </c>
      <c r="V1189" t="s">
        <v>1881</v>
      </c>
      <c r="W1189" t="s">
        <v>1882</v>
      </c>
      <c r="X1189" t="s">
        <v>2875</v>
      </c>
      <c r="Y1189" t="s">
        <v>116</v>
      </c>
      <c r="Z1189" t="s">
        <v>137</v>
      </c>
    </row>
    <row r="1190" spans="1:26" x14ac:dyDescent="0.25">
      <c r="A1190">
        <v>1189</v>
      </c>
      <c r="B1190" t="s">
        <v>7091</v>
      </c>
      <c r="C1190" t="s">
        <v>13306</v>
      </c>
      <c r="D1190" t="s">
        <v>13307</v>
      </c>
      <c r="E1190" t="s">
        <v>1909</v>
      </c>
      <c r="F1190" t="s">
        <v>3222</v>
      </c>
      <c r="S1190" t="s">
        <v>110</v>
      </c>
      <c r="T1190" t="s">
        <v>111</v>
      </c>
      <c r="U1190" t="s">
        <v>112</v>
      </c>
      <c r="V1190" t="s">
        <v>1881</v>
      </c>
      <c r="W1190" t="s">
        <v>1882</v>
      </c>
      <c r="X1190" t="s">
        <v>2875</v>
      </c>
      <c r="Y1190" t="s">
        <v>116</v>
      </c>
      <c r="Z1190" t="s">
        <v>137</v>
      </c>
    </row>
    <row r="1191" spans="1:26" x14ac:dyDescent="0.25">
      <c r="A1191">
        <v>1190</v>
      </c>
      <c r="B1191" t="s">
        <v>7092</v>
      </c>
      <c r="C1191" t="s">
        <v>13306</v>
      </c>
      <c r="D1191" t="s">
        <v>13307</v>
      </c>
      <c r="E1191" t="s">
        <v>1909</v>
      </c>
      <c r="F1191" t="s">
        <v>3222</v>
      </c>
      <c r="S1191" t="s">
        <v>110</v>
      </c>
      <c r="T1191" t="s">
        <v>111</v>
      </c>
      <c r="U1191" t="s">
        <v>112</v>
      </c>
      <c r="V1191" t="s">
        <v>1881</v>
      </c>
      <c r="W1191" t="s">
        <v>1882</v>
      </c>
      <c r="X1191" t="s">
        <v>2875</v>
      </c>
      <c r="Y1191" t="s">
        <v>116</v>
      </c>
      <c r="Z1191" t="s">
        <v>137</v>
      </c>
    </row>
    <row r="1192" spans="1:26" x14ac:dyDescent="0.25">
      <c r="A1192">
        <v>1191</v>
      </c>
      <c r="B1192" t="s">
        <v>7093</v>
      </c>
      <c r="C1192" t="s">
        <v>13306</v>
      </c>
      <c r="D1192" t="s">
        <v>13307</v>
      </c>
      <c r="E1192" t="s">
        <v>1909</v>
      </c>
      <c r="F1192" t="s">
        <v>3222</v>
      </c>
      <c r="S1192" t="s">
        <v>110</v>
      </c>
      <c r="T1192" t="s">
        <v>111</v>
      </c>
      <c r="U1192" t="s">
        <v>112</v>
      </c>
      <c r="V1192" t="s">
        <v>1881</v>
      </c>
      <c r="W1192" t="s">
        <v>1882</v>
      </c>
      <c r="X1192" t="s">
        <v>2875</v>
      </c>
      <c r="Y1192" t="s">
        <v>116</v>
      </c>
      <c r="Z1192" t="s">
        <v>137</v>
      </c>
    </row>
    <row r="1193" spans="1:26" x14ac:dyDescent="0.25">
      <c r="A1193">
        <v>1192</v>
      </c>
      <c r="B1193" t="s">
        <v>7094</v>
      </c>
      <c r="C1193" t="s">
        <v>13306</v>
      </c>
      <c r="D1193" t="s">
        <v>13307</v>
      </c>
      <c r="E1193" t="s">
        <v>1909</v>
      </c>
      <c r="F1193" t="s">
        <v>3222</v>
      </c>
      <c r="S1193" t="s">
        <v>110</v>
      </c>
      <c r="T1193" t="s">
        <v>111</v>
      </c>
      <c r="U1193" t="s">
        <v>112</v>
      </c>
      <c r="V1193" t="s">
        <v>1881</v>
      </c>
      <c r="W1193" t="s">
        <v>1882</v>
      </c>
      <c r="X1193" t="s">
        <v>2875</v>
      </c>
      <c r="Y1193" t="s">
        <v>116</v>
      </c>
      <c r="Z1193" t="s">
        <v>137</v>
      </c>
    </row>
    <row r="1194" spans="1:26" x14ac:dyDescent="0.25">
      <c r="A1194">
        <v>1193</v>
      </c>
      <c r="B1194" t="s">
        <v>7095</v>
      </c>
      <c r="C1194" t="s">
        <v>13107</v>
      </c>
      <c r="D1194" t="s">
        <v>13108</v>
      </c>
      <c r="E1194" t="s">
        <v>2222</v>
      </c>
      <c r="F1194" t="s">
        <v>6273</v>
      </c>
      <c r="N1194" t="s">
        <v>353</v>
      </c>
      <c r="S1194" t="s">
        <v>110</v>
      </c>
      <c r="T1194" t="s">
        <v>111</v>
      </c>
      <c r="U1194" t="s">
        <v>112</v>
      </c>
      <c r="V1194" t="s">
        <v>2223</v>
      </c>
      <c r="W1194" t="s">
        <v>2224</v>
      </c>
      <c r="X1194" t="s">
        <v>207</v>
      </c>
      <c r="Y1194" t="s">
        <v>116</v>
      </c>
      <c r="Z1194" t="s">
        <v>602</v>
      </c>
    </row>
    <row r="1195" spans="1:26" x14ac:dyDescent="0.25">
      <c r="A1195">
        <v>1194</v>
      </c>
      <c r="B1195" t="s">
        <v>7101</v>
      </c>
      <c r="C1195" t="s">
        <v>13310</v>
      </c>
      <c r="D1195" t="s">
        <v>13311</v>
      </c>
      <c r="E1195" t="s">
        <v>964</v>
      </c>
      <c r="F1195" t="s">
        <v>1040</v>
      </c>
      <c r="K1195" t="s">
        <v>268</v>
      </c>
      <c r="N1195" t="s">
        <v>269</v>
      </c>
      <c r="Q1195" t="s">
        <v>270</v>
      </c>
      <c r="R1195" t="s">
        <v>271</v>
      </c>
      <c r="S1195" t="s">
        <v>110</v>
      </c>
      <c r="T1195" t="s">
        <v>111</v>
      </c>
      <c r="U1195" t="s">
        <v>112</v>
      </c>
      <c r="V1195" t="s">
        <v>609</v>
      </c>
      <c r="W1195" t="s">
        <v>1042</v>
      </c>
      <c r="X1195" t="s">
        <v>207</v>
      </c>
      <c r="Y1195" t="s">
        <v>116</v>
      </c>
    </row>
    <row r="1196" spans="1:26" x14ac:dyDescent="0.25">
      <c r="A1196">
        <v>1195</v>
      </c>
      <c r="B1196" t="s">
        <v>7106</v>
      </c>
      <c r="C1196" t="s">
        <v>13312</v>
      </c>
      <c r="D1196" t="s">
        <v>13313</v>
      </c>
      <c r="E1196" t="s">
        <v>6747</v>
      </c>
      <c r="F1196" t="s">
        <v>4542</v>
      </c>
      <c r="N1196" t="s">
        <v>1813</v>
      </c>
      <c r="Q1196" t="s">
        <v>7113</v>
      </c>
      <c r="R1196" t="s">
        <v>7114</v>
      </c>
      <c r="S1196" t="s">
        <v>110</v>
      </c>
      <c r="T1196" t="s">
        <v>111</v>
      </c>
      <c r="U1196" t="s">
        <v>112</v>
      </c>
      <c r="V1196" t="s">
        <v>1544</v>
      </c>
      <c r="W1196" t="s">
        <v>6749</v>
      </c>
      <c r="X1196" t="s">
        <v>1883</v>
      </c>
      <c r="Y1196" t="s">
        <v>116</v>
      </c>
      <c r="Z1196" t="s">
        <v>187</v>
      </c>
    </row>
    <row r="1197" spans="1:26" x14ac:dyDescent="0.25">
      <c r="A1197">
        <v>1196</v>
      </c>
      <c r="B1197" t="s">
        <v>7115</v>
      </c>
      <c r="C1197" t="s">
        <v>13312</v>
      </c>
      <c r="D1197" t="s">
        <v>13313</v>
      </c>
      <c r="E1197" t="s">
        <v>6747</v>
      </c>
      <c r="F1197" t="s">
        <v>4542</v>
      </c>
      <c r="N1197" t="s">
        <v>1813</v>
      </c>
      <c r="Q1197" t="s">
        <v>7113</v>
      </c>
      <c r="R1197" t="s">
        <v>7114</v>
      </c>
      <c r="S1197" t="s">
        <v>110</v>
      </c>
      <c r="T1197" t="s">
        <v>111</v>
      </c>
      <c r="U1197" t="s">
        <v>112</v>
      </c>
      <c r="V1197" t="s">
        <v>1544</v>
      </c>
      <c r="W1197" t="s">
        <v>6749</v>
      </c>
      <c r="X1197" t="s">
        <v>1883</v>
      </c>
      <c r="Y1197" t="s">
        <v>116</v>
      </c>
      <c r="Z1197" t="s">
        <v>187</v>
      </c>
    </row>
    <row r="1198" spans="1:26" x14ac:dyDescent="0.25">
      <c r="A1198">
        <v>1197</v>
      </c>
      <c r="B1198" t="s">
        <v>7116</v>
      </c>
      <c r="C1198" t="s">
        <v>13133</v>
      </c>
      <c r="D1198" t="s">
        <v>13134</v>
      </c>
      <c r="E1198" t="s">
        <v>234</v>
      </c>
      <c r="F1198" t="s">
        <v>235</v>
      </c>
      <c r="K1198" t="s">
        <v>1892</v>
      </c>
      <c r="S1198" t="s">
        <v>110</v>
      </c>
      <c r="T1198" t="s">
        <v>111</v>
      </c>
      <c r="U1198" t="s">
        <v>112</v>
      </c>
      <c r="V1198" t="s">
        <v>239</v>
      </c>
      <c r="W1198" t="s">
        <v>240</v>
      </c>
      <c r="X1198" t="s">
        <v>241</v>
      </c>
      <c r="Y1198" t="s">
        <v>116</v>
      </c>
      <c r="Z1198" t="s">
        <v>137</v>
      </c>
    </row>
    <row r="1199" spans="1:26" x14ac:dyDescent="0.25">
      <c r="A1199">
        <v>1198</v>
      </c>
      <c r="B1199" t="s">
        <v>7121</v>
      </c>
      <c r="C1199" t="s">
        <v>13306</v>
      </c>
      <c r="D1199" t="s">
        <v>13307</v>
      </c>
      <c r="E1199" t="s">
        <v>1909</v>
      </c>
      <c r="F1199" t="s">
        <v>3222</v>
      </c>
      <c r="S1199" t="s">
        <v>110</v>
      </c>
      <c r="T1199" t="s">
        <v>111</v>
      </c>
      <c r="U1199" t="s">
        <v>112</v>
      </c>
      <c r="V1199" t="s">
        <v>1881</v>
      </c>
      <c r="W1199" t="s">
        <v>1882</v>
      </c>
      <c r="X1199" t="s">
        <v>2875</v>
      </c>
      <c r="Y1199" t="s">
        <v>116</v>
      </c>
      <c r="Z1199" t="s">
        <v>137</v>
      </c>
    </row>
    <row r="1200" spans="1:26" x14ac:dyDescent="0.25">
      <c r="A1200">
        <v>1199</v>
      </c>
      <c r="B1200" t="s">
        <v>7122</v>
      </c>
      <c r="C1200" t="s">
        <v>13306</v>
      </c>
      <c r="D1200" t="s">
        <v>13307</v>
      </c>
      <c r="E1200" t="s">
        <v>1909</v>
      </c>
      <c r="F1200" t="s">
        <v>3222</v>
      </c>
      <c r="S1200" t="s">
        <v>110</v>
      </c>
      <c r="T1200" t="s">
        <v>111</v>
      </c>
      <c r="U1200" t="s">
        <v>112</v>
      </c>
      <c r="V1200" t="s">
        <v>1881</v>
      </c>
      <c r="W1200" t="s">
        <v>1882</v>
      </c>
      <c r="X1200" t="s">
        <v>2875</v>
      </c>
      <c r="Y1200" t="s">
        <v>116</v>
      </c>
      <c r="Z1200" t="s">
        <v>137</v>
      </c>
    </row>
    <row r="1201" spans="1:26" x14ac:dyDescent="0.25">
      <c r="A1201">
        <v>1200</v>
      </c>
      <c r="B1201" t="s">
        <v>7123</v>
      </c>
      <c r="C1201" t="s">
        <v>13306</v>
      </c>
      <c r="D1201" t="s">
        <v>13307</v>
      </c>
      <c r="E1201" t="s">
        <v>1909</v>
      </c>
      <c r="F1201" t="s">
        <v>3222</v>
      </c>
      <c r="S1201" t="s">
        <v>110</v>
      </c>
      <c r="T1201" t="s">
        <v>111</v>
      </c>
      <c r="U1201" t="s">
        <v>112</v>
      </c>
      <c r="V1201" t="s">
        <v>1881</v>
      </c>
      <c r="W1201" t="s">
        <v>1882</v>
      </c>
      <c r="X1201" t="s">
        <v>2875</v>
      </c>
      <c r="Y1201" t="s">
        <v>116</v>
      </c>
      <c r="Z1201" t="s">
        <v>137</v>
      </c>
    </row>
    <row r="1202" spans="1:26" x14ac:dyDescent="0.25">
      <c r="A1202">
        <v>1201</v>
      </c>
      <c r="B1202" t="s">
        <v>7124</v>
      </c>
      <c r="C1202" t="s">
        <v>13306</v>
      </c>
      <c r="D1202" t="s">
        <v>13307</v>
      </c>
      <c r="E1202" t="s">
        <v>1909</v>
      </c>
      <c r="F1202" t="s">
        <v>3222</v>
      </c>
      <c r="S1202" t="s">
        <v>110</v>
      </c>
      <c r="T1202" t="s">
        <v>111</v>
      </c>
      <c r="U1202" t="s">
        <v>112</v>
      </c>
      <c r="V1202" t="s">
        <v>1881</v>
      </c>
      <c r="W1202" t="s">
        <v>1882</v>
      </c>
      <c r="X1202" t="s">
        <v>2875</v>
      </c>
      <c r="Y1202" t="s">
        <v>116</v>
      </c>
      <c r="Z1202" t="s">
        <v>137</v>
      </c>
    </row>
    <row r="1203" spans="1:26" x14ac:dyDescent="0.25">
      <c r="A1203">
        <v>1202</v>
      </c>
      <c r="B1203" t="s">
        <v>7125</v>
      </c>
      <c r="C1203" t="s">
        <v>13308</v>
      </c>
      <c r="D1203" t="s">
        <v>13309</v>
      </c>
      <c r="E1203" t="s">
        <v>1909</v>
      </c>
      <c r="F1203" t="s">
        <v>3222</v>
      </c>
      <c r="S1203" t="s">
        <v>110</v>
      </c>
      <c r="T1203" t="s">
        <v>111</v>
      </c>
      <c r="U1203" t="s">
        <v>112</v>
      </c>
      <c r="V1203" t="s">
        <v>1881</v>
      </c>
      <c r="W1203" t="s">
        <v>1882</v>
      </c>
      <c r="X1203" t="s">
        <v>136</v>
      </c>
      <c r="Y1203" t="s">
        <v>116</v>
      </c>
      <c r="Z1203" t="s">
        <v>137</v>
      </c>
    </row>
    <row r="1204" spans="1:26" x14ac:dyDescent="0.25">
      <c r="A1204">
        <v>1203</v>
      </c>
      <c r="B1204" t="s">
        <v>7126</v>
      </c>
      <c r="C1204" t="s">
        <v>13306</v>
      </c>
      <c r="D1204" t="s">
        <v>13307</v>
      </c>
      <c r="E1204" t="s">
        <v>1909</v>
      </c>
      <c r="F1204" t="s">
        <v>3222</v>
      </c>
      <c r="S1204" t="s">
        <v>110</v>
      </c>
      <c r="T1204" t="s">
        <v>111</v>
      </c>
      <c r="U1204" t="s">
        <v>112</v>
      </c>
      <c r="V1204" t="s">
        <v>1881</v>
      </c>
      <c r="W1204" t="s">
        <v>1882</v>
      </c>
      <c r="X1204" t="s">
        <v>2875</v>
      </c>
      <c r="Y1204" t="s">
        <v>116</v>
      </c>
      <c r="Z1204" t="s">
        <v>137</v>
      </c>
    </row>
    <row r="1205" spans="1:26" x14ac:dyDescent="0.25">
      <c r="A1205">
        <v>1204</v>
      </c>
      <c r="B1205" t="s">
        <v>7127</v>
      </c>
      <c r="C1205" t="s">
        <v>13306</v>
      </c>
      <c r="D1205" t="s">
        <v>13307</v>
      </c>
      <c r="E1205" t="s">
        <v>1909</v>
      </c>
      <c r="F1205" t="s">
        <v>3222</v>
      </c>
      <c r="S1205" t="s">
        <v>110</v>
      </c>
      <c r="T1205" t="s">
        <v>111</v>
      </c>
      <c r="U1205" t="s">
        <v>112</v>
      </c>
      <c r="V1205" t="s">
        <v>1881</v>
      </c>
      <c r="W1205" t="s">
        <v>1882</v>
      </c>
      <c r="X1205" t="s">
        <v>2875</v>
      </c>
      <c r="Y1205" t="s">
        <v>116</v>
      </c>
      <c r="Z1205" t="s">
        <v>137</v>
      </c>
    </row>
    <row r="1206" spans="1:26" x14ac:dyDescent="0.25">
      <c r="A1206">
        <v>1205</v>
      </c>
      <c r="B1206" t="s">
        <v>7128</v>
      </c>
      <c r="C1206" t="s">
        <v>13314</v>
      </c>
      <c r="D1206" t="s">
        <v>13315</v>
      </c>
      <c r="E1206" t="s">
        <v>964</v>
      </c>
      <c r="F1206" t="s">
        <v>965</v>
      </c>
      <c r="K1206" t="s">
        <v>268</v>
      </c>
      <c r="N1206" t="s">
        <v>269</v>
      </c>
      <c r="O1206" t="s">
        <v>3542</v>
      </c>
      <c r="Q1206" t="s">
        <v>270</v>
      </c>
      <c r="R1206" t="s">
        <v>271</v>
      </c>
      <c r="S1206" t="s">
        <v>110</v>
      </c>
      <c r="T1206" t="s">
        <v>111</v>
      </c>
      <c r="U1206" t="s">
        <v>112</v>
      </c>
      <c r="V1206" t="s">
        <v>392</v>
      </c>
      <c r="W1206" t="s">
        <v>966</v>
      </c>
      <c r="X1206" t="s">
        <v>241</v>
      </c>
      <c r="Y1206" t="s">
        <v>116</v>
      </c>
      <c r="Z1206" t="s">
        <v>187</v>
      </c>
    </row>
    <row r="1207" spans="1:26" x14ac:dyDescent="0.25">
      <c r="A1207">
        <v>1206</v>
      </c>
      <c r="B1207" t="s">
        <v>7132</v>
      </c>
      <c r="C1207" t="s">
        <v>13316</v>
      </c>
      <c r="D1207" t="s">
        <v>13317</v>
      </c>
      <c r="E1207" t="s">
        <v>964</v>
      </c>
      <c r="F1207" t="s">
        <v>965</v>
      </c>
      <c r="K1207" t="s">
        <v>268</v>
      </c>
      <c r="N1207" t="s">
        <v>269</v>
      </c>
      <c r="O1207" t="s">
        <v>3542</v>
      </c>
      <c r="Q1207" t="s">
        <v>270</v>
      </c>
      <c r="R1207" t="s">
        <v>271</v>
      </c>
      <c r="S1207" t="s">
        <v>110</v>
      </c>
      <c r="T1207" t="s">
        <v>111</v>
      </c>
      <c r="U1207" t="s">
        <v>112</v>
      </c>
      <c r="V1207" t="s">
        <v>392</v>
      </c>
      <c r="W1207" t="s">
        <v>966</v>
      </c>
      <c r="X1207" t="s">
        <v>241</v>
      </c>
      <c r="Y1207" t="s">
        <v>116</v>
      </c>
      <c r="Z1207" t="s">
        <v>187</v>
      </c>
    </row>
    <row r="1208" spans="1:26" x14ac:dyDescent="0.25">
      <c r="A1208">
        <v>1207</v>
      </c>
      <c r="B1208" t="s">
        <v>7137</v>
      </c>
      <c r="C1208" t="s">
        <v>13318</v>
      </c>
      <c r="D1208" t="s">
        <v>13319</v>
      </c>
      <c r="E1208" t="s">
        <v>1899</v>
      </c>
      <c r="F1208" t="s">
        <v>1821</v>
      </c>
      <c r="K1208" t="s">
        <v>268</v>
      </c>
      <c r="N1208" t="s">
        <v>269</v>
      </c>
      <c r="Q1208" t="s">
        <v>270</v>
      </c>
      <c r="R1208" t="s">
        <v>271</v>
      </c>
      <c r="S1208" t="s">
        <v>110</v>
      </c>
      <c r="T1208" t="s">
        <v>111</v>
      </c>
      <c r="U1208" t="s">
        <v>112</v>
      </c>
      <c r="V1208" t="s">
        <v>609</v>
      </c>
      <c r="W1208" t="s">
        <v>1822</v>
      </c>
      <c r="X1208" t="s">
        <v>207</v>
      </c>
      <c r="Y1208" t="s">
        <v>116</v>
      </c>
      <c r="Z1208" t="s">
        <v>475</v>
      </c>
    </row>
    <row r="1209" spans="1:26" x14ac:dyDescent="0.25">
      <c r="A1209">
        <v>1208</v>
      </c>
      <c r="B1209" t="s">
        <v>7146</v>
      </c>
      <c r="C1209" t="s">
        <v>13320</v>
      </c>
      <c r="D1209" t="s">
        <v>13321</v>
      </c>
      <c r="E1209" t="s">
        <v>4650</v>
      </c>
      <c r="F1209" t="s">
        <v>493</v>
      </c>
      <c r="Q1209" t="s">
        <v>473</v>
      </c>
      <c r="R1209" t="s">
        <v>474</v>
      </c>
      <c r="S1209" t="s">
        <v>110</v>
      </c>
      <c r="T1209" t="s">
        <v>111</v>
      </c>
      <c r="U1209" t="s">
        <v>112</v>
      </c>
      <c r="V1209" t="s">
        <v>272</v>
      </c>
      <c r="W1209" t="s">
        <v>4652</v>
      </c>
      <c r="X1209" t="s">
        <v>321</v>
      </c>
      <c r="Y1209" t="s">
        <v>116</v>
      </c>
      <c r="Z1209" t="s">
        <v>475</v>
      </c>
    </row>
    <row r="1210" spans="1:26" x14ac:dyDescent="0.25">
      <c r="A1210">
        <v>1209</v>
      </c>
      <c r="B1210" t="s">
        <v>7153</v>
      </c>
      <c r="C1210" t="s">
        <v>13312</v>
      </c>
      <c r="D1210" t="s">
        <v>13313</v>
      </c>
      <c r="E1210" t="s">
        <v>6747</v>
      </c>
      <c r="F1210" t="s">
        <v>4542</v>
      </c>
      <c r="N1210" t="s">
        <v>1813</v>
      </c>
      <c r="Q1210" t="s">
        <v>7113</v>
      </c>
      <c r="R1210" t="s">
        <v>7114</v>
      </c>
      <c r="S1210" t="s">
        <v>110</v>
      </c>
      <c r="T1210" t="s">
        <v>111</v>
      </c>
      <c r="U1210" t="s">
        <v>112</v>
      </c>
      <c r="V1210" t="s">
        <v>1544</v>
      </c>
      <c r="W1210" t="s">
        <v>6749</v>
      </c>
      <c r="X1210" t="s">
        <v>1883</v>
      </c>
      <c r="Y1210" t="s">
        <v>116</v>
      </c>
      <c r="Z1210" t="s">
        <v>187</v>
      </c>
    </row>
    <row r="1211" spans="1:26" x14ac:dyDescent="0.25">
      <c r="A1211">
        <v>1210</v>
      </c>
      <c r="B1211" t="s">
        <v>7156</v>
      </c>
      <c r="C1211" t="s">
        <v>13322</v>
      </c>
      <c r="D1211" t="s">
        <v>13323</v>
      </c>
      <c r="E1211" t="s">
        <v>1909</v>
      </c>
      <c r="F1211" t="s">
        <v>6496</v>
      </c>
      <c r="S1211" t="s">
        <v>110</v>
      </c>
      <c r="T1211" t="s">
        <v>111</v>
      </c>
      <c r="U1211" t="s">
        <v>112</v>
      </c>
      <c r="V1211" t="s">
        <v>1881</v>
      </c>
      <c r="W1211" t="s">
        <v>6511</v>
      </c>
      <c r="X1211" t="s">
        <v>625</v>
      </c>
      <c r="Y1211" t="s">
        <v>116</v>
      </c>
      <c r="Z1211" t="s">
        <v>137</v>
      </c>
    </row>
    <row r="1212" spans="1:26" x14ac:dyDescent="0.25">
      <c r="A1212">
        <v>1211</v>
      </c>
      <c r="B1212" t="s">
        <v>7163</v>
      </c>
      <c r="C1212" t="s">
        <v>13324</v>
      </c>
      <c r="D1212" t="s">
        <v>13325</v>
      </c>
      <c r="E1212" t="s">
        <v>6747</v>
      </c>
      <c r="F1212" t="s">
        <v>4542</v>
      </c>
      <c r="N1212" t="s">
        <v>1813</v>
      </c>
      <c r="S1212" t="s">
        <v>110</v>
      </c>
      <c r="T1212" t="s">
        <v>111</v>
      </c>
      <c r="U1212" t="s">
        <v>112</v>
      </c>
      <c r="V1212" t="s">
        <v>152</v>
      </c>
      <c r="W1212" t="s">
        <v>2481</v>
      </c>
      <c r="X1212" t="s">
        <v>1883</v>
      </c>
      <c r="Y1212" t="s">
        <v>116</v>
      </c>
      <c r="Z1212" t="s">
        <v>475</v>
      </c>
    </row>
    <row r="1213" spans="1:26" x14ac:dyDescent="0.25">
      <c r="A1213">
        <v>1212</v>
      </c>
      <c r="B1213" t="s">
        <v>7170</v>
      </c>
      <c r="C1213" t="s">
        <v>13326</v>
      </c>
      <c r="D1213" t="s">
        <v>13327</v>
      </c>
      <c r="E1213" t="s">
        <v>1909</v>
      </c>
      <c r="F1213" t="s">
        <v>6496</v>
      </c>
      <c r="S1213" t="s">
        <v>110</v>
      </c>
      <c r="T1213" t="s">
        <v>111</v>
      </c>
      <c r="U1213" t="s">
        <v>112</v>
      </c>
      <c r="V1213" t="s">
        <v>1881</v>
      </c>
      <c r="W1213" t="s">
        <v>6511</v>
      </c>
      <c r="X1213" t="s">
        <v>2875</v>
      </c>
      <c r="Y1213" t="s">
        <v>116</v>
      </c>
      <c r="Z1213" t="s">
        <v>137</v>
      </c>
    </row>
    <row r="1214" spans="1:26" x14ac:dyDescent="0.25">
      <c r="A1214">
        <v>1213</v>
      </c>
      <c r="B1214" t="s">
        <v>7176</v>
      </c>
      <c r="C1214" t="s">
        <v>13322</v>
      </c>
      <c r="D1214" t="s">
        <v>13323</v>
      </c>
      <c r="E1214" t="s">
        <v>1909</v>
      </c>
      <c r="F1214" t="s">
        <v>6496</v>
      </c>
      <c r="S1214" t="s">
        <v>110</v>
      </c>
      <c r="T1214" t="s">
        <v>111</v>
      </c>
      <c r="U1214" t="s">
        <v>112</v>
      </c>
      <c r="V1214" t="s">
        <v>1881</v>
      </c>
      <c r="W1214" t="s">
        <v>6511</v>
      </c>
      <c r="X1214" t="s">
        <v>625</v>
      </c>
      <c r="Y1214" t="s">
        <v>116</v>
      </c>
      <c r="Z1214" t="s">
        <v>137</v>
      </c>
    </row>
    <row r="1215" spans="1:26" x14ac:dyDescent="0.25">
      <c r="A1215">
        <v>1214</v>
      </c>
      <c r="B1215" t="s">
        <v>7180</v>
      </c>
      <c r="C1215" t="s">
        <v>13328</v>
      </c>
      <c r="D1215" t="s">
        <v>13329</v>
      </c>
      <c r="E1215" t="s">
        <v>1808</v>
      </c>
      <c r="F1215" t="s">
        <v>1809</v>
      </c>
      <c r="N1215" t="s">
        <v>1813</v>
      </c>
      <c r="S1215" t="s">
        <v>110</v>
      </c>
      <c r="T1215" t="s">
        <v>111</v>
      </c>
      <c r="U1215" t="s">
        <v>112</v>
      </c>
      <c r="V1215" t="s">
        <v>1378</v>
      </c>
      <c r="W1215" t="s">
        <v>1814</v>
      </c>
      <c r="X1215" t="s">
        <v>1815</v>
      </c>
      <c r="Y1215" t="s">
        <v>116</v>
      </c>
      <c r="Z1215" t="s">
        <v>137</v>
      </c>
    </row>
    <row r="1216" spans="1:26" x14ac:dyDescent="0.25">
      <c r="A1216">
        <v>1215</v>
      </c>
      <c r="B1216" t="s">
        <v>7185</v>
      </c>
      <c r="C1216" t="s">
        <v>13330</v>
      </c>
      <c r="D1216" t="s">
        <v>13331</v>
      </c>
      <c r="E1216" t="s">
        <v>1878</v>
      </c>
      <c r="F1216" t="s">
        <v>2874</v>
      </c>
      <c r="N1216" t="s">
        <v>1813</v>
      </c>
      <c r="S1216" t="s">
        <v>110</v>
      </c>
      <c r="T1216" t="s">
        <v>111</v>
      </c>
      <c r="U1216" t="s">
        <v>112</v>
      </c>
      <c r="V1216" t="s">
        <v>152</v>
      </c>
      <c r="W1216" t="s">
        <v>2481</v>
      </c>
      <c r="X1216" t="s">
        <v>1883</v>
      </c>
      <c r="Y1216" t="s">
        <v>116</v>
      </c>
    </row>
    <row r="1217" spans="1:26" x14ac:dyDescent="0.25">
      <c r="A1217">
        <v>1216</v>
      </c>
      <c r="B1217" t="s">
        <v>7192</v>
      </c>
      <c r="C1217" t="s">
        <v>12162</v>
      </c>
      <c r="D1217" t="s">
        <v>12163</v>
      </c>
      <c r="E1217" t="s">
        <v>1808</v>
      </c>
      <c r="F1217" t="s">
        <v>1809</v>
      </c>
      <c r="L1217" t="s">
        <v>1811</v>
      </c>
      <c r="M1217" t="s">
        <v>1812</v>
      </c>
      <c r="N1217" t="s">
        <v>1813</v>
      </c>
      <c r="S1217" t="s">
        <v>110</v>
      </c>
      <c r="T1217" t="s">
        <v>111</v>
      </c>
      <c r="U1217" t="s">
        <v>112</v>
      </c>
      <c r="V1217" t="s">
        <v>1378</v>
      </c>
      <c r="W1217" t="s">
        <v>1814</v>
      </c>
      <c r="X1217" t="s">
        <v>1815</v>
      </c>
      <c r="Y1217" t="s">
        <v>116</v>
      </c>
      <c r="Z1217" t="s">
        <v>137</v>
      </c>
    </row>
    <row r="1218" spans="1:26" x14ac:dyDescent="0.25">
      <c r="A1218">
        <v>1217</v>
      </c>
      <c r="B1218" t="s">
        <v>7194</v>
      </c>
      <c r="C1218" t="s">
        <v>13332</v>
      </c>
      <c r="D1218" t="s">
        <v>13333</v>
      </c>
      <c r="E1218" t="s">
        <v>1909</v>
      </c>
      <c r="F1218" t="s">
        <v>2874</v>
      </c>
      <c r="S1218" t="s">
        <v>110</v>
      </c>
      <c r="T1218" t="s">
        <v>111</v>
      </c>
      <c r="U1218" t="s">
        <v>112</v>
      </c>
      <c r="V1218" t="s">
        <v>1881</v>
      </c>
      <c r="W1218" t="s">
        <v>1882</v>
      </c>
      <c r="X1218" t="s">
        <v>2875</v>
      </c>
      <c r="Y1218" t="s">
        <v>116</v>
      </c>
      <c r="Z1218" t="s">
        <v>137</v>
      </c>
    </row>
    <row r="1219" spans="1:26" x14ac:dyDescent="0.25">
      <c r="A1219">
        <v>1218</v>
      </c>
      <c r="B1219" t="s">
        <v>7200</v>
      </c>
      <c r="C1219" t="s">
        <v>12162</v>
      </c>
      <c r="D1219" t="s">
        <v>12163</v>
      </c>
      <c r="E1219" t="s">
        <v>1808</v>
      </c>
      <c r="F1219" t="s">
        <v>1809</v>
      </c>
      <c r="L1219" t="s">
        <v>1811</v>
      </c>
      <c r="M1219" t="s">
        <v>1812</v>
      </c>
      <c r="N1219" t="s">
        <v>1813</v>
      </c>
      <c r="S1219" t="s">
        <v>110</v>
      </c>
      <c r="T1219" t="s">
        <v>111</v>
      </c>
      <c r="U1219" t="s">
        <v>112</v>
      </c>
      <c r="V1219" t="s">
        <v>1378</v>
      </c>
      <c r="W1219" t="s">
        <v>1814</v>
      </c>
      <c r="X1219" t="s">
        <v>1815</v>
      </c>
      <c r="Y1219" t="s">
        <v>116</v>
      </c>
      <c r="Z1219" t="s">
        <v>137</v>
      </c>
    </row>
    <row r="1220" spans="1:26" x14ac:dyDescent="0.25">
      <c r="A1220">
        <v>1219</v>
      </c>
      <c r="B1220" t="s">
        <v>7202</v>
      </c>
      <c r="C1220" t="s">
        <v>12162</v>
      </c>
      <c r="D1220" t="s">
        <v>12163</v>
      </c>
      <c r="E1220" t="s">
        <v>1808</v>
      </c>
      <c r="F1220" t="s">
        <v>1809</v>
      </c>
      <c r="L1220" t="s">
        <v>1811</v>
      </c>
      <c r="M1220" t="s">
        <v>1812</v>
      </c>
      <c r="N1220" t="s">
        <v>1813</v>
      </c>
      <c r="S1220" t="s">
        <v>110</v>
      </c>
      <c r="T1220" t="s">
        <v>111</v>
      </c>
      <c r="U1220" t="s">
        <v>112</v>
      </c>
      <c r="V1220" t="s">
        <v>1378</v>
      </c>
      <c r="W1220" t="s">
        <v>1814</v>
      </c>
      <c r="X1220" t="s">
        <v>1815</v>
      </c>
      <c r="Y1220" t="s">
        <v>116</v>
      </c>
      <c r="Z1220" t="s">
        <v>137</v>
      </c>
    </row>
    <row r="1221" spans="1:26" x14ac:dyDescent="0.25">
      <c r="A1221">
        <v>1220</v>
      </c>
      <c r="B1221" t="s">
        <v>7205</v>
      </c>
      <c r="C1221" t="s">
        <v>13334</v>
      </c>
      <c r="D1221" t="s">
        <v>13335</v>
      </c>
      <c r="E1221" t="s">
        <v>2387</v>
      </c>
      <c r="F1221" t="s">
        <v>2388</v>
      </c>
      <c r="K1221" t="s">
        <v>2067</v>
      </c>
      <c r="L1221" t="s">
        <v>3542</v>
      </c>
      <c r="M1221" t="s">
        <v>3543</v>
      </c>
      <c r="Q1221" t="s">
        <v>2068</v>
      </c>
      <c r="R1221" t="s">
        <v>2069</v>
      </c>
      <c r="S1221" t="s">
        <v>110</v>
      </c>
      <c r="T1221" t="s">
        <v>111</v>
      </c>
      <c r="U1221" t="s">
        <v>112</v>
      </c>
      <c r="V1221" t="s">
        <v>239</v>
      </c>
      <c r="W1221" t="s">
        <v>2390</v>
      </c>
      <c r="X1221" t="s">
        <v>207</v>
      </c>
      <c r="Y1221" t="s">
        <v>116</v>
      </c>
      <c r="Z1221" t="s">
        <v>475</v>
      </c>
    </row>
    <row r="1222" spans="1:26" x14ac:dyDescent="0.25">
      <c r="A1222">
        <v>1221</v>
      </c>
      <c r="B1222" t="s">
        <v>7212</v>
      </c>
      <c r="C1222" t="s">
        <v>13336</v>
      </c>
      <c r="D1222" t="s">
        <v>13337</v>
      </c>
      <c r="E1222" t="s">
        <v>7218</v>
      </c>
      <c r="F1222" t="s">
        <v>7219</v>
      </c>
      <c r="L1222" t="s">
        <v>7220</v>
      </c>
      <c r="M1222" t="s">
        <v>1629</v>
      </c>
      <c r="S1222" t="s">
        <v>110</v>
      </c>
      <c r="T1222" t="s">
        <v>111</v>
      </c>
      <c r="U1222" t="s">
        <v>112</v>
      </c>
      <c r="V1222" t="s">
        <v>810</v>
      </c>
      <c r="W1222" t="s">
        <v>1074</v>
      </c>
      <c r="X1222" t="s">
        <v>1075</v>
      </c>
      <c r="Y1222" t="s">
        <v>116</v>
      </c>
      <c r="Z1222" t="s">
        <v>137</v>
      </c>
    </row>
    <row r="1223" spans="1:26" x14ac:dyDescent="0.25">
      <c r="A1223">
        <v>1222</v>
      </c>
      <c r="B1223" t="s">
        <v>7221</v>
      </c>
      <c r="C1223" t="s">
        <v>13338</v>
      </c>
      <c r="D1223" t="s">
        <v>13339</v>
      </c>
      <c r="E1223" t="s">
        <v>5584</v>
      </c>
      <c r="F1223" t="s">
        <v>1650</v>
      </c>
      <c r="K1223" t="s">
        <v>1540</v>
      </c>
      <c r="N1223" t="s">
        <v>1541</v>
      </c>
      <c r="Q1223" t="s">
        <v>1652</v>
      </c>
      <c r="R1223" t="s">
        <v>1653</v>
      </c>
      <c r="S1223" t="s">
        <v>110</v>
      </c>
      <c r="T1223" t="s">
        <v>111</v>
      </c>
      <c r="U1223" t="s">
        <v>112</v>
      </c>
      <c r="V1223" t="s">
        <v>1711</v>
      </c>
      <c r="W1223" t="s">
        <v>1712</v>
      </c>
      <c r="X1223" t="s">
        <v>154</v>
      </c>
      <c r="Y1223" t="s">
        <v>116</v>
      </c>
      <c r="Z1223" t="s">
        <v>137</v>
      </c>
    </row>
    <row r="1224" spans="1:26" x14ac:dyDescent="0.25">
      <c r="A1224">
        <v>1223</v>
      </c>
      <c r="B1224" t="s">
        <v>7228</v>
      </c>
      <c r="C1224" t="s">
        <v>13340</v>
      </c>
      <c r="D1224" t="s">
        <v>13341</v>
      </c>
      <c r="E1224" t="s">
        <v>234</v>
      </c>
      <c r="F1224" t="s">
        <v>1725</v>
      </c>
      <c r="K1224" t="s">
        <v>1892</v>
      </c>
      <c r="L1224" t="s">
        <v>1726</v>
      </c>
      <c r="M1224" t="s">
        <v>438</v>
      </c>
      <c r="Q1224" t="s">
        <v>237</v>
      </c>
      <c r="R1224" t="s">
        <v>238</v>
      </c>
      <c r="S1224" t="s">
        <v>110</v>
      </c>
      <c r="T1224" t="s">
        <v>111</v>
      </c>
      <c r="U1224" t="s">
        <v>112</v>
      </c>
      <c r="V1224" t="s">
        <v>239</v>
      </c>
      <c r="W1224" t="s">
        <v>240</v>
      </c>
      <c r="X1224" t="s">
        <v>241</v>
      </c>
      <c r="Y1224" t="s">
        <v>116</v>
      </c>
      <c r="Z1224" t="s">
        <v>137</v>
      </c>
    </row>
    <row r="1225" spans="1:26" x14ac:dyDescent="0.25">
      <c r="A1225">
        <v>1224</v>
      </c>
      <c r="B1225" t="s">
        <v>7235</v>
      </c>
      <c r="C1225" t="s">
        <v>13326</v>
      </c>
      <c r="D1225" t="s">
        <v>13327</v>
      </c>
      <c r="E1225" t="s">
        <v>1909</v>
      </c>
      <c r="F1225" t="s">
        <v>6496</v>
      </c>
      <c r="S1225" t="s">
        <v>110</v>
      </c>
      <c r="T1225" t="s">
        <v>111</v>
      </c>
      <c r="U1225" t="s">
        <v>112</v>
      </c>
      <c r="V1225" t="s">
        <v>1881</v>
      </c>
      <c r="W1225" t="s">
        <v>6511</v>
      </c>
      <c r="X1225" t="s">
        <v>2875</v>
      </c>
      <c r="Y1225" t="s">
        <v>116</v>
      </c>
      <c r="Z1225" t="s">
        <v>137</v>
      </c>
    </row>
    <row r="1226" spans="1:26" x14ac:dyDescent="0.25">
      <c r="A1226">
        <v>1225</v>
      </c>
      <c r="B1226" t="s">
        <v>7241</v>
      </c>
      <c r="C1226" t="s">
        <v>13342</v>
      </c>
      <c r="D1226" t="s">
        <v>13343</v>
      </c>
      <c r="E1226" t="s">
        <v>2989</v>
      </c>
      <c r="F1226" t="s">
        <v>2990</v>
      </c>
      <c r="S1226" t="s">
        <v>110</v>
      </c>
      <c r="T1226" t="s">
        <v>111</v>
      </c>
      <c r="U1226" t="s">
        <v>112</v>
      </c>
      <c r="V1226" t="s">
        <v>2223</v>
      </c>
      <c r="W1226" t="s">
        <v>2992</v>
      </c>
      <c r="X1226" t="s">
        <v>983</v>
      </c>
      <c r="Y1226" t="s">
        <v>116</v>
      </c>
      <c r="Z1226" t="s">
        <v>602</v>
      </c>
    </row>
    <row r="1227" spans="1:26" x14ac:dyDescent="0.25">
      <c r="A1227">
        <v>1226</v>
      </c>
      <c r="B1227" t="s">
        <v>7250</v>
      </c>
      <c r="C1227" t="s">
        <v>13344</v>
      </c>
      <c r="D1227" t="s">
        <v>13345</v>
      </c>
      <c r="E1227" t="s">
        <v>1144</v>
      </c>
      <c r="F1227" t="s">
        <v>1145</v>
      </c>
      <c r="K1227" t="s">
        <v>1146</v>
      </c>
      <c r="L1227" t="s">
        <v>7257</v>
      </c>
      <c r="M1227" t="s">
        <v>704</v>
      </c>
      <c r="Q1227" t="s">
        <v>1147</v>
      </c>
      <c r="R1227" t="s">
        <v>1148</v>
      </c>
      <c r="S1227" t="s">
        <v>110</v>
      </c>
      <c r="T1227" t="s">
        <v>111</v>
      </c>
      <c r="U1227" t="s">
        <v>112</v>
      </c>
      <c r="V1227" t="s">
        <v>1149</v>
      </c>
      <c r="W1227" t="s">
        <v>1150</v>
      </c>
      <c r="X1227" t="s">
        <v>983</v>
      </c>
      <c r="Y1227" t="s">
        <v>116</v>
      </c>
      <c r="Z1227" t="s">
        <v>475</v>
      </c>
    </row>
    <row r="1228" spans="1:26" x14ac:dyDescent="0.25">
      <c r="A1228">
        <v>1227</v>
      </c>
      <c r="B1228" t="s">
        <v>7259</v>
      </c>
      <c r="C1228" t="s">
        <v>13346</v>
      </c>
      <c r="D1228" t="s">
        <v>13347</v>
      </c>
      <c r="E1228" t="s">
        <v>1144</v>
      </c>
      <c r="F1228" t="s">
        <v>1145</v>
      </c>
      <c r="K1228" t="s">
        <v>1146</v>
      </c>
      <c r="Q1228" t="s">
        <v>1005</v>
      </c>
      <c r="R1228" t="s">
        <v>1004</v>
      </c>
      <c r="S1228" t="s">
        <v>110</v>
      </c>
      <c r="T1228" t="s">
        <v>111</v>
      </c>
      <c r="U1228" t="s">
        <v>112</v>
      </c>
      <c r="V1228" t="s">
        <v>1149</v>
      </c>
      <c r="W1228" t="s">
        <v>1150</v>
      </c>
      <c r="X1228" t="s">
        <v>983</v>
      </c>
      <c r="Y1228" t="s">
        <v>116</v>
      </c>
      <c r="Z1228" t="s">
        <v>602</v>
      </c>
    </row>
    <row r="1229" spans="1:26" x14ac:dyDescent="0.25">
      <c r="A1229">
        <v>1228</v>
      </c>
      <c r="B1229" t="s">
        <v>7268</v>
      </c>
      <c r="C1229" t="s">
        <v>13348</v>
      </c>
      <c r="D1229" t="s">
        <v>13349</v>
      </c>
      <c r="E1229" t="s">
        <v>203</v>
      </c>
      <c r="F1229" t="s">
        <v>493</v>
      </c>
      <c r="S1229" t="s">
        <v>110</v>
      </c>
      <c r="T1229" t="s">
        <v>111</v>
      </c>
      <c r="U1229" t="s">
        <v>112</v>
      </c>
      <c r="V1229" t="s">
        <v>206</v>
      </c>
      <c r="W1229" t="s">
        <v>206</v>
      </c>
      <c r="X1229" t="s">
        <v>481</v>
      </c>
      <c r="Y1229" t="s">
        <v>116</v>
      </c>
      <c r="Z1229" t="s">
        <v>137</v>
      </c>
    </row>
    <row r="1230" spans="1:26" x14ac:dyDescent="0.25">
      <c r="A1230">
        <v>1229</v>
      </c>
      <c r="B1230" t="s">
        <v>7278</v>
      </c>
      <c r="C1230" t="s">
        <v>13350</v>
      </c>
      <c r="D1230" t="s">
        <v>13351</v>
      </c>
      <c r="E1230" t="s">
        <v>2027</v>
      </c>
      <c r="F1230" t="s">
        <v>3818</v>
      </c>
      <c r="S1230" t="s">
        <v>110</v>
      </c>
      <c r="T1230" t="s">
        <v>111</v>
      </c>
      <c r="U1230" t="s">
        <v>112</v>
      </c>
      <c r="V1230" t="s">
        <v>239</v>
      </c>
      <c r="W1230" t="s">
        <v>1697</v>
      </c>
      <c r="X1230" t="s">
        <v>625</v>
      </c>
      <c r="Y1230" t="s">
        <v>116</v>
      </c>
      <c r="Z1230" t="s">
        <v>137</v>
      </c>
    </row>
    <row r="1231" spans="1:26" x14ac:dyDescent="0.25">
      <c r="A1231">
        <v>1230</v>
      </c>
      <c r="B1231" t="s">
        <v>7286</v>
      </c>
      <c r="C1231" t="s">
        <v>12940</v>
      </c>
      <c r="D1231" t="s">
        <v>12941</v>
      </c>
      <c r="E1231" t="s">
        <v>1162</v>
      </c>
      <c r="F1231" t="s">
        <v>1163</v>
      </c>
      <c r="S1231" t="s">
        <v>110</v>
      </c>
      <c r="T1231" t="s">
        <v>111</v>
      </c>
      <c r="U1231" t="s">
        <v>112</v>
      </c>
      <c r="V1231" t="s">
        <v>252</v>
      </c>
      <c r="W1231" t="s">
        <v>1164</v>
      </c>
      <c r="X1231" t="s">
        <v>254</v>
      </c>
      <c r="Y1231" t="s">
        <v>116</v>
      </c>
      <c r="Z1231" t="s">
        <v>137</v>
      </c>
    </row>
    <row r="1232" spans="1:26" x14ac:dyDescent="0.25">
      <c r="A1232">
        <v>1231</v>
      </c>
      <c r="B1232" t="s">
        <v>7292</v>
      </c>
      <c r="C1232" t="s">
        <v>12940</v>
      </c>
      <c r="D1232" t="s">
        <v>12941</v>
      </c>
      <c r="E1232" t="s">
        <v>1162</v>
      </c>
      <c r="F1232" t="s">
        <v>1163</v>
      </c>
      <c r="S1232" t="s">
        <v>110</v>
      </c>
      <c r="T1232" t="s">
        <v>111</v>
      </c>
      <c r="U1232" t="s">
        <v>112</v>
      </c>
      <c r="V1232" t="s">
        <v>252</v>
      </c>
      <c r="W1232" t="s">
        <v>1164</v>
      </c>
      <c r="X1232" t="s">
        <v>254</v>
      </c>
      <c r="Y1232" t="s">
        <v>116</v>
      </c>
      <c r="Z1232" t="s">
        <v>137</v>
      </c>
    </row>
    <row r="1233" spans="1:26" x14ac:dyDescent="0.25">
      <c r="A1233">
        <v>1232</v>
      </c>
      <c r="B1233" t="s">
        <v>7293</v>
      </c>
      <c r="C1233" t="s">
        <v>12916</v>
      </c>
      <c r="D1233" t="s">
        <v>12917</v>
      </c>
      <c r="E1233" t="s">
        <v>964</v>
      </c>
      <c r="F1233" t="s">
        <v>965</v>
      </c>
      <c r="K1233" t="s">
        <v>268</v>
      </c>
      <c r="N1233" t="s">
        <v>269</v>
      </c>
      <c r="S1233" t="s">
        <v>110</v>
      </c>
      <c r="T1233" t="s">
        <v>111</v>
      </c>
      <c r="U1233" t="s">
        <v>112</v>
      </c>
      <c r="V1233" t="s">
        <v>392</v>
      </c>
      <c r="W1233" t="s">
        <v>966</v>
      </c>
      <c r="X1233" t="s">
        <v>241</v>
      </c>
      <c r="Y1233" t="s">
        <v>116</v>
      </c>
      <c r="Z1233" t="s">
        <v>187</v>
      </c>
    </row>
    <row r="1234" spans="1:26" x14ac:dyDescent="0.25">
      <c r="A1234">
        <v>1233</v>
      </c>
      <c r="B1234" t="s">
        <v>7297</v>
      </c>
      <c r="C1234" t="s">
        <v>13352</v>
      </c>
      <c r="D1234" t="s">
        <v>13353</v>
      </c>
      <c r="E1234" t="s">
        <v>6145</v>
      </c>
      <c r="F1234" t="s">
        <v>6146</v>
      </c>
      <c r="N1234" t="s">
        <v>1813</v>
      </c>
      <c r="S1234" t="s">
        <v>110</v>
      </c>
      <c r="T1234" t="s">
        <v>111</v>
      </c>
      <c r="U1234" t="s">
        <v>112</v>
      </c>
      <c r="V1234" t="s">
        <v>1544</v>
      </c>
      <c r="W1234" t="s">
        <v>6147</v>
      </c>
      <c r="X1234" t="s">
        <v>1815</v>
      </c>
      <c r="Y1234" t="s">
        <v>116</v>
      </c>
      <c r="Z1234" t="s">
        <v>137</v>
      </c>
    </row>
    <row r="1235" spans="1:26" x14ac:dyDescent="0.25">
      <c r="A1235">
        <v>1234</v>
      </c>
      <c r="B1235" t="s">
        <v>7306</v>
      </c>
      <c r="C1235" t="s">
        <v>13354</v>
      </c>
      <c r="D1235" t="s">
        <v>13355</v>
      </c>
      <c r="E1235" t="s">
        <v>1595</v>
      </c>
      <c r="F1235" t="s">
        <v>1596</v>
      </c>
      <c r="N1235" t="s">
        <v>353</v>
      </c>
      <c r="S1235" t="s">
        <v>110</v>
      </c>
      <c r="T1235" t="s">
        <v>111</v>
      </c>
      <c r="U1235" t="s">
        <v>112</v>
      </c>
      <c r="V1235" t="s">
        <v>354</v>
      </c>
      <c r="W1235" t="s">
        <v>355</v>
      </c>
      <c r="X1235" t="s">
        <v>356</v>
      </c>
      <c r="Y1235" t="s">
        <v>116</v>
      </c>
      <c r="Z1235" t="s">
        <v>475</v>
      </c>
    </row>
    <row r="1236" spans="1:26" x14ac:dyDescent="0.25">
      <c r="A1236">
        <v>1235</v>
      </c>
      <c r="B1236" t="s">
        <v>7315</v>
      </c>
      <c r="C1236" t="s">
        <v>13356</v>
      </c>
      <c r="D1236" t="s">
        <v>13357</v>
      </c>
      <c r="E1236" t="s">
        <v>3387</v>
      </c>
      <c r="F1236" t="s">
        <v>3388</v>
      </c>
      <c r="Q1236" t="s">
        <v>1005</v>
      </c>
      <c r="R1236" t="s">
        <v>1004</v>
      </c>
      <c r="S1236" t="s">
        <v>110</v>
      </c>
      <c r="T1236" t="s">
        <v>111</v>
      </c>
      <c r="U1236" t="s">
        <v>112</v>
      </c>
      <c r="V1236" t="s">
        <v>252</v>
      </c>
      <c r="W1236" t="s">
        <v>4798</v>
      </c>
      <c r="X1236" t="s">
        <v>983</v>
      </c>
      <c r="Y1236" t="s">
        <v>116</v>
      </c>
      <c r="Z1236" t="s">
        <v>137</v>
      </c>
    </row>
    <row r="1237" spans="1:26" x14ac:dyDescent="0.25">
      <c r="A1237">
        <v>1236</v>
      </c>
      <c r="B1237" t="s">
        <v>7324</v>
      </c>
      <c r="C1237" t="s">
        <v>12538</v>
      </c>
      <c r="D1237" t="s">
        <v>12539</v>
      </c>
      <c r="E1237" t="s">
        <v>2266</v>
      </c>
      <c r="F1237" t="s">
        <v>1781</v>
      </c>
      <c r="J1237" t="s">
        <v>2030</v>
      </c>
      <c r="Q1237" t="s">
        <v>2031</v>
      </c>
      <c r="R1237" t="s">
        <v>2032</v>
      </c>
      <c r="S1237" t="s">
        <v>110</v>
      </c>
      <c r="T1237" t="s">
        <v>111</v>
      </c>
      <c r="U1237" t="s">
        <v>112</v>
      </c>
      <c r="V1237" t="s">
        <v>239</v>
      </c>
      <c r="W1237" t="s">
        <v>1784</v>
      </c>
      <c r="X1237" t="s">
        <v>625</v>
      </c>
      <c r="Y1237" t="s">
        <v>116</v>
      </c>
      <c r="Z1237" t="s">
        <v>137</v>
      </c>
    </row>
    <row r="1238" spans="1:26" x14ac:dyDescent="0.25">
      <c r="A1238">
        <v>1237</v>
      </c>
      <c r="B1238" t="s">
        <v>7329</v>
      </c>
      <c r="C1238" t="s">
        <v>12272</v>
      </c>
      <c r="D1238" t="s">
        <v>12273</v>
      </c>
      <c r="E1238" t="s">
        <v>2266</v>
      </c>
      <c r="F1238" t="s">
        <v>1781</v>
      </c>
      <c r="J1238" t="s">
        <v>2030</v>
      </c>
      <c r="Q1238" t="s">
        <v>2031</v>
      </c>
      <c r="R1238" t="s">
        <v>2032</v>
      </c>
      <c r="S1238" t="s">
        <v>110</v>
      </c>
      <c r="T1238" t="s">
        <v>111</v>
      </c>
      <c r="U1238" t="s">
        <v>112</v>
      </c>
      <c r="V1238" t="s">
        <v>239</v>
      </c>
      <c r="W1238" t="s">
        <v>1784</v>
      </c>
      <c r="X1238" t="s">
        <v>254</v>
      </c>
      <c r="Y1238" t="s">
        <v>116</v>
      </c>
      <c r="Z1238" t="s">
        <v>2039</v>
      </c>
    </row>
    <row r="1239" spans="1:26" x14ac:dyDescent="0.25">
      <c r="A1239">
        <v>1238</v>
      </c>
      <c r="B1239" t="s">
        <v>7336</v>
      </c>
      <c r="C1239" t="s">
        <v>13358</v>
      </c>
      <c r="D1239" t="s">
        <v>13359</v>
      </c>
      <c r="E1239" t="s">
        <v>1694</v>
      </c>
      <c r="F1239" t="s">
        <v>1695</v>
      </c>
      <c r="S1239" t="s">
        <v>110</v>
      </c>
      <c r="T1239" t="s">
        <v>111</v>
      </c>
      <c r="U1239" t="s">
        <v>112</v>
      </c>
      <c r="V1239" t="s">
        <v>239</v>
      </c>
      <c r="W1239" t="s">
        <v>1697</v>
      </c>
      <c r="X1239" t="s">
        <v>241</v>
      </c>
      <c r="Y1239" t="s">
        <v>116</v>
      </c>
      <c r="Z1239" t="s">
        <v>602</v>
      </c>
    </row>
    <row r="1240" spans="1:26" x14ac:dyDescent="0.25">
      <c r="A1240">
        <v>1239</v>
      </c>
    </row>
    <row r="1241" spans="1:26" x14ac:dyDescent="0.25">
      <c r="A1241">
        <v>1240</v>
      </c>
      <c r="B1241" t="s">
        <v>7344</v>
      </c>
      <c r="C1241" t="s">
        <v>13292</v>
      </c>
      <c r="D1241" t="s">
        <v>13293</v>
      </c>
      <c r="E1241" t="s">
        <v>234</v>
      </c>
      <c r="F1241" t="s">
        <v>235</v>
      </c>
      <c r="K1241" t="s">
        <v>1892</v>
      </c>
      <c r="Q1241" t="s">
        <v>237</v>
      </c>
      <c r="R1241" t="s">
        <v>238</v>
      </c>
      <c r="S1241" t="s">
        <v>110</v>
      </c>
      <c r="T1241" t="s">
        <v>111</v>
      </c>
      <c r="U1241" t="s">
        <v>112</v>
      </c>
      <c r="V1241" t="s">
        <v>239</v>
      </c>
      <c r="W1241" t="s">
        <v>240</v>
      </c>
      <c r="X1241" t="s">
        <v>241</v>
      </c>
      <c r="Y1241" t="s">
        <v>116</v>
      </c>
      <c r="Z1241" t="s">
        <v>137</v>
      </c>
    </row>
    <row r="1242" spans="1:26" x14ac:dyDescent="0.25">
      <c r="A1242">
        <v>1241</v>
      </c>
      <c r="B1242" t="s">
        <v>7347</v>
      </c>
      <c r="C1242" t="s">
        <v>13360</v>
      </c>
      <c r="D1242" t="s">
        <v>13361</v>
      </c>
      <c r="E1242" t="s">
        <v>1587</v>
      </c>
      <c r="F1242" t="s">
        <v>1588</v>
      </c>
      <c r="N1242" t="s">
        <v>1125</v>
      </c>
      <c r="S1242" t="s">
        <v>110</v>
      </c>
      <c r="T1242" t="s">
        <v>111</v>
      </c>
      <c r="U1242" t="s">
        <v>112</v>
      </c>
      <c r="V1242" t="s">
        <v>239</v>
      </c>
      <c r="W1242" t="s">
        <v>1126</v>
      </c>
      <c r="X1242" t="s">
        <v>254</v>
      </c>
      <c r="Y1242" t="s">
        <v>116</v>
      </c>
    </row>
    <row r="1243" spans="1:26" x14ac:dyDescent="0.25">
      <c r="A1243">
        <v>1242</v>
      </c>
      <c r="B1243" t="s">
        <v>7356</v>
      </c>
      <c r="C1243" t="s">
        <v>13360</v>
      </c>
      <c r="D1243" t="s">
        <v>13361</v>
      </c>
      <c r="E1243" t="s">
        <v>1587</v>
      </c>
      <c r="F1243" t="s">
        <v>1588</v>
      </c>
      <c r="N1243" t="s">
        <v>1125</v>
      </c>
      <c r="S1243" t="s">
        <v>110</v>
      </c>
      <c r="T1243" t="s">
        <v>111</v>
      </c>
      <c r="U1243" t="s">
        <v>112</v>
      </c>
      <c r="V1243" t="s">
        <v>239</v>
      </c>
      <c r="W1243" t="s">
        <v>1126</v>
      </c>
      <c r="X1243" t="s">
        <v>254</v>
      </c>
      <c r="Y1243" t="s">
        <v>116</v>
      </c>
    </row>
    <row r="1244" spans="1:26" x14ac:dyDescent="0.25">
      <c r="A1244">
        <v>1243</v>
      </c>
      <c r="B1244" t="s">
        <v>7357</v>
      </c>
      <c r="C1244" t="s">
        <v>13362</v>
      </c>
      <c r="D1244" t="s">
        <v>13363</v>
      </c>
      <c r="E1244" t="s">
        <v>234</v>
      </c>
      <c r="F1244" t="s">
        <v>1725</v>
      </c>
      <c r="K1244" t="s">
        <v>1892</v>
      </c>
      <c r="L1244" t="s">
        <v>1726</v>
      </c>
      <c r="M1244" t="s">
        <v>438</v>
      </c>
      <c r="Q1244" t="s">
        <v>237</v>
      </c>
      <c r="R1244" t="s">
        <v>238</v>
      </c>
      <c r="S1244" t="s">
        <v>110</v>
      </c>
      <c r="T1244" t="s">
        <v>111</v>
      </c>
      <c r="U1244" t="s">
        <v>112</v>
      </c>
      <c r="V1244" t="s">
        <v>239</v>
      </c>
      <c r="W1244" t="s">
        <v>240</v>
      </c>
      <c r="X1244" t="s">
        <v>241</v>
      </c>
      <c r="Y1244" t="s">
        <v>116</v>
      </c>
      <c r="Z1244" t="s">
        <v>137</v>
      </c>
    </row>
    <row r="1245" spans="1:26" x14ac:dyDescent="0.25">
      <c r="A1245">
        <v>1244</v>
      </c>
      <c r="B1245" t="s">
        <v>7365</v>
      </c>
      <c r="C1245" t="s">
        <v>13364</v>
      </c>
      <c r="D1245" t="s">
        <v>13365</v>
      </c>
      <c r="E1245" t="s">
        <v>1084</v>
      </c>
      <c r="F1245" t="s">
        <v>1085</v>
      </c>
      <c r="S1245" t="s">
        <v>110</v>
      </c>
      <c r="T1245" t="s">
        <v>111</v>
      </c>
      <c r="U1245" t="s">
        <v>112</v>
      </c>
      <c r="V1245" t="s">
        <v>900</v>
      </c>
      <c r="W1245" t="s">
        <v>900</v>
      </c>
      <c r="X1245" t="s">
        <v>241</v>
      </c>
      <c r="Y1245" t="s">
        <v>116</v>
      </c>
      <c r="Z1245" t="s">
        <v>475</v>
      </c>
    </row>
    <row r="1246" spans="1:26" x14ac:dyDescent="0.25">
      <c r="A1246">
        <v>1245</v>
      </c>
      <c r="B1246" t="s">
        <v>7371</v>
      </c>
      <c r="C1246" t="s">
        <v>13366</v>
      </c>
      <c r="D1246" t="s">
        <v>13367</v>
      </c>
      <c r="E1246" t="s">
        <v>1084</v>
      </c>
      <c r="F1246" t="s">
        <v>1085</v>
      </c>
      <c r="S1246" t="s">
        <v>110</v>
      </c>
      <c r="T1246" t="s">
        <v>111</v>
      </c>
      <c r="U1246" t="s">
        <v>112</v>
      </c>
      <c r="V1246" t="s">
        <v>900</v>
      </c>
      <c r="W1246" t="s">
        <v>900</v>
      </c>
      <c r="X1246" t="s">
        <v>241</v>
      </c>
      <c r="Y1246" t="s">
        <v>116</v>
      </c>
      <c r="Z1246" t="s">
        <v>137</v>
      </c>
    </row>
    <row r="1247" spans="1:26" x14ac:dyDescent="0.25">
      <c r="A1247">
        <v>1246</v>
      </c>
      <c r="B1247" t="s">
        <v>7379</v>
      </c>
      <c r="C1247" t="s">
        <v>13368</v>
      </c>
      <c r="D1247" t="s">
        <v>13369</v>
      </c>
      <c r="E1247" t="s">
        <v>5497</v>
      </c>
      <c r="F1247" t="s">
        <v>5585</v>
      </c>
      <c r="N1247" t="s">
        <v>1541</v>
      </c>
      <c r="S1247" t="s">
        <v>110</v>
      </c>
      <c r="T1247" t="s">
        <v>111</v>
      </c>
      <c r="U1247" t="s">
        <v>112</v>
      </c>
      <c r="V1247" t="s">
        <v>1711</v>
      </c>
      <c r="W1247" t="s">
        <v>1712</v>
      </c>
      <c r="X1247" t="s">
        <v>1546</v>
      </c>
      <c r="Y1247" t="s">
        <v>116</v>
      </c>
      <c r="Z1247" t="s">
        <v>602</v>
      </c>
    </row>
    <row r="1248" spans="1:26" x14ac:dyDescent="0.25">
      <c r="A1248">
        <v>1247</v>
      </c>
      <c r="B1248" t="s">
        <v>7387</v>
      </c>
      <c r="C1248" t="s">
        <v>13370</v>
      </c>
      <c r="D1248" t="s">
        <v>13371</v>
      </c>
      <c r="E1248" t="s">
        <v>897</v>
      </c>
      <c r="F1248" t="s">
        <v>898</v>
      </c>
      <c r="O1248" t="s">
        <v>3490</v>
      </c>
      <c r="S1248" t="s">
        <v>110</v>
      </c>
      <c r="T1248" t="s">
        <v>111</v>
      </c>
      <c r="U1248" t="s">
        <v>112</v>
      </c>
      <c r="V1248" t="s">
        <v>900</v>
      </c>
      <c r="W1248" t="s">
        <v>900</v>
      </c>
      <c r="X1248" t="s">
        <v>254</v>
      </c>
      <c r="Y1248" t="s">
        <v>116</v>
      </c>
      <c r="Z1248" t="s">
        <v>187</v>
      </c>
    </row>
    <row r="1249" spans="1:26" x14ac:dyDescent="0.25">
      <c r="A1249">
        <v>1248</v>
      </c>
      <c r="B1249" t="s">
        <v>7395</v>
      </c>
      <c r="C1249" t="s">
        <v>12544</v>
      </c>
      <c r="D1249" t="s">
        <v>12545</v>
      </c>
      <c r="E1249" t="s">
        <v>2065</v>
      </c>
      <c r="F1249" t="s">
        <v>2066</v>
      </c>
      <c r="K1249" t="s">
        <v>2067</v>
      </c>
      <c r="Q1249" t="s">
        <v>2068</v>
      </c>
      <c r="R1249" t="s">
        <v>2069</v>
      </c>
      <c r="S1249" t="s">
        <v>110</v>
      </c>
      <c r="T1249" t="s">
        <v>111</v>
      </c>
      <c r="U1249" t="s">
        <v>112</v>
      </c>
      <c r="V1249" t="s">
        <v>239</v>
      </c>
      <c r="W1249" t="s">
        <v>1494</v>
      </c>
      <c r="X1249" t="s">
        <v>241</v>
      </c>
      <c r="Y1249" t="s">
        <v>116</v>
      </c>
      <c r="Z1249" t="s">
        <v>463</v>
      </c>
    </row>
    <row r="1250" spans="1:26" x14ac:dyDescent="0.25">
      <c r="A1250">
        <v>1249</v>
      </c>
      <c r="B1250" t="s">
        <v>7401</v>
      </c>
      <c r="C1250" t="s">
        <v>13017</v>
      </c>
      <c r="D1250" t="s">
        <v>13372</v>
      </c>
      <c r="E1250" t="s">
        <v>2266</v>
      </c>
      <c r="F1250" t="s">
        <v>1781</v>
      </c>
      <c r="J1250" t="s">
        <v>2030</v>
      </c>
      <c r="Q1250" t="s">
        <v>2031</v>
      </c>
      <c r="R1250" t="s">
        <v>2032</v>
      </c>
      <c r="S1250" t="s">
        <v>110</v>
      </c>
      <c r="T1250" t="s">
        <v>111</v>
      </c>
      <c r="U1250" t="s">
        <v>112</v>
      </c>
      <c r="V1250" t="s">
        <v>239</v>
      </c>
      <c r="W1250" t="s">
        <v>1784</v>
      </c>
      <c r="X1250" t="s">
        <v>625</v>
      </c>
      <c r="Y1250" t="s">
        <v>116</v>
      </c>
      <c r="Z1250" t="s">
        <v>137</v>
      </c>
    </row>
    <row r="1251" spans="1:26" x14ac:dyDescent="0.25">
      <c r="A1251">
        <v>1250</v>
      </c>
      <c r="B1251" t="s">
        <v>7408</v>
      </c>
      <c r="C1251" t="s">
        <v>12272</v>
      </c>
      <c r="D1251" t="s">
        <v>12273</v>
      </c>
      <c r="E1251" t="s">
        <v>2266</v>
      </c>
      <c r="F1251" t="s">
        <v>1781</v>
      </c>
      <c r="J1251" t="s">
        <v>2030</v>
      </c>
      <c r="Q1251" t="s">
        <v>2031</v>
      </c>
      <c r="R1251" t="s">
        <v>2032</v>
      </c>
      <c r="S1251" t="s">
        <v>110</v>
      </c>
      <c r="T1251" t="s">
        <v>111</v>
      </c>
      <c r="U1251" t="s">
        <v>112</v>
      </c>
      <c r="V1251" t="s">
        <v>239</v>
      </c>
      <c r="W1251" t="s">
        <v>1784</v>
      </c>
      <c r="X1251" t="s">
        <v>254</v>
      </c>
      <c r="Y1251" t="s">
        <v>116</v>
      </c>
      <c r="Z1251" t="s">
        <v>2039</v>
      </c>
    </row>
    <row r="1252" spans="1:26" x14ac:dyDescent="0.25">
      <c r="A1252">
        <v>1251</v>
      </c>
      <c r="B1252" t="s">
        <v>7413</v>
      </c>
      <c r="C1252" t="s">
        <v>12144</v>
      </c>
      <c r="D1252" t="s">
        <v>12145</v>
      </c>
      <c r="E1252" t="s">
        <v>234</v>
      </c>
      <c r="F1252" t="s">
        <v>235</v>
      </c>
      <c r="K1252" t="s">
        <v>1892</v>
      </c>
      <c r="Q1252" t="s">
        <v>237</v>
      </c>
      <c r="R1252" t="s">
        <v>238</v>
      </c>
      <c r="S1252" t="s">
        <v>110</v>
      </c>
      <c r="T1252" t="s">
        <v>111</v>
      </c>
      <c r="U1252" t="s">
        <v>112</v>
      </c>
      <c r="V1252" t="s">
        <v>239</v>
      </c>
      <c r="W1252" t="s">
        <v>240</v>
      </c>
      <c r="X1252" t="s">
        <v>241</v>
      </c>
      <c r="Y1252" t="s">
        <v>116</v>
      </c>
      <c r="Z1252" t="s">
        <v>187</v>
      </c>
    </row>
    <row r="1253" spans="1:26" x14ac:dyDescent="0.25">
      <c r="A1253">
        <v>1252</v>
      </c>
      <c r="B1253" t="s">
        <v>7418</v>
      </c>
      <c r="C1253" t="s">
        <v>13373</v>
      </c>
      <c r="D1253" t="s">
        <v>13374</v>
      </c>
      <c r="E1253" t="s">
        <v>1144</v>
      </c>
      <c r="F1253" t="s">
        <v>7425</v>
      </c>
      <c r="K1253" t="s">
        <v>1146</v>
      </c>
      <c r="Q1253" t="s">
        <v>1005</v>
      </c>
      <c r="R1253" t="s">
        <v>1004</v>
      </c>
      <c r="S1253" t="s">
        <v>110</v>
      </c>
      <c r="T1253" t="s">
        <v>111</v>
      </c>
      <c r="U1253" t="s">
        <v>112</v>
      </c>
      <c r="V1253" t="s">
        <v>1149</v>
      </c>
      <c r="W1253" t="s">
        <v>1150</v>
      </c>
      <c r="X1253" t="s">
        <v>983</v>
      </c>
      <c r="Y1253" t="s">
        <v>116</v>
      </c>
      <c r="Z1253" t="s">
        <v>602</v>
      </c>
    </row>
    <row r="1254" spans="1:26" x14ac:dyDescent="0.25">
      <c r="A1254">
        <v>1253</v>
      </c>
      <c r="B1254" t="s">
        <v>7427</v>
      </c>
      <c r="C1254" t="s">
        <v>12538</v>
      </c>
      <c r="D1254" t="s">
        <v>12539</v>
      </c>
      <c r="E1254" t="s">
        <v>2266</v>
      </c>
      <c r="F1254" t="s">
        <v>1781</v>
      </c>
      <c r="J1254" t="s">
        <v>2030</v>
      </c>
      <c r="Q1254" t="s">
        <v>2031</v>
      </c>
      <c r="R1254" t="s">
        <v>2032</v>
      </c>
      <c r="S1254" t="s">
        <v>110</v>
      </c>
      <c r="T1254" t="s">
        <v>111</v>
      </c>
      <c r="U1254" t="s">
        <v>112</v>
      </c>
      <c r="V1254" t="s">
        <v>239</v>
      </c>
      <c r="W1254" t="s">
        <v>1784</v>
      </c>
      <c r="X1254" t="s">
        <v>625</v>
      </c>
      <c r="Y1254" t="s">
        <v>116</v>
      </c>
      <c r="Z1254" t="s">
        <v>137</v>
      </c>
    </row>
    <row r="1255" spans="1:26" x14ac:dyDescent="0.25">
      <c r="A1255">
        <v>1254</v>
      </c>
      <c r="B1255" t="s">
        <v>7431</v>
      </c>
      <c r="C1255" t="s">
        <v>13375</v>
      </c>
      <c r="D1255" t="s">
        <v>13376</v>
      </c>
      <c r="E1255" t="s">
        <v>2140</v>
      </c>
      <c r="F1255" t="s">
        <v>1145</v>
      </c>
      <c r="S1255" t="s">
        <v>110</v>
      </c>
      <c r="T1255" t="s">
        <v>111</v>
      </c>
      <c r="U1255" t="s">
        <v>112</v>
      </c>
      <c r="V1255" t="s">
        <v>1149</v>
      </c>
      <c r="W1255" t="s">
        <v>1958</v>
      </c>
      <c r="X1255" t="s">
        <v>254</v>
      </c>
      <c r="Y1255" t="s">
        <v>116</v>
      </c>
      <c r="Z1255" t="s">
        <v>137</v>
      </c>
    </row>
    <row r="1256" spans="1:26" x14ac:dyDescent="0.25">
      <c r="A1256">
        <v>1255</v>
      </c>
      <c r="B1256" t="s">
        <v>7440</v>
      </c>
      <c r="C1256" t="s">
        <v>13377</v>
      </c>
      <c r="D1256" t="s">
        <v>13378</v>
      </c>
      <c r="E1256" t="s">
        <v>2140</v>
      </c>
      <c r="F1256" t="s">
        <v>1955</v>
      </c>
      <c r="N1256" t="s">
        <v>1957</v>
      </c>
      <c r="S1256" t="s">
        <v>110</v>
      </c>
      <c r="T1256" t="s">
        <v>111</v>
      </c>
      <c r="U1256" t="s">
        <v>112</v>
      </c>
      <c r="V1256" t="s">
        <v>1149</v>
      </c>
      <c r="W1256" t="s">
        <v>1958</v>
      </c>
      <c r="X1256" t="s">
        <v>254</v>
      </c>
      <c r="Y1256" t="s">
        <v>116</v>
      </c>
      <c r="Z1256" t="s">
        <v>1959</v>
      </c>
    </row>
    <row r="1257" spans="1:26" x14ac:dyDescent="0.25">
      <c r="A1257">
        <v>1256</v>
      </c>
      <c r="B1257" t="s">
        <v>7446</v>
      </c>
      <c r="C1257" t="s">
        <v>13379</v>
      </c>
      <c r="D1257" t="s">
        <v>13380</v>
      </c>
      <c r="E1257" t="s">
        <v>2140</v>
      </c>
      <c r="F1257" t="s">
        <v>2583</v>
      </c>
      <c r="N1257" t="s">
        <v>1957</v>
      </c>
      <c r="S1257" t="s">
        <v>110</v>
      </c>
      <c r="T1257" t="s">
        <v>111</v>
      </c>
      <c r="U1257" t="s">
        <v>112</v>
      </c>
      <c r="V1257" t="s">
        <v>1149</v>
      </c>
      <c r="W1257" t="s">
        <v>1958</v>
      </c>
      <c r="X1257" t="s">
        <v>254</v>
      </c>
      <c r="Y1257" t="s">
        <v>116</v>
      </c>
      <c r="Z1257" t="s">
        <v>187</v>
      </c>
    </row>
    <row r="1258" spans="1:26" x14ac:dyDescent="0.25">
      <c r="A1258">
        <v>1257</v>
      </c>
      <c r="B1258" t="s">
        <v>7451</v>
      </c>
      <c r="C1258" t="s">
        <v>12192</v>
      </c>
      <c r="D1258" t="s">
        <v>12193</v>
      </c>
      <c r="E1258" t="s">
        <v>1954</v>
      </c>
      <c r="F1258" t="s">
        <v>1955</v>
      </c>
      <c r="N1258" t="s">
        <v>1957</v>
      </c>
      <c r="Q1258" t="s">
        <v>1005</v>
      </c>
      <c r="R1258" t="s">
        <v>1004</v>
      </c>
      <c r="S1258" t="s">
        <v>110</v>
      </c>
      <c r="T1258" t="s">
        <v>111</v>
      </c>
      <c r="U1258" t="s">
        <v>112</v>
      </c>
      <c r="V1258" t="s">
        <v>1149</v>
      </c>
      <c r="W1258" t="s">
        <v>1958</v>
      </c>
      <c r="X1258" t="s">
        <v>254</v>
      </c>
      <c r="Y1258" t="s">
        <v>116</v>
      </c>
      <c r="Z1258" t="s">
        <v>1959</v>
      </c>
    </row>
    <row r="1259" spans="1:26" x14ac:dyDescent="0.25">
      <c r="A1259">
        <v>1258</v>
      </c>
      <c r="B1259" t="s">
        <v>7455</v>
      </c>
      <c r="C1259" t="s">
        <v>12192</v>
      </c>
      <c r="D1259" t="s">
        <v>12193</v>
      </c>
      <c r="E1259" t="s">
        <v>1954</v>
      </c>
      <c r="F1259" t="s">
        <v>1955</v>
      </c>
      <c r="N1259" t="s">
        <v>1957</v>
      </c>
      <c r="Q1259" t="s">
        <v>1005</v>
      </c>
      <c r="R1259" t="s">
        <v>1004</v>
      </c>
      <c r="S1259" t="s">
        <v>110</v>
      </c>
      <c r="T1259" t="s">
        <v>111</v>
      </c>
      <c r="U1259" t="s">
        <v>112</v>
      </c>
      <c r="V1259" t="s">
        <v>1149</v>
      </c>
      <c r="W1259" t="s">
        <v>1958</v>
      </c>
      <c r="X1259" t="s">
        <v>254</v>
      </c>
      <c r="Y1259" t="s">
        <v>116</v>
      </c>
      <c r="Z1259" t="s">
        <v>1959</v>
      </c>
    </row>
    <row r="1260" spans="1:26" x14ac:dyDescent="0.25">
      <c r="A1260">
        <v>1259</v>
      </c>
      <c r="B1260" t="s">
        <v>7458</v>
      </c>
      <c r="C1260" t="s">
        <v>13381</v>
      </c>
      <c r="D1260" t="s">
        <v>13382</v>
      </c>
      <c r="E1260" t="s">
        <v>2222</v>
      </c>
      <c r="F1260" t="s">
        <v>2080</v>
      </c>
      <c r="N1260" t="s">
        <v>353</v>
      </c>
      <c r="S1260" t="s">
        <v>110</v>
      </c>
      <c r="T1260" t="s">
        <v>111</v>
      </c>
      <c r="U1260" t="s">
        <v>112</v>
      </c>
      <c r="V1260" t="s">
        <v>2223</v>
      </c>
      <c r="W1260" t="s">
        <v>2224</v>
      </c>
      <c r="X1260" t="s">
        <v>207</v>
      </c>
      <c r="Y1260" t="s">
        <v>116</v>
      </c>
    </row>
    <row r="1261" spans="1:26" x14ac:dyDescent="0.25">
      <c r="A1261">
        <v>1260</v>
      </c>
      <c r="B1261" t="s">
        <v>7463</v>
      </c>
      <c r="C1261" t="s">
        <v>13383</v>
      </c>
      <c r="D1261" t="s">
        <v>13384</v>
      </c>
      <c r="E1261" t="s">
        <v>2266</v>
      </c>
      <c r="F1261" t="s">
        <v>1781</v>
      </c>
      <c r="J1261" t="s">
        <v>2030</v>
      </c>
      <c r="Q1261" t="s">
        <v>2031</v>
      </c>
      <c r="R1261" t="s">
        <v>2032</v>
      </c>
      <c r="S1261" t="s">
        <v>110</v>
      </c>
      <c r="T1261" t="s">
        <v>111</v>
      </c>
      <c r="U1261" t="s">
        <v>112</v>
      </c>
      <c r="V1261" t="s">
        <v>239</v>
      </c>
      <c r="W1261" t="s">
        <v>1784</v>
      </c>
      <c r="X1261" t="s">
        <v>625</v>
      </c>
      <c r="Y1261" t="s">
        <v>116</v>
      </c>
      <c r="Z1261" t="s">
        <v>137</v>
      </c>
    </row>
    <row r="1262" spans="1:26" x14ac:dyDescent="0.25">
      <c r="A1262">
        <v>1261</v>
      </c>
      <c r="B1262" t="s">
        <v>7468</v>
      </c>
      <c r="C1262" t="s">
        <v>13385</v>
      </c>
      <c r="D1262" t="s">
        <v>13386</v>
      </c>
      <c r="E1262" t="s">
        <v>234</v>
      </c>
      <c r="F1262" t="s">
        <v>235</v>
      </c>
      <c r="K1262" t="s">
        <v>1892</v>
      </c>
      <c r="Q1262" t="s">
        <v>237</v>
      </c>
      <c r="R1262" t="s">
        <v>238</v>
      </c>
      <c r="S1262" t="s">
        <v>110</v>
      </c>
      <c r="T1262" t="s">
        <v>111</v>
      </c>
      <c r="U1262" t="s">
        <v>112</v>
      </c>
      <c r="V1262" t="s">
        <v>239</v>
      </c>
      <c r="W1262" t="s">
        <v>240</v>
      </c>
      <c r="X1262" t="s">
        <v>241</v>
      </c>
      <c r="Y1262" t="s">
        <v>116</v>
      </c>
      <c r="Z1262" t="s">
        <v>137</v>
      </c>
    </row>
    <row r="1263" spans="1:26" x14ac:dyDescent="0.25">
      <c r="A1263">
        <v>1262</v>
      </c>
      <c r="B1263" t="s">
        <v>7474</v>
      </c>
      <c r="C1263" t="s">
        <v>13387</v>
      </c>
      <c r="D1263" t="s">
        <v>13388</v>
      </c>
      <c r="E1263" t="s">
        <v>234</v>
      </c>
      <c r="F1263" t="s">
        <v>1725</v>
      </c>
      <c r="K1263" t="s">
        <v>1892</v>
      </c>
      <c r="L1263" t="s">
        <v>1726</v>
      </c>
      <c r="M1263" t="s">
        <v>438</v>
      </c>
      <c r="Q1263" t="s">
        <v>237</v>
      </c>
      <c r="R1263" t="s">
        <v>238</v>
      </c>
      <c r="S1263" t="s">
        <v>110</v>
      </c>
      <c r="T1263" t="s">
        <v>111</v>
      </c>
      <c r="U1263" t="s">
        <v>112</v>
      </c>
      <c r="V1263" t="s">
        <v>239</v>
      </c>
      <c r="W1263" t="s">
        <v>240</v>
      </c>
      <c r="X1263" t="s">
        <v>241</v>
      </c>
      <c r="Y1263" t="s">
        <v>116</v>
      </c>
      <c r="Z1263" t="s">
        <v>137</v>
      </c>
    </row>
    <row r="1264" spans="1:26" x14ac:dyDescent="0.25">
      <c r="A1264">
        <v>1263</v>
      </c>
      <c r="B1264" t="s">
        <v>7480</v>
      </c>
      <c r="C1264" t="s">
        <v>13389</v>
      </c>
      <c r="D1264" t="s">
        <v>13390</v>
      </c>
      <c r="E1264" t="s">
        <v>5584</v>
      </c>
      <c r="F1264" t="s">
        <v>5585</v>
      </c>
      <c r="N1264" t="s">
        <v>1541</v>
      </c>
      <c r="S1264" t="s">
        <v>110</v>
      </c>
      <c r="T1264" t="s">
        <v>111</v>
      </c>
      <c r="U1264" t="s">
        <v>112</v>
      </c>
      <c r="V1264" t="s">
        <v>1711</v>
      </c>
      <c r="W1264" t="s">
        <v>1712</v>
      </c>
      <c r="X1264" t="s">
        <v>1546</v>
      </c>
      <c r="Y1264" t="s">
        <v>116</v>
      </c>
      <c r="Z1264" t="s">
        <v>475</v>
      </c>
    </row>
    <row r="1265" spans="1:26" x14ac:dyDescent="0.25">
      <c r="A1265">
        <v>1264</v>
      </c>
      <c r="B1265" t="s">
        <v>7487</v>
      </c>
      <c r="C1265" t="s">
        <v>13391</v>
      </c>
      <c r="D1265" t="s">
        <v>13392</v>
      </c>
      <c r="E1265" t="s">
        <v>1084</v>
      </c>
      <c r="F1265" t="s">
        <v>1085</v>
      </c>
      <c r="S1265" t="s">
        <v>110</v>
      </c>
      <c r="T1265" t="s">
        <v>111</v>
      </c>
      <c r="U1265" t="s">
        <v>112</v>
      </c>
      <c r="V1265" t="s">
        <v>900</v>
      </c>
      <c r="W1265" t="s">
        <v>900</v>
      </c>
      <c r="X1265" t="s">
        <v>241</v>
      </c>
      <c r="Y1265" t="s">
        <v>116</v>
      </c>
      <c r="Z1265" t="s">
        <v>475</v>
      </c>
    </row>
    <row r="1266" spans="1:26" x14ac:dyDescent="0.25">
      <c r="A1266">
        <v>1265</v>
      </c>
      <c r="B1266" t="s">
        <v>7495</v>
      </c>
      <c r="C1266" t="s">
        <v>13393</v>
      </c>
      <c r="D1266" t="s">
        <v>13394</v>
      </c>
      <c r="E1266" t="s">
        <v>897</v>
      </c>
      <c r="F1266" t="s">
        <v>898</v>
      </c>
      <c r="O1266" t="s">
        <v>3490</v>
      </c>
      <c r="S1266" t="s">
        <v>110</v>
      </c>
      <c r="T1266" t="s">
        <v>111</v>
      </c>
      <c r="U1266" t="s">
        <v>112</v>
      </c>
      <c r="V1266" t="s">
        <v>900</v>
      </c>
      <c r="W1266" t="s">
        <v>900</v>
      </c>
      <c r="X1266" t="s">
        <v>254</v>
      </c>
      <c r="Y1266" t="s">
        <v>116</v>
      </c>
      <c r="Z1266" t="s">
        <v>187</v>
      </c>
    </row>
    <row r="1267" spans="1:26" x14ac:dyDescent="0.25">
      <c r="A1267">
        <v>1266</v>
      </c>
      <c r="B1267" t="s">
        <v>7499</v>
      </c>
      <c r="C1267" t="s">
        <v>13395</v>
      </c>
      <c r="D1267" t="s">
        <v>13396</v>
      </c>
      <c r="E1267" t="s">
        <v>234</v>
      </c>
      <c r="F1267" t="s">
        <v>235</v>
      </c>
      <c r="K1267" t="s">
        <v>1892</v>
      </c>
      <c r="S1267" t="s">
        <v>110</v>
      </c>
      <c r="T1267" t="s">
        <v>111</v>
      </c>
      <c r="U1267" t="s">
        <v>112</v>
      </c>
      <c r="V1267" t="s">
        <v>239</v>
      </c>
      <c r="W1267" t="s">
        <v>240</v>
      </c>
      <c r="X1267" t="s">
        <v>241</v>
      </c>
      <c r="Y1267" t="s">
        <v>116</v>
      </c>
      <c r="Z1267" t="s">
        <v>137</v>
      </c>
    </row>
    <row r="1268" spans="1:26" x14ac:dyDescent="0.25">
      <c r="A1268">
        <v>1267</v>
      </c>
      <c r="B1268" t="s">
        <v>7503</v>
      </c>
      <c r="C1268" t="s">
        <v>12817</v>
      </c>
      <c r="D1268" t="s">
        <v>12818</v>
      </c>
      <c r="E1268" t="s">
        <v>1084</v>
      </c>
      <c r="F1268" t="s">
        <v>1504</v>
      </c>
      <c r="S1268" t="s">
        <v>110</v>
      </c>
      <c r="T1268" t="s">
        <v>111</v>
      </c>
      <c r="U1268" t="s">
        <v>112</v>
      </c>
      <c r="V1268" t="s">
        <v>900</v>
      </c>
      <c r="W1268" t="s">
        <v>900</v>
      </c>
      <c r="X1268" t="s">
        <v>1506</v>
      </c>
      <c r="Y1268" t="s">
        <v>116</v>
      </c>
      <c r="Z1268" t="s">
        <v>137</v>
      </c>
    </row>
    <row r="1269" spans="1:26" x14ac:dyDescent="0.25">
      <c r="A1269">
        <v>1268</v>
      </c>
      <c r="B1269" t="s">
        <v>7506</v>
      </c>
      <c r="C1269" t="s">
        <v>12789</v>
      </c>
      <c r="D1269" t="s">
        <v>12790</v>
      </c>
      <c r="E1269" t="s">
        <v>1384</v>
      </c>
      <c r="F1269" t="s">
        <v>1385</v>
      </c>
      <c r="S1269" t="s">
        <v>110</v>
      </c>
      <c r="T1269" t="s">
        <v>111</v>
      </c>
      <c r="U1269" t="s">
        <v>112</v>
      </c>
      <c r="V1269" t="s">
        <v>134</v>
      </c>
      <c r="W1269" t="s">
        <v>135</v>
      </c>
      <c r="X1269" t="s">
        <v>136</v>
      </c>
      <c r="Y1269" t="s">
        <v>116</v>
      </c>
      <c r="Z1269" t="s">
        <v>187</v>
      </c>
    </row>
    <row r="1270" spans="1:26" x14ac:dyDescent="0.25">
      <c r="A1270">
        <v>1269</v>
      </c>
      <c r="B1270" t="s">
        <v>7509</v>
      </c>
      <c r="C1270" t="s">
        <v>12817</v>
      </c>
      <c r="D1270" t="s">
        <v>12818</v>
      </c>
      <c r="E1270" t="s">
        <v>1084</v>
      </c>
      <c r="F1270" t="s">
        <v>1504</v>
      </c>
      <c r="S1270" t="s">
        <v>110</v>
      </c>
      <c r="T1270" t="s">
        <v>111</v>
      </c>
      <c r="U1270" t="s">
        <v>112</v>
      </c>
      <c r="V1270" t="s">
        <v>900</v>
      </c>
      <c r="W1270" t="s">
        <v>900</v>
      </c>
      <c r="X1270" t="s">
        <v>1506</v>
      </c>
      <c r="Y1270" t="s">
        <v>116</v>
      </c>
      <c r="Z1270" t="s">
        <v>137</v>
      </c>
    </row>
    <row r="1271" spans="1:26" x14ac:dyDescent="0.25">
      <c r="A1271">
        <v>1270</v>
      </c>
      <c r="B1271" t="s">
        <v>7511</v>
      </c>
      <c r="C1271" t="s">
        <v>12544</v>
      </c>
      <c r="D1271" t="s">
        <v>12545</v>
      </c>
      <c r="E1271" t="s">
        <v>2065</v>
      </c>
      <c r="F1271" t="s">
        <v>2066</v>
      </c>
      <c r="K1271" t="s">
        <v>2067</v>
      </c>
      <c r="Q1271" t="s">
        <v>2068</v>
      </c>
      <c r="R1271" t="s">
        <v>2069</v>
      </c>
      <c r="S1271" t="s">
        <v>110</v>
      </c>
      <c r="T1271" t="s">
        <v>111</v>
      </c>
      <c r="U1271" t="s">
        <v>112</v>
      </c>
      <c r="V1271" t="s">
        <v>239</v>
      </c>
      <c r="W1271" t="s">
        <v>1494</v>
      </c>
      <c r="X1271" t="s">
        <v>241</v>
      </c>
      <c r="Y1271" t="s">
        <v>116</v>
      </c>
      <c r="Z1271" t="s">
        <v>463</v>
      </c>
    </row>
    <row r="1272" spans="1:26" x14ac:dyDescent="0.25">
      <c r="A1272">
        <v>1271</v>
      </c>
      <c r="B1272" t="s">
        <v>7517</v>
      </c>
      <c r="C1272" t="s">
        <v>13397</v>
      </c>
      <c r="D1272" t="s">
        <v>13398</v>
      </c>
      <c r="E1272" t="s">
        <v>2065</v>
      </c>
      <c r="F1272" t="s">
        <v>2066</v>
      </c>
      <c r="K1272" t="s">
        <v>2067</v>
      </c>
      <c r="Q1272" t="s">
        <v>2068</v>
      </c>
      <c r="R1272" t="s">
        <v>2069</v>
      </c>
      <c r="S1272" t="s">
        <v>110</v>
      </c>
      <c r="T1272" t="s">
        <v>111</v>
      </c>
      <c r="U1272" t="s">
        <v>112</v>
      </c>
      <c r="V1272" t="s">
        <v>239</v>
      </c>
      <c r="W1272" t="s">
        <v>1494</v>
      </c>
      <c r="X1272" t="s">
        <v>241</v>
      </c>
      <c r="Y1272" t="s">
        <v>116</v>
      </c>
      <c r="Z1272" t="s">
        <v>475</v>
      </c>
    </row>
    <row r="1273" spans="1:26" x14ac:dyDescent="0.25">
      <c r="A1273">
        <v>1272</v>
      </c>
      <c r="B1273" t="s">
        <v>7523</v>
      </c>
      <c r="C1273" t="s">
        <v>13399</v>
      </c>
      <c r="D1273" t="s">
        <v>13400</v>
      </c>
      <c r="E1273" t="s">
        <v>1454</v>
      </c>
      <c r="F1273" t="s">
        <v>5509</v>
      </c>
      <c r="S1273" t="s">
        <v>110</v>
      </c>
      <c r="T1273" t="s">
        <v>111</v>
      </c>
      <c r="U1273" t="s">
        <v>112</v>
      </c>
      <c r="V1273" t="s">
        <v>1457</v>
      </c>
      <c r="W1273" t="s">
        <v>1458</v>
      </c>
      <c r="X1273" t="s">
        <v>136</v>
      </c>
      <c r="Y1273" t="s">
        <v>116</v>
      </c>
      <c r="Z1273" t="s">
        <v>137</v>
      </c>
    </row>
    <row r="1274" spans="1:26" x14ac:dyDescent="0.25">
      <c r="A1274">
        <v>1273</v>
      </c>
      <c r="B1274" t="s">
        <v>7532</v>
      </c>
      <c r="C1274" t="s">
        <v>13399</v>
      </c>
      <c r="D1274" t="s">
        <v>13400</v>
      </c>
      <c r="E1274" t="s">
        <v>1454</v>
      </c>
      <c r="F1274" t="s">
        <v>5509</v>
      </c>
      <c r="S1274" t="s">
        <v>110</v>
      </c>
      <c r="T1274" t="s">
        <v>111</v>
      </c>
      <c r="U1274" t="s">
        <v>112</v>
      </c>
      <c r="V1274" t="s">
        <v>1457</v>
      </c>
      <c r="W1274" t="s">
        <v>1458</v>
      </c>
      <c r="X1274" t="s">
        <v>136</v>
      </c>
      <c r="Y1274" t="s">
        <v>116</v>
      </c>
      <c r="Z1274" t="s">
        <v>137</v>
      </c>
    </row>
    <row r="1275" spans="1:26" x14ac:dyDescent="0.25">
      <c r="A1275">
        <v>1274</v>
      </c>
      <c r="B1275" t="s">
        <v>7533</v>
      </c>
      <c r="C1275" t="s">
        <v>13401</v>
      </c>
      <c r="D1275" t="s">
        <v>13402</v>
      </c>
      <c r="E1275" t="s">
        <v>3221</v>
      </c>
      <c r="F1275" t="s">
        <v>5509</v>
      </c>
      <c r="N1275" t="s">
        <v>1813</v>
      </c>
      <c r="S1275" t="s">
        <v>110</v>
      </c>
      <c r="T1275" t="s">
        <v>111</v>
      </c>
      <c r="U1275" t="s">
        <v>112</v>
      </c>
      <c r="V1275" t="s">
        <v>1378</v>
      </c>
      <c r="W1275" t="s">
        <v>3223</v>
      </c>
      <c r="X1275" t="s">
        <v>136</v>
      </c>
      <c r="Y1275" t="s">
        <v>116</v>
      </c>
      <c r="Z1275" t="s">
        <v>137</v>
      </c>
    </row>
    <row r="1276" spans="1:26" x14ac:dyDescent="0.25">
      <c r="A1276">
        <v>1275</v>
      </c>
      <c r="B1276" t="s">
        <v>7541</v>
      </c>
      <c r="C1276" t="s">
        <v>13403</v>
      </c>
      <c r="D1276" t="s">
        <v>13404</v>
      </c>
      <c r="E1276" t="s">
        <v>3221</v>
      </c>
      <c r="F1276" t="s">
        <v>5509</v>
      </c>
      <c r="S1276" t="s">
        <v>110</v>
      </c>
      <c r="T1276" t="s">
        <v>111</v>
      </c>
      <c r="U1276" t="s">
        <v>112</v>
      </c>
      <c r="V1276" t="s">
        <v>1378</v>
      </c>
      <c r="W1276" t="s">
        <v>3223</v>
      </c>
      <c r="X1276" t="s">
        <v>136</v>
      </c>
      <c r="Y1276" t="s">
        <v>116</v>
      </c>
      <c r="Z1276" t="s">
        <v>187</v>
      </c>
    </row>
    <row r="1277" spans="1:26" x14ac:dyDescent="0.25">
      <c r="A1277">
        <v>1276</v>
      </c>
      <c r="B1277" t="s">
        <v>7550</v>
      </c>
      <c r="C1277" t="s">
        <v>13403</v>
      </c>
      <c r="D1277" t="s">
        <v>13404</v>
      </c>
      <c r="E1277" t="s">
        <v>3221</v>
      </c>
      <c r="F1277" t="s">
        <v>5509</v>
      </c>
      <c r="S1277" t="s">
        <v>110</v>
      </c>
      <c r="T1277" t="s">
        <v>111</v>
      </c>
      <c r="U1277" t="s">
        <v>112</v>
      </c>
      <c r="V1277" t="s">
        <v>1378</v>
      </c>
      <c r="W1277" t="s">
        <v>3223</v>
      </c>
      <c r="X1277" t="s">
        <v>136</v>
      </c>
      <c r="Y1277" t="s">
        <v>116</v>
      </c>
      <c r="Z1277" t="s">
        <v>187</v>
      </c>
    </row>
    <row r="1278" spans="1:26" x14ac:dyDescent="0.25">
      <c r="A1278">
        <v>1277</v>
      </c>
      <c r="B1278" t="s">
        <v>7551</v>
      </c>
      <c r="C1278" t="s">
        <v>13403</v>
      </c>
      <c r="D1278" t="s">
        <v>13404</v>
      </c>
      <c r="E1278" t="s">
        <v>3221</v>
      </c>
      <c r="F1278" t="s">
        <v>5509</v>
      </c>
      <c r="S1278" t="s">
        <v>110</v>
      </c>
      <c r="T1278" t="s">
        <v>111</v>
      </c>
      <c r="U1278" t="s">
        <v>112</v>
      </c>
      <c r="V1278" t="s">
        <v>1378</v>
      </c>
      <c r="W1278" t="s">
        <v>3223</v>
      </c>
      <c r="X1278" t="s">
        <v>136</v>
      </c>
      <c r="Y1278" t="s">
        <v>116</v>
      </c>
      <c r="Z1278" t="s">
        <v>187</v>
      </c>
    </row>
    <row r="1279" spans="1:26" x14ac:dyDescent="0.25">
      <c r="A1279">
        <v>1278</v>
      </c>
      <c r="B1279" t="s">
        <v>7552</v>
      </c>
      <c r="C1279" t="s">
        <v>13401</v>
      </c>
      <c r="D1279" t="s">
        <v>13402</v>
      </c>
      <c r="E1279" t="s">
        <v>3221</v>
      </c>
      <c r="F1279" t="s">
        <v>5509</v>
      </c>
      <c r="N1279" t="s">
        <v>1813</v>
      </c>
      <c r="S1279" t="s">
        <v>110</v>
      </c>
      <c r="T1279" t="s">
        <v>111</v>
      </c>
      <c r="U1279" t="s">
        <v>112</v>
      </c>
      <c r="V1279" t="s">
        <v>1378</v>
      </c>
      <c r="W1279" t="s">
        <v>3223</v>
      </c>
      <c r="X1279" t="s">
        <v>136</v>
      </c>
      <c r="Y1279" t="s">
        <v>116</v>
      </c>
      <c r="Z1279" t="s">
        <v>137</v>
      </c>
    </row>
    <row r="1280" spans="1:26" x14ac:dyDescent="0.25">
      <c r="A1280">
        <v>1279</v>
      </c>
      <c r="B1280" t="s">
        <v>7556</v>
      </c>
      <c r="C1280" t="s">
        <v>13401</v>
      </c>
      <c r="D1280" t="s">
        <v>13402</v>
      </c>
      <c r="E1280" t="s">
        <v>3221</v>
      </c>
      <c r="F1280" t="s">
        <v>5509</v>
      </c>
      <c r="N1280" t="s">
        <v>1813</v>
      </c>
      <c r="S1280" t="s">
        <v>110</v>
      </c>
      <c r="T1280" t="s">
        <v>111</v>
      </c>
      <c r="U1280" t="s">
        <v>112</v>
      </c>
      <c r="V1280" t="s">
        <v>1378</v>
      </c>
      <c r="W1280" t="s">
        <v>3223</v>
      </c>
      <c r="X1280" t="s">
        <v>136</v>
      </c>
      <c r="Y1280" t="s">
        <v>116</v>
      </c>
      <c r="Z1280" t="s">
        <v>137</v>
      </c>
    </row>
    <row r="1281" spans="1:26" x14ac:dyDescent="0.25">
      <c r="A1281">
        <v>1280</v>
      </c>
      <c r="B1281" t="s">
        <v>7560</v>
      </c>
      <c r="C1281" t="s">
        <v>13401</v>
      </c>
      <c r="D1281" t="s">
        <v>13402</v>
      </c>
      <c r="E1281" t="s">
        <v>3221</v>
      </c>
      <c r="F1281" t="s">
        <v>5509</v>
      </c>
      <c r="N1281" t="s">
        <v>1813</v>
      </c>
      <c r="S1281" t="s">
        <v>110</v>
      </c>
      <c r="T1281" t="s">
        <v>111</v>
      </c>
      <c r="U1281" t="s">
        <v>112</v>
      </c>
      <c r="V1281" t="s">
        <v>1378</v>
      </c>
      <c r="W1281" t="s">
        <v>3223</v>
      </c>
      <c r="X1281" t="s">
        <v>136</v>
      </c>
      <c r="Y1281" t="s">
        <v>116</v>
      </c>
      <c r="Z1281" t="s">
        <v>137</v>
      </c>
    </row>
    <row r="1282" spans="1:26" x14ac:dyDescent="0.25">
      <c r="A1282">
        <v>1281</v>
      </c>
      <c r="B1282" t="s">
        <v>7563</v>
      </c>
      <c r="C1282" t="s">
        <v>13401</v>
      </c>
      <c r="D1282" t="s">
        <v>13402</v>
      </c>
      <c r="E1282" t="s">
        <v>3221</v>
      </c>
      <c r="F1282" t="s">
        <v>5509</v>
      </c>
      <c r="N1282" t="s">
        <v>1813</v>
      </c>
      <c r="S1282" t="s">
        <v>110</v>
      </c>
      <c r="T1282" t="s">
        <v>111</v>
      </c>
      <c r="U1282" t="s">
        <v>112</v>
      </c>
      <c r="V1282" t="s">
        <v>1378</v>
      </c>
      <c r="W1282" t="s">
        <v>3223</v>
      </c>
      <c r="X1282" t="s">
        <v>136</v>
      </c>
      <c r="Y1282" t="s">
        <v>116</v>
      </c>
      <c r="Z1282" t="s">
        <v>137</v>
      </c>
    </row>
    <row r="1283" spans="1:26" x14ac:dyDescent="0.25">
      <c r="A1283">
        <v>1282</v>
      </c>
      <c r="B1283" t="s">
        <v>7564</v>
      </c>
      <c r="C1283" t="s">
        <v>13401</v>
      </c>
      <c r="D1283" t="s">
        <v>13402</v>
      </c>
      <c r="E1283" t="s">
        <v>3221</v>
      </c>
      <c r="F1283" t="s">
        <v>5509</v>
      </c>
      <c r="N1283" t="s">
        <v>1813</v>
      </c>
      <c r="S1283" t="s">
        <v>110</v>
      </c>
      <c r="T1283" t="s">
        <v>111</v>
      </c>
      <c r="U1283" t="s">
        <v>112</v>
      </c>
      <c r="V1283" t="s">
        <v>1378</v>
      </c>
      <c r="W1283" t="s">
        <v>3223</v>
      </c>
      <c r="X1283" t="s">
        <v>136</v>
      </c>
      <c r="Y1283" t="s">
        <v>116</v>
      </c>
      <c r="Z1283" t="s">
        <v>137</v>
      </c>
    </row>
    <row r="1284" spans="1:26" x14ac:dyDescent="0.25">
      <c r="A1284">
        <v>1283</v>
      </c>
      <c r="B1284" t="s">
        <v>7565</v>
      </c>
      <c r="C1284" t="s">
        <v>13405</v>
      </c>
      <c r="D1284" t="s">
        <v>13406</v>
      </c>
      <c r="E1284" t="s">
        <v>3221</v>
      </c>
      <c r="F1284" t="s">
        <v>3222</v>
      </c>
      <c r="N1284" t="s">
        <v>1813</v>
      </c>
      <c r="S1284" t="s">
        <v>110</v>
      </c>
      <c r="T1284" t="s">
        <v>111</v>
      </c>
      <c r="U1284" t="s">
        <v>112</v>
      </c>
      <c r="V1284" t="s">
        <v>1378</v>
      </c>
      <c r="W1284" t="s">
        <v>3223</v>
      </c>
      <c r="X1284" t="s">
        <v>136</v>
      </c>
      <c r="Y1284" t="s">
        <v>116</v>
      </c>
      <c r="Z1284" t="s">
        <v>602</v>
      </c>
    </row>
    <row r="1285" spans="1:26" x14ac:dyDescent="0.25">
      <c r="A1285">
        <v>1284</v>
      </c>
      <c r="B1285" t="s">
        <v>7571</v>
      </c>
      <c r="C1285" t="s">
        <v>13405</v>
      </c>
      <c r="D1285" t="s">
        <v>13406</v>
      </c>
      <c r="E1285" t="s">
        <v>3221</v>
      </c>
      <c r="F1285" t="s">
        <v>3222</v>
      </c>
      <c r="N1285" t="s">
        <v>1813</v>
      </c>
      <c r="S1285" t="s">
        <v>110</v>
      </c>
      <c r="T1285" t="s">
        <v>111</v>
      </c>
      <c r="U1285" t="s">
        <v>112</v>
      </c>
      <c r="V1285" t="s">
        <v>1378</v>
      </c>
      <c r="W1285" t="s">
        <v>3223</v>
      </c>
      <c r="X1285" t="s">
        <v>136</v>
      </c>
      <c r="Y1285" t="s">
        <v>116</v>
      </c>
      <c r="Z1285" t="s">
        <v>602</v>
      </c>
    </row>
    <row r="1286" spans="1:26" x14ac:dyDescent="0.25">
      <c r="A1286">
        <v>1285</v>
      </c>
      <c r="B1286" t="s">
        <v>7572</v>
      </c>
      <c r="C1286" t="s">
        <v>13405</v>
      </c>
      <c r="D1286" t="s">
        <v>13406</v>
      </c>
      <c r="E1286" t="s">
        <v>3221</v>
      </c>
      <c r="F1286" t="s">
        <v>3222</v>
      </c>
      <c r="N1286" t="s">
        <v>1813</v>
      </c>
      <c r="S1286" t="s">
        <v>110</v>
      </c>
      <c r="T1286" t="s">
        <v>111</v>
      </c>
      <c r="U1286" t="s">
        <v>112</v>
      </c>
      <c r="V1286" t="s">
        <v>1378</v>
      </c>
      <c r="W1286" t="s">
        <v>3223</v>
      </c>
      <c r="X1286" t="s">
        <v>136</v>
      </c>
      <c r="Y1286" t="s">
        <v>116</v>
      </c>
      <c r="Z1286" t="s">
        <v>602</v>
      </c>
    </row>
    <row r="1287" spans="1:26" x14ac:dyDescent="0.25">
      <c r="A1287">
        <v>1286</v>
      </c>
      <c r="B1287" t="s">
        <v>7573</v>
      </c>
      <c r="C1287" t="s">
        <v>13405</v>
      </c>
      <c r="D1287" t="s">
        <v>13406</v>
      </c>
      <c r="E1287" t="s">
        <v>3221</v>
      </c>
      <c r="F1287" t="s">
        <v>3222</v>
      </c>
      <c r="N1287" t="s">
        <v>1813</v>
      </c>
      <c r="S1287" t="s">
        <v>110</v>
      </c>
      <c r="T1287" t="s">
        <v>111</v>
      </c>
      <c r="U1287" t="s">
        <v>112</v>
      </c>
      <c r="V1287" t="s">
        <v>1378</v>
      </c>
      <c r="W1287" t="s">
        <v>3223</v>
      </c>
      <c r="X1287" t="s">
        <v>136</v>
      </c>
      <c r="Y1287" t="s">
        <v>116</v>
      </c>
      <c r="Z1287" t="s">
        <v>602</v>
      </c>
    </row>
    <row r="1288" spans="1:26" x14ac:dyDescent="0.25">
      <c r="A1288">
        <v>1287</v>
      </c>
      <c r="B1288" t="s">
        <v>7575</v>
      </c>
      <c r="C1288" t="s">
        <v>13407</v>
      </c>
      <c r="D1288" t="s">
        <v>13408</v>
      </c>
      <c r="E1288" t="s">
        <v>1454</v>
      </c>
      <c r="F1288" t="s">
        <v>5509</v>
      </c>
      <c r="S1288" t="s">
        <v>110</v>
      </c>
      <c r="T1288" t="s">
        <v>111</v>
      </c>
      <c r="U1288" t="s">
        <v>112</v>
      </c>
      <c r="V1288" t="s">
        <v>1457</v>
      </c>
      <c r="W1288" t="s">
        <v>1458</v>
      </c>
      <c r="X1288" t="s">
        <v>136</v>
      </c>
      <c r="Y1288" t="s">
        <v>116</v>
      </c>
      <c r="Z1288" t="s">
        <v>137</v>
      </c>
    </row>
    <row r="1289" spans="1:26" x14ac:dyDescent="0.25">
      <c r="A1289">
        <v>1288</v>
      </c>
      <c r="B1289" t="s">
        <v>7583</v>
      </c>
      <c r="C1289" t="s">
        <v>13407</v>
      </c>
      <c r="D1289" t="s">
        <v>13408</v>
      </c>
      <c r="E1289" t="s">
        <v>1454</v>
      </c>
      <c r="F1289" t="s">
        <v>5509</v>
      </c>
      <c r="S1289" t="s">
        <v>110</v>
      </c>
      <c r="T1289" t="s">
        <v>111</v>
      </c>
      <c r="U1289" t="s">
        <v>112</v>
      </c>
      <c r="V1289" t="s">
        <v>1457</v>
      </c>
      <c r="W1289" t="s">
        <v>1458</v>
      </c>
      <c r="X1289" t="s">
        <v>136</v>
      </c>
      <c r="Y1289" t="s">
        <v>116</v>
      </c>
      <c r="Z1289" t="s">
        <v>137</v>
      </c>
    </row>
    <row r="1290" spans="1:26" x14ac:dyDescent="0.25">
      <c r="A1290">
        <v>1289</v>
      </c>
      <c r="B1290" t="s">
        <v>7584</v>
      </c>
      <c r="C1290" t="s">
        <v>13409</v>
      </c>
      <c r="D1290" t="s">
        <v>13410</v>
      </c>
      <c r="E1290" t="s">
        <v>2171</v>
      </c>
      <c r="F1290" t="s">
        <v>2172</v>
      </c>
      <c r="S1290" t="s">
        <v>110</v>
      </c>
      <c r="T1290" t="s">
        <v>111</v>
      </c>
      <c r="U1290" t="s">
        <v>112</v>
      </c>
      <c r="V1290" t="s">
        <v>1881</v>
      </c>
      <c r="W1290" t="s">
        <v>2173</v>
      </c>
      <c r="X1290" t="s">
        <v>625</v>
      </c>
      <c r="Y1290" t="s">
        <v>116</v>
      </c>
      <c r="Z1290" t="s">
        <v>302</v>
      </c>
    </row>
    <row r="1291" spans="1:26" x14ac:dyDescent="0.25">
      <c r="A1291">
        <v>1290</v>
      </c>
      <c r="B1291" t="s">
        <v>7593</v>
      </c>
      <c r="C1291" t="s">
        <v>13409</v>
      </c>
      <c r="D1291" t="s">
        <v>13410</v>
      </c>
      <c r="E1291" t="s">
        <v>2171</v>
      </c>
      <c r="F1291" t="s">
        <v>2172</v>
      </c>
      <c r="S1291" t="s">
        <v>110</v>
      </c>
      <c r="T1291" t="s">
        <v>111</v>
      </c>
      <c r="U1291" t="s">
        <v>112</v>
      </c>
      <c r="V1291" t="s">
        <v>1881</v>
      </c>
      <c r="W1291" t="s">
        <v>2173</v>
      </c>
      <c r="X1291" t="s">
        <v>625</v>
      </c>
      <c r="Y1291" t="s">
        <v>116</v>
      </c>
      <c r="Z1291" t="s">
        <v>302</v>
      </c>
    </row>
    <row r="1292" spans="1:26" x14ac:dyDescent="0.25">
      <c r="A1292">
        <v>1291</v>
      </c>
      <c r="B1292" t="s">
        <v>7594</v>
      </c>
      <c r="C1292" t="s">
        <v>13409</v>
      </c>
      <c r="D1292" t="s">
        <v>13410</v>
      </c>
      <c r="E1292" t="s">
        <v>2171</v>
      </c>
      <c r="F1292" t="s">
        <v>2172</v>
      </c>
      <c r="S1292" t="s">
        <v>110</v>
      </c>
      <c r="T1292" t="s">
        <v>111</v>
      </c>
      <c r="U1292" t="s">
        <v>112</v>
      </c>
      <c r="V1292" t="s">
        <v>1881</v>
      </c>
      <c r="W1292" t="s">
        <v>2173</v>
      </c>
      <c r="X1292" t="s">
        <v>625</v>
      </c>
      <c r="Y1292" t="s">
        <v>116</v>
      </c>
      <c r="Z1292" t="s">
        <v>302</v>
      </c>
    </row>
    <row r="1293" spans="1:26" x14ac:dyDescent="0.25">
      <c r="A1293">
        <v>1292</v>
      </c>
      <c r="B1293" t="s">
        <v>7595</v>
      </c>
      <c r="C1293" t="s">
        <v>13409</v>
      </c>
      <c r="D1293" t="s">
        <v>13410</v>
      </c>
      <c r="E1293" t="s">
        <v>2171</v>
      </c>
      <c r="F1293" t="s">
        <v>2172</v>
      </c>
      <c r="S1293" t="s">
        <v>110</v>
      </c>
      <c r="T1293" t="s">
        <v>111</v>
      </c>
      <c r="U1293" t="s">
        <v>112</v>
      </c>
      <c r="V1293" t="s">
        <v>1881</v>
      </c>
      <c r="W1293" t="s">
        <v>2173</v>
      </c>
      <c r="X1293" t="s">
        <v>625</v>
      </c>
      <c r="Y1293" t="s">
        <v>116</v>
      </c>
      <c r="Z1293" t="s">
        <v>302</v>
      </c>
    </row>
    <row r="1294" spans="1:26" x14ac:dyDescent="0.25">
      <c r="A1294">
        <v>1293</v>
      </c>
      <c r="B1294" t="s">
        <v>7596</v>
      </c>
      <c r="C1294" t="s">
        <v>13411</v>
      </c>
      <c r="D1294" t="s">
        <v>13412</v>
      </c>
      <c r="E1294" t="s">
        <v>2864</v>
      </c>
      <c r="F1294" t="s">
        <v>2865</v>
      </c>
      <c r="S1294" t="s">
        <v>110</v>
      </c>
      <c r="T1294" t="s">
        <v>111</v>
      </c>
      <c r="U1294" t="s">
        <v>112</v>
      </c>
      <c r="V1294" t="s">
        <v>1457</v>
      </c>
      <c r="W1294" t="s">
        <v>2867</v>
      </c>
      <c r="X1294" t="s">
        <v>136</v>
      </c>
      <c r="Y1294" t="s">
        <v>116</v>
      </c>
      <c r="Z1294" t="s">
        <v>187</v>
      </c>
    </row>
    <row r="1295" spans="1:26" x14ac:dyDescent="0.25">
      <c r="A1295">
        <v>1294</v>
      </c>
      <c r="B1295" t="s">
        <v>7604</v>
      </c>
      <c r="C1295" t="s">
        <v>13411</v>
      </c>
      <c r="D1295" t="s">
        <v>13412</v>
      </c>
      <c r="E1295" t="s">
        <v>2864</v>
      </c>
      <c r="F1295" t="s">
        <v>2865</v>
      </c>
      <c r="S1295" t="s">
        <v>110</v>
      </c>
      <c r="T1295" t="s">
        <v>111</v>
      </c>
      <c r="U1295" t="s">
        <v>112</v>
      </c>
      <c r="V1295" t="s">
        <v>1457</v>
      </c>
      <c r="W1295" t="s">
        <v>2867</v>
      </c>
      <c r="X1295" t="s">
        <v>136</v>
      </c>
      <c r="Y1295" t="s">
        <v>116</v>
      </c>
      <c r="Z1295" t="s">
        <v>187</v>
      </c>
    </row>
    <row r="1296" spans="1:26" x14ac:dyDescent="0.25">
      <c r="A1296">
        <v>1295</v>
      </c>
      <c r="B1296" t="s">
        <v>7605</v>
      </c>
      <c r="C1296" t="s">
        <v>13411</v>
      </c>
      <c r="D1296" t="s">
        <v>13412</v>
      </c>
      <c r="E1296" t="s">
        <v>2864</v>
      </c>
      <c r="F1296" t="s">
        <v>2865</v>
      </c>
      <c r="S1296" t="s">
        <v>110</v>
      </c>
      <c r="T1296" t="s">
        <v>111</v>
      </c>
      <c r="U1296" t="s">
        <v>112</v>
      </c>
      <c r="V1296" t="s">
        <v>1457</v>
      </c>
      <c r="W1296" t="s">
        <v>2867</v>
      </c>
      <c r="X1296" t="s">
        <v>136</v>
      </c>
      <c r="Y1296" t="s">
        <v>116</v>
      </c>
      <c r="Z1296" t="s">
        <v>187</v>
      </c>
    </row>
    <row r="1297" spans="1:26" x14ac:dyDescent="0.25">
      <c r="A1297">
        <v>1296</v>
      </c>
      <c r="B1297" t="s">
        <v>7606</v>
      </c>
      <c r="C1297" t="s">
        <v>13411</v>
      </c>
      <c r="D1297" t="s">
        <v>13412</v>
      </c>
      <c r="E1297" t="s">
        <v>2864</v>
      </c>
      <c r="F1297" t="s">
        <v>2865</v>
      </c>
      <c r="S1297" t="s">
        <v>110</v>
      </c>
      <c r="T1297" t="s">
        <v>111</v>
      </c>
      <c r="U1297" t="s">
        <v>112</v>
      </c>
      <c r="V1297" t="s">
        <v>1457</v>
      </c>
      <c r="W1297" t="s">
        <v>2867</v>
      </c>
      <c r="X1297" t="s">
        <v>136</v>
      </c>
      <c r="Y1297" t="s">
        <v>116</v>
      </c>
      <c r="Z1297" t="s">
        <v>187</v>
      </c>
    </row>
    <row r="1298" spans="1:26" x14ac:dyDescent="0.25">
      <c r="A1298">
        <v>1297</v>
      </c>
      <c r="B1298" t="s">
        <v>7607</v>
      </c>
      <c r="C1298" t="s">
        <v>13411</v>
      </c>
      <c r="D1298" t="s">
        <v>13412</v>
      </c>
      <c r="E1298" t="s">
        <v>2864</v>
      </c>
      <c r="F1298" t="s">
        <v>2865</v>
      </c>
      <c r="S1298" t="s">
        <v>110</v>
      </c>
      <c r="T1298" t="s">
        <v>111</v>
      </c>
      <c r="U1298" t="s">
        <v>112</v>
      </c>
      <c r="V1298" t="s">
        <v>1457</v>
      </c>
      <c r="W1298" t="s">
        <v>2867</v>
      </c>
      <c r="X1298" t="s">
        <v>136</v>
      </c>
      <c r="Y1298" t="s">
        <v>116</v>
      </c>
      <c r="Z1298" t="s">
        <v>187</v>
      </c>
    </row>
    <row r="1299" spans="1:26" x14ac:dyDescent="0.25">
      <c r="A1299">
        <v>1298</v>
      </c>
      <c r="B1299" t="s">
        <v>7608</v>
      </c>
      <c r="C1299" t="s">
        <v>13411</v>
      </c>
      <c r="D1299" t="s">
        <v>13412</v>
      </c>
      <c r="E1299" t="s">
        <v>2864</v>
      </c>
      <c r="F1299" t="s">
        <v>2865</v>
      </c>
      <c r="S1299" t="s">
        <v>110</v>
      </c>
      <c r="T1299" t="s">
        <v>111</v>
      </c>
      <c r="U1299" t="s">
        <v>112</v>
      </c>
      <c r="V1299" t="s">
        <v>1457</v>
      </c>
      <c r="W1299" t="s">
        <v>2867</v>
      </c>
      <c r="X1299" t="s">
        <v>136</v>
      </c>
      <c r="Y1299" t="s">
        <v>116</v>
      </c>
      <c r="Z1299" t="s">
        <v>187</v>
      </c>
    </row>
    <row r="1300" spans="1:26" x14ac:dyDescent="0.25">
      <c r="A1300">
        <v>1299</v>
      </c>
      <c r="B1300" t="s">
        <v>7609</v>
      </c>
      <c r="C1300" t="s">
        <v>13411</v>
      </c>
      <c r="D1300" t="s">
        <v>13412</v>
      </c>
      <c r="E1300" t="s">
        <v>2864</v>
      </c>
      <c r="F1300" t="s">
        <v>2865</v>
      </c>
      <c r="S1300" t="s">
        <v>110</v>
      </c>
      <c r="T1300" t="s">
        <v>111</v>
      </c>
      <c r="U1300" t="s">
        <v>112</v>
      </c>
      <c r="V1300" t="s">
        <v>1457</v>
      </c>
      <c r="W1300" t="s">
        <v>2867</v>
      </c>
      <c r="X1300" t="s">
        <v>136</v>
      </c>
      <c r="Y1300" t="s">
        <v>116</v>
      </c>
      <c r="Z1300" t="s">
        <v>187</v>
      </c>
    </row>
    <row r="1301" spans="1:26" x14ac:dyDescent="0.25">
      <c r="A1301">
        <v>1300</v>
      </c>
      <c r="B1301" t="s">
        <v>7611</v>
      </c>
      <c r="C1301" t="s">
        <v>13411</v>
      </c>
      <c r="D1301" t="s">
        <v>13412</v>
      </c>
      <c r="E1301" t="s">
        <v>2864</v>
      </c>
      <c r="F1301" t="s">
        <v>2865</v>
      </c>
      <c r="S1301" t="s">
        <v>110</v>
      </c>
      <c r="T1301" t="s">
        <v>111</v>
      </c>
      <c r="U1301" t="s">
        <v>112</v>
      </c>
      <c r="V1301" t="s">
        <v>1457</v>
      </c>
      <c r="W1301" t="s">
        <v>2867</v>
      </c>
      <c r="X1301" t="s">
        <v>136</v>
      </c>
      <c r="Y1301" t="s">
        <v>116</v>
      </c>
      <c r="Z1301" t="s">
        <v>187</v>
      </c>
    </row>
    <row r="1302" spans="1:26" x14ac:dyDescent="0.25">
      <c r="A1302">
        <v>1301</v>
      </c>
      <c r="B1302" t="s">
        <v>7612</v>
      </c>
      <c r="C1302" t="s">
        <v>13411</v>
      </c>
      <c r="D1302" t="s">
        <v>13412</v>
      </c>
      <c r="E1302" t="s">
        <v>2864</v>
      </c>
      <c r="F1302" t="s">
        <v>2865</v>
      </c>
      <c r="S1302" t="s">
        <v>110</v>
      </c>
      <c r="T1302" t="s">
        <v>111</v>
      </c>
      <c r="U1302" t="s">
        <v>112</v>
      </c>
      <c r="V1302" t="s">
        <v>1457</v>
      </c>
      <c r="W1302" t="s">
        <v>2867</v>
      </c>
      <c r="X1302" t="s">
        <v>136</v>
      </c>
      <c r="Y1302" t="s">
        <v>116</v>
      </c>
      <c r="Z1302" t="s">
        <v>187</v>
      </c>
    </row>
    <row r="1303" spans="1:26" x14ac:dyDescent="0.25">
      <c r="A1303">
        <v>1302</v>
      </c>
      <c r="B1303" t="s">
        <v>7613</v>
      </c>
      <c r="C1303" t="s">
        <v>13411</v>
      </c>
      <c r="D1303" t="s">
        <v>13412</v>
      </c>
      <c r="E1303" t="s">
        <v>2864</v>
      </c>
      <c r="F1303" t="s">
        <v>2865</v>
      </c>
      <c r="S1303" t="s">
        <v>110</v>
      </c>
      <c r="T1303" t="s">
        <v>111</v>
      </c>
      <c r="U1303" t="s">
        <v>112</v>
      </c>
      <c r="V1303" t="s">
        <v>1457</v>
      </c>
      <c r="W1303" t="s">
        <v>2867</v>
      </c>
      <c r="X1303" t="s">
        <v>136</v>
      </c>
      <c r="Y1303" t="s">
        <v>116</v>
      </c>
      <c r="Z1303" t="s">
        <v>187</v>
      </c>
    </row>
    <row r="1304" spans="1:26" x14ac:dyDescent="0.25">
      <c r="A1304">
        <v>1303</v>
      </c>
      <c r="B1304" t="s">
        <v>7614</v>
      </c>
      <c r="C1304" t="s">
        <v>13411</v>
      </c>
      <c r="D1304" t="s">
        <v>13412</v>
      </c>
      <c r="E1304" t="s">
        <v>2864</v>
      </c>
      <c r="F1304" t="s">
        <v>2865</v>
      </c>
      <c r="S1304" t="s">
        <v>110</v>
      </c>
      <c r="T1304" t="s">
        <v>111</v>
      </c>
      <c r="U1304" t="s">
        <v>112</v>
      </c>
      <c r="V1304" t="s">
        <v>1457</v>
      </c>
      <c r="W1304" t="s">
        <v>2867</v>
      </c>
      <c r="X1304" t="s">
        <v>136</v>
      </c>
      <c r="Y1304" t="s">
        <v>116</v>
      </c>
      <c r="Z1304" t="s">
        <v>187</v>
      </c>
    </row>
    <row r="1305" spans="1:26" x14ac:dyDescent="0.25">
      <c r="A1305">
        <v>1304</v>
      </c>
      <c r="B1305" t="s">
        <v>7615</v>
      </c>
      <c r="C1305" t="s">
        <v>13413</v>
      </c>
      <c r="D1305" t="s">
        <v>13414</v>
      </c>
      <c r="E1305" t="s">
        <v>7624</v>
      </c>
      <c r="F1305" t="s">
        <v>1491</v>
      </c>
      <c r="S1305" t="s">
        <v>110</v>
      </c>
      <c r="T1305" t="s">
        <v>111</v>
      </c>
      <c r="U1305" t="s">
        <v>112</v>
      </c>
      <c r="V1305" t="s">
        <v>239</v>
      </c>
      <c r="W1305" t="s">
        <v>2390</v>
      </c>
      <c r="X1305" t="s">
        <v>207</v>
      </c>
      <c r="Y1305" t="s">
        <v>116</v>
      </c>
      <c r="Z1305" t="s">
        <v>1959</v>
      </c>
    </row>
    <row r="1306" spans="1:26" x14ac:dyDescent="0.25">
      <c r="A1306">
        <v>1305</v>
      </c>
      <c r="B1306" t="s">
        <v>7627</v>
      </c>
      <c r="C1306" t="s">
        <v>12445</v>
      </c>
      <c r="D1306" t="s">
        <v>12446</v>
      </c>
      <c r="E1306" t="s">
        <v>2989</v>
      </c>
      <c r="F1306" t="s">
        <v>2990</v>
      </c>
      <c r="S1306" t="s">
        <v>110</v>
      </c>
      <c r="T1306" t="s">
        <v>111</v>
      </c>
      <c r="U1306" t="s">
        <v>112</v>
      </c>
      <c r="V1306" t="s">
        <v>2223</v>
      </c>
      <c r="W1306" t="s">
        <v>2992</v>
      </c>
      <c r="X1306" t="s">
        <v>983</v>
      </c>
      <c r="Y1306" t="s">
        <v>116</v>
      </c>
      <c r="Z1306" t="s">
        <v>602</v>
      </c>
    </row>
    <row r="1307" spans="1:26" x14ac:dyDescent="0.25">
      <c r="A1307">
        <v>1306</v>
      </c>
      <c r="B1307" t="s">
        <v>7630</v>
      </c>
      <c r="C1307" t="s">
        <v>13121</v>
      </c>
      <c r="D1307" t="s">
        <v>13122</v>
      </c>
      <c r="E1307" t="s">
        <v>6333</v>
      </c>
      <c r="F1307" t="s">
        <v>6334</v>
      </c>
      <c r="N1307" t="s">
        <v>809</v>
      </c>
      <c r="S1307" t="s">
        <v>110</v>
      </c>
      <c r="T1307" t="s">
        <v>111</v>
      </c>
      <c r="U1307" t="s">
        <v>112</v>
      </c>
      <c r="V1307" t="s">
        <v>810</v>
      </c>
      <c r="W1307" t="s">
        <v>6336</v>
      </c>
      <c r="X1307" t="s">
        <v>812</v>
      </c>
      <c r="Y1307" t="s">
        <v>116</v>
      </c>
      <c r="Z1307" t="s">
        <v>602</v>
      </c>
    </row>
    <row r="1308" spans="1:26" x14ac:dyDescent="0.25">
      <c r="A1308">
        <v>1307</v>
      </c>
      <c r="B1308" t="s">
        <v>7635</v>
      </c>
      <c r="C1308" t="s">
        <v>13415</v>
      </c>
      <c r="D1308" t="s">
        <v>13416</v>
      </c>
      <c r="E1308" t="s">
        <v>2989</v>
      </c>
      <c r="F1308" t="s">
        <v>2990</v>
      </c>
      <c r="Q1308" t="s">
        <v>1005</v>
      </c>
      <c r="R1308" t="s">
        <v>1004</v>
      </c>
      <c r="S1308" t="s">
        <v>110</v>
      </c>
      <c r="T1308" t="s">
        <v>111</v>
      </c>
      <c r="U1308" t="s">
        <v>112</v>
      </c>
      <c r="V1308" t="s">
        <v>2223</v>
      </c>
      <c r="W1308" t="s">
        <v>2992</v>
      </c>
      <c r="X1308" t="s">
        <v>983</v>
      </c>
      <c r="Y1308" t="s">
        <v>116</v>
      </c>
      <c r="Z1308" t="s">
        <v>475</v>
      </c>
    </row>
    <row r="1309" spans="1:26" x14ac:dyDescent="0.25">
      <c r="A1309">
        <v>1308</v>
      </c>
      <c r="B1309" t="s">
        <v>7642</v>
      </c>
      <c r="C1309" t="s">
        <v>13417</v>
      </c>
      <c r="D1309" t="s">
        <v>13418</v>
      </c>
      <c r="E1309" t="s">
        <v>806</v>
      </c>
      <c r="F1309" t="s">
        <v>843</v>
      </c>
      <c r="S1309" t="s">
        <v>110</v>
      </c>
      <c r="T1309" t="s">
        <v>111</v>
      </c>
      <c r="U1309" t="s">
        <v>112</v>
      </c>
      <c r="V1309" t="s">
        <v>810</v>
      </c>
      <c r="W1309" t="s">
        <v>811</v>
      </c>
      <c r="X1309" t="s">
        <v>845</v>
      </c>
      <c r="Y1309" t="s">
        <v>116</v>
      </c>
      <c r="Z1309" t="s">
        <v>187</v>
      </c>
    </row>
    <row r="1310" spans="1:26" x14ac:dyDescent="0.25">
      <c r="A1310">
        <v>1309</v>
      </c>
      <c r="B1310" t="s">
        <v>7649</v>
      </c>
      <c r="C1310" t="s">
        <v>11978</v>
      </c>
      <c r="D1310" t="s">
        <v>11979</v>
      </c>
      <c r="E1310" t="s">
        <v>806</v>
      </c>
      <c r="F1310" t="s">
        <v>843</v>
      </c>
      <c r="S1310" t="s">
        <v>110</v>
      </c>
      <c r="T1310" t="s">
        <v>111</v>
      </c>
      <c r="U1310" t="s">
        <v>112</v>
      </c>
      <c r="V1310" t="s">
        <v>810</v>
      </c>
      <c r="W1310" t="s">
        <v>811</v>
      </c>
      <c r="X1310" t="s">
        <v>845</v>
      </c>
      <c r="Y1310" t="s">
        <v>116</v>
      </c>
      <c r="Z1310" t="s">
        <v>475</v>
      </c>
    </row>
    <row r="1311" spans="1:26" x14ac:dyDescent="0.25">
      <c r="A1311">
        <v>1310</v>
      </c>
      <c r="B1311" t="s">
        <v>7653</v>
      </c>
      <c r="C1311" t="s">
        <v>13419</v>
      </c>
      <c r="D1311" t="s">
        <v>13420</v>
      </c>
      <c r="E1311" t="s">
        <v>7659</v>
      </c>
      <c r="F1311" t="s">
        <v>7660</v>
      </c>
      <c r="L1311" t="s">
        <v>7661</v>
      </c>
      <c r="M1311" t="s">
        <v>7662</v>
      </c>
      <c r="N1311" t="s">
        <v>3652</v>
      </c>
      <c r="S1311" t="s">
        <v>110</v>
      </c>
      <c r="T1311" t="s">
        <v>111</v>
      </c>
      <c r="U1311" t="s">
        <v>112</v>
      </c>
      <c r="V1311" t="s">
        <v>7663</v>
      </c>
      <c r="W1311" t="s">
        <v>7661</v>
      </c>
      <c r="X1311" t="s">
        <v>5479</v>
      </c>
      <c r="Y1311" t="s">
        <v>116</v>
      </c>
      <c r="Z1311" t="s">
        <v>475</v>
      </c>
    </row>
    <row r="1312" spans="1:26" x14ac:dyDescent="0.25">
      <c r="A1312">
        <v>1311</v>
      </c>
      <c r="B1312" t="s">
        <v>7664</v>
      </c>
      <c r="C1312" t="s">
        <v>12964</v>
      </c>
      <c r="D1312" t="s">
        <v>12965</v>
      </c>
      <c r="E1312" t="s">
        <v>2027</v>
      </c>
      <c r="F1312" t="s">
        <v>2028</v>
      </c>
      <c r="S1312" t="s">
        <v>110</v>
      </c>
      <c r="T1312" t="s">
        <v>111</v>
      </c>
      <c r="U1312" t="s">
        <v>112</v>
      </c>
      <c r="V1312" t="s">
        <v>239</v>
      </c>
      <c r="W1312" t="s">
        <v>1697</v>
      </c>
      <c r="X1312" t="s">
        <v>625</v>
      </c>
      <c r="Y1312" t="s">
        <v>116</v>
      </c>
      <c r="Z1312" t="s">
        <v>475</v>
      </c>
    </row>
    <row r="1313" spans="1:26" x14ac:dyDescent="0.25">
      <c r="A1313">
        <v>1312</v>
      </c>
      <c r="B1313" t="s">
        <v>7667</v>
      </c>
      <c r="C1313" t="s">
        <v>13421</v>
      </c>
      <c r="D1313" t="s">
        <v>13422</v>
      </c>
      <c r="E1313" t="s">
        <v>2027</v>
      </c>
      <c r="F1313" t="s">
        <v>2028</v>
      </c>
      <c r="S1313" t="s">
        <v>110</v>
      </c>
      <c r="T1313" t="s">
        <v>111</v>
      </c>
      <c r="U1313" t="s">
        <v>112</v>
      </c>
      <c r="V1313" t="s">
        <v>1881</v>
      </c>
      <c r="W1313" t="s">
        <v>3891</v>
      </c>
      <c r="X1313" t="s">
        <v>625</v>
      </c>
      <c r="Y1313" t="s">
        <v>116</v>
      </c>
      <c r="Z1313" t="s">
        <v>137</v>
      </c>
    </row>
    <row r="1314" spans="1:26" x14ac:dyDescent="0.25">
      <c r="A1314">
        <v>1313</v>
      </c>
      <c r="B1314" t="s">
        <v>7676</v>
      </c>
      <c r="C1314" t="s">
        <v>12912</v>
      </c>
      <c r="D1314" t="s">
        <v>12913</v>
      </c>
      <c r="E1314" t="s">
        <v>2266</v>
      </c>
      <c r="F1314" t="s">
        <v>2440</v>
      </c>
      <c r="J1314" t="s">
        <v>1783</v>
      </c>
      <c r="S1314" t="s">
        <v>110</v>
      </c>
      <c r="T1314" t="s">
        <v>111</v>
      </c>
      <c r="U1314" t="s">
        <v>112</v>
      </c>
      <c r="V1314" t="s">
        <v>239</v>
      </c>
      <c r="W1314" t="s">
        <v>2910</v>
      </c>
      <c r="X1314" t="s">
        <v>1506</v>
      </c>
      <c r="Y1314" t="s">
        <v>116</v>
      </c>
      <c r="Z1314" t="s">
        <v>475</v>
      </c>
    </row>
    <row r="1315" spans="1:26" x14ac:dyDescent="0.25">
      <c r="A1315">
        <v>1314</v>
      </c>
      <c r="B1315" t="s">
        <v>7679</v>
      </c>
      <c r="C1315" t="s">
        <v>13296</v>
      </c>
      <c r="D1315" t="s">
        <v>13297</v>
      </c>
      <c r="E1315" t="s">
        <v>3328</v>
      </c>
      <c r="F1315" t="s">
        <v>3329</v>
      </c>
      <c r="S1315" t="s">
        <v>110</v>
      </c>
      <c r="T1315" t="s">
        <v>111</v>
      </c>
      <c r="U1315" t="s">
        <v>112</v>
      </c>
      <c r="V1315" t="s">
        <v>3021</v>
      </c>
      <c r="W1315" t="s">
        <v>3331</v>
      </c>
      <c r="X1315" t="s">
        <v>3332</v>
      </c>
      <c r="Y1315" t="s">
        <v>116</v>
      </c>
      <c r="Z1315" t="s">
        <v>187</v>
      </c>
    </row>
    <row r="1316" spans="1:26" x14ac:dyDescent="0.25">
      <c r="A1316">
        <v>1315</v>
      </c>
      <c r="B1316" t="s">
        <v>7682</v>
      </c>
      <c r="C1316" t="s">
        <v>13127</v>
      </c>
      <c r="D1316" t="s">
        <v>13128</v>
      </c>
      <c r="E1316" t="s">
        <v>6067</v>
      </c>
      <c r="F1316" t="s">
        <v>5826</v>
      </c>
      <c r="S1316" t="s">
        <v>110</v>
      </c>
      <c r="T1316" t="s">
        <v>111</v>
      </c>
      <c r="U1316" t="s">
        <v>112</v>
      </c>
      <c r="V1316" t="s">
        <v>1794</v>
      </c>
      <c r="W1316" t="s">
        <v>6069</v>
      </c>
      <c r="X1316" t="s">
        <v>254</v>
      </c>
      <c r="Y1316" t="s">
        <v>116</v>
      </c>
      <c r="Z1316" t="s">
        <v>475</v>
      </c>
    </row>
    <row r="1317" spans="1:26" x14ac:dyDescent="0.25">
      <c r="A1317">
        <v>1316</v>
      </c>
      <c r="B1317" t="s">
        <v>7685</v>
      </c>
      <c r="C1317" t="s">
        <v>12272</v>
      </c>
      <c r="D1317" t="s">
        <v>12273</v>
      </c>
      <c r="E1317" t="s">
        <v>2266</v>
      </c>
      <c r="F1317" t="s">
        <v>1781</v>
      </c>
      <c r="J1317" t="s">
        <v>2030</v>
      </c>
      <c r="Q1317" t="s">
        <v>2031</v>
      </c>
      <c r="R1317" t="s">
        <v>2032</v>
      </c>
      <c r="S1317" t="s">
        <v>110</v>
      </c>
      <c r="T1317" t="s">
        <v>111</v>
      </c>
      <c r="U1317" t="s">
        <v>112</v>
      </c>
      <c r="V1317" t="s">
        <v>239</v>
      </c>
      <c r="W1317" t="s">
        <v>1784</v>
      </c>
      <c r="X1317" t="s">
        <v>254</v>
      </c>
      <c r="Y1317" t="s">
        <v>116</v>
      </c>
      <c r="Z1317" t="s">
        <v>2039</v>
      </c>
    </row>
    <row r="1318" spans="1:26" x14ac:dyDescent="0.25">
      <c r="A1318">
        <v>1317</v>
      </c>
      <c r="B1318" t="s">
        <v>7690</v>
      </c>
      <c r="C1318" t="s">
        <v>13423</v>
      </c>
      <c r="D1318" t="s">
        <v>13424</v>
      </c>
      <c r="E1318" t="s">
        <v>7696</v>
      </c>
      <c r="F1318" t="s">
        <v>459</v>
      </c>
      <c r="N1318" t="s">
        <v>460</v>
      </c>
      <c r="S1318" t="s">
        <v>110</v>
      </c>
      <c r="T1318" t="s">
        <v>111</v>
      </c>
      <c r="U1318" t="s">
        <v>112</v>
      </c>
      <c r="V1318" t="s">
        <v>272</v>
      </c>
      <c r="W1318" t="s">
        <v>461</v>
      </c>
      <c r="X1318" t="s">
        <v>462</v>
      </c>
      <c r="Y1318" t="s">
        <v>116</v>
      </c>
      <c r="Z1318" t="s">
        <v>137</v>
      </c>
    </row>
    <row r="1319" spans="1:26" x14ac:dyDescent="0.25">
      <c r="A1319">
        <v>1318</v>
      </c>
      <c r="B1319" t="s">
        <v>7698</v>
      </c>
      <c r="C1319" t="s">
        <v>13425</v>
      </c>
      <c r="D1319" t="s">
        <v>13426</v>
      </c>
      <c r="E1319" t="s">
        <v>2864</v>
      </c>
      <c r="F1319" t="s">
        <v>2865</v>
      </c>
      <c r="S1319" t="s">
        <v>110</v>
      </c>
      <c r="T1319" t="s">
        <v>111</v>
      </c>
      <c r="U1319" t="s">
        <v>112</v>
      </c>
      <c r="V1319" t="s">
        <v>1457</v>
      </c>
      <c r="W1319" t="s">
        <v>2867</v>
      </c>
      <c r="X1319" t="s">
        <v>136</v>
      </c>
      <c r="Y1319" t="s">
        <v>116</v>
      </c>
      <c r="Z1319" t="s">
        <v>137</v>
      </c>
    </row>
    <row r="1320" spans="1:26" x14ac:dyDescent="0.25">
      <c r="A1320">
        <v>1319</v>
      </c>
      <c r="B1320" t="s">
        <v>7703</v>
      </c>
      <c r="C1320" t="s">
        <v>12431</v>
      </c>
      <c r="D1320" t="s">
        <v>12432</v>
      </c>
      <c r="E1320" t="s">
        <v>2266</v>
      </c>
      <c r="F1320" t="s">
        <v>2440</v>
      </c>
      <c r="J1320" t="s">
        <v>2030</v>
      </c>
      <c r="S1320" t="s">
        <v>110</v>
      </c>
      <c r="T1320" t="s">
        <v>111</v>
      </c>
      <c r="U1320" t="s">
        <v>112</v>
      </c>
      <c r="V1320" t="s">
        <v>239</v>
      </c>
      <c r="W1320" t="s">
        <v>2910</v>
      </c>
      <c r="X1320" t="s">
        <v>1506</v>
      </c>
      <c r="Y1320" t="s">
        <v>116</v>
      </c>
      <c r="Z1320" t="s">
        <v>137</v>
      </c>
    </row>
    <row r="1321" spans="1:26" x14ac:dyDescent="0.25">
      <c r="A1321">
        <v>1320</v>
      </c>
      <c r="B1321" t="s">
        <v>7705</v>
      </c>
      <c r="C1321" t="s">
        <v>13427</v>
      </c>
      <c r="D1321" t="s">
        <v>13428</v>
      </c>
      <c r="E1321" t="s">
        <v>7712</v>
      </c>
      <c r="F1321" t="s">
        <v>7660</v>
      </c>
      <c r="N1321" t="s">
        <v>3652</v>
      </c>
      <c r="S1321" t="s">
        <v>110</v>
      </c>
      <c r="T1321" t="s">
        <v>111</v>
      </c>
      <c r="U1321" t="s">
        <v>112</v>
      </c>
      <c r="V1321" t="s">
        <v>134</v>
      </c>
      <c r="W1321" t="s">
        <v>3653</v>
      </c>
      <c r="X1321" t="s">
        <v>5479</v>
      </c>
      <c r="Y1321" t="s">
        <v>116</v>
      </c>
      <c r="Z1321" t="s">
        <v>475</v>
      </c>
    </row>
    <row r="1322" spans="1:26" x14ac:dyDescent="0.25">
      <c r="A1322">
        <v>1321</v>
      </c>
      <c r="B1322" t="s">
        <v>7713</v>
      </c>
      <c r="C1322" t="s">
        <v>13429</v>
      </c>
      <c r="D1322" t="s">
        <v>13430</v>
      </c>
      <c r="E1322" t="s">
        <v>6589</v>
      </c>
      <c r="F1322" t="s">
        <v>7720</v>
      </c>
      <c r="S1322" t="s">
        <v>110</v>
      </c>
      <c r="T1322" t="s">
        <v>111</v>
      </c>
      <c r="U1322" t="s">
        <v>112</v>
      </c>
      <c r="V1322" t="s">
        <v>7722</v>
      </c>
      <c r="W1322" t="s">
        <v>7722</v>
      </c>
      <c r="X1322" t="s">
        <v>1815</v>
      </c>
      <c r="Y1322" t="s">
        <v>116</v>
      </c>
      <c r="Z1322" t="s">
        <v>137</v>
      </c>
    </row>
    <row r="1323" spans="1:26" x14ac:dyDescent="0.25">
      <c r="A1323">
        <v>1322</v>
      </c>
      <c r="B1323" t="s">
        <v>7723</v>
      </c>
      <c r="C1323" t="s">
        <v>12888</v>
      </c>
      <c r="D1323" t="s">
        <v>12889</v>
      </c>
      <c r="E1323" t="s">
        <v>3197</v>
      </c>
      <c r="F1323" t="s">
        <v>3314</v>
      </c>
      <c r="S1323" t="s">
        <v>110</v>
      </c>
      <c r="T1323" t="s">
        <v>111</v>
      </c>
      <c r="U1323" t="s">
        <v>112</v>
      </c>
      <c r="V1323" t="s">
        <v>3185</v>
      </c>
      <c r="W1323" t="s">
        <v>3199</v>
      </c>
      <c r="X1323" t="s">
        <v>1075</v>
      </c>
      <c r="Y1323" t="s">
        <v>116</v>
      </c>
      <c r="Z1323" t="s">
        <v>137</v>
      </c>
    </row>
    <row r="1324" spans="1:26" x14ac:dyDescent="0.25">
      <c r="A1324">
        <v>1323</v>
      </c>
      <c r="B1324" t="s">
        <v>7727</v>
      </c>
      <c r="C1324" t="s">
        <v>13429</v>
      </c>
      <c r="D1324" t="s">
        <v>13430</v>
      </c>
      <c r="E1324" t="s">
        <v>6589</v>
      </c>
      <c r="F1324" t="s">
        <v>7720</v>
      </c>
      <c r="S1324" t="s">
        <v>110</v>
      </c>
      <c r="T1324" t="s">
        <v>111</v>
      </c>
      <c r="U1324" t="s">
        <v>112</v>
      </c>
      <c r="V1324" t="s">
        <v>7722</v>
      </c>
      <c r="W1324" t="s">
        <v>7722</v>
      </c>
      <c r="X1324" t="s">
        <v>1815</v>
      </c>
      <c r="Y1324" t="s">
        <v>116</v>
      </c>
      <c r="Z1324" t="s">
        <v>137</v>
      </c>
    </row>
    <row r="1325" spans="1:26" x14ac:dyDescent="0.25">
      <c r="A1325">
        <v>1324</v>
      </c>
      <c r="B1325" t="s">
        <v>7728</v>
      </c>
      <c r="C1325" t="s">
        <v>12817</v>
      </c>
      <c r="D1325" t="s">
        <v>12818</v>
      </c>
      <c r="E1325" t="s">
        <v>1084</v>
      </c>
      <c r="F1325" t="s">
        <v>1504</v>
      </c>
      <c r="S1325" t="s">
        <v>110</v>
      </c>
      <c r="T1325" t="s">
        <v>111</v>
      </c>
      <c r="U1325" t="s">
        <v>112</v>
      </c>
      <c r="V1325" t="s">
        <v>900</v>
      </c>
      <c r="W1325" t="s">
        <v>900</v>
      </c>
      <c r="X1325" t="s">
        <v>1506</v>
      </c>
      <c r="Y1325" t="s">
        <v>116</v>
      </c>
      <c r="Z1325" t="s">
        <v>137</v>
      </c>
    </row>
    <row r="1326" spans="1:26" x14ac:dyDescent="0.25">
      <c r="A1326">
        <v>1325</v>
      </c>
      <c r="B1326" t="s">
        <v>7732</v>
      </c>
      <c r="C1326" t="s">
        <v>13431</v>
      </c>
      <c r="D1326" t="s">
        <v>13432</v>
      </c>
      <c r="E1326" t="s">
        <v>4770</v>
      </c>
      <c r="F1326" t="s">
        <v>5009</v>
      </c>
      <c r="N1326" t="s">
        <v>3707</v>
      </c>
      <c r="S1326" t="s">
        <v>110</v>
      </c>
      <c r="T1326" t="s">
        <v>111</v>
      </c>
      <c r="U1326" t="s">
        <v>112</v>
      </c>
      <c r="V1326" t="s">
        <v>134</v>
      </c>
      <c r="W1326" t="s">
        <v>3708</v>
      </c>
      <c r="X1326" t="s">
        <v>3847</v>
      </c>
      <c r="Y1326" t="s">
        <v>116</v>
      </c>
      <c r="Z1326" t="s">
        <v>137</v>
      </c>
    </row>
    <row r="1327" spans="1:26" x14ac:dyDescent="0.25">
      <c r="A1327">
        <v>1326</v>
      </c>
      <c r="B1327" t="s">
        <v>7740</v>
      </c>
      <c r="C1327" t="s">
        <v>12906</v>
      </c>
      <c r="D1327" t="s">
        <v>12907</v>
      </c>
      <c r="E1327" t="s">
        <v>2065</v>
      </c>
      <c r="F1327" t="s">
        <v>2066</v>
      </c>
      <c r="K1327" t="s">
        <v>2067</v>
      </c>
      <c r="Q1327" t="s">
        <v>2068</v>
      </c>
      <c r="R1327" t="s">
        <v>2069</v>
      </c>
      <c r="S1327" t="s">
        <v>110</v>
      </c>
      <c r="T1327" t="s">
        <v>111</v>
      </c>
      <c r="U1327" t="s">
        <v>112</v>
      </c>
      <c r="V1327" t="s">
        <v>239</v>
      </c>
      <c r="W1327" t="s">
        <v>1494</v>
      </c>
      <c r="X1327" t="s">
        <v>241</v>
      </c>
      <c r="Y1327" t="s">
        <v>116</v>
      </c>
      <c r="Z1327" t="s">
        <v>463</v>
      </c>
    </row>
    <row r="1328" spans="1:26" x14ac:dyDescent="0.25">
      <c r="A1328">
        <v>1327</v>
      </c>
      <c r="B1328" t="s">
        <v>7743</v>
      </c>
      <c r="C1328" t="s">
        <v>12975</v>
      </c>
      <c r="D1328" t="s">
        <v>12976</v>
      </c>
      <c r="E1328" t="s">
        <v>4068</v>
      </c>
      <c r="F1328" t="s">
        <v>4069</v>
      </c>
      <c r="S1328" t="s">
        <v>110</v>
      </c>
      <c r="T1328" t="s">
        <v>111</v>
      </c>
      <c r="U1328" t="s">
        <v>112</v>
      </c>
      <c r="V1328" t="s">
        <v>252</v>
      </c>
      <c r="W1328" t="s">
        <v>5576</v>
      </c>
      <c r="X1328" t="s">
        <v>254</v>
      </c>
      <c r="Y1328" t="s">
        <v>116</v>
      </c>
      <c r="Z1328" t="s">
        <v>137</v>
      </c>
    </row>
    <row r="1329" spans="1:26" x14ac:dyDescent="0.25">
      <c r="A1329">
        <v>1328</v>
      </c>
      <c r="B1329" t="s">
        <v>7746</v>
      </c>
      <c r="C1329" t="s">
        <v>13433</v>
      </c>
      <c r="D1329" t="s">
        <v>13434</v>
      </c>
      <c r="E1329" t="s">
        <v>1503</v>
      </c>
      <c r="F1329" t="s">
        <v>1504</v>
      </c>
      <c r="S1329" t="s">
        <v>110</v>
      </c>
      <c r="T1329" t="s">
        <v>111</v>
      </c>
      <c r="U1329" t="s">
        <v>112</v>
      </c>
      <c r="V1329" t="s">
        <v>900</v>
      </c>
      <c r="W1329" t="s">
        <v>900</v>
      </c>
      <c r="X1329" t="s">
        <v>254</v>
      </c>
      <c r="Y1329" t="s">
        <v>116</v>
      </c>
      <c r="Z1329" t="s">
        <v>137</v>
      </c>
    </row>
    <row r="1330" spans="1:26" x14ac:dyDescent="0.25">
      <c r="A1330">
        <v>1329</v>
      </c>
      <c r="B1330" t="s">
        <v>7752</v>
      </c>
      <c r="C1330" t="s">
        <v>13435</v>
      </c>
      <c r="D1330" t="s">
        <v>13436</v>
      </c>
      <c r="E1330" t="s">
        <v>313</v>
      </c>
      <c r="F1330" t="s">
        <v>472</v>
      </c>
      <c r="K1330" t="s">
        <v>315</v>
      </c>
      <c r="N1330" t="s">
        <v>316</v>
      </c>
      <c r="Q1330" t="s">
        <v>473</v>
      </c>
      <c r="R1330" t="s">
        <v>474</v>
      </c>
      <c r="S1330" t="s">
        <v>110</v>
      </c>
      <c r="T1330" t="s">
        <v>111</v>
      </c>
      <c r="U1330" t="s">
        <v>112</v>
      </c>
      <c r="V1330" t="s">
        <v>319</v>
      </c>
      <c r="W1330" t="s">
        <v>320</v>
      </c>
      <c r="X1330" t="s">
        <v>321</v>
      </c>
      <c r="Y1330" t="s">
        <v>116</v>
      </c>
      <c r="Z1330" t="s">
        <v>475</v>
      </c>
    </row>
    <row r="1331" spans="1:26" x14ac:dyDescent="0.25">
      <c r="A1331">
        <v>1330</v>
      </c>
      <c r="B1331" t="s">
        <v>7765</v>
      </c>
      <c r="C1331" t="s">
        <v>13435</v>
      </c>
      <c r="D1331" t="s">
        <v>13436</v>
      </c>
      <c r="E1331" t="s">
        <v>313</v>
      </c>
      <c r="F1331" t="s">
        <v>472</v>
      </c>
      <c r="K1331" t="s">
        <v>315</v>
      </c>
      <c r="N1331" t="s">
        <v>316</v>
      </c>
      <c r="Q1331" t="s">
        <v>473</v>
      </c>
      <c r="R1331" t="s">
        <v>474</v>
      </c>
      <c r="S1331" t="s">
        <v>110</v>
      </c>
      <c r="T1331" t="s">
        <v>111</v>
      </c>
      <c r="U1331" t="s">
        <v>112</v>
      </c>
      <c r="V1331" t="s">
        <v>319</v>
      </c>
      <c r="W1331" t="s">
        <v>320</v>
      </c>
      <c r="X1331" t="s">
        <v>321</v>
      </c>
      <c r="Y1331" t="s">
        <v>116</v>
      </c>
      <c r="Z1331" t="s">
        <v>475</v>
      </c>
    </row>
    <row r="1332" spans="1:26" x14ac:dyDescent="0.25">
      <c r="A1332">
        <v>1331</v>
      </c>
      <c r="B1332" t="s">
        <v>7771</v>
      </c>
      <c r="C1332" t="s">
        <v>13437</v>
      </c>
      <c r="D1332" t="s">
        <v>13438</v>
      </c>
      <c r="E1332" t="s">
        <v>607</v>
      </c>
      <c r="F1332" t="s">
        <v>480</v>
      </c>
      <c r="K1332" t="s">
        <v>315</v>
      </c>
      <c r="N1332" t="s">
        <v>316</v>
      </c>
      <c r="Q1332" t="s">
        <v>317</v>
      </c>
      <c r="R1332" t="s">
        <v>318</v>
      </c>
      <c r="S1332" t="s">
        <v>110</v>
      </c>
      <c r="T1332" t="s">
        <v>111</v>
      </c>
      <c r="U1332" t="s">
        <v>112</v>
      </c>
      <c r="V1332" t="s">
        <v>319</v>
      </c>
      <c r="W1332" t="s">
        <v>320</v>
      </c>
      <c r="X1332" t="s">
        <v>481</v>
      </c>
      <c r="Y1332" t="s">
        <v>116</v>
      </c>
      <c r="Z1332" t="s">
        <v>482</v>
      </c>
    </row>
    <row r="1333" spans="1:26" x14ac:dyDescent="0.25">
      <c r="A1333">
        <v>1332</v>
      </c>
      <c r="B1333" t="s">
        <v>7777</v>
      </c>
      <c r="C1333" t="s">
        <v>13437</v>
      </c>
      <c r="D1333" t="s">
        <v>13438</v>
      </c>
      <c r="E1333" t="s">
        <v>607</v>
      </c>
      <c r="F1333" t="s">
        <v>480</v>
      </c>
      <c r="K1333" t="s">
        <v>315</v>
      </c>
      <c r="N1333" t="s">
        <v>316</v>
      </c>
      <c r="Q1333" t="s">
        <v>317</v>
      </c>
      <c r="R1333" t="s">
        <v>318</v>
      </c>
      <c r="S1333" t="s">
        <v>110</v>
      </c>
      <c r="T1333" t="s">
        <v>111</v>
      </c>
      <c r="U1333" t="s">
        <v>112</v>
      </c>
      <c r="V1333" t="s">
        <v>319</v>
      </c>
      <c r="W1333" t="s">
        <v>320</v>
      </c>
      <c r="X1333" t="s">
        <v>481</v>
      </c>
      <c r="Y1333" t="s">
        <v>116</v>
      </c>
      <c r="Z1333" t="s">
        <v>482</v>
      </c>
    </row>
    <row r="1334" spans="1:26" x14ac:dyDescent="0.25">
      <c r="A1334">
        <v>1333</v>
      </c>
      <c r="B1334" t="s">
        <v>7779</v>
      </c>
      <c r="C1334" t="s">
        <v>12817</v>
      </c>
      <c r="D1334" t="s">
        <v>12818</v>
      </c>
      <c r="E1334" t="s">
        <v>1084</v>
      </c>
      <c r="F1334" t="s">
        <v>1504</v>
      </c>
      <c r="S1334" t="s">
        <v>110</v>
      </c>
      <c r="T1334" t="s">
        <v>111</v>
      </c>
      <c r="U1334" t="s">
        <v>112</v>
      </c>
      <c r="V1334" t="s">
        <v>900</v>
      </c>
      <c r="W1334" t="s">
        <v>900</v>
      </c>
      <c r="X1334" t="s">
        <v>1506</v>
      </c>
      <c r="Y1334" t="s">
        <v>116</v>
      </c>
      <c r="Z1334" t="s">
        <v>137</v>
      </c>
    </row>
    <row r="1335" spans="1:26" x14ac:dyDescent="0.25">
      <c r="A1335">
        <v>1334</v>
      </c>
      <c r="B1335" t="s">
        <v>7786</v>
      </c>
      <c r="C1335" t="s">
        <v>13439</v>
      </c>
      <c r="D1335" t="s">
        <v>13440</v>
      </c>
      <c r="E1335" t="s">
        <v>6707</v>
      </c>
      <c r="F1335" t="s">
        <v>6708</v>
      </c>
      <c r="S1335" t="s">
        <v>110</v>
      </c>
      <c r="T1335" t="s">
        <v>111</v>
      </c>
      <c r="U1335" t="s">
        <v>112</v>
      </c>
      <c r="V1335" t="s">
        <v>252</v>
      </c>
      <c r="W1335" t="s">
        <v>5576</v>
      </c>
      <c r="X1335" t="s">
        <v>254</v>
      </c>
      <c r="Y1335" t="s">
        <v>116</v>
      </c>
      <c r="Z1335" t="s">
        <v>137</v>
      </c>
    </row>
    <row r="1336" spans="1:26" x14ac:dyDescent="0.25">
      <c r="A1336">
        <v>1335</v>
      </c>
      <c r="B1336" t="s">
        <v>7793</v>
      </c>
      <c r="C1336" t="s">
        <v>13441</v>
      </c>
      <c r="D1336" t="s">
        <v>13442</v>
      </c>
      <c r="E1336" t="s">
        <v>313</v>
      </c>
      <c r="F1336" t="s">
        <v>472</v>
      </c>
      <c r="K1336" t="s">
        <v>315</v>
      </c>
      <c r="N1336" t="s">
        <v>316</v>
      </c>
      <c r="Q1336" t="s">
        <v>473</v>
      </c>
      <c r="R1336" t="s">
        <v>474</v>
      </c>
      <c r="S1336" t="s">
        <v>110</v>
      </c>
      <c r="T1336" t="s">
        <v>111</v>
      </c>
      <c r="U1336" t="s">
        <v>112</v>
      </c>
      <c r="V1336" t="s">
        <v>319</v>
      </c>
      <c r="W1336" t="s">
        <v>320</v>
      </c>
      <c r="X1336" t="s">
        <v>321</v>
      </c>
      <c r="Y1336" t="s">
        <v>116</v>
      </c>
      <c r="Z1336" t="s">
        <v>475</v>
      </c>
    </row>
    <row r="1337" spans="1:26" x14ac:dyDescent="0.25">
      <c r="A1337">
        <v>1336</v>
      </c>
      <c r="B1337" t="s">
        <v>7803</v>
      </c>
      <c r="C1337" t="s">
        <v>12954</v>
      </c>
      <c r="D1337" t="s">
        <v>12955</v>
      </c>
      <c r="E1337" t="s">
        <v>1503</v>
      </c>
      <c r="F1337" t="s">
        <v>1504</v>
      </c>
      <c r="S1337" t="s">
        <v>110</v>
      </c>
      <c r="T1337" t="s">
        <v>111</v>
      </c>
      <c r="U1337" t="s">
        <v>112</v>
      </c>
      <c r="V1337" t="s">
        <v>900</v>
      </c>
      <c r="W1337" t="s">
        <v>900</v>
      </c>
      <c r="X1337" t="s">
        <v>254</v>
      </c>
      <c r="Y1337" t="s">
        <v>116</v>
      </c>
      <c r="Z1337" t="s">
        <v>302</v>
      </c>
    </row>
    <row r="1338" spans="1:26" x14ac:dyDescent="0.25">
      <c r="A1338">
        <v>1337</v>
      </c>
      <c r="B1338" t="s">
        <v>7812</v>
      </c>
      <c r="C1338" t="s">
        <v>12977</v>
      </c>
      <c r="D1338" t="s">
        <v>12978</v>
      </c>
      <c r="E1338" t="s">
        <v>3387</v>
      </c>
      <c r="F1338" t="s">
        <v>3388</v>
      </c>
      <c r="S1338" t="s">
        <v>110</v>
      </c>
      <c r="T1338" t="s">
        <v>111</v>
      </c>
      <c r="U1338" t="s">
        <v>112</v>
      </c>
      <c r="V1338" t="s">
        <v>252</v>
      </c>
      <c r="W1338" t="s">
        <v>4798</v>
      </c>
      <c r="X1338" t="s">
        <v>983</v>
      </c>
      <c r="Y1338" t="s">
        <v>116</v>
      </c>
      <c r="Z1338" t="s">
        <v>475</v>
      </c>
    </row>
    <row r="1339" spans="1:26" x14ac:dyDescent="0.25">
      <c r="A1339">
        <v>1338</v>
      </c>
      <c r="B1339" t="s">
        <v>7819</v>
      </c>
      <c r="C1339" t="s">
        <v>13443</v>
      </c>
      <c r="D1339" t="s">
        <v>13444</v>
      </c>
      <c r="E1339" t="s">
        <v>2266</v>
      </c>
      <c r="F1339" t="s">
        <v>1781</v>
      </c>
      <c r="J1339" t="s">
        <v>2030</v>
      </c>
      <c r="Q1339" t="s">
        <v>2031</v>
      </c>
      <c r="R1339" t="s">
        <v>2032</v>
      </c>
      <c r="S1339" t="s">
        <v>110</v>
      </c>
      <c r="T1339" t="s">
        <v>111</v>
      </c>
      <c r="U1339" t="s">
        <v>112</v>
      </c>
      <c r="V1339" t="s">
        <v>239</v>
      </c>
      <c r="W1339" t="s">
        <v>1784</v>
      </c>
      <c r="X1339" t="s">
        <v>254</v>
      </c>
      <c r="Y1339" t="s">
        <v>116</v>
      </c>
      <c r="Z1339" t="s">
        <v>463</v>
      </c>
    </row>
    <row r="1340" spans="1:26" x14ac:dyDescent="0.25">
      <c r="A1340">
        <v>1339</v>
      </c>
      <c r="B1340" t="s">
        <v>7828</v>
      </c>
      <c r="C1340" t="s">
        <v>13445</v>
      </c>
      <c r="D1340" t="s">
        <v>13446</v>
      </c>
      <c r="E1340" t="s">
        <v>1084</v>
      </c>
      <c r="F1340" t="s">
        <v>1085</v>
      </c>
      <c r="S1340" t="s">
        <v>110</v>
      </c>
      <c r="T1340" t="s">
        <v>111</v>
      </c>
      <c r="U1340" t="s">
        <v>112</v>
      </c>
      <c r="V1340" t="s">
        <v>900</v>
      </c>
      <c r="W1340" t="s">
        <v>900</v>
      </c>
      <c r="X1340" t="s">
        <v>241</v>
      </c>
      <c r="Y1340" t="s">
        <v>116</v>
      </c>
      <c r="Z1340" t="s">
        <v>137</v>
      </c>
    </row>
    <row r="1341" spans="1:26" x14ac:dyDescent="0.25">
      <c r="A1341">
        <v>1340</v>
      </c>
      <c r="B1341" t="s">
        <v>7834</v>
      </c>
      <c r="C1341" t="s">
        <v>12544</v>
      </c>
      <c r="D1341" t="s">
        <v>12545</v>
      </c>
      <c r="E1341" t="s">
        <v>2065</v>
      </c>
      <c r="F1341" t="s">
        <v>2066</v>
      </c>
      <c r="K1341" t="s">
        <v>2067</v>
      </c>
      <c r="Q1341" t="s">
        <v>2068</v>
      </c>
      <c r="R1341" t="s">
        <v>2069</v>
      </c>
      <c r="S1341" t="s">
        <v>110</v>
      </c>
      <c r="T1341" t="s">
        <v>111</v>
      </c>
      <c r="U1341" t="s">
        <v>112</v>
      </c>
      <c r="V1341" t="s">
        <v>239</v>
      </c>
      <c r="W1341" t="s">
        <v>1494</v>
      </c>
      <c r="X1341" t="s">
        <v>241</v>
      </c>
      <c r="Y1341" t="s">
        <v>116</v>
      </c>
      <c r="Z1341" t="s">
        <v>463</v>
      </c>
    </row>
    <row r="1342" spans="1:26" x14ac:dyDescent="0.25">
      <c r="A1342">
        <v>1341</v>
      </c>
      <c r="B1342" t="s">
        <v>7839</v>
      </c>
      <c r="C1342" t="s">
        <v>13447</v>
      </c>
      <c r="D1342" t="s">
        <v>13448</v>
      </c>
      <c r="E1342" t="s">
        <v>2266</v>
      </c>
      <c r="F1342" t="s">
        <v>1781</v>
      </c>
      <c r="J1342" t="s">
        <v>2030</v>
      </c>
      <c r="Q1342" t="s">
        <v>2031</v>
      </c>
      <c r="R1342" t="s">
        <v>2032</v>
      </c>
      <c r="S1342" t="s">
        <v>110</v>
      </c>
      <c r="T1342" t="s">
        <v>111</v>
      </c>
      <c r="U1342" t="s">
        <v>112</v>
      </c>
      <c r="V1342" t="s">
        <v>239</v>
      </c>
      <c r="W1342" t="s">
        <v>1784</v>
      </c>
      <c r="X1342" t="s">
        <v>254</v>
      </c>
      <c r="Y1342" t="s">
        <v>116</v>
      </c>
      <c r="Z1342" t="s">
        <v>2039</v>
      </c>
    </row>
    <row r="1343" spans="1:26" x14ac:dyDescent="0.25">
      <c r="A1343">
        <v>1342</v>
      </c>
      <c r="B1343" t="s">
        <v>7845</v>
      </c>
      <c r="C1343" t="s">
        <v>13449</v>
      </c>
      <c r="D1343" t="s">
        <v>13450</v>
      </c>
      <c r="E1343" t="s">
        <v>2065</v>
      </c>
      <c r="F1343" t="s">
        <v>2066</v>
      </c>
      <c r="K1343" t="s">
        <v>1493</v>
      </c>
      <c r="S1343" t="s">
        <v>110</v>
      </c>
      <c r="T1343" t="s">
        <v>111</v>
      </c>
      <c r="U1343" t="s">
        <v>112</v>
      </c>
      <c r="V1343" t="s">
        <v>239</v>
      </c>
      <c r="W1343" t="s">
        <v>1494</v>
      </c>
      <c r="X1343" t="s">
        <v>1506</v>
      </c>
      <c r="Y1343" t="s">
        <v>116</v>
      </c>
      <c r="Z1343" t="s">
        <v>137</v>
      </c>
    </row>
    <row r="1344" spans="1:26" x14ac:dyDescent="0.25">
      <c r="A1344">
        <v>1343</v>
      </c>
      <c r="B1344" t="s">
        <v>7852</v>
      </c>
      <c r="C1344" t="s">
        <v>13451</v>
      </c>
      <c r="D1344" t="s">
        <v>13452</v>
      </c>
      <c r="E1344" t="s">
        <v>3255</v>
      </c>
      <c r="F1344" t="s">
        <v>3256</v>
      </c>
      <c r="S1344" t="s">
        <v>110</v>
      </c>
      <c r="T1344" t="s">
        <v>111</v>
      </c>
      <c r="U1344" t="s">
        <v>112</v>
      </c>
      <c r="V1344" t="s">
        <v>2223</v>
      </c>
      <c r="W1344" t="s">
        <v>2224</v>
      </c>
      <c r="X1344" t="s">
        <v>207</v>
      </c>
      <c r="Y1344" t="s">
        <v>116</v>
      </c>
      <c r="Z1344" t="s">
        <v>137</v>
      </c>
    </row>
    <row r="1345" spans="1:26" x14ac:dyDescent="0.25">
      <c r="A1345">
        <v>1344</v>
      </c>
      <c r="B1345" t="s">
        <v>7860</v>
      </c>
      <c r="C1345" t="s">
        <v>13453</v>
      </c>
      <c r="D1345" t="s">
        <v>13454</v>
      </c>
      <c r="E1345" t="s">
        <v>978</v>
      </c>
      <c r="F1345" t="s">
        <v>979</v>
      </c>
      <c r="S1345" t="s">
        <v>110</v>
      </c>
      <c r="T1345" t="s">
        <v>111</v>
      </c>
      <c r="U1345" t="s">
        <v>112</v>
      </c>
      <c r="V1345" t="s">
        <v>374</v>
      </c>
      <c r="W1345" t="s">
        <v>982</v>
      </c>
      <c r="X1345" t="s">
        <v>983</v>
      </c>
      <c r="Y1345" t="s">
        <v>116</v>
      </c>
      <c r="Z1345" t="s">
        <v>475</v>
      </c>
    </row>
    <row r="1346" spans="1:26" x14ac:dyDescent="0.25">
      <c r="A1346">
        <v>1345</v>
      </c>
      <c r="B1346" t="s">
        <v>7866</v>
      </c>
      <c r="C1346" t="s">
        <v>13455</v>
      </c>
      <c r="D1346" t="s">
        <v>13456</v>
      </c>
      <c r="E1346" t="s">
        <v>1909</v>
      </c>
      <c r="F1346" t="s">
        <v>6496</v>
      </c>
      <c r="S1346" t="s">
        <v>110</v>
      </c>
      <c r="T1346" t="s">
        <v>111</v>
      </c>
      <c r="U1346" t="s">
        <v>112</v>
      </c>
      <c r="V1346" t="s">
        <v>1881</v>
      </c>
      <c r="W1346" t="s">
        <v>1882</v>
      </c>
      <c r="X1346" t="s">
        <v>2875</v>
      </c>
      <c r="Y1346" t="s">
        <v>116</v>
      </c>
      <c r="Z1346" t="s">
        <v>137</v>
      </c>
    </row>
    <row r="1347" spans="1:26" x14ac:dyDescent="0.25">
      <c r="A1347">
        <v>1346</v>
      </c>
      <c r="B1347" t="s">
        <v>7873</v>
      </c>
      <c r="C1347" t="s">
        <v>13457</v>
      </c>
      <c r="D1347" t="s">
        <v>13458</v>
      </c>
      <c r="E1347" t="s">
        <v>313</v>
      </c>
      <c r="F1347" t="s">
        <v>472</v>
      </c>
      <c r="S1347" t="s">
        <v>110</v>
      </c>
      <c r="T1347" t="s">
        <v>111</v>
      </c>
      <c r="U1347" t="s">
        <v>112</v>
      </c>
      <c r="V1347" t="s">
        <v>319</v>
      </c>
      <c r="W1347" t="s">
        <v>320</v>
      </c>
      <c r="X1347" t="s">
        <v>481</v>
      </c>
      <c r="Y1347" t="s">
        <v>116</v>
      </c>
      <c r="Z1347" t="s">
        <v>137</v>
      </c>
    </row>
    <row r="1348" spans="1:26" x14ac:dyDescent="0.25">
      <c r="A1348">
        <v>1347</v>
      </c>
      <c r="B1348" t="s">
        <v>7882</v>
      </c>
      <c r="C1348" t="s">
        <v>13459</v>
      </c>
      <c r="D1348" t="s">
        <v>13460</v>
      </c>
      <c r="E1348" t="s">
        <v>607</v>
      </c>
      <c r="F1348" t="s">
        <v>480</v>
      </c>
      <c r="K1348" t="s">
        <v>315</v>
      </c>
      <c r="N1348" t="s">
        <v>316</v>
      </c>
      <c r="Q1348" t="s">
        <v>317</v>
      </c>
      <c r="R1348" t="s">
        <v>318</v>
      </c>
      <c r="S1348" t="s">
        <v>110</v>
      </c>
      <c r="T1348" t="s">
        <v>111</v>
      </c>
      <c r="U1348" t="s">
        <v>112</v>
      </c>
      <c r="V1348" t="s">
        <v>319</v>
      </c>
      <c r="W1348" t="s">
        <v>320</v>
      </c>
      <c r="X1348" t="s">
        <v>481</v>
      </c>
      <c r="Y1348" t="s">
        <v>116</v>
      </c>
      <c r="Z1348" t="s">
        <v>187</v>
      </c>
    </row>
    <row r="1349" spans="1:26" x14ac:dyDescent="0.25">
      <c r="A1349">
        <v>1348</v>
      </c>
      <c r="B1349" t="s">
        <v>7892</v>
      </c>
      <c r="C1349" t="s">
        <v>13461</v>
      </c>
      <c r="D1349" t="s">
        <v>13462</v>
      </c>
      <c r="E1349" t="s">
        <v>1878</v>
      </c>
      <c r="F1349" t="s">
        <v>2849</v>
      </c>
      <c r="S1349" t="s">
        <v>110</v>
      </c>
      <c r="T1349" t="s">
        <v>111</v>
      </c>
      <c r="U1349" t="s">
        <v>112</v>
      </c>
      <c r="V1349" t="s">
        <v>1881</v>
      </c>
      <c r="W1349" t="s">
        <v>2173</v>
      </c>
      <c r="X1349" t="s">
        <v>1883</v>
      </c>
      <c r="Y1349" t="s">
        <v>116</v>
      </c>
      <c r="Z1349" t="s">
        <v>187</v>
      </c>
    </row>
    <row r="1350" spans="1:26" x14ac:dyDescent="0.25">
      <c r="A1350">
        <v>1349</v>
      </c>
      <c r="B1350" t="s">
        <v>7900</v>
      </c>
      <c r="C1350" t="s">
        <v>13463</v>
      </c>
      <c r="D1350" t="s">
        <v>13464</v>
      </c>
      <c r="E1350" t="s">
        <v>2727</v>
      </c>
      <c r="F1350" t="s">
        <v>623</v>
      </c>
      <c r="S1350" t="s">
        <v>110</v>
      </c>
      <c r="T1350" t="s">
        <v>111</v>
      </c>
      <c r="U1350" t="s">
        <v>112</v>
      </c>
      <c r="V1350" t="s">
        <v>300</v>
      </c>
      <c r="W1350" t="s">
        <v>7909</v>
      </c>
      <c r="X1350" t="s">
        <v>625</v>
      </c>
      <c r="Y1350" t="s">
        <v>116</v>
      </c>
      <c r="Z1350" t="s">
        <v>475</v>
      </c>
    </row>
    <row r="1351" spans="1:26" x14ac:dyDescent="0.25">
      <c r="A1351">
        <v>1350</v>
      </c>
      <c r="B1351" t="s">
        <v>7910</v>
      </c>
      <c r="C1351" t="s">
        <v>13465</v>
      </c>
      <c r="D1351" t="s">
        <v>13466</v>
      </c>
      <c r="E1351" t="s">
        <v>1084</v>
      </c>
      <c r="F1351" t="s">
        <v>1504</v>
      </c>
      <c r="S1351" t="s">
        <v>110</v>
      </c>
      <c r="T1351" t="s">
        <v>111</v>
      </c>
      <c r="U1351" t="s">
        <v>112</v>
      </c>
      <c r="V1351" t="s">
        <v>900</v>
      </c>
      <c r="W1351" t="s">
        <v>900</v>
      </c>
      <c r="X1351" t="s">
        <v>1506</v>
      </c>
      <c r="Y1351" t="s">
        <v>116</v>
      </c>
      <c r="Z1351" t="s">
        <v>137</v>
      </c>
    </row>
    <row r="1352" spans="1:26" x14ac:dyDescent="0.25">
      <c r="A1352">
        <v>1351</v>
      </c>
      <c r="B1352" t="s">
        <v>7919</v>
      </c>
      <c r="C1352" t="s">
        <v>12964</v>
      </c>
      <c r="D1352" t="s">
        <v>12965</v>
      </c>
      <c r="E1352" t="s">
        <v>2027</v>
      </c>
      <c r="F1352" t="s">
        <v>2028</v>
      </c>
      <c r="S1352" t="s">
        <v>110</v>
      </c>
      <c r="T1352" t="s">
        <v>111</v>
      </c>
      <c r="U1352" t="s">
        <v>112</v>
      </c>
      <c r="V1352" t="s">
        <v>239</v>
      </c>
      <c r="W1352" t="s">
        <v>1697</v>
      </c>
      <c r="X1352" t="s">
        <v>625</v>
      </c>
      <c r="Y1352" t="s">
        <v>116</v>
      </c>
      <c r="Z1352" t="s">
        <v>475</v>
      </c>
    </row>
    <row r="1353" spans="1:26" x14ac:dyDescent="0.25">
      <c r="A1353">
        <v>1352</v>
      </c>
      <c r="B1353" t="s">
        <v>7922</v>
      </c>
      <c r="C1353" t="s">
        <v>13125</v>
      </c>
      <c r="D1353" t="s">
        <v>13126</v>
      </c>
      <c r="E1353" t="s">
        <v>6355</v>
      </c>
      <c r="F1353" t="s">
        <v>390</v>
      </c>
      <c r="S1353" t="s">
        <v>110</v>
      </c>
      <c r="T1353" t="s">
        <v>111</v>
      </c>
      <c r="U1353" t="s">
        <v>112</v>
      </c>
      <c r="V1353" t="s">
        <v>392</v>
      </c>
      <c r="W1353" t="s">
        <v>393</v>
      </c>
      <c r="X1353" t="s">
        <v>207</v>
      </c>
      <c r="Y1353" t="s">
        <v>116</v>
      </c>
      <c r="Z1353" t="s">
        <v>137</v>
      </c>
    </row>
    <row r="1354" spans="1:26" x14ac:dyDescent="0.25">
      <c r="A1354">
        <v>1353</v>
      </c>
      <c r="B1354" t="s">
        <v>7925</v>
      </c>
      <c r="C1354" t="s">
        <v>13467</v>
      </c>
      <c r="D1354" t="s">
        <v>13468</v>
      </c>
      <c r="E1354" t="s">
        <v>2266</v>
      </c>
      <c r="F1354" t="s">
        <v>2440</v>
      </c>
      <c r="J1354" t="s">
        <v>2030</v>
      </c>
      <c r="Q1354" t="s">
        <v>5432</v>
      </c>
      <c r="R1354" t="s">
        <v>5433</v>
      </c>
      <c r="S1354" t="s">
        <v>110</v>
      </c>
      <c r="T1354" t="s">
        <v>111</v>
      </c>
      <c r="U1354" t="s">
        <v>112</v>
      </c>
      <c r="V1354" t="s">
        <v>239</v>
      </c>
      <c r="W1354" t="s">
        <v>2434</v>
      </c>
      <c r="X1354" t="s">
        <v>1506</v>
      </c>
      <c r="Y1354" t="s">
        <v>116</v>
      </c>
      <c r="Z1354" t="s">
        <v>475</v>
      </c>
    </row>
    <row r="1355" spans="1:26" x14ac:dyDescent="0.25">
      <c r="A1355">
        <v>1354</v>
      </c>
      <c r="B1355" t="s">
        <v>7931</v>
      </c>
      <c r="C1355" t="s">
        <v>13467</v>
      </c>
      <c r="D1355" t="s">
        <v>13468</v>
      </c>
      <c r="E1355" t="s">
        <v>2266</v>
      </c>
      <c r="F1355" t="s">
        <v>2440</v>
      </c>
      <c r="J1355" t="s">
        <v>2030</v>
      </c>
      <c r="Q1355" t="s">
        <v>5432</v>
      </c>
      <c r="R1355" t="s">
        <v>5433</v>
      </c>
      <c r="S1355" t="s">
        <v>110</v>
      </c>
      <c r="T1355" t="s">
        <v>111</v>
      </c>
      <c r="U1355" t="s">
        <v>112</v>
      </c>
      <c r="V1355" t="s">
        <v>239</v>
      </c>
      <c r="W1355" t="s">
        <v>2434</v>
      </c>
      <c r="X1355" t="s">
        <v>1506</v>
      </c>
      <c r="Y1355" t="s">
        <v>116</v>
      </c>
      <c r="Z1355" t="s">
        <v>475</v>
      </c>
    </row>
    <row r="1356" spans="1:26" x14ac:dyDescent="0.25">
      <c r="A1356">
        <v>1355</v>
      </c>
      <c r="B1356" t="s">
        <v>7932</v>
      </c>
      <c r="C1356" t="s">
        <v>13129</v>
      </c>
      <c r="D1356" t="s">
        <v>13130</v>
      </c>
      <c r="E1356" t="s">
        <v>3954</v>
      </c>
      <c r="F1356" t="s">
        <v>3955</v>
      </c>
      <c r="S1356" t="s">
        <v>110</v>
      </c>
      <c r="T1356" t="s">
        <v>111</v>
      </c>
      <c r="U1356" t="s">
        <v>112</v>
      </c>
      <c r="V1356" t="s">
        <v>252</v>
      </c>
      <c r="W1356" t="s">
        <v>1006</v>
      </c>
      <c r="X1356" t="s">
        <v>983</v>
      </c>
      <c r="Y1356" t="s">
        <v>116</v>
      </c>
      <c r="Z1356" t="s">
        <v>137</v>
      </c>
    </row>
    <row r="1357" spans="1:26" x14ac:dyDescent="0.25">
      <c r="A1357">
        <v>1356</v>
      </c>
      <c r="B1357" t="s">
        <v>7936</v>
      </c>
      <c r="C1357" t="s">
        <v>13469</v>
      </c>
      <c r="D1357" t="s">
        <v>13470</v>
      </c>
      <c r="E1357" t="s">
        <v>6067</v>
      </c>
      <c r="F1357" t="s">
        <v>6068</v>
      </c>
      <c r="S1357" t="s">
        <v>110</v>
      </c>
      <c r="T1357" t="s">
        <v>111</v>
      </c>
      <c r="U1357" t="s">
        <v>112</v>
      </c>
      <c r="V1357" t="s">
        <v>1794</v>
      </c>
      <c r="W1357" t="s">
        <v>6069</v>
      </c>
      <c r="X1357" t="s">
        <v>254</v>
      </c>
      <c r="Y1357" t="s">
        <v>116</v>
      </c>
      <c r="Z1357" t="s">
        <v>475</v>
      </c>
    </row>
    <row r="1358" spans="1:26" x14ac:dyDescent="0.25">
      <c r="A1358">
        <v>1357</v>
      </c>
      <c r="B1358" t="s">
        <v>7943</v>
      </c>
      <c r="C1358" t="s">
        <v>13467</v>
      </c>
      <c r="D1358" t="s">
        <v>13468</v>
      </c>
      <c r="E1358" t="s">
        <v>2266</v>
      </c>
      <c r="F1358" t="s">
        <v>2440</v>
      </c>
      <c r="J1358" t="s">
        <v>2030</v>
      </c>
      <c r="Q1358" t="s">
        <v>5432</v>
      </c>
      <c r="R1358" t="s">
        <v>5433</v>
      </c>
      <c r="S1358" t="s">
        <v>110</v>
      </c>
      <c r="T1358" t="s">
        <v>111</v>
      </c>
      <c r="U1358" t="s">
        <v>112</v>
      </c>
      <c r="V1358" t="s">
        <v>239</v>
      </c>
      <c r="W1358" t="s">
        <v>2434</v>
      </c>
      <c r="X1358" t="s">
        <v>1506</v>
      </c>
      <c r="Y1358" t="s">
        <v>116</v>
      </c>
      <c r="Z1358" t="s">
        <v>475</v>
      </c>
    </row>
    <row r="1359" spans="1:26" x14ac:dyDescent="0.25">
      <c r="A1359">
        <v>1358</v>
      </c>
      <c r="B1359" t="s">
        <v>7945</v>
      </c>
      <c r="C1359" t="s">
        <v>13467</v>
      </c>
      <c r="D1359" t="s">
        <v>13468</v>
      </c>
      <c r="E1359" t="s">
        <v>2266</v>
      </c>
      <c r="F1359" t="s">
        <v>2440</v>
      </c>
      <c r="J1359" t="s">
        <v>2030</v>
      </c>
      <c r="Q1359" t="s">
        <v>5432</v>
      </c>
      <c r="R1359" t="s">
        <v>5433</v>
      </c>
      <c r="S1359" t="s">
        <v>110</v>
      </c>
      <c r="T1359" t="s">
        <v>111</v>
      </c>
      <c r="U1359" t="s">
        <v>112</v>
      </c>
      <c r="V1359" t="s">
        <v>239</v>
      </c>
      <c r="W1359" t="s">
        <v>2434</v>
      </c>
      <c r="X1359" t="s">
        <v>1506</v>
      </c>
      <c r="Y1359" t="s">
        <v>116</v>
      </c>
      <c r="Z1359" t="s">
        <v>475</v>
      </c>
    </row>
    <row r="1360" spans="1:26" x14ac:dyDescent="0.25">
      <c r="A1360">
        <v>1359</v>
      </c>
      <c r="B1360" t="s">
        <v>7946</v>
      </c>
      <c r="C1360" t="s">
        <v>12445</v>
      </c>
      <c r="D1360" t="s">
        <v>12446</v>
      </c>
      <c r="E1360" t="s">
        <v>2989</v>
      </c>
      <c r="F1360" t="s">
        <v>2990</v>
      </c>
      <c r="S1360" t="s">
        <v>110</v>
      </c>
      <c r="T1360" t="s">
        <v>111</v>
      </c>
      <c r="U1360" t="s">
        <v>112</v>
      </c>
      <c r="V1360" t="s">
        <v>2223</v>
      </c>
      <c r="W1360" t="s">
        <v>2992</v>
      </c>
      <c r="X1360" t="s">
        <v>983</v>
      </c>
      <c r="Y1360" t="s">
        <v>116</v>
      </c>
      <c r="Z1360" t="s">
        <v>602</v>
      </c>
    </row>
    <row r="1361" spans="1:26" x14ac:dyDescent="0.25">
      <c r="A1361">
        <v>1360</v>
      </c>
      <c r="B1361" t="s">
        <v>7948</v>
      </c>
      <c r="C1361" t="s">
        <v>13471</v>
      </c>
      <c r="D1361" t="s">
        <v>13472</v>
      </c>
      <c r="E1361" t="s">
        <v>1020</v>
      </c>
      <c r="F1361" t="s">
        <v>7953</v>
      </c>
      <c r="Q1361" t="s">
        <v>270</v>
      </c>
      <c r="R1361" t="s">
        <v>271</v>
      </c>
      <c r="S1361" t="s">
        <v>110</v>
      </c>
      <c r="T1361" t="s">
        <v>111</v>
      </c>
      <c r="U1361" t="s">
        <v>112</v>
      </c>
      <c r="V1361" t="s">
        <v>392</v>
      </c>
      <c r="W1361" t="s">
        <v>949</v>
      </c>
      <c r="X1361" t="s">
        <v>241</v>
      </c>
      <c r="Y1361" t="s">
        <v>116</v>
      </c>
      <c r="Z1361" t="s">
        <v>475</v>
      </c>
    </row>
    <row r="1362" spans="1:26" x14ac:dyDescent="0.25">
      <c r="A1362">
        <v>1361</v>
      </c>
      <c r="B1362" t="s">
        <v>7955</v>
      </c>
      <c r="C1362" t="s">
        <v>13473</v>
      </c>
      <c r="D1362" t="s">
        <v>13474</v>
      </c>
      <c r="E1362" t="s">
        <v>2989</v>
      </c>
      <c r="F1362" t="s">
        <v>2990</v>
      </c>
      <c r="S1362" t="s">
        <v>110</v>
      </c>
      <c r="T1362" t="s">
        <v>111</v>
      </c>
      <c r="U1362" t="s">
        <v>112</v>
      </c>
      <c r="V1362" t="s">
        <v>2223</v>
      </c>
      <c r="W1362" t="s">
        <v>2992</v>
      </c>
      <c r="X1362" t="s">
        <v>983</v>
      </c>
      <c r="Y1362" t="s">
        <v>116</v>
      </c>
      <c r="Z1362" t="s">
        <v>602</v>
      </c>
    </row>
    <row r="1363" spans="1:26" x14ac:dyDescent="0.25">
      <c r="A1363">
        <v>1362</v>
      </c>
      <c r="B1363" t="s">
        <v>7961</v>
      </c>
      <c r="C1363" t="s">
        <v>13473</v>
      </c>
      <c r="D1363" t="s">
        <v>13474</v>
      </c>
      <c r="E1363" t="s">
        <v>2989</v>
      </c>
      <c r="F1363" t="s">
        <v>2990</v>
      </c>
      <c r="S1363" t="s">
        <v>110</v>
      </c>
      <c r="T1363" t="s">
        <v>111</v>
      </c>
      <c r="U1363" t="s">
        <v>112</v>
      </c>
      <c r="V1363" t="s">
        <v>2223</v>
      </c>
      <c r="W1363" t="s">
        <v>2992</v>
      </c>
      <c r="X1363" t="s">
        <v>983</v>
      </c>
      <c r="Y1363" t="s">
        <v>116</v>
      </c>
      <c r="Z1363" t="s">
        <v>602</v>
      </c>
    </row>
    <row r="1364" spans="1:26" x14ac:dyDescent="0.25">
      <c r="A1364">
        <v>1363</v>
      </c>
      <c r="B1364" t="s">
        <v>7964</v>
      </c>
      <c r="C1364" t="s">
        <v>13475</v>
      </c>
      <c r="D1364" t="s">
        <v>13476</v>
      </c>
      <c r="E1364" t="s">
        <v>2065</v>
      </c>
      <c r="F1364" t="s">
        <v>2066</v>
      </c>
      <c r="K1364" t="s">
        <v>2067</v>
      </c>
      <c r="Q1364" t="s">
        <v>2068</v>
      </c>
      <c r="R1364" t="s">
        <v>2069</v>
      </c>
      <c r="S1364" t="s">
        <v>110</v>
      </c>
      <c r="T1364" t="s">
        <v>111</v>
      </c>
      <c r="U1364" t="s">
        <v>112</v>
      </c>
      <c r="V1364" t="s">
        <v>239</v>
      </c>
      <c r="W1364" t="s">
        <v>1494</v>
      </c>
      <c r="X1364" t="s">
        <v>241</v>
      </c>
      <c r="Y1364" t="s">
        <v>116</v>
      </c>
      <c r="Z1364" t="s">
        <v>463</v>
      </c>
    </row>
    <row r="1365" spans="1:26" x14ac:dyDescent="0.25">
      <c r="A1365">
        <v>1364</v>
      </c>
      <c r="B1365" t="s">
        <v>7971</v>
      </c>
      <c r="C1365" t="s">
        <v>13477</v>
      </c>
      <c r="D1365" t="s">
        <v>13478</v>
      </c>
      <c r="E1365" t="s">
        <v>952</v>
      </c>
      <c r="F1365" t="s">
        <v>953</v>
      </c>
      <c r="S1365" t="s">
        <v>110</v>
      </c>
      <c r="T1365" t="s">
        <v>111</v>
      </c>
      <c r="U1365" t="s">
        <v>112</v>
      </c>
      <c r="V1365" t="s">
        <v>392</v>
      </c>
      <c r="W1365" t="s">
        <v>949</v>
      </c>
      <c r="X1365" t="s">
        <v>207</v>
      </c>
      <c r="Y1365" t="s">
        <v>116</v>
      </c>
      <c r="Z1365" t="s">
        <v>137</v>
      </c>
    </row>
    <row r="1366" spans="1:26" x14ac:dyDescent="0.25">
      <c r="A1366">
        <v>1365</v>
      </c>
      <c r="B1366" t="s">
        <v>7976</v>
      </c>
      <c r="C1366" t="s">
        <v>12926</v>
      </c>
      <c r="D1366" t="s">
        <v>13479</v>
      </c>
      <c r="E1366" t="s">
        <v>1595</v>
      </c>
      <c r="F1366" t="s">
        <v>1596</v>
      </c>
      <c r="N1366" t="s">
        <v>353</v>
      </c>
      <c r="S1366" t="s">
        <v>110</v>
      </c>
      <c r="T1366" t="s">
        <v>111</v>
      </c>
      <c r="U1366" t="s">
        <v>112</v>
      </c>
      <c r="V1366" t="s">
        <v>354</v>
      </c>
      <c r="W1366" t="s">
        <v>355</v>
      </c>
      <c r="X1366" t="s">
        <v>207</v>
      </c>
      <c r="Y1366" t="s">
        <v>116</v>
      </c>
      <c r="Z1366" t="s">
        <v>137</v>
      </c>
    </row>
    <row r="1367" spans="1:26" x14ac:dyDescent="0.25">
      <c r="A1367">
        <v>1366</v>
      </c>
      <c r="B1367" t="s">
        <v>7980</v>
      </c>
      <c r="C1367" t="s">
        <v>12972</v>
      </c>
      <c r="D1367" t="s">
        <v>12973</v>
      </c>
      <c r="E1367" t="s">
        <v>2989</v>
      </c>
      <c r="F1367" t="s">
        <v>2990</v>
      </c>
      <c r="S1367" t="s">
        <v>110</v>
      </c>
      <c r="T1367" t="s">
        <v>111</v>
      </c>
      <c r="U1367" t="s">
        <v>112</v>
      </c>
      <c r="V1367" t="s">
        <v>2223</v>
      </c>
      <c r="W1367" t="s">
        <v>2992</v>
      </c>
      <c r="X1367" t="s">
        <v>983</v>
      </c>
      <c r="Y1367" t="s">
        <v>116</v>
      </c>
      <c r="Z1367" t="s">
        <v>137</v>
      </c>
    </row>
    <row r="1368" spans="1:26" x14ac:dyDescent="0.25">
      <c r="A1368">
        <v>1367</v>
      </c>
      <c r="B1368" t="s">
        <v>7982</v>
      </c>
      <c r="C1368" t="s">
        <v>13480</v>
      </c>
      <c r="D1368" t="s">
        <v>13481</v>
      </c>
      <c r="E1368" t="s">
        <v>4770</v>
      </c>
      <c r="F1368" t="s">
        <v>4771</v>
      </c>
      <c r="N1368" t="s">
        <v>3707</v>
      </c>
      <c r="Q1368" t="s">
        <v>3844</v>
      </c>
      <c r="R1368" t="s">
        <v>3845</v>
      </c>
      <c r="S1368" t="s">
        <v>110</v>
      </c>
      <c r="T1368" t="s">
        <v>111</v>
      </c>
      <c r="U1368" t="s">
        <v>112</v>
      </c>
      <c r="V1368" t="s">
        <v>134</v>
      </c>
      <c r="W1368" t="s">
        <v>3708</v>
      </c>
      <c r="X1368" t="s">
        <v>3847</v>
      </c>
      <c r="Y1368" t="s">
        <v>116</v>
      </c>
      <c r="Z1368" t="s">
        <v>475</v>
      </c>
    </row>
    <row r="1369" spans="1:26" x14ac:dyDescent="0.25">
      <c r="A1369">
        <v>1368</v>
      </c>
      <c r="B1369" t="s">
        <v>7987</v>
      </c>
      <c r="C1369" t="s">
        <v>12789</v>
      </c>
      <c r="D1369" t="s">
        <v>12790</v>
      </c>
      <c r="E1369" t="s">
        <v>1384</v>
      </c>
      <c r="F1369" t="s">
        <v>1385</v>
      </c>
      <c r="S1369" t="s">
        <v>110</v>
      </c>
      <c r="T1369" t="s">
        <v>111</v>
      </c>
      <c r="U1369" t="s">
        <v>112</v>
      </c>
      <c r="V1369" t="s">
        <v>134</v>
      </c>
      <c r="W1369" t="s">
        <v>135</v>
      </c>
      <c r="X1369" t="s">
        <v>136</v>
      </c>
      <c r="Y1369" t="s">
        <v>116</v>
      </c>
      <c r="Z1369" t="s">
        <v>187</v>
      </c>
    </row>
    <row r="1370" spans="1:26" x14ac:dyDescent="0.25">
      <c r="A1370">
        <v>1369</v>
      </c>
      <c r="B1370" t="s">
        <v>7991</v>
      </c>
      <c r="C1370" t="s">
        <v>12906</v>
      </c>
      <c r="D1370" t="s">
        <v>12907</v>
      </c>
      <c r="E1370" t="s">
        <v>2065</v>
      </c>
      <c r="F1370" t="s">
        <v>2066</v>
      </c>
      <c r="K1370" t="s">
        <v>2067</v>
      </c>
      <c r="Q1370" t="s">
        <v>2068</v>
      </c>
      <c r="R1370" t="s">
        <v>2069</v>
      </c>
      <c r="S1370" t="s">
        <v>110</v>
      </c>
      <c r="T1370" t="s">
        <v>111</v>
      </c>
      <c r="U1370" t="s">
        <v>112</v>
      </c>
      <c r="V1370" t="s">
        <v>239</v>
      </c>
      <c r="W1370" t="s">
        <v>1494</v>
      </c>
      <c r="X1370" t="s">
        <v>241</v>
      </c>
      <c r="Y1370" t="s">
        <v>116</v>
      </c>
      <c r="Z1370" t="s">
        <v>463</v>
      </c>
    </row>
    <row r="1371" spans="1:26" x14ac:dyDescent="0.25">
      <c r="A1371">
        <v>1370</v>
      </c>
      <c r="B1371" t="s">
        <v>7994</v>
      </c>
      <c r="C1371" t="s">
        <v>13125</v>
      </c>
      <c r="D1371" t="s">
        <v>13126</v>
      </c>
      <c r="E1371" t="s">
        <v>6355</v>
      </c>
      <c r="F1371" t="s">
        <v>390</v>
      </c>
      <c r="S1371" t="s">
        <v>110</v>
      </c>
      <c r="T1371" t="s">
        <v>111</v>
      </c>
      <c r="U1371" t="s">
        <v>112</v>
      </c>
      <c r="V1371" t="s">
        <v>392</v>
      </c>
      <c r="W1371" t="s">
        <v>393</v>
      </c>
      <c r="X1371" t="s">
        <v>207</v>
      </c>
      <c r="Y1371" t="s">
        <v>116</v>
      </c>
      <c r="Z1371" t="s">
        <v>137</v>
      </c>
    </row>
    <row r="1372" spans="1:26" x14ac:dyDescent="0.25">
      <c r="A1372">
        <v>1371</v>
      </c>
      <c r="B1372" t="s">
        <v>7999</v>
      </c>
      <c r="C1372" t="s">
        <v>13482</v>
      </c>
      <c r="D1372" t="s">
        <v>13483</v>
      </c>
      <c r="E1372" t="s">
        <v>1020</v>
      </c>
      <c r="F1372" t="s">
        <v>7953</v>
      </c>
      <c r="S1372" t="s">
        <v>110</v>
      </c>
      <c r="T1372" t="s">
        <v>111</v>
      </c>
      <c r="U1372" t="s">
        <v>112</v>
      </c>
      <c r="V1372" t="s">
        <v>392</v>
      </c>
      <c r="W1372" t="s">
        <v>949</v>
      </c>
      <c r="X1372" t="s">
        <v>241</v>
      </c>
      <c r="Y1372" t="s">
        <v>116</v>
      </c>
      <c r="Z1372" t="s">
        <v>475</v>
      </c>
    </row>
    <row r="1373" spans="1:26" x14ac:dyDescent="0.25">
      <c r="A1373">
        <v>1372</v>
      </c>
      <c r="B1373" t="s">
        <v>8007</v>
      </c>
      <c r="C1373" t="s">
        <v>13469</v>
      </c>
      <c r="D1373" t="s">
        <v>13470</v>
      </c>
      <c r="E1373" t="s">
        <v>6067</v>
      </c>
      <c r="F1373" t="s">
        <v>6068</v>
      </c>
      <c r="S1373" t="s">
        <v>110</v>
      </c>
      <c r="T1373" t="s">
        <v>111</v>
      </c>
      <c r="U1373" t="s">
        <v>112</v>
      </c>
      <c r="V1373" t="s">
        <v>1794</v>
      </c>
      <c r="W1373" t="s">
        <v>6069</v>
      </c>
      <c r="X1373" t="s">
        <v>254</v>
      </c>
      <c r="Y1373" t="s">
        <v>116</v>
      </c>
      <c r="Z1373" t="s">
        <v>475</v>
      </c>
    </row>
    <row r="1374" spans="1:26" x14ac:dyDescent="0.25">
      <c r="A1374">
        <v>1373</v>
      </c>
      <c r="B1374" t="s">
        <v>8011</v>
      </c>
      <c r="C1374" t="s">
        <v>13484</v>
      </c>
      <c r="D1374" t="s">
        <v>13485</v>
      </c>
      <c r="E1374" t="s">
        <v>5635</v>
      </c>
      <c r="F1374" t="s">
        <v>1665</v>
      </c>
      <c r="S1374" t="s">
        <v>110</v>
      </c>
      <c r="T1374" t="s">
        <v>111</v>
      </c>
      <c r="U1374" t="s">
        <v>112</v>
      </c>
      <c r="V1374" t="s">
        <v>392</v>
      </c>
      <c r="W1374" t="s">
        <v>949</v>
      </c>
      <c r="X1374" t="s">
        <v>241</v>
      </c>
      <c r="Y1374" t="s">
        <v>116</v>
      </c>
      <c r="Z1374" t="s">
        <v>475</v>
      </c>
    </row>
    <row r="1375" spans="1:26" x14ac:dyDescent="0.25">
      <c r="A1375">
        <v>1374</v>
      </c>
      <c r="B1375" t="s">
        <v>8019</v>
      </c>
      <c r="C1375" t="s">
        <v>13484</v>
      </c>
      <c r="D1375" t="s">
        <v>13485</v>
      </c>
      <c r="E1375" t="s">
        <v>5635</v>
      </c>
      <c r="F1375" t="s">
        <v>1665</v>
      </c>
      <c r="S1375" t="s">
        <v>110</v>
      </c>
      <c r="T1375" t="s">
        <v>111</v>
      </c>
      <c r="U1375" t="s">
        <v>112</v>
      </c>
      <c r="V1375" t="s">
        <v>392</v>
      </c>
      <c r="W1375" t="s">
        <v>949</v>
      </c>
      <c r="X1375" t="s">
        <v>241</v>
      </c>
      <c r="Y1375" t="s">
        <v>116</v>
      </c>
      <c r="Z1375" t="s">
        <v>475</v>
      </c>
    </row>
    <row r="1376" spans="1:26" x14ac:dyDescent="0.25">
      <c r="A1376">
        <v>1375</v>
      </c>
      <c r="B1376" t="s">
        <v>8020</v>
      </c>
      <c r="C1376" t="s">
        <v>13467</v>
      </c>
      <c r="D1376" t="s">
        <v>13468</v>
      </c>
      <c r="E1376" t="s">
        <v>2266</v>
      </c>
      <c r="F1376" t="s">
        <v>2440</v>
      </c>
      <c r="J1376" t="s">
        <v>2030</v>
      </c>
      <c r="Q1376" t="s">
        <v>5432</v>
      </c>
      <c r="R1376" t="s">
        <v>5433</v>
      </c>
      <c r="S1376" t="s">
        <v>110</v>
      </c>
      <c r="T1376" t="s">
        <v>111</v>
      </c>
      <c r="U1376" t="s">
        <v>112</v>
      </c>
      <c r="V1376" t="s">
        <v>239</v>
      </c>
      <c r="W1376" t="s">
        <v>2434</v>
      </c>
      <c r="X1376" t="s">
        <v>1506</v>
      </c>
      <c r="Y1376" t="s">
        <v>116</v>
      </c>
      <c r="Z1376" t="s">
        <v>475</v>
      </c>
    </row>
    <row r="1377" spans="1:26" x14ac:dyDescent="0.25">
      <c r="A1377">
        <v>1376</v>
      </c>
      <c r="B1377" t="s">
        <v>8022</v>
      </c>
      <c r="C1377" t="s">
        <v>13486</v>
      </c>
      <c r="D1377" t="s">
        <v>13487</v>
      </c>
      <c r="E1377" t="s">
        <v>4410</v>
      </c>
      <c r="F1377" t="s">
        <v>2066</v>
      </c>
      <c r="S1377" t="s">
        <v>110</v>
      </c>
      <c r="T1377" t="s">
        <v>111</v>
      </c>
      <c r="U1377" t="s">
        <v>112</v>
      </c>
      <c r="V1377" t="s">
        <v>239</v>
      </c>
      <c r="W1377" t="s">
        <v>4412</v>
      </c>
      <c r="X1377" t="s">
        <v>241</v>
      </c>
      <c r="Y1377" t="s">
        <v>116</v>
      </c>
      <c r="Z1377" t="s">
        <v>137</v>
      </c>
    </row>
    <row r="1378" spans="1:26" x14ac:dyDescent="0.25">
      <c r="A1378">
        <v>1377</v>
      </c>
      <c r="B1378" t="s">
        <v>8028</v>
      </c>
      <c r="C1378" t="s">
        <v>13389</v>
      </c>
      <c r="D1378" t="s">
        <v>13390</v>
      </c>
      <c r="E1378" t="s">
        <v>5584</v>
      </c>
      <c r="F1378" t="s">
        <v>5585</v>
      </c>
      <c r="N1378" t="s">
        <v>1541</v>
      </c>
      <c r="S1378" t="s">
        <v>110</v>
      </c>
      <c r="T1378" t="s">
        <v>111</v>
      </c>
      <c r="U1378" t="s">
        <v>112</v>
      </c>
      <c r="V1378" t="s">
        <v>1711</v>
      </c>
      <c r="W1378" t="s">
        <v>1712</v>
      </c>
      <c r="X1378" t="s">
        <v>1546</v>
      </c>
      <c r="Y1378" t="s">
        <v>116</v>
      </c>
      <c r="Z1378" t="s">
        <v>475</v>
      </c>
    </row>
    <row r="1379" spans="1:26" x14ac:dyDescent="0.25">
      <c r="A1379">
        <v>1378</v>
      </c>
      <c r="B1379" t="s">
        <v>8034</v>
      </c>
      <c r="C1379" t="s">
        <v>12855</v>
      </c>
      <c r="D1379" t="s">
        <v>12856</v>
      </c>
      <c r="E1379" t="s">
        <v>436</v>
      </c>
      <c r="F1379" t="s">
        <v>204</v>
      </c>
      <c r="L1379" t="s">
        <v>703</v>
      </c>
      <c r="M1379" t="s">
        <v>704</v>
      </c>
      <c r="N1379" t="s">
        <v>269</v>
      </c>
      <c r="Q1379" t="s">
        <v>439</v>
      </c>
      <c r="R1379" t="s">
        <v>440</v>
      </c>
      <c r="S1379" t="s">
        <v>110</v>
      </c>
      <c r="T1379" t="s">
        <v>111</v>
      </c>
      <c r="U1379" t="s">
        <v>112</v>
      </c>
      <c r="V1379" t="s">
        <v>272</v>
      </c>
      <c r="W1379" t="s">
        <v>441</v>
      </c>
      <c r="X1379" t="s">
        <v>207</v>
      </c>
      <c r="Y1379" t="s">
        <v>116</v>
      </c>
      <c r="Z1379" t="s">
        <v>187</v>
      </c>
    </row>
    <row r="1380" spans="1:26" x14ac:dyDescent="0.25">
      <c r="A1380">
        <v>1379</v>
      </c>
      <c r="B1380" t="s">
        <v>8039</v>
      </c>
      <c r="C1380" t="s">
        <v>12968</v>
      </c>
      <c r="D1380" t="s">
        <v>12969</v>
      </c>
      <c r="E1380" t="s">
        <v>1808</v>
      </c>
      <c r="F1380" t="s">
        <v>1879</v>
      </c>
      <c r="N1380" t="s">
        <v>1813</v>
      </c>
      <c r="S1380" t="s">
        <v>110</v>
      </c>
      <c r="T1380" t="s">
        <v>111</v>
      </c>
      <c r="U1380" t="s">
        <v>112</v>
      </c>
      <c r="V1380" t="s">
        <v>1378</v>
      </c>
      <c r="W1380" t="s">
        <v>1814</v>
      </c>
      <c r="X1380" t="s">
        <v>1815</v>
      </c>
      <c r="Y1380" t="s">
        <v>116</v>
      </c>
      <c r="Z1380" t="s">
        <v>137</v>
      </c>
    </row>
    <row r="1381" spans="1:26" x14ac:dyDescent="0.25">
      <c r="A1381">
        <v>1380</v>
      </c>
      <c r="B1381" t="s">
        <v>8047</v>
      </c>
      <c r="C1381" t="s">
        <v>13484</v>
      </c>
      <c r="D1381" t="s">
        <v>13485</v>
      </c>
      <c r="E1381" t="s">
        <v>5635</v>
      </c>
      <c r="F1381" t="s">
        <v>1665</v>
      </c>
      <c r="S1381" t="s">
        <v>110</v>
      </c>
      <c r="T1381" t="s">
        <v>111</v>
      </c>
      <c r="U1381" t="s">
        <v>112</v>
      </c>
      <c r="V1381" t="s">
        <v>392</v>
      </c>
      <c r="W1381" t="s">
        <v>949</v>
      </c>
      <c r="X1381" t="s">
        <v>241</v>
      </c>
      <c r="Y1381" t="s">
        <v>116</v>
      </c>
      <c r="Z1381" t="s">
        <v>475</v>
      </c>
    </row>
    <row r="1382" spans="1:26" x14ac:dyDescent="0.25">
      <c r="A1382">
        <v>1381</v>
      </c>
      <c r="B1382" t="s">
        <v>8051</v>
      </c>
      <c r="C1382" t="s">
        <v>13488</v>
      </c>
      <c r="D1382" t="s">
        <v>13489</v>
      </c>
      <c r="E1382" t="s">
        <v>1084</v>
      </c>
      <c r="F1382" t="s">
        <v>1085</v>
      </c>
      <c r="S1382" t="s">
        <v>110</v>
      </c>
      <c r="T1382" t="s">
        <v>111</v>
      </c>
      <c r="U1382" t="s">
        <v>112</v>
      </c>
      <c r="V1382" t="s">
        <v>900</v>
      </c>
      <c r="W1382" t="s">
        <v>900</v>
      </c>
      <c r="X1382" t="s">
        <v>241</v>
      </c>
      <c r="Y1382" t="s">
        <v>116</v>
      </c>
      <c r="Z1382" t="s">
        <v>137</v>
      </c>
    </row>
    <row r="1383" spans="1:26" x14ac:dyDescent="0.25">
      <c r="A1383">
        <v>1382</v>
      </c>
      <c r="B1383" t="s">
        <v>8059</v>
      </c>
      <c r="C1383" t="s">
        <v>13490</v>
      </c>
      <c r="D1383" t="s">
        <v>13491</v>
      </c>
      <c r="E1383" t="s">
        <v>234</v>
      </c>
      <c r="F1383" t="s">
        <v>1725</v>
      </c>
      <c r="K1383" t="s">
        <v>1892</v>
      </c>
      <c r="S1383" t="s">
        <v>110</v>
      </c>
      <c r="T1383" t="s">
        <v>111</v>
      </c>
      <c r="U1383" t="s">
        <v>112</v>
      </c>
      <c r="V1383" t="s">
        <v>239</v>
      </c>
      <c r="W1383" t="s">
        <v>240</v>
      </c>
      <c r="X1383" t="s">
        <v>241</v>
      </c>
      <c r="Y1383" t="s">
        <v>116</v>
      </c>
      <c r="Z1383" t="s">
        <v>187</v>
      </c>
    </row>
    <row r="1384" spans="1:26" x14ac:dyDescent="0.25">
      <c r="A1384">
        <v>1383</v>
      </c>
      <c r="B1384" t="s">
        <v>8069</v>
      </c>
      <c r="C1384" t="s">
        <v>13490</v>
      </c>
      <c r="D1384" t="s">
        <v>13491</v>
      </c>
      <c r="E1384" t="s">
        <v>234</v>
      </c>
      <c r="F1384" t="s">
        <v>1725</v>
      </c>
      <c r="K1384" t="s">
        <v>1892</v>
      </c>
      <c r="S1384" t="s">
        <v>110</v>
      </c>
      <c r="T1384" t="s">
        <v>111</v>
      </c>
      <c r="U1384" t="s">
        <v>112</v>
      </c>
      <c r="V1384" t="s">
        <v>239</v>
      </c>
      <c r="W1384" t="s">
        <v>240</v>
      </c>
      <c r="X1384" t="s">
        <v>241</v>
      </c>
      <c r="Y1384" t="s">
        <v>116</v>
      </c>
      <c r="Z1384" t="s">
        <v>187</v>
      </c>
    </row>
    <row r="1385" spans="1:26" x14ac:dyDescent="0.25">
      <c r="A1385">
        <v>1384</v>
      </c>
      <c r="B1385" t="s">
        <v>8070</v>
      </c>
      <c r="C1385" t="s">
        <v>13492</v>
      </c>
      <c r="D1385" t="s">
        <v>13493</v>
      </c>
      <c r="E1385" t="s">
        <v>2266</v>
      </c>
      <c r="F1385" t="s">
        <v>1781</v>
      </c>
      <c r="J1385" t="s">
        <v>2030</v>
      </c>
      <c r="Q1385" t="s">
        <v>2031</v>
      </c>
      <c r="R1385" t="s">
        <v>2032</v>
      </c>
      <c r="S1385" t="s">
        <v>110</v>
      </c>
      <c r="T1385" t="s">
        <v>111</v>
      </c>
      <c r="U1385" t="s">
        <v>112</v>
      </c>
      <c r="V1385" t="s">
        <v>239</v>
      </c>
      <c r="W1385" t="s">
        <v>1784</v>
      </c>
      <c r="X1385" t="s">
        <v>254</v>
      </c>
      <c r="Y1385" t="s">
        <v>116</v>
      </c>
      <c r="Z1385" t="s">
        <v>302</v>
      </c>
    </row>
    <row r="1386" spans="1:26" x14ac:dyDescent="0.25">
      <c r="A1386">
        <v>1385</v>
      </c>
      <c r="B1386" t="s">
        <v>8078</v>
      </c>
      <c r="C1386" t="s">
        <v>13494</v>
      </c>
      <c r="D1386" t="s">
        <v>13495</v>
      </c>
      <c r="E1386" t="s">
        <v>8083</v>
      </c>
      <c r="F1386" t="s">
        <v>8084</v>
      </c>
      <c r="S1386" t="s">
        <v>110</v>
      </c>
      <c r="T1386" t="s">
        <v>111</v>
      </c>
      <c r="U1386" t="s">
        <v>112</v>
      </c>
      <c r="V1386" t="s">
        <v>1544</v>
      </c>
      <c r="W1386" t="s">
        <v>8085</v>
      </c>
      <c r="X1386" t="s">
        <v>1815</v>
      </c>
      <c r="Y1386" t="s">
        <v>116</v>
      </c>
      <c r="Z1386" t="s">
        <v>187</v>
      </c>
    </row>
    <row r="1387" spans="1:26" x14ac:dyDescent="0.25">
      <c r="A1387">
        <v>1386</v>
      </c>
      <c r="B1387" t="s">
        <v>8086</v>
      </c>
      <c r="C1387" t="s">
        <v>13496</v>
      </c>
      <c r="D1387" t="s">
        <v>13497</v>
      </c>
      <c r="E1387" t="s">
        <v>3255</v>
      </c>
      <c r="F1387" t="s">
        <v>3256</v>
      </c>
      <c r="N1387" t="s">
        <v>353</v>
      </c>
      <c r="Q1387" t="s">
        <v>1005</v>
      </c>
      <c r="R1387" t="s">
        <v>1004</v>
      </c>
      <c r="S1387" t="s">
        <v>110</v>
      </c>
      <c r="T1387" t="s">
        <v>111</v>
      </c>
      <c r="U1387" t="s">
        <v>112</v>
      </c>
      <c r="V1387" t="s">
        <v>2223</v>
      </c>
      <c r="W1387" t="s">
        <v>2224</v>
      </c>
      <c r="X1387" t="s">
        <v>983</v>
      </c>
      <c r="Y1387" t="s">
        <v>116</v>
      </c>
      <c r="Z1387" t="s">
        <v>602</v>
      </c>
    </row>
    <row r="1388" spans="1:26" x14ac:dyDescent="0.25">
      <c r="A1388">
        <v>1387</v>
      </c>
      <c r="B1388" t="s">
        <v>8092</v>
      </c>
      <c r="C1388" t="s">
        <v>13498</v>
      </c>
      <c r="D1388" t="s">
        <v>13499</v>
      </c>
      <c r="E1388" t="s">
        <v>1144</v>
      </c>
      <c r="F1388" t="s">
        <v>1145</v>
      </c>
      <c r="K1388" t="s">
        <v>1146</v>
      </c>
      <c r="Q1388" t="s">
        <v>1005</v>
      </c>
      <c r="R1388" t="s">
        <v>1004</v>
      </c>
      <c r="S1388" t="s">
        <v>110</v>
      </c>
      <c r="T1388" t="s">
        <v>111</v>
      </c>
      <c r="U1388" t="s">
        <v>112</v>
      </c>
      <c r="V1388" t="s">
        <v>1149</v>
      </c>
      <c r="W1388" t="s">
        <v>1150</v>
      </c>
      <c r="X1388" t="s">
        <v>983</v>
      </c>
      <c r="Y1388" t="s">
        <v>116</v>
      </c>
      <c r="Z1388" t="s">
        <v>602</v>
      </c>
    </row>
    <row r="1389" spans="1:26" x14ac:dyDescent="0.25">
      <c r="A1389">
        <v>1388</v>
      </c>
      <c r="B1389" t="s">
        <v>8099</v>
      </c>
      <c r="C1389" t="s">
        <v>11998</v>
      </c>
      <c r="D1389" t="s">
        <v>11999</v>
      </c>
      <c r="E1389" t="s">
        <v>952</v>
      </c>
      <c r="F1389" t="s">
        <v>953</v>
      </c>
      <c r="S1389" t="s">
        <v>110</v>
      </c>
      <c r="T1389" t="s">
        <v>111</v>
      </c>
      <c r="U1389" t="s">
        <v>112</v>
      </c>
      <c r="V1389" t="s">
        <v>392</v>
      </c>
      <c r="W1389" t="s">
        <v>949</v>
      </c>
      <c r="X1389" t="s">
        <v>207</v>
      </c>
      <c r="Y1389" t="s">
        <v>116</v>
      </c>
      <c r="Z1389" t="s">
        <v>137</v>
      </c>
    </row>
    <row r="1390" spans="1:26" x14ac:dyDescent="0.25">
      <c r="A1390">
        <v>1389</v>
      </c>
      <c r="B1390" t="s">
        <v>8102</v>
      </c>
      <c r="C1390" t="s">
        <v>12429</v>
      </c>
      <c r="D1390" t="s">
        <v>12430</v>
      </c>
      <c r="E1390" t="s">
        <v>1084</v>
      </c>
      <c r="F1390" t="s">
        <v>1085</v>
      </c>
      <c r="S1390" t="s">
        <v>110</v>
      </c>
      <c r="T1390" t="s">
        <v>111</v>
      </c>
      <c r="U1390" t="s">
        <v>112</v>
      </c>
      <c r="V1390" t="s">
        <v>900</v>
      </c>
      <c r="W1390" t="s">
        <v>900</v>
      </c>
      <c r="X1390" t="s">
        <v>241</v>
      </c>
      <c r="Y1390" t="s">
        <v>116</v>
      </c>
      <c r="Z1390" t="s">
        <v>137</v>
      </c>
    </row>
    <row r="1391" spans="1:26" x14ac:dyDescent="0.25">
      <c r="A1391">
        <v>1390</v>
      </c>
      <c r="B1391" t="s">
        <v>8105</v>
      </c>
      <c r="C1391" t="s">
        <v>13500</v>
      </c>
      <c r="D1391" t="s">
        <v>13501</v>
      </c>
      <c r="E1391" t="s">
        <v>1384</v>
      </c>
      <c r="F1391" t="s">
        <v>185</v>
      </c>
      <c r="S1391" t="s">
        <v>110</v>
      </c>
      <c r="T1391" t="s">
        <v>111</v>
      </c>
      <c r="U1391" t="s">
        <v>112</v>
      </c>
      <c r="V1391" t="s">
        <v>134</v>
      </c>
      <c r="W1391" t="s">
        <v>135</v>
      </c>
      <c r="X1391" t="s">
        <v>136</v>
      </c>
      <c r="Y1391" t="s">
        <v>116</v>
      </c>
      <c r="Z1391" t="s">
        <v>187</v>
      </c>
    </row>
    <row r="1392" spans="1:26" x14ac:dyDescent="0.25">
      <c r="A1392">
        <v>1391</v>
      </c>
      <c r="B1392" t="s">
        <v>8111</v>
      </c>
      <c r="C1392" t="s">
        <v>12906</v>
      </c>
      <c r="D1392" t="s">
        <v>12907</v>
      </c>
      <c r="E1392" t="s">
        <v>2065</v>
      </c>
      <c r="F1392" t="s">
        <v>2066</v>
      </c>
      <c r="K1392" t="s">
        <v>2067</v>
      </c>
      <c r="Q1392" t="s">
        <v>2068</v>
      </c>
      <c r="R1392" t="s">
        <v>2069</v>
      </c>
      <c r="S1392" t="s">
        <v>110</v>
      </c>
      <c r="T1392" t="s">
        <v>111</v>
      </c>
      <c r="U1392" t="s">
        <v>112</v>
      </c>
      <c r="V1392" t="s">
        <v>239</v>
      </c>
      <c r="W1392" t="s">
        <v>1494</v>
      </c>
      <c r="X1392" t="s">
        <v>241</v>
      </c>
      <c r="Y1392" t="s">
        <v>116</v>
      </c>
      <c r="Z1392" t="s">
        <v>463</v>
      </c>
    </row>
    <row r="1393" spans="1:26" x14ac:dyDescent="0.25">
      <c r="A1393">
        <v>1392</v>
      </c>
      <c r="B1393" t="s">
        <v>8114</v>
      </c>
      <c r="C1393" t="s">
        <v>13502</v>
      </c>
      <c r="D1393" t="s">
        <v>13503</v>
      </c>
      <c r="E1393" t="s">
        <v>3387</v>
      </c>
      <c r="F1393" t="s">
        <v>3388</v>
      </c>
      <c r="N1393" t="s">
        <v>1004</v>
      </c>
      <c r="Q1393" t="s">
        <v>1005</v>
      </c>
      <c r="R1393" t="s">
        <v>1004</v>
      </c>
      <c r="S1393" t="s">
        <v>110</v>
      </c>
      <c r="T1393" t="s">
        <v>111</v>
      </c>
      <c r="U1393" t="s">
        <v>112</v>
      </c>
      <c r="V1393" t="s">
        <v>374</v>
      </c>
      <c r="W1393" t="s">
        <v>1774</v>
      </c>
      <c r="X1393" t="s">
        <v>983</v>
      </c>
      <c r="Y1393" t="s">
        <v>116</v>
      </c>
      <c r="Z1393" t="s">
        <v>475</v>
      </c>
    </row>
    <row r="1394" spans="1:26" x14ac:dyDescent="0.25">
      <c r="A1394">
        <v>1393</v>
      </c>
      <c r="B1394" t="s">
        <v>8122</v>
      </c>
      <c r="C1394" t="s">
        <v>13431</v>
      </c>
      <c r="D1394" t="s">
        <v>13432</v>
      </c>
      <c r="E1394" t="s">
        <v>4770</v>
      </c>
      <c r="F1394" t="s">
        <v>5009</v>
      </c>
      <c r="N1394" t="s">
        <v>3707</v>
      </c>
      <c r="S1394" t="s">
        <v>110</v>
      </c>
      <c r="T1394" t="s">
        <v>111</v>
      </c>
      <c r="U1394" t="s">
        <v>112</v>
      </c>
      <c r="V1394" t="s">
        <v>134</v>
      </c>
      <c r="W1394" t="s">
        <v>3708</v>
      </c>
      <c r="X1394" t="s">
        <v>3847</v>
      </c>
      <c r="Y1394" t="s">
        <v>116</v>
      </c>
      <c r="Z1394" t="s">
        <v>137</v>
      </c>
    </row>
    <row r="1395" spans="1:26" x14ac:dyDescent="0.25">
      <c r="A1395">
        <v>1394</v>
      </c>
      <c r="B1395" t="s">
        <v>8125</v>
      </c>
      <c r="C1395" t="s">
        <v>13504</v>
      </c>
      <c r="D1395" t="s">
        <v>13505</v>
      </c>
      <c r="E1395" t="s">
        <v>1384</v>
      </c>
      <c r="F1395" t="s">
        <v>185</v>
      </c>
      <c r="S1395" t="s">
        <v>110</v>
      </c>
      <c r="T1395" t="s">
        <v>111</v>
      </c>
      <c r="U1395" t="s">
        <v>112</v>
      </c>
      <c r="V1395" t="s">
        <v>134</v>
      </c>
      <c r="W1395" t="s">
        <v>135</v>
      </c>
      <c r="X1395" t="s">
        <v>136</v>
      </c>
      <c r="Y1395" t="s">
        <v>116</v>
      </c>
      <c r="Z1395" t="s">
        <v>137</v>
      </c>
    </row>
    <row r="1396" spans="1:26" x14ac:dyDescent="0.25">
      <c r="A1396">
        <v>1395</v>
      </c>
      <c r="B1396" t="s">
        <v>8130</v>
      </c>
      <c r="C1396" t="s">
        <v>12833</v>
      </c>
      <c r="D1396" t="s">
        <v>12834</v>
      </c>
      <c r="E1396" t="s">
        <v>4770</v>
      </c>
      <c r="F1396" t="s">
        <v>5009</v>
      </c>
      <c r="K1396" t="s">
        <v>3843</v>
      </c>
      <c r="Q1396" t="s">
        <v>3844</v>
      </c>
      <c r="R1396" t="s">
        <v>3845</v>
      </c>
      <c r="S1396" t="s">
        <v>110</v>
      </c>
      <c r="T1396" t="s">
        <v>111</v>
      </c>
      <c r="U1396" t="s">
        <v>112</v>
      </c>
      <c r="V1396" t="s">
        <v>134</v>
      </c>
      <c r="W1396" t="s">
        <v>5011</v>
      </c>
      <c r="X1396" t="s">
        <v>3847</v>
      </c>
      <c r="Y1396" t="s">
        <v>116</v>
      </c>
      <c r="Z1396" t="s">
        <v>187</v>
      </c>
    </row>
    <row r="1397" spans="1:26" x14ac:dyDescent="0.25">
      <c r="A1397">
        <v>1396</v>
      </c>
      <c r="B1397" t="s">
        <v>8132</v>
      </c>
      <c r="C1397" t="s">
        <v>12968</v>
      </c>
      <c r="D1397" t="s">
        <v>12969</v>
      </c>
      <c r="E1397" t="s">
        <v>1808</v>
      </c>
      <c r="F1397" t="s">
        <v>1879</v>
      </c>
      <c r="N1397" t="s">
        <v>1813</v>
      </c>
      <c r="S1397" t="s">
        <v>110</v>
      </c>
      <c r="T1397" t="s">
        <v>111</v>
      </c>
      <c r="U1397" t="s">
        <v>112</v>
      </c>
      <c r="V1397" t="s">
        <v>1378</v>
      </c>
      <c r="W1397" t="s">
        <v>1814</v>
      </c>
      <c r="X1397" t="s">
        <v>1815</v>
      </c>
      <c r="Y1397" t="s">
        <v>116</v>
      </c>
      <c r="Z1397" t="s">
        <v>137</v>
      </c>
    </row>
    <row r="1398" spans="1:26" x14ac:dyDescent="0.25">
      <c r="A1398">
        <v>1397</v>
      </c>
      <c r="B1398" t="s">
        <v>8138</v>
      </c>
      <c r="C1398" t="s">
        <v>12926</v>
      </c>
      <c r="D1398" t="s">
        <v>13479</v>
      </c>
      <c r="E1398" t="s">
        <v>1595</v>
      </c>
      <c r="F1398" t="s">
        <v>1596</v>
      </c>
      <c r="N1398" t="s">
        <v>353</v>
      </c>
      <c r="S1398" t="s">
        <v>110</v>
      </c>
      <c r="T1398" t="s">
        <v>111</v>
      </c>
      <c r="U1398" t="s">
        <v>112</v>
      </c>
      <c r="V1398" t="s">
        <v>354</v>
      </c>
      <c r="W1398" t="s">
        <v>355</v>
      </c>
      <c r="X1398" t="s">
        <v>207</v>
      </c>
      <c r="Y1398" t="s">
        <v>116</v>
      </c>
      <c r="Z1398" t="s">
        <v>137</v>
      </c>
    </row>
    <row r="1399" spans="1:26" x14ac:dyDescent="0.25">
      <c r="A1399">
        <v>1398</v>
      </c>
      <c r="B1399" t="s">
        <v>8141</v>
      </c>
      <c r="C1399" t="s">
        <v>13506</v>
      </c>
      <c r="D1399" t="s">
        <v>13507</v>
      </c>
      <c r="E1399" t="s">
        <v>1001</v>
      </c>
      <c r="F1399" t="s">
        <v>1002</v>
      </c>
      <c r="N1399" t="s">
        <v>1004</v>
      </c>
      <c r="Q1399" t="s">
        <v>1005</v>
      </c>
      <c r="R1399" t="s">
        <v>1004</v>
      </c>
      <c r="S1399" t="s">
        <v>110</v>
      </c>
      <c r="T1399" t="s">
        <v>111</v>
      </c>
      <c r="U1399" t="s">
        <v>112</v>
      </c>
      <c r="V1399" t="s">
        <v>252</v>
      </c>
      <c r="W1399" t="s">
        <v>1006</v>
      </c>
      <c r="X1399" t="s">
        <v>983</v>
      </c>
      <c r="Y1399" t="s">
        <v>116</v>
      </c>
      <c r="Z1399" t="s">
        <v>602</v>
      </c>
    </row>
    <row r="1400" spans="1:26" x14ac:dyDescent="0.25">
      <c r="A1400">
        <v>1399</v>
      </c>
      <c r="B1400" t="s">
        <v>8149</v>
      </c>
      <c r="C1400" t="s">
        <v>13508</v>
      </c>
      <c r="D1400" t="s">
        <v>13509</v>
      </c>
      <c r="E1400" t="s">
        <v>7712</v>
      </c>
      <c r="F1400" t="s">
        <v>7660</v>
      </c>
      <c r="N1400" t="s">
        <v>3652</v>
      </c>
      <c r="S1400" t="s">
        <v>110</v>
      </c>
      <c r="T1400" t="s">
        <v>111</v>
      </c>
      <c r="U1400" t="s">
        <v>112</v>
      </c>
      <c r="V1400" t="s">
        <v>7663</v>
      </c>
      <c r="W1400" t="s">
        <v>7661</v>
      </c>
      <c r="X1400" t="s">
        <v>5479</v>
      </c>
      <c r="Y1400" t="s">
        <v>116</v>
      </c>
      <c r="Z1400" t="s">
        <v>475</v>
      </c>
    </row>
    <row r="1401" spans="1:26" x14ac:dyDescent="0.25">
      <c r="A1401">
        <v>1400</v>
      </c>
      <c r="B1401" t="s">
        <v>8156</v>
      </c>
      <c r="C1401" t="s">
        <v>13127</v>
      </c>
      <c r="D1401" t="s">
        <v>13128</v>
      </c>
      <c r="E1401" t="s">
        <v>6067</v>
      </c>
      <c r="F1401" t="s">
        <v>5826</v>
      </c>
      <c r="S1401" t="s">
        <v>110</v>
      </c>
      <c r="T1401" t="s">
        <v>111</v>
      </c>
      <c r="U1401" t="s">
        <v>112</v>
      </c>
      <c r="V1401" t="s">
        <v>1794</v>
      </c>
      <c r="W1401" t="s">
        <v>6069</v>
      </c>
      <c r="X1401" t="s">
        <v>254</v>
      </c>
      <c r="Y1401" t="s">
        <v>116</v>
      </c>
      <c r="Z1401" t="s">
        <v>475</v>
      </c>
    </row>
    <row r="1402" spans="1:26" x14ac:dyDescent="0.25">
      <c r="A1402">
        <v>1401</v>
      </c>
      <c r="B1402" t="s">
        <v>8161</v>
      </c>
      <c r="C1402" t="s">
        <v>13127</v>
      </c>
      <c r="D1402" t="s">
        <v>13128</v>
      </c>
      <c r="E1402" t="s">
        <v>6067</v>
      </c>
      <c r="F1402" t="s">
        <v>5826</v>
      </c>
      <c r="S1402" t="s">
        <v>110</v>
      </c>
      <c r="T1402" t="s">
        <v>111</v>
      </c>
      <c r="U1402" t="s">
        <v>112</v>
      </c>
      <c r="V1402" t="s">
        <v>1794</v>
      </c>
      <c r="W1402" t="s">
        <v>6069</v>
      </c>
      <c r="X1402" t="s">
        <v>254</v>
      </c>
      <c r="Y1402" t="s">
        <v>116</v>
      </c>
      <c r="Z1402" t="s">
        <v>475</v>
      </c>
    </row>
    <row r="1403" spans="1:26" x14ac:dyDescent="0.25">
      <c r="A1403">
        <v>1402</v>
      </c>
      <c r="B1403" t="s">
        <v>8164</v>
      </c>
      <c r="C1403" t="s">
        <v>13510</v>
      </c>
      <c r="D1403" t="s">
        <v>13511</v>
      </c>
      <c r="E1403" t="s">
        <v>1001</v>
      </c>
      <c r="F1403" t="s">
        <v>1002</v>
      </c>
      <c r="N1403" t="s">
        <v>1004</v>
      </c>
      <c r="Q1403" t="s">
        <v>8172</v>
      </c>
      <c r="R1403" t="s">
        <v>8173</v>
      </c>
      <c r="S1403" t="s">
        <v>110</v>
      </c>
      <c r="T1403" t="s">
        <v>111</v>
      </c>
      <c r="U1403" t="s">
        <v>112</v>
      </c>
      <c r="V1403" t="s">
        <v>252</v>
      </c>
      <c r="W1403" t="s">
        <v>1006</v>
      </c>
      <c r="X1403" t="s">
        <v>983</v>
      </c>
      <c r="Y1403" t="s">
        <v>116</v>
      </c>
      <c r="Z1403" t="s">
        <v>602</v>
      </c>
    </row>
    <row r="1404" spans="1:26" x14ac:dyDescent="0.25">
      <c r="A1404">
        <v>1403</v>
      </c>
      <c r="B1404" t="s">
        <v>8174</v>
      </c>
      <c r="C1404" t="s">
        <v>13512</v>
      </c>
      <c r="D1404" t="s">
        <v>13513</v>
      </c>
      <c r="E1404" t="s">
        <v>8179</v>
      </c>
      <c r="F1404" t="s">
        <v>8180</v>
      </c>
      <c r="S1404" t="s">
        <v>110</v>
      </c>
      <c r="T1404" t="s">
        <v>111</v>
      </c>
      <c r="U1404" t="s">
        <v>112</v>
      </c>
      <c r="V1404" t="s">
        <v>1794</v>
      </c>
      <c r="W1404" t="s">
        <v>8182</v>
      </c>
      <c r="X1404" t="s">
        <v>254</v>
      </c>
      <c r="Y1404" t="s">
        <v>116</v>
      </c>
      <c r="Z1404" t="s">
        <v>602</v>
      </c>
    </row>
    <row r="1405" spans="1:26" x14ac:dyDescent="0.25">
      <c r="A1405">
        <v>1404</v>
      </c>
      <c r="B1405" t="s">
        <v>8183</v>
      </c>
      <c r="C1405" t="s">
        <v>12863</v>
      </c>
      <c r="D1405" t="s">
        <v>12864</v>
      </c>
      <c r="E1405" t="s">
        <v>5163</v>
      </c>
      <c r="F1405" t="s">
        <v>5164</v>
      </c>
      <c r="S1405" t="s">
        <v>110</v>
      </c>
      <c r="T1405" t="s">
        <v>111</v>
      </c>
      <c r="U1405" t="s">
        <v>112</v>
      </c>
      <c r="V1405" t="s">
        <v>3185</v>
      </c>
      <c r="W1405" t="s">
        <v>5166</v>
      </c>
      <c r="X1405" t="s">
        <v>812</v>
      </c>
      <c r="Y1405" t="s">
        <v>116</v>
      </c>
      <c r="Z1405" t="s">
        <v>813</v>
      </c>
    </row>
    <row r="1406" spans="1:26" x14ac:dyDescent="0.25">
      <c r="A1406">
        <v>1405</v>
      </c>
      <c r="B1406" t="s">
        <v>8190</v>
      </c>
      <c r="C1406" t="s">
        <v>12863</v>
      </c>
      <c r="D1406" t="s">
        <v>12864</v>
      </c>
      <c r="E1406" t="s">
        <v>5163</v>
      </c>
      <c r="F1406" t="s">
        <v>5164</v>
      </c>
      <c r="S1406" t="s">
        <v>110</v>
      </c>
      <c r="T1406" t="s">
        <v>111</v>
      </c>
      <c r="U1406" t="s">
        <v>112</v>
      </c>
      <c r="V1406" t="s">
        <v>3185</v>
      </c>
      <c r="W1406" t="s">
        <v>5166</v>
      </c>
      <c r="X1406" t="s">
        <v>812</v>
      </c>
      <c r="Y1406" t="s">
        <v>116</v>
      </c>
      <c r="Z1406" t="s">
        <v>813</v>
      </c>
    </row>
    <row r="1407" spans="1:26" x14ac:dyDescent="0.25">
      <c r="A1407">
        <v>1406</v>
      </c>
      <c r="B1407" t="s">
        <v>8191</v>
      </c>
      <c r="C1407" t="s">
        <v>12863</v>
      </c>
      <c r="D1407" t="s">
        <v>12864</v>
      </c>
      <c r="E1407" t="s">
        <v>5163</v>
      </c>
      <c r="F1407" t="s">
        <v>5164</v>
      </c>
      <c r="S1407" t="s">
        <v>110</v>
      </c>
      <c r="T1407" t="s">
        <v>111</v>
      </c>
      <c r="U1407" t="s">
        <v>112</v>
      </c>
      <c r="V1407" t="s">
        <v>3185</v>
      </c>
      <c r="W1407" t="s">
        <v>5166</v>
      </c>
      <c r="X1407" t="s">
        <v>812</v>
      </c>
      <c r="Y1407" t="s">
        <v>116</v>
      </c>
      <c r="Z1407" t="s">
        <v>813</v>
      </c>
    </row>
    <row r="1408" spans="1:26" x14ac:dyDescent="0.25">
      <c r="A1408">
        <v>1407</v>
      </c>
      <c r="B1408" t="s">
        <v>8192</v>
      </c>
      <c r="C1408" t="s">
        <v>13514</v>
      </c>
      <c r="D1408" t="s">
        <v>13515</v>
      </c>
      <c r="E1408" t="s">
        <v>3049</v>
      </c>
      <c r="F1408" t="s">
        <v>8198</v>
      </c>
      <c r="N1408" t="s">
        <v>1526</v>
      </c>
      <c r="S1408" t="s">
        <v>110</v>
      </c>
      <c r="T1408" t="s">
        <v>111</v>
      </c>
      <c r="U1408" t="s">
        <v>112</v>
      </c>
      <c r="V1408" t="s">
        <v>1711</v>
      </c>
      <c r="W1408" t="s">
        <v>3052</v>
      </c>
      <c r="X1408" t="s">
        <v>254</v>
      </c>
      <c r="Y1408" t="s">
        <v>116</v>
      </c>
      <c r="Z1408" t="s">
        <v>137</v>
      </c>
    </row>
    <row r="1409" spans="1:26" x14ac:dyDescent="0.25">
      <c r="A1409">
        <v>1408</v>
      </c>
      <c r="B1409" t="s">
        <v>8200</v>
      </c>
      <c r="C1409" t="s">
        <v>13480</v>
      </c>
      <c r="D1409" t="s">
        <v>13481</v>
      </c>
      <c r="E1409" t="s">
        <v>4770</v>
      </c>
      <c r="F1409" t="s">
        <v>4771</v>
      </c>
      <c r="N1409" t="s">
        <v>3707</v>
      </c>
      <c r="Q1409" t="s">
        <v>3844</v>
      </c>
      <c r="R1409" t="s">
        <v>3845</v>
      </c>
      <c r="S1409" t="s">
        <v>110</v>
      </c>
      <c r="T1409" t="s">
        <v>111</v>
      </c>
      <c r="U1409" t="s">
        <v>112</v>
      </c>
      <c r="V1409" t="s">
        <v>134</v>
      </c>
      <c r="W1409" t="s">
        <v>3708</v>
      </c>
      <c r="X1409" t="s">
        <v>3847</v>
      </c>
      <c r="Y1409" t="s">
        <v>116</v>
      </c>
      <c r="Z1409" t="s">
        <v>475</v>
      </c>
    </row>
    <row r="1410" spans="1:26" x14ac:dyDescent="0.25">
      <c r="A1410">
        <v>1409</v>
      </c>
      <c r="B1410" t="s">
        <v>8203</v>
      </c>
      <c r="C1410" t="s">
        <v>12977</v>
      </c>
      <c r="D1410" t="s">
        <v>12978</v>
      </c>
      <c r="E1410" t="s">
        <v>3387</v>
      </c>
      <c r="F1410" t="s">
        <v>3388</v>
      </c>
      <c r="S1410" t="s">
        <v>110</v>
      </c>
      <c r="T1410" t="s">
        <v>111</v>
      </c>
      <c r="U1410" t="s">
        <v>112</v>
      </c>
      <c r="V1410" t="s">
        <v>252</v>
      </c>
      <c r="W1410" t="s">
        <v>4798</v>
      </c>
      <c r="X1410" t="s">
        <v>983</v>
      </c>
      <c r="Y1410" t="s">
        <v>116</v>
      </c>
      <c r="Z1410" t="s">
        <v>475</v>
      </c>
    </row>
    <row r="1411" spans="1:26" x14ac:dyDescent="0.25">
      <c r="A1411">
        <v>1410</v>
      </c>
      <c r="B1411" t="s">
        <v>8206</v>
      </c>
      <c r="C1411" t="s">
        <v>13502</v>
      </c>
      <c r="D1411" t="s">
        <v>13503</v>
      </c>
      <c r="E1411" t="s">
        <v>3387</v>
      </c>
      <c r="F1411" t="s">
        <v>3388</v>
      </c>
      <c r="N1411" t="s">
        <v>1004</v>
      </c>
      <c r="Q1411" t="s">
        <v>1005</v>
      </c>
      <c r="R1411" t="s">
        <v>1004</v>
      </c>
      <c r="S1411" t="s">
        <v>110</v>
      </c>
      <c r="T1411" t="s">
        <v>111</v>
      </c>
      <c r="U1411" t="s">
        <v>112</v>
      </c>
      <c r="V1411" t="s">
        <v>374</v>
      </c>
      <c r="W1411" t="s">
        <v>1774</v>
      </c>
      <c r="X1411" t="s">
        <v>983</v>
      </c>
      <c r="Y1411" t="s">
        <v>116</v>
      </c>
      <c r="Z1411" t="s">
        <v>475</v>
      </c>
    </row>
    <row r="1412" spans="1:26" x14ac:dyDescent="0.25">
      <c r="A1412">
        <v>1411</v>
      </c>
      <c r="B1412" t="s">
        <v>8209</v>
      </c>
      <c r="C1412" t="s">
        <v>13516</v>
      </c>
      <c r="D1412" t="s">
        <v>13517</v>
      </c>
      <c r="E1412" t="s">
        <v>1771</v>
      </c>
      <c r="F1412" t="s">
        <v>1772</v>
      </c>
      <c r="S1412" t="s">
        <v>110</v>
      </c>
      <c r="T1412" t="s">
        <v>111</v>
      </c>
      <c r="U1412" t="s">
        <v>112</v>
      </c>
      <c r="V1412" t="s">
        <v>374</v>
      </c>
      <c r="W1412" t="s">
        <v>1774</v>
      </c>
      <c r="X1412" t="s">
        <v>356</v>
      </c>
      <c r="Y1412" t="s">
        <v>116</v>
      </c>
      <c r="Z1412" t="s">
        <v>137</v>
      </c>
    </row>
    <row r="1413" spans="1:26" x14ac:dyDescent="0.25">
      <c r="A1413">
        <v>1412</v>
      </c>
      <c r="B1413" t="s">
        <v>8217</v>
      </c>
      <c r="C1413" t="s">
        <v>13518</v>
      </c>
      <c r="D1413" t="s">
        <v>13519</v>
      </c>
      <c r="E1413" t="s">
        <v>8225</v>
      </c>
      <c r="F1413" t="s">
        <v>7720</v>
      </c>
      <c r="N1413" t="s">
        <v>1813</v>
      </c>
      <c r="S1413" t="s">
        <v>110</v>
      </c>
      <c r="T1413" t="s">
        <v>111</v>
      </c>
      <c r="U1413" t="s">
        <v>112</v>
      </c>
      <c r="V1413" t="s">
        <v>1544</v>
      </c>
      <c r="W1413" t="s">
        <v>6749</v>
      </c>
      <c r="X1413" t="s">
        <v>1815</v>
      </c>
      <c r="Y1413" t="s">
        <v>116</v>
      </c>
      <c r="Z1413" t="s">
        <v>187</v>
      </c>
    </row>
    <row r="1414" spans="1:26" x14ac:dyDescent="0.25">
      <c r="A1414">
        <v>1413</v>
      </c>
    </row>
    <row r="1415" spans="1:26" x14ac:dyDescent="0.25">
      <c r="A1415">
        <v>1414</v>
      </c>
      <c r="B1415" t="s">
        <v>8228</v>
      </c>
      <c r="C1415" t="s">
        <v>13518</v>
      </c>
      <c r="D1415" t="s">
        <v>13519</v>
      </c>
      <c r="E1415" t="s">
        <v>8225</v>
      </c>
      <c r="F1415" t="s">
        <v>7720</v>
      </c>
      <c r="N1415" t="s">
        <v>1813</v>
      </c>
      <c r="S1415" t="s">
        <v>110</v>
      </c>
      <c r="T1415" t="s">
        <v>111</v>
      </c>
      <c r="U1415" t="s">
        <v>112</v>
      </c>
      <c r="V1415" t="s">
        <v>1544</v>
      </c>
      <c r="W1415" t="s">
        <v>6749</v>
      </c>
      <c r="X1415" t="s">
        <v>1815</v>
      </c>
      <c r="Y1415" t="s">
        <v>116</v>
      </c>
      <c r="Z1415" t="s">
        <v>187</v>
      </c>
    </row>
    <row r="1416" spans="1:26" x14ac:dyDescent="0.25">
      <c r="A1416">
        <v>1415</v>
      </c>
    </row>
    <row r="1417" spans="1:26" x14ac:dyDescent="0.25">
      <c r="A1417">
        <v>1416</v>
      </c>
      <c r="B1417" t="s">
        <v>8229</v>
      </c>
      <c r="C1417" t="s">
        <v>13469</v>
      </c>
      <c r="D1417" t="s">
        <v>13470</v>
      </c>
      <c r="E1417" t="s">
        <v>6067</v>
      </c>
      <c r="F1417" t="s">
        <v>6068</v>
      </c>
      <c r="S1417" t="s">
        <v>110</v>
      </c>
      <c r="T1417" t="s">
        <v>111</v>
      </c>
      <c r="U1417" t="s">
        <v>112</v>
      </c>
      <c r="V1417" t="s">
        <v>1794</v>
      </c>
      <c r="W1417" t="s">
        <v>6069</v>
      </c>
      <c r="X1417" t="s">
        <v>254</v>
      </c>
      <c r="Y1417" t="s">
        <v>116</v>
      </c>
      <c r="Z1417" t="s">
        <v>475</v>
      </c>
    </row>
    <row r="1418" spans="1:26" x14ac:dyDescent="0.25">
      <c r="A1418">
        <v>1417</v>
      </c>
    </row>
    <row r="1419" spans="1:26" x14ac:dyDescent="0.25">
      <c r="A1419">
        <v>1418</v>
      </c>
      <c r="B1419" t="s">
        <v>8233</v>
      </c>
      <c r="C1419" t="s">
        <v>13520</v>
      </c>
      <c r="D1419" t="s">
        <v>13521</v>
      </c>
      <c r="E1419" t="s">
        <v>1490</v>
      </c>
      <c r="F1419" t="s">
        <v>1491</v>
      </c>
      <c r="S1419" t="s">
        <v>110</v>
      </c>
      <c r="T1419" t="s">
        <v>111</v>
      </c>
      <c r="U1419" t="s">
        <v>112</v>
      </c>
      <c r="V1419" t="s">
        <v>239</v>
      </c>
      <c r="W1419" t="s">
        <v>1494</v>
      </c>
      <c r="X1419" t="s">
        <v>207</v>
      </c>
      <c r="Y1419" t="s">
        <v>116</v>
      </c>
      <c r="Z1419" t="s">
        <v>137</v>
      </c>
    </row>
    <row r="1420" spans="1:26" x14ac:dyDescent="0.25">
      <c r="A1420">
        <v>1419</v>
      </c>
    </row>
    <row r="1421" spans="1:26" x14ac:dyDescent="0.25">
      <c r="A1421">
        <v>1420</v>
      </c>
      <c r="B1421" t="s">
        <v>8242</v>
      </c>
      <c r="C1421" t="s">
        <v>13469</v>
      </c>
      <c r="D1421" t="s">
        <v>13470</v>
      </c>
      <c r="E1421" t="s">
        <v>6067</v>
      </c>
      <c r="F1421" t="s">
        <v>6068</v>
      </c>
      <c r="S1421" t="s">
        <v>110</v>
      </c>
      <c r="T1421" t="s">
        <v>111</v>
      </c>
      <c r="U1421" t="s">
        <v>112</v>
      </c>
      <c r="V1421" t="s">
        <v>1794</v>
      </c>
      <c r="W1421" t="s">
        <v>6069</v>
      </c>
      <c r="X1421" t="s">
        <v>254</v>
      </c>
      <c r="Y1421" t="s">
        <v>116</v>
      </c>
      <c r="Z1421" t="s">
        <v>475</v>
      </c>
    </row>
    <row r="1422" spans="1:26" x14ac:dyDescent="0.25">
      <c r="A1422">
        <v>1421</v>
      </c>
    </row>
    <row r="1423" spans="1:26" x14ac:dyDescent="0.25">
      <c r="A1423">
        <v>1422</v>
      </c>
      <c r="B1423" t="s">
        <v>8244</v>
      </c>
      <c r="C1423" t="s">
        <v>13522</v>
      </c>
      <c r="D1423" t="s">
        <v>13523</v>
      </c>
      <c r="E1423" t="s">
        <v>6067</v>
      </c>
      <c r="F1423" t="s">
        <v>5826</v>
      </c>
      <c r="S1423" t="s">
        <v>110</v>
      </c>
      <c r="T1423" t="s">
        <v>111</v>
      </c>
      <c r="U1423" t="s">
        <v>112</v>
      </c>
      <c r="V1423" t="s">
        <v>1794</v>
      </c>
      <c r="W1423" t="s">
        <v>6069</v>
      </c>
      <c r="X1423" t="s">
        <v>254</v>
      </c>
      <c r="Y1423" t="s">
        <v>116</v>
      </c>
      <c r="Z1423" t="s">
        <v>602</v>
      </c>
    </row>
    <row r="1424" spans="1:26" x14ac:dyDescent="0.25">
      <c r="A1424">
        <v>1423</v>
      </c>
    </row>
    <row r="1425" spans="1:26" x14ac:dyDescent="0.25">
      <c r="A1425">
        <v>1424</v>
      </c>
      <c r="B1425" t="s">
        <v>8249</v>
      </c>
      <c r="C1425" t="s">
        <v>12445</v>
      </c>
      <c r="D1425" t="s">
        <v>12446</v>
      </c>
      <c r="E1425" t="s">
        <v>2989</v>
      </c>
      <c r="F1425" t="s">
        <v>2990</v>
      </c>
      <c r="S1425" t="s">
        <v>110</v>
      </c>
      <c r="T1425" t="s">
        <v>111</v>
      </c>
      <c r="U1425" t="s">
        <v>112</v>
      </c>
      <c r="V1425" t="s">
        <v>2223</v>
      </c>
      <c r="W1425" t="s">
        <v>2992</v>
      </c>
      <c r="X1425" t="s">
        <v>983</v>
      </c>
      <c r="Y1425" t="s">
        <v>116</v>
      </c>
      <c r="Z1425" t="s">
        <v>602</v>
      </c>
    </row>
    <row r="1426" spans="1:26" x14ac:dyDescent="0.25">
      <c r="A1426">
        <v>1425</v>
      </c>
    </row>
    <row r="1427" spans="1:26" x14ac:dyDescent="0.25">
      <c r="A1427">
        <v>1426</v>
      </c>
      <c r="B1427" t="s">
        <v>8252</v>
      </c>
      <c r="C1427" t="s">
        <v>12445</v>
      </c>
      <c r="D1427" t="s">
        <v>12446</v>
      </c>
      <c r="E1427" t="s">
        <v>2989</v>
      </c>
      <c r="F1427" t="s">
        <v>2990</v>
      </c>
      <c r="S1427" t="s">
        <v>110</v>
      </c>
      <c r="T1427" t="s">
        <v>111</v>
      </c>
      <c r="U1427" t="s">
        <v>112</v>
      </c>
      <c r="V1427" t="s">
        <v>2223</v>
      </c>
      <c r="W1427" t="s">
        <v>2992</v>
      </c>
      <c r="X1427" t="s">
        <v>983</v>
      </c>
      <c r="Y1427" t="s">
        <v>116</v>
      </c>
      <c r="Z1427" t="s">
        <v>602</v>
      </c>
    </row>
    <row r="1428" spans="1:26" x14ac:dyDescent="0.25">
      <c r="A1428">
        <v>1427</v>
      </c>
    </row>
    <row r="1429" spans="1:26" x14ac:dyDescent="0.25">
      <c r="A1429">
        <v>1428</v>
      </c>
      <c r="B1429" t="s">
        <v>8254</v>
      </c>
      <c r="C1429" t="s">
        <v>13469</v>
      </c>
      <c r="D1429" t="s">
        <v>13470</v>
      </c>
      <c r="E1429" t="s">
        <v>6067</v>
      </c>
      <c r="F1429" t="s">
        <v>6068</v>
      </c>
      <c r="S1429" t="s">
        <v>110</v>
      </c>
      <c r="T1429" t="s">
        <v>111</v>
      </c>
      <c r="U1429" t="s">
        <v>112</v>
      </c>
      <c r="V1429" t="s">
        <v>1794</v>
      </c>
      <c r="W1429" t="s">
        <v>6069</v>
      </c>
      <c r="X1429" t="s">
        <v>254</v>
      </c>
      <c r="Y1429" t="s">
        <v>116</v>
      </c>
      <c r="Z1429" t="s">
        <v>475</v>
      </c>
    </row>
    <row r="1430" spans="1:26" x14ac:dyDescent="0.25">
      <c r="A1430">
        <v>1429</v>
      </c>
    </row>
    <row r="1431" spans="1:26" x14ac:dyDescent="0.25">
      <c r="A1431">
        <v>1430</v>
      </c>
      <c r="B1431" t="s">
        <v>8256</v>
      </c>
      <c r="C1431" t="s">
        <v>13524</v>
      </c>
      <c r="D1431" t="s">
        <v>13525</v>
      </c>
      <c r="E1431" t="s">
        <v>5068</v>
      </c>
      <c r="F1431" t="s">
        <v>5094</v>
      </c>
      <c r="S1431" t="s">
        <v>110</v>
      </c>
      <c r="T1431" t="s">
        <v>111</v>
      </c>
      <c r="U1431" t="s">
        <v>112</v>
      </c>
      <c r="V1431" t="s">
        <v>3556</v>
      </c>
      <c r="W1431" t="s">
        <v>5072</v>
      </c>
      <c r="X1431" t="s">
        <v>356</v>
      </c>
      <c r="Y1431" t="s">
        <v>116</v>
      </c>
      <c r="Z1431" t="s">
        <v>137</v>
      </c>
    </row>
    <row r="1432" spans="1:26" x14ac:dyDescent="0.25">
      <c r="A1432">
        <v>1431</v>
      </c>
    </row>
    <row r="1433" spans="1:26" x14ac:dyDescent="0.25">
      <c r="A1433">
        <v>1432</v>
      </c>
      <c r="B1433" t="s">
        <v>8262</v>
      </c>
      <c r="C1433" t="s">
        <v>13526</v>
      </c>
      <c r="D1433" t="s">
        <v>13527</v>
      </c>
      <c r="E1433" t="s">
        <v>4410</v>
      </c>
      <c r="F1433" t="s">
        <v>2066</v>
      </c>
      <c r="S1433" t="s">
        <v>110</v>
      </c>
      <c r="T1433" t="s">
        <v>111</v>
      </c>
      <c r="U1433" t="s">
        <v>112</v>
      </c>
      <c r="V1433" t="s">
        <v>239</v>
      </c>
      <c r="W1433" t="s">
        <v>4412</v>
      </c>
      <c r="X1433" t="s">
        <v>241</v>
      </c>
      <c r="Y1433" t="s">
        <v>116</v>
      </c>
      <c r="Z1433" t="s">
        <v>137</v>
      </c>
    </row>
    <row r="1434" spans="1:26" x14ac:dyDescent="0.25">
      <c r="A1434">
        <v>1433</v>
      </c>
    </row>
    <row r="1435" spans="1:26" x14ac:dyDescent="0.25">
      <c r="A1435">
        <v>1434</v>
      </c>
      <c r="B1435" t="s">
        <v>8269</v>
      </c>
      <c r="C1435" t="s">
        <v>13524</v>
      </c>
      <c r="D1435" t="s">
        <v>13525</v>
      </c>
      <c r="E1435" t="s">
        <v>5068</v>
      </c>
      <c r="F1435" t="s">
        <v>5094</v>
      </c>
      <c r="S1435" t="s">
        <v>110</v>
      </c>
      <c r="T1435" t="s">
        <v>111</v>
      </c>
      <c r="U1435" t="s">
        <v>112</v>
      </c>
      <c r="V1435" t="s">
        <v>3556</v>
      </c>
      <c r="W1435" t="s">
        <v>5072</v>
      </c>
      <c r="X1435" t="s">
        <v>356</v>
      </c>
      <c r="Y1435" t="s">
        <v>116</v>
      </c>
      <c r="Z1435" t="s">
        <v>137</v>
      </c>
    </row>
    <row r="1436" spans="1:26" x14ac:dyDescent="0.25">
      <c r="A1436">
        <v>1435</v>
      </c>
    </row>
    <row r="1437" spans="1:26" x14ac:dyDescent="0.25">
      <c r="A1437">
        <v>1436</v>
      </c>
      <c r="B1437" t="s">
        <v>8270</v>
      </c>
      <c r="C1437" t="s">
        <v>13526</v>
      </c>
      <c r="D1437" t="s">
        <v>13527</v>
      </c>
      <c r="E1437" t="s">
        <v>4410</v>
      </c>
      <c r="F1437" t="s">
        <v>2066</v>
      </c>
      <c r="S1437" t="s">
        <v>110</v>
      </c>
      <c r="T1437" t="s">
        <v>111</v>
      </c>
      <c r="U1437" t="s">
        <v>112</v>
      </c>
      <c r="V1437" t="s">
        <v>239</v>
      </c>
      <c r="W1437" t="s">
        <v>4412</v>
      </c>
      <c r="X1437" t="s">
        <v>241</v>
      </c>
      <c r="Y1437" t="s">
        <v>116</v>
      </c>
      <c r="Z1437" t="s">
        <v>137</v>
      </c>
    </row>
    <row r="1438" spans="1:26" x14ac:dyDescent="0.25">
      <c r="A1438">
        <v>1437</v>
      </c>
    </row>
    <row r="1439" spans="1:26" x14ac:dyDescent="0.25">
      <c r="A1439">
        <v>1438</v>
      </c>
      <c r="B1439" t="s">
        <v>8273</v>
      </c>
      <c r="C1439" t="s">
        <v>13528</v>
      </c>
      <c r="D1439" t="s">
        <v>13529</v>
      </c>
      <c r="E1439" t="s">
        <v>1110</v>
      </c>
      <c r="F1439" t="s">
        <v>8283</v>
      </c>
      <c r="S1439" t="s">
        <v>110</v>
      </c>
      <c r="T1439" t="s">
        <v>111</v>
      </c>
      <c r="U1439" t="s">
        <v>112</v>
      </c>
      <c r="V1439" t="s">
        <v>374</v>
      </c>
      <c r="W1439" t="s">
        <v>996</v>
      </c>
      <c r="X1439" t="s">
        <v>983</v>
      </c>
      <c r="Y1439" t="s">
        <v>116</v>
      </c>
      <c r="Z1439" t="s">
        <v>602</v>
      </c>
    </row>
    <row r="1440" spans="1:26" x14ac:dyDescent="0.25">
      <c r="A1440">
        <v>1439</v>
      </c>
    </row>
    <row r="1441" spans="1:26" x14ac:dyDescent="0.25">
      <c r="A1441">
        <v>1440</v>
      </c>
      <c r="B1441" t="s">
        <v>8285</v>
      </c>
      <c r="C1441" t="s">
        <v>13528</v>
      </c>
      <c r="D1441" t="s">
        <v>13529</v>
      </c>
      <c r="E1441" t="s">
        <v>1110</v>
      </c>
      <c r="F1441" t="s">
        <v>8283</v>
      </c>
      <c r="S1441" t="s">
        <v>110</v>
      </c>
      <c r="T1441" t="s">
        <v>111</v>
      </c>
      <c r="U1441" t="s">
        <v>112</v>
      </c>
      <c r="V1441" t="s">
        <v>374</v>
      </c>
      <c r="W1441" t="s">
        <v>996</v>
      </c>
      <c r="X1441" t="s">
        <v>983</v>
      </c>
      <c r="Y1441" t="s">
        <v>116</v>
      </c>
      <c r="Z1441" t="s">
        <v>602</v>
      </c>
    </row>
    <row r="1442" spans="1:26" x14ac:dyDescent="0.25">
      <c r="A1442">
        <v>1441</v>
      </c>
    </row>
    <row r="1443" spans="1:26" x14ac:dyDescent="0.25">
      <c r="A1443">
        <v>1442</v>
      </c>
      <c r="B1443" t="s">
        <v>8286</v>
      </c>
      <c r="C1443" t="s">
        <v>13530</v>
      </c>
      <c r="D1443" t="s">
        <v>13531</v>
      </c>
      <c r="E1443" t="s">
        <v>3197</v>
      </c>
      <c r="F1443" t="s">
        <v>3314</v>
      </c>
      <c r="N1443" t="s">
        <v>981</v>
      </c>
      <c r="S1443" t="s">
        <v>110</v>
      </c>
      <c r="T1443" t="s">
        <v>111</v>
      </c>
      <c r="U1443" t="s">
        <v>112</v>
      </c>
      <c r="V1443" t="s">
        <v>3185</v>
      </c>
      <c r="W1443" t="s">
        <v>3199</v>
      </c>
      <c r="X1443" t="s">
        <v>1075</v>
      </c>
      <c r="Y1443" t="s">
        <v>116</v>
      </c>
      <c r="Z1443" t="s">
        <v>463</v>
      </c>
    </row>
    <row r="1444" spans="1:26" x14ac:dyDescent="0.25">
      <c r="A1444">
        <v>1443</v>
      </c>
      <c r="B1444" t="s">
        <v>8295</v>
      </c>
      <c r="C1444" t="s">
        <v>13530</v>
      </c>
      <c r="D1444" t="s">
        <v>13531</v>
      </c>
      <c r="E1444" t="s">
        <v>3197</v>
      </c>
      <c r="F1444" t="s">
        <v>3314</v>
      </c>
      <c r="N1444" t="s">
        <v>981</v>
      </c>
      <c r="S1444" t="s">
        <v>110</v>
      </c>
      <c r="T1444" t="s">
        <v>111</v>
      </c>
      <c r="U1444" t="s">
        <v>112</v>
      </c>
      <c r="V1444" t="s">
        <v>3185</v>
      </c>
      <c r="W1444" t="s">
        <v>3199</v>
      </c>
      <c r="X1444" t="s">
        <v>1075</v>
      </c>
      <c r="Y1444" t="s">
        <v>116</v>
      </c>
      <c r="Z1444" t="s">
        <v>463</v>
      </c>
    </row>
    <row r="1445" spans="1:26" x14ac:dyDescent="0.25">
      <c r="A1445">
        <v>1444</v>
      </c>
      <c r="B1445" t="s">
        <v>8297</v>
      </c>
      <c r="C1445" t="s">
        <v>13530</v>
      </c>
      <c r="D1445" t="s">
        <v>13531</v>
      </c>
      <c r="E1445" t="s">
        <v>3197</v>
      </c>
      <c r="F1445" t="s">
        <v>3314</v>
      </c>
      <c r="N1445" t="s">
        <v>981</v>
      </c>
      <c r="S1445" t="s">
        <v>110</v>
      </c>
      <c r="T1445" t="s">
        <v>111</v>
      </c>
      <c r="U1445" t="s">
        <v>112</v>
      </c>
      <c r="V1445" t="s">
        <v>3185</v>
      </c>
      <c r="W1445" t="s">
        <v>3199</v>
      </c>
      <c r="X1445" t="s">
        <v>1075</v>
      </c>
      <c r="Y1445" t="s">
        <v>116</v>
      </c>
      <c r="Z1445" t="s">
        <v>463</v>
      </c>
    </row>
    <row r="1446" spans="1:26" x14ac:dyDescent="0.25">
      <c r="A1446">
        <v>1445</v>
      </c>
      <c r="B1446" t="s">
        <v>8299</v>
      </c>
      <c r="C1446" t="s">
        <v>13530</v>
      </c>
      <c r="D1446" t="s">
        <v>13531</v>
      </c>
      <c r="E1446" t="s">
        <v>3197</v>
      </c>
      <c r="F1446" t="s">
        <v>3314</v>
      </c>
      <c r="N1446" t="s">
        <v>981</v>
      </c>
      <c r="S1446" t="s">
        <v>110</v>
      </c>
      <c r="T1446" t="s">
        <v>111</v>
      </c>
      <c r="U1446" t="s">
        <v>112</v>
      </c>
      <c r="V1446" t="s">
        <v>3185</v>
      </c>
      <c r="W1446" t="s">
        <v>3199</v>
      </c>
      <c r="X1446" t="s">
        <v>1075</v>
      </c>
      <c r="Y1446" t="s">
        <v>116</v>
      </c>
      <c r="Z1446" t="s">
        <v>463</v>
      </c>
    </row>
    <row r="1447" spans="1:26" x14ac:dyDescent="0.25">
      <c r="A1447">
        <v>1446</v>
      </c>
      <c r="B1447" t="s">
        <v>8301</v>
      </c>
      <c r="C1447" t="s">
        <v>13530</v>
      </c>
      <c r="D1447" t="s">
        <v>13531</v>
      </c>
      <c r="E1447" t="s">
        <v>3197</v>
      </c>
      <c r="F1447" t="s">
        <v>3314</v>
      </c>
      <c r="N1447" t="s">
        <v>981</v>
      </c>
      <c r="S1447" t="s">
        <v>110</v>
      </c>
      <c r="T1447" t="s">
        <v>111</v>
      </c>
      <c r="U1447" t="s">
        <v>112</v>
      </c>
      <c r="V1447" t="s">
        <v>3185</v>
      </c>
      <c r="W1447" t="s">
        <v>3199</v>
      </c>
      <c r="X1447" t="s">
        <v>1075</v>
      </c>
      <c r="Y1447" t="s">
        <v>116</v>
      </c>
      <c r="Z1447" t="s">
        <v>463</v>
      </c>
    </row>
    <row r="1448" spans="1:26" x14ac:dyDescent="0.25">
      <c r="A1448">
        <v>1447</v>
      </c>
      <c r="B1448" t="s">
        <v>8303</v>
      </c>
      <c r="C1448" t="s">
        <v>13532</v>
      </c>
      <c r="D1448" t="s">
        <v>13533</v>
      </c>
      <c r="E1448" t="s">
        <v>1375</v>
      </c>
      <c r="F1448" t="s">
        <v>1879</v>
      </c>
      <c r="S1448" t="s">
        <v>110</v>
      </c>
      <c r="T1448" t="s">
        <v>111</v>
      </c>
      <c r="U1448" t="s">
        <v>112</v>
      </c>
      <c r="V1448" t="s">
        <v>1881</v>
      </c>
      <c r="W1448" t="s">
        <v>1882</v>
      </c>
      <c r="X1448" t="s">
        <v>136</v>
      </c>
      <c r="Y1448" t="s">
        <v>116</v>
      </c>
      <c r="Z1448" t="s">
        <v>463</v>
      </c>
    </row>
    <row r="1449" spans="1:26" x14ac:dyDescent="0.25">
      <c r="A1449">
        <v>1448</v>
      </c>
      <c r="B1449" t="s">
        <v>8312</v>
      </c>
      <c r="C1449" t="s">
        <v>13532</v>
      </c>
      <c r="D1449" t="s">
        <v>13533</v>
      </c>
      <c r="E1449" t="s">
        <v>1375</v>
      </c>
      <c r="F1449" t="s">
        <v>1879</v>
      </c>
      <c r="S1449" t="s">
        <v>110</v>
      </c>
      <c r="T1449" t="s">
        <v>111</v>
      </c>
      <c r="U1449" t="s">
        <v>112</v>
      </c>
      <c r="V1449" t="s">
        <v>1881</v>
      </c>
      <c r="W1449" t="s">
        <v>1882</v>
      </c>
      <c r="X1449" t="s">
        <v>136</v>
      </c>
      <c r="Y1449" t="s">
        <v>116</v>
      </c>
      <c r="Z1449" t="s">
        <v>463</v>
      </c>
    </row>
    <row r="1450" spans="1:26" x14ac:dyDescent="0.25">
      <c r="A1450">
        <v>1449</v>
      </c>
      <c r="B1450" t="s">
        <v>8313</v>
      </c>
      <c r="C1450" t="s">
        <v>13534</v>
      </c>
      <c r="D1450" t="s">
        <v>12978</v>
      </c>
      <c r="E1450" t="s">
        <v>3387</v>
      </c>
      <c r="F1450" t="s">
        <v>3388</v>
      </c>
      <c r="S1450" t="s">
        <v>110</v>
      </c>
      <c r="T1450" t="s">
        <v>111</v>
      </c>
      <c r="U1450" t="s">
        <v>112</v>
      </c>
      <c r="V1450" t="s">
        <v>252</v>
      </c>
      <c r="W1450" t="s">
        <v>4798</v>
      </c>
      <c r="X1450" t="s">
        <v>983</v>
      </c>
      <c r="Y1450" t="s">
        <v>116</v>
      </c>
      <c r="Z1450" t="s">
        <v>475</v>
      </c>
    </row>
    <row r="1451" spans="1:26" x14ac:dyDescent="0.25">
      <c r="A1451">
        <v>1450</v>
      </c>
      <c r="B1451" t="s">
        <v>8318</v>
      </c>
      <c r="C1451" t="s">
        <v>13535</v>
      </c>
      <c r="D1451" t="s">
        <v>13536</v>
      </c>
      <c r="E1451" t="s">
        <v>1878</v>
      </c>
      <c r="F1451" t="s">
        <v>2849</v>
      </c>
      <c r="S1451" t="s">
        <v>110</v>
      </c>
      <c r="T1451" t="s">
        <v>111</v>
      </c>
      <c r="U1451" t="s">
        <v>112</v>
      </c>
      <c r="V1451" t="s">
        <v>1881</v>
      </c>
      <c r="W1451" t="s">
        <v>2173</v>
      </c>
      <c r="X1451" t="s">
        <v>1883</v>
      </c>
      <c r="Y1451" t="s">
        <v>116</v>
      </c>
      <c r="Z1451" t="s">
        <v>187</v>
      </c>
    </row>
    <row r="1452" spans="1:26" x14ac:dyDescent="0.25">
      <c r="A1452">
        <v>1451</v>
      </c>
      <c r="B1452" t="s">
        <v>8326</v>
      </c>
      <c r="C1452" t="s">
        <v>13537</v>
      </c>
      <c r="D1452" t="s">
        <v>13538</v>
      </c>
      <c r="E1452" t="s">
        <v>1909</v>
      </c>
      <c r="F1452" t="s">
        <v>3222</v>
      </c>
      <c r="S1452" t="s">
        <v>110</v>
      </c>
      <c r="T1452" t="s">
        <v>111</v>
      </c>
      <c r="U1452" t="s">
        <v>112</v>
      </c>
      <c r="V1452" t="s">
        <v>1881</v>
      </c>
      <c r="W1452" t="s">
        <v>1882</v>
      </c>
      <c r="X1452" t="s">
        <v>2875</v>
      </c>
      <c r="Y1452" t="s">
        <v>116</v>
      </c>
      <c r="Z1452" t="s">
        <v>137</v>
      </c>
    </row>
    <row r="1453" spans="1:26" x14ac:dyDescent="0.25">
      <c r="A1453">
        <v>1452</v>
      </c>
      <c r="B1453" t="s">
        <v>8333</v>
      </c>
      <c r="C1453" t="s">
        <v>13537</v>
      </c>
      <c r="D1453" t="s">
        <v>13538</v>
      </c>
      <c r="E1453" t="s">
        <v>1909</v>
      </c>
      <c r="F1453" t="s">
        <v>3222</v>
      </c>
      <c r="S1453" t="s">
        <v>110</v>
      </c>
      <c r="T1453" t="s">
        <v>111</v>
      </c>
      <c r="U1453" t="s">
        <v>112</v>
      </c>
      <c r="V1453" t="s">
        <v>1881</v>
      </c>
      <c r="W1453" t="s">
        <v>1882</v>
      </c>
      <c r="X1453" t="s">
        <v>2875</v>
      </c>
      <c r="Y1453" t="s">
        <v>116</v>
      </c>
      <c r="Z1453" t="s">
        <v>137</v>
      </c>
    </row>
    <row r="1454" spans="1:26" x14ac:dyDescent="0.25">
      <c r="A1454">
        <v>1453</v>
      </c>
      <c r="B1454" t="s">
        <v>8334</v>
      </c>
      <c r="C1454" t="s">
        <v>13539</v>
      </c>
      <c r="D1454" t="s">
        <v>13540</v>
      </c>
      <c r="E1454" t="s">
        <v>6038</v>
      </c>
      <c r="F1454" t="s">
        <v>6496</v>
      </c>
      <c r="S1454" t="s">
        <v>110</v>
      </c>
      <c r="T1454" t="s">
        <v>111</v>
      </c>
      <c r="U1454" t="s">
        <v>112</v>
      </c>
      <c r="V1454" t="s">
        <v>1881</v>
      </c>
      <c r="W1454" t="s">
        <v>6511</v>
      </c>
      <c r="X1454" t="s">
        <v>625</v>
      </c>
      <c r="Y1454" t="s">
        <v>116</v>
      </c>
      <c r="Z1454" t="s">
        <v>137</v>
      </c>
    </row>
    <row r="1455" spans="1:26" x14ac:dyDescent="0.25">
      <c r="A1455">
        <v>1454</v>
      </c>
      <c r="B1455" t="s">
        <v>8343</v>
      </c>
      <c r="C1455" t="s">
        <v>13541</v>
      </c>
      <c r="D1455" t="s">
        <v>13542</v>
      </c>
      <c r="E1455" t="s">
        <v>5508</v>
      </c>
      <c r="F1455" t="s">
        <v>6496</v>
      </c>
      <c r="S1455" t="s">
        <v>110</v>
      </c>
      <c r="T1455" t="s">
        <v>111</v>
      </c>
      <c r="U1455" t="s">
        <v>112</v>
      </c>
      <c r="V1455" t="s">
        <v>1881</v>
      </c>
      <c r="W1455" t="s">
        <v>6511</v>
      </c>
      <c r="X1455" t="s">
        <v>2875</v>
      </c>
      <c r="Y1455" t="s">
        <v>116</v>
      </c>
      <c r="Z1455" t="s">
        <v>187</v>
      </c>
    </row>
    <row r="1456" spans="1:26" x14ac:dyDescent="0.25">
      <c r="A1456">
        <v>1455</v>
      </c>
      <c r="B1456" t="s">
        <v>8352</v>
      </c>
      <c r="C1456" t="s">
        <v>13543</v>
      </c>
      <c r="D1456" t="s">
        <v>13544</v>
      </c>
      <c r="E1456" t="s">
        <v>1190</v>
      </c>
      <c r="F1456" t="s">
        <v>5233</v>
      </c>
      <c r="N1456" t="s">
        <v>460</v>
      </c>
      <c r="S1456" t="s">
        <v>110</v>
      </c>
      <c r="T1456" t="s">
        <v>111</v>
      </c>
      <c r="U1456" t="s">
        <v>112</v>
      </c>
      <c r="V1456" t="s">
        <v>272</v>
      </c>
      <c r="W1456" t="s">
        <v>1183</v>
      </c>
      <c r="X1456" t="s">
        <v>462</v>
      </c>
      <c r="Y1456" t="s">
        <v>116</v>
      </c>
      <c r="Z1456" t="s">
        <v>137</v>
      </c>
    </row>
    <row r="1457" spans="1:26" x14ac:dyDescent="0.25">
      <c r="A1457">
        <v>1456</v>
      </c>
      <c r="B1457" t="s">
        <v>8361</v>
      </c>
      <c r="C1457" t="s">
        <v>13545</v>
      </c>
      <c r="D1457" t="s">
        <v>13546</v>
      </c>
      <c r="E1457" t="s">
        <v>964</v>
      </c>
      <c r="F1457" t="s">
        <v>965</v>
      </c>
      <c r="K1457" t="s">
        <v>268</v>
      </c>
      <c r="N1457" t="s">
        <v>269</v>
      </c>
      <c r="S1457" t="s">
        <v>110</v>
      </c>
      <c r="T1457" t="s">
        <v>111</v>
      </c>
      <c r="U1457" t="s">
        <v>112</v>
      </c>
      <c r="V1457" t="s">
        <v>392</v>
      </c>
      <c r="W1457" t="s">
        <v>966</v>
      </c>
      <c r="X1457" t="s">
        <v>241</v>
      </c>
      <c r="Y1457" t="s">
        <v>116</v>
      </c>
      <c r="Z1457" t="s">
        <v>137</v>
      </c>
    </row>
    <row r="1458" spans="1:26" x14ac:dyDescent="0.25">
      <c r="A1458">
        <v>1457</v>
      </c>
      <c r="B1458" t="s">
        <v>8367</v>
      </c>
      <c r="C1458" t="s">
        <v>13547</v>
      </c>
      <c r="D1458" t="s">
        <v>13548</v>
      </c>
      <c r="E1458" t="s">
        <v>6145</v>
      </c>
      <c r="F1458" t="s">
        <v>6146</v>
      </c>
      <c r="N1458" t="s">
        <v>1813</v>
      </c>
      <c r="S1458" t="s">
        <v>110</v>
      </c>
      <c r="T1458" t="s">
        <v>111</v>
      </c>
      <c r="U1458" t="s">
        <v>112</v>
      </c>
      <c r="V1458" t="s">
        <v>1544</v>
      </c>
      <c r="W1458" t="s">
        <v>6147</v>
      </c>
      <c r="X1458" t="s">
        <v>1815</v>
      </c>
      <c r="Y1458" t="s">
        <v>116</v>
      </c>
      <c r="Z1458" t="s">
        <v>475</v>
      </c>
    </row>
    <row r="1459" spans="1:26" x14ac:dyDescent="0.25">
      <c r="A1459">
        <v>1458</v>
      </c>
      <c r="B1459" t="s">
        <v>8376</v>
      </c>
      <c r="C1459" t="s">
        <v>13549</v>
      </c>
      <c r="D1459" t="s">
        <v>13550</v>
      </c>
      <c r="E1459" t="s">
        <v>1694</v>
      </c>
      <c r="F1459" t="s">
        <v>1695</v>
      </c>
      <c r="N1459" t="s">
        <v>4471</v>
      </c>
      <c r="S1459" t="s">
        <v>110</v>
      </c>
      <c r="T1459" t="s">
        <v>111</v>
      </c>
      <c r="U1459" t="s">
        <v>112</v>
      </c>
      <c r="V1459" t="s">
        <v>239</v>
      </c>
      <c r="W1459" t="s">
        <v>4472</v>
      </c>
      <c r="X1459" t="s">
        <v>241</v>
      </c>
      <c r="Y1459" t="s">
        <v>116</v>
      </c>
      <c r="Z1459" t="s">
        <v>602</v>
      </c>
    </row>
    <row r="1460" spans="1:26" x14ac:dyDescent="0.25">
      <c r="A1460">
        <v>1459</v>
      </c>
      <c r="B1460" t="s">
        <v>8382</v>
      </c>
      <c r="C1460" t="s">
        <v>13551</v>
      </c>
      <c r="D1460" t="s">
        <v>13552</v>
      </c>
      <c r="E1460" t="s">
        <v>5508</v>
      </c>
      <c r="F1460" t="s">
        <v>3222</v>
      </c>
      <c r="S1460" t="s">
        <v>110</v>
      </c>
      <c r="T1460" t="s">
        <v>111</v>
      </c>
      <c r="U1460" t="s">
        <v>112</v>
      </c>
      <c r="V1460" t="s">
        <v>1457</v>
      </c>
      <c r="W1460" t="s">
        <v>1458</v>
      </c>
      <c r="X1460" t="s">
        <v>136</v>
      </c>
      <c r="Y1460" t="s">
        <v>116</v>
      </c>
      <c r="Z1460" t="s">
        <v>602</v>
      </c>
    </row>
    <row r="1461" spans="1:26" x14ac:dyDescent="0.25">
      <c r="A1461">
        <v>1460</v>
      </c>
      <c r="B1461" t="s">
        <v>8391</v>
      </c>
      <c r="C1461" t="s">
        <v>13553</v>
      </c>
      <c r="D1461" t="s">
        <v>13554</v>
      </c>
      <c r="E1461" t="s">
        <v>313</v>
      </c>
      <c r="F1461" t="s">
        <v>472</v>
      </c>
      <c r="K1461" t="s">
        <v>315</v>
      </c>
      <c r="N1461" t="s">
        <v>316</v>
      </c>
      <c r="Q1461" t="s">
        <v>473</v>
      </c>
      <c r="R1461" t="s">
        <v>474</v>
      </c>
      <c r="S1461" t="s">
        <v>110</v>
      </c>
      <c r="T1461" t="s">
        <v>111</v>
      </c>
      <c r="U1461" t="s">
        <v>112</v>
      </c>
      <c r="V1461" t="s">
        <v>319</v>
      </c>
      <c r="W1461" t="s">
        <v>320</v>
      </c>
      <c r="X1461" t="s">
        <v>321</v>
      </c>
      <c r="Y1461" t="s">
        <v>116</v>
      </c>
      <c r="Z1461" t="s">
        <v>475</v>
      </c>
    </row>
    <row r="1462" spans="1:26" x14ac:dyDescent="0.25">
      <c r="A1462">
        <v>1461</v>
      </c>
      <c r="B1462" t="s">
        <v>8397</v>
      </c>
      <c r="C1462" t="s">
        <v>13555</v>
      </c>
      <c r="D1462" t="s">
        <v>13556</v>
      </c>
      <c r="E1462" t="s">
        <v>1780</v>
      </c>
      <c r="F1462" t="s">
        <v>1781</v>
      </c>
      <c r="J1462" t="s">
        <v>2030</v>
      </c>
      <c r="Q1462" t="s">
        <v>2031</v>
      </c>
      <c r="R1462" t="s">
        <v>2032</v>
      </c>
      <c r="S1462" t="s">
        <v>110</v>
      </c>
      <c r="T1462" t="s">
        <v>111</v>
      </c>
      <c r="U1462" t="s">
        <v>112</v>
      </c>
      <c r="V1462" t="s">
        <v>239</v>
      </c>
      <c r="W1462" t="s">
        <v>2434</v>
      </c>
      <c r="X1462" t="s">
        <v>254</v>
      </c>
      <c r="Y1462" t="s">
        <v>116</v>
      </c>
      <c r="Z1462" t="s">
        <v>137</v>
      </c>
    </row>
    <row r="1463" spans="1:26" x14ac:dyDescent="0.25">
      <c r="A1463">
        <v>1462</v>
      </c>
      <c r="B1463" t="s">
        <v>8407</v>
      </c>
      <c r="C1463" t="s">
        <v>13557</v>
      </c>
      <c r="D1463" t="s">
        <v>13558</v>
      </c>
      <c r="E1463" t="s">
        <v>1587</v>
      </c>
      <c r="F1463" t="s">
        <v>1588</v>
      </c>
      <c r="N1463" t="s">
        <v>1125</v>
      </c>
      <c r="S1463" t="s">
        <v>110</v>
      </c>
      <c r="T1463" t="s">
        <v>111</v>
      </c>
      <c r="U1463" t="s">
        <v>112</v>
      </c>
      <c r="V1463" t="s">
        <v>239</v>
      </c>
      <c r="W1463" t="s">
        <v>1126</v>
      </c>
      <c r="X1463" t="s">
        <v>254</v>
      </c>
      <c r="Y1463" t="s">
        <v>116</v>
      </c>
    </row>
    <row r="1464" spans="1:26" x14ac:dyDescent="0.25">
      <c r="A1464">
        <v>1463</v>
      </c>
      <c r="B1464" t="s">
        <v>8415</v>
      </c>
      <c r="C1464" t="s">
        <v>13559</v>
      </c>
      <c r="D1464" t="s">
        <v>13560</v>
      </c>
      <c r="E1464" t="s">
        <v>1123</v>
      </c>
      <c r="F1464" t="s">
        <v>1124</v>
      </c>
      <c r="S1464" t="s">
        <v>110</v>
      </c>
      <c r="T1464" t="s">
        <v>111</v>
      </c>
      <c r="U1464" t="s">
        <v>112</v>
      </c>
      <c r="V1464" t="s">
        <v>239</v>
      </c>
      <c r="W1464" t="s">
        <v>1126</v>
      </c>
      <c r="X1464" t="s">
        <v>254</v>
      </c>
      <c r="Y1464" t="s">
        <v>116</v>
      </c>
      <c r="Z1464" t="s">
        <v>137</v>
      </c>
    </row>
    <row r="1465" spans="1:26" x14ac:dyDescent="0.25">
      <c r="A1465">
        <v>1464</v>
      </c>
      <c r="B1465" t="s">
        <v>8423</v>
      </c>
      <c r="C1465" t="s">
        <v>13561</v>
      </c>
      <c r="D1465" t="s">
        <v>13562</v>
      </c>
      <c r="E1465" t="s">
        <v>2079</v>
      </c>
      <c r="F1465" t="s">
        <v>2080</v>
      </c>
      <c r="S1465" t="s">
        <v>110</v>
      </c>
      <c r="T1465" t="s">
        <v>111</v>
      </c>
      <c r="U1465" t="s">
        <v>112</v>
      </c>
      <c r="V1465" t="s">
        <v>354</v>
      </c>
      <c r="W1465" t="s">
        <v>2081</v>
      </c>
      <c r="X1465" t="s">
        <v>207</v>
      </c>
      <c r="Y1465" t="s">
        <v>116</v>
      </c>
    </row>
    <row r="1466" spans="1:26" x14ac:dyDescent="0.25">
      <c r="A1466">
        <v>1465</v>
      </c>
      <c r="B1466" t="s">
        <v>8431</v>
      </c>
      <c r="C1466" t="s">
        <v>13563</v>
      </c>
      <c r="D1466" t="s">
        <v>13564</v>
      </c>
      <c r="E1466" t="s">
        <v>1072</v>
      </c>
      <c r="F1466" t="s">
        <v>3183</v>
      </c>
      <c r="N1466" t="s">
        <v>3184</v>
      </c>
      <c r="S1466" t="s">
        <v>110</v>
      </c>
      <c r="T1466" t="s">
        <v>111</v>
      </c>
      <c r="U1466" t="s">
        <v>112</v>
      </c>
      <c r="V1466" t="s">
        <v>3185</v>
      </c>
      <c r="W1466" t="s">
        <v>3186</v>
      </c>
      <c r="X1466" t="s">
        <v>1075</v>
      </c>
      <c r="Y1466" t="s">
        <v>116</v>
      </c>
      <c r="Z1466" t="s">
        <v>475</v>
      </c>
    </row>
    <row r="1467" spans="1:26" x14ac:dyDescent="0.25">
      <c r="A1467">
        <v>1466</v>
      </c>
      <c r="B1467" t="s">
        <v>8440</v>
      </c>
      <c r="C1467" t="s">
        <v>12162</v>
      </c>
      <c r="D1467" t="s">
        <v>12163</v>
      </c>
      <c r="E1467" t="s">
        <v>1808</v>
      </c>
      <c r="F1467" t="s">
        <v>1809</v>
      </c>
      <c r="L1467" t="s">
        <v>1811</v>
      </c>
      <c r="M1467" t="s">
        <v>1812</v>
      </c>
      <c r="N1467" t="s">
        <v>1813</v>
      </c>
      <c r="S1467" t="s">
        <v>110</v>
      </c>
      <c r="T1467" t="s">
        <v>111</v>
      </c>
      <c r="U1467" t="s">
        <v>112</v>
      </c>
      <c r="V1467" t="s">
        <v>1378</v>
      </c>
      <c r="W1467" t="s">
        <v>1814</v>
      </c>
      <c r="X1467" t="s">
        <v>1815</v>
      </c>
      <c r="Y1467" t="s">
        <v>116</v>
      </c>
      <c r="Z1467" t="s">
        <v>137</v>
      </c>
    </row>
    <row r="1468" spans="1:26" x14ac:dyDescent="0.25">
      <c r="A1468">
        <v>1467</v>
      </c>
      <c r="B1468" t="s">
        <v>8445</v>
      </c>
      <c r="C1468" t="s">
        <v>12538</v>
      </c>
      <c r="D1468" t="s">
        <v>12539</v>
      </c>
      <c r="E1468" t="s">
        <v>2266</v>
      </c>
      <c r="F1468" t="s">
        <v>1781</v>
      </c>
      <c r="J1468" t="s">
        <v>2030</v>
      </c>
      <c r="Q1468" t="s">
        <v>2031</v>
      </c>
      <c r="R1468" t="s">
        <v>2032</v>
      </c>
      <c r="S1468" t="s">
        <v>110</v>
      </c>
      <c r="T1468" t="s">
        <v>111</v>
      </c>
      <c r="U1468" t="s">
        <v>112</v>
      </c>
      <c r="V1468" t="s">
        <v>239</v>
      </c>
      <c r="W1468" t="s">
        <v>1784</v>
      </c>
      <c r="X1468" t="s">
        <v>625</v>
      </c>
      <c r="Y1468" t="s">
        <v>116</v>
      </c>
      <c r="Z1468" t="s">
        <v>137</v>
      </c>
    </row>
    <row r="1469" spans="1:26" x14ac:dyDescent="0.25">
      <c r="A1469">
        <v>1468</v>
      </c>
      <c r="B1469" t="s">
        <v>8450</v>
      </c>
      <c r="C1469" t="s">
        <v>13565</v>
      </c>
      <c r="D1469" t="s">
        <v>13566</v>
      </c>
      <c r="E1469" t="s">
        <v>1072</v>
      </c>
      <c r="F1469" t="s">
        <v>1073</v>
      </c>
      <c r="S1469" t="s">
        <v>110</v>
      </c>
      <c r="T1469" t="s">
        <v>111</v>
      </c>
      <c r="U1469" t="s">
        <v>112</v>
      </c>
      <c r="V1469" t="s">
        <v>810</v>
      </c>
      <c r="W1469" t="s">
        <v>1074</v>
      </c>
      <c r="X1469" t="s">
        <v>1075</v>
      </c>
      <c r="Y1469" t="s">
        <v>116</v>
      </c>
    </row>
    <row r="1470" spans="1:26" x14ac:dyDescent="0.25">
      <c r="A1470">
        <v>1469</v>
      </c>
      <c r="B1470" t="s">
        <v>8459</v>
      </c>
      <c r="C1470" t="s">
        <v>13567</v>
      </c>
      <c r="D1470" t="s">
        <v>13568</v>
      </c>
      <c r="E1470" t="s">
        <v>2140</v>
      </c>
      <c r="F1470" t="s">
        <v>2583</v>
      </c>
      <c r="K1470" t="s">
        <v>8465</v>
      </c>
      <c r="S1470" t="s">
        <v>110</v>
      </c>
      <c r="T1470" t="s">
        <v>111</v>
      </c>
      <c r="U1470" t="s">
        <v>112</v>
      </c>
      <c r="V1470" t="s">
        <v>1149</v>
      </c>
      <c r="W1470" t="s">
        <v>1958</v>
      </c>
      <c r="X1470" t="s">
        <v>254</v>
      </c>
      <c r="Y1470" t="s">
        <v>116</v>
      </c>
      <c r="Z1470" t="s">
        <v>1959</v>
      </c>
    </row>
    <row r="1471" spans="1:26" x14ac:dyDescent="0.25">
      <c r="A1471">
        <v>1470</v>
      </c>
      <c r="B1471" t="s">
        <v>8466</v>
      </c>
      <c r="C1471" t="s">
        <v>12323</v>
      </c>
      <c r="D1471" t="s">
        <v>12324</v>
      </c>
      <c r="E1471" t="s">
        <v>2266</v>
      </c>
      <c r="F1471" t="s">
        <v>2440</v>
      </c>
      <c r="J1471" t="s">
        <v>2030</v>
      </c>
      <c r="Q1471" t="s">
        <v>2031</v>
      </c>
      <c r="R1471" t="s">
        <v>2032</v>
      </c>
      <c r="S1471" t="s">
        <v>110</v>
      </c>
      <c r="T1471" t="s">
        <v>111</v>
      </c>
      <c r="U1471" t="s">
        <v>112</v>
      </c>
      <c r="V1471" t="s">
        <v>239</v>
      </c>
      <c r="W1471" t="s">
        <v>1697</v>
      </c>
      <c r="X1471" t="s">
        <v>625</v>
      </c>
      <c r="Y1471" t="s">
        <v>116</v>
      </c>
      <c r="Z1471" t="s">
        <v>2039</v>
      </c>
    </row>
    <row r="1472" spans="1:26" x14ac:dyDescent="0.25">
      <c r="A1472">
        <v>1471</v>
      </c>
      <c r="B1472" t="s">
        <v>8471</v>
      </c>
      <c r="C1472" t="s">
        <v>13569</v>
      </c>
      <c r="D1472" t="s">
        <v>13570</v>
      </c>
      <c r="E1472" t="s">
        <v>1503</v>
      </c>
      <c r="F1472" t="s">
        <v>1504</v>
      </c>
      <c r="S1472" t="s">
        <v>110</v>
      </c>
      <c r="T1472" t="s">
        <v>111</v>
      </c>
      <c r="U1472" t="s">
        <v>112</v>
      </c>
      <c r="V1472" t="s">
        <v>900</v>
      </c>
      <c r="W1472" t="s">
        <v>900</v>
      </c>
      <c r="X1472" t="s">
        <v>1506</v>
      </c>
      <c r="Y1472" t="s">
        <v>116</v>
      </c>
      <c r="Z1472" t="s">
        <v>137</v>
      </c>
    </row>
    <row r="1473" spans="1:26" x14ac:dyDescent="0.25">
      <c r="A1473">
        <v>1472</v>
      </c>
      <c r="B1473" t="s">
        <v>8479</v>
      </c>
      <c r="C1473" t="s">
        <v>13571</v>
      </c>
      <c r="D1473" t="s">
        <v>13572</v>
      </c>
      <c r="E1473" t="s">
        <v>2027</v>
      </c>
      <c r="F1473" t="s">
        <v>3818</v>
      </c>
      <c r="S1473" t="s">
        <v>110</v>
      </c>
      <c r="T1473" t="s">
        <v>111</v>
      </c>
      <c r="U1473" t="s">
        <v>112</v>
      </c>
      <c r="V1473" t="s">
        <v>1881</v>
      </c>
      <c r="W1473" t="s">
        <v>3891</v>
      </c>
      <c r="X1473" t="s">
        <v>154</v>
      </c>
      <c r="Y1473" t="s">
        <v>116</v>
      </c>
      <c r="Z1473" t="s">
        <v>302</v>
      </c>
    </row>
    <row r="1474" spans="1:26" x14ac:dyDescent="0.25">
      <c r="A1474">
        <v>1473</v>
      </c>
      <c r="B1474" t="s">
        <v>8484</v>
      </c>
      <c r="C1474" t="s">
        <v>13573</v>
      </c>
      <c r="D1474" t="s">
        <v>13574</v>
      </c>
      <c r="E1474" t="s">
        <v>2468</v>
      </c>
      <c r="F1474" t="s">
        <v>3972</v>
      </c>
      <c r="S1474" t="s">
        <v>110</v>
      </c>
      <c r="T1474" t="s">
        <v>111</v>
      </c>
      <c r="U1474" t="s">
        <v>112</v>
      </c>
      <c r="V1474" t="s">
        <v>1149</v>
      </c>
      <c r="W1474" t="s">
        <v>2584</v>
      </c>
      <c r="X1474" t="s">
        <v>254</v>
      </c>
      <c r="Y1474" t="s">
        <v>116</v>
      </c>
      <c r="Z1474" t="s">
        <v>1959</v>
      </c>
    </row>
    <row r="1475" spans="1:26" x14ac:dyDescent="0.25">
      <c r="A1475">
        <v>1474</v>
      </c>
      <c r="B1475" t="s">
        <v>8489</v>
      </c>
      <c r="C1475" t="s">
        <v>13575</v>
      </c>
      <c r="D1475" t="s">
        <v>13576</v>
      </c>
      <c r="E1475" t="s">
        <v>6697</v>
      </c>
      <c r="F1475" t="s">
        <v>6698</v>
      </c>
      <c r="N1475" t="s">
        <v>1526</v>
      </c>
      <c r="S1475" t="s">
        <v>110</v>
      </c>
      <c r="T1475" t="s">
        <v>111</v>
      </c>
      <c r="U1475" t="s">
        <v>112</v>
      </c>
      <c r="V1475" t="s">
        <v>1711</v>
      </c>
      <c r="W1475" t="s">
        <v>6699</v>
      </c>
      <c r="X1475" t="s">
        <v>6700</v>
      </c>
      <c r="Y1475" t="s">
        <v>116</v>
      </c>
      <c r="Z1475" t="s">
        <v>475</v>
      </c>
    </row>
    <row r="1476" spans="1:26" x14ac:dyDescent="0.25">
      <c r="A1476">
        <v>1475</v>
      </c>
      <c r="B1476" t="s">
        <v>8495</v>
      </c>
      <c r="C1476" t="s">
        <v>13577</v>
      </c>
      <c r="D1476" t="s">
        <v>13578</v>
      </c>
      <c r="E1476" t="s">
        <v>1780</v>
      </c>
      <c r="F1476" t="s">
        <v>1781</v>
      </c>
      <c r="J1476" t="s">
        <v>1783</v>
      </c>
      <c r="S1476" t="s">
        <v>110</v>
      </c>
      <c r="T1476" t="s">
        <v>111</v>
      </c>
      <c r="U1476" t="s">
        <v>112</v>
      </c>
      <c r="V1476" t="s">
        <v>239</v>
      </c>
      <c r="W1476" t="s">
        <v>1784</v>
      </c>
      <c r="X1476" t="s">
        <v>254</v>
      </c>
      <c r="Y1476" t="s">
        <v>116</v>
      </c>
      <c r="Z1476" t="s">
        <v>187</v>
      </c>
    </row>
    <row r="1477" spans="1:26" x14ac:dyDescent="0.25">
      <c r="A1477">
        <v>1476</v>
      </c>
      <c r="B1477" t="s">
        <v>8503</v>
      </c>
      <c r="C1477" t="s">
        <v>13579</v>
      </c>
      <c r="D1477" t="s">
        <v>13580</v>
      </c>
      <c r="E1477" t="s">
        <v>2266</v>
      </c>
      <c r="F1477" t="s">
        <v>1781</v>
      </c>
      <c r="J1477" t="s">
        <v>1783</v>
      </c>
      <c r="S1477" t="s">
        <v>110</v>
      </c>
      <c r="T1477" t="s">
        <v>111</v>
      </c>
      <c r="U1477" t="s">
        <v>112</v>
      </c>
      <c r="V1477" t="s">
        <v>239</v>
      </c>
      <c r="W1477" t="s">
        <v>2434</v>
      </c>
      <c r="X1477" t="s">
        <v>254</v>
      </c>
      <c r="Y1477" t="s">
        <v>116</v>
      </c>
      <c r="Z1477" t="s">
        <v>187</v>
      </c>
    </row>
    <row r="1478" spans="1:26" x14ac:dyDescent="0.25">
      <c r="A1478">
        <v>1477</v>
      </c>
      <c r="B1478" t="s">
        <v>8508</v>
      </c>
      <c r="C1478" t="s">
        <v>13447</v>
      </c>
      <c r="D1478" t="s">
        <v>13448</v>
      </c>
      <c r="E1478" t="s">
        <v>2266</v>
      </c>
      <c r="F1478" t="s">
        <v>1781</v>
      </c>
      <c r="J1478" t="s">
        <v>2030</v>
      </c>
      <c r="Q1478" t="s">
        <v>2031</v>
      </c>
      <c r="R1478" t="s">
        <v>2032</v>
      </c>
      <c r="S1478" t="s">
        <v>110</v>
      </c>
      <c r="T1478" t="s">
        <v>111</v>
      </c>
      <c r="U1478" t="s">
        <v>112</v>
      </c>
      <c r="V1478" t="s">
        <v>239</v>
      </c>
      <c r="W1478" t="s">
        <v>1784</v>
      </c>
      <c r="X1478" t="s">
        <v>254</v>
      </c>
      <c r="Y1478" t="s">
        <v>116</v>
      </c>
      <c r="Z1478" t="s">
        <v>2039</v>
      </c>
    </row>
    <row r="1479" spans="1:26" x14ac:dyDescent="0.25">
      <c r="A1479">
        <v>1478</v>
      </c>
      <c r="B1479" t="s">
        <v>8512</v>
      </c>
      <c r="C1479" t="s">
        <v>13581</v>
      </c>
      <c r="D1479" t="s">
        <v>13582</v>
      </c>
      <c r="E1479" t="s">
        <v>3049</v>
      </c>
      <c r="F1479" t="s">
        <v>8198</v>
      </c>
      <c r="N1479" t="s">
        <v>1526</v>
      </c>
      <c r="S1479" t="s">
        <v>110</v>
      </c>
      <c r="T1479" t="s">
        <v>111</v>
      </c>
      <c r="U1479" t="s">
        <v>112</v>
      </c>
      <c r="V1479" t="s">
        <v>1711</v>
      </c>
      <c r="W1479" t="s">
        <v>3052</v>
      </c>
      <c r="X1479" t="s">
        <v>254</v>
      </c>
      <c r="Y1479" t="s">
        <v>116</v>
      </c>
    </row>
    <row r="1480" spans="1:26" x14ac:dyDescent="0.25">
      <c r="A1480">
        <v>1479</v>
      </c>
      <c r="B1480" t="s">
        <v>8518</v>
      </c>
      <c r="C1480" t="s">
        <v>13581</v>
      </c>
      <c r="D1480" t="s">
        <v>13582</v>
      </c>
      <c r="E1480" t="s">
        <v>3049</v>
      </c>
      <c r="F1480" t="s">
        <v>8198</v>
      </c>
      <c r="N1480" t="s">
        <v>1526</v>
      </c>
      <c r="S1480" t="s">
        <v>110</v>
      </c>
      <c r="T1480" t="s">
        <v>111</v>
      </c>
      <c r="U1480" t="s">
        <v>112</v>
      </c>
      <c r="V1480" t="s">
        <v>1711</v>
      </c>
      <c r="W1480" t="s">
        <v>3052</v>
      </c>
      <c r="X1480" t="s">
        <v>254</v>
      </c>
      <c r="Y1480" t="s">
        <v>116</v>
      </c>
    </row>
    <row r="1481" spans="1:26" x14ac:dyDescent="0.25">
      <c r="A1481">
        <v>1480</v>
      </c>
      <c r="B1481" t="s">
        <v>8520</v>
      </c>
      <c r="C1481" t="s">
        <v>13583</v>
      </c>
      <c r="D1481" t="s">
        <v>13584</v>
      </c>
      <c r="E1481" t="s">
        <v>952</v>
      </c>
      <c r="F1481" t="s">
        <v>1665</v>
      </c>
      <c r="S1481" t="s">
        <v>110</v>
      </c>
      <c r="T1481" t="s">
        <v>111</v>
      </c>
      <c r="U1481" t="s">
        <v>112</v>
      </c>
      <c r="V1481" t="s">
        <v>392</v>
      </c>
      <c r="W1481" t="s">
        <v>5636</v>
      </c>
      <c r="X1481" t="s">
        <v>241</v>
      </c>
      <c r="Y1481" t="s">
        <v>116</v>
      </c>
      <c r="Z1481" t="s">
        <v>137</v>
      </c>
    </row>
    <row r="1482" spans="1:26" x14ac:dyDescent="0.25">
      <c r="A1482">
        <v>1481</v>
      </c>
      <c r="B1482" t="s">
        <v>8527</v>
      </c>
      <c r="C1482" t="s">
        <v>13585</v>
      </c>
      <c r="D1482" t="s">
        <v>13586</v>
      </c>
      <c r="E1482" t="s">
        <v>6642</v>
      </c>
      <c r="F1482" t="s">
        <v>6039</v>
      </c>
      <c r="S1482" t="s">
        <v>110</v>
      </c>
      <c r="T1482" t="s">
        <v>111</v>
      </c>
      <c r="U1482" t="s">
        <v>112</v>
      </c>
      <c r="V1482" t="s">
        <v>300</v>
      </c>
      <c r="W1482" t="s">
        <v>6040</v>
      </c>
      <c r="X1482" t="s">
        <v>241</v>
      </c>
      <c r="Y1482" t="s">
        <v>116</v>
      </c>
      <c r="Z1482" t="s">
        <v>475</v>
      </c>
    </row>
    <row r="1483" spans="1:26" x14ac:dyDescent="0.25">
      <c r="A1483">
        <v>1482</v>
      </c>
      <c r="B1483" t="s">
        <v>8535</v>
      </c>
      <c r="C1483" t="s">
        <v>13587</v>
      </c>
      <c r="D1483" t="s">
        <v>13588</v>
      </c>
      <c r="E1483" t="s">
        <v>1587</v>
      </c>
      <c r="F1483" t="s">
        <v>1588</v>
      </c>
      <c r="S1483" t="s">
        <v>110</v>
      </c>
      <c r="T1483" t="s">
        <v>111</v>
      </c>
      <c r="U1483" t="s">
        <v>112</v>
      </c>
      <c r="V1483" t="s">
        <v>239</v>
      </c>
      <c r="W1483" t="s">
        <v>1126</v>
      </c>
      <c r="X1483" t="s">
        <v>254</v>
      </c>
      <c r="Y1483" t="s">
        <v>116</v>
      </c>
      <c r="Z1483" t="s">
        <v>137</v>
      </c>
    </row>
    <row r="1484" spans="1:26" x14ac:dyDescent="0.25">
      <c r="A1484">
        <v>1483</v>
      </c>
      <c r="B1484" t="s">
        <v>8543</v>
      </c>
      <c r="C1484" t="s">
        <v>13447</v>
      </c>
      <c r="D1484" t="s">
        <v>13448</v>
      </c>
      <c r="E1484" t="s">
        <v>2266</v>
      </c>
      <c r="F1484" t="s">
        <v>1781</v>
      </c>
      <c r="J1484" t="s">
        <v>2030</v>
      </c>
      <c r="Q1484" t="s">
        <v>2031</v>
      </c>
      <c r="R1484" t="s">
        <v>2032</v>
      </c>
      <c r="S1484" t="s">
        <v>110</v>
      </c>
      <c r="T1484" t="s">
        <v>111</v>
      </c>
      <c r="U1484" t="s">
        <v>112</v>
      </c>
      <c r="V1484" t="s">
        <v>239</v>
      </c>
      <c r="W1484" t="s">
        <v>1784</v>
      </c>
      <c r="X1484" t="s">
        <v>254</v>
      </c>
      <c r="Y1484" t="s">
        <v>116</v>
      </c>
      <c r="Z1484" t="s">
        <v>2039</v>
      </c>
    </row>
    <row r="1485" spans="1:26" x14ac:dyDescent="0.25">
      <c r="A1485">
        <v>1484</v>
      </c>
      <c r="B1485" t="s">
        <v>8545</v>
      </c>
      <c r="C1485" t="s">
        <v>13589</v>
      </c>
      <c r="D1485" t="s">
        <v>13590</v>
      </c>
      <c r="E1485" t="s">
        <v>8552</v>
      </c>
      <c r="F1485" t="s">
        <v>8553</v>
      </c>
      <c r="K1485" t="s">
        <v>1146</v>
      </c>
      <c r="Q1485" t="s">
        <v>1005</v>
      </c>
      <c r="R1485" t="s">
        <v>1004</v>
      </c>
      <c r="S1485" t="s">
        <v>110</v>
      </c>
      <c r="T1485" t="s">
        <v>111</v>
      </c>
      <c r="U1485" t="s">
        <v>112</v>
      </c>
      <c r="V1485" t="s">
        <v>1149</v>
      </c>
      <c r="W1485" t="s">
        <v>8555</v>
      </c>
      <c r="X1485" t="s">
        <v>254</v>
      </c>
      <c r="Y1485" t="s">
        <v>116</v>
      </c>
    </row>
    <row r="1486" spans="1:26" x14ac:dyDescent="0.25">
      <c r="A1486">
        <v>1485</v>
      </c>
      <c r="B1486" t="s">
        <v>8556</v>
      </c>
      <c r="C1486" t="s">
        <v>13591</v>
      </c>
      <c r="D1486" t="s">
        <v>13592</v>
      </c>
      <c r="E1486" t="s">
        <v>8561</v>
      </c>
      <c r="F1486" t="s">
        <v>8562</v>
      </c>
      <c r="N1486" t="s">
        <v>1526</v>
      </c>
      <c r="Q1486" t="s">
        <v>8564</v>
      </c>
      <c r="R1486" t="s">
        <v>8565</v>
      </c>
      <c r="S1486" t="s">
        <v>110</v>
      </c>
      <c r="T1486" t="s">
        <v>111</v>
      </c>
      <c r="U1486" t="s">
        <v>112</v>
      </c>
      <c r="V1486" t="s">
        <v>1794</v>
      </c>
      <c r="W1486" t="s">
        <v>5828</v>
      </c>
      <c r="X1486" t="s">
        <v>6700</v>
      </c>
      <c r="Y1486" t="s">
        <v>116</v>
      </c>
      <c r="Z1486" t="s">
        <v>187</v>
      </c>
    </row>
    <row r="1487" spans="1:26" x14ac:dyDescent="0.25">
      <c r="A1487">
        <v>1486</v>
      </c>
      <c r="B1487" t="s">
        <v>8566</v>
      </c>
      <c r="C1487" t="s">
        <v>13593</v>
      </c>
      <c r="D1487" t="s">
        <v>13594</v>
      </c>
      <c r="E1487" t="s">
        <v>4410</v>
      </c>
      <c r="F1487" t="s">
        <v>1085</v>
      </c>
      <c r="S1487" t="s">
        <v>110</v>
      </c>
      <c r="T1487" t="s">
        <v>111</v>
      </c>
      <c r="U1487" t="s">
        <v>112</v>
      </c>
      <c r="V1487" t="s">
        <v>239</v>
      </c>
      <c r="W1487" t="s">
        <v>4412</v>
      </c>
      <c r="X1487" t="s">
        <v>241</v>
      </c>
      <c r="Y1487" t="s">
        <v>116</v>
      </c>
      <c r="Z1487" t="s">
        <v>137</v>
      </c>
    </row>
    <row r="1488" spans="1:26" x14ac:dyDescent="0.25">
      <c r="A1488">
        <v>1487</v>
      </c>
      <c r="B1488" t="s">
        <v>8572</v>
      </c>
      <c r="C1488" t="s">
        <v>13595</v>
      </c>
      <c r="D1488" t="s">
        <v>13596</v>
      </c>
      <c r="E1488" t="s">
        <v>1084</v>
      </c>
      <c r="F1488" t="s">
        <v>1085</v>
      </c>
      <c r="N1488" t="s">
        <v>4963</v>
      </c>
      <c r="S1488" t="s">
        <v>110</v>
      </c>
      <c r="T1488" t="s">
        <v>111</v>
      </c>
      <c r="U1488" t="s">
        <v>112</v>
      </c>
      <c r="V1488" t="s">
        <v>900</v>
      </c>
      <c r="W1488" t="s">
        <v>900</v>
      </c>
      <c r="X1488" t="s">
        <v>241</v>
      </c>
      <c r="Y1488" t="s">
        <v>116</v>
      </c>
      <c r="Z1488" t="s">
        <v>187</v>
      </c>
    </row>
    <row r="1489" spans="1:26" x14ac:dyDescent="0.25">
      <c r="A1489">
        <v>1488</v>
      </c>
      <c r="B1489" t="s">
        <v>8578</v>
      </c>
      <c r="C1489" t="s">
        <v>13597</v>
      </c>
      <c r="D1489" t="s">
        <v>13598</v>
      </c>
      <c r="E1489" t="s">
        <v>4068</v>
      </c>
      <c r="F1489" t="s">
        <v>4069</v>
      </c>
      <c r="S1489" t="s">
        <v>110</v>
      </c>
      <c r="T1489" t="s">
        <v>111</v>
      </c>
      <c r="U1489" t="s">
        <v>112</v>
      </c>
      <c r="V1489" t="s">
        <v>252</v>
      </c>
      <c r="W1489" t="s">
        <v>5576</v>
      </c>
      <c r="X1489" t="s">
        <v>254</v>
      </c>
      <c r="Y1489" t="s">
        <v>116</v>
      </c>
      <c r="Z1489" t="s">
        <v>137</v>
      </c>
    </row>
    <row r="1490" spans="1:26" x14ac:dyDescent="0.25">
      <c r="A1490">
        <v>1489</v>
      </c>
      <c r="B1490" t="s">
        <v>8585</v>
      </c>
      <c r="C1490" t="s">
        <v>13599</v>
      </c>
      <c r="D1490" t="s">
        <v>13600</v>
      </c>
      <c r="E1490" t="s">
        <v>5635</v>
      </c>
      <c r="F1490" t="s">
        <v>1665</v>
      </c>
      <c r="S1490" t="s">
        <v>110</v>
      </c>
      <c r="T1490" t="s">
        <v>111</v>
      </c>
      <c r="U1490" t="s">
        <v>112</v>
      </c>
      <c r="V1490" t="s">
        <v>392</v>
      </c>
      <c r="W1490" t="s">
        <v>5636</v>
      </c>
      <c r="X1490" t="s">
        <v>241</v>
      </c>
      <c r="Y1490" t="s">
        <v>116</v>
      </c>
      <c r="Z1490" t="s">
        <v>137</v>
      </c>
    </row>
    <row r="1491" spans="1:26" x14ac:dyDescent="0.25">
      <c r="A1491">
        <v>1490</v>
      </c>
      <c r="B1491" t="s">
        <v>8593</v>
      </c>
      <c r="C1491" t="s">
        <v>13601</v>
      </c>
      <c r="D1491" t="s">
        <v>13602</v>
      </c>
      <c r="E1491" t="s">
        <v>132</v>
      </c>
      <c r="F1491" t="s">
        <v>332</v>
      </c>
      <c r="S1491" t="s">
        <v>110</v>
      </c>
      <c r="T1491" t="s">
        <v>111</v>
      </c>
      <c r="U1491" t="s">
        <v>112</v>
      </c>
      <c r="V1491" t="s">
        <v>134</v>
      </c>
      <c r="W1491" t="s">
        <v>135</v>
      </c>
      <c r="X1491" t="s">
        <v>136</v>
      </c>
      <c r="Y1491" t="s">
        <v>116</v>
      </c>
      <c r="Z1491" t="s">
        <v>137</v>
      </c>
    </row>
    <row r="1492" spans="1:26" x14ac:dyDescent="0.25">
      <c r="A1492">
        <v>1491</v>
      </c>
      <c r="B1492" t="s">
        <v>8599</v>
      </c>
      <c r="C1492" t="s">
        <v>13603</v>
      </c>
      <c r="D1492" t="s">
        <v>13604</v>
      </c>
      <c r="E1492" t="s">
        <v>1084</v>
      </c>
      <c r="F1492" t="s">
        <v>1504</v>
      </c>
      <c r="S1492" t="s">
        <v>110</v>
      </c>
      <c r="T1492" t="s">
        <v>111</v>
      </c>
      <c r="U1492" t="s">
        <v>112</v>
      </c>
      <c r="V1492" t="s">
        <v>900</v>
      </c>
      <c r="W1492" t="s">
        <v>900</v>
      </c>
      <c r="X1492" t="s">
        <v>1506</v>
      </c>
      <c r="Y1492" t="s">
        <v>116</v>
      </c>
      <c r="Z1492" t="s">
        <v>137</v>
      </c>
    </row>
    <row r="1493" spans="1:26" x14ac:dyDescent="0.25">
      <c r="A1493">
        <v>1492</v>
      </c>
      <c r="B1493" t="s">
        <v>8604</v>
      </c>
      <c r="C1493" t="s">
        <v>13605</v>
      </c>
      <c r="D1493" t="s">
        <v>13606</v>
      </c>
      <c r="E1493" t="s">
        <v>897</v>
      </c>
      <c r="F1493" t="s">
        <v>898</v>
      </c>
      <c r="S1493" t="s">
        <v>110</v>
      </c>
      <c r="T1493" t="s">
        <v>111</v>
      </c>
      <c r="U1493" t="s">
        <v>112</v>
      </c>
      <c r="V1493" t="s">
        <v>900</v>
      </c>
      <c r="W1493" t="s">
        <v>900</v>
      </c>
      <c r="X1493" t="s">
        <v>254</v>
      </c>
      <c r="Y1493" t="s">
        <v>116</v>
      </c>
      <c r="Z1493" t="s">
        <v>463</v>
      </c>
    </row>
    <row r="1494" spans="1:26" x14ac:dyDescent="0.25">
      <c r="A1494">
        <v>1493</v>
      </c>
      <c r="B1494" t="s">
        <v>8614</v>
      </c>
      <c r="C1494" t="s">
        <v>13387</v>
      </c>
      <c r="D1494" t="s">
        <v>13388</v>
      </c>
      <c r="E1494" t="s">
        <v>234</v>
      </c>
      <c r="F1494" t="s">
        <v>1725</v>
      </c>
      <c r="K1494" t="s">
        <v>1892</v>
      </c>
      <c r="L1494" t="s">
        <v>1726</v>
      </c>
      <c r="M1494" t="s">
        <v>438</v>
      </c>
      <c r="Q1494" t="s">
        <v>237</v>
      </c>
      <c r="R1494" t="s">
        <v>238</v>
      </c>
      <c r="S1494" t="s">
        <v>110</v>
      </c>
      <c r="T1494" t="s">
        <v>111</v>
      </c>
      <c r="U1494" t="s">
        <v>112</v>
      </c>
      <c r="V1494" t="s">
        <v>239</v>
      </c>
      <c r="W1494" t="s">
        <v>240</v>
      </c>
      <c r="X1494" t="s">
        <v>241</v>
      </c>
      <c r="Y1494" t="s">
        <v>116</v>
      </c>
      <c r="Z1494" t="s">
        <v>137</v>
      </c>
    </row>
    <row r="1495" spans="1:26" x14ac:dyDescent="0.25">
      <c r="A1495">
        <v>1494</v>
      </c>
      <c r="B1495" t="s">
        <v>8616</v>
      </c>
      <c r="C1495" t="s">
        <v>12544</v>
      </c>
      <c r="D1495" t="s">
        <v>12545</v>
      </c>
      <c r="E1495" t="s">
        <v>2065</v>
      </c>
      <c r="F1495" t="s">
        <v>2066</v>
      </c>
      <c r="K1495" t="s">
        <v>2067</v>
      </c>
      <c r="Q1495" t="s">
        <v>2068</v>
      </c>
      <c r="R1495" t="s">
        <v>2069</v>
      </c>
      <c r="S1495" t="s">
        <v>110</v>
      </c>
      <c r="T1495" t="s">
        <v>111</v>
      </c>
      <c r="U1495" t="s">
        <v>112</v>
      </c>
      <c r="V1495" t="s">
        <v>239</v>
      </c>
      <c r="W1495" t="s">
        <v>1494</v>
      </c>
      <c r="X1495" t="s">
        <v>241</v>
      </c>
      <c r="Y1495" t="s">
        <v>116</v>
      </c>
      <c r="Z1495" t="s">
        <v>463</v>
      </c>
    </row>
    <row r="1496" spans="1:26" x14ac:dyDescent="0.25">
      <c r="A1496">
        <v>1495</v>
      </c>
      <c r="B1496" t="s">
        <v>8621</v>
      </c>
      <c r="C1496" t="s">
        <v>12544</v>
      </c>
      <c r="D1496" t="s">
        <v>12545</v>
      </c>
      <c r="E1496" t="s">
        <v>2065</v>
      </c>
      <c r="F1496" t="s">
        <v>2066</v>
      </c>
      <c r="K1496" t="s">
        <v>2067</v>
      </c>
      <c r="Q1496" t="s">
        <v>2068</v>
      </c>
      <c r="R1496" t="s">
        <v>2069</v>
      </c>
      <c r="S1496" t="s">
        <v>110</v>
      </c>
      <c r="T1496" t="s">
        <v>111</v>
      </c>
      <c r="U1496" t="s">
        <v>112</v>
      </c>
      <c r="V1496" t="s">
        <v>239</v>
      </c>
      <c r="W1496" t="s">
        <v>1494</v>
      </c>
      <c r="X1496" t="s">
        <v>241</v>
      </c>
      <c r="Y1496" t="s">
        <v>116</v>
      </c>
      <c r="Z1496" t="s">
        <v>463</v>
      </c>
    </row>
    <row r="1497" spans="1:26" x14ac:dyDescent="0.25">
      <c r="A1497">
        <v>1496</v>
      </c>
      <c r="B1497" t="s">
        <v>8626</v>
      </c>
      <c r="C1497" t="s">
        <v>13607</v>
      </c>
      <c r="D1497" t="s">
        <v>13608</v>
      </c>
      <c r="E1497" t="s">
        <v>1503</v>
      </c>
      <c r="F1497" t="s">
        <v>2440</v>
      </c>
      <c r="S1497" t="s">
        <v>110</v>
      </c>
      <c r="T1497" t="s">
        <v>111</v>
      </c>
      <c r="U1497" t="s">
        <v>112</v>
      </c>
      <c r="V1497" t="s">
        <v>239</v>
      </c>
      <c r="W1497" t="s">
        <v>8631</v>
      </c>
      <c r="X1497" t="s">
        <v>1506</v>
      </c>
      <c r="Y1497" t="s">
        <v>116</v>
      </c>
      <c r="Z1497" t="s">
        <v>137</v>
      </c>
    </row>
    <row r="1498" spans="1:26" x14ac:dyDescent="0.25">
      <c r="A1498">
        <v>1497</v>
      </c>
      <c r="B1498" t="s">
        <v>8632</v>
      </c>
      <c r="C1498" t="s">
        <v>11998</v>
      </c>
      <c r="D1498" t="s">
        <v>11999</v>
      </c>
      <c r="E1498" t="s">
        <v>952</v>
      </c>
      <c r="F1498" t="s">
        <v>953</v>
      </c>
      <c r="S1498" t="s">
        <v>110</v>
      </c>
      <c r="T1498" t="s">
        <v>111</v>
      </c>
      <c r="U1498" t="s">
        <v>112</v>
      </c>
      <c r="V1498" t="s">
        <v>392</v>
      </c>
      <c r="W1498" t="s">
        <v>949</v>
      </c>
      <c r="X1498" t="s">
        <v>207</v>
      </c>
      <c r="Y1498" t="s">
        <v>116</v>
      </c>
      <c r="Z1498" t="s">
        <v>137</v>
      </c>
    </row>
    <row r="1499" spans="1:26" x14ac:dyDescent="0.25">
      <c r="A1499">
        <v>1498</v>
      </c>
      <c r="B1499" t="s">
        <v>8636</v>
      </c>
      <c r="C1499" t="s">
        <v>13609</v>
      </c>
      <c r="D1499" t="s">
        <v>13610</v>
      </c>
      <c r="E1499" t="s">
        <v>250</v>
      </c>
      <c r="F1499" t="s">
        <v>1163</v>
      </c>
      <c r="Q1499" t="s">
        <v>8641</v>
      </c>
      <c r="R1499" t="s">
        <v>8642</v>
      </c>
      <c r="S1499" t="s">
        <v>110</v>
      </c>
      <c r="T1499" t="s">
        <v>111</v>
      </c>
      <c r="U1499" t="s">
        <v>112</v>
      </c>
      <c r="V1499" t="s">
        <v>252</v>
      </c>
      <c r="W1499" t="s">
        <v>253</v>
      </c>
      <c r="X1499" t="s">
        <v>254</v>
      </c>
      <c r="Y1499" t="s">
        <v>116</v>
      </c>
      <c r="Z1499" t="s">
        <v>137</v>
      </c>
    </row>
    <row r="1500" spans="1:26" x14ac:dyDescent="0.25">
      <c r="A1500">
        <v>1499</v>
      </c>
      <c r="B1500" t="s">
        <v>8643</v>
      </c>
      <c r="C1500" t="s">
        <v>13611</v>
      </c>
      <c r="D1500" t="s">
        <v>13612</v>
      </c>
      <c r="E1500" t="s">
        <v>1162</v>
      </c>
      <c r="F1500" t="s">
        <v>1163</v>
      </c>
      <c r="L1500" t="s">
        <v>8650</v>
      </c>
      <c r="M1500" t="s">
        <v>704</v>
      </c>
      <c r="Q1500" t="s">
        <v>8641</v>
      </c>
      <c r="R1500" t="s">
        <v>8642</v>
      </c>
      <c r="S1500" t="s">
        <v>110</v>
      </c>
      <c r="T1500" t="s">
        <v>111</v>
      </c>
      <c r="U1500" t="s">
        <v>112</v>
      </c>
      <c r="V1500" t="s">
        <v>252</v>
      </c>
      <c r="W1500" t="s">
        <v>1164</v>
      </c>
      <c r="X1500" t="s">
        <v>254</v>
      </c>
      <c r="Y1500" t="s">
        <v>116</v>
      </c>
      <c r="Z1500" t="s">
        <v>137</v>
      </c>
    </row>
    <row r="1501" spans="1:26" x14ac:dyDescent="0.25">
      <c r="A1501">
        <v>1500</v>
      </c>
      <c r="B1501" t="s">
        <v>8651</v>
      </c>
      <c r="C1501" t="s">
        <v>13613</v>
      </c>
      <c r="D1501" t="s">
        <v>13614</v>
      </c>
      <c r="E1501" t="s">
        <v>5538</v>
      </c>
      <c r="F1501" t="s">
        <v>5539</v>
      </c>
      <c r="S1501" t="s">
        <v>110</v>
      </c>
      <c r="T1501" t="s">
        <v>111</v>
      </c>
      <c r="U1501" t="s">
        <v>112</v>
      </c>
      <c r="V1501" t="s">
        <v>2223</v>
      </c>
      <c r="W1501" t="s">
        <v>2992</v>
      </c>
      <c r="X1501" t="s">
        <v>983</v>
      </c>
      <c r="Y1501" t="s">
        <v>116</v>
      </c>
      <c r="Z1501" t="s">
        <v>137</v>
      </c>
    </row>
    <row r="1502" spans="1:26" x14ac:dyDescent="0.25">
      <c r="A1502">
        <v>1501</v>
      </c>
      <c r="B1502" t="s">
        <v>8663</v>
      </c>
      <c r="C1502" t="s">
        <v>13615</v>
      </c>
      <c r="D1502" t="s">
        <v>13616</v>
      </c>
      <c r="E1502" t="s">
        <v>1587</v>
      </c>
      <c r="F1502" t="s">
        <v>1588</v>
      </c>
      <c r="N1502" t="s">
        <v>1125</v>
      </c>
      <c r="S1502" t="s">
        <v>110</v>
      </c>
      <c r="T1502" t="s">
        <v>111</v>
      </c>
      <c r="U1502" t="s">
        <v>112</v>
      </c>
      <c r="V1502" t="s">
        <v>239</v>
      </c>
      <c r="W1502" t="s">
        <v>1126</v>
      </c>
      <c r="X1502" t="s">
        <v>254</v>
      </c>
      <c r="Y1502" t="s">
        <v>116</v>
      </c>
    </row>
    <row r="1503" spans="1:26" x14ac:dyDescent="0.25">
      <c r="A1503">
        <v>1502</v>
      </c>
      <c r="B1503" t="s">
        <v>8672</v>
      </c>
      <c r="C1503" t="s">
        <v>13617</v>
      </c>
      <c r="D1503" t="s">
        <v>13618</v>
      </c>
      <c r="E1503" t="s">
        <v>418</v>
      </c>
      <c r="F1503" t="s">
        <v>8679</v>
      </c>
      <c r="N1503" t="s">
        <v>1763</v>
      </c>
      <c r="S1503" t="s">
        <v>110</v>
      </c>
      <c r="T1503" t="s">
        <v>111</v>
      </c>
      <c r="U1503" t="s">
        <v>112</v>
      </c>
      <c r="V1503" t="s">
        <v>420</v>
      </c>
      <c r="W1503" t="s">
        <v>8680</v>
      </c>
      <c r="X1503" t="s">
        <v>422</v>
      </c>
      <c r="Y1503" t="s">
        <v>116</v>
      </c>
      <c r="Z1503" t="s">
        <v>137</v>
      </c>
    </row>
    <row r="1504" spans="1:26" x14ac:dyDescent="0.25">
      <c r="A1504">
        <v>1503</v>
      </c>
      <c r="B1504" t="s">
        <v>8681</v>
      </c>
      <c r="C1504" t="s">
        <v>13617</v>
      </c>
      <c r="D1504" t="s">
        <v>13618</v>
      </c>
      <c r="E1504" t="s">
        <v>418</v>
      </c>
      <c r="F1504" t="s">
        <v>8679</v>
      </c>
      <c r="N1504" t="s">
        <v>1763</v>
      </c>
      <c r="S1504" t="s">
        <v>110</v>
      </c>
      <c r="T1504" t="s">
        <v>111</v>
      </c>
      <c r="U1504" t="s">
        <v>112</v>
      </c>
      <c r="V1504" t="s">
        <v>420</v>
      </c>
      <c r="W1504" t="s">
        <v>8680</v>
      </c>
      <c r="X1504" t="s">
        <v>422</v>
      </c>
      <c r="Y1504" t="s">
        <v>116</v>
      </c>
      <c r="Z1504" t="s">
        <v>137</v>
      </c>
    </row>
    <row r="1505" spans="1:26" x14ac:dyDescent="0.25">
      <c r="A1505">
        <v>1504</v>
      </c>
      <c r="B1505" t="s">
        <v>8682</v>
      </c>
      <c r="C1505" t="s">
        <v>13617</v>
      </c>
      <c r="D1505" t="s">
        <v>13618</v>
      </c>
      <c r="E1505" t="s">
        <v>418</v>
      </c>
      <c r="F1505" t="s">
        <v>8679</v>
      </c>
      <c r="N1505" t="s">
        <v>1763</v>
      </c>
      <c r="S1505" t="s">
        <v>110</v>
      </c>
      <c r="T1505" t="s">
        <v>111</v>
      </c>
      <c r="U1505" t="s">
        <v>112</v>
      </c>
      <c r="V1505" t="s">
        <v>420</v>
      </c>
      <c r="W1505" t="s">
        <v>8680</v>
      </c>
      <c r="X1505" t="s">
        <v>422</v>
      </c>
      <c r="Y1505" t="s">
        <v>116</v>
      </c>
      <c r="Z1505" t="s">
        <v>137</v>
      </c>
    </row>
    <row r="1506" spans="1:26" x14ac:dyDescent="0.25">
      <c r="A1506">
        <v>1505</v>
      </c>
      <c r="B1506" t="s">
        <v>8683</v>
      </c>
      <c r="C1506" t="s">
        <v>13619</v>
      </c>
      <c r="D1506" t="s">
        <v>13620</v>
      </c>
      <c r="E1506" t="s">
        <v>1595</v>
      </c>
      <c r="F1506" t="s">
        <v>1596</v>
      </c>
      <c r="L1506" t="s">
        <v>3271</v>
      </c>
      <c r="M1506" t="s">
        <v>704</v>
      </c>
      <c r="N1506" t="s">
        <v>353</v>
      </c>
      <c r="S1506" t="s">
        <v>110</v>
      </c>
      <c r="T1506" t="s">
        <v>111</v>
      </c>
      <c r="U1506" t="s">
        <v>112</v>
      </c>
      <c r="V1506" t="s">
        <v>354</v>
      </c>
      <c r="W1506" t="s">
        <v>355</v>
      </c>
      <c r="X1506" t="s">
        <v>207</v>
      </c>
      <c r="Y1506" t="s">
        <v>116</v>
      </c>
      <c r="Z1506" t="s">
        <v>137</v>
      </c>
    </row>
    <row r="1507" spans="1:26" x14ac:dyDescent="0.25">
      <c r="A1507">
        <v>1506</v>
      </c>
      <c r="B1507" t="s">
        <v>8691</v>
      </c>
      <c r="C1507" t="s">
        <v>13619</v>
      </c>
      <c r="D1507" t="s">
        <v>13620</v>
      </c>
      <c r="E1507" t="s">
        <v>1595</v>
      </c>
      <c r="F1507" t="s">
        <v>1596</v>
      </c>
      <c r="L1507" t="s">
        <v>3271</v>
      </c>
      <c r="M1507" t="s">
        <v>704</v>
      </c>
      <c r="N1507" t="s">
        <v>353</v>
      </c>
      <c r="S1507" t="s">
        <v>110</v>
      </c>
      <c r="T1507" t="s">
        <v>111</v>
      </c>
      <c r="U1507" t="s">
        <v>112</v>
      </c>
      <c r="V1507" t="s">
        <v>354</v>
      </c>
      <c r="W1507" t="s">
        <v>355</v>
      </c>
      <c r="X1507" t="s">
        <v>207</v>
      </c>
      <c r="Y1507" t="s">
        <v>116</v>
      </c>
      <c r="Z1507" t="s">
        <v>137</v>
      </c>
    </row>
    <row r="1508" spans="1:26" x14ac:dyDescent="0.25">
      <c r="A1508">
        <v>1507</v>
      </c>
      <c r="B1508" t="s">
        <v>8692</v>
      </c>
      <c r="C1508" t="s">
        <v>13621</v>
      </c>
      <c r="D1508" t="s">
        <v>13622</v>
      </c>
      <c r="E1508" t="s">
        <v>4489</v>
      </c>
      <c r="F1508" t="s">
        <v>1566</v>
      </c>
      <c r="S1508" t="s">
        <v>110</v>
      </c>
      <c r="T1508" t="s">
        <v>111</v>
      </c>
      <c r="U1508" t="s">
        <v>112</v>
      </c>
      <c r="V1508" t="s">
        <v>392</v>
      </c>
      <c r="W1508" t="s">
        <v>4491</v>
      </c>
      <c r="X1508" t="s">
        <v>241</v>
      </c>
      <c r="Y1508" t="s">
        <v>116</v>
      </c>
      <c r="Z1508" t="s">
        <v>137</v>
      </c>
    </row>
    <row r="1509" spans="1:26" x14ac:dyDescent="0.25">
      <c r="A1509">
        <v>1508</v>
      </c>
      <c r="B1509" t="s">
        <v>8699</v>
      </c>
      <c r="C1509" t="s">
        <v>13623</v>
      </c>
      <c r="D1509" t="s">
        <v>13624</v>
      </c>
      <c r="E1509" t="s">
        <v>4489</v>
      </c>
      <c r="F1509" t="s">
        <v>3601</v>
      </c>
      <c r="S1509" t="s">
        <v>110</v>
      </c>
      <c r="T1509" t="s">
        <v>111</v>
      </c>
      <c r="U1509" t="s">
        <v>112</v>
      </c>
      <c r="V1509" t="s">
        <v>392</v>
      </c>
      <c r="W1509" t="s">
        <v>4491</v>
      </c>
      <c r="X1509" t="s">
        <v>241</v>
      </c>
      <c r="Y1509" t="s">
        <v>116</v>
      </c>
      <c r="Z1509" t="s">
        <v>475</v>
      </c>
    </row>
    <row r="1510" spans="1:26" x14ac:dyDescent="0.25">
      <c r="A1510">
        <v>1509</v>
      </c>
      <c r="B1510" t="s">
        <v>8706</v>
      </c>
      <c r="C1510" t="s">
        <v>13623</v>
      </c>
      <c r="D1510" t="s">
        <v>13624</v>
      </c>
      <c r="E1510" t="s">
        <v>4489</v>
      </c>
      <c r="F1510" t="s">
        <v>3601</v>
      </c>
      <c r="S1510" t="s">
        <v>110</v>
      </c>
      <c r="T1510" t="s">
        <v>111</v>
      </c>
      <c r="U1510" t="s">
        <v>112</v>
      </c>
      <c r="V1510" t="s">
        <v>392</v>
      </c>
      <c r="W1510" t="s">
        <v>4491</v>
      </c>
      <c r="X1510" t="s">
        <v>241</v>
      </c>
      <c r="Y1510" t="s">
        <v>116</v>
      </c>
      <c r="Z1510" t="s">
        <v>475</v>
      </c>
    </row>
    <row r="1511" spans="1:26" x14ac:dyDescent="0.25">
      <c r="A1511">
        <v>1510</v>
      </c>
      <c r="B1511" t="s">
        <v>8708</v>
      </c>
      <c r="C1511" t="s">
        <v>13567</v>
      </c>
      <c r="D1511" t="s">
        <v>13568</v>
      </c>
      <c r="E1511" t="s">
        <v>2140</v>
      </c>
      <c r="F1511" t="s">
        <v>2583</v>
      </c>
      <c r="K1511" t="s">
        <v>8465</v>
      </c>
      <c r="S1511" t="s">
        <v>110</v>
      </c>
      <c r="T1511" t="s">
        <v>111</v>
      </c>
      <c r="U1511" t="s">
        <v>112</v>
      </c>
      <c r="V1511" t="s">
        <v>1149</v>
      </c>
      <c r="W1511" t="s">
        <v>1958</v>
      </c>
      <c r="X1511" t="s">
        <v>254</v>
      </c>
      <c r="Y1511" t="s">
        <v>116</v>
      </c>
      <c r="Z1511" t="s">
        <v>1959</v>
      </c>
    </row>
    <row r="1512" spans="1:26" x14ac:dyDescent="0.25">
      <c r="A1512">
        <v>1511</v>
      </c>
      <c r="B1512" t="s">
        <v>8714</v>
      </c>
      <c r="C1512" t="s">
        <v>13625</v>
      </c>
      <c r="D1512" t="s">
        <v>13626</v>
      </c>
      <c r="E1512" t="s">
        <v>234</v>
      </c>
      <c r="F1512" t="s">
        <v>235</v>
      </c>
      <c r="K1512" t="s">
        <v>1892</v>
      </c>
      <c r="S1512" t="s">
        <v>110</v>
      </c>
      <c r="T1512" t="s">
        <v>111</v>
      </c>
      <c r="U1512" t="s">
        <v>112</v>
      </c>
      <c r="V1512" t="s">
        <v>239</v>
      </c>
      <c r="W1512" t="s">
        <v>240</v>
      </c>
      <c r="X1512" t="s">
        <v>241</v>
      </c>
      <c r="Y1512" t="s">
        <v>116</v>
      </c>
      <c r="Z1512" t="s">
        <v>137</v>
      </c>
    </row>
    <row r="1513" spans="1:26" x14ac:dyDescent="0.25">
      <c r="A1513">
        <v>1512</v>
      </c>
      <c r="B1513" t="s">
        <v>8721</v>
      </c>
      <c r="C1513" t="s">
        <v>13087</v>
      </c>
      <c r="D1513" t="s">
        <v>13088</v>
      </c>
      <c r="E1513" t="s">
        <v>2027</v>
      </c>
      <c r="F1513" t="s">
        <v>2028</v>
      </c>
      <c r="J1513" t="s">
        <v>2030</v>
      </c>
      <c r="Q1513" t="s">
        <v>2031</v>
      </c>
      <c r="R1513" t="s">
        <v>2032</v>
      </c>
      <c r="S1513" t="s">
        <v>110</v>
      </c>
      <c r="T1513" t="s">
        <v>111</v>
      </c>
      <c r="U1513" t="s">
        <v>112</v>
      </c>
      <c r="V1513" t="s">
        <v>239</v>
      </c>
      <c r="W1513" t="s">
        <v>1697</v>
      </c>
      <c r="X1513" t="s">
        <v>625</v>
      </c>
      <c r="Y1513" t="s">
        <v>116</v>
      </c>
      <c r="Z1513" t="s">
        <v>2039</v>
      </c>
    </row>
    <row r="1514" spans="1:26" x14ac:dyDescent="0.25">
      <c r="A1514">
        <v>1513</v>
      </c>
      <c r="B1514" t="s">
        <v>8726</v>
      </c>
      <c r="C1514" t="s">
        <v>13087</v>
      </c>
      <c r="D1514" t="s">
        <v>13088</v>
      </c>
      <c r="E1514" t="s">
        <v>2027</v>
      </c>
      <c r="F1514" t="s">
        <v>2028</v>
      </c>
      <c r="J1514" t="s">
        <v>2030</v>
      </c>
      <c r="Q1514" t="s">
        <v>2031</v>
      </c>
      <c r="R1514" t="s">
        <v>2032</v>
      </c>
      <c r="S1514" t="s">
        <v>110</v>
      </c>
      <c r="T1514" t="s">
        <v>111</v>
      </c>
      <c r="U1514" t="s">
        <v>112</v>
      </c>
      <c r="V1514" t="s">
        <v>239</v>
      </c>
      <c r="W1514" t="s">
        <v>1697</v>
      </c>
      <c r="X1514" t="s">
        <v>625</v>
      </c>
      <c r="Y1514" t="s">
        <v>116</v>
      </c>
      <c r="Z1514" t="s">
        <v>2039</v>
      </c>
    </row>
    <row r="1515" spans="1:26" x14ac:dyDescent="0.25">
      <c r="A1515">
        <v>1514</v>
      </c>
      <c r="B1515" t="s">
        <v>8727</v>
      </c>
      <c r="C1515" t="s">
        <v>13087</v>
      </c>
      <c r="D1515" t="s">
        <v>13088</v>
      </c>
      <c r="E1515" t="s">
        <v>2027</v>
      </c>
      <c r="F1515" t="s">
        <v>2028</v>
      </c>
      <c r="J1515" t="s">
        <v>2030</v>
      </c>
      <c r="Q1515" t="s">
        <v>2031</v>
      </c>
      <c r="R1515" t="s">
        <v>2032</v>
      </c>
      <c r="S1515" t="s">
        <v>110</v>
      </c>
      <c r="T1515" t="s">
        <v>111</v>
      </c>
      <c r="U1515" t="s">
        <v>112</v>
      </c>
      <c r="V1515" t="s">
        <v>239</v>
      </c>
      <c r="W1515" t="s">
        <v>1697</v>
      </c>
      <c r="X1515" t="s">
        <v>625</v>
      </c>
      <c r="Y1515" t="s">
        <v>116</v>
      </c>
      <c r="Z1515" t="s">
        <v>2039</v>
      </c>
    </row>
    <row r="1516" spans="1:26" x14ac:dyDescent="0.25">
      <c r="A1516">
        <v>1515</v>
      </c>
      <c r="B1516" t="s">
        <v>8729</v>
      </c>
      <c r="C1516" t="s">
        <v>13627</v>
      </c>
      <c r="D1516" t="s">
        <v>13628</v>
      </c>
      <c r="E1516" t="s">
        <v>2266</v>
      </c>
      <c r="F1516" t="s">
        <v>1781</v>
      </c>
      <c r="J1516" t="s">
        <v>1783</v>
      </c>
      <c r="S1516" t="s">
        <v>110</v>
      </c>
      <c r="T1516" t="s">
        <v>111</v>
      </c>
      <c r="U1516" t="s">
        <v>112</v>
      </c>
      <c r="V1516" t="s">
        <v>239</v>
      </c>
      <c r="W1516" t="s">
        <v>2434</v>
      </c>
      <c r="X1516" t="s">
        <v>254</v>
      </c>
      <c r="Y1516" t="s">
        <v>116</v>
      </c>
      <c r="Z1516" t="s">
        <v>137</v>
      </c>
    </row>
    <row r="1517" spans="1:26" x14ac:dyDescent="0.25">
      <c r="A1517">
        <v>1516</v>
      </c>
      <c r="B1517" t="s">
        <v>8737</v>
      </c>
      <c r="C1517" t="s">
        <v>12968</v>
      </c>
      <c r="D1517" t="s">
        <v>12969</v>
      </c>
      <c r="E1517" t="s">
        <v>1808</v>
      </c>
      <c r="F1517" t="s">
        <v>1879</v>
      </c>
      <c r="N1517" t="s">
        <v>1813</v>
      </c>
      <c r="S1517" t="s">
        <v>110</v>
      </c>
      <c r="T1517" t="s">
        <v>111</v>
      </c>
      <c r="U1517" t="s">
        <v>112</v>
      </c>
      <c r="V1517" t="s">
        <v>1378</v>
      </c>
      <c r="W1517" t="s">
        <v>1814</v>
      </c>
      <c r="X1517" t="s">
        <v>1815</v>
      </c>
      <c r="Y1517" t="s">
        <v>116</v>
      </c>
      <c r="Z1517" t="s">
        <v>137</v>
      </c>
    </row>
    <row r="1518" spans="1:26" x14ac:dyDescent="0.25">
      <c r="A1518">
        <v>1517</v>
      </c>
      <c r="B1518" t="s">
        <v>8743</v>
      </c>
      <c r="C1518" t="s">
        <v>13629</v>
      </c>
      <c r="D1518" t="s">
        <v>13630</v>
      </c>
      <c r="E1518" t="s">
        <v>1384</v>
      </c>
      <c r="F1518" t="s">
        <v>1385</v>
      </c>
      <c r="S1518" t="s">
        <v>110</v>
      </c>
      <c r="T1518" t="s">
        <v>111</v>
      </c>
      <c r="U1518" t="s">
        <v>112</v>
      </c>
      <c r="V1518" t="s">
        <v>134</v>
      </c>
      <c r="W1518" t="s">
        <v>135</v>
      </c>
      <c r="X1518" t="s">
        <v>136</v>
      </c>
      <c r="Y1518" t="s">
        <v>116</v>
      </c>
      <c r="Z1518" t="s">
        <v>137</v>
      </c>
    </row>
    <row r="1519" spans="1:26" x14ac:dyDescent="0.25">
      <c r="A1519">
        <v>1518</v>
      </c>
      <c r="B1519" t="s">
        <v>8752</v>
      </c>
      <c r="C1519" t="s">
        <v>13631</v>
      </c>
      <c r="D1519" t="s">
        <v>13632</v>
      </c>
      <c r="E1519" t="s">
        <v>5635</v>
      </c>
      <c r="F1519" t="s">
        <v>1665</v>
      </c>
      <c r="S1519" t="s">
        <v>110</v>
      </c>
      <c r="T1519" t="s">
        <v>111</v>
      </c>
      <c r="U1519" t="s">
        <v>112</v>
      </c>
      <c r="V1519" t="s">
        <v>392</v>
      </c>
      <c r="W1519" t="s">
        <v>949</v>
      </c>
      <c r="X1519" t="s">
        <v>241</v>
      </c>
      <c r="Y1519" t="s">
        <v>116</v>
      </c>
      <c r="Z1519" t="s">
        <v>475</v>
      </c>
    </row>
    <row r="1520" spans="1:26" x14ac:dyDescent="0.25">
      <c r="A1520">
        <v>1519</v>
      </c>
      <c r="B1520" t="s">
        <v>8757</v>
      </c>
      <c r="C1520" t="s">
        <v>13633</v>
      </c>
      <c r="D1520" t="s">
        <v>13634</v>
      </c>
      <c r="E1520" t="s">
        <v>2065</v>
      </c>
      <c r="F1520" t="s">
        <v>2066</v>
      </c>
      <c r="K1520" t="s">
        <v>2067</v>
      </c>
      <c r="Q1520" t="s">
        <v>2068</v>
      </c>
      <c r="R1520" t="s">
        <v>2069</v>
      </c>
      <c r="S1520" t="s">
        <v>110</v>
      </c>
      <c r="T1520" t="s">
        <v>111</v>
      </c>
      <c r="U1520" t="s">
        <v>112</v>
      </c>
      <c r="V1520" t="s">
        <v>239</v>
      </c>
      <c r="W1520" t="s">
        <v>1494</v>
      </c>
      <c r="X1520" t="s">
        <v>207</v>
      </c>
      <c r="Y1520" t="s">
        <v>116</v>
      </c>
      <c r="Z1520" t="s">
        <v>463</v>
      </c>
    </row>
    <row r="1521" spans="1:26" x14ac:dyDescent="0.25">
      <c r="A1521">
        <v>1520</v>
      </c>
      <c r="B1521" t="s">
        <v>8766</v>
      </c>
      <c r="C1521" t="s">
        <v>13635</v>
      </c>
      <c r="D1521" t="s">
        <v>13636</v>
      </c>
      <c r="E1521" t="s">
        <v>1490</v>
      </c>
      <c r="F1521" t="s">
        <v>1491</v>
      </c>
      <c r="S1521" t="s">
        <v>110</v>
      </c>
      <c r="T1521" t="s">
        <v>111</v>
      </c>
      <c r="U1521" t="s">
        <v>112</v>
      </c>
      <c r="V1521" t="s">
        <v>239</v>
      </c>
      <c r="W1521" t="s">
        <v>2947</v>
      </c>
      <c r="X1521" t="s">
        <v>1506</v>
      </c>
      <c r="Y1521" t="s">
        <v>116</v>
      </c>
      <c r="Z1521" t="s">
        <v>137</v>
      </c>
    </row>
    <row r="1522" spans="1:26" x14ac:dyDescent="0.25">
      <c r="A1522">
        <v>1521</v>
      </c>
      <c r="B1522" t="s">
        <v>8775</v>
      </c>
      <c r="C1522" t="s">
        <v>13637</v>
      </c>
      <c r="D1522" t="s">
        <v>13638</v>
      </c>
      <c r="E1522" t="s">
        <v>250</v>
      </c>
      <c r="F1522" t="s">
        <v>251</v>
      </c>
      <c r="S1522" t="s">
        <v>110</v>
      </c>
      <c r="T1522" t="s">
        <v>111</v>
      </c>
      <c r="U1522" t="s">
        <v>112</v>
      </c>
      <c r="V1522" t="s">
        <v>252</v>
      </c>
      <c r="W1522" t="s">
        <v>253</v>
      </c>
      <c r="X1522" t="s">
        <v>254</v>
      </c>
      <c r="Y1522" t="s">
        <v>116</v>
      </c>
      <c r="Z1522" t="s">
        <v>137</v>
      </c>
    </row>
    <row r="1523" spans="1:26" x14ac:dyDescent="0.25">
      <c r="A1523">
        <v>1522</v>
      </c>
      <c r="B1523" t="s">
        <v>8781</v>
      </c>
      <c r="C1523" t="s">
        <v>12423</v>
      </c>
      <c r="D1523" t="s">
        <v>12424</v>
      </c>
      <c r="E1523" t="s">
        <v>2027</v>
      </c>
      <c r="F1523" t="s">
        <v>2028</v>
      </c>
      <c r="J1523" t="s">
        <v>2030</v>
      </c>
      <c r="Q1523" t="s">
        <v>2031</v>
      </c>
      <c r="R1523" t="s">
        <v>2032</v>
      </c>
      <c r="S1523" t="s">
        <v>110</v>
      </c>
      <c r="T1523" t="s">
        <v>111</v>
      </c>
      <c r="U1523" t="s">
        <v>112</v>
      </c>
      <c r="V1523" t="s">
        <v>239</v>
      </c>
      <c r="W1523" t="s">
        <v>1697</v>
      </c>
      <c r="X1523" t="s">
        <v>625</v>
      </c>
      <c r="Y1523" t="s">
        <v>116</v>
      </c>
      <c r="Z1523" t="s">
        <v>2039</v>
      </c>
    </row>
    <row r="1524" spans="1:26" x14ac:dyDescent="0.25">
      <c r="A1524">
        <v>1523</v>
      </c>
      <c r="B1524" t="s">
        <v>8783</v>
      </c>
      <c r="C1524" t="s">
        <v>13639</v>
      </c>
      <c r="D1524" t="s">
        <v>13640</v>
      </c>
      <c r="E1524" t="s">
        <v>2065</v>
      </c>
      <c r="F1524" t="s">
        <v>2066</v>
      </c>
      <c r="K1524" t="s">
        <v>1493</v>
      </c>
      <c r="S1524" t="s">
        <v>110</v>
      </c>
      <c r="T1524" t="s">
        <v>111</v>
      </c>
      <c r="U1524" t="s">
        <v>112</v>
      </c>
      <c r="V1524" t="s">
        <v>239</v>
      </c>
      <c r="W1524" t="s">
        <v>1494</v>
      </c>
      <c r="X1524" t="s">
        <v>1506</v>
      </c>
      <c r="Y1524" t="s">
        <v>116</v>
      </c>
      <c r="Z1524" t="s">
        <v>137</v>
      </c>
    </row>
    <row r="1525" spans="1:26" x14ac:dyDescent="0.25">
      <c r="A1525">
        <v>1524</v>
      </c>
      <c r="B1525" t="s">
        <v>8789</v>
      </c>
      <c r="C1525" t="s">
        <v>13641</v>
      </c>
      <c r="D1525" t="s">
        <v>13642</v>
      </c>
      <c r="E1525" t="s">
        <v>2989</v>
      </c>
      <c r="F1525" t="s">
        <v>2990</v>
      </c>
      <c r="S1525" t="s">
        <v>110</v>
      </c>
      <c r="T1525" t="s">
        <v>111</v>
      </c>
      <c r="U1525" t="s">
        <v>112</v>
      </c>
      <c r="V1525" t="s">
        <v>2223</v>
      </c>
      <c r="W1525" t="s">
        <v>2992</v>
      </c>
      <c r="X1525" t="s">
        <v>983</v>
      </c>
      <c r="Y1525" t="s">
        <v>116</v>
      </c>
      <c r="Z1525" t="s">
        <v>475</v>
      </c>
    </row>
    <row r="1526" spans="1:26" x14ac:dyDescent="0.25">
      <c r="A1526">
        <v>1525</v>
      </c>
      <c r="B1526" t="s">
        <v>8795</v>
      </c>
      <c r="C1526" t="s">
        <v>13643</v>
      </c>
      <c r="D1526" t="s">
        <v>13644</v>
      </c>
      <c r="E1526" t="s">
        <v>1123</v>
      </c>
      <c r="F1526" t="s">
        <v>1124</v>
      </c>
      <c r="S1526" t="s">
        <v>110</v>
      </c>
      <c r="T1526" t="s">
        <v>111</v>
      </c>
      <c r="U1526" t="s">
        <v>112</v>
      </c>
      <c r="V1526" t="s">
        <v>239</v>
      </c>
      <c r="W1526" t="s">
        <v>5018</v>
      </c>
      <c r="X1526" t="s">
        <v>254</v>
      </c>
      <c r="Y1526" t="s">
        <v>116</v>
      </c>
      <c r="Z1526" t="s">
        <v>137</v>
      </c>
    </row>
    <row r="1527" spans="1:26" x14ac:dyDescent="0.25">
      <c r="A1527">
        <v>1526</v>
      </c>
      <c r="B1527" t="s">
        <v>8802</v>
      </c>
      <c r="C1527" t="s">
        <v>13645</v>
      </c>
      <c r="D1527" t="s">
        <v>13646</v>
      </c>
      <c r="E1527" t="s">
        <v>1084</v>
      </c>
      <c r="F1527" t="s">
        <v>1504</v>
      </c>
      <c r="S1527" t="s">
        <v>110</v>
      </c>
      <c r="T1527" t="s">
        <v>111</v>
      </c>
      <c r="U1527" t="s">
        <v>112</v>
      </c>
      <c r="V1527" t="s">
        <v>900</v>
      </c>
      <c r="W1527" t="s">
        <v>900</v>
      </c>
      <c r="X1527" t="s">
        <v>1506</v>
      </c>
      <c r="Y1527" t="s">
        <v>116</v>
      </c>
      <c r="Z1527" t="s">
        <v>137</v>
      </c>
    </row>
    <row r="1528" spans="1:26" x14ac:dyDescent="0.25">
      <c r="A1528">
        <v>1527</v>
      </c>
      <c r="B1528" t="s">
        <v>8807</v>
      </c>
      <c r="C1528" t="s">
        <v>13647</v>
      </c>
      <c r="D1528" t="s">
        <v>13648</v>
      </c>
      <c r="E1528" t="s">
        <v>234</v>
      </c>
      <c r="F1528" t="s">
        <v>2899</v>
      </c>
      <c r="K1528" t="s">
        <v>1892</v>
      </c>
      <c r="S1528" t="s">
        <v>110</v>
      </c>
      <c r="T1528" t="s">
        <v>111</v>
      </c>
      <c r="U1528" t="s">
        <v>112</v>
      </c>
      <c r="V1528" t="s">
        <v>239</v>
      </c>
      <c r="W1528" t="s">
        <v>240</v>
      </c>
      <c r="X1528" t="s">
        <v>241</v>
      </c>
      <c r="Y1528" t="s">
        <v>116</v>
      </c>
      <c r="Z1528" t="s">
        <v>137</v>
      </c>
    </row>
    <row r="1529" spans="1:26" x14ac:dyDescent="0.25">
      <c r="A1529">
        <v>1528</v>
      </c>
      <c r="B1529" t="s">
        <v>8813</v>
      </c>
      <c r="C1529" t="s">
        <v>13637</v>
      </c>
      <c r="D1529" t="s">
        <v>13638</v>
      </c>
      <c r="E1529" t="s">
        <v>250</v>
      </c>
      <c r="F1529" t="s">
        <v>251</v>
      </c>
      <c r="S1529" t="s">
        <v>110</v>
      </c>
      <c r="T1529" t="s">
        <v>111</v>
      </c>
      <c r="U1529" t="s">
        <v>112</v>
      </c>
      <c r="V1529" t="s">
        <v>252</v>
      </c>
      <c r="W1529" t="s">
        <v>253</v>
      </c>
      <c r="X1529" t="s">
        <v>254</v>
      </c>
      <c r="Y1529" t="s">
        <v>116</v>
      </c>
      <c r="Z1529" t="s">
        <v>137</v>
      </c>
    </row>
    <row r="1530" spans="1:26" x14ac:dyDescent="0.25">
      <c r="A1530">
        <v>1529</v>
      </c>
    </row>
    <row r="1531" spans="1:26" x14ac:dyDescent="0.25">
      <c r="A1531">
        <v>1530</v>
      </c>
      <c r="B1531" t="s">
        <v>8819</v>
      </c>
      <c r="C1531" t="s">
        <v>13649</v>
      </c>
      <c r="D1531" t="s">
        <v>13650</v>
      </c>
      <c r="E1531" t="s">
        <v>6707</v>
      </c>
      <c r="F1531" t="s">
        <v>6708</v>
      </c>
      <c r="S1531" t="s">
        <v>110</v>
      </c>
      <c r="T1531" t="s">
        <v>111</v>
      </c>
      <c r="U1531" t="s">
        <v>112</v>
      </c>
      <c r="V1531" t="s">
        <v>252</v>
      </c>
      <c r="W1531" t="s">
        <v>5576</v>
      </c>
      <c r="X1531" t="s">
        <v>254</v>
      </c>
      <c r="Y1531" t="s">
        <v>116</v>
      </c>
      <c r="Z1531" t="s">
        <v>137</v>
      </c>
    </row>
    <row r="1532" spans="1:26" x14ac:dyDescent="0.25">
      <c r="A1532">
        <v>1531</v>
      </c>
      <c r="B1532" t="s">
        <v>8823</v>
      </c>
      <c r="C1532" t="s">
        <v>13651</v>
      </c>
      <c r="D1532" t="s">
        <v>13652</v>
      </c>
      <c r="E1532" t="s">
        <v>952</v>
      </c>
      <c r="F1532" t="s">
        <v>1665</v>
      </c>
      <c r="S1532" t="s">
        <v>110</v>
      </c>
      <c r="T1532" t="s">
        <v>111</v>
      </c>
      <c r="U1532" t="s">
        <v>112</v>
      </c>
      <c r="V1532" t="s">
        <v>392</v>
      </c>
      <c r="W1532" t="s">
        <v>949</v>
      </c>
      <c r="X1532" t="s">
        <v>207</v>
      </c>
      <c r="Y1532" t="s">
        <v>116</v>
      </c>
      <c r="Z1532" t="s">
        <v>137</v>
      </c>
    </row>
    <row r="1533" spans="1:26" x14ac:dyDescent="0.25">
      <c r="A1533">
        <v>1532</v>
      </c>
      <c r="B1533" t="s">
        <v>8830</v>
      </c>
      <c r="C1533" t="s">
        <v>13651</v>
      </c>
      <c r="D1533" t="s">
        <v>13652</v>
      </c>
      <c r="E1533" t="s">
        <v>952</v>
      </c>
      <c r="F1533" t="s">
        <v>1665</v>
      </c>
      <c r="S1533" t="s">
        <v>110</v>
      </c>
      <c r="T1533" t="s">
        <v>111</v>
      </c>
      <c r="U1533" t="s">
        <v>112</v>
      </c>
      <c r="V1533" t="s">
        <v>392</v>
      </c>
      <c r="W1533" t="s">
        <v>949</v>
      </c>
      <c r="X1533" t="s">
        <v>207</v>
      </c>
      <c r="Y1533" t="s">
        <v>116</v>
      </c>
      <c r="Z1533" t="s">
        <v>137</v>
      </c>
    </row>
    <row r="1534" spans="1:26" x14ac:dyDescent="0.25">
      <c r="A1534">
        <v>1533</v>
      </c>
      <c r="B1534" t="s">
        <v>8831</v>
      </c>
      <c r="C1534" t="s">
        <v>13653</v>
      </c>
      <c r="D1534" t="s">
        <v>13654</v>
      </c>
      <c r="E1534" t="s">
        <v>2065</v>
      </c>
      <c r="F1534" t="s">
        <v>2066</v>
      </c>
      <c r="K1534" t="s">
        <v>1493</v>
      </c>
      <c r="S1534" t="s">
        <v>110</v>
      </c>
      <c r="T1534" t="s">
        <v>111</v>
      </c>
      <c r="U1534" t="s">
        <v>112</v>
      </c>
      <c r="V1534" t="s">
        <v>239</v>
      </c>
      <c r="W1534" t="s">
        <v>1494</v>
      </c>
      <c r="X1534" t="s">
        <v>1506</v>
      </c>
      <c r="Y1534" t="s">
        <v>116</v>
      </c>
      <c r="Z1534" t="s">
        <v>137</v>
      </c>
    </row>
    <row r="1535" spans="1:26" x14ac:dyDescent="0.25">
      <c r="A1535">
        <v>1534</v>
      </c>
    </row>
    <row r="1536" spans="1:26" x14ac:dyDescent="0.25">
      <c r="A1536">
        <v>1535</v>
      </c>
      <c r="B1536" t="s">
        <v>8838</v>
      </c>
      <c r="C1536" t="s">
        <v>13645</v>
      </c>
      <c r="D1536" t="s">
        <v>13646</v>
      </c>
      <c r="E1536" t="s">
        <v>1084</v>
      </c>
      <c r="F1536" t="s">
        <v>1504</v>
      </c>
      <c r="S1536" t="s">
        <v>110</v>
      </c>
      <c r="T1536" t="s">
        <v>111</v>
      </c>
      <c r="U1536" t="s">
        <v>112</v>
      </c>
      <c r="V1536" t="s">
        <v>900</v>
      </c>
      <c r="W1536" t="s">
        <v>900</v>
      </c>
      <c r="X1536" t="s">
        <v>1506</v>
      </c>
      <c r="Y1536" t="s">
        <v>116</v>
      </c>
      <c r="Z1536" t="s">
        <v>137</v>
      </c>
    </row>
    <row r="1537" spans="1:26" x14ac:dyDescent="0.25">
      <c r="A1537">
        <v>1536</v>
      </c>
    </row>
    <row r="1538" spans="1:26" x14ac:dyDescent="0.25">
      <c r="A1538">
        <v>1537</v>
      </c>
      <c r="B1538" t="s">
        <v>8841</v>
      </c>
      <c r="C1538" t="s">
        <v>13645</v>
      </c>
      <c r="D1538" t="s">
        <v>13646</v>
      </c>
      <c r="E1538" t="s">
        <v>1084</v>
      </c>
      <c r="F1538" t="s">
        <v>1504</v>
      </c>
      <c r="S1538" t="s">
        <v>110</v>
      </c>
      <c r="T1538" t="s">
        <v>111</v>
      </c>
      <c r="U1538" t="s">
        <v>112</v>
      </c>
      <c r="V1538" t="s">
        <v>900</v>
      </c>
      <c r="W1538" t="s">
        <v>900</v>
      </c>
      <c r="X1538" t="s">
        <v>1506</v>
      </c>
      <c r="Y1538" t="s">
        <v>116</v>
      </c>
      <c r="Z1538" t="s">
        <v>137</v>
      </c>
    </row>
    <row r="1539" spans="1:26" x14ac:dyDescent="0.25">
      <c r="A1539">
        <v>1538</v>
      </c>
    </row>
    <row r="1540" spans="1:26" x14ac:dyDescent="0.25">
      <c r="A1540">
        <v>1539</v>
      </c>
      <c r="B1540" t="s">
        <v>8842</v>
      </c>
      <c r="C1540" t="s">
        <v>13655</v>
      </c>
      <c r="D1540" t="s">
        <v>13656</v>
      </c>
      <c r="E1540" t="s">
        <v>2989</v>
      </c>
      <c r="F1540" t="s">
        <v>2990</v>
      </c>
      <c r="S1540" t="s">
        <v>110</v>
      </c>
      <c r="T1540" t="s">
        <v>111</v>
      </c>
      <c r="U1540" t="s">
        <v>112</v>
      </c>
      <c r="V1540" t="s">
        <v>2223</v>
      </c>
      <c r="W1540" t="s">
        <v>2992</v>
      </c>
      <c r="X1540" t="s">
        <v>983</v>
      </c>
      <c r="Y1540" t="s">
        <v>116</v>
      </c>
      <c r="Z1540" t="s">
        <v>602</v>
      </c>
    </row>
    <row r="1541" spans="1:26" x14ac:dyDescent="0.25">
      <c r="A1541">
        <v>1540</v>
      </c>
    </row>
    <row r="1542" spans="1:26" x14ac:dyDescent="0.25">
      <c r="A1542">
        <v>1541</v>
      </c>
      <c r="B1542" t="s">
        <v>8848</v>
      </c>
      <c r="C1542" t="s">
        <v>13657</v>
      </c>
      <c r="D1542" t="s">
        <v>13658</v>
      </c>
      <c r="E1542" t="s">
        <v>3387</v>
      </c>
      <c r="F1542" t="s">
        <v>3388</v>
      </c>
      <c r="S1542" t="s">
        <v>110</v>
      </c>
      <c r="T1542" t="s">
        <v>111</v>
      </c>
      <c r="U1542" t="s">
        <v>112</v>
      </c>
      <c r="V1542" t="s">
        <v>252</v>
      </c>
      <c r="W1542" t="s">
        <v>4798</v>
      </c>
      <c r="X1542" t="s">
        <v>983</v>
      </c>
      <c r="Y1542" t="s">
        <v>116</v>
      </c>
      <c r="Z1542" t="s">
        <v>475</v>
      </c>
    </row>
    <row r="1543" spans="1:26" x14ac:dyDescent="0.25">
      <c r="A1543">
        <v>1542</v>
      </c>
    </row>
    <row r="1544" spans="1:26" x14ac:dyDescent="0.25">
      <c r="A1544">
        <v>1543</v>
      </c>
      <c r="B1544" t="s">
        <v>8852</v>
      </c>
      <c r="C1544" t="s">
        <v>13657</v>
      </c>
      <c r="D1544" t="s">
        <v>13658</v>
      </c>
      <c r="E1544" t="s">
        <v>3387</v>
      </c>
      <c r="F1544" t="s">
        <v>3388</v>
      </c>
      <c r="S1544" t="s">
        <v>110</v>
      </c>
      <c r="T1544" t="s">
        <v>111</v>
      </c>
      <c r="U1544" t="s">
        <v>112</v>
      </c>
      <c r="V1544" t="s">
        <v>252</v>
      </c>
      <c r="W1544" t="s">
        <v>4798</v>
      </c>
      <c r="X1544" t="s">
        <v>983</v>
      </c>
      <c r="Y1544" t="s">
        <v>116</v>
      </c>
      <c r="Z1544" t="s">
        <v>475</v>
      </c>
    </row>
    <row r="1545" spans="1:26" x14ac:dyDescent="0.25">
      <c r="A1545">
        <v>1544</v>
      </c>
      <c r="B1545" t="s">
        <v>8855</v>
      </c>
      <c r="C1545" t="s">
        <v>13659</v>
      </c>
      <c r="D1545" t="s">
        <v>13660</v>
      </c>
      <c r="E1545" t="s">
        <v>2171</v>
      </c>
      <c r="F1545" t="s">
        <v>8862</v>
      </c>
      <c r="K1545" t="s">
        <v>2567</v>
      </c>
      <c r="Q1545" t="s">
        <v>4761</v>
      </c>
      <c r="R1545" t="s">
        <v>4762</v>
      </c>
      <c r="S1545" t="s">
        <v>110</v>
      </c>
      <c r="T1545" t="s">
        <v>111</v>
      </c>
      <c r="U1545" t="s">
        <v>112</v>
      </c>
      <c r="V1545" t="s">
        <v>1881</v>
      </c>
      <c r="W1545" t="s">
        <v>3891</v>
      </c>
      <c r="X1545" t="s">
        <v>625</v>
      </c>
      <c r="Y1545" t="s">
        <v>116</v>
      </c>
      <c r="Z1545" t="s">
        <v>137</v>
      </c>
    </row>
    <row r="1546" spans="1:26" x14ac:dyDescent="0.25">
      <c r="A1546">
        <v>1545</v>
      </c>
    </row>
    <row r="1547" spans="1:26" x14ac:dyDescent="0.25">
      <c r="A1547">
        <v>1546</v>
      </c>
      <c r="B1547" t="s">
        <v>8865</v>
      </c>
      <c r="C1547" t="s">
        <v>13661</v>
      </c>
      <c r="D1547" t="s">
        <v>13662</v>
      </c>
      <c r="E1547" t="s">
        <v>160</v>
      </c>
      <c r="F1547" t="s">
        <v>1443</v>
      </c>
      <c r="N1547" t="s">
        <v>171</v>
      </c>
      <c r="S1547" t="s">
        <v>110</v>
      </c>
      <c r="T1547" t="s">
        <v>111</v>
      </c>
      <c r="U1547" t="s">
        <v>112</v>
      </c>
      <c r="V1547" t="s">
        <v>162</v>
      </c>
      <c r="W1547" t="s">
        <v>163</v>
      </c>
      <c r="X1547" t="s">
        <v>136</v>
      </c>
      <c r="Y1547" t="s">
        <v>116</v>
      </c>
      <c r="Z1547" t="s">
        <v>137</v>
      </c>
    </row>
    <row r="1548" spans="1:26" x14ac:dyDescent="0.25">
      <c r="A1548">
        <v>1547</v>
      </c>
      <c r="B1548" t="s">
        <v>8877</v>
      </c>
      <c r="C1548" t="s">
        <v>13663</v>
      </c>
      <c r="D1548" t="s">
        <v>13664</v>
      </c>
      <c r="E1548" t="s">
        <v>1503</v>
      </c>
      <c r="F1548" t="s">
        <v>1504</v>
      </c>
      <c r="S1548" t="s">
        <v>110</v>
      </c>
      <c r="T1548" t="s">
        <v>111</v>
      </c>
      <c r="U1548" t="s">
        <v>112</v>
      </c>
      <c r="V1548" t="s">
        <v>900</v>
      </c>
      <c r="W1548" t="s">
        <v>900</v>
      </c>
      <c r="X1548" t="s">
        <v>254</v>
      </c>
      <c r="Y1548" t="s">
        <v>116</v>
      </c>
      <c r="Z1548" t="s">
        <v>137</v>
      </c>
    </row>
    <row r="1549" spans="1:26" x14ac:dyDescent="0.25">
      <c r="A1549">
        <v>1548</v>
      </c>
      <c r="B1549" t="s">
        <v>8886</v>
      </c>
      <c r="C1549" t="s">
        <v>13665</v>
      </c>
      <c r="D1549" t="s">
        <v>13666</v>
      </c>
      <c r="E1549" t="s">
        <v>234</v>
      </c>
      <c r="F1549" t="s">
        <v>235</v>
      </c>
      <c r="K1549" t="s">
        <v>1892</v>
      </c>
      <c r="L1549" t="s">
        <v>1628</v>
      </c>
      <c r="M1549" t="s">
        <v>1629</v>
      </c>
      <c r="Q1549" t="s">
        <v>237</v>
      </c>
      <c r="R1549" t="s">
        <v>238</v>
      </c>
      <c r="S1549" t="s">
        <v>110</v>
      </c>
      <c r="T1549" t="s">
        <v>111</v>
      </c>
      <c r="U1549" t="s">
        <v>112</v>
      </c>
      <c r="V1549" t="s">
        <v>239</v>
      </c>
      <c r="W1549" t="s">
        <v>240</v>
      </c>
      <c r="X1549" t="s">
        <v>241</v>
      </c>
      <c r="Y1549" t="s">
        <v>116</v>
      </c>
      <c r="Z1549" t="s">
        <v>137</v>
      </c>
    </row>
    <row r="1550" spans="1:26" x14ac:dyDescent="0.25">
      <c r="A1550">
        <v>1549</v>
      </c>
      <c r="B1550" t="s">
        <v>8893</v>
      </c>
      <c r="C1550" t="s">
        <v>13667</v>
      </c>
      <c r="D1550" t="s">
        <v>13668</v>
      </c>
      <c r="E1550" t="s">
        <v>5645</v>
      </c>
      <c r="F1550" t="s">
        <v>8900</v>
      </c>
      <c r="S1550" t="s">
        <v>110</v>
      </c>
      <c r="T1550" t="s">
        <v>111</v>
      </c>
      <c r="U1550" t="s">
        <v>112</v>
      </c>
      <c r="V1550" t="s">
        <v>239</v>
      </c>
      <c r="W1550" t="s">
        <v>5647</v>
      </c>
      <c r="X1550" t="s">
        <v>241</v>
      </c>
      <c r="Y1550" t="s">
        <v>116</v>
      </c>
      <c r="Z1550" t="s">
        <v>302</v>
      </c>
    </row>
    <row r="1551" spans="1:26" x14ac:dyDescent="0.25">
      <c r="A1551">
        <v>1550</v>
      </c>
      <c r="B1551" t="s">
        <v>8901</v>
      </c>
      <c r="C1551" t="s">
        <v>13669</v>
      </c>
      <c r="D1551" t="s">
        <v>13670</v>
      </c>
      <c r="E1551" t="s">
        <v>250</v>
      </c>
      <c r="F1551" t="s">
        <v>251</v>
      </c>
      <c r="S1551" t="s">
        <v>110</v>
      </c>
      <c r="T1551" t="s">
        <v>111</v>
      </c>
      <c r="U1551" t="s">
        <v>112</v>
      </c>
      <c r="V1551" t="s">
        <v>252</v>
      </c>
      <c r="W1551" t="s">
        <v>253</v>
      </c>
      <c r="X1551" t="s">
        <v>254</v>
      </c>
      <c r="Y1551" t="s">
        <v>116</v>
      </c>
      <c r="Z1551" t="s">
        <v>137</v>
      </c>
    </row>
    <row r="1552" spans="1:26" x14ac:dyDescent="0.25">
      <c r="A1552">
        <v>1551</v>
      </c>
      <c r="B1552" t="s">
        <v>8908</v>
      </c>
      <c r="C1552" t="s">
        <v>13669</v>
      </c>
      <c r="D1552" t="s">
        <v>13670</v>
      </c>
      <c r="E1552" t="s">
        <v>250</v>
      </c>
      <c r="F1552" t="s">
        <v>251</v>
      </c>
      <c r="S1552" t="s">
        <v>110</v>
      </c>
      <c r="T1552" t="s">
        <v>111</v>
      </c>
      <c r="U1552" t="s">
        <v>112</v>
      </c>
      <c r="V1552" t="s">
        <v>252</v>
      </c>
      <c r="W1552" t="s">
        <v>253</v>
      </c>
      <c r="X1552" t="s">
        <v>254</v>
      </c>
      <c r="Y1552" t="s">
        <v>116</v>
      </c>
      <c r="Z1552" t="s">
        <v>137</v>
      </c>
    </row>
    <row r="1553" spans="1:26" x14ac:dyDescent="0.25">
      <c r="A1553">
        <v>1552</v>
      </c>
      <c r="B1553" t="s">
        <v>8911</v>
      </c>
      <c r="C1553" t="s">
        <v>13671</v>
      </c>
      <c r="D1553" t="s">
        <v>13672</v>
      </c>
      <c r="E1553" t="s">
        <v>160</v>
      </c>
      <c r="F1553" t="s">
        <v>161</v>
      </c>
      <c r="N1553" t="s">
        <v>171</v>
      </c>
      <c r="Q1553" t="s">
        <v>172</v>
      </c>
      <c r="R1553" t="s">
        <v>173</v>
      </c>
      <c r="S1553" t="s">
        <v>110</v>
      </c>
      <c r="T1553" t="s">
        <v>111</v>
      </c>
      <c r="U1553" t="s">
        <v>112</v>
      </c>
      <c r="V1553" t="s">
        <v>162</v>
      </c>
      <c r="W1553" t="s">
        <v>163</v>
      </c>
      <c r="X1553" t="s">
        <v>136</v>
      </c>
      <c r="Y1553" t="s">
        <v>116</v>
      </c>
      <c r="Z1553" t="s">
        <v>137</v>
      </c>
    </row>
    <row r="1554" spans="1:26" x14ac:dyDescent="0.25">
      <c r="A1554">
        <v>1553</v>
      </c>
      <c r="B1554" t="s">
        <v>8917</v>
      </c>
      <c r="C1554" t="s">
        <v>13673</v>
      </c>
      <c r="D1554" t="s">
        <v>13674</v>
      </c>
      <c r="E1554" t="s">
        <v>250</v>
      </c>
      <c r="F1554" t="s">
        <v>251</v>
      </c>
      <c r="S1554" t="s">
        <v>110</v>
      </c>
      <c r="T1554" t="s">
        <v>111</v>
      </c>
      <c r="U1554" t="s">
        <v>112</v>
      </c>
      <c r="V1554" t="s">
        <v>252</v>
      </c>
      <c r="W1554" t="s">
        <v>253</v>
      </c>
      <c r="X1554" t="s">
        <v>254</v>
      </c>
      <c r="Y1554" t="s">
        <v>116</v>
      </c>
      <c r="Z1554" t="s">
        <v>137</v>
      </c>
    </row>
    <row r="1555" spans="1:26" x14ac:dyDescent="0.25">
      <c r="A1555">
        <v>1554</v>
      </c>
      <c r="B1555" t="s">
        <v>8924</v>
      </c>
      <c r="C1555" t="s">
        <v>13675</v>
      </c>
      <c r="D1555" t="s">
        <v>13676</v>
      </c>
      <c r="E1555" t="s">
        <v>2266</v>
      </c>
      <c r="F1555" t="s">
        <v>1781</v>
      </c>
      <c r="J1555" t="s">
        <v>2030</v>
      </c>
      <c r="Q1555" t="s">
        <v>2031</v>
      </c>
      <c r="R1555" t="s">
        <v>2032</v>
      </c>
      <c r="S1555" t="s">
        <v>110</v>
      </c>
      <c r="T1555" t="s">
        <v>111</v>
      </c>
      <c r="U1555" t="s">
        <v>112</v>
      </c>
      <c r="V1555" t="s">
        <v>239</v>
      </c>
      <c r="W1555" t="s">
        <v>1784</v>
      </c>
      <c r="X1555" t="s">
        <v>254</v>
      </c>
      <c r="Y1555" t="s">
        <v>116</v>
      </c>
      <c r="Z1555" t="s">
        <v>2039</v>
      </c>
    </row>
    <row r="1556" spans="1:26" x14ac:dyDescent="0.25">
      <c r="A1556">
        <v>1555</v>
      </c>
      <c r="B1556" t="s">
        <v>8931</v>
      </c>
      <c r="C1556" t="s">
        <v>13669</v>
      </c>
      <c r="D1556" t="s">
        <v>13670</v>
      </c>
      <c r="E1556" t="s">
        <v>250</v>
      </c>
      <c r="F1556" t="s">
        <v>251</v>
      </c>
      <c r="S1556" t="s">
        <v>110</v>
      </c>
      <c r="T1556" t="s">
        <v>111</v>
      </c>
      <c r="U1556" t="s">
        <v>112</v>
      </c>
      <c r="V1556" t="s">
        <v>252</v>
      </c>
      <c r="W1556" t="s">
        <v>253</v>
      </c>
      <c r="X1556" t="s">
        <v>254</v>
      </c>
      <c r="Y1556" t="s">
        <v>116</v>
      </c>
      <c r="Z1556" t="s">
        <v>137</v>
      </c>
    </row>
    <row r="1557" spans="1:26" x14ac:dyDescent="0.25">
      <c r="A1557">
        <v>1556</v>
      </c>
      <c r="B1557" t="s">
        <v>8934</v>
      </c>
      <c r="C1557" t="s">
        <v>13677</v>
      </c>
      <c r="D1557" t="s">
        <v>13678</v>
      </c>
      <c r="E1557" t="s">
        <v>3197</v>
      </c>
      <c r="F1557" t="s">
        <v>3314</v>
      </c>
      <c r="S1557" t="s">
        <v>110</v>
      </c>
      <c r="T1557" t="s">
        <v>111</v>
      </c>
      <c r="U1557" t="s">
        <v>112</v>
      </c>
      <c r="V1557" t="s">
        <v>3185</v>
      </c>
      <c r="W1557" t="s">
        <v>3199</v>
      </c>
      <c r="X1557" t="s">
        <v>1075</v>
      </c>
      <c r="Y1557" t="s">
        <v>116</v>
      </c>
      <c r="Z1557" t="s">
        <v>137</v>
      </c>
    </row>
    <row r="1558" spans="1:26" x14ac:dyDescent="0.25">
      <c r="A1558">
        <v>1557</v>
      </c>
      <c r="B1558" t="s">
        <v>8941</v>
      </c>
      <c r="C1558" t="s">
        <v>13679</v>
      </c>
      <c r="D1558" t="s">
        <v>13680</v>
      </c>
      <c r="E1558" t="s">
        <v>4625</v>
      </c>
      <c r="F1558" t="s">
        <v>4626</v>
      </c>
      <c r="S1558" t="s">
        <v>110</v>
      </c>
      <c r="T1558" t="s">
        <v>111</v>
      </c>
      <c r="U1558" t="s">
        <v>112</v>
      </c>
      <c r="V1558" t="s">
        <v>1410</v>
      </c>
      <c r="W1558" t="s">
        <v>4628</v>
      </c>
      <c r="X1558" t="s">
        <v>136</v>
      </c>
      <c r="Y1558" t="s">
        <v>116</v>
      </c>
      <c r="Z1558" t="s">
        <v>137</v>
      </c>
    </row>
    <row r="1559" spans="1:26" x14ac:dyDescent="0.25">
      <c r="A1559">
        <v>1558</v>
      </c>
      <c r="B1559" t="s">
        <v>8947</v>
      </c>
      <c r="C1559" t="s">
        <v>13681</v>
      </c>
      <c r="D1559" t="s">
        <v>13682</v>
      </c>
      <c r="E1559" t="s">
        <v>234</v>
      </c>
      <c r="F1559" t="s">
        <v>2899</v>
      </c>
      <c r="K1559" t="s">
        <v>1892</v>
      </c>
      <c r="S1559" t="s">
        <v>110</v>
      </c>
      <c r="T1559" t="s">
        <v>111</v>
      </c>
      <c r="U1559" t="s">
        <v>112</v>
      </c>
      <c r="V1559" t="s">
        <v>239</v>
      </c>
      <c r="W1559" t="s">
        <v>240</v>
      </c>
      <c r="X1559" t="s">
        <v>241</v>
      </c>
      <c r="Y1559" t="s">
        <v>116</v>
      </c>
      <c r="Z1559" t="s">
        <v>137</v>
      </c>
    </row>
    <row r="1560" spans="1:26" x14ac:dyDescent="0.25">
      <c r="A1560">
        <v>1559</v>
      </c>
      <c r="B1560" t="s">
        <v>8955</v>
      </c>
      <c r="C1560" t="s">
        <v>12912</v>
      </c>
      <c r="D1560" t="s">
        <v>12913</v>
      </c>
      <c r="E1560" t="s">
        <v>2266</v>
      </c>
      <c r="F1560" t="s">
        <v>2440</v>
      </c>
      <c r="J1560" t="s">
        <v>1783</v>
      </c>
      <c r="S1560" t="s">
        <v>110</v>
      </c>
      <c r="T1560" t="s">
        <v>111</v>
      </c>
      <c r="U1560" t="s">
        <v>112</v>
      </c>
      <c r="V1560" t="s">
        <v>239</v>
      </c>
      <c r="W1560" t="s">
        <v>2910</v>
      </c>
      <c r="X1560" t="s">
        <v>1506</v>
      </c>
      <c r="Y1560" t="s">
        <v>116</v>
      </c>
      <c r="Z1560" t="s">
        <v>475</v>
      </c>
    </row>
    <row r="1561" spans="1:26" x14ac:dyDescent="0.25">
      <c r="A1561">
        <v>1560</v>
      </c>
      <c r="B1561" t="s">
        <v>8965</v>
      </c>
      <c r="C1561" t="s">
        <v>13683</v>
      </c>
      <c r="D1561" t="s">
        <v>13684</v>
      </c>
      <c r="E1561" t="s">
        <v>7624</v>
      </c>
      <c r="F1561" t="s">
        <v>8971</v>
      </c>
      <c r="S1561" t="s">
        <v>110</v>
      </c>
      <c r="T1561" t="s">
        <v>111</v>
      </c>
      <c r="U1561" t="s">
        <v>112</v>
      </c>
      <c r="V1561" t="s">
        <v>239</v>
      </c>
      <c r="W1561" t="s">
        <v>2390</v>
      </c>
      <c r="X1561" t="s">
        <v>207</v>
      </c>
      <c r="Y1561" t="s">
        <v>116</v>
      </c>
      <c r="Z1561" t="s">
        <v>377</v>
      </c>
    </row>
    <row r="1562" spans="1:26" x14ac:dyDescent="0.25">
      <c r="A1562">
        <v>1561</v>
      </c>
      <c r="B1562" t="s">
        <v>8972</v>
      </c>
      <c r="C1562" t="s">
        <v>13685</v>
      </c>
      <c r="D1562" t="s">
        <v>13686</v>
      </c>
      <c r="E1562" t="s">
        <v>1503</v>
      </c>
      <c r="F1562" t="s">
        <v>1504</v>
      </c>
      <c r="S1562" t="s">
        <v>110</v>
      </c>
      <c r="T1562" t="s">
        <v>111</v>
      </c>
      <c r="U1562" t="s">
        <v>112</v>
      </c>
      <c r="V1562" t="s">
        <v>900</v>
      </c>
      <c r="W1562" t="s">
        <v>900</v>
      </c>
      <c r="X1562" t="s">
        <v>254</v>
      </c>
      <c r="Y1562" t="s">
        <v>116</v>
      </c>
      <c r="Z1562" t="s">
        <v>302</v>
      </c>
    </row>
    <row r="1563" spans="1:26" x14ac:dyDescent="0.25">
      <c r="A1563">
        <v>1562</v>
      </c>
      <c r="B1563" t="s">
        <v>8977</v>
      </c>
      <c r="C1563" t="s">
        <v>13687</v>
      </c>
      <c r="D1563" t="s">
        <v>13688</v>
      </c>
      <c r="E1563" t="s">
        <v>5068</v>
      </c>
      <c r="F1563" t="s">
        <v>3555</v>
      </c>
      <c r="S1563" t="s">
        <v>110</v>
      </c>
      <c r="T1563" t="s">
        <v>111</v>
      </c>
      <c r="U1563" t="s">
        <v>112</v>
      </c>
      <c r="V1563" t="s">
        <v>3556</v>
      </c>
      <c r="W1563" t="s">
        <v>5072</v>
      </c>
      <c r="X1563" t="s">
        <v>356</v>
      </c>
      <c r="Y1563" t="s">
        <v>116</v>
      </c>
      <c r="Z1563" t="s">
        <v>137</v>
      </c>
    </row>
    <row r="1564" spans="1:26" x14ac:dyDescent="0.25">
      <c r="A1564">
        <v>1563</v>
      </c>
      <c r="B1564" t="s">
        <v>8988</v>
      </c>
      <c r="C1564" t="s">
        <v>13687</v>
      </c>
      <c r="D1564" t="s">
        <v>13688</v>
      </c>
      <c r="E1564" t="s">
        <v>5068</v>
      </c>
      <c r="F1564" t="s">
        <v>3555</v>
      </c>
      <c r="S1564" t="s">
        <v>110</v>
      </c>
      <c r="T1564" t="s">
        <v>111</v>
      </c>
      <c r="U1564" t="s">
        <v>112</v>
      </c>
      <c r="V1564" t="s">
        <v>3556</v>
      </c>
      <c r="W1564" t="s">
        <v>5072</v>
      </c>
      <c r="X1564" t="s">
        <v>356</v>
      </c>
      <c r="Y1564" t="s">
        <v>116</v>
      </c>
      <c r="Z1564" t="s">
        <v>137</v>
      </c>
    </row>
    <row r="1565" spans="1:26" x14ac:dyDescent="0.25">
      <c r="A1565">
        <v>1564</v>
      </c>
      <c r="B1565" t="s">
        <v>8989</v>
      </c>
      <c r="C1565" t="s">
        <v>13687</v>
      </c>
      <c r="D1565" t="s">
        <v>13688</v>
      </c>
      <c r="E1565" t="s">
        <v>5068</v>
      </c>
      <c r="F1565" t="s">
        <v>3555</v>
      </c>
      <c r="S1565" t="s">
        <v>110</v>
      </c>
      <c r="T1565" t="s">
        <v>111</v>
      </c>
      <c r="U1565" t="s">
        <v>112</v>
      </c>
      <c r="V1565" t="s">
        <v>3556</v>
      </c>
      <c r="W1565" t="s">
        <v>5072</v>
      </c>
      <c r="X1565" t="s">
        <v>356</v>
      </c>
      <c r="Y1565" t="s">
        <v>116</v>
      </c>
      <c r="Z1565" t="s">
        <v>137</v>
      </c>
    </row>
    <row r="1566" spans="1:26" x14ac:dyDescent="0.25">
      <c r="A1566">
        <v>1565</v>
      </c>
      <c r="B1566" t="s">
        <v>8990</v>
      </c>
      <c r="C1566" t="s">
        <v>13687</v>
      </c>
      <c r="D1566" t="s">
        <v>13688</v>
      </c>
      <c r="E1566" t="s">
        <v>5068</v>
      </c>
      <c r="F1566" t="s">
        <v>3555</v>
      </c>
      <c r="S1566" t="s">
        <v>110</v>
      </c>
      <c r="T1566" t="s">
        <v>111</v>
      </c>
      <c r="U1566" t="s">
        <v>112</v>
      </c>
      <c r="V1566" t="s">
        <v>3556</v>
      </c>
      <c r="W1566" t="s">
        <v>5072</v>
      </c>
      <c r="X1566" t="s">
        <v>356</v>
      </c>
      <c r="Y1566" t="s">
        <v>116</v>
      </c>
      <c r="Z1566" t="s">
        <v>137</v>
      </c>
    </row>
    <row r="1567" spans="1:26" x14ac:dyDescent="0.25">
      <c r="A1567">
        <v>1566</v>
      </c>
      <c r="B1567" t="s">
        <v>8991</v>
      </c>
      <c r="C1567" t="s">
        <v>13687</v>
      </c>
      <c r="D1567" t="s">
        <v>13688</v>
      </c>
      <c r="E1567" t="s">
        <v>5068</v>
      </c>
      <c r="F1567" t="s">
        <v>3555</v>
      </c>
      <c r="S1567" t="s">
        <v>110</v>
      </c>
      <c r="T1567" t="s">
        <v>111</v>
      </c>
      <c r="U1567" t="s">
        <v>112</v>
      </c>
      <c r="V1567" t="s">
        <v>3556</v>
      </c>
      <c r="W1567" t="s">
        <v>5072</v>
      </c>
      <c r="X1567" t="s">
        <v>356</v>
      </c>
      <c r="Y1567" t="s">
        <v>116</v>
      </c>
      <c r="Z1567" t="s">
        <v>137</v>
      </c>
    </row>
    <row r="1568" spans="1:26" x14ac:dyDescent="0.25">
      <c r="A1568">
        <v>1567</v>
      </c>
      <c r="B1568" t="s">
        <v>8992</v>
      </c>
      <c r="C1568" t="s">
        <v>13687</v>
      </c>
      <c r="D1568" t="s">
        <v>13688</v>
      </c>
      <c r="E1568" t="s">
        <v>5068</v>
      </c>
      <c r="F1568" t="s">
        <v>3555</v>
      </c>
      <c r="S1568" t="s">
        <v>110</v>
      </c>
      <c r="T1568" t="s">
        <v>111</v>
      </c>
      <c r="U1568" t="s">
        <v>112</v>
      </c>
      <c r="V1568" t="s">
        <v>3556</v>
      </c>
      <c r="W1568" t="s">
        <v>5072</v>
      </c>
      <c r="X1568" t="s">
        <v>356</v>
      </c>
      <c r="Y1568" t="s">
        <v>116</v>
      </c>
      <c r="Z1568" t="s">
        <v>137</v>
      </c>
    </row>
    <row r="1569" spans="1:26" x14ac:dyDescent="0.25">
      <c r="A1569">
        <v>1568</v>
      </c>
      <c r="B1569" t="s">
        <v>8993</v>
      </c>
      <c r="C1569" t="s">
        <v>13689</v>
      </c>
      <c r="D1569" t="s">
        <v>13690</v>
      </c>
      <c r="E1569" t="s">
        <v>1503</v>
      </c>
      <c r="F1569" t="s">
        <v>1504</v>
      </c>
      <c r="S1569" t="s">
        <v>110</v>
      </c>
      <c r="T1569" t="s">
        <v>111</v>
      </c>
      <c r="U1569" t="s">
        <v>112</v>
      </c>
      <c r="V1569" t="s">
        <v>239</v>
      </c>
      <c r="W1569" t="s">
        <v>2434</v>
      </c>
      <c r="X1569" t="s">
        <v>254</v>
      </c>
      <c r="Y1569" t="s">
        <v>116</v>
      </c>
      <c r="Z1569" t="s">
        <v>137</v>
      </c>
    </row>
    <row r="1570" spans="1:26" x14ac:dyDescent="0.25">
      <c r="A1570">
        <v>1569</v>
      </c>
    </row>
    <row r="1571" spans="1:26" x14ac:dyDescent="0.25">
      <c r="A1571">
        <v>1570</v>
      </c>
      <c r="B1571" t="s">
        <v>9004</v>
      </c>
      <c r="C1571" t="s">
        <v>13691</v>
      </c>
      <c r="D1571" t="s">
        <v>13692</v>
      </c>
      <c r="E1571" t="s">
        <v>9014</v>
      </c>
      <c r="F1571" t="s">
        <v>9015</v>
      </c>
      <c r="N1571" t="s">
        <v>4471</v>
      </c>
      <c r="S1571" t="s">
        <v>110</v>
      </c>
      <c r="T1571" t="s">
        <v>111</v>
      </c>
      <c r="U1571" t="s">
        <v>112</v>
      </c>
      <c r="V1571" t="s">
        <v>239</v>
      </c>
      <c r="W1571" t="s">
        <v>4472</v>
      </c>
      <c r="X1571" t="s">
        <v>241</v>
      </c>
      <c r="Y1571" t="s">
        <v>116</v>
      </c>
      <c r="Z1571" t="s">
        <v>137</v>
      </c>
    </row>
    <row r="1572" spans="1:26" x14ac:dyDescent="0.25">
      <c r="A1572">
        <v>1571</v>
      </c>
      <c r="B1572" t="s">
        <v>9017</v>
      </c>
      <c r="C1572" t="s">
        <v>13691</v>
      </c>
      <c r="D1572" t="s">
        <v>13692</v>
      </c>
      <c r="E1572" t="s">
        <v>9014</v>
      </c>
      <c r="F1572" t="s">
        <v>9015</v>
      </c>
      <c r="N1572" t="s">
        <v>4471</v>
      </c>
      <c r="S1572" t="s">
        <v>110</v>
      </c>
      <c r="T1572" t="s">
        <v>111</v>
      </c>
      <c r="U1572" t="s">
        <v>112</v>
      </c>
      <c r="V1572" t="s">
        <v>239</v>
      </c>
      <c r="W1572" t="s">
        <v>4472</v>
      </c>
      <c r="X1572" t="s">
        <v>241</v>
      </c>
      <c r="Y1572" t="s">
        <v>116</v>
      </c>
      <c r="Z1572" t="s">
        <v>137</v>
      </c>
    </row>
    <row r="1573" spans="1:26" x14ac:dyDescent="0.25">
      <c r="A1573">
        <v>1572</v>
      </c>
      <c r="B1573" t="s">
        <v>9019</v>
      </c>
      <c r="C1573" t="s">
        <v>13693</v>
      </c>
      <c r="D1573" t="s">
        <v>13694</v>
      </c>
      <c r="E1573" t="s">
        <v>4890</v>
      </c>
      <c r="F1573" t="s">
        <v>4891</v>
      </c>
      <c r="S1573" t="s">
        <v>110</v>
      </c>
      <c r="T1573" t="s">
        <v>111</v>
      </c>
      <c r="U1573" t="s">
        <v>112</v>
      </c>
      <c r="V1573" t="s">
        <v>1794</v>
      </c>
      <c r="W1573" t="s">
        <v>4893</v>
      </c>
      <c r="X1573" t="s">
        <v>254</v>
      </c>
      <c r="Y1573" t="s">
        <v>116</v>
      </c>
      <c r="Z1573" t="s">
        <v>475</v>
      </c>
    </row>
    <row r="1574" spans="1:26" x14ac:dyDescent="0.25">
      <c r="A1574">
        <v>1573</v>
      </c>
    </row>
    <row r="1575" spans="1:26" x14ac:dyDescent="0.25">
      <c r="A1575">
        <v>1574</v>
      </c>
      <c r="B1575" t="s">
        <v>9031</v>
      </c>
      <c r="C1575" t="s">
        <v>13695</v>
      </c>
      <c r="D1575" t="s">
        <v>13696</v>
      </c>
      <c r="E1575" t="s">
        <v>9037</v>
      </c>
      <c r="F1575" t="s">
        <v>9038</v>
      </c>
      <c r="S1575" t="s">
        <v>110</v>
      </c>
      <c r="T1575" t="s">
        <v>111</v>
      </c>
      <c r="U1575" t="s">
        <v>112</v>
      </c>
      <c r="V1575" t="s">
        <v>9040</v>
      </c>
      <c r="W1575" t="s">
        <v>9041</v>
      </c>
      <c r="X1575" t="s">
        <v>9042</v>
      </c>
      <c r="Y1575" t="s">
        <v>116</v>
      </c>
      <c r="Z1575" t="s">
        <v>137</v>
      </c>
    </row>
    <row r="1576" spans="1:26" x14ac:dyDescent="0.25">
      <c r="A1576">
        <v>1575</v>
      </c>
      <c r="B1576" t="s">
        <v>9043</v>
      </c>
      <c r="C1576" t="s">
        <v>13697</v>
      </c>
      <c r="D1576" t="s">
        <v>13698</v>
      </c>
      <c r="E1576" t="s">
        <v>3387</v>
      </c>
      <c r="F1576" t="s">
        <v>3388</v>
      </c>
      <c r="Q1576" t="s">
        <v>1005</v>
      </c>
      <c r="R1576" t="s">
        <v>1004</v>
      </c>
      <c r="S1576" t="s">
        <v>110</v>
      </c>
      <c r="T1576" t="s">
        <v>111</v>
      </c>
      <c r="U1576" t="s">
        <v>112</v>
      </c>
      <c r="V1576" t="s">
        <v>252</v>
      </c>
      <c r="W1576" t="s">
        <v>4798</v>
      </c>
      <c r="X1576" t="s">
        <v>983</v>
      </c>
      <c r="Y1576" t="s">
        <v>116</v>
      </c>
      <c r="Z1576" t="s">
        <v>475</v>
      </c>
    </row>
    <row r="1577" spans="1:26" x14ac:dyDescent="0.25">
      <c r="A1577">
        <v>1576</v>
      </c>
      <c r="B1577" t="s">
        <v>9048</v>
      </c>
      <c r="C1577" t="s">
        <v>13697</v>
      </c>
      <c r="D1577" t="s">
        <v>13698</v>
      </c>
      <c r="E1577" t="s">
        <v>3387</v>
      </c>
      <c r="F1577" t="s">
        <v>3388</v>
      </c>
      <c r="Q1577" t="s">
        <v>1005</v>
      </c>
      <c r="R1577" t="s">
        <v>1004</v>
      </c>
      <c r="S1577" t="s">
        <v>110</v>
      </c>
      <c r="T1577" t="s">
        <v>111</v>
      </c>
      <c r="U1577" t="s">
        <v>112</v>
      </c>
      <c r="V1577" t="s">
        <v>252</v>
      </c>
      <c r="W1577" t="s">
        <v>4798</v>
      </c>
      <c r="X1577" t="s">
        <v>983</v>
      </c>
      <c r="Y1577" t="s">
        <v>116</v>
      </c>
      <c r="Z1577" t="s">
        <v>475</v>
      </c>
    </row>
    <row r="1578" spans="1:26" x14ac:dyDescent="0.25">
      <c r="A1578">
        <v>1577</v>
      </c>
      <c r="B1578" t="s">
        <v>9050</v>
      </c>
      <c r="C1578" t="s">
        <v>12445</v>
      </c>
      <c r="D1578" t="s">
        <v>12446</v>
      </c>
      <c r="E1578" t="s">
        <v>2989</v>
      </c>
      <c r="F1578" t="s">
        <v>2990</v>
      </c>
      <c r="S1578" t="s">
        <v>110</v>
      </c>
      <c r="T1578" t="s">
        <v>111</v>
      </c>
      <c r="U1578" t="s">
        <v>112</v>
      </c>
      <c r="V1578" t="s">
        <v>2223</v>
      </c>
      <c r="W1578" t="s">
        <v>2992</v>
      </c>
      <c r="X1578" t="s">
        <v>983</v>
      </c>
      <c r="Y1578" t="s">
        <v>116</v>
      </c>
      <c r="Z1578" t="s">
        <v>602</v>
      </c>
    </row>
    <row r="1579" spans="1:26" x14ac:dyDescent="0.25">
      <c r="A1579">
        <v>1578</v>
      </c>
      <c r="B1579" t="s">
        <v>9053</v>
      </c>
      <c r="C1579" t="s">
        <v>13502</v>
      </c>
      <c r="D1579" t="s">
        <v>13503</v>
      </c>
      <c r="E1579" t="s">
        <v>3387</v>
      </c>
      <c r="F1579" t="s">
        <v>3388</v>
      </c>
      <c r="N1579" t="s">
        <v>1004</v>
      </c>
      <c r="Q1579" t="s">
        <v>1005</v>
      </c>
      <c r="R1579" t="s">
        <v>1004</v>
      </c>
      <c r="S1579" t="s">
        <v>110</v>
      </c>
      <c r="T1579" t="s">
        <v>111</v>
      </c>
      <c r="U1579" t="s">
        <v>112</v>
      </c>
      <c r="V1579" t="s">
        <v>374</v>
      </c>
      <c r="W1579" t="s">
        <v>1774</v>
      </c>
      <c r="X1579" t="s">
        <v>983</v>
      </c>
      <c r="Y1579" t="s">
        <v>116</v>
      </c>
      <c r="Z1579" t="s">
        <v>475</v>
      </c>
    </row>
    <row r="1580" spans="1:26" x14ac:dyDescent="0.25">
      <c r="A1580">
        <v>1579</v>
      </c>
      <c r="B1580" t="s">
        <v>9056</v>
      </c>
      <c r="C1580" t="s">
        <v>13502</v>
      </c>
      <c r="D1580" t="s">
        <v>13503</v>
      </c>
      <c r="E1580" t="s">
        <v>3387</v>
      </c>
      <c r="F1580" t="s">
        <v>3388</v>
      </c>
      <c r="N1580" t="s">
        <v>1004</v>
      </c>
      <c r="Q1580" t="s">
        <v>1005</v>
      </c>
      <c r="R1580" t="s">
        <v>1004</v>
      </c>
      <c r="S1580" t="s">
        <v>110</v>
      </c>
      <c r="T1580" t="s">
        <v>111</v>
      </c>
      <c r="U1580" t="s">
        <v>112</v>
      </c>
      <c r="V1580" t="s">
        <v>374</v>
      </c>
      <c r="W1580" t="s">
        <v>1774</v>
      </c>
      <c r="X1580" t="s">
        <v>983</v>
      </c>
      <c r="Y1580" t="s">
        <v>116</v>
      </c>
      <c r="Z1580" t="s">
        <v>475</v>
      </c>
    </row>
    <row r="1581" spans="1:26" x14ac:dyDescent="0.25">
      <c r="A1581">
        <v>1580</v>
      </c>
      <c r="B1581" t="s">
        <v>9060</v>
      </c>
      <c r="C1581" t="s">
        <v>13699</v>
      </c>
      <c r="D1581" t="s">
        <v>13700</v>
      </c>
      <c r="E1581" t="s">
        <v>234</v>
      </c>
      <c r="F1581" t="s">
        <v>1725</v>
      </c>
      <c r="K1581" t="s">
        <v>1892</v>
      </c>
      <c r="L1581" t="s">
        <v>1726</v>
      </c>
      <c r="M1581" t="s">
        <v>438</v>
      </c>
      <c r="Q1581" t="s">
        <v>237</v>
      </c>
      <c r="R1581" t="s">
        <v>238</v>
      </c>
      <c r="S1581" t="s">
        <v>110</v>
      </c>
      <c r="T1581" t="s">
        <v>111</v>
      </c>
      <c r="U1581" t="s">
        <v>112</v>
      </c>
      <c r="V1581" t="s">
        <v>239</v>
      </c>
      <c r="W1581" t="s">
        <v>240</v>
      </c>
      <c r="X1581" t="s">
        <v>241</v>
      </c>
      <c r="Y1581" t="s">
        <v>116</v>
      </c>
      <c r="Z1581" t="s">
        <v>137</v>
      </c>
    </row>
    <row r="1582" spans="1:26" x14ac:dyDescent="0.25">
      <c r="A1582">
        <v>1581</v>
      </c>
      <c r="B1582" t="s">
        <v>9067</v>
      </c>
      <c r="C1582" t="s">
        <v>12831</v>
      </c>
      <c r="D1582" t="s">
        <v>12832</v>
      </c>
      <c r="E1582" t="s">
        <v>4987</v>
      </c>
      <c r="F1582" t="s">
        <v>4988</v>
      </c>
      <c r="S1582" t="s">
        <v>110</v>
      </c>
      <c r="T1582" t="s">
        <v>111</v>
      </c>
      <c r="U1582" t="s">
        <v>112</v>
      </c>
      <c r="V1582" t="s">
        <v>1410</v>
      </c>
      <c r="W1582" t="s">
        <v>1411</v>
      </c>
      <c r="X1582" t="s">
        <v>136</v>
      </c>
      <c r="Y1582" t="s">
        <v>116</v>
      </c>
      <c r="Z1582" t="s">
        <v>137</v>
      </c>
    </row>
    <row r="1583" spans="1:26" x14ac:dyDescent="0.25">
      <c r="A1583">
        <v>1582</v>
      </c>
      <c r="B1583" t="s">
        <v>9071</v>
      </c>
      <c r="C1583" t="s">
        <v>12423</v>
      </c>
      <c r="D1583" t="s">
        <v>12424</v>
      </c>
      <c r="E1583" t="s">
        <v>2027</v>
      </c>
      <c r="F1583" t="s">
        <v>2028</v>
      </c>
      <c r="J1583" t="s">
        <v>2030</v>
      </c>
      <c r="Q1583" t="s">
        <v>2031</v>
      </c>
      <c r="R1583" t="s">
        <v>2032</v>
      </c>
      <c r="S1583" t="s">
        <v>110</v>
      </c>
      <c r="T1583" t="s">
        <v>111</v>
      </c>
      <c r="U1583" t="s">
        <v>112</v>
      </c>
      <c r="V1583" t="s">
        <v>239</v>
      </c>
      <c r="W1583" t="s">
        <v>1697</v>
      </c>
      <c r="X1583" t="s">
        <v>625</v>
      </c>
      <c r="Y1583" t="s">
        <v>116</v>
      </c>
      <c r="Z1583" t="s">
        <v>2039</v>
      </c>
    </row>
    <row r="1584" spans="1:26" x14ac:dyDescent="0.25">
      <c r="A1584">
        <v>1583</v>
      </c>
      <c r="B1584" t="s">
        <v>9072</v>
      </c>
      <c r="C1584" t="s">
        <v>13701</v>
      </c>
      <c r="D1584" t="s">
        <v>13702</v>
      </c>
      <c r="E1584" t="s">
        <v>2027</v>
      </c>
      <c r="F1584" t="s">
        <v>3818</v>
      </c>
      <c r="S1584" t="s">
        <v>110</v>
      </c>
      <c r="T1584" t="s">
        <v>111</v>
      </c>
      <c r="U1584" t="s">
        <v>112</v>
      </c>
      <c r="V1584" t="s">
        <v>239</v>
      </c>
      <c r="W1584" t="s">
        <v>1697</v>
      </c>
      <c r="X1584" t="s">
        <v>625</v>
      </c>
      <c r="Y1584" t="s">
        <v>116</v>
      </c>
      <c r="Z1584" t="s">
        <v>137</v>
      </c>
    </row>
    <row r="1585" spans="1:26" x14ac:dyDescent="0.25">
      <c r="A1585">
        <v>1584</v>
      </c>
      <c r="B1585" t="s">
        <v>9080</v>
      </c>
      <c r="C1585" t="s">
        <v>12272</v>
      </c>
      <c r="D1585" t="s">
        <v>12273</v>
      </c>
      <c r="E1585" t="s">
        <v>2266</v>
      </c>
      <c r="F1585" t="s">
        <v>1781</v>
      </c>
      <c r="J1585" t="s">
        <v>2030</v>
      </c>
      <c r="Q1585" t="s">
        <v>2031</v>
      </c>
      <c r="R1585" t="s">
        <v>2032</v>
      </c>
      <c r="S1585" t="s">
        <v>110</v>
      </c>
      <c r="T1585" t="s">
        <v>111</v>
      </c>
      <c r="U1585" t="s">
        <v>112</v>
      </c>
      <c r="V1585" t="s">
        <v>239</v>
      </c>
      <c r="W1585" t="s">
        <v>1784</v>
      </c>
      <c r="X1585" t="s">
        <v>254</v>
      </c>
      <c r="Y1585" t="s">
        <v>116</v>
      </c>
      <c r="Z1585" t="s">
        <v>2039</v>
      </c>
    </row>
    <row r="1586" spans="1:26" x14ac:dyDescent="0.25">
      <c r="A1586">
        <v>1585</v>
      </c>
      <c r="B1586" t="s">
        <v>9082</v>
      </c>
      <c r="C1586" t="s">
        <v>12956</v>
      </c>
      <c r="D1586" t="s">
        <v>12957</v>
      </c>
      <c r="E1586" t="s">
        <v>5635</v>
      </c>
      <c r="F1586" t="s">
        <v>1665</v>
      </c>
      <c r="S1586" t="s">
        <v>110</v>
      </c>
      <c r="T1586" t="s">
        <v>111</v>
      </c>
      <c r="U1586" t="s">
        <v>112</v>
      </c>
      <c r="V1586" t="s">
        <v>392</v>
      </c>
      <c r="W1586" t="s">
        <v>5636</v>
      </c>
      <c r="X1586" t="s">
        <v>241</v>
      </c>
      <c r="Y1586" t="s">
        <v>116</v>
      </c>
      <c r="Z1586" t="s">
        <v>137</v>
      </c>
    </row>
    <row r="1587" spans="1:26" x14ac:dyDescent="0.25">
      <c r="A1587">
        <v>1586</v>
      </c>
      <c r="B1587" t="s">
        <v>9085</v>
      </c>
      <c r="C1587" t="s">
        <v>12956</v>
      </c>
      <c r="D1587" t="s">
        <v>12957</v>
      </c>
      <c r="E1587" t="s">
        <v>5635</v>
      </c>
      <c r="F1587" t="s">
        <v>1665</v>
      </c>
      <c r="S1587" t="s">
        <v>110</v>
      </c>
      <c r="T1587" t="s">
        <v>111</v>
      </c>
      <c r="U1587" t="s">
        <v>112</v>
      </c>
      <c r="V1587" t="s">
        <v>392</v>
      </c>
      <c r="W1587" t="s">
        <v>5636</v>
      </c>
      <c r="X1587" t="s">
        <v>241</v>
      </c>
      <c r="Y1587" t="s">
        <v>116</v>
      </c>
      <c r="Z1587" t="s">
        <v>137</v>
      </c>
    </row>
    <row r="1588" spans="1:26" x14ac:dyDescent="0.25">
      <c r="A1588">
        <v>1587</v>
      </c>
      <c r="B1588" t="s">
        <v>9086</v>
      </c>
      <c r="C1588" t="s">
        <v>13244</v>
      </c>
      <c r="D1588" t="s">
        <v>13245</v>
      </c>
      <c r="E1588" t="s">
        <v>234</v>
      </c>
      <c r="F1588" t="s">
        <v>2899</v>
      </c>
      <c r="K1588" t="s">
        <v>1892</v>
      </c>
      <c r="S1588" t="s">
        <v>110</v>
      </c>
      <c r="T1588" t="s">
        <v>111</v>
      </c>
      <c r="U1588" t="s">
        <v>112</v>
      </c>
      <c r="V1588" t="s">
        <v>239</v>
      </c>
      <c r="W1588" t="s">
        <v>240</v>
      </c>
      <c r="X1588" t="s">
        <v>241</v>
      </c>
      <c r="Y1588" t="s">
        <v>116</v>
      </c>
      <c r="Z1588" t="s">
        <v>137</v>
      </c>
    </row>
    <row r="1589" spans="1:26" x14ac:dyDescent="0.25">
      <c r="A1589">
        <v>1588</v>
      </c>
      <c r="B1589" t="s">
        <v>9089</v>
      </c>
      <c r="C1589" t="s">
        <v>12544</v>
      </c>
      <c r="D1589" t="s">
        <v>12545</v>
      </c>
      <c r="E1589" t="s">
        <v>2065</v>
      </c>
      <c r="F1589" t="s">
        <v>2066</v>
      </c>
      <c r="K1589" t="s">
        <v>2067</v>
      </c>
      <c r="Q1589" t="s">
        <v>2068</v>
      </c>
      <c r="R1589" t="s">
        <v>2069</v>
      </c>
      <c r="S1589" t="s">
        <v>110</v>
      </c>
      <c r="T1589" t="s">
        <v>111</v>
      </c>
      <c r="U1589" t="s">
        <v>112</v>
      </c>
      <c r="V1589" t="s">
        <v>239</v>
      </c>
      <c r="W1589" t="s">
        <v>1494</v>
      </c>
      <c r="X1589" t="s">
        <v>241</v>
      </c>
      <c r="Y1589" t="s">
        <v>116</v>
      </c>
      <c r="Z1589" t="s">
        <v>463</v>
      </c>
    </row>
    <row r="1590" spans="1:26" x14ac:dyDescent="0.25">
      <c r="A1590">
        <v>1589</v>
      </c>
      <c r="B1590" t="s">
        <v>9093</v>
      </c>
      <c r="C1590" t="s">
        <v>13703</v>
      </c>
      <c r="D1590" t="s">
        <v>13704</v>
      </c>
      <c r="E1590" t="s">
        <v>964</v>
      </c>
      <c r="F1590" t="s">
        <v>965</v>
      </c>
      <c r="K1590" t="s">
        <v>268</v>
      </c>
      <c r="N1590" t="s">
        <v>269</v>
      </c>
      <c r="S1590" t="s">
        <v>110</v>
      </c>
      <c r="T1590" t="s">
        <v>111</v>
      </c>
      <c r="U1590" t="s">
        <v>112</v>
      </c>
      <c r="V1590" t="s">
        <v>392</v>
      </c>
      <c r="W1590" t="s">
        <v>966</v>
      </c>
      <c r="X1590" t="s">
        <v>241</v>
      </c>
      <c r="Y1590" t="s">
        <v>116</v>
      </c>
      <c r="Z1590" t="s">
        <v>187</v>
      </c>
    </row>
    <row r="1591" spans="1:26" x14ac:dyDescent="0.25">
      <c r="A1591">
        <v>1590</v>
      </c>
      <c r="B1591" t="s">
        <v>9097</v>
      </c>
      <c r="C1591" t="s">
        <v>13705</v>
      </c>
      <c r="D1591" t="s">
        <v>13706</v>
      </c>
      <c r="E1591" t="s">
        <v>9105</v>
      </c>
      <c r="F1591" t="s">
        <v>9106</v>
      </c>
      <c r="N1591" t="s">
        <v>9108</v>
      </c>
      <c r="S1591" t="s">
        <v>110</v>
      </c>
      <c r="T1591" t="s">
        <v>111</v>
      </c>
      <c r="U1591" t="s">
        <v>112</v>
      </c>
      <c r="V1591" t="s">
        <v>7663</v>
      </c>
      <c r="W1591" t="s">
        <v>9109</v>
      </c>
      <c r="X1591" t="s">
        <v>136</v>
      </c>
      <c r="Y1591" t="s">
        <v>116</v>
      </c>
      <c r="Z1591" t="s">
        <v>137</v>
      </c>
    </row>
    <row r="1592" spans="1:26" x14ac:dyDescent="0.25">
      <c r="A1592">
        <v>1591</v>
      </c>
      <c r="B1592" t="s">
        <v>9110</v>
      </c>
      <c r="C1592" t="s">
        <v>13707</v>
      </c>
      <c r="D1592" t="s">
        <v>13708</v>
      </c>
      <c r="E1592" t="s">
        <v>250</v>
      </c>
      <c r="F1592" t="s">
        <v>251</v>
      </c>
      <c r="Q1592" t="s">
        <v>8641</v>
      </c>
      <c r="R1592" t="s">
        <v>8642</v>
      </c>
      <c r="S1592" t="s">
        <v>110</v>
      </c>
      <c r="T1592" t="s">
        <v>111</v>
      </c>
      <c r="U1592" t="s">
        <v>112</v>
      </c>
      <c r="V1592" t="s">
        <v>252</v>
      </c>
      <c r="W1592" t="s">
        <v>253</v>
      </c>
      <c r="X1592" t="s">
        <v>254</v>
      </c>
      <c r="Y1592" t="s">
        <v>116</v>
      </c>
      <c r="Z1592" t="s">
        <v>137</v>
      </c>
    </row>
    <row r="1593" spans="1:26" x14ac:dyDescent="0.25">
      <c r="A1593">
        <v>1592</v>
      </c>
      <c r="B1593" t="s">
        <v>9117</v>
      </c>
      <c r="C1593" t="s">
        <v>13709</v>
      </c>
      <c r="D1593" t="s">
        <v>13710</v>
      </c>
      <c r="E1593" t="s">
        <v>9123</v>
      </c>
      <c r="F1593" t="s">
        <v>107</v>
      </c>
      <c r="S1593" t="s">
        <v>110</v>
      </c>
      <c r="T1593" t="s">
        <v>111</v>
      </c>
      <c r="U1593" t="s">
        <v>112</v>
      </c>
      <c r="V1593" t="s">
        <v>1711</v>
      </c>
      <c r="W1593" t="s">
        <v>3052</v>
      </c>
      <c r="X1593" t="s">
        <v>115</v>
      </c>
      <c r="Y1593" t="s">
        <v>116</v>
      </c>
      <c r="Z1593" t="s">
        <v>137</v>
      </c>
    </row>
    <row r="1594" spans="1:26" x14ac:dyDescent="0.25">
      <c r="A1594">
        <v>1593</v>
      </c>
      <c r="B1594" t="s">
        <v>9125</v>
      </c>
      <c r="C1594" t="s">
        <v>12516</v>
      </c>
      <c r="D1594" t="s">
        <v>12517</v>
      </c>
      <c r="E1594" t="s">
        <v>3415</v>
      </c>
      <c r="F1594" t="s">
        <v>3416</v>
      </c>
      <c r="L1594" t="s">
        <v>3417</v>
      </c>
      <c r="M1594" t="s">
        <v>1629</v>
      </c>
      <c r="N1594" t="s">
        <v>1004</v>
      </c>
      <c r="Q1594" t="s">
        <v>3418</v>
      </c>
      <c r="R1594" t="s">
        <v>3419</v>
      </c>
      <c r="S1594" t="s">
        <v>110</v>
      </c>
      <c r="T1594" t="s">
        <v>111</v>
      </c>
      <c r="U1594" t="s">
        <v>112</v>
      </c>
      <c r="V1594" t="s">
        <v>2223</v>
      </c>
      <c r="W1594" t="s">
        <v>3420</v>
      </c>
      <c r="X1594" t="s">
        <v>983</v>
      </c>
      <c r="Y1594" t="s">
        <v>116</v>
      </c>
      <c r="Z1594" t="s">
        <v>3421</v>
      </c>
    </row>
    <row r="1595" spans="1:26" x14ac:dyDescent="0.25">
      <c r="A1595">
        <v>1594</v>
      </c>
      <c r="B1595" t="s">
        <v>9130</v>
      </c>
      <c r="C1595" t="s">
        <v>13711</v>
      </c>
      <c r="D1595" t="s">
        <v>13712</v>
      </c>
      <c r="E1595" t="s">
        <v>897</v>
      </c>
      <c r="F1595" t="s">
        <v>1504</v>
      </c>
      <c r="S1595" t="s">
        <v>110</v>
      </c>
      <c r="T1595" t="s">
        <v>111</v>
      </c>
      <c r="U1595" t="s">
        <v>112</v>
      </c>
      <c r="V1595" t="s">
        <v>900</v>
      </c>
      <c r="W1595" t="s">
        <v>900</v>
      </c>
      <c r="X1595" t="s">
        <v>254</v>
      </c>
      <c r="Y1595" t="s">
        <v>116</v>
      </c>
      <c r="Z1595" t="s">
        <v>475</v>
      </c>
    </row>
    <row r="1596" spans="1:26" x14ac:dyDescent="0.25">
      <c r="A1596">
        <v>1595</v>
      </c>
      <c r="B1596" t="s">
        <v>9136</v>
      </c>
      <c r="C1596" t="s">
        <v>13713</v>
      </c>
      <c r="D1596" t="s">
        <v>13714</v>
      </c>
      <c r="E1596" t="s">
        <v>2772</v>
      </c>
      <c r="F1596" t="s">
        <v>314</v>
      </c>
      <c r="K1596" t="s">
        <v>6486</v>
      </c>
      <c r="Q1596" t="s">
        <v>6489</v>
      </c>
      <c r="R1596" t="s">
        <v>6490</v>
      </c>
      <c r="S1596" t="s">
        <v>110</v>
      </c>
      <c r="T1596" t="s">
        <v>111</v>
      </c>
      <c r="U1596" t="s">
        <v>112</v>
      </c>
      <c r="V1596" t="s">
        <v>319</v>
      </c>
      <c r="W1596" t="s">
        <v>2730</v>
      </c>
      <c r="X1596" t="s">
        <v>625</v>
      </c>
      <c r="Y1596" t="s">
        <v>116</v>
      </c>
      <c r="Z1596" t="s">
        <v>137</v>
      </c>
    </row>
    <row r="1597" spans="1:26" x14ac:dyDescent="0.25">
      <c r="A1597">
        <v>1596</v>
      </c>
      <c r="B1597" t="s">
        <v>9143</v>
      </c>
      <c r="C1597" t="s">
        <v>13715</v>
      </c>
      <c r="D1597" t="s">
        <v>13716</v>
      </c>
      <c r="E1597" t="s">
        <v>9147</v>
      </c>
      <c r="F1597" t="s">
        <v>8679</v>
      </c>
      <c r="N1597" t="s">
        <v>1763</v>
      </c>
      <c r="S1597" t="s">
        <v>110</v>
      </c>
      <c r="T1597" t="s">
        <v>111</v>
      </c>
      <c r="U1597" t="s">
        <v>112</v>
      </c>
      <c r="V1597" t="s">
        <v>420</v>
      </c>
      <c r="W1597" t="s">
        <v>8680</v>
      </c>
      <c r="X1597" t="s">
        <v>5854</v>
      </c>
      <c r="Y1597" t="s">
        <v>116</v>
      </c>
      <c r="Z1597" t="s">
        <v>137</v>
      </c>
    </row>
    <row r="1598" spans="1:26" x14ac:dyDescent="0.25">
      <c r="A1598">
        <v>1597</v>
      </c>
      <c r="B1598" t="s">
        <v>9148</v>
      </c>
      <c r="C1598" t="s">
        <v>13717</v>
      </c>
      <c r="D1598" t="s">
        <v>13718</v>
      </c>
      <c r="E1598" t="s">
        <v>418</v>
      </c>
      <c r="F1598" t="s">
        <v>9152</v>
      </c>
      <c r="N1598" t="s">
        <v>1763</v>
      </c>
      <c r="S1598" t="s">
        <v>110</v>
      </c>
      <c r="T1598" t="s">
        <v>111</v>
      </c>
      <c r="U1598" t="s">
        <v>112</v>
      </c>
      <c r="V1598" t="s">
        <v>420</v>
      </c>
      <c r="W1598" t="s">
        <v>8680</v>
      </c>
      <c r="X1598" t="s">
        <v>422</v>
      </c>
      <c r="Y1598" t="s">
        <v>116</v>
      </c>
      <c r="Z1598" t="s">
        <v>187</v>
      </c>
    </row>
    <row r="1599" spans="1:26" x14ac:dyDescent="0.25">
      <c r="A1599">
        <v>1598</v>
      </c>
      <c r="B1599" t="s">
        <v>9153</v>
      </c>
      <c r="C1599" t="s">
        <v>12886</v>
      </c>
      <c r="D1599" t="s">
        <v>12887</v>
      </c>
      <c r="E1599" t="s">
        <v>2266</v>
      </c>
      <c r="F1599" t="s">
        <v>1781</v>
      </c>
      <c r="J1599" t="s">
        <v>1783</v>
      </c>
      <c r="S1599" t="s">
        <v>110</v>
      </c>
      <c r="T1599" t="s">
        <v>111</v>
      </c>
      <c r="U1599" t="s">
        <v>112</v>
      </c>
      <c r="V1599" t="s">
        <v>239</v>
      </c>
      <c r="W1599" t="s">
        <v>2434</v>
      </c>
      <c r="X1599" t="s">
        <v>254</v>
      </c>
      <c r="Y1599" t="s">
        <v>116</v>
      </c>
      <c r="Z1599" t="s">
        <v>463</v>
      </c>
    </row>
    <row r="1600" spans="1:26" x14ac:dyDescent="0.25">
      <c r="A1600">
        <v>1599</v>
      </c>
      <c r="B1600" t="s">
        <v>9158</v>
      </c>
      <c r="C1600" t="s">
        <v>12886</v>
      </c>
      <c r="D1600" t="s">
        <v>12887</v>
      </c>
      <c r="E1600" t="s">
        <v>2266</v>
      </c>
      <c r="F1600" t="s">
        <v>1781</v>
      </c>
      <c r="J1600" t="s">
        <v>1783</v>
      </c>
      <c r="S1600" t="s">
        <v>110</v>
      </c>
      <c r="T1600" t="s">
        <v>111</v>
      </c>
      <c r="U1600" t="s">
        <v>112</v>
      </c>
      <c r="V1600" t="s">
        <v>239</v>
      </c>
      <c r="W1600" t="s">
        <v>2434</v>
      </c>
      <c r="X1600" t="s">
        <v>254</v>
      </c>
      <c r="Y1600" t="s">
        <v>116</v>
      </c>
      <c r="Z1600" t="s">
        <v>463</v>
      </c>
    </row>
    <row r="1601" spans="1:26" x14ac:dyDescent="0.25">
      <c r="A1601">
        <v>1600</v>
      </c>
      <c r="B1601" t="s">
        <v>9162</v>
      </c>
      <c r="C1601" t="s">
        <v>12544</v>
      </c>
      <c r="D1601" t="s">
        <v>12545</v>
      </c>
      <c r="E1601" t="s">
        <v>2065</v>
      </c>
      <c r="F1601" t="s">
        <v>2066</v>
      </c>
      <c r="K1601" t="s">
        <v>2067</v>
      </c>
      <c r="Q1601" t="s">
        <v>2068</v>
      </c>
      <c r="R1601" t="s">
        <v>2069</v>
      </c>
      <c r="S1601" t="s">
        <v>110</v>
      </c>
      <c r="T1601" t="s">
        <v>111</v>
      </c>
      <c r="U1601" t="s">
        <v>112</v>
      </c>
      <c r="V1601" t="s">
        <v>239</v>
      </c>
      <c r="W1601" t="s">
        <v>1494</v>
      </c>
      <c r="X1601" t="s">
        <v>241</v>
      </c>
      <c r="Y1601" t="s">
        <v>116</v>
      </c>
      <c r="Z1601" t="s">
        <v>463</v>
      </c>
    </row>
    <row r="1602" spans="1:26" x14ac:dyDescent="0.25">
      <c r="A1602">
        <v>1601</v>
      </c>
      <c r="B1602" t="s">
        <v>9164</v>
      </c>
      <c r="C1602" t="s">
        <v>13719</v>
      </c>
      <c r="D1602" t="s">
        <v>13720</v>
      </c>
      <c r="E1602" t="s">
        <v>234</v>
      </c>
      <c r="F1602" t="s">
        <v>235</v>
      </c>
      <c r="K1602" t="s">
        <v>1892</v>
      </c>
      <c r="S1602" t="s">
        <v>110</v>
      </c>
      <c r="T1602" t="s">
        <v>111</v>
      </c>
      <c r="U1602" t="s">
        <v>112</v>
      </c>
      <c r="V1602" t="s">
        <v>239</v>
      </c>
      <c r="W1602" t="s">
        <v>240</v>
      </c>
      <c r="X1602" t="s">
        <v>241</v>
      </c>
      <c r="Y1602" t="s">
        <v>116</v>
      </c>
      <c r="Z1602" t="s">
        <v>137</v>
      </c>
    </row>
    <row r="1603" spans="1:26" x14ac:dyDescent="0.25">
      <c r="A1603">
        <v>1602</v>
      </c>
      <c r="B1603" t="s">
        <v>9171</v>
      </c>
      <c r="C1603" t="s">
        <v>13721</v>
      </c>
      <c r="D1603" t="s">
        <v>13722</v>
      </c>
      <c r="E1603" t="s">
        <v>1808</v>
      </c>
      <c r="F1603" t="s">
        <v>1879</v>
      </c>
      <c r="N1603" t="s">
        <v>1813</v>
      </c>
      <c r="S1603" t="s">
        <v>110</v>
      </c>
      <c r="T1603" t="s">
        <v>111</v>
      </c>
      <c r="U1603" t="s">
        <v>112</v>
      </c>
      <c r="V1603" t="s">
        <v>1378</v>
      </c>
      <c r="W1603" t="s">
        <v>1814</v>
      </c>
      <c r="X1603" t="s">
        <v>1815</v>
      </c>
      <c r="Y1603" t="s">
        <v>116</v>
      </c>
      <c r="Z1603" t="s">
        <v>137</v>
      </c>
    </row>
    <row r="1604" spans="1:26" x14ac:dyDescent="0.25">
      <c r="A1604">
        <v>1603</v>
      </c>
      <c r="B1604" t="s">
        <v>9180</v>
      </c>
      <c r="C1604" t="s">
        <v>12272</v>
      </c>
      <c r="D1604" t="s">
        <v>12273</v>
      </c>
      <c r="E1604" t="s">
        <v>2266</v>
      </c>
      <c r="F1604" t="s">
        <v>1781</v>
      </c>
      <c r="J1604" t="s">
        <v>2030</v>
      </c>
      <c r="Q1604" t="s">
        <v>2031</v>
      </c>
      <c r="R1604" t="s">
        <v>2032</v>
      </c>
      <c r="S1604" t="s">
        <v>110</v>
      </c>
      <c r="T1604" t="s">
        <v>111</v>
      </c>
      <c r="U1604" t="s">
        <v>112</v>
      </c>
      <c r="V1604" t="s">
        <v>239</v>
      </c>
      <c r="W1604" t="s">
        <v>1784</v>
      </c>
      <c r="X1604" t="s">
        <v>254</v>
      </c>
      <c r="Y1604" t="s">
        <v>116</v>
      </c>
      <c r="Z1604" t="s">
        <v>2039</v>
      </c>
    </row>
    <row r="1605" spans="1:26" x14ac:dyDescent="0.25">
      <c r="A1605">
        <v>1604</v>
      </c>
      <c r="B1605" t="s">
        <v>9183</v>
      </c>
      <c r="C1605" t="s">
        <v>13166</v>
      </c>
      <c r="D1605" t="s">
        <v>13167</v>
      </c>
      <c r="E1605" t="s">
        <v>6509</v>
      </c>
      <c r="F1605" t="s">
        <v>6526</v>
      </c>
      <c r="S1605" t="s">
        <v>110</v>
      </c>
      <c r="T1605" t="s">
        <v>111</v>
      </c>
      <c r="U1605" t="s">
        <v>112</v>
      </c>
      <c r="V1605" t="s">
        <v>1881</v>
      </c>
      <c r="W1605" t="s">
        <v>6511</v>
      </c>
      <c r="X1605" t="s">
        <v>625</v>
      </c>
      <c r="Y1605" t="s">
        <v>116</v>
      </c>
      <c r="Z1605" t="s">
        <v>475</v>
      </c>
    </row>
    <row r="1606" spans="1:26" x14ac:dyDescent="0.25">
      <c r="A1606">
        <v>1605</v>
      </c>
      <c r="B1606" t="s">
        <v>9186</v>
      </c>
      <c r="C1606" t="s">
        <v>13166</v>
      </c>
      <c r="D1606" t="s">
        <v>13167</v>
      </c>
      <c r="E1606" t="s">
        <v>6509</v>
      </c>
      <c r="F1606" t="s">
        <v>6526</v>
      </c>
      <c r="S1606" t="s">
        <v>110</v>
      </c>
      <c r="T1606" t="s">
        <v>111</v>
      </c>
      <c r="U1606" t="s">
        <v>112</v>
      </c>
      <c r="V1606" t="s">
        <v>1881</v>
      </c>
      <c r="W1606" t="s">
        <v>6511</v>
      </c>
      <c r="X1606" t="s">
        <v>625</v>
      </c>
      <c r="Y1606" t="s">
        <v>116</v>
      </c>
      <c r="Z1606" t="s">
        <v>475</v>
      </c>
    </row>
    <row r="1607" spans="1:26" x14ac:dyDescent="0.25">
      <c r="A1607">
        <v>1606</v>
      </c>
      <c r="B1607" t="s">
        <v>9187</v>
      </c>
      <c r="C1607" t="s">
        <v>12926</v>
      </c>
      <c r="D1607" t="s">
        <v>12927</v>
      </c>
      <c r="E1607" t="s">
        <v>1595</v>
      </c>
      <c r="F1607" t="s">
        <v>1596</v>
      </c>
      <c r="N1607" t="s">
        <v>353</v>
      </c>
      <c r="S1607" t="s">
        <v>110</v>
      </c>
      <c r="T1607" t="s">
        <v>111</v>
      </c>
      <c r="U1607" t="s">
        <v>112</v>
      </c>
      <c r="V1607" t="s">
        <v>354</v>
      </c>
      <c r="W1607" t="s">
        <v>355</v>
      </c>
      <c r="X1607" t="s">
        <v>207</v>
      </c>
      <c r="Y1607" t="s">
        <v>116</v>
      </c>
      <c r="Z1607" t="s">
        <v>137</v>
      </c>
    </row>
    <row r="1608" spans="1:26" x14ac:dyDescent="0.25">
      <c r="A1608">
        <v>1607</v>
      </c>
      <c r="B1608" t="s">
        <v>9191</v>
      </c>
      <c r="C1608" t="s">
        <v>13723</v>
      </c>
      <c r="D1608" t="s">
        <v>13724</v>
      </c>
      <c r="E1608" t="s">
        <v>2266</v>
      </c>
      <c r="F1608" t="s">
        <v>2028</v>
      </c>
      <c r="K1608" t="s">
        <v>2567</v>
      </c>
      <c r="S1608" t="s">
        <v>110</v>
      </c>
      <c r="T1608" t="s">
        <v>111</v>
      </c>
      <c r="U1608" t="s">
        <v>112</v>
      </c>
      <c r="V1608" t="s">
        <v>239</v>
      </c>
      <c r="W1608" t="s">
        <v>1697</v>
      </c>
      <c r="X1608" t="s">
        <v>625</v>
      </c>
      <c r="Y1608" t="s">
        <v>116</v>
      </c>
      <c r="Z1608" t="s">
        <v>475</v>
      </c>
    </row>
    <row r="1609" spans="1:26" x14ac:dyDescent="0.25">
      <c r="A1609">
        <v>1608</v>
      </c>
      <c r="B1609" t="s">
        <v>9197</v>
      </c>
      <c r="C1609" t="s">
        <v>12028</v>
      </c>
      <c r="D1609" t="s">
        <v>12029</v>
      </c>
      <c r="E1609" t="s">
        <v>607</v>
      </c>
      <c r="F1609" t="s">
        <v>480</v>
      </c>
      <c r="K1609" t="s">
        <v>315</v>
      </c>
      <c r="N1609" t="s">
        <v>316</v>
      </c>
      <c r="Q1609" t="s">
        <v>317</v>
      </c>
      <c r="R1609" t="s">
        <v>318</v>
      </c>
      <c r="S1609" t="s">
        <v>110</v>
      </c>
      <c r="T1609" t="s">
        <v>111</v>
      </c>
      <c r="U1609" t="s">
        <v>112</v>
      </c>
      <c r="V1609" t="s">
        <v>319</v>
      </c>
      <c r="W1609" t="s">
        <v>320</v>
      </c>
      <c r="X1609" t="s">
        <v>481</v>
      </c>
      <c r="Y1609" t="s">
        <v>116</v>
      </c>
      <c r="Z1609" t="s">
        <v>187</v>
      </c>
    </row>
    <row r="1610" spans="1:26" x14ac:dyDescent="0.25">
      <c r="A1610">
        <v>1609</v>
      </c>
      <c r="B1610" t="s">
        <v>9201</v>
      </c>
      <c r="C1610" t="s">
        <v>12028</v>
      </c>
      <c r="D1610" t="s">
        <v>12029</v>
      </c>
      <c r="E1610" t="s">
        <v>607</v>
      </c>
      <c r="F1610" t="s">
        <v>480</v>
      </c>
      <c r="K1610" t="s">
        <v>315</v>
      </c>
      <c r="N1610" t="s">
        <v>316</v>
      </c>
      <c r="Q1610" t="s">
        <v>317</v>
      </c>
      <c r="R1610" t="s">
        <v>318</v>
      </c>
      <c r="S1610" t="s">
        <v>110</v>
      </c>
      <c r="T1610" t="s">
        <v>111</v>
      </c>
      <c r="U1610" t="s">
        <v>112</v>
      </c>
      <c r="V1610" t="s">
        <v>319</v>
      </c>
      <c r="W1610" t="s">
        <v>320</v>
      </c>
      <c r="X1610" t="s">
        <v>481</v>
      </c>
      <c r="Y1610" t="s">
        <v>116</v>
      </c>
      <c r="Z1610" t="s">
        <v>187</v>
      </c>
    </row>
    <row r="1611" spans="1:26" x14ac:dyDescent="0.25">
      <c r="A1611">
        <v>1610</v>
      </c>
      <c r="B1611" t="s">
        <v>9202</v>
      </c>
      <c r="C1611" t="s">
        <v>13725</v>
      </c>
      <c r="D1611" t="s">
        <v>13726</v>
      </c>
      <c r="E1611" t="s">
        <v>2266</v>
      </c>
      <c r="F1611" t="s">
        <v>2440</v>
      </c>
      <c r="J1611" t="s">
        <v>2030</v>
      </c>
      <c r="Q1611" t="s">
        <v>5432</v>
      </c>
      <c r="R1611" t="s">
        <v>5433</v>
      </c>
      <c r="S1611" t="s">
        <v>110</v>
      </c>
      <c r="T1611" t="s">
        <v>111</v>
      </c>
      <c r="U1611" t="s">
        <v>112</v>
      </c>
      <c r="V1611" t="s">
        <v>239</v>
      </c>
      <c r="W1611" t="s">
        <v>2434</v>
      </c>
      <c r="X1611" t="s">
        <v>1506</v>
      </c>
      <c r="Y1611" t="s">
        <v>116</v>
      </c>
      <c r="Z1611" t="s">
        <v>475</v>
      </c>
    </row>
    <row r="1612" spans="1:26" x14ac:dyDescent="0.25">
      <c r="A1612">
        <v>1611</v>
      </c>
      <c r="B1612" t="s">
        <v>9207</v>
      </c>
      <c r="C1612" t="s">
        <v>13727</v>
      </c>
      <c r="D1612" t="s">
        <v>13728</v>
      </c>
      <c r="E1612" t="s">
        <v>1503</v>
      </c>
      <c r="F1612" t="s">
        <v>1504</v>
      </c>
      <c r="S1612" t="s">
        <v>110</v>
      </c>
      <c r="T1612" t="s">
        <v>111</v>
      </c>
      <c r="U1612" t="s">
        <v>112</v>
      </c>
      <c r="V1612" t="s">
        <v>239</v>
      </c>
      <c r="W1612" t="s">
        <v>2434</v>
      </c>
      <c r="X1612" t="s">
        <v>254</v>
      </c>
      <c r="Y1612" t="s">
        <v>116</v>
      </c>
      <c r="Z1612" t="s">
        <v>137</v>
      </c>
    </row>
    <row r="1613" spans="1:26" x14ac:dyDescent="0.25">
      <c r="A1613">
        <v>1612</v>
      </c>
      <c r="B1613" t="s">
        <v>9211</v>
      </c>
      <c r="C1613" t="s">
        <v>13729</v>
      </c>
      <c r="D1613" t="s">
        <v>13730</v>
      </c>
      <c r="E1613" t="s">
        <v>313</v>
      </c>
      <c r="F1613" t="s">
        <v>480</v>
      </c>
      <c r="K1613" t="s">
        <v>315</v>
      </c>
      <c r="N1613" t="s">
        <v>316</v>
      </c>
      <c r="Q1613" t="s">
        <v>317</v>
      </c>
      <c r="R1613" t="s">
        <v>318</v>
      </c>
      <c r="S1613" t="s">
        <v>110</v>
      </c>
      <c r="T1613" t="s">
        <v>111</v>
      </c>
      <c r="U1613" t="s">
        <v>112</v>
      </c>
      <c r="V1613" t="s">
        <v>319</v>
      </c>
      <c r="W1613" t="s">
        <v>320</v>
      </c>
      <c r="X1613" t="s">
        <v>481</v>
      </c>
      <c r="Y1613" t="s">
        <v>116</v>
      </c>
      <c r="Z1613" t="s">
        <v>475</v>
      </c>
    </row>
    <row r="1614" spans="1:26" x14ac:dyDescent="0.25">
      <c r="A1614">
        <v>1613</v>
      </c>
      <c r="B1614" t="s">
        <v>9216</v>
      </c>
      <c r="C1614" t="s">
        <v>13729</v>
      </c>
      <c r="D1614" t="s">
        <v>13730</v>
      </c>
      <c r="E1614" t="s">
        <v>313</v>
      </c>
      <c r="F1614" t="s">
        <v>480</v>
      </c>
      <c r="K1614" t="s">
        <v>315</v>
      </c>
      <c r="N1614" t="s">
        <v>316</v>
      </c>
      <c r="Q1614" t="s">
        <v>317</v>
      </c>
      <c r="R1614" t="s">
        <v>318</v>
      </c>
      <c r="S1614" t="s">
        <v>110</v>
      </c>
      <c r="T1614" t="s">
        <v>111</v>
      </c>
      <c r="U1614" t="s">
        <v>112</v>
      </c>
      <c r="V1614" t="s">
        <v>319</v>
      </c>
      <c r="W1614" t="s">
        <v>320</v>
      </c>
      <c r="X1614" t="s">
        <v>481</v>
      </c>
      <c r="Y1614" t="s">
        <v>116</v>
      </c>
      <c r="Z1614" t="s">
        <v>475</v>
      </c>
    </row>
    <row r="1615" spans="1:26" x14ac:dyDescent="0.25">
      <c r="A1615">
        <v>1614</v>
      </c>
      <c r="B1615" t="s">
        <v>9217</v>
      </c>
      <c r="C1615" t="s">
        <v>12912</v>
      </c>
      <c r="D1615" t="s">
        <v>12913</v>
      </c>
      <c r="E1615" t="s">
        <v>2266</v>
      </c>
      <c r="F1615" t="s">
        <v>2440</v>
      </c>
      <c r="J1615" t="s">
        <v>1783</v>
      </c>
      <c r="S1615" t="s">
        <v>110</v>
      </c>
      <c r="T1615" t="s">
        <v>111</v>
      </c>
      <c r="U1615" t="s">
        <v>112</v>
      </c>
      <c r="V1615" t="s">
        <v>239</v>
      </c>
      <c r="W1615" t="s">
        <v>2910</v>
      </c>
      <c r="X1615" t="s">
        <v>1506</v>
      </c>
      <c r="Y1615" t="s">
        <v>116</v>
      </c>
      <c r="Z1615" t="s">
        <v>475</v>
      </c>
    </row>
    <row r="1616" spans="1:26" x14ac:dyDescent="0.25">
      <c r="A1616">
        <v>1615</v>
      </c>
      <c r="B1616" t="s">
        <v>9222</v>
      </c>
      <c r="C1616" t="s">
        <v>13731</v>
      </c>
      <c r="D1616" t="s">
        <v>13732</v>
      </c>
      <c r="E1616" t="s">
        <v>8561</v>
      </c>
      <c r="F1616" t="s">
        <v>9228</v>
      </c>
      <c r="N1616" t="s">
        <v>1526</v>
      </c>
      <c r="Q1616" t="s">
        <v>8564</v>
      </c>
      <c r="R1616" t="s">
        <v>8565</v>
      </c>
      <c r="S1616" t="s">
        <v>110</v>
      </c>
      <c r="T1616" t="s">
        <v>111</v>
      </c>
      <c r="U1616" t="s">
        <v>112</v>
      </c>
      <c r="V1616" t="s">
        <v>1794</v>
      </c>
      <c r="W1616" t="s">
        <v>5828</v>
      </c>
      <c r="X1616" t="s">
        <v>254</v>
      </c>
      <c r="Y1616" t="s">
        <v>116</v>
      </c>
      <c r="Z1616" t="s">
        <v>475</v>
      </c>
    </row>
    <row r="1617" spans="1:26" x14ac:dyDescent="0.25">
      <c r="A1617">
        <v>1616</v>
      </c>
      <c r="B1617" t="s">
        <v>9229</v>
      </c>
      <c r="C1617" t="s">
        <v>13733</v>
      </c>
      <c r="D1617" t="s">
        <v>13734</v>
      </c>
      <c r="E1617" t="s">
        <v>1144</v>
      </c>
      <c r="F1617" t="s">
        <v>1145</v>
      </c>
      <c r="Q1617" t="s">
        <v>1005</v>
      </c>
      <c r="R1617" t="s">
        <v>1004</v>
      </c>
      <c r="S1617" t="s">
        <v>110</v>
      </c>
      <c r="T1617" t="s">
        <v>111</v>
      </c>
      <c r="U1617" t="s">
        <v>112</v>
      </c>
      <c r="V1617" t="s">
        <v>1149</v>
      </c>
      <c r="W1617" t="s">
        <v>1958</v>
      </c>
      <c r="X1617" t="s">
        <v>983</v>
      </c>
      <c r="Y1617" t="s">
        <v>116</v>
      </c>
      <c r="Z1617" t="s">
        <v>475</v>
      </c>
    </row>
    <row r="1618" spans="1:26" x14ac:dyDescent="0.25">
      <c r="A1618">
        <v>1617</v>
      </c>
      <c r="B1618" t="s">
        <v>9236</v>
      </c>
      <c r="C1618" t="s">
        <v>13735</v>
      </c>
      <c r="D1618" t="s">
        <v>13736</v>
      </c>
      <c r="E1618" t="s">
        <v>1954</v>
      </c>
      <c r="F1618" t="s">
        <v>2160</v>
      </c>
      <c r="N1618" t="s">
        <v>1957</v>
      </c>
      <c r="Q1618" t="s">
        <v>1005</v>
      </c>
      <c r="R1618" t="s">
        <v>1004</v>
      </c>
      <c r="S1618" t="s">
        <v>110</v>
      </c>
      <c r="T1618" t="s">
        <v>111</v>
      </c>
      <c r="U1618" t="s">
        <v>112</v>
      </c>
      <c r="V1618" t="s">
        <v>1149</v>
      </c>
      <c r="W1618" t="s">
        <v>1958</v>
      </c>
      <c r="X1618" t="s">
        <v>254</v>
      </c>
      <c r="Y1618" t="s">
        <v>116</v>
      </c>
    </row>
    <row r="1619" spans="1:26" x14ac:dyDescent="0.25">
      <c r="A1619">
        <v>1618</v>
      </c>
      <c r="B1619" t="s">
        <v>9243</v>
      </c>
      <c r="C1619" t="s">
        <v>13737</v>
      </c>
      <c r="D1619" t="s">
        <v>13738</v>
      </c>
      <c r="E1619" t="s">
        <v>1454</v>
      </c>
      <c r="F1619" t="s">
        <v>2865</v>
      </c>
      <c r="S1619" t="s">
        <v>110</v>
      </c>
      <c r="T1619" t="s">
        <v>111</v>
      </c>
      <c r="U1619" t="s">
        <v>112</v>
      </c>
      <c r="V1619" t="s">
        <v>1457</v>
      </c>
      <c r="W1619" t="s">
        <v>2867</v>
      </c>
      <c r="X1619" t="s">
        <v>136</v>
      </c>
      <c r="Y1619" t="s">
        <v>116</v>
      </c>
      <c r="Z1619" t="s">
        <v>137</v>
      </c>
    </row>
    <row r="1620" spans="1:26" x14ac:dyDescent="0.25">
      <c r="A1620">
        <v>1619</v>
      </c>
      <c r="B1620" t="s">
        <v>9250</v>
      </c>
      <c r="C1620" t="s">
        <v>13739</v>
      </c>
      <c r="D1620" t="s">
        <v>13740</v>
      </c>
      <c r="E1620" t="s">
        <v>2266</v>
      </c>
      <c r="F1620" t="s">
        <v>2440</v>
      </c>
      <c r="J1620" t="s">
        <v>1783</v>
      </c>
      <c r="S1620" t="s">
        <v>110</v>
      </c>
      <c r="T1620" t="s">
        <v>111</v>
      </c>
      <c r="U1620" t="s">
        <v>112</v>
      </c>
      <c r="V1620" t="s">
        <v>239</v>
      </c>
      <c r="W1620" t="s">
        <v>2910</v>
      </c>
      <c r="X1620" t="s">
        <v>625</v>
      </c>
      <c r="Y1620" t="s">
        <v>116</v>
      </c>
      <c r="Z1620" t="s">
        <v>475</v>
      </c>
    </row>
    <row r="1621" spans="1:26" x14ac:dyDescent="0.25">
      <c r="A1621">
        <v>1620</v>
      </c>
      <c r="B1621" t="s">
        <v>9256</v>
      </c>
      <c r="C1621" t="s">
        <v>13739</v>
      </c>
      <c r="D1621" t="s">
        <v>13740</v>
      </c>
      <c r="E1621" t="s">
        <v>2266</v>
      </c>
      <c r="F1621" t="s">
        <v>2440</v>
      </c>
      <c r="J1621" t="s">
        <v>1783</v>
      </c>
      <c r="S1621" t="s">
        <v>110</v>
      </c>
      <c r="T1621" t="s">
        <v>111</v>
      </c>
      <c r="U1621" t="s">
        <v>112</v>
      </c>
      <c r="V1621" t="s">
        <v>239</v>
      </c>
      <c r="W1621" t="s">
        <v>2910</v>
      </c>
      <c r="X1621" t="s">
        <v>625</v>
      </c>
      <c r="Y1621" t="s">
        <v>116</v>
      </c>
      <c r="Z1621" t="s">
        <v>475</v>
      </c>
    </row>
    <row r="1622" spans="1:26" x14ac:dyDescent="0.25">
      <c r="A1622">
        <v>1621</v>
      </c>
      <c r="B1622" t="s">
        <v>9257</v>
      </c>
      <c r="C1622" t="s">
        <v>13739</v>
      </c>
      <c r="D1622" t="s">
        <v>13740</v>
      </c>
      <c r="E1622" t="s">
        <v>2266</v>
      </c>
      <c r="F1622" t="s">
        <v>2440</v>
      </c>
      <c r="J1622" t="s">
        <v>1783</v>
      </c>
      <c r="S1622" t="s">
        <v>110</v>
      </c>
      <c r="T1622" t="s">
        <v>111</v>
      </c>
      <c r="U1622" t="s">
        <v>112</v>
      </c>
      <c r="V1622" t="s">
        <v>239</v>
      </c>
      <c r="W1622" t="s">
        <v>2910</v>
      </c>
      <c r="X1622" t="s">
        <v>625</v>
      </c>
      <c r="Y1622" t="s">
        <v>116</v>
      </c>
      <c r="Z1622" t="s">
        <v>475</v>
      </c>
    </row>
    <row r="1623" spans="1:26" x14ac:dyDescent="0.25">
      <c r="A1623">
        <v>1622</v>
      </c>
      <c r="B1623" t="s">
        <v>9258</v>
      </c>
      <c r="C1623" t="s">
        <v>13242</v>
      </c>
      <c r="D1623" t="s">
        <v>13243</v>
      </c>
      <c r="E1623" t="s">
        <v>1084</v>
      </c>
      <c r="F1623" t="s">
        <v>1504</v>
      </c>
      <c r="O1623" t="s">
        <v>6651</v>
      </c>
      <c r="S1623" t="s">
        <v>110</v>
      </c>
      <c r="T1623" t="s">
        <v>111</v>
      </c>
      <c r="U1623" t="s">
        <v>112</v>
      </c>
      <c r="V1623" t="s">
        <v>900</v>
      </c>
      <c r="W1623" t="s">
        <v>900</v>
      </c>
      <c r="X1623" t="s">
        <v>1506</v>
      </c>
      <c r="Y1623" t="s">
        <v>116</v>
      </c>
      <c r="Z1623" t="s">
        <v>2568</v>
      </c>
    </row>
    <row r="1624" spans="1:26" x14ac:dyDescent="0.25">
      <c r="A1624">
        <v>1623</v>
      </c>
      <c r="B1624" t="s">
        <v>9261</v>
      </c>
      <c r="C1624" t="s">
        <v>13242</v>
      </c>
      <c r="D1624" t="s">
        <v>13243</v>
      </c>
      <c r="E1624" t="s">
        <v>1084</v>
      </c>
      <c r="F1624" t="s">
        <v>1504</v>
      </c>
      <c r="O1624" t="s">
        <v>6651</v>
      </c>
      <c r="S1624" t="s">
        <v>110</v>
      </c>
      <c r="T1624" t="s">
        <v>111</v>
      </c>
      <c r="U1624" t="s">
        <v>112</v>
      </c>
      <c r="V1624" t="s">
        <v>900</v>
      </c>
      <c r="W1624" t="s">
        <v>900</v>
      </c>
      <c r="X1624" t="s">
        <v>1506</v>
      </c>
      <c r="Y1624" t="s">
        <v>116</v>
      </c>
      <c r="Z1624" t="s">
        <v>2568</v>
      </c>
    </row>
    <row r="1625" spans="1:26" x14ac:dyDescent="0.25">
      <c r="A1625">
        <v>1624</v>
      </c>
      <c r="B1625" t="s">
        <v>9263</v>
      </c>
      <c r="C1625" t="s">
        <v>13741</v>
      </c>
      <c r="D1625" t="s">
        <v>13742</v>
      </c>
      <c r="E1625" t="s">
        <v>952</v>
      </c>
      <c r="F1625" t="s">
        <v>953</v>
      </c>
      <c r="S1625" t="s">
        <v>110</v>
      </c>
      <c r="T1625" t="s">
        <v>111</v>
      </c>
      <c r="U1625" t="s">
        <v>112</v>
      </c>
      <c r="V1625" t="s">
        <v>392</v>
      </c>
      <c r="W1625" t="s">
        <v>949</v>
      </c>
      <c r="X1625" t="s">
        <v>207</v>
      </c>
      <c r="Y1625" t="s">
        <v>116</v>
      </c>
      <c r="Z1625" t="s">
        <v>137</v>
      </c>
    </row>
    <row r="1626" spans="1:26" x14ac:dyDescent="0.25">
      <c r="A1626">
        <v>1625</v>
      </c>
      <c r="B1626" t="s">
        <v>9268</v>
      </c>
      <c r="C1626" t="s">
        <v>13743</v>
      </c>
      <c r="D1626" t="s">
        <v>13744</v>
      </c>
      <c r="E1626" t="s">
        <v>2065</v>
      </c>
      <c r="F1626" t="s">
        <v>2066</v>
      </c>
      <c r="S1626" t="s">
        <v>110</v>
      </c>
      <c r="T1626" t="s">
        <v>111</v>
      </c>
      <c r="U1626" t="s">
        <v>112</v>
      </c>
      <c r="V1626" t="s">
        <v>900</v>
      </c>
      <c r="W1626" t="s">
        <v>900</v>
      </c>
      <c r="X1626" t="s">
        <v>1506</v>
      </c>
      <c r="Y1626" t="s">
        <v>116</v>
      </c>
      <c r="Z1626" t="s">
        <v>137</v>
      </c>
    </row>
    <row r="1627" spans="1:26" x14ac:dyDescent="0.25">
      <c r="A1627">
        <v>1626</v>
      </c>
      <c r="B1627" t="s">
        <v>9274</v>
      </c>
      <c r="C1627" t="s">
        <v>12817</v>
      </c>
      <c r="D1627" t="s">
        <v>12818</v>
      </c>
      <c r="E1627" t="s">
        <v>1084</v>
      </c>
      <c r="F1627" t="s">
        <v>1504</v>
      </c>
      <c r="S1627" t="s">
        <v>110</v>
      </c>
      <c r="T1627" t="s">
        <v>111</v>
      </c>
      <c r="U1627" t="s">
        <v>112</v>
      </c>
      <c r="V1627" t="s">
        <v>900</v>
      </c>
      <c r="W1627" t="s">
        <v>900</v>
      </c>
      <c r="X1627" t="s">
        <v>1506</v>
      </c>
      <c r="Y1627" t="s">
        <v>116</v>
      </c>
      <c r="Z1627" t="s">
        <v>137</v>
      </c>
    </row>
    <row r="1628" spans="1:26" x14ac:dyDescent="0.25">
      <c r="A1628">
        <v>1627</v>
      </c>
      <c r="B1628" t="s">
        <v>9278</v>
      </c>
      <c r="C1628" t="s">
        <v>12890</v>
      </c>
      <c r="D1628" t="s">
        <v>12891</v>
      </c>
      <c r="E1628" t="s">
        <v>2171</v>
      </c>
      <c r="F1628" t="s">
        <v>2172</v>
      </c>
      <c r="S1628" t="s">
        <v>110</v>
      </c>
      <c r="T1628" t="s">
        <v>111</v>
      </c>
      <c r="U1628" t="s">
        <v>112</v>
      </c>
      <c r="V1628" t="s">
        <v>1881</v>
      </c>
      <c r="W1628" t="s">
        <v>2173</v>
      </c>
      <c r="X1628" t="s">
        <v>625</v>
      </c>
      <c r="Y1628" t="s">
        <v>116</v>
      </c>
      <c r="Z1628" t="s">
        <v>137</v>
      </c>
    </row>
    <row r="1629" spans="1:26" x14ac:dyDescent="0.25">
      <c r="A1629">
        <v>1628</v>
      </c>
      <c r="B1629" t="s">
        <v>9280</v>
      </c>
      <c r="C1629" t="s">
        <v>13745</v>
      </c>
      <c r="D1629" t="s">
        <v>13746</v>
      </c>
      <c r="E1629" t="s">
        <v>4068</v>
      </c>
      <c r="F1629" t="s">
        <v>4069</v>
      </c>
      <c r="S1629" t="s">
        <v>110</v>
      </c>
      <c r="T1629" t="s">
        <v>111</v>
      </c>
      <c r="U1629" t="s">
        <v>112</v>
      </c>
      <c r="V1629" t="s">
        <v>252</v>
      </c>
      <c r="W1629" t="s">
        <v>4798</v>
      </c>
      <c r="X1629" t="s">
        <v>254</v>
      </c>
      <c r="Y1629" t="s">
        <v>116</v>
      </c>
      <c r="Z1629" t="s">
        <v>302</v>
      </c>
    </row>
    <row r="1630" spans="1:26" x14ac:dyDescent="0.25">
      <c r="A1630">
        <v>1629</v>
      </c>
      <c r="B1630" t="s">
        <v>9287</v>
      </c>
      <c r="C1630" t="s">
        <v>12789</v>
      </c>
      <c r="D1630" t="s">
        <v>12790</v>
      </c>
      <c r="E1630" t="s">
        <v>1384</v>
      </c>
      <c r="F1630" t="s">
        <v>1385</v>
      </c>
      <c r="S1630" t="s">
        <v>110</v>
      </c>
      <c r="T1630" t="s">
        <v>111</v>
      </c>
      <c r="U1630" t="s">
        <v>112</v>
      </c>
      <c r="V1630" t="s">
        <v>134</v>
      </c>
      <c r="W1630" t="s">
        <v>135</v>
      </c>
      <c r="X1630" t="s">
        <v>136</v>
      </c>
      <c r="Y1630" t="s">
        <v>116</v>
      </c>
      <c r="Z1630" t="s">
        <v>187</v>
      </c>
    </row>
    <row r="1631" spans="1:26" x14ac:dyDescent="0.25">
      <c r="A1631">
        <v>1630</v>
      </c>
      <c r="B1631" t="s">
        <v>9288</v>
      </c>
      <c r="C1631" t="s">
        <v>13747</v>
      </c>
      <c r="D1631" t="s">
        <v>13243</v>
      </c>
      <c r="E1631" t="s">
        <v>1084</v>
      </c>
      <c r="F1631" t="s">
        <v>1504</v>
      </c>
      <c r="O1631" t="s">
        <v>6651</v>
      </c>
      <c r="S1631" t="s">
        <v>110</v>
      </c>
      <c r="T1631" t="s">
        <v>111</v>
      </c>
      <c r="U1631" t="s">
        <v>112</v>
      </c>
      <c r="V1631" t="s">
        <v>900</v>
      </c>
      <c r="W1631" t="s">
        <v>900</v>
      </c>
      <c r="X1631" t="s">
        <v>1506</v>
      </c>
      <c r="Y1631" t="s">
        <v>116</v>
      </c>
      <c r="Z1631" t="s">
        <v>2568</v>
      </c>
    </row>
    <row r="1632" spans="1:26" x14ac:dyDescent="0.25">
      <c r="A1632">
        <v>1631</v>
      </c>
      <c r="B1632" t="s">
        <v>9292</v>
      </c>
      <c r="C1632" t="s">
        <v>12877</v>
      </c>
      <c r="D1632" t="s">
        <v>12654</v>
      </c>
      <c r="E1632" t="s">
        <v>897</v>
      </c>
      <c r="F1632" t="s">
        <v>898</v>
      </c>
      <c r="S1632" t="s">
        <v>110</v>
      </c>
      <c r="T1632" t="s">
        <v>111</v>
      </c>
      <c r="U1632" t="s">
        <v>112</v>
      </c>
      <c r="V1632" t="s">
        <v>900</v>
      </c>
      <c r="W1632" t="s">
        <v>900</v>
      </c>
      <c r="X1632" t="s">
        <v>254</v>
      </c>
      <c r="Y1632" t="s">
        <v>116</v>
      </c>
      <c r="Z1632" t="s">
        <v>475</v>
      </c>
    </row>
    <row r="1633" spans="1:26" x14ac:dyDescent="0.25">
      <c r="A1633">
        <v>1632</v>
      </c>
      <c r="B1633" t="s">
        <v>9294</v>
      </c>
      <c r="C1633" t="s">
        <v>13748</v>
      </c>
      <c r="D1633" t="s">
        <v>13749</v>
      </c>
      <c r="E1633" t="s">
        <v>6485</v>
      </c>
      <c r="F1633" t="s">
        <v>623</v>
      </c>
      <c r="K1633" t="s">
        <v>6486</v>
      </c>
      <c r="L1633" t="s">
        <v>6487</v>
      </c>
      <c r="M1633" t="s">
        <v>438</v>
      </c>
      <c r="N1633" t="s">
        <v>6488</v>
      </c>
      <c r="Q1633" t="s">
        <v>6489</v>
      </c>
      <c r="R1633" t="s">
        <v>6490</v>
      </c>
      <c r="S1633" t="s">
        <v>110</v>
      </c>
      <c r="T1633" t="s">
        <v>111</v>
      </c>
      <c r="U1633" t="s">
        <v>112</v>
      </c>
      <c r="V1633" t="s">
        <v>319</v>
      </c>
      <c r="W1633" t="s">
        <v>2730</v>
      </c>
      <c r="X1633" t="s">
        <v>625</v>
      </c>
      <c r="Y1633" t="s">
        <v>116</v>
      </c>
      <c r="Z1633" t="s">
        <v>137</v>
      </c>
    </row>
    <row r="1634" spans="1:26" x14ac:dyDescent="0.25">
      <c r="A1634">
        <v>1633</v>
      </c>
      <c r="B1634" t="s">
        <v>9304</v>
      </c>
      <c r="C1634" t="s">
        <v>13731</v>
      </c>
      <c r="D1634" t="s">
        <v>13750</v>
      </c>
      <c r="E1634" t="s">
        <v>607</v>
      </c>
      <c r="F1634" t="s">
        <v>480</v>
      </c>
      <c r="S1634" t="s">
        <v>110</v>
      </c>
      <c r="T1634" t="s">
        <v>111</v>
      </c>
      <c r="U1634" t="s">
        <v>112</v>
      </c>
      <c r="V1634" t="s">
        <v>609</v>
      </c>
      <c r="W1634" t="s">
        <v>9310</v>
      </c>
      <c r="X1634" t="s">
        <v>481</v>
      </c>
      <c r="Y1634" t="s">
        <v>116</v>
      </c>
      <c r="Z1634" t="s">
        <v>482</v>
      </c>
    </row>
    <row r="1635" spans="1:26" x14ac:dyDescent="0.25">
      <c r="A1635">
        <v>1634</v>
      </c>
      <c r="B1635" t="s">
        <v>9311</v>
      </c>
      <c r="C1635" t="s">
        <v>13731</v>
      </c>
      <c r="D1635" t="s">
        <v>13750</v>
      </c>
      <c r="E1635" t="s">
        <v>607</v>
      </c>
      <c r="F1635" t="s">
        <v>480</v>
      </c>
      <c r="S1635" t="s">
        <v>110</v>
      </c>
      <c r="T1635" t="s">
        <v>111</v>
      </c>
      <c r="U1635" t="s">
        <v>112</v>
      </c>
      <c r="V1635" t="s">
        <v>609</v>
      </c>
      <c r="W1635" t="s">
        <v>9310</v>
      </c>
      <c r="X1635" t="s">
        <v>481</v>
      </c>
      <c r="Y1635" t="s">
        <v>116</v>
      </c>
      <c r="Z1635" t="s">
        <v>482</v>
      </c>
    </row>
    <row r="1636" spans="1:26" x14ac:dyDescent="0.25">
      <c r="A1636">
        <v>1635</v>
      </c>
      <c r="B1636" t="s">
        <v>9312</v>
      </c>
      <c r="C1636" t="s">
        <v>13731</v>
      </c>
      <c r="D1636" t="s">
        <v>13750</v>
      </c>
      <c r="E1636" t="s">
        <v>607</v>
      </c>
      <c r="F1636" t="s">
        <v>480</v>
      </c>
      <c r="S1636" t="s">
        <v>110</v>
      </c>
      <c r="T1636" t="s">
        <v>111</v>
      </c>
      <c r="U1636" t="s">
        <v>112</v>
      </c>
      <c r="V1636" t="s">
        <v>609</v>
      </c>
      <c r="W1636" t="s">
        <v>9310</v>
      </c>
      <c r="X1636" t="s">
        <v>481</v>
      </c>
      <c r="Y1636" t="s">
        <v>116</v>
      </c>
      <c r="Z1636" t="s">
        <v>482</v>
      </c>
    </row>
    <row r="1637" spans="1:26" x14ac:dyDescent="0.25">
      <c r="A1637">
        <v>1636</v>
      </c>
      <c r="B1637" t="s">
        <v>9313</v>
      </c>
      <c r="C1637" t="s">
        <v>13751</v>
      </c>
      <c r="D1637" t="s">
        <v>13752</v>
      </c>
      <c r="E1637" t="s">
        <v>607</v>
      </c>
      <c r="F1637" t="s">
        <v>682</v>
      </c>
      <c r="K1637" t="s">
        <v>315</v>
      </c>
      <c r="N1637" t="s">
        <v>316</v>
      </c>
      <c r="Q1637" t="s">
        <v>317</v>
      </c>
      <c r="R1637" t="s">
        <v>318</v>
      </c>
      <c r="S1637" t="s">
        <v>110</v>
      </c>
      <c r="T1637" t="s">
        <v>111</v>
      </c>
      <c r="U1637" t="s">
        <v>112</v>
      </c>
      <c r="V1637" t="s">
        <v>609</v>
      </c>
      <c r="W1637" t="s">
        <v>610</v>
      </c>
      <c r="X1637" t="s">
        <v>481</v>
      </c>
      <c r="Y1637" t="s">
        <v>116</v>
      </c>
      <c r="Z1637" t="s">
        <v>137</v>
      </c>
    </row>
    <row r="1638" spans="1:26" x14ac:dyDescent="0.25">
      <c r="A1638">
        <v>1637</v>
      </c>
      <c r="B1638" t="s">
        <v>9320</v>
      </c>
      <c r="C1638" t="s">
        <v>13751</v>
      </c>
      <c r="D1638" t="s">
        <v>13752</v>
      </c>
      <c r="E1638" t="s">
        <v>607</v>
      </c>
      <c r="F1638" t="s">
        <v>682</v>
      </c>
      <c r="K1638" t="s">
        <v>315</v>
      </c>
      <c r="N1638" t="s">
        <v>316</v>
      </c>
      <c r="Q1638" t="s">
        <v>317</v>
      </c>
      <c r="R1638" t="s">
        <v>318</v>
      </c>
      <c r="S1638" t="s">
        <v>110</v>
      </c>
      <c r="T1638" t="s">
        <v>111</v>
      </c>
      <c r="U1638" t="s">
        <v>112</v>
      </c>
      <c r="V1638" t="s">
        <v>609</v>
      </c>
      <c r="W1638" t="s">
        <v>610</v>
      </c>
      <c r="X1638" t="s">
        <v>481</v>
      </c>
      <c r="Y1638" t="s">
        <v>116</v>
      </c>
      <c r="Z1638" t="s">
        <v>137</v>
      </c>
    </row>
    <row r="1639" spans="1:26" x14ac:dyDescent="0.25">
      <c r="A1639">
        <v>1638</v>
      </c>
      <c r="B1639" t="s">
        <v>9321</v>
      </c>
      <c r="C1639" t="s">
        <v>13753</v>
      </c>
      <c r="D1639" t="s">
        <v>13754</v>
      </c>
      <c r="E1639" t="s">
        <v>1878</v>
      </c>
      <c r="F1639" t="s">
        <v>2849</v>
      </c>
      <c r="S1639" t="s">
        <v>110</v>
      </c>
      <c r="T1639" t="s">
        <v>111</v>
      </c>
      <c r="U1639" t="s">
        <v>112</v>
      </c>
      <c r="V1639" t="s">
        <v>1881</v>
      </c>
      <c r="W1639" t="s">
        <v>2173</v>
      </c>
      <c r="X1639" t="s">
        <v>1883</v>
      </c>
      <c r="Y1639" t="s">
        <v>116</v>
      </c>
      <c r="Z1639" t="s">
        <v>187</v>
      </c>
    </row>
    <row r="1640" spans="1:26" x14ac:dyDescent="0.25">
      <c r="A1640">
        <v>1639</v>
      </c>
      <c r="B1640" t="s">
        <v>9327</v>
      </c>
      <c r="C1640" t="s">
        <v>13753</v>
      </c>
      <c r="D1640" t="s">
        <v>13754</v>
      </c>
      <c r="E1640" t="s">
        <v>1878</v>
      </c>
      <c r="F1640" t="s">
        <v>2849</v>
      </c>
      <c r="S1640" t="s">
        <v>110</v>
      </c>
      <c r="T1640" t="s">
        <v>111</v>
      </c>
      <c r="U1640" t="s">
        <v>112</v>
      </c>
      <c r="V1640" t="s">
        <v>1881</v>
      </c>
      <c r="W1640" t="s">
        <v>2173</v>
      </c>
      <c r="X1640" t="s">
        <v>1883</v>
      </c>
      <c r="Y1640" t="s">
        <v>116</v>
      </c>
      <c r="Z1640" t="s">
        <v>187</v>
      </c>
    </row>
    <row r="1641" spans="1:26" x14ac:dyDescent="0.25">
      <c r="A1641">
        <v>1640</v>
      </c>
      <c r="B1641" t="s">
        <v>9330</v>
      </c>
      <c r="C1641" t="s">
        <v>13755</v>
      </c>
      <c r="D1641" t="s">
        <v>13756</v>
      </c>
      <c r="E1641" t="s">
        <v>1878</v>
      </c>
      <c r="F1641" t="s">
        <v>2849</v>
      </c>
      <c r="S1641" t="s">
        <v>110</v>
      </c>
      <c r="T1641" t="s">
        <v>111</v>
      </c>
      <c r="U1641" t="s">
        <v>112</v>
      </c>
      <c r="V1641" t="s">
        <v>1881</v>
      </c>
      <c r="W1641" t="s">
        <v>2173</v>
      </c>
      <c r="X1641" t="s">
        <v>1883</v>
      </c>
      <c r="Y1641" t="s">
        <v>116</v>
      </c>
      <c r="Z1641" t="s">
        <v>187</v>
      </c>
    </row>
    <row r="1642" spans="1:26" x14ac:dyDescent="0.25">
      <c r="A1642">
        <v>1641</v>
      </c>
      <c r="B1642" t="s">
        <v>9336</v>
      </c>
      <c r="C1642" t="s">
        <v>13755</v>
      </c>
      <c r="D1642" t="s">
        <v>13756</v>
      </c>
      <c r="E1642" t="s">
        <v>1878</v>
      </c>
      <c r="F1642" t="s">
        <v>2849</v>
      </c>
      <c r="S1642" t="s">
        <v>110</v>
      </c>
      <c r="T1642" t="s">
        <v>111</v>
      </c>
      <c r="U1642" t="s">
        <v>112</v>
      </c>
      <c r="V1642" t="s">
        <v>1881</v>
      </c>
      <c r="W1642" t="s">
        <v>2173</v>
      </c>
      <c r="X1642" t="s">
        <v>1883</v>
      </c>
      <c r="Y1642" t="s">
        <v>116</v>
      </c>
      <c r="Z1642" t="s">
        <v>187</v>
      </c>
    </row>
    <row r="1643" spans="1:26" x14ac:dyDescent="0.25">
      <c r="A1643">
        <v>1642</v>
      </c>
      <c r="B1643" t="s">
        <v>9337</v>
      </c>
      <c r="C1643" t="s">
        <v>13757</v>
      </c>
      <c r="D1643" t="s">
        <v>13758</v>
      </c>
      <c r="E1643" t="s">
        <v>313</v>
      </c>
      <c r="F1643" t="s">
        <v>472</v>
      </c>
      <c r="K1643" t="s">
        <v>315</v>
      </c>
      <c r="N1643" t="s">
        <v>316</v>
      </c>
      <c r="S1643" t="s">
        <v>110</v>
      </c>
      <c r="T1643" t="s">
        <v>111</v>
      </c>
      <c r="U1643" t="s">
        <v>112</v>
      </c>
      <c r="V1643" t="s">
        <v>319</v>
      </c>
      <c r="W1643" t="s">
        <v>320</v>
      </c>
      <c r="X1643" t="s">
        <v>481</v>
      </c>
      <c r="Y1643" t="s">
        <v>116</v>
      </c>
      <c r="Z1643" t="s">
        <v>482</v>
      </c>
    </row>
    <row r="1644" spans="1:26" x14ac:dyDescent="0.25">
      <c r="A1644">
        <v>1643</v>
      </c>
      <c r="B1644" t="s">
        <v>9344</v>
      </c>
      <c r="C1644" t="s">
        <v>13757</v>
      </c>
      <c r="D1644" t="s">
        <v>13758</v>
      </c>
      <c r="E1644" t="s">
        <v>313</v>
      </c>
      <c r="F1644" t="s">
        <v>472</v>
      </c>
      <c r="K1644" t="s">
        <v>315</v>
      </c>
      <c r="N1644" t="s">
        <v>316</v>
      </c>
      <c r="S1644" t="s">
        <v>110</v>
      </c>
      <c r="T1644" t="s">
        <v>111</v>
      </c>
      <c r="U1644" t="s">
        <v>112</v>
      </c>
      <c r="V1644" t="s">
        <v>319</v>
      </c>
      <c r="W1644" t="s">
        <v>320</v>
      </c>
      <c r="X1644" t="s">
        <v>481</v>
      </c>
      <c r="Y1644" t="s">
        <v>116</v>
      </c>
      <c r="Z1644" t="s">
        <v>482</v>
      </c>
    </row>
    <row r="1645" spans="1:26" x14ac:dyDescent="0.25">
      <c r="A1645">
        <v>1644</v>
      </c>
      <c r="B1645" t="s">
        <v>9345</v>
      </c>
      <c r="C1645" t="s">
        <v>13757</v>
      </c>
      <c r="D1645" t="s">
        <v>13758</v>
      </c>
      <c r="E1645" t="s">
        <v>313</v>
      </c>
      <c r="F1645" t="s">
        <v>472</v>
      </c>
      <c r="K1645" t="s">
        <v>315</v>
      </c>
      <c r="N1645" t="s">
        <v>316</v>
      </c>
      <c r="S1645" t="s">
        <v>110</v>
      </c>
      <c r="T1645" t="s">
        <v>111</v>
      </c>
      <c r="U1645" t="s">
        <v>112</v>
      </c>
      <c r="V1645" t="s">
        <v>319</v>
      </c>
      <c r="W1645" t="s">
        <v>320</v>
      </c>
      <c r="X1645" t="s">
        <v>481</v>
      </c>
      <c r="Y1645" t="s">
        <v>116</v>
      </c>
      <c r="Z1645" t="s">
        <v>482</v>
      </c>
    </row>
    <row r="1646" spans="1:26" x14ac:dyDescent="0.25">
      <c r="A1646">
        <v>1645</v>
      </c>
      <c r="B1646" t="s">
        <v>9346</v>
      </c>
      <c r="C1646" t="s">
        <v>13757</v>
      </c>
      <c r="D1646" t="s">
        <v>13758</v>
      </c>
      <c r="E1646" t="s">
        <v>313</v>
      </c>
      <c r="F1646" t="s">
        <v>472</v>
      </c>
      <c r="K1646" t="s">
        <v>315</v>
      </c>
      <c r="N1646" t="s">
        <v>316</v>
      </c>
      <c r="S1646" t="s">
        <v>110</v>
      </c>
      <c r="T1646" t="s">
        <v>111</v>
      </c>
      <c r="U1646" t="s">
        <v>112</v>
      </c>
      <c r="V1646" t="s">
        <v>319</v>
      </c>
      <c r="W1646" t="s">
        <v>320</v>
      </c>
      <c r="X1646" t="s">
        <v>481</v>
      </c>
      <c r="Y1646" t="s">
        <v>116</v>
      </c>
      <c r="Z1646" t="s">
        <v>482</v>
      </c>
    </row>
    <row r="1647" spans="1:26" x14ac:dyDescent="0.25">
      <c r="A1647">
        <v>1646</v>
      </c>
      <c r="B1647" t="s">
        <v>9347</v>
      </c>
      <c r="C1647" t="s">
        <v>13757</v>
      </c>
      <c r="D1647" t="s">
        <v>13758</v>
      </c>
      <c r="E1647" t="s">
        <v>313</v>
      </c>
      <c r="F1647" t="s">
        <v>472</v>
      </c>
      <c r="K1647" t="s">
        <v>315</v>
      </c>
      <c r="N1647" t="s">
        <v>316</v>
      </c>
      <c r="S1647" t="s">
        <v>110</v>
      </c>
      <c r="T1647" t="s">
        <v>111</v>
      </c>
      <c r="U1647" t="s">
        <v>112</v>
      </c>
      <c r="V1647" t="s">
        <v>319</v>
      </c>
      <c r="W1647" t="s">
        <v>320</v>
      </c>
      <c r="X1647" t="s">
        <v>481</v>
      </c>
      <c r="Y1647" t="s">
        <v>116</v>
      </c>
      <c r="Z1647" t="s">
        <v>482</v>
      </c>
    </row>
    <row r="1648" spans="1:26" x14ac:dyDescent="0.25">
      <c r="A1648">
        <v>1647</v>
      </c>
      <c r="B1648" t="s">
        <v>9348</v>
      </c>
      <c r="C1648" t="s">
        <v>12034</v>
      </c>
      <c r="D1648" t="s">
        <v>12035</v>
      </c>
      <c r="E1648" t="s">
        <v>313</v>
      </c>
      <c r="F1648" t="s">
        <v>472</v>
      </c>
      <c r="S1648" t="s">
        <v>110</v>
      </c>
      <c r="T1648" t="s">
        <v>111</v>
      </c>
      <c r="U1648" t="s">
        <v>112</v>
      </c>
      <c r="V1648" t="s">
        <v>319</v>
      </c>
      <c r="W1648" t="s">
        <v>320</v>
      </c>
      <c r="X1648" t="s">
        <v>481</v>
      </c>
      <c r="Y1648" t="s">
        <v>116</v>
      </c>
      <c r="Z1648" t="s">
        <v>482</v>
      </c>
    </row>
    <row r="1649" spans="1:26" x14ac:dyDescent="0.25">
      <c r="A1649">
        <v>1648</v>
      </c>
      <c r="B1649" t="s">
        <v>9350</v>
      </c>
      <c r="C1649" t="s">
        <v>13759</v>
      </c>
      <c r="D1649" t="s">
        <v>13760</v>
      </c>
      <c r="E1649" t="s">
        <v>1917</v>
      </c>
      <c r="F1649" t="s">
        <v>2210</v>
      </c>
      <c r="K1649" t="s">
        <v>1540</v>
      </c>
      <c r="N1649" t="s">
        <v>1541</v>
      </c>
      <c r="Q1649" t="s">
        <v>1542</v>
      </c>
      <c r="R1649" t="s">
        <v>1543</v>
      </c>
      <c r="S1649" t="s">
        <v>110</v>
      </c>
      <c r="T1649" t="s">
        <v>111</v>
      </c>
      <c r="U1649" t="s">
        <v>112</v>
      </c>
      <c r="V1649" t="s">
        <v>1711</v>
      </c>
      <c r="W1649" t="s">
        <v>1712</v>
      </c>
      <c r="X1649" t="s">
        <v>1546</v>
      </c>
      <c r="Y1649" t="s">
        <v>116</v>
      </c>
    </row>
    <row r="1650" spans="1:26" x14ac:dyDescent="0.25">
      <c r="A1650">
        <v>1649</v>
      </c>
      <c r="B1650" t="s">
        <v>9357</v>
      </c>
      <c r="C1650" t="s">
        <v>13761</v>
      </c>
      <c r="D1650" t="s">
        <v>13762</v>
      </c>
      <c r="E1650" t="s">
        <v>2079</v>
      </c>
      <c r="F1650" t="s">
        <v>2080</v>
      </c>
      <c r="S1650" t="s">
        <v>110</v>
      </c>
      <c r="T1650" t="s">
        <v>111</v>
      </c>
      <c r="U1650" t="s">
        <v>112</v>
      </c>
      <c r="V1650" t="s">
        <v>354</v>
      </c>
      <c r="W1650" t="s">
        <v>2081</v>
      </c>
      <c r="X1650" t="s">
        <v>207</v>
      </c>
      <c r="Y1650" t="s">
        <v>116</v>
      </c>
      <c r="Z1650" t="s">
        <v>187</v>
      </c>
    </row>
    <row r="1651" spans="1:26" x14ac:dyDescent="0.25">
      <c r="A1651">
        <v>1650</v>
      </c>
      <c r="B1651" t="s">
        <v>9363</v>
      </c>
      <c r="C1651" t="s">
        <v>13763</v>
      </c>
      <c r="D1651" t="s">
        <v>13764</v>
      </c>
      <c r="E1651" t="s">
        <v>5538</v>
      </c>
      <c r="F1651" t="s">
        <v>5539</v>
      </c>
      <c r="S1651" t="s">
        <v>110</v>
      </c>
      <c r="T1651" t="s">
        <v>111</v>
      </c>
      <c r="U1651" t="s">
        <v>112</v>
      </c>
      <c r="V1651" t="s">
        <v>2223</v>
      </c>
      <c r="W1651" t="s">
        <v>2992</v>
      </c>
      <c r="X1651" t="s">
        <v>254</v>
      </c>
      <c r="Y1651" t="s">
        <v>116</v>
      </c>
      <c r="Z1651" t="s">
        <v>137</v>
      </c>
    </row>
    <row r="1652" spans="1:26" x14ac:dyDescent="0.25">
      <c r="A1652">
        <v>1651</v>
      </c>
      <c r="B1652" t="s">
        <v>9369</v>
      </c>
      <c r="C1652" t="s">
        <v>13763</v>
      </c>
      <c r="D1652" t="s">
        <v>13764</v>
      </c>
      <c r="E1652" t="s">
        <v>5538</v>
      </c>
      <c r="F1652" t="s">
        <v>5539</v>
      </c>
      <c r="S1652" t="s">
        <v>110</v>
      </c>
      <c r="T1652" t="s">
        <v>111</v>
      </c>
      <c r="U1652" t="s">
        <v>112</v>
      </c>
      <c r="V1652" t="s">
        <v>2223</v>
      </c>
      <c r="W1652" t="s">
        <v>2992</v>
      </c>
      <c r="X1652" t="s">
        <v>254</v>
      </c>
      <c r="Y1652" t="s">
        <v>116</v>
      </c>
      <c r="Z1652" t="s">
        <v>137</v>
      </c>
    </row>
    <row r="1653" spans="1:26" x14ac:dyDescent="0.25">
      <c r="A1653">
        <v>1652</v>
      </c>
      <c r="B1653" t="s">
        <v>9373</v>
      </c>
      <c r="C1653" t="s">
        <v>13765</v>
      </c>
      <c r="D1653" t="s">
        <v>13766</v>
      </c>
      <c r="E1653" t="s">
        <v>1072</v>
      </c>
      <c r="F1653" t="s">
        <v>3183</v>
      </c>
      <c r="N1653" t="s">
        <v>3184</v>
      </c>
      <c r="S1653" t="s">
        <v>110</v>
      </c>
      <c r="T1653" t="s">
        <v>111</v>
      </c>
      <c r="U1653" t="s">
        <v>112</v>
      </c>
      <c r="V1653" t="s">
        <v>3185</v>
      </c>
      <c r="W1653" t="s">
        <v>3186</v>
      </c>
      <c r="X1653" t="s">
        <v>1075</v>
      </c>
      <c r="Y1653" t="s">
        <v>116</v>
      </c>
      <c r="Z1653" t="s">
        <v>137</v>
      </c>
    </row>
    <row r="1654" spans="1:26" x14ac:dyDescent="0.25">
      <c r="A1654">
        <v>1653</v>
      </c>
      <c r="B1654" t="s">
        <v>9380</v>
      </c>
      <c r="C1654" t="s">
        <v>13387</v>
      </c>
      <c r="D1654" t="s">
        <v>13388</v>
      </c>
      <c r="E1654" t="s">
        <v>234</v>
      </c>
      <c r="F1654" t="s">
        <v>1725</v>
      </c>
      <c r="K1654" t="s">
        <v>1892</v>
      </c>
      <c r="L1654" t="s">
        <v>1726</v>
      </c>
      <c r="M1654" t="s">
        <v>438</v>
      </c>
      <c r="Q1654" t="s">
        <v>237</v>
      </c>
      <c r="R1654" t="s">
        <v>238</v>
      </c>
      <c r="S1654" t="s">
        <v>110</v>
      </c>
      <c r="T1654" t="s">
        <v>111</v>
      </c>
      <c r="U1654" t="s">
        <v>112</v>
      </c>
      <c r="V1654" t="s">
        <v>239</v>
      </c>
      <c r="W1654" t="s">
        <v>240</v>
      </c>
      <c r="X1654" t="s">
        <v>241</v>
      </c>
      <c r="Y1654" t="s">
        <v>116</v>
      </c>
      <c r="Z1654" t="s">
        <v>137</v>
      </c>
    </row>
    <row r="1655" spans="1:26" x14ac:dyDescent="0.25">
      <c r="A1655">
        <v>1654</v>
      </c>
      <c r="B1655" t="s">
        <v>9383</v>
      </c>
      <c r="C1655" t="s">
        <v>13767</v>
      </c>
      <c r="D1655" t="s">
        <v>13768</v>
      </c>
      <c r="E1655" t="s">
        <v>897</v>
      </c>
      <c r="F1655" t="s">
        <v>898</v>
      </c>
      <c r="S1655" t="s">
        <v>110</v>
      </c>
      <c r="T1655" t="s">
        <v>111</v>
      </c>
      <c r="U1655" t="s">
        <v>112</v>
      </c>
      <c r="V1655" t="s">
        <v>239</v>
      </c>
      <c r="W1655" t="s">
        <v>2947</v>
      </c>
      <c r="X1655" t="s">
        <v>254</v>
      </c>
      <c r="Y1655" t="s">
        <v>116</v>
      </c>
      <c r="Z1655" t="s">
        <v>137</v>
      </c>
    </row>
    <row r="1656" spans="1:26" x14ac:dyDescent="0.25">
      <c r="A1656">
        <v>1655</v>
      </c>
      <c r="B1656" t="s">
        <v>9388</v>
      </c>
      <c r="C1656" t="s">
        <v>13133</v>
      </c>
      <c r="D1656" t="s">
        <v>13134</v>
      </c>
      <c r="E1656" t="s">
        <v>234</v>
      </c>
      <c r="F1656" t="s">
        <v>235</v>
      </c>
      <c r="K1656" t="s">
        <v>1892</v>
      </c>
      <c r="S1656" t="s">
        <v>110</v>
      </c>
      <c r="T1656" t="s">
        <v>111</v>
      </c>
      <c r="U1656" t="s">
        <v>112</v>
      </c>
      <c r="V1656" t="s">
        <v>239</v>
      </c>
      <c r="W1656" t="s">
        <v>240</v>
      </c>
      <c r="X1656" t="s">
        <v>241</v>
      </c>
      <c r="Y1656" t="s">
        <v>116</v>
      </c>
      <c r="Z1656" t="s">
        <v>137</v>
      </c>
    </row>
    <row r="1657" spans="1:26" x14ac:dyDescent="0.25">
      <c r="A1657">
        <v>1656</v>
      </c>
      <c r="B1657" t="s">
        <v>9390</v>
      </c>
      <c r="C1657" t="s">
        <v>13133</v>
      </c>
      <c r="D1657" t="s">
        <v>13134</v>
      </c>
      <c r="E1657" t="s">
        <v>234</v>
      </c>
      <c r="F1657" t="s">
        <v>235</v>
      </c>
      <c r="K1657" t="s">
        <v>1892</v>
      </c>
      <c r="S1657" t="s">
        <v>110</v>
      </c>
      <c r="T1657" t="s">
        <v>111</v>
      </c>
      <c r="U1657" t="s">
        <v>112</v>
      </c>
      <c r="V1657" t="s">
        <v>239</v>
      </c>
      <c r="W1657" t="s">
        <v>240</v>
      </c>
      <c r="X1657" t="s">
        <v>241</v>
      </c>
      <c r="Y1657" t="s">
        <v>116</v>
      </c>
      <c r="Z1657" t="s">
        <v>137</v>
      </c>
    </row>
    <row r="1658" spans="1:26" x14ac:dyDescent="0.25">
      <c r="A1658">
        <v>1657</v>
      </c>
      <c r="B1658" t="s">
        <v>9391</v>
      </c>
      <c r="C1658" t="s">
        <v>13449</v>
      </c>
      <c r="D1658" t="s">
        <v>13450</v>
      </c>
      <c r="E1658" t="s">
        <v>2065</v>
      </c>
      <c r="F1658" t="s">
        <v>2066</v>
      </c>
      <c r="K1658" t="s">
        <v>1493</v>
      </c>
      <c r="S1658" t="s">
        <v>110</v>
      </c>
      <c r="T1658" t="s">
        <v>111</v>
      </c>
      <c r="U1658" t="s">
        <v>112</v>
      </c>
      <c r="V1658" t="s">
        <v>239</v>
      </c>
      <c r="W1658" t="s">
        <v>1494</v>
      </c>
      <c r="X1658" t="s">
        <v>1506</v>
      </c>
      <c r="Y1658" t="s">
        <v>116</v>
      </c>
      <c r="Z1658" t="s">
        <v>137</v>
      </c>
    </row>
    <row r="1659" spans="1:26" x14ac:dyDescent="0.25">
      <c r="A1659">
        <v>1658</v>
      </c>
      <c r="B1659" t="s">
        <v>9395</v>
      </c>
      <c r="C1659" t="s">
        <v>13133</v>
      </c>
      <c r="D1659" t="s">
        <v>13134</v>
      </c>
      <c r="E1659" t="s">
        <v>234</v>
      </c>
      <c r="F1659" t="s">
        <v>235</v>
      </c>
      <c r="K1659" t="s">
        <v>1892</v>
      </c>
      <c r="S1659" t="s">
        <v>110</v>
      </c>
      <c r="T1659" t="s">
        <v>111</v>
      </c>
      <c r="U1659" t="s">
        <v>112</v>
      </c>
      <c r="V1659" t="s">
        <v>239</v>
      </c>
      <c r="W1659" t="s">
        <v>240</v>
      </c>
      <c r="X1659" t="s">
        <v>241</v>
      </c>
      <c r="Y1659" t="s">
        <v>116</v>
      </c>
      <c r="Z1659" t="s">
        <v>137</v>
      </c>
    </row>
    <row r="1660" spans="1:26" x14ac:dyDescent="0.25">
      <c r="A1660">
        <v>1659</v>
      </c>
      <c r="B1660" t="s">
        <v>9396</v>
      </c>
      <c r="C1660" t="s">
        <v>13769</v>
      </c>
      <c r="D1660" t="s">
        <v>13770</v>
      </c>
      <c r="E1660" t="s">
        <v>9014</v>
      </c>
      <c r="F1660" t="s">
        <v>6643</v>
      </c>
      <c r="N1660" t="s">
        <v>4471</v>
      </c>
      <c r="S1660" t="s">
        <v>110</v>
      </c>
      <c r="T1660" t="s">
        <v>111</v>
      </c>
      <c r="U1660" t="s">
        <v>112</v>
      </c>
      <c r="V1660" t="s">
        <v>239</v>
      </c>
      <c r="W1660" t="s">
        <v>4472</v>
      </c>
      <c r="X1660" t="s">
        <v>241</v>
      </c>
      <c r="Y1660" t="s">
        <v>116</v>
      </c>
      <c r="Z1660" t="s">
        <v>302</v>
      </c>
    </row>
    <row r="1661" spans="1:26" x14ac:dyDescent="0.25">
      <c r="A1661">
        <v>1660</v>
      </c>
      <c r="B1661" t="s">
        <v>9403</v>
      </c>
      <c r="C1661" t="s">
        <v>13771</v>
      </c>
      <c r="D1661" t="s">
        <v>13772</v>
      </c>
      <c r="E1661" t="s">
        <v>6697</v>
      </c>
      <c r="F1661" t="s">
        <v>6698</v>
      </c>
      <c r="N1661" t="s">
        <v>1526</v>
      </c>
      <c r="S1661" t="s">
        <v>110</v>
      </c>
      <c r="T1661" t="s">
        <v>111</v>
      </c>
      <c r="U1661" t="s">
        <v>112</v>
      </c>
      <c r="V1661" t="s">
        <v>1711</v>
      </c>
      <c r="W1661" t="s">
        <v>6699</v>
      </c>
      <c r="X1661" t="s">
        <v>6700</v>
      </c>
      <c r="Y1661" t="s">
        <v>116</v>
      </c>
      <c r="Z1661" t="s">
        <v>475</v>
      </c>
    </row>
    <row r="1662" spans="1:26" x14ac:dyDescent="0.25">
      <c r="A1662">
        <v>1661</v>
      </c>
      <c r="B1662" t="s">
        <v>9408</v>
      </c>
      <c r="C1662" t="s">
        <v>13383</v>
      </c>
      <c r="D1662" t="s">
        <v>13384</v>
      </c>
      <c r="E1662" t="s">
        <v>2266</v>
      </c>
      <c r="F1662" t="s">
        <v>1781</v>
      </c>
      <c r="J1662" t="s">
        <v>2030</v>
      </c>
      <c r="Q1662" t="s">
        <v>2031</v>
      </c>
      <c r="R1662" t="s">
        <v>2032</v>
      </c>
      <c r="S1662" t="s">
        <v>110</v>
      </c>
      <c r="T1662" t="s">
        <v>111</v>
      </c>
      <c r="U1662" t="s">
        <v>112</v>
      </c>
      <c r="V1662" t="s">
        <v>239</v>
      </c>
      <c r="W1662" t="s">
        <v>1784</v>
      </c>
      <c r="X1662" t="s">
        <v>625</v>
      </c>
      <c r="Y1662" t="s">
        <v>116</v>
      </c>
      <c r="Z1662" t="s">
        <v>137</v>
      </c>
    </row>
    <row r="1663" spans="1:26" x14ac:dyDescent="0.25">
      <c r="A1663">
        <v>1662</v>
      </c>
      <c r="B1663" t="s">
        <v>9411</v>
      </c>
      <c r="C1663" t="s">
        <v>13133</v>
      </c>
      <c r="D1663" t="s">
        <v>13134</v>
      </c>
      <c r="E1663" t="s">
        <v>234</v>
      </c>
      <c r="F1663" t="s">
        <v>235</v>
      </c>
      <c r="K1663" t="s">
        <v>1892</v>
      </c>
      <c r="S1663" t="s">
        <v>110</v>
      </c>
      <c r="T1663" t="s">
        <v>111</v>
      </c>
      <c r="U1663" t="s">
        <v>112</v>
      </c>
      <c r="V1663" t="s">
        <v>239</v>
      </c>
      <c r="W1663" t="s">
        <v>240</v>
      </c>
      <c r="X1663" t="s">
        <v>241</v>
      </c>
      <c r="Y1663" t="s">
        <v>116</v>
      </c>
      <c r="Z1663" t="s">
        <v>137</v>
      </c>
    </row>
    <row r="1664" spans="1:26" x14ac:dyDescent="0.25">
      <c r="A1664">
        <v>1663</v>
      </c>
      <c r="B1664" t="s">
        <v>9415</v>
      </c>
      <c r="C1664" t="s">
        <v>12544</v>
      </c>
      <c r="D1664" t="s">
        <v>12545</v>
      </c>
      <c r="E1664" t="s">
        <v>2065</v>
      </c>
      <c r="F1664" t="s">
        <v>2066</v>
      </c>
      <c r="K1664" t="s">
        <v>2067</v>
      </c>
      <c r="Q1664" t="s">
        <v>2068</v>
      </c>
      <c r="R1664" t="s">
        <v>2069</v>
      </c>
      <c r="S1664" t="s">
        <v>110</v>
      </c>
      <c r="T1664" t="s">
        <v>111</v>
      </c>
      <c r="U1664" t="s">
        <v>112</v>
      </c>
      <c r="V1664" t="s">
        <v>239</v>
      </c>
      <c r="W1664" t="s">
        <v>1494</v>
      </c>
      <c r="X1664" t="s">
        <v>241</v>
      </c>
      <c r="Y1664" t="s">
        <v>116</v>
      </c>
      <c r="Z1664" t="s">
        <v>463</v>
      </c>
    </row>
    <row r="1665" spans="1:26" x14ac:dyDescent="0.25">
      <c r="A1665">
        <v>1664</v>
      </c>
      <c r="B1665" t="s">
        <v>9419</v>
      </c>
      <c r="C1665" t="s">
        <v>12544</v>
      </c>
      <c r="D1665" t="s">
        <v>12545</v>
      </c>
      <c r="E1665" t="s">
        <v>2065</v>
      </c>
      <c r="F1665" t="s">
        <v>2066</v>
      </c>
      <c r="K1665" t="s">
        <v>2067</v>
      </c>
      <c r="Q1665" t="s">
        <v>2068</v>
      </c>
      <c r="R1665" t="s">
        <v>2069</v>
      </c>
      <c r="S1665" t="s">
        <v>110</v>
      </c>
      <c r="T1665" t="s">
        <v>111</v>
      </c>
      <c r="U1665" t="s">
        <v>112</v>
      </c>
      <c r="V1665" t="s">
        <v>239</v>
      </c>
      <c r="W1665" t="s">
        <v>1494</v>
      </c>
      <c r="X1665" t="s">
        <v>241</v>
      </c>
      <c r="Y1665" t="s">
        <v>116</v>
      </c>
      <c r="Z1665" t="s">
        <v>463</v>
      </c>
    </row>
    <row r="1666" spans="1:26" x14ac:dyDescent="0.25">
      <c r="A1666">
        <v>1665</v>
      </c>
      <c r="B1666" t="s">
        <v>9420</v>
      </c>
      <c r="C1666" t="s">
        <v>13387</v>
      </c>
      <c r="D1666" t="s">
        <v>13388</v>
      </c>
      <c r="E1666" t="s">
        <v>234</v>
      </c>
      <c r="F1666" t="s">
        <v>1725</v>
      </c>
      <c r="K1666" t="s">
        <v>1892</v>
      </c>
      <c r="L1666" t="s">
        <v>1726</v>
      </c>
      <c r="M1666" t="s">
        <v>438</v>
      </c>
      <c r="Q1666" t="s">
        <v>237</v>
      </c>
      <c r="R1666" t="s">
        <v>238</v>
      </c>
      <c r="S1666" t="s">
        <v>110</v>
      </c>
      <c r="T1666" t="s">
        <v>111</v>
      </c>
      <c r="U1666" t="s">
        <v>112</v>
      </c>
      <c r="V1666" t="s">
        <v>239</v>
      </c>
      <c r="W1666" t="s">
        <v>240</v>
      </c>
      <c r="X1666" t="s">
        <v>241</v>
      </c>
      <c r="Y1666" t="s">
        <v>116</v>
      </c>
      <c r="Z1666" t="s">
        <v>137</v>
      </c>
    </row>
    <row r="1667" spans="1:26" x14ac:dyDescent="0.25">
      <c r="A1667">
        <v>1666</v>
      </c>
      <c r="B1667" t="s">
        <v>9422</v>
      </c>
      <c r="C1667" t="s">
        <v>13773</v>
      </c>
      <c r="D1667" t="s">
        <v>13774</v>
      </c>
      <c r="E1667" t="s">
        <v>234</v>
      </c>
      <c r="F1667" t="s">
        <v>235</v>
      </c>
      <c r="K1667" t="s">
        <v>1892</v>
      </c>
      <c r="S1667" t="s">
        <v>110</v>
      </c>
      <c r="T1667" t="s">
        <v>111</v>
      </c>
      <c r="U1667" t="s">
        <v>112</v>
      </c>
      <c r="V1667" t="s">
        <v>239</v>
      </c>
      <c r="W1667" t="s">
        <v>240</v>
      </c>
      <c r="X1667" t="s">
        <v>241</v>
      </c>
      <c r="Y1667" t="s">
        <v>116</v>
      </c>
      <c r="Z1667" t="s">
        <v>137</v>
      </c>
    </row>
    <row r="1668" spans="1:26" x14ac:dyDescent="0.25">
      <c r="A1668">
        <v>1667</v>
      </c>
      <c r="B1668" t="s">
        <v>9427</v>
      </c>
      <c r="C1668" t="s">
        <v>13775</v>
      </c>
      <c r="D1668" t="s">
        <v>13776</v>
      </c>
      <c r="E1668" t="s">
        <v>9014</v>
      </c>
      <c r="F1668" t="s">
        <v>6643</v>
      </c>
      <c r="N1668" t="s">
        <v>4471</v>
      </c>
      <c r="S1668" t="s">
        <v>110</v>
      </c>
      <c r="T1668" t="s">
        <v>111</v>
      </c>
      <c r="U1668" t="s">
        <v>112</v>
      </c>
      <c r="V1668" t="s">
        <v>239</v>
      </c>
      <c r="W1668" t="s">
        <v>4472</v>
      </c>
      <c r="X1668" t="s">
        <v>241</v>
      </c>
      <c r="Y1668" t="s">
        <v>116</v>
      </c>
      <c r="Z1668" t="s">
        <v>302</v>
      </c>
    </row>
    <row r="1669" spans="1:26" x14ac:dyDescent="0.25">
      <c r="A1669">
        <v>1668</v>
      </c>
      <c r="B1669" t="s">
        <v>9433</v>
      </c>
      <c r="C1669" t="s">
        <v>13679</v>
      </c>
      <c r="D1669" t="s">
        <v>13680</v>
      </c>
      <c r="E1669" t="s">
        <v>4625</v>
      </c>
      <c r="F1669" t="s">
        <v>4626</v>
      </c>
      <c r="S1669" t="s">
        <v>110</v>
      </c>
      <c r="T1669" t="s">
        <v>111</v>
      </c>
      <c r="U1669" t="s">
        <v>112</v>
      </c>
      <c r="V1669" t="s">
        <v>1410</v>
      </c>
      <c r="W1669" t="s">
        <v>4628</v>
      </c>
      <c r="X1669" t="s">
        <v>136</v>
      </c>
      <c r="Y1669" t="s">
        <v>116</v>
      </c>
      <c r="Z1669" t="s">
        <v>137</v>
      </c>
    </row>
    <row r="1670" spans="1:26" x14ac:dyDescent="0.25">
      <c r="A1670">
        <v>1669</v>
      </c>
      <c r="B1670" t="s">
        <v>9437</v>
      </c>
      <c r="C1670" t="s">
        <v>13679</v>
      </c>
      <c r="D1670" t="s">
        <v>13680</v>
      </c>
      <c r="E1670" t="s">
        <v>4625</v>
      </c>
      <c r="F1670" t="s">
        <v>4626</v>
      </c>
      <c r="S1670" t="s">
        <v>110</v>
      </c>
      <c r="T1670" t="s">
        <v>111</v>
      </c>
      <c r="U1670" t="s">
        <v>112</v>
      </c>
      <c r="V1670" t="s">
        <v>1410</v>
      </c>
      <c r="W1670" t="s">
        <v>4628</v>
      </c>
      <c r="X1670" t="s">
        <v>136</v>
      </c>
      <c r="Y1670" t="s">
        <v>116</v>
      </c>
      <c r="Z1670" t="s">
        <v>137</v>
      </c>
    </row>
    <row r="1671" spans="1:26" x14ac:dyDescent="0.25">
      <c r="A1671">
        <v>1670</v>
      </c>
      <c r="B1671" t="s">
        <v>9439</v>
      </c>
      <c r="C1671" t="s">
        <v>13711</v>
      </c>
      <c r="D1671" t="s">
        <v>13712</v>
      </c>
      <c r="E1671" t="s">
        <v>897</v>
      </c>
      <c r="F1671" t="s">
        <v>1504</v>
      </c>
      <c r="S1671" t="s">
        <v>110</v>
      </c>
      <c r="T1671" t="s">
        <v>111</v>
      </c>
      <c r="U1671" t="s">
        <v>112</v>
      </c>
      <c r="V1671" t="s">
        <v>900</v>
      </c>
      <c r="W1671" t="s">
        <v>900</v>
      </c>
      <c r="X1671" t="s">
        <v>254</v>
      </c>
      <c r="Y1671" t="s">
        <v>116</v>
      </c>
      <c r="Z1671" t="s">
        <v>475</v>
      </c>
    </row>
    <row r="1672" spans="1:26" x14ac:dyDescent="0.25">
      <c r="A1672">
        <v>1671</v>
      </c>
      <c r="B1672" t="s">
        <v>9447</v>
      </c>
      <c r="C1672" t="s">
        <v>12789</v>
      </c>
      <c r="D1672" t="s">
        <v>12790</v>
      </c>
      <c r="E1672" t="s">
        <v>1384</v>
      </c>
      <c r="F1672" t="s">
        <v>1385</v>
      </c>
      <c r="S1672" t="s">
        <v>110</v>
      </c>
      <c r="T1672" t="s">
        <v>111</v>
      </c>
      <c r="U1672" t="s">
        <v>112</v>
      </c>
      <c r="V1672" t="s">
        <v>134</v>
      </c>
      <c r="W1672" t="s">
        <v>135</v>
      </c>
      <c r="X1672" t="s">
        <v>136</v>
      </c>
      <c r="Y1672" t="s">
        <v>116</v>
      </c>
      <c r="Z1672" t="s">
        <v>187</v>
      </c>
    </row>
    <row r="1673" spans="1:26" x14ac:dyDescent="0.25">
      <c r="A1673">
        <v>1672</v>
      </c>
      <c r="B1673" t="s">
        <v>9449</v>
      </c>
      <c r="C1673" t="s">
        <v>13125</v>
      </c>
      <c r="D1673" t="s">
        <v>13126</v>
      </c>
      <c r="E1673" t="s">
        <v>6355</v>
      </c>
      <c r="F1673" t="s">
        <v>390</v>
      </c>
      <c r="S1673" t="s">
        <v>110</v>
      </c>
      <c r="T1673" t="s">
        <v>111</v>
      </c>
      <c r="U1673" t="s">
        <v>112</v>
      </c>
      <c r="V1673" t="s">
        <v>392</v>
      </c>
      <c r="W1673" t="s">
        <v>393</v>
      </c>
      <c r="X1673" t="s">
        <v>207</v>
      </c>
      <c r="Y1673" t="s">
        <v>116</v>
      </c>
      <c r="Z1673" t="s">
        <v>137</v>
      </c>
    </row>
    <row r="1674" spans="1:26" x14ac:dyDescent="0.25">
      <c r="A1674">
        <v>1673</v>
      </c>
      <c r="B1674" t="s">
        <v>9455</v>
      </c>
      <c r="C1674" t="s">
        <v>13777</v>
      </c>
      <c r="D1674" t="s">
        <v>13778</v>
      </c>
      <c r="E1674" t="s">
        <v>2027</v>
      </c>
      <c r="F1674" t="s">
        <v>3818</v>
      </c>
      <c r="S1674" t="s">
        <v>110</v>
      </c>
      <c r="T1674" t="s">
        <v>111</v>
      </c>
      <c r="U1674" t="s">
        <v>112</v>
      </c>
      <c r="V1674" t="s">
        <v>1881</v>
      </c>
      <c r="W1674" t="s">
        <v>3891</v>
      </c>
      <c r="X1674" t="s">
        <v>154</v>
      </c>
      <c r="Y1674" t="s">
        <v>116</v>
      </c>
      <c r="Z1674" t="s">
        <v>302</v>
      </c>
    </row>
    <row r="1675" spans="1:26" x14ac:dyDescent="0.25">
      <c r="A1675">
        <v>1674</v>
      </c>
      <c r="B1675" t="s">
        <v>9461</v>
      </c>
      <c r="C1675" t="s">
        <v>13779</v>
      </c>
      <c r="D1675" t="s">
        <v>13780</v>
      </c>
      <c r="E1675" t="s">
        <v>9466</v>
      </c>
      <c r="F1675" t="s">
        <v>9467</v>
      </c>
      <c r="N1675" t="s">
        <v>981</v>
      </c>
      <c r="S1675" t="s">
        <v>110</v>
      </c>
      <c r="T1675" t="s">
        <v>111</v>
      </c>
      <c r="U1675" t="s">
        <v>112</v>
      </c>
      <c r="V1675" t="s">
        <v>3185</v>
      </c>
      <c r="W1675" t="s">
        <v>9469</v>
      </c>
      <c r="X1675" t="s">
        <v>3319</v>
      </c>
      <c r="Y1675" t="s">
        <v>116</v>
      </c>
      <c r="Z1675" t="s">
        <v>187</v>
      </c>
    </row>
    <row r="1676" spans="1:26" x14ac:dyDescent="0.25">
      <c r="A1676">
        <v>1675</v>
      </c>
      <c r="B1676" t="s">
        <v>9470</v>
      </c>
      <c r="C1676" t="s">
        <v>13296</v>
      </c>
      <c r="D1676" t="s">
        <v>13297</v>
      </c>
      <c r="E1676" t="s">
        <v>3328</v>
      </c>
      <c r="F1676" t="s">
        <v>3329</v>
      </c>
      <c r="S1676" t="s">
        <v>110</v>
      </c>
      <c r="T1676" t="s">
        <v>111</v>
      </c>
      <c r="U1676" t="s">
        <v>112</v>
      </c>
      <c r="V1676" t="s">
        <v>3021</v>
      </c>
      <c r="W1676" t="s">
        <v>3331</v>
      </c>
      <c r="X1676" t="s">
        <v>3332</v>
      </c>
      <c r="Y1676" t="s">
        <v>116</v>
      </c>
      <c r="Z1676" t="s">
        <v>187</v>
      </c>
    </row>
    <row r="1677" spans="1:26" x14ac:dyDescent="0.25">
      <c r="A1677">
        <v>1676</v>
      </c>
      <c r="B1677" t="s">
        <v>9473</v>
      </c>
      <c r="C1677" t="s">
        <v>13781</v>
      </c>
      <c r="D1677" t="s">
        <v>13782</v>
      </c>
      <c r="E1677" t="s">
        <v>2027</v>
      </c>
      <c r="F1677" t="s">
        <v>3818</v>
      </c>
      <c r="S1677" t="s">
        <v>110</v>
      </c>
      <c r="T1677" t="s">
        <v>111</v>
      </c>
      <c r="U1677" t="s">
        <v>112</v>
      </c>
      <c r="V1677" t="s">
        <v>239</v>
      </c>
      <c r="W1677" t="s">
        <v>1697</v>
      </c>
      <c r="X1677" t="s">
        <v>625</v>
      </c>
      <c r="Y1677" t="s">
        <v>116</v>
      </c>
      <c r="Z1677" t="s">
        <v>475</v>
      </c>
    </row>
    <row r="1678" spans="1:26" x14ac:dyDescent="0.25">
      <c r="A1678">
        <v>1677</v>
      </c>
      <c r="B1678" t="s">
        <v>9478</v>
      </c>
      <c r="C1678" t="s">
        <v>13781</v>
      </c>
      <c r="D1678" t="s">
        <v>13782</v>
      </c>
      <c r="E1678" t="s">
        <v>2027</v>
      </c>
      <c r="F1678" t="s">
        <v>3818</v>
      </c>
      <c r="S1678" t="s">
        <v>110</v>
      </c>
      <c r="T1678" t="s">
        <v>111</v>
      </c>
      <c r="U1678" t="s">
        <v>112</v>
      </c>
      <c r="V1678" t="s">
        <v>239</v>
      </c>
      <c r="W1678" t="s">
        <v>1697</v>
      </c>
      <c r="X1678" t="s">
        <v>625</v>
      </c>
      <c r="Y1678" t="s">
        <v>116</v>
      </c>
      <c r="Z1678" t="s">
        <v>475</v>
      </c>
    </row>
    <row r="1679" spans="1:26" x14ac:dyDescent="0.25">
      <c r="A1679">
        <v>1678</v>
      </c>
      <c r="B1679" t="s">
        <v>9479</v>
      </c>
      <c r="C1679" t="s">
        <v>12894</v>
      </c>
      <c r="D1679" t="s">
        <v>12895</v>
      </c>
      <c r="E1679" t="s">
        <v>2027</v>
      </c>
      <c r="F1679" t="s">
        <v>2028</v>
      </c>
      <c r="S1679" t="s">
        <v>110</v>
      </c>
      <c r="T1679" t="s">
        <v>111</v>
      </c>
      <c r="U1679" t="s">
        <v>112</v>
      </c>
      <c r="V1679" t="s">
        <v>1881</v>
      </c>
      <c r="W1679" t="s">
        <v>3891</v>
      </c>
      <c r="X1679" t="s">
        <v>154</v>
      </c>
      <c r="Y1679" t="s">
        <v>116</v>
      </c>
      <c r="Z1679" t="s">
        <v>302</v>
      </c>
    </row>
    <row r="1680" spans="1:26" x14ac:dyDescent="0.25">
      <c r="A1680">
        <v>1679</v>
      </c>
      <c r="B1680" t="s">
        <v>9481</v>
      </c>
      <c r="C1680" t="s">
        <v>13783</v>
      </c>
      <c r="D1680" t="s">
        <v>13784</v>
      </c>
      <c r="E1680" t="s">
        <v>250</v>
      </c>
      <c r="F1680" t="s">
        <v>251</v>
      </c>
      <c r="S1680" t="s">
        <v>110</v>
      </c>
      <c r="T1680" t="s">
        <v>111</v>
      </c>
      <c r="U1680" t="s">
        <v>112</v>
      </c>
      <c r="V1680" t="s">
        <v>252</v>
      </c>
      <c r="W1680" t="s">
        <v>253</v>
      </c>
      <c r="X1680" t="s">
        <v>254</v>
      </c>
      <c r="Y1680" t="s">
        <v>116</v>
      </c>
      <c r="Z1680" t="s">
        <v>137</v>
      </c>
    </row>
    <row r="1681" spans="1:26" x14ac:dyDescent="0.25">
      <c r="A1681">
        <v>1680</v>
      </c>
      <c r="B1681" t="s">
        <v>9485</v>
      </c>
      <c r="C1681" t="s">
        <v>13785</v>
      </c>
      <c r="D1681" t="s">
        <v>13786</v>
      </c>
      <c r="E1681" t="s">
        <v>1490</v>
      </c>
      <c r="F1681" t="s">
        <v>1491</v>
      </c>
      <c r="K1681" t="s">
        <v>2067</v>
      </c>
      <c r="S1681" t="s">
        <v>110</v>
      </c>
      <c r="T1681" t="s">
        <v>111</v>
      </c>
      <c r="U1681" t="s">
        <v>112</v>
      </c>
      <c r="V1681" t="s">
        <v>239</v>
      </c>
      <c r="W1681" t="s">
        <v>1494</v>
      </c>
      <c r="X1681" t="s">
        <v>207</v>
      </c>
      <c r="Y1681" t="s">
        <v>116</v>
      </c>
      <c r="Z1681" t="s">
        <v>463</v>
      </c>
    </row>
    <row r="1682" spans="1:26" x14ac:dyDescent="0.25">
      <c r="A1682">
        <v>1681</v>
      </c>
      <c r="B1682" t="s">
        <v>9490</v>
      </c>
      <c r="C1682" t="s">
        <v>12544</v>
      </c>
      <c r="D1682" t="s">
        <v>12545</v>
      </c>
      <c r="E1682" t="s">
        <v>2065</v>
      </c>
      <c r="F1682" t="s">
        <v>2066</v>
      </c>
      <c r="K1682" t="s">
        <v>2067</v>
      </c>
      <c r="Q1682" t="s">
        <v>2068</v>
      </c>
      <c r="R1682" t="s">
        <v>2069</v>
      </c>
      <c r="S1682" t="s">
        <v>110</v>
      </c>
      <c r="T1682" t="s">
        <v>111</v>
      </c>
      <c r="U1682" t="s">
        <v>112</v>
      </c>
      <c r="V1682" t="s">
        <v>239</v>
      </c>
      <c r="W1682" t="s">
        <v>1494</v>
      </c>
      <c r="X1682" t="s">
        <v>241</v>
      </c>
      <c r="Y1682" t="s">
        <v>116</v>
      </c>
      <c r="Z1682" t="s">
        <v>463</v>
      </c>
    </row>
    <row r="1683" spans="1:26" x14ac:dyDescent="0.25">
      <c r="A1683">
        <v>1682</v>
      </c>
      <c r="B1683" t="s">
        <v>9492</v>
      </c>
      <c r="C1683" t="s">
        <v>12894</v>
      </c>
      <c r="D1683" t="s">
        <v>12895</v>
      </c>
      <c r="E1683" t="s">
        <v>2027</v>
      </c>
      <c r="F1683" t="s">
        <v>2028</v>
      </c>
      <c r="S1683" t="s">
        <v>110</v>
      </c>
      <c r="T1683" t="s">
        <v>111</v>
      </c>
      <c r="U1683" t="s">
        <v>112</v>
      </c>
      <c r="V1683" t="s">
        <v>1881</v>
      </c>
      <c r="W1683" t="s">
        <v>3891</v>
      </c>
      <c r="X1683" t="s">
        <v>154</v>
      </c>
      <c r="Y1683" t="s">
        <v>116</v>
      </c>
      <c r="Z1683" t="s">
        <v>302</v>
      </c>
    </row>
    <row r="1684" spans="1:26" x14ac:dyDescent="0.25">
      <c r="A1684">
        <v>1683</v>
      </c>
      <c r="B1684" t="s">
        <v>9496</v>
      </c>
      <c r="C1684" t="s">
        <v>13787</v>
      </c>
      <c r="D1684" t="s">
        <v>13788</v>
      </c>
      <c r="E1684" t="s">
        <v>234</v>
      </c>
      <c r="F1684" t="s">
        <v>235</v>
      </c>
      <c r="K1684" t="s">
        <v>1892</v>
      </c>
      <c r="Q1684" t="s">
        <v>237</v>
      </c>
      <c r="R1684" t="s">
        <v>238</v>
      </c>
      <c r="S1684" t="s">
        <v>110</v>
      </c>
      <c r="T1684" t="s">
        <v>111</v>
      </c>
      <c r="U1684" t="s">
        <v>112</v>
      </c>
      <c r="V1684" t="s">
        <v>239</v>
      </c>
      <c r="W1684" t="s">
        <v>240</v>
      </c>
      <c r="X1684" t="s">
        <v>241</v>
      </c>
      <c r="Y1684" t="s">
        <v>116</v>
      </c>
      <c r="Z1684" t="s">
        <v>137</v>
      </c>
    </row>
    <row r="1685" spans="1:26" x14ac:dyDescent="0.25">
      <c r="A1685">
        <v>1684</v>
      </c>
      <c r="B1685" t="s">
        <v>9501</v>
      </c>
      <c r="C1685" t="s">
        <v>12544</v>
      </c>
      <c r="D1685" t="s">
        <v>12545</v>
      </c>
      <c r="E1685" t="s">
        <v>2065</v>
      </c>
      <c r="F1685" t="s">
        <v>2066</v>
      </c>
      <c r="K1685" t="s">
        <v>2067</v>
      </c>
      <c r="Q1685" t="s">
        <v>2068</v>
      </c>
      <c r="R1685" t="s">
        <v>2069</v>
      </c>
      <c r="S1685" t="s">
        <v>110</v>
      </c>
      <c r="T1685" t="s">
        <v>111</v>
      </c>
      <c r="U1685" t="s">
        <v>112</v>
      </c>
      <c r="V1685" t="s">
        <v>239</v>
      </c>
      <c r="W1685" t="s">
        <v>1494</v>
      </c>
      <c r="X1685" t="s">
        <v>241</v>
      </c>
      <c r="Y1685" t="s">
        <v>116</v>
      </c>
      <c r="Z1685" t="s">
        <v>463</v>
      </c>
    </row>
    <row r="1686" spans="1:26" x14ac:dyDescent="0.25">
      <c r="A1686">
        <v>1685</v>
      </c>
      <c r="B1686" t="s">
        <v>9504</v>
      </c>
      <c r="C1686" t="s">
        <v>13789</v>
      </c>
      <c r="D1686" t="s">
        <v>13790</v>
      </c>
      <c r="E1686" t="s">
        <v>5645</v>
      </c>
      <c r="F1686" t="s">
        <v>2899</v>
      </c>
      <c r="S1686" t="s">
        <v>110</v>
      </c>
      <c r="T1686" t="s">
        <v>111</v>
      </c>
      <c r="U1686" t="s">
        <v>112</v>
      </c>
      <c r="V1686" t="s">
        <v>239</v>
      </c>
      <c r="W1686" t="s">
        <v>5647</v>
      </c>
      <c r="X1686" t="s">
        <v>241</v>
      </c>
      <c r="Y1686" t="s">
        <v>116</v>
      </c>
      <c r="Z1686" t="s">
        <v>137</v>
      </c>
    </row>
    <row r="1687" spans="1:26" x14ac:dyDescent="0.25">
      <c r="A1687">
        <v>1686</v>
      </c>
      <c r="B1687" t="s">
        <v>9510</v>
      </c>
      <c r="C1687" t="s">
        <v>13791</v>
      </c>
      <c r="D1687" t="s">
        <v>13792</v>
      </c>
      <c r="E1687" t="s">
        <v>6882</v>
      </c>
      <c r="F1687" t="s">
        <v>7953</v>
      </c>
      <c r="S1687" t="s">
        <v>110</v>
      </c>
      <c r="T1687" t="s">
        <v>111</v>
      </c>
      <c r="U1687" t="s">
        <v>112</v>
      </c>
      <c r="V1687" t="s">
        <v>392</v>
      </c>
      <c r="W1687" t="s">
        <v>5636</v>
      </c>
      <c r="X1687" t="s">
        <v>241</v>
      </c>
      <c r="Y1687" t="s">
        <v>116</v>
      </c>
      <c r="Z1687" t="s">
        <v>137</v>
      </c>
    </row>
    <row r="1688" spans="1:26" x14ac:dyDescent="0.25">
      <c r="A1688">
        <v>1687</v>
      </c>
      <c r="B1688" t="s">
        <v>9516</v>
      </c>
      <c r="C1688" t="s">
        <v>12423</v>
      </c>
      <c r="D1688" t="s">
        <v>12424</v>
      </c>
      <c r="E1688" t="s">
        <v>2027</v>
      </c>
      <c r="F1688" t="s">
        <v>2028</v>
      </c>
      <c r="J1688" t="s">
        <v>2030</v>
      </c>
      <c r="Q1688" t="s">
        <v>2031</v>
      </c>
      <c r="R1688" t="s">
        <v>2032</v>
      </c>
      <c r="S1688" t="s">
        <v>110</v>
      </c>
      <c r="T1688" t="s">
        <v>111</v>
      </c>
      <c r="U1688" t="s">
        <v>112</v>
      </c>
      <c r="V1688" t="s">
        <v>239</v>
      </c>
      <c r="W1688" t="s">
        <v>1697</v>
      </c>
      <c r="X1688" t="s">
        <v>625</v>
      </c>
      <c r="Y1688" t="s">
        <v>116</v>
      </c>
      <c r="Z1688" t="s">
        <v>2039</v>
      </c>
    </row>
    <row r="1689" spans="1:26" x14ac:dyDescent="0.25">
      <c r="A1689">
        <v>1688</v>
      </c>
    </row>
    <row r="1690" spans="1:26" x14ac:dyDescent="0.25">
      <c r="A1690">
        <v>1689</v>
      </c>
      <c r="B1690" t="s">
        <v>9521</v>
      </c>
      <c r="C1690" t="s">
        <v>13793</v>
      </c>
      <c r="D1690" t="s">
        <v>13794</v>
      </c>
      <c r="E1690" t="s">
        <v>250</v>
      </c>
      <c r="F1690" t="s">
        <v>1163</v>
      </c>
      <c r="Q1690" t="s">
        <v>8641</v>
      </c>
      <c r="R1690" t="s">
        <v>8642</v>
      </c>
      <c r="S1690" t="s">
        <v>110</v>
      </c>
      <c r="T1690" t="s">
        <v>111</v>
      </c>
      <c r="U1690" t="s">
        <v>112</v>
      </c>
      <c r="V1690" t="s">
        <v>252</v>
      </c>
      <c r="W1690" t="s">
        <v>253</v>
      </c>
      <c r="X1690" t="s">
        <v>254</v>
      </c>
      <c r="Y1690" t="s">
        <v>116</v>
      </c>
      <c r="Z1690" t="s">
        <v>137</v>
      </c>
    </row>
    <row r="1691" spans="1:26" x14ac:dyDescent="0.25">
      <c r="A1691">
        <v>1690</v>
      </c>
      <c r="B1691" t="s">
        <v>9532</v>
      </c>
      <c r="C1691" t="s">
        <v>13793</v>
      </c>
      <c r="D1691" t="s">
        <v>13794</v>
      </c>
      <c r="E1691" t="s">
        <v>250</v>
      </c>
      <c r="F1691" t="s">
        <v>1163</v>
      </c>
      <c r="Q1691" t="s">
        <v>8641</v>
      </c>
      <c r="R1691" t="s">
        <v>8642</v>
      </c>
      <c r="S1691" t="s">
        <v>110</v>
      </c>
      <c r="T1691" t="s">
        <v>111</v>
      </c>
      <c r="U1691" t="s">
        <v>112</v>
      </c>
      <c r="V1691" t="s">
        <v>252</v>
      </c>
      <c r="W1691" t="s">
        <v>253</v>
      </c>
      <c r="X1691" t="s">
        <v>254</v>
      </c>
      <c r="Y1691" t="s">
        <v>116</v>
      </c>
      <c r="Z1691" t="s">
        <v>137</v>
      </c>
    </row>
    <row r="1692" spans="1:26" x14ac:dyDescent="0.25">
      <c r="A1692">
        <v>1691</v>
      </c>
      <c r="B1692" t="s">
        <v>9533</v>
      </c>
      <c r="C1692" t="s">
        <v>13795</v>
      </c>
      <c r="D1692" t="s">
        <v>13796</v>
      </c>
      <c r="E1692" t="s">
        <v>1084</v>
      </c>
      <c r="F1692" t="s">
        <v>1504</v>
      </c>
      <c r="S1692" t="s">
        <v>110</v>
      </c>
      <c r="T1692" t="s">
        <v>111</v>
      </c>
      <c r="U1692" t="s">
        <v>112</v>
      </c>
      <c r="V1692" t="s">
        <v>900</v>
      </c>
      <c r="W1692" t="s">
        <v>900</v>
      </c>
      <c r="X1692" t="s">
        <v>1506</v>
      </c>
      <c r="Y1692" t="s">
        <v>116</v>
      </c>
      <c r="Z1692" t="s">
        <v>2568</v>
      </c>
    </row>
    <row r="1693" spans="1:26" x14ac:dyDescent="0.25">
      <c r="A1693">
        <v>1692</v>
      </c>
      <c r="B1693" t="s">
        <v>9540</v>
      </c>
      <c r="C1693" t="s">
        <v>13242</v>
      </c>
      <c r="D1693" t="s">
        <v>13243</v>
      </c>
      <c r="E1693" t="s">
        <v>1084</v>
      </c>
      <c r="F1693" t="s">
        <v>1504</v>
      </c>
      <c r="O1693" t="s">
        <v>6651</v>
      </c>
      <c r="S1693" t="s">
        <v>110</v>
      </c>
      <c r="T1693" t="s">
        <v>111</v>
      </c>
      <c r="U1693" t="s">
        <v>112</v>
      </c>
      <c r="V1693" t="s">
        <v>900</v>
      </c>
      <c r="W1693" t="s">
        <v>900</v>
      </c>
      <c r="X1693" t="s">
        <v>1506</v>
      </c>
      <c r="Y1693" t="s">
        <v>116</v>
      </c>
      <c r="Z1693" t="s">
        <v>2568</v>
      </c>
    </row>
    <row r="1694" spans="1:26" x14ac:dyDescent="0.25">
      <c r="A1694">
        <v>1693</v>
      </c>
      <c r="B1694" t="s">
        <v>9545</v>
      </c>
      <c r="C1694" t="s">
        <v>13242</v>
      </c>
      <c r="D1694" t="s">
        <v>13243</v>
      </c>
      <c r="E1694" t="s">
        <v>1084</v>
      </c>
      <c r="F1694" t="s">
        <v>1504</v>
      </c>
      <c r="O1694" t="s">
        <v>6651</v>
      </c>
      <c r="S1694" t="s">
        <v>110</v>
      </c>
      <c r="T1694" t="s">
        <v>111</v>
      </c>
      <c r="U1694" t="s">
        <v>112</v>
      </c>
      <c r="V1694" t="s">
        <v>900</v>
      </c>
      <c r="W1694" t="s">
        <v>900</v>
      </c>
      <c r="X1694" t="s">
        <v>1506</v>
      </c>
      <c r="Y1694" t="s">
        <v>116</v>
      </c>
      <c r="Z1694" t="s">
        <v>2568</v>
      </c>
    </row>
    <row r="1695" spans="1:26" x14ac:dyDescent="0.25">
      <c r="A1695">
        <v>1694</v>
      </c>
      <c r="B1695" t="s">
        <v>9546</v>
      </c>
      <c r="C1695" t="s">
        <v>13242</v>
      </c>
      <c r="D1695" t="s">
        <v>13243</v>
      </c>
      <c r="E1695" t="s">
        <v>1084</v>
      </c>
      <c r="F1695" t="s">
        <v>1504</v>
      </c>
      <c r="O1695" t="s">
        <v>6651</v>
      </c>
      <c r="S1695" t="s">
        <v>110</v>
      </c>
      <c r="T1695" t="s">
        <v>111</v>
      </c>
      <c r="U1695" t="s">
        <v>112</v>
      </c>
      <c r="V1695" t="s">
        <v>900</v>
      </c>
      <c r="W1695" t="s">
        <v>900</v>
      </c>
      <c r="X1695" t="s">
        <v>1506</v>
      </c>
      <c r="Y1695" t="s">
        <v>116</v>
      </c>
      <c r="Z1695" t="s">
        <v>2568</v>
      </c>
    </row>
    <row r="1696" spans="1:26" x14ac:dyDescent="0.25">
      <c r="A1696">
        <v>1695</v>
      </c>
      <c r="B1696" t="s">
        <v>9547</v>
      </c>
      <c r="C1696" t="s">
        <v>13797</v>
      </c>
      <c r="D1696" t="s">
        <v>13798</v>
      </c>
      <c r="E1696" t="s">
        <v>897</v>
      </c>
      <c r="F1696" t="s">
        <v>898</v>
      </c>
      <c r="L1696" t="s">
        <v>9553</v>
      </c>
      <c r="M1696" t="s">
        <v>438</v>
      </c>
      <c r="S1696" t="s">
        <v>110</v>
      </c>
      <c r="T1696" t="s">
        <v>111</v>
      </c>
      <c r="U1696" t="s">
        <v>112</v>
      </c>
      <c r="V1696" t="s">
        <v>900</v>
      </c>
      <c r="W1696" t="s">
        <v>900</v>
      </c>
      <c r="X1696" t="s">
        <v>254</v>
      </c>
      <c r="Y1696" t="s">
        <v>116</v>
      </c>
      <c r="Z1696" t="s">
        <v>475</v>
      </c>
    </row>
    <row r="1697" spans="1:26" x14ac:dyDescent="0.25">
      <c r="A1697">
        <v>1696</v>
      </c>
      <c r="B1697" t="s">
        <v>9555</v>
      </c>
      <c r="C1697" t="s">
        <v>12465</v>
      </c>
      <c r="D1697" t="s">
        <v>12466</v>
      </c>
      <c r="E1697" t="s">
        <v>106</v>
      </c>
      <c r="F1697" t="s">
        <v>107</v>
      </c>
      <c r="S1697" t="s">
        <v>110</v>
      </c>
      <c r="T1697" t="s">
        <v>111</v>
      </c>
      <c r="U1697" t="s">
        <v>112</v>
      </c>
      <c r="V1697" t="s">
        <v>113</v>
      </c>
      <c r="W1697" t="s">
        <v>114</v>
      </c>
      <c r="X1697" t="s">
        <v>115</v>
      </c>
      <c r="Y1697" t="s">
        <v>116</v>
      </c>
      <c r="Z1697" t="s">
        <v>137</v>
      </c>
    </row>
    <row r="1698" spans="1:26" x14ac:dyDescent="0.25">
      <c r="A1698">
        <v>1697</v>
      </c>
      <c r="B1698" t="s">
        <v>9558</v>
      </c>
      <c r="C1698" t="s">
        <v>11911</v>
      </c>
      <c r="D1698" t="s">
        <v>13799</v>
      </c>
      <c r="E1698" t="s">
        <v>1503</v>
      </c>
      <c r="F1698" t="s">
        <v>1504</v>
      </c>
      <c r="S1698" t="s">
        <v>110</v>
      </c>
      <c r="T1698" t="s">
        <v>111</v>
      </c>
      <c r="U1698" t="s">
        <v>112</v>
      </c>
      <c r="V1698" t="s">
        <v>900</v>
      </c>
      <c r="W1698" t="s">
        <v>900</v>
      </c>
      <c r="X1698" t="s">
        <v>1506</v>
      </c>
      <c r="Y1698" t="s">
        <v>116</v>
      </c>
      <c r="Z1698" t="s">
        <v>137</v>
      </c>
    </row>
    <row r="1699" spans="1:26" x14ac:dyDescent="0.25">
      <c r="A1699">
        <v>1698</v>
      </c>
      <c r="B1699" t="s">
        <v>9562</v>
      </c>
      <c r="C1699" t="s">
        <v>11911</v>
      </c>
      <c r="D1699" t="s">
        <v>13799</v>
      </c>
      <c r="E1699" t="s">
        <v>1503</v>
      </c>
      <c r="F1699" t="s">
        <v>1504</v>
      </c>
      <c r="S1699" t="s">
        <v>110</v>
      </c>
      <c r="T1699" t="s">
        <v>111</v>
      </c>
      <c r="U1699" t="s">
        <v>112</v>
      </c>
      <c r="V1699" t="s">
        <v>900</v>
      </c>
      <c r="W1699" t="s">
        <v>900</v>
      </c>
      <c r="X1699" t="s">
        <v>1506</v>
      </c>
      <c r="Y1699" t="s">
        <v>116</v>
      </c>
      <c r="Z1699" t="s">
        <v>137</v>
      </c>
    </row>
    <row r="1700" spans="1:26" x14ac:dyDescent="0.25">
      <c r="A1700">
        <v>1699</v>
      </c>
      <c r="B1700" t="s">
        <v>9566</v>
      </c>
      <c r="C1700" t="s">
        <v>13800</v>
      </c>
      <c r="D1700" t="s">
        <v>13801</v>
      </c>
      <c r="E1700" t="s">
        <v>607</v>
      </c>
      <c r="F1700" t="s">
        <v>682</v>
      </c>
      <c r="N1700" t="s">
        <v>316</v>
      </c>
      <c r="Q1700" t="s">
        <v>473</v>
      </c>
      <c r="R1700" t="s">
        <v>474</v>
      </c>
      <c r="S1700" t="s">
        <v>110</v>
      </c>
      <c r="T1700" t="s">
        <v>111</v>
      </c>
      <c r="U1700" t="s">
        <v>112</v>
      </c>
      <c r="V1700" t="s">
        <v>609</v>
      </c>
      <c r="W1700" t="s">
        <v>610</v>
      </c>
      <c r="X1700" t="s">
        <v>481</v>
      </c>
      <c r="Y1700" t="s">
        <v>116</v>
      </c>
      <c r="Z1700" t="s">
        <v>475</v>
      </c>
    </row>
    <row r="1701" spans="1:26" x14ac:dyDescent="0.25">
      <c r="A1701">
        <v>1700</v>
      </c>
      <c r="B1701" t="s">
        <v>9574</v>
      </c>
      <c r="C1701" t="s">
        <v>13671</v>
      </c>
      <c r="D1701" t="s">
        <v>13672</v>
      </c>
      <c r="E1701" t="s">
        <v>160</v>
      </c>
      <c r="F1701" t="s">
        <v>161</v>
      </c>
      <c r="N1701" t="s">
        <v>171</v>
      </c>
      <c r="Q1701" t="s">
        <v>172</v>
      </c>
      <c r="R1701" t="s">
        <v>173</v>
      </c>
      <c r="S1701" t="s">
        <v>110</v>
      </c>
      <c r="T1701" t="s">
        <v>111</v>
      </c>
      <c r="U1701" t="s">
        <v>112</v>
      </c>
      <c r="V1701" t="s">
        <v>162</v>
      </c>
      <c r="W1701" t="s">
        <v>163</v>
      </c>
      <c r="X1701" t="s">
        <v>136</v>
      </c>
      <c r="Y1701" t="s">
        <v>116</v>
      </c>
      <c r="Z1701" t="s">
        <v>137</v>
      </c>
    </row>
    <row r="1702" spans="1:26" x14ac:dyDescent="0.25">
      <c r="A1702">
        <v>1701</v>
      </c>
      <c r="B1702" t="s">
        <v>9579</v>
      </c>
      <c r="C1702" t="s">
        <v>13802</v>
      </c>
      <c r="D1702" t="s">
        <v>13803</v>
      </c>
      <c r="E1702" t="s">
        <v>1909</v>
      </c>
      <c r="F1702" t="s">
        <v>3222</v>
      </c>
      <c r="S1702" t="s">
        <v>110</v>
      </c>
      <c r="T1702" t="s">
        <v>111</v>
      </c>
      <c r="U1702" t="s">
        <v>112</v>
      </c>
      <c r="V1702" t="s">
        <v>1881</v>
      </c>
      <c r="W1702" t="s">
        <v>1882</v>
      </c>
      <c r="X1702" t="s">
        <v>136</v>
      </c>
      <c r="Y1702" t="s">
        <v>116</v>
      </c>
      <c r="Z1702" t="s">
        <v>137</v>
      </c>
    </row>
    <row r="1703" spans="1:26" x14ac:dyDescent="0.25">
      <c r="A1703">
        <v>1702</v>
      </c>
      <c r="B1703" t="s">
        <v>9586</v>
      </c>
      <c r="C1703" t="s">
        <v>13804</v>
      </c>
      <c r="D1703" t="s">
        <v>13805</v>
      </c>
      <c r="E1703" t="s">
        <v>6485</v>
      </c>
      <c r="F1703" t="s">
        <v>623</v>
      </c>
      <c r="K1703" t="s">
        <v>6486</v>
      </c>
      <c r="L1703" t="s">
        <v>6487</v>
      </c>
      <c r="M1703" t="s">
        <v>438</v>
      </c>
      <c r="N1703" t="s">
        <v>6488</v>
      </c>
      <c r="Q1703" t="s">
        <v>6489</v>
      </c>
      <c r="R1703" t="s">
        <v>6490</v>
      </c>
      <c r="S1703" t="s">
        <v>110</v>
      </c>
      <c r="T1703" t="s">
        <v>111</v>
      </c>
      <c r="U1703" t="s">
        <v>112</v>
      </c>
      <c r="V1703" t="s">
        <v>319</v>
      </c>
      <c r="W1703" t="s">
        <v>2730</v>
      </c>
      <c r="X1703" t="s">
        <v>625</v>
      </c>
      <c r="Y1703" t="s">
        <v>116</v>
      </c>
      <c r="Z1703" t="s">
        <v>137</v>
      </c>
    </row>
    <row r="1704" spans="1:26" x14ac:dyDescent="0.25">
      <c r="A1704">
        <v>1703</v>
      </c>
      <c r="B1704" t="s">
        <v>9592</v>
      </c>
      <c r="C1704" t="s">
        <v>13804</v>
      </c>
      <c r="D1704" t="s">
        <v>13805</v>
      </c>
      <c r="E1704" t="s">
        <v>6485</v>
      </c>
      <c r="F1704" t="s">
        <v>623</v>
      </c>
      <c r="K1704" t="s">
        <v>6486</v>
      </c>
      <c r="L1704" t="s">
        <v>6487</v>
      </c>
      <c r="M1704" t="s">
        <v>438</v>
      </c>
      <c r="N1704" t="s">
        <v>6488</v>
      </c>
      <c r="Q1704" t="s">
        <v>6489</v>
      </c>
      <c r="R1704" t="s">
        <v>6490</v>
      </c>
      <c r="S1704" t="s">
        <v>110</v>
      </c>
      <c r="T1704" t="s">
        <v>111</v>
      </c>
      <c r="U1704" t="s">
        <v>112</v>
      </c>
      <c r="V1704" t="s">
        <v>319</v>
      </c>
      <c r="W1704" t="s">
        <v>2730</v>
      </c>
      <c r="X1704" t="s">
        <v>625</v>
      </c>
      <c r="Y1704" t="s">
        <v>116</v>
      </c>
      <c r="Z1704" t="s">
        <v>137</v>
      </c>
    </row>
    <row r="1705" spans="1:26" x14ac:dyDescent="0.25">
      <c r="A1705">
        <v>1704</v>
      </c>
      <c r="B1705" t="s">
        <v>9596</v>
      </c>
      <c r="C1705" t="s">
        <v>13806</v>
      </c>
      <c r="D1705" t="s">
        <v>13807</v>
      </c>
      <c r="E1705" t="s">
        <v>6038</v>
      </c>
      <c r="F1705" t="s">
        <v>6039</v>
      </c>
      <c r="S1705" t="s">
        <v>110</v>
      </c>
      <c r="T1705" t="s">
        <v>111</v>
      </c>
      <c r="U1705" t="s">
        <v>112</v>
      </c>
      <c r="V1705" t="s">
        <v>1881</v>
      </c>
      <c r="W1705" t="s">
        <v>6511</v>
      </c>
      <c r="X1705" t="s">
        <v>625</v>
      </c>
      <c r="Y1705" t="s">
        <v>116</v>
      </c>
      <c r="Z1705" t="s">
        <v>187</v>
      </c>
    </row>
    <row r="1706" spans="1:26" x14ac:dyDescent="0.25">
      <c r="A1706">
        <v>1705</v>
      </c>
      <c r="B1706" t="s">
        <v>9603</v>
      </c>
      <c r="C1706" t="s">
        <v>13808</v>
      </c>
      <c r="D1706" t="s">
        <v>13809</v>
      </c>
      <c r="E1706" t="s">
        <v>622</v>
      </c>
      <c r="F1706" t="s">
        <v>623</v>
      </c>
      <c r="S1706" t="s">
        <v>110</v>
      </c>
      <c r="T1706" t="s">
        <v>111</v>
      </c>
      <c r="U1706" t="s">
        <v>112</v>
      </c>
      <c r="V1706" t="s">
        <v>319</v>
      </c>
      <c r="W1706" t="s">
        <v>2730</v>
      </c>
      <c r="X1706" t="s">
        <v>625</v>
      </c>
      <c r="Y1706" t="s">
        <v>116</v>
      </c>
      <c r="Z1706" t="s">
        <v>482</v>
      </c>
    </row>
    <row r="1707" spans="1:26" x14ac:dyDescent="0.25">
      <c r="A1707">
        <v>1706</v>
      </c>
      <c r="B1707" t="s">
        <v>9611</v>
      </c>
      <c r="C1707" t="s">
        <v>13808</v>
      </c>
      <c r="D1707" t="s">
        <v>13809</v>
      </c>
      <c r="E1707" t="s">
        <v>622</v>
      </c>
      <c r="F1707" t="s">
        <v>623</v>
      </c>
      <c r="S1707" t="s">
        <v>110</v>
      </c>
      <c r="T1707" t="s">
        <v>111</v>
      </c>
      <c r="U1707" t="s">
        <v>112</v>
      </c>
      <c r="V1707" t="s">
        <v>319</v>
      </c>
      <c r="W1707" t="s">
        <v>2730</v>
      </c>
      <c r="X1707" t="s">
        <v>625</v>
      </c>
      <c r="Y1707" t="s">
        <v>116</v>
      </c>
      <c r="Z1707" t="s">
        <v>482</v>
      </c>
    </row>
    <row r="1708" spans="1:26" x14ac:dyDescent="0.25">
      <c r="A1708">
        <v>1707</v>
      </c>
      <c r="B1708" t="s">
        <v>9612</v>
      </c>
      <c r="C1708" t="s">
        <v>13808</v>
      </c>
      <c r="D1708" t="s">
        <v>13809</v>
      </c>
      <c r="E1708" t="s">
        <v>622</v>
      </c>
      <c r="F1708" t="s">
        <v>623</v>
      </c>
      <c r="S1708" t="s">
        <v>110</v>
      </c>
      <c r="T1708" t="s">
        <v>111</v>
      </c>
      <c r="U1708" t="s">
        <v>112</v>
      </c>
      <c r="V1708" t="s">
        <v>319</v>
      </c>
      <c r="W1708" t="s">
        <v>2730</v>
      </c>
      <c r="X1708" t="s">
        <v>625</v>
      </c>
      <c r="Y1708" t="s">
        <v>116</v>
      </c>
      <c r="Z1708" t="s">
        <v>482</v>
      </c>
    </row>
    <row r="1709" spans="1:26" x14ac:dyDescent="0.25">
      <c r="A1709">
        <v>1708</v>
      </c>
      <c r="B1709" t="s">
        <v>9616</v>
      </c>
      <c r="C1709" t="s">
        <v>13808</v>
      </c>
      <c r="D1709" t="s">
        <v>13809</v>
      </c>
      <c r="E1709" t="s">
        <v>622</v>
      </c>
      <c r="F1709" t="s">
        <v>623</v>
      </c>
      <c r="S1709" t="s">
        <v>110</v>
      </c>
      <c r="T1709" t="s">
        <v>111</v>
      </c>
      <c r="U1709" t="s">
        <v>112</v>
      </c>
      <c r="V1709" t="s">
        <v>319</v>
      </c>
      <c r="W1709" t="s">
        <v>2730</v>
      </c>
      <c r="X1709" t="s">
        <v>625</v>
      </c>
      <c r="Y1709" t="s">
        <v>116</v>
      </c>
      <c r="Z1709" t="s">
        <v>482</v>
      </c>
    </row>
    <row r="1710" spans="1:26" x14ac:dyDescent="0.25">
      <c r="A1710">
        <v>1709</v>
      </c>
      <c r="B1710" t="s">
        <v>9617</v>
      </c>
      <c r="C1710" t="s">
        <v>13808</v>
      </c>
      <c r="D1710" t="s">
        <v>13809</v>
      </c>
      <c r="E1710" t="s">
        <v>622</v>
      </c>
      <c r="F1710" t="s">
        <v>623</v>
      </c>
      <c r="S1710" t="s">
        <v>110</v>
      </c>
      <c r="T1710" t="s">
        <v>111</v>
      </c>
      <c r="U1710" t="s">
        <v>112</v>
      </c>
      <c r="V1710" t="s">
        <v>319</v>
      </c>
      <c r="W1710" t="s">
        <v>2730</v>
      </c>
      <c r="X1710" t="s">
        <v>625</v>
      </c>
      <c r="Y1710" t="s">
        <v>116</v>
      </c>
      <c r="Z1710" t="s">
        <v>482</v>
      </c>
    </row>
    <row r="1711" spans="1:26" x14ac:dyDescent="0.25">
      <c r="A1711">
        <v>1710</v>
      </c>
      <c r="B1711" t="s">
        <v>9621</v>
      </c>
      <c r="C1711" t="s">
        <v>13810</v>
      </c>
      <c r="D1711" t="s">
        <v>13811</v>
      </c>
      <c r="E1711" t="s">
        <v>6509</v>
      </c>
      <c r="F1711" t="s">
        <v>6039</v>
      </c>
      <c r="S1711" t="s">
        <v>110</v>
      </c>
      <c r="T1711" t="s">
        <v>111</v>
      </c>
      <c r="U1711" t="s">
        <v>112</v>
      </c>
      <c r="V1711" t="s">
        <v>1881</v>
      </c>
      <c r="W1711" t="s">
        <v>6511</v>
      </c>
      <c r="X1711" t="s">
        <v>625</v>
      </c>
      <c r="Y1711" t="s">
        <v>116</v>
      </c>
      <c r="Z1711" t="s">
        <v>137</v>
      </c>
    </row>
    <row r="1712" spans="1:26" x14ac:dyDescent="0.25">
      <c r="A1712">
        <v>1711</v>
      </c>
      <c r="B1712" t="s">
        <v>9629</v>
      </c>
      <c r="C1712" t="s">
        <v>13812</v>
      </c>
      <c r="D1712" t="s">
        <v>13813</v>
      </c>
      <c r="E1712" t="s">
        <v>1909</v>
      </c>
      <c r="F1712" t="s">
        <v>6496</v>
      </c>
      <c r="S1712" t="s">
        <v>110</v>
      </c>
      <c r="T1712" t="s">
        <v>111</v>
      </c>
      <c r="U1712" t="s">
        <v>112</v>
      </c>
      <c r="V1712" t="s">
        <v>1881</v>
      </c>
      <c r="W1712" t="s">
        <v>1882</v>
      </c>
      <c r="X1712" t="s">
        <v>2875</v>
      </c>
      <c r="Y1712" t="s">
        <v>116</v>
      </c>
      <c r="Z1712" t="s">
        <v>137</v>
      </c>
    </row>
    <row r="1713" spans="1:26" x14ac:dyDescent="0.25">
      <c r="A1713">
        <v>1712</v>
      </c>
      <c r="B1713" t="s">
        <v>9635</v>
      </c>
      <c r="C1713" t="s">
        <v>13810</v>
      </c>
      <c r="D1713" t="s">
        <v>13811</v>
      </c>
      <c r="E1713" t="s">
        <v>6509</v>
      </c>
      <c r="F1713" t="s">
        <v>6039</v>
      </c>
      <c r="S1713" t="s">
        <v>110</v>
      </c>
      <c r="T1713" t="s">
        <v>111</v>
      </c>
      <c r="U1713" t="s">
        <v>112</v>
      </c>
      <c r="V1713" t="s">
        <v>1881</v>
      </c>
      <c r="W1713" t="s">
        <v>6511</v>
      </c>
      <c r="X1713" t="s">
        <v>625</v>
      </c>
      <c r="Y1713" t="s">
        <v>116</v>
      </c>
      <c r="Z1713" t="s">
        <v>137</v>
      </c>
    </row>
    <row r="1714" spans="1:26" x14ac:dyDescent="0.25">
      <c r="A1714">
        <v>1713</v>
      </c>
      <c r="B1714" t="s">
        <v>9640</v>
      </c>
      <c r="C1714" t="s">
        <v>13810</v>
      </c>
      <c r="D1714" t="s">
        <v>13811</v>
      </c>
      <c r="E1714" t="s">
        <v>6509</v>
      </c>
      <c r="F1714" t="s">
        <v>6039</v>
      </c>
      <c r="S1714" t="s">
        <v>110</v>
      </c>
      <c r="T1714" t="s">
        <v>111</v>
      </c>
      <c r="U1714" t="s">
        <v>112</v>
      </c>
      <c r="V1714" t="s">
        <v>1881</v>
      </c>
      <c r="W1714" t="s">
        <v>6511</v>
      </c>
      <c r="X1714" t="s">
        <v>625</v>
      </c>
      <c r="Y1714" t="s">
        <v>116</v>
      </c>
      <c r="Z1714" t="s">
        <v>137</v>
      </c>
    </row>
    <row r="1715" spans="1:26" x14ac:dyDescent="0.25">
      <c r="A1715">
        <v>1714</v>
      </c>
      <c r="B1715" t="s">
        <v>9641</v>
      </c>
      <c r="C1715" t="s">
        <v>13810</v>
      </c>
      <c r="D1715" t="s">
        <v>13811</v>
      </c>
      <c r="E1715" t="s">
        <v>6509</v>
      </c>
      <c r="F1715" t="s">
        <v>6039</v>
      </c>
      <c r="S1715" t="s">
        <v>110</v>
      </c>
      <c r="T1715" t="s">
        <v>111</v>
      </c>
      <c r="U1715" t="s">
        <v>112</v>
      </c>
      <c r="V1715" t="s">
        <v>1881</v>
      </c>
      <c r="W1715" t="s">
        <v>6511</v>
      </c>
      <c r="X1715" t="s">
        <v>625</v>
      </c>
      <c r="Y1715" t="s">
        <v>116</v>
      </c>
      <c r="Z1715" t="s">
        <v>137</v>
      </c>
    </row>
    <row r="1716" spans="1:26" x14ac:dyDescent="0.25">
      <c r="A1716">
        <v>1715</v>
      </c>
      <c r="B1716" t="s">
        <v>9642</v>
      </c>
      <c r="C1716" t="s">
        <v>13810</v>
      </c>
      <c r="D1716" t="s">
        <v>13811</v>
      </c>
      <c r="E1716" t="s">
        <v>6509</v>
      </c>
      <c r="F1716" t="s">
        <v>6039</v>
      </c>
      <c r="S1716" t="s">
        <v>110</v>
      </c>
      <c r="T1716" t="s">
        <v>111</v>
      </c>
      <c r="U1716" t="s">
        <v>112</v>
      </c>
      <c r="V1716" t="s">
        <v>1881</v>
      </c>
      <c r="W1716" t="s">
        <v>6511</v>
      </c>
      <c r="X1716" t="s">
        <v>625</v>
      </c>
      <c r="Y1716" t="s">
        <v>116</v>
      </c>
      <c r="Z1716" t="s">
        <v>137</v>
      </c>
    </row>
    <row r="1717" spans="1:26" x14ac:dyDescent="0.25">
      <c r="A1717">
        <v>1716</v>
      </c>
      <c r="B1717" t="s">
        <v>9646</v>
      </c>
      <c r="C1717" t="s">
        <v>13810</v>
      </c>
      <c r="D1717" t="s">
        <v>13811</v>
      </c>
      <c r="E1717" t="s">
        <v>6509</v>
      </c>
      <c r="F1717" t="s">
        <v>6039</v>
      </c>
      <c r="S1717" t="s">
        <v>110</v>
      </c>
      <c r="T1717" t="s">
        <v>111</v>
      </c>
      <c r="U1717" t="s">
        <v>112</v>
      </c>
      <c r="V1717" t="s">
        <v>1881</v>
      </c>
      <c r="W1717" t="s">
        <v>6511</v>
      </c>
      <c r="X1717" t="s">
        <v>625</v>
      </c>
      <c r="Y1717" t="s">
        <v>116</v>
      </c>
      <c r="Z1717" t="s">
        <v>137</v>
      </c>
    </row>
    <row r="1718" spans="1:26" x14ac:dyDescent="0.25">
      <c r="A1718">
        <v>1717</v>
      </c>
      <c r="B1718" t="s">
        <v>9647</v>
      </c>
      <c r="C1718" t="s">
        <v>13810</v>
      </c>
      <c r="D1718" t="s">
        <v>13811</v>
      </c>
      <c r="E1718" t="s">
        <v>6509</v>
      </c>
      <c r="F1718" t="s">
        <v>6039</v>
      </c>
      <c r="S1718" t="s">
        <v>110</v>
      </c>
      <c r="T1718" t="s">
        <v>111</v>
      </c>
      <c r="U1718" t="s">
        <v>112</v>
      </c>
      <c r="V1718" t="s">
        <v>1881</v>
      </c>
      <c r="W1718" t="s">
        <v>6511</v>
      </c>
      <c r="X1718" t="s">
        <v>625</v>
      </c>
      <c r="Y1718" t="s">
        <v>116</v>
      </c>
      <c r="Z1718" t="s">
        <v>137</v>
      </c>
    </row>
    <row r="1719" spans="1:26" x14ac:dyDescent="0.25">
      <c r="A1719">
        <v>1718</v>
      </c>
      <c r="B1719" t="s">
        <v>9650</v>
      </c>
      <c r="C1719" t="s">
        <v>13810</v>
      </c>
      <c r="D1719" t="s">
        <v>13811</v>
      </c>
      <c r="E1719" t="s">
        <v>6509</v>
      </c>
      <c r="F1719" t="s">
        <v>6039</v>
      </c>
      <c r="S1719" t="s">
        <v>110</v>
      </c>
      <c r="T1719" t="s">
        <v>111</v>
      </c>
      <c r="U1719" t="s">
        <v>112</v>
      </c>
      <c r="V1719" t="s">
        <v>1881</v>
      </c>
      <c r="W1719" t="s">
        <v>6511</v>
      </c>
      <c r="X1719" t="s">
        <v>625</v>
      </c>
      <c r="Y1719" t="s">
        <v>116</v>
      </c>
      <c r="Z1719" t="s">
        <v>137</v>
      </c>
    </row>
    <row r="1720" spans="1:26" x14ac:dyDescent="0.25">
      <c r="A1720">
        <v>1719</v>
      </c>
      <c r="B1720" t="s">
        <v>9652</v>
      </c>
      <c r="C1720" t="s">
        <v>13810</v>
      </c>
      <c r="D1720" t="s">
        <v>13811</v>
      </c>
      <c r="E1720" t="s">
        <v>6509</v>
      </c>
      <c r="F1720" t="s">
        <v>6039</v>
      </c>
      <c r="S1720" t="s">
        <v>110</v>
      </c>
      <c r="T1720" t="s">
        <v>111</v>
      </c>
      <c r="U1720" t="s">
        <v>112</v>
      </c>
      <c r="V1720" t="s">
        <v>1881</v>
      </c>
      <c r="W1720" t="s">
        <v>6511</v>
      </c>
      <c r="X1720" t="s">
        <v>625</v>
      </c>
      <c r="Y1720" t="s">
        <v>116</v>
      </c>
      <c r="Z1720" t="s">
        <v>137</v>
      </c>
    </row>
    <row r="1721" spans="1:26" x14ac:dyDescent="0.25">
      <c r="A1721">
        <v>1720</v>
      </c>
      <c r="B1721" t="s">
        <v>9653</v>
      </c>
      <c r="C1721" t="s">
        <v>13810</v>
      </c>
      <c r="D1721" t="s">
        <v>13811</v>
      </c>
      <c r="E1721" t="s">
        <v>6509</v>
      </c>
      <c r="F1721" t="s">
        <v>6039</v>
      </c>
      <c r="S1721" t="s">
        <v>110</v>
      </c>
      <c r="T1721" t="s">
        <v>111</v>
      </c>
      <c r="U1721" t="s">
        <v>112</v>
      </c>
      <c r="V1721" t="s">
        <v>1881</v>
      </c>
      <c r="W1721" t="s">
        <v>6511</v>
      </c>
      <c r="X1721" t="s">
        <v>625</v>
      </c>
      <c r="Y1721" t="s">
        <v>116</v>
      </c>
      <c r="Z1721" t="s">
        <v>137</v>
      </c>
    </row>
    <row r="1722" spans="1:26" x14ac:dyDescent="0.25">
      <c r="A1722">
        <v>1721</v>
      </c>
      <c r="B1722" t="s">
        <v>9654</v>
      </c>
      <c r="C1722" t="s">
        <v>13810</v>
      </c>
      <c r="D1722" t="s">
        <v>13811</v>
      </c>
      <c r="E1722" t="s">
        <v>6509</v>
      </c>
      <c r="F1722" t="s">
        <v>6039</v>
      </c>
      <c r="S1722" t="s">
        <v>110</v>
      </c>
      <c r="T1722" t="s">
        <v>111</v>
      </c>
      <c r="U1722" t="s">
        <v>112</v>
      </c>
      <c r="V1722" t="s">
        <v>1881</v>
      </c>
      <c r="W1722" t="s">
        <v>6511</v>
      </c>
      <c r="X1722" t="s">
        <v>625</v>
      </c>
      <c r="Y1722" t="s">
        <v>116</v>
      </c>
      <c r="Z1722" t="s">
        <v>137</v>
      </c>
    </row>
    <row r="1723" spans="1:26" x14ac:dyDescent="0.25">
      <c r="A1723">
        <v>1722</v>
      </c>
      <c r="B1723" t="s">
        <v>9655</v>
      </c>
      <c r="C1723" t="s">
        <v>13810</v>
      </c>
      <c r="D1723" t="s">
        <v>13811</v>
      </c>
      <c r="E1723" t="s">
        <v>6509</v>
      </c>
      <c r="F1723" t="s">
        <v>6039</v>
      </c>
      <c r="S1723" t="s">
        <v>110</v>
      </c>
      <c r="T1723" t="s">
        <v>111</v>
      </c>
      <c r="U1723" t="s">
        <v>112</v>
      </c>
      <c r="V1723" t="s">
        <v>1881</v>
      </c>
      <c r="W1723" t="s">
        <v>6511</v>
      </c>
      <c r="X1723" t="s">
        <v>625</v>
      </c>
      <c r="Y1723" t="s">
        <v>116</v>
      </c>
      <c r="Z1723" t="s">
        <v>137</v>
      </c>
    </row>
    <row r="1724" spans="1:26" x14ac:dyDescent="0.25">
      <c r="A1724">
        <v>1723</v>
      </c>
      <c r="B1724" t="s">
        <v>9656</v>
      </c>
      <c r="C1724" t="s">
        <v>13814</v>
      </c>
      <c r="D1724" t="s">
        <v>13815</v>
      </c>
      <c r="E1724" t="s">
        <v>1072</v>
      </c>
      <c r="F1724" t="s">
        <v>1073</v>
      </c>
      <c r="S1724" t="s">
        <v>110</v>
      </c>
      <c r="T1724" t="s">
        <v>111</v>
      </c>
      <c r="U1724" t="s">
        <v>112</v>
      </c>
      <c r="V1724" t="s">
        <v>810</v>
      </c>
      <c r="W1724" t="s">
        <v>1074</v>
      </c>
      <c r="X1724" t="s">
        <v>1075</v>
      </c>
      <c r="Y1724" t="s">
        <v>116</v>
      </c>
      <c r="Z1724" t="s">
        <v>137</v>
      </c>
    </row>
    <row r="1725" spans="1:26" x14ac:dyDescent="0.25">
      <c r="A1725">
        <v>1724</v>
      </c>
      <c r="B1725" t="s">
        <v>9663</v>
      </c>
      <c r="C1725" t="s">
        <v>13242</v>
      </c>
      <c r="D1725" t="s">
        <v>13243</v>
      </c>
      <c r="E1725" t="s">
        <v>1084</v>
      </c>
      <c r="F1725" t="s">
        <v>1504</v>
      </c>
      <c r="O1725" t="s">
        <v>6651</v>
      </c>
      <c r="S1725" t="s">
        <v>110</v>
      </c>
      <c r="T1725" t="s">
        <v>111</v>
      </c>
      <c r="U1725" t="s">
        <v>112</v>
      </c>
      <c r="V1725" t="s">
        <v>900</v>
      </c>
      <c r="W1725" t="s">
        <v>900</v>
      </c>
      <c r="X1725" t="s">
        <v>1506</v>
      </c>
      <c r="Y1725" t="s">
        <v>116</v>
      </c>
      <c r="Z1725" t="s">
        <v>2568</v>
      </c>
    </row>
    <row r="1726" spans="1:26" x14ac:dyDescent="0.25">
      <c r="A1726">
        <v>1725</v>
      </c>
      <c r="B1726" t="s">
        <v>9668</v>
      </c>
      <c r="C1726" t="s">
        <v>13242</v>
      </c>
      <c r="D1726" t="s">
        <v>13243</v>
      </c>
      <c r="E1726" t="s">
        <v>1084</v>
      </c>
      <c r="F1726" t="s">
        <v>1504</v>
      </c>
      <c r="O1726" t="s">
        <v>6651</v>
      </c>
      <c r="S1726" t="s">
        <v>110</v>
      </c>
      <c r="T1726" t="s">
        <v>111</v>
      </c>
      <c r="U1726" t="s">
        <v>112</v>
      </c>
      <c r="V1726" t="s">
        <v>900</v>
      </c>
      <c r="W1726" t="s">
        <v>900</v>
      </c>
      <c r="X1726" t="s">
        <v>1506</v>
      </c>
      <c r="Y1726" t="s">
        <v>116</v>
      </c>
      <c r="Z1726" t="s">
        <v>2568</v>
      </c>
    </row>
    <row r="1727" spans="1:26" x14ac:dyDescent="0.25">
      <c r="A1727">
        <v>1726</v>
      </c>
      <c r="B1727" t="s">
        <v>9670</v>
      </c>
      <c r="C1727" t="s">
        <v>13242</v>
      </c>
      <c r="D1727" t="s">
        <v>13243</v>
      </c>
      <c r="E1727" t="s">
        <v>1084</v>
      </c>
      <c r="F1727" t="s">
        <v>1504</v>
      </c>
      <c r="O1727" t="s">
        <v>6651</v>
      </c>
      <c r="S1727" t="s">
        <v>110</v>
      </c>
      <c r="T1727" t="s">
        <v>111</v>
      </c>
      <c r="U1727" t="s">
        <v>112</v>
      </c>
      <c r="V1727" t="s">
        <v>900</v>
      </c>
      <c r="W1727" t="s">
        <v>900</v>
      </c>
      <c r="X1727" t="s">
        <v>1506</v>
      </c>
      <c r="Y1727" t="s">
        <v>116</v>
      </c>
      <c r="Z1727" t="s">
        <v>2568</v>
      </c>
    </row>
    <row r="1728" spans="1:26" x14ac:dyDescent="0.25">
      <c r="A1728">
        <v>1727</v>
      </c>
      <c r="B1728" t="s">
        <v>9671</v>
      </c>
      <c r="C1728" t="s">
        <v>13816</v>
      </c>
      <c r="D1728" t="s">
        <v>13817</v>
      </c>
      <c r="E1728" t="s">
        <v>9682</v>
      </c>
      <c r="F1728" t="s">
        <v>9683</v>
      </c>
      <c r="N1728" t="s">
        <v>9684</v>
      </c>
      <c r="S1728" t="s">
        <v>110</v>
      </c>
      <c r="T1728" t="s">
        <v>111</v>
      </c>
      <c r="U1728" t="s">
        <v>112</v>
      </c>
      <c r="V1728" t="s">
        <v>162</v>
      </c>
      <c r="W1728" t="s">
        <v>9685</v>
      </c>
      <c r="X1728" t="s">
        <v>136</v>
      </c>
      <c r="Y1728" t="s">
        <v>116</v>
      </c>
      <c r="Z1728" t="s">
        <v>187</v>
      </c>
    </row>
    <row r="1729" spans="1:26" x14ac:dyDescent="0.25">
      <c r="A1729">
        <v>1728</v>
      </c>
      <c r="B1729" t="s">
        <v>9686</v>
      </c>
      <c r="C1729" t="s">
        <v>13816</v>
      </c>
      <c r="D1729" t="s">
        <v>13817</v>
      </c>
      <c r="E1729" t="s">
        <v>9682</v>
      </c>
      <c r="F1729" t="s">
        <v>9683</v>
      </c>
      <c r="N1729" t="s">
        <v>9684</v>
      </c>
      <c r="S1729" t="s">
        <v>110</v>
      </c>
      <c r="T1729" t="s">
        <v>111</v>
      </c>
      <c r="U1729" t="s">
        <v>112</v>
      </c>
      <c r="V1729" t="s">
        <v>162</v>
      </c>
      <c r="W1729" t="s">
        <v>9685</v>
      </c>
      <c r="X1729" t="s">
        <v>136</v>
      </c>
      <c r="Y1729" t="s">
        <v>116</v>
      </c>
      <c r="Z1729" t="s">
        <v>187</v>
      </c>
    </row>
    <row r="1730" spans="1:26" x14ac:dyDescent="0.25">
      <c r="A1730">
        <v>1729</v>
      </c>
      <c r="B1730" t="s">
        <v>9687</v>
      </c>
      <c r="C1730" t="s">
        <v>13818</v>
      </c>
      <c r="D1730" t="s">
        <v>13819</v>
      </c>
      <c r="E1730" t="s">
        <v>9692</v>
      </c>
      <c r="F1730" t="s">
        <v>9693</v>
      </c>
      <c r="N1730" t="s">
        <v>981</v>
      </c>
      <c r="Q1730" t="s">
        <v>9695</v>
      </c>
      <c r="R1730" t="s">
        <v>9696</v>
      </c>
      <c r="S1730" t="s">
        <v>110</v>
      </c>
      <c r="T1730" t="s">
        <v>111</v>
      </c>
      <c r="U1730" t="s">
        <v>112</v>
      </c>
      <c r="V1730" t="s">
        <v>3185</v>
      </c>
      <c r="W1730" t="s">
        <v>9697</v>
      </c>
      <c r="X1730" t="s">
        <v>812</v>
      </c>
      <c r="Y1730" t="s">
        <v>116</v>
      </c>
      <c r="Z1730" t="s">
        <v>475</v>
      </c>
    </row>
    <row r="1731" spans="1:26" x14ac:dyDescent="0.25">
      <c r="A1731">
        <v>1730</v>
      </c>
      <c r="B1731" t="s">
        <v>9699</v>
      </c>
      <c r="C1731" t="s">
        <v>13820</v>
      </c>
      <c r="D1731" t="s">
        <v>13821</v>
      </c>
      <c r="E1731" t="s">
        <v>2402</v>
      </c>
      <c r="F1731" t="s">
        <v>2403</v>
      </c>
      <c r="K1731" t="s">
        <v>1146</v>
      </c>
      <c r="Q1731" t="s">
        <v>1005</v>
      </c>
      <c r="R1731" t="s">
        <v>1004</v>
      </c>
      <c r="S1731" t="s">
        <v>110</v>
      </c>
      <c r="T1731" t="s">
        <v>111</v>
      </c>
      <c r="U1731" t="s">
        <v>112</v>
      </c>
      <c r="V1731" t="s">
        <v>1149</v>
      </c>
      <c r="W1731" t="s">
        <v>1150</v>
      </c>
      <c r="X1731" t="s">
        <v>983</v>
      </c>
      <c r="Y1731" t="s">
        <v>116</v>
      </c>
      <c r="Z1731" t="s">
        <v>475</v>
      </c>
    </row>
    <row r="1732" spans="1:26" x14ac:dyDescent="0.25">
      <c r="A1732">
        <v>1731</v>
      </c>
    </row>
    <row r="1733" spans="1:26" x14ac:dyDescent="0.25">
      <c r="A1733">
        <v>1732</v>
      </c>
      <c r="B1733" t="s">
        <v>9710</v>
      </c>
      <c r="C1733" t="s">
        <v>13771</v>
      </c>
      <c r="D1733" t="s">
        <v>13772</v>
      </c>
      <c r="E1733" t="s">
        <v>6697</v>
      </c>
      <c r="F1733" t="s">
        <v>6698</v>
      </c>
      <c r="N1733" t="s">
        <v>1526</v>
      </c>
      <c r="S1733" t="s">
        <v>110</v>
      </c>
      <c r="T1733" t="s">
        <v>111</v>
      </c>
      <c r="U1733" t="s">
        <v>112</v>
      </c>
      <c r="V1733" t="s">
        <v>1711</v>
      </c>
      <c r="W1733" t="s">
        <v>6699</v>
      </c>
      <c r="X1733" t="s">
        <v>6700</v>
      </c>
      <c r="Y1733" t="s">
        <v>116</v>
      </c>
      <c r="Z1733" t="s">
        <v>475</v>
      </c>
    </row>
    <row r="1734" spans="1:26" x14ac:dyDescent="0.25">
      <c r="A1734">
        <v>1733</v>
      </c>
    </row>
    <row r="1735" spans="1:26" x14ac:dyDescent="0.25">
      <c r="A1735">
        <v>1734</v>
      </c>
      <c r="B1735" t="s">
        <v>9713</v>
      </c>
      <c r="C1735" t="s">
        <v>13389</v>
      </c>
      <c r="D1735" t="s">
        <v>13390</v>
      </c>
      <c r="E1735" t="s">
        <v>5584</v>
      </c>
      <c r="F1735" t="s">
        <v>5585</v>
      </c>
      <c r="N1735" t="s">
        <v>1541</v>
      </c>
      <c r="S1735" t="s">
        <v>110</v>
      </c>
      <c r="T1735" t="s">
        <v>111</v>
      </c>
      <c r="U1735" t="s">
        <v>112</v>
      </c>
      <c r="V1735" t="s">
        <v>1711</v>
      </c>
      <c r="W1735" t="s">
        <v>1712</v>
      </c>
      <c r="X1735" t="s">
        <v>1546</v>
      </c>
      <c r="Y1735" t="s">
        <v>116</v>
      </c>
      <c r="Z1735" t="s">
        <v>475</v>
      </c>
    </row>
    <row r="1736" spans="1:26" x14ac:dyDescent="0.25">
      <c r="A1736">
        <v>1735</v>
      </c>
    </row>
    <row r="1737" spans="1:26" x14ac:dyDescent="0.25">
      <c r="A1737">
        <v>1736</v>
      </c>
      <c r="B1737" t="s">
        <v>9717</v>
      </c>
      <c r="C1737" t="s">
        <v>13389</v>
      </c>
      <c r="D1737" t="s">
        <v>13390</v>
      </c>
      <c r="E1737" t="s">
        <v>5584</v>
      </c>
      <c r="F1737" t="s">
        <v>5585</v>
      </c>
      <c r="N1737" t="s">
        <v>1541</v>
      </c>
      <c r="S1737" t="s">
        <v>110</v>
      </c>
      <c r="T1737" t="s">
        <v>111</v>
      </c>
      <c r="U1737" t="s">
        <v>112</v>
      </c>
      <c r="V1737" t="s">
        <v>1711</v>
      </c>
      <c r="W1737" t="s">
        <v>1712</v>
      </c>
      <c r="X1737" t="s">
        <v>1546</v>
      </c>
      <c r="Y1737" t="s">
        <v>116</v>
      </c>
      <c r="Z1737" t="s">
        <v>475</v>
      </c>
    </row>
    <row r="1738" spans="1:26" x14ac:dyDescent="0.25">
      <c r="A1738">
        <v>1737</v>
      </c>
    </row>
    <row r="1739" spans="1:26" x14ac:dyDescent="0.25">
      <c r="A1739">
        <v>1738</v>
      </c>
      <c r="B1739" t="s">
        <v>9721</v>
      </c>
      <c r="C1739" t="s">
        <v>13389</v>
      </c>
      <c r="D1739" t="s">
        <v>13390</v>
      </c>
      <c r="E1739" t="s">
        <v>5584</v>
      </c>
      <c r="F1739" t="s">
        <v>5585</v>
      </c>
      <c r="N1739" t="s">
        <v>1541</v>
      </c>
      <c r="S1739" t="s">
        <v>110</v>
      </c>
      <c r="T1739" t="s">
        <v>111</v>
      </c>
      <c r="U1739" t="s">
        <v>112</v>
      </c>
      <c r="V1739" t="s">
        <v>1711</v>
      </c>
      <c r="W1739" t="s">
        <v>1712</v>
      </c>
      <c r="X1739" t="s">
        <v>1546</v>
      </c>
      <c r="Y1739" t="s">
        <v>116</v>
      </c>
      <c r="Z1739" t="s">
        <v>475</v>
      </c>
    </row>
    <row r="1740" spans="1:26" x14ac:dyDescent="0.25">
      <c r="A1740">
        <v>1739</v>
      </c>
    </row>
    <row r="1741" spans="1:26" x14ac:dyDescent="0.25">
      <c r="A1741">
        <v>1740</v>
      </c>
      <c r="B1741" t="s">
        <v>9724</v>
      </c>
      <c r="C1741" t="s">
        <v>12791</v>
      </c>
      <c r="D1741" t="s">
        <v>12792</v>
      </c>
      <c r="E1741" t="s">
        <v>3387</v>
      </c>
      <c r="F1741" t="s">
        <v>3388</v>
      </c>
      <c r="S1741" t="s">
        <v>110</v>
      </c>
      <c r="T1741" t="s">
        <v>111</v>
      </c>
      <c r="U1741" t="s">
        <v>112</v>
      </c>
      <c r="V1741" t="s">
        <v>252</v>
      </c>
      <c r="W1741" t="s">
        <v>4798</v>
      </c>
      <c r="X1741" t="s">
        <v>983</v>
      </c>
      <c r="Y1741" t="s">
        <v>116</v>
      </c>
      <c r="Z1741" t="s">
        <v>475</v>
      </c>
    </row>
    <row r="1742" spans="1:26" x14ac:dyDescent="0.25">
      <c r="A1742">
        <v>1741</v>
      </c>
    </row>
    <row r="1743" spans="1:26" x14ac:dyDescent="0.25">
      <c r="A1743">
        <v>1742</v>
      </c>
      <c r="B1743" t="s">
        <v>9726</v>
      </c>
      <c r="C1743" t="s">
        <v>12791</v>
      </c>
      <c r="D1743" t="s">
        <v>12792</v>
      </c>
      <c r="E1743" t="s">
        <v>3387</v>
      </c>
      <c r="F1743" t="s">
        <v>3388</v>
      </c>
      <c r="S1743" t="s">
        <v>110</v>
      </c>
      <c r="T1743" t="s">
        <v>111</v>
      </c>
      <c r="U1743" t="s">
        <v>112</v>
      </c>
      <c r="V1743" t="s">
        <v>252</v>
      </c>
      <c r="W1743" t="s">
        <v>4798</v>
      </c>
      <c r="X1743" t="s">
        <v>983</v>
      </c>
      <c r="Y1743" t="s">
        <v>116</v>
      </c>
      <c r="Z1743" t="s">
        <v>475</v>
      </c>
    </row>
    <row r="1744" spans="1:26" x14ac:dyDescent="0.25">
      <c r="A1744">
        <v>1743</v>
      </c>
    </row>
    <row r="1745" spans="1:26" x14ac:dyDescent="0.25">
      <c r="A1745">
        <v>1744</v>
      </c>
      <c r="B1745" t="s">
        <v>9728</v>
      </c>
      <c r="C1745" t="s">
        <v>13822</v>
      </c>
      <c r="D1745" t="s">
        <v>13823</v>
      </c>
      <c r="E1745" t="s">
        <v>160</v>
      </c>
      <c r="F1745" t="s">
        <v>161</v>
      </c>
      <c r="N1745" t="s">
        <v>171</v>
      </c>
      <c r="Q1745" t="s">
        <v>172</v>
      </c>
      <c r="R1745" t="s">
        <v>173</v>
      </c>
      <c r="S1745" t="s">
        <v>110</v>
      </c>
      <c r="T1745" t="s">
        <v>111</v>
      </c>
      <c r="U1745" t="s">
        <v>112</v>
      </c>
      <c r="V1745" t="s">
        <v>162</v>
      </c>
      <c r="W1745" t="s">
        <v>163</v>
      </c>
      <c r="X1745" t="s">
        <v>136</v>
      </c>
      <c r="Y1745" t="s">
        <v>116</v>
      </c>
      <c r="Z1745" t="s">
        <v>137</v>
      </c>
    </row>
    <row r="1746" spans="1:26" x14ac:dyDescent="0.25">
      <c r="A1746">
        <v>1745</v>
      </c>
      <c r="B1746" t="s">
        <v>9738</v>
      </c>
      <c r="C1746" t="s">
        <v>13824</v>
      </c>
      <c r="D1746" t="s">
        <v>13825</v>
      </c>
      <c r="E1746" t="s">
        <v>1878</v>
      </c>
      <c r="F1746" t="s">
        <v>2849</v>
      </c>
      <c r="S1746" t="s">
        <v>110</v>
      </c>
      <c r="T1746" t="s">
        <v>111</v>
      </c>
      <c r="U1746" t="s">
        <v>112</v>
      </c>
      <c r="V1746" t="s">
        <v>1881</v>
      </c>
      <c r="W1746" t="s">
        <v>2173</v>
      </c>
      <c r="X1746" t="s">
        <v>1883</v>
      </c>
      <c r="Y1746" t="s">
        <v>116</v>
      </c>
      <c r="Z1746" t="s">
        <v>187</v>
      </c>
    </row>
    <row r="1747" spans="1:26" x14ac:dyDescent="0.25">
      <c r="A1747">
        <v>1746</v>
      </c>
      <c r="B1747" t="s">
        <v>9746</v>
      </c>
      <c r="C1747" t="s">
        <v>13826</v>
      </c>
      <c r="D1747" t="s">
        <v>13827</v>
      </c>
      <c r="E1747" t="s">
        <v>1878</v>
      </c>
      <c r="F1747" t="s">
        <v>2874</v>
      </c>
      <c r="S1747" t="s">
        <v>110</v>
      </c>
      <c r="T1747" t="s">
        <v>111</v>
      </c>
      <c r="U1747" t="s">
        <v>112</v>
      </c>
      <c r="V1747" t="s">
        <v>1881</v>
      </c>
      <c r="W1747" t="s">
        <v>1882</v>
      </c>
      <c r="X1747" t="s">
        <v>1883</v>
      </c>
      <c r="Y1747" t="s">
        <v>116</v>
      </c>
      <c r="Z1747" t="s">
        <v>302</v>
      </c>
    </row>
    <row r="1748" spans="1:26" x14ac:dyDescent="0.25">
      <c r="A1748">
        <v>1747</v>
      </c>
      <c r="B1748" t="s">
        <v>9751</v>
      </c>
      <c r="C1748" t="s">
        <v>13824</v>
      </c>
      <c r="D1748" t="s">
        <v>13825</v>
      </c>
      <c r="E1748" t="s">
        <v>1878</v>
      </c>
      <c r="F1748" t="s">
        <v>2849</v>
      </c>
      <c r="S1748" t="s">
        <v>110</v>
      </c>
      <c r="T1748" t="s">
        <v>111</v>
      </c>
      <c r="U1748" t="s">
        <v>112</v>
      </c>
      <c r="V1748" t="s">
        <v>1881</v>
      </c>
      <c r="W1748" t="s">
        <v>2173</v>
      </c>
      <c r="X1748" t="s">
        <v>1883</v>
      </c>
      <c r="Y1748" t="s">
        <v>116</v>
      </c>
      <c r="Z1748" t="s">
        <v>187</v>
      </c>
    </row>
    <row r="1749" spans="1:26" x14ac:dyDescent="0.25">
      <c r="A1749">
        <v>1748</v>
      </c>
      <c r="B1749" t="s">
        <v>9754</v>
      </c>
      <c r="C1749" t="s">
        <v>13824</v>
      </c>
      <c r="D1749" t="s">
        <v>13825</v>
      </c>
      <c r="E1749" t="s">
        <v>1878</v>
      </c>
      <c r="F1749" t="s">
        <v>2849</v>
      </c>
      <c r="S1749" t="s">
        <v>110</v>
      </c>
      <c r="T1749" t="s">
        <v>111</v>
      </c>
      <c r="U1749" t="s">
        <v>112</v>
      </c>
      <c r="V1749" t="s">
        <v>1881</v>
      </c>
      <c r="W1749" t="s">
        <v>2173</v>
      </c>
      <c r="X1749" t="s">
        <v>1883</v>
      </c>
      <c r="Y1749" t="s">
        <v>116</v>
      </c>
      <c r="Z1749" t="s">
        <v>187</v>
      </c>
    </row>
    <row r="1750" spans="1:26" x14ac:dyDescent="0.25">
      <c r="A1750">
        <v>1749</v>
      </c>
      <c r="B1750" t="s">
        <v>9755</v>
      </c>
      <c r="C1750" t="s">
        <v>13828</v>
      </c>
      <c r="D1750" t="s">
        <v>13829</v>
      </c>
      <c r="E1750" t="s">
        <v>6390</v>
      </c>
      <c r="F1750" t="s">
        <v>5009</v>
      </c>
      <c r="N1750" t="s">
        <v>3707</v>
      </c>
      <c r="S1750" t="s">
        <v>110</v>
      </c>
      <c r="T1750" t="s">
        <v>111</v>
      </c>
      <c r="U1750" t="s">
        <v>112</v>
      </c>
      <c r="V1750" t="s">
        <v>134</v>
      </c>
      <c r="W1750" t="s">
        <v>5011</v>
      </c>
      <c r="X1750" t="s">
        <v>3847</v>
      </c>
      <c r="Y1750" t="s">
        <v>116</v>
      </c>
      <c r="Z1750" t="s">
        <v>137</v>
      </c>
    </row>
    <row r="1751" spans="1:26" x14ac:dyDescent="0.25">
      <c r="A1751">
        <v>1750</v>
      </c>
      <c r="B1751" t="s">
        <v>9763</v>
      </c>
      <c r="C1751" t="s">
        <v>13830</v>
      </c>
      <c r="D1751" t="s">
        <v>13831</v>
      </c>
      <c r="E1751" t="s">
        <v>1878</v>
      </c>
      <c r="F1751" t="s">
        <v>1879</v>
      </c>
      <c r="L1751" t="s">
        <v>1880</v>
      </c>
      <c r="M1751" t="s">
        <v>1629</v>
      </c>
      <c r="S1751" t="s">
        <v>110</v>
      </c>
      <c r="T1751" t="s">
        <v>111</v>
      </c>
      <c r="U1751" t="s">
        <v>112</v>
      </c>
      <c r="V1751" t="s">
        <v>1881</v>
      </c>
      <c r="W1751" t="s">
        <v>1882</v>
      </c>
      <c r="X1751" t="s">
        <v>1883</v>
      </c>
      <c r="Y1751" t="s">
        <v>116</v>
      </c>
      <c r="Z1751" t="s">
        <v>187</v>
      </c>
    </row>
    <row r="1752" spans="1:26" x14ac:dyDescent="0.25">
      <c r="A1752">
        <v>1751</v>
      </c>
      <c r="B1752" t="s">
        <v>9770</v>
      </c>
      <c r="C1752" t="s">
        <v>13824</v>
      </c>
      <c r="D1752" t="s">
        <v>13825</v>
      </c>
      <c r="E1752" t="s">
        <v>1878</v>
      </c>
      <c r="F1752" t="s">
        <v>2849</v>
      </c>
      <c r="S1752" t="s">
        <v>110</v>
      </c>
      <c r="T1752" t="s">
        <v>111</v>
      </c>
      <c r="U1752" t="s">
        <v>112</v>
      </c>
      <c r="V1752" t="s">
        <v>1881</v>
      </c>
      <c r="W1752" t="s">
        <v>2173</v>
      </c>
      <c r="X1752" t="s">
        <v>1883</v>
      </c>
      <c r="Y1752" t="s">
        <v>116</v>
      </c>
      <c r="Z1752" t="s">
        <v>187</v>
      </c>
    </row>
    <row r="1753" spans="1:26" x14ac:dyDescent="0.25">
      <c r="A1753">
        <v>1752</v>
      </c>
      <c r="B1753" t="s">
        <v>9774</v>
      </c>
      <c r="C1753" t="s">
        <v>13832</v>
      </c>
      <c r="D1753" t="s">
        <v>13833</v>
      </c>
      <c r="E1753" t="s">
        <v>6038</v>
      </c>
      <c r="F1753" t="s">
        <v>6039</v>
      </c>
      <c r="Q1753" t="s">
        <v>4761</v>
      </c>
      <c r="R1753" t="s">
        <v>4762</v>
      </c>
      <c r="S1753" t="s">
        <v>110</v>
      </c>
      <c r="T1753" t="s">
        <v>111</v>
      </c>
      <c r="U1753" t="s">
        <v>112</v>
      </c>
      <c r="V1753" t="s">
        <v>1881</v>
      </c>
      <c r="W1753" t="s">
        <v>2173</v>
      </c>
      <c r="X1753" t="s">
        <v>625</v>
      </c>
      <c r="Y1753" t="s">
        <v>116</v>
      </c>
      <c r="Z1753" t="s">
        <v>482</v>
      </c>
    </row>
    <row r="1754" spans="1:26" x14ac:dyDescent="0.25">
      <c r="A1754">
        <v>1753</v>
      </c>
      <c r="B1754" t="s">
        <v>9781</v>
      </c>
      <c r="C1754" t="s">
        <v>13824</v>
      </c>
      <c r="D1754" t="s">
        <v>13825</v>
      </c>
      <c r="E1754" t="s">
        <v>1878</v>
      </c>
      <c r="F1754" t="s">
        <v>2849</v>
      </c>
      <c r="S1754" t="s">
        <v>110</v>
      </c>
      <c r="T1754" t="s">
        <v>111</v>
      </c>
      <c r="U1754" t="s">
        <v>112</v>
      </c>
      <c r="V1754" t="s">
        <v>1881</v>
      </c>
      <c r="W1754" t="s">
        <v>2173</v>
      </c>
      <c r="X1754" t="s">
        <v>1883</v>
      </c>
      <c r="Y1754" t="s">
        <v>116</v>
      </c>
      <c r="Z1754" t="s">
        <v>187</v>
      </c>
    </row>
    <row r="1755" spans="1:26" x14ac:dyDescent="0.25">
      <c r="A1755">
        <v>1754</v>
      </c>
      <c r="B1755" t="s">
        <v>9784</v>
      </c>
      <c r="C1755" t="s">
        <v>13834</v>
      </c>
      <c r="D1755" t="s">
        <v>13835</v>
      </c>
      <c r="E1755" t="s">
        <v>1909</v>
      </c>
      <c r="F1755" t="s">
        <v>2874</v>
      </c>
      <c r="S1755" t="s">
        <v>110</v>
      </c>
      <c r="T1755" t="s">
        <v>111</v>
      </c>
      <c r="U1755" t="s">
        <v>112</v>
      </c>
      <c r="V1755" t="s">
        <v>1881</v>
      </c>
      <c r="W1755" t="s">
        <v>1882</v>
      </c>
      <c r="X1755" t="s">
        <v>2875</v>
      </c>
      <c r="Y1755" t="s">
        <v>116</v>
      </c>
      <c r="Z1755" t="s">
        <v>137</v>
      </c>
    </row>
    <row r="1756" spans="1:26" x14ac:dyDescent="0.25">
      <c r="A1756">
        <v>1755</v>
      </c>
      <c r="B1756" t="s">
        <v>9791</v>
      </c>
      <c r="C1756" t="s">
        <v>13836</v>
      </c>
      <c r="D1756" t="s">
        <v>13837</v>
      </c>
      <c r="E1756" t="s">
        <v>1909</v>
      </c>
      <c r="F1756" t="s">
        <v>1879</v>
      </c>
      <c r="S1756" t="s">
        <v>110</v>
      </c>
      <c r="T1756" t="s">
        <v>111</v>
      </c>
      <c r="U1756" t="s">
        <v>112</v>
      </c>
      <c r="V1756" t="s">
        <v>1881</v>
      </c>
      <c r="W1756" t="s">
        <v>1882</v>
      </c>
      <c r="X1756" t="s">
        <v>1883</v>
      </c>
      <c r="Y1756" t="s">
        <v>116</v>
      </c>
    </row>
    <row r="1757" spans="1:26" x14ac:dyDescent="0.25">
      <c r="A1757">
        <v>1756</v>
      </c>
      <c r="B1757" t="s">
        <v>9797</v>
      </c>
      <c r="C1757" t="s">
        <v>12162</v>
      </c>
      <c r="D1757" t="s">
        <v>12163</v>
      </c>
      <c r="E1757" t="s">
        <v>1808</v>
      </c>
      <c r="F1757" t="s">
        <v>1809</v>
      </c>
      <c r="L1757" t="s">
        <v>1811</v>
      </c>
      <c r="M1757" t="s">
        <v>1812</v>
      </c>
      <c r="N1757" t="s">
        <v>1813</v>
      </c>
      <c r="S1757" t="s">
        <v>110</v>
      </c>
      <c r="T1757" t="s">
        <v>111</v>
      </c>
      <c r="U1757" t="s">
        <v>112</v>
      </c>
      <c r="V1757" t="s">
        <v>1378</v>
      </c>
      <c r="W1757" t="s">
        <v>1814</v>
      </c>
      <c r="X1757" t="s">
        <v>1815</v>
      </c>
      <c r="Y1757" t="s">
        <v>116</v>
      </c>
      <c r="Z1757" t="s">
        <v>137</v>
      </c>
    </row>
    <row r="1758" spans="1:26" x14ac:dyDescent="0.25">
      <c r="A1758">
        <v>1757</v>
      </c>
      <c r="B1758" t="s">
        <v>9801</v>
      </c>
      <c r="C1758" t="s">
        <v>12162</v>
      </c>
      <c r="D1758" t="s">
        <v>12163</v>
      </c>
      <c r="E1758" t="s">
        <v>1808</v>
      </c>
      <c r="F1758" t="s">
        <v>1809</v>
      </c>
      <c r="L1758" t="s">
        <v>1811</v>
      </c>
      <c r="M1758" t="s">
        <v>1812</v>
      </c>
      <c r="N1758" t="s">
        <v>1813</v>
      </c>
      <c r="S1758" t="s">
        <v>110</v>
      </c>
      <c r="T1758" t="s">
        <v>111</v>
      </c>
      <c r="U1758" t="s">
        <v>112</v>
      </c>
      <c r="V1758" t="s">
        <v>1378</v>
      </c>
      <c r="W1758" t="s">
        <v>1814</v>
      </c>
      <c r="X1758" t="s">
        <v>1815</v>
      </c>
      <c r="Y1758" t="s">
        <v>116</v>
      </c>
      <c r="Z1758" t="s">
        <v>137</v>
      </c>
    </row>
    <row r="1759" spans="1:26" x14ac:dyDescent="0.25">
      <c r="A1759">
        <v>1758</v>
      </c>
      <c r="B1759" t="s">
        <v>9803</v>
      </c>
      <c r="C1759" t="s">
        <v>12162</v>
      </c>
      <c r="D1759" t="s">
        <v>12163</v>
      </c>
      <c r="E1759" t="s">
        <v>1808</v>
      </c>
      <c r="F1759" t="s">
        <v>1809</v>
      </c>
      <c r="L1759" t="s">
        <v>1811</v>
      </c>
      <c r="M1759" t="s">
        <v>1812</v>
      </c>
      <c r="N1759" t="s">
        <v>1813</v>
      </c>
      <c r="S1759" t="s">
        <v>110</v>
      </c>
      <c r="T1759" t="s">
        <v>111</v>
      </c>
      <c r="U1759" t="s">
        <v>112</v>
      </c>
      <c r="V1759" t="s">
        <v>1378</v>
      </c>
      <c r="W1759" t="s">
        <v>1814</v>
      </c>
      <c r="X1759" t="s">
        <v>1815</v>
      </c>
      <c r="Y1759" t="s">
        <v>116</v>
      </c>
      <c r="Z1759" t="s">
        <v>137</v>
      </c>
    </row>
    <row r="1760" spans="1:26" x14ac:dyDescent="0.25">
      <c r="A1760">
        <v>1759</v>
      </c>
      <c r="B1760" t="s">
        <v>9805</v>
      </c>
      <c r="C1760" t="s">
        <v>12162</v>
      </c>
      <c r="D1760" t="s">
        <v>12163</v>
      </c>
      <c r="E1760" t="s">
        <v>1808</v>
      </c>
      <c r="F1760" t="s">
        <v>1809</v>
      </c>
      <c r="L1760" t="s">
        <v>1811</v>
      </c>
      <c r="M1760" t="s">
        <v>1812</v>
      </c>
      <c r="N1760" t="s">
        <v>1813</v>
      </c>
      <c r="S1760" t="s">
        <v>110</v>
      </c>
      <c r="T1760" t="s">
        <v>111</v>
      </c>
      <c r="U1760" t="s">
        <v>112</v>
      </c>
      <c r="V1760" t="s">
        <v>1378</v>
      </c>
      <c r="W1760" t="s">
        <v>1814</v>
      </c>
      <c r="X1760" t="s">
        <v>1815</v>
      </c>
      <c r="Y1760" t="s">
        <v>116</v>
      </c>
      <c r="Z1760" t="s">
        <v>137</v>
      </c>
    </row>
    <row r="1761" spans="1:26" x14ac:dyDescent="0.25">
      <c r="A1761">
        <v>1760</v>
      </c>
      <c r="B1761" t="s">
        <v>9808</v>
      </c>
      <c r="C1761" t="s">
        <v>12873</v>
      </c>
      <c r="D1761" t="s">
        <v>12874</v>
      </c>
      <c r="E1761" t="s">
        <v>1909</v>
      </c>
      <c r="F1761" t="s">
        <v>1879</v>
      </c>
      <c r="S1761" t="s">
        <v>110</v>
      </c>
      <c r="T1761" t="s">
        <v>111</v>
      </c>
      <c r="U1761" t="s">
        <v>112</v>
      </c>
      <c r="V1761" t="s">
        <v>1881</v>
      </c>
      <c r="W1761" t="s">
        <v>1882</v>
      </c>
      <c r="X1761" t="s">
        <v>1883</v>
      </c>
      <c r="Y1761" t="s">
        <v>116</v>
      </c>
    </row>
    <row r="1762" spans="1:26" x14ac:dyDescent="0.25">
      <c r="A1762">
        <v>1761</v>
      </c>
      <c r="B1762" t="s">
        <v>9813</v>
      </c>
      <c r="C1762" t="s">
        <v>12873</v>
      </c>
      <c r="D1762" t="s">
        <v>12874</v>
      </c>
      <c r="E1762" t="s">
        <v>1909</v>
      </c>
      <c r="F1762" t="s">
        <v>1879</v>
      </c>
      <c r="S1762" t="s">
        <v>110</v>
      </c>
      <c r="T1762" t="s">
        <v>111</v>
      </c>
      <c r="U1762" t="s">
        <v>112</v>
      </c>
      <c r="V1762" t="s">
        <v>1881</v>
      </c>
      <c r="W1762" t="s">
        <v>1882</v>
      </c>
      <c r="X1762" t="s">
        <v>1883</v>
      </c>
      <c r="Y1762" t="s">
        <v>116</v>
      </c>
    </row>
    <row r="1763" spans="1:26" x14ac:dyDescent="0.25">
      <c r="A1763">
        <v>1762</v>
      </c>
      <c r="B1763" t="s">
        <v>9814</v>
      </c>
      <c r="C1763" t="s">
        <v>13838</v>
      </c>
      <c r="D1763" t="s">
        <v>13839</v>
      </c>
      <c r="E1763" t="s">
        <v>1899</v>
      </c>
      <c r="F1763" t="s">
        <v>1821</v>
      </c>
      <c r="K1763" t="s">
        <v>268</v>
      </c>
      <c r="N1763" t="s">
        <v>269</v>
      </c>
      <c r="Q1763" t="s">
        <v>270</v>
      </c>
      <c r="R1763" t="s">
        <v>271</v>
      </c>
      <c r="S1763" t="s">
        <v>110</v>
      </c>
      <c r="T1763" t="s">
        <v>111</v>
      </c>
      <c r="U1763" t="s">
        <v>112</v>
      </c>
      <c r="V1763" t="s">
        <v>609</v>
      </c>
      <c r="W1763" t="s">
        <v>1822</v>
      </c>
      <c r="X1763" t="s">
        <v>207</v>
      </c>
      <c r="Y1763" t="s">
        <v>116</v>
      </c>
      <c r="Z1763" t="s">
        <v>475</v>
      </c>
    </row>
    <row r="1764" spans="1:26" x14ac:dyDescent="0.25">
      <c r="A1764">
        <v>1763</v>
      </c>
      <c r="B1764" t="s">
        <v>9821</v>
      </c>
      <c r="C1764" t="s">
        <v>13840</v>
      </c>
      <c r="D1764" t="s">
        <v>13841</v>
      </c>
      <c r="E1764" t="s">
        <v>1899</v>
      </c>
      <c r="F1764" t="s">
        <v>267</v>
      </c>
      <c r="K1764" t="s">
        <v>268</v>
      </c>
      <c r="N1764" t="s">
        <v>269</v>
      </c>
      <c r="Q1764" t="s">
        <v>270</v>
      </c>
      <c r="R1764" t="s">
        <v>271</v>
      </c>
      <c r="S1764" t="s">
        <v>110</v>
      </c>
      <c r="T1764" t="s">
        <v>111</v>
      </c>
      <c r="U1764" t="s">
        <v>112</v>
      </c>
      <c r="V1764" t="s">
        <v>609</v>
      </c>
      <c r="W1764" t="s">
        <v>1042</v>
      </c>
      <c r="X1764" t="s">
        <v>207</v>
      </c>
      <c r="Y1764" t="s">
        <v>116</v>
      </c>
      <c r="Z1764" t="s">
        <v>475</v>
      </c>
    </row>
    <row r="1765" spans="1:26" x14ac:dyDescent="0.25">
      <c r="A1765">
        <v>1764</v>
      </c>
      <c r="B1765" t="s">
        <v>9827</v>
      </c>
      <c r="C1765" t="s">
        <v>13842</v>
      </c>
      <c r="D1765" t="s">
        <v>13843</v>
      </c>
      <c r="E1765" t="s">
        <v>1144</v>
      </c>
      <c r="F1765" t="s">
        <v>1145</v>
      </c>
      <c r="K1765" t="s">
        <v>1146</v>
      </c>
      <c r="L1765" t="s">
        <v>7257</v>
      </c>
      <c r="M1765" t="s">
        <v>704</v>
      </c>
      <c r="Q1765" t="s">
        <v>1147</v>
      </c>
      <c r="R1765" t="s">
        <v>1148</v>
      </c>
      <c r="S1765" t="s">
        <v>110</v>
      </c>
      <c r="T1765" t="s">
        <v>111</v>
      </c>
      <c r="U1765" t="s">
        <v>112</v>
      </c>
      <c r="V1765" t="s">
        <v>1149</v>
      </c>
      <c r="W1765" t="s">
        <v>1150</v>
      </c>
      <c r="X1765" t="s">
        <v>983</v>
      </c>
      <c r="Y1765" t="s">
        <v>116</v>
      </c>
      <c r="Z1765" t="s">
        <v>475</v>
      </c>
    </row>
    <row r="1766" spans="1:26" x14ac:dyDescent="0.25">
      <c r="A1766">
        <v>1765</v>
      </c>
      <c r="B1766" t="s">
        <v>9833</v>
      </c>
      <c r="C1766" t="s">
        <v>11879</v>
      </c>
      <c r="D1766" t="s">
        <v>11880</v>
      </c>
      <c r="E1766" t="s">
        <v>436</v>
      </c>
      <c r="F1766" t="s">
        <v>204</v>
      </c>
      <c r="L1766" t="s">
        <v>437</v>
      </c>
      <c r="M1766" t="s">
        <v>438</v>
      </c>
      <c r="N1766" t="s">
        <v>269</v>
      </c>
      <c r="Q1766" t="s">
        <v>439</v>
      </c>
      <c r="R1766" t="s">
        <v>440</v>
      </c>
      <c r="S1766" t="s">
        <v>110</v>
      </c>
      <c r="T1766" t="s">
        <v>111</v>
      </c>
      <c r="U1766" t="s">
        <v>112</v>
      </c>
      <c r="V1766" t="s">
        <v>272</v>
      </c>
      <c r="W1766" t="s">
        <v>441</v>
      </c>
      <c r="X1766" t="s">
        <v>207</v>
      </c>
      <c r="Y1766" t="s">
        <v>116</v>
      </c>
      <c r="Z1766" t="s">
        <v>187</v>
      </c>
    </row>
    <row r="1767" spans="1:26" x14ac:dyDescent="0.25">
      <c r="A1767">
        <v>1766</v>
      </c>
      <c r="B1767" t="s">
        <v>9836</v>
      </c>
      <c r="C1767" t="s">
        <v>13326</v>
      </c>
      <c r="D1767" t="s">
        <v>13327</v>
      </c>
      <c r="E1767" t="s">
        <v>1909</v>
      </c>
      <c r="F1767" t="s">
        <v>6496</v>
      </c>
      <c r="S1767" t="s">
        <v>110</v>
      </c>
      <c r="T1767" t="s">
        <v>111</v>
      </c>
      <c r="U1767" t="s">
        <v>112</v>
      </c>
      <c r="V1767" t="s">
        <v>1881</v>
      </c>
      <c r="W1767" t="s">
        <v>6511</v>
      </c>
      <c r="X1767" t="s">
        <v>2875</v>
      </c>
      <c r="Y1767" t="s">
        <v>116</v>
      </c>
      <c r="Z1767" t="s">
        <v>137</v>
      </c>
    </row>
    <row r="1768" spans="1:26" x14ac:dyDescent="0.25">
      <c r="A1768">
        <v>1767</v>
      </c>
      <c r="B1768" t="s">
        <v>9842</v>
      </c>
      <c r="C1768" t="s">
        <v>12544</v>
      </c>
      <c r="D1768" t="s">
        <v>12545</v>
      </c>
      <c r="E1768" t="s">
        <v>2065</v>
      </c>
      <c r="F1768" t="s">
        <v>2066</v>
      </c>
      <c r="K1768" t="s">
        <v>2067</v>
      </c>
      <c r="Q1768" t="s">
        <v>2068</v>
      </c>
      <c r="R1768" t="s">
        <v>2069</v>
      </c>
      <c r="S1768" t="s">
        <v>110</v>
      </c>
      <c r="T1768" t="s">
        <v>111</v>
      </c>
      <c r="U1768" t="s">
        <v>112</v>
      </c>
      <c r="V1768" t="s">
        <v>239</v>
      </c>
      <c r="W1768" t="s">
        <v>1494</v>
      </c>
      <c r="X1768" t="s">
        <v>241</v>
      </c>
      <c r="Y1768" t="s">
        <v>116</v>
      </c>
      <c r="Z1768" t="s">
        <v>463</v>
      </c>
    </row>
    <row r="1769" spans="1:26" x14ac:dyDescent="0.25">
      <c r="A1769">
        <v>1768</v>
      </c>
      <c r="B1769" t="s">
        <v>9847</v>
      </c>
      <c r="C1769" t="s">
        <v>13844</v>
      </c>
      <c r="D1769" t="s">
        <v>13845</v>
      </c>
      <c r="E1769" t="s">
        <v>2140</v>
      </c>
      <c r="F1769" t="s">
        <v>1145</v>
      </c>
      <c r="N1769" t="s">
        <v>1957</v>
      </c>
      <c r="O1769" t="s">
        <v>9855</v>
      </c>
      <c r="Q1769" t="s">
        <v>2141</v>
      </c>
      <c r="R1769" t="s">
        <v>2142</v>
      </c>
      <c r="S1769" t="s">
        <v>110</v>
      </c>
      <c r="T1769" t="s">
        <v>111</v>
      </c>
      <c r="U1769" t="s">
        <v>112</v>
      </c>
      <c r="V1769" t="s">
        <v>1149</v>
      </c>
      <c r="W1769" t="s">
        <v>1958</v>
      </c>
      <c r="X1769" t="s">
        <v>983</v>
      </c>
      <c r="Y1769" t="s">
        <v>116</v>
      </c>
      <c r="Z1769" t="s">
        <v>475</v>
      </c>
    </row>
    <row r="1770" spans="1:26" x14ac:dyDescent="0.25">
      <c r="A1770">
        <v>1769</v>
      </c>
      <c r="B1770" t="s">
        <v>9856</v>
      </c>
      <c r="C1770" t="s">
        <v>13133</v>
      </c>
      <c r="D1770" t="s">
        <v>13134</v>
      </c>
      <c r="E1770" t="s">
        <v>234</v>
      </c>
      <c r="F1770" t="s">
        <v>235</v>
      </c>
      <c r="K1770" t="s">
        <v>1892</v>
      </c>
      <c r="S1770" t="s">
        <v>110</v>
      </c>
      <c r="T1770" t="s">
        <v>111</v>
      </c>
      <c r="U1770" t="s">
        <v>112</v>
      </c>
      <c r="V1770" t="s">
        <v>239</v>
      </c>
      <c r="W1770" t="s">
        <v>240</v>
      </c>
      <c r="X1770" t="s">
        <v>241</v>
      </c>
      <c r="Y1770" t="s">
        <v>116</v>
      </c>
      <c r="Z1770" t="s">
        <v>137</v>
      </c>
    </row>
    <row r="1771" spans="1:26" x14ac:dyDescent="0.25">
      <c r="A1771">
        <v>1770</v>
      </c>
      <c r="B1771" t="s">
        <v>9860</v>
      </c>
      <c r="C1771" t="s">
        <v>13133</v>
      </c>
      <c r="D1771" t="s">
        <v>13134</v>
      </c>
      <c r="E1771" t="s">
        <v>234</v>
      </c>
      <c r="F1771" t="s">
        <v>235</v>
      </c>
      <c r="K1771" t="s">
        <v>1892</v>
      </c>
      <c r="S1771" t="s">
        <v>110</v>
      </c>
      <c r="T1771" t="s">
        <v>111</v>
      </c>
      <c r="U1771" t="s">
        <v>112</v>
      </c>
      <c r="V1771" t="s">
        <v>239</v>
      </c>
      <c r="W1771" t="s">
        <v>240</v>
      </c>
      <c r="X1771" t="s">
        <v>241</v>
      </c>
      <c r="Y1771" t="s">
        <v>116</v>
      </c>
      <c r="Z1771" t="s">
        <v>137</v>
      </c>
    </row>
    <row r="1772" spans="1:26" x14ac:dyDescent="0.25">
      <c r="A1772">
        <v>1771</v>
      </c>
      <c r="B1772" t="s">
        <v>9861</v>
      </c>
      <c r="C1772" t="s">
        <v>13346</v>
      </c>
      <c r="D1772" t="s">
        <v>13347</v>
      </c>
      <c r="E1772" t="s">
        <v>1144</v>
      </c>
      <c r="F1772" t="s">
        <v>1145</v>
      </c>
      <c r="K1772" t="s">
        <v>1146</v>
      </c>
      <c r="Q1772" t="s">
        <v>1005</v>
      </c>
      <c r="R1772" t="s">
        <v>1004</v>
      </c>
      <c r="S1772" t="s">
        <v>110</v>
      </c>
      <c r="T1772" t="s">
        <v>111</v>
      </c>
      <c r="U1772" t="s">
        <v>112</v>
      </c>
      <c r="V1772" t="s">
        <v>1149</v>
      </c>
      <c r="W1772" t="s">
        <v>1150</v>
      </c>
      <c r="X1772" t="s">
        <v>983</v>
      </c>
      <c r="Y1772" t="s">
        <v>116</v>
      </c>
      <c r="Z1772" t="s">
        <v>602</v>
      </c>
    </row>
    <row r="1773" spans="1:26" x14ac:dyDescent="0.25">
      <c r="A1773">
        <v>1772</v>
      </c>
      <c r="B1773" t="s">
        <v>9865</v>
      </c>
      <c r="C1773" t="s">
        <v>12825</v>
      </c>
      <c r="D1773" t="s">
        <v>12826</v>
      </c>
      <c r="E1773" t="s">
        <v>1084</v>
      </c>
      <c r="F1773" t="s">
        <v>1085</v>
      </c>
      <c r="N1773" t="s">
        <v>4963</v>
      </c>
      <c r="S1773" t="s">
        <v>110</v>
      </c>
      <c r="T1773" t="s">
        <v>111</v>
      </c>
      <c r="U1773" t="s">
        <v>112</v>
      </c>
      <c r="V1773" t="s">
        <v>900</v>
      </c>
      <c r="W1773" t="s">
        <v>900</v>
      </c>
      <c r="X1773" t="s">
        <v>241</v>
      </c>
      <c r="Y1773" t="s">
        <v>116</v>
      </c>
      <c r="Z1773" t="s">
        <v>602</v>
      </c>
    </row>
    <row r="1774" spans="1:26" x14ac:dyDescent="0.25">
      <c r="A1774">
        <v>1773</v>
      </c>
      <c r="B1774" t="s">
        <v>9869</v>
      </c>
      <c r="C1774" t="s">
        <v>13846</v>
      </c>
      <c r="D1774" t="s">
        <v>13847</v>
      </c>
      <c r="E1774" t="s">
        <v>9014</v>
      </c>
      <c r="F1774" t="s">
        <v>6643</v>
      </c>
      <c r="N1774" t="s">
        <v>4471</v>
      </c>
      <c r="S1774" t="s">
        <v>110</v>
      </c>
      <c r="T1774" t="s">
        <v>111</v>
      </c>
      <c r="U1774" t="s">
        <v>112</v>
      </c>
      <c r="V1774" t="s">
        <v>239</v>
      </c>
      <c r="W1774" t="s">
        <v>4472</v>
      </c>
      <c r="X1774" t="s">
        <v>241</v>
      </c>
      <c r="Y1774" t="s">
        <v>116</v>
      </c>
      <c r="Z1774" t="s">
        <v>137</v>
      </c>
    </row>
    <row r="1775" spans="1:26" x14ac:dyDescent="0.25">
      <c r="A1775">
        <v>1774</v>
      </c>
      <c r="B1775" t="s">
        <v>9874</v>
      </c>
      <c r="C1775" t="s">
        <v>13848</v>
      </c>
      <c r="D1775" t="s">
        <v>13849</v>
      </c>
      <c r="E1775" t="s">
        <v>4410</v>
      </c>
      <c r="F1775" t="s">
        <v>1725</v>
      </c>
      <c r="S1775" t="s">
        <v>110</v>
      </c>
      <c r="T1775" t="s">
        <v>111</v>
      </c>
      <c r="U1775" t="s">
        <v>112</v>
      </c>
      <c r="V1775" t="s">
        <v>239</v>
      </c>
      <c r="W1775" t="s">
        <v>240</v>
      </c>
      <c r="X1775" t="s">
        <v>241</v>
      </c>
      <c r="Y1775" t="s">
        <v>116</v>
      </c>
      <c r="Z1775" t="s">
        <v>137</v>
      </c>
    </row>
    <row r="1776" spans="1:26" x14ac:dyDescent="0.25">
      <c r="A1776">
        <v>1775</v>
      </c>
      <c r="B1776" t="s">
        <v>9879</v>
      </c>
      <c r="C1776" t="s">
        <v>13328</v>
      </c>
      <c r="D1776" t="s">
        <v>13329</v>
      </c>
      <c r="E1776" t="s">
        <v>1808</v>
      </c>
      <c r="F1776" t="s">
        <v>1809</v>
      </c>
      <c r="N1776" t="s">
        <v>1813</v>
      </c>
      <c r="S1776" t="s">
        <v>110</v>
      </c>
      <c r="T1776" t="s">
        <v>111</v>
      </c>
      <c r="U1776" t="s">
        <v>112</v>
      </c>
      <c r="V1776" t="s">
        <v>1378</v>
      </c>
      <c r="W1776" t="s">
        <v>1814</v>
      </c>
      <c r="X1776" t="s">
        <v>1815</v>
      </c>
      <c r="Y1776" t="s">
        <v>116</v>
      </c>
      <c r="Z1776" t="s">
        <v>137</v>
      </c>
    </row>
    <row r="1777" spans="1:26" x14ac:dyDescent="0.25">
      <c r="A1777">
        <v>1776</v>
      </c>
      <c r="B1777" t="s">
        <v>9885</v>
      </c>
      <c r="C1777" t="s">
        <v>13328</v>
      </c>
      <c r="D1777" t="s">
        <v>13329</v>
      </c>
      <c r="E1777" t="s">
        <v>1808</v>
      </c>
      <c r="F1777" t="s">
        <v>1809</v>
      </c>
      <c r="N1777" t="s">
        <v>1813</v>
      </c>
      <c r="S1777" t="s">
        <v>110</v>
      </c>
      <c r="T1777" t="s">
        <v>111</v>
      </c>
      <c r="U1777" t="s">
        <v>112</v>
      </c>
      <c r="V1777" t="s">
        <v>1378</v>
      </c>
      <c r="W1777" t="s">
        <v>1814</v>
      </c>
      <c r="X1777" t="s">
        <v>1815</v>
      </c>
      <c r="Y1777" t="s">
        <v>116</v>
      </c>
      <c r="Z1777" t="s">
        <v>137</v>
      </c>
    </row>
    <row r="1778" spans="1:26" x14ac:dyDescent="0.25">
      <c r="A1778">
        <v>1777</v>
      </c>
      <c r="B1778" t="s">
        <v>9886</v>
      </c>
      <c r="C1778" t="s">
        <v>13328</v>
      </c>
      <c r="D1778" t="s">
        <v>13329</v>
      </c>
      <c r="E1778" t="s">
        <v>1808</v>
      </c>
      <c r="F1778" t="s">
        <v>1809</v>
      </c>
      <c r="N1778" t="s">
        <v>1813</v>
      </c>
      <c r="S1778" t="s">
        <v>110</v>
      </c>
      <c r="T1778" t="s">
        <v>111</v>
      </c>
      <c r="U1778" t="s">
        <v>112</v>
      </c>
      <c r="V1778" t="s">
        <v>1378</v>
      </c>
      <c r="W1778" t="s">
        <v>1814</v>
      </c>
      <c r="X1778" t="s">
        <v>1815</v>
      </c>
      <c r="Y1778" t="s">
        <v>116</v>
      </c>
      <c r="Z1778" t="s">
        <v>137</v>
      </c>
    </row>
    <row r="1779" spans="1:26" x14ac:dyDescent="0.25">
      <c r="A1779">
        <v>1778</v>
      </c>
      <c r="B1779" t="s">
        <v>9887</v>
      </c>
      <c r="C1779" t="s">
        <v>12162</v>
      </c>
      <c r="D1779" t="s">
        <v>12163</v>
      </c>
      <c r="E1779" t="s">
        <v>1808</v>
      </c>
      <c r="F1779" t="s">
        <v>1809</v>
      </c>
      <c r="L1779" t="s">
        <v>1811</v>
      </c>
      <c r="M1779" t="s">
        <v>1812</v>
      </c>
      <c r="N1779" t="s">
        <v>1813</v>
      </c>
      <c r="S1779" t="s">
        <v>110</v>
      </c>
      <c r="T1779" t="s">
        <v>111</v>
      </c>
      <c r="U1779" t="s">
        <v>112</v>
      </c>
      <c r="V1779" t="s">
        <v>1378</v>
      </c>
      <c r="W1779" t="s">
        <v>1814</v>
      </c>
      <c r="X1779" t="s">
        <v>1815</v>
      </c>
      <c r="Y1779" t="s">
        <v>116</v>
      </c>
      <c r="Z1779" t="s">
        <v>137</v>
      </c>
    </row>
    <row r="1780" spans="1:26" x14ac:dyDescent="0.25">
      <c r="A1780">
        <v>1779</v>
      </c>
    </row>
    <row r="1781" spans="1:26" x14ac:dyDescent="0.25">
      <c r="A1781">
        <v>1780</v>
      </c>
      <c r="B1781" t="s">
        <v>9890</v>
      </c>
      <c r="C1781" t="s">
        <v>12162</v>
      </c>
      <c r="D1781" t="s">
        <v>12163</v>
      </c>
      <c r="E1781" t="s">
        <v>1808</v>
      </c>
      <c r="F1781" t="s">
        <v>1809</v>
      </c>
      <c r="L1781" t="s">
        <v>1811</v>
      </c>
      <c r="M1781" t="s">
        <v>1812</v>
      </c>
      <c r="N1781" t="s">
        <v>1813</v>
      </c>
      <c r="S1781" t="s">
        <v>110</v>
      </c>
      <c r="T1781" t="s">
        <v>111</v>
      </c>
      <c r="U1781" t="s">
        <v>112</v>
      </c>
      <c r="V1781" t="s">
        <v>1378</v>
      </c>
      <c r="W1781" t="s">
        <v>1814</v>
      </c>
      <c r="X1781" t="s">
        <v>1815</v>
      </c>
      <c r="Y1781" t="s">
        <v>116</v>
      </c>
      <c r="Z1781" t="s">
        <v>137</v>
      </c>
    </row>
    <row r="1782" spans="1:26" x14ac:dyDescent="0.25">
      <c r="A1782">
        <v>1781</v>
      </c>
    </row>
    <row r="1783" spans="1:26" x14ac:dyDescent="0.25">
      <c r="A1783">
        <v>1782</v>
      </c>
      <c r="B1783" t="s">
        <v>9891</v>
      </c>
      <c r="C1783" t="s">
        <v>12999</v>
      </c>
      <c r="D1783" t="s">
        <v>13000</v>
      </c>
      <c r="E1783" t="s">
        <v>2140</v>
      </c>
      <c r="F1783" t="s">
        <v>1145</v>
      </c>
      <c r="L1783" t="s">
        <v>5867</v>
      </c>
      <c r="M1783" t="s">
        <v>704</v>
      </c>
      <c r="N1783" t="s">
        <v>1957</v>
      </c>
      <c r="Q1783" t="s">
        <v>2141</v>
      </c>
      <c r="R1783" t="s">
        <v>2142</v>
      </c>
      <c r="S1783" t="s">
        <v>110</v>
      </c>
      <c r="T1783" t="s">
        <v>111</v>
      </c>
      <c r="U1783" t="s">
        <v>112</v>
      </c>
      <c r="V1783" t="s">
        <v>1149</v>
      </c>
      <c r="W1783" t="s">
        <v>1958</v>
      </c>
      <c r="X1783" t="s">
        <v>254</v>
      </c>
      <c r="Y1783" t="s">
        <v>116</v>
      </c>
      <c r="Z1783" t="s">
        <v>137</v>
      </c>
    </row>
    <row r="1784" spans="1:26" x14ac:dyDescent="0.25">
      <c r="A1784">
        <v>1783</v>
      </c>
      <c r="B1784" t="s">
        <v>9894</v>
      </c>
      <c r="C1784" t="s">
        <v>12999</v>
      </c>
      <c r="D1784" t="s">
        <v>13000</v>
      </c>
      <c r="E1784" t="s">
        <v>2140</v>
      </c>
      <c r="F1784" t="s">
        <v>1145</v>
      </c>
      <c r="L1784" t="s">
        <v>5867</v>
      </c>
      <c r="M1784" t="s">
        <v>704</v>
      </c>
      <c r="N1784" t="s">
        <v>1957</v>
      </c>
      <c r="Q1784" t="s">
        <v>2141</v>
      </c>
      <c r="R1784" t="s">
        <v>2142</v>
      </c>
      <c r="S1784" t="s">
        <v>110</v>
      </c>
      <c r="T1784" t="s">
        <v>111</v>
      </c>
      <c r="U1784" t="s">
        <v>112</v>
      </c>
      <c r="V1784" t="s">
        <v>1149</v>
      </c>
      <c r="W1784" t="s">
        <v>1958</v>
      </c>
      <c r="X1784" t="s">
        <v>254</v>
      </c>
      <c r="Y1784" t="s">
        <v>116</v>
      </c>
      <c r="Z1784" t="s">
        <v>137</v>
      </c>
    </row>
    <row r="1785" spans="1:26" x14ac:dyDescent="0.25">
      <c r="A1785">
        <v>1784</v>
      </c>
      <c r="B1785" t="s">
        <v>9895</v>
      </c>
      <c r="C1785" t="s">
        <v>13850</v>
      </c>
      <c r="D1785" t="s">
        <v>13851</v>
      </c>
      <c r="E1785" t="s">
        <v>1503</v>
      </c>
      <c r="F1785" t="s">
        <v>1124</v>
      </c>
      <c r="S1785" t="s">
        <v>110</v>
      </c>
      <c r="T1785" t="s">
        <v>111</v>
      </c>
      <c r="U1785" t="s">
        <v>112</v>
      </c>
      <c r="V1785" t="s">
        <v>239</v>
      </c>
      <c r="W1785" t="s">
        <v>1126</v>
      </c>
      <c r="X1785" t="s">
        <v>254</v>
      </c>
      <c r="Y1785" t="s">
        <v>116</v>
      </c>
      <c r="Z1785" t="s">
        <v>137</v>
      </c>
    </row>
    <row r="1786" spans="1:26" x14ac:dyDescent="0.25">
      <c r="A1786">
        <v>1785</v>
      </c>
      <c r="B1786" t="s">
        <v>9903</v>
      </c>
      <c r="C1786" t="s">
        <v>13322</v>
      </c>
      <c r="D1786" t="s">
        <v>13323</v>
      </c>
      <c r="E1786" t="s">
        <v>1909</v>
      </c>
      <c r="F1786" t="s">
        <v>6496</v>
      </c>
      <c r="S1786" t="s">
        <v>110</v>
      </c>
      <c r="T1786" t="s">
        <v>111</v>
      </c>
      <c r="U1786" t="s">
        <v>112</v>
      </c>
      <c r="V1786" t="s">
        <v>1881</v>
      </c>
      <c r="W1786" t="s">
        <v>6511</v>
      </c>
      <c r="X1786" t="s">
        <v>625</v>
      </c>
      <c r="Y1786" t="s">
        <v>116</v>
      </c>
      <c r="Z1786" t="s">
        <v>137</v>
      </c>
    </row>
    <row r="1787" spans="1:26" x14ac:dyDescent="0.25">
      <c r="A1787">
        <v>1786</v>
      </c>
      <c r="B1787" t="s">
        <v>9910</v>
      </c>
      <c r="C1787" t="s">
        <v>12791</v>
      </c>
      <c r="D1787" t="s">
        <v>12792</v>
      </c>
      <c r="E1787" t="s">
        <v>3387</v>
      </c>
      <c r="F1787" t="s">
        <v>3388</v>
      </c>
      <c r="S1787" t="s">
        <v>110</v>
      </c>
      <c r="T1787" t="s">
        <v>111</v>
      </c>
      <c r="U1787" t="s">
        <v>112</v>
      </c>
      <c r="V1787" t="s">
        <v>252</v>
      </c>
      <c r="W1787" t="s">
        <v>4798</v>
      </c>
      <c r="X1787" t="s">
        <v>983</v>
      </c>
      <c r="Y1787" t="s">
        <v>116</v>
      </c>
      <c r="Z1787" t="s">
        <v>475</v>
      </c>
    </row>
    <row r="1788" spans="1:26" x14ac:dyDescent="0.25">
      <c r="A1788">
        <v>1787</v>
      </c>
      <c r="B1788" t="s">
        <v>9913</v>
      </c>
      <c r="C1788" t="s">
        <v>13852</v>
      </c>
      <c r="D1788" t="s">
        <v>13853</v>
      </c>
      <c r="E1788" t="s">
        <v>897</v>
      </c>
      <c r="F1788" t="s">
        <v>1588</v>
      </c>
      <c r="S1788" t="s">
        <v>110</v>
      </c>
      <c r="T1788" t="s">
        <v>111</v>
      </c>
      <c r="U1788" t="s">
        <v>112</v>
      </c>
      <c r="V1788" t="s">
        <v>900</v>
      </c>
      <c r="W1788" t="s">
        <v>900</v>
      </c>
      <c r="X1788" t="s">
        <v>254</v>
      </c>
      <c r="Y1788" t="s">
        <v>116</v>
      </c>
      <c r="Z1788" t="s">
        <v>137</v>
      </c>
    </row>
    <row r="1789" spans="1:26" x14ac:dyDescent="0.25">
      <c r="A1789">
        <v>1788</v>
      </c>
      <c r="B1789" t="s">
        <v>9919</v>
      </c>
      <c r="C1789" t="s">
        <v>12208</v>
      </c>
      <c r="D1789" t="s">
        <v>12209</v>
      </c>
      <c r="E1789" t="s">
        <v>2027</v>
      </c>
      <c r="F1789" t="s">
        <v>2028</v>
      </c>
      <c r="J1789" t="s">
        <v>2030</v>
      </c>
      <c r="Q1789" t="s">
        <v>2031</v>
      </c>
      <c r="R1789" t="s">
        <v>2032</v>
      </c>
      <c r="S1789" t="s">
        <v>110</v>
      </c>
      <c r="T1789" t="s">
        <v>111</v>
      </c>
      <c r="U1789" t="s">
        <v>112</v>
      </c>
      <c r="V1789" t="s">
        <v>239</v>
      </c>
      <c r="W1789" t="s">
        <v>1697</v>
      </c>
      <c r="X1789" t="s">
        <v>625</v>
      </c>
      <c r="Y1789" t="s">
        <v>116</v>
      </c>
      <c r="Z1789" t="s">
        <v>137</v>
      </c>
    </row>
    <row r="1790" spans="1:26" x14ac:dyDescent="0.25">
      <c r="A1790">
        <v>1789</v>
      </c>
      <c r="B1790" t="s">
        <v>9922</v>
      </c>
      <c r="C1790" t="s">
        <v>13854</v>
      </c>
      <c r="D1790" t="s">
        <v>13855</v>
      </c>
      <c r="E1790" t="s">
        <v>9014</v>
      </c>
      <c r="F1790" t="s">
        <v>9927</v>
      </c>
      <c r="S1790" t="s">
        <v>110</v>
      </c>
      <c r="T1790" t="s">
        <v>111</v>
      </c>
      <c r="U1790" t="s">
        <v>112</v>
      </c>
      <c r="V1790" t="s">
        <v>239</v>
      </c>
      <c r="W1790" t="s">
        <v>9929</v>
      </c>
      <c r="X1790" t="s">
        <v>241</v>
      </c>
      <c r="Y1790" t="s">
        <v>116</v>
      </c>
      <c r="Z1790" t="s">
        <v>137</v>
      </c>
    </row>
    <row r="1791" spans="1:26" x14ac:dyDescent="0.25">
      <c r="A1791">
        <v>1790</v>
      </c>
      <c r="B1791" t="s">
        <v>9930</v>
      </c>
      <c r="C1791" t="s">
        <v>12817</v>
      </c>
      <c r="D1791" t="s">
        <v>12818</v>
      </c>
      <c r="E1791" t="s">
        <v>1084</v>
      </c>
      <c r="F1791" t="s">
        <v>1504</v>
      </c>
      <c r="S1791" t="s">
        <v>110</v>
      </c>
      <c r="T1791" t="s">
        <v>111</v>
      </c>
      <c r="U1791" t="s">
        <v>112</v>
      </c>
      <c r="V1791" t="s">
        <v>900</v>
      </c>
      <c r="W1791" t="s">
        <v>900</v>
      </c>
      <c r="X1791" t="s">
        <v>1506</v>
      </c>
      <c r="Y1791" t="s">
        <v>116</v>
      </c>
      <c r="Z1791" t="s">
        <v>137</v>
      </c>
    </row>
    <row r="1792" spans="1:26" x14ac:dyDescent="0.25">
      <c r="A1792">
        <v>1791</v>
      </c>
      <c r="B1792" t="s">
        <v>9932</v>
      </c>
      <c r="C1792" t="s">
        <v>13431</v>
      </c>
      <c r="D1792" t="s">
        <v>13432</v>
      </c>
      <c r="E1792" t="s">
        <v>4770</v>
      </c>
      <c r="F1792" t="s">
        <v>5009</v>
      </c>
      <c r="N1792" t="s">
        <v>3707</v>
      </c>
      <c r="S1792" t="s">
        <v>110</v>
      </c>
      <c r="T1792" t="s">
        <v>111</v>
      </c>
      <c r="U1792" t="s">
        <v>112</v>
      </c>
      <c r="V1792" t="s">
        <v>134</v>
      </c>
      <c r="W1792" t="s">
        <v>3708</v>
      </c>
      <c r="X1792" t="s">
        <v>3847</v>
      </c>
      <c r="Y1792" t="s">
        <v>116</v>
      </c>
      <c r="Z1792" t="s">
        <v>137</v>
      </c>
    </row>
    <row r="1793" spans="1:26" x14ac:dyDescent="0.25">
      <c r="A1793">
        <v>1792</v>
      </c>
      <c r="B1793" t="s">
        <v>9936</v>
      </c>
      <c r="C1793" t="s">
        <v>13856</v>
      </c>
      <c r="D1793" t="s">
        <v>13857</v>
      </c>
      <c r="E1793" t="s">
        <v>9942</v>
      </c>
      <c r="F1793" t="s">
        <v>9943</v>
      </c>
      <c r="S1793" t="s">
        <v>110</v>
      </c>
      <c r="T1793" t="s">
        <v>111</v>
      </c>
      <c r="U1793" t="s">
        <v>112</v>
      </c>
      <c r="V1793" t="s">
        <v>374</v>
      </c>
      <c r="W1793" t="s">
        <v>1062</v>
      </c>
      <c r="X1793" t="s">
        <v>983</v>
      </c>
      <c r="Y1793" t="s">
        <v>116</v>
      </c>
      <c r="Z1793" t="s">
        <v>187</v>
      </c>
    </row>
    <row r="1794" spans="1:26" x14ac:dyDescent="0.25">
      <c r="A1794">
        <v>1793</v>
      </c>
      <c r="B1794" t="s">
        <v>9945</v>
      </c>
      <c r="C1794" t="s">
        <v>12817</v>
      </c>
      <c r="D1794" t="s">
        <v>12818</v>
      </c>
      <c r="E1794" t="s">
        <v>1084</v>
      </c>
      <c r="F1794" t="s">
        <v>1504</v>
      </c>
      <c r="S1794" t="s">
        <v>110</v>
      </c>
      <c r="T1794" t="s">
        <v>111</v>
      </c>
      <c r="U1794" t="s">
        <v>112</v>
      </c>
      <c r="V1794" t="s">
        <v>900</v>
      </c>
      <c r="W1794" t="s">
        <v>900</v>
      </c>
      <c r="X1794" t="s">
        <v>1506</v>
      </c>
      <c r="Y1794" t="s">
        <v>116</v>
      </c>
      <c r="Z1794" t="s">
        <v>137</v>
      </c>
    </row>
    <row r="1795" spans="1:26" x14ac:dyDescent="0.25">
      <c r="A1795">
        <v>1794</v>
      </c>
      <c r="B1795" t="s">
        <v>9948</v>
      </c>
      <c r="C1795" t="s">
        <v>13858</v>
      </c>
      <c r="D1795" t="s">
        <v>13859</v>
      </c>
      <c r="E1795" t="s">
        <v>1878</v>
      </c>
      <c r="F1795" t="s">
        <v>2849</v>
      </c>
      <c r="S1795" t="s">
        <v>110</v>
      </c>
      <c r="T1795" t="s">
        <v>111</v>
      </c>
      <c r="U1795" t="s">
        <v>112</v>
      </c>
      <c r="V1795" t="s">
        <v>1881</v>
      </c>
      <c r="W1795" t="s">
        <v>2173</v>
      </c>
      <c r="X1795" t="s">
        <v>1883</v>
      </c>
      <c r="Y1795" t="s">
        <v>116</v>
      </c>
      <c r="Z1795" t="s">
        <v>187</v>
      </c>
    </row>
    <row r="1796" spans="1:26" x14ac:dyDescent="0.25">
      <c r="A1796">
        <v>1795</v>
      </c>
      <c r="B1796" t="s">
        <v>9956</v>
      </c>
      <c r="C1796" t="s">
        <v>13858</v>
      </c>
      <c r="D1796" t="s">
        <v>13859</v>
      </c>
      <c r="E1796" t="s">
        <v>1878</v>
      </c>
      <c r="F1796" t="s">
        <v>2849</v>
      </c>
      <c r="S1796" t="s">
        <v>110</v>
      </c>
      <c r="T1796" t="s">
        <v>111</v>
      </c>
      <c r="U1796" t="s">
        <v>112</v>
      </c>
      <c r="V1796" t="s">
        <v>1881</v>
      </c>
      <c r="W1796" t="s">
        <v>2173</v>
      </c>
      <c r="X1796" t="s">
        <v>1883</v>
      </c>
      <c r="Y1796" t="s">
        <v>116</v>
      </c>
      <c r="Z1796" t="s">
        <v>187</v>
      </c>
    </row>
    <row r="1797" spans="1:26" x14ac:dyDescent="0.25">
      <c r="A1797">
        <v>1796</v>
      </c>
      <c r="B1797" t="s">
        <v>9957</v>
      </c>
      <c r="C1797" t="s">
        <v>13858</v>
      </c>
      <c r="D1797" t="s">
        <v>13859</v>
      </c>
      <c r="E1797" t="s">
        <v>1878</v>
      </c>
      <c r="F1797" t="s">
        <v>2849</v>
      </c>
      <c r="S1797" t="s">
        <v>110</v>
      </c>
      <c r="T1797" t="s">
        <v>111</v>
      </c>
      <c r="U1797" t="s">
        <v>112</v>
      </c>
      <c r="V1797" t="s">
        <v>1881</v>
      </c>
      <c r="W1797" t="s">
        <v>2173</v>
      </c>
      <c r="X1797" t="s">
        <v>1883</v>
      </c>
      <c r="Y1797" t="s">
        <v>116</v>
      </c>
      <c r="Z1797" t="s">
        <v>187</v>
      </c>
    </row>
    <row r="1798" spans="1:26" x14ac:dyDescent="0.25">
      <c r="A1798">
        <v>1797</v>
      </c>
      <c r="B1798" t="s">
        <v>9958</v>
      </c>
      <c r="C1798" t="s">
        <v>12162</v>
      </c>
      <c r="D1798" t="s">
        <v>12163</v>
      </c>
      <c r="E1798" t="s">
        <v>1808</v>
      </c>
      <c r="F1798" t="s">
        <v>1809</v>
      </c>
      <c r="L1798" t="s">
        <v>1811</v>
      </c>
      <c r="M1798" t="s">
        <v>1812</v>
      </c>
      <c r="N1798" t="s">
        <v>1813</v>
      </c>
      <c r="S1798" t="s">
        <v>110</v>
      </c>
      <c r="T1798" t="s">
        <v>111</v>
      </c>
      <c r="U1798" t="s">
        <v>112</v>
      </c>
      <c r="V1798" t="s">
        <v>1378</v>
      </c>
      <c r="W1798" t="s">
        <v>1814</v>
      </c>
      <c r="X1798" t="s">
        <v>1815</v>
      </c>
      <c r="Y1798" t="s">
        <v>116</v>
      </c>
      <c r="Z1798" t="s">
        <v>137</v>
      </c>
    </row>
    <row r="1799" spans="1:26" x14ac:dyDescent="0.25">
      <c r="A1799">
        <v>1798</v>
      </c>
      <c r="B1799" t="s">
        <v>9959</v>
      </c>
      <c r="C1799" t="s">
        <v>12162</v>
      </c>
      <c r="D1799" t="s">
        <v>12163</v>
      </c>
      <c r="E1799" t="s">
        <v>1808</v>
      </c>
      <c r="F1799" t="s">
        <v>1809</v>
      </c>
      <c r="L1799" t="s">
        <v>1811</v>
      </c>
      <c r="M1799" t="s">
        <v>1812</v>
      </c>
      <c r="N1799" t="s">
        <v>1813</v>
      </c>
      <c r="S1799" t="s">
        <v>110</v>
      </c>
      <c r="T1799" t="s">
        <v>111</v>
      </c>
      <c r="U1799" t="s">
        <v>112</v>
      </c>
      <c r="V1799" t="s">
        <v>1378</v>
      </c>
      <c r="W1799" t="s">
        <v>1814</v>
      </c>
      <c r="X1799" t="s">
        <v>1815</v>
      </c>
      <c r="Y1799" t="s">
        <v>116</v>
      </c>
      <c r="Z1799" t="s">
        <v>137</v>
      </c>
    </row>
    <row r="1800" spans="1:26" x14ac:dyDescent="0.25">
      <c r="A1800">
        <v>1799</v>
      </c>
      <c r="B1800" t="s">
        <v>9960</v>
      </c>
      <c r="C1800" t="s">
        <v>12162</v>
      </c>
      <c r="D1800" t="s">
        <v>12163</v>
      </c>
      <c r="E1800" t="s">
        <v>1808</v>
      </c>
      <c r="F1800" t="s">
        <v>1809</v>
      </c>
      <c r="L1800" t="s">
        <v>1811</v>
      </c>
      <c r="M1800" t="s">
        <v>1812</v>
      </c>
      <c r="N1800" t="s">
        <v>1813</v>
      </c>
      <c r="S1800" t="s">
        <v>110</v>
      </c>
      <c r="T1800" t="s">
        <v>111</v>
      </c>
      <c r="U1800" t="s">
        <v>112</v>
      </c>
      <c r="V1800" t="s">
        <v>1378</v>
      </c>
      <c r="W1800" t="s">
        <v>1814</v>
      </c>
      <c r="X1800" t="s">
        <v>1815</v>
      </c>
      <c r="Y1800" t="s">
        <v>116</v>
      </c>
      <c r="Z1800" t="s">
        <v>137</v>
      </c>
    </row>
    <row r="1801" spans="1:26" x14ac:dyDescent="0.25">
      <c r="A1801">
        <v>1800</v>
      </c>
      <c r="B1801" t="s">
        <v>9962</v>
      </c>
      <c r="C1801" t="s">
        <v>12162</v>
      </c>
      <c r="D1801" t="s">
        <v>12163</v>
      </c>
      <c r="E1801" t="s">
        <v>1808</v>
      </c>
      <c r="F1801" t="s">
        <v>1809</v>
      </c>
      <c r="L1801" t="s">
        <v>1811</v>
      </c>
      <c r="M1801" t="s">
        <v>1812</v>
      </c>
      <c r="N1801" t="s">
        <v>1813</v>
      </c>
      <c r="S1801" t="s">
        <v>110</v>
      </c>
      <c r="T1801" t="s">
        <v>111</v>
      </c>
      <c r="U1801" t="s">
        <v>112</v>
      </c>
      <c r="V1801" t="s">
        <v>1378</v>
      </c>
      <c r="W1801" t="s">
        <v>1814</v>
      </c>
      <c r="X1801" t="s">
        <v>1815</v>
      </c>
      <c r="Y1801" t="s">
        <v>116</v>
      </c>
      <c r="Z1801" t="s">
        <v>137</v>
      </c>
    </row>
    <row r="1802" spans="1:26" x14ac:dyDescent="0.25">
      <c r="A1802">
        <v>1801</v>
      </c>
      <c r="B1802" t="s">
        <v>9963</v>
      </c>
      <c r="C1802" t="s">
        <v>13824</v>
      </c>
      <c r="D1802" t="s">
        <v>13825</v>
      </c>
      <c r="E1802" t="s">
        <v>1878</v>
      </c>
      <c r="F1802" t="s">
        <v>2849</v>
      </c>
      <c r="S1802" t="s">
        <v>110</v>
      </c>
      <c r="T1802" t="s">
        <v>111</v>
      </c>
      <c r="U1802" t="s">
        <v>112</v>
      </c>
      <c r="V1802" t="s">
        <v>1881</v>
      </c>
      <c r="W1802" t="s">
        <v>2173</v>
      </c>
      <c r="X1802" t="s">
        <v>1883</v>
      </c>
      <c r="Y1802" t="s">
        <v>116</v>
      </c>
      <c r="Z1802" t="s">
        <v>187</v>
      </c>
    </row>
    <row r="1803" spans="1:26" x14ac:dyDescent="0.25">
      <c r="A1803">
        <v>1802</v>
      </c>
      <c r="B1803" t="s">
        <v>9965</v>
      </c>
      <c r="C1803" t="s">
        <v>12162</v>
      </c>
      <c r="D1803" t="s">
        <v>12163</v>
      </c>
      <c r="E1803" t="s">
        <v>1808</v>
      </c>
      <c r="F1803" t="s">
        <v>1809</v>
      </c>
      <c r="L1803" t="s">
        <v>1811</v>
      </c>
      <c r="M1803" t="s">
        <v>1812</v>
      </c>
      <c r="N1803" t="s">
        <v>1813</v>
      </c>
      <c r="S1803" t="s">
        <v>110</v>
      </c>
      <c r="T1803" t="s">
        <v>111</v>
      </c>
      <c r="U1803" t="s">
        <v>112</v>
      </c>
      <c r="V1803" t="s">
        <v>1378</v>
      </c>
      <c r="W1803" t="s">
        <v>1814</v>
      </c>
      <c r="X1803" t="s">
        <v>1815</v>
      </c>
      <c r="Y1803" t="s">
        <v>116</v>
      </c>
      <c r="Z1803" t="s">
        <v>137</v>
      </c>
    </row>
    <row r="1804" spans="1:26" x14ac:dyDescent="0.25">
      <c r="A1804">
        <v>1803</v>
      </c>
      <c r="B1804" t="s">
        <v>9970</v>
      </c>
      <c r="C1804" t="s">
        <v>13834</v>
      </c>
      <c r="D1804" t="s">
        <v>13835</v>
      </c>
      <c r="E1804" t="s">
        <v>1909</v>
      </c>
      <c r="F1804" t="s">
        <v>2874</v>
      </c>
      <c r="S1804" t="s">
        <v>110</v>
      </c>
      <c r="T1804" t="s">
        <v>111</v>
      </c>
      <c r="U1804" t="s">
        <v>112</v>
      </c>
      <c r="V1804" t="s">
        <v>1881</v>
      </c>
      <c r="W1804" t="s">
        <v>1882</v>
      </c>
      <c r="X1804" t="s">
        <v>2875</v>
      </c>
      <c r="Y1804" t="s">
        <v>116</v>
      </c>
      <c r="Z1804" t="s">
        <v>137</v>
      </c>
    </row>
    <row r="1805" spans="1:26" x14ac:dyDescent="0.25">
      <c r="A1805">
        <v>1804</v>
      </c>
      <c r="B1805" t="s">
        <v>9974</v>
      </c>
      <c r="C1805" t="s">
        <v>13860</v>
      </c>
      <c r="D1805" t="s">
        <v>13861</v>
      </c>
      <c r="E1805" t="s">
        <v>1909</v>
      </c>
      <c r="F1805" t="s">
        <v>1879</v>
      </c>
      <c r="S1805" t="s">
        <v>110</v>
      </c>
      <c r="T1805" t="s">
        <v>111</v>
      </c>
      <c r="U1805" t="s">
        <v>112</v>
      </c>
      <c r="V1805" t="s">
        <v>1881</v>
      </c>
      <c r="W1805" t="s">
        <v>1882</v>
      </c>
      <c r="X1805" t="s">
        <v>1883</v>
      </c>
      <c r="Y1805" t="s">
        <v>116</v>
      </c>
    </row>
    <row r="1806" spans="1:26" x14ac:dyDescent="0.25">
      <c r="A1806">
        <v>1805</v>
      </c>
      <c r="B1806" t="s">
        <v>9980</v>
      </c>
      <c r="C1806" t="s">
        <v>13860</v>
      </c>
      <c r="D1806" t="s">
        <v>13861</v>
      </c>
      <c r="E1806" t="s">
        <v>1909</v>
      </c>
      <c r="F1806" t="s">
        <v>1879</v>
      </c>
      <c r="S1806" t="s">
        <v>110</v>
      </c>
      <c r="T1806" t="s">
        <v>111</v>
      </c>
      <c r="U1806" t="s">
        <v>112</v>
      </c>
      <c r="V1806" t="s">
        <v>1881</v>
      </c>
      <c r="W1806" t="s">
        <v>1882</v>
      </c>
      <c r="X1806" t="s">
        <v>1883</v>
      </c>
      <c r="Y1806" t="s">
        <v>116</v>
      </c>
    </row>
    <row r="1807" spans="1:26" x14ac:dyDescent="0.25">
      <c r="A1807">
        <v>1806</v>
      </c>
      <c r="B1807" t="s">
        <v>9984</v>
      </c>
      <c r="C1807" t="s">
        <v>12162</v>
      </c>
      <c r="D1807" t="s">
        <v>12163</v>
      </c>
      <c r="E1807" t="s">
        <v>1808</v>
      </c>
      <c r="F1807" t="s">
        <v>1809</v>
      </c>
      <c r="L1807" t="s">
        <v>1811</v>
      </c>
      <c r="M1807" t="s">
        <v>1812</v>
      </c>
      <c r="N1807" t="s">
        <v>1813</v>
      </c>
      <c r="S1807" t="s">
        <v>110</v>
      </c>
      <c r="T1807" t="s">
        <v>111</v>
      </c>
      <c r="U1807" t="s">
        <v>112</v>
      </c>
      <c r="V1807" t="s">
        <v>1378</v>
      </c>
      <c r="W1807" t="s">
        <v>1814</v>
      </c>
      <c r="X1807" t="s">
        <v>1815</v>
      </c>
      <c r="Y1807" t="s">
        <v>116</v>
      </c>
      <c r="Z1807" t="s">
        <v>137</v>
      </c>
    </row>
    <row r="1808" spans="1:26" x14ac:dyDescent="0.25">
      <c r="A1808">
        <v>1807</v>
      </c>
      <c r="B1808" t="s">
        <v>9988</v>
      </c>
      <c r="C1808" t="s">
        <v>13860</v>
      </c>
      <c r="D1808" t="s">
        <v>13861</v>
      </c>
      <c r="E1808" t="s">
        <v>1909</v>
      </c>
      <c r="F1808" t="s">
        <v>1879</v>
      </c>
      <c r="S1808" t="s">
        <v>110</v>
      </c>
      <c r="T1808" t="s">
        <v>111</v>
      </c>
      <c r="U1808" t="s">
        <v>112</v>
      </c>
      <c r="V1808" t="s">
        <v>1881</v>
      </c>
      <c r="W1808" t="s">
        <v>1882</v>
      </c>
      <c r="X1808" t="s">
        <v>1883</v>
      </c>
      <c r="Y1808" t="s">
        <v>116</v>
      </c>
    </row>
    <row r="1809" spans="1:26" x14ac:dyDescent="0.25">
      <c r="A1809">
        <v>1808</v>
      </c>
      <c r="B1809" t="s">
        <v>9992</v>
      </c>
      <c r="C1809" t="s">
        <v>13862</v>
      </c>
      <c r="D1809" t="s">
        <v>13863</v>
      </c>
      <c r="E1809" t="s">
        <v>1878</v>
      </c>
      <c r="F1809" t="s">
        <v>1879</v>
      </c>
      <c r="N1809" t="s">
        <v>1813</v>
      </c>
      <c r="S1809" t="s">
        <v>110</v>
      </c>
      <c r="T1809" t="s">
        <v>111</v>
      </c>
      <c r="U1809" t="s">
        <v>112</v>
      </c>
      <c r="V1809" t="s">
        <v>1378</v>
      </c>
      <c r="W1809" t="s">
        <v>1814</v>
      </c>
      <c r="X1809" t="s">
        <v>1883</v>
      </c>
      <c r="Y1809" t="s">
        <v>116</v>
      </c>
      <c r="Z1809" t="s">
        <v>187</v>
      </c>
    </row>
    <row r="1810" spans="1:26" x14ac:dyDescent="0.25">
      <c r="A1810">
        <v>1809</v>
      </c>
      <c r="B1810" t="s">
        <v>10000</v>
      </c>
      <c r="C1810" t="s">
        <v>13862</v>
      </c>
      <c r="D1810" t="s">
        <v>12097</v>
      </c>
      <c r="E1810" t="s">
        <v>1878</v>
      </c>
      <c r="F1810" t="s">
        <v>1879</v>
      </c>
      <c r="L1810" t="s">
        <v>1880</v>
      </c>
      <c r="M1810" t="s">
        <v>1629</v>
      </c>
      <c r="S1810" t="s">
        <v>110</v>
      </c>
      <c r="T1810" t="s">
        <v>111</v>
      </c>
      <c r="U1810" t="s">
        <v>112</v>
      </c>
      <c r="V1810" t="s">
        <v>1881</v>
      </c>
      <c r="W1810" t="s">
        <v>1882</v>
      </c>
      <c r="X1810" t="s">
        <v>1883</v>
      </c>
      <c r="Y1810" t="s">
        <v>116</v>
      </c>
      <c r="Z1810" t="s">
        <v>187</v>
      </c>
    </row>
    <row r="1811" spans="1:26" x14ac:dyDescent="0.25">
      <c r="A1811">
        <v>1810</v>
      </c>
      <c r="B1811" t="s">
        <v>10004</v>
      </c>
      <c r="C1811" t="s">
        <v>13860</v>
      </c>
      <c r="D1811" t="s">
        <v>13861</v>
      </c>
      <c r="E1811" t="s">
        <v>1909</v>
      </c>
      <c r="F1811" t="s">
        <v>1879</v>
      </c>
      <c r="S1811" t="s">
        <v>110</v>
      </c>
      <c r="T1811" t="s">
        <v>111</v>
      </c>
      <c r="U1811" t="s">
        <v>112</v>
      </c>
      <c r="V1811" t="s">
        <v>1881</v>
      </c>
      <c r="W1811" t="s">
        <v>1882</v>
      </c>
      <c r="X1811" t="s">
        <v>1883</v>
      </c>
      <c r="Y1811" t="s">
        <v>116</v>
      </c>
    </row>
    <row r="1812" spans="1:26" x14ac:dyDescent="0.25">
      <c r="A1812">
        <v>1811</v>
      </c>
      <c r="B1812" t="s">
        <v>10008</v>
      </c>
      <c r="C1812" t="s">
        <v>13824</v>
      </c>
      <c r="D1812" t="s">
        <v>13825</v>
      </c>
      <c r="E1812" t="s">
        <v>1878</v>
      </c>
      <c r="F1812" t="s">
        <v>2849</v>
      </c>
      <c r="S1812" t="s">
        <v>110</v>
      </c>
      <c r="T1812" t="s">
        <v>111</v>
      </c>
      <c r="U1812" t="s">
        <v>112</v>
      </c>
      <c r="V1812" t="s">
        <v>1881</v>
      </c>
      <c r="W1812" t="s">
        <v>2173</v>
      </c>
      <c r="X1812" t="s">
        <v>1883</v>
      </c>
      <c r="Y1812" t="s">
        <v>116</v>
      </c>
      <c r="Z1812" t="s">
        <v>187</v>
      </c>
    </row>
    <row r="1813" spans="1:26" x14ac:dyDescent="0.25">
      <c r="A1813">
        <v>1812</v>
      </c>
      <c r="B1813" t="s">
        <v>10010</v>
      </c>
      <c r="C1813" t="s">
        <v>12162</v>
      </c>
      <c r="D1813" t="s">
        <v>12163</v>
      </c>
      <c r="E1813" t="s">
        <v>1808</v>
      </c>
      <c r="F1813" t="s">
        <v>1809</v>
      </c>
      <c r="L1813" t="s">
        <v>1811</v>
      </c>
      <c r="M1813" t="s">
        <v>1812</v>
      </c>
      <c r="N1813" t="s">
        <v>1813</v>
      </c>
      <c r="S1813" t="s">
        <v>110</v>
      </c>
      <c r="T1813" t="s">
        <v>111</v>
      </c>
      <c r="U1813" t="s">
        <v>112</v>
      </c>
      <c r="V1813" t="s">
        <v>1378</v>
      </c>
      <c r="W1813" t="s">
        <v>1814</v>
      </c>
      <c r="X1813" t="s">
        <v>1815</v>
      </c>
      <c r="Y1813" t="s">
        <v>116</v>
      </c>
      <c r="Z1813" t="s">
        <v>137</v>
      </c>
    </row>
    <row r="1814" spans="1:26" x14ac:dyDescent="0.25">
      <c r="A1814">
        <v>1813</v>
      </c>
      <c r="B1814" t="s">
        <v>10012</v>
      </c>
      <c r="C1814" t="s">
        <v>12162</v>
      </c>
      <c r="D1814" t="s">
        <v>12163</v>
      </c>
      <c r="E1814" t="s">
        <v>1808</v>
      </c>
      <c r="F1814" t="s">
        <v>1809</v>
      </c>
      <c r="L1814" t="s">
        <v>1811</v>
      </c>
      <c r="M1814" t="s">
        <v>1812</v>
      </c>
      <c r="N1814" t="s">
        <v>1813</v>
      </c>
      <c r="S1814" t="s">
        <v>110</v>
      </c>
      <c r="T1814" t="s">
        <v>111</v>
      </c>
      <c r="U1814" t="s">
        <v>112</v>
      </c>
      <c r="V1814" t="s">
        <v>1378</v>
      </c>
      <c r="W1814" t="s">
        <v>1814</v>
      </c>
      <c r="X1814" t="s">
        <v>1815</v>
      </c>
      <c r="Y1814" t="s">
        <v>116</v>
      </c>
      <c r="Z1814" t="s">
        <v>137</v>
      </c>
    </row>
    <row r="1815" spans="1:26" x14ac:dyDescent="0.25">
      <c r="A1815">
        <v>1814</v>
      </c>
      <c r="B1815" t="s">
        <v>10015</v>
      </c>
      <c r="C1815" t="s">
        <v>12544</v>
      </c>
      <c r="D1815" t="s">
        <v>12545</v>
      </c>
      <c r="E1815" t="s">
        <v>2065</v>
      </c>
      <c r="F1815" t="s">
        <v>2066</v>
      </c>
      <c r="K1815" t="s">
        <v>2067</v>
      </c>
      <c r="Q1815" t="s">
        <v>2068</v>
      </c>
      <c r="R1815" t="s">
        <v>2069</v>
      </c>
      <c r="S1815" t="s">
        <v>110</v>
      </c>
      <c r="T1815" t="s">
        <v>111</v>
      </c>
      <c r="U1815" t="s">
        <v>112</v>
      </c>
      <c r="V1815" t="s">
        <v>239</v>
      </c>
      <c r="W1815" t="s">
        <v>1494</v>
      </c>
      <c r="X1815" t="s">
        <v>241</v>
      </c>
      <c r="Y1815" t="s">
        <v>116</v>
      </c>
      <c r="Z1815" t="s">
        <v>463</v>
      </c>
    </row>
    <row r="1816" spans="1:26" x14ac:dyDescent="0.25">
      <c r="A1816">
        <v>1815</v>
      </c>
      <c r="B1816" t="s">
        <v>10020</v>
      </c>
      <c r="C1816" t="s">
        <v>12544</v>
      </c>
      <c r="D1816" t="s">
        <v>12545</v>
      </c>
      <c r="E1816" t="s">
        <v>2065</v>
      </c>
      <c r="F1816" t="s">
        <v>2066</v>
      </c>
      <c r="K1816" t="s">
        <v>2067</v>
      </c>
      <c r="Q1816" t="s">
        <v>2068</v>
      </c>
      <c r="R1816" t="s">
        <v>2069</v>
      </c>
      <c r="S1816" t="s">
        <v>110</v>
      </c>
      <c r="T1816" t="s">
        <v>111</v>
      </c>
      <c r="U1816" t="s">
        <v>112</v>
      </c>
      <c r="V1816" t="s">
        <v>239</v>
      </c>
      <c r="W1816" t="s">
        <v>1494</v>
      </c>
      <c r="X1816" t="s">
        <v>241</v>
      </c>
      <c r="Y1816" t="s">
        <v>116</v>
      </c>
      <c r="Z1816" t="s">
        <v>463</v>
      </c>
    </row>
    <row r="1817" spans="1:26" x14ac:dyDescent="0.25">
      <c r="A1817">
        <v>1816</v>
      </c>
      <c r="B1817" t="s">
        <v>10021</v>
      </c>
      <c r="C1817" t="s">
        <v>12544</v>
      </c>
      <c r="D1817" t="s">
        <v>12545</v>
      </c>
      <c r="E1817" t="s">
        <v>2065</v>
      </c>
      <c r="F1817" t="s">
        <v>2066</v>
      </c>
      <c r="K1817" t="s">
        <v>2067</v>
      </c>
      <c r="Q1817" t="s">
        <v>2068</v>
      </c>
      <c r="R1817" t="s">
        <v>2069</v>
      </c>
      <c r="S1817" t="s">
        <v>110</v>
      </c>
      <c r="T1817" t="s">
        <v>111</v>
      </c>
      <c r="U1817" t="s">
        <v>112</v>
      </c>
      <c r="V1817" t="s">
        <v>239</v>
      </c>
      <c r="W1817" t="s">
        <v>1494</v>
      </c>
      <c r="X1817" t="s">
        <v>241</v>
      </c>
      <c r="Y1817" t="s">
        <v>116</v>
      </c>
      <c r="Z1817" t="s">
        <v>463</v>
      </c>
    </row>
    <row r="1818" spans="1:26" x14ac:dyDescent="0.25">
      <c r="A1818">
        <v>1817</v>
      </c>
      <c r="B1818" t="s">
        <v>10022</v>
      </c>
      <c r="C1818" t="s">
        <v>12544</v>
      </c>
      <c r="D1818" t="s">
        <v>12545</v>
      </c>
      <c r="E1818" t="s">
        <v>2065</v>
      </c>
      <c r="F1818" t="s">
        <v>2066</v>
      </c>
      <c r="K1818" t="s">
        <v>2067</v>
      </c>
      <c r="Q1818" t="s">
        <v>2068</v>
      </c>
      <c r="R1818" t="s">
        <v>2069</v>
      </c>
      <c r="S1818" t="s">
        <v>110</v>
      </c>
      <c r="T1818" t="s">
        <v>111</v>
      </c>
      <c r="U1818" t="s">
        <v>112</v>
      </c>
      <c r="V1818" t="s">
        <v>239</v>
      </c>
      <c r="W1818" t="s">
        <v>1494</v>
      </c>
      <c r="X1818" t="s">
        <v>241</v>
      </c>
      <c r="Y1818" t="s">
        <v>116</v>
      </c>
      <c r="Z1818" t="s">
        <v>463</v>
      </c>
    </row>
    <row r="1819" spans="1:26" x14ac:dyDescent="0.25">
      <c r="A1819">
        <v>1818</v>
      </c>
      <c r="B1819" t="s">
        <v>10023</v>
      </c>
      <c r="C1819" t="s">
        <v>12544</v>
      </c>
      <c r="D1819" t="s">
        <v>12545</v>
      </c>
      <c r="E1819" t="s">
        <v>2065</v>
      </c>
      <c r="F1819" t="s">
        <v>2066</v>
      </c>
      <c r="K1819" t="s">
        <v>2067</v>
      </c>
      <c r="Q1819" t="s">
        <v>2068</v>
      </c>
      <c r="R1819" t="s">
        <v>2069</v>
      </c>
      <c r="S1819" t="s">
        <v>110</v>
      </c>
      <c r="T1819" t="s">
        <v>111</v>
      </c>
      <c r="U1819" t="s">
        <v>112</v>
      </c>
      <c r="V1819" t="s">
        <v>239</v>
      </c>
      <c r="W1819" t="s">
        <v>1494</v>
      </c>
      <c r="X1819" t="s">
        <v>241</v>
      </c>
      <c r="Y1819" t="s">
        <v>116</v>
      </c>
      <c r="Z1819" t="s">
        <v>463</v>
      </c>
    </row>
    <row r="1820" spans="1:26" x14ac:dyDescent="0.25">
      <c r="A1820">
        <v>1819</v>
      </c>
      <c r="B1820" t="s">
        <v>10024</v>
      </c>
      <c r="C1820" t="s">
        <v>12544</v>
      </c>
      <c r="D1820" t="s">
        <v>12545</v>
      </c>
      <c r="E1820" t="s">
        <v>2065</v>
      </c>
      <c r="F1820" t="s">
        <v>2066</v>
      </c>
      <c r="K1820" t="s">
        <v>2067</v>
      </c>
      <c r="Q1820" t="s">
        <v>2068</v>
      </c>
      <c r="R1820" t="s">
        <v>2069</v>
      </c>
      <c r="S1820" t="s">
        <v>110</v>
      </c>
      <c r="T1820" t="s">
        <v>111</v>
      </c>
      <c r="U1820" t="s">
        <v>112</v>
      </c>
      <c r="V1820" t="s">
        <v>239</v>
      </c>
      <c r="W1820" t="s">
        <v>1494</v>
      </c>
      <c r="X1820" t="s">
        <v>241</v>
      </c>
      <c r="Y1820" t="s">
        <v>116</v>
      </c>
      <c r="Z1820" t="s">
        <v>463</v>
      </c>
    </row>
    <row r="1821" spans="1:26" x14ac:dyDescent="0.25">
      <c r="A1821">
        <v>1820</v>
      </c>
      <c r="B1821" t="s">
        <v>10025</v>
      </c>
      <c r="C1821" t="s">
        <v>12544</v>
      </c>
      <c r="D1821" t="s">
        <v>12545</v>
      </c>
      <c r="E1821" t="s">
        <v>2065</v>
      </c>
      <c r="F1821" t="s">
        <v>2066</v>
      </c>
      <c r="K1821" t="s">
        <v>2067</v>
      </c>
      <c r="Q1821" t="s">
        <v>2068</v>
      </c>
      <c r="R1821" t="s">
        <v>2069</v>
      </c>
      <c r="S1821" t="s">
        <v>110</v>
      </c>
      <c r="T1821" t="s">
        <v>111</v>
      </c>
      <c r="U1821" t="s">
        <v>112</v>
      </c>
      <c r="V1821" t="s">
        <v>239</v>
      </c>
      <c r="W1821" t="s">
        <v>1494</v>
      </c>
      <c r="X1821" t="s">
        <v>241</v>
      </c>
      <c r="Y1821" t="s">
        <v>116</v>
      </c>
      <c r="Z1821" t="s">
        <v>463</v>
      </c>
    </row>
    <row r="1822" spans="1:26" x14ac:dyDescent="0.25">
      <c r="A1822">
        <v>1821</v>
      </c>
      <c r="B1822" t="s">
        <v>10027</v>
      </c>
      <c r="C1822" t="s">
        <v>12544</v>
      </c>
      <c r="D1822" t="s">
        <v>12545</v>
      </c>
      <c r="E1822" t="s">
        <v>2065</v>
      </c>
      <c r="F1822" t="s">
        <v>2066</v>
      </c>
      <c r="K1822" t="s">
        <v>2067</v>
      </c>
      <c r="Q1822" t="s">
        <v>2068</v>
      </c>
      <c r="R1822" t="s">
        <v>2069</v>
      </c>
      <c r="S1822" t="s">
        <v>110</v>
      </c>
      <c r="T1822" t="s">
        <v>111</v>
      </c>
      <c r="U1822" t="s">
        <v>112</v>
      </c>
      <c r="V1822" t="s">
        <v>239</v>
      </c>
      <c r="W1822" t="s">
        <v>1494</v>
      </c>
      <c r="X1822" t="s">
        <v>241</v>
      </c>
      <c r="Y1822" t="s">
        <v>116</v>
      </c>
      <c r="Z1822" t="s">
        <v>463</v>
      </c>
    </row>
    <row r="1823" spans="1:26" x14ac:dyDescent="0.25">
      <c r="A1823">
        <v>1822</v>
      </c>
      <c r="B1823" t="s">
        <v>10032</v>
      </c>
      <c r="C1823" t="s">
        <v>12544</v>
      </c>
      <c r="D1823" t="s">
        <v>12545</v>
      </c>
      <c r="E1823" t="s">
        <v>2065</v>
      </c>
      <c r="F1823" t="s">
        <v>2066</v>
      </c>
      <c r="K1823" t="s">
        <v>2067</v>
      </c>
      <c r="Q1823" t="s">
        <v>2068</v>
      </c>
      <c r="R1823" t="s">
        <v>2069</v>
      </c>
      <c r="S1823" t="s">
        <v>110</v>
      </c>
      <c r="T1823" t="s">
        <v>111</v>
      </c>
      <c r="U1823" t="s">
        <v>112</v>
      </c>
      <c r="V1823" t="s">
        <v>239</v>
      </c>
      <c r="W1823" t="s">
        <v>1494</v>
      </c>
      <c r="X1823" t="s">
        <v>241</v>
      </c>
      <c r="Y1823" t="s">
        <v>116</v>
      </c>
      <c r="Z1823" t="s">
        <v>463</v>
      </c>
    </row>
    <row r="1824" spans="1:26" x14ac:dyDescent="0.25">
      <c r="A1824">
        <v>1823</v>
      </c>
      <c r="B1824" t="s">
        <v>10033</v>
      </c>
      <c r="C1824" t="s">
        <v>12544</v>
      </c>
      <c r="D1824" t="s">
        <v>12545</v>
      </c>
      <c r="E1824" t="s">
        <v>2065</v>
      </c>
      <c r="F1824" t="s">
        <v>2066</v>
      </c>
      <c r="K1824" t="s">
        <v>2067</v>
      </c>
      <c r="Q1824" t="s">
        <v>2068</v>
      </c>
      <c r="R1824" t="s">
        <v>2069</v>
      </c>
      <c r="S1824" t="s">
        <v>110</v>
      </c>
      <c r="T1824" t="s">
        <v>111</v>
      </c>
      <c r="U1824" t="s">
        <v>112</v>
      </c>
      <c r="V1824" t="s">
        <v>239</v>
      </c>
      <c r="W1824" t="s">
        <v>1494</v>
      </c>
      <c r="X1824" t="s">
        <v>241</v>
      </c>
      <c r="Y1824" t="s">
        <v>116</v>
      </c>
      <c r="Z1824" t="s">
        <v>463</v>
      </c>
    </row>
    <row r="1825" spans="1:26" x14ac:dyDescent="0.25">
      <c r="A1825">
        <v>1824</v>
      </c>
      <c r="B1825" t="s">
        <v>10034</v>
      </c>
      <c r="C1825" t="s">
        <v>13864</v>
      </c>
      <c r="D1825" t="s">
        <v>13865</v>
      </c>
      <c r="E1825" t="s">
        <v>897</v>
      </c>
      <c r="F1825" t="s">
        <v>898</v>
      </c>
      <c r="S1825" t="s">
        <v>110</v>
      </c>
      <c r="T1825" t="s">
        <v>111</v>
      </c>
      <c r="U1825" t="s">
        <v>112</v>
      </c>
      <c r="V1825" t="s">
        <v>900</v>
      </c>
      <c r="W1825" t="s">
        <v>900</v>
      </c>
      <c r="X1825" t="s">
        <v>254</v>
      </c>
      <c r="Y1825" t="s">
        <v>116</v>
      </c>
      <c r="Z1825" t="s">
        <v>475</v>
      </c>
    </row>
    <row r="1826" spans="1:26" x14ac:dyDescent="0.25">
      <c r="A1826">
        <v>1825</v>
      </c>
      <c r="B1826" t="s">
        <v>10041</v>
      </c>
      <c r="C1826" t="s">
        <v>13836</v>
      </c>
      <c r="D1826" t="s">
        <v>13837</v>
      </c>
      <c r="E1826" t="s">
        <v>1909</v>
      </c>
      <c r="F1826" t="s">
        <v>1879</v>
      </c>
      <c r="S1826" t="s">
        <v>110</v>
      </c>
      <c r="T1826" t="s">
        <v>111</v>
      </c>
      <c r="U1826" t="s">
        <v>112</v>
      </c>
      <c r="V1826" t="s">
        <v>1881</v>
      </c>
      <c r="W1826" t="s">
        <v>1882</v>
      </c>
      <c r="X1826" t="s">
        <v>1883</v>
      </c>
      <c r="Y1826" t="s">
        <v>116</v>
      </c>
    </row>
    <row r="1827" spans="1:26" x14ac:dyDescent="0.25">
      <c r="A1827">
        <v>1826</v>
      </c>
      <c r="B1827" t="s">
        <v>10047</v>
      </c>
      <c r="C1827" t="s">
        <v>13836</v>
      </c>
      <c r="D1827" t="s">
        <v>13837</v>
      </c>
      <c r="E1827" t="s">
        <v>1909</v>
      </c>
      <c r="F1827" t="s">
        <v>1879</v>
      </c>
      <c r="S1827" t="s">
        <v>110</v>
      </c>
      <c r="T1827" t="s">
        <v>111</v>
      </c>
      <c r="U1827" t="s">
        <v>112</v>
      </c>
      <c r="V1827" t="s">
        <v>1881</v>
      </c>
      <c r="W1827" t="s">
        <v>1882</v>
      </c>
      <c r="X1827" t="s">
        <v>1883</v>
      </c>
      <c r="Y1827" t="s">
        <v>116</v>
      </c>
    </row>
    <row r="1828" spans="1:26" x14ac:dyDescent="0.25">
      <c r="A1828">
        <v>1827</v>
      </c>
      <c r="B1828" t="s">
        <v>10051</v>
      </c>
      <c r="C1828" t="s">
        <v>13757</v>
      </c>
      <c r="D1828" t="s">
        <v>13866</v>
      </c>
      <c r="E1828" t="s">
        <v>2772</v>
      </c>
      <c r="F1828" t="s">
        <v>623</v>
      </c>
      <c r="K1828" t="s">
        <v>6486</v>
      </c>
      <c r="L1828" t="s">
        <v>10058</v>
      </c>
      <c r="M1828" t="s">
        <v>704</v>
      </c>
      <c r="Q1828" t="s">
        <v>6489</v>
      </c>
      <c r="R1828" t="s">
        <v>6490</v>
      </c>
      <c r="S1828" t="s">
        <v>110</v>
      </c>
      <c r="T1828" t="s">
        <v>111</v>
      </c>
      <c r="U1828" t="s">
        <v>112</v>
      </c>
      <c r="V1828" t="s">
        <v>319</v>
      </c>
      <c r="W1828" t="s">
        <v>2730</v>
      </c>
      <c r="X1828" t="s">
        <v>625</v>
      </c>
      <c r="Y1828" t="s">
        <v>116</v>
      </c>
      <c r="Z1828" t="s">
        <v>137</v>
      </c>
    </row>
    <row r="1829" spans="1:26" x14ac:dyDescent="0.25">
      <c r="A1829">
        <v>1828</v>
      </c>
      <c r="B1829" t="s">
        <v>10059</v>
      </c>
      <c r="C1829" t="s">
        <v>13867</v>
      </c>
      <c r="D1829" t="s">
        <v>13868</v>
      </c>
      <c r="E1829" t="s">
        <v>10067</v>
      </c>
      <c r="F1829" t="s">
        <v>10068</v>
      </c>
      <c r="S1829" t="s">
        <v>110</v>
      </c>
      <c r="T1829" t="s">
        <v>111</v>
      </c>
      <c r="U1829" t="s">
        <v>112</v>
      </c>
      <c r="V1829" t="s">
        <v>1378</v>
      </c>
      <c r="W1829" t="s">
        <v>10070</v>
      </c>
      <c r="X1829" t="s">
        <v>136</v>
      </c>
      <c r="Y1829" t="s">
        <v>116</v>
      </c>
      <c r="Z1829" t="s">
        <v>302</v>
      </c>
    </row>
    <row r="1830" spans="1:26" x14ac:dyDescent="0.25">
      <c r="A1830">
        <v>1829</v>
      </c>
      <c r="B1830" t="s">
        <v>10071</v>
      </c>
      <c r="C1830" t="s">
        <v>13867</v>
      </c>
      <c r="D1830" t="s">
        <v>13868</v>
      </c>
      <c r="E1830" t="s">
        <v>10067</v>
      </c>
      <c r="F1830" t="s">
        <v>10068</v>
      </c>
      <c r="S1830" t="s">
        <v>110</v>
      </c>
      <c r="T1830" t="s">
        <v>111</v>
      </c>
      <c r="U1830" t="s">
        <v>112</v>
      </c>
      <c r="V1830" t="s">
        <v>1378</v>
      </c>
      <c r="W1830" t="s">
        <v>10070</v>
      </c>
      <c r="X1830" t="s">
        <v>136</v>
      </c>
      <c r="Y1830" t="s">
        <v>116</v>
      </c>
      <c r="Z1830" t="s">
        <v>302</v>
      </c>
    </row>
    <row r="1831" spans="1:26" x14ac:dyDescent="0.25">
      <c r="A1831">
        <v>1830</v>
      </c>
      <c r="B1831" t="s">
        <v>10072</v>
      </c>
      <c r="C1831" t="s">
        <v>13869</v>
      </c>
      <c r="D1831" t="s">
        <v>13870</v>
      </c>
      <c r="E1831" t="s">
        <v>1454</v>
      </c>
      <c r="F1831" t="s">
        <v>2865</v>
      </c>
      <c r="S1831" t="s">
        <v>110</v>
      </c>
      <c r="T1831" t="s">
        <v>111</v>
      </c>
      <c r="U1831" t="s">
        <v>112</v>
      </c>
      <c r="V1831" t="s">
        <v>1457</v>
      </c>
      <c r="W1831" t="s">
        <v>2867</v>
      </c>
      <c r="X1831" t="s">
        <v>136</v>
      </c>
      <c r="Y1831" t="s">
        <v>116</v>
      </c>
      <c r="Z1831" t="s">
        <v>137</v>
      </c>
    </row>
    <row r="1832" spans="1:26" x14ac:dyDescent="0.25">
      <c r="A1832">
        <v>1831</v>
      </c>
      <c r="B1832" t="s">
        <v>10078</v>
      </c>
      <c r="C1832" t="s">
        <v>13871</v>
      </c>
      <c r="D1832" t="s">
        <v>13872</v>
      </c>
      <c r="E1832" t="s">
        <v>2027</v>
      </c>
      <c r="F1832" t="s">
        <v>3818</v>
      </c>
      <c r="S1832" t="s">
        <v>110</v>
      </c>
      <c r="T1832" t="s">
        <v>111</v>
      </c>
      <c r="U1832" t="s">
        <v>112</v>
      </c>
      <c r="V1832" t="s">
        <v>1881</v>
      </c>
      <c r="W1832" t="s">
        <v>3891</v>
      </c>
      <c r="X1832" t="s">
        <v>154</v>
      </c>
      <c r="Y1832" t="s">
        <v>116</v>
      </c>
      <c r="Z1832" t="s">
        <v>302</v>
      </c>
    </row>
    <row r="1833" spans="1:26" x14ac:dyDescent="0.25">
      <c r="A1833">
        <v>1832</v>
      </c>
      <c r="B1833" t="s">
        <v>10082</v>
      </c>
      <c r="C1833" t="s">
        <v>13781</v>
      </c>
      <c r="D1833" t="s">
        <v>13782</v>
      </c>
      <c r="E1833" t="s">
        <v>2027</v>
      </c>
      <c r="F1833" t="s">
        <v>3818</v>
      </c>
      <c r="S1833" t="s">
        <v>110</v>
      </c>
      <c r="T1833" t="s">
        <v>111</v>
      </c>
      <c r="U1833" t="s">
        <v>112</v>
      </c>
      <c r="V1833" t="s">
        <v>239</v>
      </c>
      <c r="W1833" t="s">
        <v>1697</v>
      </c>
      <c r="X1833" t="s">
        <v>625</v>
      </c>
      <c r="Y1833" t="s">
        <v>116</v>
      </c>
      <c r="Z1833" t="s">
        <v>475</v>
      </c>
    </row>
    <row r="1834" spans="1:26" x14ac:dyDescent="0.25">
      <c r="A1834">
        <v>1833</v>
      </c>
      <c r="B1834" t="s">
        <v>10084</v>
      </c>
      <c r="C1834" t="s">
        <v>13781</v>
      </c>
      <c r="D1834" t="s">
        <v>13782</v>
      </c>
      <c r="E1834" t="s">
        <v>2027</v>
      </c>
      <c r="F1834" t="s">
        <v>3818</v>
      </c>
      <c r="S1834" t="s">
        <v>110</v>
      </c>
      <c r="T1834" t="s">
        <v>111</v>
      </c>
      <c r="U1834" t="s">
        <v>112</v>
      </c>
      <c r="V1834" t="s">
        <v>239</v>
      </c>
      <c r="W1834" t="s">
        <v>1697</v>
      </c>
      <c r="X1834" t="s">
        <v>625</v>
      </c>
      <c r="Y1834" t="s">
        <v>116</v>
      </c>
      <c r="Z1834" t="s">
        <v>475</v>
      </c>
    </row>
    <row r="1835" spans="1:26" x14ac:dyDescent="0.25">
      <c r="A1835">
        <v>1834</v>
      </c>
      <c r="B1835" t="s">
        <v>10085</v>
      </c>
      <c r="C1835" t="s">
        <v>13873</v>
      </c>
      <c r="D1835" t="s">
        <v>13874</v>
      </c>
      <c r="E1835" t="s">
        <v>1587</v>
      </c>
      <c r="F1835" t="s">
        <v>1588</v>
      </c>
      <c r="S1835" t="s">
        <v>110</v>
      </c>
      <c r="T1835" t="s">
        <v>111</v>
      </c>
      <c r="U1835" t="s">
        <v>112</v>
      </c>
      <c r="V1835" t="s">
        <v>239</v>
      </c>
      <c r="W1835" t="s">
        <v>1867</v>
      </c>
      <c r="X1835" t="s">
        <v>254</v>
      </c>
      <c r="Y1835" t="s">
        <v>116</v>
      </c>
      <c r="Z1835" t="s">
        <v>187</v>
      </c>
    </row>
    <row r="1836" spans="1:26" x14ac:dyDescent="0.25">
      <c r="A1836">
        <v>1835</v>
      </c>
      <c r="B1836" t="s">
        <v>10090</v>
      </c>
      <c r="C1836" t="s">
        <v>12894</v>
      </c>
      <c r="D1836" t="s">
        <v>12895</v>
      </c>
      <c r="E1836" t="s">
        <v>2027</v>
      </c>
      <c r="F1836" t="s">
        <v>2028</v>
      </c>
      <c r="S1836" t="s">
        <v>110</v>
      </c>
      <c r="T1836" t="s">
        <v>111</v>
      </c>
      <c r="U1836" t="s">
        <v>112</v>
      </c>
      <c r="V1836" t="s">
        <v>1881</v>
      </c>
      <c r="W1836" t="s">
        <v>3891</v>
      </c>
      <c r="X1836" t="s">
        <v>154</v>
      </c>
      <c r="Y1836" t="s">
        <v>116</v>
      </c>
      <c r="Z1836" t="s">
        <v>302</v>
      </c>
    </row>
    <row r="1837" spans="1:26" x14ac:dyDescent="0.25">
      <c r="A1837">
        <v>1836</v>
      </c>
      <c r="B1837" t="s">
        <v>10091</v>
      </c>
      <c r="C1837" t="s">
        <v>13875</v>
      </c>
      <c r="D1837" t="s">
        <v>13876</v>
      </c>
      <c r="E1837" t="s">
        <v>1162</v>
      </c>
      <c r="F1837" t="s">
        <v>1857</v>
      </c>
      <c r="S1837" t="s">
        <v>110</v>
      </c>
      <c r="T1837" t="s">
        <v>111</v>
      </c>
      <c r="U1837" t="s">
        <v>112</v>
      </c>
      <c r="V1837" t="s">
        <v>252</v>
      </c>
      <c r="W1837" t="s">
        <v>925</v>
      </c>
      <c r="X1837" t="s">
        <v>254</v>
      </c>
      <c r="Y1837" t="s">
        <v>116</v>
      </c>
      <c r="Z1837" t="s">
        <v>137</v>
      </c>
    </row>
    <row r="1838" spans="1:26" x14ac:dyDescent="0.25">
      <c r="A1838">
        <v>1837</v>
      </c>
      <c r="B1838" t="s">
        <v>10099</v>
      </c>
      <c r="C1838" t="s">
        <v>13777</v>
      </c>
      <c r="D1838" t="s">
        <v>13778</v>
      </c>
      <c r="E1838" t="s">
        <v>2027</v>
      </c>
      <c r="F1838" t="s">
        <v>3818</v>
      </c>
      <c r="S1838" t="s">
        <v>110</v>
      </c>
      <c r="T1838" t="s">
        <v>111</v>
      </c>
      <c r="U1838" t="s">
        <v>112</v>
      </c>
      <c r="V1838" t="s">
        <v>1881</v>
      </c>
      <c r="W1838" t="s">
        <v>3891</v>
      </c>
      <c r="X1838" t="s">
        <v>154</v>
      </c>
      <c r="Y1838" t="s">
        <v>116</v>
      </c>
      <c r="Z1838" t="s">
        <v>302</v>
      </c>
    </row>
    <row r="1839" spans="1:26" x14ac:dyDescent="0.25">
      <c r="A1839">
        <v>1838</v>
      </c>
      <c r="B1839" t="s">
        <v>10100</v>
      </c>
      <c r="C1839" t="s">
        <v>13777</v>
      </c>
      <c r="D1839" t="s">
        <v>13778</v>
      </c>
      <c r="E1839" t="s">
        <v>2027</v>
      </c>
      <c r="F1839" t="s">
        <v>3818</v>
      </c>
      <c r="S1839" t="s">
        <v>110</v>
      </c>
      <c r="T1839" t="s">
        <v>111</v>
      </c>
      <c r="U1839" t="s">
        <v>112</v>
      </c>
      <c r="V1839" t="s">
        <v>1881</v>
      </c>
      <c r="W1839" t="s">
        <v>3891</v>
      </c>
      <c r="X1839" t="s">
        <v>154</v>
      </c>
      <c r="Y1839" t="s">
        <v>116</v>
      </c>
      <c r="Z1839" t="s">
        <v>302</v>
      </c>
    </row>
    <row r="1840" spans="1:26" x14ac:dyDescent="0.25">
      <c r="A1840">
        <v>1839</v>
      </c>
      <c r="B1840" t="s">
        <v>10101</v>
      </c>
      <c r="C1840" t="s">
        <v>13877</v>
      </c>
      <c r="D1840" t="s">
        <v>13878</v>
      </c>
      <c r="E1840" t="s">
        <v>1454</v>
      </c>
      <c r="F1840" t="s">
        <v>2865</v>
      </c>
      <c r="S1840" t="s">
        <v>110</v>
      </c>
      <c r="T1840" t="s">
        <v>111</v>
      </c>
      <c r="U1840" t="s">
        <v>112</v>
      </c>
      <c r="V1840" t="s">
        <v>1457</v>
      </c>
      <c r="W1840" t="s">
        <v>2867</v>
      </c>
      <c r="X1840" t="s">
        <v>136</v>
      </c>
      <c r="Y1840" t="s">
        <v>116</v>
      </c>
      <c r="Z1840" t="s">
        <v>137</v>
      </c>
    </row>
    <row r="1841" spans="1:26" x14ac:dyDescent="0.25">
      <c r="A1841">
        <v>1840</v>
      </c>
      <c r="B1841" t="s">
        <v>10105</v>
      </c>
      <c r="C1841" t="s">
        <v>13877</v>
      </c>
      <c r="D1841" t="s">
        <v>13878</v>
      </c>
      <c r="E1841" t="s">
        <v>1454</v>
      </c>
      <c r="F1841" t="s">
        <v>2865</v>
      </c>
      <c r="S1841" t="s">
        <v>110</v>
      </c>
      <c r="T1841" t="s">
        <v>111</v>
      </c>
      <c r="U1841" t="s">
        <v>112</v>
      </c>
      <c r="V1841" t="s">
        <v>1457</v>
      </c>
      <c r="W1841" t="s">
        <v>2867</v>
      </c>
      <c r="X1841" t="s">
        <v>136</v>
      </c>
      <c r="Y1841" t="s">
        <v>116</v>
      </c>
      <c r="Z1841" t="s">
        <v>137</v>
      </c>
    </row>
    <row r="1842" spans="1:26" x14ac:dyDescent="0.25">
      <c r="A1842">
        <v>1841</v>
      </c>
      <c r="B1842" t="s">
        <v>10106</v>
      </c>
      <c r="C1842" t="s">
        <v>13781</v>
      </c>
      <c r="D1842" t="s">
        <v>13782</v>
      </c>
      <c r="E1842" t="s">
        <v>2027</v>
      </c>
      <c r="F1842" t="s">
        <v>3818</v>
      </c>
      <c r="S1842" t="s">
        <v>110</v>
      </c>
      <c r="T1842" t="s">
        <v>111</v>
      </c>
      <c r="U1842" t="s">
        <v>112</v>
      </c>
      <c r="V1842" t="s">
        <v>239</v>
      </c>
      <c r="W1842" t="s">
        <v>1697</v>
      </c>
      <c r="X1842" t="s">
        <v>625</v>
      </c>
      <c r="Y1842" t="s">
        <v>116</v>
      </c>
      <c r="Z1842" t="s">
        <v>475</v>
      </c>
    </row>
    <row r="1843" spans="1:26" x14ac:dyDescent="0.25">
      <c r="A1843">
        <v>1842</v>
      </c>
      <c r="B1843" t="s">
        <v>10108</v>
      </c>
      <c r="C1843" t="s">
        <v>13879</v>
      </c>
      <c r="D1843" t="s">
        <v>13880</v>
      </c>
      <c r="E1843" t="s">
        <v>2027</v>
      </c>
      <c r="F1843" t="s">
        <v>3818</v>
      </c>
      <c r="S1843" t="s">
        <v>110</v>
      </c>
      <c r="T1843" t="s">
        <v>111</v>
      </c>
      <c r="U1843" t="s">
        <v>112</v>
      </c>
      <c r="V1843" t="s">
        <v>1881</v>
      </c>
      <c r="W1843" t="s">
        <v>3891</v>
      </c>
      <c r="X1843" t="s">
        <v>154</v>
      </c>
      <c r="Y1843" t="s">
        <v>116</v>
      </c>
      <c r="Z1843" t="s">
        <v>302</v>
      </c>
    </row>
    <row r="1844" spans="1:26" x14ac:dyDescent="0.25">
      <c r="A1844">
        <v>1843</v>
      </c>
      <c r="B1844" t="s">
        <v>10113</v>
      </c>
      <c r="C1844" t="s">
        <v>13879</v>
      </c>
      <c r="D1844" t="s">
        <v>13880</v>
      </c>
      <c r="E1844" t="s">
        <v>2027</v>
      </c>
      <c r="F1844" t="s">
        <v>3818</v>
      </c>
      <c r="S1844" t="s">
        <v>110</v>
      </c>
      <c r="T1844" t="s">
        <v>111</v>
      </c>
      <c r="U1844" t="s">
        <v>112</v>
      </c>
      <c r="V1844" t="s">
        <v>1881</v>
      </c>
      <c r="W1844" t="s">
        <v>3891</v>
      </c>
      <c r="X1844" t="s">
        <v>154</v>
      </c>
      <c r="Y1844" t="s">
        <v>116</v>
      </c>
      <c r="Z1844" t="s">
        <v>302</v>
      </c>
    </row>
    <row r="1845" spans="1:26" x14ac:dyDescent="0.25">
      <c r="A1845">
        <v>1844</v>
      </c>
      <c r="B1845" t="s">
        <v>10114</v>
      </c>
      <c r="C1845" t="s">
        <v>13881</v>
      </c>
      <c r="D1845" t="s">
        <v>13882</v>
      </c>
      <c r="E1845" t="s">
        <v>5508</v>
      </c>
      <c r="F1845" t="s">
        <v>6496</v>
      </c>
      <c r="S1845" t="s">
        <v>110</v>
      </c>
      <c r="T1845" t="s">
        <v>111</v>
      </c>
      <c r="U1845" t="s">
        <v>112</v>
      </c>
      <c r="V1845" t="s">
        <v>1881</v>
      </c>
      <c r="W1845" t="s">
        <v>6511</v>
      </c>
      <c r="X1845" t="s">
        <v>2875</v>
      </c>
      <c r="Y1845" t="s">
        <v>116</v>
      </c>
      <c r="Z1845" t="s">
        <v>187</v>
      </c>
    </row>
    <row r="1846" spans="1:26" x14ac:dyDescent="0.25">
      <c r="A1846">
        <v>1845</v>
      </c>
      <c r="B1846" t="s">
        <v>10122</v>
      </c>
      <c r="C1846" t="s">
        <v>13881</v>
      </c>
      <c r="D1846" t="s">
        <v>13882</v>
      </c>
      <c r="E1846" t="s">
        <v>5508</v>
      </c>
      <c r="F1846" t="s">
        <v>6496</v>
      </c>
      <c r="S1846" t="s">
        <v>110</v>
      </c>
      <c r="T1846" t="s">
        <v>111</v>
      </c>
      <c r="U1846" t="s">
        <v>112</v>
      </c>
      <c r="V1846" t="s">
        <v>1881</v>
      </c>
      <c r="W1846" t="s">
        <v>6511</v>
      </c>
      <c r="X1846" t="s">
        <v>2875</v>
      </c>
      <c r="Y1846" t="s">
        <v>116</v>
      </c>
      <c r="Z1846" t="s">
        <v>187</v>
      </c>
    </row>
    <row r="1847" spans="1:26" x14ac:dyDescent="0.25">
      <c r="A1847">
        <v>1846</v>
      </c>
      <c r="B1847" t="s">
        <v>10123</v>
      </c>
      <c r="C1847" t="s">
        <v>13883</v>
      </c>
      <c r="D1847" t="s">
        <v>13884</v>
      </c>
      <c r="E1847" t="s">
        <v>1878</v>
      </c>
      <c r="F1847" t="s">
        <v>1879</v>
      </c>
      <c r="L1847" t="s">
        <v>1880</v>
      </c>
      <c r="M1847" t="s">
        <v>1629</v>
      </c>
      <c r="S1847" t="s">
        <v>110</v>
      </c>
      <c r="T1847" t="s">
        <v>111</v>
      </c>
      <c r="U1847" t="s">
        <v>112</v>
      </c>
      <c r="V1847" t="s">
        <v>1881</v>
      </c>
      <c r="W1847" t="s">
        <v>1882</v>
      </c>
      <c r="X1847" t="s">
        <v>1883</v>
      </c>
      <c r="Y1847" t="s">
        <v>116</v>
      </c>
      <c r="Z1847" t="s">
        <v>187</v>
      </c>
    </row>
    <row r="1848" spans="1:26" x14ac:dyDescent="0.25">
      <c r="A1848">
        <v>1847</v>
      </c>
      <c r="B1848" t="s">
        <v>10130</v>
      </c>
      <c r="C1848" t="s">
        <v>13885</v>
      </c>
      <c r="D1848" t="s">
        <v>13886</v>
      </c>
      <c r="E1848" t="s">
        <v>1878</v>
      </c>
      <c r="F1848" t="s">
        <v>2874</v>
      </c>
      <c r="S1848" t="s">
        <v>110</v>
      </c>
      <c r="T1848" t="s">
        <v>111</v>
      </c>
      <c r="U1848" t="s">
        <v>112</v>
      </c>
      <c r="V1848" t="s">
        <v>1881</v>
      </c>
      <c r="W1848" t="s">
        <v>1882</v>
      </c>
      <c r="X1848" t="s">
        <v>1883</v>
      </c>
      <c r="Y1848" t="s">
        <v>116</v>
      </c>
      <c r="Z1848" t="s">
        <v>302</v>
      </c>
    </row>
    <row r="1849" spans="1:26" x14ac:dyDescent="0.25">
      <c r="A1849">
        <v>1848</v>
      </c>
      <c r="B1849" t="s">
        <v>10138</v>
      </c>
      <c r="C1849" t="s">
        <v>13887</v>
      </c>
      <c r="D1849" t="s">
        <v>13888</v>
      </c>
      <c r="E1849" t="s">
        <v>1909</v>
      </c>
      <c r="F1849" t="s">
        <v>3222</v>
      </c>
      <c r="S1849" t="s">
        <v>110</v>
      </c>
      <c r="T1849" t="s">
        <v>111</v>
      </c>
      <c r="U1849" t="s">
        <v>112</v>
      </c>
      <c r="V1849" t="s">
        <v>1881</v>
      </c>
      <c r="W1849" t="s">
        <v>1882</v>
      </c>
      <c r="X1849" t="s">
        <v>2875</v>
      </c>
      <c r="Y1849" t="s">
        <v>116</v>
      </c>
      <c r="Z1849" t="s">
        <v>137</v>
      </c>
    </row>
    <row r="1850" spans="1:26" x14ac:dyDescent="0.25">
      <c r="A1850">
        <v>1849</v>
      </c>
      <c r="B1850" t="s">
        <v>10144</v>
      </c>
      <c r="C1850" t="s">
        <v>13887</v>
      </c>
      <c r="D1850" t="s">
        <v>13888</v>
      </c>
      <c r="E1850" t="s">
        <v>1909</v>
      </c>
      <c r="F1850" t="s">
        <v>3222</v>
      </c>
      <c r="S1850" t="s">
        <v>110</v>
      </c>
      <c r="T1850" t="s">
        <v>111</v>
      </c>
      <c r="U1850" t="s">
        <v>112</v>
      </c>
      <c r="V1850" t="s">
        <v>1881</v>
      </c>
      <c r="W1850" t="s">
        <v>1882</v>
      </c>
      <c r="X1850" t="s">
        <v>2875</v>
      </c>
      <c r="Y1850" t="s">
        <v>116</v>
      </c>
      <c r="Z1850" t="s">
        <v>137</v>
      </c>
    </row>
    <row r="1851" spans="1:26" x14ac:dyDescent="0.25">
      <c r="A1851">
        <v>1850</v>
      </c>
      <c r="B1851" t="s">
        <v>10145</v>
      </c>
      <c r="C1851" t="s">
        <v>13889</v>
      </c>
      <c r="D1851" t="s">
        <v>13890</v>
      </c>
      <c r="E1851" t="s">
        <v>1878</v>
      </c>
      <c r="F1851" t="s">
        <v>2874</v>
      </c>
      <c r="S1851" t="s">
        <v>110</v>
      </c>
      <c r="T1851" t="s">
        <v>111</v>
      </c>
      <c r="U1851" t="s">
        <v>112</v>
      </c>
      <c r="V1851" t="s">
        <v>1881</v>
      </c>
      <c r="W1851" t="s">
        <v>1882</v>
      </c>
      <c r="X1851" t="s">
        <v>1883</v>
      </c>
      <c r="Y1851" t="s">
        <v>116</v>
      </c>
      <c r="Z1851" t="s">
        <v>302</v>
      </c>
    </row>
    <row r="1852" spans="1:26" x14ac:dyDescent="0.25">
      <c r="A1852">
        <v>1851</v>
      </c>
      <c r="B1852" t="s">
        <v>10152</v>
      </c>
      <c r="C1852" t="s">
        <v>13889</v>
      </c>
      <c r="D1852" t="s">
        <v>13890</v>
      </c>
      <c r="E1852" t="s">
        <v>1878</v>
      </c>
      <c r="F1852" t="s">
        <v>2874</v>
      </c>
      <c r="S1852" t="s">
        <v>110</v>
      </c>
      <c r="T1852" t="s">
        <v>111</v>
      </c>
      <c r="U1852" t="s">
        <v>112</v>
      </c>
      <c r="V1852" t="s">
        <v>1881</v>
      </c>
      <c r="W1852" t="s">
        <v>1882</v>
      </c>
      <c r="X1852" t="s">
        <v>1883</v>
      </c>
      <c r="Y1852" t="s">
        <v>116</v>
      </c>
      <c r="Z1852" t="s">
        <v>302</v>
      </c>
    </row>
    <row r="1853" spans="1:26" x14ac:dyDescent="0.25">
      <c r="A1853">
        <v>1852</v>
      </c>
      <c r="B1853" t="s">
        <v>10153</v>
      </c>
      <c r="C1853" t="s">
        <v>13891</v>
      </c>
      <c r="D1853" t="s">
        <v>13892</v>
      </c>
      <c r="E1853" t="s">
        <v>1909</v>
      </c>
      <c r="F1853" t="s">
        <v>3222</v>
      </c>
      <c r="S1853" t="s">
        <v>110</v>
      </c>
      <c r="T1853" t="s">
        <v>111</v>
      </c>
      <c r="U1853" t="s">
        <v>112</v>
      </c>
      <c r="V1853" t="s">
        <v>1881</v>
      </c>
      <c r="W1853" t="s">
        <v>1882</v>
      </c>
      <c r="X1853" t="s">
        <v>2875</v>
      </c>
      <c r="Y1853" t="s">
        <v>116</v>
      </c>
      <c r="Z1853" t="s">
        <v>137</v>
      </c>
    </row>
    <row r="1854" spans="1:26" x14ac:dyDescent="0.25">
      <c r="A1854">
        <v>1853</v>
      </c>
      <c r="B1854" t="s">
        <v>10157</v>
      </c>
      <c r="C1854" t="s">
        <v>13889</v>
      </c>
      <c r="D1854" t="s">
        <v>13890</v>
      </c>
      <c r="E1854" t="s">
        <v>1878</v>
      </c>
      <c r="F1854" t="s">
        <v>2874</v>
      </c>
      <c r="S1854" t="s">
        <v>110</v>
      </c>
      <c r="T1854" t="s">
        <v>111</v>
      </c>
      <c r="U1854" t="s">
        <v>112</v>
      </c>
      <c r="V1854" t="s">
        <v>1881</v>
      </c>
      <c r="W1854" t="s">
        <v>1882</v>
      </c>
      <c r="X1854" t="s">
        <v>1883</v>
      </c>
      <c r="Y1854" t="s">
        <v>116</v>
      </c>
      <c r="Z1854" t="s">
        <v>302</v>
      </c>
    </row>
    <row r="1855" spans="1:26" x14ac:dyDescent="0.25">
      <c r="A1855">
        <v>1854</v>
      </c>
      <c r="B1855" t="s">
        <v>10158</v>
      </c>
      <c r="C1855" t="s">
        <v>13893</v>
      </c>
      <c r="D1855" t="s">
        <v>13894</v>
      </c>
      <c r="E1855" t="s">
        <v>1917</v>
      </c>
      <c r="F1855" t="s">
        <v>1539</v>
      </c>
      <c r="K1855" t="s">
        <v>1540</v>
      </c>
      <c r="N1855" t="s">
        <v>1541</v>
      </c>
      <c r="Q1855" t="s">
        <v>1542</v>
      </c>
      <c r="R1855" t="s">
        <v>1543</v>
      </c>
      <c r="S1855" t="s">
        <v>110</v>
      </c>
      <c r="T1855" t="s">
        <v>111</v>
      </c>
      <c r="U1855" t="s">
        <v>112</v>
      </c>
      <c r="V1855" t="s">
        <v>1544</v>
      </c>
      <c r="W1855" t="s">
        <v>1545</v>
      </c>
      <c r="X1855" t="s">
        <v>1546</v>
      </c>
      <c r="Y1855" t="s">
        <v>116</v>
      </c>
      <c r="Z1855" t="s">
        <v>475</v>
      </c>
    </row>
    <row r="1856" spans="1:26" x14ac:dyDescent="0.25">
      <c r="A1856">
        <v>1855</v>
      </c>
      <c r="B1856" t="s">
        <v>10167</v>
      </c>
      <c r="C1856" t="s">
        <v>13895</v>
      </c>
      <c r="D1856" t="s">
        <v>13896</v>
      </c>
      <c r="E1856" t="s">
        <v>6747</v>
      </c>
      <c r="F1856" t="s">
        <v>4542</v>
      </c>
      <c r="N1856" t="s">
        <v>1813</v>
      </c>
      <c r="Q1856" t="s">
        <v>10175</v>
      </c>
      <c r="R1856" t="s">
        <v>10176</v>
      </c>
      <c r="S1856" t="s">
        <v>110</v>
      </c>
      <c r="T1856" t="s">
        <v>111</v>
      </c>
      <c r="U1856" t="s">
        <v>112</v>
      </c>
      <c r="V1856" t="s">
        <v>1544</v>
      </c>
      <c r="W1856" t="s">
        <v>6749</v>
      </c>
      <c r="X1856" t="s">
        <v>1883</v>
      </c>
      <c r="Y1856" t="s">
        <v>116</v>
      </c>
      <c r="Z1856" t="s">
        <v>187</v>
      </c>
    </row>
    <row r="1857" spans="1:26" x14ac:dyDescent="0.25">
      <c r="A1857">
        <v>1856</v>
      </c>
      <c r="B1857" t="s">
        <v>10178</v>
      </c>
      <c r="C1857" t="s">
        <v>13897</v>
      </c>
      <c r="D1857" t="s">
        <v>13898</v>
      </c>
      <c r="E1857" t="s">
        <v>1917</v>
      </c>
      <c r="F1857" t="s">
        <v>1539</v>
      </c>
      <c r="K1857" t="s">
        <v>1540</v>
      </c>
      <c r="N1857" t="s">
        <v>1541</v>
      </c>
      <c r="Q1857" t="s">
        <v>1542</v>
      </c>
      <c r="R1857" t="s">
        <v>1543</v>
      </c>
      <c r="S1857" t="s">
        <v>110</v>
      </c>
      <c r="T1857" t="s">
        <v>111</v>
      </c>
      <c r="U1857" t="s">
        <v>112</v>
      </c>
      <c r="V1857" t="s">
        <v>1544</v>
      </c>
      <c r="W1857" t="s">
        <v>1918</v>
      </c>
      <c r="X1857" t="s">
        <v>1546</v>
      </c>
      <c r="Y1857" t="s">
        <v>116</v>
      </c>
      <c r="Z1857" t="s">
        <v>475</v>
      </c>
    </row>
    <row r="1858" spans="1:26" x14ac:dyDescent="0.25">
      <c r="A1858">
        <v>1857</v>
      </c>
      <c r="B1858" t="s">
        <v>10187</v>
      </c>
      <c r="C1858" t="s">
        <v>13899</v>
      </c>
      <c r="D1858" t="s">
        <v>13900</v>
      </c>
      <c r="E1858" t="s">
        <v>1709</v>
      </c>
      <c r="F1858" t="s">
        <v>1650</v>
      </c>
      <c r="K1858" t="s">
        <v>1540</v>
      </c>
      <c r="L1858" t="s">
        <v>1718</v>
      </c>
      <c r="M1858" t="s">
        <v>1719</v>
      </c>
      <c r="N1858" t="s">
        <v>1541</v>
      </c>
      <c r="Q1858" t="s">
        <v>1652</v>
      </c>
      <c r="R1858" t="s">
        <v>1653</v>
      </c>
      <c r="S1858" t="s">
        <v>110</v>
      </c>
      <c r="T1858" t="s">
        <v>111</v>
      </c>
      <c r="U1858" t="s">
        <v>112</v>
      </c>
      <c r="V1858" t="s">
        <v>1711</v>
      </c>
      <c r="W1858" t="s">
        <v>1712</v>
      </c>
      <c r="X1858" t="s">
        <v>154</v>
      </c>
      <c r="Y1858" t="s">
        <v>116</v>
      </c>
      <c r="Z1858" t="s">
        <v>137</v>
      </c>
    </row>
    <row r="1859" spans="1:26" x14ac:dyDescent="0.25">
      <c r="A1859">
        <v>1858</v>
      </c>
      <c r="B1859" t="s">
        <v>10195</v>
      </c>
      <c r="C1859" t="s">
        <v>13901</v>
      </c>
      <c r="D1859" t="s">
        <v>13902</v>
      </c>
      <c r="E1859" t="s">
        <v>1917</v>
      </c>
      <c r="F1859" t="s">
        <v>1539</v>
      </c>
      <c r="K1859" t="s">
        <v>1540</v>
      </c>
      <c r="N1859" t="s">
        <v>1541</v>
      </c>
      <c r="Q1859" t="s">
        <v>1652</v>
      </c>
      <c r="R1859" t="s">
        <v>1653</v>
      </c>
      <c r="S1859" t="s">
        <v>110</v>
      </c>
      <c r="T1859" t="s">
        <v>111</v>
      </c>
      <c r="U1859" t="s">
        <v>112</v>
      </c>
      <c r="V1859" t="s">
        <v>1544</v>
      </c>
      <c r="W1859" t="s">
        <v>1918</v>
      </c>
      <c r="X1859" t="s">
        <v>1546</v>
      </c>
      <c r="Y1859" t="s">
        <v>116</v>
      </c>
      <c r="Z1859" t="s">
        <v>475</v>
      </c>
    </row>
    <row r="1860" spans="1:26" x14ac:dyDescent="0.25">
      <c r="A1860">
        <v>1859</v>
      </c>
      <c r="B1860" t="s">
        <v>10203</v>
      </c>
      <c r="C1860" t="s">
        <v>13901</v>
      </c>
      <c r="D1860" t="s">
        <v>13902</v>
      </c>
      <c r="E1860" t="s">
        <v>1917</v>
      </c>
      <c r="F1860" t="s">
        <v>1539</v>
      </c>
      <c r="K1860" t="s">
        <v>1540</v>
      </c>
      <c r="N1860" t="s">
        <v>1541</v>
      </c>
      <c r="Q1860" t="s">
        <v>1652</v>
      </c>
      <c r="R1860" t="s">
        <v>1653</v>
      </c>
      <c r="S1860" t="s">
        <v>110</v>
      </c>
      <c r="T1860" t="s">
        <v>111</v>
      </c>
      <c r="U1860" t="s">
        <v>112</v>
      </c>
      <c r="V1860" t="s">
        <v>1544</v>
      </c>
      <c r="W1860" t="s">
        <v>1918</v>
      </c>
      <c r="X1860" t="s">
        <v>1546</v>
      </c>
      <c r="Y1860" t="s">
        <v>116</v>
      </c>
      <c r="Z1860" t="s">
        <v>475</v>
      </c>
    </row>
    <row r="1861" spans="1:26" x14ac:dyDescent="0.25">
      <c r="A1861">
        <v>1860</v>
      </c>
      <c r="B1861" t="s">
        <v>10207</v>
      </c>
      <c r="C1861" t="s">
        <v>13893</v>
      </c>
      <c r="D1861" t="s">
        <v>13894</v>
      </c>
      <c r="E1861" t="s">
        <v>1917</v>
      </c>
      <c r="F1861" t="s">
        <v>1539</v>
      </c>
      <c r="K1861" t="s">
        <v>1540</v>
      </c>
      <c r="N1861" t="s">
        <v>1541</v>
      </c>
      <c r="Q1861" t="s">
        <v>1542</v>
      </c>
      <c r="R1861" t="s">
        <v>1543</v>
      </c>
      <c r="S1861" t="s">
        <v>110</v>
      </c>
      <c r="T1861" t="s">
        <v>111</v>
      </c>
      <c r="U1861" t="s">
        <v>112</v>
      </c>
      <c r="V1861" t="s">
        <v>1544</v>
      </c>
      <c r="W1861" t="s">
        <v>1545</v>
      </c>
      <c r="X1861" t="s">
        <v>1546</v>
      </c>
      <c r="Y1861" t="s">
        <v>116</v>
      </c>
      <c r="Z1861" t="s">
        <v>475</v>
      </c>
    </row>
    <row r="1862" spans="1:26" x14ac:dyDescent="0.25">
      <c r="A1862">
        <v>1861</v>
      </c>
      <c r="B1862" t="s">
        <v>10211</v>
      </c>
      <c r="C1862" t="s">
        <v>13903</v>
      </c>
      <c r="D1862" t="s">
        <v>13904</v>
      </c>
      <c r="E1862" t="s">
        <v>6747</v>
      </c>
      <c r="F1862" t="s">
        <v>4542</v>
      </c>
      <c r="N1862" t="s">
        <v>1813</v>
      </c>
      <c r="Q1862" t="s">
        <v>7113</v>
      </c>
      <c r="R1862" t="s">
        <v>7114</v>
      </c>
      <c r="S1862" t="s">
        <v>110</v>
      </c>
      <c r="T1862" t="s">
        <v>111</v>
      </c>
      <c r="U1862" t="s">
        <v>112</v>
      </c>
      <c r="V1862" t="s">
        <v>1544</v>
      </c>
      <c r="W1862" t="s">
        <v>6749</v>
      </c>
      <c r="X1862" t="s">
        <v>1883</v>
      </c>
      <c r="Y1862" t="s">
        <v>116</v>
      </c>
      <c r="Z1862" t="s">
        <v>187</v>
      </c>
    </row>
    <row r="1863" spans="1:26" x14ac:dyDescent="0.25">
      <c r="A1863">
        <v>1862</v>
      </c>
      <c r="B1863" t="s">
        <v>10220</v>
      </c>
      <c r="C1863" t="s">
        <v>13905</v>
      </c>
      <c r="D1863" t="s">
        <v>13906</v>
      </c>
      <c r="E1863" t="s">
        <v>1878</v>
      </c>
      <c r="F1863" t="s">
        <v>2874</v>
      </c>
      <c r="S1863" t="s">
        <v>110</v>
      </c>
      <c r="T1863" t="s">
        <v>111</v>
      </c>
      <c r="U1863" t="s">
        <v>112</v>
      </c>
      <c r="V1863" t="s">
        <v>1881</v>
      </c>
      <c r="W1863" t="s">
        <v>1882</v>
      </c>
      <c r="X1863" t="s">
        <v>1883</v>
      </c>
      <c r="Y1863" t="s">
        <v>116</v>
      </c>
      <c r="Z1863" t="s">
        <v>302</v>
      </c>
    </row>
    <row r="1864" spans="1:26" x14ac:dyDescent="0.25">
      <c r="A1864">
        <v>1863</v>
      </c>
      <c r="B1864" t="s">
        <v>10227</v>
      </c>
      <c r="C1864" t="s">
        <v>13907</v>
      </c>
      <c r="D1864" t="s">
        <v>13908</v>
      </c>
      <c r="E1864" t="s">
        <v>6747</v>
      </c>
      <c r="F1864" t="s">
        <v>4542</v>
      </c>
      <c r="N1864" t="s">
        <v>1813</v>
      </c>
      <c r="Q1864" t="s">
        <v>10175</v>
      </c>
      <c r="R1864" t="s">
        <v>10176</v>
      </c>
      <c r="S1864" t="s">
        <v>110</v>
      </c>
      <c r="T1864" t="s">
        <v>111</v>
      </c>
      <c r="U1864" t="s">
        <v>112</v>
      </c>
      <c r="V1864" t="s">
        <v>1544</v>
      </c>
      <c r="W1864" t="s">
        <v>6749</v>
      </c>
      <c r="X1864" t="s">
        <v>1883</v>
      </c>
      <c r="Y1864" t="s">
        <v>116</v>
      </c>
      <c r="Z1864" t="s">
        <v>187</v>
      </c>
    </row>
    <row r="1865" spans="1:26" x14ac:dyDescent="0.25">
      <c r="A1865">
        <v>1864</v>
      </c>
      <c r="B1865" t="s">
        <v>10235</v>
      </c>
      <c r="C1865" t="s">
        <v>13909</v>
      </c>
      <c r="D1865" t="s">
        <v>13910</v>
      </c>
      <c r="E1865" t="s">
        <v>6589</v>
      </c>
      <c r="F1865" t="s">
        <v>7720</v>
      </c>
      <c r="S1865" t="s">
        <v>110</v>
      </c>
      <c r="T1865" t="s">
        <v>111</v>
      </c>
      <c r="U1865" t="s">
        <v>112</v>
      </c>
      <c r="V1865" t="s">
        <v>7722</v>
      </c>
      <c r="W1865" t="s">
        <v>7722</v>
      </c>
      <c r="X1865" t="s">
        <v>1815</v>
      </c>
      <c r="Y1865" t="s">
        <v>116</v>
      </c>
      <c r="Z1865" t="s">
        <v>137</v>
      </c>
    </row>
    <row r="1866" spans="1:26" x14ac:dyDescent="0.25">
      <c r="A1866">
        <v>1865</v>
      </c>
      <c r="B1866" t="s">
        <v>10242</v>
      </c>
      <c r="C1866" t="s">
        <v>13834</v>
      </c>
      <c r="D1866" t="s">
        <v>13835</v>
      </c>
      <c r="E1866" t="s">
        <v>1909</v>
      </c>
      <c r="F1866" t="s">
        <v>2874</v>
      </c>
      <c r="S1866" t="s">
        <v>110</v>
      </c>
      <c r="T1866" t="s">
        <v>111</v>
      </c>
      <c r="U1866" t="s">
        <v>112</v>
      </c>
      <c r="V1866" t="s">
        <v>1881</v>
      </c>
      <c r="W1866" t="s">
        <v>1882</v>
      </c>
      <c r="X1866" t="s">
        <v>2875</v>
      </c>
      <c r="Y1866" t="s">
        <v>116</v>
      </c>
      <c r="Z1866" t="s">
        <v>137</v>
      </c>
    </row>
    <row r="1867" spans="1:26" x14ac:dyDescent="0.25">
      <c r="A1867">
        <v>1866</v>
      </c>
      <c r="B1867" t="s">
        <v>10247</v>
      </c>
      <c r="C1867" t="s">
        <v>13911</v>
      </c>
      <c r="D1867" t="s">
        <v>13912</v>
      </c>
      <c r="E1867" t="s">
        <v>1808</v>
      </c>
      <c r="F1867" t="s">
        <v>1809</v>
      </c>
      <c r="N1867" t="s">
        <v>1813</v>
      </c>
      <c r="S1867" t="s">
        <v>110</v>
      </c>
      <c r="T1867" t="s">
        <v>111</v>
      </c>
      <c r="U1867" t="s">
        <v>112</v>
      </c>
      <c r="V1867" t="s">
        <v>152</v>
      </c>
      <c r="W1867" t="s">
        <v>2481</v>
      </c>
      <c r="X1867" t="s">
        <v>1883</v>
      </c>
      <c r="Y1867" t="s">
        <v>116</v>
      </c>
      <c r="Z1867" t="s">
        <v>137</v>
      </c>
    </row>
    <row r="1868" spans="1:26" x14ac:dyDescent="0.25">
      <c r="A1868">
        <v>1867</v>
      </c>
      <c r="B1868" t="s">
        <v>10254</v>
      </c>
      <c r="C1868" t="s">
        <v>13834</v>
      </c>
      <c r="D1868" t="s">
        <v>13835</v>
      </c>
      <c r="E1868" t="s">
        <v>1909</v>
      </c>
      <c r="F1868" t="s">
        <v>2874</v>
      </c>
      <c r="S1868" t="s">
        <v>110</v>
      </c>
      <c r="T1868" t="s">
        <v>111</v>
      </c>
      <c r="U1868" t="s">
        <v>112</v>
      </c>
      <c r="V1868" t="s">
        <v>1881</v>
      </c>
      <c r="W1868" t="s">
        <v>1882</v>
      </c>
      <c r="X1868" t="s">
        <v>2875</v>
      </c>
      <c r="Y1868" t="s">
        <v>116</v>
      </c>
      <c r="Z1868" t="s">
        <v>137</v>
      </c>
    </row>
    <row r="1869" spans="1:26" x14ac:dyDescent="0.25">
      <c r="A1869">
        <v>1868</v>
      </c>
      <c r="B1869" t="s">
        <v>10258</v>
      </c>
      <c r="C1869" t="s">
        <v>13913</v>
      </c>
      <c r="D1869" t="s">
        <v>13914</v>
      </c>
      <c r="E1869" t="s">
        <v>1878</v>
      </c>
      <c r="F1869" t="s">
        <v>1809</v>
      </c>
      <c r="N1869" t="s">
        <v>1813</v>
      </c>
      <c r="S1869" t="s">
        <v>110</v>
      </c>
      <c r="T1869" t="s">
        <v>111</v>
      </c>
      <c r="U1869" t="s">
        <v>112</v>
      </c>
      <c r="V1869" t="s">
        <v>152</v>
      </c>
      <c r="W1869" t="s">
        <v>2481</v>
      </c>
      <c r="X1869" t="s">
        <v>1883</v>
      </c>
      <c r="Y1869" t="s">
        <v>116</v>
      </c>
      <c r="Z1869" t="s">
        <v>187</v>
      </c>
    </row>
    <row r="1870" spans="1:26" x14ac:dyDescent="0.25">
      <c r="A1870">
        <v>1869</v>
      </c>
      <c r="B1870" t="s">
        <v>10266</v>
      </c>
      <c r="C1870" t="s">
        <v>13915</v>
      </c>
      <c r="D1870" t="s">
        <v>13916</v>
      </c>
      <c r="E1870" t="s">
        <v>1878</v>
      </c>
      <c r="F1870" t="s">
        <v>1879</v>
      </c>
      <c r="N1870" t="s">
        <v>1813</v>
      </c>
      <c r="S1870" t="s">
        <v>110</v>
      </c>
      <c r="T1870" t="s">
        <v>111</v>
      </c>
      <c r="U1870" t="s">
        <v>112</v>
      </c>
      <c r="V1870" t="s">
        <v>152</v>
      </c>
      <c r="W1870" t="s">
        <v>2481</v>
      </c>
      <c r="X1870" t="s">
        <v>1883</v>
      </c>
      <c r="Y1870" t="s">
        <v>116</v>
      </c>
      <c r="Z1870" t="s">
        <v>187</v>
      </c>
    </row>
    <row r="1871" spans="1:26" x14ac:dyDescent="0.25">
      <c r="A1871">
        <v>1870</v>
      </c>
      <c r="B1871" t="s">
        <v>10272</v>
      </c>
      <c r="C1871" t="s">
        <v>13860</v>
      </c>
      <c r="D1871" t="s">
        <v>13861</v>
      </c>
      <c r="E1871" t="s">
        <v>1909</v>
      </c>
      <c r="F1871" t="s">
        <v>1879</v>
      </c>
      <c r="S1871" t="s">
        <v>110</v>
      </c>
      <c r="T1871" t="s">
        <v>111</v>
      </c>
      <c r="U1871" t="s">
        <v>112</v>
      </c>
      <c r="V1871" t="s">
        <v>1881</v>
      </c>
      <c r="W1871" t="s">
        <v>1882</v>
      </c>
      <c r="X1871" t="s">
        <v>1883</v>
      </c>
      <c r="Y1871" t="s">
        <v>116</v>
      </c>
    </row>
    <row r="1872" spans="1:26" x14ac:dyDescent="0.25">
      <c r="A1872">
        <v>1871</v>
      </c>
      <c r="B1872" t="s">
        <v>10277</v>
      </c>
      <c r="C1872" t="s">
        <v>13913</v>
      </c>
      <c r="D1872" t="s">
        <v>13914</v>
      </c>
      <c r="E1872" t="s">
        <v>1878</v>
      </c>
      <c r="F1872" t="s">
        <v>1809</v>
      </c>
      <c r="N1872" t="s">
        <v>1813</v>
      </c>
      <c r="S1872" t="s">
        <v>110</v>
      </c>
      <c r="T1872" t="s">
        <v>111</v>
      </c>
      <c r="U1872" t="s">
        <v>112</v>
      </c>
      <c r="V1872" t="s">
        <v>152</v>
      </c>
      <c r="W1872" t="s">
        <v>2481</v>
      </c>
      <c r="X1872" t="s">
        <v>1883</v>
      </c>
      <c r="Y1872" t="s">
        <v>116</v>
      </c>
      <c r="Z1872" t="s">
        <v>187</v>
      </c>
    </row>
    <row r="1873" spans="1:26" x14ac:dyDescent="0.25">
      <c r="A1873">
        <v>1872</v>
      </c>
      <c r="B1873" t="s">
        <v>10280</v>
      </c>
      <c r="C1873" t="s">
        <v>12162</v>
      </c>
      <c r="D1873" t="s">
        <v>12163</v>
      </c>
      <c r="E1873" t="s">
        <v>1808</v>
      </c>
      <c r="F1873" t="s">
        <v>1809</v>
      </c>
      <c r="L1873" t="s">
        <v>1811</v>
      </c>
      <c r="M1873" t="s">
        <v>1812</v>
      </c>
      <c r="N1873" t="s">
        <v>1813</v>
      </c>
      <c r="S1873" t="s">
        <v>110</v>
      </c>
      <c r="T1873" t="s">
        <v>111</v>
      </c>
      <c r="U1873" t="s">
        <v>112</v>
      </c>
      <c r="V1873" t="s">
        <v>1378</v>
      </c>
      <c r="W1873" t="s">
        <v>1814</v>
      </c>
      <c r="X1873" t="s">
        <v>1815</v>
      </c>
      <c r="Y1873" t="s">
        <v>116</v>
      </c>
      <c r="Z1873" t="s">
        <v>137</v>
      </c>
    </row>
    <row r="1874" spans="1:26" x14ac:dyDescent="0.25">
      <c r="A1874">
        <v>1873</v>
      </c>
      <c r="B1874" t="s">
        <v>10285</v>
      </c>
      <c r="C1874" t="s">
        <v>13917</v>
      </c>
      <c r="D1874" t="s">
        <v>13918</v>
      </c>
      <c r="E1874" t="s">
        <v>5163</v>
      </c>
      <c r="F1874" t="s">
        <v>5164</v>
      </c>
      <c r="N1874" t="s">
        <v>809</v>
      </c>
      <c r="Q1874" t="s">
        <v>9695</v>
      </c>
      <c r="R1874" t="s">
        <v>9696</v>
      </c>
      <c r="S1874" t="s">
        <v>110</v>
      </c>
      <c r="T1874" t="s">
        <v>111</v>
      </c>
      <c r="U1874" t="s">
        <v>112</v>
      </c>
      <c r="V1874" t="s">
        <v>3185</v>
      </c>
      <c r="W1874" t="s">
        <v>10293</v>
      </c>
      <c r="X1874" t="s">
        <v>812</v>
      </c>
      <c r="Y1874" t="s">
        <v>116</v>
      </c>
      <c r="Z1874" t="s">
        <v>602</v>
      </c>
    </row>
    <row r="1875" spans="1:26" x14ac:dyDescent="0.25">
      <c r="A1875">
        <v>1874</v>
      </c>
      <c r="B1875" t="s">
        <v>10294</v>
      </c>
      <c r="C1875" t="s">
        <v>13917</v>
      </c>
      <c r="D1875" t="s">
        <v>13918</v>
      </c>
      <c r="E1875" t="s">
        <v>5163</v>
      </c>
      <c r="F1875" t="s">
        <v>5164</v>
      </c>
      <c r="N1875" t="s">
        <v>809</v>
      </c>
      <c r="Q1875" t="s">
        <v>9695</v>
      </c>
      <c r="R1875" t="s">
        <v>9696</v>
      </c>
      <c r="S1875" t="s">
        <v>110</v>
      </c>
      <c r="T1875" t="s">
        <v>111</v>
      </c>
      <c r="U1875" t="s">
        <v>112</v>
      </c>
      <c r="V1875" t="s">
        <v>3185</v>
      </c>
      <c r="W1875" t="s">
        <v>10293</v>
      </c>
      <c r="X1875" t="s">
        <v>812</v>
      </c>
      <c r="Y1875" t="s">
        <v>116</v>
      </c>
      <c r="Z1875" t="s">
        <v>602</v>
      </c>
    </row>
    <row r="1876" spans="1:26" x14ac:dyDescent="0.25">
      <c r="A1876">
        <v>1875</v>
      </c>
      <c r="B1876" t="s">
        <v>10296</v>
      </c>
      <c r="C1876" t="s">
        <v>13917</v>
      </c>
      <c r="D1876" t="s">
        <v>13918</v>
      </c>
      <c r="E1876" t="s">
        <v>5163</v>
      </c>
      <c r="F1876" t="s">
        <v>5164</v>
      </c>
      <c r="N1876" t="s">
        <v>809</v>
      </c>
      <c r="Q1876" t="s">
        <v>9695</v>
      </c>
      <c r="R1876" t="s">
        <v>9696</v>
      </c>
      <c r="S1876" t="s">
        <v>110</v>
      </c>
      <c r="T1876" t="s">
        <v>111</v>
      </c>
      <c r="U1876" t="s">
        <v>112</v>
      </c>
      <c r="V1876" t="s">
        <v>3185</v>
      </c>
      <c r="W1876" t="s">
        <v>10293</v>
      </c>
      <c r="X1876" t="s">
        <v>812</v>
      </c>
      <c r="Y1876" t="s">
        <v>116</v>
      </c>
      <c r="Z1876" t="s">
        <v>602</v>
      </c>
    </row>
    <row r="1877" spans="1:26" x14ac:dyDescent="0.25">
      <c r="A1877">
        <v>1876</v>
      </c>
      <c r="B1877" t="s">
        <v>10297</v>
      </c>
      <c r="C1877" t="s">
        <v>13917</v>
      </c>
      <c r="D1877" t="s">
        <v>13918</v>
      </c>
      <c r="E1877" t="s">
        <v>5163</v>
      </c>
      <c r="F1877" t="s">
        <v>5164</v>
      </c>
      <c r="N1877" t="s">
        <v>809</v>
      </c>
      <c r="Q1877" t="s">
        <v>9695</v>
      </c>
      <c r="R1877" t="s">
        <v>9696</v>
      </c>
      <c r="S1877" t="s">
        <v>110</v>
      </c>
      <c r="T1877" t="s">
        <v>111</v>
      </c>
      <c r="U1877" t="s">
        <v>112</v>
      </c>
      <c r="V1877" t="s">
        <v>3185</v>
      </c>
      <c r="W1877" t="s">
        <v>10293</v>
      </c>
      <c r="X1877" t="s">
        <v>812</v>
      </c>
      <c r="Y1877" t="s">
        <v>116</v>
      </c>
      <c r="Z1877" t="s">
        <v>602</v>
      </c>
    </row>
    <row r="1878" spans="1:26" x14ac:dyDescent="0.25">
      <c r="A1878">
        <v>1877</v>
      </c>
      <c r="B1878" t="s">
        <v>10298</v>
      </c>
      <c r="C1878" t="s">
        <v>13919</v>
      </c>
      <c r="D1878" t="s">
        <v>13920</v>
      </c>
      <c r="E1878" t="s">
        <v>10305</v>
      </c>
      <c r="F1878" t="s">
        <v>10306</v>
      </c>
      <c r="N1878" t="s">
        <v>809</v>
      </c>
      <c r="Q1878" t="s">
        <v>9695</v>
      </c>
      <c r="R1878" t="s">
        <v>9696</v>
      </c>
      <c r="S1878" t="s">
        <v>110</v>
      </c>
      <c r="T1878" t="s">
        <v>111</v>
      </c>
      <c r="U1878" t="s">
        <v>112</v>
      </c>
      <c r="V1878" t="s">
        <v>810</v>
      </c>
      <c r="W1878" t="s">
        <v>833</v>
      </c>
      <c r="X1878" t="s">
        <v>10308</v>
      </c>
      <c r="Y1878" t="s">
        <v>116</v>
      </c>
      <c r="Z1878" t="s">
        <v>602</v>
      </c>
    </row>
    <row r="1879" spans="1:26" x14ac:dyDescent="0.25">
      <c r="A1879">
        <v>1878</v>
      </c>
      <c r="B1879" t="s">
        <v>10309</v>
      </c>
      <c r="C1879" t="s">
        <v>13919</v>
      </c>
      <c r="D1879" t="s">
        <v>13920</v>
      </c>
      <c r="E1879" t="s">
        <v>10305</v>
      </c>
      <c r="F1879" t="s">
        <v>10306</v>
      </c>
      <c r="N1879" t="s">
        <v>809</v>
      </c>
      <c r="Q1879" t="s">
        <v>9695</v>
      </c>
      <c r="R1879" t="s">
        <v>9696</v>
      </c>
      <c r="S1879" t="s">
        <v>110</v>
      </c>
      <c r="T1879" t="s">
        <v>111</v>
      </c>
      <c r="U1879" t="s">
        <v>112</v>
      </c>
      <c r="V1879" t="s">
        <v>810</v>
      </c>
      <c r="W1879" t="s">
        <v>833</v>
      </c>
      <c r="X1879" t="s">
        <v>10308</v>
      </c>
      <c r="Y1879" t="s">
        <v>116</v>
      </c>
      <c r="Z1879" t="s">
        <v>602</v>
      </c>
    </row>
    <row r="1880" spans="1:26" x14ac:dyDescent="0.25">
      <c r="A1880">
        <v>1879</v>
      </c>
      <c r="B1880" t="s">
        <v>10310</v>
      </c>
      <c r="C1880" t="s">
        <v>13379</v>
      </c>
      <c r="D1880" t="s">
        <v>13380</v>
      </c>
      <c r="E1880" t="s">
        <v>2140</v>
      </c>
      <c r="F1880" t="s">
        <v>2583</v>
      </c>
      <c r="N1880" t="s">
        <v>1957</v>
      </c>
      <c r="S1880" t="s">
        <v>110</v>
      </c>
      <c r="T1880" t="s">
        <v>111</v>
      </c>
      <c r="U1880" t="s">
        <v>112</v>
      </c>
      <c r="V1880" t="s">
        <v>1149</v>
      </c>
      <c r="W1880" t="s">
        <v>1958</v>
      </c>
      <c r="X1880" t="s">
        <v>254</v>
      </c>
      <c r="Y1880" t="s">
        <v>116</v>
      </c>
      <c r="Z1880" t="s">
        <v>187</v>
      </c>
    </row>
    <row r="1881" spans="1:26" x14ac:dyDescent="0.25">
      <c r="A1881">
        <v>1880</v>
      </c>
      <c r="B1881" t="s">
        <v>10314</v>
      </c>
      <c r="C1881" t="s">
        <v>13379</v>
      </c>
      <c r="D1881" t="s">
        <v>13380</v>
      </c>
      <c r="E1881" t="s">
        <v>2140</v>
      </c>
      <c r="F1881" t="s">
        <v>2583</v>
      </c>
      <c r="N1881" t="s">
        <v>1957</v>
      </c>
      <c r="S1881" t="s">
        <v>110</v>
      </c>
      <c r="T1881" t="s">
        <v>111</v>
      </c>
      <c r="U1881" t="s">
        <v>112</v>
      </c>
      <c r="V1881" t="s">
        <v>1149</v>
      </c>
      <c r="W1881" t="s">
        <v>1958</v>
      </c>
      <c r="X1881" t="s">
        <v>254</v>
      </c>
      <c r="Y1881" t="s">
        <v>116</v>
      </c>
      <c r="Z1881" t="s">
        <v>187</v>
      </c>
    </row>
    <row r="1882" spans="1:26" x14ac:dyDescent="0.25">
      <c r="A1882">
        <v>1881</v>
      </c>
      <c r="B1882" t="s">
        <v>10319</v>
      </c>
      <c r="C1882" t="s">
        <v>13921</v>
      </c>
      <c r="D1882" t="s">
        <v>13922</v>
      </c>
      <c r="E1882" t="s">
        <v>897</v>
      </c>
      <c r="F1882" t="s">
        <v>898</v>
      </c>
      <c r="S1882" t="s">
        <v>110</v>
      </c>
      <c r="T1882" t="s">
        <v>111</v>
      </c>
      <c r="U1882" t="s">
        <v>112</v>
      </c>
      <c r="V1882" t="s">
        <v>900</v>
      </c>
      <c r="W1882" t="s">
        <v>900</v>
      </c>
      <c r="X1882" t="s">
        <v>254</v>
      </c>
      <c r="Y1882" t="s">
        <v>116</v>
      </c>
      <c r="Z1882" t="s">
        <v>137</v>
      </c>
    </row>
    <row r="1883" spans="1:26" x14ac:dyDescent="0.25">
      <c r="A1883">
        <v>1882</v>
      </c>
      <c r="B1883" t="s">
        <v>10328</v>
      </c>
      <c r="C1883" t="s">
        <v>12162</v>
      </c>
      <c r="D1883" t="s">
        <v>12163</v>
      </c>
      <c r="E1883" t="s">
        <v>1808</v>
      </c>
      <c r="F1883" t="s">
        <v>1809</v>
      </c>
      <c r="L1883" t="s">
        <v>1811</v>
      </c>
      <c r="M1883" t="s">
        <v>1812</v>
      </c>
      <c r="N1883" t="s">
        <v>1813</v>
      </c>
      <c r="S1883" t="s">
        <v>110</v>
      </c>
      <c r="T1883" t="s">
        <v>111</v>
      </c>
      <c r="U1883" t="s">
        <v>112</v>
      </c>
      <c r="V1883" t="s">
        <v>1378</v>
      </c>
      <c r="W1883" t="s">
        <v>1814</v>
      </c>
      <c r="X1883" t="s">
        <v>1815</v>
      </c>
      <c r="Y1883" t="s">
        <v>116</v>
      </c>
      <c r="Z1883" t="s">
        <v>137</v>
      </c>
    </row>
    <row r="1884" spans="1:26" x14ac:dyDescent="0.25">
      <c r="A1884">
        <v>1883</v>
      </c>
      <c r="B1884" t="s">
        <v>10331</v>
      </c>
      <c r="C1884" t="s">
        <v>13328</v>
      </c>
      <c r="D1884" t="s">
        <v>13329</v>
      </c>
      <c r="E1884" t="s">
        <v>1808</v>
      </c>
      <c r="F1884" t="s">
        <v>1809</v>
      </c>
      <c r="N1884" t="s">
        <v>1813</v>
      </c>
      <c r="S1884" t="s">
        <v>110</v>
      </c>
      <c r="T1884" t="s">
        <v>111</v>
      </c>
      <c r="U1884" t="s">
        <v>112</v>
      </c>
      <c r="V1884" t="s">
        <v>1378</v>
      </c>
      <c r="W1884" t="s">
        <v>1814</v>
      </c>
      <c r="X1884" t="s">
        <v>1815</v>
      </c>
      <c r="Y1884" t="s">
        <v>116</v>
      </c>
      <c r="Z1884" t="s">
        <v>137</v>
      </c>
    </row>
    <row r="1885" spans="1:26" x14ac:dyDescent="0.25">
      <c r="A1885">
        <v>1884</v>
      </c>
      <c r="B1885" t="s">
        <v>10335</v>
      </c>
      <c r="C1885" t="s">
        <v>13923</v>
      </c>
      <c r="D1885" t="s">
        <v>13924</v>
      </c>
      <c r="E1885" t="s">
        <v>10342</v>
      </c>
      <c r="F1885" t="s">
        <v>2080</v>
      </c>
      <c r="S1885" t="s">
        <v>110</v>
      </c>
      <c r="T1885" t="s">
        <v>111</v>
      </c>
      <c r="U1885" t="s">
        <v>112</v>
      </c>
      <c r="V1885" t="s">
        <v>354</v>
      </c>
      <c r="W1885" t="s">
        <v>2081</v>
      </c>
      <c r="X1885" t="s">
        <v>207</v>
      </c>
      <c r="Y1885" t="s">
        <v>116</v>
      </c>
      <c r="Z1885" t="s">
        <v>475</v>
      </c>
    </row>
    <row r="1886" spans="1:26" x14ac:dyDescent="0.25">
      <c r="A1886">
        <v>1885</v>
      </c>
      <c r="B1886" t="s">
        <v>10343</v>
      </c>
      <c r="C1886" t="s">
        <v>13925</v>
      </c>
      <c r="D1886" t="s">
        <v>13926</v>
      </c>
      <c r="E1886" t="s">
        <v>1909</v>
      </c>
      <c r="F1886" t="s">
        <v>6496</v>
      </c>
      <c r="S1886" t="s">
        <v>110</v>
      </c>
      <c r="T1886" t="s">
        <v>111</v>
      </c>
      <c r="U1886" t="s">
        <v>112</v>
      </c>
      <c r="V1886" t="s">
        <v>1881</v>
      </c>
      <c r="W1886" t="s">
        <v>1882</v>
      </c>
      <c r="X1886" t="s">
        <v>2875</v>
      </c>
      <c r="Y1886" t="s">
        <v>116</v>
      </c>
      <c r="Z1886" t="s">
        <v>137</v>
      </c>
    </row>
    <row r="1887" spans="1:26" x14ac:dyDescent="0.25">
      <c r="A1887">
        <v>1886</v>
      </c>
      <c r="B1887" t="s">
        <v>10348</v>
      </c>
      <c r="C1887" t="s">
        <v>13927</v>
      </c>
      <c r="D1887" t="s">
        <v>13928</v>
      </c>
      <c r="E1887" t="s">
        <v>3387</v>
      </c>
      <c r="F1887" t="s">
        <v>3388</v>
      </c>
      <c r="Q1887" t="s">
        <v>1005</v>
      </c>
      <c r="R1887" t="s">
        <v>1004</v>
      </c>
      <c r="S1887" t="s">
        <v>110</v>
      </c>
      <c r="T1887" t="s">
        <v>111</v>
      </c>
      <c r="U1887" t="s">
        <v>112</v>
      </c>
      <c r="V1887" t="s">
        <v>252</v>
      </c>
      <c r="W1887" t="s">
        <v>4798</v>
      </c>
      <c r="X1887" t="s">
        <v>983</v>
      </c>
      <c r="Y1887" t="s">
        <v>116</v>
      </c>
      <c r="Z1887" t="s">
        <v>602</v>
      </c>
    </row>
    <row r="1888" spans="1:26" x14ac:dyDescent="0.25">
      <c r="A1888">
        <v>1887</v>
      </c>
      <c r="B1888" t="s">
        <v>10357</v>
      </c>
      <c r="C1888" t="s">
        <v>13929</v>
      </c>
      <c r="D1888" t="s">
        <v>13930</v>
      </c>
      <c r="E1888" t="s">
        <v>1084</v>
      </c>
      <c r="F1888" t="s">
        <v>1085</v>
      </c>
      <c r="S1888" t="s">
        <v>110</v>
      </c>
      <c r="T1888" t="s">
        <v>111</v>
      </c>
      <c r="U1888" t="s">
        <v>112</v>
      </c>
      <c r="V1888" t="s">
        <v>900</v>
      </c>
      <c r="W1888" t="s">
        <v>900</v>
      </c>
      <c r="X1888" t="s">
        <v>241</v>
      </c>
      <c r="Y1888" t="s">
        <v>116</v>
      </c>
      <c r="Z1888" t="s">
        <v>137</v>
      </c>
    </row>
    <row r="1889" spans="1:26" x14ac:dyDescent="0.25">
      <c r="A1889">
        <v>1888</v>
      </c>
      <c r="B1889" t="s">
        <v>10364</v>
      </c>
      <c r="C1889" t="s">
        <v>13929</v>
      </c>
      <c r="D1889" t="s">
        <v>13930</v>
      </c>
      <c r="E1889" t="s">
        <v>1084</v>
      </c>
      <c r="F1889" t="s">
        <v>1085</v>
      </c>
      <c r="S1889" t="s">
        <v>110</v>
      </c>
      <c r="T1889" t="s">
        <v>111</v>
      </c>
      <c r="U1889" t="s">
        <v>112</v>
      </c>
      <c r="V1889" t="s">
        <v>900</v>
      </c>
      <c r="W1889" t="s">
        <v>900</v>
      </c>
      <c r="X1889" t="s">
        <v>241</v>
      </c>
      <c r="Y1889" t="s">
        <v>116</v>
      </c>
      <c r="Z1889" t="s">
        <v>137</v>
      </c>
    </row>
    <row r="1890" spans="1:26" x14ac:dyDescent="0.25">
      <c r="A1890">
        <v>1889</v>
      </c>
      <c r="B1890" t="s">
        <v>10365</v>
      </c>
      <c r="C1890" t="s">
        <v>13931</v>
      </c>
      <c r="D1890" t="s">
        <v>13932</v>
      </c>
      <c r="E1890" t="s">
        <v>4410</v>
      </c>
      <c r="F1890" t="s">
        <v>1725</v>
      </c>
      <c r="K1890" t="s">
        <v>2067</v>
      </c>
      <c r="S1890" t="s">
        <v>110</v>
      </c>
      <c r="T1890" t="s">
        <v>111</v>
      </c>
      <c r="U1890" t="s">
        <v>112</v>
      </c>
      <c r="V1890" t="s">
        <v>239</v>
      </c>
      <c r="W1890" t="s">
        <v>1494</v>
      </c>
      <c r="X1890" t="s">
        <v>207</v>
      </c>
      <c r="Y1890" t="s">
        <v>116</v>
      </c>
      <c r="Z1890" t="s">
        <v>137</v>
      </c>
    </row>
    <row r="1891" spans="1:26" x14ac:dyDescent="0.25">
      <c r="A1891">
        <v>1890</v>
      </c>
      <c r="B1891" t="s">
        <v>10375</v>
      </c>
      <c r="C1891" t="s">
        <v>13933</v>
      </c>
      <c r="D1891" t="s">
        <v>13934</v>
      </c>
      <c r="E1891" t="s">
        <v>2727</v>
      </c>
      <c r="F1891" t="s">
        <v>2728</v>
      </c>
      <c r="S1891" t="s">
        <v>110</v>
      </c>
      <c r="T1891" t="s">
        <v>111</v>
      </c>
      <c r="U1891" t="s">
        <v>112</v>
      </c>
      <c r="V1891" t="s">
        <v>300</v>
      </c>
      <c r="W1891" t="s">
        <v>2780</v>
      </c>
      <c r="X1891" t="s">
        <v>241</v>
      </c>
      <c r="Y1891" t="s">
        <v>116</v>
      </c>
      <c r="Z1891" t="s">
        <v>187</v>
      </c>
    </row>
    <row r="1892" spans="1:26" x14ac:dyDescent="0.25">
      <c r="A1892">
        <v>1891</v>
      </c>
      <c r="B1892" t="s">
        <v>10385</v>
      </c>
      <c r="C1892" t="s">
        <v>12880</v>
      </c>
      <c r="D1892" t="s">
        <v>12881</v>
      </c>
      <c r="E1892" t="s">
        <v>2727</v>
      </c>
      <c r="F1892" t="s">
        <v>2728</v>
      </c>
      <c r="S1892" t="s">
        <v>110</v>
      </c>
      <c r="T1892" t="s">
        <v>111</v>
      </c>
      <c r="U1892" t="s">
        <v>112</v>
      </c>
      <c r="V1892" t="s">
        <v>300</v>
      </c>
      <c r="W1892" t="s">
        <v>2780</v>
      </c>
      <c r="X1892" t="s">
        <v>241</v>
      </c>
      <c r="Y1892" t="s">
        <v>116</v>
      </c>
      <c r="Z1892" t="s">
        <v>137</v>
      </c>
    </row>
    <row r="1893" spans="1:26" x14ac:dyDescent="0.25">
      <c r="A1893">
        <v>1892</v>
      </c>
      <c r="B1893" t="s">
        <v>10390</v>
      </c>
      <c r="C1893" t="s">
        <v>13125</v>
      </c>
      <c r="D1893" t="s">
        <v>13126</v>
      </c>
      <c r="E1893" t="s">
        <v>6355</v>
      </c>
      <c r="F1893" t="s">
        <v>390</v>
      </c>
      <c r="S1893" t="s">
        <v>110</v>
      </c>
      <c r="T1893" t="s">
        <v>111</v>
      </c>
      <c r="U1893" t="s">
        <v>112</v>
      </c>
      <c r="V1893" t="s">
        <v>392</v>
      </c>
      <c r="W1893" t="s">
        <v>393</v>
      </c>
      <c r="X1893" t="s">
        <v>207</v>
      </c>
      <c r="Y1893" t="s">
        <v>116</v>
      </c>
      <c r="Z1893" t="s">
        <v>137</v>
      </c>
    </row>
    <row r="1894" spans="1:26" x14ac:dyDescent="0.25">
      <c r="A1894">
        <v>1893</v>
      </c>
      <c r="B1894" t="s">
        <v>10393</v>
      </c>
      <c r="C1894" t="s">
        <v>13777</v>
      </c>
      <c r="D1894" t="s">
        <v>13778</v>
      </c>
      <c r="E1894" t="s">
        <v>2027</v>
      </c>
      <c r="F1894" t="s">
        <v>3818</v>
      </c>
      <c r="S1894" t="s">
        <v>110</v>
      </c>
      <c r="T1894" t="s">
        <v>111</v>
      </c>
      <c r="U1894" t="s">
        <v>112</v>
      </c>
      <c r="V1894" t="s">
        <v>1881</v>
      </c>
      <c r="W1894" t="s">
        <v>3891</v>
      </c>
      <c r="X1894" t="s">
        <v>154</v>
      </c>
      <c r="Y1894" t="s">
        <v>116</v>
      </c>
      <c r="Z1894" t="s">
        <v>302</v>
      </c>
    </row>
    <row r="1895" spans="1:26" x14ac:dyDescent="0.25">
      <c r="A1895">
        <v>1894</v>
      </c>
      <c r="B1895" t="s">
        <v>10394</v>
      </c>
      <c r="C1895" t="s">
        <v>13935</v>
      </c>
      <c r="D1895" t="s">
        <v>13936</v>
      </c>
      <c r="E1895" t="s">
        <v>5594</v>
      </c>
      <c r="F1895" t="s">
        <v>5595</v>
      </c>
      <c r="S1895" t="s">
        <v>110</v>
      </c>
      <c r="T1895" t="s">
        <v>111</v>
      </c>
      <c r="U1895" t="s">
        <v>112</v>
      </c>
      <c r="V1895" t="s">
        <v>354</v>
      </c>
      <c r="W1895" t="s">
        <v>5596</v>
      </c>
      <c r="X1895" t="s">
        <v>207</v>
      </c>
      <c r="Y1895" t="s">
        <v>116</v>
      </c>
      <c r="Z1895" t="s">
        <v>137</v>
      </c>
    </row>
    <row r="1896" spans="1:26" x14ac:dyDescent="0.25">
      <c r="A1896">
        <v>1895</v>
      </c>
      <c r="B1896" t="s">
        <v>10399</v>
      </c>
      <c r="C1896" t="s">
        <v>13781</v>
      </c>
      <c r="D1896" t="s">
        <v>13782</v>
      </c>
      <c r="E1896" t="s">
        <v>2027</v>
      </c>
      <c r="F1896" t="s">
        <v>3818</v>
      </c>
      <c r="S1896" t="s">
        <v>110</v>
      </c>
      <c r="T1896" t="s">
        <v>111</v>
      </c>
      <c r="U1896" t="s">
        <v>112</v>
      </c>
      <c r="V1896" t="s">
        <v>239</v>
      </c>
      <c r="W1896" t="s">
        <v>1697</v>
      </c>
      <c r="X1896" t="s">
        <v>625</v>
      </c>
      <c r="Y1896" t="s">
        <v>116</v>
      </c>
      <c r="Z1896" t="s">
        <v>475</v>
      </c>
    </row>
    <row r="1897" spans="1:26" x14ac:dyDescent="0.25">
      <c r="A1897">
        <v>1896</v>
      </c>
      <c r="B1897" t="s">
        <v>10400</v>
      </c>
      <c r="C1897" t="s">
        <v>12272</v>
      </c>
      <c r="D1897" t="s">
        <v>12273</v>
      </c>
      <c r="E1897" t="s">
        <v>2266</v>
      </c>
      <c r="F1897" t="s">
        <v>1781</v>
      </c>
      <c r="J1897" t="s">
        <v>2030</v>
      </c>
      <c r="Q1897" t="s">
        <v>2031</v>
      </c>
      <c r="R1897" t="s">
        <v>2032</v>
      </c>
      <c r="S1897" t="s">
        <v>110</v>
      </c>
      <c r="T1897" t="s">
        <v>111</v>
      </c>
      <c r="U1897" t="s">
        <v>112</v>
      </c>
      <c r="V1897" t="s">
        <v>239</v>
      </c>
      <c r="W1897" t="s">
        <v>1784</v>
      </c>
      <c r="X1897" t="s">
        <v>254</v>
      </c>
      <c r="Y1897" t="s">
        <v>116</v>
      </c>
      <c r="Z1897" t="s">
        <v>2039</v>
      </c>
    </row>
    <row r="1898" spans="1:26" x14ac:dyDescent="0.25">
      <c r="A1898">
        <v>1897</v>
      </c>
      <c r="B1898" t="s">
        <v>10402</v>
      </c>
      <c r="C1898" t="s">
        <v>12272</v>
      </c>
      <c r="D1898" t="s">
        <v>12273</v>
      </c>
      <c r="E1898" t="s">
        <v>2266</v>
      </c>
      <c r="F1898" t="s">
        <v>1781</v>
      </c>
      <c r="J1898" t="s">
        <v>2030</v>
      </c>
      <c r="Q1898" t="s">
        <v>2031</v>
      </c>
      <c r="R1898" t="s">
        <v>2032</v>
      </c>
      <c r="S1898" t="s">
        <v>110</v>
      </c>
      <c r="T1898" t="s">
        <v>111</v>
      </c>
      <c r="U1898" t="s">
        <v>112</v>
      </c>
      <c r="V1898" t="s">
        <v>239</v>
      </c>
      <c r="W1898" t="s">
        <v>1784</v>
      </c>
      <c r="X1898" t="s">
        <v>254</v>
      </c>
      <c r="Y1898" t="s">
        <v>116</v>
      </c>
      <c r="Z1898" t="s">
        <v>2039</v>
      </c>
    </row>
    <row r="1899" spans="1:26" x14ac:dyDescent="0.25">
      <c r="A1899">
        <v>1898</v>
      </c>
      <c r="B1899" t="s">
        <v>10404</v>
      </c>
      <c r="C1899" t="s">
        <v>12272</v>
      </c>
      <c r="D1899" t="s">
        <v>12273</v>
      </c>
      <c r="E1899" t="s">
        <v>2266</v>
      </c>
      <c r="F1899" t="s">
        <v>1781</v>
      </c>
      <c r="J1899" t="s">
        <v>2030</v>
      </c>
      <c r="Q1899" t="s">
        <v>2031</v>
      </c>
      <c r="R1899" t="s">
        <v>2032</v>
      </c>
      <c r="S1899" t="s">
        <v>110</v>
      </c>
      <c r="T1899" t="s">
        <v>111</v>
      </c>
      <c r="U1899" t="s">
        <v>112</v>
      </c>
      <c r="V1899" t="s">
        <v>239</v>
      </c>
      <c r="W1899" t="s">
        <v>1784</v>
      </c>
      <c r="X1899" t="s">
        <v>254</v>
      </c>
      <c r="Y1899" t="s">
        <v>116</v>
      </c>
      <c r="Z1899" t="s">
        <v>2039</v>
      </c>
    </row>
    <row r="1900" spans="1:26" x14ac:dyDescent="0.25">
      <c r="A1900">
        <v>1899</v>
      </c>
      <c r="B1900" t="s">
        <v>10405</v>
      </c>
      <c r="C1900" t="s">
        <v>12272</v>
      </c>
      <c r="D1900" t="s">
        <v>12273</v>
      </c>
      <c r="E1900" t="s">
        <v>2266</v>
      </c>
      <c r="F1900" t="s">
        <v>1781</v>
      </c>
      <c r="J1900" t="s">
        <v>2030</v>
      </c>
      <c r="Q1900" t="s">
        <v>2031</v>
      </c>
      <c r="R1900" t="s">
        <v>2032</v>
      </c>
      <c r="S1900" t="s">
        <v>110</v>
      </c>
      <c r="T1900" t="s">
        <v>111</v>
      </c>
      <c r="U1900" t="s">
        <v>112</v>
      </c>
      <c r="V1900" t="s">
        <v>239</v>
      </c>
      <c r="W1900" t="s">
        <v>1784</v>
      </c>
      <c r="X1900" t="s">
        <v>254</v>
      </c>
      <c r="Y1900" t="s">
        <v>116</v>
      </c>
      <c r="Z1900" t="s">
        <v>2039</v>
      </c>
    </row>
    <row r="1901" spans="1:26" x14ac:dyDescent="0.25">
      <c r="A1901">
        <v>1900</v>
      </c>
      <c r="B1901" t="s">
        <v>10408</v>
      </c>
      <c r="C1901" t="s">
        <v>12894</v>
      </c>
      <c r="D1901" t="s">
        <v>12895</v>
      </c>
      <c r="E1901" t="s">
        <v>2027</v>
      </c>
      <c r="F1901" t="s">
        <v>2028</v>
      </c>
      <c r="S1901" t="s">
        <v>110</v>
      </c>
      <c r="T1901" t="s">
        <v>111</v>
      </c>
      <c r="U1901" t="s">
        <v>112</v>
      </c>
      <c r="V1901" t="s">
        <v>1881</v>
      </c>
      <c r="W1901" t="s">
        <v>3891</v>
      </c>
      <c r="X1901" t="s">
        <v>154</v>
      </c>
      <c r="Y1901" t="s">
        <v>116</v>
      </c>
      <c r="Z1901" t="s">
        <v>302</v>
      </c>
    </row>
    <row r="1902" spans="1:26" x14ac:dyDescent="0.25">
      <c r="A1902">
        <v>1901</v>
      </c>
      <c r="B1902" t="s">
        <v>10411</v>
      </c>
      <c r="C1902" t="s">
        <v>12855</v>
      </c>
      <c r="D1902" t="s">
        <v>12856</v>
      </c>
      <c r="E1902" t="s">
        <v>436</v>
      </c>
      <c r="F1902" t="s">
        <v>204</v>
      </c>
      <c r="L1902" t="s">
        <v>703</v>
      </c>
      <c r="M1902" t="s">
        <v>704</v>
      </c>
      <c r="N1902" t="s">
        <v>269</v>
      </c>
      <c r="Q1902" t="s">
        <v>439</v>
      </c>
      <c r="R1902" t="s">
        <v>440</v>
      </c>
      <c r="S1902" t="s">
        <v>110</v>
      </c>
      <c r="T1902" t="s">
        <v>111</v>
      </c>
      <c r="U1902" t="s">
        <v>112</v>
      </c>
      <c r="V1902" t="s">
        <v>272</v>
      </c>
      <c r="W1902" t="s">
        <v>441</v>
      </c>
      <c r="X1902" t="s">
        <v>207</v>
      </c>
      <c r="Y1902" t="s">
        <v>116</v>
      </c>
      <c r="Z1902" t="s">
        <v>187</v>
      </c>
    </row>
    <row r="1903" spans="1:26" x14ac:dyDescent="0.25">
      <c r="A1903">
        <v>1902</v>
      </c>
      <c r="B1903" t="s">
        <v>10413</v>
      </c>
      <c r="C1903" t="s">
        <v>13721</v>
      </c>
      <c r="D1903" t="s">
        <v>13722</v>
      </c>
      <c r="E1903" t="s">
        <v>1808</v>
      </c>
      <c r="F1903" t="s">
        <v>1879</v>
      </c>
      <c r="N1903" t="s">
        <v>1813</v>
      </c>
      <c r="S1903" t="s">
        <v>110</v>
      </c>
      <c r="T1903" t="s">
        <v>111</v>
      </c>
      <c r="U1903" t="s">
        <v>112</v>
      </c>
      <c r="V1903" t="s">
        <v>1378</v>
      </c>
      <c r="W1903" t="s">
        <v>1814</v>
      </c>
      <c r="X1903" t="s">
        <v>1815</v>
      </c>
      <c r="Y1903" t="s">
        <v>116</v>
      </c>
      <c r="Z1903" t="s">
        <v>137</v>
      </c>
    </row>
    <row r="1904" spans="1:26" x14ac:dyDescent="0.25">
      <c r="A1904">
        <v>1903</v>
      </c>
      <c r="B1904" t="s">
        <v>10417</v>
      </c>
      <c r="C1904" t="s">
        <v>12956</v>
      </c>
      <c r="D1904" t="s">
        <v>12957</v>
      </c>
      <c r="E1904" t="s">
        <v>5635</v>
      </c>
      <c r="F1904" t="s">
        <v>1665</v>
      </c>
      <c r="S1904" t="s">
        <v>110</v>
      </c>
      <c r="T1904" t="s">
        <v>111</v>
      </c>
      <c r="U1904" t="s">
        <v>112</v>
      </c>
      <c r="V1904" t="s">
        <v>392</v>
      </c>
      <c r="W1904" t="s">
        <v>5636</v>
      </c>
      <c r="X1904" t="s">
        <v>241</v>
      </c>
      <c r="Y1904" t="s">
        <v>116</v>
      </c>
      <c r="Z1904" t="s">
        <v>137</v>
      </c>
    </row>
    <row r="1905" spans="1:26" x14ac:dyDescent="0.25">
      <c r="A1905">
        <v>1904</v>
      </c>
      <c r="B1905" t="s">
        <v>10419</v>
      </c>
      <c r="C1905" t="s">
        <v>12956</v>
      </c>
      <c r="D1905" t="s">
        <v>12957</v>
      </c>
      <c r="E1905" t="s">
        <v>5635</v>
      </c>
      <c r="F1905" t="s">
        <v>1665</v>
      </c>
      <c r="S1905" t="s">
        <v>110</v>
      </c>
      <c r="T1905" t="s">
        <v>111</v>
      </c>
      <c r="U1905" t="s">
        <v>112</v>
      </c>
      <c r="V1905" t="s">
        <v>392</v>
      </c>
      <c r="W1905" t="s">
        <v>5636</v>
      </c>
      <c r="X1905" t="s">
        <v>241</v>
      </c>
      <c r="Y1905" t="s">
        <v>116</v>
      </c>
      <c r="Z1905" t="s">
        <v>137</v>
      </c>
    </row>
    <row r="1906" spans="1:26" x14ac:dyDescent="0.25">
      <c r="A1906">
        <v>1905</v>
      </c>
      <c r="B1906" t="s">
        <v>10420</v>
      </c>
      <c r="C1906" t="s">
        <v>12956</v>
      </c>
      <c r="D1906" t="s">
        <v>12957</v>
      </c>
      <c r="E1906" t="s">
        <v>5635</v>
      </c>
      <c r="F1906" t="s">
        <v>1665</v>
      </c>
      <c r="S1906" t="s">
        <v>110</v>
      </c>
      <c r="T1906" t="s">
        <v>111</v>
      </c>
      <c r="U1906" t="s">
        <v>112</v>
      </c>
      <c r="V1906" t="s">
        <v>392</v>
      </c>
      <c r="W1906" t="s">
        <v>5636</v>
      </c>
      <c r="X1906" t="s">
        <v>241</v>
      </c>
      <c r="Y1906" t="s">
        <v>116</v>
      </c>
      <c r="Z1906" t="s">
        <v>137</v>
      </c>
    </row>
    <row r="1907" spans="1:26" x14ac:dyDescent="0.25">
      <c r="A1907">
        <v>1906</v>
      </c>
      <c r="B1907" t="s">
        <v>10421</v>
      </c>
      <c r="C1907" t="s">
        <v>12958</v>
      </c>
      <c r="D1907" t="s">
        <v>12959</v>
      </c>
      <c r="E1907" t="s">
        <v>5645</v>
      </c>
      <c r="F1907" t="s">
        <v>2899</v>
      </c>
      <c r="S1907" t="s">
        <v>110</v>
      </c>
      <c r="T1907" t="s">
        <v>111</v>
      </c>
      <c r="U1907" t="s">
        <v>112</v>
      </c>
      <c r="V1907" t="s">
        <v>239</v>
      </c>
      <c r="W1907" t="s">
        <v>5647</v>
      </c>
      <c r="X1907" t="s">
        <v>241</v>
      </c>
      <c r="Y1907" t="s">
        <v>116</v>
      </c>
      <c r="Z1907" t="s">
        <v>137</v>
      </c>
    </row>
    <row r="1908" spans="1:26" x14ac:dyDescent="0.25">
      <c r="A1908">
        <v>1907</v>
      </c>
      <c r="B1908" t="s">
        <v>10426</v>
      </c>
      <c r="C1908" t="s">
        <v>12423</v>
      </c>
      <c r="D1908" t="s">
        <v>12424</v>
      </c>
      <c r="E1908" t="s">
        <v>2027</v>
      </c>
      <c r="F1908" t="s">
        <v>2028</v>
      </c>
      <c r="J1908" t="s">
        <v>2030</v>
      </c>
      <c r="Q1908" t="s">
        <v>2031</v>
      </c>
      <c r="R1908" t="s">
        <v>2032</v>
      </c>
      <c r="S1908" t="s">
        <v>110</v>
      </c>
      <c r="T1908" t="s">
        <v>111</v>
      </c>
      <c r="U1908" t="s">
        <v>112</v>
      </c>
      <c r="V1908" t="s">
        <v>239</v>
      </c>
      <c r="W1908" t="s">
        <v>1697</v>
      </c>
      <c r="X1908" t="s">
        <v>625</v>
      </c>
      <c r="Y1908" t="s">
        <v>116</v>
      </c>
      <c r="Z1908" t="s">
        <v>2039</v>
      </c>
    </row>
    <row r="1909" spans="1:26" x14ac:dyDescent="0.25">
      <c r="A1909">
        <v>1908</v>
      </c>
      <c r="B1909" t="s">
        <v>10427</v>
      </c>
      <c r="C1909" t="s">
        <v>12423</v>
      </c>
      <c r="D1909" t="s">
        <v>12424</v>
      </c>
      <c r="E1909" t="s">
        <v>2027</v>
      </c>
      <c r="F1909" t="s">
        <v>2028</v>
      </c>
      <c r="J1909" t="s">
        <v>2030</v>
      </c>
      <c r="Q1909" t="s">
        <v>2031</v>
      </c>
      <c r="R1909" t="s">
        <v>2032</v>
      </c>
      <c r="S1909" t="s">
        <v>110</v>
      </c>
      <c r="T1909" t="s">
        <v>111</v>
      </c>
      <c r="U1909" t="s">
        <v>112</v>
      </c>
      <c r="V1909" t="s">
        <v>239</v>
      </c>
      <c r="W1909" t="s">
        <v>1697</v>
      </c>
      <c r="X1909" t="s">
        <v>625</v>
      </c>
      <c r="Y1909" t="s">
        <v>116</v>
      </c>
      <c r="Z1909" t="s">
        <v>2039</v>
      </c>
    </row>
    <row r="1910" spans="1:26" x14ac:dyDescent="0.25">
      <c r="A1910">
        <v>1909</v>
      </c>
      <c r="B1910" t="s">
        <v>10429</v>
      </c>
      <c r="C1910" t="s">
        <v>13937</v>
      </c>
      <c r="D1910" t="s">
        <v>13938</v>
      </c>
      <c r="E1910" t="s">
        <v>5635</v>
      </c>
      <c r="F1910" t="s">
        <v>1665</v>
      </c>
      <c r="S1910" t="s">
        <v>110</v>
      </c>
      <c r="T1910" t="s">
        <v>111</v>
      </c>
      <c r="U1910" t="s">
        <v>112</v>
      </c>
      <c r="V1910" t="s">
        <v>392</v>
      </c>
      <c r="W1910" t="s">
        <v>949</v>
      </c>
      <c r="X1910" t="s">
        <v>241</v>
      </c>
      <c r="Y1910" t="s">
        <v>116</v>
      </c>
      <c r="Z1910" t="s">
        <v>475</v>
      </c>
    </row>
    <row r="1911" spans="1:26" x14ac:dyDescent="0.25">
      <c r="A1911">
        <v>1910</v>
      </c>
      <c r="B1911" t="s">
        <v>10435</v>
      </c>
      <c r="C1911" t="s">
        <v>13939</v>
      </c>
      <c r="D1911" t="s">
        <v>13940</v>
      </c>
      <c r="E1911" t="s">
        <v>2079</v>
      </c>
      <c r="F1911" t="s">
        <v>2080</v>
      </c>
      <c r="S1911" t="s">
        <v>110</v>
      </c>
      <c r="T1911" t="s">
        <v>111</v>
      </c>
      <c r="U1911" t="s">
        <v>112</v>
      </c>
      <c r="V1911" t="s">
        <v>354</v>
      </c>
      <c r="W1911" t="s">
        <v>2081</v>
      </c>
      <c r="X1911" t="s">
        <v>207</v>
      </c>
      <c r="Y1911" t="s">
        <v>116</v>
      </c>
      <c r="Z1911" t="s">
        <v>137</v>
      </c>
    </row>
    <row r="1912" spans="1:26" x14ac:dyDescent="0.25">
      <c r="A1912">
        <v>1911</v>
      </c>
      <c r="B1912" t="s">
        <v>10445</v>
      </c>
      <c r="C1912" t="s">
        <v>13834</v>
      </c>
      <c r="D1912" t="s">
        <v>13835</v>
      </c>
      <c r="E1912" t="s">
        <v>1909</v>
      </c>
      <c r="F1912" t="s">
        <v>2874</v>
      </c>
      <c r="S1912" t="s">
        <v>110</v>
      </c>
      <c r="T1912" t="s">
        <v>111</v>
      </c>
      <c r="U1912" t="s">
        <v>112</v>
      </c>
      <c r="V1912" t="s">
        <v>1881</v>
      </c>
      <c r="W1912" t="s">
        <v>1882</v>
      </c>
      <c r="X1912" t="s">
        <v>2875</v>
      </c>
      <c r="Y1912" t="s">
        <v>116</v>
      </c>
      <c r="Z1912" t="s">
        <v>137</v>
      </c>
    </row>
    <row r="1913" spans="1:26" x14ac:dyDescent="0.25">
      <c r="A1913">
        <v>1912</v>
      </c>
      <c r="B1913" t="s">
        <v>10454</v>
      </c>
      <c r="C1913" t="s">
        <v>13941</v>
      </c>
      <c r="D1913" t="s">
        <v>13942</v>
      </c>
      <c r="E1913" t="s">
        <v>4770</v>
      </c>
      <c r="F1913" t="s">
        <v>6293</v>
      </c>
      <c r="K1913" t="s">
        <v>3843</v>
      </c>
      <c r="Q1913" t="s">
        <v>3844</v>
      </c>
      <c r="R1913" t="s">
        <v>3845</v>
      </c>
      <c r="S1913" t="s">
        <v>110</v>
      </c>
      <c r="T1913" t="s">
        <v>111</v>
      </c>
      <c r="U1913" t="s">
        <v>112</v>
      </c>
      <c r="V1913" t="s">
        <v>134</v>
      </c>
      <c r="W1913" t="s">
        <v>3708</v>
      </c>
      <c r="X1913" t="s">
        <v>3847</v>
      </c>
      <c r="Y1913" t="s">
        <v>116</v>
      </c>
      <c r="Z1913" t="s">
        <v>475</v>
      </c>
    </row>
    <row r="1914" spans="1:26" x14ac:dyDescent="0.25">
      <c r="A1914">
        <v>1913</v>
      </c>
    </row>
    <row r="1915" spans="1:26" x14ac:dyDescent="0.25">
      <c r="A1915">
        <v>1914</v>
      </c>
      <c r="B1915" t="s">
        <v>10462</v>
      </c>
      <c r="C1915" t="s">
        <v>13943</v>
      </c>
      <c r="D1915" t="s">
        <v>13944</v>
      </c>
      <c r="E1915" t="s">
        <v>2027</v>
      </c>
      <c r="F1915" t="s">
        <v>2028</v>
      </c>
      <c r="J1915" t="s">
        <v>2030</v>
      </c>
      <c r="Q1915" t="s">
        <v>2031</v>
      </c>
      <c r="R1915" t="s">
        <v>2032</v>
      </c>
      <c r="S1915" t="s">
        <v>110</v>
      </c>
      <c r="T1915" t="s">
        <v>111</v>
      </c>
      <c r="U1915" t="s">
        <v>112</v>
      </c>
      <c r="V1915" t="s">
        <v>239</v>
      </c>
      <c r="W1915" t="s">
        <v>1697</v>
      </c>
      <c r="X1915" t="s">
        <v>625</v>
      </c>
      <c r="Y1915" t="s">
        <v>116</v>
      </c>
      <c r="Z1915" t="s">
        <v>2039</v>
      </c>
    </row>
    <row r="1916" spans="1:26" x14ac:dyDescent="0.25">
      <c r="A1916">
        <v>1915</v>
      </c>
      <c r="B1916" t="s">
        <v>10469</v>
      </c>
      <c r="C1916" t="s">
        <v>13500</v>
      </c>
      <c r="D1916" t="s">
        <v>13501</v>
      </c>
      <c r="E1916" t="s">
        <v>1384</v>
      </c>
      <c r="F1916" t="s">
        <v>185</v>
      </c>
      <c r="S1916" t="s">
        <v>110</v>
      </c>
      <c r="T1916" t="s">
        <v>111</v>
      </c>
      <c r="U1916" t="s">
        <v>112</v>
      </c>
      <c r="V1916" t="s">
        <v>134</v>
      </c>
      <c r="W1916" t="s">
        <v>135</v>
      </c>
      <c r="X1916" t="s">
        <v>136</v>
      </c>
      <c r="Y1916" t="s">
        <v>116</v>
      </c>
      <c r="Z1916" t="s">
        <v>187</v>
      </c>
    </row>
    <row r="1917" spans="1:26" x14ac:dyDescent="0.25">
      <c r="A1917">
        <v>1916</v>
      </c>
      <c r="B1917" t="s">
        <v>10472</v>
      </c>
      <c r="C1917" t="s">
        <v>12906</v>
      </c>
      <c r="D1917" t="s">
        <v>12907</v>
      </c>
      <c r="E1917" t="s">
        <v>2065</v>
      </c>
      <c r="F1917" t="s">
        <v>2066</v>
      </c>
      <c r="K1917" t="s">
        <v>2067</v>
      </c>
      <c r="Q1917" t="s">
        <v>2068</v>
      </c>
      <c r="R1917" t="s">
        <v>2069</v>
      </c>
      <c r="S1917" t="s">
        <v>110</v>
      </c>
      <c r="T1917" t="s">
        <v>111</v>
      </c>
      <c r="U1917" t="s">
        <v>112</v>
      </c>
      <c r="V1917" t="s">
        <v>239</v>
      </c>
      <c r="W1917" t="s">
        <v>1494</v>
      </c>
      <c r="X1917" t="s">
        <v>241</v>
      </c>
      <c r="Y1917" t="s">
        <v>116</v>
      </c>
      <c r="Z1917" t="s">
        <v>463</v>
      </c>
    </row>
    <row r="1918" spans="1:26" x14ac:dyDescent="0.25">
      <c r="A1918">
        <v>1917</v>
      </c>
      <c r="B1918" t="s">
        <v>10474</v>
      </c>
      <c r="C1918" t="s">
        <v>12791</v>
      </c>
      <c r="D1918" t="s">
        <v>12792</v>
      </c>
      <c r="E1918" t="s">
        <v>3387</v>
      </c>
      <c r="F1918" t="s">
        <v>3388</v>
      </c>
      <c r="S1918" t="s">
        <v>110</v>
      </c>
      <c r="T1918" t="s">
        <v>111</v>
      </c>
      <c r="U1918" t="s">
        <v>112</v>
      </c>
      <c r="V1918" t="s">
        <v>252</v>
      </c>
      <c r="W1918" t="s">
        <v>4798</v>
      </c>
      <c r="X1918" t="s">
        <v>983</v>
      </c>
      <c r="Y1918" t="s">
        <v>116</v>
      </c>
      <c r="Z1918" t="s">
        <v>475</v>
      </c>
    </row>
    <row r="1919" spans="1:26" x14ac:dyDescent="0.25">
      <c r="A1919">
        <v>1918</v>
      </c>
      <c r="B1919" t="s">
        <v>10477</v>
      </c>
      <c r="C1919" t="s">
        <v>13945</v>
      </c>
      <c r="D1919" t="s">
        <v>13946</v>
      </c>
      <c r="E1919" t="s">
        <v>234</v>
      </c>
      <c r="F1919" t="s">
        <v>1725</v>
      </c>
      <c r="K1919" t="s">
        <v>1892</v>
      </c>
      <c r="L1919" t="s">
        <v>1726</v>
      </c>
      <c r="M1919" t="s">
        <v>438</v>
      </c>
      <c r="Q1919" t="s">
        <v>237</v>
      </c>
      <c r="R1919" t="s">
        <v>238</v>
      </c>
      <c r="S1919" t="s">
        <v>110</v>
      </c>
      <c r="T1919" t="s">
        <v>111</v>
      </c>
      <c r="U1919" t="s">
        <v>112</v>
      </c>
      <c r="V1919" t="s">
        <v>239</v>
      </c>
      <c r="W1919" t="s">
        <v>240</v>
      </c>
      <c r="X1919" t="s">
        <v>241</v>
      </c>
      <c r="Y1919" t="s">
        <v>116</v>
      </c>
      <c r="Z1919" t="s">
        <v>137</v>
      </c>
    </row>
    <row r="1920" spans="1:26" x14ac:dyDescent="0.25">
      <c r="A1920">
        <v>1919</v>
      </c>
    </row>
    <row r="1921" spans="1:26" x14ac:dyDescent="0.25">
      <c r="A1921">
        <v>1920</v>
      </c>
      <c r="B1921" t="s">
        <v>10489</v>
      </c>
      <c r="C1921" t="s">
        <v>13945</v>
      </c>
      <c r="D1921" t="s">
        <v>13946</v>
      </c>
      <c r="E1921" t="s">
        <v>234</v>
      </c>
      <c r="F1921" t="s">
        <v>1725</v>
      </c>
      <c r="K1921" t="s">
        <v>1892</v>
      </c>
      <c r="L1921" t="s">
        <v>1726</v>
      </c>
      <c r="M1921" t="s">
        <v>438</v>
      </c>
      <c r="Q1921" t="s">
        <v>237</v>
      </c>
      <c r="R1921" t="s">
        <v>238</v>
      </c>
      <c r="S1921" t="s">
        <v>110</v>
      </c>
      <c r="T1921" t="s">
        <v>111</v>
      </c>
      <c r="U1921" t="s">
        <v>112</v>
      </c>
      <c r="V1921" t="s">
        <v>239</v>
      </c>
      <c r="W1921" t="s">
        <v>240</v>
      </c>
      <c r="X1921" t="s">
        <v>241</v>
      </c>
      <c r="Y1921" t="s">
        <v>116</v>
      </c>
      <c r="Z1921" t="s">
        <v>137</v>
      </c>
    </row>
    <row r="1922" spans="1:26" x14ac:dyDescent="0.25">
      <c r="A1922">
        <v>1921</v>
      </c>
    </row>
    <row r="1923" spans="1:26" x14ac:dyDescent="0.25">
      <c r="A1923">
        <v>1922</v>
      </c>
      <c r="B1923" t="s">
        <v>10492</v>
      </c>
      <c r="C1923" t="s">
        <v>12789</v>
      </c>
      <c r="D1923" t="s">
        <v>12790</v>
      </c>
      <c r="E1923" t="s">
        <v>1384</v>
      </c>
      <c r="F1923" t="s">
        <v>1385</v>
      </c>
      <c r="S1923" t="s">
        <v>110</v>
      </c>
      <c r="T1923" t="s">
        <v>111</v>
      </c>
      <c r="U1923" t="s">
        <v>112</v>
      </c>
      <c r="V1923" t="s">
        <v>134</v>
      </c>
      <c r="W1923" t="s">
        <v>135</v>
      </c>
      <c r="X1923" t="s">
        <v>136</v>
      </c>
      <c r="Y1923" t="s">
        <v>116</v>
      </c>
      <c r="Z1923" t="s">
        <v>187</v>
      </c>
    </row>
    <row r="1924" spans="1:26" x14ac:dyDescent="0.25">
      <c r="A1924">
        <v>1923</v>
      </c>
    </row>
    <row r="1925" spans="1:26" x14ac:dyDescent="0.25">
      <c r="A1925">
        <v>1924</v>
      </c>
      <c r="B1925" t="s">
        <v>10500</v>
      </c>
      <c r="C1925" t="s">
        <v>13947</v>
      </c>
      <c r="D1925" t="s">
        <v>13948</v>
      </c>
      <c r="E1925" t="s">
        <v>5068</v>
      </c>
      <c r="F1925" t="s">
        <v>3555</v>
      </c>
      <c r="S1925" t="s">
        <v>110</v>
      </c>
      <c r="T1925" t="s">
        <v>111</v>
      </c>
      <c r="U1925" t="s">
        <v>112</v>
      </c>
      <c r="V1925" t="s">
        <v>3556</v>
      </c>
      <c r="W1925" t="s">
        <v>5072</v>
      </c>
      <c r="X1925" t="s">
        <v>356</v>
      </c>
      <c r="Y1925" t="s">
        <v>116</v>
      </c>
      <c r="Z1925" t="s">
        <v>137</v>
      </c>
    </row>
    <row r="1926" spans="1:26" x14ac:dyDescent="0.25">
      <c r="A1926">
        <v>1925</v>
      </c>
    </row>
    <row r="1927" spans="1:26" x14ac:dyDescent="0.25">
      <c r="A1927">
        <v>1926</v>
      </c>
      <c r="B1927" t="s">
        <v>10509</v>
      </c>
      <c r="C1927" t="s">
        <v>12544</v>
      </c>
      <c r="D1927" t="s">
        <v>12545</v>
      </c>
      <c r="E1927" t="s">
        <v>2065</v>
      </c>
      <c r="F1927" t="s">
        <v>2066</v>
      </c>
      <c r="K1927" t="s">
        <v>2067</v>
      </c>
      <c r="Q1927" t="s">
        <v>2068</v>
      </c>
      <c r="R1927" t="s">
        <v>2069</v>
      </c>
      <c r="S1927" t="s">
        <v>110</v>
      </c>
      <c r="T1927" t="s">
        <v>111</v>
      </c>
      <c r="U1927" t="s">
        <v>112</v>
      </c>
      <c r="V1927" t="s">
        <v>239</v>
      </c>
      <c r="W1927" t="s">
        <v>1494</v>
      </c>
      <c r="X1927" t="s">
        <v>241</v>
      </c>
      <c r="Y1927" t="s">
        <v>116</v>
      </c>
      <c r="Z1927" t="s">
        <v>463</v>
      </c>
    </row>
    <row r="1928" spans="1:26" x14ac:dyDescent="0.25">
      <c r="A1928">
        <v>1927</v>
      </c>
    </row>
    <row r="1929" spans="1:26" x14ac:dyDescent="0.25">
      <c r="A1929">
        <v>1928</v>
      </c>
      <c r="B1929" t="s">
        <v>10514</v>
      </c>
      <c r="C1929" t="s">
        <v>13449</v>
      </c>
      <c r="D1929" t="s">
        <v>13450</v>
      </c>
      <c r="E1929" t="s">
        <v>2065</v>
      </c>
      <c r="F1929" t="s">
        <v>2066</v>
      </c>
      <c r="K1929" t="s">
        <v>1493</v>
      </c>
      <c r="S1929" t="s">
        <v>110</v>
      </c>
      <c r="T1929" t="s">
        <v>111</v>
      </c>
      <c r="U1929" t="s">
        <v>112</v>
      </c>
      <c r="V1929" t="s">
        <v>239</v>
      </c>
      <c r="W1929" t="s">
        <v>1494</v>
      </c>
      <c r="X1929" t="s">
        <v>1506</v>
      </c>
      <c r="Y1929" t="s">
        <v>116</v>
      </c>
      <c r="Z1929" t="s">
        <v>137</v>
      </c>
    </row>
    <row r="1930" spans="1:26" x14ac:dyDescent="0.25">
      <c r="A1930">
        <v>1929</v>
      </c>
      <c r="B1930" t="s">
        <v>10518</v>
      </c>
      <c r="C1930" t="s">
        <v>13949</v>
      </c>
      <c r="D1930" t="s">
        <v>13950</v>
      </c>
      <c r="E1930" t="s">
        <v>6310</v>
      </c>
      <c r="F1930" t="s">
        <v>6311</v>
      </c>
      <c r="N1930" t="s">
        <v>1004</v>
      </c>
      <c r="Q1930" t="s">
        <v>10525</v>
      </c>
      <c r="R1930" t="s">
        <v>10526</v>
      </c>
      <c r="S1930" t="s">
        <v>110</v>
      </c>
      <c r="T1930" t="s">
        <v>111</v>
      </c>
      <c r="U1930" t="s">
        <v>112</v>
      </c>
      <c r="V1930" t="s">
        <v>374</v>
      </c>
      <c r="W1930" t="s">
        <v>1062</v>
      </c>
      <c r="X1930" t="s">
        <v>983</v>
      </c>
      <c r="Y1930" t="s">
        <v>116</v>
      </c>
      <c r="Z1930" t="s">
        <v>602</v>
      </c>
    </row>
    <row r="1931" spans="1:26" x14ac:dyDescent="0.25">
      <c r="A1931">
        <v>1930</v>
      </c>
      <c r="B1931" t="s">
        <v>10527</v>
      </c>
      <c r="C1931" t="s">
        <v>13951</v>
      </c>
      <c r="D1931" t="s">
        <v>13952</v>
      </c>
      <c r="E1931" t="s">
        <v>1020</v>
      </c>
      <c r="F1931" t="s">
        <v>1021</v>
      </c>
      <c r="Q1931" t="s">
        <v>270</v>
      </c>
      <c r="R1931" t="s">
        <v>271</v>
      </c>
      <c r="S1931" t="s">
        <v>110</v>
      </c>
      <c r="T1931" t="s">
        <v>111</v>
      </c>
      <c r="U1931" t="s">
        <v>112</v>
      </c>
      <c r="V1931" t="s">
        <v>392</v>
      </c>
      <c r="W1931" t="s">
        <v>949</v>
      </c>
      <c r="X1931" t="s">
        <v>241</v>
      </c>
      <c r="Y1931" t="s">
        <v>116</v>
      </c>
    </row>
    <row r="1932" spans="1:26" x14ac:dyDescent="0.25">
      <c r="A1932">
        <v>1931</v>
      </c>
      <c r="B1932" t="s">
        <v>10535</v>
      </c>
      <c r="C1932" t="s">
        <v>13953</v>
      </c>
      <c r="D1932" t="s">
        <v>13954</v>
      </c>
      <c r="E1932" t="s">
        <v>1020</v>
      </c>
      <c r="F1932" t="s">
        <v>1021</v>
      </c>
      <c r="S1932" t="s">
        <v>110</v>
      </c>
      <c r="T1932" t="s">
        <v>111</v>
      </c>
      <c r="U1932" t="s">
        <v>112</v>
      </c>
      <c r="V1932" t="s">
        <v>392</v>
      </c>
      <c r="W1932" t="s">
        <v>949</v>
      </c>
      <c r="X1932" t="s">
        <v>207</v>
      </c>
      <c r="Y1932" t="s">
        <v>116</v>
      </c>
      <c r="Z1932" t="s">
        <v>475</v>
      </c>
    </row>
    <row r="1933" spans="1:26" x14ac:dyDescent="0.25">
      <c r="A1933">
        <v>1932</v>
      </c>
      <c r="B1933" t="s">
        <v>10541</v>
      </c>
      <c r="C1933" t="s">
        <v>12272</v>
      </c>
      <c r="D1933" t="s">
        <v>12273</v>
      </c>
      <c r="E1933" t="s">
        <v>2266</v>
      </c>
      <c r="F1933" t="s">
        <v>1781</v>
      </c>
      <c r="J1933" t="s">
        <v>2030</v>
      </c>
      <c r="Q1933" t="s">
        <v>2031</v>
      </c>
      <c r="R1933" t="s">
        <v>2032</v>
      </c>
      <c r="S1933" t="s">
        <v>110</v>
      </c>
      <c r="T1933" t="s">
        <v>111</v>
      </c>
      <c r="U1933" t="s">
        <v>112</v>
      </c>
      <c r="V1933" t="s">
        <v>239</v>
      </c>
      <c r="W1933" t="s">
        <v>1784</v>
      </c>
      <c r="X1933" t="s">
        <v>254</v>
      </c>
      <c r="Y1933" t="s">
        <v>116</v>
      </c>
      <c r="Z1933" t="s">
        <v>2039</v>
      </c>
    </row>
    <row r="1934" spans="1:26" x14ac:dyDescent="0.25">
      <c r="A1934">
        <v>1933</v>
      </c>
    </row>
    <row r="1935" spans="1:26" x14ac:dyDescent="0.25">
      <c r="A1935">
        <v>1934</v>
      </c>
      <c r="B1935" t="s">
        <v>10548</v>
      </c>
      <c r="C1935" t="s">
        <v>13955</v>
      </c>
      <c r="D1935" t="s">
        <v>13956</v>
      </c>
      <c r="E1935" t="s">
        <v>1072</v>
      </c>
      <c r="F1935" t="s">
        <v>3183</v>
      </c>
      <c r="N1935" t="s">
        <v>3184</v>
      </c>
      <c r="S1935" t="s">
        <v>110</v>
      </c>
      <c r="T1935" t="s">
        <v>111</v>
      </c>
      <c r="U1935" t="s">
        <v>112</v>
      </c>
      <c r="V1935" t="s">
        <v>3185</v>
      </c>
      <c r="W1935" t="s">
        <v>3186</v>
      </c>
      <c r="X1935" t="s">
        <v>1075</v>
      </c>
      <c r="Y1935" t="s">
        <v>116</v>
      </c>
      <c r="Z1935" t="s">
        <v>187</v>
      </c>
    </row>
    <row r="1936" spans="1:26" x14ac:dyDescent="0.25">
      <c r="A1936">
        <v>1935</v>
      </c>
    </row>
    <row r="1937" spans="1:26" x14ac:dyDescent="0.25">
      <c r="A1937">
        <v>1936</v>
      </c>
      <c r="B1937" t="s">
        <v>10554</v>
      </c>
      <c r="C1937" t="s">
        <v>13921</v>
      </c>
      <c r="D1937" t="s">
        <v>13922</v>
      </c>
      <c r="E1937" t="s">
        <v>897</v>
      </c>
      <c r="F1937" t="s">
        <v>898</v>
      </c>
      <c r="S1937" t="s">
        <v>110</v>
      </c>
      <c r="T1937" t="s">
        <v>111</v>
      </c>
      <c r="U1937" t="s">
        <v>112</v>
      </c>
      <c r="V1937" t="s">
        <v>900</v>
      </c>
      <c r="W1937" t="s">
        <v>900</v>
      </c>
      <c r="X1937" t="s">
        <v>254</v>
      </c>
      <c r="Y1937" t="s">
        <v>116</v>
      </c>
      <c r="Z1937" t="s">
        <v>137</v>
      </c>
    </row>
    <row r="1938" spans="1:26" x14ac:dyDescent="0.25">
      <c r="A1938">
        <v>1937</v>
      </c>
    </row>
    <row r="1939" spans="1:26" x14ac:dyDescent="0.25">
      <c r="A1939">
        <v>1938</v>
      </c>
      <c r="B1939" t="s">
        <v>10556</v>
      </c>
      <c r="C1939" t="s">
        <v>12132</v>
      </c>
      <c r="D1939" t="s">
        <v>12133</v>
      </c>
      <c r="E1939" t="s">
        <v>1123</v>
      </c>
      <c r="F1939" t="s">
        <v>1124</v>
      </c>
      <c r="S1939" t="s">
        <v>110</v>
      </c>
      <c r="T1939" t="s">
        <v>111</v>
      </c>
      <c r="U1939" t="s">
        <v>112</v>
      </c>
      <c r="V1939" t="s">
        <v>239</v>
      </c>
      <c r="W1939" t="s">
        <v>1126</v>
      </c>
      <c r="X1939" t="s">
        <v>254</v>
      </c>
      <c r="Y1939" t="s">
        <v>116</v>
      </c>
      <c r="Z1939" t="s">
        <v>137</v>
      </c>
    </row>
    <row r="1940" spans="1:26" x14ac:dyDescent="0.25">
      <c r="A1940">
        <v>1939</v>
      </c>
      <c r="B1940" t="s">
        <v>10560</v>
      </c>
      <c r="C1940" t="s">
        <v>12888</v>
      </c>
      <c r="D1940" t="s">
        <v>12889</v>
      </c>
      <c r="E1940" t="s">
        <v>3197</v>
      </c>
      <c r="F1940" t="s">
        <v>3314</v>
      </c>
      <c r="S1940" t="s">
        <v>110</v>
      </c>
      <c r="T1940" t="s">
        <v>111</v>
      </c>
      <c r="U1940" t="s">
        <v>112</v>
      </c>
      <c r="V1940" t="s">
        <v>3185</v>
      </c>
      <c r="W1940" t="s">
        <v>3199</v>
      </c>
      <c r="X1940" t="s">
        <v>1075</v>
      </c>
      <c r="Y1940" t="s">
        <v>116</v>
      </c>
      <c r="Z1940" t="s">
        <v>137</v>
      </c>
    </row>
    <row r="1941" spans="1:26" x14ac:dyDescent="0.25">
      <c r="A1941">
        <v>1940</v>
      </c>
    </row>
    <row r="1942" spans="1:26" x14ac:dyDescent="0.25">
      <c r="A1942">
        <v>1941</v>
      </c>
      <c r="B1942" t="s">
        <v>10562</v>
      </c>
      <c r="C1942" t="s">
        <v>13679</v>
      </c>
      <c r="D1942" t="s">
        <v>13680</v>
      </c>
      <c r="E1942" t="s">
        <v>4625</v>
      </c>
      <c r="F1942" t="s">
        <v>4626</v>
      </c>
      <c r="S1942" t="s">
        <v>110</v>
      </c>
      <c r="T1942" t="s">
        <v>111</v>
      </c>
      <c r="U1942" t="s">
        <v>112</v>
      </c>
      <c r="V1942" t="s">
        <v>1410</v>
      </c>
      <c r="W1942" t="s">
        <v>4628</v>
      </c>
      <c r="X1942" t="s">
        <v>136</v>
      </c>
      <c r="Y1942" t="s">
        <v>116</v>
      </c>
      <c r="Z1942" t="s">
        <v>137</v>
      </c>
    </row>
    <row r="1943" spans="1:26" x14ac:dyDescent="0.25">
      <c r="A1943">
        <v>1942</v>
      </c>
    </row>
    <row r="1944" spans="1:26" x14ac:dyDescent="0.25">
      <c r="A1944">
        <v>1943</v>
      </c>
      <c r="B1944" t="s">
        <v>10567</v>
      </c>
      <c r="C1944" t="s">
        <v>13679</v>
      </c>
      <c r="D1944" t="s">
        <v>13680</v>
      </c>
      <c r="E1944" t="s">
        <v>4625</v>
      </c>
      <c r="F1944" t="s">
        <v>4626</v>
      </c>
      <c r="S1944" t="s">
        <v>110</v>
      </c>
      <c r="T1944" t="s">
        <v>111</v>
      </c>
      <c r="U1944" t="s">
        <v>112</v>
      </c>
      <c r="V1944" t="s">
        <v>1410</v>
      </c>
      <c r="W1944" t="s">
        <v>4628</v>
      </c>
      <c r="X1944" t="s">
        <v>136</v>
      </c>
      <c r="Y1944" t="s">
        <v>116</v>
      </c>
      <c r="Z1944" t="s">
        <v>137</v>
      </c>
    </row>
    <row r="1945" spans="1:26" x14ac:dyDescent="0.25">
      <c r="A1945">
        <v>1944</v>
      </c>
    </row>
    <row r="1946" spans="1:26" x14ac:dyDescent="0.25">
      <c r="A1946">
        <v>1945</v>
      </c>
      <c r="B1946" t="s">
        <v>10568</v>
      </c>
      <c r="C1946" t="s">
        <v>13957</v>
      </c>
      <c r="D1946" t="s">
        <v>13958</v>
      </c>
      <c r="E1946" t="s">
        <v>2266</v>
      </c>
      <c r="F1946" t="s">
        <v>2440</v>
      </c>
      <c r="J1946" t="s">
        <v>2030</v>
      </c>
      <c r="Q1946" t="s">
        <v>2031</v>
      </c>
      <c r="R1946" t="s">
        <v>2032</v>
      </c>
      <c r="S1946" t="s">
        <v>110</v>
      </c>
      <c r="T1946" t="s">
        <v>111</v>
      </c>
      <c r="U1946" t="s">
        <v>112</v>
      </c>
      <c r="V1946" t="s">
        <v>239</v>
      </c>
      <c r="W1946" t="s">
        <v>1697</v>
      </c>
      <c r="X1946" t="s">
        <v>625</v>
      </c>
      <c r="Y1946" t="s">
        <v>116</v>
      </c>
      <c r="Z1946" t="s">
        <v>463</v>
      </c>
    </row>
    <row r="1947" spans="1:26" x14ac:dyDescent="0.25">
      <c r="A1947">
        <v>1946</v>
      </c>
    </row>
    <row r="1948" spans="1:26" x14ac:dyDescent="0.25">
      <c r="A1948">
        <v>1947</v>
      </c>
      <c r="B1948" t="s">
        <v>10575</v>
      </c>
      <c r="C1948" t="s">
        <v>13959</v>
      </c>
      <c r="D1948" t="s">
        <v>13960</v>
      </c>
      <c r="E1948" t="s">
        <v>10580</v>
      </c>
      <c r="F1948" t="s">
        <v>8283</v>
      </c>
      <c r="N1948" t="s">
        <v>373</v>
      </c>
      <c r="Q1948" t="s">
        <v>10581</v>
      </c>
      <c r="R1948" t="s">
        <v>10582</v>
      </c>
      <c r="S1948" t="s">
        <v>110</v>
      </c>
      <c r="T1948" t="s">
        <v>111</v>
      </c>
      <c r="U1948" t="s">
        <v>112</v>
      </c>
      <c r="V1948" t="s">
        <v>374</v>
      </c>
      <c r="W1948" t="s">
        <v>996</v>
      </c>
      <c r="X1948" t="s">
        <v>10583</v>
      </c>
      <c r="Y1948" t="s">
        <v>116</v>
      </c>
      <c r="Z1948" t="s">
        <v>602</v>
      </c>
    </row>
    <row r="1949" spans="1:26" x14ac:dyDescent="0.25">
      <c r="A1949">
        <v>1948</v>
      </c>
    </row>
    <row r="1950" spans="1:26" x14ac:dyDescent="0.25">
      <c r="A1950">
        <v>1949</v>
      </c>
      <c r="B1950" t="s">
        <v>10584</v>
      </c>
      <c r="C1950" t="s">
        <v>13961</v>
      </c>
      <c r="D1950" t="s">
        <v>13962</v>
      </c>
      <c r="E1950" t="s">
        <v>10588</v>
      </c>
      <c r="F1950" t="s">
        <v>10589</v>
      </c>
      <c r="K1950" t="s">
        <v>315</v>
      </c>
      <c r="N1950" t="s">
        <v>316</v>
      </c>
      <c r="Q1950" t="s">
        <v>317</v>
      </c>
      <c r="R1950" t="s">
        <v>318</v>
      </c>
      <c r="S1950" t="s">
        <v>110</v>
      </c>
      <c r="T1950" t="s">
        <v>111</v>
      </c>
      <c r="U1950" t="s">
        <v>112</v>
      </c>
      <c r="V1950" t="s">
        <v>272</v>
      </c>
      <c r="W1950" t="s">
        <v>10590</v>
      </c>
      <c r="X1950" t="s">
        <v>321</v>
      </c>
      <c r="Y1950" t="s">
        <v>116</v>
      </c>
      <c r="Z1950" t="s">
        <v>602</v>
      </c>
    </row>
    <row r="1951" spans="1:26" x14ac:dyDescent="0.25">
      <c r="A1951">
        <v>1950</v>
      </c>
    </row>
    <row r="1952" spans="1:26" x14ac:dyDescent="0.25">
      <c r="A1952">
        <v>1951</v>
      </c>
      <c r="B1952" t="s">
        <v>10591</v>
      </c>
      <c r="C1952" t="s">
        <v>13328</v>
      </c>
      <c r="D1952" t="s">
        <v>13329</v>
      </c>
      <c r="E1952" t="s">
        <v>1808</v>
      </c>
      <c r="F1952" t="s">
        <v>1809</v>
      </c>
      <c r="N1952" t="s">
        <v>1813</v>
      </c>
      <c r="S1952" t="s">
        <v>110</v>
      </c>
      <c r="T1952" t="s">
        <v>111</v>
      </c>
      <c r="U1952" t="s">
        <v>112</v>
      </c>
      <c r="V1952" t="s">
        <v>1378</v>
      </c>
      <c r="W1952" t="s">
        <v>1814</v>
      </c>
      <c r="X1952" t="s">
        <v>1815</v>
      </c>
      <c r="Y1952" t="s">
        <v>116</v>
      </c>
      <c r="Z1952" t="s">
        <v>137</v>
      </c>
    </row>
    <row r="1953" spans="1:26" x14ac:dyDescent="0.25">
      <c r="A1953">
        <v>1952</v>
      </c>
    </row>
    <row r="1954" spans="1:26" x14ac:dyDescent="0.25">
      <c r="A1954">
        <v>1953</v>
      </c>
      <c r="B1954" t="s">
        <v>10593</v>
      </c>
      <c r="C1954" t="s">
        <v>12445</v>
      </c>
      <c r="D1954" t="s">
        <v>12446</v>
      </c>
      <c r="E1954" t="s">
        <v>2989</v>
      </c>
      <c r="F1954" t="s">
        <v>2990</v>
      </c>
      <c r="S1954" t="s">
        <v>110</v>
      </c>
      <c r="T1954" t="s">
        <v>111</v>
      </c>
      <c r="U1954" t="s">
        <v>112</v>
      </c>
      <c r="V1954" t="s">
        <v>2223</v>
      </c>
      <c r="W1954" t="s">
        <v>2992</v>
      </c>
      <c r="X1954" t="s">
        <v>983</v>
      </c>
      <c r="Y1954" t="s">
        <v>116</v>
      </c>
      <c r="Z1954" t="s">
        <v>602</v>
      </c>
    </row>
    <row r="1955" spans="1:26" x14ac:dyDescent="0.25">
      <c r="A1955">
        <v>1954</v>
      </c>
    </row>
    <row r="1956" spans="1:26" x14ac:dyDescent="0.25">
      <c r="A1956">
        <v>1955</v>
      </c>
      <c r="B1956" t="s">
        <v>10596</v>
      </c>
      <c r="C1956" t="s">
        <v>13963</v>
      </c>
      <c r="D1956" t="s">
        <v>13964</v>
      </c>
      <c r="E1956" t="s">
        <v>10601</v>
      </c>
      <c r="F1956" t="s">
        <v>10602</v>
      </c>
      <c r="S1956" t="s">
        <v>110</v>
      </c>
      <c r="T1956" t="s">
        <v>111</v>
      </c>
      <c r="U1956" t="s">
        <v>112</v>
      </c>
      <c r="V1956" t="s">
        <v>272</v>
      </c>
      <c r="W1956" t="s">
        <v>4652</v>
      </c>
      <c r="X1956" t="s">
        <v>321</v>
      </c>
      <c r="Y1956" t="s">
        <v>116</v>
      </c>
      <c r="Z1956" t="s">
        <v>187</v>
      </c>
    </row>
    <row r="1957" spans="1:26" x14ac:dyDescent="0.25">
      <c r="A1957">
        <v>1956</v>
      </c>
    </row>
    <row r="1958" spans="1:26" x14ac:dyDescent="0.25">
      <c r="A1958">
        <v>1957</v>
      </c>
      <c r="B1958" t="s">
        <v>10603</v>
      </c>
      <c r="C1958" t="s">
        <v>13965</v>
      </c>
      <c r="D1958" t="s">
        <v>13966</v>
      </c>
      <c r="E1958" t="s">
        <v>964</v>
      </c>
      <c r="F1958" t="s">
        <v>965</v>
      </c>
      <c r="K1958" t="s">
        <v>268</v>
      </c>
      <c r="N1958" t="s">
        <v>269</v>
      </c>
      <c r="Q1958" t="s">
        <v>270</v>
      </c>
      <c r="R1958" t="s">
        <v>271</v>
      </c>
      <c r="S1958" t="s">
        <v>110</v>
      </c>
      <c r="T1958" t="s">
        <v>111</v>
      </c>
      <c r="U1958" t="s">
        <v>112</v>
      </c>
      <c r="V1958" t="s">
        <v>392</v>
      </c>
      <c r="W1958" t="s">
        <v>966</v>
      </c>
      <c r="X1958" t="s">
        <v>241</v>
      </c>
      <c r="Y1958" t="s">
        <v>116</v>
      </c>
    </row>
    <row r="1959" spans="1:26" x14ac:dyDescent="0.25">
      <c r="A1959">
        <v>1958</v>
      </c>
    </row>
    <row r="1960" spans="1:26" x14ac:dyDescent="0.25">
      <c r="A1960">
        <v>1959</v>
      </c>
      <c r="B1960" t="s">
        <v>10608</v>
      </c>
      <c r="C1960" t="s">
        <v>12938</v>
      </c>
      <c r="D1960" t="s">
        <v>12939</v>
      </c>
      <c r="E1960" t="s">
        <v>418</v>
      </c>
      <c r="F1960" t="s">
        <v>419</v>
      </c>
      <c r="N1960" t="s">
        <v>460</v>
      </c>
      <c r="Q1960" t="s">
        <v>534</v>
      </c>
      <c r="R1960" t="s">
        <v>535</v>
      </c>
      <c r="S1960" t="s">
        <v>110</v>
      </c>
      <c r="T1960" t="s">
        <v>111</v>
      </c>
      <c r="U1960" t="s">
        <v>112</v>
      </c>
      <c r="V1960" t="s">
        <v>420</v>
      </c>
      <c r="W1960" t="s">
        <v>421</v>
      </c>
      <c r="X1960" t="s">
        <v>422</v>
      </c>
      <c r="Y1960" t="s">
        <v>116</v>
      </c>
      <c r="Z1960" t="s">
        <v>475</v>
      </c>
    </row>
    <row r="1961" spans="1:26" x14ac:dyDescent="0.25">
      <c r="A1961">
        <v>1960</v>
      </c>
    </row>
    <row r="1962" spans="1:26" x14ac:dyDescent="0.25">
      <c r="A1962">
        <v>1961</v>
      </c>
      <c r="B1962" t="s">
        <v>10611</v>
      </c>
      <c r="C1962" t="s">
        <v>12022</v>
      </c>
      <c r="D1962" t="s">
        <v>12023</v>
      </c>
      <c r="E1962" t="s">
        <v>1072</v>
      </c>
      <c r="F1962" t="s">
        <v>1073</v>
      </c>
      <c r="S1962" t="s">
        <v>110</v>
      </c>
      <c r="T1962" t="s">
        <v>111</v>
      </c>
      <c r="U1962" t="s">
        <v>112</v>
      </c>
      <c r="V1962" t="s">
        <v>810</v>
      </c>
      <c r="W1962" t="s">
        <v>1074</v>
      </c>
      <c r="X1962" t="s">
        <v>1075</v>
      </c>
      <c r="Y1962" t="s">
        <v>116</v>
      </c>
      <c r="Z1962" t="s">
        <v>137</v>
      </c>
    </row>
    <row r="1963" spans="1:26" x14ac:dyDescent="0.25">
      <c r="A1963">
        <v>1962</v>
      </c>
    </row>
    <row r="1964" spans="1:26" x14ac:dyDescent="0.25">
      <c r="A1964">
        <v>1963</v>
      </c>
      <c r="B1964" t="s">
        <v>10614</v>
      </c>
      <c r="C1964" t="s">
        <v>13254</v>
      </c>
      <c r="D1964" t="s">
        <v>13255</v>
      </c>
      <c r="E1964" t="s">
        <v>897</v>
      </c>
      <c r="F1964" t="s">
        <v>1588</v>
      </c>
      <c r="S1964" t="s">
        <v>110</v>
      </c>
      <c r="T1964" t="s">
        <v>111</v>
      </c>
      <c r="U1964" t="s">
        <v>112</v>
      </c>
      <c r="V1964" t="s">
        <v>900</v>
      </c>
      <c r="W1964" t="s">
        <v>900</v>
      </c>
      <c r="X1964" t="s">
        <v>254</v>
      </c>
      <c r="Y1964" t="s">
        <v>116</v>
      </c>
      <c r="Z1964" t="s">
        <v>137</v>
      </c>
    </row>
    <row r="1965" spans="1:26" x14ac:dyDescent="0.25">
      <c r="A1965">
        <v>1964</v>
      </c>
    </row>
    <row r="1966" spans="1:26" x14ac:dyDescent="0.25">
      <c r="A1966">
        <v>1965</v>
      </c>
      <c r="B1966" t="s">
        <v>10615</v>
      </c>
      <c r="C1966" t="s">
        <v>13254</v>
      </c>
      <c r="D1966" t="s">
        <v>13255</v>
      </c>
      <c r="E1966" t="s">
        <v>897</v>
      </c>
      <c r="F1966" t="s">
        <v>1588</v>
      </c>
      <c r="S1966" t="s">
        <v>110</v>
      </c>
      <c r="T1966" t="s">
        <v>111</v>
      </c>
      <c r="U1966" t="s">
        <v>112</v>
      </c>
      <c r="V1966" t="s">
        <v>900</v>
      </c>
      <c r="W1966" t="s">
        <v>900</v>
      </c>
      <c r="X1966" t="s">
        <v>254</v>
      </c>
      <c r="Y1966" t="s">
        <v>116</v>
      </c>
      <c r="Z1966" t="s">
        <v>137</v>
      </c>
    </row>
    <row r="1967" spans="1:26" x14ac:dyDescent="0.25">
      <c r="A1967">
        <v>1966</v>
      </c>
    </row>
    <row r="1968" spans="1:26" x14ac:dyDescent="0.25">
      <c r="A1968">
        <v>1967</v>
      </c>
      <c r="B1968" t="s">
        <v>10616</v>
      </c>
      <c r="C1968" t="s">
        <v>13921</v>
      </c>
      <c r="D1968" t="s">
        <v>13922</v>
      </c>
      <c r="E1968" t="s">
        <v>897</v>
      </c>
      <c r="F1968" t="s">
        <v>898</v>
      </c>
      <c r="S1968" t="s">
        <v>110</v>
      </c>
      <c r="T1968" t="s">
        <v>111</v>
      </c>
      <c r="U1968" t="s">
        <v>112</v>
      </c>
      <c r="V1968" t="s">
        <v>900</v>
      </c>
      <c r="W1968" t="s">
        <v>900</v>
      </c>
      <c r="X1968" t="s">
        <v>254</v>
      </c>
      <c r="Y1968" t="s">
        <v>116</v>
      </c>
      <c r="Z1968" t="s">
        <v>137</v>
      </c>
    </row>
    <row r="1969" spans="1:26" x14ac:dyDescent="0.25">
      <c r="A1969">
        <v>1968</v>
      </c>
      <c r="B1969" t="s">
        <v>10618</v>
      </c>
      <c r="C1969" t="s">
        <v>13387</v>
      </c>
      <c r="D1969" t="s">
        <v>13388</v>
      </c>
      <c r="E1969" t="s">
        <v>234</v>
      </c>
      <c r="F1969" t="s">
        <v>1725</v>
      </c>
      <c r="K1969" t="s">
        <v>1892</v>
      </c>
      <c r="L1969" t="s">
        <v>1726</v>
      </c>
      <c r="M1969" t="s">
        <v>438</v>
      </c>
      <c r="Q1969" t="s">
        <v>237</v>
      </c>
      <c r="R1969" t="s">
        <v>238</v>
      </c>
      <c r="S1969" t="s">
        <v>110</v>
      </c>
      <c r="T1969" t="s">
        <v>111</v>
      </c>
      <c r="U1969" t="s">
        <v>112</v>
      </c>
      <c r="V1969" t="s">
        <v>239</v>
      </c>
      <c r="W1969" t="s">
        <v>240</v>
      </c>
      <c r="X1969" t="s">
        <v>241</v>
      </c>
      <c r="Y1969" t="s">
        <v>116</v>
      </c>
      <c r="Z1969" t="s">
        <v>137</v>
      </c>
    </row>
    <row r="1970" spans="1:26" x14ac:dyDescent="0.25">
      <c r="A1970">
        <v>1969</v>
      </c>
    </row>
    <row r="1971" spans="1:26" x14ac:dyDescent="0.25">
      <c r="A1971">
        <v>1970</v>
      </c>
      <c r="B1971" t="s">
        <v>10621</v>
      </c>
      <c r="C1971" t="s">
        <v>13383</v>
      </c>
      <c r="D1971" t="s">
        <v>13384</v>
      </c>
      <c r="E1971" t="s">
        <v>2266</v>
      </c>
      <c r="F1971" t="s">
        <v>1781</v>
      </c>
      <c r="J1971" t="s">
        <v>2030</v>
      </c>
      <c r="Q1971" t="s">
        <v>2031</v>
      </c>
      <c r="R1971" t="s">
        <v>2032</v>
      </c>
      <c r="S1971" t="s">
        <v>110</v>
      </c>
      <c r="T1971" t="s">
        <v>111</v>
      </c>
      <c r="U1971" t="s">
        <v>112</v>
      </c>
      <c r="V1971" t="s">
        <v>239</v>
      </c>
      <c r="W1971" t="s">
        <v>1784</v>
      </c>
      <c r="X1971" t="s">
        <v>625</v>
      </c>
      <c r="Y1971" t="s">
        <v>116</v>
      </c>
      <c r="Z1971" t="s">
        <v>137</v>
      </c>
    </row>
    <row r="1972" spans="1:26" x14ac:dyDescent="0.25">
      <c r="A1972">
        <v>1971</v>
      </c>
    </row>
    <row r="1973" spans="1:26" x14ac:dyDescent="0.25">
      <c r="A1973">
        <v>1972</v>
      </c>
      <c r="B1973" t="s">
        <v>10625</v>
      </c>
      <c r="C1973" t="s">
        <v>12789</v>
      </c>
      <c r="D1973" t="s">
        <v>12790</v>
      </c>
      <c r="E1973" t="s">
        <v>1384</v>
      </c>
      <c r="F1973" t="s">
        <v>1385</v>
      </c>
      <c r="S1973" t="s">
        <v>110</v>
      </c>
      <c r="T1973" t="s">
        <v>111</v>
      </c>
      <c r="U1973" t="s">
        <v>112</v>
      </c>
      <c r="V1973" t="s">
        <v>134</v>
      </c>
      <c r="W1973" t="s">
        <v>135</v>
      </c>
      <c r="X1973" t="s">
        <v>136</v>
      </c>
      <c r="Y1973" t="s">
        <v>116</v>
      </c>
      <c r="Z1973" t="s">
        <v>187</v>
      </c>
    </row>
    <row r="1974" spans="1:26" x14ac:dyDescent="0.25">
      <c r="A1974">
        <v>1973</v>
      </c>
    </row>
    <row r="1975" spans="1:26" x14ac:dyDescent="0.25">
      <c r="A1975">
        <v>1974</v>
      </c>
      <c r="B1975" t="s">
        <v>10628</v>
      </c>
      <c r="C1975" t="s">
        <v>13451</v>
      </c>
      <c r="D1975" t="s">
        <v>13452</v>
      </c>
      <c r="E1975" t="s">
        <v>3255</v>
      </c>
      <c r="F1975" t="s">
        <v>3256</v>
      </c>
      <c r="S1975" t="s">
        <v>110</v>
      </c>
      <c r="T1975" t="s">
        <v>111</v>
      </c>
      <c r="U1975" t="s">
        <v>112</v>
      </c>
      <c r="V1975" t="s">
        <v>2223</v>
      </c>
      <c r="W1975" t="s">
        <v>2224</v>
      </c>
      <c r="X1975" t="s">
        <v>207</v>
      </c>
      <c r="Y1975" t="s">
        <v>116</v>
      </c>
      <c r="Z1975" t="s">
        <v>137</v>
      </c>
    </row>
    <row r="1976" spans="1:26" x14ac:dyDescent="0.25">
      <c r="A1976">
        <v>1975</v>
      </c>
    </row>
    <row r="1977" spans="1:26" x14ac:dyDescent="0.25">
      <c r="A1977">
        <v>1976</v>
      </c>
      <c r="B1977" t="s">
        <v>10633</v>
      </c>
      <c r="C1977" t="s">
        <v>13967</v>
      </c>
      <c r="D1977" t="s">
        <v>13968</v>
      </c>
      <c r="E1977" t="s">
        <v>8179</v>
      </c>
      <c r="F1977" t="s">
        <v>10642</v>
      </c>
      <c r="S1977" t="s">
        <v>110</v>
      </c>
      <c r="T1977" t="s">
        <v>111</v>
      </c>
      <c r="U1977" t="s">
        <v>112</v>
      </c>
      <c r="V1977" t="s">
        <v>1794</v>
      </c>
      <c r="W1977" t="s">
        <v>8182</v>
      </c>
      <c r="X1977" t="s">
        <v>254</v>
      </c>
      <c r="Y1977" t="s">
        <v>116</v>
      </c>
      <c r="Z1977" t="s">
        <v>137</v>
      </c>
    </row>
    <row r="1978" spans="1:26" x14ac:dyDescent="0.25">
      <c r="A1978">
        <v>1977</v>
      </c>
      <c r="B1978" t="s">
        <v>10643</v>
      </c>
      <c r="C1978" t="s">
        <v>12956</v>
      </c>
      <c r="D1978" t="s">
        <v>12957</v>
      </c>
      <c r="E1978" t="s">
        <v>5635</v>
      </c>
      <c r="F1978" t="s">
        <v>1665</v>
      </c>
      <c r="S1978" t="s">
        <v>110</v>
      </c>
      <c r="T1978" t="s">
        <v>111</v>
      </c>
      <c r="U1978" t="s">
        <v>112</v>
      </c>
      <c r="V1978" t="s">
        <v>392</v>
      </c>
      <c r="W1978" t="s">
        <v>5636</v>
      </c>
      <c r="X1978" t="s">
        <v>241</v>
      </c>
      <c r="Y1978" t="s">
        <v>116</v>
      </c>
      <c r="Z1978" t="s">
        <v>137</v>
      </c>
    </row>
    <row r="1979" spans="1:26" x14ac:dyDescent="0.25">
      <c r="A1979">
        <v>1978</v>
      </c>
    </row>
    <row r="1980" spans="1:26" x14ac:dyDescent="0.25">
      <c r="A1980">
        <v>1979</v>
      </c>
      <c r="B1980" t="s">
        <v>10653</v>
      </c>
      <c r="C1980" t="s">
        <v>13969</v>
      </c>
      <c r="D1980" t="s">
        <v>13970</v>
      </c>
      <c r="E1980" t="s">
        <v>6707</v>
      </c>
      <c r="F1980" t="s">
        <v>6708</v>
      </c>
      <c r="S1980" t="s">
        <v>110</v>
      </c>
      <c r="T1980" t="s">
        <v>111</v>
      </c>
      <c r="U1980" t="s">
        <v>112</v>
      </c>
      <c r="V1980" t="s">
        <v>252</v>
      </c>
      <c r="W1980" t="s">
        <v>5576</v>
      </c>
      <c r="X1980" t="s">
        <v>254</v>
      </c>
      <c r="Y1980" t="s">
        <v>116</v>
      </c>
      <c r="Z1980" t="s">
        <v>137</v>
      </c>
    </row>
    <row r="1981" spans="1:26" x14ac:dyDescent="0.25">
      <c r="A1981">
        <v>1980</v>
      </c>
      <c r="B1981" t="s">
        <v>10659</v>
      </c>
      <c r="C1981" t="s">
        <v>12132</v>
      </c>
      <c r="D1981" t="s">
        <v>12133</v>
      </c>
      <c r="E1981" t="s">
        <v>1123</v>
      </c>
      <c r="F1981" t="s">
        <v>1124</v>
      </c>
      <c r="S1981" t="s">
        <v>110</v>
      </c>
      <c r="T1981" t="s">
        <v>111</v>
      </c>
      <c r="U1981" t="s">
        <v>112</v>
      </c>
      <c r="V1981" t="s">
        <v>239</v>
      </c>
      <c r="W1981" t="s">
        <v>1126</v>
      </c>
      <c r="X1981" t="s">
        <v>254</v>
      </c>
      <c r="Y1981" t="s">
        <v>116</v>
      </c>
      <c r="Z1981" t="s">
        <v>137</v>
      </c>
    </row>
    <row r="1982" spans="1:26" x14ac:dyDescent="0.25">
      <c r="A1982">
        <v>1981</v>
      </c>
      <c r="B1982" t="s">
        <v>10660</v>
      </c>
      <c r="C1982" t="s">
        <v>13971</v>
      </c>
      <c r="D1982" t="s">
        <v>13972</v>
      </c>
      <c r="E1982" t="s">
        <v>897</v>
      </c>
      <c r="F1982" t="s">
        <v>898</v>
      </c>
      <c r="S1982" t="s">
        <v>110</v>
      </c>
      <c r="T1982" t="s">
        <v>111</v>
      </c>
      <c r="U1982" t="s">
        <v>112</v>
      </c>
      <c r="V1982" t="s">
        <v>900</v>
      </c>
      <c r="W1982" t="s">
        <v>900</v>
      </c>
      <c r="X1982" t="s">
        <v>254</v>
      </c>
      <c r="Y1982" t="s">
        <v>116</v>
      </c>
      <c r="Z1982" t="s">
        <v>187</v>
      </c>
    </row>
    <row r="1983" spans="1:26" x14ac:dyDescent="0.25">
      <c r="A1983">
        <v>1982</v>
      </c>
      <c r="B1983" t="s">
        <v>10667</v>
      </c>
      <c r="C1983" t="s">
        <v>13973</v>
      </c>
      <c r="D1983" t="s">
        <v>13974</v>
      </c>
      <c r="E1983" t="s">
        <v>1084</v>
      </c>
      <c r="F1983" t="s">
        <v>1085</v>
      </c>
      <c r="S1983" t="s">
        <v>110</v>
      </c>
      <c r="T1983" t="s">
        <v>111</v>
      </c>
      <c r="U1983" t="s">
        <v>112</v>
      </c>
      <c r="V1983" t="s">
        <v>900</v>
      </c>
      <c r="W1983" t="s">
        <v>900</v>
      </c>
      <c r="X1983" t="s">
        <v>241</v>
      </c>
      <c r="Y1983" t="s">
        <v>116</v>
      </c>
      <c r="Z1983" t="s">
        <v>137</v>
      </c>
    </row>
    <row r="1984" spans="1:26" x14ac:dyDescent="0.25">
      <c r="A1984">
        <v>1983</v>
      </c>
      <c r="B1984" t="s">
        <v>10675</v>
      </c>
      <c r="C1984" t="s">
        <v>13975</v>
      </c>
      <c r="D1984" t="s">
        <v>13976</v>
      </c>
      <c r="E1984" t="s">
        <v>1084</v>
      </c>
      <c r="F1984" t="s">
        <v>1085</v>
      </c>
      <c r="S1984" t="s">
        <v>110</v>
      </c>
      <c r="T1984" t="s">
        <v>111</v>
      </c>
      <c r="U1984" t="s">
        <v>112</v>
      </c>
      <c r="V1984" t="s">
        <v>900</v>
      </c>
      <c r="W1984" t="s">
        <v>900</v>
      </c>
      <c r="X1984" t="s">
        <v>241</v>
      </c>
      <c r="Y1984" t="s">
        <v>116</v>
      </c>
      <c r="Z1984" t="s">
        <v>475</v>
      </c>
    </row>
    <row r="1985" spans="1:26" x14ac:dyDescent="0.25">
      <c r="A1985">
        <v>1984</v>
      </c>
      <c r="B1985" t="s">
        <v>10680</v>
      </c>
      <c r="C1985" t="s">
        <v>13326</v>
      </c>
      <c r="D1985" t="s">
        <v>13327</v>
      </c>
      <c r="E1985" t="s">
        <v>1909</v>
      </c>
      <c r="F1985" t="s">
        <v>6496</v>
      </c>
      <c r="S1985" t="s">
        <v>110</v>
      </c>
      <c r="T1985" t="s">
        <v>111</v>
      </c>
      <c r="U1985" t="s">
        <v>112</v>
      </c>
      <c r="V1985" t="s">
        <v>1881</v>
      </c>
      <c r="W1985" t="s">
        <v>6511</v>
      </c>
      <c r="X1985" t="s">
        <v>2875</v>
      </c>
      <c r="Y1985" t="s">
        <v>116</v>
      </c>
      <c r="Z1985" t="s">
        <v>137</v>
      </c>
    </row>
    <row r="1986" spans="1:26" x14ac:dyDescent="0.25">
      <c r="A1986">
        <v>1985</v>
      </c>
      <c r="B1986" t="s">
        <v>10685</v>
      </c>
      <c r="C1986" t="s">
        <v>13328</v>
      </c>
      <c r="D1986" t="s">
        <v>13329</v>
      </c>
      <c r="E1986" t="s">
        <v>1808</v>
      </c>
      <c r="F1986" t="s">
        <v>1809</v>
      </c>
      <c r="N1986" t="s">
        <v>1813</v>
      </c>
      <c r="S1986" t="s">
        <v>110</v>
      </c>
      <c r="T1986" t="s">
        <v>111</v>
      </c>
      <c r="U1986" t="s">
        <v>112</v>
      </c>
      <c r="V1986" t="s">
        <v>1378</v>
      </c>
      <c r="W1986" t="s">
        <v>1814</v>
      </c>
      <c r="X1986" t="s">
        <v>1815</v>
      </c>
      <c r="Y1986" t="s">
        <v>116</v>
      </c>
      <c r="Z1986" t="s">
        <v>137</v>
      </c>
    </row>
    <row r="1987" spans="1:26" x14ac:dyDescent="0.25">
      <c r="A1987">
        <v>1986</v>
      </c>
      <c r="B1987" t="s">
        <v>10689</v>
      </c>
      <c r="C1987" t="s">
        <v>12544</v>
      </c>
      <c r="D1987" t="s">
        <v>12545</v>
      </c>
      <c r="E1987" t="s">
        <v>2065</v>
      </c>
      <c r="F1987" t="s">
        <v>2066</v>
      </c>
      <c r="K1987" t="s">
        <v>2067</v>
      </c>
      <c r="Q1987" t="s">
        <v>2068</v>
      </c>
      <c r="R1987" t="s">
        <v>2069</v>
      </c>
      <c r="S1987" t="s">
        <v>110</v>
      </c>
      <c r="T1987" t="s">
        <v>111</v>
      </c>
      <c r="U1987" t="s">
        <v>112</v>
      </c>
      <c r="V1987" t="s">
        <v>239</v>
      </c>
      <c r="W1987" t="s">
        <v>1494</v>
      </c>
      <c r="X1987" t="s">
        <v>241</v>
      </c>
      <c r="Y1987" t="s">
        <v>116</v>
      </c>
      <c r="Z1987" t="s">
        <v>463</v>
      </c>
    </row>
    <row r="1988" spans="1:26" x14ac:dyDescent="0.25">
      <c r="A1988">
        <v>1987</v>
      </c>
      <c r="B1988" t="s">
        <v>10693</v>
      </c>
      <c r="C1988" t="s">
        <v>13133</v>
      </c>
      <c r="D1988" t="s">
        <v>13134</v>
      </c>
      <c r="E1988" t="s">
        <v>234</v>
      </c>
      <c r="F1988" t="s">
        <v>235</v>
      </c>
      <c r="K1988" t="s">
        <v>1892</v>
      </c>
      <c r="S1988" t="s">
        <v>110</v>
      </c>
      <c r="T1988" t="s">
        <v>111</v>
      </c>
      <c r="U1988" t="s">
        <v>112</v>
      </c>
      <c r="V1988" t="s">
        <v>239</v>
      </c>
      <c r="W1988" t="s">
        <v>240</v>
      </c>
      <c r="X1988" t="s">
        <v>241</v>
      </c>
      <c r="Y1988" t="s">
        <v>116</v>
      </c>
      <c r="Z1988" t="s">
        <v>137</v>
      </c>
    </row>
    <row r="1989" spans="1:26" x14ac:dyDescent="0.25">
      <c r="A1989">
        <v>1988</v>
      </c>
      <c r="B1989" t="s">
        <v>10697</v>
      </c>
      <c r="C1989" t="s">
        <v>13977</v>
      </c>
      <c r="D1989" t="s">
        <v>13978</v>
      </c>
      <c r="E1989" t="s">
        <v>1020</v>
      </c>
      <c r="F1989" t="s">
        <v>7953</v>
      </c>
      <c r="Q1989" t="s">
        <v>270</v>
      </c>
      <c r="R1989" t="s">
        <v>271</v>
      </c>
      <c r="S1989" t="s">
        <v>110</v>
      </c>
      <c r="T1989" t="s">
        <v>111</v>
      </c>
      <c r="U1989" t="s">
        <v>112</v>
      </c>
      <c r="V1989" t="s">
        <v>392</v>
      </c>
      <c r="W1989" t="s">
        <v>949</v>
      </c>
      <c r="X1989" t="s">
        <v>241</v>
      </c>
      <c r="Y1989" t="s">
        <v>116</v>
      </c>
    </row>
    <row r="1990" spans="1:26" x14ac:dyDescent="0.25">
      <c r="A1990">
        <v>1989</v>
      </c>
      <c r="B1990" t="s">
        <v>10705</v>
      </c>
      <c r="C1990" t="s">
        <v>13979</v>
      </c>
      <c r="D1990" t="s">
        <v>13980</v>
      </c>
      <c r="E1990" t="s">
        <v>952</v>
      </c>
      <c r="F1990" t="s">
        <v>953</v>
      </c>
      <c r="S1990" t="s">
        <v>110</v>
      </c>
      <c r="T1990" t="s">
        <v>111</v>
      </c>
      <c r="U1990" t="s">
        <v>112</v>
      </c>
      <c r="V1990" t="s">
        <v>392</v>
      </c>
      <c r="W1990" t="s">
        <v>949</v>
      </c>
      <c r="X1990" t="s">
        <v>207</v>
      </c>
      <c r="Y1990" t="s">
        <v>116</v>
      </c>
      <c r="Z1990" t="s">
        <v>187</v>
      </c>
    </row>
    <row r="1991" spans="1:26" x14ac:dyDescent="0.25">
      <c r="A1991">
        <v>1990</v>
      </c>
      <c r="B1991" t="s">
        <v>10709</v>
      </c>
      <c r="C1991" t="s">
        <v>11998</v>
      </c>
      <c r="D1991" t="s">
        <v>11999</v>
      </c>
      <c r="E1991" t="s">
        <v>952</v>
      </c>
      <c r="F1991" t="s">
        <v>953</v>
      </c>
      <c r="S1991" t="s">
        <v>110</v>
      </c>
      <c r="T1991" t="s">
        <v>111</v>
      </c>
      <c r="U1991" t="s">
        <v>112</v>
      </c>
      <c r="V1991" t="s">
        <v>392</v>
      </c>
      <c r="W1991" t="s">
        <v>949</v>
      </c>
      <c r="X1991" t="s">
        <v>207</v>
      </c>
      <c r="Y1991" t="s">
        <v>116</v>
      </c>
      <c r="Z1991" t="s">
        <v>137</v>
      </c>
    </row>
    <row r="1992" spans="1:26" x14ac:dyDescent="0.25">
      <c r="A1992">
        <v>1991</v>
      </c>
      <c r="B1992" t="s">
        <v>10710</v>
      </c>
      <c r="C1992" t="s">
        <v>11998</v>
      </c>
      <c r="D1992" t="s">
        <v>11999</v>
      </c>
      <c r="E1992" t="s">
        <v>952</v>
      </c>
      <c r="F1992" t="s">
        <v>953</v>
      </c>
      <c r="S1992" t="s">
        <v>110</v>
      </c>
      <c r="T1992" t="s">
        <v>111</v>
      </c>
      <c r="U1992" t="s">
        <v>112</v>
      </c>
      <c r="V1992" t="s">
        <v>392</v>
      </c>
      <c r="W1992" t="s">
        <v>949</v>
      </c>
      <c r="X1992" t="s">
        <v>207</v>
      </c>
      <c r="Y1992" t="s">
        <v>116</v>
      </c>
      <c r="Z1992" t="s">
        <v>137</v>
      </c>
    </row>
    <row r="1993" spans="1:26" x14ac:dyDescent="0.25">
      <c r="A1993">
        <v>1992</v>
      </c>
      <c r="B1993" t="s">
        <v>10711</v>
      </c>
      <c r="C1993" t="s">
        <v>12972</v>
      </c>
      <c r="D1993" t="s">
        <v>12973</v>
      </c>
      <c r="E1993" t="s">
        <v>2989</v>
      </c>
      <c r="F1993" t="s">
        <v>2990</v>
      </c>
      <c r="S1993" t="s">
        <v>110</v>
      </c>
      <c r="T1993" t="s">
        <v>111</v>
      </c>
      <c r="U1993" t="s">
        <v>112</v>
      </c>
      <c r="V1993" t="s">
        <v>2223</v>
      </c>
      <c r="W1993" t="s">
        <v>2992</v>
      </c>
      <c r="X1993" t="s">
        <v>983</v>
      </c>
      <c r="Y1993" t="s">
        <v>116</v>
      </c>
      <c r="Z1993" t="s">
        <v>137</v>
      </c>
    </row>
    <row r="1994" spans="1:26" x14ac:dyDescent="0.25">
      <c r="A1994">
        <v>1993</v>
      </c>
      <c r="B1994" t="s">
        <v>10713</v>
      </c>
      <c r="C1994" t="s">
        <v>13981</v>
      </c>
      <c r="D1994" t="s">
        <v>13982</v>
      </c>
      <c r="E1994" t="s">
        <v>3197</v>
      </c>
      <c r="F1994" t="s">
        <v>3314</v>
      </c>
      <c r="S1994" t="s">
        <v>110</v>
      </c>
      <c r="T1994" t="s">
        <v>111</v>
      </c>
      <c r="U1994" t="s">
        <v>112</v>
      </c>
      <c r="V1994" t="s">
        <v>3185</v>
      </c>
      <c r="W1994" t="s">
        <v>3199</v>
      </c>
      <c r="X1994" t="s">
        <v>1075</v>
      </c>
      <c r="Y1994" t="s">
        <v>116</v>
      </c>
      <c r="Z1994" t="s">
        <v>463</v>
      </c>
    </row>
    <row r="1995" spans="1:26" x14ac:dyDescent="0.25">
      <c r="A1995">
        <v>1994</v>
      </c>
      <c r="B1995" t="s">
        <v>10720</v>
      </c>
      <c r="C1995" t="s">
        <v>13983</v>
      </c>
      <c r="D1995" t="s">
        <v>13984</v>
      </c>
      <c r="E1995" t="s">
        <v>1084</v>
      </c>
      <c r="F1995" t="s">
        <v>1504</v>
      </c>
      <c r="S1995" t="s">
        <v>110</v>
      </c>
      <c r="T1995" t="s">
        <v>111</v>
      </c>
      <c r="U1995" t="s">
        <v>112</v>
      </c>
      <c r="V1995" t="s">
        <v>900</v>
      </c>
      <c r="W1995" t="s">
        <v>900</v>
      </c>
      <c r="X1995" t="s">
        <v>1506</v>
      </c>
      <c r="Y1995" t="s">
        <v>116</v>
      </c>
      <c r="Z1995" t="s">
        <v>137</v>
      </c>
    </row>
    <row r="1996" spans="1:26" x14ac:dyDescent="0.25">
      <c r="A1996">
        <v>1995</v>
      </c>
      <c r="B1996" t="s">
        <v>10726</v>
      </c>
      <c r="C1996" t="s">
        <v>13985</v>
      </c>
      <c r="D1996" t="s">
        <v>13986</v>
      </c>
      <c r="E1996" t="s">
        <v>6707</v>
      </c>
      <c r="F1996" t="s">
        <v>6708</v>
      </c>
      <c r="S1996" t="s">
        <v>110</v>
      </c>
      <c r="T1996" t="s">
        <v>111</v>
      </c>
      <c r="U1996" t="s">
        <v>112</v>
      </c>
      <c r="V1996" t="s">
        <v>252</v>
      </c>
      <c r="W1996" t="s">
        <v>5576</v>
      </c>
      <c r="X1996" t="s">
        <v>254</v>
      </c>
      <c r="Y1996" t="s">
        <v>116</v>
      </c>
      <c r="Z1996" t="s">
        <v>137</v>
      </c>
    </row>
    <row r="1997" spans="1:26" x14ac:dyDescent="0.25">
      <c r="A1997">
        <v>1996</v>
      </c>
      <c r="B1997" t="s">
        <v>10732</v>
      </c>
      <c r="C1997" t="s">
        <v>12825</v>
      </c>
      <c r="D1997" t="s">
        <v>12826</v>
      </c>
      <c r="E1997" t="s">
        <v>1084</v>
      </c>
      <c r="F1997" t="s">
        <v>1085</v>
      </c>
      <c r="N1997" t="s">
        <v>4963</v>
      </c>
      <c r="S1997" t="s">
        <v>110</v>
      </c>
      <c r="T1997" t="s">
        <v>111</v>
      </c>
      <c r="U1997" t="s">
        <v>112</v>
      </c>
      <c r="V1997" t="s">
        <v>900</v>
      </c>
      <c r="W1997" t="s">
        <v>900</v>
      </c>
      <c r="X1997" t="s">
        <v>241</v>
      </c>
      <c r="Y1997" t="s">
        <v>116</v>
      </c>
      <c r="Z1997" t="s">
        <v>602</v>
      </c>
    </row>
    <row r="1998" spans="1:26" x14ac:dyDescent="0.25">
      <c r="A1998">
        <v>1997</v>
      </c>
      <c r="B1998" t="s">
        <v>10735</v>
      </c>
      <c r="C1998" t="s">
        <v>13987</v>
      </c>
      <c r="D1998" t="s">
        <v>13988</v>
      </c>
      <c r="E1998" t="s">
        <v>1084</v>
      </c>
      <c r="F1998" t="s">
        <v>1504</v>
      </c>
      <c r="Q1998" t="s">
        <v>2958</v>
      </c>
      <c r="R1998" t="s">
        <v>2959</v>
      </c>
      <c r="S1998" t="s">
        <v>110</v>
      </c>
      <c r="T1998" t="s">
        <v>111</v>
      </c>
      <c r="U1998" t="s">
        <v>112</v>
      </c>
      <c r="V1998" t="s">
        <v>900</v>
      </c>
      <c r="W1998" t="s">
        <v>900</v>
      </c>
      <c r="X1998" t="s">
        <v>1506</v>
      </c>
      <c r="Y1998" t="s">
        <v>116</v>
      </c>
      <c r="Z1998" t="s">
        <v>137</v>
      </c>
    </row>
    <row r="1999" spans="1:26" x14ac:dyDescent="0.25">
      <c r="A1999">
        <v>1998</v>
      </c>
      <c r="B1999" t="s">
        <v>10742</v>
      </c>
      <c r="C1999" t="s">
        <v>13747</v>
      </c>
      <c r="D1999" t="s">
        <v>13243</v>
      </c>
      <c r="E1999" t="s">
        <v>1084</v>
      </c>
      <c r="F1999" t="s">
        <v>1504</v>
      </c>
      <c r="O1999" t="s">
        <v>6651</v>
      </c>
      <c r="S1999" t="s">
        <v>110</v>
      </c>
      <c r="T1999" t="s">
        <v>111</v>
      </c>
      <c r="U1999" t="s">
        <v>112</v>
      </c>
      <c r="V1999" t="s">
        <v>900</v>
      </c>
      <c r="W1999" t="s">
        <v>900</v>
      </c>
      <c r="X1999" t="s">
        <v>1506</v>
      </c>
      <c r="Y1999" t="s">
        <v>116</v>
      </c>
      <c r="Z1999" t="s">
        <v>2568</v>
      </c>
    </row>
    <row r="2000" spans="1:26" x14ac:dyDescent="0.25">
      <c r="A2000">
        <v>1999</v>
      </c>
      <c r="B2000" t="s">
        <v>10744</v>
      </c>
      <c r="C2000" t="s">
        <v>13989</v>
      </c>
      <c r="D2000" t="s">
        <v>13990</v>
      </c>
      <c r="E2000" t="s">
        <v>3855</v>
      </c>
      <c r="F2000" t="s">
        <v>3856</v>
      </c>
      <c r="N2000" t="s">
        <v>3707</v>
      </c>
      <c r="S2000" t="s">
        <v>110</v>
      </c>
      <c r="T2000" t="s">
        <v>111</v>
      </c>
      <c r="U2000" t="s">
        <v>112</v>
      </c>
      <c r="V2000" t="s">
        <v>3857</v>
      </c>
      <c r="W2000" t="s">
        <v>3858</v>
      </c>
      <c r="X2000" t="s">
        <v>3709</v>
      </c>
      <c r="Y2000" t="s">
        <v>116</v>
      </c>
      <c r="Z2000" t="s">
        <v>137</v>
      </c>
    </row>
    <row r="2001" spans="1:26" x14ac:dyDescent="0.25">
      <c r="A2001">
        <v>2000</v>
      </c>
      <c r="B2001" t="s">
        <v>10750</v>
      </c>
      <c r="C2001" t="s">
        <v>13991</v>
      </c>
      <c r="D2001" t="s">
        <v>13992</v>
      </c>
      <c r="E2001" t="s">
        <v>1490</v>
      </c>
      <c r="F2001" t="s">
        <v>4000</v>
      </c>
      <c r="Q2001" t="s">
        <v>3452</v>
      </c>
      <c r="R2001" t="s">
        <v>3453</v>
      </c>
      <c r="S2001" t="s">
        <v>110</v>
      </c>
      <c r="T2001" t="s">
        <v>111</v>
      </c>
      <c r="U2001" t="s">
        <v>112</v>
      </c>
      <c r="V2001" t="s">
        <v>2223</v>
      </c>
      <c r="W2001" t="s">
        <v>2992</v>
      </c>
      <c r="X2001" t="s">
        <v>1506</v>
      </c>
      <c r="Y2001" t="s">
        <v>116</v>
      </c>
      <c r="Z2001" t="s">
        <v>602</v>
      </c>
    </row>
    <row r="2002" spans="1:26" x14ac:dyDescent="0.25">
      <c r="A2002">
        <v>2001</v>
      </c>
      <c r="B2002" t="s">
        <v>10756</v>
      </c>
      <c r="C2002" t="s">
        <v>13993</v>
      </c>
      <c r="D2002" t="s">
        <v>13994</v>
      </c>
      <c r="E2002" t="s">
        <v>2565</v>
      </c>
      <c r="F2002" t="s">
        <v>2028</v>
      </c>
      <c r="K2002" t="s">
        <v>2567</v>
      </c>
      <c r="Q2002" t="s">
        <v>4761</v>
      </c>
      <c r="R2002" t="s">
        <v>4762</v>
      </c>
      <c r="S2002" t="s">
        <v>110</v>
      </c>
      <c r="T2002" t="s">
        <v>111</v>
      </c>
      <c r="U2002" t="s">
        <v>112</v>
      </c>
      <c r="V2002" t="s">
        <v>239</v>
      </c>
      <c r="W2002" t="s">
        <v>1697</v>
      </c>
      <c r="X2002" t="s">
        <v>625</v>
      </c>
      <c r="Y2002" t="s">
        <v>116</v>
      </c>
      <c r="Z2002" t="s">
        <v>475</v>
      </c>
    </row>
    <row r="2003" spans="1:26" x14ac:dyDescent="0.25">
      <c r="A2003">
        <v>2002</v>
      </c>
      <c r="B2003" t="s">
        <v>10765</v>
      </c>
      <c r="C2003" t="s">
        <v>13995</v>
      </c>
      <c r="D2003" t="s">
        <v>13996</v>
      </c>
      <c r="E2003" t="s">
        <v>3255</v>
      </c>
      <c r="F2003" t="s">
        <v>3256</v>
      </c>
      <c r="S2003" t="s">
        <v>110</v>
      </c>
      <c r="T2003" t="s">
        <v>111</v>
      </c>
      <c r="U2003" t="s">
        <v>112</v>
      </c>
      <c r="V2003" t="s">
        <v>2223</v>
      </c>
      <c r="W2003" t="s">
        <v>3420</v>
      </c>
      <c r="X2003" t="s">
        <v>983</v>
      </c>
      <c r="Y2003" t="s">
        <v>116</v>
      </c>
      <c r="Z2003" t="s">
        <v>137</v>
      </c>
    </row>
    <row r="2004" spans="1:26" x14ac:dyDescent="0.25">
      <c r="A2004">
        <v>2003</v>
      </c>
      <c r="B2004" t="s">
        <v>10770</v>
      </c>
      <c r="C2004" t="s">
        <v>12894</v>
      </c>
      <c r="D2004" t="s">
        <v>12895</v>
      </c>
      <c r="E2004" t="s">
        <v>2027</v>
      </c>
      <c r="F2004" t="s">
        <v>2028</v>
      </c>
      <c r="S2004" t="s">
        <v>110</v>
      </c>
      <c r="T2004" t="s">
        <v>111</v>
      </c>
      <c r="U2004" t="s">
        <v>112</v>
      </c>
      <c r="V2004" t="s">
        <v>1881</v>
      </c>
      <c r="W2004" t="s">
        <v>3891</v>
      </c>
      <c r="X2004" t="s">
        <v>154</v>
      </c>
      <c r="Y2004" t="s">
        <v>116</v>
      </c>
      <c r="Z2004" t="s">
        <v>302</v>
      </c>
    </row>
    <row r="2005" spans="1:26" x14ac:dyDescent="0.25">
      <c r="A2005">
        <v>2004</v>
      </c>
      <c r="B2005" t="s">
        <v>10772</v>
      </c>
      <c r="C2005" t="s">
        <v>13997</v>
      </c>
      <c r="D2005" t="s">
        <v>13998</v>
      </c>
      <c r="E2005" t="s">
        <v>250</v>
      </c>
      <c r="F2005" t="s">
        <v>251</v>
      </c>
      <c r="S2005" t="s">
        <v>110</v>
      </c>
      <c r="T2005" t="s">
        <v>111</v>
      </c>
      <c r="U2005" t="s">
        <v>112</v>
      </c>
      <c r="V2005" t="s">
        <v>252</v>
      </c>
      <c r="W2005" t="s">
        <v>253</v>
      </c>
      <c r="X2005" t="s">
        <v>254</v>
      </c>
      <c r="Y2005" t="s">
        <v>116</v>
      </c>
      <c r="Z2005" t="s">
        <v>137</v>
      </c>
    </row>
    <row r="2006" spans="1:26" x14ac:dyDescent="0.25">
      <c r="A2006">
        <v>2005</v>
      </c>
      <c r="B2006" t="s">
        <v>10776</v>
      </c>
      <c r="C2006" t="s">
        <v>13999</v>
      </c>
      <c r="D2006" t="s">
        <v>14000</v>
      </c>
      <c r="E2006" t="s">
        <v>8179</v>
      </c>
      <c r="F2006" t="s">
        <v>10781</v>
      </c>
      <c r="S2006" t="s">
        <v>110</v>
      </c>
      <c r="T2006" t="s">
        <v>111</v>
      </c>
      <c r="U2006" t="s">
        <v>112</v>
      </c>
      <c r="V2006" t="s">
        <v>1794</v>
      </c>
      <c r="W2006" t="s">
        <v>1795</v>
      </c>
      <c r="X2006" t="s">
        <v>254</v>
      </c>
      <c r="Y2006" t="s">
        <v>116</v>
      </c>
      <c r="Z2006" t="s">
        <v>137</v>
      </c>
    </row>
    <row r="2007" spans="1:26" x14ac:dyDescent="0.25">
      <c r="A2007">
        <v>2006</v>
      </c>
      <c r="B2007" t="s">
        <v>10783</v>
      </c>
      <c r="C2007" t="s">
        <v>13999</v>
      </c>
      <c r="D2007" t="s">
        <v>14000</v>
      </c>
      <c r="E2007" t="s">
        <v>8179</v>
      </c>
      <c r="F2007" t="s">
        <v>10781</v>
      </c>
      <c r="S2007" t="s">
        <v>110</v>
      </c>
      <c r="T2007" t="s">
        <v>111</v>
      </c>
      <c r="U2007" t="s">
        <v>112</v>
      </c>
      <c r="V2007" t="s">
        <v>1794</v>
      </c>
      <c r="W2007" t="s">
        <v>1795</v>
      </c>
      <c r="X2007" t="s">
        <v>254</v>
      </c>
      <c r="Y2007" t="s">
        <v>116</v>
      </c>
      <c r="Z2007" t="s">
        <v>137</v>
      </c>
    </row>
    <row r="2008" spans="1:26" x14ac:dyDescent="0.25">
      <c r="A2008">
        <v>2007</v>
      </c>
      <c r="B2008" t="s">
        <v>10784</v>
      </c>
      <c r="C2008" t="s">
        <v>13769</v>
      </c>
      <c r="D2008" t="s">
        <v>13770</v>
      </c>
      <c r="E2008" t="s">
        <v>9014</v>
      </c>
      <c r="F2008" t="s">
        <v>6643</v>
      </c>
      <c r="N2008" t="s">
        <v>4471</v>
      </c>
      <c r="S2008" t="s">
        <v>110</v>
      </c>
      <c r="T2008" t="s">
        <v>111</v>
      </c>
      <c r="U2008" t="s">
        <v>112</v>
      </c>
      <c r="V2008" t="s">
        <v>239</v>
      </c>
      <c r="W2008" t="s">
        <v>4472</v>
      </c>
      <c r="X2008" t="s">
        <v>241</v>
      </c>
      <c r="Y2008" t="s">
        <v>116</v>
      </c>
      <c r="Z2008" t="s">
        <v>302</v>
      </c>
    </row>
    <row r="2009" spans="1:26" x14ac:dyDescent="0.25">
      <c r="A2009">
        <v>2008</v>
      </c>
      <c r="B2009" t="s">
        <v>10787</v>
      </c>
      <c r="C2009" t="s">
        <v>14001</v>
      </c>
      <c r="D2009" t="s">
        <v>14002</v>
      </c>
      <c r="E2009" t="s">
        <v>4858</v>
      </c>
      <c r="F2009" t="s">
        <v>4859</v>
      </c>
      <c r="N2009" t="s">
        <v>981</v>
      </c>
      <c r="S2009" t="s">
        <v>110</v>
      </c>
      <c r="T2009" t="s">
        <v>111</v>
      </c>
      <c r="U2009" t="s">
        <v>112</v>
      </c>
      <c r="V2009" t="s">
        <v>3185</v>
      </c>
      <c r="W2009" t="s">
        <v>4861</v>
      </c>
      <c r="X2009" t="s">
        <v>3319</v>
      </c>
      <c r="Y2009" t="s">
        <v>116</v>
      </c>
      <c r="Z2009" t="s">
        <v>137</v>
      </c>
    </row>
    <row r="2010" spans="1:26" x14ac:dyDescent="0.25">
      <c r="A2010">
        <v>2009</v>
      </c>
      <c r="B2010" t="s">
        <v>10792</v>
      </c>
      <c r="C2010" t="s">
        <v>13133</v>
      </c>
      <c r="D2010" t="s">
        <v>13134</v>
      </c>
      <c r="E2010" t="s">
        <v>234</v>
      </c>
      <c r="F2010" t="s">
        <v>235</v>
      </c>
      <c r="K2010" t="s">
        <v>1892</v>
      </c>
      <c r="S2010" t="s">
        <v>110</v>
      </c>
      <c r="T2010" t="s">
        <v>111</v>
      </c>
      <c r="U2010" t="s">
        <v>112</v>
      </c>
      <c r="V2010" t="s">
        <v>239</v>
      </c>
      <c r="W2010" t="s">
        <v>240</v>
      </c>
      <c r="X2010" t="s">
        <v>241</v>
      </c>
      <c r="Y2010" t="s">
        <v>116</v>
      </c>
      <c r="Z2010" t="s">
        <v>137</v>
      </c>
    </row>
    <row r="2011" spans="1:26" x14ac:dyDescent="0.25">
      <c r="A2011">
        <v>2010</v>
      </c>
      <c r="B2011" t="s">
        <v>10798</v>
      </c>
      <c r="C2011" t="s">
        <v>12162</v>
      </c>
      <c r="D2011" t="s">
        <v>12163</v>
      </c>
      <c r="E2011" t="s">
        <v>1808</v>
      </c>
      <c r="F2011" t="s">
        <v>1809</v>
      </c>
      <c r="L2011" t="s">
        <v>1811</v>
      </c>
      <c r="M2011" t="s">
        <v>1812</v>
      </c>
      <c r="N2011" t="s">
        <v>1813</v>
      </c>
      <c r="S2011" t="s">
        <v>110</v>
      </c>
      <c r="T2011" t="s">
        <v>111</v>
      </c>
      <c r="U2011" t="s">
        <v>112</v>
      </c>
      <c r="V2011" t="s">
        <v>1378</v>
      </c>
      <c r="W2011" t="s">
        <v>1814</v>
      </c>
      <c r="X2011" t="s">
        <v>1815</v>
      </c>
      <c r="Y2011" t="s">
        <v>116</v>
      </c>
      <c r="Z2011" t="s">
        <v>137</v>
      </c>
    </row>
    <row r="2012" spans="1:26" x14ac:dyDescent="0.25">
      <c r="A2012">
        <v>2011</v>
      </c>
      <c r="B2012" t="s">
        <v>10803</v>
      </c>
      <c r="C2012" t="s">
        <v>14003</v>
      </c>
      <c r="D2012" t="s">
        <v>14004</v>
      </c>
      <c r="E2012" t="s">
        <v>897</v>
      </c>
      <c r="F2012" t="s">
        <v>898</v>
      </c>
      <c r="S2012" t="s">
        <v>110</v>
      </c>
      <c r="T2012" t="s">
        <v>111</v>
      </c>
      <c r="U2012" t="s">
        <v>112</v>
      </c>
      <c r="V2012" t="s">
        <v>900</v>
      </c>
      <c r="W2012" t="s">
        <v>900</v>
      </c>
      <c r="X2012" t="s">
        <v>254</v>
      </c>
      <c r="Y2012" t="s">
        <v>116</v>
      </c>
      <c r="Z2012" t="s">
        <v>187</v>
      </c>
    </row>
    <row r="2013" spans="1:26" x14ac:dyDescent="0.25">
      <c r="A2013">
        <v>2012</v>
      </c>
      <c r="B2013" t="s">
        <v>10810</v>
      </c>
      <c r="C2013" t="s">
        <v>13133</v>
      </c>
      <c r="D2013" t="s">
        <v>13134</v>
      </c>
      <c r="E2013" t="s">
        <v>234</v>
      </c>
      <c r="F2013" t="s">
        <v>235</v>
      </c>
      <c r="K2013" t="s">
        <v>1892</v>
      </c>
      <c r="S2013" t="s">
        <v>110</v>
      </c>
      <c r="T2013" t="s">
        <v>111</v>
      </c>
      <c r="U2013" t="s">
        <v>112</v>
      </c>
      <c r="V2013" t="s">
        <v>239</v>
      </c>
      <c r="W2013" t="s">
        <v>240</v>
      </c>
      <c r="X2013" t="s">
        <v>241</v>
      </c>
      <c r="Y2013" t="s">
        <v>116</v>
      </c>
      <c r="Z2013" t="s">
        <v>137</v>
      </c>
    </row>
    <row r="2014" spans="1:26" x14ac:dyDescent="0.25">
      <c r="A2014">
        <v>2013</v>
      </c>
      <c r="B2014" t="s">
        <v>10814</v>
      </c>
      <c r="C2014" t="s">
        <v>13643</v>
      </c>
      <c r="D2014" t="s">
        <v>13644</v>
      </c>
      <c r="E2014" t="s">
        <v>1123</v>
      </c>
      <c r="F2014" t="s">
        <v>1124</v>
      </c>
      <c r="S2014" t="s">
        <v>110</v>
      </c>
      <c r="T2014" t="s">
        <v>111</v>
      </c>
      <c r="U2014" t="s">
        <v>112</v>
      </c>
      <c r="V2014" t="s">
        <v>239</v>
      </c>
      <c r="W2014" t="s">
        <v>5018</v>
      </c>
      <c r="X2014" t="s">
        <v>254</v>
      </c>
      <c r="Y2014" t="s">
        <v>116</v>
      </c>
      <c r="Z2014" t="s">
        <v>137</v>
      </c>
    </row>
    <row r="2015" spans="1:26" x14ac:dyDescent="0.25">
      <c r="A2015">
        <v>2014</v>
      </c>
      <c r="B2015" t="s">
        <v>10818</v>
      </c>
      <c r="C2015" t="s">
        <v>14005</v>
      </c>
      <c r="D2015" t="s">
        <v>14006</v>
      </c>
      <c r="E2015" t="s">
        <v>1084</v>
      </c>
      <c r="F2015" t="s">
        <v>1504</v>
      </c>
      <c r="S2015" t="s">
        <v>110</v>
      </c>
      <c r="T2015" t="s">
        <v>111</v>
      </c>
      <c r="U2015" t="s">
        <v>112</v>
      </c>
      <c r="V2015" t="s">
        <v>900</v>
      </c>
      <c r="W2015" t="s">
        <v>900</v>
      </c>
      <c r="X2015" t="s">
        <v>1506</v>
      </c>
      <c r="Y2015" t="s">
        <v>116</v>
      </c>
      <c r="Z2015" t="s">
        <v>137</v>
      </c>
    </row>
    <row r="2016" spans="1:26" x14ac:dyDescent="0.25">
      <c r="A2016">
        <v>2015</v>
      </c>
      <c r="B2016" t="s">
        <v>10823</v>
      </c>
      <c r="C2016" t="s">
        <v>12825</v>
      </c>
      <c r="D2016" t="s">
        <v>12826</v>
      </c>
      <c r="E2016" t="s">
        <v>1084</v>
      </c>
      <c r="F2016" t="s">
        <v>1085</v>
      </c>
      <c r="N2016" t="s">
        <v>4963</v>
      </c>
      <c r="S2016" t="s">
        <v>110</v>
      </c>
      <c r="T2016" t="s">
        <v>111</v>
      </c>
      <c r="U2016" t="s">
        <v>112</v>
      </c>
      <c r="V2016" t="s">
        <v>900</v>
      </c>
      <c r="W2016" t="s">
        <v>900</v>
      </c>
      <c r="X2016" t="s">
        <v>241</v>
      </c>
      <c r="Y2016" t="s">
        <v>116</v>
      </c>
      <c r="Z2016" t="s">
        <v>602</v>
      </c>
    </row>
    <row r="2017" spans="1:26" x14ac:dyDescent="0.25">
      <c r="A2017">
        <v>2016</v>
      </c>
      <c r="B2017" t="s">
        <v>10827</v>
      </c>
      <c r="C2017" t="s">
        <v>12825</v>
      </c>
      <c r="D2017" t="s">
        <v>12826</v>
      </c>
      <c r="E2017" t="s">
        <v>1084</v>
      </c>
      <c r="F2017" t="s">
        <v>1085</v>
      </c>
      <c r="N2017" t="s">
        <v>4963</v>
      </c>
      <c r="S2017" t="s">
        <v>110</v>
      </c>
      <c r="T2017" t="s">
        <v>111</v>
      </c>
      <c r="U2017" t="s">
        <v>112</v>
      </c>
      <c r="V2017" t="s">
        <v>900</v>
      </c>
      <c r="W2017" t="s">
        <v>900</v>
      </c>
      <c r="X2017" t="s">
        <v>241</v>
      </c>
      <c r="Y2017" t="s">
        <v>116</v>
      </c>
      <c r="Z2017" t="s">
        <v>602</v>
      </c>
    </row>
    <row r="2018" spans="1:26" x14ac:dyDescent="0.25">
      <c r="A2018">
        <v>2017</v>
      </c>
      <c r="B2018" t="s">
        <v>10830</v>
      </c>
      <c r="C2018" t="s">
        <v>14007</v>
      </c>
      <c r="D2018" t="s">
        <v>14008</v>
      </c>
      <c r="E2018" t="s">
        <v>2027</v>
      </c>
      <c r="F2018" t="s">
        <v>3818</v>
      </c>
      <c r="S2018" t="s">
        <v>110</v>
      </c>
      <c r="T2018" t="s">
        <v>111</v>
      </c>
      <c r="U2018" t="s">
        <v>112</v>
      </c>
      <c r="V2018" t="s">
        <v>1881</v>
      </c>
      <c r="W2018" t="s">
        <v>3891</v>
      </c>
      <c r="X2018" t="s">
        <v>154</v>
      </c>
      <c r="Y2018" t="s">
        <v>116</v>
      </c>
      <c r="Z2018" t="s">
        <v>302</v>
      </c>
    </row>
    <row r="2019" spans="1:26" x14ac:dyDescent="0.25">
      <c r="A2019">
        <v>2018</v>
      </c>
      <c r="B2019" t="s">
        <v>10837</v>
      </c>
      <c r="C2019" t="s">
        <v>14009</v>
      </c>
      <c r="D2019" t="s">
        <v>14010</v>
      </c>
      <c r="E2019" t="s">
        <v>1454</v>
      </c>
      <c r="F2019" t="s">
        <v>4626</v>
      </c>
      <c r="S2019" t="s">
        <v>110</v>
      </c>
      <c r="T2019" t="s">
        <v>111</v>
      </c>
      <c r="U2019" t="s">
        <v>112</v>
      </c>
      <c r="V2019" t="s">
        <v>1457</v>
      </c>
      <c r="W2019" t="s">
        <v>2867</v>
      </c>
      <c r="X2019" t="s">
        <v>136</v>
      </c>
      <c r="Y2019" t="s">
        <v>116</v>
      </c>
      <c r="Z2019" t="s">
        <v>137</v>
      </c>
    </row>
    <row r="2020" spans="1:26" x14ac:dyDescent="0.25">
      <c r="A2020">
        <v>2019</v>
      </c>
      <c r="B2020" t="s">
        <v>10841</v>
      </c>
      <c r="C2020" t="s">
        <v>14011</v>
      </c>
      <c r="D2020" t="s">
        <v>14012</v>
      </c>
      <c r="E2020" t="s">
        <v>2027</v>
      </c>
      <c r="F2020" t="s">
        <v>3818</v>
      </c>
      <c r="S2020" t="s">
        <v>110</v>
      </c>
      <c r="T2020" t="s">
        <v>111</v>
      </c>
      <c r="U2020" t="s">
        <v>112</v>
      </c>
      <c r="V2020" t="s">
        <v>239</v>
      </c>
      <c r="W2020" t="s">
        <v>1697</v>
      </c>
      <c r="X2020" t="s">
        <v>625</v>
      </c>
      <c r="Y2020" t="s">
        <v>116</v>
      </c>
      <c r="Z2020" t="s">
        <v>602</v>
      </c>
    </row>
    <row r="2021" spans="1:26" x14ac:dyDescent="0.25">
      <c r="A2021">
        <v>2020</v>
      </c>
      <c r="B2021" t="s">
        <v>10848</v>
      </c>
      <c r="C2021" t="s">
        <v>14013</v>
      </c>
      <c r="D2021" t="s">
        <v>14014</v>
      </c>
      <c r="E2021" t="s">
        <v>1084</v>
      </c>
      <c r="F2021" t="s">
        <v>1085</v>
      </c>
      <c r="N2021" t="s">
        <v>4963</v>
      </c>
      <c r="S2021" t="s">
        <v>110</v>
      </c>
      <c r="T2021" t="s">
        <v>111</v>
      </c>
      <c r="U2021" t="s">
        <v>112</v>
      </c>
      <c r="V2021" t="s">
        <v>900</v>
      </c>
      <c r="W2021" t="s">
        <v>900</v>
      </c>
      <c r="X2021" t="s">
        <v>241</v>
      </c>
      <c r="Y2021" t="s">
        <v>116</v>
      </c>
      <c r="Z2021" t="s">
        <v>137</v>
      </c>
    </row>
    <row r="2022" spans="1:26" x14ac:dyDescent="0.25">
      <c r="A2022">
        <v>2021</v>
      </c>
      <c r="B2022" t="s">
        <v>10855</v>
      </c>
      <c r="C2022" t="s">
        <v>12423</v>
      </c>
      <c r="D2022" t="s">
        <v>12424</v>
      </c>
      <c r="E2022" t="s">
        <v>2027</v>
      </c>
      <c r="F2022" t="s">
        <v>2028</v>
      </c>
      <c r="J2022" t="s">
        <v>2030</v>
      </c>
      <c r="Q2022" t="s">
        <v>2031</v>
      </c>
      <c r="R2022" t="s">
        <v>2032</v>
      </c>
      <c r="S2022" t="s">
        <v>110</v>
      </c>
      <c r="T2022" t="s">
        <v>111</v>
      </c>
      <c r="U2022" t="s">
        <v>112</v>
      </c>
      <c r="V2022" t="s">
        <v>239</v>
      </c>
      <c r="W2022" t="s">
        <v>1697</v>
      </c>
      <c r="X2022" t="s">
        <v>625</v>
      </c>
      <c r="Y2022" t="s">
        <v>116</v>
      </c>
      <c r="Z2022" t="s">
        <v>2039</v>
      </c>
    </row>
    <row r="2023" spans="1:26" x14ac:dyDescent="0.25">
      <c r="A2023">
        <v>2022</v>
      </c>
      <c r="B2023" t="s">
        <v>10858</v>
      </c>
      <c r="C2023" t="s">
        <v>14015</v>
      </c>
      <c r="D2023" t="s">
        <v>14016</v>
      </c>
      <c r="E2023" t="s">
        <v>2065</v>
      </c>
      <c r="F2023" t="s">
        <v>2066</v>
      </c>
      <c r="K2023" t="s">
        <v>2067</v>
      </c>
      <c r="Q2023" t="s">
        <v>2068</v>
      </c>
      <c r="R2023" t="s">
        <v>2069</v>
      </c>
      <c r="S2023" t="s">
        <v>110</v>
      </c>
      <c r="T2023" t="s">
        <v>111</v>
      </c>
      <c r="U2023" t="s">
        <v>112</v>
      </c>
      <c r="V2023" t="s">
        <v>239</v>
      </c>
      <c r="W2023" t="s">
        <v>1494</v>
      </c>
      <c r="X2023" t="s">
        <v>241</v>
      </c>
      <c r="Y2023" t="s">
        <v>116</v>
      </c>
      <c r="Z2023" t="s">
        <v>475</v>
      </c>
    </row>
    <row r="2024" spans="1:26" x14ac:dyDescent="0.25">
      <c r="A2024">
        <v>2023</v>
      </c>
      <c r="B2024" t="s">
        <v>10864</v>
      </c>
      <c r="C2024" t="s">
        <v>14015</v>
      </c>
      <c r="D2024" t="s">
        <v>14016</v>
      </c>
      <c r="E2024" t="s">
        <v>2065</v>
      </c>
      <c r="F2024" t="s">
        <v>2066</v>
      </c>
      <c r="K2024" t="s">
        <v>2067</v>
      </c>
      <c r="Q2024" t="s">
        <v>2068</v>
      </c>
      <c r="R2024" t="s">
        <v>2069</v>
      </c>
      <c r="S2024" t="s">
        <v>110</v>
      </c>
      <c r="T2024" t="s">
        <v>111</v>
      </c>
      <c r="U2024" t="s">
        <v>112</v>
      </c>
      <c r="V2024" t="s">
        <v>239</v>
      </c>
      <c r="W2024" t="s">
        <v>1494</v>
      </c>
      <c r="X2024" t="s">
        <v>241</v>
      </c>
      <c r="Y2024" t="s">
        <v>116</v>
      </c>
      <c r="Z2024" t="s">
        <v>475</v>
      </c>
    </row>
    <row r="2025" spans="1:26" x14ac:dyDescent="0.25">
      <c r="A2025">
        <v>2024</v>
      </c>
      <c r="B2025" t="s">
        <v>10867</v>
      </c>
      <c r="C2025" t="s">
        <v>14017</v>
      </c>
      <c r="D2025" t="s">
        <v>14018</v>
      </c>
      <c r="E2025" t="s">
        <v>1503</v>
      </c>
      <c r="F2025" t="s">
        <v>1504</v>
      </c>
      <c r="S2025" t="s">
        <v>110</v>
      </c>
      <c r="T2025" t="s">
        <v>111</v>
      </c>
      <c r="U2025" t="s">
        <v>112</v>
      </c>
      <c r="V2025" t="s">
        <v>239</v>
      </c>
      <c r="W2025" t="s">
        <v>8631</v>
      </c>
      <c r="X2025" t="s">
        <v>1506</v>
      </c>
      <c r="Y2025" t="s">
        <v>116</v>
      </c>
      <c r="Z2025" t="s">
        <v>137</v>
      </c>
    </row>
    <row r="2026" spans="1:26" x14ac:dyDescent="0.25">
      <c r="A2026">
        <v>2025</v>
      </c>
      <c r="B2026" t="s">
        <v>10874</v>
      </c>
      <c r="C2026" t="s">
        <v>14019</v>
      </c>
      <c r="D2026" t="s">
        <v>14020</v>
      </c>
      <c r="E2026" t="s">
        <v>9014</v>
      </c>
      <c r="F2026" t="s">
        <v>6643</v>
      </c>
      <c r="N2026" t="s">
        <v>4471</v>
      </c>
      <c r="S2026" t="s">
        <v>110</v>
      </c>
      <c r="T2026" t="s">
        <v>111</v>
      </c>
      <c r="U2026" t="s">
        <v>112</v>
      </c>
      <c r="V2026" t="s">
        <v>239</v>
      </c>
      <c r="W2026" t="s">
        <v>4472</v>
      </c>
      <c r="X2026" t="s">
        <v>241</v>
      </c>
      <c r="Y2026" t="s">
        <v>116</v>
      </c>
      <c r="Z2026" t="s">
        <v>302</v>
      </c>
    </row>
    <row r="2027" spans="1:26" x14ac:dyDescent="0.25">
      <c r="A2027">
        <v>2026</v>
      </c>
      <c r="B2027" t="s">
        <v>10880</v>
      </c>
      <c r="C2027" t="s">
        <v>14021</v>
      </c>
      <c r="D2027" t="s">
        <v>14022</v>
      </c>
      <c r="E2027" t="s">
        <v>1503</v>
      </c>
      <c r="F2027" t="s">
        <v>1504</v>
      </c>
      <c r="S2027" t="s">
        <v>110</v>
      </c>
      <c r="T2027" t="s">
        <v>111</v>
      </c>
      <c r="U2027" t="s">
        <v>112</v>
      </c>
      <c r="V2027" t="s">
        <v>900</v>
      </c>
      <c r="W2027" t="s">
        <v>900</v>
      </c>
      <c r="X2027" t="s">
        <v>1506</v>
      </c>
      <c r="Y2027" t="s">
        <v>116</v>
      </c>
      <c r="Z2027" t="s">
        <v>302</v>
      </c>
    </row>
    <row r="2028" spans="1:26" x14ac:dyDescent="0.25">
      <c r="A2028">
        <v>2027</v>
      </c>
      <c r="B2028" t="s">
        <v>10886</v>
      </c>
      <c r="C2028" t="s">
        <v>14023</v>
      </c>
      <c r="D2028" t="s">
        <v>14024</v>
      </c>
      <c r="E2028" t="s">
        <v>2989</v>
      </c>
      <c r="F2028" t="s">
        <v>2990</v>
      </c>
      <c r="S2028" t="s">
        <v>110</v>
      </c>
      <c r="T2028" t="s">
        <v>111</v>
      </c>
      <c r="U2028" t="s">
        <v>112</v>
      </c>
      <c r="V2028" t="s">
        <v>2223</v>
      </c>
      <c r="W2028" t="s">
        <v>2992</v>
      </c>
      <c r="X2028" t="s">
        <v>983</v>
      </c>
      <c r="Y2028" t="s">
        <v>116</v>
      </c>
      <c r="Z2028" t="s">
        <v>137</v>
      </c>
    </row>
    <row r="2029" spans="1:26" x14ac:dyDescent="0.25">
      <c r="A2029">
        <v>2028</v>
      </c>
      <c r="B2029" t="s">
        <v>10890</v>
      </c>
      <c r="C2029" t="s">
        <v>14025</v>
      </c>
      <c r="D2029" t="s">
        <v>14026</v>
      </c>
      <c r="E2029" t="s">
        <v>2989</v>
      </c>
      <c r="F2029" t="s">
        <v>2990</v>
      </c>
      <c r="L2029" t="s">
        <v>10899</v>
      </c>
      <c r="M2029" t="s">
        <v>3543</v>
      </c>
      <c r="S2029" t="s">
        <v>110</v>
      </c>
      <c r="T2029" t="s">
        <v>111</v>
      </c>
      <c r="U2029" t="s">
        <v>112</v>
      </c>
      <c r="V2029" t="s">
        <v>2223</v>
      </c>
      <c r="W2029" t="s">
        <v>2992</v>
      </c>
      <c r="X2029" t="s">
        <v>983</v>
      </c>
      <c r="Y2029" t="s">
        <v>116</v>
      </c>
      <c r="Z2029" t="s">
        <v>475</v>
      </c>
    </row>
    <row r="2030" spans="1:26" x14ac:dyDescent="0.25">
      <c r="A2030">
        <v>2029</v>
      </c>
      <c r="B2030" t="s">
        <v>10900</v>
      </c>
      <c r="C2030" t="s">
        <v>12423</v>
      </c>
      <c r="D2030" t="s">
        <v>12424</v>
      </c>
      <c r="E2030" t="s">
        <v>2027</v>
      </c>
      <c r="F2030" t="s">
        <v>2028</v>
      </c>
      <c r="J2030" t="s">
        <v>2030</v>
      </c>
      <c r="Q2030" t="s">
        <v>2031</v>
      </c>
      <c r="R2030" t="s">
        <v>2032</v>
      </c>
      <c r="S2030" t="s">
        <v>110</v>
      </c>
      <c r="T2030" t="s">
        <v>111</v>
      </c>
      <c r="U2030" t="s">
        <v>112</v>
      </c>
      <c r="V2030" t="s">
        <v>239</v>
      </c>
      <c r="W2030" t="s">
        <v>1697</v>
      </c>
      <c r="X2030" t="s">
        <v>625</v>
      </c>
      <c r="Y2030" t="s">
        <v>116</v>
      </c>
      <c r="Z2030" t="s">
        <v>2039</v>
      </c>
    </row>
    <row r="2031" spans="1:26" x14ac:dyDescent="0.25">
      <c r="A2031">
        <v>2030</v>
      </c>
      <c r="B2031" t="s">
        <v>10904</v>
      </c>
      <c r="C2031" t="s">
        <v>14027</v>
      </c>
      <c r="D2031" t="s">
        <v>14028</v>
      </c>
      <c r="E2031" t="s">
        <v>1771</v>
      </c>
      <c r="F2031" t="s">
        <v>979</v>
      </c>
      <c r="N2031" t="s">
        <v>981</v>
      </c>
      <c r="S2031" t="s">
        <v>110</v>
      </c>
      <c r="T2031" t="s">
        <v>111</v>
      </c>
      <c r="U2031" t="s">
        <v>112</v>
      </c>
      <c r="V2031" t="s">
        <v>374</v>
      </c>
      <c r="W2031" t="s">
        <v>1774</v>
      </c>
      <c r="X2031" t="s">
        <v>356</v>
      </c>
      <c r="Y2031" t="s">
        <v>116</v>
      </c>
      <c r="Z2031" t="s">
        <v>137</v>
      </c>
    </row>
    <row r="2032" spans="1:26" x14ac:dyDescent="0.25">
      <c r="A2032">
        <v>2031</v>
      </c>
      <c r="B2032" t="s">
        <v>10909</v>
      </c>
      <c r="C2032" t="s">
        <v>13793</v>
      </c>
      <c r="D2032" t="s">
        <v>13794</v>
      </c>
      <c r="E2032" t="s">
        <v>250</v>
      </c>
      <c r="F2032" t="s">
        <v>1163</v>
      </c>
      <c r="Q2032" t="s">
        <v>8641</v>
      </c>
      <c r="R2032" t="s">
        <v>8642</v>
      </c>
      <c r="S2032" t="s">
        <v>110</v>
      </c>
      <c r="T2032" t="s">
        <v>111</v>
      </c>
      <c r="U2032" t="s">
        <v>112</v>
      </c>
      <c r="V2032" t="s">
        <v>252</v>
      </c>
      <c r="W2032" t="s">
        <v>253</v>
      </c>
      <c r="X2032" t="s">
        <v>254</v>
      </c>
      <c r="Y2032" t="s">
        <v>116</v>
      </c>
      <c r="Z2032" t="s">
        <v>137</v>
      </c>
    </row>
    <row r="2033" spans="1:26" x14ac:dyDescent="0.25">
      <c r="A2033">
        <v>2032</v>
      </c>
      <c r="B2033" t="s">
        <v>10910</v>
      </c>
      <c r="C2033" t="s">
        <v>13783</v>
      </c>
      <c r="D2033" t="s">
        <v>13784</v>
      </c>
      <c r="E2033" t="s">
        <v>250</v>
      </c>
      <c r="F2033" t="s">
        <v>251</v>
      </c>
      <c r="S2033" t="s">
        <v>110</v>
      </c>
      <c r="T2033" t="s">
        <v>111</v>
      </c>
      <c r="U2033" t="s">
        <v>112</v>
      </c>
      <c r="V2033" t="s">
        <v>252</v>
      </c>
      <c r="W2033" t="s">
        <v>253</v>
      </c>
      <c r="X2033" t="s">
        <v>254</v>
      </c>
      <c r="Y2033" t="s">
        <v>116</v>
      </c>
      <c r="Z2033" t="s">
        <v>137</v>
      </c>
    </row>
    <row r="2034" spans="1:26" x14ac:dyDescent="0.25">
      <c r="A2034">
        <v>2033</v>
      </c>
      <c r="B2034" t="s">
        <v>10912</v>
      </c>
      <c r="C2034" t="s">
        <v>12902</v>
      </c>
      <c r="D2034" t="s">
        <v>12903</v>
      </c>
      <c r="E2034" t="s">
        <v>3313</v>
      </c>
      <c r="F2034" t="s">
        <v>3314</v>
      </c>
      <c r="N2034" t="s">
        <v>981</v>
      </c>
      <c r="S2034" t="s">
        <v>110</v>
      </c>
      <c r="T2034" t="s">
        <v>111</v>
      </c>
      <c r="U2034" t="s">
        <v>112</v>
      </c>
      <c r="V2034" t="s">
        <v>3185</v>
      </c>
      <c r="W2034" t="s">
        <v>3199</v>
      </c>
      <c r="X2034" t="s">
        <v>3319</v>
      </c>
      <c r="Y2034" t="s">
        <v>116</v>
      </c>
      <c r="Z2034" t="s">
        <v>137</v>
      </c>
    </row>
    <row r="2035" spans="1:26" x14ac:dyDescent="0.25">
      <c r="A2035">
        <v>2034</v>
      </c>
      <c r="B2035" t="s">
        <v>10916</v>
      </c>
      <c r="C2035" t="s">
        <v>12888</v>
      </c>
      <c r="D2035" t="s">
        <v>12889</v>
      </c>
      <c r="E2035" t="s">
        <v>3197</v>
      </c>
      <c r="F2035" t="s">
        <v>3314</v>
      </c>
      <c r="S2035" t="s">
        <v>110</v>
      </c>
      <c r="T2035" t="s">
        <v>111</v>
      </c>
      <c r="U2035" t="s">
        <v>112</v>
      </c>
      <c r="V2035" t="s">
        <v>3185</v>
      </c>
      <c r="W2035" t="s">
        <v>3199</v>
      </c>
      <c r="X2035" t="s">
        <v>1075</v>
      </c>
      <c r="Y2035" t="s">
        <v>116</v>
      </c>
      <c r="Z2035" t="s">
        <v>137</v>
      </c>
    </row>
    <row r="2036" spans="1:26" x14ac:dyDescent="0.25">
      <c r="A2036">
        <v>2035</v>
      </c>
      <c r="B2036" t="s">
        <v>10919</v>
      </c>
      <c r="C2036" t="s">
        <v>12789</v>
      </c>
      <c r="D2036" t="s">
        <v>12790</v>
      </c>
      <c r="E2036" t="s">
        <v>1384</v>
      </c>
      <c r="F2036" t="s">
        <v>1385</v>
      </c>
      <c r="S2036" t="s">
        <v>110</v>
      </c>
      <c r="T2036" t="s">
        <v>111</v>
      </c>
      <c r="U2036" t="s">
        <v>112</v>
      </c>
      <c r="V2036" t="s">
        <v>134</v>
      </c>
      <c r="W2036" t="s">
        <v>135</v>
      </c>
      <c r="X2036" t="s">
        <v>136</v>
      </c>
      <c r="Y2036" t="s">
        <v>116</v>
      </c>
      <c r="Z2036" t="s">
        <v>187</v>
      </c>
    </row>
    <row r="2037" spans="1:26" x14ac:dyDescent="0.25">
      <c r="A2037">
        <v>2036</v>
      </c>
      <c r="B2037" t="s">
        <v>10921</v>
      </c>
      <c r="C2037" t="s">
        <v>14029</v>
      </c>
      <c r="D2037" t="s">
        <v>13970</v>
      </c>
      <c r="E2037" t="s">
        <v>6707</v>
      </c>
      <c r="F2037" t="s">
        <v>6708</v>
      </c>
      <c r="S2037" t="s">
        <v>110</v>
      </c>
      <c r="T2037" t="s">
        <v>111</v>
      </c>
      <c r="U2037" t="s">
        <v>112</v>
      </c>
      <c r="V2037" t="s">
        <v>252</v>
      </c>
      <c r="W2037" t="s">
        <v>5576</v>
      </c>
      <c r="X2037" t="s">
        <v>254</v>
      </c>
      <c r="Y2037" t="s">
        <v>116</v>
      </c>
      <c r="Z2037" t="s">
        <v>137</v>
      </c>
    </row>
    <row r="2038" spans="1:26" x14ac:dyDescent="0.25">
      <c r="A2038">
        <v>2037</v>
      </c>
      <c r="B2038" t="s">
        <v>10925</v>
      </c>
      <c r="C2038" t="s">
        <v>14030</v>
      </c>
      <c r="D2038" t="s">
        <v>14031</v>
      </c>
      <c r="E2038" t="s">
        <v>250</v>
      </c>
      <c r="F2038" t="s">
        <v>251</v>
      </c>
      <c r="S2038" t="s">
        <v>110</v>
      </c>
      <c r="T2038" t="s">
        <v>111</v>
      </c>
      <c r="U2038" t="s">
        <v>112</v>
      </c>
      <c r="V2038" t="s">
        <v>252</v>
      </c>
      <c r="W2038" t="s">
        <v>253</v>
      </c>
      <c r="X2038" t="s">
        <v>254</v>
      </c>
      <c r="Y2038" t="s">
        <v>116</v>
      </c>
      <c r="Z2038" t="s">
        <v>137</v>
      </c>
    </row>
    <row r="2039" spans="1:26" x14ac:dyDescent="0.25">
      <c r="A2039">
        <v>2038</v>
      </c>
      <c r="B2039" t="s">
        <v>10931</v>
      </c>
      <c r="C2039" t="s">
        <v>12817</v>
      </c>
      <c r="D2039" t="s">
        <v>12818</v>
      </c>
      <c r="E2039" t="s">
        <v>1084</v>
      </c>
      <c r="F2039" t="s">
        <v>1504</v>
      </c>
      <c r="S2039" t="s">
        <v>110</v>
      </c>
      <c r="T2039" t="s">
        <v>111</v>
      </c>
      <c r="U2039" t="s">
        <v>112</v>
      </c>
      <c r="V2039" t="s">
        <v>900</v>
      </c>
      <c r="W2039" t="s">
        <v>900</v>
      </c>
      <c r="X2039" t="s">
        <v>1506</v>
      </c>
      <c r="Y2039" t="s">
        <v>116</v>
      </c>
      <c r="Z2039" t="s">
        <v>137</v>
      </c>
    </row>
    <row r="2040" spans="1:26" x14ac:dyDescent="0.25">
      <c r="A2040">
        <v>2039</v>
      </c>
      <c r="B2040" t="s">
        <v>10933</v>
      </c>
      <c r="C2040" t="s">
        <v>13226</v>
      </c>
      <c r="D2040" t="s">
        <v>13227</v>
      </c>
      <c r="E2040" t="s">
        <v>6725</v>
      </c>
      <c r="F2040" t="s">
        <v>6726</v>
      </c>
      <c r="S2040" t="s">
        <v>110</v>
      </c>
      <c r="T2040" t="s">
        <v>111</v>
      </c>
      <c r="U2040" t="s">
        <v>112</v>
      </c>
      <c r="V2040" t="s">
        <v>300</v>
      </c>
      <c r="W2040" t="s">
        <v>2780</v>
      </c>
      <c r="X2040" t="s">
        <v>241</v>
      </c>
      <c r="Y2040" t="s">
        <v>116</v>
      </c>
      <c r="Z2040" t="s">
        <v>137</v>
      </c>
    </row>
    <row r="2041" spans="1:26" x14ac:dyDescent="0.25">
      <c r="A2041">
        <v>2040</v>
      </c>
      <c r="B2041" t="s">
        <v>10937</v>
      </c>
      <c r="C2041" t="s">
        <v>14029</v>
      </c>
      <c r="D2041" t="s">
        <v>13970</v>
      </c>
      <c r="E2041" t="s">
        <v>6707</v>
      </c>
      <c r="F2041" t="s">
        <v>6708</v>
      </c>
      <c r="S2041" t="s">
        <v>110</v>
      </c>
      <c r="T2041" t="s">
        <v>111</v>
      </c>
      <c r="U2041" t="s">
        <v>112</v>
      </c>
      <c r="V2041" t="s">
        <v>252</v>
      </c>
      <c r="W2041" t="s">
        <v>5576</v>
      </c>
      <c r="X2041" t="s">
        <v>254</v>
      </c>
      <c r="Y2041" t="s">
        <v>116</v>
      </c>
      <c r="Z2041" t="s">
        <v>137</v>
      </c>
    </row>
    <row r="2042" spans="1:26" x14ac:dyDescent="0.25">
      <c r="A2042">
        <v>2041</v>
      </c>
      <c r="B2042" t="s">
        <v>10939</v>
      </c>
      <c r="C2042" t="s">
        <v>14032</v>
      </c>
      <c r="D2042" t="s">
        <v>14033</v>
      </c>
      <c r="E2042" t="s">
        <v>1384</v>
      </c>
      <c r="F2042" t="s">
        <v>1385</v>
      </c>
      <c r="S2042" t="s">
        <v>110</v>
      </c>
      <c r="T2042" t="s">
        <v>111</v>
      </c>
      <c r="U2042" t="s">
        <v>112</v>
      </c>
      <c r="V2042" t="s">
        <v>134</v>
      </c>
      <c r="W2042" t="s">
        <v>333</v>
      </c>
      <c r="X2042" t="s">
        <v>136</v>
      </c>
      <c r="Y2042" t="s">
        <v>116</v>
      </c>
      <c r="Z2042" t="s">
        <v>137</v>
      </c>
    </row>
    <row r="2043" spans="1:26" x14ac:dyDescent="0.25">
      <c r="A2043">
        <v>2042</v>
      </c>
      <c r="B2043" t="s">
        <v>10945</v>
      </c>
      <c r="C2043" t="s">
        <v>14034</v>
      </c>
      <c r="D2043" t="s">
        <v>14035</v>
      </c>
      <c r="E2043" t="s">
        <v>132</v>
      </c>
      <c r="F2043" t="s">
        <v>332</v>
      </c>
      <c r="S2043" t="s">
        <v>110</v>
      </c>
      <c r="T2043" t="s">
        <v>111</v>
      </c>
      <c r="U2043" t="s">
        <v>112</v>
      </c>
      <c r="V2043" t="s">
        <v>134</v>
      </c>
      <c r="W2043" t="s">
        <v>135</v>
      </c>
      <c r="X2043" t="s">
        <v>136</v>
      </c>
      <c r="Y2043" t="s">
        <v>116</v>
      </c>
      <c r="Z2043" t="s">
        <v>137</v>
      </c>
    </row>
    <row r="2044" spans="1:26" x14ac:dyDescent="0.25">
      <c r="A2044">
        <v>2043</v>
      </c>
      <c r="B2044" t="s">
        <v>10950</v>
      </c>
      <c r="C2044" t="s">
        <v>12906</v>
      </c>
      <c r="D2044" t="s">
        <v>12907</v>
      </c>
      <c r="E2044" t="s">
        <v>2065</v>
      </c>
      <c r="F2044" t="s">
        <v>2066</v>
      </c>
      <c r="K2044" t="s">
        <v>2067</v>
      </c>
      <c r="Q2044" t="s">
        <v>2068</v>
      </c>
      <c r="R2044" t="s">
        <v>2069</v>
      </c>
      <c r="S2044" t="s">
        <v>110</v>
      </c>
      <c r="T2044" t="s">
        <v>111</v>
      </c>
      <c r="U2044" t="s">
        <v>112</v>
      </c>
      <c r="V2044" t="s">
        <v>239</v>
      </c>
      <c r="W2044" t="s">
        <v>1494</v>
      </c>
      <c r="X2044" t="s">
        <v>241</v>
      </c>
      <c r="Y2044" t="s">
        <v>116</v>
      </c>
      <c r="Z2044" t="s">
        <v>463</v>
      </c>
    </row>
    <row r="2045" spans="1:26" x14ac:dyDescent="0.25">
      <c r="A2045">
        <v>2044</v>
      </c>
      <c r="B2045" t="s">
        <v>10952</v>
      </c>
      <c r="C2045" t="s">
        <v>14036</v>
      </c>
      <c r="D2045" t="s">
        <v>14037</v>
      </c>
      <c r="E2045" t="s">
        <v>897</v>
      </c>
      <c r="F2045" t="s">
        <v>898</v>
      </c>
      <c r="S2045" t="s">
        <v>110</v>
      </c>
      <c r="T2045" t="s">
        <v>111</v>
      </c>
      <c r="U2045" t="s">
        <v>112</v>
      </c>
      <c r="V2045" t="s">
        <v>900</v>
      </c>
      <c r="W2045" t="s">
        <v>900</v>
      </c>
      <c r="X2045" t="s">
        <v>254</v>
      </c>
      <c r="Y2045" t="s">
        <v>116</v>
      </c>
      <c r="Z2045" t="s">
        <v>475</v>
      </c>
    </row>
    <row r="2046" spans="1:26" x14ac:dyDescent="0.25">
      <c r="A2046">
        <v>2045</v>
      </c>
      <c r="B2046" t="s">
        <v>10959</v>
      </c>
      <c r="C2046" t="s">
        <v>14038</v>
      </c>
      <c r="D2046" t="s">
        <v>14039</v>
      </c>
      <c r="E2046" t="s">
        <v>6577</v>
      </c>
      <c r="F2046" t="s">
        <v>1085</v>
      </c>
      <c r="S2046" t="s">
        <v>110</v>
      </c>
      <c r="T2046" t="s">
        <v>111</v>
      </c>
      <c r="U2046" t="s">
        <v>112</v>
      </c>
      <c r="V2046" t="s">
        <v>239</v>
      </c>
      <c r="W2046" t="s">
        <v>4412</v>
      </c>
      <c r="X2046" t="s">
        <v>241</v>
      </c>
      <c r="Y2046" t="s">
        <v>116</v>
      </c>
      <c r="Z2046" t="s">
        <v>137</v>
      </c>
    </row>
    <row r="2047" spans="1:26" x14ac:dyDescent="0.25">
      <c r="A2047">
        <v>2046</v>
      </c>
      <c r="B2047" t="s">
        <v>10965</v>
      </c>
      <c r="C2047" t="s">
        <v>14040</v>
      </c>
      <c r="D2047" t="s">
        <v>14041</v>
      </c>
      <c r="E2047" t="s">
        <v>1084</v>
      </c>
      <c r="F2047" t="s">
        <v>1085</v>
      </c>
      <c r="S2047" t="s">
        <v>110</v>
      </c>
      <c r="T2047" t="s">
        <v>111</v>
      </c>
      <c r="U2047" t="s">
        <v>112</v>
      </c>
      <c r="V2047" t="s">
        <v>900</v>
      </c>
      <c r="W2047" t="s">
        <v>900</v>
      </c>
      <c r="X2047" t="s">
        <v>241</v>
      </c>
      <c r="Y2047" t="s">
        <v>116</v>
      </c>
      <c r="Z2047" t="s">
        <v>137</v>
      </c>
    </row>
    <row r="2048" spans="1:26" x14ac:dyDescent="0.25">
      <c r="A2048">
        <v>2047</v>
      </c>
      <c r="B2048" t="s">
        <v>10972</v>
      </c>
      <c r="C2048" t="s">
        <v>14042</v>
      </c>
      <c r="D2048" t="s">
        <v>14043</v>
      </c>
      <c r="E2048" t="s">
        <v>7218</v>
      </c>
      <c r="F2048" t="s">
        <v>7219</v>
      </c>
      <c r="L2048" t="s">
        <v>7220</v>
      </c>
      <c r="M2048" t="s">
        <v>1629</v>
      </c>
      <c r="S2048" t="s">
        <v>110</v>
      </c>
      <c r="T2048" t="s">
        <v>111</v>
      </c>
      <c r="U2048" t="s">
        <v>112</v>
      </c>
      <c r="V2048" t="s">
        <v>810</v>
      </c>
      <c r="W2048" t="s">
        <v>1074</v>
      </c>
      <c r="X2048" t="s">
        <v>1075</v>
      </c>
      <c r="Y2048" t="s">
        <v>116</v>
      </c>
      <c r="Z2048" t="s">
        <v>137</v>
      </c>
    </row>
    <row r="2049" spans="1:26" x14ac:dyDescent="0.25">
      <c r="A2049">
        <v>2048</v>
      </c>
      <c r="B2049" t="s">
        <v>10979</v>
      </c>
      <c r="C2049" t="s">
        <v>13871</v>
      </c>
      <c r="D2049" t="s">
        <v>13872</v>
      </c>
      <c r="E2049" t="s">
        <v>2027</v>
      </c>
      <c r="F2049" t="s">
        <v>3818</v>
      </c>
      <c r="S2049" t="s">
        <v>110</v>
      </c>
      <c r="T2049" t="s">
        <v>111</v>
      </c>
      <c r="U2049" t="s">
        <v>112</v>
      </c>
      <c r="V2049" t="s">
        <v>1881</v>
      </c>
      <c r="W2049" t="s">
        <v>3891</v>
      </c>
      <c r="X2049" t="s">
        <v>154</v>
      </c>
      <c r="Y2049" t="s">
        <v>116</v>
      </c>
      <c r="Z2049" t="s">
        <v>302</v>
      </c>
    </row>
    <row r="2050" spans="1:26" x14ac:dyDescent="0.25">
      <c r="A2050">
        <v>2049</v>
      </c>
      <c r="B2050" t="s">
        <v>10982</v>
      </c>
      <c r="C2050" t="s">
        <v>13133</v>
      </c>
      <c r="D2050" t="s">
        <v>13134</v>
      </c>
      <c r="E2050" t="s">
        <v>234</v>
      </c>
      <c r="F2050" t="s">
        <v>235</v>
      </c>
      <c r="K2050" t="s">
        <v>1892</v>
      </c>
      <c r="S2050" t="s">
        <v>110</v>
      </c>
      <c r="T2050" t="s">
        <v>111</v>
      </c>
      <c r="U2050" t="s">
        <v>112</v>
      </c>
      <c r="V2050" t="s">
        <v>239</v>
      </c>
      <c r="W2050" t="s">
        <v>240</v>
      </c>
      <c r="X2050" t="s">
        <v>241</v>
      </c>
      <c r="Y2050" t="s">
        <v>116</v>
      </c>
      <c r="Z2050" t="s">
        <v>137</v>
      </c>
    </row>
    <row r="2051" spans="1:26" x14ac:dyDescent="0.25">
      <c r="A2051">
        <v>2050</v>
      </c>
      <c r="B2051" t="s">
        <v>10984</v>
      </c>
      <c r="C2051" t="s">
        <v>13133</v>
      </c>
      <c r="D2051" t="s">
        <v>13134</v>
      </c>
      <c r="E2051" t="s">
        <v>234</v>
      </c>
      <c r="F2051" t="s">
        <v>235</v>
      </c>
      <c r="K2051" t="s">
        <v>1892</v>
      </c>
      <c r="S2051" t="s">
        <v>110</v>
      </c>
      <c r="T2051" t="s">
        <v>111</v>
      </c>
      <c r="U2051" t="s">
        <v>112</v>
      </c>
      <c r="V2051" t="s">
        <v>239</v>
      </c>
      <c r="W2051" t="s">
        <v>240</v>
      </c>
      <c r="X2051" t="s">
        <v>241</v>
      </c>
      <c r="Y2051" t="s">
        <v>116</v>
      </c>
      <c r="Z2051" t="s">
        <v>137</v>
      </c>
    </row>
    <row r="2052" spans="1:26" x14ac:dyDescent="0.25">
      <c r="A2052">
        <v>2051</v>
      </c>
      <c r="B2052" t="s">
        <v>10985</v>
      </c>
      <c r="C2052" t="s">
        <v>13109</v>
      </c>
      <c r="D2052" t="s">
        <v>13110</v>
      </c>
      <c r="E2052" t="s">
        <v>1954</v>
      </c>
      <c r="F2052" t="s">
        <v>1955</v>
      </c>
      <c r="N2052" t="s">
        <v>1957</v>
      </c>
      <c r="Q2052" t="s">
        <v>1005</v>
      </c>
      <c r="R2052" t="s">
        <v>1004</v>
      </c>
      <c r="S2052" t="s">
        <v>110</v>
      </c>
      <c r="T2052" t="s">
        <v>111</v>
      </c>
      <c r="U2052" t="s">
        <v>112</v>
      </c>
      <c r="V2052" t="s">
        <v>1149</v>
      </c>
      <c r="W2052" t="s">
        <v>1958</v>
      </c>
      <c r="X2052" t="s">
        <v>254</v>
      </c>
      <c r="Y2052" t="s">
        <v>116</v>
      </c>
      <c r="Z2052" t="s">
        <v>1959</v>
      </c>
    </row>
    <row r="2053" spans="1:26" x14ac:dyDescent="0.25">
      <c r="A2053">
        <v>2052</v>
      </c>
      <c r="B2053" t="s">
        <v>10989</v>
      </c>
      <c r="C2053" t="s">
        <v>12431</v>
      </c>
      <c r="D2053" t="s">
        <v>12432</v>
      </c>
      <c r="E2053" t="s">
        <v>2266</v>
      </c>
      <c r="F2053" t="s">
        <v>2440</v>
      </c>
      <c r="J2053" t="s">
        <v>2030</v>
      </c>
      <c r="S2053" t="s">
        <v>110</v>
      </c>
      <c r="T2053" t="s">
        <v>111</v>
      </c>
      <c r="U2053" t="s">
        <v>112</v>
      </c>
      <c r="V2053" t="s">
        <v>239</v>
      </c>
      <c r="W2053" t="s">
        <v>2910</v>
      </c>
      <c r="X2053" t="s">
        <v>1506</v>
      </c>
      <c r="Y2053" t="s">
        <v>116</v>
      </c>
      <c r="Z2053" t="s">
        <v>137</v>
      </c>
    </row>
    <row r="2054" spans="1:26" x14ac:dyDescent="0.25">
      <c r="A2054">
        <v>2053</v>
      </c>
      <c r="B2054" t="s">
        <v>10992</v>
      </c>
      <c r="C2054" t="s">
        <v>12906</v>
      </c>
      <c r="D2054" t="s">
        <v>12907</v>
      </c>
      <c r="E2054" t="s">
        <v>2065</v>
      </c>
      <c r="F2054" t="s">
        <v>2066</v>
      </c>
      <c r="K2054" t="s">
        <v>2067</v>
      </c>
      <c r="Q2054" t="s">
        <v>2068</v>
      </c>
      <c r="R2054" t="s">
        <v>2069</v>
      </c>
      <c r="S2054" t="s">
        <v>110</v>
      </c>
      <c r="T2054" t="s">
        <v>111</v>
      </c>
      <c r="U2054" t="s">
        <v>112</v>
      </c>
      <c r="V2054" t="s">
        <v>239</v>
      </c>
      <c r="W2054" t="s">
        <v>1494</v>
      </c>
      <c r="X2054" t="s">
        <v>241</v>
      </c>
      <c r="Y2054" t="s">
        <v>116</v>
      </c>
      <c r="Z2054" t="s">
        <v>463</v>
      </c>
    </row>
    <row r="2055" spans="1:26" x14ac:dyDescent="0.25">
      <c r="A2055">
        <v>2054</v>
      </c>
      <c r="B2055" t="s">
        <v>10993</v>
      </c>
      <c r="C2055" t="s">
        <v>14044</v>
      </c>
      <c r="D2055" t="s">
        <v>14045</v>
      </c>
      <c r="E2055" t="s">
        <v>8225</v>
      </c>
      <c r="F2055" t="s">
        <v>7720</v>
      </c>
      <c r="N2055" t="s">
        <v>1813</v>
      </c>
      <c r="S2055" t="s">
        <v>110</v>
      </c>
      <c r="T2055" t="s">
        <v>111</v>
      </c>
      <c r="U2055" t="s">
        <v>112</v>
      </c>
      <c r="V2055" t="s">
        <v>1544</v>
      </c>
      <c r="W2055" t="s">
        <v>6749</v>
      </c>
      <c r="X2055" t="s">
        <v>1815</v>
      </c>
      <c r="Y2055" t="s">
        <v>116</v>
      </c>
      <c r="Z2055" t="s">
        <v>187</v>
      </c>
    </row>
    <row r="2056" spans="1:26" x14ac:dyDescent="0.25">
      <c r="A2056">
        <v>2055</v>
      </c>
      <c r="B2056" t="s">
        <v>11000</v>
      </c>
      <c r="C2056" t="s">
        <v>14046</v>
      </c>
      <c r="D2056" t="s">
        <v>14047</v>
      </c>
      <c r="E2056" t="s">
        <v>6589</v>
      </c>
      <c r="F2056" t="s">
        <v>7720</v>
      </c>
      <c r="S2056" t="s">
        <v>110</v>
      </c>
      <c r="T2056" t="s">
        <v>111</v>
      </c>
      <c r="U2056" t="s">
        <v>112</v>
      </c>
      <c r="V2056" t="s">
        <v>7722</v>
      </c>
      <c r="W2056" t="s">
        <v>7722</v>
      </c>
      <c r="X2056" t="s">
        <v>1815</v>
      </c>
      <c r="Y2056" t="s">
        <v>116</v>
      </c>
      <c r="Z2056" t="s">
        <v>137</v>
      </c>
    </row>
    <row r="2057" spans="1:26" x14ac:dyDescent="0.25">
      <c r="A2057">
        <v>2056</v>
      </c>
      <c r="B2057" t="s">
        <v>11004</v>
      </c>
      <c r="C2057" t="s">
        <v>14048</v>
      </c>
      <c r="D2057" t="s">
        <v>14049</v>
      </c>
      <c r="E2057" t="s">
        <v>2027</v>
      </c>
      <c r="F2057" t="s">
        <v>3818</v>
      </c>
      <c r="S2057" t="s">
        <v>110</v>
      </c>
      <c r="T2057" t="s">
        <v>111</v>
      </c>
      <c r="U2057" t="s">
        <v>112</v>
      </c>
      <c r="V2057" t="s">
        <v>1881</v>
      </c>
      <c r="W2057" t="s">
        <v>3891</v>
      </c>
      <c r="X2057" t="s">
        <v>154</v>
      </c>
      <c r="Y2057" t="s">
        <v>116</v>
      </c>
      <c r="Z2057" t="s">
        <v>302</v>
      </c>
    </row>
    <row r="2058" spans="1:26" x14ac:dyDescent="0.25">
      <c r="A2058">
        <v>2057</v>
      </c>
      <c r="B2058" t="s">
        <v>11011</v>
      </c>
      <c r="C2058" t="s">
        <v>14050</v>
      </c>
      <c r="D2058" t="s">
        <v>14051</v>
      </c>
      <c r="E2058" t="s">
        <v>2027</v>
      </c>
      <c r="F2058" t="s">
        <v>2028</v>
      </c>
      <c r="S2058" t="s">
        <v>110</v>
      </c>
      <c r="T2058" t="s">
        <v>111</v>
      </c>
      <c r="U2058" t="s">
        <v>112</v>
      </c>
      <c r="V2058" t="s">
        <v>239</v>
      </c>
      <c r="W2058" t="s">
        <v>1697</v>
      </c>
      <c r="X2058" t="s">
        <v>625</v>
      </c>
      <c r="Y2058" t="s">
        <v>116</v>
      </c>
      <c r="Z2058" t="s">
        <v>475</v>
      </c>
    </row>
    <row r="2059" spans="1:26" x14ac:dyDescent="0.25">
      <c r="A2059">
        <v>2058</v>
      </c>
      <c r="B2059" t="s">
        <v>11016</v>
      </c>
      <c r="C2059" t="s">
        <v>14052</v>
      </c>
      <c r="D2059" t="s">
        <v>14053</v>
      </c>
      <c r="E2059" t="s">
        <v>2989</v>
      </c>
      <c r="F2059" t="s">
        <v>2990</v>
      </c>
      <c r="S2059" t="s">
        <v>110</v>
      </c>
      <c r="T2059" t="s">
        <v>111</v>
      </c>
      <c r="U2059" t="s">
        <v>112</v>
      </c>
      <c r="V2059" t="s">
        <v>2223</v>
      </c>
      <c r="W2059" t="s">
        <v>2992</v>
      </c>
      <c r="X2059" t="s">
        <v>207</v>
      </c>
      <c r="Y2059" t="s">
        <v>116</v>
      </c>
      <c r="Z2059" t="s">
        <v>137</v>
      </c>
    </row>
    <row r="2060" spans="1:26" x14ac:dyDescent="0.25">
      <c r="A2060">
        <v>2059</v>
      </c>
      <c r="B2060" t="s">
        <v>11021</v>
      </c>
      <c r="C2060" t="s">
        <v>14054</v>
      </c>
      <c r="D2060" t="s">
        <v>14055</v>
      </c>
      <c r="E2060" t="s">
        <v>3049</v>
      </c>
      <c r="F2060" t="s">
        <v>3050</v>
      </c>
      <c r="S2060" t="s">
        <v>110</v>
      </c>
      <c r="T2060" t="s">
        <v>111</v>
      </c>
      <c r="U2060" t="s">
        <v>112</v>
      </c>
      <c r="V2060" t="s">
        <v>1711</v>
      </c>
      <c r="W2060" t="s">
        <v>3052</v>
      </c>
      <c r="X2060" t="s">
        <v>254</v>
      </c>
      <c r="Y2060" t="s">
        <v>116</v>
      </c>
      <c r="Z2060" t="s">
        <v>137</v>
      </c>
    </row>
    <row r="2061" spans="1:26" x14ac:dyDescent="0.25">
      <c r="A2061">
        <v>2060</v>
      </c>
      <c r="B2061" t="s">
        <v>11027</v>
      </c>
      <c r="C2061" t="s">
        <v>14056</v>
      </c>
      <c r="D2061" t="s">
        <v>14057</v>
      </c>
      <c r="E2061" t="s">
        <v>2065</v>
      </c>
      <c r="F2061" t="s">
        <v>2066</v>
      </c>
      <c r="K2061" t="s">
        <v>1493</v>
      </c>
      <c r="S2061" t="s">
        <v>110</v>
      </c>
      <c r="T2061" t="s">
        <v>111</v>
      </c>
      <c r="U2061" t="s">
        <v>112</v>
      </c>
      <c r="V2061" t="s">
        <v>239</v>
      </c>
      <c r="W2061" t="s">
        <v>1494</v>
      </c>
      <c r="X2061" t="s">
        <v>241</v>
      </c>
      <c r="Y2061" t="s">
        <v>116</v>
      </c>
      <c r="Z2061" t="s">
        <v>137</v>
      </c>
    </row>
    <row r="2062" spans="1:26" x14ac:dyDescent="0.25">
      <c r="A2062">
        <v>2061</v>
      </c>
      <c r="B2062" t="s">
        <v>11031</v>
      </c>
      <c r="C2062" t="s">
        <v>14058</v>
      </c>
      <c r="D2062" t="s">
        <v>14059</v>
      </c>
      <c r="E2062" t="s">
        <v>1407</v>
      </c>
      <c r="F2062" t="s">
        <v>1408</v>
      </c>
      <c r="S2062" t="s">
        <v>110</v>
      </c>
      <c r="T2062" t="s">
        <v>111</v>
      </c>
      <c r="U2062" t="s">
        <v>112</v>
      </c>
      <c r="V2062" t="s">
        <v>1410</v>
      </c>
      <c r="W2062" t="s">
        <v>1421</v>
      </c>
      <c r="X2062" t="s">
        <v>136</v>
      </c>
      <c r="Y2062" t="s">
        <v>116</v>
      </c>
      <c r="Z2062" t="s">
        <v>137</v>
      </c>
    </row>
    <row r="2063" spans="1:26" x14ac:dyDescent="0.25">
      <c r="A2063">
        <v>2062</v>
      </c>
      <c r="B2063" t="s">
        <v>11037</v>
      </c>
      <c r="C2063" t="s">
        <v>13679</v>
      </c>
      <c r="D2063" t="s">
        <v>13680</v>
      </c>
      <c r="E2063" t="s">
        <v>4625</v>
      </c>
      <c r="F2063" t="s">
        <v>4626</v>
      </c>
      <c r="S2063" t="s">
        <v>110</v>
      </c>
      <c r="T2063" t="s">
        <v>111</v>
      </c>
      <c r="U2063" t="s">
        <v>112</v>
      </c>
      <c r="V2063" t="s">
        <v>1410</v>
      </c>
      <c r="W2063" t="s">
        <v>4628</v>
      </c>
      <c r="X2063" t="s">
        <v>136</v>
      </c>
      <c r="Y2063" t="s">
        <v>116</v>
      </c>
      <c r="Z2063" t="s">
        <v>137</v>
      </c>
    </row>
    <row r="2064" spans="1:26" x14ac:dyDescent="0.25">
      <c r="A2064">
        <v>2063</v>
      </c>
      <c r="B2064" t="s">
        <v>11038</v>
      </c>
      <c r="C2064" t="s">
        <v>13252</v>
      </c>
      <c r="D2064" t="s">
        <v>14060</v>
      </c>
      <c r="E2064" t="s">
        <v>897</v>
      </c>
      <c r="F2064" t="s">
        <v>1504</v>
      </c>
      <c r="S2064" t="s">
        <v>110</v>
      </c>
      <c r="T2064" t="s">
        <v>111</v>
      </c>
      <c r="U2064" t="s">
        <v>112</v>
      </c>
      <c r="V2064" t="s">
        <v>900</v>
      </c>
      <c r="W2064" t="s">
        <v>900</v>
      </c>
      <c r="X2064" t="s">
        <v>254</v>
      </c>
      <c r="Y2064" t="s">
        <v>116</v>
      </c>
      <c r="Z2064" t="s">
        <v>475</v>
      </c>
    </row>
    <row r="2065" spans="1:26" x14ac:dyDescent="0.25">
      <c r="A2065">
        <v>2064</v>
      </c>
      <c r="B2065" t="s">
        <v>11042</v>
      </c>
      <c r="C2065" t="s">
        <v>14061</v>
      </c>
      <c r="D2065" t="s">
        <v>14062</v>
      </c>
      <c r="E2065" t="s">
        <v>952</v>
      </c>
      <c r="F2065" t="s">
        <v>1665</v>
      </c>
      <c r="S2065" t="s">
        <v>110</v>
      </c>
      <c r="T2065" t="s">
        <v>111</v>
      </c>
      <c r="U2065" t="s">
        <v>112</v>
      </c>
      <c r="V2065" t="s">
        <v>392</v>
      </c>
      <c r="W2065" t="s">
        <v>949</v>
      </c>
      <c r="X2065" t="s">
        <v>241</v>
      </c>
      <c r="Y2065" t="s">
        <v>116</v>
      </c>
      <c r="Z2065" t="s">
        <v>463</v>
      </c>
    </row>
    <row r="2066" spans="1:26" x14ac:dyDescent="0.25">
      <c r="A2066">
        <v>2065</v>
      </c>
      <c r="B2066" t="s">
        <v>11049</v>
      </c>
      <c r="C2066" t="s">
        <v>13693</v>
      </c>
      <c r="D2066" t="s">
        <v>13694</v>
      </c>
      <c r="E2066" t="s">
        <v>4890</v>
      </c>
      <c r="F2066" t="s">
        <v>4891</v>
      </c>
      <c r="S2066" t="s">
        <v>110</v>
      </c>
      <c r="T2066" t="s">
        <v>111</v>
      </c>
      <c r="U2066" t="s">
        <v>112</v>
      </c>
      <c r="V2066" t="s">
        <v>1794</v>
      </c>
      <c r="W2066" t="s">
        <v>4893</v>
      </c>
      <c r="X2066" t="s">
        <v>254</v>
      </c>
      <c r="Y2066" t="s">
        <v>116</v>
      </c>
      <c r="Z2066" t="s">
        <v>475</v>
      </c>
    </row>
    <row r="2067" spans="1:26" x14ac:dyDescent="0.25">
      <c r="A2067">
        <v>2066</v>
      </c>
      <c r="B2067" t="s">
        <v>11050</v>
      </c>
      <c r="C2067" t="s">
        <v>14063</v>
      </c>
      <c r="D2067" t="s">
        <v>14064</v>
      </c>
      <c r="E2067" t="s">
        <v>1454</v>
      </c>
      <c r="F2067" t="s">
        <v>2865</v>
      </c>
      <c r="S2067" t="s">
        <v>110</v>
      </c>
      <c r="T2067" t="s">
        <v>111</v>
      </c>
      <c r="U2067" t="s">
        <v>112</v>
      </c>
      <c r="V2067" t="s">
        <v>1457</v>
      </c>
      <c r="W2067" t="s">
        <v>2867</v>
      </c>
      <c r="X2067" t="s">
        <v>136</v>
      </c>
      <c r="Y2067" t="s">
        <v>116</v>
      </c>
      <c r="Z2067" t="s">
        <v>137</v>
      </c>
    </row>
    <row r="2068" spans="1:26" x14ac:dyDescent="0.25">
      <c r="A2068">
        <v>2067</v>
      </c>
      <c r="B2068" t="s">
        <v>11056</v>
      </c>
      <c r="C2068" t="s">
        <v>12431</v>
      </c>
      <c r="D2068" t="s">
        <v>12432</v>
      </c>
      <c r="E2068" t="s">
        <v>2266</v>
      </c>
      <c r="F2068" t="s">
        <v>2440</v>
      </c>
      <c r="J2068" t="s">
        <v>2030</v>
      </c>
      <c r="S2068" t="s">
        <v>110</v>
      </c>
      <c r="T2068" t="s">
        <v>111</v>
      </c>
      <c r="U2068" t="s">
        <v>112</v>
      </c>
      <c r="V2068" t="s">
        <v>239</v>
      </c>
      <c r="W2068" t="s">
        <v>2910</v>
      </c>
      <c r="X2068" t="s">
        <v>1506</v>
      </c>
      <c r="Y2068" t="s">
        <v>116</v>
      </c>
      <c r="Z2068" t="s">
        <v>137</v>
      </c>
    </row>
    <row r="2069" spans="1:26" x14ac:dyDescent="0.25">
      <c r="A2069">
        <v>2068</v>
      </c>
      <c r="B2069" t="s">
        <v>11059</v>
      </c>
      <c r="C2069" t="s">
        <v>13822</v>
      </c>
      <c r="D2069" t="s">
        <v>13823</v>
      </c>
      <c r="E2069" t="s">
        <v>160</v>
      </c>
      <c r="F2069" t="s">
        <v>161</v>
      </c>
      <c r="N2069" t="s">
        <v>171</v>
      </c>
      <c r="Q2069" t="s">
        <v>172</v>
      </c>
      <c r="R2069" t="s">
        <v>173</v>
      </c>
      <c r="S2069" t="s">
        <v>110</v>
      </c>
      <c r="T2069" t="s">
        <v>111</v>
      </c>
      <c r="U2069" t="s">
        <v>112</v>
      </c>
      <c r="V2069" t="s">
        <v>162</v>
      </c>
      <c r="W2069" t="s">
        <v>163</v>
      </c>
      <c r="X2069" t="s">
        <v>136</v>
      </c>
      <c r="Y2069" t="s">
        <v>116</v>
      </c>
      <c r="Z2069" t="s">
        <v>137</v>
      </c>
    </row>
    <row r="2070" spans="1:26" x14ac:dyDescent="0.25">
      <c r="A2070">
        <v>2069</v>
      </c>
      <c r="B2070" t="s">
        <v>11060</v>
      </c>
      <c r="C2070" t="s">
        <v>14065</v>
      </c>
      <c r="D2070" t="s">
        <v>14066</v>
      </c>
      <c r="E2070" t="s">
        <v>6589</v>
      </c>
      <c r="F2070" t="s">
        <v>7720</v>
      </c>
      <c r="S2070" t="s">
        <v>110</v>
      </c>
      <c r="T2070" t="s">
        <v>111</v>
      </c>
      <c r="U2070" t="s">
        <v>112</v>
      </c>
      <c r="V2070" t="s">
        <v>7722</v>
      </c>
      <c r="W2070" t="s">
        <v>7722</v>
      </c>
      <c r="X2070" t="s">
        <v>1815</v>
      </c>
      <c r="Y2070" t="s">
        <v>116</v>
      </c>
      <c r="Z2070" t="s">
        <v>137</v>
      </c>
    </row>
    <row r="2071" spans="1:26" x14ac:dyDescent="0.25">
      <c r="A2071">
        <v>2070</v>
      </c>
      <c r="B2071" t="s">
        <v>11064</v>
      </c>
      <c r="C2071" t="s">
        <v>13383</v>
      </c>
      <c r="D2071" t="s">
        <v>13384</v>
      </c>
      <c r="E2071" t="s">
        <v>2266</v>
      </c>
      <c r="F2071" t="s">
        <v>1781</v>
      </c>
      <c r="J2071" t="s">
        <v>2030</v>
      </c>
      <c r="Q2071" t="s">
        <v>2031</v>
      </c>
      <c r="R2071" t="s">
        <v>2032</v>
      </c>
      <c r="S2071" t="s">
        <v>110</v>
      </c>
      <c r="T2071" t="s">
        <v>111</v>
      </c>
      <c r="U2071" t="s">
        <v>112</v>
      </c>
      <c r="V2071" t="s">
        <v>239</v>
      </c>
      <c r="W2071" t="s">
        <v>1784</v>
      </c>
      <c r="X2071" t="s">
        <v>625</v>
      </c>
      <c r="Y2071" t="s">
        <v>116</v>
      </c>
      <c r="Z2071" t="s">
        <v>137</v>
      </c>
    </row>
    <row r="2072" spans="1:26" x14ac:dyDescent="0.25">
      <c r="A2072">
        <v>2071</v>
      </c>
      <c r="B2072" t="s">
        <v>11069</v>
      </c>
      <c r="C2072" t="s">
        <v>12805</v>
      </c>
      <c r="D2072" t="s">
        <v>12806</v>
      </c>
      <c r="E2072" t="s">
        <v>2266</v>
      </c>
      <c r="F2072" t="s">
        <v>1781</v>
      </c>
      <c r="J2072" t="s">
        <v>2030</v>
      </c>
      <c r="Q2072" t="s">
        <v>2031</v>
      </c>
      <c r="R2072" t="s">
        <v>2032</v>
      </c>
      <c r="S2072" t="s">
        <v>110</v>
      </c>
      <c r="T2072" t="s">
        <v>111</v>
      </c>
      <c r="U2072" t="s">
        <v>112</v>
      </c>
      <c r="V2072" t="s">
        <v>239</v>
      </c>
      <c r="W2072" t="s">
        <v>2434</v>
      </c>
      <c r="X2072" t="s">
        <v>254</v>
      </c>
      <c r="Y2072" t="s">
        <v>116</v>
      </c>
      <c r="Z2072" t="s">
        <v>463</v>
      </c>
    </row>
    <row r="2073" spans="1:26" x14ac:dyDescent="0.25">
      <c r="A2073">
        <v>2072</v>
      </c>
      <c r="B2073" t="s">
        <v>11071</v>
      </c>
      <c r="C2073" t="s">
        <v>12968</v>
      </c>
      <c r="D2073" t="s">
        <v>12969</v>
      </c>
      <c r="E2073" t="s">
        <v>1808</v>
      </c>
      <c r="F2073" t="s">
        <v>1879</v>
      </c>
      <c r="N2073" t="s">
        <v>1813</v>
      </c>
      <c r="S2073" t="s">
        <v>110</v>
      </c>
      <c r="T2073" t="s">
        <v>111</v>
      </c>
      <c r="U2073" t="s">
        <v>112</v>
      </c>
      <c r="V2073" t="s">
        <v>1378</v>
      </c>
      <c r="W2073" t="s">
        <v>1814</v>
      </c>
      <c r="X2073" t="s">
        <v>1815</v>
      </c>
      <c r="Y2073" t="s">
        <v>116</v>
      </c>
      <c r="Z2073" t="s">
        <v>137</v>
      </c>
    </row>
    <row r="2074" spans="1:26" x14ac:dyDescent="0.25">
      <c r="A2074">
        <v>2073</v>
      </c>
      <c r="B2074" t="s">
        <v>11077</v>
      </c>
      <c r="C2074" t="s">
        <v>13721</v>
      </c>
      <c r="D2074" t="s">
        <v>13722</v>
      </c>
      <c r="E2074" t="s">
        <v>1808</v>
      </c>
      <c r="F2074" t="s">
        <v>1879</v>
      </c>
      <c r="N2074" t="s">
        <v>1813</v>
      </c>
      <c r="S2074" t="s">
        <v>110</v>
      </c>
      <c r="T2074" t="s">
        <v>111</v>
      </c>
      <c r="U2074" t="s">
        <v>112</v>
      </c>
      <c r="V2074" t="s">
        <v>1378</v>
      </c>
      <c r="W2074" t="s">
        <v>1814</v>
      </c>
      <c r="X2074" t="s">
        <v>1815</v>
      </c>
      <c r="Y2074" t="s">
        <v>116</v>
      </c>
      <c r="Z2074" t="s">
        <v>137</v>
      </c>
    </row>
    <row r="2075" spans="1:26" x14ac:dyDescent="0.25">
      <c r="A2075">
        <v>2074</v>
      </c>
      <c r="B2075" t="s">
        <v>11080</v>
      </c>
      <c r="C2075" t="s">
        <v>12431</v>
      </c>
      <c r="D2075" t="s">
        <v>12432</v>
      </c>
      <c r="E2075" t="s">
        <v>2266</v>
      </c>
      <c r="F2075" t="s">
        <v>2440</v>
      </c>
      <c r="J2075" t="s">
        <v>2030</v>
      </c>
      <c r="S2075" t="s">
        <v>110</v>
      </c>
      <c r="T2075" t="s">
        <v>111</v>
      </c>
      <c r="U2075" t="s">
        <v>112</v>
      </c>
      <c r="V2075" t="s">
        <v>239</v>
      </c>
      <c r="W2075" t="s">
        <v>2910</v>
      </c>
      <c r="X2075" t="s">
        <v>1506</v>
      </c>
      <c r="Y2075" t="s">
        <v>116</v>
      </c>
      <c r="Z2075" t="s">
        <v>137</v>
      </c>
    </row>
    <row r="2076" spans="1:26" x14ac:dyDescent="0.25">
      <c r="A2076">
        <v>2075</v>
      </c>
      <c r="B2076" t="s">
        <v>11084</v>
      </c>
      <c r="C2076" t="s">
        <v>12423</v>
      </c>
      <c r="D2076" t="s">
        <v>12424</v>
      </c>
      <c r="E2076" t="s">
        <v>2027</v>
      </c>
      <c r="F2076" t="s">
        <v>2028</v>
      </c>
      <c r="J2076" t="s">
        <v>2030</v>
      </c>
      <c r="Q2076" t="s">
        <v>2031</v>
      </c>
      <c r="R2076" t="s">
        <v>2032</v>
      </c>
      <c r="S2076" t="s">
        <v>110</v>
      </c>
      <c r="T2076" t="s">
        <v>111</v>
      </c>
      <c r="U2076" t="s">
        <v>112</v>
      </c>
      <c r="V2076" t="s">
        <v>239</v>
      </c>
      <c r="W2076" t="s">
        <v>1697</v>
      </c>
      <c r="X2076" t="s">
        <v>625</v>
      </c>
      <c r="Y2076" t="s">
        <v>116</v>
      </c>
      <c r="Z2076" t="s">
        <v>2039</v>
      </c>
    </row>
    <row r="2077" spans="1:26" x14ac:dyDescent="0.25">
      <c r="A2077">
        <v>2076</v>
      </c>
    </row>
    <row r="2078" spans="1:26" x14ac:dyDescent="0.25">
      <c r="A2078">
        <v>2077</v>
      </c>
      <c r="B2078" t="s">
        <v>11090</v>
      </c>
      <c r="C2078" t="s">
        <v>12544</v>
      </c>
      <c r="D2078" t="s">
        <v>12545</v>
      </c>
      <c r="E2078" t="s">
        <v>2065</v>
      </c>
      <c r="F2078" t="s">
        <v>2066</v>
      </c>
      <c r="K2078" t="s">
        <v>2067</v>
      </c>
      <c r="Q2078" t="s">
        <v>2068</v>
      </c>
      <c r="R2078" t="s">
        <v>2069</v>
      </c>
      <c r="S2078" t="s">
        <v>110</v>
      </c>
      <c r="T2078" t="s">
        <v>111</v>
      </c>
      <c r="U2078" t="s">
        <v>112</v>
      </c>
      <c r="V2078" t="s">
        <v>239</v>
      </c>
      <c r="W2078" t="s">
        <v>1494</v>
      </c>
      <c r="X2078" t="s">
        <v>241</v>
      </c>
      <c r="Y2078" t="s">
        <v>116</v>
      </c>
      <c r="Z2078" t="s">
        <v>463</v>
      </c>
    </row>
    <row r="2079" spans="1:26" x14ac:dyDescent="0.25">
      <c r="A2079">
        <v>2078</v>
      </c>
    </row>
    <row r="2080" spans="1:26" x14ac:dyDescent="0.25">
      <c r="A2080">
        <v>2079</v>
      </c>
      <c r="B2080" t="s">
        <v>11092</v>
      </c>
      <c r="C2080" t="s">
        <v>13296</v>
      </c>
      <c r="D2080" t="s">
        <v>13297</v>
      </c>
      <c r="E2080" t="s">
        <v>3328</v>
      </c>
      <c r="F2080" t="s">
        <v>3329</v>
      </c>
      <c r="S2080" t="s">
        <v>110</v>
      </c>
      <c r="T2080" t="s">
        <v>111</v>
      </c>
      <c r="U2080" t="s">
        <v>112</v>
      </c>
      <c r="V2080" t="s">
        <v>3021</v>
      </c>
      <c r="W2080" t="s">
        <v>3331</v>
      </c>
      <c r="X2080" t="s">
        <v>3332</v>
      </c>
      <c r="Y2080" t="s">
        <v>116</v>
      </c>
      <c r="Z2080" t="s">
        <v>187</v>
      </c>
    </row>
    <row r="2081" spans="1:26" x14ac:dyDescent="0.25">
      <c r="A2081">
        <v>2080</v>
      </c>
      <c r="B2081" t="s">
        <v>11095</v>
      </c>
      <c r="C2081" t="s">
        <v>14067</v>
      </c>
      <c r="D2081" t="s">
        <v>14068</v>
      </c>
      <c r="E2081" t="s">
        <v>2027</v>
      </c>
      <c r="F2081" t="s">
        <v>2028</v>
      </c>
      <c r="S2081" t="s">
        <v>110</v>
      </c>
      <c r="T2081" t="s">
        <v>111</v>
      </c>
      <c r="U2081" t="s">
        <v>112</v>
      </c>
      <c r="V2081" t="s">
        <v>1881</v>
      </c>
      <c r="W2081" t="s">
        <v>3891</v>
      </c>
      <c r="X2081" t="s">
        <v>154</v>
      </c>
      <c r="Y2081" t="s">
        <v>116</v>
      </c>
      <c r="Z2081" t="s">
        <v>302</v>
      </c>
    </row>
    <row r="2082" spans="1:26" x14ac:dyDescent="0.25">
      <c r="A2082">
        <v>2081</v>
      </c>
      <c r="B2082" t="s">
        <v>11099</v>
      </c>
      <c r="C2082" t="s">
        <v>14069</v>
      </c>
      <c r="D2082" t="s">
        <v>14070</v>
      </c>
      <c r="E2082" t="s">
        <v>4890</v>
      </c>
      <c r="F2082" t="s">
        <v>4891</v>
      </c>
      <c r="S2082" t="s">
        <v>110</v>
      </c>
      <c r="T2082" t="s">
        <v>111</v>
      </c>
      <c r="U2082" t="s">
        <v>112</v>
      </c>
      <c r="V2082" t="s">
        <v>1794</v>
      </c>
      <c r="W2082" t="s">
        <v>4893</v>
      </c>
      <c r="X2082" t="s">
        <v>254</v>
      </c>
      <c r="Y2082" t="s">
        <v>116</v>
      </c>
      <c r="Z2082" t="s">
        <v>475</v>
      </c>
    </row>
    <row r="2083" spans="1:26" x14ac:dyDescent="0.25">
      <c r="A2083">
        <v>2082</v>
      </c>
    </row>
    <row r="2084" spans="1:26" x14ac:dyDescent="0.25">
      <c r="A2084">
        <v>2083</v>
      </c>
      <c r="B2084" t="s">
        <v>11110</v>
      </c>
      <c r="C2084" t="s">
        <v>14071</v>
      </c>
      <c r="D2084" t="s">
        <v>14072</v>
      </c>
      <c r="E2084" t="s">
        <v>1917</v>
      </c>
      <c r="F2084" t="s">
        <v>1650</v>
      </c>
      <c r="K2084" t="s">
        <v>1540</v>
      </c>
      <c r="L2084" t="s">
        <v>11117</v>
      </c>
      <c r="M2084" t="s">
        <v>438</v>
      </c>
      <c r="N2084" t="s">
        <v>1541</v>
      </c>
      <c r="Q2084" t="s">
        <v>1542</v>
      </c>
      <c r="R2084" t="s">
        <v>1543</v>
      </c>
      <c r="S2084" t="s">
        <v>110</v>
      </c>
      <c r="T2084" t="s">
        <v>111</v>
      </c>
      <c r="U2084" t="s">
        <v>112</v>
      </c>
      <c r="V2084" t="s">
        <v>1711</v>
      </c>
      <c r="W2084" t="s">
        <v>1712</v>
      </c>
      <c r="X2084" t="s">
        <v>1546</v>
      </c>
      <c r="Y2084" t="s">
        <v>116</v>
      </c>
    </row>
    <row r="2085" spans="1:26" x14ac:dyDescent="0.25">
      <c r="A2085">
        <v>2084</v>
      </c>
    </row>
    <row r="2086" spans="1:26" x14ac:dyDescent="0.25">
      <c r="A2086">
        <v>2085</v>
      </c>
      <c r="B2086" t="s">
        <v>11118</v>
      </c>
      <c r="C2086" t="s">
        <v>13475</v>
      </c>
      <c r="D2086" t="s">
        <v>13476</v>
      </c>
      <c r="E2086" t="s">
        <v>2065</v>
      </c>
      <c r="F2086" t="s">
        <v>2066</v>
      </c>
      <c r="K2086" t="s">
        <v>2067</v>
      </c>
      <c r="Q2086" t="s">
        <v>2068</v>
      </c>
      <c r="R2086" t="s">
        <v>2069</v>
      </c>
      <c r="S2086" t="s">
        <v>110</v>
      </c>
      <c r="T2086" t="s">
        <v>111</v>
      </c>
      <c r="U2086" t="s">
        <v>112</v>
      </c>
      <c r="V2086" t="s">
        <v>239</v>
      </c>
      <c r="W2086" t="s">
        <v>1494</v>
      </c>
      <c r="X2086" t="s">
        <v>241</v>
      </c>
      <c r="Y2086" t="s">
        <v>116</v>
      </c>
      <c r="Z2086" t="s">
        <v>463</v>
      </c>
    </row>
    <row r="2087" spans="1:26" x14ac:dyDescent="0.25">
      <c r="A2087">
        <v>2086</v>
      </c>
      <c r="B2087" t="s">
        <v>11123</v>
      </c>
      <c r="C2087" t="s">
        <v>13449</v>
      </c>
      <c r="D2087" t="s">
        <v>13450</v>
      </c>
      <c r="E2087" t="s">
        <v>2065</v>
      </c>
      <c r="F2087" t="s">
        <v>2066</v>
      </c>
      <c r="K2087" t="s">
        <v>1493</v>
      </c>
      <c r="S2087" t="s">
        <v>110</v>
      </c>
      <c r="T2087" t="s">
        <v>111</v>
      </c>
      <c r="U2087" t="s">
        <v>112</v>
      </c>
      <c r="V2087" t="s">
        <v>239</v>
      </c>
      <c r="W2087" t="s">
        <v>1494</v>
      </c>
      <c r="X2087" t="s">
        <v>1506</v>
      </c>
      <c r="Y2087" t="s">
        <v>116</v>
      </c>
      <c r="Z2087" t="s">
        <v>137</v>
      </c>
    </row>
    <row r="2088" spans="1:26" x14ac:dyDescent="0.25">
      <c r="A2088">
        <v>2087</v>
      </c>
      <c r="B2088" t="s">
        <v>11126</v>
      </c>
      <c r="C2088" t="s">
        <v>14073</v>
      </c>
      <c r="D2088" t="s">
        <v>14074</v>
      </c>
      <c r="E2088" t="s">
        <v>1595</v>
      </c>
      <c r="F2088" t="s">
        <v>1596</v>
      </c>
      <c r="N2088" t="s">
        <v>353</v>
      </c>
      <c r="S2088" t="s">
        <v>110</v>
      </c>
      <c r="T2088" t="s">
        <v>111</v>
      </c>
      <c r="U2088" t="s">
        <v>112</v>
      </c>
      <c r="V2088" t="s">
        <v>354</v>
      </c>
      <c r="W2088" t="s">
        <v>355</v>
      </c>
      <c r="X2088" t="s">
        <v>207</v>
      </c>
      <c r="Y2088" t="s">
        <v>116</v>
      </c>
      <c r="Z2088" t="s">
        <v>137</v>
      </c>
    </row>
    <row r="2089" spans="1:26" x14ac:dyDescent="0.25">
      <c r="A2089">
        <v>2088</v>
      </c>
      <c r="B2089" t="s">
        <v>11138</v>
      </c>
      <c r="C2089" t="s">
        <v>14075</v>
      </c>
      <c r="D2089" t="s">
        <v>14076</v>
      </c>
      <c r="E2089" t="s">
        <v>2065</v>
      </c>
      <c r="F2089" t="s">
        <v>2066</v>
      </c>
      <c r="K2089" t="s">
        <v>2067</v>
      </c>
      <c r="Q2089" t="s">
        <v>2068</v>
      </c>
      <c r="R2089" t="s">
        <v>2069</v>
      </c>
      <c r="S2089" t="s">
        <v>110</v>
      </c>
      <c r="T2089" t="s">
        <v>111</v>
      </c>
      <c r="U2089" t="s">
        <v>112</v>
      </c>
      <c r="V2089" t="s">
        <v>239</v>
      </c>
      <c r="W2089" t="s">
        <v>1494</v>
      </c>
      <c r="X2089" t="s">
        <v>241</v>
      </c>
      <c r="Y2089" t="s">
        <v>116</v>
      </c>
      <c r="Z2089" t="s">
        <v>475</v>
      </c>
    </row>
    <row r="2090" spans="1:26" x14ac:dyDescent="0.25">
      <c r="A2090">
        <v>2089</v>
      </c>
    </row>
    <row r="2091" spans="1:26" x14ac:dyDescent="0.25">
      <c r="A2091">
        <v>2090</v>
      </c>
      <c r="B2091" t="s">
        <v>11145</v>
      </c>
      <c r="C2091" t="s">
        <v>14077</v>
      </c>
      <c r="D2091" t="s">
        <v>14078</v>
      </c>
      <c r="E2091" t="s">
        <v>11151</v>
      </c>
      <c r="F2091" t="s">
        <v>11152</v>
      </c>
      <c r="L2091" t="s">
        <v>11153</v>
      </c>
      <c r="M2091" t="s">
        <v>704</v>
      </c>
      <c r="N2091" t="s">
        <v>809</v>
      </c>
      <c r="Q2091" t="s">
        <v>11154</v>
      </c>
      <c r="R2091" t="s">
        <v>11155</v>
      </c>
      <c r="S2091" t="s">
        <v>110</v>
      </c>
      <c r="T2091" t="s">
        <v>111</v>
      </c>
      <c r="U2091" t="s">
        <v>112</v>
      </c>
      <c r="V2091" t="s">
        <v>810</v>
      </c>
      <c r="W2091" t="s">
        <v>833</v>
      </c>
      <c r="X2091" t="s">
        <v>10308</v>
      </c>
      <c r="Y2091" t="s">
        <v>116</v>
      </c>
      <c r="Z2091" t="s">
        <v>2690</v>
      </c>
    </row>
    <row r="2092" spans="1:26" x14ac:dyDescent="0.25">
      <c r="A2092">
        <v>2091</v>
      </c>
      <c r="B2092" t="s">
        <v>11156</v>
      </c>
      <c r="C2092" t="s">
        <v>14077</v>
      </c>
      <c r="D2092" t="s">
        <v>14078</v>
      </c>
      <c r="E2092" t="s">
        <v>11151</v>
      </c>
      <c r="F2092" t="s">
        <v>11152</v>
      </c>
      <c r="L2092" t="s">
        <v>11153</v>
      </c>
      <c r="M2092" t="s">
        <v>704</v>
      </c>
      <c r="N2092" t="s">
        <v>809</v>
      </c>
      <c r="Q2092" t="s">
        <v>11154</v>
      </c>
      <c r="R2092" t="s">
        <v>11155</v>
      </c>
      <c r="S2092" t="s">
        <v>110</v>
      </c>
      <c r="T2092" t="s">
        <v>111</v>
      </c>
      <c r="U2092" t="s">
        <v>112</v>
      </c>
      <c r="V2092" t="s">
        <v>810</v>
      </c>
      <c r="W2092" t="s">
        <v>833</v>
      </c>
      <c r="X2092" t="s">
        <v>10308</v>
      </c>
      <c r="Y2092" t="s">
        <v>116</v>
      </c>
      <c r="Z2092" t="s">
        <v>2690</v>
      </c>
    </row>
    <row r="2093" spans="1:26" x14ac:dyDescent="0.25">
      <c r="A2093">
        <v>2092</v>
      </c>
      <c r="B2093" t="s">
        <v>11157</v>
      </c>
      <c r="C2093" t="s">
        <v>14079</v>
      </c>
      <c r="D2093" t="s">
        <v>14080</v>
      </c>
      <c r="E2093" t="s">
        <v>11151</v>
      </c>
      <c r="F2093" t="s">
        <v>11152</v>
      </c>
      <c r="L2093" t="s">
        <v>11153</v>
      </c>
      <c r="M2093" t="s">
        <v>704</v>
      </c>
      <c r="N2093" t="s">
        <v>809</v>
      </c>
      <c r="Q2093" t="s">
        <v>11154</v>
      </c>
      <c r="R2093" t="s">
        <v>11155</v>
      </c>
      <c r="S2093" t="s">
        <v>110</v>
      </c>
      <c r="T2093" t="s">
        <v>111</v>
      </c>
      <c r="U2093" t="s">
        <v>112</v>
      </c>
      <c r="V2093" t="s">
        <v>810</v>
      </c>
      <c r="W2093" t="s">
        <v>833</v>
      </c>
      <c r="X2093" t="s">
        <v>10308</v>
      </c>
      <c r="Y2093" t="s">
        <v>116</v>
      </c>
      <c r="Z2093" t="s">
        <v>2690</v>
      </c>
    </row>
    <row r="2094" spans="1:26" x14ac:dyDescent="0.25">
      <c r="A2094">
        <v>2093</v>
      </c>
      <c r="B2094" t="s">
        <v>11162</v>
      </c>
      <c r="C2094" t="s">
        <v>14081</v>
      </c>
      <c r="D2094" t="s">
        <v>14082</v>
      </c>
      <c r="E2094" t="s">
        <v>234</v>
      </c>
      <c r="F2094" t="s">
        <v>235</v>
      </c>
      <c r="S2094" t="s">
        <v>110</v>
      </c>
      <c r="T2094" t="s">
        <v>111</v>
      </c>
      <c r="U2094" t="s">
        <v>112</v>
      </c>
      <c r="V2094" t="s">
        <v>239</v>
      </c>
      <c r="W2094" t="s">
        <v>240</v>
      </c>
      <c r="X2094" t="s">
        <v>241</v>
      </c>
      <c r="Y2094" t="s">
        <v>116</v>
      </c>
      <c r="Z2094" t="s">
        <v>187</v>
      </c>
    </row>
    <row r="2095" spans="1:26" x14ac:dyDescent="0.25">
      <c r="A2095">
        <v>2094</v>
      </c>
      <c r="B2095" t="s">
        <v>11169</v>
      </c>
      <c r="C2095" t="s">
        <v>14083</v>
      </c>
      <c r="D2095" t="s">
        <v>14084</v>
      </c>
      <c r="E2095" t="s">
        <v>2065</v>
      </c>
      <c r="F2095" t="s">
        <v>2066</v>
      </c>
      <c r="K2095" t="s">
        <v>1493</v>
      </c>
      <c r="S2095" t="s">
        <v>110</v>
      </c>
      <c r="T2095" t="s">
        <v>111</v>
      </c>
      <c r="U2095" t="s">
        <v>112</v>
      </c>
      <c r="V2095" t="s">
        <v>239</v>
      </c>
      <c r="W2095" t="s">
        <v>1494</v>
      </c>
      <c r="X2095" t="s">
        <v>1506</v>
      </c>
      <c r="Y2095" t="s">
        <v>116</v>
      </c>
      <c r="Z2095" t="s">
        <v>137</v>
      </c>
    </row>
    <row r="2096" spans="1:26" x14ac:dyDescent="0.25">
      <c r="A2096">
        <v>2095</v>
      </c>
      <c r="B2096" t="s">
        <v>11174</v>
      </c>
      <c r="C2096" t="s">
        <v>14085</v>
      </c>
      <c r="D2096" t="s">
        <v>14086</v>
      </c>
      <c r="E2096" t="s">
        <v>952</v>
      </c>
      <c r="F2096" t="s">
        <v>1665</v>
      </c>
      <c r="S2096" t="s">
        <v>110</v>
      </c>
      <c r="T2096" t="s">
        <v>111</v>
      </c>
      <c r="U2096" t="s">
        <v>112</v>
      </c>
      <c r="V2096" t="s">
        <v>392</v>
      </c>
      <c r="W2096" t="s">
        <v>5636</v>
      </c>
      <c r="X2096" t="s">
        <v>241</v>
      </c>
      <c r="Y2096" t="s">
        <v>116</v>
      </c>
      <c r="Z2096" t="s">
        <v>137</v>
      </c>
    </row>
    <row r="2097" spans="1:26" x14ac:dyDescent="0.25">
      <c r="A2097">
        <v>2096</v>
      </c>
      <c r="B2097" t="s">
        <v>11180</v>
      </c>
      <c r="C2097" t="s">
        <v>14085</v>
      </c>
      <c r="D2097" t="s">
        <v>14086</v>
      </c>
      <c r="E2097" t="s">
        <v>952</v>
      </c>
      <c r="F2097" t="s">
        <v>1665</v>
      </c>
      <c r="S2097" t="s">
        <v>110</v>
      </c>
      <c r="T2097" t="s">
        <v>111</v>
      </c>
      <c r="U2097" t="s">
        <v>112</v>
      </c>
      <c r="V2097" t="s">
        <v>392</v>
      </c>
      <c r="W2097" t="s">
        <v>5636</v>
      </c>
      <c r="X2097" t="s">
        <v>241</v>
      </c>
      <c r="Y2097" t="s">
        <v>116</v>
      </c>
      <c r="Z2097" t="s">
        <v>137</v>
      </c>
    </row>
    <row r="2098" spans="1:26" x14ac:dyDescent="0.25">
      <c r="A2098">
        <v>2097</v>
      </c>
      <c r="B2098" t="s">
        <v>11181</v>
      </c>
      <c r="C2098" t="s">
        <v>14087</v>
      </c>
      <c r="D2098" t="s">
        <v>14088</v>
      </c>
      <c r="E2098" t="s">
        <v>1846</v>
      </c>
      <c r="F2098" t="s">
        <v>3601</v>
      </c>
      <c r="S2098" t="s">
        <v>110</v>
      </c>
      <c r="T2098" t="s">
        <v>111</v>
      </c>
      <c r="U2098" t="s">
        <v>112</v>
      </c>
      <c r="V2098" t="s">
        <v>319</v>
      </c>
      <c r="W2098" t="s">
        <v>1849</v>
      </c>
      <c r="X2098" t="s">
        <v>241</v>
      </c>
      <c r="Y2098" t="s">
        <v>116</v>
      </c>
      <c r="Z2098" t="s">
        <v>137</v>
      </c>
    </row>
    <row r="2099" spans="1:26" x14ac:dyDescent="0.25">
      <c r="A2099">
        <v>2098</v>
      </c>
    </row>
    <row r="2100" spans="1:26" x14ac:dyDescent="0.25">
      <c r="A2100">
        <v>2099</v>
      </c>
      <c r="B2100" t="s">
        <v>11185</v>
      </c>
      <c r="C2100" t="s">
        <v>14087</v>
      </c>
      <c r="D2100" t="s">
        <v>14088</v>
      </c>
      <c r="E2100" t="s">
        <v>1846</v>
      </c>
      <c r="F2100" t="s">
        <v>3601</v>
      </c>
      <c r="S2100" t="s">
        <v>110</v>
      </c>
      <c r="T2100" t="s">
        <v>111</v>
      </c>
      <c r="U2100" t="s">
        <v>112</v>
      </c>
      <c r="V2100" t="s">
        <v>319</v>
      </c>
      <c r="W2100" t="s">
        <v>1849</v>
      </c>
      <c r="X2100" t="s">
        <v>241</v>
      </c>
      <c r="Y2100" t="s">
        <v>116</v>
      </c>
      <c r="Z2100" t="s">
        <v>137</v>
      </c>
    </row>
    <row r="2101" spans="1:26" x14ac:dyDescent="0.25">
      <c r="A2101">
        <v>2100</v>
      </c>
      <c r="B2101" t="s">
        <v>11187</v>
      </c>
      <c r="C2101" t="s">
        <v>14087</v>
      </c>
      <c r="D2101" t="s">
        <v>14088</v>
      </c>
      <c r="E2101" t="s">
        <v>1846</v>
      </c>
      <c r="F2101" t="s">
        <v>3601</v>
      </c>
      <c r="S2101" t="s">
        <v>110</v>
      </c>
      <c r="T2101" t="s">
        <v>111</v>
      </c>
      <c r="U2101" t="s">
        <v>112</v>
      </c>
      <c r="V2101" t="s">
        <v>319</v>
      </c>
      <c r="W2101" t="s">
        <v>1849</v>
      </c>
      <c r="X2101" t="s">
        <v>241</v>
      </c>
      <c r="Y2101" t="s">
        <v>116</v>
      </c>
      <c r="Z2101" t="s">
        <v>137</v>
      </c>
    </row>
    <row r="2102" spans="1:26" x14ac:dyDescent="0.25">
      <c r="A2102">
        <v>2101</v>
      </c>
      <c r="B2102" t="s">
        <v>11188</v>
      </c>
      <c r="C2102" t="s">
        <v>13107</v>
      </c>
      <c r="D2102" t="s">
        <v>13108</v>
      </c>
      <c r="E2102" t="s">
        <v>2222</v>
      </c>
      <c r="F2102" t="s">
        <v>6273</v>
      </c>
      <c r="N2102" t="s">
        <v>353</v>
      </c>
      <c r="S2102" t="s">
        <v>110</v>
      </c>
      <c r="T2102" t="s">
        <v>111</v>
      </c>
      <c r="U2102" t="s">
        <v>112</v>
      </c>
      <c r="V2102" t="s">
        <v>2223</v>
      </c>
      <c r="W2102" t="s">
        <v>2224</v>
      </c>
      <c r="X2102" t="s">
        <v>207</v>
      </c>
      <c r="Y2102" t="s">
        <v>116</v>
      </c>
      <c r="Z2102" t="s">
        <v>602</v>
      </c>
    </row>
    <row r="2103" spans="1:26" x14ac:dyDescent="0.25">
      <c r="A2103">
        <v>2102</v>
      </c>
      <c r="B2103" t="s">
        <v>11194</v>
      </c>
      <c r="C2103" t="s">
        <v>14089</v>
      </c>
      <c r="D2103" t="s">
        <v>14090</v>
      </c>
      <c r="E2103" t="s">
        <v>3049</v>
      </c>
      <c r="F2103" t="s">
        <v>3050</v>
      </c>
      <c r="S2103" t="s">
        <v>110</v>
      </c>
      <c r="T2103" t="s">
        <v>111</v>
      </c>
      <c r="U2103" t="s">
        <v>112</v>
      </c>
      <c r="V2103" t="s">
        <v>1711</v>
      </c>
      <c r="W2103" t="s">
        <v>3052</v>
      </c>
      <c r="X2103" t="s">
        <v>5499</v>
      </c>
      <c r="Y2103" t="s">
        <v>116</v>
      </c>
      <c r="Z2103" t="s">
        <v>137</v>
      </c>
    </row>
    <row r="2104" spans="1:26" x14ac:dyDescent="0.25">
      <c r="A2104">
        <v>2103</v>
      </c>
      <c r="B2104" t="s">
        <v>11200</v>
      </c>
      <c r="C2104" t="s">
        <v>14091</v>
      </c>
      <c r="D2104" t="s">
        <v>14092</v>
      </c>
      <c r="E2104" t="s">
        <v>1144</v>
      </c>
      <c r="F2104" t="s">
        <v>1145</v>
      </c>
      <c r="K2104" t="s">
        <v>1146</v>
      </c>
      <c r="L2104" t="s">
        <v>7257</v>
      </c>
      <c r="M2104" t="s">
        <v>704</v>
      </c>
      <c r="Q2104" t="s">
        <v>1147</v>
      </c>
      <c r="R2104" t="s">
        <v>1148</v>
      </c>
      <c r="S2104" t="s">
        <v>110</v>
      </c>
      <c r="T2104" t="s">
        <v>111</v>
      </c>
      <c r="U2104" t="s">
        <v>112</v>
      </c>
      <c r="V2104" t="s">
        <v>1149</v>
      </c>
      <c r="W2104" t="s">
        <v>1150</v>
      </c>
      <c r="X2104" t="s">
        <v>983</v>
      </c>
      <c r="Y2104" t="s">
        <v>116</v>
      </c>
      <c r="Z2104" t="s">
        <v>475</v>
      </c>
    </row>
    <row r="2105" spans="1:26" x14ac:dyDescent="0.25">
      <c r="A2105">
        <v>2104</v>
      </c>
      <c r="B2105" t="s">
        <v>11205</v>
      </c>
      <c r="C2105" t="s">
        <v>12538</v>
      </c>
      <c r="D2105" t="s">
        <v>12539</v>
      </c>
      <c r="E2105" t="s">
        <v>2266</v>
      </c>
      <c r="F2105" t="s">
        <v>1781</v>
      </c>
      <c r="J2105" t="s">
        <v>2030</v>
      </c>
      <c r="Q2105" t="s">
        <v>2031</v>
      </c>
      <c r="R2105" t="s">
        <v>2032</v>
      </c>
      <c r="S2105" t="s">
        <v>110</v>
      </c>
      <c r="T2105" t="s">
        <v>111</v>
      </c>
      <c r="U2105" t="s">
        <v>112</v>
      </c>
      <c r="V2105" t="s">
        <v>239</v>
      </c>
      <c r="W2105" t="s">
        <v>1784</v>
      </c>
      <c r="X2105" t="s">
        <v>625</v>
      </c>
      <c r="Y2105" t="s">
        <v>116</v>
      </c>
      <c r="Z2105" t="s">
        <v>137</v>
      </c>
    </row>
    <row r="2106" spans="1:26" x14ac:dyDescent="0.25">
      <c r="A2106">
        <v>2105</v>
      </c>
      <c r="B2106" t="s">
        <v>11208</v>
      </c>
      <c r="C2106" t="s">
        <v>12538</v>
      </c>
      <c r="D2106" t="s">
        <v>12539</v>
      </c>
      <c r="E2106" t="s">
        <v>2266</v>
      </c>
      <c r="F2106" t="s">
        <v>1781</v>
      </c>
      <c r="J2106" t="s">
        <v>2030</v>
      </c>
      <c r="Q2106" t="s">
        <v>2031</v>
      </c>
      <c r="R2106" t="s">
        <v>2032</v>
      </c>
      <c r="S2106" t="s">
        <v>110</v>
      </c>
      <c r="T2106" t="s">
        <v>111</v>
      </c>
      <c r="U2106" t="s">
        <v>112</v>
      </c>
      <c r="V2106" t="s">
        <v>239</v>
      </c>
      <c r="W2106" t="s">
        <v>1784</v>
      </c>
      <c r="X2106" t="s">
        <v>625</v>
      </c>
      <c r="Y2106" t="s">
        <v>116</v>
      </c>
      <c r="Z2106" t="s">
        <v>137</v>
      </c>
    </row>
    <row r="2107" spans="1:26" x14ac:dyDescent="0.25">
      <c r="A2107">
        <v>2106</v>
      </c>
      <c r="B2107" t="s">
        <v>11213</v>
      </c>
      <c r="C2107" t="s">
        <v>13383</v>
      </c>
      <c r="D2107" t="s">
        <v>13384</v>
      </c>
      <c r="E2107" t="s">
        <v>2266</v>
      </c>
      <c r="F2107" t="s">
        <v>1781</v>
      </c>
      <c r="J2107" t="s">
        <v>2030</v>
      </c>
      <c r="Q2107" t="s">
        <v>2031</v>
      </c>
      <c r="R2107" t="s">
        <v>2032</v>
      </c>
      <c r="S2107" t="s">
        <v>110</v>
      </c>
      <c r="T2107" t="s">
        <v>111</v>
      </c>
      <c r="U2107" t="s">
        <v>112</v>
      </c>
      <c r="V2107" t="s">
        <v>239</v>
      </c>
      <c r="W2107" t="s">
        <v>1784</v>
      </c>
      <c r="X2107" t="s">
        <v>625</v>
      </c>
      <c r="Y2107" t="s">
        <v>116</v>
      </c>
      <c r="Z2107" t="s">
        <v>137</v>
      </c>
    </row>
    <row r="2108" spans="1:26" x14ac:dyDescent="0.25">
      <c r="A2108">
        <v>2107</v>
      </c>
      <c r="B2108" t="s">
        <v>11216</v>
      </c>
      <c r="C2108" t="s">
        <v>13383</v>
      </c>
      <c r="D2108" t="s">
        <v>13384</v>
      </c>
      <c r="E2108" t="s">
        <v>2266</v>
      </c>
      <c r="F2108" t="s">
        <v>1781</v>
      </c>
      <c r="J2108" t="s">
        <v>2030</v>
      </c>
      <c r="Q2108" t="s">
        <v>2031</v>
      </c>
      <c r="R2108" t="s">
        <v>2032</v>
      </c>
      <c r="S2108" t="s">
        <v>110</v>
      </c>
      <c r="T2108" t="s">
        <v>111</v>
      </c>
      <c r="U2108" t="s">
        <v>112</v>
      </c>
      <c r="V2108" t="s">
        <v>239</v>
      </c>
      <c r="W2108" t="s">
        <v>1784</v>
      </c>
      <c r="X2108" t="s">
        <v>625</v>
      </c>
      <c r="Y2108" t="s">
        <v>116</v>
      </c>
      <c r="Z2108" t="s">
        <v>137</v>
      </c>
    </row>
    <row r="2109" spans="1:26" x14ac:dyDescent="0.25">
      <c r="A2109">
        <v>2108</v>
      </c>
      <c r="B2109" t="s">
        <v>11218</v>
      </c>
      <c r="C2109" t="s">
        <v>14093</v>
      </c>
      <c r="D2109" t="s">
        <v>14094</v>
      </c>
      <c r="E2109" t="s">
        <v>2266</v>
      </c>
      <c r="F2109" t="s">
        <v>1781</v>
      </c>
      <c r="J2109" t="s">
        <v>2030</v>
      </c>
      <c r="Q2109" t="s">
        <v>2031</v>
      </c>
      <c r="R2109" t="s">
        <v>2032</v>
      </c>
      <c r="S2109" t="s">
        <v>110</v>
      </c>
      <c r="T2109" t="s">
        <v>111</v>
      </c>
      <c r="U2109" t="s">
        <v>112</v>
      </c>
      <c r="V2109" t="s">
        <v>239</v>
      </c>
      <c r="W2109" t="s">
        <v>1784</v>
      </c>
      <c r="X2109" t="s">
        <v>625</v>
      </c>
      <c r="Y2109" t="s">
        <v>116</v>
      </c>
      <c r="Z2109" t="s">
        <v>137</v>
      </c>
    </row>
    <row r="2110" spans="1:26" x14ac:dyDescent="0.25">
      <c r="A2110">
        <v>2109</v>
      </c>
      <c r="B2110" t="s">
        <v>11224</v>
      </c>
      <c r="C2110" t="s">
        <v>12867</v>
      </c>
      <c r="D2110" t="s">
        <v>12868</v>
      </c>
      <c r="E2110" t="s">
        <v>1899</v>
      </c>
      <c r="F2110" t="s">
        <v>1821</v>
      </c>
      <c r="K2110" t="s">
        <v>268</v>
      </c>
      <c r="N2110" t="s">
        <v>269</v>
      </c>
      <c r="Q2110" t="s">
        <v>270</v>
      </c>
      <c r="R2110" t="s">
        <v>271</v>
      </c>
      <c r="S2110" t="s">
        <v>110</v>
      </c>
      <c r="T2110" t="s">
        <v>111</v>
      </c>
      <c r="U2110" t="s">
        <v>112</v>
      </c>
      <c r="V2110" t="s">
        <v>609</v>
      </c>
      <c r="W2110" t="s">
        <v>1822</v>
      </c>
      <c r="X2110" t="s">
        <v>207</v>
      </c>
      <c r="Y2110" t="s">
        <v>116</v>
      </c>
      <c r="Z2110" t="s">
        <v>602</v>
      </c>
    </row>
    <row r="2111" spans="1:26" x14ac:dyDescent="0.25">
      <c r="A2111">
        <v>2110</v>
      </c>
      <c r="B2111" t="s">
        <v>11226</v>
      </c>
      <c r="C2111" t="s">
        <v>14095</v>
      </c>
      <c r="D2111" t="s">
        <v>14096</v>
      </c>
      <c r="E2111" t="s">
        <v>1878</v>
      </c>
      <c r="F2111" t="s">
        <v>2849</v>
      </c>
      <c r="N2111" t="s">
        <v>1813</v>
      </c>
      <c r="S2111" t="s">
        <v>110</v>
      </c>
      <c r="T2111" t="s">
        <v>111</v>
      </c>
      <c r="U2111" t="s">
        <v>112</v>
      </c>
      <c r="V2111" t="s">
        <v>152</v>
      </c>
      <c r="W2111" t="s">
        <v>2481</v>
      </c>
      <c r="X2111" t="s">
        <v>1883</v>
      </c>
      <c r="Y2111" t="s">
        <v>116</v>
      </c>
      <c r="Z2111" t="s">
        <v>302</v>
      </c>
    </row>
    <row r="2112" spans="1:26" x14ac:dyDescent="0.25">
      <c r="A2112">
        <v>2111</v>
      </c>
      <c r="B2112" t="s">
        <v>11231</v>
      </c>
      <c r="C2112" t="s">
        <v>13156</v>
      </c>
      <c r="D2112" t="s">
        <v>13157</v>
      </c>
      <c r="E2112" t="s">
        <v>313</v>
      </c>
      <c r="F2112" t="s">
        <v>472</v>
      </c>
      <c r="K2112" t="s">
        <v>315</v>
      </c>
      <c r="N2112" t="s">
        <v>316</v>
      </c>
      <c r="Q2112" t="s">
        <v>473</v>
      </c>
      <c r="R2112" t="s">
        <v>474</v>
      </c>
      <c r="S2112" t="s">
        <v>110</v>
      </c>
      <c r="T2112" t="s">
        <v>111</v>
      </c>
      <c r="U2112" t="s">
        <v>112</v>
      </c>
      <c r="V2112" t="s">
        <v>319</v>
      </c>
      <c r="W2112" t="s">
        <v>320</v>
      </c>
      <c r="X2112" t="s">
        <v>321</v>
      </c>
      <c r="Y2112" t="s">
        <v>116</v>
      </c>
      <c r="Z2112" t="s">
        <v>475</v>
      </c>
    </row>
    <row r="2113" spans="1:26" x14ac:dyDescent="0.25">
      <c r="A2113">
        <v>2112</v>
      </c>
      <c r="B2113" t="s">
        <v>11235</v>
      </c>
      <c r="C2113" t="s">
        <v>13156</v>
      </c>
      <c r="D2113" t="s">
        <v>13157</v>
      </c>
      <c r="E2113" t="s">
        <v>313</v>
      </c>
      <c r="F2113" t="s">
        <v>472</v>
      </c>
      <c r="K2113" t="s">
        <v>315</v>
      </c>
      <c r="N2113" t="s">
        <v>316</v>
      </c>
      <c r="Q2113" t="s">
        <v>473</v>
      </c>
      <c r="R2113" t="s">
        <v>474</v>
      </c>
      <c r="S2113" t="s">
        <v>110</v>
      </c>
      <c r="T2113" t="s">
        <v>111</v>
      </c>
      <c r="U2113" t="s">
        <v>112</v>
      </c>
      <c r="V2113" t="s">
        <v>319</v>
      </c>
      <c r="W2113" t="s">
        <v>320</v>
      </c>
      <c r="X2113" t="s">
        <v>321</v>
      </c>
      <c r="Y2113" t="s">
        <v>116</v>
      </c>
      <c r="Z2113" t="s">
        <v>475</v>
      </c>
    </row>
    <row r="2114" spans="1:26" x14ac:dyDescent="0.25">
      <c r="A2114">
        <v>2113</v>
      </c>
      <c r="B2114" t="s">
        <v>11236</v>
      </c>
      <c r="C2114" t="s">
        <v>14097</v>
      </c>
      <c r="D2114" t="s">
        <v>14098</v>
      </c>
      <c r="E2114" t="s">
        <v>1909</v>
      </c>
      <c r="F2114" t="s">
        <v>2874</v>
      </c>
      <c r="S2114" t="s">
        <v>110</v>
      </c>
      <c r="T2114" t="s">
        <v>111</v>
      </c>
      <c r="U2114" t="s">
        <v>112</v>
      </c>
      <c r="V2114" t="s">
        <v>1881</v>
      </c>
      <c r="W2114" t="s">
        <v>1882</v>
      </c>
      <c r="X2114" t="s">
        <v>2875</v>
      </c>
      <c r="Y2114" t="s">
        <v>116</v>
      </c>
      <c r="Z2114" t="s">
        <v>137</v>
      </c>
    </row>
    <row r="2115" spans="1:26" x14ac:dyDescent="0.25">
      <c r="A2115">
        <v>2114</v>
      </c>
      <c r="B2115" t="s">
        <v>11244</v>
      </c>
      <c r="C2115" t="s">
        <v>14099</v>
      </c>
      <c r="D2115" t="s">
        <v>14100</v>
      </c>
      <c r="E2115" t="s">
        <v>1909</v>
      </c>
      <c r="F2115" t="s">
        <v>2874</v>
      </c>
      <c r="S2115" t="s">
        <v>110</v>
      </c>
      <c r="T2115" t="s">
        <v>111</v>
      </c>
      <c r="U2115" t="s">
        <v>112</v>
      </c>
      <c r="V2115" t="s">
        <v>1881</v>
      </c>
      <c r="W2115" t="s">
        <v>1882</v>
      </c>
      <c r="X2115" t="s">
        <v>1883</v>
      </c>
      <c r="Y2115" t="s">
        <v>116</v>
      </c>
      <c r="Z2115" t="s">
        <v>2039</v>
      </c>
    </row>
    <row r="2116" spans="1:26" x14ac:dyDescent="0.25">
      <c r="A2116">
        <v>2115</v>
      </c>
      <c r="B2116" t="s">
        <v>11250</v>
      </c>
      <c r="C2116" t="s">
        <v>14101</v>
      </c>
      <c r="D2116" t="s">
        <v>14102</v>
      </c>
      <c r="E2116" t="s">
        <v>1909</v>
      </c>
      <c r="F2116" t="s">
        <v>2874</v>
      </c>
      <c r="S2116" t="s">
        <v>110</v>
      </c>
      <c r="T2116" t="s">
        <v>111</v>
      </c>
      <c r="U2116" t="s">
        <v>112</v>
      </c>
      <c r="V2116" t="s">
        <v>1881</v>
      </c>
      <c r="W2116" t="s">
        <v>1882</v>
      </c>
      <c r="X2116" t="s">
        <v>1883</v>
      </c>
      <c r="Y2116" t="s">
        <v>116</v>
      </c>
      <c r="Z2116" t="s">
        <v>187</v>
      </c>
    </row>
    <row r="2117" spans="1:26" x14ac:dyDescent="0.25">
      <c r="A2117">
        <v>2116</v>
      </c>
      <c r="B2117" t="s">
        <v>11254</v>
      </c>
      <c r="C2117" t="s">
        <v>13858</v>
      </c>
      <c r="D2117" t="s">
        <v>13859</v>
      </c>
      <c r="E2117" t="s">
        <v>1878</v>
      </c>
      <c r="F2117" t="s">
        <v>2849</v>
      </c>
      <c r="S2117" t="s">
        <v>110</v>
      </c>
      <c r="T2117" t="s">
        <v>111</v>
      </c>
      <c r="U2117" t="s">
        <v>112</v>
      </c>
      <c r="V2117" t="s">
        <v>1881</v>
      </c>
      <c r="W2117" t="s">
        <v>2173</v>
      </c>
      <c r="X2117" t="s">
        <v>1883</v>
      </c>
      <c r="Y2117" t="s">
        <v>116</v>
      </c>
      <c r="Z2117" t="s">
        <v>187</v>
      </c>
    </row>
    <row r="2118" spans="1:26" x14ac:dyDescent="0.25">
      <c r="A2118">
        <v>2117</v>
      </c>
      <c r="B2118" t="s">
        <v>11257</v>
      </c>
      <c r="C2118" t="s">
        <v>13755</v>
      </c>
      <c r="D2118" t="s">
        <v>13756</v>
      </c>
      <c r="E2118" t="s">
        <v>1878</v>
      </c>
      <c r="F2118" t="s">
        <v>2849</v>
      </c>
      <c r="S2118" t="s">
        <v>110</v>
      </c>
      <c r="T2118" t="s">
        <v>111</v>
      </c>
      <c r="U2118" t="s">
        <v>112</v>
      </c>
      <c r="V2118" t="s">
        <v>1881</v>
      </c>
      <c r="W2118" t="s">
        <v>2173</v>
      </c>
      <c r="X2118" t="s">
        <v>1883</v>
      </c>
      <c r="Y2118" t="s">
        <v>116</v>
      </c>
      <c r="Z2118" t="s">
        <v>187</v>
      </c>
    </row>
    <row r="2119" spans="1:26" x14ac:dyDescent="0.25">
      <c r="A2119">
        <v>2118</v>
      </c>
      <c r="B2119" t="s">
        <v>11260</v>
      </c>
      <c r="C2119" t="s">
        <v>14040</v>
      </c>
      <c r="D2119" t="s">
        <v>14041</v>
      </c>
      <c r="E2119" t="s">
        <v>1084</v>
      </c>
      <c r="F2119" t="s">
        <v>1085</v>
      </c>
      <c r="S2119" t="s">
        <v>110</v>
      </c>
      <c r="T2119" t="s">
        <v>111</v>
      </c>
      <c r="U2119" t="s">
        <v>112</v>
      </c>
      <c r="V2119" t="s">
        <v>900</v>
      </c>
      <c r="W2119" t="s">
        <v>900</v>
      </c>
      <c r="X2119" t="s">
        <v>241</v>
      </c>
      <c r="Y2119" t="s">
        <v>116</v>
      </c>
      <c r="Z2119" t="s">
        <v>137</v>
      </c>
    </row>
    <row r="2120" spans="1:26" x14ac:dyDescent="0.25">
      <c r="A2120">
        <v>2119</v>
      </c>
    </row>
    <row r="2121" spans="1:26" x14ac:dyDescent="0.25">
      <c r="A2121">
        <v>2120</v>
      </c>
      <c r="B2121" t="s">
        <v>11266</v>
      </c>
      <c r="C2121" t="s">
        <v>12381</v>
      </c>
      <c r="D2121" t="s">
        <v>14103</v>
      </c>
      <c r="E2121" t="s">
        <v>2065</v>
      </c>
      <c r="F2121" t="s">
        <v>2066</v>
      </c>
      <c r="K2121" t="s">
        <v>2067</v>
      </c>
      <c r="Q2121" t="s">
        <v>2068</v>
      </c>
      <c r="R2121" t="s">
        <v>2069</v>
      </c>
      <c r="S2121" t="s">
        <v>110</v>
      </c>
      <c r="T2121" t="s">
        <v>111</v>
      </c>
      <c r="U2121" t="s">
        <v>112</v>
      </c>
      <c r="V2121" t="s">
        <v>239</v>
      </c>
      <c r="W2121" t="s">
        <v>1494</v>
      </c>
      <c r="X2121" t="s">
        <v>241</v>
      </c>
      <c r="Y2121" t="s">
        <v>116</v>
      </c>
      <c r="Z2121" t="s">
        <v>475</v>
      </c>
    </row>
    <row r="2122" spans="1:26" x14ac:dyDescent="0.25">
      <c r="A2122">
        <v>2121</v>
      </c>
      <c r="B2122" t="s">
        <v>11274</v>
      </c>
      <c r="C2122" t="s">
        <v>13101</v>
      </c>
      <c r="D2122" t="s">
        <v>13102</v>
      </c>
      <c r="E2122" t="s">
        <v>2079</v>
      </c>
      <c r="F2122" t="s">
        <v>2080</v>
      </c>
      <c r="S2122" t="s">
        <v>110</v>
      </c>
      <c r="T2122" t="s">
        <v>111</v>
      </c>
      <c r="U2122" t="s">
        <v>112</v>
      </c>
      <c r="V2122" t="s">
        <v>354</v>
      </c>
      <c r="W2122" t="s">
        <v>2081</v>
      </c>
      <c r="X2122" t="s">
        <v>207</v>
      </c>
      <c r="Y2122" t="s">
        <v>116</v>
      </c>
      <c r="Z2122" t="s">
        <v>475</v>
      </c>
    </row>
    <row r="2123" spans="1:26" x14ac:dyDescent="0.25">
      <c r="A2123">
        <v>2122</v>
      </c>
      <c r="B2123" t="s">
        <v>11278</v>
      </c>
      <c r="C2123" t="s">
        <v>12437</v>
      </c>
      <c r="D2123" t="s">
        <v>12438</v>
      </c>
      <c r="E2123" t="s">
        <v>1084</v>
      </c>
      <c r="F2123" t="s">
        <v>1504</v>
      </c>
      <c r="Q2123" t="s">
        <v>2958</v>
      </c>
      <c r="R2123" t="s">
        <v>2959</v>
      </c>
      <c r="S2123" t="s">
        <v>110</v>
      </c>
      <c r="T2123" t="s">
        <v>111</v>
      </c>
      <c r="U2123" t="s">
        <v>112</v>
      </c>
      <c r="V2123" t="s">
        <v>900</v>
      </c>
      <c r="W2123" t="s">
        <v>900</v>
      </c>
      <c r="X2123" t="s">
        <v>1506</v>
      </c>
      <c r="Y2123" t="s">
        <v>116</v>
      </c>
      <c r="Z2123" t="s">
        <v>137</v>
      </c>
    </row>
    <row r="2124" spans="1:26" x14ac:dyDescent="0.25">
      <c r="A2124">
        <v>2123</v>
      </c>
      <c r="B2124" t="s">
        <v>11281</v>
      </c>
      <c r="C2124" t="s">
        <v>12437</v>
      </c>
      <c r="D2124" t="s">
        <v>12438</v>
      </c>
      <c r="E2124" t="s">
        <v>1084</v>
      </c>
      <c r="F2124" t="s">
        <v>1504</v>
      </c>
      <c r="Q2124" t="s">
        <v>2958</v>
      </c>
      <c r="R2124" t="s">
        <v>2959</v>
      </c>
      <c r="S2124" t="s">
        <v>110</v>
      </c>
      <c r="T2124" t="s">
        <v>111</v>
      </c>
      <c r="U2124" t="s">
        <v>112</v>
      </c>
      <c r="V2124" t="s">
        <v>900</v>
      </c>
      <c r="W2124" t="s">
        <v>900</v>
      </c>
      <c r="X2124" t="s">
        <v>1506</v>
      </c>
      <c r="Y2124" t="s">
        <v>116</v>
      </c>
      <c r="Z2124" t="s">
        <v>137</v>
      </c>
    </row>
    <row r="2125" spans="1:26" x14ac:dyDescent="0.25">
      <c r="A2125">
        <v>2124</v>
      </c>
      <c r="B2125" t="s">
        <v>11282</v>
      </c>
      <c r="C2125" t="s">
        <v>14104</v>
      </c>
      <c r="D2125" t="s">
        <v>14105</v>
      </c>
      <c r="E2125" t="s">
        <v>1084</v>
      </c>
      <c r="F2125" t="s">
        <v>1085</v>
      </c>
      <c r="S2125" t="s">
        <v>110</v>
      </c>
      <c r="T2125" t="s">
        <v>111</v>
      </c>
      <c r="U2125" t="s">
        <v>112</v>
      </c>
      <c r="V2125" t="s">
        <v>900</v>
      </c>
      <c r="W2125" t="s">
        <v>900</v>
      </c>
      <c r="X2125" t="s">
        <v>241</v>
      </c>
      <c r="Y2125" t="s">
        <v>116</v>
      </c>
      <c r="Z2125" t="s">
        <v>137</v>
      </c>
    </row>
    <row r="2126" spans="1:26" x14ac:dyDescent="0.25">
      <c r="A2126">
        <v>2125</v>
      </c>
      <c r="B2126" t="s">
        <v>11287</v>
      </c>
      <c r="C2126" t="s">
        <v>13947</v>
      </c>
      <c r="D2126" t="s">
        <v>13948</v>
      </c>
      <c r="E2126" t="s">
        <v>5068</v>
      </c>
      <c r="F2126" t="s">
        <v>3555</v>
      </c>
      <c r="S2126" t="s">
        <v>110</v>
      </c>
      <c r="T2126" t="s">
        <v>111</v>
      </c>
      <c r="U2126" t="s">
        <v>112</v>
      </c>
      <c r="V2126" t="s">
        <v>3556</v>
      </c>
      <c r="W2126" t="s">
        <v>5072</v>
      </c>
      <c r="X2126" t="s">
        <v>356</v>
      </c>
      <c r="Y2126" t="s">
        <v>116</v>
      </c>
      <c r="Z2126" t="s">
        <v>137</v>
      </c>
    </row>
    <row r="2127" spans="1:26" x14ac:dyDescent="0.25">
      <c r="A2127">
        <v>2126</v>
      </c>
      <c r="B2127" t="s">
        <v>11289</v>
      </c>
      <c r="C2127" t="s">
        <v>14040</v>
      </c>
      <c r="D2127" t="s">
        <v>14106</v>
      </c>
      <c r="E2127" t="s">
        <v>1084</v>
      </c>
      <c r="F2127" t="s">
        <v>1085</v>
      </c>
      <c r="S2127" t="s">
        <v>110</v>
      </c>
      <c r="T2127" t="s">
        <v>111</v>
      </c>
      <c r="U2127" t="s">
        <v>112</v>
      </c>
      <c r="V2127" t="s">
        <v>900</v>
      </c>
      <c r="W2127" t="s">
        <v>900</v>
      </c>
      <c r="X2127" t="s">
        <v>241</v>
      </c>
      <c r="Y2127" t="s">
        <v>116</v>
      </c>
      <c r="Z2127" t="s">
        <v>137</v>
      </c>
    </row>
    <row r="2128" spans="1:26" x14ac:dyDescent="0.25">
      <c r="A2128">
        <v>2127</v>
      </c>
      <c r="B2128" t="s">
        <v>11293</v>
      </c>
      <c r="C2128" t="s">
        <v>14107</v>
      </c>
      <c r="D2128" t="s">
        <v>14108</v>
      </c>
      <c r="E2128" t="s">
        <v>11303</v>
      </c>
      <c r="F2128" t="s">
        <v>11304</v>
      </c>
      <c r="S2128" t="s">
        <v>110</v>
      </c>
      <c r="T2128" t="s">
        <v>111</v>
      </c>
      <c r="U2128" t="s">
        <v>112</v>
      </c>
      <c r="V2128" t="s">
        <v>3021</v>
      </c>
      <c r="W2128" t="s">
        <v>3022</v>
      </c>
      <c r="X2128" t="s">
        <v>3023</v>
      </c>
      <c r="Y2128" t="s">
        <v>116</v>
      </c>
      <c r="Z2128" t="s">
        <v>1959</v>
      </c>
    </row>
    <row r="2129" spans="1:26" x14ac:dyDescent="0.25">
      <c r="A2129">
        <v>2128</v>
      </c>
      <c r="B2129" t="s">
        <v>11306</v>
      </c>
      <c r="C2129" t="s">
        <v>14109</v>
      </c>
      <c r="D2129" t="s">
        <v>14110</v>
      </c>
      <c r="E2129" t="s">
        <v>8225</v>
      </c>
      <c r="F2129" t="s">
        <v>11313</v>
      </c>
      <c r="N2129" t="s">
        <v>1813</v>
      </c>
      <c r="S2129" t="s">
        <v>110</v>
      </c>
      <c r="T2129" t="s">
        <v>111</v>
      </c>
      <c r="U2129" t="s">
        <v>112</v>
      </c>
      <c r="V2129" t="s">
        <v>1544</v>
      </c>
      <c r="W2129" t="s">
        <v>6749</v>
      </c>
      <c r="X2129" t="s">
        <v>1815</v>
      </c>
      <c r="Y2129" t="s">
        <v>116</v>
      </c>
      <c r="Z2129" t="s">
        <v>137</v>
      </c>
    </row>
    <row r="2130" spans="1:26" x14ac:dyDescent="0.25">
      <c r="A2130">
        <v>2129</v>
      </c>
      <c r="B2130" t="s">
        <v>11314</v>
      </c>
      <c r="C2130" t="s">
        <v>14111</v>
      </c>
      <c r="D2130" t="s">
        <v>14112</v>
      </c>
      <c r="E2130" t="s">
        <v>2772</v>
      </c>
      <c r="F2130" t="s">
        <v>2196</v>
      </c>
      <c r="S2130" t="s">
        <v>110</v>
      </c>
      <c r="T2130" t="s">
        <v>111</v>
      </c>
      <c r="U2130" t="s">
        <v>112</v>
      </c>
      <c r="V2130" t="s">
        <v>319</v>
      </c>
      <c r="W2130" t="s">
        <v>2730</v>
      </c>
      <c r="X2130" t="s">
        <v>241</v>
      </c>
      <c r="Y2130" t="s">
        <v>116</v>
      </c>
      <c r="Z2130" t="s">
        <v>137</v>
      </c>
    </row>
    <row r="2131" spans="1:26" x14ac:dyDescent="0.25">
      <c r="A2131">
        <v>2130</v>
      </c>
      <c r="B2131" t="s">
        <v>11321</v>
      </c>
      <c r="C2131" t="s">
        <v>14111</v>
      </c>
      <c r="D2131" t="s">
        <v>14112</v>
      </c>
      <c r="E2131" t="s">
        <v>2772</v>
      </c>
      <c r="F2131" t="s">
        <v>2196</v>
      </c>
      <c r="S2131" t="s">
        <v>110</v>
      </c>
      <c r="T2131" t="s">
        <v>111</v>
      </c>
      <c r="U2131" t="s">
        <v>112</v>
      </c>
      <c r="V2131" t="s">
        <v>319</v>
      </c>
      <c r="W2131" t="s">
        <v>2730</v>
      </c>
      <c r="X2131" t="s">
        <v>241</v>
      </c>
      <c r="Y2131" t="s">
        <v>116</v>
      </c>
      <c r="Z2131" t="s">
        <v>137</v>
      </c>
    </row>
    <row r="2132" spans="1:26" x14ac:dyDescent="0.25">
      <c r="A2132">
        <v>2131</v>
      </c>
      <c r="B2132" t="s">
        <v>11322</v>
      </c>
      <c r="C2132" t="s">
        <v>14113</v>
      </c>
      <c r="D2132" t="s">
        <v>14114</v>
      </c>
      <c r="E2132" t="s">
        <v>2772</v>
      </c>
      <c r="F2132" t="s">
        <v>2728</v>
      </c>
      <c r="K2132" t="s">
        <v>6486</v>
      </c>
      <c r="P2132" t="s">
        <v>11328</v>
      </c>
      <c r="S2132" t="s">
        <v>110</v>
      </c>
      <c r="T2132" t="s">
        <v>111</v>
      </c>
      <c r="U2132" t="s">
        <v>112</v>
      </c>
      <c r="V2132" t="s">
        <v>319</v>
      </c>
      <c r="W2132" t="s">
        <v>2730</v>
      </c>
      <c r="X2132" t="s">
        <v>241</v>
      </c>
      <c r="Y2132" t="s">
        <v>116</v>
      </c>
      <c r="Z2132" t="s">
        <v>463</v>
      </c>
    </row>
    <row r="2133" spans="1:26" x14ac:dyDescent="0.25">
      <c r="A2133">
        <v>2132</v>
      </c>
      <c r="B2133" t="s">
        <v>11329</v>
      </c>
      <c r="C2133" t="s">
        <v>14113</v>
      </c>
      <c r="D2133" t="s">
        <v>14114</v>
      </c>
      <c r="E2133" t="s">
        <v>2772</v>
      </c>
      <c r="F2133" t="s">
        <v>2728</v>
      </c>
      <c r="K2133" t="s">
        <v>6486</v>
      </c>
      <c r="P2133" t="s">
        <v>11328</v>
      </c>
      <c r="S2133" t="s">
        <v>110</v>
      </c>
      <c r="T2133" t="s">
        <v>111</v>
      </c>
      <c r="U2133" t="s">
        <v>112</v>
      </c>
      <c r="V2133" t="s">
        <v>319</v>
      </c>
      <c r="W2133" t="s">
        <v>2730</v>
      </c>
      <c r="X2133" t="s">
        <v>241</v>
      </c>
      <c r="Y2133" t="s">
        <v>116</v>
      </c>
      <c r="Z2133" t="s">
        <v>463</v>
      </c>
    </row>
    <row r="2134" spans="1:26" x14ac:dyDescent="0.25">
      <c r="A2134">
        <v>2133</v>
      </c>
      <c r="B2134" t="s">
        <v>11330</v>
      </c>
      <c r="C2134" t="s">
        <v>14115</v>
      </c>
      <c r="D2134" t="s">
        <v>14116</v>
      </c>
      <c r="E2134" t="s">
        <v>2727</v>
      </c>
      <c r="F2134" t="s">
        <v>2728</v>
      </c>
      <c r="S2134" t="s">
        <v>110</v>
      </c>
      <c r="T2134" t="s">
        <v>111</v>
      </c>
      <c r="U2134" t="s">
        <v>112</v>
      </c>
      <c r="V2134" t="s">
        <v>300</v>
      </c>
      <c r="W2134" t="s">
        <v>2780</v>
      </c>
      <c r="X2134" t="s">
        <v>625</v>
      </c>
      <c r="Y2134" t="s">
        <v>116</v>
      </c>
      <c r="Z2134" t="s">
        <v>187</v>
      </c>
    </row>
    <row r="2135" spans="1:26" x14ac:dyDescent="0.25">
      <c r="A2135">
        <v>2134</v>
      </c>
      <c r="B2135" t="s">
        <v>11335</v>
      </c>
      <c r="C2135" t="s">
        <v>14115</v>
      </c>
      <c r="D2135" t="s">
        <v>14116</v>
      </c>
      <c r="E2135" t="s">
        <v>2727</v>
      </c>
      <c r="F2135" t="s">
        <v>2728</v>
      </c>
      <c r="S2135" t="s">
        <v>110</v>
      </c>
      <c r="T2135" t="s">
        <v>111</v>
      </c>
      <c r="U2135" t="s">
        <v>112</v>
      </c>
      <c r="V2135" t="s">
        <v>300</v>
      </c>
      <c r="W2135" t="s">
        <v>2780</v>
      </c>
      <c r="X2135" t="s">
        <v>625</v>
      </c>
      <c r="Y2135" t="s">
        <v>116</v>
      </c>
      <c r="Z2135" t="s">
        <v>187</v>
      </c>
    </row>
    <row r="2136" spans="1:26" x14ac:dyDescent="0.25">
      <c r="A2136">
        <v>2135</v>
      </c>
      <c r="B2136" t="s">
        <v>11336</v>
      </c>
      <c r="C2136" t="s">
        <v>12423</v>
      </c>
      <c r="D2136" t="s">
        <v>12424</v>
      </c>
      <c r="E2136" t="s">
        <v>2027</v>
      </c>
      <c r="F2136" t="s">
        <v>2028</v>
      </c>
      <c r="J2136" t="s">
        <v>2030</v>
      </c>
      <c r="Q2136" t="s">
        <v>2031</v>
      </c>
      <c r="R2136" t="s">
        <v>2032</v>
      </c>
      <c r="S2136" t="s">
        <v>110</v>
      </c>
      <c r="T2136" t="s">
        <v>111</v>
      </c>
      <c r="U2136" t="s">
        <v>112</v>
      </c>
      <c r="V2136" t="s">
        <v>239</v>
      </c>
      <c r="W2136" t="s">
        <v>1697</v>
      </c>
      <c r="X2136" t="s">
        <v>625</v>
      </c>
      <c r="Y2136" t="s">
        <v>116</v>
      </c>
      <c r="Z2136" t="s">
        <v>2039</v>
      </c>
    </row>
    <row r="2137" spans="1:26" x14ac:dyDescent="0.25">
      <c r="A2137">
        <v>2136</v>
      </c>
      <c r="B2137" t="s">
        <v>11340</v>
      </c>
      <c r="C2137" t="s">
        <v>12272</v>
      </c>
      <c r="D2137" t="s">
        <v>12273</v>
      </c>
      <c r="E2137" t="s">
        <v>2266</v>
      </c>
      <c r="F2137" t="s">
        <v>1781</v>
      </c>
      <c r="J2137" t="s">
        <v>2030</v>
      </c>
      <c r="Q2137" t="s">
        <v>2031</v>
      </c>
      <c r="R2137" t="s">
        <v>2032</v>
      </c>
      <c r="S2137" t="s">
        <v>110</v>
      </c>
      <c r="T2137" t="s">
        <v>111</v>
      </c>
      <c r="U2137" t="s">
        <v>112</v>
      </c>
      <c r="V2137" t="s">
        <v>239</v>
      </c>
      <c r="W2137" t="s">
        <v>1784</v>
      </c>
      <c r="X2137" t="s">
        <v>254</v>
      </c>
      <c r="Y2137" t="s">
        <v>116</v>
      </c>
      <c r="Z2137" t="s">
        <v>2039</v>
      </c>
    </row>
    <row r="2138" spans="1:26" x14ac:dyDescent="0.25">
      <c r="A2138">
        <v>2137</v>
      </c>
      <c r="B2138" t="s">
        <v>11343</v>
      </c>
      <c r="C2138" t="s">
        <v>12272</v>
      </c>
      <c r="D2138" t="s">
        <v>12273</v>
      </c>
      <c r="E2138" t="s">
        <v>2266</v>
      </c>
      <c r="F2138" t="s">
        <v>1781</v>
      </c>
      <c r="J2138" t="s">
        <v>2030</v>
      </c>
      <c r="Q2138" t="s">
        <v>2031</v>
      </c>
      <c r="R2138" t="s">
        <v>2032</v>
      </c>
      <c r="S2138" t="s">
        <v>110</v>
      </c>
      <c r="T2138" t="s">
        <v>111</v>
      </c>
      <c r="U2138" t="s">
        <v>112</v>
      </c>
      <c r="V2138" t="s">
        <v>239</v>
      </c>
      <c r="W2138" t="s">
        <v>1784</v>
      </c>
      <c r="X2138" t="s">
        <v>254</v>
      </c>
      <c r="Y2138" t="s">
        <v>116</v>
      </c>
      <c r="Z2138" t="s">
        <v>2039</v>
      </c>
    </row>
    <row r="2139" spans="1:26" x14ac:dyDescent="0.25">
      <c r="A2139">
        <v>2138</v>
      </c>
      <c r="B2139" t="s">
        <v>11344</v>
      </c>
      <c r="C2139" t="s">
        <v>12272</v>
      </c>
      <c r="D2139" t="s">
        <v>12273</v>
      </c>
      <c r="E2139" t="s">
        <v>2266</v>
      </c>
      <c r="F2139" t="s">
        <v>1781</v>
      </c>
      <c r="J2139" t="s">
        <v>2030</v>
      </c>
      <c r="Q2139" t="s">
        <v>2031</v>
      </c>
      <c r="R2139" t="s">
        <v>2032</v>
      </c>
      <c r="S2139" t="s">
        <v>110</v>
      </c>
      <c r="T2139" t="s">
        <v>111</v>
      </c>
      <c r="U2139" t="s">
        <v>112</v>
      </c>
      <c r="V2139" t="s">
        <v>239</v>
      </c>
      <c r="W2139" t="s">
        <v>1784</v>
      </c>
      <c r="X2139" t="s">
        <v>254</v>
      </c>
      <c r="Y2139" t="s">
        <v>116</v>
      </c>
      <c r="Z2139" t="s">
        <v>2039</v>
      </c>
    </row>
    <row r="2140" spans="1:26" x14ac:dyDescent="0.25">
      <c r="A2140">
        <v>2139</v>
      </c>
      <c r="B2140" t="s">
        <v>11345</v>
      </c>
      <c r="C2140" t="s">
        <v>12272</v>
      </c>
      <c r="D2140" t="s">
        <v>12273</v>
      </c>
      <c r="E2140" t="s">
        <v>2266</v>
      </c>
      <c r="F2140" t="s">
        <v>1781</v>
      </c>
      <c r="J2140" t="s">
        <v>2030</v>
      </c>
      <c r="Q2140" t="s">
        <v>2031</v>
      </c>
      <c r="R2140" t="s">
        <v>2032</v>
      </c>
      <c r="S2140" t="s">
        <v>110</v>
      </c>
      <c r="T2140" t="s">
        <v>111</v>
      </c>
      <c r="U2140" t="s">
        <v>112</v>
      </c>
      <c r="V2140" t="s">
        <v>239</v>
      </c>
      <c r="W2140" t="s">
        <v>1784</v>
      </c>
      <c r="X2140" t="s">
        <v>254</v>
      </c>
      <c r="Y2140" t="s">
        <v>116</v>
      </c>
      <c r="Z2140" t="s">
        <v>2039</v>
      </c>
    </row>
    <row r="2141" spans="1:26" x14ac:dyDescent="0.25">
      <c r="A2141">
        <v>2140</v>
      </c>
      <c r="B2141" t="s">
        <v>11346</v>
      </c>
      <c r="C2141" t="s">
        <v>12423</v>
      </c>
      <c r="D2141" t="s">
        <v>12424</v>
      </c>
      <c r="E2141" t="s">
        <v>2027</v>
      </c>
      <c r="F2141" t="s">
        <v>2028</v>
      </c>
      <c r="J2141" t="s">
        <v>2030</v>
      </c>
      <c r="Q2141" t="s">
        <v>2031</v>
      </c>
      <c r="R2141" t="s">
        <v>2032</v>
      </c>
      <c r="S2141" t="s">
        <v>110</v>
      </c>
      <c r="T2141" t="s">
        <v>111</v>
      </c>
      <c r="U2141" t="s">
        <v>112</v>
      </c>
      <c r="V2141" t="s">
        <v>239</v>
      </c>
      <c r="W2141" t="s">
        <v>1697</v>
      </c>
      <c r="X2141" t="s">
        <v>625</v>
      </c>
      <c r="Y2141" t="s">
        <v>116</v>
      </c>
      <c r="Z2141" t="s">
        <v>2039</v>
      </c>
    </row>
    <row r="2142" spans="1:26" x14ac:dyDescent="0.25">
      <c r="A2142">
        <v>2141</v>
      </c>
      <c r="B2142" t="s">
        <v>11348</v>
      </c>
      <c r="C2142" t="s">
        <v>12981</v>
      </c>
      <c r="D2142" t="s">
        <v>14117</v>
      </c>
      <c r="E2142" t="s">
        <v>11352</v>
      </c>
      <c r="F2142" t="s">
        <v>11353</v>
      </c>
      <c r="S2142" t="s">
        <v>110</v>
      </c>
      <c r="T2142" t="s">
        <v>111</v>
      </c>
      <c r="U2142" t="s">
        <v>112</v>
      </c>
      <c r="V2142" t="s">
        <v>354</v>
      </c>
      <c r="W2142" t="s">
        <v>11350</v>
      </c>
      <c r="X2142" t="s">
        <v>356</v>
      </c>
      <c r="Y2142" t="s">
        <v>116</v>
      </c>
      <c r="Z2142" t="s">
        <v>302</v>
      </c>
    </row>
    <row r="2143" spans="1:26" x14ac:dyDescent="0.25">
      <c r="A2143">
        <v>2142</v>
      </c>
      <c r="B2143" t="s">
        <v>11355</v>
      </c>
      <c r="C2143" t="s">
        <v>14118</v>
      </c>
      <c r="D2143" t="s">
        <v>14119</v>
      </c>
      <c r="E2143" t="s">
        <v>9682</v>
      </c>
      <c r="F2143" t="s">
        <v>9683</v>
      </c>
      <c r="N2143" t="s">
        <v>9684</v>
      </c>
      <c r="S2143" t="s">
        <v>110</v>
      </c>
      <c r="T2143" t="s">
        <v>111</v>
      </c>
      <c r="U2143" t="s">
        <v>112</v>
      </c>
      <c r="V2143" t="s">
        <v>162</v>
      </c>
      <c r="W2143" t="s">
        <v>9685</v>
      </c>
      <c r="X2143" t="s">
        <v>136</v>
      </c>
      <c r="Y2143" t="s">
        <v>116</v>
      </c>
      <c r="Z2143" t="s">
        <v>137</v>
      </c>
    </row>
    <row r="2144" spans="1:26" x14ac:dyDescent="0.25">
      <c r="A2144">
        <v>2143</v>
      </c>
      <c r="B2144" t="s">
        <v>11360</v>
      </c>
      <c r="C2144" t="s">
        <v>14118</v>
      </c>
      <c r="D2144" t="s">
        <v>14119</v>
      </c>
      <c r="E2144" t="s">
        <v>9682</v>
      </c>
      <c r="F2144" t="s">
        <v>9683</v>
      </c>
      <c r="N2144" t="s">
        <v>9684</v>
      </c>
      <c r="S2144" t="s">
        <v>110</v>
      </c>
      <c r="T2144" t="s">
        <v>111</v>
      </c>
      <c r="U2144" t="s">
        <v>112</v>
      </c>
      <c r="V2144" t="s">
        <v>162</v>
      </c>
      <c r="W2144" t="s">
        <v>9685</v>
      </c>
      <c r="X2144" t="s">
        <v>136</v>
      </c>
      <c r="Y2144" t="s">
        <v>116</v>
      </c>
      <c r="Z2144" t="s">
        <v>137</v>
      </c>
    </row>
    <row r="2145" spans="1:26" x14ac:dyDescent="0.25">
      <c r="A2145">
        <v>2144</v>
      </c>
      <c r="B2145" t="s">
        <v>11361</v>
      </c>
      <c r="C2145" t="s">
        <v>14120</v>
      </c>
      <c r="D2145" t="s">
        <v>14121</v>
      </c>
      <c r="E2145" t="s">
        <v>5283</v>
      </c>
      <c r="F2145" t="s">
        <v>2849</v>
      </c>
      <c r="K2145" t="s">
        <v>5285</v>
      </c>
      <c r="N2145" t="s">
        <v>1813</v>
      </c>
      <c r="S2145" t="s">
        <v>110</v>
      </c>
      <c r="T2145" t="s">
        <v>111</v>
      </c>
      <c r="U2145" t="s">
        <v>112</v>
      </c>
      <c r="V2145" t="s">
        <v>152</v>
      </c>
      <c r="W2145" t="s">
        <v>179</v>
      </c>
      <c r="X2145" t="s">
        <v>154</v>
      </c>
      <c r="Y2145" t="s">
        <v>116</v>
      </c>
      <c r="Z2145" t="s">
        <v>137</v>
      </c>
    </row>
    <row r="2146" spans="1:26" x14ac:dyDescent="0.25">
      <c r="A2146">
        <v>2145</v>
      </c>
      <c r="B2146" t="s">
        <v>11367</v>
      </c>
      <c r="C2146" t="s">
        <v>14120</v>
      </c>
      <c r="D2146" t="s">
        <v>14121</v>
      </c>
      <c r="E2146" t="s">
        <v>5283</v>
      </c>
      <c r="F2146" t="s">
        <v>2849</v>
      </c>
      <c r="K2146" t="s">
        <v>5285</v>
      </c>
      <c r="N2146" t="s">
        <v>1813</v>
      </c>
      <c r="S2146" t="s">
        <v>110</v>
      </c>
      <c r="T2146" t="s">
        <v>111</v>
      </c>
      <c r="U2146" t="s">
        <v>112</v>
      </c>
      <c r="V2146" t="s">
        <v>152</v>
      </c>
      <c r="W2146" t="s">
        <v>179</v>
      </c>
      <c r="X2146" t="s">
        <v>154</v>
      </c>
      <c r="Y2146" t="s">
        <v>116</v>
      </c>
      <c r="Z2146" t="s">
        <v>137</v>
      </c>
    </row>
    <row r="2147" spans="1:26" x14ac:dyDescent="0.25">
      <c r="A2147">
        <v>2146</v>
      </c>
      <c r="B2147" t="s">
        <v>11368</v>
      </c>
      <c r="C2147" t="s">
        <v>14120</v>
      </c>
      <c r="D2147" t="s">
        <v>14121</v>
      </c>
      <c r="E2147" t="s">
        <v>5283</v>
      </c>
      <c r="F2147" t="s">
        <v>2849</v>
      </c>
      <c r="K2147" t="s">
        <v>5285</v>
      </c>
      <c r="N2147" t="s">
        <v>1813</v>
      </c>
      <c r="S2147" t="s">
        <v>110</v>
      </c>
      <c r="T2147" t="s">
        <v>111</v>
      </c>
      <c r="U2147" t="s">
        <v>112</v>
      </c>
      <c r="V2147" t="s">
        <v>152</v>
      </c>
      <c r="W2147" t="s">
        <v>179</v>
      </c>
      <c r="X2147" t="s">
        <v>154</v>
      </c>
      <c r="Y2147" t="s">
        <v>116</v>
      </c>
      <c r="Z2147" t="s">
        <v>137</v>
      </c>
    </row>
    <row r="2148" spans="1:26" x14ac:dyDescent="0.25">
      <c r="A2148">
        <v>2147</v>
      </c>
      <c r="B2148" t="s">
        <v>11369</v>
      </c>
      <c r="C2148" t="s">
        <v>14122</v>
      </c>
      <c r="D2148" t="s">
        <v>14123</v>
      </c>
      <c r="E2148" t="s">
        <v>331</v>
      </c>
      <c r="F2148" t="s">
        <v>332</v>
      </c>
      <c r="S2148" t="s">
        <v>110</v>
      </c>
      <c r="T2148" t="s">
        <v>111</v>
      </c>
      <c r="U2148" t="s">
        <v>112</v>
      </c>
      <c r="V2148" t="s">
        <v>134</v>
      </c>
      <c r="W2148" t="s">
        <v>333</v>
      </c>
      <c r="X2148" t="s">
        <v>136</v>
      </c>
      <c r="Y2148" t="s">
        <v>116</v>
      </c>
      <c r="Z2148" t="s">
        <v>137</v>
      </c>
    </row>
    <row r="2149" spans="1:26" x14ac:dyDescent="0.25">
      <c r="A2149">
        <v>2148</v>
      </c>
      <c r="B2149" t="s">
        <v>11375</v>
      </c>
      <c r="C2149" t="s">
        <v>14122</v>
      </c>
      <c r="D2149" t="s">
        <v>14123</v>
      </c>
      <c r="E2149" t="s">
        <v>331</v>
      </c>
      <c r="F2149" t="s">
        <v>332</v>
      </c>
      <c r="S2149" t="s">
        <v>110</v>
      </c>
      <c r="T2149" t="s">
        <v>111</v>
      </c>
      <c r="U2149" t="s">
        <v>112</v>
      </c>
      <c r="V2149" t="s">
        <v>134</v>
      </c>
      <c r="W2149" t="s">
        <v>333</v>
      </c>
      <c r="X2149" t="s">
        <v>136</v>
      </c>
      <c r="Y2149" t="s">
        <v>116</v>
      </c>
      <c r="Z2149" t="s">
        <v>137</v>
      </c>
    </row>
    <row r="2150" spans="1:26" x14ac:dyDescent="0.25">
      <c r="A2150">
        <v>2149</v>
      </c>
      <c r="B2150" t="s">
        <v>11376</v>
      </c>
      <c r="C2150" t="s">
        <v>14122</v>
      </c>
      <c r="D2150" t="s">
        <v>14123</v>
      </c>
      <c r="E2150" t="s">
        <v>331</v>
      </c>
      <c r="F2150" t="s">
        <v>332</v>
      </c>
      <c r="S2150" t="s">
        <v>110</v>
      </c>
      <c r="T2150" t="s">
        <v>111</v>
      </c>
      <c r="U2150" t="s">
        <v>112</v>
      </c>
      <c r="V2150" t="s">
        <v>134</v>
      </c>
      <c r="W2150" t="s">
        <v>333</v>
      </c>
      <c r="X2150" t="s">
        <v>136</v>
      </c>
      <c r="Y2150" t="s">
        <v>116</v>
      </c>
      <c r="Z2150" t="s">
        <v>137</v>
      </c>
    </row>
    <row r="2151" spans="1:26" x14ac:dyDescent="0.25">
      <c r="A2151">
        <v>2150</v>
      </c>
      <c r="B2151" t="s">
        <v>11377</v>
      </c>
      <c r="C2151" t="s">
        <v>14122</v>
      </c>
      <c r="D2151" t="s">
        <v>14123</v>
      </c>
      <c r="E2151" t="s">
        <v>331</v>
      </c>
      <c r="F2151" t="s">
        <v>332</v>
      </c>
      <c r="S2151" t="s">
        <v>110</v>
      </c>
      <c r="T2151" t="s">
        <v>111</v>
      </c>
      <c r="U2151" t="s">
        <v>112</v>
      </c>
      <c r="V2151" t="s">
        <v>134</v>
      </c>
      <c r="W2151" t="s">
        <v>333</v>
      </c>
      <c r="X2151" t="s">
        <v>136</v>
      </c>
      <c r="Y2151" t="s">
        <v>116</v>
      </c>
      <c r="Z2151" t="s">
        <v>137</v>
      </c>
    </row>
    <row r="2152" spans="1:26" x14ac:dyDescent="0.25">
      <c r="A2152">
        <v>2151</v>
      </c>
      <c r="B2152" t="s">
        <v>11378</v>
      </c>
      <c r="C2152" t="s">
        <v>14124</v>
      </c>
      <c r="D2152" t="s">
        <v>14125</v>
      </c>
      <c r="E2152" t="s">
        <v>2772</v>
      </c>
      <c r="F2152" t="s">
        <v>623</v>
      </c>
      <c r="K2152" t="s">
        <v>6486</v>
      </c>
      <c r="L2152" t="s">
        <v>10058</v>
      </c>
      <c r="M2152" t="s">
        <v>704</v>
      </c>
      <c r="Q2152" t="s">
        <v>6489</v>
      </c>
      <c r="R2152" t="s">
        <v>6490</v>
      </c>
      <c r="S2152" t="s">
        <v>110</v>
      </c>
      <c r="T2152" t="s">
        <v>111</v>
      </c>
      <c r="U2152" t="s">
        <v>112</v>
      </c>
      <c r="V2152" t="s">
        <v>319</v>
      </c>
      <c r="W2152" t="s">
        <v>2730</v>
      </c>
      <c r="X2152" t="s">
        <v>625</v>
      </c>
      <c r="Y2152" t="s">
        <v>116</v>
      </c>
      <c r="Z2152" t="s">
        <v>137</v>
      </c>
    </row>
    <row r="2153" spans="1:26" x14ac:dyDescent="0.25">
      <c r="A2153">
        <v>2152</v>
      </c>
      <c r="B2153" t="s">
        <v>11385</v>
      </c>
      <c r="C2153" t="s">
        <v>14124</v>
      </c>
      <c r="D2153" t="s">
        <v>14125</v>
      </c>
      <c r="E2153" t="s">
        <v>2772</v>
      </c>
      <c r="F2153" t="s">
        <v>623</v>
      </c>
      <c r="K2153" t="s">
        <v>6486</v>
      </c>
      <c r="L2153" t="s">
        <v>10058</v>
      </c>
      <c r="M2153" t="s">
        <v>704</v>
      </c>
      <c r="Q2153" t="s">
        <v>6489</v>
      </c>
      <c r="R2153" t="s">
        <v>6490</v>
      </c>
      <c r="S2153" t="s">
        <v>110</v>
      </c>
      <c r="T2153" t="s">
        <v>111</v>
      </c>
      <c r="U2153" t="s">
        <v>112</v>
      </c>
      <c r="V2153" t="s">
        <v>319</v>
      </c>
      <c r="W2153" t="s">
        <v>2730</v>
      </c>
      <c r="X2153" t="s">
        <v>625</v>
      </c>
      <c r="Y2153" t="s">
        <v>116</v>
      </c>
      <c r="Z2153" t="s">
        <v>137</v>
      </c>
    </row>
    <row r="2154" spans="1:26" x14ac:dyDescent="0.25">
      <c r="A2154">
        <v>2153</v>
      </c>
      <c r="B2154" t="s">
        <v>11386</v>
      </c>
      <c r="C2154" t="s">
        <v>14124</v>
      </c>
      <c r="D2154" t="s">
        <v>14125</v>
      </c>
      <c r="E2154" t="s">
        <v>2772</v>
      </c>
      <c r="F2154" t="s">
        <v>623</v>
      </c>
      <c r="K2154" t="s">
        <v>6486</v>
      </c>
      <c r="L2154" t="s">
        <v>10058</v>
      </c>
      <c r="M2154" t="s">
        <v>704</v>
      </c>
      <c r="Q2154" t="s">
        <v>6489</v>
      </c>
      <c r="R2154" t="s">
        <v>6490</v>
      </c>
      <c r="S2154" t="s">
        <v>110</v>
      </c>
      <c r="T2154" t="s">
        <v>111</v>
      </c>
      <c r="U2154" t="s">
        <v>112</v>
      </c>
      <c r="V2154" t="s">
        <v>319</v>
      </c>
      <c r="W2154" t="s">
        <v>2730</v>
      </c>
      <c r="X2154" t="s">
        <v>625</v>
      </c>
      <c r="Y2154" t="s">
        <v>116</v>
      </c>
      <c r="Z2154" t="s">
        <v>137</v>
      </c>
    </row>
    <row r="2155" spans="1:26" x14ac:dyDescent="0.25">
      <c r="A2155">
        <v>2154</v>
      </c>
      <c r="B2155" t="s">
        <v>11387</v>
      </c>
      <c r="C2155" t="s">
        <v>14122</v>
      </c>
      <c r="D2155" t="s">
        <v>14123</v>
      </c>
      <c r="E2155" t="s">
        <v>331</v>
      </c>
      <c r="F2155" t="s">
        <v>332</v>
      </c>
      <c r="S2155" t="s">
        <v>110</v>
      </c>
      <c r="T2155" t="s">
        <v>111</v>
      </c>
      <c r="U2155" t="s">
        <v>112</v>
      </c>
      <c r="V2155" t="s">
        <v>134</v>
      </c>
      <c r="W2155" t="s">
        <v>333</v>
      </c>
      <c r="X2155" t="s">
        <v>136</v>
      </c>
      <c r="Y2155" t="s">
        <v>116</v>
      </c>
      <c r="Z2155" t="s">
        <v>137</v>
      </c>
    </row>
    <row r="2156" spans="1:26" x14ac:dyDescent="0.25">
      <c r="A2156">
        <v>2155</v>
      </c>
      <c r="B2156" t="s">
        <v>11392</v>
      </c>
      <c r="C2156" t="s">
        <v>14126</v>
      </c>
      <c r="D2156" t="s">
        <v>14127</v>
      </c>
      <c r="E2156" t="s">
        <v>184</v>
      </c>
      <c r="F2156" t="s">
        <v>133</v>
      </c>
      <c r="S2156" t="s">
        <v>110</v>
      </c>
      <c r="T2156" t="s">
        <v>111</v>
      </c>
      <c r="U2156" t="s">
        <v>112</v>
      </c>
      <c r="V2156" t="s">
        <v>134</v>
      </c>
      <c r="W2156" t="s">
        <v>186</v>
      </c>
      <c r="X2156" t="s">
        <v>136</v>
      </c>
      <c r="Y2156" t="s">
        <v>116</v>
      </c>
      <c r="Z2156" t="s">
        <v>137</v>
      </c>
    </row>
    <row r="2157" spans="1:26" x14ac:dyDescent="0.25">
      <c r="A2157">
        <v>2156</v>
      </c>
      <c r="B2157" t="s">
        <v>11399</v>
      </c>
      <c r="C2157" t="s">
        <v>14126</v>
      </c>
      <c r="D2157" t="s">
        <v>14127</v>
      </c>
      <c r="E2157" t="s">
        <v>184</v>
      </c>
      <c r="F2157" t="s">
        <v>133</v>
      </c>
      <c r="S2157" t="s">
        <v>110</v>
      </c>
      <c r="T2157" t="s">
        <v>111</v>
      </c>
      <c r="U2157" t="s">
        <v>112</v>
      </c>
      <c r="V2157" t="s">
        <v>134</v>
      </c>
      <c r="W2157" t="s">
        <v>186</v>
      </c>
      <c r="X2157" t="s">
        <v>136</v>
      </c>
      <c r="Y2157" t="s">
        <v>116</v>
      </c>
      <c r="Z2157" t="s">
        <v>137</v>
      </c>
    </row>
    <row r="2158" spans="1:26" x14ac:dyDescent="0.25">
      <c r="A2158">
        <v>2157</v>
      </c>
      <c r="B2158" t="s">
        <v>11400</v>
      </c>
      <c r="C2158" t="s">
        <v>14128</v>
      </c>
      <c r="D2158" t="s">
        <v>14129</v>
      </c>
      <c r="E2158" t="s">
        <v>184</v>
      </c>
      <c r="F2158" t="s">
        <v>185</v>
      </c>
      <c r="S2158" t="s">
        <v>110</v>
      </c>
      <c r="T2158" t="s">
        <v>111</v>
      </c>
      <c r="U2158" t="s">
        <v>112</v>
      </c>
      <c r="V2158" t="s">
        <v>134</v>
      </c>
      <c r="W2158" t="s">
        <v>186</v>
      </c>
      <c r="X2158" t="s">
        <v>136</v>
      </c>
      <c r="Y2158" t="s">
        <v>116</v>
      </c>
      <c r="Z2158" t="s">
        <v>187</v>
      </c>
    </row>
    <row r="2159" spans="1:26" x14ac:dyDescent="0.25">
      <c r="A2159">
        <v>2158</v>
      </c>
      <c r="B2159" t="s">
        <v>11406</v>
      </c>
      <c r="C2159" t="s">
        <v>14128</v>
      </c>
      <c r="D2159" t="s">
        <v>14129</v>
      </c>
      <c r="E2159" t="s">
        <v>184</v>
      </c>
      <c r="F2159" t="s">
        <v>185</v>
      </c>
      <c r="S2159" t="s">
        <v>110</v>
      </c>
      <c r="T2159" t="s">
        <v>111</v>
      </c>
      <c r="U2159" t="s">
        <v>112</v>
      </c>
      <c r="V2159" t="s">
        <v>134</v>
      </c>
      <c r="W2159" t="s">
        <v>186</v>
      </c>
      <c r="X2159" t="s">
        <v>136</v>
      </c>
      <c r="Y2159" t="s">
        <v>116</v>
      </c>
      <c r="Z2159" t="s">
        <v>187</v>
      </c>
    </row>
    <row r="2160" spans="1:26" x14ac:dyDescent="0.25">
      <c r="A2160">
        <v>2159</v>
      </c>
      <c r="B2160" t="s">
        <v>11407</v>
      </c>
      <c r="C2160" t="s">
        <v>14128</v>
      </c>
      <c r="D2160" t="s">
        <v>14129</v>
      </c>
      <c r="E2160" t="s">
        <v>184</v>
      </c>
      <c r="F2160" t="s">
        <v>185</v>
      </c>
      <c r="S2160" t="s">
        <v>110</v>
      </c>
      <c r="T2160" t="s">
        <v>111</v>
      </c>
      <c r="U2160" t="s">
        <v>112</v>
      </c>
      <c r="V2160" t="s">
        <v>134</v>
      </c>
      <c r="W2160" t="s">
        <v>186</v>
      </c>
      <c r="X2160" t="s">
        <v>136</v>
      </c>
      <c r="Y2160" t="s">
        <v>116</v>
      </c>
      <c r="Z2160" t="s">
        <v>187</v>
      </c>
    </row>
    <row r="2161" spans="1:26" x14ac:dyDescent="0.25">
      <c r="A2161">
        <v>2160</v>
      </c>
      <c r="B2161" t="s">
        <v>11409</v>
      </c>
      <c r="C2161" t="s">
        <v>14128</v>
      </c>
      <c r="D2161" t="s">
        <v>14129</v>
      </c>
      <c r="E2161" t="s">
        <v>184</v>
      </c>
      <c r="F2161" t="s">
        <v>185</v>
      </c>
      <c r="S2161" t="s">
        <v>110</v>
      </c>
      <c r="T2161" t="s">
        <v>111</v>
      </c>
      <c r="U2161" t="s">
        <v>112</v>
      </c>
      <c r="V2161" t="s">
        <v>134</v>
      </c>
      <c r="W2161" t="s">
        <v>186</v>
      </c>
      <c r="X2161" t="s">
        <v>136</v>
      </c>
      <c r="Y2161" t="s">
        <v>116</v>
      </c>
      <c r="Z2161" t="s">
        <v>187</v>
      </c>
    </row>
    <row r="2162" spans="1:26" x14ac:dyDescent="0.25">
      <c r="A2162">
        <v>2161</v>
      </c>
      <c r="B2162" t="s">
        <v>11410</v>
      </c>
      <c r="C2162" t="s">
        <v>14128</v>
      </c>
      <c r="D2162" t="s">
        <v>14129</v>
      </c>
      <c r="E2162" t="s">
        <v>184</v>
      </c>
      <c r="F2162" t="s">
        <v>185</v>
      </c>
      <c r="S2162" t="s">
        <v>110</v>
      </c>
      <c r="T2162" t="s">
        <v>111</v>
      </c>
      <c r="U2162" t="s">
        <v>112</v>
      </c>
      <c r="V2162" t="s">
        <v>134</v>
      </c>
      <c r="W2162" t="s">
        <v>186</v>
      </c>
      <c r="X2162" t="s">
        <v>136</v>
      </c>
      <c r="Y2162" t="s">
        <v>116</v>
      </c>
      <c r="Z2162" t="s">
        <v>187</v>
      </c>
    </row>
    <row r="2163" spans="1:26" x14ac:dyDescent="0.25">
      <c r="A2163">
        <v>2162</v>
      </c>
      <c r="B2163" t="s">
        <v>11411</v>
      </c>
      <c r="C2163" t="s">
        <v>14120</v>
      </c>
      <c r="D2163" t="s">
        <v>14121</v>
      </c>
      <c r="E2163" t="s">
        <v>5283</v>
      </c>
      <c r="F2163" t="s">
        <v>2849</v>
      </c>
      <c r="K2163" t="s">
        <v>5285</v>
      </c>
      <c r="N2163" t="s">
        <v>1813</v>
      </c>
      <c r="S2163" t="s">
        <v>110</v>
      </c>
      <c r="T2163" t="s">
        <v>111</v>
      </c>
      <c r="U2163" t="s">
        <v>112</v>
      </c>
      <c r="V2163" t="s">
        <v>152</v>
      </c>
      <c r="W2163" t="s">
        <v>179</v>
      </c>
      <c r="X2163" t="s">
        <v>154</v>
      </c>
      <c r="Y2163" t="s">
        <v>116</v>
      </c>
      <c r="Z2163" t="s">
        <v>137</v>
      </c>
    </row>
    <row r="2164" spans="1:26" x14ac:dyDescent="0.25">
      <c r="A2164">
        <v>2163</v>
      </c>
      <c r="B2164" t="s">
        <v>11413</v>
      </c>
      <c r="C2164" t="s">
        <v>14126</v>
      </c>
      <c r="D2164" t="s">
        <v>14127</v>
      </c>
      <c r="E2164" t="s">
        <v>184</v>
      </c>
      <c r="F2164" t="s">
        <v>133</v>
      </c>
      <c r="S2164" t="s">
        <v>110</v>
      </c>
      <c r="T2164" t="s">
        <v>111</v>
      </c>
      <c r="U2164" t="s">
        <v>112</v>
      </c>
      <c r="V2164" t="s">
        <v>134</v>
      </c>
      <c r="W2164" t="s">
        <v>186</v>
      </c>
      <c r="X2164" t="s">
        <v>136</v>
      </c>
      <c r="Y2164" t="s">
        <v>116</v>
      </c>
      <c r="Z2164" t="s">
        <v>137</v>
      </c>
    </row>
    <row r="2165" spans="1:26" x14ac:dyDescent="0.25">
      <c r="A2165">
        <v>2164</v>
      </c>
      <c r="B2165" t="s">
        <v>11414</v>
      </c>
      <c r="C2165" t="s">
        <v>14128</v>
      </c>
      <c r="D2165" t="s">
        <v>14129</v>
      </c>
      <c r="E2165" t="s">
        <v>184</v>
      </c>
      <c r="F2165" t="s">
        <v>185</v>
      </c>
      <c r="S2165" t="s">
        <v>110</v>
      </c>
      <c r="T2165" t="s">
        <v>111</v>
      </c>
      <c r="U2165" t="s">
        <v>112</v>
      </c>
      <c r="V2165" t="s">
        <v>134</v>
      </c>
      <c r="W2165" t="s">
        <v>186</v>
      </c>
      <c r="X2165" t="s">
        <v>136</v>
      </c>
      <c r="Y2165" t="s">
        <v>116</v>
      </c>
      <c r="Z2165" t="s">
        <v>187</v>
      </c>
    </row>
    <row r="2166" spans="1:26" x14ac:dyDescent="0.25">
      <c r="A2166">
        <v>2165</v>
      </c>
      <c r="B2166" t="s">
        <v>11420</v>
      </c>
      <c r="C2166" t="s">
        <v>14130</v>
      </c>
      <c r="D2166" t="s">
        <v>14131</v>
      </c>
      <c r="E2166" t="s">
        <v>5508</v>
      </c>
      <c r="F2166" t="s">
        <v>6496</v>
      </c>
      <c r="S2166" t="s">
        <v>110</v>
      </c>
      <c r="T2166" t="s">
        <v>111</v>
      </c>
      <c r="U2166" t="s">
        <v>112</v>
      </c>
      <c r="V2166" t="s">
        <v>1881</v>
      </c>
      <c r="W2166" t="s">
        <v>6511</v>
      </c>
      <c r="X2166" t="s">
        <v>2875</v>
      </c>
      <c r="Y2166" t="s">
        <v>116</v>
      </c>
      <c r="Z2166" t="s">
        <v>137</v>
      </c>
    </row>
    <row r="2167" spans="1:26" x14ac:dyDescent="0.25">
      <c r="A2167">
        <v>2166</v>
      </c>
      <c r="B2167" t="s">
        <v>11428</v>
      </c>
      <c r="C2167" t="s">
        <v>14130</v>
      </c>
      <c r="D2167" t="s">
        <v>14131</v>
      </c>
      <c r="E2167" t="s">
        <v>5508</v>
      </c>
      <c r="F2167" t="s">
        <v>6496</v>
      </c>
      <c r="S2167" t="s">
        <v>110</v>
      </c>
      <c r="T2167" t="s">
        <v>111</v>
      </c>
      <c r="U2167" t="s">
        <v>112</v>
      </c>
      <c r="V2167" t="s">
        <v>1881</v>
      </c>
      <c r="W2167" t="s">
        <v>6511</v>
      </c>
      <c r="X2167" t="s">
        <v>2875</v>
      </c>
      <c r="Y2167" t="s">
        <v>116</v>
      </c>
      <c r="Z2167" t="s">
        <v>137</v>
      </c>
    </row>
    <row r="2168" spans="1:26" x14ac:dyDescent="0.25">
      <c r="A2168">
        <v>2167</v>
      </c>
      <c r="B2168" t="s">
        <v>11429</v>
      </c>
      <c r="C2168" t="s">
        <v>12401</v>
      </c>
      <c r="D2168" t="s">
        <v>12402</v>
      </c>
      <c r="E2168" t="s">
        <v>2739</v>
      </c>
      <c r="F2168" t="s">
        <v>1847</v>
      </c>
      <c r="S2168" t="s">
        <v>110</v>
      </c>
      <c r="T2168" t="s">
        <v>111</v>
      </c>
      <c r="U2168" t="s">
        <v>112</v>
      </c>
      <c r="V2168" t="s">
        <v>319</v>
      </c>
      <c r="W2168" t="s">
        <v>2114</v>
      </c>
      <c r="X2168" t="s">
        <v>241</v>
      </c>
      <c r="Y2168" t="s">
        <v>116</v>
      </c>
      <c r="Z2168" t="s">
        <v>137</v>
      </c>
    </row>
    <row r="2169" spans="1:26" x14ac:dyDescent="0.25">
      <c r="A2169">
        <v>2168</v>
      </c>
      <c r="B2169" t="s">
        <v>11431</v>
      </c>
      <c r="C2169" t="s">
        <v>12401</v>
      </c>
      <c r="D2169" t="s">
        <v>12402</v>
      </c>
      <c r="E2169" t="s">
        <v>2739</v>
      </c>
      <c r="F2169" t="s">
        <v>1847</v>
      </c>
      <c r="S2169" t="s">
        <v>110</v>
      </c>
      <c r="T2169" t="s">
        <v>111</v>
      </c>
      <c r="U2169" t="s">
        <v>112</v>
      </c>
      <c r="V2169" t="s">
        <v>319</v>
      </c>
      <c r="W2169" t="s">
        <v>2114</v>
      </c>
      <c r="X2169" t="s">
        <v>241</v>
      </c>
      <c r="Y2169" t="s">
        <v>116</v>
      </c>
      <c r="Z2169" t="s">
        <v>137</v>
      </c>
    </row>
    <row r="2170" spans="1:26" x14ac:dyDescent="0.25">
      <c r="A2170">
        <v>2169</v>
      </c>
      <c r="B2170" t="s">
        <v>11432</v>
      </c>
      <c r="C2170" t="s">
        <v>12399</v>
      </c>
      <c r="D2170" t="s">
        <v>12400</v>
      </c>
      <c r="E2170" t="s">
        <v>2739</v>
      </c>
      <c r="F2170" t="s">
        <v>1847</v>
      </c>
      <c r="S2170" t="s">
        <v>110</v>
      </c>
      <c r="T2170" t="s">
        <v>111</v>
      </c>
      <c r="U2170" t="s">
        <v>112</v>
      </c>
      <c r="V2170" t="s">
        <v>319</v>
      </c>
      <c r="W2170" t="s">
        <v>2114</v>
      </c>
      <c r="X2170" t="s">
        <v>241</v>
      </c>
      <c r="Y2170" t="s">
        <v>116</v>
      </c>
      <c r="Z2170" t="s">
        <v>302</v>
      </c>
    </row>
    <row r="2171" spans="1:26" x14ac:dyDescent="0.25">
      <c r="A2171">
        <v>2170</v>
      </c>
      <c r="B2171" t="s">
        <v>11434</v>
      </c>
      <c r="C2171" t="s">
        <v>14132</v>
      </c>
      <c r="D2171" t="s">
        <v>14133</v>
      </c>
      <c r="E2171" t="s">
        <v>1780</v>
      </c>
      <c r="F2171" t="s">
        <v>1781</v>
      </c>
      <c r="J2171" t="s">
        <v>2030</v>
      </c>
      <c r="Q2171" t="s">
        <v>2031</v>
      </c>
      <c r="R2171" t="s">
        <v>2032</v>
      </c>
      <c r="S2171" t="s">
        <v>110</v>
      </c>
      <c r="T2171" t="s">
        <v>111</v>
      </c>
      <c r="U2171" t="s">
        <v>112</v>
      </c>
      <c r="V2171" t="s">
        <v>239</v>
      </c>
      <c r="W2171" t="s">
        <v>5018</v>
      </c>
      <c r="X2171" t="s">
        <v>254</v>
      </c>
      <c r="Y2171" t="s">
        <v>116</v>
      </c>
      <c r="Z2171" t="s">
        <v>187</v>
      </c>
    </row>
    <row r="2172" spans="1:26" x14ac:dyDescent="0.25">
      <c r="A2172">
        <v>2171</v>
      </c>
      <c r="B2172" t="s">
        <v>11438</v>
      </c>
      <c r="C2172" t="s">
        <v>14134</v>
      </c>
      <c r="D2172" t="s">
        <v>14135</v>
      </c>
      <c r="E2172" t="s">
        <v>11445</v>
      </c>
      <c r="F2172" t="s">
        <v>11446</v>
      </c>
      <c r="S2172" t="s">
        <v>110</v>
      </c>
      <c r="T2172" t="s">
        <v>111</v>
      </c>
      <c r="U2172" t="s">
        <v>112</v>
      </c>
      <c r="V2172" t="s">
        <v>2223</v>
      </c>
      <c r="W2172" t="s">
        <v>2992</v>
      </c>
      <c r="X2172" t="s">
        <v>254</v>
      </c>
      <c r="Y2172" t="s">
        <v>116</v>
      </c>
      <c r="Z2172" t="s">
        <v>302</v>
      </c>
    </row>
    <row r="2173" spans="1:26" x14ac:dyDescent="0.25">
      <c r="A2173">
        <v>2172</v>
      </c>
      <c r="B2173" t="s">
        <v>11448</v>
      </c>
      <c r="C2173" t="s">
        <v>14134</v>
      </c>
      <c r="D2173" t="s">
        <v>14135</v>
      </c>
      <c r="E2173" t="s">
        <v>11445</v>
      </c>
      <c r="F2173" t="s">
        <v>11446</v>
      </c>
      <c r="S2173" t="s">
        <v>110</v>
      </c>
      <c r="T2173" t="s">
        <v>111</v>
      </c>
      <c r="U2173" t="s">
        <v>112</v>
      </c>
      <c r="V2173" t="s">
        <v>2223</v>
      </c>
      <c r="W2173" t="s">
        <v>2992</v>
      </c>
      <c r="X2173" t="s">
        <v>254</v>
      </c>
      <c r="Y2173" t="s">
        <v>116</v>
      </c>
      <c r="Z2173" t="s">
        <v>302</v>
      </c>
    </row>
    <row r="2174" spans="1:26" x14ac:dyDescent="0.25">
      <c r="A2174">
        <v>2173</v>
      </c>
      <c r="B2174" t="s">
        <v>11451</v>
      </c>
      <c r="C2174" t="s">
        <v>14134</v>
      </c>
      <c r="D2174" t="s">
        <v>14135</v>
      </c>
      <c r="E2174" t="s">
        <v>11445</v>
      </c>
      <c r="F2174" t="s">
        <v>11446</v>
      </c>
      <c r="S2174" t="s">
        <v>110</v>
      </c>
      <c r="T2174" t="s">
        <v>111</v>
      </c>
      <c r="U2174" t="s">
        <v>112</v>
      </c>
      <c r="V2174" t="s">
        <v>2223</v>
      </c>
      <c r="W2174" t="s">
        <v>2992</v>
      </c>
      <c r="X2174" t="s">
        <v>254</v>
      </c>
      <c r="Y2174" t="s">
        <v>116</v>
      </c>
      <c r="Z2174" t="s">
        <v>302</v>
      </c>
    </row>
    <row r="2175" spans="1:26" x14ac:dyDescent="0.25">
      <c r="A2175">
        <v>2174</v>
      </c>
      <c r="B2175" t="s">
        <v>11452</v>
      </c>
      <c r="C2175" t="s">
        <v>14136</v>
      </c>
      <c r="D2175" t="s">
        <v>14137</v>
      </c>
      <c r="E2175" t="s">
        <v>922</v>
      </c>
      <c r="F2175" t="s">
        <v>923</v>
      </c>
      <c r="S2175" t="s">
        <v>110</v>
      </c>
      <c r="T2175" t="s">
        <v>111</v>
      </c>
      <c r="U2175" t="s">
        <v>112</v>
      </c>
      <c r="V2175" t="s">
        <v>1794</v>
      </c>
      <c r="W2175" t="s">
        <v>1795</v>
      </c>
      <c r="X2175" t="s">
        <v>254</v>
      </c>
      <c r="Y2175" t="s">
        <v>116</v>
      </c>
      <c r="Z2175" t="s">
        <v>302</v>
      </c>
    </row>
    <row r="2176" spans="1:26" x14ac:dyDescent="0.25">
      <c r="A2176">
        <v>2175</v>
      </c>
      <c r="B2176" t="s">
        <v>11459</v>
      </c>
      <c r="C2176" t="s">
        <v>14136</v>
      </c>
      <c r="D2176" t="s">
        <v>14137</v>
      </c>
      <c r="E2176" t="s">
        <v>922</v>
      </c>
      <c r="F2176" t="s">
        <v>923</v>
      </c>
      <c r="S2176" t="s">
        <v>110</v>
      </c>
      <c r="T2176" t="s">
        <v>111</v>
      </c>
      <c r="U2176" t="s">
        <v>112</v>
      </c>
      <c r="V2176" t="s">
        <v>1794</v>
      </c>
      <c r="W2176" t="s">
        <v>1795</v>
      </c>
      <c r="X2176" t="s">
        <v>254</v>
      </c>
      <c r="Y2176" t="s">
        <v>116</v>
      </c>
      <c r="Z2176" t="s">
        <v>302</v>
      </c>
    </row>
    <row r="2177" spans="1:26" x14ac:dyDescent="0.25">
      <c r="A2177">
        <v>2176</v>
      </c>
      <c r="B2177" t="s">
        <v>11460</v>
      </c>
      <c r="C2177" t="s">
        <v>14136</v>
      </c>
      <c r="D2177" t="s">
        <v>14137</v>
      </c>
      <c r="E2177" t="s">
        <v>922</v>
      </c>
      <c r="F2177" t="s">
        <v>923</v>
      </c>
      <c r="S2177" t="s">
        <v>110</v>
      </c>
      <c r="T2177" t="s">
        <v>111</v>
      </c>
      <c r="U2177" t="s">
        <v>112</v>
      </c>
      <c r="V2177" t="s">
        <v>1794</v>
      </c>
      <c r="W2177" t="s">
        <v>1795</v>
      </c>
      <c r="X2177" t="s">
        <v>254</v>
      </c>
      <c r="Y2177" t="s">
        <v>116</v>
      </c>
      <c r="Z2177" t="s">
        <v>302</v>
      </c>
    </row>
    <row r="2178" spans="1:26" x14ac:dyDescent="0.25">
      <c r="A2178">
        <v>2177</v>
      </c>
      <c r="B2178" t="s">
        <v>11461</v>
      </c>
      <c r="C2178" t="s">
        <v>14138</v>
      </c>
      <c r="D2178" t="s">
        <v>14139</v>
      </c>
      <c r="E2178" t="s">
        <v>234</v>
      </c>
      <c r="F2178" t="s">
        <v>235</v>
      </c>
      <c r="K2178" t="s">
        <v>1892</v>
      </c>
      <c r="S2178" t="s">
        <v>110</v>
      </c>
      <c r="T2178" t="s">
        <v>111</v>
      </c>
      <c r="U2178" t="s">
        <v>112</v>
      </c>
      <c r="V2178" t="s">
        <v>239</v>
      </c>
      <c r="W2178" t="s">
        <v>240</v>
      </c>
      <c r="X2178" t="s">
        <v>241</v>
      </c>
      <c r="Y2178" t="s">
        <v>116</v>
      </c>
      <c r="Z2178" t="s">
        <v>137</v>
      </c>
    </row>
    <row r="2179" spans="1:26" x14ac:dyDescent="0.25">
      <c r="A2179">
        <v>2178</v>
      </c>
      <c r="B2179" t="s">
        <v>11468</v>
      </c>
      <c r="C2179" t="s">
        <v>12880</v>
      </c>
      <c r="D2179" t="s">
        <v>14140</v>
      </c>
      <c r="E2179" t="s">
        <v>2727</v>
      </c>
      <c r="F2179" t="s">
        <v>2728</v>
      </c>
      <c r="S2179" t="s">
        <v>110</v>
      </c>
      <c r="T2179" t="s">
        <v>111</v>
      </c>
      <c r="U2179" t="s">
        <v>112</v>
      </c>
      <c r="V2179" t="s">
        <v>300</v>
      </c>
      <c r="W2179" t="s">
        <v>2780</v>
      </c>
      <c r="X2179" t="s">
        <v>241</v>
      </c>
      <c r="Y2179" t="s">
        <v>116</v>
      </c>
      <c r="Z2179" t="s">
        <v>137</v>
      </c>
    </row>
    <row r="2180" spans="1:26" x14ac:dyDescent="0.25">
      <c r="A2180">
        <v>2179</v>
      </c>
      <c r="B2180" t="s">
        <v>11473</v>
      </c>
      <c r="C2180" t="s">
        <v>12880</v>
      </c>
      <c r="D2180" t="s">
        <v>14140</v>
      </c>
      <c r="E2180" t="s">
        <v>2727</v>
      </c>
      <c r="F2180" t="s">
        <v>2728</v>
      </c>
      <c r="S2180" t="s">
        <v>110</v>
      </c>
      <c r="T2180" t="s">
        <v>111</v>
      </c>
      <c r="U2180" t="s">
        <v>112</v>
      </c>
      <c r="V2180" t="s">
        <v>300</v>
      </c>
      <c r="W2180" t="s">
        <v>2780</v>
      </c>
      <c r="X2180" t="s">
        <v>241</v>
      </c>
      <c r="Y2180" t="s">
        <v>116</v>
      </c>
      <c r="Z2180" t="s">
        <v>137</v>
      </c>
    </row>
    <row r="2181" spans="1:26" x14ac:dyDescent="0.25">
      <c r="A2181">
        <v>2180</v>
      </c>
      <c r="B2181" t="s">
        <v>11474</v>
      </c>
      <c r="C2181" t="s">
        <v>12544</v>
      </c>
      <c r="D2181" t="s">
        <v>12545</v>
      </c>
      <c r="E2181" t="s">
        <v>2065</v>
      </c>
      <c r="F2181" t="s">
        <v>2066</v>
      </c>
      <c r="K2181" t="s">
        <v>2067</v>
      </c>
      <c r="Q2181" t="s">
        <v>2068</v>
      </c>
      <c r="R2181" t="s">
        <v>2069</v>
      </c>
      <c r="S2181" t="s">
        <v>110</v>
      </c>
      <c r="T2181" t="s">
        <v>111</v>
      </c>
      <c r="U2181" t="s">
        <v>112</v>
      </c>
      <c r="V2181" t="s">
        <v>239</v>
      </c>
      <c r="W2181" t="s">
        <v>1494</v>
      </c>
      <c r="X2181" t="s">
        <v>241</v>
      </c>
      <c r="Y2181" t="s">
        <v>116</v>
      </c>
      <c r="Z2181" t="s">
        <v>463</v>
      </c>
    </row>
    <row r="2182" spans="1:26" x14ac:dyDescent="0.25">
      <c r="A2182">
        <v>2181</v>
      </c>
      <c r="B2182" t="s">
        <v>11476</v>
      </c>
      <c r="C2182" t="s">
        <v>14141</v>
      </c>
      <c r="D2182" t="s">
        <v>14142</v>
      </c>
      <c r="E2182" t="s">
        <v>4770</v>
      </c>
      <c r="F2182" t="s">
        <v>4771</v>
      </c>
      <c r="N2182" t="s">
        <v>3707</v>
      </c>
      <c r="S2182" t="s">
        <v>110</v>
      </c>
      <c r="T2182" t="s">
        <v>111</v>
      </c>
      <c r="U2182" t="s">
        <v>112</v>
      </c>
      <c r="V2182" t="s">
        <v>134</v>
      </c>
      <c r="W2182" t="s">
        <v>3708</v>
      </c>
      <c r="X2182" t="s">
        <v>3847</v>
      </c>
      <c r="Y2182" t="s">
        <v>116</v>
      </c>
      <c r="Z2182" t="s">
        <v>475</v>
      </c>
    </row>
    <row r="2183" spans="1:26" x14ac:dyDescent="0.25">
      <c r="A2183">
        <v>2182</v>
      </c>
      <c r="B2183" t="s">
        <v>11481</v>
      </c>
      <c r="C2183" t="s">
        <v>14143</v>
      </c>
      <c r="D2183" t="s">
        <v>14144</v>
      </c>
      <c r="E2183" t="s">
        <v>2387</v>
      </c>
      <c r="F2183" t="s">
        <v>2388</v>
      </c>
      <c r="K2183" t="s">
        <v>2067</v>
      </c>
      <c r="S2183" t="s">
        <v>110</v>
      </c>
      <c r="T2183" t="s">
        <v>111</v>
      </c>
      <c r="U2183" t="s">
        <v>112</v>
      </c>
      <c r="V2183" t="s">
        <v>239</v>
      </c>
      <c r="W2183" t="s">
        <v>2390</v>
      </c>
      <c r="X2183" t="s">
        <v>207</v>
      </c>
      <c r="Y2183" t="s">
        <v>116</v>
      </c>
      <c r="Z2183" t="s">
        <v>475</v>
      </c>
    </row>
    <row r="2184" spans="1:26" x14ac:dyDescent="0.25">
      <c r="A2184">
        <v>2183</v>
      </c>
      <c r="B2184" t="s">
        <v>11491</v>
      </c>
      <c r="C2184" t="s">
        <v>14143</v>
      </c>
      <c r="D2184" t="s">
        <v>14144</v>
      </c>
      <c r="E2184" t="s">
        <v>2387</v>
      </c>
      <c r="F2184" t="s">
        <v>2388</v>
      </c>
      <c r="K2184" t="s">
        <v>2067</v>
      </c>
      <c r="S2184" t="s">
        <v>110</v>
      </c>
      <c r="T2184" t="s">
        <v>111</v>
      </c>
      <c r="U2184" t="s">
        <v>112</v>
      </c>
      <c r="V2184" t="s">
        <v>239</v>
      </c>
      <c r="W2184" t="s">
        <v>2390</v>
      </c>
      <c r="X2184" t="s">
        <v>207</v>
      </c>
      <c r="Y2184" t="s">
        <v>116</v>
      </c>
      <c r="Z2184" t="s">
        <v>475</v>
      </c>
    </row>
    <row r="2185" spans="1:26" x14ac:dyDescent="0.25">
      <c r="A2185">
        <v>2184</v>
      </c>
      <c r="B2185" t="s">
        <v>11493</v>
      </c>
      <c r="C2185" t="s">
        <v>14145</v>
      </c>
      <c r="D2185" t="s">
        <v>14146</v>
      </c>
      <c r="E2185" t="s">
        <v>2266</v>
      </c>
      <c r="F2185" t="s">
        <v>1781</v>
      </c>
      <c r="J2185" t="s">
        <v>2030</v>
      </c>
      <c r="Q2185" t="s">
        <v>2031</v>
      </c>
      <c r="R2185" t="s">
        <v>2032</v>
      </c>
      <c r="S2185" t="s">
        <v>110</v>
      </c>
      <c r="T2185" t="s">
        <v>111</v>
      </c>
      <c r="U2185" t="s">
        <v>112</v>
      </c>
      <c r="V2185" t="s">
        <v>239</v>
      </c>
      <c r="W2185" t="s">
        <v>1784</v>
      </c>
      <c r="X2185" t="s">
        <v>254</v>
      </c>
      <c r="Y2185" t="s">
        <v>116</v>
      </c>
      <c r="Z2185" t="s">
        <v>137</v>
      </c>
    </row>
    <row r="2186" spans="1:26" x14ac:dyDescent="0.25">
      <c r="A2186">
        <v>2185</v>
      </c>
      <c r="B2186" t="s">
        <v>11499</v>
      </c>
      <c r="C2186" t="s">
        <v>12979</v>
      </c>
      <c r="D2186" t="s">
        <v>12980</v>
      </c>
      <c r="E2186" t="s">
        <v>991</v>
      </c>
      <c r="F2186" t="s">
        <v>992</v>
      </c>
      <c r="N2186" t="s">
        <v>373</v>
      </c>
      <c r="Q2186" t="s">
        <v>994</v>
      </c>
      <c r="R2186" t="s">
        <v>995</v>
      </c>
      <c r="S2186" t="s">
        <v>110</v>
      </c>
      <c r="T2186" t="s">
        <v>111</v>
      </c>
      <c r="U2186" t="s">
        <v>112</v>
      </c>
      <c r="V2186" t="s">
        <v>374</v>
      </c>
      <c r="W2186" t="s">
        <v>996</v>
      </c>
      <c r="X2186" t="s">
        <v>376</v>
      </c>
      <c r="Y2186" t="s">
        <v>116</v>
      </c>
      <c r="Z2186" t="s">
        <v>602</v>
      </c>
    </row>
    <row r="2187" spans="1:26" x14ac:dyDescent="0.25">
      <c r="A2187">
        <v>2186</v>
      </c>
      <c r="B2187" t="s">
        <v>11503</v>
      </c>
      <c r="C2187" t="s">
        <v>14147</v>
      </c>
      <c r="D2187" t="s">
        <v>14148</v>
      </c>
      <c r="E2187" t="s">
        <v>2266</v>
      </c>
      <c r="F2187" t="s">
        <v>2440</v>
      </c>
      <c r="J2187" t="s">
        <v>2030</v>
      </c>
      <c r="Q2187" t="s">
        <v>2031</v>
      </c>
      <c r="R2187" t="s">
        <v>2032</v>
      </c>
      <c r="S2187" t="s">
        <v>110</v>
      </c>
      <c r="T2187" t="s">
        <v>111</v>
      </c>
      <c r="U2187" t="s">
        <v>112</v>
      </c>
      <c r="V2187" t="s">
        <v>239</v>
      </c>
      <c r="W2187" t="s">
        <v>1697</v>
      </c>
      <c r="X2187" t="s">
        <v>625</v>
      </c>
      <c r="Y2187" t="s">
        <v>116</v>
      </c>
      <c r="Z2187" t="s">
        <v>2039</v>
      </c>
    </row>
    <row r="2188" spans="1:26" x14ac:dyDescent="0.25">
      <c r="A2188">
        <v>2187</v>
      </c>
      <c r="B2188" t="s">
        <v>11509</v>
      </c>
      <c r="C2188" t="s">
        <v>14149</v>
      </c>
      <c r="D2188" t="s">
        <v>14150</v>
      </c>
      <c r="E2188" t="s">
        <v>1123</v>
      </c>
      <c r="F2188" t="s">
        <v>1124</v>
      </c>
      <c r="S2188" t="s">
        <v>110</v>
      </c>
      <c r="T2188" t="s">
        <v>111</v>
      </c>
      <c r="U2188" t="s">
        <v>112</v>
      </c>
      <c r="V2188" t="s">
        <v>239</v>
      </c>
      <c r="W2188" t="s">
        <v>5018</v>
      </c>
      <c r="X2188" t="s">
        <v>254</v>
      </c>
      <c r="Y2188" t="s">
        <v>116</v>
      </c>
      <c r="Z2188" t="s">
        <v>475</v>
      </c>
    </row>
    <row r="2189" spans="1:26" x14ac:dyDescent="0.25">
      <c r="A2189">
        <v>2188</v>
      </c>
      <c r="B2189" t="s">
        <v>11515</v>
      </c>
      <c r="C2189" t="s">
        <v>14151</v>
      </c>
      <c r="D2189" t="s">
        <v>14152</v>
      </c>
      <c r="E2189" t="s">
        <v>1084</v>
      </c>
      <c r="F2189" t="s">
        <v>1085</v>
      </c>
      <c r="S2189" t="s">
        <v>110</v>
      </c>
      <c r="T2189" t="s">
        <v>111</v>
      </c>
      <c r="U2189" t="s">
        <v>112</v>
      </c>
      <c r="V2189" t="s">
        <v>900</v>
      </c>
      <c r="W2189" t="s">
        <v>900</v>
      </c>
      <c r="X2189" t="s">
        <v>241</v>
      </c>
      <c r="Y2189" t="s">
        <v>116</v>
      </c>
      <c r="Z2189" t="s">
        <v>137</v>
      </c>
    </row>
    <row r="2190" spans="1:26" x14ac:dyDescent="0.25">
      <c r="A2190">
        <v>2189</v>
      </c>
      <c r="B2190" t="s">
        <v>11519</v>
      </c>
      <c r="C2190" t="s">
        <v>14153</v>
      </c>
      <c r="D2190" t="s">
        <v>14154</v>
      </c>
      <c r="E2190" t="s">
        <v>1878</v>
      </c>
      <c r="F2190" t="s">
        <v>2874</v>
      </c>
      <c r="S2190" t="s">
        <v>110</v>
      </c>
      <c r="T2190" t="s">
        <v>111</v>
      </c>
      <c r="U2190" t="s">
        <v>112</v>
      </c>
      <c r="V2190" t="s">
        <v>1881</v>
      </c>
      <c r="W2190" t="s">
        <v>1882</v>
      </c>
      <c r="X2190" t="s">
        <v>1883</v>
      </c>
      <c r="Y2190" t="s">
        <v>116</v>
      </c>
      <c r="Z2190" t="s">
        <v>2039</v>
      </c>
    </row>
    <row r="2191" spans="1:26" x14ac:dyDescent="0.25">
      <c r="A2191">
        <v>2190</v>
      </c>
      <c r="B2191" t="s">
        <v>11527</v>
      </c>
      <c r="C2191" t="s">
        <v>12180</v>
      </c>
      <c r="D2191" t="s">
        <v>12181</v>
      </c>
      <c r="E2191" t="s">
        <v>1909</v>
      </c>
      <c r="F2191" t="s">
        <v>1879</v>
      </c>
      <c r="S2191" t="s">
        <v>110</v>
      </c>
      <c r="T2191" t="s">
        <v>111</v>
      </c>
      <c r="U2191" t="s">
        <v>112</v>
      </c>
      <c r="V2191" t="s">
        <v>1881</v>
      </c>
      <c r="W2191" t="s">
        <v>1882</v>
      </c>
      <c r="X2191" t="s">
        <v>1883</v>
      </c>
      <c r="Y2191" t="s">
        <v>116</v>
      </c>
    </row>
    <row r="2192" spans="1:26" x14ac:dyDescent="0.25">
      <c r="A2192">
        <v>2191</v>
      </c>
      <c r="B2192" t="s">
        <v>11529</v>
      </c>
      <c r="C2192" t="s">
        <v>12180</v>
      </c>
      <c r="D2192" t="s">
        <v>12181</v>
      </c>
      <c r="E2192" t="s">
        <v>1909</v>
      </c>
      <c r="F2192" t="s">
        <v>1879</v>
      </c>
      <c r="S2192" t="s">
        <v>110</v>
      </c>
      <c r="T2192" t="s">
        <v>111</v>
      </c>
      <c r="U2192" t="s">
        <v>112</v>
      </c>
      <c r="V2192" t="s">
        <v>1881</v>
      </c>
      <c r="W2192" t="s">
        <v>1882</v>
      </c>
      <c r="X2192" t="s">
        <v>1883</v>
      </c>
      <c r="Y2192" t="s">
        <v>116</v>
      </c>
    </row>
    <row r="2193" spans="1:26" x14ac:dyDescent="0.25">
      <c r="A2193">
        <v>2192</v>
      </c>
      <c r="B2193" t="s">
        <v>11530</v>
      </c>
      <c r="C2193" t="s">
        <v>14155</v>
      </c>
      <c r="D2193" t="s">
        <v>14156</v>
      </c>
      <c r="E2193" t="s">
        <v>1878</v>
      </c>
      <c r="F2193" t="s">
        <v>1879</v>
      </c>
      <c r="L2193" t="s">
        <v>1880</v>
      </c>
      <c r="M2193" t="s">
        <v>1629</v>
      </c>
      <c r="S2193" t="s">
        <v>110</v>
      </c>
      <c r="T2193" t="s">
        <v>111</v>
      </c>
      <c r="U2193" t="s">
        <v>112</v>
      </c>
      <c r="V2193" t="s">
        <v>1881</v>
      </c>
      <c r="W2193" t="s">
        <v>1882</v>
      </c>
      <c r="X2193" t="s">
        <v>1883</v>
      </c>
      <c r="Y2193" t="s">
        <v>116</v>
      </c>
      <c r="Z2193" t="s">
        <v>187</v>
      </c>
    </row>
    <row r="2194" spans="1:26" x14ac:dyDescent="0.25">
      <c r="A2194">
        <v>2193</v>
      </c>
      <c r="B2194" t="s">
        <v>11535</v>
      </c>
      <c r="C2194" t="s">
        <v>14157</v>
      </c>
      <c r="D2194" t="s">
        <v>14158</v>
      </c>
      <c r="E2194" t="s">
        <v>1878</v>
      </c>
      <c r="F2194" t="s">
        <v>2849</v>
      </c>
      <c r="S2194" t="s">
        <v>110</v>
      </c>
      <c r="T2194" t="s">
        <v>111</v>
      </c>
      <c r="U2194" t="s">
        <v>112</v>
      </c>
      <c r="V2194" t="s">
        <v>1881</v>
      </c>
      <c r="W2194" t="s">
        <v>2173</v>
      </c>
      <c r="X2194" t="s">
        <v>1883</v>
      </c>
      <c r="Y2194" t="s">
        <v>116</v>
      </c>
      <c r="Z2194" t="s">
        <v>187</v>
      </c>
    </row>
    <row r="2195" spans="1:26" x14ac:dyDescent="0.25">
      <c r="A2195">
        <v>2194</v>
      </c>
      <c r="B2195" t="s">
        <v>11539</v>
      </c>
      <c r="C2195" t="s">
        <v>14157</v>
      </c>
      <c r="D2195" t="s">
        <v>14158</v>
      </c>
      <c r="E2195" t="s">
        <v>1878</v>
      </c>
      <c r="F2195" t="s">
        <v>2849</v>
      </c>
      <c r="S2195" t="s">
        <v>110</v>
      </c>
      <c r="T2195" t="s">
        <v>111</v>
      </c>
      <c r="U2195" t="s">
        <v>112</v>
      </c>
      <c r="V2195" t="s">
        <v>1881</v>
      </c>
      <c r="W2195" t="s">
        <v>2173</v>
      </c>
      <c r="X2195" t="s">
        <v>1883</v>
      </c>
      <c r="Y2195" t="s">
        <v>116</v>
      </c>
      <c r="Z2195" t="s">
        <v>187</v>
      </c>
    </row>
    <row r="2196" spans="1:26" x14ac:dyDescent="0.25">
      <c r="A2196">
        <v>2195</v>
      </c>
      <c r="B2196" t="s">
        <v>11540</v>
      </c>
      <c r="C2196" t="s">
        <v>14159</v>
      </c>
      <c r="D2196" t="s">
        <v>14160</v>
      </c>
      <c r="E2196" t="s">
        <v>1190</v>
      </c>
      <c r="F2196" t="s">
        <v>5233</v>
      </c>
      <c r="N2196" t="s">
        <v>460</v>
      </c>
      <c r="S2196" t="s">
        <v>110</v>
      </c>
      <c r="T2196" t="s">
        <v>111</v>
      </c>
      <c r="U2196" t="s">
        <v>112</v>
      </c>
      <c r="V2196" t="s">
        <v>272</v>
      </c>
      <c r="W2196" t="s">
        <v>11545</v>
      </c>
      <c r="X2196" t="s">
        <v>462</v>
      </c>
      <c r="Y2196" t="s">
        <v>116</v>
      </c>
      <c r="Z2196" t="s">
        <v>187</v>
      </c>
    </row>
    <row r="2197" spans="1:26" x14ac:dyDescent="0.25">
      <c r="A2197">
        <v>2196</v>
      </c>
      <c r="B2197" t="s">
        <v>11546</v>
      </c>
      <c r="C2197" t="s">
        <v>14161</v>
      </c>
      <c r="D2197" t="s">
        <v>14162</v>
      </c>
      <c r="E2197" t="s">
        <v>1780</v>
      </c>
      <c r="F2197" t="s">
        <v>1781</v>
      </c>
      <c r="J2197" t="s">
        <v>2030</v>
      </c>
      <c r="Q2197" t="s">
        <v>2031</v>
      </c>
      <c r="R2197" t="s">
        <v>2032</v>
      </c>
      <c r="S2197" t="s">
        <v>110</v>
      </c>
      <c r="T2197" t="s">
        <v>111</v>
      </c>
      <c r="U2197" t="s">
        <v>112</v>
      </c>
      <c r="V2197" t="s">
        <v>239</v>
      </c>
      <c r="W2197" t="s">
        <v>5018</v>
      </c>
      <c r="X2197" t="s">
        <v>254</v>
      </c>
      <c r="Y2197" t="s">
        <v>116</v>
      </c>
      <c r="Z2197" t="s">
        <v>187</v>
      </c>
    </row>
    <row r="2198" spans="1:26" x14ac:dyDescent="0.25">
      <c r="A2198">
        <v>2197</v>
      </c>
      <c r="B2198" t="s">
        <v>11551</v>
      </c>
      <c r="C2198" t="s">
        <v>14163</v>
      </c>
      <c r="D2198" t="s">
        <v>14164</v>
      </c>
      <c r="E2198" t="s">
        <v>1084</v>
      </c>
      <c r="F2198" t="s">
        <v>1085</v>
      </c>
      <c r="S2198" t="s">
        <v>110</v>
      </c>
      <c r="T2198" t="s">
        <v>111</v>
      </c>
      <c r="U2198" t="s">
        <v>112</v>
      </c>
      <c r="V2198" t="s">
        <v>900</v>
      </c>
      <c r="W2198" t="s">
        <v>900</v>
      </c>
      <c r="X2198" t="s">
        <v>241</v>
      </c>
      <c r="Y2198" t="s">
        <v>116</v>
      </c>
      <c r="Z2198" t="s">
        <v>137</v>
      </c>
    </row>
    <row r="2199" spans="1:26" x14ac:dyDescent="0.25">
      <c r="A2199">
        <v>2198</v>
      </c>
      <c r="B2199" t="s">
        <v>11555</v>
      </c>
      <c r="C2199" t="s">
        <v>14165</v>
      </c>
      <c r="D2199" t="s">
        <v>14166</v>
      </c>
      <c r="E2199" t="s">
        <v>1084</v>
      </c>
      <c r="F2199" t="s">
        <v>1085</v>
      </c>
      <c r="S2199" t="s">
        <v>110</v>
      </c>
      <c r="T2199" t="s">
        <v>111</v>
      </c>
      <c r="U2199" t="s">
        <v>112</v>
      </c>
      <c r="V2199" t="s">
        <v>900</v>
      </c>
      <c r="W2199" t="s">
        <v>900</v>
      </c>
      <c r="X2199" t="s">
        <v>241</v>
      </c>
      <c r="Y2199" t="s">
        <v>116</v>
      </c>
      <c r="Z2199" t="s">
        <v>137</v>
      </c>
    </row>
    <row r="2200" spans="1:26" x14ac:dyDescent="0.25">
      <c r="A2200">
        <v>2199</v>
      </c>
      <c r="B2200" t="s">
        <v>11561</v>
      </c>
      <c r="C2200" t="s">
        <v>14167</v>
      </c>
      <c r="D2200" t="s">
        <v>14168</v>
      </c>
      <c r="E2200" t="s">
        <v>1694</v>
      </c>
      <c r="F2200" t="s">
        <v>1695</v>
      </c>
      <c r="S2200" t="s">
        <v>110</v>
      </c>
      <c r="T2200" t="s">
        <v>111</v>
      </c>
      <c r="U2200" t="s">
        <v>112</v>
      </c>
      <c r="V2200" t="s">
        <v>900</v>
      </c>
      <c r="W2200" t="s">
        <v>900</v>
      </c>
      <c r="X2200" t="s">
        <v>241</v>
      </c>
      <c r="Y2200" t="s">
        <v>116</v>
      </c>
      <c r="Z2200" t="s">
        <v>187</v>
      </c>
    </row>
    <row r="2201" spans="1:26" x14ac:dyDescent="0.25">
      <c r="A2201">
        <v>2200</v>
      </c>
      <c r="B2201" t="s">
        <v>11566</v>
      </c>
      <c r="C2201" t="s">
        <v>12423</v>
      </c>
      <c r="D2201" t="s">
        <v>12424</v>
      </c>
      <c r="E2201" t="s">
        <v>2027</v>
      </c>
      <c r="F2201" t="s">
        <v>2028</v>
      </c>
      <c r="J2201" t="s">
        <v>2030</v>
      </c>
      <c r="Q2201" t="s">
        <v>2031</v>
      </c>
      <c r="R2201" t="s">
        <v>2032</v>
      </c>
      <c r="S2201" t="s">
        <v>110</v>
      </c>
      <c r="T2201" t="s">
        <v>111</v>
      </c>
      <c r="U2201" t="s">
        <v>112</v>
      </c>
      <c r="V2201" t="s">
        <v>239</v>
      </c>
      <c r="W2201" t="s">
        <v>1697</v>
      </c>
      <c r="X2201" t="s">
        <v>625</v>
      </c>
      <c r="Y2201" t="s">
        <v>116</v>
      </c>
      <c r="Z2201" t="s">
        <v>2039</v>
      </c>
    </row>
    <row r="2202" spans="1:26" x14ac:dyDescent="0.25">
      <c r="A2202">
        <v>2201</v>
      </c>
      <c r="B2202" t="s">
        <v>11569</v>
      </c>
      <c r="C2202" t="s">
        <v>14169</v>
      </c>
      <c r="D2202" t="s">
        <v>14170</v>
      </c>
      <c r="E2202" t="s">
        <v>4229</v>
      </c>
      <c r="F2202" t="s">
        <v>4230</v>
      </c>
      <c r="S2202" t="s">
        <v>110</v>
      </c>
      <c r="T2202" t="s">
        <v>111</v>
      </c>
      <c r="U2202" t="s">
        <v>112</v>
      </c>
      <c r="V2202" t="s">
        <v>392</v>
      </c>
      <c r="W2202" t="s">
        <v>405</v>
      </c>
      <c r="X2202" t="s">
        <v>207</v>
      </c>
      <c r="Y2202" t="s">
        <v>116</v>
      </c>
      <c r="Z2202" t="s">
        <v>187</v>
      </c>
    </row>
    <row r="2203" spans="1:26" x14ac:dyDescent="0.25">
      <c r="A2203">
        <v>2202</v>
      </c>
      <c r="B2203" t="s">
        <v>11574</v>
      </c>
      <c r="C2203" t="s">
        <v>14171</v>
      </c>
      <c r="D2203" t="s">
        <v>14172</v>
      </c>
      <c r="E2203" t="s">
        <v>897</v>
      </c>
      <c r="F2203" t="s">
        <v>898</v>
      </c>
      <c r="S2203" t="s">
        <v>110</v>
      </c>
      <c r="T2203" t="s">
        <v>111</v>
      </c>
      <c r="U2203" t="s">
        <v>112</v>
      </c>
      <c r="V2203" t="s">
        <v>900</v>
      </c>
      <c r="W2203" t="s">
        <v>900</v>
      </c>
      <c r="X2203" t="s">
        <v>254</v>
      </c>
      <c r="Y2203" t="s">
        <v>116</v>
      </c>
      <c r="Z2203" t="s">
        <v>475</v>
      </c>
    </row>
    <row r="2204" spans="1:26" x14ac:dyDescent="0.25">
      <c r="A2204">
        <v>2203</v>
      </c>
      <c r="B2204" t="s">
        <v>11579</v>
      </c>
      <c r="C2204" t="s">
        <v>14173</v>
      </c>
      <c r="D2204" t="s">
        <v>14174</v>
      </c>
      <c r="E2204" t="s">
        <v>234</v>
      </c>
      <c r="F2204" t="s">
        <v>235</v>
      </c>
      <c r="K2204" t="s">
        <v>1892</v>
      </c>
      <c r="Q2204" t="s">
        <v>237</v>
      </c>
      <c r="R2204" t="s">
        <v>238</v>
      </c>
      <c r="S2204" t="s">
        <v>110</v>
      </c>
      <c r="T2204" t="s">
        <v>111</v>
      </c>
      <c r="U2204" t="s">
        <v>112</v>
      </c>
      <c r="V2204" t="s">
        <v>239</v>
      </c>
      <c r="W2204" t="s">
        <v>240</v>
      </c>
      <c r="X2204" t="s">
        <v>241</v>
      </c>
      <c r="Y2204" t="s">
        <v>116</v>
      </c>
      <c r="Z2204" t="s">
        <v>137</v>
      </c>
    </row>
    <row r="2205" spans="1:26" x14ac:dyDescent="0.25">
      <c r="A2205">
        <v>2204</v>
      </c>
      <c r="B2205" t="s">
        <v>11582</v>
      </c>
      <c r="C2205" t="s">
        <v>14175</v>
      </c>
      <c r="D2205" t="s">
        <v>14176</v>
      </c>
      <c r="E2205" t="s">
        <v>2065</v>
      </c>
      <c r="F2205" t="s">
        <v>2066</v>
      </c>
      <c r="K2205" t="s">
        <v>2067</v>
      </c>
      <c r="Q2205" t="s">
        <v>2068</v>
      </c>
      <c r="R2205" t="s">
        <v>2069</v>
      </c>
      <c r="S2205" t="s">
        <v>110</v>
      </c>
      <c r="T2205" t="s">
        <v>111</v>
      </c>
      <c r="U2205" t="s">
        <v>112</v>
      </c>
      <c r="V2205" t="s">
        <v>239</v>
      </c>
      <c r="W2205" t="s">
        <v>1494</v>
      </c>
      <c r="X2205" t="s">
        <v>241</v>
      </c>
      <c r="Y2205" t="s">
        <v>116</v>
      </c>
      <c r="Z2205" t="s">
        <v>475</v>
      </c>
    </row>
    <row r="2206" spans="1:26" x14ac:dyDescent="0.25">
      <c r="A2206">
        <v>2205</v>
      </c>
      <c r="B2206" t="s">
        <v>11586</v>
      </c>
      <c r="C2206" t="s">
        <v>13840</v>
      </c>
      <c r="D2206" t="s">
        <v>13841</v>
      </c>
      <c r="E2206" t="s">
        <v>1899</v>
      </c>
      <c r="F2206" t="s">
        <v>267</v>
      </c>
      <c r="K2206" t="s">
        <v>268</v>
      </c>
      <c r="N2206" t="s">
        <v>269</v>
      </c>
      <c r="Q2206" t="s">
        <v>270</v>
      </c>
      <c r="R2206" t="s">
        <v>271</v>
      </c>
      <c r="S2206" t="s">
        <v>110</v>
      </c>
      <c r="T2206" t="s">
        <v>111</v>
      </c>
      <c r="U2206" t="s">
        <v>112</v>
      </c>
      <c r="V2206" t="s">
        <v>609</v>
      </c>
      <c r="W2206" t="s">
        <v>1042</v>
      </c>
      <c r="X2206" t="s">
        <v>207</v>
      </c>
      <c r="Y2206" t="s">
        <v>116</v>
      </c>
      <c r="Z2206" t="s">
        <v>475</v>
      </c>
    </row>
    <row r="2207" spans="1:26" x14ac:dyDescent="0.25">
      <c r="A2207">
        <v>2206</v>
      </c>
      <c r="B2207" t="s">
        <v>11592</v>
      </c>
      <c r="C2207" t="s">
        <v>14177</v>
      </c>
      <c r="D2207" t="s">
        <v>14178</v>
      </c>
      <c r="E2207" t="s">
        <v>1031</v>
      </c>
      <c r="F2207" t="s">
        <v>1032</v>
      </c>
      <c r="N2207" t="s">
        <v>1004</v>
      </c>
      <c r="Q2207" t="s">
        <v>1005</v>
      </c>
      <c r="R2207" t="s">
        <v>1004</v>
      </c>
      <c r="S2207" t="s">
        <v>110</v>
      </c>
      <c r="T2207" t="s">
        <v>111</v>
      </c>
      <c r="U2207" t="s">
        <v>112</v>
      </c>
      <c r="V2207" t="s">
        <v>374</v>
      </c>
      <c r="W2207" t="s">
        <v>1033</v>
      </c>
      <c r="X2207" t="s">
        <v>983</v>
      </c>
      <c r="Y2207" t="s">
        <v>116</v>
      </c>
      <c r="Z2207" t="s">
        <v>602</v>
      </c>
    </row>
    <row r="2208" spans="1:26" x14ac:dyDescent="0.25">
      <c r="A2208">
        <v>2207</v>
      </c>
      <c r="B2208" t="s">
        <v>11597</v>
      </c>
      <c r="C2208" t="s">
        <v>14179</v>
      </c>
      <c r="D2208" t="s">
        <v>14180</v>
      </c>
      <c r="E2208" t="s">
        <v>11604</v>
      </c>
      <c r="F2208" t="s">
        <v>11605</v>
      </c>
      <c r="S2208" t="s">
        <v>110</v>
      </c>
      <c r="T2208" t="s">
        <v>111</v>
      </c>
      <c r="U2208" t="s">
        <v>112</v>
      </c>
      <c r="V2208" t="s">
        <v>272</v>
      </c>
      <c r="W2208" t="s">
        <v>11607</v>
      </c>
      <c r="X2208" t="s">
        <v>321</v>
      </c>
      <c r="Y2208" t="s">
        <v>116</v>
      </c>
      <c r="Z2208" t="s">
        <v>137</v>
      </c>
    </row>
    <row r="2209" spans="1:26" x14ac:dyDescent="0.25">
      <c r="A2209">
        <v>2208</v>
      </c>
      <c r="B2209" t="s">
        <v>11608</v>
      </c>
      <c r="C2209" t="s">
        <v>14181</v>
      </c>
      <c r="D2209" t="s">
        <v>14182</v>
      </c>
      <c r="E2209" t="s">
        <v>11445</v>
      </c>
      <c r="F2209" t="s">
        <v>11446</v>
      </c>
      <c r="S2209" t="s">
        <v>110</v>
      </c>
      <c r="T2209" t="s">
        <v>111</v>
      </c>
      <c r="U2209" t="s">
        <v>112</v>
      </c>
      <c r="V2209" t="s">
        <v>239</v>
      </c>
      <c r="W2209" t="s">
        <v>1867</v>
      </c>
      <c r="X2209" t="s">
        <v>254</v>
      </c>
      <c r="Y2209" t="s">
        <v>116</v>
      </c>
      <c r="Z2209" t="s">
        <v>137</v>
      </c>
    </row>
    <row r="2210" spans="1:26" x14ac:dyDescent="0.25">
      <c r="A2210">
        <v>2209</v>
      </c>
      <c r="B2210" t="s">
        <v>11619</v>
      </c>
      <c r="C2210" t="s">
        <v>14183</v>
      </c>
      <c r="D2210" t="s">
        <v>14184</v>
      </c>
      <c r="E2210" t="s">
        <v>5497</v>
      </c>
      <c r="F2210" t="s">
        <v>5498</v>
      </c>
      <c r="N2210" t="s">
        <v>1526</v>
      </c>
      <c r="S2210" t="s">
        <v>110</v>
      </c>
      <c r="T2210" t="s">
        <v>111</v>
      </c>
      <c r="U2210" t="s">
        <v>112</v>
      </c>
      <c r="V2210" t="s">
        <v>1711</v>
      </c>
      <c r="W2210" t="s">
        <v>3052</v>
      </c>
      <c r="X2210" t="s">
        <v>5499</v>
      </c>
      <c r="Y2210" t="s">
        <v>116</v>
      </c>
      <c r="Z2210" t="s">
        <v>602</v>
      </c>
    </row>
    <row r="2211" spans="1:26" x14ac:dyDescent="0.25">
      <c r="A2211">
        <v>2210</v>
      </c>
      <c r="B2211" t="s">
        <v>11628</v>
      </c>
      <c r="C2211" t="s">
        <v>14185</v>
      </c>
      <c r="D2211" t="s">
        <v>14186</v>
      </c>
      <c r="E2211" t="s">
        <v>601</v>
      </c>
      <c r="F2211" t="s">
        <v>472</v>
      </c>
      <c r="N2211" t="s">
        <v>316</v>
      </c>
      <c r="S2211" t="s">
        <v>110</v>
      </c>
      <c r="T2211" t="s">
        <v>111</v>
      </c>
      <c r="U2211" t="s">
        <v>112</v>
      </c>
      <c r="V2211" t="s">
        <v>319</v>
      </c>
      <c r="W2211" t="s">
        <v>320</v>
      </c>
      <c r="X2211" t="s">
        <v>321</v>
      </c>
      <c r="Y2211" t="s">
        <v>116</v>
      </c>
      <c r="Z2211" t="s">
        <v>475</v>
      </c>
    </row>
    <row r="2212" spans="1:26" x14ac:dyDescent="0.25">
      <c r="A2212">
        <v>2211</v>
      </c>
      <c r="B2212" t="s">
        <v>11635</v>
      </c>
      <c r="C2212" t="s">
        <v>14185</v>
      </c>
      <c r="D2212" t="s">
        <v>14186</v>
      </c>
      <c r="E2212" t="s">
        <v>601</v>
      </c>
      <c r="F2212" t="s">
        <v>472</v>
      </c>
      <c r="N2212" t="s">
        <v>316</v>
      </c>
      <c r="S2212" t="s">
        <v>110</v>
      </c>
      <c r="T2212" t="s">
        <v>111</v>
      </c>
      <c r="U2212" t="s">
        <v>112</v>
      </c>
      <c r="V2212" t="s">
        <v>319</v>
      </c>
      <c r="W2212" t="s">
        <v>320</v>
      </c>
      <c r="X2212" t="s">
        <v>321</v>
      </c>
      <c r="Y2212" t="s">
        <v>116</v>
      </c>
      <c r="Z2212" t="s">
        <v>475</v>
      </c>
    </row>
    <row r="2213" spans="1:26" x14ac:dyDescent="0.25">
      <c r="A2213">
        <v>2212</v>
      </c>
      <c r="B2213" t="s">
        <v>11636</v>
      </c>
      <c r="C2213" t="s">
        <v>14187</v>
      </c>
      <c r="D2213" t="s">
        <v>14188</v>
      </c>
      <c r="E2213" t="s">
        <v>1001</v>
      </c>
      <c r="F2213" t="s">
        <v>1002</v>
      </c>
      <c r="N2213" t="s">
        <v>1004</v>
      </c>
      <c r="Q2213" t="s">
        <v>1005</v>
      </c>
      <c r="R2213" t="s">
        <v>1004</v>
      </c>
      <c r="S2213" t="s">
        <v>110</v>
      </c>
      <c r="T2213" t="s">
        <v>111</v>
      </c>
      <c r="U2213" t="s">
        <v>112</v>
      </c>
      <c r="V2213" t="s">
        <v>252</v>
      </c>
      <c r="W2213" t="s">
        <v>1006</v>
      </c>
      <c r="X2213" t="s">
        <v>983</v>
      </c>
      <c r="Y2213" t="s">
        <v>116</v>
      </c>
      <c r="Z2213" t="s">
        <v>602</v>
      </c>
    </row>
    <row r="2214" spans="1:26" x14ac:dyDescent="0.25">
      <c r="A2214">
        <v>2213</v>
      </c>
      <c r="B2214" t="s">
        <v>11641</v>
      </c>
      <c r="C2214" t="s">
        <v>11984</v>
      </c>
      <c r="D2214" t="s">
        <v>11985</v>
      </c>
      <c r="E2214" t="s">
        <v>806</v>
      </c>
      <c r="F2214" t="s">
        <v>807</v>
      </c>
      <c r="N2214" t="s">
        <v>809</v>
      </c>
      <c r="S2214" t="s">
        <v>110</v>
      </c>
      <c r="T2214" t="s">
        <v>111</v>
      </c>
      <c r="U2214" t="s">
        <v>112</v>
      </c>
      <c r="V2214" t="s">
        <v>810</v>
      </c>
      <c r="W2214" t="s">
        <v>811</v>
      </c>
      <c r="X2214" t="s">
        <v>812</v>
      </c>
      <c r="Y2214" t="s">
        <v>116</v>
      </c>
      <c r="Z2214" t="s">
        <v>813</v>
      </c>
    </row>
    <row r="2215" spans="1:26" x14ac:dyDescent="0.25">
      <c r="A2215">
        <v>2214</v>
      </c>
      <c r="B2215" t="s">
        <v>11644</v>
      </c>
      <c r="C2215" t="s">
        <v>14189</v>
      </c>
      <c r="D2215" t="s">
        <v>14190</v>
      </c>
      <c r="E2215" t="s">
        <v>5283</v>
      </c>
      <c r="F2215" t="s">
        <v>2849</v>
      </c>
      <c r="K2215" t="s">
        <v>5285</v>
      </c>
      <c r="N2215" t="s">
        <v>1813</v>
      </c>
      <c r="S2215" t="s">
        <v>110</v>
      </c>
      <c r="T2215" t="s">
        <v>111</v>
      </c>
      <c r="U2215" t="s">
        <v>112</v>
      </c>
      <c r="V2215" t="s">
        <v>152</v>
      </c>
      <c r="W2215" t="s">
        <v>179</v>
      </c>
      <c r="X2215" t="s">
        <v>154</v>
      </c>
      <c r="Y2215" t="s">
        <v>116</v>
      </c>
      <c r="Z2215" t="s">
        <v>137</v>
      </c>
    </row>
    <row r="2216" spans="1:26" x14ac:dyDescent="0.25">
      <c r="A2216">
        <v>2215</v>
      </c>
      <c r="B2216" t="s">
        <v>11651</v>
      </c>
      <c r="C2216" t="s">
        <v>14191</v>
      </c>
      <c r="D2216" t="s">
        <v>14192</v>
      </c>
      <c r="E2216" t="s">
        <v>922</v>
      </c>
      <c r="F2216" t="s">
        <v>923</v>
      </c>
      <c r="S2216" t="s">
        <v>110</v>
      </c>
      <c r="T2216" t="s">
        <v>111</v>
      </c>
      <c r="U2216" t="s">
        <v>112</v>
      </c>
      <c r="V2216" t="s">
        <v>1794</v>
      </c>
      <c r="W2216" t="s">
        <v>1795</v>
      </c>
      <c r="X2216" t="s">
        <v>254</v>
      </c>
      <c r="Y2216" t="s">
        <v>116</v>
      </c>
      <c r="Z2216" t="s">
        <v>475</v>
      </c>
    </row>
    <row r="2217" spans="1:26" x14ac:dyDescent="0.25">
      <c r="A2217">
        <v>2216</v>
      </c>
      <c r="B2217" t="s">
        <v>11658</v>
      </c>
      <c r="C2217" t="s">
        <v>11879</v>
      </c>
      <c r="D2217" t="s">
        <v>11880</v>
      </c>
      <c r="E2217" t="s">
        <v>436</v>
      </c>
      <c r="F2217" t="s">
        <v>204</v>
      </c>
      <c r="L2217" t="s">
        <v>437</v>
      </c>
      <c r="M2217" t="s">
        <v>438</v>
      </c>
      <c r="N2217" t="s">
        <v>269</v>
      </c>
      <c r="Q2217" t="s">
        <v>439</v>
      </c>
      <c r="R2217" t="s">
        <v>440</v>
      </c>
      <c r="S2217" t="s">
        <v>110</v>
      </c>
      <c r="T2217" t="s">
        <v>111</v>
      </c>
      <c r="U2217" t="s">
        <v>112</v>
      </c>
      <c r="V2217" t="s">
        <v>272</v>
      </c>
      <c r="W2217" t="s">
        <v>441</v>
      </c>
      <c r="X2217" t="s">
        <v>207</v>
      </c>
      <c r="Y2217" t="s">
        <v>116</v>
      </c>
      <c r="Z2217" t="s">
        <v>187</v>
      </c>
    </row>
    <row r="2218" spans="1:26" x14ac:dyDescent="0.25">
      <c r="A2218">
        <v>2217</v>
      </c>
      <c r="B2218" t="s">
        <v>11662</v>
      </c>
      <c r="C2218" t="s">
        <v>12845</v>
      </c>
      <c r="D2218" t="s">
        <v>12846</v>
      </c>
      <c r="E2218" t="s">
        <v>5068</v>
      </c>
      <c r="F2218" t="s">
        <v>3555</v>
      </c>
      <c r="N2218" t="s">
        <v>981</v>
      </c>
      <c r="Q2218" t="s">
        <v>5070</v>
      </c>
      <c r="R2218" t="s">
        <v>5071</v>
      </c>
      <c r="S2218" t="s">
        <v>110</v>
      </c>
      <c r="T2218" t="s">
        <v>111</v>
      </c>
      <c r="U2218" t="s">
        <v>112</v>
      </c>
      <c r="V2218" t="s">
        <v>3556</v>
      </c>
      <c r="W2218" t="s">
        <v>5072</v>
      </c>
      <c r="X2218" t="s">
        <v>3319</v>
      </c>
      <c r="Y2218" t="s">
        <v>116</v>
      </c>
      <c r="Z2218" t="s">
        <v>187</v>
      </c>
    </row>
    <row r="2219" spans="1:26" x14ac:dyDescent="0.25">
      <c r="A2219">
        <v>2218</v>
      </c>
      <c r="B2219" t="s">
        <v>11666</v>
      </c>
      <c r="C2219" t="s">
        <v>14193</v>
      </c>
      <c r="D2219" t="s">
        <v>14194</v>
      </c>
      <c r="E2219" t="s">
        <v>436</v>
      </c>
      <c r="F2219" t="s">
        <v>204</v>
      </c>
      <c r="S2219" t="s">
        <v>110</v>
      </c>
      <c r="T2219" t="s">
        <v>111</v>
      </c>
      <c r="U2219" t="s">
        <v>112</v>
      </c>
      <c r="V2219" t="s">
        <v>272</v>
      </c>
      <c r="W2219" t="s">
        <v>441</v>
      </c>
      <c r="X2219" t="s">
        <v>207</v>
      </c>
      <c r="Y2219" t="s">
        <v>116</v>
      </c>
      <c r="Z2219" t="s">
        <v>475</v>
      </c>
    </row>
    <row r="2220" spans="1:26" x14ac:dyDescent="0.25">
      <c r="A2220">
        <v>2219</v>
      </c>
      <c r="B2220" t="s">
        <v>11667</v>
      </c>
      <c r="C2220" t="s">
        <v>13963</v>
      </c>
      <c r="D2220" t="s">
        <v>13964</v>
      </c>
      <c r="E2220" t="s">
        <v>10601</v>
      </c>
      <c r="F2220" t="s">
        <v>10602</v>
      </c>
      <c r="S2220" t="s">
        <v>110</v>
      </c>
      <c r="T2220" t="s">
        <v>111</v>
      </c>
      <c r="U2220" t="s">
        <v>112</v>
      </c>
      <c r="V2220" t="s">
        <v>272</v>
      </c>
      <c r="W2220" t="s">
        <v>4652</v>
      </c>
      <c r="X2220" t="s">
        <v>321</v>
      </c>
      <c r="Y2220" t="s">
        <v>116</v>
      </c>
      <c r="Z2220" t="s">
        <v>187</v>
      </c>
    </row>
    <row r="2221" spans="1:26" x14ac:dyDescent="0.25">
      <c r="A2221">
        <v>2220</v>
      </c>
      <c r="B2221" t="s">
        <v>11670</v>
      </c>
      <c r="C2221" t="s">
        <v>14195</v>
      </c>
      <c r="D2221" t="s">
        <v>14196</v>
      </c>
      <c r="E2221" t="s">
        <v>11675</v>
      </c>
      <c r="F2221" t="s">
        <v>3650</v>
      </c>
      <c r="L2221" t="s">
        <v>11676</v>
      </c>
      <c r="M2221" t="s">
        <v>1812</v>
      </c>
      <c r="S2221" t="s">
        <v>110</v>
      </c>
      <c r="T2221" t="s">
        <v>111</v>
      </c>
      <c r="U2221" t="s">
        <v>112</v>
      </c>
      <c r="V2221" t="s">
        <v>11677</v>
      </c>
      <c r="W2221" t="s">
        <v>11677</v>
      </c>
      <c r="X2221" t="s">
        <v>136</v>
      </c>
      <c r="Y2221" t="s">
        <v>116</v>
      </c>
      <c r="Z2221" t="s">
        <v>3421</v>
      </c>
    </row>
    <row r="2222" spans="1:26" x14ac:dyDescent="0.25">
      <c r="A2222">
        <v>2221</v>
      </c>
      <c r="B2222" t="s">
        <v>11678</v>
      </c>
      <c r="C2222" t="s">
        <v>14197</v>
      </c>
      <c r="D2222" t="s">
        <v>14198</v>
      </c>
      <c r="E2222" t="s">
        <v>3855</v>
      </c>
      <c r="F2222" t="s">
        <v>11682</v>
      </c>
      <c r="L2222" t="s">
        <v>11683</v>
      </c>
      <c r="M2222" t="s">
        <v>7662</v>
      </c>
      <c r="N2222" t="s">
        <v>3707</v>
      </c>
      <c r="S2222" t="s">
        <v>110</v>
      </c>
      <c r="T2222" t="s">
        <v>111</v>
      </c>
      <c r="U2222" t="s">
        <v>112</v>
      </c>
      <c r="V2222" t="s">
        <v>3857</v>
      </c>
      <c r="W2222" t="s">
        <v>11684</v>
      </c>
      <c r="X2222" t="s">
        <v>3023</v>
      </c>
      <c r="Y2222" t="s">
        <v>116</v>
      </c>
      <c r="Z2222" t="s">
        <v>475</v>
      </c>
    </row>
    <row r="2223" spans="1:26" x14ac:dyDescent="0.25">
      <c r="A2223">
        <v>2222</v>
      </c>
      <c r="B2223" t="s">
        <v>11685</v>
      </c>
      <c r="C2223" t="s">
        <v>14199</v>
      </c>
      <c r="D2223" t="s">
        <v>14200</v>
      </c>
      <c r="E2223" t="s">
        <v>3415</v>
      </c>
      <c r="F2223" t="s">
        <v>3416</v>
      </c>
      <c r="L2223" t="s">
        <v>3417</v>
      </c>
      <c r="M2223" t="s">
        <v>1629</v>
      </c>
      <c r="N2223" t="s">
        <v>1004</v>
      </c>
      <c r="Q2223" t="s">
        <v>3418</v>
      </c>
      <c r="R2223" t="s">
        <v>3419</v>
      </c>
      <c r="S2223" t="s">
        <v>110</v>
      </c>
      <c r="T2223" t="s">
        <v>111</v>
      </c>
      <c r="U2223" t="s">
        <v>112</v>
      </c>
      <c r="V2223" t="s">
        <v>2223</v>
      </c>
      <c r="W2223" t="s">
        <v>3420</v>
      </c>
      <c r="X2223" t="s">
        <v>983</v>
      </c>
      <c r="Y2223" t="s">
        <v>116</v>
      </c>
      <c r="Z2223" t="s">
        <v>3421</v>
      </c>
    </row>
    <row r="2224" spans="1:26" x14ac:dyDescent="0.25">
      <c r="A2224">
        <v>2223</v>
      </c>
      <c r="B2224" t="s">
        <v>11690</v>
      </c>
      <c r="C2224" t="s">
        <v>13328</v>
      </c>
      <c r="D2224" t="s">
        <v>13329</v>
      </c>
      <c r="E2224" t="s">
        <v>1808</v>
      </c>
      <c r="F2224" t="s">
        <v>1809</v>
      </c>
      <c r="N2224" t="s">
        <v>1813</v>
      </c>
      <c r="S2224" t="s">
        <v>110</v>
      </c>
      <c r="T2224" t="s">
        <v>111</v>
      </c>
      <c r="U2224" t="s">
        <v>112</v>
      </c>
      <c r="V2224" t="s">
        <v>1378</v>
      </c>
      <c r="W2224" t="s">
        <v>1814</v>
      </c>
      <c r="X2224" t="s">
        <v>1815</v>
      </c>
      <c r="Y2224" t="s">
        <v>116</v>
      </c>
      <c r="Z2224" t="s">
        <v>137</v>
      </c>
    </row>
    <row r="2225" spans="1:26" x14ac:dyDescent="0.25">
      <c r="A2225">
        <v>2224</v>
      </c>
      <c r="B2225" t="s">
        <v>11692</v>
      </c>
      <c r="C2225" t="s">
        <v>13328</v>
      </c>
      <c r="D2225" t="s">
        <v>13329</v>
      </c>
      <c r="E2225" t="s">
        <v>1808</v>
      </c>
      <c r="F2225" t="s">
        <v>1809</v>
      </c>
      <c r="N2225" t="s">
        <v>1813</v>
      </c>
      <c r="S2225" t="s">
        <v>110</v>
      </c>
      <c r="T2225" t="s">
        <v>111</v>
      </c>
      <c r="U2225" t="s">
        <v>112</v>
      </c>
      <c r="V2225" t="s">
        <v>1378</v>
      </c>
      <c r="W2225" t="s">
        <v>1814</v>
      </c>
      <c r="X2225" t="s">
        <v>1815</v>
      </c>
      <c r="Y2225" t="s">
        <v>116</v>
      </c>
      <c r="Z2225" t="s">
        <v>137</v>
      </c>
    </row>
    <row r="2226" spans="1:26" x14ac:dyDescent="0.25">
      <c r="A2226">
        <v>2225</v>
      </c>
      <c r="B2226" t="s">
        <v>11693</v>
      </c>
      <c r="C2226" t="s">
        <v>13328</v>
      </c>
      <c r="D2226" t="s">
        <v>13329</v>
      </c>
      <c r="E2226" t="s">
        <v>1808</v>
      </c>
      <c r="F2226" t="s">
        <v>1809</v>
      </c>
      <c r="N2226" t="s">
        <v>1813</v>
      </c>
      <c r="S2226" t="s">
        <v>110</v>
      </c>
      <c r="T2226" t="s">
        <v>111</v>
      </c>
      <c r="U2226" t="s">
        <v>112</v>
      </c>
      <c r="V2226" t="s">
        <v>1378</v>
      </c>
      <c r="W2226" t="s">
        <v>1814</v>
      </c>
      <c r="X2226" t="s">
        <v>1815</v>
      </c>
      <c r="Y2226" t="s">
        <v>116</v>
      </c>
      <c r="Z2226" t="s">
        <v>137</v>
      </c>
    </row>
    <row r="2227" spans="1:26" x14ac:dyDescent="0.25">
      <c r="A2227">
        <v>2226</v>
      </c>
      <c r="B2227" t="s">
        <v>11694</v>
      </c>
      <c r="C2227" t="s">
        <v>14201</v>
      </c>
      <c r="D2227" t="s">
        <v>14202</v>
      </c>
      <c r="E2227" t="s">
        <v>11699</v>
      </c>
      <c r="F2227" t="s">
        <v>8862</v>
      </c>
      <c r="K2227" t="s">
        <v>5285</v>
      </c>
      <c r="N2227" t="s">
        <v>1813</v>
      </c>
      <c r="S2227" t="s">
        <v>110</v>
      </c>
      <c r="T2227" t="s">
        <v>111</v>
      </c>
      <c r="U2227" t="s">
        <v>112</v>
      </c>
      <c r="V2227" t="s">
        <v>152</v>
      </c>
      <c r="W2227" t="s">
        <v>179</v>
      </c>
      <c r="X2227" t="s">
        <v>154</v>
      </c>
      <c r="Y2227" t="s">
        <v>116</v>
      </c>
      <c r="Z2227" t="s">
        <v>137</v>
      </c>
    </row>
    <row r="2228" spans="1:26" x14ac:dyDescent="0.25">
      <c r="A2228">
        <v>2227</v>
      </c>
      <c r="B2228" t="s">
        <v>11701</v>
      </c>
      <c r="C2228" t="s">
        <v>14203</v>
      </c>
      <c r="D2228" t="s">
        <v>14204</v>
      </c>
      <c r="E2228" t="s">
        <v>897</v>
      </c>
      <c r="F2228" t="s">
        <v>1588</v>
      </c>
      <c r="S2228" t="s">
        <v>110</v>
      </c>
      <c r="T2228" t="s">
        <v>111</v>
      </c>
      <c r="U2228" t="s">
        <v>112</v>
      </c>
      <c r="V2228" t="s">
        <v>239</v>
      </c>
      <c r="W2228" t="s">
        <v>1126</v>
      </c>
      <c r="X2228" t="s">
        <v>254</v>
      </c>
      <c r="Y2228" t="s">
        <v>116</v>
      </c>
      <c r="Z2228" t="s">
        <v>137</v>
      </c>
    </row>
    <row r="2229" spans="1:26" x14ac:dyDescent="0.25">
      <c r="A2229">
        <v>2228</v>
      </c>
      <c r="B2229" t="s">
        <v>11709</v>
      </c>
      <c r="C2229" t="s">
        <v>13671</v>
      </c>
      <c r="D2229" t="s">
        <v>13672</v>
      </c>
      <c r="E2229" t="s">
        <v>160</v>
      </c>
      <c r="F2229" t="s">
        <v>161</v>
      </c>
      <c r="N2229" t="s">
        <v>171</v>
      </c>
      <c r="Q2229" t="s">
        <v>172</v>
      </c>
      <c r="R2229" t="s">
        <v>173</v>
      </c>
      <c r="S2229" t="s">
        <v>110</v>
      </c>
      <c r="T2229" t="s">
        <v>111</v>
      </c>
      <c r="U2229" t="s">
        <v>112</v>
      </c>
      <c r="V2229" t="s">
        <v>162</v>
      </c>
      <c r="W2229" t="s">
        <v>163</v>
      </c>
      <c r="X2229" t="s">
        <v>136</v>
      </c>
      <c r="Y2229" t="s">
        <v>116</v>
      </c>
      <c r="Z2229" t="s">
        <v>137</v>
      </c>
    </row>
    <row r="2230" spans="1:26" x14ac:dyDescent="0.25">
      <c r="A2230">
        <v>2229</v>
      </c>
      <c r="B2230" t="s">
        <v>11717</v>
      </c>
      <c r="C2230" t="s">
        <v>13671</v>
      </c>
      <c r="D2230" t="s">
        <v>13672</v>
      </c>
      <c r="E2230" t="s">
        <v>160</v>
      </c>
      <c r="F2230" t="s">
        <v>161</v>
      </c>
      <c r="N2230" t="s">
        <v>171</v>
      </c>
      <c r="Q2230" t="s">
        <v>172</v>
      </c>
      <c r="R2230" t="s">
        <v>173</v>
      </c>
      <c r="S2230" t="s">
        <v>110</v>
      </c>
      <c r="T2230" t="s">
        <v>111</v>
      </c>
      <c r="U2230" t="s">
        <v>112</v>
      </c>
      <c r="V2230" t="s">
        <v>162</v>
      </c>
      <c r="W2230" t="s">
        <v>163</v>
      </c>
      <c r="X2230" t="s">
        <v>136</v>
      </c>
      <c r="Y2230" t="s">
        <v>116</v>
      </c>
      <c r="Z2230" t="s">
        <v>137</v>
      </c>
    </row>
    <row r="2231" spans="1:26" x14ac:dyDescent="0.25">
      <c r="A2231">
        <v>2230</v>
      </c>
      <c r="B2231" t="s">
        <v>11719</v>
      </c>
      <c r="C2231" t="s">
        <v>13671</v>
      </c>
      <c r="D2231" t="s">
        <v>13672</v>
      </c>
      <c r="E2231" t="s">
        <v>160</v>
      </c>
      <c r="F2231" t="s">
        <v>161</v>
      </c>
      <c r="N2231" t="s">
        <v>171</v>
      </c>
      <c r="Q2231" t="s">
        <v>172</v>
      </c>
      <c r="R2231" t="s">
        <v>173</v>
      </c>
      <c r="S2231" t="s">
        <v>110</v>
      </c>
      <c r="T2231" t="s">
        <v>111</v>
      </c>
      <c r="U2231" t="s">
        <v>112</v>
      </c>
      <c r="V2231" t="s">
        <v>162</v>
      </c>
      <c r="W2231" t="s">
        <v>163</v>
      </c>
      <c r="X2231" t="s">
        <v>136</v>
      </c>
      <c r="Y2231" t="s">
        <v>116</v>
      </c>
      <c r="Z2231" t="s">
        <v>137</v>
      </c>
    </row>
    <row r="2232" spans="1:26" x14ac:dyDescent="0.25">
      <c r="A2232">
        <v>2231</v>
      </c>
      <c r="B2232" t="s">
        <v>11720</v>
      </c>
      <c r="C2232" t="s">
        <v>13671</v>
      </c>
      <c r="D2232" t="s">
        <v>13672</v>
      </c>
      <c r="E2232" t="s">
        <v>160</v>
      </c>
      <c r="F2232" t="s">
        <v>161</v>
      </c>
      <c r="N2232" t="s">
        <v>171</v>
      </c>
      <c r="Q2232" t="s">
        <v>172</v>
      </c>
      <c r="R2232" t="s">
        <v>173</v>
      </c>
      <c r="S2232" t="s">
        <v>110</v>
      </c>
      <c r="T2232" t="s">
        <v>111</v>
      </c>
      <c r="U2232" t="s">
        <v>112</v>
      </c>
      <c r="V2232" t="s">
        <v>162</v>
      </c>
      <c r="W2232" t="s">
        <v>163</v>
      </c>
      <c r="X2232" t="s">
        <v>136</v>
      </c>
      <c r="Y2232" t="s">
        <v>116</v>
      </c>
      <c r="Z2232" t="s">
        <v>137</v>
      </c>
    </row>
    <row r="2233" spans="1:26" x14ac:dyDescent="0.25">
      <c r="A2233">
        <v>2232</v>
      </c>
      <c r="B2233" t="s">
        <v>11721</v>
      </c>
      <c r="C2233" t="s">
        <v>14205</v>
      </c>
      <c r="D2233" t="s">
        <v>14206</v>
      </c>
      <c r="E2233" t="s">
        <v>2727</v>
      </c>
      <c r="F2233" t="s">
        <v>6526</v>
      </c>
      <c r="S2233" t="s">
        <v>110</v>
      </c>
      <c r="T2233" t="s">
        <v>111</v>
      </c>
      <c r="U2233" t="s">
        <v>112</v>
      </c>
      <c r="V2233" t="s">
        <v>300</v>
      </c>
      <c r="W2233" t="s">
        <v>7909</v>
      </c>
      <c r="X2233" t="s">
        <v>625</v>
      </c>
      <c r="Y2233" t="s">
        <v>116</v>
      </c>
      <c r="Z2233" t="s">
        <v>137</v>
      </c>
    </row>
    <row r="2234" spans="1:26" x14ac:dyDescent="0.25">
      <c r="A2234">
        <v>2233</v>
      </c>
      <c r="B2234" t="s">
        <v>11727</v>
      </c>
      <c r="C2234" t="s">
        <v>14207</v>
      </c>
      <c r="D2234" t="s">
        <v>14208</v>
      </c>
      <c r="E2234" t="s">
        <v>132</v>
      </c>
      <c r="F2234" t="s">
        <v>332</v>
      </c>
      <c r="S2234" t="s">
        <v>110</v>
      </c>
      <c r="T2234" t="s">
        <v>111</v>
      </c>
      <c r="U2234" t="s">
        <v>112</v>
      </c>
      <c r="V2234" t="s">
        <v>134</v>
      </c>
      <c r="W2234" t="s">
        <v>135</v>
      </c>
      <c r="X2234" t="s">
        <v>136</v>
      </c>
      <c r="Y2234" t="s">
        <v>116</v>
      </c>
      <c r="Z2234" t="s">
        <v>137</v>
      </c>
    </row>
    <row r="2235" spans="1:26" x14ac:dyDescent="0.25">
      <c r="A2235">
        <v>2234</v>
      </c>
      <c r="B2235" t="s">
        <v>11733</v>
      </c>
      <c r="C2235" t="s">
        <v>14209</v>
      </c>
      <c r="D2235" t="s">
        <v>14210</v>
      </c>
      <c r="E2235" t="s">
        <v>6509</v>
      </c>
      <c r="F2235" t="s">
        <v>6526</v>
      </c>
      <c r="S2235" t="s">
        <v>110</v>
      </c>
      <c r="T2235" t="s">
        <v>111</v>
      </c>
      <c r="U2235" t="s">
        <v>112</v>
      </c>
      <c r="V2235" t="s">
        <v>300</v>
      </c>
      <c r="W2235" t="s">
        <v>7909</v>
      </c>
      <c r="X2235" t="s">
        <v>625</v>
      </c>
      <c r="Y2235" t="s">
        <v>116</v>
      </c>
      <c r="Z2235" t="s">
        <v>302</v>
      </c>
    </row>
    <row r="2236" spans="1:26" x14ac:dyDescent="0.25">
      <c r="A2236">
        <v>2235</v>
      </c>
      <c r="B2236" t="s">
        <v>11740</v>
      </c>
      <c r="C2236" t="s">
        <v>14211</v>
      </c>
      <c r="D2236" t="s">
        <v>14212</v>
      </c>
      <c r="E2236" t="s">
        <v>1909</v>
      </c>
      <c r="F2236" t="s">
        <v>6496</v>
      </c>
      <c r="S2236" t="s">
        <v>110</v>
      </c>
      <c r="T2236" t="s">
        <v>111</v>
      </c>
      <c r="U2236" t="s">
        <v>112</v>
      </c>
      <c r="V2236" t="s">
        <v>1881</v>
      </c>
      <c r="W2236" t="s">
        <v>6511</v>
      </c>
      <c r="X2236" t="s">
        <v>2875</v>
      </c>
      <c r="Y2236" t="s">
        <v>116</v>
      </c>
      <c r="Z2236" t="s">
        <v>137</v>
      </c>
    </row>
    <row r="2237" spans="1:26" x14ac:dyDescent="0.25">
      <c r="A2237">
        <v>2236</v>
      </c>
      <c r="B2237" t="s">
        <v>11746</v>
      </c>
      <c r="C2237" t="s">
        <v>14211</v>
      </c>
      <c r="D2237" t="s">
        <v>14212</v>
      </c>
      <c r="E2237" t="s">
        <v>1909</v>
      </c>
      <c r="F2237" t="s">
        <v>6496</v>
      </c>
      <c r="S2237" t="s">
        <v>110</v>
      </c>
      <c r="T2237" t="s">
        <v>111</v>
      </c>
      <c r="U2237" t="s">
        <v>112</v>
      </c>
      <c r="V2237" t="s">
        <v>1881</v>
      </c>
      <c r="W2237" t="s">
        <v>6511</v>
      </c>
      <c r="X2237" t="s">
        <v>2875</v>
      </c>
      <c r="Y2237" t="s">
        <v>116</v>
      </c>
      <c r="Z2237" t="s">
        <v>137</v>
      </c>
    </row>
    <row r="2238" spans="1:26" x14ac:dyDescent="0.25">
      <c r="A2238">
        <v>2237</v>
      </c>
      <c r="B2238" t="s">
        <v>11747</v>
      </c>
      <c r="C2238" t="s">
        <v>14040</v>
      </c>
      <c r="D2238" t="s">
        <v>14041</v>
      </c>
      <c r="E2238" t="s">
        <v>1084</v>
      </c>
      <c r="F2238" t="s">
        <v>1085</v>
      </c>
      <c r="S2238" t="s">
        <v>110</v>
      </c>
      <c r="T2238" t="s">
        <v>111</v>
      </c>
      <c r="U2238" t="s">
        <v>112</v>
      </c>
      <c r="V2238" t="s">
        <v>900</v>
      </c>
      <c r="W2238" t="s">
        <v>900</v>
      </c>
      <c r="X2238" t="s">
        <v>241</v>
      </c>
      <c r="Y2238" t="s">
        <v>116</v>
      </c>
      <c r="Z2238" t="s">
        <v>137</v>
      </c>
    </row>
    <row r="2239" spans="1:26" x14ac:dyDescent="0.25">
      <c r="A2239">
        <v>2238</v>
      </c>
      <c r="B2239" t="s">
        <v>11751</v>
      </c>
      <c r="C2239" t="s">
        <v>13840</v>
      </c>
      <c r="D2239" t="s">
        <v>13841</v>
      </c>
      <c r="E2239" t="s">
        <v>1899</v>
      </c>
      <c r="F2239" t="s">
        <v>267</v>
      </c>
      <c r="K2239" t="s">
        <v>268</v>
      </c>
      <c r="N2239" t="s">
        <v>269</v>
      </c>
      <c r="Q2239" t="s">
        <v>270</v>
      </c>
      <c r="R2239" t="s">
        <v>271</v>
      </c>
      <c r="S2239" t="s">
        <v>110</v>
      </c>
      <c r="T2239" t="s">
        <v>111</v>
      </c>
      <c r="U2239" t="s">
        <v>112</v>
      </c>
      <c r="V2239" t="s">
        <v>609</v>
      </c>
      <c r="W2239" t="s">
        <v>1042</v>
      </c>
      <c r="X2239" t="s">
        <v>207</v>
      </c>
      <c r="Y2239" t="s">
        <v>116</v>
      </c>
      <c r="Z2239" t="s">
        <v>475</v>
      </c>
    </row>
    <row r="2240" spans="1:26" x14ac:dyDescent="0.25">
      <c r="A2240">
        <v>2239</v>
      </c>
      <c r="B2240" t="s">
        <v>11753</v>
      </c>
      <c r="C2240" t="s">
        <v>14213</v>
      </c>
      <c r="D2240" t="s">
        <v>14214</v>
      </c>
      <c r="E2240" t="s">
        <v>3049</v>
      </c>
      <c r="F2240" t="s">
        <v>8198</v>
      </c>
      <c r="N2240" t="s">
        <v>1526</v>
      </c>
      <c r="S2240" t="s">
        <v>110</v>
      </c>
      <c r="T2240" t="s">
        <v>111</v>
      </c>
      <c r="U2240" t="s">
        <v>112</v>
      </c>
      <c r="V2240" t="s">
        <v>1711</v>
      </c>
      <c r="W2240" t="s">
        <v>3052</v>
      </c>
      <c r="X2240" t="s">
        <v>254</v>
      </c>
      <c r="Y2240" t="s">
        <v>116</v>
      </c>
      <c r="Z2240" t="s">
        <v>137</v>
      </c>
    </row>
    <row r="2241" spans="1:26" x14ac:dyDescent="0.25">
      <c r="A2241">
        <v>2240</v>
      </c>
      <c r="B2241" t="s">
        <v>11759</v>
      </c>
      <c r="C2241" t="s">
        <v>14215</v>
      </c>
      <c r="D2241" t="s">
        <v>14216</v>
      </c>
      <c r="E2241" t="s">
        <v>2727</v>
      </c>
      <c r="F2241" t="s">
        <v>2728</v>
      </c>
      <c r="S2241" t="s">
        <v>110</v>
      </c>
      <c r="T2241" t="s">
        <v>111</v>
      </c>
      <c r="U2241" t="s">
        <v>112</v>
      </c>
      <c r="V2241" t="s">
        <v>300</v>
      </c>
      <c r="W2241" t="s">
        <v>2780</v>
      </c>
      <c r="X2241" t="s">
        <v>241</v>
      </c>
      <c r="Y2241" t="s">
        <v>116</v>
      </c>
      <c r="Z2241" t="s">
        <v>187</v>
      </c>
    </row>
    <row r="2242" spans="1:26" x14ac:dyDescent="0.25">
      <c r="A2242">
        <v>2241</v>
      </c>
      <c r="B2242" t="s">
        <v>11764</v>
      </c>
      <c r="C2242" t="s">
        <v>12162</v>
      </c>
      <c r="D2242" t="s">
        <v>12163</v>
      </c>
      <c r="E2242" t="s">
        <v>1808</v>
      </c>
      <c r="F2242" t="s">
        <v>1809</v>
      </c>
      <c r="L2242" t="s">
        <v>1811</v>
      </c>
      <c r="M2242" t="s">
        <v>1812</v>
      </c>
      <c r="N2242" t="s">
        <v>1813</v>
      </c>
      <c r="S2242" t="s">
        <v>110</v>
      </c>
      <c r="T2242" t="s">
        <v>111</v>
      </c>
      <c r="U2242" t="s">
        <v>112</v>
      </c>
      <c r="V2242" t="s">
        <v>1378</v>
      </c>
      <c r="W2242" t="s">
        <v>1814</v>
      </c>
      <c r="X2242" t="s">
        <v>1815</v>
      </c>
      <c r="Y2242" t="s">
        <v>116</v>
      </c>
      <c r="Z2242" t="s">
        <v>137</v>
      </c>
    </row>
    <row r="2243" spans="1:26" x14ac:dyDescent="0.25">
      <c r="A2243">
        <v>2242</v>
      </c>
      <c r="B2243" t="s">
        <v>11767</v>
      </c>
      <c r="C2243" t="s">
        <v>14217</v>
      </c>
      <c r="D2243" t="s">
        <v>14218</v>
      </c>
      <c r="E2243" t="s">
        <v>1917</v>
      </c>
      <c r="F2243" t="s">
        <v>2210</v>
      </c>
      <c r="N2243" t="s">
        <v>1541</v>
      </c>
      <c r="Q2243" t="s">
        <v>1652</v>
      </c>
      <c r="R2243" t="s">
        <v>1653</v>
      </c>
      <c r="S2243" t="s">
        <v>110</v>
      </c>
      <c r="T2243" t="s">
        <v>111</v>
      </c>
      <c r="U2243" t="s">
        <v>112</v>
      </c>
      <c r="V2243" t="s">
        <v>1544</v>
      </c>
      <c r="W2243" t="s">
        <v>1918</v>
      </c>
      <c r="X2243" t="s">
        <v>1546</v>
      </c>
      <c r="Y2243" t="s">
        <v>116</v>
      </c>
      <c r="Z2243" t="s">
        <v>187</v>
      </c>
    </row>
    <row r="2244" spans="1:26" x14ac:dyDescent="0.25">
      <c r="A2244">
        <v>2243</v>
      </c>
      <c r="B2244" t="s">
        <v>11777</v>
      </c>
      <c r="C2244" t="s">
        <v>14211</v>
      </c>
      <c r="D2244" t="s">
        <v>14212</v>
      </c>
      <c r="E2244" t="s">
        <v>1909</v>
      </c>
      <c r="F2244" t="s">
        <v>6496</v>
      </c>
      <c r="S2244" t="s">
        <v>110</v>
      </c>
      <c r="T2244" t="s">
        <v>111</v>
      </c>
      <c r="U2244" t="s">
        <v>112</v>
      </c>
      <c r="V2244" t="s">
        <v>1881</v>
      </c>
      <c r="W2244" t="s">
        <v>6511</v>
      </c>
      <c r="X2244" t="s">
        <v>2875</v>
      </c>
      <c r="Y2244" t="s">
        <v>116</v>
      </c>
      <c r="Z2244" t="s">
        <v>137</v>
      </c>
    </row>
    <row r="2245" spans="1:26" x14ac:dyDescent="0.25">
      <c r="A2245">
        <v>2244</v>
      </c>
      <c r="B2245" t="s">
        <v>11780</v>
      </c>
      <c r="C2245" t="s">
        <v>14211</v>
      </c>
      <c r="D2245" t="s">
        <v>14212</v>
      </c>
      <c r="E2245" t="s">
        <v>1909</v>
      </c>
      <c r="F2245" t="s">
        <v>6496</v>
      </c>
      <c r="S2245" t="s">
        <v>110</v>
      </c>
      <c r="T2245" t="s">
        <v>111</v>
      </c>
      <c r="U2245" t="s">
        <v>112</v>
      </c>
      <c r="V2245" t="s">
        <v>1881</v>
      </c>
      <c r="W2245" t="s">
        <v>6511</v>
      </c>
      <c r="X2245" t="s">
        <v>2875</v>
      </c>
      <c r="Y2245" t="s">
        <v>116</v>
      </c>
      <c r="Z2245" t="s">
        <v>137</v>
      </c>
    </row>
    <row r="2246" spans="1:26" x14ac:dyDescent="0.25">
      <c r="A2246">
        <v>2245</v>
      </c>
      <c r="B2246" t="s">
        <v>11781</v>
      </c>
      <c r="C2246" t="s">
        <v>14211</v>
      </c>
      <c r="D2246" t="s">
        <v>14212</v>
      </c>
      <c r="E2246" t="s">
        <v>1909</v>
      </c>
      <c r="F2246" t="s">
        <v>6496</v>
      </c>
      <c r="S2246" t="s">
        <v>110</v>
      </c>
      <c r="T2246" t="s">
        <v>111</v>
      </c>
      <c r="U2246" t="s">
        <v>112</v>
      </c>
      <c r="V2246" t="s">
        <v>1881</v>
      </c>
      <c r="W2246" t="s">
        <v>6511</v>
      </c>
      <c r="X2246" t="s">
        <v>2875</v>
      </c>
      <c r="Y2246" t="s">
        <v>116</v>
      </c>
      <c r="Z2246" t="s">
        <v>137</v>
      </c>
    </row>
    <row r="2247" spans="1:26" x14ac:dyDescent="0.25">
      <c r="A2247">
        <v>2246</v>
      </c>
      <c r="B2247" t="s">
        <v>11782</v>
      </c>
      <c r="C2247" t="s">
        <v>14211</v>
      </c>
      <c r="D2247" t="s">
        <v>14212</v>
      </c>
      <c r="E2247" t="s">
        <v>1909</v>
      </c>
      <c r="F2247" t="s">
        <v>6496</v>
      </c>
      <c r="S2247" t="s">
        <v>110</v>
      </c>
      <c r="T2247" t="s">
        <v>111</v>
      </c>
      <c r="U2247" t="s">
        <v>112</v>
      </c>
      <c r="V2247" t="s">
        <v>1881</v>
      </c>
      <c r="W2247" t="s">
        <v>6511</v>
      </c>
      <c r="X2247" t="s">
        <v>2875</v>
      </c>
      <c r="Y2247" t="s">
        <v>116</v>
      </c>
      <c r="Z2247" t="s">
        <v>137</v>
      </c>
    </row>
    <row r="2248" spans="1:26" x14ac:dyDescent="0.25">
      <c r="A2248">
        <v>2247</v>
      </c>
      <c r="B2248" t="s">
        <v>11783</v>
      </c>
      <c r="C2248" t="s">
        <v>14211</v>
      </c>
      <c r="D2248" t="s">
        <v>14212</v>
      </c>
      <c r="E2248" t="s">
        <v>1909</v>
      </c>
      <c r="F2248" t="s">
        <v>6496</v>
      </c>
      <c r="S2248" t="s">
        <v>110</v>
      </c>
      <c r="T2248" t="s">
        <v>111</v>
      </c>
      <c r="U2248" t="s">
        <v>112</v>
      </c>
      <c r="V2248" t="s">
        <v>1881</v>
      </c>
      <c r="W2248" t="s">
        <v>6511</v>
      </c>
      <c r="X2248" t="s">
        <v>2875</v>
      </c>
      <c r="Y2248" t="s">
        <v>116</v>
      </c>
      <c r="Z2248" t="s">
        <v>137</v>
      </c>
    </row>
    <row r="2249" spans="1:26" x14ac:dyDescent="0.25">
      <c r="A2249">
        <v>2248</v>
      </c>
      <c r="B2249" t="s">
        <v>11784</v>
      </c>
      <c r="C2249" t="s">
        <v>14211</v>
      </c>
      <c r="D2249" t="s">
        <v>14212</v>
      </c>
      <c r="E2249" t="s">
        <v>1909</v>
      </c>
      <c r="F2249" t="s">
        <v>6496</v>
      </c>
      <c r="S2249" t="s">
        <v>110</v>
      </c>
      <c r="T2249" t="s">
        <v>111</v>
      </c>
      <c r="U2249" t="s">
        <v>112</v>
      </c>
      <c r="V2249" t="s">
        <v>1881</v>
      </c>
      <c r="W2249" t="s">
        <v>6511</v>
      </c>
      <c r="X2249" t="s">
        <v>2875</v>
      </c>
      <c r="Y2249" t="s">
        <v>116</v>
      </c>
      <c r="Z2249" t="s">
        <v>137</v>
      </c>
    </row>
    <row r="2250" spans="1:26" x14ac:dyDescent="0.25">
      <c r="A2250">
        <v>2249</v>
      </c>
      <c r="B2250" t="s">
        <v>11785</v>
      </c>
      <c r="C2250" t="s">
        <v>14211</v>
      </c>
      <c r="D2250" t="s">
        <v>14212</v>
      </c>
      <c r="E2250" t="s">
        <v>1909</v>
      </c>
      <c r="F2250" t="s">
        <v>6496</v>
      </c>
      <c r="S2250" t="s">
        <v>110</v>
      </c>
      <c r="T2250" t="s">
        <v>111</v>
      </c>
      <c r="U2250" t="s">
        <v>112</v>
      </c>
      <c r="V2250" t="s">
        <v>1881</v>
      </c>
      <c r="W2250" t="s">
        <v>6511</v>
      </c>
      <c r="X2250" t="s">
        <v>2875</v>
      </c>
      <c r="Y2250" t="s">
        <v>116</v>
      </c>
      <c r="Z2250" t="s">
        <v>137</v>
      </c>
    </row>
    <row r="2251" spans="1:26" x14ac:dyDescent="0.25">
      <c r="A2251">
        <v>2250</v>
      </c>
      <c r="B2251" t="s">
        <v>11786</v>
      </c>
      <c r="C2251" t="s">
        <v>14211</v>
      </c>
      <c r="D2251" t="s">
        <v>14212</v>
      </c>
      <c r="E2251" t="s">
        <v>1909</v>
      </c>
      <c r="F2251" t="s">
        <v>6496</v>
      </c>
      <c r="S2251" t="s">
        <v>110</v>
      </c>
      <c r="T2251" t="s">
        <v>111</v>
      </c>
      <c r="U2251" t="s">
        <v>112</v>
      </c>
      <c r="V2251" t="s">
        <v>1881</v>
      </c>
      <c r="W2251" t="s">
        <v>6511</v>
      </c>
      <c r="X2251" t="s">
        <v>2875</v>
      </c>
      <c r="Y2251" t="s">
        <v>116</v>
      </c>
      <c r="Z2251" t="s">
        <v>137</v>
      </c>
    </row>
    <row r="2252" spans="1:26" x14ac:dyDescent="0.25">
      <c r="A2252">
        <v>2251</v>
      </c>
      <c r="B2252" t="s">
        <v>11787</v>
      </c>
      <c r="C2252" t="s">
        <v>14211</v>
      </c>
      <c r="D2252" t="s">
        <v>14212</v>
      </c>
      <c r="E2252" t="s">
        <v>1909</v>
      </c>
      <c r="F2252" t="s">
        <v>6496</v>
      </c>
      <c r="S2252" t="s">
        <v>110</v>
      </c>
      <c r="T2252" t="s">
        <v>111</v>
      </c>
      <c r="U2252" t="s">
        <v>112</v>
      </c>
      <c r="V2252" t="s">
        <v>1881</v>
      </c>
      <c r="W2252" t="s">
        <v>6511</v>
      </c>
      <c r="X2252" t="s">
        <v>2875</v>
      </c>
      <c r="Y2252" t="s">
        <v>116</v>
      </c>
      <c r="Z2252" t="s">
        <v>137</v>
      </c>
    </row>
    <row r="2253" spans="1:26" x14ac:dyDescent="0.25">
      <c r="A2253">
        <v>2252</v>
      </c>
      <c r="B2253" t="s">
        <v>11788</v>
      </c>
      <c r="C2253" t="s">
        <v>14211</v>
      </c>
      <c r="D2253" t="s">
        <v>14212</v>
      </c>
      <c r="E2253" t="s">
        <v>1909</v>
      </c>
      <c r="F2253" t="s">
        <v>6496</v>
      </c>
      <c r="S2253" t="s">
        <v>110</v>
      </c>
      <c r="T2253" t="s">
        <v>111</v>
      </c>
      <c r="U2253" t="s">
        <v>112</v>
      </c>
      <c r="V2253" t="s">
        <v>1881</v>
      </c>
      <c r="W2253" t="s">
        <v>6511</v>
      </c>
      <c r="X2253" t="s">
        <v>2875</v>
      </c>
      <c r="Y2253" t="s">
        <v>116</v>
      </c>
      <c r="Z2253" t="s">
        <v>137</v>
      </c>
    </row>
    <row r="2254" spans="1:26" x14ac:dyDescent="0.25">
      <c r="A2254">
        <v>2253</v>
      </c>
      <c r="B2254" t="s">
        <v>11789</v>
      </c>
      <c r="C2254" t="s">
        <v>14211</v>
      </c>
      <c r="D2254" t="s">
        <v>14212</v>
      </c>
      <c r="E2254" t="s">
        <v>1909</v>
      </c>
      <c r="F2254" t="s">
        <v>6496</v>
      </c>
      <c r="S2254" t="s">
        <v>110</v>
      </c>
      <c r="T2254" t="s">
        <v>111</v>
      </c>
      <c r="U2254" t="s">
        <v>112</v>
      </c>
      <c r="V2254" t="s">
        <v>1881</v>
      </c>
      <c r="W2254" t="s">
        <v>6511</v>
      </c>
      <c r="X2254" t="s">
        <v>2875</v>
      </c>
      <c r="Y2254" t="s">
        <v>116</v>
      </c>
      <c r="Z2254" t="s">
        <v>137</v>
      </c>
    </row>
    <row r="2255" spans="1:26" x14ac:dyDescent="0.25">
      <c r="A2255">
        <v>2254</v>
      </c>
      <c r="B2255" t="s">
        <v>11790</v>
      </c>
      <c r="C2255" t="s">
        <v>14211</v>
      </c>
      <c r="D2255" t="s">
        <v>14212</v>
      </c>
      <c r="E2255" t="s">
        <v>1909</v>
      </c>
      <c r="F2255" t="s">
        <v>6496</v>
      </c>
      <c r="S2255" t="s">
        <v>110</v>
      </c>
      <c r="T2255" t="s">
        <v>111</v>
      </c>
      <c r="U2255" t="s">
        <v>112</v>
      </c>
      <c r="V2255" t="s">
        <v>1881</v>
      </c>
      <c r="W2255" t="s">
        <v>6511</v>
      </c>
      <c r="X2255" t="s">
        <v>2875</v>
      </c>
      <c r="Y2255" t="s">
        <v>116</v>
      </c>
      <c r="Z2255" t="s">
        <v>137</v>
      </c>
    </row>
    <row r="2256" spans="1:26" x14ac:dyDescent="0.25">
      <c r="A2256">
        <v>2255</v>
      </c>
      <c r="B2256" t="s">
        <v>11791</v>
      </c>
      <c r="C2256" t="s">
        <v>12904</v>
      </c>
      <c r="D2256" t="s">
        <v>12905</v>
      </c>
      <c r="E2256" t="s">
        <v>1503</v>
      </c>
      <c r="F2256" t="s">
        <v>1504</v>
      </c>
      <c r="S2256" t="s">
        <v>110</v>
      </c>
      <c r="T2256" t="s">
        <v>111</v>
      </c>
      <c r="U2256" t="s">
        <v>112</v>
      </c>
      <c r="V2256" t="s">
        <v>900</v>
      </c>
      <c r="W2256" t="s">
        <v>900</v>
      </c>
      <c r="X2256" t="s">
        <v>254</v>
      </c>
      <c r="Y2256" t="s">
        <v>116</v>
      </c>
      <c r="Z2256" t="s">
        <v>137</v>
      </c>
    </row>
    <row r="2257" spans="1:26" x14ac:dyDescent="0.25">
      <c r="A2257">
        <v>2256</v>
      </c>
      <c r="B2257" t="s">
        <v>11792</v>
      </c>
      <c r="C2257" t="s">
        <v>14219</v>
      </c>
      <c r="D2257" t="s">
        <v>14220</v>
      </c>
      <c r="E2257" t="s">
        <v>11151</v>
      </c>
      <c r="F2257" t="s">
        <v>11152</v>
      </c>
      <c r="L2257" t="s">
        <v>11153</v>
      </c>
      <c r="M2257" t="s">
        <v>704</v>
      </c>
      <c r="N2257" t="s">
        <v>809</v>
      </c>
      <c r="Q2257" t="s">
        <v>11154</v>
      </c>
      <c r="R2257" t="s">
        <v>11155</v>
      </c>
      <c r="S2257" t="s">
        <v>110</v>
      </c>
      <c r="T2257" t="s">
        <v>111</v>
      </c>
      <c r="U2257" t="s">
        <v>112</v>
      </c>
      <c r="V2257" t="s">
        <v>810</v>
      </c>
      <c r="W2257" t="s">
        <v>833</v>
      </c>
      <c r="X2257" t="s">
        <v>10308</v>
      </c>
      <c r="Y2257" t="s">
        <v>116</v>
      </c>
      <c r="Z2257" t="s">
        <v>2690</v>
      </c>
    </row>
  </sheetData>
  <autoFilter ref="A1:Z1" xr:uid="{AC2244C4-18AB-4AA6-8151-6679D714B75F}">
    <sortState ref="A2:Z2257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F60DA-74E0-4B7B-915F-3F1D38181D2D}">
  <dimension ref="A1:Z2257"/>
  <sheetViews>
    <sheetView tabSelected="1" topLeftCell="A2099" workbookViewId="0">
      <selection activeCell="G2111" sqref="G2111"/>
    </sheetView>
  </sheetViews>
  <sheetFormatPr defaultColWidth="18.625" defaultRowHeight="15.75" x14ac:dyDescent="0.25"/>
  <cols>
    <col min="1" max="1" width="8.625" customWidth="1"/>
    <col min="2" max="2" width="16.375" customWidth="1"/>
  </cols>
  <sheetData>
    <row r="1" spans="1:26" ht="78" customHeight="1" thickBot="1" x14ac:dyDescent="0.3">
      <c r="A1" t="s">
        <v>11830</v>
      </c>
      <c r="B1" t="s">
        <v>2</v>
      </c>
      <c r="C1" s="1" t="s">
        <v>11806</v>
      </c>
      <c r="D1" s="1" t="s">
        <v>11807</v>
      </c>
      <c r="E1" s="2" t="s">
        <v>11808</v>
      </c>
      <c r="F1" s="2" t="s">
        <v>11809</v>
      </c>
      <c r="G1" s="2" t="s">
        <v>11810</v>
      </c>
      <c r="H1" s="2" t="s">
        <v>11811</v>
      </c>
      <c r="I1" s="2" t="s">
        <v>11812</v>
      </c>
      <c r="J1" s="2" t="s">
        <v>11813</v>
      </c>
      <c r="K1" s="2" t="s">
        <v>11814</v>
      </c>
      <c r="L1" s="2" t="s">
        <v>11815</v>
      </c>
      <c r="M1" s="2" t="s">
        <v>11816</v>
      </c>
      <c r="N1" s="2" t="s">
        <v>11817</v>
      </c>
      <c r="O1" s="2" t="s">
        <v>11818</v>
      </c>
      <c r="P1" s="2" t="s">
        <v>11819</v>
      </c>
      <c r="Q1" s="2" t="s">
        <v>11820</v>
      </c>
      <c r="R1" s="2" t="s">
        <v>11821</v>
      </c>
      <c r="S1" s="2" t="s">
        <v>11822</v>
      </c>
      <c r="T1" s="2" t="s">
        <v>11823</v>
      </c>
      <c r="U1" s="2" t="s">
        <v>11824</v>
      </c>
      <c r="V1" s="2" t="s">
        <v>11825</v>
      </c>
      <c r="W1" s="2" t="s">
        <v>11826</v>
      </c>
      <c r="X1" s="2" t="s">
        <v>11827</v>
      </c>
      <c r="Y1" s="2" t="s">
        <v>11828</v>
      </c>
      <c r="Z1" s="2" t="s">
        <v>11829</v>
      </c>
    </row>
    <row r="2" spans="1:26" x14ac:dyDescent="0.25">
      <c r="A2">
        <v>1</v>
      </c>
      <c r="B2" t="s">
        <v>88</v>
      </c>
      <c r="C2" t="str">
        <f>VLOOKUP(B2,[1]Arkusz5!$A$3:$Y$2185,2,FALSE)</f>
        <v>52.083726</v>
      </c>
      <c r="D2" t="str">
        <f>VLOOKUP(B2,[1]Arkusz5!$A$3:$Y$2185,3,FALSE)</f>
        <v>16.327153</v>
      </c>
      <c r="E2" t="str">
        <f>VLOOKUP(B2,[1]Arkusz5!$A$3:$Y$2185,4,FALSE)</f>
        <v>33UWT97</v>
      </c>
      <c r="F2" t="str">
        <f>VLOOKUP(B2,[1]Arkusz5!$A$3:$Y$2185,5,FALSE)</f>
        <v>BD34</v>
      </c>
      <c r="G2">
        <f>VLOOKUP(B2,[1]Arkusz5!$A$3:$Y$2185,6,FALSE)</f>
        <v>0</v>
      </c>
      <c r="H2">
        <f>VLOOKUP(B2,[1]Arkusz5!$A$3:$Y$2185,7,FALSE)</f>
        <v>0</v>
      </c>
      <c r="I2">
        <f>VLOOKUP(B2,[1]Arkusz5!$A$3:$Y$2185,8,FALSE)</f>
        <v>0</v>
      </c>
      <c r="J2">
        <f>VLOOKUP(B2,[1]Arkusz5!$A$3:$Y$2185,9,FALSE)</f>
        <v>0</v>
      </c>
      <c r="K2">
        <f>VLOOKUP(B2,[1]Arkusz5!$A$3:$Y$2185,10,FALSE)</f>
        <v>0</v>
      </c>
      <c r="L2">
        <f>VLOOKUP(B2,[1]Arkusz5!$A$3:$Y$2185,11,FALSE)</f>
        <v>0</v>
      </c>
      <c r="M2">
        <f>VLOOKUP(B2,[1]Arkusz5!$A$3:$Y$2185,12,FALSE)</f>
        <v>0</v>
      </c>
      <c r="N2">
        <f>VLOOKUP(B2,[1]Arkusz5!$A$3:$Y$2185,13,FALSE)</f>
        <v>0</v>
      </c>
      <c r="O2">
        <f>VLOOKUP(B2,[1]Arkusz5!$A$3:$Y$2185,14,FALSE)</f>
        <v>0</v>
      </c>
      <c r="P2">
        <f>VLOOKUP(B2,[1]Arkusz5!$A$3:$Y$2185,15,FALSE)</f>
        <v>0</v>
      </c>
      <c r="Q2" t="str">
        <f>VLOOKUP(B2,[1]Arkusz5!$A$3:$Y$2185,16,FALSE)</f>
        <v>PLB300004</v>
      </c>
      <c r="R2" t="str">
        <f>VLOOKUP(B2,[1]Arkusz5!$A$3:$Y$2185,17,FALSE)</f>
        <v>Wielki Łęg Obrzański</v>
      </c>
      <c r="S2" t="str">
        <f>VLOOKUP(B2,[1]Arkusz5!$A$3:$Y$2185,18,FALSE)</f>
        <v>Europa</v>
      </c>
      <c r="T2" t="str">
        <f>VLOOKUP(B2,[1]Arkusz5!$A$3:$Y$2185,19,FALSE)</f>
        <v>Polska</v>
      </c>
      <c r="U2" t="str">
        <f>VLOOKUP(B2,[1]Arkusz5!$A$3:$Y$2185,20,FALSE)</f>
        <v>wielkopolskie</v>
      </c>
      <c r="V2" t="str">
        <f>VLOOKUP(B2,[1]Arkusz5!$A$3:$Y$2185,21,FALSE)</f>
        <v>grodziski</v>
      </c>
      <c r="W2" t="str">
        <f>VLOOKUP(B2,[1]Arkusz5!$A$3:$Y$2185,22,FALSE)</f>
        <v>Wielichowo</v>
      </c>
      <c r="X2" t="str">
        <f>VLOOKUP(B2,[1]Arkusz5!$A$3:$Y$2185,23,FALSE)</f>
        <v>315.63 Dolina Środkowej Obry</v>
      </c>
      <c r="Y2" t="str">
        <f>VLOOKUP(B2,[1]Arkusz5!$A$3:$Y$2185,24,FALSE)</f>
        <v>Continental Bio-geographical Region</v>
      </c>
      <c r="Z2" t="str">
        <f>VLOOKUP(B2,[1]Arkusz5!$A$3:$Y$2185,25,FALSE)</f>
        <v>Fraxino-Alnetum (=Circaeo-Alnetum)</v>
      </c>
    </row>
    <row r="3" spans="1:26" x14ac:dyDescent="0.25">
      <c r="A3">
        <v>2</v>
      </c>
      <c r="B3" t="s">
        <v>120</v>
      </c>
      <c r="C3" t="str">
        <f>VLOOKUP(B3,[1]Arkusz5!$A$3:$Y$2185,2,FALSE)</f>
        <v>51.731626</v>
      </c>
      <c r="D3" t="str">
        <f>VLOOKUP(B3,[1]Arkusz5!$A$3:$Y$2185,3,FALSE)</f>
        <v>17.852589</v>
      </c>
      <c r="E3" t="str">
        <f>VLOOKUP(B3,[1]Arkusz5!$A$3:$Y$2185,4,FALSE)</f>
        <v>33UXT93</v>
      </c>
      <c r="F3" t="str">
        <f>VLOOKUP(B3,[1]Arkusz5!$A$3:$Y$2185,5,FALSE)</f>
        <v>CD75</v>
      </c>
      <c r="G3">
        <f>VLOOKUP(B3,[1]Arkusz5!$A$3:$Y$2185,6,FALSE)</f>
        <v>0</v>
      </c>
      <c r="H3">
        <f>VLOOKUP(B3,[1]Arkusz5!$A$3:$Y$2185,7,FALSE)</f>
        <v>0</v>
      </c>
      <c r="I3">
        <f>VLOOKUP(B3,[1]Arkusz5!$A$3:$Y$2185,8,FALSE)</f>
        <v>0</v>
      </c>
      <c r="J3">
        <f>VLOOKUP(B3,[1]Arkusz5!$A$3:$Y$2185,9,FALSE)</f>
        <v>0</v>
      </c>
      <c r="K3">
        <f>VLOOKUP(B3,[1]Arkusz5!$A$3:$Y$2185,10,FALSE)</f>
        <v>0</v>
      </c>
      <c r="L3">
        <f>VLOOKUP(B3,[1]Arkusz5!$A$3:$Y$2185,11,FALSE)</f>
        <v>0</v>
      </c>
      <c r="M3">
        <f>VLOOKUP(B3,[1]Arkusz5!$A$3:$Y$2185,12,FALSE)</f>
        <v>0</v>
      </c>
      <c r="N3">
        <f>VLOOKUP(B3,[1]Arkusz5!$A$3:$Y$2185,13,FALSE)</f>
        <v>0</v>
      </c>
      <c r="O3">
        <f>VLOOKUP(B3,[1]Arkusz5!$A$3:$Y$2185,14,FALSE)</f>
        <v>0</v>
      </c>
      <c r="P3">
        <f>VLOOKUP(B3,[1]Arkusz5!$A$3:$Y$2185,15,FALSE)</f>
        <v>0</v>
      </c>
      <c r="Q3">
        <f>VLOOKUP(B3,[1]Arkusz5!$A$3:$Y$2185,16,FALSE)</f>
        <v>0</v>
      </c>
      <c r="R3">
        <f>VLOOKUP(B3,[1]Arkusz5!$A$3:$Y$2185,17,FALSE)</f>
        <v>0</v>
      </c>
      <c r="S3" t="str">
        <f>VLOOKUP(B3,[1]Arkusz5!$A$3:$Y$2185,18,FALSE)</f>
        <v>Europa</v>
      </c>
      <c r="T3" t="str">
        <f>VLOOKUP(B3,[1]Arkusz5!$A$3:$Y$2185,19,FALSE)</f>
        <v>Polska</v>
      </c>
      <c r="U3" t="str">
        <f>VLOOKUP(B3,[1]Arkusz5!$A$3:$Y$2185,20,FALSE)</f>
        <v>wielkopolskie</v>
      </c>
      <c r="V3" t="str">
        <f>VLOOKUP(B3,[1]Arkusz5!$A$3:$Y$2185,21,FALSE)</f>
        <v>ostrowski</v>
      </c>
      <c r="W3" t="str">
        <f>VLOOKUP(B3,[1]Arkusz5!$A$3:$Y$2185,22,FALSE)</f>
        <v>Ostrów Wielkopolski</v>
      </c>
      <c r="X3" t="str">
        <f>VLOOKUP(B3,[1]Arkusz5!$A$3:$Y$2185,23,FALSE)</f>
        <v>318.12 Wysoczyzna Kaliska</v>
      </c>
      <c r="Y3" t="str">
        <f>VLOOKUP(B3,[1]Arkusz5!$A$3:$Y$2185,24,FALSE)</f>
        <v>Continental Bio-geographical Region</v>
      </c>
      <c r="Z3" t="str">
        <f>VLOOKUP(B3,[1]Arkusz5!$A$3:$Y$2185,25,FALSE)</f>
        <v>Galio-Carpinetum</v>
      </c>
    </row>
    <row r="4" spans="1:26" x14ac:dyDescent="0.25">
      <c r="A4">
        <v>3</v>
      </c>
      <c r="B4" t="s">
        <v>138</v>
      </c>
      <c r="C4" t="str">
        <f>VLOOKUP(B4,[1]Arkusz5!$A$3:$Y$2185,2,FALSE)</f>
        <v>52.084549</v>
      </c>
      <c r="D4" t="str">
        <f>VLOOKUP(B4,[1]Arkusz5!$A$3:$Y$2185,3,FALSE)</f>
        <v>16.52278</v>
      </c>
      <c r="E4" t="str">
        <f>VLOOKUP(B4,[1]Arkusz5!$A$3:$Y$2185,4,FALSE)</f>
        <v>33UXT07</v>
      </c>
      <c r="F4" t="str">
        <f>VLOOKUP(B4,[1]Arkusz5!$A$3:$Y$2185,5,FALSE)</f>
        <v>BD36</v>
      </c>
      <c r="G4">
        <f>VLOOKUP(B4,[1]Arkusz5!$A$3:$Y$2185,6,FALSE)</f>
        <v>0</v>
      </c>
      <c r="H4">
        <f>VLOOKUP(B4,[1]Arkusz5!$A$3:$Y$2185,7,FALSE)</f>
        <v>0</v>
      </c>
      <c r="I4">
        <f>VLOOKUP(B4,[1]Arkusz5!$A$3:$Y$2185,8,FALSE)</f>
        <v>0</v>
      </c>
      <c r="J4">
        <f>VLOOKUP(B4,[1]Arkusz5!$A$3:$Y$2185,9,FALSE)</f>
        <v>0</v>
      </c>
      <c r="K4">
        <f>VLOOKUP(B4,[1]Arkusz5!$A$3:$Y$2185,10,FALSE)</f>
        <v>0</v>
      </c>
      <c r="L4">
        <f>VLOOKUP(B4,[1]Arkusz5!$A$3:$Y$2185,11,FALSE)</f>
        <v>0</v>
      </c>
      <c r="M4">
        <f>VLOOKUP(B4,[1]Arkusz5!$A$3:$Y$2185,12,FALSE)</f>
        <v>0</v>
      </c>
      <c r="N4">
        <f>VLOOKUP(B4,[1]Arkusz5!$A$3:$Y$2185,13,FALSE)</f>
        <v>0</v>
      </c>
      <c r="O4">
        <f>VLOOKUP(B4,[1]Arkusz5!$A$3:$Y$2185,14,FALSE)</f>
        <v>0</v>
      </c>
      <c r="P4">
        <f>VLOOKUP(B4,[1]Arkusz5!$A$3:$Y$2185,15,FALSE)</f>
        <v>0</v>
      </c>
      <c r="Q4">
        <f>VLOOKUP(B4,[1]Arkusz5!$A$3:$Y$2185,16,FALSE)</f>
        <v>0</v>
      </c>
      <c r="R4">
        <f>VLOOKUP(B4,[1]Arkusz5!$A$3:$Y$2185,17,FALSE)</f>
        <v>0</v>
      </c>
      <c r="S4" t="str">
        <f>VLOOKUP(B4,[1]Arkusz5!$A$3:$Y$2185,18,FALSE)</f>
        <v>Europa</v>
      </c>
      <c r="T4" t="str">
        <f>VLOOKUP(B4,[1]Arkusz5!$A$3:$Y$2185,19,FALSE)</f>
        <v>Polska</v>
      </c>
      <c r="U4" t="str">
        <f>VLOOKUP(B4,[1]Arkusz5!$A$3:$Y$2185,20,FALSE)</f>
        <v>wielkopolskie</v>
      </c>
      <c r="V4" t="str">
        <f>VLOOKUP(B4,[1]Arkusz5!$A$3:$Y$2185,21,FALSE)</f>
        <v>kościański</v>
      </c>
      <c r="W4" t="str">
        <f>VLOOKUP(B4,[1]Arkusz5!$A$3:$Y$2185,22,FALSE)</f>
        <v>Śmigiel</v>
      </c>
      <c r="X4" t="str">
        <f>VLOOKUP(B4,[1]Arkusz5!$A$3:$Y$2185,23,FALSE)</f>
        <v>315.83 Równina Kościańska</v>
      </c>
      <c r="Y4" t="str">
        <f>VLOOKUP(B4,[1]Arkusz5!$A$3:$Y$2185,24,FALSE)</f>
        <v>Continental Bio-geographical Region</v>
      </c>
      <c r="Z4" t="str">
        <f>VLOOKUP(B4,[1]Arkusz5!$A$3:$Y$2185,25,FALSE)</f>
        <v>Fraxino-Alnetum (=Circaeo-Alnetum)</v>
      </c>
    </row>
    <row r="5" spans="1:26" x14ac:dyDescent="0.25">
      <c r="A5">
        <v>4</v>
      </c>
      <c r="B5" t="s">
        <v>155</v>
      </c>
      <c r="C5" t="str">
        <f>VLOOKUP(B5,[1]Arkusz5!$A$3:$Y$2185,2,FALSE)</f>
        <v>51.857103</v>
      </c>
      <c r="D5" t="str">
        <f>VLOOKUP(B5,[1]Arkusz5!$A$3:$Y$2185,3,FALSE)</f>
        <v>17.696211</v>
      </c>
      <c r="E5" t="str">
        <f>VLOOKUP(B5,[1]Arkusz5!$A$3:$Y$2185,4,FALSE)</f>
        <v>33UXT84</v>
      </c>
      <c r="F5" t="str">
        <f>VLOOKUP(B5,[1]Arkusz5!$A$3:$Y$2185,5,FALSE)</f>
        <v>CD64</v>
      </c>
      <c r="G5">
        <f>VLOOKUP(B5,[1]Arkusz5!$A$3:$Y$2185,6,FALSE)</f>
        <v>0</v>
      </c>
      <c r="H5">
        <f>VLOOKUP(B5,[1]Arkusz5!$A$3:$Y$2185,7,FALSE)</f>
        <v>0</v>
      </c>
      <c r="I5">
        <f>VLOOKUP(B5,[1]Arkusz5!$A$3:$Y$2185,8,FALSE)</f>
        <v>0</v>
      </c>
      <c r="J5">
        <f>VLOOKUP(B5,[1]Arkusz5!$A$3:$Y$2185,9,FALSE)</f>
        <v>0</v>
      </c>
      <c r="K5">
        <f>VLOOKUP(B5,[1]Arkusz5!$A$3:$Y$2185,10,FALSE)</f>
        <v>0</v>
      </c>
      <c r="L5">
        <f>VLOOKUP(B5,[1]Arkusz5!$A$3:$Y$2185,11,FALSE)</f>
        <v>0</v>
      </c>
      <c r="M5">
        <f>VLOOKUP(B5,[1]Arkusz5!$A$3:$Y$2185,12,FALSE)</f>
        <v>0</v>
      </c>
      <c r="N5">
        <f>VLOOKUP(B5,[1]Arkusz5!$A$3:$Y$2185,13,FALSE)</f>
        <v>0</v>
      </c>
      <c r="O5">
        <f>VLOOKUP(B5,[1]Arkusz5!$A$3:$Y$2185,14,FALSE)</f>
        <v>0</v>
      </c>
      <c r="P5">
        <f>VLOOKUP(B5,[1]Arkusz5!$A$3:$Y$2185,15,FALSE)</f>
        <v>0</v>
      </c>
      <c r="Q5">
        <f>VLOOKUP(B5,[1]Arkusz5!$A$3:$Y$2185,16,FALSE)</f>
        <v>0</v>
      </c>
      <c r="R5">
        <f>VLOOKUP(B5,[1]Arkusz5!$A$3:$Y$2185,17,FALSE)</f>
        <v>0</v>
      </c>
      <c r="S5" t="str">
        <f>VLOOKUP(B5,[1]Arkusz5!$A$3:$Y$2185,18,FALSE)</f>
        <v>Europa</v>
      </c>
      <c r="T5" t="str">
        <f>VLOOKUP(B5,[1]Arkusz5!$A$3:$Y$2185,19,FALSE)</f>
        <v>Polska</v>
      </c>
      <c r="U5" t="str">
        <f>VLOOKUP(B5,[1]Arkusz5!$A$3:$Y$2185,20,FALSE)</f>
        <v>wielkopolskie</v>
      </c>
      <c r="V5" t="str">
        <f>VLOOKUP(B5,[1]Arkusz5!$A$3:$Y$2185,21,FALSE)</f>
        <v>pleszewski</v>
      </c>
      <c r="W5" t="str">
        <f>VLOOKUP(B5,[1]Arkusz5!$A$3:$Y$2185,22,FALSE)</f>
        <v>Dobrzyca</v>
      </c>
      <c r="X5" t="str">
        <f>VLOOKUP(B5,[1]Arkusz5!$A$3:$Y$2185,23,FALSE)</f>
        <v>318.12 Wysoczyzna Kaliska</v>
      </c>
      <c r="Y5" t="str">
        <f>VLOOKUP(B5,[1]Arkusz5!$A$3:$Y$2185,24,FALSE)</f>
        <v>Continental Bio-geographical Region</v>
      </c>
      <c r="Z5" t="str">
        <f>VLOOKUP(B5,[1]Arkusz5!$A$3:$Y$2185,25,FALSE)</f>
        <v>Galio-Carpinetum</v>
      </c>
    </row>
    <row r="6" spans="1:26" x14ac:dyDescent="0.25">
      <c r="A6">
        <v>5</v>
      </c>
      <c r="B6" t="s">
        <v>164</v>
      </c>
      <c r="C6" t="str">
        <f>VLOOKUP(B6,[1]Arkusz5!$A$3:$Y$2185,2,FALSE)</f>
        <v>51.81695</v>
      </c>
      <c r="D6" t="str">
        <f>VLOOKUP(B6,[1]Arkusz5!$A$3:$Y$2185,3,FALSE)</f>
        <v>17.69446</v>
      </c>
      <c r="E6" t="str">
        <f>VLOOKUP(B6,[1]Arkusz5!$A$3:$Y$2185,4,FALSE)</f>
        <v>33UXT84</v>
      </c>
      <c r="F6" t="str">
        <f>VLOOKUP(B6,[1]Arkusz5!$A$3:$Y$2185,5,FALSE)</f>
        <v>CD63</v>
      </c>
      <c r="G6">
        <f>VLOOKUP(B6,[1]Arkusz5!$A$3:$Y$2185,6,FALSE)</f>
        <v>0</v>
      </c>
      <c r="H6">
        <f>VLOOKUP(B6,[1]Arkusz5!$A$3:$Y$2185,7,FALSE)</f>
        <v>0</v>
      </c>
      <c r="I6">
        <f>VLOOKUP(B6,[1]Arkusz5!$A$3:$Y$2185,8,FALSE)</f>
        <v>0</v>
      </c>
      <c r="J6">
        <f>VLOOKUP(B6,[1]Arkusz5!$A$3:$Y$2185,9,FALSE)</f>
        <v>0</v>
      </c>
      <c r="K6">
        <f>VLOOKUP(B6,[1]Arkusz5!$A$3:$Y$2185,10,FALSE)</f>
        <v>0</v>
      </c>
      <c r="L6">
        <f>VLOOKUP(B6,[1]Arkusz5!$A$3:$Y$2185,11,FALSE)</f>
        <v>0</v>
      </c>
      <c r="M6">
        <f>VLOOKUP(B6,[1]Arkusz5!$A$3:$Y$2185,12,FALSE)</f>
        <v>0</v>
      </c>
      <c r="N6" t="str">
        <f>VLOOKUP(B6,[1]Arkusz5!$A$3:$Y$2185,13,FALSE)</f>
        <v>Dąbrowy Krotoszyńskie Baszków-Rochy</v>
      </c>
      <c r="O6">
        <f>VLOOKUP(B6,[1]Arkusz5!$A$3:$Y$2185,14,FALSE)</f>
        <v>0</v>
      </c>
      <c r="P6">
        <f>VLOOKUP(B6,[1]Arkusz5!$A$3:$Y$2185,15,FALSE)</f>
        <v>0</v>
      </c>
      <c r="Q6" t="str">
        <f>VLOOKUP(B6,[1]Arkusz5!$A$3:$Y$2185,16,FALSE)</f>
        <v>PLB300007; PLH300002</v>
      </c>
      <c r="R6" t="str">
        <f>VLOOKUP(B6,[1]Arkusz5!$A$3:$Y$2185,17,FALSE)</f>
        <v>Dąbrowy Krotoszyńskie; Uroczyska Płyty Krotoszyńskiej</v>
      </c>
      <c r="S6" t="str">
        <f>VLOOKUP(B6,[1]Arkusz5!$A$3:$Y$2185,18,FALSE)</f>
        <v>Europa</v>
      </c>
      <c r="T6" t="str">
        <f>VLOOKUP(B6,[1]Arkusz5!$A$3:$Y$2185,19,FALSE)</f>
        <v>Polska</v>
      </c>
      <c r="U6" t="str">
        <f>VLOOKUP(B6,[1]Arkusz5!$A$3:$Y$2185,20,FALSE)</f>
        <v>wielkopolskie</v>
      </c>
      <c r="V6" t="str">
        <f>VLOOKUP(B6,[1]Arkusz5!$A$3:$Y$2185,21,FALSE)</f>
        <v>pleszewski</v>
      </c>
      <c r="W6" t="str">
        <f>VLOOKUP(B6,[1]Arkusz5!$A$3:$Y$2185,22,FALSE)</f>
        <v>Dobrzyca</v>
      </c>
      <c r="X6" t="str">
        <f>VLOOKUP(B6,[1]Arkusz5!$A$3:$Y$2185,23,FALSE)</f>
        <v>318.12 Wysoczyzna Kaliska</v>
      </c>
      <c r="Y6" t="str">
        <f>VLOOKUP(B6,[1]Arkusz5!$A$3:$Y$2185,24,FALSE)</f>
        <v>Continental Bio-geographical Region</v>
      </c>
      <c r="Z6" t="str">
        <f>VLOOKUP(B6,[1]Arkusz5!$A$3:$Y$2185,25,FALSE)</f>
        <v>Galio-Carpinetum</v>
      </c>
    </row>
    <row r="7" spans="1:26" x14ac:dyDescent="0.25">
      <c r="A7">
        <v>6</v>
      </c>
      <c r="B7" t="s">
        <v>174</v>
      </c>
      <c r="C7" t="str">
        <f>VLOOKUP(B7,[1]Arkusz5!$A$3:$Y$2185,2,FALSE)</f>
        <v>52.124981</v>
      </c>
      <c r="D7" t="str">
        <f>VLOOKUP(B7,[1]Arkusz5!$A$3:$Y$2185,3,FALSE)</f>
        <v>16.601339</v>
      </c>
      <c r="E7" t="str">
        <f>VLOOKUP(B7,[1]Arkusz5!$A$3:$Y$2185,4,FALSE)</f>
        <v>33UXT07</v>
      </c>
      <c r="F7" t="str">
        <f>VLOOKUP(B7,[1]Arkusz5!$A$3:$Y$2185,5,FALSE)</f>
        <v>BD36</v>
      </c>
      <c r="G7">
        <f>VLOOKUP(B7,[1]Arkusz5!$A$3:$Y$2185,6,FALSE)</f>
        <v>0</v>
      </c>
      <c r="H7">
        <f>VLOOKUP(B7,[1]Arkusz5!$A$3:$Y$2185,7,FALSE)</f>
        <v>0</v>
      </c>
      <c r="I7">
        <f>VLOOKUP(B7,[1]Arkusz5!$A$3:$Y$2185,8,FALSE)</f>
        <v>0</v>
      </c>
      <c r="J7">
        <f>VLOOKUP(B7,[1]Arkusz5!$A$3:$Y$2185,9,FALSE)</f>
        <v>0</v>
      </c>
      <c r="K7">
        <f>VLOOKUP(B7,[1]Arkusz5!$A$3:$Y$2185,10,FALSE)</f>
        <v>0</v>
      </c>
      <c r="L7">
        <f>VLOOKUP(B7,[1]Arkusz5!$A$3:$Y$2185,11,FALSE)</f>
        <v>0</v>
      </c>
      <c r="M7">
        <f>VLOOKUP(B7,[1]Arkusz5!$A$3:$Y$2185,12,FALSE)</f>
        <v>0</v>
      </c>
      <c r="N7">
        <f>VLOOKUP(B7,[1]Arkusz5!$A$3:$Y$2185,13,FALSE)</f>
        <v>0</v>
      </c>
      <c r="O7">
        <f>VLOOKUP(B7,[1]Arkusz5!$A$3:$Y$2185,14,FALSE)</f>
        <v>0</v>
      </c>
      <c r="P7">
        <f>VLOOKUP(B7,[1]Arkusz5!$A$3:$Y$2185,15,FALSE)</f>
        <v>0</v>
      </c>
      <c r="Q7">
        <f>VLOOKUP(B7,[1]Arkusz5!$A$3:$Y$2185,16,FALSE)</f>
        <v>0</v>
      </c>
      <c r="R7">
        <f>VLOOKUP(B7,[1]Arkusz5!$A$3:$Y$2185,17,FALSE)</f>
        <v>0</v>
      </c>
      <c r="S7" t="str">
        <f>VLOOKUP(B7,[1]Arkusz5!$A$3:$Y$2185,18,FALSE)</f>
        <v>Europa</v>
      </c>
      <c r="T7" t="str">
        <f>VLOOKUP(B7,[1]Arkusz5!$A$3:$Y$2185,19,FALSE)</f>
        <v>Polska</v>
      </c>
      <c r="U7" t="str">
        <f>VLOOKUP(B7,[1]Arkusz5!$A$3:$Y$2185,20,FALSE)</f>
        <v>wielkopolskie</v>
      </c>
      <c r="V7" t="str">
        <f>VLOOKUP(B7,[1]Arkusz5!$A$3:$Y$2185,21,FALSE)</f>
        <v>kościański</v>
      </c>
      <c r="W7" t="str">
        <f>VLOOKUP(B7,[1]Arkusz5!$A$3:$Y$2185,22,FALSE)</f>
        <v>Kościan</v>
      </c>
      <c r="X7" t="str">
        <f>VLOOKUP(B7,[1]Arkusz5!$A$3:$Y$2185,23,FALSE)</f>
        <v>315.83 Równina Kościańska</v>
      </c>
      <c r="Y7" t="str">
        <f>VLOOKUP(B7,[1]Arkusz5!$A$3:$Y$2185,24,FALSE)</f>
        <v>Continental Bio-geographical Region</v>
      </c>
      <c r="Z7" t="str">
        <f>VLOOKUP(B7,[1]Arkusz5!$A$3:$Y$2185,25,FALSE)</f>
        <v>Fraxino-Alnetum (=Circaeo-Alnetum)</v>
      </c>
    </row>
    <row r="8" spans="1:26" x14ac:dyDescent="0.25">
      <c r="A8">
        <v>7</v>
      </c>
      <c r="B8" t="s">
        <v>180</v>
      </c>
      <c r="C8" t="str">
        <f>VLOOKUP(B8,[1]Arkusz5!$A$3:$Y$2185,2,FALSE)</f>
        <v>51.717243</v>
      </c>
      <c r="D8" t="str">
        <f>VLOOKUP(B8,[1]Arkusz5!$A$3:$Y$2185,3,FALSE)</f>
        <v>17.94325</v>
      </c>
      <c r="E8" t="str">
        <f>VLOOKUP(B8,[1]Arkusz5!$A$3:$Y$2185,4,FALSE)</f>
        <v>33UYT03</v>
      </c>
      <c r="F8" t="str">
        <f>VLOOKUP(B8,[1]Arkusz5!$A$3:$Y$2185,5,FALSE)</f>
        <v>CD85</v>
      </c>
      <c r="G8">
        <f>VLOOKUP(B8,[1]Arkusz5!$A$3:$Y$2185,6,FALSE)</f>
        <v>0</v>
      </c>
      <c r="H8">
        <f>VLOOKUP(B8,[1]Arkusz5!$A$3:$Y$2185,7,FALSE)</f>
        <v>0</v>
      </c>
      <c r="I8">
        <f>VLOOKUP(B8,[1]Arkusz5!$A$3:$Y$2185,8,FALSE)</f>
        <v>0</v>
      </c>
      <c r="J8">
        <f>VLOOKUP(B8,[1]Arkusz5!$A$3:$Y$2185,9,FALSE)</f>
        <v>0</v>
      </c>
      <c r="K8">
        <f>VLOOKUP(B8,[1]Arkusz5!$A$3:$Y$2185,10,FALSE)</f>
        <v>0</v>
      </c>
      <c r="L8">
        <f>VLOOKUP(B8,[1]Arkusz5!$A$3:$Y$2185,11,FALSE)</f>
        <v>0</v>
      </c>
      <c r="M8">
        <f>VLOOKUP(B8,[1]Arkusz5!$A$3:$Y$2185,12,FALSE)</f>
        <v>0</v>
      </c>
      <c r="N8">
        <f>VLOOKUP(B8,[1]Arkusz5!$A$3:$Y$2185,13,FALSE)</f>
        <v>0</v>
      </c>
      <c r="O8">
        <f>VLOOKUP(B8,[1]Arkusz5!$A$3:$Y$2185,14,FALSE)</f>
        <v>0</v>
      </c>
      <c r="P8">
        <f>VLOOKUP(B8,[1]Arkusz5!$A$3:$Y$2185,15,FALSE)</f>
        <v>0</v>
      </c>
      <c r="Q8">
        <f>VLOOKUP(B8,[1]Arkusz5!$A$3:$Y$2185,16,FALSE)</f>
        <v>0</v>
      </c>
      <c r="R8">
        <f>VLOOKUP(B8,[1]Arkusz5!$A$3:$Y$2185,17,FALSE)</f>
        <v>0</v>
      </c>
      <c r="S8" t="str">
        <f>VLOOKUP(B8,[1]Arkusz5!$A$3:$Y$2185,18,FALSE)</f>
        <v>Europa</v>
      </c>
      <c r="T8" t="str">
        <f>VLOOKUP(B8,[1]Arkusz5!$A$3:$Y$2185,19,FALSE)</f>
        <v>Polska</v>
      </c>
      <c r="U8" t="str">
        <f>VLOOKUP(B8,[1]Arkusz5!$A$3:$Y$2185,20,FALSE)</f>
        <v>wielkopolskie</v>
      </c>
      <c r="V8" t="str">
        <f>VLOOKUP(B8,[1]Arkusz5!$A$3:$Y$2185,21,FALSE)</f>
        <v>ostrowski</v>
      </c>
      <c r="W8" t="str">
        <f>VLOOKUP(B8,[1]Arkusz5!$A$3:$Y$2185,22,FALSE)</f>
        <v>Nowe Skalmierzyce</v>
      </c>
      <c r="X8" t="str">
        <f>VLOOKUP(B8,[1]Arkusz5!$A$3:$Y$2185,23,FALSE)</f>
        <v>318.12 Wysoczyzna Kaliska</v>
      </c>
      <c r="Y8" t="str">
        <f>VLOOKUP(B8,[1]Arkusz5!$A$3:$Y$2185,24,FALSE)</f>
        <v>Continental Bio-geographical Region</v>
      </c>
      <c r="Z8" t="str">
        <f>VLOOKUP(B8,[1]Arkusz5!$A$3:$Y$2185,25,FALSE)</f>
        <v>Fraxino-Alnetum (=Circaeo-Alnetum)</v>
      </c>
    </row>
    <row r="9" spans="1:26" x14ac:dyDescent="0.25">
      <c r="A9">
        <v>8</v>
      </c>
      <c r="B9" t="s">
        <v>188</v>
      </c>
      <c r="C9" t="str">
        <f>VLOOKUP(B9,[1]Arkusz5!$A$3:$Y$2185,2,FALSE)</f>
        <v>52.125245</v>
      </c>
      <c r="D9" t="str">
        <f>VLOOKUP(B9,[1]Arkusz5!$A$3:$Y$2185,3,FALSE)</f>
        <v>16.601078</v>
      </c>
      <c r="E9" t="str">
        <f>VLOOKUP(B9,[1]Arkusz5!$A$3:$Y$2185,4,FALSE)</f>
        <v>33UXT07</v>
      </c>
      <c r="F9" t="str">
        <f>VLOOKUP(B9,[1]Arkusz5!$A$3:$Y$2185,5,FALSE)</f>
        <v>BD36</v>
      </c>
      <c r="G9">
        <f>VLOOKUP(B9,[1]Arkusz5!$A$3:$Y$2185,6,FALSE)</f>
        <v>0</v>
      </c>
      <c r="H9">
        <f>VLOOKUP(B9,[1]Arkusz5!$A$3:$Y$2185,7,FALSE)</f>
        <v>0</v>
      </c>
      <c r="I9">
        <f>VLOOKUP(B9,[1]Arkusz5!$A$3:$Y$2185,8,FALSE)</f>
        <v>0</v>
      </c>
      <c r="J9">
        <f>VLOOKUP(B9,[1]Arkusz5!$A$3:$Y$2185,9,FALSE)</f>
        <v>0</v>
      </c>
      <c r="K9">
        <f>VLOOKUP(B9,[1]Arkusz5!$A$3:$Y$2185,10,FALSE)</f>
        <v>0</v>
      </c>
      <c r="L9">
        <f>VLOOKUP(B9,[1]Arkusz5!$A$3:$Y$2185,11,FALSE)</f>
        <v>0</v>
      </c>
      <c r="M9">
        <f>VLOOKUP(B9,[1]Arkusz5!$A$3:$Y$2185,12,FALSE)</f>
        <v>0</v>
      </c>
      <c r="N9">
        <f>VLOOKUP(B9,[1]Arkusz5!$A$3:$Y$2185,13,FALSE)</f>
        <v>0</v>
      </c>
      <c r="O9">
        <f>VLOOKUP(B9,[1]Arkusz5!$A$3:$Y$2185,14,FALSE)</f>
        <v>0</v>
      </c>
      <c r="P9">
        <f>VLOOKUP(B9,[1]Arkusz5!$A$3:$Y$2185,15,FALSE)</f>
        <v>0</v>
      </c>
      <c r="Q9">
        <f>VLOOKUP(B9,[1]Arkusz5!$A$3:$Y$2185,16,FALSE)</f>
        <v>0</v>
      </c>
      <c r="R9">
        <f>VLOOKUP(B9,[1]Arkusz5!$A$3:$Y$2185,17,FALSE)</f>
        <v>0</v>
      </c>
      <c r="S9" t="str">
        <f>VLOOKUP(B9,[1]Arkusz5!$A$3:$Y$2185,18,FALSE)</f>
        <v>Europa</v>
      </c>
      <c r="T9" t="str">
        <f>VLOOKUP(B9,[1]Arkusz5!$A$3:$Y$2185,19,FALSE)</f>
        <v>Polska</v>
      </c>
      <c r="U9" t="str">
        <f>VLOOKUP(B9,[1]Arkusz5!$A$3:$Y$2185,20,FALSE)</f>
        <v>wielkopolskie</v>
      </c>
      <c r="V9" t="str">
        <f>VLOOKUP(B9,[1]Arkusz5!$A$3:$Y$2185,21,FALSE)</f>
        <v>kościański</v>
      </c>
      <c r="W9" t="str">
        <f>VLOOKUP(B9,[1]Arkusz5!$A$3:$Y$2185,22,FALSE)</f>
        <v>Kościan</v>
      </c>
      <c r="X9" t="str">
        <f>VLOOKUP(B9,[1]Arkusz5!$A$3:$Y$2185,23,FALSE)</f>
        <v>315.83 Równina Kościańska</v>
      </c>
      <c r="Y9" t="str">
        <f>VLOOKUP(B9,[1]Arkusz5!$A$3:$Y$2185,24,FALSE)</f>
        <v>Continental Bio-geographical Region</v>
      </c>
      <c r="Z9" t="str">
        <f>VLOOKUP(B9,[1]Arkusz5!$A$3:$Y$2185,25,FALSE)</f>
        <v>Fraxino-Alnetum (=Circaeo-Alnetum)</v>
      </c>
    </row>
    <row r="10" spans="1:26" x14ac:dyDescent="0.25">
      <c r="A10">
        <v>9</v>
      </c>
      <c r="B10" t="s">
        <v>192</v>
      </c>
      <c r="C10" t="str">
        <f>VLOOKUP(B10,[1]Arkusz5!$A$3:$Y$2185,2,FALSE)</f>
        <v>52.286005</v>
      </c>
      <c r="D10" t="str">
        <f>VLOOKUP(B10,[1]Arkusz5!$A$3:$Y$2185,3,FALSE)</f>
        <v>18.265209</v>
      </c>
      <c r="E10" t="str">
        <f>VLOOKUP(B10,[1]Arkusz5!$A$3:$Y$2185,4,FALSE)</f>
        <v>34UCC19</v>
      </c>
      <c r="F10" t="str">
        <f>VLOOKUP(B10,[1]Arkusz5!$A$3:$Y$2185,5,FALSE)</f>
        <v>CD17</v>
      </c>
      <c r="G10">
        <f>VLOOKUP(B10,[1]Arkusz5!$A$3:$Y$2185,6,FALSE)</f>
        <v>0</v>
      </c>
      <c r="H10">
        <f>VLOOKUP(B10,[1]Arkusz5!$A$3:$Y$2185,7,FALSE)</f>
        <v>0</v>
      </c>
      <c r="I10">
        <f>VLOOKUP(B10,[1]Arkusz5!$A$3:$Y$2185,8,FALSE)</f>
        <v>0</v>
      </c>
      <c r="J10">
        <f>VLOOKUP(B10,[1]Arkusz5!$A$3:$Y$2185,9,FALSE)</f>
        <v>0</v>
      </c>
      <c r="K10">
        <f>VLOOKUP(B10,[1]Arkusz5!$A$3:$Y$2185,10,FALSE)</f>
        <v>0</v>
      </c>
      <c r="L10">
        <f>VLOOKUP(B10,[1]Arkusz5!$A$3:$Y$2185,11,FALSE)</f>
        <v>0</v>
      </c>
      <c r="M10">
        <f>VLOOKUP(B10,[1]Arkusz5!$A$3:$Y$2185,12,FALSE)</f>
        <v>0</v>
      </c>
      <c r="N10">
        <f>VLOOKUP(B10,[1]Arkusz5!$A$3:$Y$2185,13,FALSE)</f>
        <v>0</v>
      </c>
      <c r="O10">
        <f>VLOOKUP(B10,[1]Arkusz5!$A$3:$Y$2185,14,FALSE)</f>
        <v>0</v>
      </c>
      <c r="P10">
        <f>VLOOKUP(B10,[1]Arkusz5!$A$3:$Y$2185,15,FALSE)</f>
        <v>0</v>
      </c>
      <c r="Q10">
        <f>VLOOKUP(B10,[1]Arkusz5!$A$3:$Y$2185,16,FALSE)</f>
        <v>0</v>
      </c>
      <c r="R10">
        <f>VLOOKUP(B10,[1]Arkusz5!$A$3:$Y$2185,17,FALSE)</f>
        <v>0</v>
      </c>
      <c r="S10" t="str">
        <f>VLOOKUP(B10,[1]Arkusz5!$A$3:$Y$2185,18,FALSE)</f>
        <v>Europa</v>
      </c>
      <c r="T10" t="str">
        <f>VLOOKUP(B10,[1]Arkusz5!$A$3:$Y$2185,19,FALSE)</f>
        <v>Polska</v>
      </c>
      <c r="U10" t="str">
        <f>VLOOKUP(B10,[1]Arkusz5!$A$3:$Y$2185,20,FALSE)</f>
        <v>wielkopolskie</v>
      </c>
      <c r="V10" t="str">
        <f>VLOOKUP(B10,[1]Arkusz5!$A$3:$Y$2185,21,FALSE)</f>
        <v>Konin</v>
      </c>
      <c r="W10" t="str">
        <f>VLOOKUP(B10,[1]Arkusz5!$A$3:$Y$2185,22,FALSE)</f>
        <v>Konin</v>
      </c>
      <c r="X10" t="str">
        <f>VLOOKUP(B10,[1]Arkusz5!$A$3:$Y$2185,23,FALSE)</f>
        <v>315.54 Pojezierze Gnieźnieńskie</v>
      </c>
      <c r="Y10" t="str">
        <f>VLOOKUP(B10,[1]Arkusz5!$A$3:$Y$2185,24,FALSE)</f>
        <v>Continental Bio-geographical Region</v>
      </c>
      <c r="Z10" t="str">
        <f>VLOOKUP(B10,[1]Arkusz5!$A$3:$Y$2185,25,FALSE)</f>
        <v>Fraxino-Alnetum (=Circaeo-Alnetum)</v>
      </c>
    </row>
    <row r="11" spans="1:26" x14ac:dyDescent="0.25">
      <c r="A11">
        <v>10</v>
      </c>
      <c r="B11" t="s">
        <v>209</v>
      </c>
      <c r="C11" t="str">
        <f>VLOOKUP(B11,[1]Arkusz5!$A$3:$Y$2185,2,FALSE)</f>
        <v>52.286005</v>
      </c>
      <c r="D11" t="str">
        <f>VLOOKUP(B11,[1]Arkusz5!$A$3:$Y$2185,3,FALSE)</f>
        <v>18.265209</v>
      </c>
      <c r="E11" t="str">
        <f>VLOOKUP(B11,[1]Arkusz5!$A$3:$Y$2185,4,FALSE)</f>
        <v>34UCC19</v>
      </c>
      <c r="F11" t="str">
        <f>VLOOKUP(B11,[1]Arkusz5!$A$3:$Y$2185,5,FALSE)</f>
        <v>CD17</v>
      </c>
      <c r="G11">
        <f>VLOOKUP(B11,[1]Arkusz5!$A$3:$Y$2185,6,FALSE)</f>
        <v>0</v>
      </c>
      <c r="H11">
        <f>VLOOKUP(B11,[1]Arkusz5!$A$3:$Y$2185,7,FALSE)</f>
        <v>0</v>
      </c>
      <c r="I11">
        <f>VLOOKUP(B11,[1]Arkusz5!$A$3:$Y$2185,8,FALSE)</f>
        <v>0</v>
      </c>
      <c r="J11">
        <f>VLOOKUP(B11,[1]Arkusz5!$A$3:$Y$2185,9,FALSE)</f>
        <v>0</v>
      </c>
      <c r="K11">
        <f>VLOOKUP(B11,[1]Arkusz5!$A$3:$Y$2185,10,FALSE)</f>
        <v>0</v>
      </c>
      <c r="L11">
        <f>VLOOKUP(B11,[1]Arkusz5!$A$3:$Y$2185,11,FALSE)</f>
        <v>0</v>
      </c>
      <c r="M11">
        <f>VLOOKUP(B11,[1]Arkusz5!$A$3:$Y$2185,12,FALSE)</f>
        <v>0</v>
      </c>
      <c r="N11">
        <f>VLOOKUP(B11,[1]Arkusz5!$A$3:$Y$2185,13,FALSE)</f>
        <v>0</v>
      </c>
      <c r="O11">
        <f>VLOOKUP(B11,[1]Arkusz5!$A$3:$Y$2185,14,FALSE)</f>
        <v>0</v>
      </c>
      <c r="P11">
        <f>VLOOKUP(B11,[1]Arkusz5!$A$3:$Y$2185,15,FALSE)</f>
        <v>0</v>
      </c>
      <c r="Q11">
        <f>VLOOKUP(B11,[1]Arkusz5!$A$3:$Y$2185,16,FALSE)</f>
        <v>0</v>
      </c>
      <c r="R11">
        <f>VLOOKUP(B11,[1]Arkusz5!$A$3:$Y$2185,17,FALSE)</f>
        <v>0</v>
      </c>
      <c r="S11" t="str">
        <f>VLOOKUP(B11,[1]Arkusz5!$A$3:$Y$2185,18,FALSE)</f>
        <v>Europa</v>
      </c>
      <c r="T11" t="str">
        <f>VLOOKUP(B11,[1]Arkusz5!$A$3:$Y$2185,19,FALSE)</f>
        <v>Polska</v>
      </c>
      <c r="U11" t="str">
        <f>VLOOKUP(B11,[1]Arkusz5!$A$3:$Y$2185,20,FALSE)</f>
        <v>wielkopolskie</v>
      </c>
      <c r="V11" t="str">
        <f>VLOOKUP(B11,[1]Arkusz5!$A$3:$Y$2185,21,FALSE)</f>
        <v>Konin</v>
      </c>
      <c r="W11" t="str">
        <f>VLOOKUP(B11,[1]Arkusz5!$A$3:$Y$2185,22,FALSE)</f>
        <v>Konin</v>
      </c>
      <c r="X11" t="str">
        <f>VLOOKUP(B11,[1]Arkusz5!$A$3:$Y$2185,23,FALSE)</f>
        <v>315.54 Pojezierze Gnieźnieńskie</v>
      </c>
      <c r="Y11" t="str">
        <f>VLOOKUP(B11,[1]Arkusz5!$A$3:$Y$2185,24,FALSE)</f>
        <v>Continental Bio-geographical Region</v>
      </c>
      <c r="Z11" t="str">
        <f>VLOOKUP(B11,[1]Arkusz5!$A$3:$Y$2185,25,FALSE)</f>
        <v>Fraxino-Alnetum (=Circaeo-Alnetum)</v>
      </c>
    </row>
    <row r="12" spans="1:26" x14ac:dyDescent="0.25">
      <c r="A12">
        <v>11</v>
      </c>
      <c r="B12" t="s">
        <v>211</v>
      </c>
      <c r="C12" t="str">
        <f>VLOOKUP(B12,[1]Arkusz5!$A$3:$Y$2185,2,FALSE)</f>
        <v>52.286005</v>
      </c>
      <c r="D12" t="str">
        <f>VLOOKUP(B12,[1]Arkusz5!$A$3:$Y$2185,3,FALSE)</f>
        <v>18.265209</v>
      </c>
      <c r="E12" t="str">
        <f>VLOOKUP(B12,[1]Arkusz5!$A$3:$Y$2185,4,FALSE)</f>
        <v>34UCC19</v>
      </c>
      <c r="F12" t="str">
        <f>VLOOKUP(B12,[1]Arkusz5!$A$3:$Y$2185,5,FALSE)</f>
        <v>CD17</v>
      </c>
      <c r="G12">
        <f>VLOOKUP(B12,[1]Arkusz5!$A$3:$Y$2185,6,FALSE)</f>
        <v>0</v>
      </c>
      <c r="H12">
        <f>VLOOKUP(B12,[1]Arkusz5!$A$3:$Y$2185,7,FALSE)</f>
        <v>0</v>
      </c>
      <c r="I12">
        <f>VLOOKUP(B12,[1]Arkusz5!$A$3:$Y$2185,8,FALSE)</f>
        <v>0</v>
      </c>
      <c r="J12">
        <f>VLOOKUP(B12,[1]Arkusz5!$A$3:$Y$2185,9,FALSE)</f>
        <v>0</v>
      </c>
      <c r="K12">
        <f>VLOOKUP(B12,[1]Arkusz5!$A$3:$Y$2185,10,FALSE)</f>
        <v>0</v>
      </c>
      <c r="L12">
        <f>VLOOKUP(B12,[1]Arkusz5!$A$3:$Y$2185,11,FALSE)</f>
        <v>0</v>
      </c>
      <c r="M12">
        <f>VLOOKUP(B12,[1]Arkusz5!$A$3:$Y$2185,12,FALSE)</f>
        <v>0</v>
      </c>
      <c r="N12">
        <f>VLOOKUP(B12,[1]Arkusz5!$A$3:$Y$2185,13,FALSE)</f>
        <v>0</v>
      </c>
      <c r="O12">
        <f>VLOOKUP(B12,[1]Arkusz5!$A$3:$Y$2185,14,FALSE)</f>
        <v>0</v>
      </c>
      <c r="P12">
        <f>VLOOKUP(B12,[1]Arkusz5!$A$3:$Y$2185,15,FALSE)</f>
        <v>0</v>
      </c>
      <c r="Q12">
        <f>VLOOKUP(B12,[1]Arkusz5!$A$3:$Y$2185,16,FALSE)</f>
        <v>0</v>
      </c>
      <c r="R12">
        <f>VLOOKUP(B12,[1]Arkusz5!$A$3:$Y$2185,17,FALSE)</f>
        <v>0</v>
      </c>
      <c r="S12" t="str">
        <f>VLOOKUP(B12,[1]Arkusz5!$A$3:$Y$2185,18,FALSE)</f>
        <v>Europa</v>
      </c>
      <c r="T12" t="str">
        <f>VLOOKUP(B12,[1]Arkusz5!$A$3:$Y$2185,19,FALSE)</f>
        <v>Polska</v>
      </c>
      <c r="U12" t="str">
        <f>VLOOKUP(B12,[1]Arkusz5!$A$3:$Y$2185,20,FALSE)</f>
        <v>wielkopolskie</v>
      </c>
      <c r="V12" t="str">
        <f>VLOOKUP(B12,[1]Arkusz5!$A$3:$Y$2185,21,FALSE)</f>
        <v>Konin</v>
      </c>
      <c r="W12" t="str">
        <f>VLOOKUP(B12,[1]Arkusz5!$A$3:$Y$2185,22,FALSE)</f>
        <v>Konin</v>
      </c>
      <c r="X12" t="str">
        <f>VLOOKUP(B12,[1]Arkusz5!$A$3:$Y$2185,23,FALSE)</f>
        <v>315.54 Pojezierze Gnieźnieńskie</v>
      </c>
      <c r="Y12" t="str">
        <f>VLOOKUP(B12,[1]Arkusz5!$A$3:$Y$2185,24,FALSE)</f>
        <v>Continental Bio-geographical Region</v>
      </c>
      <c r="Z12" t="str">
        <f>VLOOKUP(B12,[1]Arkusz5!$A$3:$Y$2185,25,FALSE)</f>
        <v>Fraxino-Alnetum (=Circaeo-Alnetum)</v>
      </c>
    </row>
    <row r="13" spans="1:26" x14ac:dyDescent="0.25">
      <c r="A13">
        <v>12</v>
      </c>
      <c r="B13" t="s">
        <v>218</v>
      </c>
      <c r="C13" t="str">
        <f>VLOOKUP(B13,[1]Arkusz5!$A$3:$Y$2185,2,FALSE)</f>
        <v>52.286005</v>
      </c>
      <c r="D13" t="str">
        <f>VLOOKUP(B13,[1]Arkusz5!$A$3:$Y$2185,3,FALSE)</f>
        <v>18.265209</v>
      </c>
      <c r="E13" t="str">
        <f>VLOOKUP(B13,[1]Arkusz5!$A$3:$Y$2185,4,FALSE)</f>
        <v>34UCC19</v>
      </c>
      <c r="F13" t="str">
        <f>VLOOKUP(B13,[1]Arkusz5!$A$3:$Y$2185,5,FALSE)</f>
        <v>CD17</v>
      </c>
      <c r="G13">
        <f>VLOOKUP(B13,[1]Arkusz5!$A$3:$Y$2185,6,FALSE)</f>
        <v>0</v>
      </c>
      <c r="H13">
        <f>VLOOKUP(B13,[1]Arkusz5!$A$3:$Y$2185,7,FALSE)</f>
        <v>0</v>
      </c>
      <c r="I13">
        <f>VLOOKUP(B13,[1]Arkusz5!$A$3:$Y$2185,8,FALSE)</f>
        <v>0</v>
      </c>
      <c r="J13">
        <f>VLOOKUP(B13,[1]Arkusz5!$A$3:$Y$2185,9,FALSE)</f>
        <v>0</v>
      </c>
      <c r="K13">
        <f>VLOOKUP(B13,[1]Arkusz5!$A$3:$Y$2185,10,FALSE)</f>
        <v>0</v>
      </c>
      <c r="L13">
        <f>VLOOKUP(B13,[1]Arkusz5!$A$3:$Y$2185,11,FALSE)</f>
        <v>0</v>
      </c>
      <c r="M13">
        <f>VLOOKUP(B13,[1]Arkusz5!$A$3:$Y$2185,12,FALSE)</f>
        <v>0</v>
      </c>
      <c r="N13">
        <f>VLOOKUP(B13,[1]Arkusz5!$A$3:$Y$2185,13,FALSE)</f>
        <v>0</v>
      </c>
      <c r="O13">
        <f>VLOOKUP(B13,[1]Arkusz5!$A$3:$Y$2185,14,FALSE)</f>
        <v>0</v>
      </c>
      <c r="P13">
        <f>VLOOKUP(B13,[1]Arkusz5!$A$3:$Y$2185,15,FALSE)</f>
        <v>0</v>
      </c>
      <c r="Q13">
        <f>VLOOKUP(B13,[1]Arkusz5!$A$3:$Y$2185,16,FALSE)</f>
        <v>0</v>
      </c>
      <c r="R13">
        <f>VLOOKUP(B13,[1]Arkusz5!$A$3:$Y$2185,17,FALSE)</f>
        <v>0</v>
      </c>
      <c r="S13" t="str">
        <f>VLOOKUP(B13,[1]Arkusz5!$A$3:$Y$2185,18,FALSE)</f>
        <v>Europa</v>
      </c>
      <c r="T13" t="str">
        <f>VLOOKUP(B13,[1]Arkusz5!$A$3:$Y$2185,19,FALSE)</f>
        <v>Polska</v>
      </c>
      <c r="U13" t="str">
        <f>VLOOKUP(B13,[1]Arkusz5!$A$3:$Y$2185,20,FALSE)</f>
        <v>wielkopolskie</v>
      </c>
      <c r="V13" t="str">
        <f>VLOOKUP(B13,[1]Arkusz5!$A$3:$Y$2185,21,FALSE)</f>
        <v>Konin</v>
      </c>
      <c r="W13" t="str">
        <f>VLOOKUP(B13,[1]Arkusz5!$A$3:$Y$2185,22,FALSE)</f>
        <v>Konin</v>
      </c>
      <c r="X13" t="str">
        <f>VLOOKUP(B13,[1]Arkusz5!$A$3:$Y$2185,23,FALSE)</f>
        <v>315.54 Pojezierze Gnieźnieńskie</v>
      </c>
      <c r="Y13" t="str">
        <f>VLOOKUP(B13,[1]Arkusz5!$A$3:$Y$2185,24,FALSE)</f>
        <v>Continental Bio-geographical Region</v>
      </c>
      <c r="Z13" t="str">
        <f>VLOOKUP(B13,[1]Arkusz5!$A$3:$Y$2185,25,FALSE)</f>
        <v>Fraxino-Alnetum (=Circaeo-Alnetum)</v>
      </c>
    </row>
    <row r="14" spans="1:26" x14ac:dyDescent="0.25">
      <c r="A14">
        <v>13</v>
      </c>
      <c r="B14" t="s">
        <v>223</v>
      </c>
      <c r="C14" t="str">
        <f>VLOOKUP(B14,[1]Arkusz5!$A$3:$Y$2185,2,FALSE)</f>
        <v>52.443487</v>
      </c>
      <c r="D14" t="str">
        <f>VLOOKUP(B14,[1]Arkusz5!$A$3:$Y$2185,3,FALSE)</f>
        <v>17.297568</v>
      </c>
      <c r="E14" t="str">
        <f>VLOOKUP(B14,[1]Arkusz5!$A$3:$Y$2185,4,FALSE)</f>
        <v>33UXU51</v>
      </c>
      <c r="F14" t="str">
        <f>VLOOKUP(B14,[1]Arkusz5!$A$3:$Y$2185,5,FALSE)</f>
        <v>CC91</v>
      </c>
      <c r="G14">
        <f>VLOOKUP(B14,[1]Arkusz5!$A$3:$Y$2185,6,FALSE)</f>
        <v>0</v>
      </c>
      <c r="H14">
        <f>VLOOKUP(B14,[1]Arkusz5!$A$3:$Y$2185,7,FALSE)</f>
        <v>0</v>
      </c>
      <c r="I14">
        <f>VLOOKUP(B14,[1]Arkusz5!$A$3:$Y$2185,8,FALSE)</f>
        <v>0</v>
      </c>
      <c r="J14">
        <f>VLOOKUP(B14,[1]Arkusz5!$A$3:$Y$2185,9,FALSE)</f>
        <v>0</v>
      </c>
      <c r="K14" t="str">
        <f>VLOOKUP(B14,[1]Arkusz5!$A$3:$Y$2185,10,FALSE)</f>
        <v>Park Krajobrazowy Promno - otulina</v>
      </c>
      <c r="L14">
        <f>VLOOKUP(B14,[1]Arkusz5!$A$3:$Y$2185,11,FALSE)</f>
        <v>0</v>
      </c>
      <c r="M14">
        <f>VLOOKUP(B14,[1]Arkusz5!$A$3:$Y$2185,12,FALSE)</f>
        <v>0</v>
      </c>
      <c r="N14">
        <f>VLOOKUP(B14,[1]Arkusz5!$A$3:$Y$2185,13,FALSE)</f>
        <v>0</v>
      </c>
      <c r="O14">
        <f>VLOOKUP(B14,[1]Arkusz5!$A$3:$Y$2185,14,FALSE)</f>
        <v>0</v>
      </c>
      <c r="P14">
        <f>VLOOKUP(B14,[1]Arkusz5!$A$3:$Y$2185,15,FALSE)</f>
        <v>0</v>
      </c>
      <c r="Q14" t="str">
        <f>VLOOKUP(B14,[1]Arkusz5!$A$3:$Y$2185,16,FALSE)</f>
        <v>PLH300030</v>
      </c>
      <c r="R14" t="str">
        <f>VLOOKUP(B14,[1]Arkusz5!$A$3:$Y$2185,17,FALSE)</f>
        <v>Ostoja koło Promna</v>
      </c>
      <c r="S14" t="str">
        <f>VLOOKUP(B14,[1]Arkusz5!$A$3:$Y$2185,18,FALSE)</f>
        <v>Europa</v>
      </c>
      <c r="T14" t="str">
        <f>VLOOKUP(B14,[1]Arkusz5!$A$3:$Y$2185,19,FALSE)</f>
        <v>Polska</v>
      </c>
      <c r="U14" t="str">
        <f>VLOOKUP(B14,[1]Arkusz5!$A$3:$Y$2185,20,FALSE)</f>
        <v>wielkopolskie</v>
      </c>
      <c r="V14" t="str">
        <f>VLOOKUP(B14,[1]Arkusz5!$A$3:$Y$2185,21,FALSE)</f>
        <v>poznański</v>
      </c>
      <c r="W14" t="str">
        <f>VLOOKUP(B14,[1]Arkusz5!$A$3:$Y$2185,22,FALSE)</f>
        <v>Pobiedziska</v>
      </c>
      <c r="X14" t="str">
        <f>VLOOKUP(B14,[1]Arkusz5!$A$3:$Y$2185,23,FALSE)</f>
        <v>315.56 Równina Wrzesińska</v>
      </c>
      <c r="Y14" t="str">
        <f>VLOOKUP(B14,[1]Arkusz5!$A$3:$Y$2185,24,FALSE)</f>
        <v>Continental Bio-geographical Region</v>
      </c>
      <c r="Z14" t="str">
        <f>VLOOKUP(B14,[1]Arkusz5!$A$3:$Y$2185,25,FALSE)</f>
        <v>Galio-Carpinetum</v>
      </c>
    </row>
    <row r="15" spans="1:26" x14ac:dyDescent="0.25">
      <c r="A15">
        <v>14</v>
      </c>
      <c r="B15" t="s">
        <v>244</v>
      </c>
      <c r="C15" t="str">
        <f>VLOOKUP(B15,[1]Arkusz5!$A$3:$Y$2185,2,FALSE)</f>
        <v>52.477539</v>
      </c>
      <c r="D15" t="str">
        <f>VLOOKUP(B15,[1]Arkusz5!$A$3:$Y$2185,3,FALSE)</f>
        <v>16.536612</v>
      </c>
      <c r="E15" t="str">
        <f>VLOOKUP(B15,[1]Arkusz5!$A$3:$Y$2185,4,FALSE)</f>
        <v>33UXU01</v>
      </c>
      <c r="F15" t="str">
        <f>VLOOKUP(B15,[1]Arkusz5!$A$3:$Y$2185,5,FALSE)</f>
        <v>BC96</v>
      </c>
      <c r="G15">
        <f>VLOOKUP(B15,[1]Arkusz5!$A$3:$Y$2185,6,FALSE)</f>
        <v>0</v>
      </c>
      <c r="H15">
        <f>VLOOKUP(B15,[1]Arkusz5!$A$3:$Y$2185,7,FALSE)</f>
        <v>0</v>
      </c>
      <c r="I15">
        <f>VLOOKUP(B15,[1]Arkusz5!$A$3:$Y$2185,8,FALSE)</f>
        <v>0</v>
      </c>
      <c r="J15">
        <f>VLOOKUP(B15,[1]Arkusz5!$A$3:$Y$2185,9,FALSE)</f>
        <v>0</v>
      </c>
      <c r="K15">
        <f>VLOOKUP(B15,[1]Arkusz5!$A$3:$Y$2185,10,FALSE)</f>
        <v>0</v>
      </c>
      <c r="L15">
        <f>VLOOKUP(B15,[1]Arkusz5!$A$3:$Y$2185,11,FALSE)</f>
        <v>0</v>
      </c>
      <c r="M15">
        <f>VLOOKUP(B15,[1]Arkusz5!$A$3:$Y$2185,12,FALSE)</f>
        <v>0</v>
      </c>
      <c r="N15">
        <f>VLOOKUP(B15,[1]Arkusz5!$A$3:$Y$2185,13,FALSE)</f>
        <v>0</v>
      </c>
      <c r="O15">
        <f>VLOOKUP(B15,[1]Arkusz5!$A$3:$Y$2185,14,FALSE)</f>
        <v>0</v>
      </c>
      <c r="P15">
        <f>VLOOKUP(B15,[1]Arkusz5!$A$3:$Y$2185,15,FALSE)</f>
        <v>0</v>
      </c>
      <c r="Q15">
        <f>VLOOKUP(B15,[1]Arkusz5!$A$3:$Y$2185,16,FALSE)</f>
        <v>0</v>
      </c>
      <c r="R15">
        <f>VLOOKUP(B15,[1]Arkusz5!$A$3:$Y$2185,17,FALSE)</f>
        <v>0</v>
      </c>
      <c r="S15" t="str">
        <f>VLOOKUP(B15,[1]Arkusz5!$A$3:$Y$2185,18,FALSE)</f>
        <v>Europa</v>
      </c>
      <c r="T15" t="str">
        <f>VLOOKUP(B15,[1]Arkusz5!$A$3:$Y$2185,19,FALSE)</f>
        <v>Polska</v>
      </c>
      <c r="U15" t="str">
        <f>VLOOKUP(B15,[1]Arkusz5!$A$3:$Y$2185,20,FALSE)</f>
        <v>wielkopolskie</v>
      </c>
      <c r="V15" t="str">
        <f>VLOOKUP(B15,[1]Arkusz5!$A$3:$Y$2185,21,FALSE)</f>
        <v>szamotulski</v>
      </c>
      <c r="W15" t="str">
        <f>VLOOKUP(B15,[1]Arkusz5!$A$3:$Y$2185,22,FALSE)</f>
        <v>Kaźmierz</v>
      </c>
      <c r="X15" t="str">
        <f>VLOOKUP(B15,[1]Arkusz5!$A$3:$Y$2185,23,FALSE)</f>
        <v>315.51 Pojezierze Poznańskie</v>
      </c>
      <c r="Y15" t="str">
        <f>VLOOKUP(B15,[1]Arkusz5!$A$3:$Y$2185,24,FALSE)</f>
        <v>Continental Bio-geographical Region</v>
      </c>
      <c r="Z15" t="str">
        <f>VLOOKUP(B15,[1]Arkusz5!$A$3:$Y$2185,25,FALSE)</f>
        <v>Galio-Carpinetum</v>
      </c>
    </row>
    <row r="16" spans="1:26" x14ac:dyDescent="0.25">
      <c r="A16">
        <v>15</v>
      </c>
      <c r="B16" t="s">
        <v>255</v>
      </c>
      <c r="C16" t="str">
        <f>VLOOKUP(B16,[1]Arkusz5!$A$3:$Y$2185,2,FALSE)</f>
        <v>52.487208</v>
      </c>
      <c r="D16" t="str">
        <f>VLOOKUP(B16,[1]Arkusz5!$A$3:$Y$2185,3,FALSE)</f>
        <v>18.108092</v>
      </c>
      <c r="E16" t="str">
        <f>VLOOKUP(B16,[1]Arkusz5!$A$3:$Y$2185,4,FALSE)</f>
        <v>34UCD01</v>
      </c>
      <c r="F16" t="str">
        <f>VLOOKUP(B16,[1]Arkusz5!$A$3:$Y$2185,5,FALSE)</f>
        <v>CC96</v>
      </c>
      <c r="G16">
        <f>VLOOKUP(B16,[1]Arkusz5!$A$3:$Y$2185,6,FALSE)</f>
        <v>0</v>
      </c>
      <c r="H16">
        <f>VLOOKUP(B16,[1]Arkusz5!$A$3:$Y$2185,7,FALSE)</f>
        <v>0</v>
      </c>
      <c r="I16">
        <f>VLOOKUP(B16,[1]Arkusz5!$A$3:$Y$2185,8,FALSE)</f>
        <v>0</v>
      </c>
      <c r="J16">
        <f>VLOOKUP(B16,[1]Arkusz5!$A$3:$Y$2185,9,FALSE)</f>
        <v>0</v>
      </c>
      <c r="K16" t="str">
        <f>VLOOKUP(B16,[1]Arkusz5!$A$3:$Y$2185,10,FALSE)</f>
        <v>Powidzki Park Krajobrazowy</v>
      </c>
      <c r="L16">
        <f>VLOOKUP(B16,[1]Arkusz5!$A$3:$Y$2185,11,FALSE)</f>
        <v>0</v>
      </c>
      <c r="M16">
        <f>VLOOKUP(B16,[1]Arkusz5!$A$3:$Y$2185,12,FALSE)</f>
        <v>0</v>
      </c>
      <c r="N16" t="str">
        <f>VLOOKUP(B16,[1]Arkusz5!$A$3:$Y$2185,13,FALSE)</f>
        <v>Powidzko-Bieniszewski</v>
      </c>
      <c r="O16">
        <f>VLOOKUP(B16,[1]Arkusz5!$A$3:$Y$2185,14,FALSE)</f>
        <v>0</v>
      </c>
      <c r="P16">
        <f>VLOOKUP(B16,[1]Arkusz5!$A$3:$Y$2185,15,FALSE)</f>
        <v>0</v>
      </c>
      <c r="Q16" t="str">
        <f>VLOOKUP(B16,[1]Arkusz5!$A$3:$Y$2185,16,FALSE)</f>
        <v>PLH300026</v>
      </c>
      <c r="R16" t="str">
        <f>VLOOKUP(B16,[1]Arkusz5!$A$3:$Y$2185,17,FALSE)</f>
        <v>Pojezierze Gnieźnieńskie</v>
      </c>
      <c r="S16" t="str">
        <f>VLOOKUP(B16,[1]Arkusz5!$A$3:$Y$2185,18,FALSE)</f>
        <v>Europa</v>
      </c>
      <c r="T16" t="str">
        <f>VLOOKUP(B16,[1]Arkusz5!$A$3:$Y$2185,19,FALSE)</f>
        <v>Polska</v>
      </c>
      <c r="U16" t="str">
        <f>VLOOKUP(B16,[1]Arkusz5!$A$3:$Y$2185,20,FALSE)</f>
        <v>wielkopolskie</v>
      </c>
      <c r="V16" t="str">
        <f>VLOOKUP(B16,[1]Arkusz5!$A$3:$Y$2185,21,FALSE)</f>
        <v>koniński</v>
      </c>
      <c r="W16" t="str">
        <f>VLOOKUP(B16,[1]Arkusz5!$A$3:$Y$2185,22,FALSE)</f>
        <v>Wilczyn</v>
      </c>
      <c r="X16" t="str">
        <f>VLOOKUP(B16,[1]Arkusz5!$A$3:$Y$2185,23,FALSE)</f>
        <v>315.54 Pojezierze Gnieźnieńskie</v>
      </c>
      <c r="Y16" t="str">
        <f>VLOOKUP(B16,[1]Arkusz5!$A$3:$Y$2185,24,FALSE)</f>
        <v>Continental Bio-geographical Region</v>
      </c>
      <c r="Z16" t="str">
        <f>VLOOKUP(B16,[1]Arkusz5!$A$3:$Y$2185,25,FALSE)</f>
        <v>Pino-Quercetum (=Querco-Pinetum + Serratulo-Pinetum)</v>
      </c>
    </row>
    <row r="17" spans="1:26" x14ac:dyDescent="0.25">
      <c r="A17">
        <v>16</v>
      </c>
      <c r="B17" t="s">
        <v>276</v>
      </c>
      <c r="C17" t="str">
        <f>VLOOKUP(B17,[1]Arkusz5!$A$3:$Y$2185,2,FALSE)</f>
        <v>52.487208</v>
      </c>
      <c r="D17" t="str">
        <f>VLOOKUP(B17,[1]Arkusz5!$A$3:$Y$2185,3,FALSE)</f>
        <v>18.108092</v>
      </c>
      <c r="E17" t="str">
        <f>VLOOKUP(B17,[1]Arkusz5!$A$3:$Y$2185,4,FALSE)</f>
        <v>34UCD01</v>
      </c>
      <c r="F17" t="str">
        <f>VLOOKUP(B17,[1]Arkusz5!$A$3:$Y$2185,5,FALSE)</f>
        <v>CC96</v>
      </c>
      <c r="G17">
        <f>VLOOKUP(B17,[1]Arkusz5!$A$3:$Y$2185,6,FALSE)</f>
        <v>0</v>
      </c>
      <c r="H17">
        <f>VLOOKUP(B17,[1]Arkusz5!$A$3:$Y$2185,7,FALSE)</f>
        <v>0</v>
      </c>
      <c r="I17">
        <f>VLOOKUP(B17,[1]Arkusz5!$A$3:$Y$2185,8,FALSE)</f>
        <v>0</v>
      </c>
      <c r="J17">
        <f>VLOOKUP(B17,[1]Arkusz5!$A$3:$Y$2185,9,FALSE)</f>
        <v>0</v>
      </c>
      <c r="K17" t="str">
        <f>VLOOKUP(B17,[1]Arkusz5!$A$3:$Y$2185,10,FALSE)</f>
        <v>Powidzki Park Krajobrazowy</v>
      </c>
      <c r="L17">
        <f>VLOOKUP(B17,[1]Arkusz5!$A$3:$Y$2185,11,FALSE)</f>
        <v>0</v>
      </c>
      <c r="M17">
        <f>VLOOKUP(B17,[1]Arkusz5!$A$3:$Y$2185,12,FALSE)</f>
        <v>0</v>
      </c>
      <c r="N17" t="str">
        <f>VLOOKUP(B17,[1]Arkusz5!$A$3:$Y$2185,13,FALSE)</f>
        <v>Powidzko-Bieniszewski</v>
      </c>
      <c r="O17">
        <f>VLOOKUP(B17,[1]Arkusz5!$A$3:$Y$2185,14,FALSE)</f>
        <v>0</v>
      </c>
      <c r="P17">
        <f>VLOOKUP(B17,[1]Arkusz5!$A$3:$Y$2185,15,FALSE)</f>
        <v>0</v>
      </c>
      <c r="Q17" t="str">
        <f>VLOOKUP(B17,[1]Arkusz5!$A$3:$Y$2185,16,FALSE)</f>
        <v>PLH300026</v>
      </c>
      <c r="R17" t="str">
        <f>VLOOKUP(B17,[1]Arkusz5!$A$3:$Y$2185,17,FALSE)</f>
        <v>Pojezierze Gnieźnieńskie</v>
      </c>
      <c r="S17" t="str">
        <f>VLOOKUP(B17,[1]Arkusz5!$A$3:$Y$2185,18,FALSE)</f>
        <v>Europa</v>
      </c>
      <c r="T17" t="str">
        <f>VLOOKUP(B17,[1]Arkusz5!$A$3:$Y$2185,19,FALSE)</f>
        <v>Polska</v>
      </c>
      <c r="U17" t="str">
        <f>VLOOKUP(B17,[1]Arkusz5!$A$3:$Y$2185,20,FALSE)</f>
        <v>wielkopolskie</v>
      </c>
      <c r="V17" t="str">
        <f>VLOOKUP(B17,[1]Arkusz5!$A$3:$Y$2185,21,FALSE)</f>
        <v>koniński</v>
      </c>
      <c r="W17" t="str">
        <f>VLOOKUP(B17,[1]Arkusz5!$A$3:$Y$2185,22,FALSE)</f>
        <v>Wilczyn</v>
      </c>
      <c r="X17" t="str">
        <f>VLOOKUP(B17,[1]Arkusz5!$A$3:$Y$2185,23,FALSE)</f>
        <v>315.54 Pojezierze Gnieźnieńskie</v>
      </c>
      <c r="Y17" t="str">
        <f>VLOOKUP(B17,[1]Arkusz5!$A$3:$Y$2185,24,FALSE)</f>
        <v>Continental Bio-geographical Region</v>
      </c>
      <c r="Z17" t="str">
        <f>VLOOKUP(B17,[1]Arkusz5!$A$3:$Y$2185,25,FALSE)</f>
        <v>Pino-Quercetum (=Querco-Pinetum + Serratulo-Pinetum)</v>
      </c>
    </row>
    <row r="18" spans="1:26" x14ac:dyDescent="0.25">
      <c r="A18">
        <v>17</v>
      </c>
      <c r="B18" t="s">
        <v>279</v>
      </c>
      <c r="C18" t="str">
        <f>VLOOKUP(B18,[1]Arkusz5!$A$3:$Y$2185,2,FALSE)</f>
        <v>52.487296</v>
      </c>
      <c r="D18" t="str">
        <f>VLOOKUP(B18,[1]Arkusz5!$A$3:$Y$2185,3,FALSE)</f>
        <v>18.108331</v>
      </c>
      <c r="E18" t="str">
        <f>VLOOKUP(B18,[1]Arkusz5!$A$3:$Y$2185,4,FALSE)</f>
        <v>34UCD01</v>
      </c>
      <c r="F18" t="str">
        <f>VLOOKUP(B18,[1]Arkusz5!$A$3:$Y$2185,5,FALSE)</f>
        <v>CC96</v>
      </c>
      <c r="G18">
        <f>VLOOKUP(B18,[1]Arkusz5!$A$3:$Y$2185,6,FALSE)</f>
        <v>0</v>
      </c>
      <c r="H18">
        <f>VLOOKUP(B18,[1]Arkusz5!$A$3:$Y$2185,7,FALSE)</f>
        <v>0</v>
      </c>
      <c r="I18">
        <f>VLOOKUP(B18,[1]Arkusz5!$A$3:$Y$2185,8,FALSE)</f>
        <v>0</v>
      </c>
      <c r="J18">
        <f>VLOOKUP(B18,[1]Arkusz5!$A$3:$Y$2185,9,FALSE)</f>
        <v>0</v>
      </c>
      <c r="K18" t="str">
        <f>VLOOKUP(B18,[1]Arkusz5!$A$3:$Y$2185,10,FALSE)</f>
        <v>Powidzki Park Krajobrazowy</v>
      </c>
      <c r="L18">
        <f>VLOOKUP(B18,[1]Arkusz5!$A$3:$Y$2185,11,FALSE)</f>
        <v>0</v>
      </c>
      <c r="M18">
        <f>VLOOKUP(B18,[1]Arkusz5!$A$3:$Y$2185,12,FALSE)</f>
        <v>0</v>
      </c>
      <c r="N18" t="str">
        <f>VLOOKUP(B18,[1]Arkusz5!$A$3:$Y$2185,13,FALSE)</f>
        <v>Powidzko-Bieniszewski</v>
      </c>
      <c r="O18">
        <f>VLOOKUP(B18,[1]Arkusz5!$A$3:$Y$2185,14,FALSE)</f>
        <v>0</v>
      </c>
      <c r="P18">
        <f>VLOOKUP(B18,[1]Arkusz5!$A$3:$Y$2185,15,FALSE)</f>
        <v>0</v>
      </c>
      <c r="Q18" t="str">
        <f>VLOOKUP(B18,[1]Arkusz5!$A$3:$Y$2185,16,FALSE)</f>
        <v>PLH300026</v>
      </c>
      <c r="R18" t="str">
        <f>VLOOKUP(B18,[1]Arkusz5!$A$3:$Y$2185,17,FALSE)</f>
        <v>Pojezierze Gnieźnieńskie</v>
      </c>
      <c r="S18" t="str">
        <f>VLOOKUP(B18,[1]Arkusz5!$A$3:$Y$2185,18,FALSE)</f>
        <v>Europa</v>
      </c>
      <c r="T18" t="str">
        <f>VLOOKUP(B18,[1]Arkusz5!$A$3:$Y$2185,19,FALSE)</f>
        <v>Polska</v>
      </c>
      <c r="U18" t="str">
        <f>VLOOKUP(B18,[1]Arkusz5!$A$3:$Y$2185,20,FALSE)</f>
        <v>wielkopolskie</v>
      </c>
      <c r="V18" t="str">
        <f>VLOOKUP(B18,[1]Arkusz5!$A$3:$Y$2185,21,FALSE)</f>
        <v>koniński</v>
      </c>
      <c r="W18" t="str">
        <f>VLOOKUP(B18,[1]Arkusz5!$A$3:$Y$2185,22,FALSE)</f>
        <v>Wilczyn</v>
      </c>
      <c r="X18" t="str">
        <f>VLOOKUP(B18,[1]Arkusz5!$A$3:$Y$2185,23,FALSE)</f>
        <v>315.54 Pojezierze Gnieźnieńskie</v>
      </c>
      <c r="Y18" t="str">
        <f>VLOOKUP(B18,[1]Arkusz5!$A$3:$Y$2185,24,FALSE)</f>
        <v>Continental Bio-geographical Region</v>
      </c>
      <c r="Z18" t="str">
        <f>VLOOKUP(B18,[1]Arkusz5!$A$3:$Y$2185,25,FALSE)</f>
        <v>Pino-Quercetum (=Querco-Pinetum + Serratulo-Pinetum)</v>
      </c>
    </row>
    <row r="19" spans="1:26" x14ac:dyDescent="0.25">
      <c r="A19">
        <v>18</v>
      </c>
      <c r="B19" t="s">
        <v>283</v>
      </c>
      <c r="C19" t="str">
        <f>VLOOKUP(B19,[1]Arkusz5!$A$3:$Y$2185,2,FALSE)</f>
        <v>52.12535</v>
      </c>
      <c r="D19" t="str">
        <f>VLOOKUP(B19,[1]Arkusz5!$A$3:$Y$2185,3,FALSE)</f>
        <v>16.600905</v>
      </c>
      <c r="E19" t="str">
        <f>VLOOKUP(B19,[1]Arkusz5!$A$3:$Y$2185,4,FALSE)</f>
        <v>33UXT07</v>
      </c>
      <c r="F19" t="str">
        <f>VLOOKUP(B19,[1]Arkusz5!$A$3:$Y$2185,5,FALSE)</f>
        <v>BD36</v>
      </c>
      <c r="G19">
        <f>VLOOKUP(B19,[1]Arkusz5!$A$3:$Y$2185,6,FALSE)</f>
        <v>0</v>
      </c>
      <c r="H19">
        <f>VLOOKUP(B19,[1]Arkusz5!$A$3:$Y$2185,7,FALSE)</f>
        <v>0</v>
      </c>
      <c r="I19">
        <f>VLOOKUP(B19,[1]Arkusz5!$A$3:$Y$2185,8,FALSE)</f>
        <v>0</v>
      </c>
      <c r="J19">
        <f>VLOOKUP(B19,[1]Arkusz5!$A$3:$Y$2185,9,FALSE)</f>
        <v>0</v>
      </c>
      <c r="K19">
        <f>VLOOKUP(B19,[1]Arkusz5!$A$3:$Y$2185,10,FALSE)</f>
        <v>0</v>
      </c>
      <c r="L19">
        <f>VLOOKUP(B19,[1]Arkusz5!$A$3:$Y$2185,11,FALSE)</f>
        <v>0</v>
      </c>
      <c r="M19">
        <f>VLOOKUP(B19,[1]Arkusz5!$A$3:$Y$2185,12,FALSE)</f>
        <v>0</v>
      </c>
      <c r="N19">
        <f>VLOOKUP(B19,[1]Arkusz5!$A$3:$Y$2185,13,FALSE)</f>
        <v>0</v>
      </c>
      <c r="O19">
        <f>VLOOKUP(B19,[1]Arkusz5!$A$3:$Y$2185,14,FALSE)</f>
        <v>0</v>
      </c>
      <c r="P19">
        <f>VLOOKUP(B19,[1]Arkusz5!$A$3:$Y$2185,15,FALSE)</f>
        <v>0</v>
      </c>
      <c r="Q19">
        <f>VLOOKUP(B19,[1]Arkusz5!$A$3:$Y$2185,16,FALSE)</f>
        <v>0</v>
      </c>
      <c r="R19">
        <f>VLOOKUP(B19,[1]Arkusz5!$A$3:$Y$2185,17,FALSE)</f>
        <v>0</v>
      </c>
      <c r="S19" t="str">
        <f>VLOOKUP(B19,[1]Arkusz5!$A$3:$Y$2185,18,FALSE)</f>
        <v>Europa</v>
      </c>
      <c r="T19" t="str">
        <f>VLOOKUP(B19,[1]Arkusz5!$A$3:$Y$2185,19,FALSE)</f>
        <v>Polska</v>
      </c>
      <c r="U19" t="str">
        <f>VLOOKUP(B19,[1]Arkusz5!$A$3:$Y$2185,20,FALSE)</f>
        <v>wielkopolskie</v>
      </c>
      <c r="V19" t="str">
        <f>VLOOKUP(B19,[1]Arkusz5!$A$3:$Y$2185,21,FALSE)</f>
        <v>kościański</v>
      </c>
      <c r="W19" t="str">
        <f>VLOOKUP(B19,[1]Arkusz5!$A$3:$Y$2185,22,FALSE)</f>
        <v>Kościan</v>
      </c>
      <c r="X19" t="str">
        <f>VLOOKUP(B19,[1]Arkusz5!$A$3:$Y$2185,23,FALSE)</f>
        <v>315.83 Równina Kościańska</v>
      </c>
      <c r="Y19" t="str">
        <f>VLOOKUP(B19,[1]Arkusz5!$A$3:$Y$2185,24,FALSE)</f>
        <v>Continental Bio-geographical Region</v>
      </c>
      <c r="Z19" t="str">
        <f>VLOOKUP(B19,[1]Arkusz5!$A$3:$Y$2185,25,FALSE)</f>
        <v>Fraxino-Alnetum (=Circaeo-Alnetum)</v>
      </c>
    </row>
    <row r="20" spans="1:26" x14ac:dyDescent="0.25">
      <c r="A20">
        <v>19</v>
      </c>
      <c r="B20" t="s">
        <v>288</v>
      </c>
      <c r="C20" t="str">
        <f>VLOOKUP(B20,[1]Arkusz5!$A$3:$Y$2185,2,FALSE)</f>
        <v>52.125379</v>
      </c>
      <c r="D20" t="str">
        <f>VLOOKUP(B20,[1]Arkusz5!$A$3:$Y$2185,3,FALSE)</f>
        <v>16.601228</v>
      </c>
      <c r="E20" t="str">
        <f>VLOOKUP(B20,[1]Arkusz5!$A$3:$Y$2185,4,FALSE)</f>
        <v>33UXT07</v>
      </c>
      <c r="F20" t="str">
        <f>VLOOKUP(B20,[1]Arkusz5!$A$3:$Y$2185,5,FALSE)</f>
        <v>BD36</v>
      </c>
      <c r="G20">
        <f>VLOOKUP(B20,[1]Arkusz5!$A$3:$Y$2185,6,FALSE)</f>
        <v>0</v>
      </c>
      <c r="H20">
        <f>VLOOKUP(B20,[1]Arkusz5!$A$3:$Y$2185,7,FALSE)</f>
        <v>0</v>
      </c>
      <c r="I20">
        <f>VLOOKUP(B20,[1]Arkusz5!$A$3:$Y$2185,8,FALSE)</f>
        <v>0</v>
      </c>
      <c r="J20">
        <f>VLOOKUP(B20,[1]Arkusz5!$A$3:$Y$2185,9,FALSE)</f>
        <v>0</v>
      </c>
      <c r="K20">
        <f>VLOOKUP(B20,[1]Arkusz5!$A$3:$Y$2185,10,FALSE)</f>
        <v>0</v>
      </c>
      <c r="L20">
        <f>VLOOKUP(B20,[1]Arkusz5!$A$3:$Y$2185,11,FALSE)</f>
        <v>0</v>
      </c>
      <c r="M20">
        <f>VLOOKUP(B20,[1]Arkusz5!$A$3:$Y$2185,12,FALSE)</f>
        <v>0</v>
      </c>
      <c r="N20">
        <f>VLOOKUP(B20,[1]Arkusz5!$A$3:$Y$2185,13,FALSE)</f>
        <v>0</v>
      </c>
      <c r="O20">
        <f>VLOOKUP(B20,[1]Arkusz5!$A$3:$Y$2185,14,FALSE)</f>
        <v>0</v>
      </c>
      <c r="P20">
        <f>VLOOKUP(B20,[1]Arkusz5!$A$3:$Y$2185,15,FALSE)</f>
        <v>0</v>
      </c>
      <c r="Q20">
        <f>VLOOKUP(B20,[1]Arkusz5!$A$3:$Y$2185,16,FALSE)</f>
        <v>0</v>
      </c>
      <c r="R20">
        <f>VLOOKUP(B20,[1]Arkusz5!$A$3:$Y$2185,17,FALSE)</f>
        <v>0</v>
      </c>
      <c r="S20" t="str">
        <f>VLOOKUP(B20,[1]Arkusz5!$A$3:$Y$2185,18,FALSE)</f>
        <v>Europa</v>
      </c>
      <c r="T20" t="str">
        <f>VLOOKUP(B20,[1]Arkusz5!$A$3:$Y$2185,19,FALSE)</f>
        <v>Polska</v>
      </c>
      <c r="U20" t="str">
        <f>VLOOKUP(B20,[1]Arkusz5!$A$3:$Y$2185,20,FALSE)</f>
        <v>wielkopolskie</v>
      </c>
      <c r="V20" t="str">
        <f>VLOOKUP(B20,[1]Arkusz5!$A$3:$Y$2185,21,FALSE)</f>
        <v>kościański</v>
      </c>
      <c r="W20" t="str">
        <f>VLOOKUP(B20,[1]Arkusz5!$A$3:$Y$2185,22,FALSE)</f>
        <v>Kościan</v>
      </c>
      <c r="X20" t="str">
        <f>VLOOKUP(B20,[1]Arkusz5!$A$3:$Y$2185,23,FALSE)</f>
        <v>315.83 Równina Kościańska</v>
      </c>
      <c r="Y20" t="str">
        <f>VLOOKUP(B20,[1]Arkusz5!$A$3:$Y$2185,24,FALSE)</f>
        <v>Continental Bio-geographical Region</v>
      </c>
      <c r="Z20" t="str">
        <f>VLOOKUP(B20,[1]Arkusz5!$A$3:$Y$2185,25,FALSE)</f>
        <v>Fraxino-Alnetum (=Circaeo-Alnetum)</v>
      </c>
    </row>
    <row r="21" spans="1:26" x14ac:dyDescent="0.25">
      <c r="A21">
        <v>20</v>
      </c>
      <c r="B21" t="s">
        <v>292</v>
      </c>
      <c r="C21" t="str">
        <f>VLOOKUP(B21,[1]Arkusz5!$A$3:$Y$2185,2,FALSE)</f>
        <v>52.319042</v>
      </c>
      <c r="D21" t="str">
        <f>VLOOKUP(B21,[1]Arkusz5!$A$3:$Y$2185,3,FALSE)</f>
        <v>17.363415</v>
      </c>
      <c r="E21" t="str">
        <f>VLOOKUP(B21,[1]Arkusz5!$A$3:$Y$2185,4,FALSE)</f>
        <v>33UXT69</v>
      </c>
      <c r="F21" t="str">
        <f>VLOOKUP(B21,[1]Arkusz5!$A$3:$Y$2185,5,FALSE)</f>
        <v>CD11</v>
      </c>
      <c r="G21">
        <f>VLOOKUP(B21,[1]Arkusz5!$A$3:$Y$2185,6,FALSE)</f>
        <v>0</v>
      </c>
      <c r="H21">
        <f>VLOOKUP(B21,[1]Arkusz5!$A$3:$Y$2185,7,FALSE)</f>
        <v>0</v>
      </c>
      <c r="I21">
        <f>VLOOKUP(B21,[1]Arkusz5!$A$3:$Y$2185,8,FALSE)</f>
        <v>0</v>
      </c>
      <c r="J21">
        <f>VLOOKUP(B21,[1]Arkusz5!$A$3:$Y$2185,9,FALSE)</f>
        <v>0</v>
      </c>
      <c r="K21">
        <f>VLOOKUP(B21,[1]Arkusz5!$A$3:$Y$2185,10,FALSE)</f>
        <v>0</v>
      </c>
      <c r="L21">
        <f>VLOOKUP(B21,[1]Arkusz5!$A$3:$Y$2185,11,FALSE)</f>
        <v>0</v>
      </c>
      <c r="M21">
        <f>VLOOKUP(B21,[1]Arkusz5!$A$3:$Y$2185,12,FALSE)</f>
        <v>0</v>
      </c>
      <c r="N21">
        <f>VLOOKUP(B21,[1]Arkusz5!$A$3:$Y$2185,13,FALSE)</f>
        <v>0</v>
      </c>
      <c r="O21">
        <f>VLOOKUP(B21,[1]Arkusz5!$A$3:$Y$2185,14,FALSE)</f>
        <v>0</v>
      </c>
      <c r="P21">
        <f>VLOOKUP(B21,[1]Arkusz5!$A$3:$Y$2185,15,FALSE)</f>
        <v>0</v>
      </c>
      <c r="Q21">
        <f>VLOOKUP(B21,[1]Arkusz5!$A$3:$Y$2185,16,FALSE)</f>
        <v>0</v>
      </c>
      <c r="R21">
        <f>VLOOKUP(B21,[1]Arkusz5!$A$3:$Y$2185,17,FALSE)</f>
        <v>0</v>
      </c>
      <c r="S21" t="str">
        <f>VLOOKUP(B21,[1]Arkusz5!$A$3:$Y$2185,18,FALSE)</f>
        <v>Europa</v>
      </c>
      <c r="T21" t="str">
        <f>VLOOKUP(B21,[1]Arkusz5!$A$3:$Y$2185,19,FALSE)</f>
        <v>Polska</v>
      </c>
      <c r="U21" t="str">
        <f>VLOOKUP(B21,[1]Arkusz5!$A$3:$Y$2185,20,FALSE)</f>
        <v>wielkopolskie</v>
      </c>
      <c r="V21" t="str">
        <f>VLOOKUP(B21,[1]Arkusz5!$A$3:$Y$2185,21,FALSE)</f>
        <v>średzki</v>
      </c>
      <c r="W21" t="str">
        <f>VLOOKUP(B21,[1]Arkusz5!$A$3:$Y$2185,22,FALSE)</f>
        <v>Dominowo</v>
      </c>
      <c r="X21" t="str">
        <f>VLOOKUP(B21,[1]Arkusz5!$A$3:$Y$2185,23,FALSE)</f>
        <v>315.56 Równina Wrzesińska</v>
      </c>
      <c r="Y21" t="str">
        <f>VLOOKUP(B21,[1]Arkusz5!$A$3:$Y$2185,24,FALSE)</f>
        <v>Continental Bio-geographical Region</v>
      </c>
      <c r="Z21" t="str">
        <f>VLOOKUP(B21,[1]Arkusz5!$A$3:$Y$2185,25,FALSE)</f>
        <v>Ficario-Ulmetum chrysosplenietosum</v>
      </c>
    </row>
    <row r="22" spans="1:26" x14ac:dyDescent="0.25">
      <c r="A22">
        <v>21</v>
      </c>
      <c r="B22" t="s">
        <v>303</v>
      </c>
      <c r="C22" t="str">
        <f>VLOOKUP(B22,[1]Arkusz5!$A$3:$Y$2185,2,FALSE)</f>
        <v>52.143572</v>
      </c>
      <c r="D22" t="str">
        <f>VLOOKUP(B22,[1]Arkusz5!$A$3:$Y$2185,3,FALSE)</f>
        <v>17.684785</v>
      </c>
      <c r="E22" t="str">
        <f>VLOOKUP(B22,[1]Arkusz5!$A$3:$Y$2185,4,FALSE)</f>
        <v>33UXT88</v>
      </c>
      <c r="F22" t="str">
        <f>VLOOKUP(B22,[1]Arkusz5!$A$3:$Y$2185,5,FALSE)</f>
        <v>CD33</v>
      </c>
      <c r="G22">
        <f>VLOOKUP(B22,[1]Arkusz5!$A$3:$Y$2185,6,FALSE)</f>
        <v>0</v>
      </c>
      <c r="H22">
        <f>VLOOKUP(B22,[1]Arkusz5!$A$3:$Y$2185,7,FALSE)</f>
        <v>0</v>
      </c>
      <c r="I22">
        <f>VLOOKUP(B22,[1]Arkusz5!$A$3:$Y$2185,8,FALSE)</f>
        <v>0</v>
      </c>
      <c r="J22">
        <f>VLOOKUP(B22,[1]Arkusz5!$A$3:$Y$2185,9,FALSE)</f>
        <v>0</v>
      </c>
      <c r="K22" t="str">
        <f>VLOOKUP(B22,[1]Arkusz5!$A$3:$Y$2185,10,FALSE)</f>
        <v>Nadwarciański Park Krajobrazowy</v>
      </c>
      <c r="L22">
        <f>VLOOKUP(B22,[1]Arkusz5!$A$3:$Y$2185,11,FALSE)</f>
        <v>0</v>
      </c>
      <c r="M22">
        <f>VLOOKUP(B22,[1]Arkusz5!$A$3:$Y$2185,12,FALSE)</f>
        <v>0</v>
      </c>
      <c r="N22" t="str">
        <f>VLOOKUP(B22,[1]Arkusz5!$A$3:$Y$2185,13,FALSE)</f>
        <v>Pyzdrski</v>
      </c>
      <c r="O22">
        <f>VLOOKUP(B22,[1]Arkusz5!$A$3:$Y$2185,14,FALSE)</f>
        <v>0</v>
      </c>
      <c r="P22">
        <f>VLOOKUP(B22,[1]Arkusz5!$A$3:$Y$2185,15,FALSE)</f>
        <v>0</v>
      </c>
      <c r="Q22" t="str">
        <f>VLOOKUP(B22,[1]Arkusz5!$A$3:$Y$2185,16,FALSE)</f>
        <v>PLB300002; PLH300009</v>
      </c>
      <c r="R22" t="str">
        <f>VLOOKUP(B22,[1]Arkusz5!$A$3:$Y$2185,17,FALSE)</f>
        <v>Dolina Środkowej Warty; Ostoja Nadwarciańska</v>
      </c>
      <c r="S22" t="str">
        <f>VLOOKUP(B22,[1]Arkusz5!$A$3:$Y$2185,18,FALSE)</f>
        <v>Europa</v>
      </c>
      <c r="T22" t="str">
        <f>VLOOKUP(B22,[1]Arkusz5!$A$3:$Y$2185,19,FALSE)</f>
        <v>Polska</v>
      </c>
      <c r="U22" t="str">
        <f>VLOOKUP(B22,[1]Arkusz5!$A$3:$Y$2185,20,FALSE)</f>
        <v>wielkopolskie</v>
      </c>
      <c r="V22" t="str">
        <f>VLOOKUP(B22,[1]Arkusz5!$A$3:$Y$2185,21,FALSE)</f>
        <v>wrzesiński</v>
      </c>
      <c r="W22" t="str">
        <f>VLOOKUP(B22,[1]Arkusz5!$A$3:$Y$2185,22,FALSE)</f>
        <v>Pyzdry</v>
      </c>
      <c r="X22" t="str">
        <f>VLOOKUP(B22,[1]Arkusz5!$A$3:$Y$2185,23,FALSE)</f>
        <v>318.16 Równina Rychwalska</v>
      </c>
      <c r="Y22" t="str">
        <f>VLOOKUP(B22,[1]Arkusz5!$A$3:$Y$2185,24,FALSE)</f>
        <v>Continental Bio-geographical Region</v>
      </c>
      <c r="Z22" t="str">
        <f>VLOOKUP(B22,[1]Arkusz5!$A$3:$Y$2185,25,FALSE)</f>
        <v>Salici-Populetum (=Salicetum albo-fragilis + Populetum albae)</v>
      </c>
    </row>
    <row r="23" spans="1:26" x14ac:dyDescent="0.25">
      <c r="A23">
        <v>22</v>
      </c>
      <c r="B23" t="s">
        <v>323</v>
      </c>
      <c r="C23" t="str">
        <f>VLOOKUP(B23,[1]Arkusz5!$A$3:$Y$2185,2,FALSE)</f>
        <v>52.084549</v>
      </c>
      <c r="D23" t="str">
        <f>VLOOKUP(B23,[1]Arkusz5!$A$3:$Y$2185,3,FALSE)</f>
        <v>16.52278</v>
      </c>
      <c r="E23" t="str">
        <f>VLOOKUP(B23,[1]Arkusz5!$A$3:$Y$2185,4,FALSE)</f>
        <v>33UXT07</v>
      </c>
      <c r="F23" t="str">
        <f>VLOOKUP(B23,[1]Arkusz5!$A$3:$Y$2185,5,FALSE)</f>
        <v>BD36</v>
      </c>
      <c r="G23">
        <f>VLOOKUP(B23,[1]Arkusz5!$A$3:$Y$2185,6,FALSE)</f>
        <v>0</v>
      </c>
      <c r="H23">
        <f>VLOOKUP(B23,[1]Arkusz5!$A$3:$Y$2185,7,FALSE)</f>
        <v>0</v>
      </c>
      <c r="I23">
        <f>VLOOKUP(B23,[1]Arkusz5!$A$3:$Y$2185,8,FALSE)</f>
        <v>0</v>
      </c>
      <c r="J23">
        <f>VLOOKUP(B23,[1]Arkusz5!$A$3:$Y$2185,9,FALSE)</f>
        <v>0</v>
      </c>
      <c r="K23">
        <f>VLOOKUP(B23,[1]Arkusz5!$A$3:$Y$2185,10,FALSE)</f>
        <v>0</v>
      </c>
      <c r="L23">
        <f>VLOOKUP(B23,[1]Arkusz5!$A$3:$Y$2185,11,FALSE)</f>
        <v>0</v>
      </c>
      <c r="M23">
        <f>VLOOKUP(B23,[1]Arkusz5!$A$3:$Y$2185,12,FALSE)</f>
        <v>0</v>
      </c>
      <c r="N23">
        <f>VLOOKUP(B23,[1]Arkusz5!$A$3:$Y$2185,13,FALSE)</f>
        <v>0</v>
      </c>
      <c r="O23">
        <f>VLOOKUP(B23,[1]Arkusz5!$A$3:$Y$2185,14,FALSE)</f>
        <v>0</v>
      </c>
      <c r="P23">
        <f>VLOOKUP(B23,[1]Arkusz5!$A$3:$Y$2185,15,FALSE)</f>
        <v>0</v>
      </c>
      <c r="Q23">
        <f>VLOOKUP(B23,[1]Arkusz5!$A$3:$Y$2185,16,FALSE)</f>
        <v>0</v>
      </c>
      <c r="R23">
        <f>VLOOKUP(B23,[1]Arkusz5!$A$3:$Y$2185,17,FALSE)</f>
        <v>0</v>
      </c>
      <c r="S23" t="str">
        <f>VLOOKUP(B23,[1]Arkusz5!$A$3:$Y$2185,18,FALSE)</f>
        <v>Europa</v>
      </c>
      <c r="T23" t="str">
        <f>VLOOKUP(B23,[1]Arkusz5!$A$3:$Y$2185,19,FALSE)</f>
        <v>Polska</v>
      </c>
      <c r="U23" t="str">
        <f>VLOOKUP(B23,[1]Arkusz5!$A$3:$Y$2185,20,FALSE)</f>
        <v>wielkopolskie</v>
      </c>
      <c r="V23" t="str">
        <f>VLOOKUP(B23,[1]Arkusz5!$A$3:$Y$2185,21,FALSE)</f>
        <v>kościański</v>
      </c>
      <c r="W23" t="str">
        <f>VLOOKUP(B23,[1]Arkusz5!$A$3:$Y$2185,22,FALSE)</f>
        <v>Śmigiel</v>
      </c>
      <c r="X23" t="str">
        <f>VLOOKUP(B23,[1]Arkusz5!$A$3:$Y$2185,23,FALSE)</f>
        <v>315.83 Równina Kościańska</v>
      </c>
      <c r="Y23" t="str">
        <f>VLOOKUP(B23,[1]Arkusz5!$A$3:$Y$2185,24,FALSE)</f>
        <v>Continental Bio-geographical Region</v>
      </c>
      <c r="Z23" t="str">
        <f>VLOOKUP(B23,[1]Arkusz5!$A$3:$Y$2185,25,FALSE)</f>
        <v>Fraxino-Alnetum (=Circaeo-Alnetum)</v>
      </c>
    </row>
    <row r="24" spans="1:26" x14ac:dyDescent="0.25">
      <c r="A24">
        <v>23</v>
      </c>
      <c r="B24" t="s">
        <v>324</v>
      </c>
      <c r="C24" t="str">
        <f>VLOOKUP(B24,[1]Arkusz5!$A$3:$Y$2185,2,FALSE)</f>
        <v>51.750833</v>
      </c>
      <c r="D24" t="str">
        <f>VLOOKUP(B24,[1]Arkusz5!$A$3:$Y$2185,3,FALSE)</f>
        <v>17.733889</v>
      </c>
      <c r="E24" t="str">
        <f>VLOOKUP(B24,[1]Arkusz5!$A$3:$Y$2185,4,FALSE)</f>
        <v>33UXT83</v>
      </c>
      <c r="F24" t="str">
        <f>VLOOKUP(B24,[1]Arkusz5!$A$3:$Y$2185,5,FALSE)</f>
        <v>CD74</v>
      </c>
      <c r="G24">
        <f>VLOOKUP(B24,[1]Arkusz5!$A$3:$Y$2185,6,FALSE)</f>
        <v>0</v>
      </c>
      <c r="H24">
        <f>VLOOKUP(B24,[1]Arkusz5!$A$3:$Y$2185,7,FALSE)</f>
        <v>0</v>
      </c>
      <c r="I24">
        <f>VLOOKUP(B24,[1]Arkusz5!$A$3:$Y$2185,8,FALSE)</f>
        <v>0</v>
      </c>
      <c r="J24">
        <f>VLOOKUP(B24,[1]Arkusz5!$A$3:$Y$2185,9,FALSE)</f>
        <v>0</v>
      </c>
      <c r="K24">
        <f>VLOOKUP(B24,[1]Arkusz5!$A$3:$Y$2185,10,FALSE)</f>
        <v>0</v>
      </c>
      <c r="L24">
        <f>VLOOKUP(B24,[1]Arkusz5!$A$3:$Y$2185,11,FALSE)</f>
        <v>0</v>
      </c>
      <c r="M24">
        <f>VLOOKUP(B24,[1]Arkusz5!$A$3:$Y$2185,12,FALSE)</f>
        <v>0</v>
      </c>
      <c r="N24">
        <f>VLOOKUP(B24,[1]Arkusz5!$A$3:$Y$2185,13,FALSE)</f>
        <v>0</v>
      </c>
      <c r="O24">
        <f>VLOOKUP(B24,[1]Arkusz5!$A$3:$Y$2185,14,FALSE)</f>
        <v>0</v>
      </c>
      <c r="P24">
        <f>VLOOKUP(B24,[1]Arkusz5!$A$3:$Y$2185,15,FALSE)</f>
        <v>0</v>
      </c>
      <c r="Q24">
        <f>VLOOKUP(B24,[1]Arkusz5!$A$3:$Y$2185,16,FALSE)</f>
        <v>0</v>
      </c>
      <c r="R24">
        <f>VLOOKUP(B24,[1]Arkusz5!$A$3:$Y$2185,17,FALSE)</f>
        <v>0</v>
      </c>
      <c r="S24" t="str">
        <f>VLOOKUP(B24,[1]Arkusz5!$A$3:$Y$2185,18,FALSE)</f>
        <v>Europa</v>
      </c>
      <c r="T24" t="str">
        <f>VLOOKUP(B24,[1]Arkusz5!$A$3:$Y$2185,19,FALSE)</f>
        <v>Polska</v>
      </c>
      <c r="U24" t="str">
        <f>VLOOKUP(B24,[1]Arkusz5!$A$3:$Y$2185,20,FALSE)</f>
        <v>wielkopolskie</v>
      </c>
      <c r="V24" t="str">
        <f>VLOOKUP(B24,[1]Arkusz5!$A$3:$Y$2185,21,FALSE)</f>
        <v>ostrowski</v>
      </c>
      <c r="W24" t="str">
        <f>VLOOKUP(B24,[1]Arkusz5!$A$3:$Y$2185,22,FALSE)</f>
        <v>Raszków</v>
      </c>
      <c r="X24" t="str">
        <f>VLOOKUP(B24,[1]Arkusz5!$A$3:$Y$2185,23,FALSE)</f>
        <v>318.12 Wysoczyzna Kaliska</v>
      </c>
      <c r="Y24" t="str">
        <f>VLOOKUP(B24,[1]Arkusz5!$A$3:$Y$2185,24,FALSE)</f>
        <v>Continental Bio-geographical Region</v>
      </c>
      <c r="Z24" t="str">
        <f>VLOOKUP(B24,[1]Arkusz5!$A$3:$Y$2185,25,FALSE)</f>
        <v>Galio-Carpinetum</v>
      </c>
    </row>
    <row r="25" spans="1:26" x14ac:dyDescent="0.25">
      <c r="A25">
        <v>24</v>
      </c>
      <c r="B25" t="s">
        <v>335</v>
      </c>
      <c r="C25" t="str">
        <f>VLOOKUP(B25,[1]Arkusz5!$A$3:$Y$2185,2,FALSE)</f>
        <v>52.125379</v>
      </c>
      <c r="D25" t="str">
        <f>VLOOKUP(B25,[1]Arkusz5!$A$3:$Y$2185,3,FALSE)</f>
        <v>16.601228</v>
      </c>
      <c r="E25" t="str">
        <f>VLOOKUP(B25,[1]Arkusz5!$A$3:$Y$2185,4,FALSE)</f>
        <v>33UXT07</v>
      </c>
      <c r="F25" t="str">
        <f>VLOOKUP(B25,[1]Arkusz5!$A$3:$Y$2185,5,FALSE)</f>
        <v>BD36</v>
      </c>
      <c r="G25">
        <f>VLOOKUP(B25,[1]Arkusz5!$A$3:$Y$2185,6,FALSE)</f>
        <v>0</v>
      </c>
      <c r="H25">
        <f>VLOOKUP(B25,[1]Arkusz5!$A$3:$Y$2185,7,FALSE)</f>
        <v>0</v>
      </c>
      <c r="I25">
        <f>VLOOKUP(B25,[1]Arkusz5!$A$3:$Y$2185,8,FALSE)</f>
        <v>0</v>
      </c>
      <c r="J25">
        <f>VLOOKUP(B25,[1]Arkusz5!$A$3:$Y$2185,9,FALSE)</f>
        <v>0</v>
      </c>
      <c r="K25">
        <f>VLOOKUP(B25,[1]Arkusz5!$A$3:$Y$2185,10,FALSE)</f>
        <v>0</v>
      </c>
      <c r="L25">
        <f>VLOOKUP(B25,[1]Arkusz5!$A$3:$Y$2185,11,FALSE)</f>
        <v>0</v>
      </c>
      <c r="M25">
        <f>VLOOKUP(B25,[1]Arkusz5!$A$3:$Y$2185,12,FALSE)</f>
        <v>0</v>
      </c>
      <c r="N25">
        <f>VLOOKUP(B25,[1]Arkusz5!$A$3:$Y$2185,13,FALSE)</f>
        <v>0</v>
      </c>
      <c r="O25">
        <f>VLOOKUP(B25,[1]Arkusz5!$A$3:$Y$2185,14,FALSE)</f>
        <v>0</v>
      </c>
      <c r="P25">
        <f>VLOOKUP(B25,[1]Arkusz5!$A$3:$Y$2185,15,FALSE)</f>
        <v>0</v>
      </c>
      <c r="Q25">
        <f>VLOOKUP(B25,[1]Arkusz5!$A$3:$Y$2185,16,FALSE)</f>
        <v>0</v>
      </c>
      <c r="R25">
        <f>VLOOKUP(B25,[1]Arkusz5!$A$3:$Y$2185,17,FALSE)</f>
        <v>0</v>
      </c>
      <c r="S25" t="str">
        <f>VLOOKUP(B25,[1]Arkusz5!$A$3:$Y$2185,18,FALSE)</f>
        <v>Europa</v>
      </c>
      <c r="T25" t="str">
        <f>VLOOKUP(B25,[1]Arkusz5!$A$3:$Y$2185,19,FALSE)</f>
        <v>Polska</v>
      </c>
      <c r="U25" t="str">
        <f>VLOOKUP(B25,[1]Arkusz5!$A$3:$Y$2185,20,FALSE)</f>
        <v>wielkopolskie</v>
      </c>
      <c r="V25" t="str">
        <f>VLOOKUP(B25,[1]Arkusz5!$A$3:$Y$2185,21,FALSE)</f>
        <v>kościański</v>
      </c>
      <c r="W25" t="str">
        <f>VLOOKUP(B25,[1]Arkusz5!$A$3:$Y$2185,22,FALSE)</f>
        <v>Kościan</v>
      </c>
      <c r="X25" t="str">
        <f>VLOOKUP(B25,[1]Arkusz5!$A$3:$Y$2185,23,FALSE)</f>
        <v>315.83 Równina Kościańska</v>
      </c>
      <c r="Y25" t="str">
        <f>VLOOKUP(B25,[1]Arkusz5!$A$3:$Y$2185,24,FALSE)</f>
        <v>Continental Bio-geographical Region</v>
      </c>
      <c r="Z25" t="str">
        <f>VLOOKUP(B25,[1]Arkusz5!$A$3:$Y$2185,25,FALSE)</f>
        <v>Fraxino-Alnetum (=Circaeo-Alnetum)</v>
      </c>
    </row>
    <row r="26" spans="1:26" x14ac:dyDescent="0.25">
      <c r="A26">
        <v>25</v>
      </c>
      <c r="B26" t="s">
        <v>344</v>
      </c>
      <c r="C26" t="str">
        <f>VLOOKUP(B26,[1]Arkusz5!$A$3:$Y$2185,2,FALSE)</f>
        <v>52.124981</v>
      </c>
      <c r="D26" t="str">
        <f>VLOOKUP(B26,[1]Arkusz5!$A$3:$Y$2185,3,FALSE)</f>
        <v>16.601339</v>
      </c>
      <c r="E26" t="str">
        <f>VLOOKUP(B26,[1]Arkusz5!$A$3:$Y$2185,4,FALSE)</f>
        <v>33UXT07</v>
      </c>
      <c r="F26" t="str">
        <f>VLOOKUP(B26,[1]Arkusz5!$A$3:$Y$2185,5,FALSE)</f>
        <v>BD36</v>
      </c>
      <c r="G26">
        <f>VLOOKUP(B26,[1]Arkusz5!$A$3:$Y$2185,6,FALSE)</f>
        <v>0</v>
      </c>
      <c r="H26">
        <f>VLOOKUP(B26,[1]Arkusz5!$A$3:$Y$2185,7,FALSE)</f>
        <v>0</v>
      </c>
      <c r="I26">
        <f>VLOOKUP(B26,[1]Arkusz5!$A$3:$Y$2185,8,FALSE)</f>
        <v>0</v>
      </c>
      <c r="J26">
        <f>VLOOKUP(B26,[1]Arkusz5!$A$3:$Y$2185,9,FALSE)</f>
        <v>0</v>
      </c>
      <c r="K26">
        <f>VLOOKUP(B26,[1]Arkusz5!$A$3:$Y$2185,10,FALSE)</f>
        <v>0</v>
      </c>
      <c r="L26">
        <f>VLOOKUP(B26,[1]Arkusz5!$A$3:$Y$2185,11,FALSE)</f>
        <v>0</v>
      </c>
      <c r="M26">
        <f>VLOOKUP(B26,[1]Arkusz5!$A$3:$Y$2185,12,FALSE)</f>
        <v>0</v>
      </c>
      <c r="N26">
        <f>VLOOKUP(B26,[1]Arkusz5!$A$3:$Y$2185,13,FALSE)</f>
        <v>0</v>
      </c>
      <c r="O26">
        <f>VLOOKUP(B26,[1]Arkusz5!$A$3:$Y$2185,14,FALSE)</f>
        <v>0</v>
      </c>
      <c r="P26">
        <f>VLOOKUP(B26,[1]Arkusz5!$A$3:$Y$2185,15,FALSE)</f>
        <v>0</v>
      </c>
      <c r="Q26">
        <f>VLOOKUP(B26,[1]Arkusz5!$A$3:$Y$2185,16,FALSE)</f>
        <v>0</v>
      </c>
      <c r="R26">
        <f>VLOOKUP(B26,[1]Arkusz5!$A$3:$Y$2185,17,FALSE)</f>
        <v>0</v>
      </c>
      <c r="S26" t="str">
        <f>VLOOKUP(B26,[1]Arkusz5!$A$3:$Y$2185,18,FALSE)</f>
        <v>Europa</v>
      </c>
      <c r="T26" t="str">
        <f>VLOOKUP(B26,[1]Arkusz5!$A$3:$Y$2185,19,FALSE)</f>
        <v>Polska</v>
      </c>
      <c r="U26" t="str">
        <f>VLOOKUP(B26,[1]Arkusz5!$A$3:$Y$2185,20,FALSE)</f>
        <v>wielkopolskie</v>
      </c>
      <c r="V26" t="str">
        <f>VLOOKUP(B26,[1]Arkusz5!$A$3:$Y$2185,21,FALSE)</f>
        <v>kościański</v>
      </c>
      <c r="W26" t="str">
        <f>VLOOKUP(B26,[1]Arkusz5!$A$3:$Y$2185,22,FALSE)</f>
        <v>Kościan</v>
      </c>
      <c r="X26" t="str">
        <f>VLOOKUP(B26,[1]Arkusz5!$A$3:$Y$2185,23,FALSE)</f>
        <v>315.83 Równina Kościańska</v>
      </c>
      <c r="Y26" t="str">
        <f>VLOOKUP(B26,[1]Arkusz5!$A$3:$Y$2185,24,FALSE)</f>
        <v>Continental Bio-geographical Region</v>
      </c>
      <c r="Z26" t="str">
        <f>VLOOKUP(B26,[1]Arkusz5!$A$3:$Y$2185,25,FALSE)</f>
        <v>Fraxino-Alnetum (=Circaeo-Alnetum)</v>
      </c>
    </row>
    <row r="27" spans="1:26" x14ac:dyDescent="0.25">
      <c r="A27">
        <v>26</v>
      </c>
      <c r="B27" t="s">
        <v>345</v>
      </c>
      <c r="C27" t="str">
        <f>VLOOKUP(B27,[1]Arkusz5!$A$3:$Y$2185,2,FALSE)</f>
        <v>51.717243</v>
      </c>
      <c r="D27" t="str">
        <f>VLOOKUP(B27,[1]Arkusz5!$A$3:$Y$2185,3,FALSE)</f>
        <v>17.94325</v>
      </c>
      <c r="E27" t="str">
        <f>VLOOKUP(B27,[1]Arkusz5!$A$3:$Y$2185,4,FALSE)</f>
        <v>33UYT03</v>
      </c>
      <c r="F27" t="str">
        <f>VLOOKUP(B27,[1]Arkusz5!$A$3:$Y$2185,5,FALSE)</f>
        <v>CD85</v>
      </c>
      <c r="G27">
        <f>VLOOKUP(B27,[1]Arkusz5!$A$3:$Y$2185,6,FALSE)</f>
        <v>0</v>
      </c>
      <c r="H27">
        <f>VLOOKUP(B27,[1]Arkusz5!$A$3:$Y$2185,7,FALSE)</f>
        <v>0</v>
      </c>
      <c r="I27">
        <f>VLOOKUP(B27,[1]Arkusz5!$A$3:$Y$2185,8,FALSE)</f>
        <v>0</v>
      </c>
      <c r="J27">
        <f>VLOOKUP(B27,[1]Arkusz5!$A$3:$Y$2185,9,FALSE)</f>
        <v>0</v>
      </c>
      <c r="K27">
        <f>VLOOKUP(B27,[1]Arkusz5!$A$3:$Y$2185,10,FALSE)</f>
        <v>0</v>
      </c>
      <c r="L27">
        <f>VLOOKUP(B27,[1]Arkusz5!$A$3:$Y$2185,11,FALSE)</f>
        <v>0</v>
      </c>
      <c r="M27">
        <f>VLOOKUP(B27,[1]Arkusz5!$A$3:$Y$2185,12,FALSE)</f>
        <v>0</v>
      </c>
      <c r="N27">
        <f>VLOOKUP(B27,[1]Arkusz5!$A$3:$Y$2185,13,FALSE)</f>
        <v>0</v>
      </c>
      <c r="O27">
        <f>VLOOKUP(B27,[1]Arkusz5!$A$3:$Y$2185,14,FALSE)</f>
        <v>0</v>
      </c>
      <c r="P27">
        <f>VLOOKUP(B27,[1]Arkusz5!$A$3:$Y$2185,15,FALSE)</f>
        <v>0</v>
      </c>
      <c r="Q27">
        <f>VLOOKUP(B27,[1]Arkusz5!$A$3:$Y$2185,16,FALSE)</f>
        <v>0</v>
      </c>
      <c r="R27">
        <f>VLOOKUP(B27,[1]Arkusz5!$A$3:$Y$2185,17,FALSE)</f>
        <v>0</v>
      </c>
      <c r="S27" t="str">
        <f>VLOOKUP(B27,[1]Arkusz5!$A$3:$Y$2185,18,FALSE)</f>
        <v>Europa</v>
      </c>
      <c r="T27" t="str">
        <f>VLOOKUP(B27,[1]Arkusz5!$A$3:$Y$2185,19,FALSE)</f>
        <v>Polska</v>
      </c>
      <c r="U27" t="str">
        <f>VLOOKUP(B27,[1]Arkusz5!$A$3:$Y$2185,20,FALSE)</f>
        <v>wielkopolskie</v>
      </c>
      <c r="V27" t="str">
        <f>VLOOKUP(B27,[1]Arkusz5!$A$3:$Y$2185,21,FALSE)</f>
        <v>ostrowski</v>
      </c>
      <c r="W27" t="str">
        <f>VLOOKUP(B27,[1]Arkusz5!$A$3:$Y$2185,22,FALSE)</f>
        <v>Nowe Skalmierzyce</v>
      </c>
      <c r="X27" t="str">
        <f>VLOOKUP(B27,[1]Arkusz5!$A$3:$Y$2185,23,FALSE)</f>
        <v>318.12 Wysoczyzna Kaliska</v>
      </c>
      <c r="Y27" t="str">
        <f>VLOOKUP(B27,[1]Arkusz5!$A$3:$Y$2185,24,FALSE)</f>
        <v>Continental Bio-geographical Region</v>
      </c>
      <c r="Z27" t="str">
        <f>VLOOKUP(B27,[1]Arkusz5!$A$3:$Y$2185,25,FALSE)</f>
        <v>Fraxino-Alnetum (=Circaeo-Alnetum)</v>
      </c>
    </row>
    <row r="28" spans="1:26" x14ac:dyDescent="0.25">
      <c r="A28">
        <v>27</v>
      </c>
      <c r="B28" t="s">
        <v>346</v>
      </c>
      <c r="C28" t="str">
        <f>VLOOKUP(B28,[1]Arkusz5!$A$3:$Y$2185,2,FALSE)</f>
        <v>52.839948</v>
      </c>
      <c r="D28" t="str">
        <f>VLOOKUP(B28,[1]Arkusz5!$A$3:$Y$2185,3,FALSE)</f>
        <v>17.290516</v>
      </c>
      <c r="E28" t="str">
        <f>VLOOKUP(B28,[1]Arkusz5!$A$3:$Y$2185,4,FALSE)</f>
        <v>33UXU55</v>
      </c>
      <c r="F28" t="str">
        <f>VLOOKUP(B28,[1]Arkusz5!$A$3:$Y$2185,5,FALSE)</f>
        <v>CC51</v>
      </c>
      <c r="G28">
        <f>VLOOKUP(B28,[1]Arkusz5!$A$3:$Y$2185,6,FALSE)</f>
        <v>0</v>
      </c>
      <c r="H28">
        <f>VLOOKUP(B28,[1]Arkusz5!$A$3:$Y$2185,7,FALSE)</f>
        <v>0</v>
      </c>
      <c r="I28">
        <f>VLOOKUP(B28,[1]Arkusz5!$A$3:$Y$2185,8,FALSE)</f>
        <v>0</v>
      </c>
      <c r="J28">
        <f>VLOOKUP(B28,[1]Arkusz5!$A$3:$Y$2185,9,FALSE)</f>
        <v>0</v>
      </c>
      <c r="K28">
        <f>VLOOKUP(B28,[1]Arkusz5!$A$3:$Y$2185,10,FALSE)</f>
        <v>0</v>
      </c>
      <c r="L28">
        <f>VLOOKUP(B28,[1]Arkusz5!$A$3:$Y$2185,11,FALSE)</f>
        <v>0</v>
      </c>
      <c r="M28">
        <f>VLOOKUP(B28,[1]Arkusz5!$A$3:$Y$2185,12,FALSE)</f>
        <v>0</v>
      </c>
      <c r="N28" t="str">
        <f>VLOOKUP(B28,[1]Arkusz5!$A$3:$Y$2185,13,FALSE)</f>
        <v>Dolina Wełny i Rynna Gołaniecko-Wągrowiecka</v>
      </c>
      <c r="O28">
        <f>VLOOKUP(B28,[1]Arkusz5!$A$3:$Y$2185,14,FALSE)</f>
        <v>0</v>
      </c>
      <c r="P28">
        <f>VLOOKUP(B28,[1]Arkusz5!$A$3:$Y$2185,15,FALSE)</f>
        <v>0</v>
      </c>
      <c r="Q28">
        <f>VLOOKUP(B28,[1]Arkusz5!$A$3:$Y$2185,16,FALSE)</f>
        <v>0</v>
      </c>
      <c r="R28">
        <f>VLOOKUP(B28,[1]Arkusz5!$A$3:$Y$2185,17,FALSE)</f>
        <v>0</v>
      </c>
      <c r="S28" t="str">
        <f>VLOOKUP(B28,[1]Arkusz5!$A$3:$Y$2185,18,FALSE)</f>
        <v>Europa</v>
      </c>
      <c r="T28" t="str">
        <f>VLOOKUP(B28,[1]Arkusz5!$A$3:$Y$2185,19,FALSE)</f>
        <v>Polska</v>
      </c>
      <c r="U28" t="str">
        <f>VLOOKUP(B28,[1]Arkusz5!$A$3:$Y$2185,20,FALSE)</f>
        <v>wielkopolskie</v>
      </c>
      <c r="V28" t="str">
        <f>VLOOKUP(B28,[1]Arkusz5!$A$3:$Y$2185,21,FALSE)</f>
        <v>wągrowiecki</v>
      </c>
      <c r="W28" t="str">
        <f>VLOOKUP(B28,[1]Arkusz5!$A$3:$Y$2185,22,FALSE)</f>
        <v>Wągrowiec</v>
      </c>
      <c r="X28" t="str">
        <f>VLOOKUP(B28,[1]Arkusz5!$A$3:$Y$2185,23,FALSE)</f>
        <v>315.53 Pojezierze Chodzieskie</v>
      </c>
      <c r="Y28" t="str">
        <f>VLOOKUP(B28,[1]Arkusz5!$A$3:$Y$2185,24,FALSE)</f>
        <v>Continental Bio-geographical Region</v>
      </c>
      <c r="Z28" t="str">
        <f>VLOOKUP(B28,[1]Arkusz5!$A$3:$Y$2185,25,FALSE)</f>
        <v>Fraxino-Alnetum (=Circaeo-Alnetum)</v>
      </c>
    </row>
    <row r="29" spans="1:26" x14ac:dyDescent="0.25">
      <c r="A29">
        <v>28</v>
      </c>
      <c r="B29" t="s">
        <v>357</v>
      </c>
      <c r="C29" t="str">
        <f>VLOOKUP(B29,[1]Arkusz5!$A$3:$Y$2185,2,FALSE)</f>
        <v>53.029985</v>
      </c>
      <c r="D29" t="str">
        <f>VLOOKUP(B29,[1]Arkusz5!$A$3:$Y$2185,3,FALSE)</f>
        <v>16.356733</v>
      </c>
      <c r="E29" t="str">
        <f>VLOOKUP(B29,[1]Arkusz5!$A$3:$Y$2185,4,FALSE)</f>
        <v>33UWU97</v>
      </c>
      <c r="F29" t="str">
        <f>VLOOKUP(B29,[1]Arkusz5!$A$3:$Y$2185,5,FALSE)</f>
        <v>BC35</v>
      </c>
      <c r="G29">
        <f>VLOOKUP(B29,[1]Arkusz5!$A$3:$Y$2185,6,FALSE)</f>
        <v>0</v>
      </c>
      <c r="H29">
        <f>VLOOKUP(B29,[1]Arkusz5!$A$3:$Y$2185,7,FALSE)</f>
        <v>0</v>
      </c>
      <c r="I29">
        <f>VLOOKUP(B29,[1]Arkusz5!$A$3:$Y$2185,8,FALSE)</f>
        <v>0</v>
      </c>
      <c r="J29">
        <f>VLOOKUP(B29,[1]Arkusz5!$A$3:$Y$2185,9,FALSE)</f>
        <v>0</v>
      </c>
      <c r="K29">
        <f>VLOOKUP(B29,[1]Arkusz5!$A$3:$Y$2185,10,FALSE)</f>
        <v>0</v>
      </c>
      <c r="L29">
        <f>VLOOKUP(B29,[1]Arkusz5!$A$3:$Y$2185,11,FALSE)</f>
        <v>0</v>
      </c>
      <c r="M29">
        <f>VLOOKUP(B29,[1]Arkusz5!$A$3:$Y$2185,12,FALSE)</f>
        <v>0</v>
      </c>
      <c r="N29" t="str">
        <f>VLOOKUP(B29,[1]Arkusz5!$A$3:$Y$2185,13,FALSE)</f>
        <v>Puszcza nad Drawą (woj. wielkopolskie)</v>
      </c>
      <c r="O29">
        <f>VLOOKUP(B29,[1]Arkusz5!$A$3:$Y$2185,14,FALSE)</f>
        <v>0</v>
      </c>
      <c r="P29">
        <f>VLOOKUP(B29,[1]Arkusz5!$A$3:$Y$2185,15,FALSE)</f>
        <v>0</v>
      </c>
      <c r="Q29">
        <f>VLOOKUP(B29,[1]Arkusz5!$A$3:$Y$2185,16,FALSE)</f>
        <v>0</v>
      </c>
      <c r="R29">
        <f>VLOOKUP(B29,[1]Arkusz5!$A$3:$Y$2185,17,FALSE)</f>
        <v>0</v>
      </c>
      <c r="S29" t="str">
        <f>VLOOKUP(B29,[1]Arkusz5!$A$3:$Y$2185,18,FALSE)</f>
        <v>Europa</v>
      </c>
      <c r="T29" t="str">
        <f>VLOOKUP(B29,[1]Arkusz5!$A$3:$Y$2185,19,FALSE)</f>
        <v>Polska</v>
      </c>
      <c r="U29" t="str">
        <f>VLOOKUP(B29,[1]Arkusz5!$A$3:$Y$2185,20,FALSE)</f>
        <v>wielkopolskie</v>
      </c>
      <c r="V29" t="str">
        <f>VLOOKUP(B29,[1]Arkusz5!$A$3:$Y$2185,21,FALSE)</f>
        <v>czarnkowsko-trzcianecki</v>
      </c>
      <c r="W29" t="str">
        <f>VLOOKUP(B29,[1]Arkusz5!$A$3:$Y$2185,22,FALSE)</f>
        <v>Trzcianka</v>
      </c>
      <c r="X29" t="str">
        <f>VLOOKUP(B29,[1]Arkusz5!$A$3:$Y$2185,23,FALSE)</f>
        <v>314.64 Pojezierze Wałeckie</v>
      </c>
      <c r="Y29" t="str">
        <f>VLOOKUP(B29,[1]Arkusz5!$A$3:$Y$2185,24,FALSE)</f>
        <v>Continental Bio-geographical Region</v>
      </c>
      <c r="Z29" t="str">
        <f>VLOOKUP(B29,[1]Arkusz5!$A$3:$Y$2185,25,FALSE)</f>
        <v>Fago-Quercetum petraeae</v>
      </c>
    </row>
    <row r="30" spans="1:26" x14ac:dyDescent="0.25">
      <c r="A30">
        <v>29</v>
      </c>
      <c r="B30" t="s">
        <v>378</v>
      </c>
      <c r="C30" t="str">
        <f>VLOOKUP(B30,[1]Arkusz5!$A$3:$Y$2185,2,FALSE)</f>
        <v>53.029985</v>
      </c>
      <c r="D30" t="str">
        <f>VLOOKUP(B30,[1]Arkusz5!$A$3:$Y$2185,3,FALSE)</f>
        <v>16.356733</v>
      </c>
      <c r="E30" t="str">
        <f>VLOOKUP(B30,[1]Arkusz5!$A$3:$Y$2185,4,FALSE)</f>
        <v>33UWU97</v>
      </c>
      <c r="F30" t="str">
        <f>VLOOKUP(B30,[1]Arkusz5!$A$3:$Y$2185,5,FALSE)</f>
        <v>BC35</v>
      </c>
      <c r="G30">
        <f>VLOOKUP(B30,[1]Arkusz5!$A$3:$Y$2185,6,FALSE)</f>
        <v>0</v>
      </c>
      <c r="H30">
        <f>VLOOKUP(B30,[1]Arkusz5!$A$3:$Y$2185,7,FALSE)</f>
        <v>0</v>
      </c>
      <c r="I30">
        <f>VLOOKUP(B30,[1]Arkusz5!$A$3:$Y$2185,8,FALSE)</f>
        <v>0</v>
      </c>
      <c r="J30">
        <f>VLOOKUP(B30,[1]Arkusz5!$A$3:$Y$2185,9,FALSE)</f>
        <v>0</v>
      </c>
      <c r="K30">
        <f>VLOOKUP(B30,[1]Arkusz5!$A$3:$Y$2185,10,FALSE)</f>
        <v>0</v>
      </c>
      <c r="L30">
        <f>VLOOKUP(B30,[1]Arkusz5!$A$3:$Y$2185,11,FALSE)</f>
        <v>0</v>
      </c>
      <c r="M30">
        <f>VLOOKUP(B30,[1]Arkusz5!$A$3:$Y$2185,12,FALSE)</f>
        <v>0</v>
      </c>
      <c r="N30" t="str">
        <f>VLOOKUP(B30,[1]Arkusz5!$A$3:$Y$2185,13,FALSE)</f>
        <v>Puszcza nad Drawą (woj. wielkopolskie)</v>
      </c>
      <c r="O30">
        <f>VLOOKUP(B30,[1]Arkusz5!$A$3:$Y$2185,14,FALSE)</f>
        <v>0</v>
      </c>
      <c r="P30">
        <f>VLOOKUP(B30,[1]Arkusz5!$A$3:$Y$2185,15,FALSE)</f>
        <v>0</v>
      </c>
      <c r="Q30">
        <f>VLOOKUP(B30,[1]Arkusz5!$A$3:$Y$2185,16,FALSE)</f>
        <v>0</v>
      </c>
      <c r="R30">
        <f>VLOOKUP(B30,[1]Arkusz5!$A$3:$Y$2185,17,FALSE)</f>
        <v>0</v>
      </c>
      <c r="S30" t="str">
        <f>VLOOKUP(B30,[1]Arkusz5!$A$3:$Y$2185,18,FALSE)</f>
        <v>Europa</v>
      </c>
      <c r="T30" t="str">
        <f>VLOOKUP(B30,[1]Arkusz5!$A$3:$Y$2185,19,FALSE)</f>
        <v>Polska</v>
      </c>
      <c r="U30" t="str">
        <f>VLOOKUP(B30,[1]Arkusz5!$A$3:$Y$2185,20,FALSE)</f>
        <v>wielkopolskie</v>
      </c>
      <c r="V30" t="str">
        <f>VLOOKUP(B30,[1]Arkusz5!$A$3:$Y$2185,21,FALSE)</f>
        <v>czarnkowsko-trzcianecki</v>
      </c>
      <c r="W30" t="str">
        <f>VLOOKUP(B30,[1]Arkusz5!$A$3:$Y$2185,22,FALSE)</f>
        <v>Trzcianka</v>
      </c>
      <c r="X30" t="str">
        <f>VLOOKUP(B30,[1]Arkusz5!$A$3:$Y$2185,23,FALSE)</f>
        <v>314.64 Pojezierze Wałeckie</v>
      </c>
      <c r="Y30" t="str">
        <f>VLOOKUP(B30,[1]Arkusz5!$A$3:$Y$2185,24,FALSE)</f>
        <v>Continental Bio-geographical Region</v>
      </c>
      <c r="Z30" t="str">
        <f>VLOOKUP(B30,[1]Arkusz5!$A$3:$Y$2185,25,FALSE)</f>
        <v>Fago-Quercetum petraeae</v>
      </c>
    </row>
    <row r="31" spans="1:26" x14ac:dyDescent="0.25">
      <c r="A31">
        <v>30</v>
      </c>
      <c r="B31" t="s">
        <v>381</v>
      </c>
      <c r="C31" t="str">
        <f>VLOOKUP(B31,[1]Arkusz5!$A$3:$Y$2185,2,FALSE)</f>
        <v>52.689676</v>
      </c>
      <c r="D31" t="str">
        <f>VLOOKUP(B31,[1]Arkusz5!$A$3:$Y$2185,3,FALSE)</f>
        <v>17.590652</v>
      </c>
      <c r="E31" t="str">
        <f>VLOOKUP(B31,[1]Arkusz5!$A$3:$Y$2185,4,FALSE)</f>
        <v>33UXU74</v>
      </c>
      <c r="F31" t="str">
        <f>VLOOKUP(B31,[1]Arkusz5!$A$3:$Y$2185,5,FALSE)</f>
        <v>CC73</v>
      </c>
      <c r="G31">
        <f>VLOOKUP(B31,[1]Arkusz5!$A$3:$Y$2185,6,FALSE)</f>
        <v>0</v>
      </c>
      <c r="H31">
        <f>VLOOKUP(B31,[1]Arkusz5!$A$3:$Y$2185,7,FALSE)</f>
        <v>0</v>
      </c>
      <c r="I31">
        <f>VLOOKUP(B31,[1]Arkusz5!$A$3:$Y$2185,8,FALSE)</f>
        <v>0</v>
      </c>
      <c r="J31">
        <f>VLOOKUP(B31,[1]Arkusz5!$A$3:$Y$2185,9,FALSE)</f>
        <v>0</v>
      </c>
      <c r="K31">
        <f>VLOOKUP(B31,[1]Arkusz5!$A$3:$Y$2185,10,FALSE)</f>
        <v>0</v>
      </c>
      <c r="L31">
        <f>VLOOKUP(B31,[1]Arkusz5!$A$3:$Y$2185,11,FALSE)</f>
        <v>0</v>
      </c>
      <c r="M31">
        <f>VLOOKUP(B31,[1]Arkusz5!$A$3:$Y$2185,12,FALSE)</f>
        <v>0</v>
      </c>
      <c r="N31">
        <f>VLOOKUP(B31,[1]Arkusz5!$A$3:$Y$2185,13,FALSE)</f>
        <v>0</v>
      </c>
      <c r="O31">
        <f>VLOOKUP(B31,[1]Arkusz5!$A$3:$Y$2185,14,FALSE)</f>
        <v>0</v>
      </c>
      <c r="P31">
        <f>VLOOKUP(B31,[1]Arkusz5!$A$3:$Y$2185,15,FALSE)</f>
        <v>0</v>
      </c>
      <c r="Q31">
        <f>VLOOKUP(B31,[1]Arkusz5!$A$3:$Y$2185,16,FALSE)</f>
        <v>0</v>
      </c>
      <c r="R31">
        <f>VLOOKUP(B31,[1]Arkusz5!$A$3:$Y$2185,17,FALSE)</f>
        <v>0</v>
      </c>
      <c r="S31" t="str">
        <f>VLOOKUP(B31,[1]Arkusz5!$A$3:$Y$2185,18,FALSE)</f>
        <v>Europa</v>
      </c>
      <c r="T31" t="str">
        <f>VLOOKUP(B31,[1]Arkusz5!$A$3:$Y$2185,19,FALSE)</f>
        <v>Polska</v>
      </c>
      <c r="U31" t="str">
        <f>VLOOKUP(B31,[1]Arkusz5!$A$3:$Y$2185,20,FALSE)</f>
        <v>wielkopolskie</v>
      </c>
      <c r="V31" t="str">
        <f>VLOOKUP(B31,[1]Arkusz5!$A$3:$Y$2185,21,FALSE)</f>
        <v>gnieźnieński</v>
      </c>
      <c r="W31" t="str">
        <f>VLOOKUP(B31,[1]Arkusz5!$A$3:$Y$2185,22,FALSE)</f>
        <v>Mieleszyn</v>
      </c>
      <c r="X31" t="str">
        <f>VLOOKUP(B31,[1]Arkusz5!$A$3:$Y$2185,23,FALSE)</f>
        <v>315.54 Pojezierze Gnieźnieńskie</v>
      </c>
      <c r="Y31" t="str">
        <f>VLOOKUP(B31,[1]Arkusz5!$A$3:$Y$2185,24,FALSE)</f>
        <v>Continental Bio-geographical Region</v>
      </c>
      <c r="Z31" t="str">
        <f>VLOOKUP(B31,[1]Arkusz5!$A$3:$Y$2185,25,FALSE)</f>
        <v>Galio-Carpinetum</v>
      </c>
    </row>
    <row r="32" spans="1:26" x14ac:dyDescent="0.25">
      <c r="A32">
        <v>31</v>
      </c>
      <c r="B32" t="s">
        <v>394</v>
      </c>
      <c r="C32" t="str">
        <f>VLOOKUP(B32,[1]Arkusz5!$A$3:$Y$2185,2,FALSE)</f>
        <v>52.58241</v>
      </c>
      <c r="D32" t="str">
        <f>VLOOKUP(B32,[1]Arkusz5!$A$3:$Y$2185,3,FALSE)</f>
        <v>17.8368</v>
      </c>
      <c r="E32" t="str">
        <f>VLOOKUP(B32,[1]Arkusz5!$A$3:$Y$2185,4,FALSE)</f>
        <v>33UXU92</v>
      </c>
      <c r="F32" t="str">
        <f>VLOOKUP(B32,[1]Arkusz5!$A$3:$Y$2185,5,FALSE)</f>
        <v>CC85</v>
      </c>
      <c r="G32">
        <f>VLOOKUP(B32,[1]Arkusz5!$A$3:$Y$2185,6,FALSE)</f>
        <v>0</v>
      </c>
      <c r="H32">
        <f>VLOOKUP(B32,[1]Arkusz5!$A$3:$Y$2185,7,FALSE)</f>
        <v>0</v>
      </c>
      <c r="I32">
        <f>VLOOKUP(B32,[1]Arkusz5!$A$3:$Y$2185,8,FALSE)</f>
        <v>0</v>
      </c>
      <c r="J32">
        <f>VLOOKUP(B32,[1]Arkusz5!$A$3:$Y$2185,9,FALSE)</f>
        <v>0</v>
      </c>
      <c r="K32">
        <f>VLOOKUP(B32,[1]Arkusz5!$A$3:$Y$2185,10,FALSE)</f>
        <v>0</v>
      </c>
      <c r="L32">
        <f>VLOOKUP(B32,[1]Arkusz5!$A$3:$Y$2185,11,FALSE)</f>
        <v>0</v>
      </c>
      <c r="M32">
        <f>VLOOKUP(B32,[1]Arkusz5!$A$3:$Y$2185,12,FALSE)</f>
        <v>0</v>
      </c>
      <c r="N32">
        <f>VLOOKUP(B32,[1]Arkusz5!$A$3:$Y$2185,13,FALSE)</f>
        <v>0</v>
      </c>
      <c r="O32">
        <f>VLOOKUP(B32,[1]Arkusz5!$A$3:$Y$2185,14,FALSE)</f>
        <v>0</v>
      </c>
      <c r="P32">
        <f>VLOOKUP(B32,[1]Arkusz5!$A$3:$Y$2185,15,FALSE)</f>
        <v>0</v>
      </c>
      <c r="Q32">
        <f>VLOOKUP(B32,[1]Arkusz5!$A$3:$Y$2185,16,FALSE)</f>
        <v>0</v>
      </c>
      <c r="R32">
        <f>VLOOKUP(B32,[1]Arkusz5!$A$3:$Y$2185,17,FALSE)</f>
        <v>0</v>
      </c>
      <c r="S32" t="str">
        <f>VLOOKUP(B32,[1]Arkusz5!$A$3:$Y$2185,18,FALSE)</f>
        <v>Europa</v>
      </c>
      <c r="T32" t="str">
        <f>VLOOKUP(B32,[1]Arkusz5!$A$3:$Y$2185,19,FALSE)</f>
        <v>Polska</v>
      </c>
      <c r="U32" t="str">
        <f>VLOOKUP(B32,[1]Arkusz5!$A$3:$Y$2185,20,FALSE)</f>
        <v>wielkopolskie</v>
      </c>
      <c r="V32" t="str">
        <f>VLOOKUP(B32,[1]Arkusz5!$A$3:$Y$2185,21,FALSE)</f>
        <v>gnieźnieński</v>
      </c>
      <c r="W32" t="str">
        <f>VLOOKUP(B32,[1]Arkusz5!$A$3:$Y$2185,22,FALSE)</f>
        <v>Trzemeszno</v>
      </c>
      <c r="X32" t="str">
        <f>VLOOKUP(B32,[1]Arkusz5!$A$3:$Y$2185,23,FALSE)</f>
        <v>315.54 Pojezierze Gnieźnieńskie</v>
      </c>
      <c r="Y32" t="str">
        <f>VLOOKUP(B32,[1]Arkusz5!$A$3:$Y$2185,24,FALSE)</f>
        <v>Continental Bio-geographical Region</v>
      </c>
      <c r="Z32" t="str">
        <f>VLOOKUP(B32,[1]Arkusz5!$A$3:$Y$2185,25,FALSE)</f>
        <v>Galio-Carpinetum</v>
      </c>
    </row>
    <row r="33" spans="1:26" x14ac:dyDescent="0.25">
      <c r="A33">
        <v>32</v>
      </c>
      <c r="B33" t="s">
        <v>406</v>
      </c>
      <c r="C33" t="str">
        <f>VLOOKUP(B33,[1]Arkusz5!$A$3:$Y$2185,2,FALSE)</f>
        <v>52.173272</v>
      </c>
      <c r="D33" t="str">
        <f>VLOOKUP(B33,[1]Arkusz5!$A$3:$Y$2185,3,FALSE)</f>
        <v>18.720104</v>
      </c>
      <c r="E33" t="str">
        <f>VLOOKUP(B33,[1]Arkusz5!$A$3:$Y$2185,4,FALSE)</f>
        <v>34UCC48</v>
      </c>
      <c r="F33" t="str">
        <f>VLOOKUP(B33,[1]Arkusz5!$A$3:$Y$2185,5,FALSE)</f>
        <v>DD31</v>
      </c>
      <c r="G33">
        <f>VLOOKUP(B33,[1]Arkusz5!$A$3:$Y$2185,6,FALSE)</f>
        <v>0</v>
      </c>
      <c r="H33">
        <f>VLOOKUP(B33,[1]Arkusz5!$A$3:$Y$2185,7,FALSE)</f>
        <v>0</v>
      </c>
      <c r="I33">
        <f>VLOOKUP(B33,[1]Arkusz5!$A$3:$Y$2185,8,FALSE)</f>
        <v>0</v>
      </c>
      <c r="J33">
        <f>VLOOKUP(B33,[1]Arkusz5!$A$3:$Y$2185,9,FALSE)</f>
        <v>0</v>
      </c>
      <c r="K33">
        <f>VLOOKUP(B33,[1]Arkusz5!$A$3:$Y$2185,10,FALSE)</f>
        <v>0</v>
      </c>
      <c r="L33">
        <f>VLOOKUP(B33,[1]Arkusz5!$A$3:$Y$2185,11,FALSE)</f>
        <v>0</v>
      </c>
      <c r="M33">
        <f>VLOOKUP(B33,[1]Arkusz5!$A$3:$Y$2185,12,FALSE)</f>
        <v>0</v>
      </c>
      <c r="N33">
        <f>VLOOKUP(B33,[1]Arkusz5!$A$3:$Y$2185,13,FALSE)</f>
        <v>0</v>
      </c>
      <c r="O33">
        <f>VLOOKUP(B33,[1]Arkusz5!$A$3:$Y$2185,14,FALSE)</f>
        <v>0</v>
      </c>
      <c r="P33">
        <f>VLOOKUP(B33,[1]Arkusz5!$A$3:$Y$2185,15,FALSE)</f>
        <v>0</v>
      </c>
      <c r="Q33">
        <f>VLOOKUP(B33,[1]Arkusz5!$A$3:$Y$2185,16,FALSE)</f>
        <v>0</v>
      </c>
      <c r="R33">
        <f>VLOOKUP(B33,[1]Arkusz5!$A$3:$Y$2185,17,FALSE)</f>
        <v>0</v>
      </c>
      <c r="S33" t="str">
        <f>VLOOKUP(B33,[1]Arkusz5!$A$3:$Y$2185,18,FALSE)</f>
        <v>Europa</v>
      </c>
      <c r="T33" t="str">
        <f>VLOOKUP(B33,[1]Arkusz5!$A$3:$Y$2185,19,FALSE)</f>
        <v>Polska</v>
      </c>
      <c r="U33" t="str">
        <f>VLOOKUP(B33,[1]Arkusz5!$A$3:$Y$2185,20,FALSE)</f>
        <v>wielkopolskie</v>
      </c>
      <c r="V33" t="str">
        <f>VLOOKUP(B33,[1]Arkusz5!$A$3:$Y$2185,21,FALSE)</f>
        <v>kolski</v>
      </c>
      <c r="W33" t="str">
        <f>VLOOKUP(B33,[1]Arkusz5!$A$3:$Y$2185,22,FALSE)</f>
        <v>Koło</v>
      </c>
      <c r="X33" t="str">
        <f>VLOOKUP(B33,[1]Arkusz5!$A$3:$Y$2185,23,FALSE)</f>
        <v>318.15 Wysoczyzna Kłodawska</v>
      </c>
      <c r="Y33" t="str">
        <f>VLOOKUP(B33,[1]Arkusz5!$A$3:$Y$2185,24,FALSE)</f>
        <v>Continental Bio-geographical Region</v>
      </c>
      <c r="Z33" t="str">
        <f>VLOOKUP(B33,[1]Arkusz5!$A$3:$Y$2185,25,FALSE)</f>
        <v>Fraxino-Alnetum (=Circaeo-Alnetum)</v>
      </c>
    </row>
    <row r="34" spans="1:26" x14ac:dyDescent="0.25">
      <c r="A34">
        <v>33</v>
      </c>
      <c r="B34" t="s">
        <v>423</v>
      </c>
      <c r="C34" t="str">
        <f>VLOOKUP(B34,[1]Arkusz5!$A$3:$Y$2185,2,FALSE)</f>
        <v>52.2873</v>
      </c>
      <c r="D34" t="str">
        <f>VLOOKUP(B34,[1]Arkusz5!$A$3:$Y$2185,3,FALSE)</f>
        <v>18.1952</v>
      </c>
      <c r="E34" t="str">
        <f>VLOOKUP(B34,[1]Arkusz5!$A$3:$Y$2185,4,FALSE)</f>
        <v>34UCC09</v>
      </c>
      <c r="F34" t="str">
        <f>VLOOKUP(B34,[1]Arkusz5!$A$3:$Y$2185,5,FALSE)</f>
        <v>CD17</v>
      </c>
      <c r="G34">
        <f>VLOOKUP(B34,[1]Arkusz5!$A$3:$Y$2185,6,FALSE)</f>
        <v>0</v>
      </c>
      <c r="H34">
        <f>VLOOKUP(B34,[1]Arkusz5!$A$3:$Y$2185,7,FALSE)</f>
        <v>0</v>
      </c>
      <c r="I34">
        <f>VLOOKUP(B34,[1]Arkusz5!$A$3:$Y$2185,8,FALSE)</f>
        <v>0</v>
      </c>
      <c r="J34">
        <f>VLOOKUP(B34,[1]Arkusz5!$A$3:$Y$2185,9,FALSE)</f>
        <v>0</v>
      </c>
      <c r="K34">
        <f>VLOOKUP(B34,[1]Arkusz5!$A$3:$Y$2185,10,FALSE)</f>
        <v>0</v>
      </c>
      <c r="L34" t="str">
        <f>VLOOKUP(B34,[1]Arkusz5!$A$3:$Y$2185,11,FALSE)</f>
        <v>Mielno</v>
      </c>
      <c r="M34" t="str">
        <f>VLOOKUP(B34,[1]Arkusz5!$A$3:$Y$2185,12,FALSE)</f>
        <v>krajobrazowy</v>
      </c>
      <c r="N34" t="str">
        <f>VLOOKUP(B34,[1]Arkusz5!$A$3:$Y$2185,13,FALSE)</f>
        <v>Powidzko-Bieniszewski</v>
      </c>
      <c r="O34">
        <f>VLOOKUP(B34,[1]Arkusz5!$A$3:$Y$2185,14,FALSE)</f>
        <v>0</v>
      </c>
      <c r="P34">
        <f>VLOOKUP(B34,[1]Arkusz5!$A$3:$Y$2185,15,FALSE)</f>
        <v>0</v>
      </c>
      <c r="Q34" t="str">
        <f>VLOOKUP(B34,[1]Arkusz5!$A$3:$Y$2185,16,FALSE)</f>
        <v>PLH300011</v>
      </c>
      <c r="R34" t="str">
        <f>VLOOKUP(B34,[1]Arkusz5!$A$3:$Y$2185,17,FALSE)</f>
        <v>Puszcza Bieniszewska</v>
      </c>
      <c r="S34" t="str">
        <f>VLOOKUP(B34,[1]Arkusz5!$A$3:$Y$2185,18,FALSE)</f>
        <v>Europa</v>
      </c>
      <c r="T34" t="str">
        <f>VLOOKUP(B34,[1]Arkusz5!$A$3:$Y$2185,19,FALSE)</f>
        <v>Polska</v>
      </c>
      <c r="U34" t="str">
        <f>VLOOKUP(B34,[1]Arkusz5!$A$3:$Y$2185,20,FALSE)</f>
        <v>wielkopolskie</v>
      </c>
      <c r="V34" t="str">
        <f>VLOOKUP(B34,[1]Arkusz5!$A$3:$Y$2185,21,FALSE)</f>
        <v>koniński</v>
      </c>
      <c r="W34" t="str">
        <f>VLOOKUP(B34,[1]Arkusz5!$A$3:$Y$2185,22,FALSE)</f>
        <v>Kazimierz Biskupi</v>
      </c>
      <c r="X34" t="str">
        <f>VLOOKUP(B34,[1]Arkusz5!$A$3:$Y$2185,23,FALSE)</f>
        <v>315.54 Pojezierze Gnieźnieńskie</v>
      </c>
      <c r="Y34" t="str">
        <f>VLOOKUP(B34,[1]Arkusz5!$A$3:$Y$2185,24,FALSE)</f>
        <v>Continental Bio-geographical Region</v>
      </c>
      <c r="Z34" t="str">
        <f>VLOOKUP(B34,[1]Arkusz5!$A$3:$Y$2185,25,FALSE)</f>
        <v>Fraxino-Alnetum (=Circaeo-Alnetum)</v>
      </c>
    </row>
    <row r="35" spans="1:26" x14ac:dyDescent="0.25">
      <c r="A35">
        <v>34</v>
      </c>
      <c r="B35" t="s">
        <v>442</v>
      </c>
      <c r="C35" t="str">
        <f>VLOOKUP(B35,[1]Arkusz5!$A$3:$Y$2185,2,FALSE)</f>
        <v>52.2939</v>
      </c>
      <c r="D35" t="str">
        <f>VLOOKUP(B35,[1]Arkusz5!$A$3:$Y$2185,3,FALSE)</f>
        <v>18.2352</v>
      </c>
      <c r="E35" t="str">
        <f>VLOOKUP(B35,[1]Arkusz5!$A$3:$Y$2185,4,FALSE)</f>
        <v>34UCC19</v>
      </c>
      <c r="F35" t="str">
        <f>VLOOKUP(B35,[1]Arkusz5!$A$3:$Y$2185,5,FALSE)</f>
        <v>CD17</v>
      </c>
      <c r="G35">
        <f>VLOOKUP(B35,[1]Arkusz5!$A$3:$Y$2185,6,FALSE)</f>
        <v>0</v>
      </c>
      <c r="H35">
        <f>VLOOKUP(B35,[1]Arkusz5!$A$3:$Y$2185,7,FALSE)</f>
        <v>0</v>
      </c>
      <c r="I35">
        <f>VLOOKUP(B35,[1]Arkusz5!$A$3:$Y$2185,8,FALSE)</f>
        <v>0</v>
      </c>
      <c r="J35">
        <f>VLOOKUP(B35,[1]Arkusz5!$A$3:$Y$2185,9,FALSE)</f>
        <v>0</v>
      </c>
      <c r="K35">
        <f>VLOOKUP(B35,[1]Arkusz5!$A$3:$Y$2185,10,FALSE)</f>
        <v>0</v>
      </c>
      <c r="L35">
        <f>VLOOKUP(B35,[1]Arkusz5!$A$3:$Y$2185,11,FALSE)</f>
        <v>0</v>
      </c>
      <c r="M35">
        <f>VLOOKUP(B35,[1]Arkusz5!$A$3:$Y$2185,12,FALSE)</f>
        <v>0</v>
      </c>
      <c r="N35">
        <f>VLOOKUP(B35,[1]Arkusz5!$A$3:$Y$2185,13,FALSE)</f>
        <v>0</v>
      </c>
      <c r="O35">
        <f>VLOOKUP(B35,[1]Arkusz5!$A$3:$Y$2185,14,FALSE)</f>
        <v>0</v>
      </c>
      <c r="P35">
        <f>VLOOKUP(B35,[1]Arkusz5!$A$3:$Y$2185,15,FALSE)</f>
        <v>0</v>
      </c>
      <c r="Q35">
        <f>VLOOKUP(B35,[1]Arkusz5!$A$3:$Y$2185,16,FALSE)</f>
        <v>0</v>
      </c>
      <c r="R35">
        <f>VLOOKUP(B35,[1]Arkusz5!$A$3:$Y$2185,17,FALSE)</f>
        <v>0</v>
      </c>
      <c r="S35" t="str">
        <f>VLOOKUP(B35,[1]Arkusz5!$A$3:$Y$2185,18,FALSE)</f>
        <v>Europa</v>
      </c>
      <c r="T35" t="str">
        <f>VLOOKUP(B35,[1]Arkusz5!$A$3:$Y$2185,19,FALSE)</f>
        <v>Polska</v>
      </c>
      <c r="U35" t="str">
        <f>VLOOKUP(B35,[1]Arkusz5!$A$3:$Y$2185,20,FALSE)</f>
        <v>wielkopolskie</v>
      </c>
      <c r="V35" t="str">
        <f>VLOOKUP(B35,[1]Arkusz5!$A$3:$Y$2185,21,FALSE)</f>
        <v>Konin</v>
      </c>
      <c r="W35" t="str">
        <f>VLOOKUP(B35,[1]Arkusz5!$A$3:$Y$2185,22,FALSE)</f>
        <v>Konin</v>
      </c>
      <c r="X35" t="str">
        <f>VLOOKUP(B35,[1]Arkusz5!$A$3:$Y$2185,23,FALSE)</f>
        <v>315.54 Pojezierze Gnieźnieńskie</v>
      </c>
      <c r="Y35" t="str">
        <f>VLOOKUP(B35,[1]Arkusz5!$A$3:$Y$2185,24,FALSE)</f>
        <v>Continental Bio-geographical Region</v>
      </c>
      <c r="Z35">
        <f>VLOOKUP(B35,[1]Arkusz5!$A$3:$Y$2185,25,FALSE)</f>
        <v>0</v>
      </c>
    </row>
    <row r="36" spans="1:26" x14ac:dyDescent="0.25">
      <c r="A36">
        <v>35</v>
      </c>
      <c r="B36" t="s">
        <v>446</v>
      </c>
      <c r="C36" t="str">
        <f>VLOOKUP(B36,[1]Arkusz5!$A$3:$Y$2185,2,FALSE)</f>
        <v>52.2873</v>
      </c>
      <c r="D36" t="str">
        <f>VLOOKUP(B36,[1]Arkusz5!$A$3:$Y$2185,3,FALSE)</f>
        <v>18.1952</v>
      </c>
      <c r="E36" t="str">
        <f>VLOOKUP(B36,[1]Arkusz5!$A$3:$Y$2185,4,FALSE)</f>
        <v>34UCC09</v>
      </c>
      <c r="F36" t="str">
        <f>VLOOKUP(B36,[1]Arkusz5!$A$3:$Y$2185,5,FALSE)</f>
        <v>CD17</v>
      </c>
      <c r="G36">
        <f>VLOOKUP(B36,[1]Arkusz5!$A$3:$Y$2185,6,FALSE)</f>
        <v>0</v>
      </c>
      <c r="H36">
        <f>VLOOKUP(B36,[1]Arkusz5!$A$3:$Y$2185,7,FALSE)</f>
        <v>0</v>
      </c>
      <c r="I36">
        <f>VLOOKUP(B36,[1]Arkusz5!$A$3:$Y$2185,8,FALSE)</f>
        <v>0</v>
      </c>
      <c r="J36">
        <f>VLOOKUP(B36,[1]Arkusz5!$A$3:$Y$2185,9,FALSE)</f>
        <v>0</v>
      </c>
      <c r="K36">
        <f>VLOOKUP(B36,[1]Arkusz5!$A$3:$Y$2185,10,FALSE)</f>
        <v>0</v>
      </c>
      <c r="L36" t="str">
        <f>VLOOKUP(B36,[1]Arkusz5!$A$3:$Y$2185,11,FALSE)</f>
        <v>Mielno</v>
      </c>
      <c r="M36" t="str">
        <f>VLOOKUP(B36,[1]Arkusz5!$A$3:$Y$2185,12,FALSE)</f>
        <v>krajobrazowy</v>
      </c>
      <c r="N36" t="str">
        <f>VLOOKUP(B36,[1]Arkusz5!$A$3:$Y$2185,13,FALSE)</f>
        <v>Powidzko-Bieniszewski</v>
      </c>
      <c r="O36">
        <f>VLOOKUP(B36,[1]Arkusz5!$A$3:$Y$2185,14,FALSE)</f>
        <v>0</v>
      </c>
      <c r="P36">
        <f>VLOOKUP(B36,[1]Arkusz5!$A$3:$Y$2185,15,FALSE)</f>
        <v>0</v>
      </c>
      <c r="Q36" t="str">
        <f>VLOOKUP(B36,[1]Arkusz5!$A$3:$Y$2185,16,FALSE)</f>
        <v>PLH300011</v>
      </c>
      <c r="R36" t="str">
        <f>VLOOKUP(B36,[1]Arkusz5!$A$3:$Y$2185,17,FALSE)</f>
        <v>Puszcza Bieniszewska</v>
      </c>
      <c r="S36" t="str">
        <f>VLOOKUP(B36,[1]Arkusz5!$A$3:$Y$2185,18,FALSE)</f>
        <v>Europa</v>
      </c>
      <c r="T36" t="str">
        <f>VLOOKUP(B36,[1]Arkusz5!$A$3:$Y$2185,19,FALSE)</f>
        <v>Polska</v>
      </c>
      <c r="U36" t="str">
        <f>VLOOKUP(B36,[1]Arkusz5!$A$3:$Y$2185,20,FALSE)</f>
        <v>wielkopolskie</v>
      </c>
      <c r="V36" t="str">
        <f>VLOOKUP(B36,[1]Arkusz5!$A$3:$Y$2185,21,FALSE)</f>
        <v>koniński</v>
      </c>
      <c r="W36" t="str">
        <f>VLOOKUP(B36,[1]Arkusz5!$A$3:$Y$2185,22,FALSE)</f>
        <v>Kazimierz Biskupi</v>
      </c>
      <c r="X36" t="str">
        <f>VLOOKUP(B36,[1]Arkusz5!$A$3:$Y$2185,23,FALSE)</f>
        <v>315.54 Pojezierze Gnieźnieńskie</v>
      </c>
      <c r="Y36" t="str">
        <f>VLOOKUP(B36,[1]Arkusz5!$A$3:$Y$2185,24,FALSE)</f>
        <v>Continental Bio-geographical Region</v>
      </c>
      <c r="Z36" t="str">
        <f>VLOOKUP(B36,[1]Arkusz5!$A$3:$Y$2185,25,FALSE)</f>
        <v>Fraxino-Alnetum (=Circaeo-Alnetum)</v>
      </c>
    </row>
    <row r="37" spans="1:26" x14ac:dyDescent="0.25">
      <c r="A37">
        <v>36</v>
      </c>
      <c r="B37" t="s">
        <v>450</v>
      </c>
      <c r="C37" t="str">
        <f>VLOOKUP(B37,[1]Arkusz5!$A$3:$Y$2185,2,FALSE)</f>
        <v>52.3395</v>
      </c>
      <c r="D37" t="str">
        <f>VLOOKUP(B37,[1]Arkusz5!$A$3:$Y$2185,3,FALSE)</f>
        <v>18.5399</v>
      </c>
      <c r="E37" t="str">
        <f>VLOOKUP(B37,[1]Arkusz5!$A$3:$Y$2185,4,FALSE)</f>
        <v>34UCD30</v>
      </c>
      <c r="F37" t="str">
        <f>VLOOKUP(B37,[1]Arkusz5!$A$3:$Y$2185,5,FALSE)</f>
        <v>CD19</v>
      </c>
      <c r="G37">
        <f>VLOOKUP(B37,[1]Arkusz5!$A$3:$Y$2185,6,FALSE)</f>
        <v>0</v>
      </c>
      <c r="H37">
        <f>VLOOKUP(B37,[1]Arkusz5!$A$3:$Y$2185,7,FALSE)</f>
        <v>0</v>
      </c>
      <c r="I37">
        <f>VLOOKUP(B37,[1]Arkusz5!$A$3:$Y$2185,8,FALSE)</f>
        <v>0</v>
      </c>
      <c r="J37">
        <f>VLOOKUP(B37,[1]Arkusz5!$A$3:$Y$2185,9,FALSE)</f>
        <v>0</v>
      </c>
      <c r="K37">
        <f>VLOOKUP(B37,[1]Arkusz5!$A$3:$Y$2185,10,FALSE)</f>
        <v>0</v>
      </c>
      <c r="L37">
        <f>VLOOKUP(B37,[1]Arkusz5!$A$3:$Y$2185,11,FALSE)</f>
        <v>0</v>
      </c>
      <c r="M37">
        <f>VLOOKUP(B37,[1]Arkusz5!$A$3:$Y$2185,12,FALSE)</f>
        <v>0</v>
      </c>
      <c r="N37" t="str">
        <f>VLOOKUP(B37,[1]Arkusz5!$A$3:$Y$2185,13,FALSE)</f>
        <v>Goplańsko-Kujawski</v>
      </c>
      <c r="O37">
        <f>VLOOKUP(B37,[1]Arkusz5!$A$3:$Y$2185,14,FALSE)</f>
        <v>0</v>
      </c>
      <c r="P37">
        <f>VLOOKUP(B37,[1]Arkusz5!$A$3:$Y$2185,15,FALSE)</f>
        <v>0</v>
      </c>
      <c r="Q37">
        <f>VLOOKUP(B37,[1]Arkusz5!$A$3:$Y$2185,16,FALSE)</f>
        <v>0</v>
      </c>
      <c r="R37">
        <f>VLOOKUP(B37,[1]Arkusz5!$A$3:$Y$2185,17,FALSE)</f>
        <v>0</v>
      </c>
      <c r="S37" t="str">
        <f>VLOOKUP(B37,[1]Arkusz5!$A$3:$Y$2185,18,FALSE)</f>
        <v>Europa</v>
      </c>
      <c r="T37" t="str">
        <f>VLOOKUP(B37,[1]Arkusz5!$A$3:$Y$2185,19,FALSE)</f>
        <v>Polska</v>
      </c>
      <c r="U37" t="str">
        <f>VLOOKUP(B37,[1]Arkusz5!$A$3:$Y$2185,20,FALSE)</f>
        <v>wielkopolskie</v>
      </c>
      <c r="V37" t="str">
        <f>VLOOKUP(B37,[1]Arkusz5!$A$3:$Y$2185,21,FALSE)</f>
        <v>koniński</v>
      </c>
      <c r="W37" t="str">
        <f>VLOOKUP(B37,[1]Arkusz5!$A$3:$Y$2185,22,FALSE)</f>
        <v>Sompolno</v>
      </c>
      <c r="X37" t="str">
        <f>VLOOKUP(B37,[1]Arkusz5!$A$3:$Y$2185,23,FALSE)</f>
        <v>315.57 Pojezierze Kujawskie</v>
      </c>
      <c r="Y37" t="str">
        <f>VLOOKUP(B37,[1]Arkusz5!$A$3:$Y$2185,24,FALSE)</f>
        <v>Continental Bio-geographical Region</v>
      </c>
      <c r="Z37" t="str">
        <f>VLOOKUP(B37,[1]Arkusz5!$A$3:$Y$2185,25,FALSE)</f>
        <v>Potentillo albae-Quercetum typicum</v>
      </c>
    </row>
    <row r="38" spans="1:26" x14ac:dyDescent="0.25">
      <c r="A38">
        <v>37</v>
      </c>
      <c r="B38" t="s">
        <v>465</v>
      </c>
      <c r="C38" t="str">
        <f>VLOOKUP(B38,[1]Arkusz5!$A$3:$Y$2185,2,FALSE)</f>
        <v>52.150799</v>
      </c>
      <c r="D38" t="str">
        <f>VLOOKUP(B38,[1]Arkusz5!$A$3:$Y$2185,3,FALSE)</f>
        <v>17.706067</v>
      </c>
      <c r="E38" t="str">
        <f>VLOOKUP(B38,[1]Arkusz5!$A$3:$Y$2185,4,FALSE)</f>
        <v>33UXT88</v>
      </c>
      <c r="F38" t="str">
        <f>VLOOKUP(B38,[1]Arkusz5!$A$3:$Y$2185,5,FALSE)</f>
        <v>CD34</v>
      </c>
      <c r="G38">
        <f>VLOOKUP(B38,[1]Arkusz5!$A$3:$Y$2185,6,FALSE)</f>
        <v>0</v>
      </c>
      <c r="H38">
        <f>VLOOKUP(B38,[1]Arkusz5!$A$3:$Y$2185,7,FALSE)</f>
        <v>0</v>
      </c>
      <c r="I38">
        <f>VLOOKUP(B38,[1]Arkusz5!$A$3:$Y$2185,8,FALSE)</f>
        <v>0</v>
      </c>
      <c r="J38">
        <f>VLOOKUP(B38,[1]Arkusz5!$A$3:$Y$2185,9,FALSE)</f>
        <v>0</v>
      </c>
      <c r="K38">
        <f>VLOOKUP(B38,[1]Arkusz5!$A$3:$Y$2185,10,FALSE)</f>
        <v>0</v>
      </c>
      <c r="L38">
        <f>VLOOKUP(B38,[1]Arkusz5!$A$3:$Y$2185,11,FALSE)</f>
        <v>0</v>
      </c>
      <c r="M38">
        <f>VLOOKUP(B38,[1]Arkusz5!$A$3:$Y$2185,12,FALSE)</f>
        <v>0</v>
      </c>
      <c r="N38" t="str">
        <f>VLOOKUP(B38,[1]Arkusz5!$A$3:$Y$2185,13,FALSE)</f>
        <v>Pyzdrski</v>
      </c>
      <c r="O38">
        <f>VLOOKUP(B38,[1]Arkusz5!$A$3:$Y$2185,14,FALSE)</f>
        <v>0</v>
      </c>
      <c r="P38">
        <f>VLOOKUP(B38,[1]Arkusz5!$A$3:$Y$2185,15,FALSE)</f>
        <v>0</v>
      </c>
      <c r="Q38" t="str">
        <f>VLOOKUP(B38,[1]Arkusz5!$A$3:$Y$2185,16,FALSE)</f>
        <v>PLH300009</v>
      </c>
      <c r="R38" t="str">
        <f>VLOOKUP(B38,[1]Arkusz5!$A$3:$Y$2185,17,FALSE)</f>
        <v>Ostoja Nadwarciańska</v>
      </c>
      <c r="S38" t="str">
        <f>VLOOKUP(B38,[1]Arkusz5!$A$3:$Y$2185,18,FALSE)</f>
        <v>Europa</v>
      </c>
      <c r="T38" t="str">
        <f>VLOOKUP(B38,[1]Arkusz5!$A$3:$Y$2185,19,FALSE)</f>
        <v>Polska</v>
      </c>
      <c r="U38" t="str">
        <f>VLOOKUP(B38,[1]Arkusz5!$A$3:$Y$2185,20,FALSE)</f>
        <v>wielkopolskie</v>
      </c>
      <c r="V38" t="str">
        <f>VLOOKUP(B38,[1]Arkusz5!$A$3:$Y$2185,21,FALSE)</f>
        <v>wrzesiński</v>
      </c>
      <c r="W38" t="str">
        <f>VLOOKUP(B38,[1]Arkusz5!$A$3:$Y$2185,22,FALSE)</f>
        <v>Pyzdry</v>
      </c>
      <c r="X38" t="str">
        <f>VLOOKUP(B38,[1]Arkusz5!$A$3:$Y$2185,23,FALSE)</f>
        <v>318.16 Równina Rychwalska</v>
      </c>
      <c r="Y38" t="str">
        <f>VLOOKUP(B38,[1]Arkusz5!$A$3:$Y$2185,24,FALSE)</f>
        <v>Continental Bio-geographical Region</v>
      </c>
      <c r="Z38" t="str">
        <f>VLOOKUP(B38,[1]Arkusz5!$A$3:$Y$2185,25,FALSE)</f>
        <v>Pino-Quercetum (=Querco-Pinetum + Serratulo-Pinetum)</v>
      </c>
    </row>
    <row r="39" spans="1:26" x14ac:dyDescent="0.25">
      <c r="A39">
        <v>38</v>
      </c>
      <c r="B39" t="s">
        <v>476</v>
      </c>
      <c r="C39" t="str">
        <f>VLOOKUP(B39,[1]Arkusz5!$A$3:$Y$2185,2,FALSE)</f>
        <v>52.1927</v>
      </c>
      <c r="D39" t="str">
        <f>VLOOKUP(B39,[1]Arkusz5!$A$3:$Y$2185,3,FALSE)</f>
        <v>17.7165</v>
      </c>
      <c r="E39" t="str">
        <f>VLOOKUP(B39,[1]Arkusz5!$A$3:$Y$2185,4,FALSE)</f>
        <v>33UXT88</v>
      </c>
      <c r="F39" t="str">
        <f>VLOOKUP(B39,[1]Arkusz5!$A$3:$Y$2185,5,FALSE)</f>
        <v>CD24</v>
      </c>
      <c r="G39">
        <f>VLOOKUP(B39,[1]Arkusz5!$A$3:$Y$2185,6,FALSE)</f>
        <v>0</v>
      </c>
      <c r="H39">
        <f>VLOOKUP(B39,[1]Arkusz5!$A$3:$Y$2185,7,FALSE)</f>
        <v>0</v>
      </c>
      <c r="I39">
        <f>VLOOKUP(B39,[1]Arkusz5!$A$3:$Y$2185,8,FALSE)</f>
        <v>0</v>
      </c>
      <c r="J39">
        <f>VLOOKUP(B39,[1]Arkusz5!$A$3:$Y$2185,9,FALSE)</f>
        <v>0</v>
      </c>
      <c r="K39" t="str">
        <f>VLOOKUP(B39,[1]Arkusz5!$A$3:$Y$2185,10,FALSE)</f>
        <v>Nadwarciański Park Krajobrazowy</v>
      </c>
      <c r="L39">
        <f>VLOOKUP(B39,[1]Arkusz5!$A$3:$Y$2185,11,FALSE)</f>
        <v>0</v>
      </c>
      <c r="M39">
        <f>VLOOKUP(B39,[1]Arkusz5!$A$3:$Y$2185,12,FALSE)</f>
        <v>0</v>
      </c>
      <c r="N39" t="str">
        <f>VLOOKUP(B39,[1]Arkusz5!$A$3:$Y$2185,13,FALSE)</f>
        <v>Pyzdrski</v>
      </c>
      <c r="O39">
        <f>VLOOKUP(B39,[1]Arkusz5!$A$3:$Y$2185,14,FALSE)</f>
        <v>0</v>
      </c>
      <c r="P39">
        <f>VLOOKUP(B39,[1]Arkusz5!$A$3:$Y$2185,15,FALSE)</f>
        <v>0</v>
      </c>
      <c r="Q39" t="str">
        <f>VLOOKUP(B39,[1]Arkusz5!$A$3:$Y$2185,16,FALSE)</f>
        <v>PLB300002; PLH300009</v>
      </c>
      <c r="R39" t="str">
        <f>VLOOKUP(B39,[1]Arkusz5!$A$3:$Y$2185,17,FALSE)</f>
        <v>Dolina Środkowej Warty; Ostoja Nadwarciańska</v>
      </c>
      <c r="S39" t="str">
        <f>VLOOKUP(B39,[1]Arkusz5!$A$3:$Y$2185,18,FALSE)</f>
        <v>Europa</v>
      </c>
      <c r="T39" t="str">
        <f>VLOOKUP(B39,[1]Arkusz5!$A$3:$Y$2185,19,FALSE)</f>
        <v>Polska</v>
      </c>
      <c r="U39" t="str">
        <f>VLOOKUP(B39,[1]Arkusz5!$A$3:$Y$2185,20,FALSE)</f>
        <v>wielkopolskie</v>
      </c>
      <c r="V39" t="str">
        <f>VLOOKUP(B39,[1]Arkusz5!$A$3:$Y$2185,21,FALSE)</f>
        <v>wrzesiński</v>
      </c>
      <c r="W39" t="str">
        <f>VLOOKUP(B39,[1]Arkusz5!$A$3:$Y$2185,22,FALSE)</f>
        <v>Pyzdry</v>
      </c>
      <c r="X39" t="str">
        <f>VLOOKUP(B39,[1]Arkusz5!$A$3:$Y$2185,23,FALSE)</f>
        <v>318.13 Dolina Konińska</v>
      </c>
      <c r="Y39" t="str">
        <f>VLOOKUP(B39,[1]Arkusz5!$A$3:$Y$2185,24,FALSE)</f>
        <v>Continental Bio-geographical Region</v>
      </c>
      <c r="Z39" t="str">
        <f>VLOOKUP(B39,[1]Arkusz5!$A$3:$Y$2185,25,FALSE)</f>
        <v>Salici-Populetum (=Salicetum albo-fragilis + Populetum albae)</v>
      </c>
    </row>
    <row r="40" spans="1:26" x14ac:dyDescent="0.25">
      <c r="A40">
        <v>39</v>
      </c>
      <c r="B40" t="s">
        <v>483</v>
      </c>
      <c r="C40" t="str">
        <f>VLOOKUP(B40,[1]Arkusz5!$A$3:$Y$2185,2,FALSE)</f>
        <v>52.226641</v>
      </c>
      <c r="D40" t="str">
        <f>VLOOKUP(B40,[1]Arkusz5!$A$3:$Y$2185,3,FALSE)</f>
        <v>18.252929</v>
      </c>
      <c r="E40" t="str">
        <f>VLOOKUP(B40,[1]Arkusz5!$A$3:$Y$2185,4,FALSE)</f>
        <v>34UCC18</v>
      </c>
      <c r="F40" t="str">
        <f>VLOOKUP(B40,[1]Arkusz5!$A$3:$Y$2185,5,FALSE)</f>
        <v>CD27</v>
      </c>
      <c r="G40">
        <f>VLOOKUP(B40,[1]Arkusz5!$A$3:$Y$2185,6,FALSE)</f>
        <v>0</v>
      </c>
      <c r="H40">
        <f>VLOOKUP(B40,[1]Arkusz5!$A$3:$Y$2185,7,FALSE)</f>
        <v>0</v>
      </c>
      <c r="I40">
        <f>VLOOKUP(B40,[1]Arkusz5!$A$3:$Y$2185,8,FALSE)</f>
        <v>0</v>
      </c>
      <c r="J40">
        <f>VLOOKUP(B40,[1]Arkusz5!$A$3:$Y$2185,9,FALSE)</f>
        <v>0</v>
      </c>
      <c r="K40">
        <f>VLOOKUP(B40,[1]Arkusz5!$A$3:$Y$2185,10,FALSE)</f>
        <v>0</v>
      </c>
      <c r="L40">
        <f>VLOOKUP(B40,[1]Arkusz5!$A$3:$Y$2185,11,FALSE)</f>
        <v>0</v>
      </c>
      <c r="M40">
        <f>VLOOKUP(B40,[1]Arkusz5!$A$3:$Y$2185,12,FALSE)</f>
        <v>0</v>
      </c>
      <c r="N40">
        <f>VLOOKUP(B40,[1]Arkusz5!$A$3:$Y$2185,13,FALSE)</f>
        <v>0</v>
      </c>
      <c r="O40">
        <f>VLOOKUP(B40,[1]Arkusz5!$A$3:$Y$2185,14,FALSE)</f>
        <v>0</v>
      </c>
      <c r="P40">
        <f>VLOOKUP(B40,[1]Arkusz5!$A$3:$Y$2185,15,FALSE)</f>
        <v>0</v>
      </c>
      <c r="Q40">
        <f>VLOOKUP(B40,[1]Arkusz5!$A$3:$Y$2185,16,FALSE)</f>
        <v>0</v>
      </c>
      <c r="R40">
        <f>VLOOKUP(B40,[1]Arkusz5!$A$3:$Y$2185,17,FALSE)</f>
        <v>0</v>
      </c>
      <c r="S40" t="str">
        <f>VLOOKUP(B40,[1]Arkusz5!$A$3:$Y$2185,18,FALSE)</f>
        <v>Europa</v>
      </c>
      <c r="T40" t="str">
        <f>VLOOKUP(B40,[1]Arkusz5!$A$3:$Y$2185,19,FALSE)</f>
        <v>Polska</v>
      </c>
      <c r="U40" t="str">
        <f>VLOOKUP(B40,[1]Arkusz5!$A$3:$Y$2185,20,FALSE)</f>
        <v>wielkopolskie</v>
      </c>
      <c r="V40" t="str">
        <f>VLOOKUP(B40,[1]Arkusz5!$A$3:$Y$2185,21,FALSE)</f>
        <v>Konin</v>
      </c>
      <c r="W40" t="str">
        <f>VLOOKUP(B40,[1]Arkusz5!$A$3:$Y$2185,22,FALSE)</f>
        <v>Konin</v>
      </c>
      <c r="X40" t="str">
        <f>VLOOKUP(B40,[1]Arkusz5!$A$3:$Y$2185,23,FALSE)</f>
        <v>318.13 Dolina Konińska</v>
      </c>
      <c r="Y40" t="str">
        <f>VLOOKUP(B40,[1]Arkusz5!$A$3:$Y$2185,24,FALSE)</f>
        <v>Continental Bio-geographical Region</v>
      </c>
      <c r="Z40" t="str">
        <f>VLOOKUP(B40,[1]Arkusz5!$A$3:$Y$2185,25,FALSE)</f>
        <v>Galio-Carpinetum</v>
      </c>
    </row>
    <row r="41" spans="1:26" x14ac:dyDescent="0.25">
      <c r="A41">
        <v>40</v>
      </c>
      <c r="B41" t="s">
        <v>488</v>
      </c>
      <c r="C41" t="str">
        <f>VLOOKUP(B41,[1]Arkusz5!$A$3:$Y$2185,2,FALSE)</f>
        <v>52.226641</v>
      </c>
      <c r="D41" t="str">
        <f>VLOOKUP(B41,[1]Arkusz5!$A$3:$Y$2185,3,FALSE)</f>
        <v>18.252929</v>
      </c>
      <c r="E41" t="str">
        <f>VLOOKUP(B41,[1]Arkusz5!$A$3:$Y$2185,4,FALSE)</f>
        <v>34UCC18</v>
      </c>
      <c r="F41" t="str">
        <f>VLOOKUP(B41,[1]Arkusz5!$A$3:$Y$2185,5,FALSE)</f>
        <v>CD27</v>
      </c>
      <c r="G41">
        <f>VLOOKUP(B41,[1]Arkusz5!$A$3:$Y$2185,6,FALSE)</f>
        <v>0</v>
      </c>
      <c r="H41">
        <f>VLOOKUP(B41,[1]Arkusz5!$A$3:$Y$2185,7,FALSE)</f>
        <v>0</v>
      </c>
      <c r="I41">
        <f>VLOOKUP(B41,[1]Arkusz5!$A$3:$Y$2185,8,FALSE)</f>
        <v>0</v>
      </c>
      <c r="J41">
        <f>VLOOKUP(B41,[1]Arkusz5!$A$3:$Y$2185,9,FALSE)</f>
        <v>0</v>
      </c>
      <c r="K41">
        <f>VLOOKUP(B41,[1]Arkusz5!$A$3:$Y$2185,10,FALSE)</f>
        <v>0</v>
      </c>
      <c r="L41">
        <f>VLOOKUP(B41,[1]Arkusz5!$A$3:$Y$2185,11,FALSE)</f>
        <v>0</v>
      </c>
      <c r="M41">
        <f>VLOOKUP(B41,[1]Arkusz5!$A$3:$Y$2185,12,FALSE)</f>
        <v>0</v>
      </c>
      <c r="N41">
        <f>VLOOKUP(B41,[1]Arkusz5!$A$3:$Y$2185,13,FALSE)</f>
        <v>0</v>
      </c>
      <c r="O41">
        <f>VLOOKUP(B41,[1]Arkusz5!$A$3:$Y$2185,14,FALSE)</f>
        <v>0</v>
      </c>
      <c r="P41">
        <f>VLOOKUP(B41,[1]Arkusz5!$A$3:$Y$2185,15,FALSE)</f>
        <v>0</v>
      </c>
      <c r="Q41">
        <f>VLOOKUP(B41,[1]Arkusz5!$A$3:$Y$2185,16,FALSE)</f>
        <v>0</v>
      </c>
      <c r="R41">
        <f>VLOOKUP(B41,[1]Arkusz5!$A$3:$Y$2185,17,FALSE)</f>
        <v>0</v>
      </c>
      <c r="S41" t="str">
        <f>VLOOKUP(B41,[1]Arkusz5!$A$3:$Y$2185,18,FALSE)</f>
        <v>Europa</v>
      </c>
      <c r="T41" t="str">
        <f>VLOOKUP(B41,[1]Arkusz5!$A$3:$Y$2185,19,FALSE)</f>
        <v>Polska</v>
      </c>
      <c r="U41" t="str">
        <f>VLOOKUP(B41,[1]Arkusz5!$A$3:$Y$2185,20,FALSE)</f>
        <v>wielkopolskie</v>
      </c>
      <c r="V41" t="str">
        <f>VLOOKUP(B41,[1]Arkusz5!$A$3:$Y$2185,21,FALSE)</f>
        <v>Konin</v>
      </c>
      <c r="W41" t="str">
        <f>VLOOKUP(B41,[1]Arkusz5!$A$3:$Y$2185,22,FALSE)</f>
        <v>Konin</v>
      </c>
      <c r="X41" t="str">
        <f>VLOOKUP(B41,[1]Arkusz5!$A$3:$Y$2185,23,FALSE)</f>
        <v>318.13 Dolina Konińska</v>
      </c>
      <c r="Y41" t="str">
        <f>VLOOKUP(B41,[1]Arkusz5!$A$3:$Y$2185,24,FALSE)</f>
        <v>Continental Bio-geographical Region</v>
      </c>
      <c r="Z41" t="str">
        <f>VLOOKUP(B41,[1]Arkusz5!$A$3:$Y$2185,25,FALSE)</f>
        <v>Galio-Carpinetum</v>
      </c>
    </row>
    <row r="42" spans="1:26" x14ac:dyDescent="0.25">
      <c r="A42">
        <v>41</v>
      </c>
      <c r="B42" t="s">
        <v>494</v>
      </c>
      <c r="C42" t="str">
        <f>VLOOKUP(B42,[1]Arkusz5!$A$3:$Y$2185,2,FALSE)</f>
        <v>52.226641</v>
      </c>
      <c r="D42" t="str">
        <f>VLOOKUP(B42,[1]Arkusz5!$A$3:$Y$2185,3,FALSE)</f>
        <v>18.252929</v>
      </c>
      <c r="E42" t="str">
        <f>VLOOKUP(B42,[1]Arkusz5!$A$3:$Y$2185,4,FALSE)</f>
        <v>34UCC18</v>
      </c>
      <c r="F42" t="str">
        <f>VLOOKUP(B42,[1]Arkusz5!$A$3:$Y$2185,5,FALSE)</f>
        <v>CD27</v>
      </c>
      <c r="G42">
        <f>VLOOKUP(B42,[1]Arkusz5!$A$3:$Y$2185,6,FALSE)</f>
        <v>0</v>
      </c>
      <c r="H42">
        <f>VLOOKUP(B42,[1]Arkusz5!$A$3:$Y$2185,7,FALSE)</f>
        <v>0</v>
      </c>
      <c r="I42">
        <f>VLOOKUP(B42,[1]Arkusz5!$A$3:$Y$2185,8,FALSE)</f>
        <v>0</v>
      </c>
      <c r="J42">
        <f>VLOOKUP(B42,[1]Arkusz5!$A$3:$Y$2185,9,FALSE)</f>
        <v>0</v>
      </c>
      <c r="K42">
        <f>VLOOKUP(B42,[1]Arkusz5!$A$3:$Y$2185,10,FALSE)</f>
        <v>0</v>
      </c>
      <c r="L42">
        <f>VLOOKUP(B42,[1]Arkusz5!$A$3:$Y$2185,11,FALSE)</f>
        <v>0</v>
      </c>
      <c r="M42">
        <f>VLOOKUP(B42,[1]Arkusz5!$A$3:$Y$2185,12,FALSE)</f>
        <v>0</v>
      </c>
      <c r="N42">
        <f>VLOOKUP(B42,[1]Arkusz5!$A$3:$Y$2185,13,FALSE)</f>
        <v>0</v>
      </c>
      <c r="O42">
        <f>VLOOKUP(B42,[1]Arkusz5!$A$3:$Y$2185,14,FALSE)</f>
        <v>0</v>
      </c>
      <c r="P42">
        <f>VLOOKUP(B42,[1]Arkusz5!$A$3:$Y$2185,15,FALSE)</f>
        <v>0</v>
      </c>
      <c r="Q42">
        <f>VLOOKUP(B42,[1]Arkusz5!$A$3:$Y$2185,16,FALSE)</f>
        <v>0</v>
      </c>
      <c r="R42">
        <f>VLOOKUP(B42,[1]Arkusz5!$A$3:$Y$2185,17,FALSE)</f>
        <v>0</v>
      </c>
      <c r="S42" t="str">
        <f>VLOOKUP(B42,[1]Arkusz5!$A$3:$Y$2185,18,FALSE)</f>
        <v>Europa</v>
      </c>
      <c r="T42" t="str">
        <f>VLOOKUP(B42,[1]Arkusz5!$A$3:$Y$2185,19,FALSE)</f>
        <v>Polska</v>
      </c>
      <c r="U42" t="str">
        <f>VLOOKUP(B42,[1]Arkusz5!$A$3:$Y$2185,20,FALSE)</f>
        <v>wielkopolskie</v>
      </c>
      <c r="V42" t="str">
        <f>VLOOKUP(B42,[1]Arkusz5!$A$3:$Y$2185,21,FALSE)</f>
        <v>Konin</v>
      </c>
      <c r="W42" t="str">
        <f>VLOOKUP(B42,[1]Arkusz5!$A$3:$Y$2185,22,FALSE)</f>
        <v>Konin</v>
      </c>
      <c r="X42" t="str">
        <f>VLOOKUP(B42,[1]Arkusz5!$A$3:$Y$2185,23,FALSE)</f>
        <v>318.13 Dolina Konińska</v>
      </c>
      <c r="Y42" t="str">
        <f>VLOOKUP(B42,[1]Arkusz5!$A$3:$Y$2185,24,FALSE)</f>
        <v>Continental Bio-geographical Region</v>
      </c>
      <c r="Z42" t="str">
        <f>VLOOKUP(B42,[1]Arkusz5!$A$3:$Y$2185,25,FALSE)</f>
        <v>Galio-Carpinetum</v>
      </c>
    </row>
    <row r="43" spans="1:26" x14ac:dyDescent="0.25">
      <c r="A43">
        <v>42</v>
      </c>
      <c r="B43" t="s">
        <v>501</v>
      </c>
      <c r="C43" t="str">
        <f>VLOOKUP(B43,[1]Arkusz5!$A$3:$Y$2185,2,FALSE)</f>
        <v>52.226641</v>
      </c>
      <c r="D43" t="str">
        <f>VLOOKUP(B43,[1]Arkusz5!$A$3:$Y$2185,3,FALSE)</f>
        <v>18.252929</v>
      </c>
      <c r="E43" t="str">
        <f>VLOOKUP(B43,[1]Arkusz5!$A$3:$Y$2185,4,FALSE)</f>
        <v>34UCC18</v>
      </c>
      <c r="F43" t="str">
        <f>VLOOKUP(B43,[1]Arkusz5!$A$3:$Y$2185,5,FALSE)</f>
        <v>CD27</v>
      </c>
      <c r="G43">
        <f>VLOOKUP(B43,[1]Arkusz5!$A$3:$Y$2185,6,FALSE)</f>
        <v>0</v>
      </c>
      <c r="H43">
        <f>VLOOKUP(B43,[1]Arkusz5!$A$3:$Y$2185,7,FALSE)</f>
        <v>0</v>
      </c>
      <c r="I43">
        <f>VLOOKUP(B43,[1]Arkusz5!$A$3:$Y$2185,8,FALSE)</f>
        <v>0</v>
      </c>
      <c r="J43">
        <f>VLOOKUP(B43,[1]Arkusz5!$A$3:$Y$2185,9,FALSE)</f>
        <v>0</v>
      </c>
      <c r="K43">
        <f>VLOOKUP(B43,[1]Arkusz5!$A$3:$Y$2185,10,FALSE)</f>
        <v>0</v>
      </c>
      <c r="L43">
        <f>VLOOKUP(B43,[1]Arkusz5!$A$3:$Y$2185,11,FALSE)</f>
        <v>0</v>
      </c>
      <c r="M43">
        <f>VLOOKUP(B43,[1]Arkusz5!$A$3:$Y$2185,12,FALSE)</f>
        <v>0</v>
      </c>
      <c r="N43">
        <f>VLOOKUP(B43,[1]Arkusz5!$A$3:$Y$2185,13,FALSE)</f>
        <v>0</v>
      </c>
      <c r="O43">
        <f>VLOOKUP(B43,[1]Arkusz5!$A$3:$Y$2185,14,FALSE)</f>
        <v>0</v>
      </c>
      <c r="P43">
        <f>VLOOKUP(B43,[1]Arkusz5!$A$3:$Y$2185,15,FALSE)</f>
        <v>0</v>
      </c>
      <c r="Q43">
        <f>VLOOKUP(B43,[1]Arkusz5!$A$3:$Y$2185,16,FALSE)</f>
        <v>0</v>
      </c>
      <c r="R43">
        <f>VLOOKUP(B43,[1]Arkusz5!$A$3:$Y$2185,17,FALSE)</f>
        <v>0</v>
      </c>
      <c r="S43" t="str">
        <f>VLOOKUP(B43,[1]Arkusz5!$A$3:$Y$2185,18,FALSE)</f>
        <v>Europa</v>
      </c>
      <c r="T43" t="str">
        <f>VLOOKUP(B43,[1]Arkusz5!$A$3:$Y$2185,19,FALSE)</f>
        <v>Polska</v>
      </c>
      <c r="U43" t="str">
        <f>VLOOKUP(B43,[1]Arkusz5!$A$3:$Y$2185,20,FALSE)</f>
        <v>wielkopolskie</v>
      </c>
      <c r="V43" t="str">
        <f>VLOOKUP(B43,[1]Arkusz5!$A$3:$Y$2185,21,FALSE)</f>
        <v>Konin</v>
      </c>
      <c r="W43" t="str">
        <f>VLOOKUP(B43,[1]Arkusz5!$A$3:$Y$2185,22,FALSE)</f>
        <v>Konin</v>
      </c>
      <c r="X43" t="str">
        <f>VLOOKUP(B43,[1]Arkusz5!$A$3:$Y$2185,23,FALSE)</f>
        <v>318.13 Dolina Konińska</v>
      </c>
      <c r="Y43" t="str">
        <f>VLOOKUP(B43,[1]Arkusz5!$A$3:$Y$2185,24,FALSE)</f>
        <v>Continental Bio-geographical Region</v>
      </c>
      <c r="Z43" t="str">
        <f>VLOOKUP(B43,[1]Arkusz5!$A$3:$Y$2185,25,FALSE)</f>
        <v>Galio-Carpinetum</v>
      </c>
    </row>
    <row r="44" spans="1:26" x14ac:dyDescent="0.25">
      <c r="A44">
        <v>43</v>
      </c>
      <c r="B44" t="s">
        <v>503</v>
      </c>
      <c r="C44" t="str">
        <f>VLOOKUP(B44,[1]Arkusz5!$A$3:$Y$2185,2,FALSE)</f>
        <v>52.226641</v>
      </c>
      <c r="D44" t="str">
        <f>VLOOKUP(B44,[1]Arkusz5!$A$3:$Y$2185,3,FALSE)</f>
        <v>18.252929</v>
      </c>
      <c r="E44" t="str">
        <f>VLOOKUP(B44,[1]Arkusz5!$A$3:$Y$2185,4,FALSE)</f>
        <v>34UCC18</v>
      </c>
      <c r="F44" t="str">
        <f>VLOOKUP(B44,[1]Arkusz5!$A$3:$Y$2185,5,FALSE)</f>
        <v>CD27</v>
      </c>
      <c r="G44">
        <f>VLOOKUP(B44,[1]Arkusz5!$A$3:$Y$2185,6,FALSE)</f>
        <v>0</v>
      </c>
      <c r="H44">
        <f>VLOOKUP(B44,[1]Arkusz5!$A$3:$Y$2185,7,FALSE)</f>
        <v>0</v>
      </c>
      <c r="I44">
        <f>VLOOKUP(B44,[1]Arkusz5!$A$3:$Y$2185,8,FALSE)</f>
        <v>0</v>
      </c>
      <c r="J44">
        <f>VLOOKUP(B44,[1]Arkusz5!$A$3:$Y$2185,9,FALSE)</f>
        <v>0</v>
      </c>
      <c r="K44">
        <f>VLOOKUP(B44,[1]Arkusz5!$A$3:$Y$2185,10,FALSE)</f>
        <v>0</v>
      </c>
      <c r="L44">
        <f>VLOOKUP(B44,[1]Arkusz5!$A$3:$Y$2185,11,FALSE)</f>
        <v>0</v>
      </c>
      <c r="M44">
        <f>VLOOKUP(B44,[1]Arkusz5!$A$3:$Y$2185,12,FALSE)</f>
        <v>0</v>
      </c>
      <c r="N44">
        <f>VLOOKUP(B44,[1]Arkusz5!$A$3:$Y$2185,13,FALSE)</f>
        <v>0</v>
      </c>
      <c r="O44">
        <f>VLOOKUP(B44,[1]Arkusz5!$A$3:$Y$2185,14,FALSE)</f>
        <v>0</v>
      </c>
      <c r="P44">
        <f>VLOOKUP(B44,[1]Arkusz5!$A$3:$Y$2185,15,FALSE)</f>
        <v>0</v>
      </c>
      <c r="Q44">
        <f>VLOOKUP(B44,[1]Arkusz5!$A$3:$Y$2185,16,FALSE)</f>
        <v>0</v>
      </c>
      <c r="R44">
        <f>VLOOKUP(B44,[1]Arkusz5!$A$3:$Y$2185,17,FALSE)</f>
        <v>0</v>
      </c>
      <c r="S44" t="str">
        <f>VLOOKUP(B44,[1]Arkusz5!$A$3:$Y$2185,18,FALSE)</f>
        <v>Europa</v>
      </c>
      <c r="T44" t="str">
        <f>VLOOKUP(B44,[1]Arkusz5!$A$3:$Y$2185,19,FALSE)</f>
        <v>Polska</v>
      </c>
      <c r="U44" t="str">
        <f>VLOOKUP(B44,[1]Arkusz5!$A$3:$Y$2185,20,FALSE)</f>
        <v>wielkopolskie</v>
      </c>
      <c r="V44" t="str">
        <f>VLOOKUP(B44,[1]Arkusz5!$A$3:$Y$2185,21,FALSE)</f>
        <v>Konin</v>
      </c>
      <c r="W44" t="str">
        <f>VLOOKUP(B44,[1]Arkusz5!$A$3:$Y$2185,22,FALSE)</f>
        <v>Konin</v>
      </c>
      <c r="X44" t="str">
        <f>VLOOKUP(B44,[1]Arkusz5!$A$3:$Y$2185,23,FALSE)</f>
        <v>318.13 Dolina Konińska</v>
      </c>
      <c r="Y44" t="str">
        <f>VLOOKUP(B44,[1]Arkusz5!$A$3:$Y$2185,24,FALSE)</f>
        <v>Continental Bio-geographical Region</v>
      </c>
      <c r="Z44" t="str">
        <f>VLOOKUP(B44,[1]Arkusz5!$A$3:$Y$2185,25,FALSE)</f>
        <v>Galio-Carpinetum</v>
      </c>
    </row>
    <row r="45" spans="1:26" x14ac:dyDescent="0.25">
      <c r="A45">
        <v>44</v>
      </c>
      <c r="B45" t="s">
        <v>505</v>
      </c>
      <c r="C45" t="str">
        <f>VLOOKUP(B45,[1]Arkusz5!$A$3:$Y$2185,2,FALSE)</f>
        <v>52.226641</v>
      </c>
      <c r="D45" t="str">
        <f>VLOOKUP(B45,[1]Arkusz5!$A$3:$Y$2185,3,FALSE)</f>
        <v>18.252929</v>
      </c>
      <c r="E45" t="str">
        <f>VLOOKUP(B45,[1]Arkusz5!$A$3:$Y$2185,4,FALSE)</f>
        <v>34UCC18</v>
      </c>
      <c r="F45" t="str">
        <f>VLOOKUP(B45,[1]Arkusz5!$A$3:$Y$2185,5,FALSE)</f>
        <v>CD27</v>
      </c>
      <c r="G45">
        <f>VLOOKUP(B45,[1]Arkusz5!$A$3:$Y$2185,6,FALSE)</f>
        <v>0</v>
      </c>
      <c r="H45">
        <f>VLOOKUP(B45,[1]Arkusz5!$A$3:$Y$2185,7,FALSE)</f>
        <v>0</v>
      </c>
      <c r="I45">
        <f>VLOOKUP(B45,[1]Arkusz5!$A$3:$Y$2185,8,FALSE)</f>
        <v>0</v>
      </c>
      <c r="J45">
        <f>VLOOKUP(B45,[1]Arkusz5!$A$3:$Y$2185,9,FALSE)</f>
        <v>0</v>
      </c>
      <c r="K45">
        <f>VLOOKUP(B45,[1]Arkusz5!$A$3:$Y$2185,10,FALSE)</f>
        <v>0</v>
      </c>
      <c r="L45">
        <f>VLOOKUP(B45,[1]Arkusz5!$A$3:$Y$2185,11,FALSE)</f>
        <v>0</v>
      </c>
      <c r="M45">
        <f>VLOOKUP(B45,[1]Arkusz5!$A$3:$Y$2185,12,FALSE)</f>
        <v>0</v>
      </c>
      <c r="N45">
        <f>VLOOKUP(B45,[1]Arkusz5!$A$3:$Y$2185,13,FALSE)</f>
        <v>0</v>
      </c>
      <c r="O45">
        <f>VLOOKUP(B45,[1]Arkusz5!$A$3:$Y$2185,14,FALSE)</f>
        <v>0</v>
      </c>
      <c r="P45">
        <f>VLOOKUP(B45,[1]Arkusz5!$A$3:$Y$2185,15,FALSE)</f>
        <v>0</v>
      </c>
      <c r="Q45">
        <f>VLOOKUP(B45,[1]Arkusz5!$A$3:$Y$2185,16,FALSE)</f>
        <v>0</v>
      </c>
      <c r="R45">
        <f>VLOOKUP(B45,[1]Arkusz5!$A$3:$Y$2185,17,FALSE)</f>
        <v>0</v>
      </c>
      <c r="S45" t="str">
        <f>VLOOKUP(B45,[1]Arkusz5!$A$3:$Y$2185,18,FALSE)</f>
        <v>Europa</v>
      </c>
      <c r="T45" t="str">
        <f>VLOOKUP(B45,[1]Arkusz5!$A$3:$Y$2185,19,FALSE)</f>
        <v>Polska</v>
      </c>
      <c r="U45" t="str">
        <f>VLOOKUP(B45,[1]Arkusz5!$A$3:$Y$2185,20,FALSE)</f>
        <v>wielkopolskie</v>
      </c>
      <c r="V45" t="str">
        <f>VLOOKUP(B45,[1]Arkusz5!$A$3:$Y$2185,21,FALSE)</f>
        <v>Konin</v>
      </c>
      <c r="W45" t="str">
        <f>VLOOKUP(B45,[1]Arkusz5!$A$3:$Y$2185,22,FALSE)</f>
        <v>Konin</v>
      </c>
      <c r="X45" t="str">
        <f>VLOOKUP(B45,[1]Arkusz5!$A$3:$Y$2185,23,FALSE)</f>
        <v>318.13 Dolina Konińska</v>
      </c>
      <c r="Y45" t="str">
        <f>VLOOKUP(B45,[1]Arkusz5!$A$3:$Y$2185,24,FALSE)</f>
        <v>Continental Bio-geographical Region</v>
      </c>
      <c r="Z45" t="str">
        <f>VLOOKUP(B45,[1]Arkusz5!$A$3:$Y$2185,25,FALSE)</f>
        <v>Galio-Carpinetum</v>
      </c>
    </row>
    <row r="46" spans="1:26" x14ac:dyDescent="0.25">
      <c r="A46">
        <v>45</v>
      </c>
      <c r="B46" t="s">
        <v>507</v>
      </c>
      <c r="C46" t="str">
        <f>VLOOKUP(B46,[1]Arkusz5!$A$3:$Y$2185,2,FALSE)</f>
        <v>52.200817</v>
      </c>
      <c r="D46" t="str">
        <f>VLOOKUP(B46,[1]Arkusz5!$A$3:$Y$2185,3,FALSE)</f>
        <v>18.638268</v>
      </c>
      <c r="E46" t="str">
        <f>VLOOKUP(B46,[1]Arkusz5!$A$3:$Y$2185,4,FALSE)</f>
        <v>34UCC38</v>
      </c>
      <c r="F46" t="str">
        <f>VLOOKUP(B46,[1]Arkusz5!$A$3:$Y$2185,5,FALSE)</f>
        <v>DD20</v>
      </c>
      <c r="G46">
        <f>VLOOKUP(B46,[1]Arkusz5!$A$3:$Y$2185,6,FALSE)</f>
        <v>0</v>
      </c>
      <c r="H46">
        <f>VLOOKUP(B46,[1]Arkusz5!$A$3:$Y$2185,7,FALSE)</f>
        <v>0</v>
      </c>
      <c r="I46">
        <f>VLOOKUP(B46,[1]Arkusz5!$A$3:$Y$2185,8,FALSE)</f>
        <v>0</v>
      </c>
      <c r="J46">
        <f>VLOOKUP(B46,[1]Arkusz5!$A$3:$Y$2185,9,FALSE)</f>
        <v>0</v>
      </c>
      <c r="K46">
        <f>VLOOKUP(B46,[1]Arkusz5!$A$3:$Y$2185,10,FALSE)</f>
        <v>0</v>
      </c>
      <c r="L46">
        <f>VLOOKUP(B46,[1]Arkusz5!$A$3:$Y$2185,11,FALSE)</f>
        <v>0</v>
      </c>
      <c r="M46">
        <f>VLOOKUP(B46,[1]Arkusz5!$A$3:$Y$2185,12,FALSE)</f>
        <v>0</v>
      </c>
      <c r="N46">
        <f>VLOOKUP(B46,[1]Arkusz5!$A$3:$Y$2185,13,FALSE)</f>
        <v>0</v>
      </c>
      <c r="O46">
        <f>VLOOKUP(B46,[1]Arkusz5!$A$3:$Y$2185,14,FALSE)</f>
        <v>0</v>
      </c>
      <c r="P46">
        <f>VLOOKUP(B46,[1]Arkusz5!$A$3:$Y$2185,15,FALSE)</f>
        <v>0</v>
      </c>
      <c r="Q46">
        <f>VLOOKUP(B46,[1]Arkusz5!$A$3:$Y$2185,16,FALSE)</f>
        <v>0</v>
      </c>
      <c r="R46">
        <f>VLOOKUP(B46,[1]Arkusz5!$A$3:$Y$2185,17,FALSE)</f>
        <v>0</v>
      </c>
      <c r="S46" t="str">
        <f>VLOOKUP(B46,[1]Arkusz5!$A$3:$Y$2185,18,FALSE)</f>
        <v>Europa</v>
      </c>
      <c r="T46" t="str">
        <f>VLOOKUP(B46,[1]Arkusz5!$A$3:$Y$2185,19,FALSE)</f>
        <v>Polska</v>
      </c>
      <c r="U46" t="str">
        <f>VLOOKUP(B46,[1]Arkusz5!$A$3:$Y$2185,20,FALSE)</f>
        <v>wielkopolskie</v>
      </c>
      <c r="V46" t="str">
        <f>VLOOKUP(B46,[1]Arkusz5!$A$3:$Y$2185,21,FALSE)</f>
        <v>kolski</v>
      </c>
      <c r="W46" t="str">
        <f>VLOOKUP(B46,[1]Arkusz5!$A$3:$Y$2185,22,FALSE)</f>
        <v>Koło</v>
      </c>
      <c r="X46" t="str">
        <f>VLOOKUP(B46,[1]Arkusz5!$A$3:$Y$2185,23,FALSE)</f>
        <v>318.14 Kotlina Kolska</v>
      </c>
      <c r="Y46" t="str">
        <f>VLOOKUP(B46,[1]Arkusz5!$A$3:$Y$2185,24,FALSE)</f>
        <v>Continental Bio-geographical Region</v>
      </c>
      <c r="Z46" t="str">
        <f>VLOOKUP(B46,[1]Arkusz5!$A$3:$Y$2185,25,FALSE)</f>
        <v>Galio-Carpinetum</v>
      </c>
    </row>
    <row r="47" spans="1:26" x14ac:dyDescent="0.25">
      <c r="A47">
        <v>46</v>
      </c>
      <c r="B47" t="s">
        <v>511</v>
      </c>
      <c r="C47" t="str">
        <f>VLOOKUP(B47,[1]Arkusz5!$A$3:$Y$2185,2,FALSE)</f>
        <v>52.200817</v>
      </c>
      <c r="D47" t="str">
        <f>VLOOKUP(B47,[1]Arkusz5!$A$3:$Y$2185,3,FALSE)</f>
        <v>18.638268</v>
      </c>
      <c r="E47" t="str">
        <f>VLOOKUP(B47,[1]Arkusz5!$A$3:$Y$2185,4,FALSE)</f>
        <v>34UCC38</v>
      </c>
      <c r="F47" t="str">
        <f>VLOOKUP(B47,[1]Arkusz5!$A$3:$Y$2185,5,FALSE)</f>
        <v>DD20</v>
      </c>
      <c r="G47">
        <f>VLOOKUP(B47,[1]Arkusz5!$A$3:$Y$2185,6,FALSE)</f>
        <v>0</v>
      </c>
      <c r="H47">
        <f>VLOOKUP(B47,[1]Arkusz5!$A$3:$Y$2185,7,FALSE)</f>
        <v>0</v>
      </c>
      <c r="I47">
        <f>VLOOKUP(B47,[1]Arkusz5!$A$3:$Y$2185,8,FALSE)</f>
        <v>0</v>
      </c>
      <c r="J47">
        <f>VLOOKUP(B47,[1]Arkusz5!$A$3:$Y$2185,9,FALSE)</f>
        <v>0</v>
      </c>
      <c r="K47">
        <f>VLOOKUP(B47,[1]Arkusz5!$A$3:$Y$2185,10,FALSE)</f>
        <v>0</v>
      </c>
      <c r="L47">
        <f>VLOOKUP(B47,[1]Arkusz5!$A$3:$Y$2185,11,FALSE)</f>
        <v>0</v>
      </c>
      <c r="M47">
        <f>VLOOKUP(B47,[1]Arkusz5!$A$3:$Y$2185,12,FALSE)</f>
        <v>0</v>
      </c>
      <c r="N47">
        <f>VLOOKUP(B47,[1]Arkusz5!$A$3:$Y$2185,13,FALSE)</f>
        <v>0</v>
      </c>
      <c r="O47">
        <f>VLOOKUP(B47,[1]Arkusz5!$A$3:$Y$2185,14,FALSE)</f>
        <v>0</v>
      </c>
      <c r="P47">
        <f>VLOOKUP(B47,[1]Arkusz5!$A$3:$Y$2185,15,FALSE)</f>
        <v>0</v>
      </c>
      <c r="Q47">
        <f>VLOOKUP(B47,[1]Arkusz5!$A$3:$Y$2185,16,FALSE)</f>
        <v>0</v>
      </c>
      <c r="R47">
        <f>VLOOKUP(B47,[1]Arkusz5!$A$3:$Y$2185,17,FALSE)</f>
        <v>0</v>
      </c>
      <c r="S47" t="str">
        <f>VLOOKUP(B47,[1]Arkusz5!$A$3:$Y$2185,18,FALSE)</f>
        <v>Europa</v>
      </c>
      <c r="T47" t="str">
        <f>VLOOKUP(B47,[1]Arkusz5!$A$3:$Y$2185,19,FALSE)</f>
        <v>Polska</v>
      </c>
      <c r="U47" t="str">
        <f>VLOOKUP(B47,[1]Arkusz5!$A$3:$Y$2185,20,FALSE)</f>
        <v>wielkopolskie</v>
      </c>
      <c r="V47" t="str">
        <f>VLOOKUP(B47,[1]Arkusz5!$A$3:$Y$2185,21,FALSE)</f>
        <v>kolski</v>
      </c>
      <c r="W47" t="str">
        <f>VLOOKUP(B47,[1]Arkusz5!$A$3:$Y$2185,22,FALSE)</f>
        <v>Koło</v>
      </c>
      <c r="X47" t="str">
        <f>VLOOKUP(B47,[1]Arkusz5!$A$3:$Y$2185,23,FALSE)</f>
        <v>318.14 Kotlina Kolska</v>
      </c>
      <c r="Y47" t="str">
        <f>VLOOKUP(B47,[1]Arkusz5!$A$3:$Y$2185,24,FALSE)</f>
        <v>Continental Bio-geographical Region</v>
      </c>
      <c r="Z47" t="str">
        <f>VLOOKUP(B47,[1]Arkusz5!$A$3:$Y$2185,25,FALSE)</f>
        <v>Galio-Carpinetum</v>
      </c>
    </row>
    <row r="48" spans="1:26" x14ac:dyDescent="0.25">
      <c r="A48">
        <v>47</v>
      </c>
      <c r="B48" t="s">
        <v>515</v>
      </c>
      <c r="C48" t="str">
        <f>VLOOKUP(B48,[1]Arkusz5!$A$3:$Y$2185,2,FALSE)</f>
        <v>52.326391</v>
      </c>
      <c r="D48" t="str">
        <f>VLOOKUP(B48,[1]Arkusz5!$A$3:$Y$2185,3,FALSE)</f>
        <v>18.511336</v>
      </c>
      <c r="E48" t="str">
        <f>VLOOKUP(B48,[1]Arkusz5!$A$3:$Y$2185,4,FALSE)</f>
        <v>34UCD30</v>
      </c>
      <c r="F48" t="str">
        <f>VLOOKUP(B48,[1]Arkusz5!$A$3:$Y$2185,5,FALSE)</f>
        <v>CD19</v>
      </c>
      <c r="G48">
        <f>VLOOKUP(B48,[1]Arkusz5!$A$3:$Y$2185,6,FALSE)</f>
        <v>0</v>
      </c>
      <c r="H48">
        <f>VLOOKUP(B48,[1]Arkusz5!$A$3:$Y$2185,7,FALSE)</f>
        <v>0</v>
      </c>
      <c r="I48">
        <f>VLOOKUP(B48,[1]Arkusz5!$A$3:$Y$2185,8,FALSE)</f>
        <v>0</v>
      </c>
      <c r="J48">
        <f>VLOOKUP(B48,[1]Arkusz5!$A$3:$Y$2185,9,FALSE)</f>
        <v>0</v>
      </c>
      <c r="K48">
        <f>VLOOKUP(B48,[1]Arkusz5!$A$3:$Y$2185,10,FALSE)</f>
        <v>0</v>
      </c>
      <c r="L48">
        <f>VLOOKUP(B48,[1]Arkusz5!$A$3:$Y$2185,11,FALSE)</f>
        <v>0</v>
      </c>
      <c r="M48">
        <f>VLOOKUP(B48,[1]Arkusz5!$A$3:$Y$2185,12,FALSE)</f>
        <v>0</v>
      </c>
      <c r="N48" t="str">
        <f>VLOOKUP(B48,[1]Arkusz5!$A$3:$Y$2185,13,FALSE)</f>
        <v>Goplańsko-Kujawski</v>
      </c>
      <c r="O48">
        <f>VLOOKUP(B48,[1]Arkusz5!$A$3:$Y$2185,14,FALSE)</f>
        <v>0</v>
      </c>
      <c r="P48">
        <f>VLOOKUP(B48,[1]Arkusz5!$A$3:$Y$2185,15,FALSE)</f>
        <v>0</v>
      </c>
      <c r="Q48">
        <f>VLOOKUP(B48,[1]Arkusz5!$A$3:$Y$2185,16,FALSE)</f>
        <v>0</v>
      </c>
      <c r="R48">
        <f>VLOOKUP(B48,[1]Arkusz5!$A$3:$Y$2185,17,FALSE)</f>
        <v>0</v>
      </c>
      <c r="S48" t="str">
        <f>VLOOKUP(B48,[1]Arkusz5!$A$3:$Y$2185,18,FALSE)</f>
        <v>Europa</v>
      </c>
      <c r="T48" t="str">
        <f>VLOOKUP(B48,[1]Arkusz5!$A$3:$Y$2185,19,FALSE)</f>
        <v>Polska</v>
      </c>
      <c r="U48" t="str">
        <f>VLOOKUP(B48,[1]Arkusz5!$A$3:$Y$2185,20,FALSE)</f>
        <v>wielkopolskie</v>
      </c>
      <c r="V48" t="str">
        <f>VLOOKUP(B48,[1]Arkusz5!$A$3:$Y$2185,21,FALSE)</f>
        <v>koniński</v>
      </c>
      <c r="W48" t="str">
        <f>VLOOKUP(B48,[1]Arkusz5!$A$3:$Y$2185,22,FALSE)</f>
        <v>Sompolno</v>
      </c>
      <c r="X48" t="str">
        <f>VLOOKUP(B48,[1]Arkusz5!$A$3:$Y$2185,23,FALSE)</f>
        <v>315.57 Pojezierze Kujawskie</v>
      </c>
      <c r="Y48" t="str">
        <f>VLOOKUP(B48,[1]Arkusz5!$A$3:$Y$2185,24,FALSE)</f>
        <v>Continental Bio-geographical Region</v>
      </c>
      <c r="Z48" t="str">
        <f>VLOOKUP(B48,[1]Arkusz5!$A$3:$Y$2185,25,FALSE)</f>
        <v>Galio-Carpinetum</v>
      </c>
    </row>
    <row r="49" spans="1:26" x14ac:dyDescent="0.25">
      <c r="A49">
        <v>48</v>
      </c>
      <c r="B49" t="s">
        <v>517</v>
      </c>
      <c r="C49" t="str">
        <f>VLOOKUP(B49,[1]Arkusz5!$A$3:$Y$2185,2,FALSE)</f>
        <v>52.362614</v>
      </c>
      <c r="D49" t="str">
        <f>VLOOKUP(B49,[1]Arkusz5!$A$3:$Y$2185,3,FALSE)</f>
        <v>18.542223</v>
      </c>
      <c r="E49" t="str">
        <f>VLOOKUP(B49,[1]Arkusz5!$A$3:$Y$2185,4,FALSE)</f>
        <v>34UCD30</v>
      </c>
      <c r="F49" t="str">
        <f>VLOOKUP(B49,[1]Arkusz5!$A$3:$Y$2185,5,FALSE)</f>
        <v>CD09</v>
      </c>
      <c r="G49">
        <f>VLOOKUP(B49,[1]Arkusz5!$A$3:$Y$2185,6,FALSE)</f>
        <v>0</v>
      </c>
      <c r="H49">
        <f>VLOOKUP(B49,[1]Arkusz5!$A$3:$Y$2185,7,FALSE)</f>
        <v>0</v>
      </c>
      <c r="I49">
        <f>VLOOKUP(B49,[1]Arkusz5!$A$3:$Y$2185,8,FALSE)</f>
        <v>0</v>
      </c>
      <c r="J49">
        <f>VLOOKUP(B49,[1]Arkusz5!$A$3:$Y$2185,9,FALSE)</f>
        <v>0</v>
      </c>
      <c r="K49">
        <f>VLOOKUP(B49,[1]Arkusz5!$A$3:$Y$2185,10,FALSE)</f>
        <v>0</v>
      </c>
      <c r="L49">
        <f>VLOOKUP(B49,[1]Arkusz5!$A$3:$Y$2185,11,FALSE)</f>
        <v>0</v>
      </c>
      <c r="M49">
        <f>VLOOKUP(B49,[1]Arkusz5!$A$3:$Y$2185,12,FALSE)</f>
        <v>0</v>
      </c>
      <c r="N49" t="str">
        <f>VLOOKUP(B49,[1]Arkusz5!$A$3:$Y$2185,13,FALSE)</f>
        <v>Goplańsko-Kujawski</v>
      </c>
      <c r="O49">
        <f>VLOOKUP(B49,[1]Arkusz5!$A$3:$Y$2185,14,FALSE)</f>
        <v>0</v>
      </c>
      <c r="P49">
        <f>VLOOKUP(B49,[1]Arkusz5!$A$3:$Y$2185,15,FALSE)</f>
        <v>0</v>
      </c>
      <c r="Q49">
        <f>VLOOKUP(B49,[1]Arkusz5!$A$3:$Y$2185,16,FALSE)</f>
        <v>0</v>
      </c>
      <c r="R49">
        <f>VLOOKUP(B49,[1]Arkusz5!$A$3:$Y$2185,17,FALSE)</f>
        <v>0</v>
      </c>
      <c r="S49" t="str">
        <f>VLOOKUP(B49,[1]Arkusz5!$A$3:$Y$2185,18,FALSE)</f>
        <v>Europa</v>
      </c>
      <c r="T49" t="str">
        <f>VLOOKUP(B49,[1]Arkusz5!$A$3:$Y$2185,19,FALSE)</f>
        <v>Polska</v>
      </c>
      <c r="U49" t="str">
        <f>VLOOKUP(B49,[1]Arkusz5!$A$3:$Y$2185,20,FALSE)</f>
        <v>wielkopolskie</v>
      </c>
      <c r="V49" t="str">
        <f>VLOOKUP(B49,[1]Arkusz5!$A$3:$Y$2185,21,FALSE)</f>
        <v>koniński</v>
      </c>
      <c r="W49" t="str">
        <f>VLOOKUP(B49,[1]Arkusz5!$A$3:$Y$2185,22,FALSE)</f>
        <v>Sompolno</v>
      </c>
      <c r="X49" t="str">
        <f>VLOOKUP(B49,[1]Arkusz5!$A$3:$Y$2185,23,FALSE)</f>
        <v>315.57 Pojezierze Kujawskie</v>
      </c>
      <c r="Y49" t="str">
        <f>VLOOKUP(B49,[1]Arkusz5!$A$3:$Y$2185,24,FALSE)</f>
        <v>Continental Bio-geographical Region</v>
      </c>
      <c r="Z49" t="str">
        <f>VLOOKUP(B49,[1]Arkusz5!$A$3:$Y$2185,25,FALSE)</f>
        <v>Galio-Carpinetum</v>
      </c>
    </row>
    <row r="50" spans="1:26" x14ac:dyDescent="0.25">
      <c r="A50">
        <v>49</v>
      </c>
      <c r="B50" t="s">
        <v>519</v>
      </c>
      <c r="C50" t="str">
        <f>VLOOKUP(B50,[1]Arkusz5!$A$3:$Y$2185,2,FALSE)</f>
        <v>52.341707</v>
      </c>
      <c r="D50" t="str">
        <f>VLOOKUP(B50,[1]Arkusz5!$A$3:$Y$2185,3,FALSE)</f>
        <v>18.567588</v>
      </c>
      <c r="E50" t="str">
        <f>VLOOKUP(B50,[1]Arkusz5!$A$3:$Y$2185,4,FALSE)</f>
        <v>34UCD30</v>
      </c>
      <c r="F50" t="str">
        <f>VLOOKUP(B50,[1]Arkusz5!$A$3:$Y$2185,5,FALSE)</f>
        <v>DD10</v>
      </c>
      <c r="G50">
        <f>VLOOKUP(B50,[1]Arkusz5!$A$3:$Y$2185,6,FALSE)</f>
        <v>0</v>
      </c>
      <c r="H50">
        <f>VLOOKUP(B50,[1]Arkusz5!$A$3:$Y$2185,7,FALSE)</f>
        <v>0</v>
      </c>
      <c r="I50">
        <f>VLOOKUP(B50,[1]Arkusz5!$A$3:$Y$2185,8,FALSE)</f>
        <v>0</v>
      </c>
      <c r="J50">
        <f>VLOOKUP(B50,[1]Arkusz5!$A$3:$Y$2185,9,FALSE)</f>
        <v>0</v>
      </c>
      <c r="K50">
        <f>VLOOKUP(B50,[1]Arkusz5!$A$3:$Y$2185,10,FALSE)</f>
        <v>0</v>
      </c>
      <c r="L50">
        <f>VLOOKUP(B50,[1]Arkusz5!$A$3:$Y$2185,11,FALSE)</f>
        <v>0</v>
      </c>
      <c r="M50">
        <f>VLOOKUP(B50,[1]Arkusz5!$A$3:$Y$2185,12,FALSE)</f>
        <v>0</v>
      </c>
      <c r="N50" t="str">
        <f>VLOOKUP(B50,[1]Arkusz5!$A$3:$Y$2185,13,FALSE)</f>
        <v>Goplańsko-Kujawski</v>
      </c>
      <c r="O50">
        <f>VLOOKUP(B50,[1]Arkusz5!$A$3:$Y$2185,14,FALSE)</f>
        <v>0</v>
      </c>
      <c r="P50">
        <f>VLOOKUP(B50,[1]Arkusz5!$A$3:$Y$2185,15,FALSE)</f>
        <v>0</v>
      </c>
      <c r="Q50">
        <f>VLOOKUP(B50,[1]Arkusz5!$A$3:$Y$2185,16,FALSE)</f>
        <v>0</v>
      </c>
      <c r="R50">
        <f>VLOOKUP(B50,[1]Arkusz5!$A$3:$Y$2185,17,FALSE)</f>
        <v>0</v>
      </c>
      <c r="S50" t="str">
        <f>VLOOKUP(B50,[1]Arkusz5!$A$3:$Y$2185,18,FALSE)</f>
        <v>Europa</v>
      </c>
      <c r="T50" t="str">
        <f>VLOOKUP(B50,[1]Arkusz5!$A$3:$Y$2185,19,FALSE)</f>
        <v>Polska</v>
      </c>
      <c r="U50" t="str">
        <f>VLOOKUP(B50,[1]Arkusz5!$A$3:$Y$2185,20,FALSE)</f>
        <v>wielkopolskie</v>
      </c>
      <c r="V50" t="str">
        <f>VLOOKUP(B50,[1]Arkusz5!$A$3:$Y$2185,21,FALSE)</f>
        <v>koniński</v>
      </c>
      <c r="W50" t="str">
        <f>VLOOKUP(B50,[1]Arkusz5!$A$3:$Y$2185,22,FALSE)</f>
        <v>Sompolno</v>
      </c>
      <c r="X50" t="str">
        <f>VLOOKUP(B50,[1]Arkusz5!$A$3:$Y$2185,23,FALSE)</f>
        <v>315.57 Pojezierze Kujawskie</v>
      </c>
      <c r="Y50" t="str">
        <f>VLOOKUP(B50,[1]Arkusz5!$A$3:$Y$2185,24,FALSE)</f>
        <v>Continental Bio-geographical Region</v>
      </c>
      <c r="Z50">
        <f>VLOOKUP(B50,[1]Arkusz5!$A$3:$Y$2185,25,FALSE)</f>
        <v>0</v>
      </c>
    </row>
    <row r="51" spans="1:26" x14ac:dyDescent="0.25">
      <c r="A51">
        <v>50</v>
      </c>
      <c r="B51" t="s">
        <v>521</v>
      </c>
      <c r="C51" t="str">
        <f>VLOOKUP(B51,[1]Arkusz5!$A$3:$Y$2185,2,FALSE)</f>
        <v>52.338719</v>
      </c>
      <c r="D51" t="str">
        <f>VLOOKUP(B51,[1]Arkusz5!$A$3:$Y$2185,3,FALSE)</f>
        <v>18.531483</v>
      </c>
      <c r="E51" t="str">
        <f>VLOOKUP(B51,[1]Arkusz5!$A$3:$Y$2185,4,FALSE)</f>
        <v>34UCD30</v>
      </c>
      <c r="F51" t="str">
        <f>VLOOKUP(B51,[1]Arkusz5!$A$3:$Y$2185,5,FALSE)</f>
        <v>CD19</v>
      </c>
      <c r="G51">
        <f>VLOOKUP(B51,[1]Arkusz5!$A$3:$Y$2185,6,FALSE)</f>
        <v>0</v>
      </c>
      <c r="H51">
        <f>VLOOKUP(B51,[1]Arkusz5!$A$3:$Y$2185,7,FALSE)</f>
        <v>0</v>
      </c>
      <c r="I51">
        <f>VLOOKUP(B51,[1]Arkusz5!$A$3:$Y$2185,8,FALSE)</f>
        <v>0</v>
      </c>
      <c r="J51">
        <f>VLOOKUP(B51,[1]Arkusz5!$A$3:$Y$2185,9,FALSE)</f>
        <v>0</v>
      </c>
      <c r="K51">
        <f>VLOOKUP(B51,[1]Arkusz5!$A$3:$Y$2185,10,FALSE)</f>
        <v>0</v>
      </c>
      <c r="L51">
        <f>VLOOKUP(B51,[1]Arkusz5!$A$3:$Y$2185,11,FALSE)</f>
        <v>0</v>
      </c>
      <c r="M51">
        <f>VLOOKUP(B51,[1]Arkusz5!$A$3:$Y$2185,12,FALSE)</f>
        <v>0</v>
      </c>
      <c r="N51" t="str">
        <f>VLOOKUP(B51,[1]Arkusz5!$A$3:$Y$2185,13,FALSE)</f>
        <v>Goplańsko-Kujawski</v>
      </c>
      <c r="O51">
        <f>VLOOKUP(B51,[1]Arkusz5!$A$3:$Y$2185,14,FALSE)</f>
        <v>0</v>
      </c>
      <c r="P51">
        <f>VLOOKUP(B51,[1]Arkusz5!$A$3:$Y$2185,15,FALSE)</f>
        <v>0</v>
      </c>
      <c r="Q51">
        <f>VLOOKUP(B51,[1]Arkusz5!$A$3:$Y$2185,16,FALSE)</f>
        <v>0</v>
      </c>
      <c r="R51">
        <f>VLOOKUP(B51,[1]Arkusz5!$A$3:$Y$2185,17,FALSE)</f>
        <v>0</v>
      </c>
      <c r="S51" t="str">
        <f>VLOOKUP(B51,[1]Arkusz5!$A$3:$Y$2185,18,FALSE)</f>
        <v>Europa</v>
      </c>
      <c r="T51" t="str">
        <f>VLOOKUP(B51,[1]Arkusz5!$A$3:$Y$2185,19,FALSE)</f>
        <v>Polska</v>
      </c>
      <c r="U51" t="str">
        <f>VLOOKUP(B51,[1]Arkusz5!$A$3:$Y$2185,20,FALSE)</f>
        <v>wielkopolskie</v>
      </c>
      <c r="V51" t="str">
        <f>VLOOKUP(B51,[1]Arkusz5!$A$3:$Y$2185,21,FALSE)</f>
        <v>koniński</v>
      </c>
      <c r="W51" t="str">
        <f>VLOOKUP(B51,[1]Arkusz5!$A$3:$Y$2185,22,FALSE)</f>
        <v>Sompolno</v>
      </c>
      <c r="X51" t="str">
        <f>VLOOKUP(B51,[1]Arkusz5!$A$3:$Y$2185,23,FALSE)</f>
        <v>315.57 Pojezierze Kujawskie</v>
      </c>
      <c r="Y51" t="str">
        <f>VLOOKUP(B51,[1]Arkusz5!$A$3:$Y$2185,24,FALSE)</f>
        <v>Continental Bio-geographical Region</v>
      </c>
      <c r="Z51" t="str">
        <f>VLOOKUP(B51,[1]Arkusz5!$A$3:$Y$2185,25,FALSE)</f>
        <v>Potentillo albae-Quercetum typicum</v>
      </c>
    </row>
    <row r="52" spans="1:26" x14ac:dyDescent="0.25">
      <c r="A52">
        <v>51</v>
      </c>
      <c r="B52" t="s">
        <v>525</v>
      </c>
      <c r="C52" t="str">
        <f>VLOOKUP(B52,[1]Arkusz5!$A$3:$Y$2185,2,FALSE)</f>
        <v>52.2298</v>
      </c>
      <c r="D52" t="str">
        <f>VLOOKUP(B52,[1]Arkusz5!$A$3:$Y$2185,3,FALSE)</f>
        <v>18.5696</v>
      </c>
      <c r="E52" t="str">
        <f>VLOOKUP(B52,[1]Arkusz5!$A$3:$Y$2185,4,FALSE)</f>
        <v>34UCC38</v>
      </c>
      <c r="F52" t="str">
        <f>VLOOKUP(B52,[1]Arkusz5!$A$3:$Y$2185,5,FALSE)</f>
        <v>DD20</v>
      </c>
      <c r="G52">
        <f>VLOOKUP(B52,[1]Arkusz5!$A$3:$Y$2185,6,FALSE)</f>
        <v>0</v>
      </c>
      <c r="H52">
        <f>VLOOKUP(B52,[1]Arkusz5!$A$3:$Y$2185,7,FALSE)</f>
        <v>0</v>
      </c>
      <c r="I52">
        <f>VLOOKUP(B52,[1]Arkusz5!$A$3:$Y$2185,8,FALSE)</f>
        <v>0</v>
      </c>
      <c r="J52">
        <f>VLOOKUP(B52,[1]Arkusz5!$A$3:$Y$2185,9,FALSE)</f>
        <v>0</v>
      </c>
      <c r="K52">
        <f>VLOOKUP(B52,[1]Arkusz5!$A$3:$Y$2185,10,FALSE)</f>
        <v>0</v>
      </c>
      <c r="L52">
        <f>VLOOKUP(B52,[1]Arkusz5!$A$3:$Y$2185,11,FALSE)</f>
        <v>0</v>
      </c>
      <c r="M52">
        <f>VLOOKUP(B52,[1]Arkusz5!$A$3:$Y$2185,12,FALSE)</f>
        <v>0</v>
      </c>
      <c r="N52" t="str">
        <f>VLOOKUP(B52,[1]Arkusz5!$A$3:$Y$2185,13,FALSE)</f>
        <v>Goplańsko-Kujawski</v>
      </c>
      <c r="O52">
        <f>VLOOKUP(B52,[1]Arkusz5!$A$3:$Y$2185,14,FALSE)</f>
        <v>0</v>
      </c>
      <c r="P52">
        <f>VLOOKUP(B52,[1]Arkusz5!$A$3:$Y$2185,15,FALSE)</f>
        <v>0</v>
      </c>
      <c r="Q52" t="str">
        <f>VLOOKUP(B52,[1]Arkusz5!$A$3:$Y$2185,16,FALSE)</f>
        <v>PLB300002</v>
      </c>
      <c r="R52" t="str">
        <f>VLOOKUP(B52,[1]Arkusz5!$A$3:$Y$2185,17,FALSE)</f>
        <v>Dolina Środkowej Warty</v>
      </c>
      <c r="S52" t="str">
        <f>VLOOKUP(B52,[1]Arkusz5!$A$3:$Y$2185,18,FALSE)</f>
        <v>Europa</v>
      </c>
      <c r="T52" t="str">
        <f>VLOOKUP(B52,[1]Arkusz5!$A$3:$Y$2185,19,FALSE)</f>
        <v>Polska</v>
      </c>
      <c r="U52" t="str">
        <f>VLOOKUP(B52,[1]Arkusz5!$A$3:$Y$2185,20,FALSE)</f>
        <v>wielkopolskie</v>
      </c>
      <c r="V52" t="str">
        <f>VLOOKUP(B52,[1]Arkusz5!$A$3:$Y$2185,21,FALSE)</f>
        <v>kolski</v>
      </c>
      <c r="W52" t="str">
        <f>VLOOKUP(B52,[1]Arkusz5!$A$3:$Y$2185,22,FALSE)</f>
        <v>Osiek Mały</v>
      </c>
      <c r="X52" t="str">
        <f>VLOOKUP(B52,[1]Arkusz5!$A$3:$Y$2185,23,FALSE)</f>
        <v>318.14 Kotlina Kolska</v>
      </c>
      <c r="Y52" t="str">
        <f>VLOOKUP(B52,[1]Arkusz5!$A$3:$Y$2185,24,FALSE)</f>
        <v>Continental Bio-geographical Region</v>
      </c>
      <c r="Z52" t="str">
        <f>VLOOKUP(B52,[1]Arkusz5!$A$3:$Y$2185,25,FALSE)</f>
        <v>Galio-Carpinetum</v>
      </c>
    </row>
    <row r="53" spans="1:26" x14ac:dyDescent="0.25">
      <c r="A53">
        <v>52</v>
      </c>
      <c r="B53" t="s">
        <v>537</v>
      </c>
      <c r="C53" t="str">
        <f>VLOOKUP(B53,[1]Arkusz5!$A$3:$Y$2185,2,FALSE)</f>
        <v>52.3886</v>
      </c>
      <c r="D53" t="str">
        <f>VLOOKUP(B53,[1]Arkusz5!$A$3:$Y$2185,3,FALSE)</f>
        <v>18.5039</v>
      </c>
      <c r="E53" t="str">
        <f>VLOOKUP(B53,[1]Arkusz5!$A$3:$Y$2185,4,FALSE)</f>
        <v>34UCD30</v>
      </c>
      <c r="F53" t="str">
        <f>VLOOKUP(B53,[1]Arkusz5!$A$3:$Y$2185,5,FALSE)</f>
        <v>CD09</v>
      </c>
      <c r="G53">
        <f>VLOOKUP(B53,[1]Arkusz5!$A$3:$Y$2185,6,FALSE)</f>
        <v>0</v>
      </c>
      <c r="H53">
        <f>VLOOKUP(B53,[1]Arkusz5!$A$3:$Y$2185,7,FALSE)</f>
        <v>0</v>
      </c>
      <c r="I53">
        <f>VLOOKUP(B53,[1]Arkusz5!$A$3:$Y$2185,8,FALSE)</f>
        <v>0</v>
      </c>
      <c r="J53">
        <f>VLOOKUP(B53,[1]Arkusz5!$A$3:$Y$2185,9,FALSE)</f>
        <v>0</v>
      </c>
      <c r="K53">
        <f>VLOOKUP(B53,[1]Arkusz5!$A$3:$Y$2185,10,FALSE)</f>
        <v>0</v>
      </c>
      <c r="L53">
        <f>VLOOKUP(B53,[1]Arkusz5!$A$3:$Y$2185,11,FALSE)</f>
        <v>0</v>
      </c>
      <c r="M53">
        <f>VLOOKUP(B53,[1]Arkusz5!$A$3:$Y$2185,12,FALSE)</f>
        <v>0</v>
      </c>
      <c r="N53">
        <f>VLOOKUP(B53,[1]Arkusz5!$A$3:$Y$2185,13,FALSE)</f>
        <v>0</v>
      </c>
      <c r="O53">
        <f>VLOOKUP(B53,[1]Arkusz5!$A$3:$Y$2185,14,FALSE)</f>
        <v>0</v>
      </c>
      <c r="P53">
        <f>VLOOKUP(B53,[1]Arkusz5!$A$3:$Y$2185,15,FALSE)</f>
        <v>0</v>
      </c>
      <c r="Q53">
        <f>VLOOKUP(B53,[1]Arkusz5!$A$3:$Y$2185,16,FALSE)</f>
        <v>0</v>
      </c>
      <c r="R53">
        <f>VLOOKUP(B53,[1]Arkusz5!$A$3:$Y$2185,17,FALSE)</f>
        <v>0</v>
      </c>
      <c r="S53" t="str">
        <f>VLOOKUP(B53,[1]Arkusz5!$A$3:$Y$2185,18,FALSE)</f>
        <v>Europa</v>
      </c>
      <c r="T53" t="str">
        <f>VLOOKUP(B53,[1]Arkusz5!$A$3:$Y$2185,19,FALSE)</f>
        <v>Polska</v>
      </c>
      <c r="U53" t="str">
        <f>VLOOKUP(B53,[1]Arkusz5!$A$3:$Y$2185,20,FALSE)</f>
        <v>wielkopolskie</v>
      </c>
      <c r="V53" t="str">
        <f>VLOOKUP(B53,[1]Arkusz5!$A$3:$Y$2185,21,FALSE)</f>
        <v>koniński</v>
      </c>
      <c r="W53" t="str">
        <f>VLOOKUP(B53,[1]Arkusz5!$A$3:$Y$2185,22,FALSE)</f>
        <v>Sompolno</v>
      </c>
      <c r="X53" t="str">
        <f>VLOOKUP(B53,[1]Arkusz5!$A$3:$Y$2185,23,FALSE)</f>
        <v>315.57 Pojezierze Kujawskie</v>
      </c>
      <c r="Y53" t="str">
        <f>VLOOKUP(B53,[1]Arkusz5!$A$3:$Y$2185,24,FALSE)</f>
        <v>Continental Bio-geographical Region</v>
      </c>
      <c r="Z53" t="str">
        <f>VLOOKUP(B53,[1]Arkusz5!$A$3:$Y$2185,25,FALSE)</f>
        <v>Galio-Carpinetum</v>
      </c>
    </row>
    <row r="54" spans="1:26" x14ac:dyDescent="0.25">
      <c r="A54">
        <v>53</v>
      </c>
      <c r="B54" t="s">
        <v>544</v>
      </c>
      <c r="C54" t="str">
        <f>VLOOKUP(B54,[1]Arkusz5!$A$3:$Y$2185,2,FALSE)</f>
        <v>52.3421</v>
      </c>
      <c r="D54" t="str">
        <f>VLOOKUP(B54,[1]Arkusz5!$A$3:$Y$2185,3,FALSE)</f>
        <v>18.5668</v>
      </c>
      <c r="E54" t="str">
        <f>VLOOKUP(B54,[1]Arkusz5!$A$3:$Y$2185,4,FALSE)</f>
        <v>34UCD30</v>
      </c>
      <c r="F54" t="str">
        <f>VLOOKUP(B54,[1]Arkusz5!$A$3:$Y$2185,5,FALSE)</f>
        <v>DD10</v>
      </c>
      <c r="G54">
        <f>VLOOKUP(B54,[1]Arkusz5!$A$3:$Y$2185,6,FALSE)</f>
        <v>0</v>
      </c>
      <c r="H54">
        <f>VLOOKUP(B54,[1]Arkusz5!$A$3:$Y$2185,7,FALSE)</f>
        <v>0</v>
      </c>
      <c r="I54">
        <f>VLOOKUP(B54,[1]Arkusz5!$A$3:$Y$2185,8,FALSE)</f>
        <v>0</v>
      </c>
      <c r="J54">
        <f>VLOOKUP(B54,[1]Arkusz5!$A$3:$Y$2185,9,FALSE)</f>
        <v>0</v>
      </c>
      <c r="K54">
        <f>VLOOKUP(B54,[1]Arkusz5!$A$3:$Y$2185,10,FALSE)</f>
        <v>0</v>
      </c>
      <c r="L54">
        <f>VLOOKUP(B54,[1]Arkusz5!$A$3:$Y$2185,11,FALSE)</f>
        <v>0</v>
      </c>
      <c r="M54">
        <f>VLOOKUP(B54,[1]Arkusz5!$A$3:$Y$2185,12,FALSE)</f>
        <v>0</v>
      </c>
      <c r="N54" t="str">
        <f>VLOOKUP(B54,[1]Arkusz5!$A$3:$Y$2185,13,FALSE)</f>
        <v>Goplańsko-Kujawski</v>
      </c>
      <c r="O54">
        <f>VLOOKUP(B54,[1]Arkusz5!$A$3:$Y$2185,14,FALSE)</f>
        <v>0</v>
      </c>
      <c r="P54">
        <f>VLOOKUP(B54,[1]Arkusz5!$A$3:$Y$2185,15,FALSE)</f>
        <v>0</v>
      </c>
      <c r="Q54">
        <f>VLOOKUP(B54,[1]Arkusz5!$A$3:$Y$2185,16,FALSE)</f>
        <v>0</v>
      </c>
      <c r="R54">
        <f>VLOOKUP(B54,[1]Arkusz5!$A$3:$Y$2185,17,FALSE)</f>
        <v>0</v>
      </c>
      <c r="S54" t="str">
        <f>VLOOKUP(B54,[1]Arkusz5!$A$3:$Y$2185,18,FALSE)</f>
        <v>Europa</v>
      </c>
      <c r="T54" t="str">
        <f>VLOOKUP(B54,[1]Arkusz5!$A$3:$Y$2185,19,FALSE)</f>
        <v>Polska</v>
      </c>
      <c r="U54" t="str">
        <f>VLOOKUP(B54,[1]Arkusz5!$A$3:$Y$2185,20,FALSE)</f>
        <v>wielkopolskie</v>
      </c>
      <c r="V54" t="str">
        <f>VLOOKUP(B54,[1]Arkusz5!$A$3:$Y$2185,21,FALSE)</f>
        <v>koniński</v>
      </c>
      <c r="W54" t="str">
        <f>VLOOKUP(B54,[1]Arkusz5!$A$3:$Y$2185,22,FALSE)</f>
        <v>Sompolno</v>
      </c>
      <c r="X54" t="str">
        <f>VLOOKUP(B54,[1]Arkusz5!$A$3:$Y$2185,23,FALSE)</f>
        <v>315.57 Pojezierze Kujawskie</v>
      </c>
      <c r="Y54" t="str">
        <f>VLOOKUP(B54,[1]Arkusz5!$A$3:$Y$2185,24,FALSE)</f>
        <v>Continental Bio-geographical Region</v>
      </c>
      <c r="Z54" t="str">
        <f>VLOOKUP(B54,[1]Arkusz5!$A$3:$Y$2185,25,FALSE)</f>
        <v>Potentillo albae-Quercetum typicum</v>
      </c>
    </row>
    <row r="55" spans="1:26" x14ac:dyDescent="0.25">
      <c r="A55">
        <v>54</v>
      </c>
      <c r="B55" t="s">
        <v>551</v>
      </c>
      <c r="C55" t="str">
        <f>VLOOKUP(B55,[1]Arkusz5!$A$3:$Y$2185,2,FALSE)</f>
        <v>52.3421</v>
      </c>
      <c r="D55" t="str">
        <f>VLOOKUP(B55,[1]Arkusz5!$A$3:$Y$2185,3,FALSE)</f>
        <v>18.5668</v>
      </c>
      <c r="E55" t="str">
        <f>VLOOKUP(B55,[1]Arkusz5!$A$3:$Y$2185,4,FALSE)</f>
        <v>34UCD30</v>
      </c>
      <c r="F55" t="str">
        <f>VLOOKUP(B55,[1]Arkusz5!$A$3:$Y$2185,5,FALSE)</f>
        <v>DD10</v>
      </c>
      <c r="G55">
        <f>VLOOKUP(B55,[1]Arkusz5!$A$3:$Y$2185,6,FALSE)</f>
        <v>0</v>
      </c>
      <c r="H55">
        <f>VLOOKUP(B55,[1]Arkusz5!$A$3:$Y$2185,7,FALSE)</f>
        <v>0</v>
      </c>
      <c r="I55">
        <f>VLOOKUP(B55,[1]Arkusz5!$A$3:$Y$2185,8,FALSE)</f>
        <v>0</v>
      </c>
      <c r="J55">
        <f>VLOOKUP(B55,[1]Arkusz5!$A$3:$Y$2185,9,FALSE)</f>
        <v>0</v>
      </c>
      <c r="K55">
        <f>VLOOKUP(B55,[1]Arkusz5!$A$3:$Y$2185,10,FALSE)</f>
        <v>0</v>
      </c>
      <c r="L55">
        <f>VLOOKUP(B55,[1]Arkusz5!$A$3:$Y$2185,11,FALSE)</f>
        <v>0</v>
      </c>
      <c r="M55">
        <f>VLOOKUP(B55,[1]Arkusz5!$A$3:$Y$2185,12,FALSE)</f>
        <v>0</v>
      </c>
      <c r="N55" t="str">
        <f>VLOOKUP(B55,[1]Arkusz5!$A$3:$Y$2185,13,FALSE)</f>
        <v>Goplańsko-Kujawski</v>
      </c>
      <c r="O55">
        <f>VLOOKUP(B55,[1]Arkusz5!$A$3:$Y$2185,14,FALSE)</f>
        <v>0</v>
      </c>
      <c r="P55">
        <f>VLOOKUP(B55,[1]Arkusz5!$A$3:$Y$2185,15,FALSE)</f>
        <v>0</v>
      </c>
      <c r="Q55">
        <f>VLOOKUP(B55,[1]Arkusz5!$A$3:$Y$2185,16,FALSE)</f>
        <v>0</v>
      </c>
      <c r="R55">
        <f>VLOOKUP(B55,[1]Arkusz5!$A$3:$Y$2185,17,FALSE)</f>
        <v>0</v>
      </c>
      <c r="S55" t="str">
        <f>VLOOKUP(B55,[1]Arkusz5!$A$3:$Y$2185,18,FALSE)</f>
        <v>Europa</v>
      </c>
      <c r="T55" t="str">
        <f>VLOOKUP(B55,[1]Arkusz5!$A$3:$Y$2185,19,FALSE)</f>
        <v>Polska</v>
      </c>
      <c r="U55" t="str">
        <f>VLOOKUP(B55,[1]Arkusz5!$A$3:$Y$2185,20,FALSE)</f>
        <v>wielkopolskie</v>
      </c>
      <c r="V55" t="str">
        <f>VLOOKUP(B55,[1]Arkusz5!$A$3:$Y$2185,21,FALSE)</f>
        <v>koniński</v>
      </c>
      <c r="W55" t="str">
        <f>VLOOKUP(B55,[1]Arkusz5!$A$3:$Y$2185,22,FALSE)</f>
        <v>Sompolno</v>
      </c>
      <c r="X55" t="str">
        <f>VLOOKUP(B55,[1]Arkusz5!$A$3:$Y$2185,23,FALSE)</f>
        <v>315.57 Pojezierze Kujawskie</v>
      </c>
      <c r="Y55" t="str">
        <f>VLOOKUP(B55,[1]Arkusz5!$A$3:$Y$2185,24,FALSE)</f>
        <v>Continental Bio-geographical Region</v>
      </c>
      <c r="Z55" t="str">
        <f>VLOOKUP(B55,[1]Arkusz5!$A$3:$Y$2185,25,FALSE)</f>
        <v>Potentillo albae-Quercetum typicum</v>
      </c>
    </row>
    <row r="56" spans="1:26" x14ac:dyDescent="0.25">
      <c r="A56">
        <v>55</v>
      </c>
      <c r="B56" t="s">
        <v>557</v>
      </c>
      <c r="C56" t="str">
        <f>VLOOKUP(B56,[1]Arkusz5!$A$3:$Y$2185,2,FALSE)</f>
        <v>52.351</v>
      </c>
      <c r="D56" t="str">
        <f>VLOOKUP(B56,[1]Arkusz5!$A$3:$Y$2185,3,FALSE)</f>
        <v>18.5727</v>
      </c>
      <c r="E56" t="str">
        <f>VLOOKUP(B56,[1]Arkusz5!$A$3:$Y$2185,4,FALSE)</f>
        <v>34UCD30</v>
      </c>
      <c r="F56" t="str">
        <f>VLOOKUP(B56,[1]Arkusz5!$A$3:$Y$2185,5,FALSE)</f>
        <v>DD10</v>
      </c>
      <c r="G56">
        <f>VLOOKUP(B56,[1]Arkusz5!$A$3:$Y$2185,6,FALSE)</f>
        <v>0</v>
      </c>
      <c r="H56">
        <f>VLOOKUP(B56,[1]Arkusz5!$A$3:$Y$2185,7,FALSE)</f>
        <v>0</v>
      </c>
      <c r="I56">
        <f>VLOOKUP(B56,[1]Arkusz5!$A$3:$Y$2185,8,FALSE)</f>
        <v>0</v>
      </c>
      <c r="J56">
        <f>VLOOKUP(B56,[1]Arkusz5!$A$3:$Y$2185,9,FALSE)</f>
        <v>0</v>
      </c>
      <c r="K56">
        <f>VLOOKUP(B56,[1]Arkusz5!$A$3:$Y$2185,10,FALSE)</f>
        <v>0</v>
      </c>
      <c r="L56">
        <f>VLOOKUP(B56,[1]Arkusz5!$A$3:$Y$2185,11,FALSE)</f>
        <v>0</v>
      </c>
      <c r="M56">
        <f>VLOOKUP(B56,[1]Arkusz5!$A$3:$Y$2185,12,FALSE)</f>
        <v>0</v>
      </c>
      <c r="N56" t="str">
        <f>VLOOKUP(B56,[1]Arkusz5!$A$3:$Y$2185,13,FALSE)</f>
        <v>Goplańsko-Kujawski</v>
      </c>
      <c r="O56">
        <f>VLOOKUP(B56,[1]Arkusz5!$A$3:$Y$2185,14,FALSE)</f>
        <v>0</v>
      </c>
      <c r="P56">
        <f>VLOOKUP(B56,[1]Arkusz5!$A$3:$Y$2185,15,FALSE)</f>
        <v>0</v>
      </c>
      <c r="Q56">
        <f>VLOOKUP(B56,[1]Arkusz5!$A$3:$Y$2185,16,FALSE)</f>
        <v>0</v>
      </c>
      <c r="R56">
        <f>VLOOKUP(B56,[1]Arkusz5!$A$3:$Y$2185,17,FALSE)</f>
        <v>0</v>
      </c>
      <c r="S56" t="str">
        <f>VLOOKUP(B56,[1]Arkusz5!$A$3:$Y$2185,18,FALSE)</f>
        <v>Europa</v>
      </c>
      <c r="T56" t="str">
        <f>VLOOKUP(B56,[1]Arkusz5!$A$3:$Y$2185,19,FALSE)</f>
        <v>Polska</v>
      </c>
      <c r="U56" t="str">
        <f>VLOOKUP(B56,[1]Arkusz5!$A$3:$Y$2185,20,FALSE)</f>
        <v>wielkopolskie</v>
      </c>
      <c r="V56" t="str">
        <f>VLOOKUP(B56,[1]Arkusz5!$A$3:$Y$2185,21,FALSE)</f>
        <v>koniński</v>
      </c>
      <c r="W56" t="str">
        <f>VLOOKUP(B56,[1]Arkusz5!$A$3:$Y$2185,22,FALSE)</f>
        <v>Sompolno</v>
      </c>
      <c r="X56" t="str">
        <f>VLOOKUP(B56,[1]Arkusz5!$A$3:$Y$2185,23,FALSE)</f>
        <v>315.57 Pojezierze Kujawskie</v>
      </c>
      <c r="Y56" t="str">
        <f>VLOOKUP(B56,[1]Arkusz5!$A$3:$Y$2185,24,FALSE)</f>
        <v>Continental Bio-geographical Region</v>
      </c>
      <c r="Z56" t="str">
        <f>VLOOKUP(B56,[1]Arkusz5!$A$3:$Y$2185,25,FALSE)</f>
        <v>Galio-Carpinetum</v>
      </c>
    </row>
    <row r="57" spans="1:26" x14ac:dyDescent="0.25">
      <c r="A57">
        <v>56</v>
      </c>
      <c r="B57" t="s">
        <v>562</v>
      </c>
      <c r="C57" t="str">
        <f>VLOOKUP(B57,[1]Arkusz5!$A$3:$Y$2185,2,FALSE)</f>
        <v>52.2738</v>
      </c>
      <c r="D57" t="str">
        <f>VLOOKUP(B57,[1]Arkusz5!$A$3:$Y$2185,3,FALSE)</f>
        <v>18.6022</v>
      </c>
      <c r="E57" t="str">
        <f>VLOOKUP(B57,[1]Arkusz5!$A$3:$Y$2185,4,FALSE)</f>
        <v>34UCC39</v>
      </c>
      <c r="F57" t="str">
        <f>VLOOKUP(B57,[1]Arkusz5!$A$3:$Y$2185,5,FALSE)</f>
        <v>DD10</v>
      </c>
      <c r="G57">
        <f>VLOOKUP(B57,[1]Arkusz5!$A$3:$Y$2185,6,FALSE)</f>
        <v>0</v>
      </c>
      <c r="H57">
        <f>VLOOKUP(B57,[1]Arkusz5!$A$3:$Y$2185,7,FALSE)</f>
        <v>0</v>
      </c>
      <c r="I57">
        <f>VLOOKUP(B57,[1]Arkusz5!$A$3:$Y$2185,8,FALSE)</f>
        <v>0</v>
      </c>
      <c r="J57">
        <f>VLOOKUP(B57,[1]Arkusz5!$A$3:$Y$2185,9,FALSE)</f>
        <v>0</v>
      </c>
      <c r="K57">
        <f>VLOOKUP(B57,[1]Arkusz5!$A$3:$Y$2185,10,FALSE)</f>
        <v>0</v>
      </c>
      <c r="L57">
        <f>VLOOKUP(B57,[1]Arkusz5!$A$3:$Y$2185,11,FALSE)</f>
        <v>0</v>
      </c>
      <c r="M57">
        <f>VLOOKUP(B57,[1]Arkusz5!$A$3:$Y$2185,12,FALSE)</f>
        <v>0</v>
      </c>
      <c r="N57" t="str">
        <f>VLOOKUP(B57,[1]Arkusz5!$A$3:$Y$2185,13,FALSE)</f>
        <v>Goplańsko-Kujawski</v>
      </c>
      <c r="O57">
        <f>VLOOKUP(B57,[1]Arkusz5!$A$3:$Y$2185,14,FALSE)</f>
        <v>0</v>
      </c>
      <c r="P57">
        <f>VLOOKUP(B57,[1]Arkusz5!$A$3:$Y$2185,15,FALSE)</f>
        <v>0</v>
      </c>
      <c r="Q57">
        <f>VLOOKUP(B57,[1]Arkusz5!$A$3:$Y$2185,16,FALSE)</f>
        <v>0</v>
      </c>
      <c r="R57">
        <f>VLOOKUP(B57,[1]Arkusz5!$A$3:$Y$2185,17,FALSE)</f>
        <v>0</v>
      </c>
      <c r="S57" t="str">
        <f>VLOOKUP(B57,[1]Arkusz5!$A$3:$Y$2185,18,FALSE)</f>
        <v>Europa</v>
      </c>
      <c r="T57" t="str">
        <f>VLOOKUP(B57,[1]Arkusz5!$A$3:$Y$2185,19,FALSE)</f>
        <v>Polska</v>
      </c>
      <c r="U57" t="str">
        <f>VLOOKUP(B57,[1]Arkusz5!$A$3:$Y$2185,20,FALSE)</f>
        <v>wielkopolskie</v>
      </c>
      <c r="V57" t="str">
        <f>VLOOKUP(B57,[1]Arkusz5!$A$3:$Y$2185,21,FALSE)</f>
        <v>kolski</v>
      </c>
      <c r="W57" t="str">
        <f>VLOOKUP(B57,[1]Arkusz5!$A$3:$Y$2185,22,FALSE)</f>
        <v>Osiek Mały</v>
      </c>
      <c r="X57" t="str">
        <f>VLOOKUP(B57,[1]Arkusz5!$A$3:$Y$2185,23,FALSE)</f>
        <v>318.15 Wysoczyzna Kłodawska</v>
      </c>
      <c r="Y57" t="str">
        <f>VLOOKUP(B57,[1]Arkusz5!$A$3:$Y$2185,24,FALSE)</f>
        <v>Continental Bio-geographical Region</v>
      </c>
      <c r="Z57" t="str">
        <f>VLOOKUP(B57,[1]Arkusz5!$A$3:$Y$2185,25,FALSE)</f>
        <v>Galio-Carpinetum</v>
      </c>
    </row>
    <row r="58" spans="1:26" x14ac:dyDescent="0.25">
      <c r="A58">
        <v>57</v>
      </c>
      <c r="B58" t="s">
        <v>568</v>
      </c>
      <c r="C58" t="str">
        <f>VLOOKUP(B58,[1]Arkusz5!$A$3:$Y$2185,2,FALSE)</f>
        <v>52.367</v>
      </c>
      <c r="D58" t="str">
        <f>VLOOKUP(B58,[1]Arkusz5!$A$3:$Y$2185,3,FALSE)</f>
        <v>18.5354</v>
      </c>
      <c r="E58" t="str">
        <f>VLOOKUP(B58,[1]Arkusz5!$A$3:$Y$2185,4,FALSE)</f>
        <v>34UCD30</v>
      </c>
      <c r="F58" t="str">
        <f>VLOOKUP(B58,[1]Arkusz5!$A$3:$Y$2185,5,FALSE)</f>
        <v>CD09</v>
      </c>
      <c r="G58">
        <f>VLOOKUP(B58,[1]Arkusz5!$A$3:$Y$2185,6,FALSE)</f>
        <v>0</v>
      </c>
      <c r="H58">
        <f>VLOOKUP(B58,[1]Arkusz5!$A$3:$Y$2185,7,FALSE)</f>
        <v>0</v>
      </c>
      <c r="I58">
        <f>VLOOKUP(B58,[1]Arkusz5!$A$3:$Y$2185,8,FALSE)</f>
        <v>0</v>
      </c>
      <c r="J58">
        <f>VLOOKUP(B58,[1]Arkusz5!$A$3:$Y$2185,9,FALSE)</f>
        <v>0</v>
      </c>
      <c r="K58">
        <f>VLOOKUP(B58,[1]Arkusz5!$A$3:$Y$2185,10,FALSE)</f>
        <v>0</v>
      </c>
      <c r="L58">
        <f>VLOOKUP(B58,[1]Arkusz5!$A$3:$Y$2185,11,FALSE)</f>
        <v>0</v>
      </c>
      <c r="M58">
        <f>VLOOKUP(B58,[1]Arkusz5!$A$3:$Y$2185,12,FALSE)</f>
        <v>0</v>
      </c>
      <c r="N58" t="str">
        <f>VLOOKUP(B58,[1]Arkusz5!$A$3:$Y$2185,13,FALSE)</f>
        <v>Goplańsko-Kujawski</v>
      </c>
      <c r="O58">
        <f>VLOOKUP(B58,[1]Arkusz5!$A$3:$Y$2185,14,FALSE)</f>
        <v>0</v>
      </c>
      <c r="P58">
        <f>VLOOKUP(B58,[1]Arkusz5!$A$3:$Y$2185,15,FALSE)</f>
        <v>0</v>
      </c>
      <c r="Q58">
        <f>VLOOKUP(B58,[1]Arkusz5!$A$3:$Y$2185,16,FALSE)</f>
        <v>0</v>
      </c>
      <c r="R58">
        <f>VLOOKUP(B58,[1]Arkusz5!$A$3:$Y$2185,17,FALSE)</f>
        <v>0</v>
      </c>
      <c r="S58" t="str">
        <f>VLOOKUP(B58,[1]Arkusz5!$A$3:$Y$2185,18,FALSE)</f>
        <v>Europa</v>
      </c>
      <c r="T58" t="str">
        <f>VLOOKUP(B58,[1]Arkusz5!$A$3:$Y$2185,19,FALSE)</f>
        <v>Polska</v>
      </c>
      <c r="U58" t="str">
        <f>VLOOKUP(B58,[1]Arkusz5!$A$3:$Y$2185,20,FALSE)</f>
        <v>wielkopolskie</v>
      </c>
      <c r="V58" t="str">
        <f>VLOOKUP(B58,[1]Arkusz5!$A$3:$Y$2185,21,FALSE)</f>
        <v>koniński</v>
      </c>
      <c r="W58" t="str">
        <f>VLOOKUP(B58,[1]Arkusz5!$A$3:$Y$2185,22,FALSE)</f>
        <v>Sompolno</v>
      </c>
      <c r="X58" t="str">
        <f>VLOOKUP(B58,[1]Arkusz5!$A$3:$Y$2185,23,FALSE)</f>
        <v>315.57 Pojezierze Kujawskie</v>
      </c>
      <c r="Y58" t="str">
        <f>VLOOKUP(B58,[1]Arkusz5!$A$3:$Y$2185,24,FALSE)</f>
        <v>Continental Bio-geographical Region</v>
      </c>
      <c r="Z58" t="str">
        <f>VLOOKUP(B58,[1]Arkusz5!$A$3:$Y$2185,25,FALSE)</f>
        <v>Galio-Carpinetum</v>
      </c>
    </row>
    <row r="59" spans="1:26" x14ac:dyDescent="0.25">
      <c r="A59">
        <v>58</v>
      </c>
      <c r="B59" t="s">
        <v>571</v>
      </c>
      <c r="C59" t="str">
        <f>VLOOKUP(B59,[1]Arkusz5!$A$3:$Y$2185,2,FALSE)</f>
        <v>52.369277</v>
      </c>
      <c r="D59" t="str">
        <f>VLOOKUP(B59,[1]Arkusz5!$A$3:$Y$2185,3,FALSE)</f>
        <v>18.179142</v>
      </c>
      <c r="E59" t="str">
        <f>VLOOKUP(B59,[1]Arkusz5!$A$3:$Y$2185,4,FALSE)</f>
        <v>34UCD00</v>
      </c>
      <c r="F59" t="str">
        <f>VLOOKUP(B59,[1]Arkusz5!$A$3:$Y$2185,5,FALSE)</f>
        <v>CD07</v>
      </c>
      <c r="G59">
        <f>VLOOKUP(B59,[1]Arkusz5!$A$3:$Y$2185,6,FALSE)</f>
        <v>0</v>
      </c>
      <c r="H59">
        <f>VLOOKUP(B59,[1]Arkusz5!$A$3:$Y$2185,7,FALSE)</f>
        <v>0</v>
      </c>
      <c r="I59">
        <f>VLOOKUP(B59,[1]Arkusz5!$A$3:$Y$2185,8,FALSE)</f>
        <v>0</v>
      </c>
      <c r="J59">
        <f>VLOOKUP(B59,[1]Arkusz5!$A$3:$Y$2185,9,FALSE)</f>
        <v>0</v>
      </c>
      <c r="K59">
        <f>VLOOKUP(B59,[1]Arkusz5!$A$3:$Y$2185,10,FALSE)</f>
        <v>0</v>
      </c>
      <c r="L59">
        <f>VLOOKUP(B59,[1]Arkusz5!$A$3:$Y$2185,11,FALSE)</f>
        <v>0</v>
      </c>
      <c r="M59">
        <f>VLOOKUP(B59,[1]Arkusz5!$A$3:$Y$2185,12,FALSE)</f>
        <v>0</v>
      </c>
      <c r="N59">
        <f>VLOOKUP(B59,[1]Arkusz5!$A$3:$Y$2185,13,FALSE)</f>
        <v>0</v>
      </c>
      <c r="O59">
        <f>VLOOKUP(B59,[1]Arkusz5!$A$3:$Y$2185,14,FALSE)</f>
        <v>0</v>
      </c>
      <c r="P59">
        <f>VLOOKUP(B59,[1]Arkusz5!$A$3:$Y$2185,15,FALSE)</f>
        <v>0</v>
      </c>
      <c r="Q59">
        <f>VLOOKUP(B59,[1]Arkusz5!$A$3:$Y$2185,16,FALSE)</f>
        <v>0</v>
      </c>
      <c r="R59">
        <f>VLOOKUP(B59,[1]Arkusz5!$A$3:$Y$2185,17,FALSE)</f>
        <v>0</v>
      </c>
      <c r="S59" t="str">
        <f>VLOOKUP(B59,[1]Arkusz5!$A$3:$Y$2185,18,FALSE)</f>
        <v>Europa</v>
      </c>
      <c r="T59" t="str">
        <f>VLOOKUP(B59,[1]Arkusz5!$A$3:$Y$2185,19,FALSE)</f>
        <v>Polska</v>
      </c>
      <c r="U59" t="str">
        <f>VLOOKUP(B59,[1]Arkusz5!$A$3:$Y$2185,20,FALSE)</f>
        <v>wielkopolskie</v>
      </c>
      <c r="V59" t="str">
        <f>VLOOKUP(B59,[1]Arkusz5!$A$3:$Y$2185,21,FALSE)</f>
        <v>koniński</v>
      </c>
      <c r="W59" t="str">
        <f>VLOOKUP(B59,[1]Arkusz5!$A$3:$Y$2185,22,FALSE)</f>
        <v>Kleczew</v>
      </c>
      <c r="X59" t="str">
        <f>VLOOKUP(B59,[1]Arkusz5!$A$3:$Y$2185,23,FALSE)</f>
        <v>315.54 Pojezierze Gnieźnieńskie</v>
      </c>
      <c r="Y59" t="str">
        <f>VLOOKUP(B59,[1]Arkusz5!$A$3:$Y$2185,24,FALSE)</f>
        <v>Continental Bio-geographical Region</v>
      </c>
      <c r="Z59" t="str">
        <f>VLOOKUP(B59,[1]Arkusz5!$A$3:$Y$2185,25,FALSE)</f>
        <v>Galio-Carpinetum</v>
      </c>
    </row>
    <row r="60" spans="1:26" x14ac:dyDescent="0.25">
      <c r="A60">
        <v>59</v>
      </c>
      <c r="B60" t="s">
        <v>575</v>
      </c>
      <c r="C60" t="str">
        <f>VLOOKUP(B60,[1]Arkusz5!$A$3:$Y$2185,2,FALSE)</f>
        <v>52.293233</v>
      </c>
      <c r="D60" t="str">
        <f>VLOOKUP(B60,[1]Arkusz5!$A$3:$Y$2185,3,FALSE)</f>
        <v>18.240788</v>
      </c>
      <c r="E60" t="str">
        <f>VLOOKUP(B60,[1]Arkusz5!$A$3:$Y$2185,4,FALSE)</f>
        <v>34UCC19</v>
      </c>
      <c r="F60" t="str">
        <f>VLOOKUP(B60,[1]Arkusz5!$A$3:$Y$2185,5,FALSE)</f>
        <v>CD17</v>
      </c>
      <c r="G60">
        <f>VLOOKUP(B60,[1]Arkusz5!$A$3:$Y$2185,6,FALSE)</f>
        <v>0</v>
      </c>
      <c r="H60">
        <f>VLOOKUP(B60,[1]Arkusz5!$A$3:$Y$2185,7,FALSE)</f>
        <v>0</v>
      </c>
      <c r="I60">
        <f>VLOOKUP(B60,[1]Arkusz5!$A$3:$Y$2185,8,FALSE)</f>
        <v>0</v>
      </c>
      <c r="J60">
        <f>VLOOKUP(B60,[1]Arkusz5!$A$3:$Y$2185,9,FALSE)</f>
        <v>0</v>
      </c>
      <c r="K60">
        <f>VLOOKUP(B60,[1]Arkusz5!$A$3:$Y$2185,10,FALSE)</f>
        <v>0</v>
      </c>
      <c r="L60">
        <f>VLOOKUP(B60,[1]Arkusz5!$A$3:$Y$2185,11,FALSE)</f>
        <v>0</v>
      </c>
      <c r="M60">
        <f>VLOOKUP(B60,[1]Arkusz5!$A$3:$Y$2185,12,FALSE)</f>
        <v>0</v>
      </c>
      <c r="N60">
        <f>VLOOKUP(B60,[1]Arkusz5!$A$3:$Y$2185,13,FALSE)</f>
        <v>0</v>
      </c>
      <c r="O60">
        <f>VLOOKUP(B60,[1]Arkusz5!$A$3:$Y$2185,14,FALSE)</f>
        <v>0</v>
      </c>
      <c r="P60">
        <f>VLOOKUP(B60,[1]Arkusz5!$A$3:$Y$2185,15,FALSE)</f>
        <v>0</v>
      </c>
      <c r="Q60">
        <f>VLOOKUP(B60,[1]Arkusz5!$A$3:$Y$2185,16,FALSE)</f>
        <v>0</v>
      </c>
      <c r="R60">
        <f>VLOOKUP(B60,[1]Arkusz5!$A$3:$Y$2185,17,FALSE)</f>
        <v>0</v>
      </c>
      <c r="S60" t="str">
        <f>VLOOKUP(B60,[1]Arkusz5!$A$3:$Y$2185,18,FALSE)</f>
        <v>Europa</v>
      </c>
      <c r="T60" t="str">
        <f>VLOOKUP(B60,[1]Arkusz5!$A$3:$Y$2185,19,FALSE)</f>
        <v>Polska</v>
      </c>
      <c r="U60" t="str">
        <f>VLOOKUP(B60,[1]Arkusz5!$A$3:$Y$2185,20,FALSE)</f>
        <v>wielkopolskie</v>
      </c>
      <c r="V60" t="str">
        <f>VLOOKUP(B60,[1]Arkusz5!$A$3:$Y$2185,21,FALSE)</f>
        <v>Konin</v>
      </c>
      <c r="W60" t="str">
        <f>VLOOKUP(B60,[1]Arkusz5!$A$3:$Y$2185,22,FALSE)</f>
        <v>Konin</v>
      </c>
      <c r="X60" t="str">
        <f>VLOOKUP(B60,[1]Arkusz5!$A$3:$Y$2185,23,FALSE)</f>
        <v>315.54 Pojezierze Gnieźnieńskie</v>
      </c>
      <c r="Y60" t="str">
        <f>VLOOKUP(B60,[1]Arkusz5!$A$3:$Y$2185,24,FALSE)</f>
        <v>Continental Bio-geographical Region</v>
      </c>
      <c r="Z60">
        <f>VLOOKUP(B60,[1]Arkusz5!$A$3:$Y$2185,25,FALSE)</f>
        <v>0</v>
      </c>
    </row>
    <row r="61" spans="1:26" x14ac:dyDescent="0.25">
      <c r="A61">
        <v>60</v>
      </c>
      <c r="B61" t="s">
        <v>577</v>
      </c>
      <c r="C61" t="str">
        <f>VLOOKUP(B61,[1]Arkusz5!$A$3:$Y$2185,2,FALSE)</f>
        <v>52.326391</v>
      </c>
      <c r="D61" t="str">
        <f>VLOOKUP(B61,[1]Arkusz5!$A$3:$Y$2185,3,FALSE)</f>
        <v>18.511336</v>
      </c>
      <c r="E61" t="str">
        <f>VLOOKUP(B61,[1]Arkusz5!$A$3:$Y$2185,4,FALSE)</f>
        <v>34UCD30</v>
      </c>
      <c r="F61" t="str">
        <f>VLOOKUP(B61,[1]Arkusz5!$A$3:$Y$2185,5,FALSE)</f>
        <v>CD19</v>
      </c>
      <c r="G61">
        <f>VLOOKUP(B61,[1]Arkusz5!$A$3:$Y$2185,6,FALSE)</f>
        <v>0</v>
      </c>
      <c r="H61">
        <f>VLOOKUP(B61,[1]Arkusz5!$A$3:$Y$2185,7,FALSE)</f>
        <v>0</v>
      </c>
      <c r="I61">
        <f>VLOOKUP(B61,[1]Arkusz5!$A$3:$Y$2185,8,FALSE)</f>
        <v>0</v>
      </c>
      <c r="J61">
        <f>VLOOKUP(B61,[1]Arkusz5!$A$3:$Y$2185,9,FALSE)</f>
        <v>0</v>
      </c>
      <c r="K61">
        <f>VLOOKUP(B61,[1]Arkusz5!$A$3:$Y$2185,10,FALSE)</f>
        <v>0</v>
      </c>
      <c r="L61">
        <f>VLOOKUP(B61,[1]Arkusz5!$A$3:$Y$2185,11,FALSE)</f>
        <v>0</v>
      </c>
      <c r="M61">
        <f>VLOOKUP(B61,[1]Arkusz5!$A$3:$Y$2185,12,FALSE)</f>
        <v>0</v>
      </c>
      <c r="N61" t="str">
        <f>VLOOKUP(B61,[1]Arkusz5!$A$3:$Y$2185,13,FALSE)</f>
        <v>Goplańsko-Kujawski</v>
      </c>
      <c r="O61">
        <f>VLOOKUP(B61,[1]Arkusz5!$A$3:$Y$2185,14,FALSE)</f>
        <v>0</v>
      </c>
      <c r="P61">
        <f>VLOOKUP(B61,[1]Arkusz5!$A$3:$Y$2185,15,FALSE)</f>
        <v>0</v>
      </c>
      <c r="Q61">
        <f>VLOOKUP(B61,[1]Arkusz5!$A$3:$Y$2185,16,FALSE)</f>
        <v>0</v>
      </c>
      <c r="R61">
        <f>VLOOKUP(B61,[1]Arkusz5!$A$3:$Y$2185,17,FALSE)</f>
        <v>0</v>
      </c>
      <c r="S61" t="str">
        <f>VLOOKUP(B61,[1]Arkusz5!$A$3:$Y$2185,18,FALSE)</f>
        <v>Europa</v>
      </c>
      <c r="T61" t="str">
        <f>VLOOKUP(B61,[1]Arkusz5!$A$3:$Y$2185,19,FALSE)</f>
        <v>Polska</v>
      </c>
      <c r="U61" t="str">
        <f>VLOOKUP(B61,[1]Arkusz5!$A$3:$Y$2185,20,FALSE)</f>
        <v>wielkopolskie</v>
      </c>
      <c r="V61" t="str">
        <f>VLOOKUP(B61,[1]Arkusz5!$A$3:$Y$2185,21,FALSE)</f>
        <v>koniński</v>
      </c>
      <c r="W61" t="str">
        <f>VLOOKUP(B61,[1]Arkusz5!$A$3:$Y$2185,22,FALSE)</f>
        <v>Sompolno</v>
      </c>
      <c r="X61" t="str">
        <f>VLOOKUP(B61,[1]Arkusz5!$A$3:$Y$2185,23,FALSE)</f>
        <v>315.57 Pojezierze Kujawskie</v>
      </c>
      <c r="Y61" t="str">
        <f>VLOOKUP(B61,[1]Arkusz5!$A$3:$Y$2185,24,FALSE)</f>
        <v>Continental Bio-geographical Region</v>
      </c>
      <c r="Z61" t="str">
        <f>VLOOKUP(B61,[1]Arkusz5!$A$3:$Y$2185,25,FALSE)</f>
        <v>Galio-Carpinetum</v>
      </c>
    </row>
    <row r="62" spans="1:26" x14ac:dyDescent="0.25">
      <c r="A62">
        <v>61</v>
      </c>
      <c r="B62" t="s">
        <v>578</v>
      </c>
      <c r="C62" t="str">
        <f>VLOOKUP(B62,[1]Arkusz5!$A$3:$Y$2185,2,FALSE)</f>
        <v>52.362614</v>
      </c>
      <c r="D62" t="str">
        <f>VLOOKUP(B62,[1]Arkusz5!$A$3:$Y$2185,3,FALSE)</f>
        <v>18.542223</v>
      </c>
      <c r="E62" t="str">
        <f>VLOOKUP(B62,[1]Arkusz5!$A$3:$Y$2185,4,FALSE)</f>
        <v>34UCD30</v>
      </c>
      <c r="F62" t="str">
        <f>VLOOKUP(B62,[1]Arkusz5!$A$3:$Y$2185,5,FALSE)</f>
        <v>CD09</v>
      </c>
      <c r="G62">
        <f>VLOOKUP(B62,[1]Arkusz5!$A$3:$Y$2185,6,FALSE)</f>
        <v>0</v>
      </c>
      <c r="H62">
        <f>VLOOKUP(B62,[1]Arkusz5!$A$3:$Y$2185,7,FALSE)</f>
        <v>0</v>
      </c>
      <c r="I62">
        <f>VLOOKUP(B62,[1]Arkusz5!$A$3:$Y$2185,8,FALSE)</f>
        <v>0</v>
      </c>
      <c r="J62">
        <f>VLOOKUP(B62,[1]Arkusz5!$A$3:$Y$2185,9,FALSE)</f>
        <v>0</v>
      </c>
      <c r="K62">
        <f>VLOOKUP(B62,[1]Arkusz5!$A$3:$Y$2185,10,FALSE)</f>
        <v>0</v>
      </c>
      <c r="L62">
        <f>VLOOKUP(B62,[1]Arkusz5!$A$3:$Y$2185,11,FALSE)</f>
        <v>0</v>
      </c>
      <c r="M62">
        <f>VLOOKUP(B62,[1]Arkusz5!$A$3:$Y$2185,12,FALSE)</f>
        <v>0</v>
      </c>
      <c r="N62" t="str">
        <f>VLOOKUP(B62,[1]Arkusz5!$A$3:$Y$2185,13,FALSE)</f>
        <v>Goplańsko-Kujawski</v>
      </c>
      <c r="O62">
        <f>VLOOKUP(B62,[1]Arkusz5!$A$3:$Y$2185,14,FALSE)</f>
        <v>0</v>
      </c>
      <c r="P62">
        <f>VLOOKUP(B62,[1]Arkusz5!$A$3:$Y$2185,15,FALSE)</f>
        <v>0</v>
      </c>
      <c r="Q62">
        <f>VLOOKUP(B62,[1]Arkusz5!$A$3:$Y$2185,16,FALSE)</f>
        <v>0</v>
      </c>
      <c r="R62">
        <f>VLOOKUP(B62,[1]Arkusz5!$A$3:$Y$2185,17,FALSE)</f>
        <v>0</v>
      </c>
      <c r="S62" t="str">
        <f>VLOOKUP(B62,[1]Arkusz5!$A$3:$Y$2185,18,FALSE)</f>
        <v>Europa</v>
      </c>
      <c r="T62" t="str">
        <f>VLOOKUP(B62,[1]Arkusz5!$A$3:$Y$2185,19,FALSE)</f>
        <v>Polska</v>
      </c>
      <c r="U62" t="str">
        <f>VLOOKUP(B62,[1]Arkusz5!$A$3:$Y$2185,20,FALSE)</f>
        <v>wielkopolskie</v>
      </c>
      <c r="V62" t="str">
        <f>VLOOKUP(B62,[1]Arkusz5!$A$3:$Y$2185,21,FALSE)</f>
        <v>koniński</v>
      </c>
      <c r="W62" t="str">
        <f>VLOOKUP(B62,[1]Arkusz5!$A$3:$Y$2185,22,FALSE)</f>
        <v>Sompolno</v>
      </c>
      <c r="X62" t="str">
        <f>VLOOKUP(B62,[1]Arkusz5!$A$3:$Y$2185,23,FALSE)</f>
        <v>315.57 Pojezierze Kujawskie</v>
      </c>
      <c r="Y62" t="str">
        <f>VLOOKUP(B62,[1]Arkusz5!$A$3:$Y$2185,24,FALSE)</f>
        <v>Continental Bio-geographical Region</v>
      </c>
      <c r="Z62" t="str">
        <f>VLOOKUP(B62,[1]Arkusz5!$A$3:$Y$2185,25,FALSE)</f>
        <v>Galio-Carpinetum</v>
      </c>
    </row>
    <row r="63" spans="1:26" x14ac:dyDescent="0.25">
      <c r="A63">
        <v>62</v>
      </c>
      <c r="B63" t="s">
        <v>579</v>
      </c>
      <c r="C63" t="str">
        <f>VLOOKUP(B63,[1]Arkusz5!$A$3:$Y$2185,2,FALSE)</f>
        <v>52.338719</v>
      </c>
      <c r="D63" t="str">
        <f>VLOOKUP(B63,[1]Arkusz5!$A$3:$Y$2185,3,FALSE)</f>
        <v>18.531483</v>
      </c>
      <c r="E63" t="str">
        <f>VLOOKUP(B63,[1]Arkusz5!$A$3:$Y$2185,4,FALSE)</f>
        <v>34UCD30</v>
      </c>
      <c r="F63" t="str">
        <f>VLOOKUP(B63,[1]Arkusz5!$A$3:$Y$2185,5,FALSE)</f>
        <v>CD19</v>
      </c>
      <c r="G63">
        <f>VLOOKUP(B63,[1]Arkusz5!$A$3:$Y$2185,6,FALSE)</f>
        <v>0</v>
      </c>
      <c r="H63">
        <f>VLOOKUP(B63,[1]Arkusz5!$A$3:$Y$2185,7,FALSE)</f>
        <v>0</v>
      </c>
      <c r="I63">
        <f>VLOOKUP(B63,[1]Arkusz5!$A$3:$Y$2185,8,FALSE)</f>
        <v>0</v>
      </c>
      <c r="J63">
        <f>VLOOKUP(B63,[1]Arkusz5!$A$3:$Y$2185,9,FALSE)</f>
        <v>0</v>
      </c>
      <c r="K63">
        <f>VLOOKUP(B63,[1]Arkusz5!$A$3:$Y$2185,10,FALSE)</f>
        <v>0</v>
      </c>
      <c r="L63">
        <f>VLOOKUP(B63,[1]Arkusz5!$A$3:$Y$2185,11,FALSE)</f>
        <v>0</v>
      </c>
      <c r="M63">
        <f>VLOOKUP(B63,[1]Arkusz5!$A$3:$Y$2185,12,FALSE)</f>
        <v>0</v>
      </c>
      <c r="N63" t="str">
        <f>VLOOKUP(B63,[1]Arkusz5!$A$3:$Y$2185,13,FALSE)</f>
        <v>Goplańsko-Kujawski</v>
      </c>
      <c r="O63">
        <f>VLOOKUP(B63,[1]Arkusz5!$A$3:$Y$2185,14,FALSE)</f>
        <v>0</v>
      </c>
      <c r="P63">
        <f>VLOOKUP(B63,[1]Arkusz5!$A$3:$Y$2185,15,FALSE)</f>
        <v>0</v>
      </c>
      <c r="Q63">
        <f>VLOOKUP(B63,[1]Arkusz5!$A$3:$Y$2185,16,FALSE)</f>
        <v>0</v>
      </c>
      <c r="R63">
        <f>VLOOKUP(B63,[1]Arkusz5!$A$3:$Y$2185,17,FALSE)</f>
        <v>0</v>
      </c>
      <c r="S63" t="str">
        <f>VLOOKUP(B63,[1]Arkusz5!$A$3:$Y$2185,18,FALSE)</f>
        <v>Europa</v>
      </c>
      <c r="T63" t="str">
        <f>VLOOKUP(B63,[1]Arkusz5!$A$3:$Y$2185,19,FALSE)</f>
        <v>Polska</v>
      </c>
      <c r="U63" t="str">
        <f>VLOOKUP(B63,[1]Arkusz5!$A$3:$Y$2185,20,FALSE)</f>
        <v>wielkopolskie</v>
      </c>
      <c r="V63" t="str">
        <f>VLOOKUP(B63,[1]Arkusz5!$A$3:$Y$2185,21,FALSE)</f>
        <v>koniński</v>
      </c>
      <c r="W63" t="str">
        <f>VLOOKUP(B63,[1]Arkusz5!$A$3:$Y$2185,22,FALSE)</f>
        <v>Sompolno</v>
      </c>
      <c r="X63" t="str">
        <f>VLOOKUP(B63,[1]Arkusz5!$A$3:$Y$2185,23,FALSE)</f>
        <v>315.57 Pojezierze Kujawskie</v>
      </c>
      <c r="Y63" t="str">
        <f>VLOOKUP(B63,[1]Arkusz5!$A$3:$Y$2185,24,FALSE)</f>
        <v>Continental Bio-geographical Region</v>
      </c>
      <c r="Z63" t="str">
        <f>VLOOKUP(B63,[1]Arkusz5!$A$3:$Y$2185,25,FALSE)</f>
        <v>Potentillo albae-Quercetum typicum</v>
      </c>
    </row>
    <row r="64" spans="1:26" x14ac:dyDescent="0.25">
      <c r="A64">
        <v>63</v>
      </c>
      <c r="B64" t="s">
        <v>580</v>
      </c>
      <c r="C64" t="str">
        <f>VLOOKUP(B64,[1]Arkusz5!$A$3:$Y$2185,2,FALSE)</f>
        <v>52.173272</v>
      </c>
      <c r="D64" t="str">
        <f>VLOOKUP(B64,[1]Arkusz5!$A$3:$Y$2185,3,FALSE)</f>
        <v>18.720104</v>
      </c>
      <c r="E64" t="str">
        <f>VLOOKUP(B64,[1]Arkusz5!$A$3:$Y$2185,4,FALSE)</f>
        <v>34UCC48</v>
      </c>
      <c r="F64" t="str">
        <f>VLOOKUP(B64,[1]Arkusz5!$A$3:$Y$2185,5,FALSE)</f>
        <v>DD31</v>
      </c>
      <c r="G64">
        <f>VLOOKUP(B64,[1]Arkusz5!$A$3:$Y$2185,6,FALSE)</f>
        <v>0</v>
      </c>
      <c r="H64">
        <f>VLOOKUP(B64,[1]Arkusz5!$A$3:$Y$2185,7,FALSE)</f>
        <v>0</v>
      </c>
      <c r="I64">
        <f>VLOOKUP(B64,[1]Arkusz5!$A$3:$Y$2185,8,FALSE)</f>
        <v>0</v>
      </c>
      <c r="J64">
        <f>VLOOKUP(B64,[1]Arkusz5!$A$3:$Y$2185,9,FALSE)</f>
        <v>0</v>
      </c>
      <c r="K64">
        <f>VLOOKUP(B64,[1]Arkusz5!$A$3:$Y$2185,10,FALSE)</f>
        <v>0</v>
      </c>
      <c r="L64">
        <f>VLOOKUP(B64,[1]Arkusz5!$A$3:$Y$2185,11,FALSE)</f>
        <v>0</v>
      </c>
      <c r="M64">
        <f>VLOOKUP(B64,[1]Arkusz5!$A$3:$Y$2185,12,FALSE)</f>
        <v>0</v>
      </c>
      <c r="N64">
        <f>VLOOKUP(B64,[1]Arkusz5!$A$3:$Y$2185,13,FALSE)</f>
        <v>0</v>
      </c>
      <c r="O64">
        <f>VLOOKUP(B64,[1]Arkusz5!$A$3:$Y$2185,14,FALSE)</f>
        <v>0</v>
      </c>
      <c r="P64">
        <f>VLOOKUP(B64,[1]Arkusz5!$A$3:$Y$2185,15,FALSE)</f>
        <v>0</v>
      </c>
      <c r="Q64">
        <f>VLOOKUP(B64,[1]Arkusz5!$A$3:$Y$2185,16,FALSE)</f>
        <v>0</v>
      </c>
      <c r="R64">
        <f>VLOOKUP(B64,[1]Arkusz5!$A$3:$Y$2185,17,FALSE)</f>
        <v>0</v>
      </c>
      <c r="S64" t="str">
        <f>VLOOKUP(B64,[1]Arkusz5!$A$3:$Y$2185,18,FALSE)</f>
        <v>Europa</v>
      </c>
      <c r="T64" t="str">
        <f>VLOOKUP(B64,[1]Arkusz5!$A$3:$Y$2185,19,FALSE)</f>
        <v>Polska</v>
      </c>
      <c r="U64" t="str">
        <f>VLOOKUP(B64,[1]Arkusz5!$A$3:$Y$2185,20,FALSE)</f>
        <v>wielkopolskie</v>
      </c>
      <c r="V64" t="str">
        <f>VLOOKUP(B64,[1]Arkusz5!$A$3:$Y$2185,21,FALSE)</f>
        <v>kolski</v>
      </c>
      <c r="W64" t="str">
        <f>VLOOKUP(B64,[1]Arkusz5!$A$3:$Y$2185,22,FALSE)</f>
        <v>Koło</v>
      </c>
      <c r="X64" t="str">
        <f>VLOOKUP(B64,[1]Arkusz5!$A$3:$Y$2185,23,FALSE)</f>
        <v>318.15 Wysoczyzna Kłodawska</v>
      </c>
      <c r="Y64" t="str">
        <f>VLOOKUP(B64,[1]Arkusz5!$A$3:$Y$2185,24,FALSE)</f>
        <v>Continental Bio-geographical Region</v>
      </c>
      <c r="Z64" t="str">
        <f>VLOOKUP(B64,[1]Arkusz5!$A$3:$Y$2185,25,FALSE)</f>
        <v>Fraxino-Alnetum (=Circaeo-Alnetum)</v>
      </c>
    </row>
    <row r="65" spans="1:26" x14ac:dyDescent="0.25">
      <c r="A65">
        <v>64</v>
      </c>
      <c r="B65" t="s">
        <v>582</v>
      </c>
      <c r="C65" t="str">
        <f>VLOOKUP(B65,[1]Arkusz5!$A$3:$Y$2185,2,FALSE)</f>
        <v>52.3643</v>
      </c>
      <c r="D65" t="str">
        <f>VLOOKUP(B65,[1]Arkusz5!$A$3:$Y$2185,3,FALSE)</f>
        <v>18.7593</v>
      </c>
      <c r="E65" t="str">
        <f>VLOOKUP(B65,[1]Arkusz5!$A$3:$Y$2185,4,FALSE)</f>
        <v>34UCD40</v>
      </c>
      <c r="F65" t="str">
        <f>VLOOKUP(B65,[1]Arkusz5!$A$3:$Y$2185,5,FALSE)</f>
        <v>DD01</v>
      </c>
      <c r="G65">
        <f>VLOOKUP(B65,[1]Arkusz5!$A$3:$Y$2185,6,FALSE)</f>
        <v>0</v>
      </c>
      <c r="H65">
        <f>VLOOKUP(B65,[1]Arkusz5!$A$3:$Y$2185,7,FALSE)</f>
        <v>0</v>
      </c>
      <c r="I65">
        <f>VLOOKUP(B65,[1]Arkusz5!$A$3:$Y$2185,8,FALSE)</f>
        <v>0</v>
      </c>
      <c r="J65">
        <f>VLOOKUP(B65,[1]Arkusz5!$A$3:$Y$2185,9,FALSE)</f>
        <v>0</v>
      </c>
      <c r="K65">
        <f>VLOOKUP(B65,[1]Arkusz5!$A$3:$Y$2185,10,FALSE)</f>
        <v>0</v>
      </c>
      <c r="L65">
        <f>VLOOKUP(B65,[1]Arkusz5!$A$3:$Y$2185,11,FALSE)</f>
        <v>0</v>
      </c>
      <c r="M65">
        <f>VLOOKUP(B65,[1]Arkusz5!$A$3:$Y$2185,12,FALSE)</f>
        <v>0</v>
      </c>
      <c r="N65" t="str">
        <f>VLOOKUP(B65,[1]Arkusz5!$A$3:$Y$2185,13,FALSE)</f>
        <v>Jezioro Modzerowskie</v>
      </c>
      <c r="O65">
        <f>VLOOKUP(B65,[1]Arkusz5!$A$3:$Y$2185,14,FALSE)</f>
        <v>0</v>
      </c>
      <c r="P65">
        <f>VLOOKUP(B65,[1]Arkusz5!$A$3:$Y$2185,15,FALSE)</f>
        <v>0</v>
      </c>
      <c r="Q65">
        <f>VLOOKUP(B65,[1]Arkusz5!$A$3:$Y$2185,16,FALSE)</f>
        <v>0</v>
      </c>
      <c r="R65">
        <f>VLOOKUP(B65,[1]Arkusz5!$A$3:$Y$2185,17,FALSE)</f>
        <v>0</v>
      </c>
      <c r="S65" t="str">
        <f>VLOOKUP(B65,[1]Arkusz5!$A$3:$Y$2185,18,FALSE)</f>
        <v>Europa</v>
      </c>
      <c r="T65" t="str">
        <f>VLOOKUP(B65,[1]Arkusz5!$A$3:$Y$2185,19,FALSE)</f>
        <v>Polska</v>
      </c>
      <c r="U65" t="str">
        <f>VLOOKUP(B65,[1]Arkusz5!$A$3:$Y$2185,20,FALSE)</f>
        <v>kujawsko-pomorskie</v>
      </c>
      <c r="V65" t="str">
        <f>VLOOKUP(B65,[1]Arkusz5!$A$3:$Y$2185,21,FALSE)</f>
        <v>włocławski</v>
      </c>
      <c r="W65" t="str">
        <f>VLOOKUP(B65,[1]Arkusz5!$A$3:$Y$2185,22,FALSE)</f>
        <v>Izbica Kujawska</v>
      </c>
      <c r="X65" t="str">
        <f>VLOOKUP(B65,[1]Arkusz5!$A$3:$Y$2185,23,FALSE)</f>
        <v>315.57 Pojezierze Kujawskie</v>
      </c>
      <c r="Y65" t="str">
        <f>VLOOKUP(B65,[1]Arkusz5!$A$3:$Y$2185,24,FALSE)</f>
        <v>Continental Bio-geographical Region</v>
      </c>
      <c r="Z65" t="str">
        <f>VLOOKUP(B65,[1]Arkusz5!$A$3:$Y$2185,25,FALSE)</f>
        <v>Potentillo albae-Quercetum typicum</v>
      </c>
    </row>
    <row r="66" spans="1:26" x14ac:dyDescent="0.25">
      <c r="A66">
        <v>65</v>
      </c>
      <c r="B66" t="s">
        <v>585</v>
      </c>
      <c r="C66" t="str">
        <f>VLOOKUP(B66,[1]Arkusz5!$A$3:$Y$2185,2,FALSE)</f>
        <v>52.111934</v>
      </c>
      <c r="D66" t="str">
        <f>VLOOKUP(B66,[1]Arkusz5!$A$3:$Y$2185,3,FALSE)</f>
        <v>18.710833</v>
      </c>
      <c r="E66" t="str">
        <f>VLOOKUP(B66,[1]Arkusz5!$A$3:$Y$2185,4,FALSE)</f>
        <v>34UCC47</v>
      </c>
      <c r="F66" t="str">
        <f>VLOOKUP(B66,[1]Arkusz5!$A$3:$Y$2185,5,FALSE)</f>
        <v>DD31</v>
      </c>
      <c r="G66">
        <f>VLOOKUP(B66,[1]Arkusz5!$A$3:$Y$2185,6,FALSE)</f>
        <v>0</v>
      </c>
      <c r="H66">
        <f>VLOOKUP(B66,[1]Arkusz5!$A$3:$Y$2185,7,FALSE)</f>
        <v>0</v>
      </c>
      <c r="I66">
        <f>VLOOKUP(B66,[1]Arkusz5!$A$3:$Y$2185,8,FALSE)</f>
        <v>0</v>
      </c>
      <c r="J66">
        <f>VLOOKUP(B66,[1]Arkusz5!$A$3:$Y$2185,9,FALSE)</f>
        <v>0</v>
      </c>
      <c r="K66">
        <f>VLOOKUP(B66,[1]Arkusz5!$A$3:$Y$2185,10,FALSE)</f>
        <v>0</v>
      </c>
      <c r="L66">
        <f>VLOOKUP(B66,[1]Arkusz5!$A$3:$Y$2185,11,FALSE)</f>
        <v>0</v>
      </c>
      <c r="M66">
        <f>VLOOKUP(B66,[1]Arkusz5!$A$3:$Y$2185,12,FALSE)</f>
        <v>0</v>
      </c>
      <c r="N66">
        <f>VLOOKUP(B66,[1]Arkusz5!$A$3:$Y$2185,13,FALSE)</f>
        <v>0</v>
      </c>
      <c r="O66">
        <f>VLOOKUP(B66,[1]Arkusz5!$A$3:$Y$2185,14,FALSE)</f>
        <v>0</v>
      </c>
      <c r="P66">
        <f>VLOOKUP(B66,[1]Arkusz5!$A$3:$Y$2185,15,FALSE)</f>
        <v>0</v>
      </c>
      <c r="Q66" t="str">
        <f>VLOOKUP(B66,[1]Arkusz5!$A$3:$Y$2185,16,FALSE)</f>
        <v>PLB300002</v>
      </c>
      <c r="R66" t="str">
        <f>VLOOKUP(B66,[1]Arkusz5!$A$3:$Y$2185,17,FALSE)</f>
        <v>Dolina Środkowej Warty</v>
      </c>
      <c r="S66" t="str">
        <f>VLOOKUP(B66,[1]Arkusz5!$A$3:$Y$2185,18,FALSE)</f>
        <v>Europa</v>
      </c>
      <c r="T66" t="str">
        <f>VLOOKUP(B66,[1]Arkusz5!$A$3:$Y$2185,19,FALSE)</f>
        <v>Polska</v>
      </c>
      <c r="U66" t="str">
        <f>VLOOKUP(B66,[1]Arkusz5!$A$3:$Y$2185,20,FALSE)</f>
        <v>wielkopolskie</v>
      </c>
      <c r="V66" t="str">
        <f>VLOOKUP(B66,[1]Arkusz5!$A$3:$Y$2185,21,FALSE)</f>
        <v>kolski</v>
      </c>
      <c r="W66" t="str">
        <f>VLOOKUP(B66,[1]Arkusz5!$A$3:$Y$2185,22,FALSE)</f>
        <v>Dąbie</v>
      </c>
      <c r="X66" t="str">
        <f>VLOOKUP(B66,[1]Arkusz5!$A$3:$Y$2185,23,FALSE)</f>
        <v>318.14 Kotlina Kolska</v>
      </c>
      <c r="Y66" t="str">
        <f>VLOOKUP(B66,[1]Arkusz5!$A$3:$Y$2185,24,FALSE)</f>
        <v>Continental Bio-geographical Region</v>
      </c>
      <c r="Z66" t="str">
        <f>VLOOKUP(B66,[1]Arkusz5!$A$3:$Y$2185,25,FALSE)</f>
        <v>Pino-Quercetum (=Querco-Pinetum + Serratulo-Pinetum)</v>
      </c>
    </row>
    <row r="67" spans="1:26" x14ac:dyDescent="0.25">
      <c r="A67">
        <v>66</v>
      </c>
      <c r="B67" t="s">
        <v>589</v>
      </c>
      <c r="C67" t="str">
        <f>VLOOKUP(B67,[1]Arkusz5!$A$3:$Y$2185,2,FALSE)</f>
        <v>52.275472</v>
      </c>
      <c r="D67" t="str">
        <f>VLOOKUP(B67,[1]Arkusz5!$A$3:$Y$2185,3,FALSE)</f>
        <v>18.603385</v>
      </c>
      <c r="E67" t="str">
        <f>VLOOKUP(B67,[1]Arkusz5!$A$3:$Y$2185,4,FALSE)</f>
        <v>34UCC39</v>
      </c>
      <c r="F67" t="str">
        <f>VLOOKUP(B67,[1]Arkusz5!$A$3:$Y$2185,5,FALSE)</f>
        <v>DD10</v>
      </c>
      <c r="G67">
        <f>VLOOKUP(B67,[1]Arkusz5!$A$3:$Y$2185,6,FALSE)</f>
        <v>0</v>
      </c>
      <c r="H67">
        <f>VLOOKUP(B67,[1]Arkusz5!$A$3:$Y$2185,7,FALSE)</f>
        <v>0</v>
      </c>
      <c r="I67">
        <f>VLOOKUP(B67,[1]Arkusz5!$A$3:$Y$2185,8,FALSE)</f>
        <v>0</v>
      </c>
      <c r="J67">
        <f>VLOOKUP(B67,[1]Arkusz5!$A$3:$Y$2185,9,FALSE)</f>
        <v>0</v>
      </c>
      <c r="K67">
        <f>VLOOKUP(B67,[1]Arkusz5!$A$3:$Y$2185,10,FALSE)</f>
        <v>0</v>
      </c>
      <c r="L67">
        <f>VLOOKUP(B67,[1]Arkusz5!$A$3:$Y$2185,11,FALSE)</f>
        <v>0</v>
      </c>
      <c r="M67">
        <f>VLOOKUP(B67,[1]Arkusz5!$A$3:$Y$2185,12,FALSE)</f>
        <v>0</v>
      </c>
      <c r="N67" t="str">
        <f>VLOOKUP(B67,[1]Arkusz5!$A$3:$Y$2185,13,FALSE)</f>
        <v>Goplańsko-Kujawski</v>
      </c>
      <c r="O67">
        <f>VLOOKUP(B67,[1]Arkusz5!$A$3:$Y$2185,14,FALSE)</f>
        <v>0</v>
      </c>
      <c r="P67">
        <f>VLOOKUP(B67,[1]Arkusz5!$A$3:$Y$2185,15,FALSE)</f>
        <v>0</v>
      </c>
      <c r="Q67">
        <f>VLOOKUP(B67,[1]Arkusz5!$A$3:$Y$2185,16,FALSE)</f>
        <v>0</v>
      </c>
      <c r="R67">
        <f>VLOOKUP(B67,[1]Arkusz5!$A$3:$Y$2185,17,FALSE)</f>
        <v>0</v>
      </c>
      <c r="S67" t="str">
        <f>VLOOKUP(B67,[1]Arkusz5!$A$3:$Y$2185,18,FALSE)</f>
        <v>Europa</v>
      </c>
      <c r="T67" t="str">
        <f>VLOOKUP(B67,[1]Arkusz5!$A$3:$Y$2185,19,FALSE)</f>
        <v>Polska</v>
      </c>
      <c r="U67" t="str">
        <f>VLOOKUP(B67,[1]Arkusz5!$A$3:$Y$2185,20,FALSE)</f>
        <v>wielkopolskie</v>
      </c>
      <c r="V67" t="str">
        <f>VLOOKUP(B67,[1]Arkusz5!$A$3:$Y$2185,21,FALSE)</f>
        <v>kolski</v>
      </c>
      <c r="W67" t="str">
        <f>VLOOKUP(B67,[1]Arkusz5!$A$3:$Y$2185,22,FALSE)</f>
        <v>Osiek Mały</v>
      </c>
      <c r="X67" t="str">
        <f>VLOOKUP(B67,[1]Arkusz5!$A$3:$Y$2185,23,FALSE)</f>
        <v>318.15 Wysoczyzna Kłodawska</v>
      </c>
      <c r="Y67" t="str">
        <f>VLOOKUP(B67,[1]Arkusz5!$A$3:$Y$2185,24,FALSE)</f>
        <v>Continental Bio-geographical Region</v>
      </c>
      <c r="Z67" t="str">
        <f>VLOOKUP(B67,[1]Arkusz5!$A$3:$Y$2185,25,FALSE)</f>
        <v>Galio-Carpinetum</v>
      </c>
    </row>
    <row r="68" spans="1:26" x14ac:dyDescent="0.25">
      <c r="A68">
        <v>67</v>
      </c>
      <c r="B68" t="s">
        <v>590</v>
      </c>
      <c r="C68" t="str">
        <f>VLOOKUP(B68,[1]Arkusz5!$A$3:$Y$2185,2,FALSE)</f>
        <v>52.435681</v>
      </c>
      <c r="D68" t="str">
        <f>VLOOKUP(B68,[1]Arkusz5!$A$3:$Y$2185,3,FALSE)</f>
        <v>18.787393</v>
      </c>
      <c r="E68" t="str">
        <f>VLOOKUP(B68,[1]Arkusz5!$A$3:$Y$2185,4,FALSE)</f>
        <v>34UCD41</v>
      </c>
      <c r="F68" t="str">
        <f>VLOOKUP(B68,[1]Arkusz5!$A$3:$Y$2185,5,FALSE)</f>
        <v>DD01</v>
      </c>
      <c r="G68">
        <f>VLOOKUP(B68,[1]Arkusz5!$A$3:$Y$2185,6,FALSE)</f>
        <v>0</v>
      </c>
      <c r="H68">
        <f>VLOOKUP(B68,[1]Arkusz5!$A$3:$Y$2185,7,FALSE)</f>
        <v>0</v>
      </c>
      <c r="I68">
        <f>VLOOKUP(B68,[1]Arkusz5!$A$3:$Y$2185,8,FALSE)</f>
        <v>0</v>
      </c>
      <c r="J68">
        <f>VLOOKUP(B68,[1]Arkusz5!$A$3:$Y$2185,9,FALSE)</f>
        <v>0</v>
      </c>
      <c r="K68">
        <f>VLOOKUP(B68,[1]Arkusz5!$A$3:$Y$2185,10,FALSE)</f>
        <v>0</v>
      </c>
      <c r="L68">
        <f>VLOOKUP(B68,[1]Arkusz5!$A$3:$Y$2185,11,FALSE)</f>
        <v>0</v>
      </c>
      <c r="M68">
        <f>VLOOKUP(B68,[1]Arkusz5!$A$3:$Y$2185,12,FALSE)</f>
        <v>0</v>
      </c>
      <c r="N68">
        <f>VLOOKUP(B68,[1]Arkusz5!$A$3:$Y$2185,13,FALSE)</f>
        <v>0</v>
      </c>
      <c r="O68">
        <f>VLOOKUP(B68,[1]Arkusz5!$A$3:$Y$2185,14,FALSE)</f>
        <v>0</v>
      </c>
      <c r="P68">
        <f>VLOOKUP(B68,[1]Arkusz5!$A$3:$Y$2185,15,FALSE)</f>
        <v>0</v>
      </c>
      <c r="Q68">
        <f>VLOOKUP(B68,[1]Arkusz5!$A$3:$Y$2185,16,FALSE)</f>
        <v>0</v>
      </c>
      <c r="R68">
        <f>VLOOKUP(B68,[1]Arkusz5!$A$3:$Y$2185,17,FALSE)</f>
        <v>0</v>
      </c>
      <c r="S68" t="str">
        <f>VLOOKUP(B68,[1]Arkusz5!$A$3:$Y$2185,18,FALSE)</f>
        <v>Europa</v>
      </c>
      <c r="T68" t="str">
        <f>VLOOKUP(B68,[1]Arkusz5!$A$3:$Y$2185,19,FALSE)</f>
        <v>Polska</v>
      </c>
      <c r="U68" t="str">
        <f>VLOOKUP(B68,[1]Arkusz5!$A$3:$Y$2185,20,FALSE)</f>
        <v>kujawsko-pomorskie</v>
      </c>
      <c r="V68" t="str">
        <f>VLOOKUP(B68,[1]Arkusz5!$A$3:$Y$2185,21,FALSE)</f>
        <v>włocławski</v>
      </c>
      <c r="W68" t="str">
        <f>VLOOKUP(B68,[1]Arkusz5!$A$3:$Y$2185,22,FALSE)</f>
        <v>Izbica Kujawska</v>
      </c>
      <c r="X68" t="str">
        <f>VLOOKUP(B68,[1]Arkusz5!$A$3:$Y$2185,23,FALSE)</f>
        <v>315.57 Pojezierze Kujawskie</v>
      </c>
      <c r="Y68" t="str">
        <f>VLOOKUP(B68,[1]Arkusz5!$A$3:$Y$2185,24,FALSE)</f>
        <v>Continental Bio-geographical Region</v>
      </c>
      <c r="Z68" t="str">
        <f>VLOOKUP(B68,[1]Arkusz5!$A$3:$Y$2185,25,FALSE)</f>
        <v>Galio-Carpinetum</v>
      </c>
    </row>
    <row r="69" spans="1:26" x14ac:dyDescent="0.25">
      <c r="A69">
        <v>68</v>
      </c>
      <c r="B69" t="s">
        <v>592</v>
      </c>
      <c r="C69" t="str">
        <f>VLOOKUP(B69,[1]Arkusz5!$A$3:$Y$2185,2,FALSE)</f>
        <v>52.13</v>
      </c>
      <c r="D69" t="str">
        <f>VLOOKUP(B69,[1]Arkusz5!$A$3:$Y$2185,3,FALSE)</f>
        <v>17.7484</v>
      </c>
      <c r="E69" t="str">
        <f>VLOOKUP(B69,[1]Arkusz5!$A$3:$Y$2185,4,FALSE)</f>
        <v>33UXT87</v>
      </c>
      <c r="F69" t="str">
        <f>VLOOKUP(B69,[1]Arkusz5!$A$3:$Y$2185,5,FALSE)</f>
        <v>CD34</v>
      </c>
      <c r="G69">
        <f>VLOOKUP(B69,[1]Arkusz5!$A$3:$Y$2185,6,FALSE)</f>
        <v>0</v>
      </c>
      <c r="H69">
        <f>VLOOKUP(B69,[1]Arkusz5!$A$3:$Y$2185,7,FALSE)</f>
        <v>0</v>
      </c>
      <c r="I69">
        <f>VLOOKUP(B69,[1]Arkusz5!$A$3:$Y$2185,8,FALSE)</f>
        <v>0</v>
      </c>
      <c r="J69">
        <f>VLOOKUP(B69,[1]Arkusz5!$A$3:$Y$2185,9,FALSE)</f>
        <v>0</v>
      </c>
      <c r="K69">
        <f>VLOOKUP(B69,[1]Arkusz5!$A$3:$Y$2185,10,FALSE)</f>
        <v>0</v>
      </c>
      <c r="L69">
        <f>VLOOKUP(B69,[1]Arkusz5!$A$3:$Y$2185,11,FALSE)</f>
        <v>0</v>
      </c>
      <c r="M69">
        <f>VLOOKUP(B69,[1]Arkusz5!$A$3:$Y$2185,12,FALSE)</f>
        <v>0</v>
      </c>
      <c r="N69" t="str">
        <f>VLOOKUP(B69,[1]Arkusz5!$A$3:$Y$2185,13,FALSE)</f>
        <v>Pyzdrski</v>
      </c>
      <c r="O69">
        <f>VLOOKUP(B69,[1]Arkusz5!$A$3:$Y$2185,14,FALSE)</f>
        <v>0</v>
      </c>
      <c r="P69">
        <f>VLOOKUP(B69,[1]Arkusz5!$A$3:$Y$2185,15,FALSE)</f>
        <v>0</v>
      </c>
      <c r="Q69" t="str">
        <f>VLOOKUP(B69,[1]Arkusz5!$A$3:$Y$2185,16,FALSE)</f>
        <v>PLH300009</v>
      </c>
      <c r="R69" t="str">
        <f>VLOOKUP(B69,[1]Arkusz5!$A$3:$Y$2185,17,FALSE)</f>
        <v>Ostoja Nadwarciańska</v>
      </c>
      <c r="S69" t="str">
        <f>VLOOKUP(B69,[1]Arkusz5!$A$3:$Y$2185,18,FALSE)</f>
        <v>Europa</v>
      </c>
      <c r="T69" t="str">
        <f>VLOOKUP(B69,[1]Arkusz5!$A$3:$Y$2185,19,FALSE)</f>
        <v>Polska</v>
      </c>
      <c r="U69" t="str">
        <f>VLOOKUP(B69,[1]Arkusz5!$A$3:$Y$2185,20,FALSE)</f>
        <v>wielkopolskie</v>
      </c>
      <c r="V69" t="str">
        <f>VLOOKUP(B69,[1]Arkusz5!$A$3:$Y$2185,21,FALSE)</f>
        <v>wrzesiński</v>
      </c>
      <c r="W69" t="str">
        <f>VLOOKUP(B69,[1]Arkusz5!$A$3:$Y$2185,22,FALSE)</f>
        <v>Pyzdry</v>
      </c>
      <c r="X69" t="str">
        <f>VLOOKUP(B69,[1]Arkusz5!$A$3:$Y$2185,23,FALSE)</f>
        <v>318.16 Równina Rychwalska</v>
      </c>
      <c r="Y69" t="str">
        <f>VLOOKUP(B69,[1]Arkusz5!$A$3:$Y$2185,24,FALSE)</f>
        <v>Continental Bio-geographical Region</v>
      </c>
      <c r="Z69" t="str">
        <f>VLOOKUP(B69,[1]Arkusz5!$A$3:$Y$2185,25,FALSE)</f>
        <v>Leucobryo-Pinetum</v>
      </c>
    </row>
    <row r="70" spans="1:26" x14ac:dyDescent="0.25">
      <c r="A70">
        <v>69</v>
      </c>
      <c r="B70" t="s">
        <v>603</v>
      </c>
      <c r="C70" t="str">
        <f>VLOOKUP(B70,[1]Arkusz5!$A$3:$Y$2185,2,FALSE)</f>
        <v>52.1388</v>
      </c>
      <c r="D70" t="str">
        <f>VLOOKUP(B70,[1]Arkusz5!$A$3:$Y$2185,3,FALSE)</f>
        <v>17.7874</v>
      </c>
      <c r="E70" t="str">
        <f>VLOOKUP(B70,[1]Arkusz5!$A$3:$Y$2185,4,FALSE)</f>
        <v>33UXT98</v>
      </c>
      <c r="F70" t="str">
        <f>VLOOKUP(B70,[1]Arkusz5!$A$3:$Y$2185,5,FALSE)</f>
        <v>CD34</v>
      </c>
      <c r="G70">
        <f>VLOOKUP(B70,[1]Arkusz5!$A$3:$Y$2185,6,FALSE)</f>
        <v>0</v>
      </c>
      <c r="H70">
        <f>VLOOKUP(B70,[1]Arkusz5!$A$3:$Y$2185,7,FALSE)</f>
        <v>0</v>
      </c>
      <c r="I70">
        <f>VLOOKUP(B70,[1]Arkusz5!$A$3:$Y$2185,8,FALSE)</f>
        <v>0</v>
      </c>
      <c r="J70">
        <f>VLOOKUP(B70,[1]Arkusz5!$A$3:$Y$2185,9,FALSE)</f>
        <v>0</v>
      </c>
      <c r="K70">
        <f>VLOOKUP(B70,[1]Arkusz5!$A$3:$Y$2185,10,FALSE)</f>
        <v>0</v>
      </c>
      <c r="L70">
        <f>VLOOKUP(B70,[1]Arkusz5!$A$3:$Y$2185,11,FALSE)</f>
        <v>0</v>
      </c>
      <c r="M70">
        <f>VLOOKUP(B70,[1]Arkusz5!$A$3:$Y$2185,12,FALSE)</f>
        <v>0</v>
      </c>
      <c r="N70" t="str">
        <f>VLOOKUP(B70,[1]Arkusz5!$A$3:$Y$2185,13,FALSE)</f>
        <v>Pyzdrski</v>
      </c>
      <c r="O70">
        <f>VLOOKUP(B70,[1]Arkusz5!$A$3:$Y$2185,14,FALSE)</f>
        <v>0</v>
      </c>
      <c r="P70">
        <f>VLOOKUP(B70,[1]Arkusz5!$A$3:$Y$2185,15,FALSE)</f>
        <v>0</v>
      </c>
      <c r="Q70" t="str">
        <f>VLOOKUP(B70,[1]Arkusz5!$A$3:$Y$2185,16,FALSE)</f>
        <v>PLH300009</v>
      </c>
      <c r="R70" t="str">
        <f>VLOOKUP(B70,[1]Arkusz5!$A$3:$Y$2185,17,FALSE)</f>
        <v>Ostoja Nadwarciańska</v>
      </c>
      <c r="S70" t="str">
        <f>VLOOKUP(B70,[1]Arkusz5!$A$3:$Y$2185,18,FALSE)</f>
        <v>Europa</v>
      </c>
      <c r="T70" t="str">
        <f>VLOOKUP(B70,[1]Arkusz5!$A$3:$Y$2185,19,FALSE)</f>
        <v>Polska</v>
      </c>
      <c r="U70" t="str">
        <f>VLOOKUP(B70,[1]Arkusz5!$A$3:$Y$2185,20,FALSE)</f>
        <v>wielkopolskie</v>
      </c>
      <c r="V70" t="str">
        <f>VLOOKUP(B70,[1]Arkusz5!$A$3:$Y$2185,21,FALSE)</f>
        <v>słupecki</v>
      </c>
      <c r="W70" t="str">
        <f>VLOOKUP(B70,[1]Arkusz5!$A$3:$Y$2185,22,FALSE)</f>
        <v>Zagórów</v>
      </c>
      <c r="X70" t="str">
        <f>VLOOKUP(B70,[1]Arkusz5!$A$3:$Y$2185,23,FALSE)</f>
        <v>318.16 Równina Rychwalska</v>
      </c>
      <c r="Y70" t="str">
        <f>VLOOKUP(B70,[1]Arkusz5!$A$3:$Y$2185,24,FALSE)</f>
        <v>Continental Bio-geographical Region</v>
      </c>
      <c r="Z70" t="str">
        <f>VLOOKUP(B70,[1]Arkusz5!$A$3:$Y$2185,25,FALSE)</f>
        <v>Pino-Quercetum (=Querco-Pinetum + Serratulo-Pinetum)</v>
      </c>
    </row>
    <row r="71" spans="1:26" x14ac:dyDescent="0.25">
      <c r="A71">
        <v>70</v>
      </c>
      <c r="B71" t="s">
        <v>611</v>
      </c>
      <c r="C71" t="str">
        <f>VLOOKUP(B71,[1]Arkusz5!$A$3:$Y$2185,2,FALSE)</f>
        <v>52.2738</v>
      </c>
      <c r="D71" t="str">
        <f>VLOOKUP(B71,[1]Arkusz5!$A$3:$Y$2185,3,FALSE)</f>
        <v>18.6022</v>
      </c>
      <c r="E71" t="str">
        <f>VLOOKUP(B71,[1]Arkusz5!$A$3:$Y$2185,4,FALSE)</f>
        <v>34UCC39</v>
      </c>
      <c r="F71" t="str">
        <f>VLOOKUP(B71,[1]Arkusz5!$A$3:$Y$2185,5,FALSE)</f>
        <v>DD10</v>
      </c>
      <c r="G71">
        <f>VLOOKUP(B71,[1]Arkusz5!$A$3:$Y$2185,6,FALSE)</f>
        <v>0</v>
      </c>
      <c r="H71">
        <f>VLOOKUP(B71,[1]Arkusz5!$A$3:$Y$2185,7,FALSE)</f>
        <v>0</v>
      </c>
      <c r="I71">
        <f>VLOOKUP(B71,[1]Arkusz5!$A$3:$Y$2185,8,FALSE)</f>
        <v>0</v>
      </c>
      <c r="J71">
        <f>VLOOKUP(B71,[1]Arkusz5!$A$3:$Y$2185,9,FALSE)</f>
        <v>0</v>
      </c>
      <c r="K71">
        <f>VLOOKUP(B71,[1]Arkusz5!$A$3:$Y$2185,10,FALSE)</f>
        <v>0</v>
      </c>
      <c r="L71">
        <f>VLOOKUP(B71,[1]Arkusz5!$A$3:$Y$2185,11,FALSE)</f>
        <v>0</v>
      </c>
      <c r="M71">
        <f>VLOOKUP(B71,[1]Arkusz5!$A$3:$Y$2185,12,FALSE)</f>
        <v>0</v>
      </c>
      <c r="N71" t="str">
        <f>VLOOKUP(B71,[1]Arkusz5!$A$3:$Y$2185,13,FALSE)</f>
        <v>Goplańsko-Kujawski</v>
      </c>
      <c r="O71">
        <f>VLOOKUP(B71,[1]Arkusz5!$A$3:$Y$2185,14,FALSE)</f>
        <v>0</v>
      </c>
      <c r="P71">
        <f>VLOOKUP(B71,[1]Arkusz5!$A$3:$Y$2185,15,FALSE)</f>
        <v>0</v>
      </c>
      <c r="Q71">
        <f>VLOOKUP(B71,[1]Arkusz5!$A$3:$Y$2185,16,FALSE)</f>
        <v>0</v>
      </c>
      <c r="R71">
        <f>VLOOKUP(B71,[1]Arkusz5!$A$3:$Y$2185,17,FALSE)</f>
        <v>0</v>
      </c>
      <c r="S71" t="str">
        <f>VLOOKUP(B71,[1]Arkusz5!$A$3:$Y$2185,18,FALSE)</f>
        <v>Europa</v>
      </c>
      <c r="T71" t="str">
        <f>VLOOKUP(B71,[1]Arkusz5!$A$3:$Y$2185,19,FALSE)</f>
        <v>Polska</v>
      </c>
      <c r="U71" t="str">
        <f>VLOOKUP(B71,[1]Arkusz5!$A$3:$Y$2185,20,FALSE)</f>
        <v>wielkopolskie</v>
      </c>
      <c r="V71" t="str">
        <f>VLOOKUP(B71,[1]Arkusz5!$A$3:$Y$2185,21,FALSE)</f>
        <v>kolski</v>
      </c>
      <c r="W71" t="str">
        <f>VLOOKUP(B71,[1]Arkusz5!$A$3:$Y$2185,22,FALSE)</f>
        <v>Osiek Mały</v>
      </c>
      <c r="X71" t="str">
        <f>VLOOKUP(B71,[1]Arkusz5!$A$3:$Y$2185,23,FALSE)</f>
        <v>318.15 Wysoczyzna Kłodawska</v>
      </c>
      <c r="Y71" t="str">
        <f>VLOOKUP(B71,[1]Arkusz5!$A$3:$Y$2185,24,FALSE)</f>
        <v>Continental Bio-geographical Region</v>
      </c>
      <c r="Z71" t="str">
        <f>VLOOKUP(B71,[1]Arkusz5!$A$3:$Y$2185,25,FALSE)</f>
        <v>Galio-Carpinetum</v>
      </c>
    </row>
    <row r="72" spans="1:26" x14ac:dyDescent="0.25">
      <c r="A72">
        <v>71</v>
      </c>
      <c r="B72" t="s">
        <v>612</v>
      </c>
      <c r="C72" t="str">
        <f>VLOOKUP(B72,[1]Arkusz5!$A$3:$Y$2185,2,FALSE)</f>
        <v>52.1685</v>
      </c>
      <c r="D72" t="str">
        <f>VLOOKUP(B72,[1]Arkusz5!$A$3:$Y$2185,3,FALSE)</f>
        <v>17.687</v>
      </c>
      <c r="E72" t="str">
        <f>VLOOKUP(B72,[1]Arkusz5!$A$3:$Y$2185,4,FALSE)</f>
        <v>33UXT88</v>
      </c>
      <c r="F72" t="str">
        <f>VLOOKUP(B72,[1]Arkusz5!$A$3:$Y$2185,5,FALSE)</f>
        <v>CD34</v>
      </c>
      <c r="G72">
        <f>VLOOKUP(B72,[1]Arkusz5!$A$3:$Y$2185,6,FALSE)</f>
        <v>0</v>
      </c>
      <c r="H72">
        <f>VLOOKUP(B72,[1]Arkusz5!$A$3:$Y$2185,7,FALSE)</f>
        <v>0</v>
      </c>
      <c r="I72">
        <f>VLOOKUP(B72,[1]Arkusz5!$A$3:$Y$2185,8,FALSE)</f>
        <v>0</v>
      </c>
      <c r="J72">
        <f>VLOOKUP(B72,[1]Arkusz5!$A$3:$Y$2185,9,FALSE)</f>
        <v>0</v>
      </c>
      <c r="K72">
        <f>VLOOKUP(B72,[1]Arkusz5!$A$3:$Y$2185,10,FALSE)</f>
        <v>0</v>
      </c>
      <c r="L72">
        <f>VLOOKUP(B72,[1]Arkusz5!$A$3:$Y$2185,11,FALSE)</f>
        <v>0</v>
      </c>
      <c r="M72">
        <f>VLOOKUP(B72,[1]Arkusz5!$A$3:$Y$2185,12,FALSE)</f>
        <v>0</v>
      </c>
      <c r="N72">
        <f>VLOOKUP(B72,[1]Arkusz5!$A$3:$Y$2185,13,FALSE)</f>
        <v>0</v>
      </c>
      <c r="O72">
        <f>VLOOKUP(B72,[1]Arkusz5!$A$3:$Y$2185,14,FALSE)</f>
        <v>0</v>
      </c>
      <c r="P72">
        <f>VLOOKUP(B72,[1]Arkusz5!$A$3:$Y$2185,15,FALSE)</f>
        <v>0</v>
      </c>
      <c r="Q72">
        <f>VLOOKUP(B72,[1]Arkusz5!$A$3:$Y$2185,16,FALSE)</f>
        <v>0</v>
      </c>
      <c r="R72">
        <f>VLOOKUP(B72,[1]Arkusz5!$A$3:$Y$2185,17,FALSE)</f>
        <v>0</v>
      </c>
      <c r="S72" t="str">
        <f>VLOOKUP(B72,[1]Arkusz5!$A$3:$Y$2185,18,FALSE)</f>
        <v>Europa</v>
      </c>
      <c r="T72" t="str">
        <f>VLOOKUP(B72,[1]Arkusz5!$A$3:$Y$2185,19,FALSE)</f>
        <v>Polska</v>
      </c>
      <c r="U72" t="str">
        <f>VLOOKUP(B72,[1]Arkusz5!$A$3:$Y$2185,20,FALSE)</f>
        <v>wielkopolskie</v>
      </c>
      <c r="V72" t="str">
        <f>VLOOKUP(B72,[1]Arkusz5!$A$3:$Y$2185,21,FALSE)</f>
        <v>wrzesiński</v>
      </c>
      <c r="W72" t="str">
        <f>VLOOKUP(B72,[1]Arkusz5!$A$3:$Y$2185,22,FALSE)</f>
        <v>Pyzdry</v>
      </c>
      <c r="X72" t="str">
        <f>VLOOKUP(B72,[1]Arkusz5!$A$3:$Y$2185,23,FALSE)</f>
        <v>318.13 Dolina Konińska</v>
      </c>
      <c r="Y72" t="str">
        <f>VLOOKUP(B72,[1]Arkusz5!$A$3:$Y$2185,24,FALSE)</f>
        <v>Continental Bio-geographical Region</v>
      </c>
      <c r="Z72" t="str">
        <f>VLOOKUP(B72,[1]Arkusz5!$A$3:$Y$2185,25,FALSE)</f>
        <v>Galio-Carpinetum</v>
      </c>
    </row>
    <row r="73" spans="1:26" x14ac:dyDescent="0.25">
      <c r="A73">
        <v>72</v>
      </c>
      <c r="B73" t="s">
        <v>618</v>
      </c>
      <c r="C73" t="str">
        <f>VLOOKUP(B73,[1]Arkusz5!$A$3:$Y$2185,2,FALSE)</f>
        <v>52.0967048</v>
      </c>
      <c r="D73" t="str">
        <f>VLOOKUP(B73,[1]Arkusz5!$A$3:$Y$2185,3,FALSE)</f>
        <v>17.4098082</v>
      </c>
      <c r="E73" t="str">
        <f>VLOOKUP(B73,[1]Arkusz5!$A$3:$Y$2185,4,FALSE)</f>
        <v>33UXT67</v>
      </c>
      <c r="F73" t="str">
        <f>VLOOKUP(B73,[1]Arkusz5!$A$3:$Y$2185,5,FALSE)</f>
        <v>CD32</v>
      </c>
      <c r="G73">
        <f>VLOOKUP(B73,[1]Arkusz5!$A$3:$Y$2185,6,FALSE)</f>
        <v>0</v>
      </c>
      <c r="H73">
        <f>VLOOKUP(B73,[1]Arkusz5!$A$3:$Y$2185,7,FALSE)</f>
        <v>0</v>
      </c>
      <c r="I73">
        <f>VLOOKUP(B73,[1]Arkusz5!$A$3:$Y$2185,8,FALSE)</f>
        <v>0</v>
      </c>
      <c r="J73">
        <f>VLOOKUP(B73,[1]Arkusz5!$A$3:$Y$2185,9,FALSE)</f>
        <v>0</v>
      </c>
      <c r="K73">
        <f>VLOOKUP(B73,[1]Arkusz5!$A$3:$Y$2185,10,FALSE)</f>
        <v>0</v>
      </c>
      <c r="L73">
        <f>VLOOKUP(B73,[1]Arkusz5!$A$3:$Y$2185,11,FALSE)</f>
        <v>0</v>
      </c>
      <c r="M73">
        <f>VLOOKUP(B73,[1]Arkusz5!$A$3:$Y$2185,12,FALSE)</f>
        <v>0</v>
      </c>
      <c r="N73">
        <f>VLOOKUP(B73,[1]Arkusz5!$A$3:$Y$2185,13,FALSE)</f>
        <v>0</v>
      </c>
      <c r="O73">
        <f>VLOOKUP(B73,[1]Arkusz5!$A$3:$Y$2185,14,FALSE)</f>
        <v>0</v>
      </c>
      <c r="P73">
        <f>VLOOKUP(B73,[1]Arkusz5!$A$3:$Y$2185,15,FALSE)</f>
        <v>0</v>
      </c>
      <c r="Q73" t="str">
        <f>VLOOKUP(B73,[1]Arkusz5!$A$3:$Y$2185,16,FALSE)</f>
        <v>PLB300002; PLH300053</v>
      </c>
      <c r="R73" t="str">
        <f>VLOOKUP(B73,[1]Arkusz5!$A$3:$Y$2185,17,FALSE)</f>
        <v>Dolina Środkowej Warty; Lasy Żerkowsko-Czeszewskie</v>
      </c>
      <c r="S73" t="str">
        <f>VLOOKUP(B73,[1]Arkusz5!$A$3:$Y$2185,18,FALSE)</f>
        <v>Europa</v>
      </c>
      <c r="T73" t="str">
        <f>VLOOKUP(B73,[1]Arkusz5!$A$3:$Y$2185,19,FALSE)</f>
        <v>Polska</v>
      </c>
      <c r="U73" t="str">
        <f>VLOOKUP(B73,[1]Arkusz5!$A$3:$Y$2185,20,FALSE)</f>
        <v>wielkopolskie</v>
      </c>
      <c r="V73" t="str">
        <f>VLOOKUP(B73,[1]Arkusz5!$A$3:$Y$2185,21,FALSE)</f>
        <v>średzki</v>
      </c>
      <c r="W73" t="str">
        <f>VLOOKUP(B73,[1]Arkusz5!$A$3:$Y$2185,22,FALSE)</f>
        <v>Nowe Miasto nad Wartą</v>
      </c>
      <c r="X73" t="str">
        <f>VLOOKUP(B73,[1]Arkusz5!$A$3:$Y$2185,23,FALSE)</f>
        <v>315.64 Kotlina Śremska</v>
      </c>
      <c r="Y73" t="str">
        <f>VLOOKUP(B73,[1]Arkusz5!$A$3:$Y$2185,24,FALSE)</f>
        <v>Continental Bio-geographical Region</v>
      </c>
      <c r="Z73" t="str">
        <f>VLOOKUP(B73,[1]Arkusz5!$A$3:$Y$2185,25,FALSE)</f>
        <v>Salici-Populetum (=Salicetum albo-fragilis + Populetum albae)</v>
      </c>
    </row>
    <row r="74" spans="1:26" x14ac:dyDescent="0.25">
      <c r="A74">
        <v>73</v>
      </c>
      <c r="B74" t="s">
        <v>626</v>
      </c>
      <c r="C74" t="str">
        <f>VLOOKUP(B74,[1]Arkusz5!$A$3:$Y$2185,2,FALSE)</f>
        <v>52.2517</v>
      </c>
      <c r="D74" t="str">
        <f>VLOOKUP(B74,[1]Arkusz5!$A$3:$Y$2185,3,FALSE)</f>
        <v>19.0624</v>
      </c>
      <c r="E74" t="str">
        <f>VLOOKUP(B74,[1]Arkusz5!$A$3:$Y$2185,4,FALSE)</f>
        <v>34UCC69</v>
      </c>
      <c r="F74" t="str">
        <f>VLOOKUP(B74,[1]Arkusz5!$A$3:$Y$2185,5,FALSE)</f>
        <v>DD23</v>
      </c>
      <c r="G74">
        <f>VLOOKUP(B74,[1]Arkusz5!$A$3:$Y$2185,6,FALSE)</f>
        <v>0</v>
      </c>
      <c r="H74">
        <f>VLOOKUP(B74,[1]Arkusz5!$A$3:$Y$2185,7,FALSE)</f>
        <v>0</v>
      </c>
      <c r="I74">
        <f>VLOOKUP(B74,[1]Arkusz5!$A$3:$Y$2185,8,FALSE)</f>
        <v>0</v>
      </c>
      <c r="J74">
        <f>VLOOKUP(B74,[1]Arkusz5!$A$3:$Y$2185,9,FALSE)</f>
        <v>0</v>
      </c>
      <c r="K74">
        <f>VLOOKUP(B74,[1]Arkusz5!$A$3:$Y$2185,10,FALSE)</f>
        <v>0</v>
      </c>
      <c r="L74">
        <f>VLOOKUP(B74,[1]Arkusz5!$A$3:$Y$2185,11,FALSE)</f>
        <v>0</v>
      </c>
      <c r="M74">
        <f>VLOOKUP(B74,[1]Arkusz5!$A$3:$Y$2185,12,FALSE)</f>
        <v>0</v>
      </c>
      <c r="N74">
        <f>VLOOKUP(B74,[1]Arkusz5!$A$3:$Y$2185,13,FALSE)</f>
        <v>0</v>
      </c>
      <c r="O74">
        <f>VLOOKUP(B74,[1]Arkusz5!$A$3:$Y$2185,14,FALSE)</f>
        <v>0</v>
      </c>
      <c r="P74">
        <f>VLOOKUP(B74,[1]Arkusz5!$A$3:$Y$2185,15,FALSE)</f>
        <v>0</v>
      </c>
      <c r="Q74">
        <f>VLOOKUP(B74,[1]Arkusz5!$A$3:$Y$2185,16,FALSE)</f>
        <v>0</v>
      </c>
      <c r="R74">
        <f>VLOOKUP(B74,[1]Arkusz5!$A$3:$Y$2185,17,FALSE)</f>
        <v>0</v>
      </c>
      <c r="S74" t="str">
        <f>VLOOKUP(B74,[1]Arkusz5!$A$3:$Y$2185,18,FALSE)</f>
        <v>Europa</v>
      </c>
      <c r="T74" t="str">
        <f>VLOOKUP(B74,[1]Arkusz5!$A$3:$Y$2185,19,FALSE)</f>
        <v>Polska</v>
      </c>
      <c r="U74" t="str">
        <f>VLOOKUP(B74,[1]Arkusz5!$A$3:$Y$2185,20,FALSE)</f>
        <v>wielkopolskie</v>
      </c>
      <c r="V74" t="str">
        <f>VLOOKUP(B74,[1]Arkusz5!$A$3:$Y$2185,21,FALSE)</f>
        <v>kolski</v>
      </c>
      <c r="W74" t="str">
        <f>VLOOKUP(B74,[1]Arkusz5!$A$3:$Y$2185,22,FALSE)</f>
        <v>Chodów</v>
      </c>
      <c r="X74" t="str">
        <f>VLOOKUP(B74,[1]Arkusz5!$A$3:$Y$2185,23,FALSE)</f>
        <v>318.15 Wysoczyzna Kłodawska</v>
      </c>
      <c r="Y74" t="str">
        <f>VLOOKUP(B74,[1]Arkusz5!$A$3:$Y$2185,24,FALSE)</f>
        <v>Continental Bio-geographical Region</v>
      </c>
      <c r="Z74" t="str">
        <f>VLOOKUP(B74,[1]Arkusz5!$A$3:$Y$2185,25,FALSE)</f>
        <v>Galio-Carpinetum</v>
      </c>
    </row>
    <row r="75" spans="1:26" x14ac:dyDescent="0.25">
      <c r="A75">
        <v>74</v>
      </c>
      <c r="B75" t="s">
        <v>640</v>
      </c>
      <c r="C75" t="str">
        <f>VLOOKUP(B75,[1]Arkusz5!$A$3:$Y$2185,2,FALSE)</f>
        <v>52.2873</v>
      </c>
      <c r="D75" t="str">
        <f>VLOOKUP(B75,[1]Arkusz5!$A$3:$Y$2185,3,FALSE)</f>
        <v>18.1952</v>
      </c>
      <c r="E75" t="str">
        <f>VLOOKUP(B75,[1]Arkusz5!$A$3:$Y$2185,4,FALSE)</f>
        <v>34UCC09</v>
      </c>
      <c r="F75" t="str">
        <f>VLOOKUP(B75,[1]Arkusz5!$A$3:$Y$2185,5,FALSE)</f>
        <v>CD17</v>
      </c>
      <c r="G75">
        <f>VLOOKUP(B75,[1]Arkusz5!$A$3:$Y$2185,6,FALSE)</f>
        <v>0</v>
      </c>
      <c r="H75">
        <f>VLOOKUP(B75,[1]Arkusz5!$A$3:$Y$2185,7,FALSE)</f>
        <v>0</v>
      </c>
      <c r="I75">
        <f>VLOOKUP(B75,[1]Arkusz5!$A$3:$Y$2185,8,FALSE)</f>
        <v>0</v>
      </c>
      <c r="J75">
        <f>VLOOKUP(B75,[1]Arkusz5!$A$3:$Y$2185,9,FALSE)</f>
        <v>0</v>
      </c>
      <c r="K75">
        <f>VLOOKUP(B75,[1]Arkusz5!$A$3:$Y$2185,10,FALSE)</f>
        <v>0</v>
      </c>
      <c r="L75" t="str">
        <f>VLOOKUP(B75,[1]Arkusz5!$A$3:$Y$2185,11,FALSE)</f>
        <v>Mielno</v>
      </c>
      <c r="M75" t="str">
        <f>VLOOKUP(B75,[1]Arkusz5!$A$3:$Y$2185,12,FALSE)</f>
        <v>krajobrazowy</v>
      </c>
      <c r="N75" t="str">
        <f>VLOOKUP(B75,[1]Arkusz5!$A$3:$Y$2185,13,FALSE)</f>
        <v>Powidzko-Bieniszewski</v>
      </c>
      <c r="O75">
        <f>VLOOKUP(B75,[1]Arkusz5!$A$3:$Y$2185,14,FALSE)</f>
        <v>0</v>
      </c>
      <c r="P75">
        <f>VLOOKUP(B75,[1]Arkusz5!$A$3:$Y$2185,15,FALSE)</f>
        <v>0</v>
      </c>
      <c r="Q75" t="str">
        <f>VLOOKUP(B75,[1]Arkusz5!$A$3:$Y$2185,16,FALSE)</f>
        <v>PLH300011</v>
      </c>
      <c r="R75" t="str">
        <f>VLOOKUP(B75,[1]Arkusz5!$A$3:$Y$2185,17,FALSE)</f>
        <v>Puszcza Bieniszewska</v>
      </c>
      <c r="S75" t="str">
        <f>VLOOKUP(B75,[1]Arkusz5!$A$3:$Y$2185,18,FALSE)</f>
        <v>Europa</v>
      </c>
      <c r="T75" t="str">
        <f>VLOOKUP(B75,[1]Arkusz5!$A$3:$Y$2185,19,FALSE)</f>
        <v>Polska</v>
      </c>
      <c r="U75" t="str">
        <f>VLOOKUP(B75,[1]Arkusz5!$A$3:$Y$2185,20,FALSE)</f>
        <v>wielkopolskie</v>
      </c>
      <c r="V75" t="str">
        <f>VLOOKUP(B75,[1]Arkusz5!$A$3:$Y$2185,21,FALSE)</f>
        <v>koniński</v>
      </c>
      <c r="W75" t="str">
        <f>VLOOKUP(B75,[1]Arkusz5!$A$3:$Y$2185,22,FALSE)</f>
        <v>Kazimierz Biskupi</v>
      </c>
      <c r="X75" t="str">
        <f>VLOOKUP(B75,[1]Arkusz5!$A$3:$Y$2185,23,FALSE)</f>
        <v>315.54 Pojezierze Gnieźnieńskie</v>
      </c>
      <c r="Y75" t="str">
        <f>VLOOKUP(B75,[1]Arkusz5!$A$3:$Y$2185,24,FALSE)</f>
        <v>Continental Bio-geographical Region</v>
      </c>
      <c r="Z75" t="str">
        <f>VLOOKUP(B75,[1]Arkusz5!$A$3:$Y$2185,25,FALSE)</f>
        <v>Fraxino-Alnetum (=Circaeo-Alnetum)</v>
      </c>
    </row>
    <row r="76" spans="1:26" x14ac:dyDescent="0.25">
      <c r="A76">
        <v>75</v>
      </c>
      <c r="B76" t="s">
        <v>648</v>
      </c>
      <c r="C76" t="str">
        <f>VLOOKUP(B76,[1]Arkusz5!$A$3:$Y$2185,2,FALSE)</f>
        <v>52.3698</v>
      </c>
      <c r="D76" t="str">
        <f>VLOOKUP(B76,[1]Arkusz5!$A$3:$Y$2185,3,FALSE)</f>
        <v>18.1771</v>
      </c>
      <c r="E76" t="str">
        <f>VLOOKUP(B76,[1]Arkusz5!$A$3:$Y$2185,4,FALSE)</f>
        <v>34UCD00</v>
      </c>
      <c r="F76" t="str">
        <f>VLOOKUP(B76,[1]Arkusz5!$A$3:$Y$2185,5,FALSE)</f>
        <v>CD07</v>
      </c>
      <c r="G76">
        <f>VLOOKUP(B76,[1]Arkusz5!$A$3:$Y$2185,6,FALSE)</f>
        <v>0</v>
      </c>
      <c r="H76">
        <f>VLOOKUP(B76,[1]Arkusz5!$A$3:$Y$2185,7,FALSE)</f>
        <v>0</v>
      </c>
      <c r="I76">
        <f>VLOOKUP(B76,[1]Arkusz5!$A$3:$Y$2185,8,FALSE)</f>
        <v>0</v>
      </c>
      <c r="J76">
        <f>VLOOKUP(B76,[1]Arkusz5!$A$3:$Y$2185,9,FALSE)</f>
        <v>0</v>
      </c>
      <c r="K76">
        <f>VLOOKUP(B76,[1]Arkusz5!$A$3:$Y$2185,10,FALSE)</f>
        <v>0</v>
      </c>
      <c r="L76">
        <f>VLOOKUP(B76,[1]Arkusz5!$A$3:$Y$2185,11,FALSE)</f>
        <v>0</v>
      </c>
      <c r="M76">
        <f>VLOOKUP(B76,[1]Arkusz5!$A$3:$Y$2185,12,FALSE)</f>
        <v>0</v>
      </c>
      <c r="N76">
        <f>VLOOKUP(B76,[1]Arkusz5!$A$3:$Y$2185,13,FALSE)</f>
        <v>0</v>
      </c>
      <c r="O76">
        <f>VLOOKUP(B76,[1]Arkusz5!$A$3:$Y$2185,14,FALSE)</f>
        <v>0</v>
      </c>
      <c r="P76">
        <f>VLOOKUP(B76,[1]Arkusz5!$A$3:$Y$2185,15,FALSE)</f>
        <v>0</v>
      </c>
      <c r="Q76">
        <f>VLOOKUP(B76,[1]Arkusz5!$A$3:$Y$2185,16,FALSE)</f>
        <v>0</v>
      </c>
      <c r="R76">
        <f>VLOOKUP(B76,[1]Arkusz5!$A$3:$Y$2185,17,FALSE)</f>
        <v>0</v>
      </c>
      <c r="S76" t="str">
        <f>VLOOKUP(B76,[1]Arkusz5!$A$3:$Y$2185,18,FALSE)</f>
        <v>Europa</v>
      </c>
      <c r="T76" t="str">
        <f>VLOOKUP(B76,[1]Arkusz5!$A$3:$Y$2185,19,FALSE)</f>
        <v>Polska</v>
      </c>
      <c r="U76" t="str">
        <f>VLOOKUP(B76,[1]Arkusz5!$A$3:$Y$2185,20,FALSE)</f>
        <v>wielkopolskie</v>
      </c>
      <c r="V76" t="str">
        <f>VLOOKUP(B76,[1]Arkusz5!$A$3:$Y$2185,21,FALSE)</f>
        <v>koniński</v>
      </c>
      <c r="W76" t="str">
        <f>VLOOKUP(B76,[1]Arkusz5!$A$3:$Y$2185,22,FALSE)</f>
        <v>Kleczew</v>
      </c>
      <c r="X76" t="str">
        <f>VLOOKUP(B76,[1]Arkusz5!$A$3:$Y$2185,23,FALSE)</f>
        <v>315.54 Pojezierze Gnieźnieńskie</v>
      </c>
      <c r="Y76" t="str">
        <f>VLOOKUP(B76,[1]Arkusz5!$A$3:$Y$2185,24,FALSE)</f>
        <v>Continental Bio-geographical Region</v>
      </c>
      <c r="Z76" t="str">
        <f>VLOOKUP(B76,[1]Arkusz5!$A$3:$Y$2185,25,FALSE)</f>
        <v>Fraxino-Alnetum (=Circaeo-Alnetum)</v>
      </c>
    </row>
    <row r="77" spans="1:26" x14ac:dyDescent="0.25">
      <c r="A77">
        <v>76</v>
      </c>
      <c r="B77" t="s">
        <v>656</v>
      </c>
      <c r="C77" t="str">
        <f>VLOOKUP(B77,[1]Arkusz5!$A$3:$Y$2185,2,FALSE)</f>
        <v>52.2213</v>
      </c>
      <c r="D77" t="str">
        <f>VLOOKUP(B77,[1]Arkusz5!$A$3:$Y$2185,3,FALSE)</f>
        <v>18.5878</v>
      </c>
      <c r="E77" t="str">
        <f>VLOOKUP(B77,[1]Arkusz5!$A$3:$Y$2185,4,FALSE)</f>
        <v>34UCC38</v>
      </c>
      <c r="F77" t="str">
        <f>VLOOKUP(B77,[1]Arkusz5!$A$3:$Y$2185,5,FALSE)</f>
        <v>DD20</v>
      </c>
      <c r="G77">
        <f>VLOOKUP(B77,[1]Arkusz5!$A$3:$Y$2185,6,FALSE)</f>
        <v>0</v>
      </c>
      <c r="H77">
        <f>VLOOKUP(B77,[1]Arkusz5!$A$3:$Y$2185,7,FALSE)</f>
        <v>0</v>
      </c>
      <c r="I77">
        <f>VLOOKUP(B77,[1]Arkusz5!$A$3:$Y$2185,8,FALSE)</f>
        <v>0</v>
      </c>
      <c r="J77">
        <f>VLOOKUP(B77,[1]Arkusz5!$A$3:$Y$2185,9,FALSE)</f>
        <v>0</v>
      </c>
      <c r="K77">
        <f>VLOOKUP(B77,[1]Arkusz5!$A$3:$Y$2185,10,FALSE)</f>
        <v>0</v>
      </c>
      <c r="L77">
        <f>VLOOKUP(B77,[1]Arkusz5!$A$3:$Y$2185,11,FALSE)</f>
        <v>0</v>
      </c>
      <c r="M77">
        <f>VLOOKUP(B77,[1]Arkusz5!$A$3:$Y$2185,12,FALSE)</f>
        <v>0</v>
      </c>
      <c r="N77" t="str">
        <f>VLOOKUP(B77,[1]Arkusz5!$A$3:$Y$2185,13,FALSE)</f>
        <v>Goplańsko-Kujawski</v>
      </c>
      <c r="O77">
        <f>VLOOKUP(B77,[1]Arkusz5!$A$3:$Y$2185,14,FALSE)</f>
        <v>0</v>
      </c>
      <c r="P77">
        <f>VLOOKUP(B77,[1]Arkusz5!$A$3:$Y$2185,15,FALSE)</f>
        <v>0</v>
      </c>
      <c r="Q77" t="str">
        <f>VLOOKUP(B77,[1]Arkusz5!$A$3:$Y$2185,16,FALSE)</f>
        <v>PLB300002</v>
      </c>
      <c r="R77" t="str">
        <f>VLOOKUP(B77,[1]Arkusz5!$A$3:$Y$2185,17,FALSE)</f>
        <v>Dolina Środkowej Warty</v>
      </c>
      <c r="S77" t="str">
        <f>VLOOKUP(B77,[1]Arkusz5!$A$3:$Y$2185,18,FALSE)</f>
        <v>Europa</v>
      </c>
      <c r="T77" t="str">
        <f>VLOOKUP(B77,[1]Arkusz5!$A$3:$Y$2185,19,FALSE)</f>
        <v>Polska</v>
      </c>
      <c r="U77" t="str">
        <f>VLOOKUP(B77,[1]Arkusz5!$A$3:$Y$2185,20,FALSE)</f>
        <v>wielkopolskie</v>
      </c>
      <c r="V77" t="str">
        <f>VLOOKUP(B77,[1]Arkusz5!$A$3:$Y$2185,21,FALSE)</f>
        <v>kolski</v>
      </c>
      <c r="W77" t="str">
        <f>VLOOKUP(B77,[1]Arkusz5!$A$3:$Y$2185,22,FALSE)</f>
        <v>Koło</v>
      </c>
      <c r="X77" t="str">
        <f>VLOOKUP(B77,[1]Arkusz5!$A$3:$Y$2185,23,FALSE)</f>
        <v>318.14 Kotlina Kolska</v>
      </c>
      <c r="Y77" t="str">
        <f>VLOOKUP(B77,[1]Arkusz5!$A$3:$Y$2185,24,FALSE)</f>
        <v>Continental Bio-geographical Region</v>
      </c>
      <c r="Z77" t="str">
        <f>VLOOKUP(B77,[1]Arkusz5!$A$3:$Y$2185,25,FALSE)</f>
        <v>Carici elongatae-Alnetum (=Ribeso nigri-Alnetum + Sphagno squarrosi-Alnetum)</v>
      </c>
    </row>
    <row r="78" spans="1:26" x14ac:dyDescent="0.25">
      <c r="A78">
        <v>77</v>
      </c>
      <c r="B78" t="s">
        <v>663</v>
      </c>
      <c r="C78" t="str">
        <f>VLOOKUP(B78,[1]Arkusz5!$A$3:$Y$2185,2,FALSE)</f>
        <v>52.2213</v>
      </c>
      <c r="D78" t="str">
        <f>VLOOKUP(B78,[1]Arkusz5!$A$3:$Y$2185,3,FALSE)</f>
        <v>18.5878</v>
      </c>
      <c r="E78" t="str">
        <f>VLOOKUP(B78,[1]Arkusz5!$A$3:$Y$2185,4,FALSE)</f>
        <v>34UCC38</v>
      </c>
      <c r="F78" t="str">
        <f>VLOOKUP(B78,[1]Arkusz5!$A$3:$Y$2185,5,FALSE)</f>
        <v>DD20</v>
      </c>
      <c r="G78">
        <f>VLOOKUP(B78,[1]Arkusz5!$A$3:$Y$2185,6,FALSE)</f>
        <v>0</v>
      </c>
      <c r="H78">
        <f>VLOOKUP(B78,[1]Arkusz5!$A$3:$Y$2185,7,FALSE)</f>
        <v>0</v>
      </c>
      <c r="I78">
        <f>VLOOKUP(B78,[1]Arkusz5!$A$3:$Y$2185,8,FALSE)</f>
        <v>0</v>
      </c>
      <c r="J78">
        <f>VLOOKUP(B78,[1]Arkusz5!$A$3:$Y$2185,9,FALSE)</f>
        <v>0</v>
      </c>
      <c r="K78">
        <f>VLOOKUP(B78,[1]Arkusz5!$A$3:$Y$2185,10,FALSE)</f>
        <v>0</v>
      </c>
      <c r="L78">
        <f>VLOOKUP(B78,[1]Arkusz5!$A$3:$Y$2185,11,FALSE)</f>
        <v>0</v>
      </c>
      <c r="M78">
        <f>VLOOKUP(B78,[1]Arkusz5!$A$3:$Y$2185,12,FALSE)</f>
        <v>0</v>
      </c>
      <c r="N78" t="str">
        <f>VLOOKUP(B78,[1]Arkusz5!$A$3:$Y$2185,13,FALSE)</f>
        <v>Goplańsko-Kujawski</v>
      </c>
      <c r="O78">
        <f>VLOOKUP(B78,[1]Arkusz5!$A$3:$Y$2185,14,FALSE)</f>
        <v>0</v>
      </c>
      <c r="P78">
        <f>VLOOKUP(B78,[1]Arkusz5!$A$3:$Y$2185,15,FALSE)</f>
        <v>0</v>
      </c>
      <c r="Q78" t="str">
        <f>VLOOKUP(B78,[1]Arkusz5!$A$3:$Y$2185,16,FALSE)</f>
        <v>PLB300002</v>
      </c>
      <c r="R78" t="str">
        <f>VLOOKUP(B78,[1]Arkusz5!$A$3:$Y$2185,17,FALSE)</f>
        <v>Dolina Środkowej Warty</v>
      </c>
      <c r="S78" t="str">
        <f>VLOOKUP(B78,[1]Arkusz5!$A$3:$Y$2185,18,FALSE)</f>
        <v>Europa</v>
      </c>
      <c r="T78" t="str">
        <f>VLOOKUP(B78,[1]Arkusz5!$A$3:$Y$2185,19,FALSE)</f>
        <v>Polska</v>
      </c>
      <c r="U78" t="str">
        <f>VLOOKUP(B78,[1]Arkusz5!$A$3:$Y$2185,20,FALSE)</f>
        <v>wielkopolskie</v>
      </c>
      <c r="V78" t="str">
        <f>VLOOKUP(B78,[1]Arkusz5!$A$3:$Y$2185,21,FALSE)</f>
        <v>kolski</v>
      </c>
      <c r="W78" t="str">
        <f>VLOOKUP(B78,[1]Arkusz5!$A$3:$Y$2185,22,FALSE)</f>
        <v>Koło</v>
      </c>
      <c r="X78" t="str">
        <f>VLOOKUP(B78,[1]Arkusz5!$A$3:$Y$2185,23,FALSE)</f>
        <v>318.14 Kotlina Kolska</v>
      </c>
      <c r="Y78" t="str">
        <f>VLOOKUP(B78,[1]Arkusz5!$A$3:$Y$2185,24,FALSE)</f>
        <v>Continental Bio-geographical Region</v>
      </c>
      <c r="Z78" t="str">
        <f>VLOOKUP(B78,[1]Arkusz5!$A$3:$Y$2185,25,FALSE)</f>
        <v>Carici elongatae-Alnetum (=Ribeso nigri-Alnetum + Sphagno squarrosi-Alnetum)</v>
      </c>
    </row>
    <row r="79" spans="1:26" x14ac:dyDescent="0.25">
      <c r="A79">
        <v>78</v>
      </c>
      <c r="B79" t="s">
        <v>666</v>
      </c>
      <c r="C79" t="str">
        <f>VLOOKUP(B79,[1]Arkusz5!$A$3:$Y$2185,2,FALSE)</f>
        <v>52.3206</v>
      </c>
      <c r="D79" t="str">
        <f>VLOOKUP(B79,[1]Arkusz5!$A$3:$Y$2185,3,FALSE)</f>
        <v>18.7817</v>
      </c>
      <c r="E79" t="str">
        <f>VLOOKUP(B79,[1]Arkusz5!$A$3:$Y$2185,4,FALSE)</f>
        <v>34UCC49</v>
      </c>
      <c r="F79" t="str">
        <f>VLOOKUP(B79,[1]Arkusz5!$A$3:$Y$2185,5,FALSE)</f>
        <v>DD11</v>
      </c>
      <c r="G79">
        <f>VLOOKUP(B79,[1]Arkusz5!$A$3:$Y$2185,6,FALSE)</f>
        <v>0</v>
      </c>
      <c r="H79">
        <f>VLOOKUP(B79,[1]Arkusz5!$A$3:$Y$2185,7,FALSE)</f>
        <v>0</v>
      </c>
      <c r="I79">
        <f>VLOOKUP(B79,[1]Arkusz5!$A$3:$Y$2185,8,FALSE)</f>
        <v>0</v>
      </c>
      <c r="J79">
        <f>VLOOKUP(B79,[1]Arkusz5!$A$3:$Y$2185,9,FALSE)</f>
        <v>0</v>
      </c>
      <c r="K79">
        <f>VLOOKUP(B79,[1]Arkusz5!$A$3:$Y$2185,10,FALSE)</f>
        <v>0</v>
      </c>
      <c r="L79">
        <f>VLOOKUP(B79,[1]Arkusz5!$A$3:$Y$2185,11,FALSE)</f>
        <v>0</v>
      </c>
      <c r="M79">
        <f>VLOOKUP(B79,[1]Arkusz5!$A$3:$Y$2185,12,FALSE)</f>
        <v>0</v>
      </c>
      <c r="N79" t="str">
        <f>VLOOKUP(B79,[1]Arkusz5!$A$3:$Y$2185,13,FALSE)</f>
        <v>Goplańsko-Kujawski</v>
      </c>
      <c r="O79">
        <f>VLOOKUP(B79,[1]Arkusz5!$A$3:$Y$2185,14,FALSE)</f>
        <v>0</v>
      </c>
      <c r="P79">
        <f>VLOOKUP(B79,[1]Arkusz5!$A$3:$Y$2185,15,FALSE)</f>
        <v>0</v>
      </c>
      <c r="Q79">
        <f>VLOOKUP(B79,[1]Arkusz5!$A$3:$Y$2185,16,FALSE)</f>
        <v>0</v>
      </c>
      <c r="R79">
        <f>VLOOKUP(B79,[1]Arkusz5!$A$3:$Y$2185,17,FALSE)</f>
        <v>0</v>
      </c>
      <c r="S79" t="str">
        <f>VLOOKUP(B79,[1]Arkusz5!$A$3:$Y$2185,18,FALSE)</f>
        <v>Europa</v>
      </c>
      <c r="T79" t="str">
        <f>VLOOKUP(B79,[1]Arkusz5!$A$3:$Y$2185,19,FALSE)</f>
        <v>Polska</v>
      </c>
      <c r="U79" t="str">
        <f>VLOOKUP(B79,[1]Arkusz5!$A$3:$Y$2185,20,FALSE)</f>
        <v>wielkopolskie</v>
      </c>
      <c r="V79" t="str">
        <f>VLOOKUP(B79,[1]Arkusz5!$A$3:$Y$2185,21,FALSE)</f>
        <v>kolski</v>
      </c>
      <c r="W79" t="str">
        <f>VLOOKUP(B79,[1]Arkusz5!$A$3:$Y$2185,22,FALSE)</f>
        <v>Kłodawa</v>
      </c>
      <c r="X79" t="str">
        <f>VLOOKUP(B79,[1]Arkusz5!$A$3:$Y$2185,23,FALSE)</f>
        <v>318.15 Wysoczyzna Kłodawska</v>
      </c>
      <c r="Y79" t="str">
        <f>VLOOKUP(B79,[1]Arkusz5!$A$3:$Y$2185,24,FALSE)</f>
        <v>Continental Bio-geographical Region</v>
      </c>
      <c r="Z79" t="str">
        <f>VLOOKUP(B79,[1]Arkusz5!$A$3:$Y$2185,25,FALSE)</f>
        <v>Carici elongatae-Alnetum (=Ribeso nigri-Alnetum + Sphagno squarrosi-Alnetum)</v>
      </c>
    </row>
    <row r="80" spans="1:26" x14ac:dyDescent="0.25">
      <c r="A80">
        <v>79</v>
      </c>
      <c r="B80" t="s">
        <v>676</v>
      </c>
      <c r="C80" t="str">
        <f>VLOOKUP(B80,[1]Arkusz5!$A$3:$Y$2185,2,FALSE)</f>
        <v>52.1706</v>
      </c>
      <c r="D80" t="str">
        <f>VLOOKUP(B80,[1]Arkusz5!$A$3:$Y$2185,3,FALSE)</f>
        <v>17.8584</v>
      </c>
      <c r="E80" t="str">
        <f>VLOOKUP(B80,[1]Arkusz5!$A$3:$Y$2185,4,FALSE)</f>
        <v>33UXT98</v>
      </c>
      <c r="F80" t="str">
        <f>VLOOKUP(B80,[1]Arkusz5!$A$3:$Y$2185,5,FALSE)</f>
        <v>CD35</v>
      </c>
      <c r="G80">
        <f>VLOOKUP(B80,[1]Arkusz5!$A$3:$Y$2185,6,FALSE)</f>
        <v>0</v>
      </c>
      <c r="H80">
        <f>VLOOKUP(B80,[1]Arkusz5!$A$3:$Y$2185,7,FALSE)</f>
        <v>0</v>
      </c>
      <c r="I80">
        <f>VLOOKUP(B80,[1]Arkusz5!$A$3:$Y$2185,8,FALSE)</f>
        <v>0</v>
      </c>
      <c r="J80">
        <f>VLOOKUP(B80,[1]Arkusz5!$A$3:$Y$2185,9,FALSE)</f>
        <v>0</v>
      </c>
      <c r="K80" t="str">
        <f>VLOOKUP(B80,[1]Arkusz5!$A$3:$Y$2185,10,FALSE)</f>
        <v>Nadwarciański Park Krajobrazowy</v>
      </c>
      <c r="L80">
        <f>VLOOKUP(B80,[1]Arkusz5!$A$3:$Y$2185,11,FALSE)</f>
        <v>0</v>
      </c>
      <c r="M80">
        <f>VLOOKUP(B80,[1]Arkusz5!$A$3:$Y$2185,12,FALSE)</f>
        <v>0</v>
      </c>
      <c r="N80" t="str">
        <f>VLOOKUP(B80,[1]Arkusz5!$A$3:$Y$2185,13,FALSE)</f>
        <v>Pyzdrski</v>
      </c>
      <c r="O80">
        <f>VLOOKUP(B80,[1]Arkusz5!$A$3:$Y$2185,14,FALSE)</f>
        <v>0</v>
      </c>
      <c r="P80">
        <f>VLOOKUP(B80,[1]Arkusz5!$A$3:$Y$2185,15,FALSE)</f>
        <v>0</v>
      </c>
      <c r="Q80" t="str">
        <f>VLOOKUP(B80,[1]Arkusz5!$A$3:$Y$2185,16,FALSE)</f>
        <v>PLB300002; PLH300009</v>
      </c>
      <c r="R80" t="str">
        <f>VLOOKUP(B80,[1]Arkusz5!$A$3:$Y$2185,17,FALSE)</f>
        <v>Dolina Środkowej Warty; Ostoja Nadwarciańska</v>
      </c>
      <c r="S80" t="str">
        <f>VLOOKUP(B80,[1]Arkusz5!$A$3:$Y$2185,18,FALSE)</f>
        <v>Europa</v>
      </c>
      <c r="T80" t="str">
        <f>VLOOKUP(B80,[1]Arkusz5!$A$3:$Y$2185,19,FALSE)</f>
        <v>Polska</v>
      </c>
      <c r="U80" t="str">
        <f>VLOOKUP(B80,[1]Arkusz5!$A$3:$Y$2185,20,FALSE)</f>
        <v>wielkopolskie</v>
      </c>
      <c r="V80" t="str">
        <f>VLOOKUP(B80,[1]Arkusz5!$A$3:$Y$2185,21,FALSE)</f>
        <v>słupecki</v>
      </c>
      <c r="W80" t="str">
        <f>VLOOKUP(B80,[1]Arkusz5!$A$3:$Y$2185,22,FALSE)</f>
        <v>Zagórów</v>
      </c>
      <c r="X80" t="str">
        <f>VLOOKUP(B80,[1]Arkusz5!$A$3:$Y$2185,23,FALSE)</f>
        <v>318.13 Dolina Konińska</v>
      </c>
      <c r="Y80" t="str">
        <f>VLOOKUP(B80,[1]Arkusz5!$A$3:$Y$2185,24,FALSE)</f>
        <v>Continental Bio-geographical Region</v>
      </c>
      <c r="Z80" t="str">
        <f>VLOOKUP(B80,[1]Arkusz5!$A$3:$Y$2185,25,FALSE)</f>
        <v>Galio-Carpinetum</v>
      </c>
    </row>
    <row r="81" spans="1:26" x14ac:dyDescent="0.25">
      <c r="A81">
        <v>80</v>
      </c>
      <c r="B81" t="s">
        <v>683</v>
      </c>
      <c r="C81" t="str">
        <f>VLOOKUP(B81,[1]Arkusz5!$A$3:$Y$2185,2,FALSE)</f>
        <v>52.3109</v>
      </c>
      <c r="D81" t="str">
        <f>VLOOKUP(B81,[1]Arkusz5!$A$3:$Y$2185,3,FALSE)</f>
        <v>18.164039</v>
      </c>
      <c r="E81" t="str">
        <f>VLOOKUP(B81,[1]Arkusz5!$A$3:$Y$2185,4,FALSE)</f>
        <v>34UCC09</v>
      </c>
      <c r="F81" t="str">
        <f>VLOOKUP(B81,[1]Arkusz5!$A$3:$Y$2185,5,FALSE)</f>
        <v>CD17</v>
      </c>
      <c r="G81">
        <f>VLOOKUP(B81,[1]Arkusz5!$A$3:$Y$2185,6,FALSE)</f>
        <v>0</v>
      </c>
      <c r="H81">
        <f>VLOOKUP(B81,[1]Arkusz5!$A$3:$Y$2185,7,FALSE)</f>
        <v>0</v>
      </c>
      <c r="I81">
        <f>VLOOKUP(B81,[1]Arkusz5!$A$3:$Y$2185,8,FALSE)</f>
        <v>0</v>
      </c>
      <c r="J81">
        <f>VLOOKUP(B81,[1]Arkusz5!$A$3:$Y$2185,9,FALSE)</f>
        <v>0</v>
      </c>
      <c r="K81">
        <f>VLOOKUP(B81,[1]Arkusz5!$A$3:$Y$2185,10,FALSE)</f>
        <v>0</v>
      </c>
      <c r="L81">
        <f>VLOOKUP(B81,[1]Arkusz5!$A$3:$Y$2185,11,FALSE)</f>
        <v>0</v>
      </c>
      <c r="M81">
        <f>VLOOKUP(B81,[1]Arkusz5!$A$3:$Y$2185,12,FALSE)</f>
        <v>0</v>
      </c>
      <c r="N81">
        <f>VLOOKUP(B81,[1]Arkusz5!$A$3:$Y$2185,13,FALSE)</f>
        <v>0</v>
      </c>
      <c r="O81">
        <f>VLOOKUP(B81,[1]Arkusz5!$A$3:$Y$2185,14,FALSE)</f>
        <v>0</v>
      </c>
      <c r="P81">
        <f>VLOOKUP(B81,[1]Arkusz5!$A$3:$Y$2185,15,FALSE)</f>
        <v>0</v>
      </c>
      <c r="Q81">
        <f>VLOOKUP(B81,[1]Arkusz5!$A$3:$Y$2185,16,FALSE)</f>
        <v>0</v>
      </c>
      <c r="R81">
        <f>VLOOKUP(B81,[1]Arkusz5!$A$3:$Y$2185,17,FALSE)</f>
        <v>0</v>
      </c>
      <c r="S81" t="str">
        <f>VLOOKUP(B81,[1]Arkusz5!$A$3:$Y$2185,18,FALSE)</f>
        <v>Europa</v>
      </c>
      <c r="T81" t="str">
        <f>VLOOKUP(B81,[1]Arkusz5!$A$3:$Y$2185,19,FALSE)</f>
        <v>Polska</v>
      </c>
      <c r="U81" t="str">
        <f>VLOOKUP(B81,[1]Arkusz5!$A$3:$Y$2185,20,FALSE)</f>
        <v>wielkopolskie</v>
      </c>
      <c r="V81" t="str">
        <f>VLOOKUP(B81,[1]Arkusz5!$A$3:$Y$2185,21,FALSE)</f>
        <v>koniński</v>
      </c>
      <c r="W81" t="str">
        <f>VLOOKUP(B81,[1]Arkusz5!$A$3:$Y$2185,22,FALSE)</f>
        <v>Kazimierz Biskupi</v>
      </c>
      <c r="X81" t="str">
        <f>VLOOKUP(B81,[1]Arkusz5!$A$3:$Y$2185,23,FALSE)</f>
        <v>315.54 Pojezierze Gnieźnieńskie</v>
      </c>
      <c r="Y81" t="str">
        <f>VLOOKUP(B81,[1]Arkusz5!$A$3:$Y$2185,24,FALSE)</f>
        <v>Continental Bio-geographical Region</v>
      </c>
      <c r="Z81" t="str">
        <f>VLOOKUP(B81,[1]Arkusz5!$A$3:$Y$2185,25,FALSE)</f>
        <v>Pino-Quercetum (=Querco-Pinetum + Serratulo-Pinetum)</v>
      </c>
    </row>
    <row r="82" spans="1:26" x14ac:dyDescent="0.25">
      <c r="A82">
        <v>81</v>
      </c>
      <c r="B82" t="s">
        <v>694</v>
      </c>
      <c r="C82" t="str">
        <f>VLOOKUP(B82,[1]Arkusz5!$A$3:$Y$2185,2,FALSE)</f>
        <v>52.4837</v>
      </c>
      <c r="D82" t="str">
        <f>VLOOKUP(B82,[1]Arkusz5!$A$3:$Y$2185,3,FALSE)</f>
        <v>18.1669</v>
      </c>
      <c r="E82" t="str">
        <f>VLOOKUP(B82,[1]Arkusz5!$A$3:$Y$2185,4,FALSE)</f>
        <v>34UCD01</v>
      </c>
      <c r="F82" t="str">
        <f>VLOOKUP(B82,[1]Arkusz5!$A$3:$Y$2185,5,FALSE)</f>
        <v>CC97</v>
      </c>
      <c r="G82">
        <f>VLOOKUP(B82,[1]Arkusz5!$A$3:$Y$2185,6,FALSE)</f>
        <v>0</v>
      </c>
      <c r="H82">
        <f>VLOOKUP(B82,[1]Arkusz5!$A$3:$Y$2185,7,FALSE)</f>
        <v>0</v>
      </c>
      <c r="I82">
        <f>VLOOKUP(B82,[1]Arkusz5!$A$3:$Y$2185,8,FALSE)</f>
        <v>0</v>
      </c>
      <c r="J82">
        <f>VLOOKUP(B82,[1]Arkusz5!$A$3:$Y$2185,9,FALSE)</f>
        <v>0</v>
      </c>
      <c r="K82">
        <f>VLOOKUP(B82,[1]Arkusz5!$A$3:$Y$2185,10,FALSE)</f>
        <v>0</v>
      </c>
      <c r="L82">
        <f>VLOOKUP(B82,[1]Arkusz5!$A$3:$Y$2185,11,FALSE)</f>
        <v>0</v>
      </c>
      <c r="M82">
        <f>VLOOKUP(B82,[1]Arkusz5!$A$3:$Y$2185,12,FALSE)</f>
        <v>0</v>
      </c>
      <c r="N82">
        <f>VLOOKUP(B82,[1]Arkusz5!$A$3:$Y$2185,13,FALSE)</f>
        <v>0</v>
      </c>
      <c r="O82">
        <f>VLOOKUP(B82,[1]Arkusz5!$A$3:$Y$2185,14,FALSE)</f>
        <v>0</v>
      </c>
      <c r="P82">
        <f>VLOOKUP(B82,[1]Arkusz5!$A$3:$Y$2185,15,FALSE)</f>
        <v>0</v>
      </c>
      <c r="Q82">
        <f>VLOOKUP(B82,[1]Arkusz5!$A$3:$Y$2185,16,FALSE)</f>
        <v>0</v>
      </c>
      <c r="R82">
        <f>VLOOKUP(B82,[1]Arkusz5!$A$3:$Y$2185,17,FALSE)</f>
        <v>0</v>
      </c>
      <c r="S82" t="str">
        <f>VLOOKUP(B82,[1]Arkusz5!$A$3:$Y$2185,18,FALSE)</f>
        <v>Europa</v>
      </c>
      <c r="T82" t="str">
        <f>VLOOKUP(B82,[1]Arkusz5!$A$3:$Y$2185,19,FALSE)</f>
        <v>Polska</v>
      </c>
      <c r="U82" t="str">
        <f>VLOOKUP(B82,[1]Arkusz5!$A$3:$Y$2185,20,FALSE)</f>
        <v>wielkopolskie</v>
      </c>
      <c r="V82" t="str">
        <f>VLOOKUP(B82,[1]Arkusz5!$A$3:$Y$2185,21,FALSE)</f>
        <v>koniński</v>
      </c>
      <c r="W82" t="str">
        <f>VLOOKUP(B82,[1]Arkusz5!$A$3:$Y$2185,22,FALSE)</f>
        <v>Wilczyn</v>
      </c>
      <c r="X82" t="str">
        <f>VLOOKUP(B82,[1]Arkusz5!$A$3:$Y$2185,23,FALSE)</f>
        <v>315.54 Pojezierze Gnieźnieńskie</v>
      </c>
      <c r="Y82" t="str">
        <f>VLOOKUP(B82,[1]Arkusz5!$A$3:$Y$2185,24,FALSE)</f>
        <v>Continental Bio-geographical Region</v>
      </c>
      <c r="Z82" t="str">
        <f>VLOOKUP(B82,[1]Arkusz5!$A$3:$Y$2185,25,FALSE)</f>
        <v>Galio-Carpinetum</v>
      </c>
    </row>
    <row r="83" spans="1:26" x14ac:dyDescent="0.25">
      <c r="A83">
        <v>82</v>
      </c>
      <c r="B83" t="s">
        <v>699</v>
      </c>
      <c r="C83" t="str">
        <f>VLOOKUP(B83,[1]Arkusz5!$A$3:$Y$2185,2,FALSE)</f>
        <v>52.2862</v>
      </c>
      <c r="D83" t="str">
        <f>VLOOKUP(B83,[1]Arkusz5!$A$3:$Y$2185,3,FALSE)</f>
        <v>18.204</v>
      </c>
      <c r="E83" t="str">
        <f>VLOOKUP(B83,[1]Arkusz5!$A$3:$Y$2185,4,FALSE)</f>
        <v>34UCC09</v>
      </c>
      <c r="F83" t="str">
        <f>VLOOKUP(B83,[1]Arkusz5!$A$3:$Y$2185,5,FALSE)</f>
        <v>CD17</v>
      </c>
      <c r="G83">
        <f>VLOOKUP(B83,[1]Arkusz5!$A$3:$Y$2185,6,FALSE)</f>
        <v>0</v>
      </c>
      <c r="H83">
        <f>VLOOKUP(B83,[1]Arkusz5!$A$3:$Y$2185,7,FALSE)</f>
        <v>0</v>
      </c>
      <c r="I83">
        <f>VLOOKUP(B83,[1]Arkusz5!$A$3:$Y$2185,8,FALSE)</f>
        <v>0</v>
      </c>
      <c r="J83">
        <f>VLOOKUP(B83,[1]Arkusz5!$A$3:$Y$2185,9,FALSE)</f>
        <v>0</v>
      </c>
      <c r="K83">
        <f>VLOOKUP(B83,[1]Arkusz5!$A$3:$Y$2185,10,FALSE)</f>
        <v>0</v>
      </c>
      <c r="L83" t="str">
        <f>VLOOKUP(B83,[1]Arkusz5!$A$3:$Y$2185,11,FALSE)</f>
        <v>Sokółki</v>
      </c>
      <c r="M83" t="str">
        <f>VLOOKUP(B83,[1]Arkusz5!$A$3:$Y$2185,12,FALSE)</f>
        <v>leśny</v>
      </c>
      <c r="N83" t="str">
        <f>VLOOKUP(B83,[1]Arkusz5!$A$3:$Y$2185,13,FALSE)</f>
        <v>Powidzko-Bieniszewski</v>
      </c>
      <c r="O83">
        <f>VLOOKUP(B83,[1]Arkusz5!$A$3:$Y$2185,14,FALSE)</f>
        <v>0</v>
      </c>
      <c r="P83">
        <f>VLOOKUP(B83,[1]Arkusz5!$A$3:$Y$2185,15,FALSE)</f>
        <v>0</v>
      </c>
      <c r="Q83" t="str">
        <f>VLOOKUP(B83,[1]Arkusz5!$A$3:$Y$2185,16,FALSE)</f>
        <v>PLH300011</v>
      </c>
      <c r="R83" t="str">
        <f>VLOOKUP(B83,[1]Arkusz5!$A$3:$Y$2185,17,FALSE)</f>
        <v>Puszcza Bieniszewska</v>
      </c>
      <c r="S83" t="str">
        <f>VLOOKUP(B83,[1]Arkusz5!$A$3:$Y$2185,18,FALSE)</f>
        <v>Europa</v>
      </c>
      <c r="T83" t="str">
        <f>VLOOKUP(B83,[1]Arkusz5!$A$3:$Y$2185,19,FALSE)</f>
        <v>Polska</v>
      </c>
      <c r="U83" t="str">
        <f>VLOOKUP(B83,[1]Arkusz5!$A$3:$Y$2185,20,FALSE)</f>
        <v>wielkopolskie</v>
      </c>
      <c r="V83" t="str">
        <f>VLOOKUP(B83,[1]Arkusz5!$A$3:$Y$2185,21,FALSE)</f>
        <v>koniński</v>
      </c>
      <c r="W83" t="str">
        <f>VLOOKUP(B83,[1]Arkusz5!$A$3:$Y$2185,22,FALSE)</f>
        <v>Kazimierz Biskupi</v>
      </c>
      <c r="X83" t="str">
        <f>VLOOKUP(B83,[1]Arkusz5!$A$3:$Y$2185,23,FALSE)</f>
        <v>315.54 Pojezierze Gnieźnieńskie</v>
      </c>
      <c r="Y83" t="str">
        <f>VLOOKUP(B83,[1]Arkusz5!$A$3:$Y$2185,24,FALSE)</f>
        <v>Continental Bio-geographical Region</v>
      </c>
      <c r="Z83" t="str">
        <f>VLOOKUP(B83,[1]Arkusz5!$A$3:$Y$2185,25,FALSE)</f>
        <v>Fraxino-Alnetum (=Circaeo-Alnetum)</v>
      </c>
    </row>
    <row r="84" spans="1:26" x14ac:dyDescent="0.25">
      <c r="A84">
        <v>83</v>
      </c>
      <c r="B84" t="s">
        <v>705</v>
      </c>
      <c r="C84" t="str">
        <f>VLOOKUP(B84,[1]Arkusz5!$A$3:$Y$2185,2,FALSE)</f>
        <v>52.2738</v>
      </c>
      <c r="D84" t="str">
        <f>VLOOKUP(B84,[1]Arkusz5!$A$3:$Y$2185,3,FALSE)</f>
        <v>18.6022</v>
      </c>
      <c r="E84" t="str">
        <f>VLOOKUP(B84,[1]Arkusz5!$A$3:$Y$2185,4,FALSE)</f>
        <v>34UCC39</v>
      </c>
      <c r="F84" t="str">
        <f>VLOOKUP(B84,[1]Arkusz5!$A$3:$Y$2185,5,FALSE)</f>
        <v>DD10</v>
      </c>
      <c r="G84">
        <f>VLOOKUP(B84,[1]Arkusz5!$A$3:$Y$2185,6,FALSE)</f>
        <v>0</v>
      </c>
      <c r="H84">
        <f>VLOOKUP(B84,[1]Arkusz5!$A$3:$Y$2185,7,FALSE)</f>
        <v>0</v>
      </c>
      <c r="I84">
        <f>VLOOKUP(B84,[1]Arkusz5!$A$3:$Y$2185,8,FALSE)</f>
        <v>0</v>
      </c>
      <c r="J84">
        <f>VLOOKUP(B84,[1]Arkusz5!$A$3:$Y$2185,9,FALSE)</f>
        <v>0</v>
      </c>
      <c r="K84">
        <f>VLOOKUP(B84,[1]Arkusz5!$A$3:$Y$2185,10,FALSE)</f>
        <v>0</v>
      </c>
      <c r="L84">
        <f>VLOOKUP(B84,[1]Arkusz5!$A$3:$Y$2185,11,FALSE)</f>
        <v>0</v>
      </c>
      <c r="M84">
        <f>VLOOKUP(B84,[1]Arkusz5!$A$3:$Y$2185,12,FALSE)</f>
        <v>0</v>
      </c>
      <c r="N84" t="str">
        <f>VLOOKUP(B84,[1]Arkusz5!$A$3:$Y$2185,13,FALSE)</f>
        <v>Goplańsko-Kujawski</v>
      </c>
      <c r="O84">
        <f>VLOOKUP(B84,[1]Arkusz5!$A$3:$Y$2185,14,FALSE)</f>
        <v>0</v>
      </c>
      <c r="P84">
        <f>VLOOKUP(B84,[1]Arkusz5!$A$3:$Y$2185,15,FALSE)</f>
        <v>0</v>
      </c>
      <c r="Q84">
        <f>VLOOKUP(B84,[1]Arkusz5!$A$3:$Y$2185,16,FALSE)</f>
        <v>0</v>
      </c>
      <c r="R84">
        <f>VLOOKUP(B84,[1]Arkusz5!$A$3:$Y$2185,17,FALSE)</f>
        <v>0</v>
      </c>
      <c r="S84" t="str">
        <f>VLOOKUP(B84,[1]Arkusz5!$A$3:$Y$2185,18,FALSE)</f>
        <v>Europa</v>
      </c>
      <c r="T84" t="str">
        <f>VLOOKUP(B84,[1]Arkusz5!$A$3:$Y$2185,19,FALSE)</f>
        <v>Polska</v>
      </c>
      <c r="U84" t="str">
        <f>VLOOKUP(B84,[1]Arkusz5!$A$3:$Y$2185,20,FALSE)</f>
        <v>wielkopolskie</v>
      </c>
      <c r="V84" t="str">
        <f>VLOOKUP(B84,[1]Arkusz5!$A$3:$Y$2185,21,FALSE)</f>
        <v>kolski</v>
      </c>
      <c r="W84" t="str">
        <f>VLOOKUP(B84,[1]Arkusz5!$A$3:$Y$2185,22,FALSE)</f>
        <v>Osiek Mały</v>
      </c>
      <c r="X84" t="str">
        <f>VLOOKUP(B84,[1]Arkusz5!$A$3:$Y$2185,23,FALSE)</f>
        <v>318.15 Wysoczyzna Kłodawska</v>
      </c>
      <c r="Y84" t="str">
        <f>VLOOKUP(B84,[1]Arkusz5!$A$3:$Y$2185,24,FALSE)</f>
        <v>Continental Bio-geographical Region</v>
      </c>
      <c r="Z84" t="str">
        <f>VLOOKUP(B84,[1]Arkusz5!$A$3:$Y$2185,25,FALSE)</f>
        <v>Galio-Carpinetum</v>
      </c>
    </row>
    <row r="85" spans="1:26" x14ac:dyDescent="0.25">
      <c r="A85">
        <v>84</v>
      </c>
      <c r="B85" t="s">
        <v>706</v>
      </c>
      <c r="C85" t="str">
        <f>VLOOKUP(B85,[1]Arkusz5!$A$3:$Y$2185,2,FALSE)</f>
        <v>52.3359</v>
      </c>
      <c r="D85" t="str">
        <f>VLOOKUP(B85,[1]Arkusz5!$A$3:$Y$2185,3,FALSE)</f>
        <v>18.7103</v>
      </c>
      <c r="E85" t="str">
        <f>VLOOKUP(B85,[1]Arkusz5!$A$3:$Y$2185,4,FALSE)</f>
        <v>34UCD40</v>
      </c>
      <c r="F85" t="str">
        <f>VLOOKUP(B85,[1]Arkusz5!$A$3:$Y$2185,5,FALSE)</f>
        <v>DD11</v>
      </c>
      <c r="G85">
        <f>VLOOKUP(B85,[1]Arkusz5!$A$3:$Y$2185,6,FALSE)</f>
        <v>0</v>
      </c>
      <c r="H85">
        <f>VLOOKUP(B85,[1]Arkusz5!$A$3:$Y$2185,7,FALSE)</f>
        <v>0</v>
      </c>
      <c r="I85">
        <f>VLOOKUP(B85,[1]Arkusz5!$A$3:$Y$2185,8,FALSE)</f>
        <v>0</v>
      </c>
      <c r="J85">
        <f>VLOOKUP(B85,[1]Arkusz5!$A$3:$Y$2185,9,FALSE)</f>
        <v>0</v>
      </c>
      <c r="K85">
        <f>VLOOKUP(B85,[1]Arkusz5!$A$3:$Y$2185,10,FALSE)</f>
        <v>0</v>
      </c>
      <c r="L85">
        <f>VLOOKUP(B85,[1]Arkusz5!$A$3:$Y$2185,11,FALSE)</f>
        <v>0</v>
      </c>
      <c r="M85">
        <f>VLOOKUP(B85,[1]Arkusz5!$A$3:$Y$2185,12,FALSE)</f>
        <v>0</v>
      </c>
      <c r="N85" t="str">
        <f>VLOOKUP(B85,[1]Arkusz5!$A$3:$Y$2185,13,FALSE)</f>
        <v>Goplańsko-Kujawski</v>
      </c>
      <c r="O85">
        <f>VLOOKUP(B85,[1]Arkusz5!$A$3:$Y$2185,14,FALSE)</f>
        <v>0</v>
      </c>
      <c r="P85">
        <f>VLOOKUP(B85,[1]Arkusz5!$A$3:$Y$2185,15,FALSE)</f>
        <v>0</v>
      </c>
      <c r="Q85">
        <f>VLOOKUP(B85,[1]Arkusz5!$A$3:$Y$2185,16,FALSE)</f>
        <v>0</v>
      </c>
      <c r="R85">
        <f>VLOOKUP(B85,[1]Arkusz5!$A$3:$Y$2185,17,FALSE)</f>
        <v>0</v>
      </c>
      <c r="S85" t="str">
        <f>VLOOKUP(B85,[1]Arkusz5!$A$3:$Y$2185,18,FALSE)</f>
        <v>Europa</v>
      </c>
      <c r="T85" t="str">
        <f>VLOOKUP(B85,[1]Arkusz5!$A$3:$Y$2185,19,FALSE)</f>
        <v>Polska</v>
      </c>
      <c r="U85" t="str">
        <f>VLOOKUP(B85,[1]Arkusz5!$A$3:$Y$2185,20,FALSE)</f>
        <v>wielkopolskie</v>
      </c>
      <c r="V85" t="str">
        <f>VLOOKUP(B85,[1]Arkusz5!$A$3:$Y$2185,21,FALSE)</f>
        <v>kolski</v>
      </c>
      <c r="W85" t="str">
        <f>VLOOKUP(B85,[1]Arkusz5!$A$3:$Y$2185,22,FALSE)</f>
        <v>Babiak</v>
      </c>
      <c r="X85" t="str">
        <f>VLOOKUP(B85,[1]Arkusz5!$A$3:$Y$2185,23,FALSE)</f>
        <v>318.15 Wysoczyzna Kłodawska</v>
      </c>
      <c r="Y85" t="str">
        <f>VLOOKUP(B85,[1]Arkusz5!$A$3:$Y$2185,24,FALSE)</f>
        <v>Continental Bio-geographical Region</v>
      </c>
      <c r="Z85" t="str">
        <f>VLOOKUP(B85,[1]Arkusz5!$A$3:$Y$2185,25,FALSE)</f>
        <v>Galio-Carpinetum</v>
      </c>
    </row>
    <row r="86" spans="1:26" x14ac:dyDescent="0.25">
      <c r="A86">
        <v>85</v>
      </c>
      <c r="B86" t="s">
        <v>712</v>
      </c>
      <c r="C86" t="str">
        <f>VLOOKUP(B86,[1]Arkusz5!$A$3:$Y$2185,2,FALSE)</f>
        <v>52.2213</v>
      </c>
      <c r="D86" t="str">
        <f>VLOOKUP(B86,[1]Arkusz5!$A$3:$Y$2185,3,FALSE)</f>
        <v>18.5878</v>
      </c>
      <c r="E86" t="str">
        <f>VLOOKUP(B86,[1]Arkusz5!$A$3:$Y$2185,4,FALSE)</f>
        <v>34UCC38</v>
      </c>
      <c r="F86" t="str">
        <f>VLOOKUP(B86,[1]Arkusz5!$A$3:$Y$2185,5,FALSE)</f>
        <v>DD20</v>
      </c>
      <c r="G86">
        <f>VLOOKUP(B86,[1]Arkusz5!$A$3:$Y$2185,6,FALSE)</f>
        <v>0</v>
      </c>
      <c r="H86">
        <f>VLOOKUP(B86,[1]Arkusz5!$A$3:$Y$2185,7,FALSE)</f>
        <v>0</v>
      </c>
      <c r="I86">
        <f>VLOOKUP(B86,[1]Arkusz5!$A$3:$Y$2185,8,FALSE)</f>
        <v>0</v>
      </c>
      <c r="J86">
        <f>VLOOKUP(B86,[1]Arkusz5!$A$3:$Y$2185,9,FALSE)</f>
        <v>0</v>
      </c>
      <c r="K86">
        <f>VLOOKUP(B86,[1]Arkusz5!$A$3:$Y$2185,10,FALSE)</f>
        <v>0</v>
      </c>
      <c r="L86">
        <f>VLOOKUP(B86,[1]Arkusz5!$A$3:$Y$2185,11,FALSE)</f>
        <v>0</v>
      </c>
      <c r="M86">
        <f>VLOOKUP(B86,[1]Arkusz5!$A$3:$Y$2185,12,FALSE)</f>
        <v>0</v>
      </c>
      <c r="N86" t="str">
        <f>VLOOKUP(B86,[1]Arkusz5!$A$3:$Y$2185,13,FALSE)</f>
        <v>Goplańsko-Kujawski</v>
      </c>
      <c r="O86">
        <f>VLOOKUP(B86,[1]Arkusz5!$A$3:$Y$2185,14,FALSE)</f>
        <v>0</v>
      </c>
      <c r="P86">
        <f>VLOOKUP(B86,[1]Arkusz5!$A$3:$Y$2185,15,FALSE)</f>
        <v>0</v>
      </c>
      <c r="Q86" t="str">
        <f>VLOOKUP(B86,[1]Arkusz5!$A$3:$Y$2185,16,FALSE)</f>
        <v>PLB300002</v>
      </c>
      <c r="R86" t="str">
        <f>VLOOKUP(B86,[1]Arkusz5!$A$3:$Y$2185,17,FALSE)</f>
        <v>Dolina Środkowej Warty</v>
      </c>
      <c r="S86" t="str">
        <f>VLOOKUP(B86,[1]Arkusz5!$A$3:$Y$2185,18,FALSE)</f>
        <v>Europa</v>
      </c>
      <c r="T86" t="str">
        <f>VLOOKUP(B86,[1]Arkusz5!$A$3:$Y$2185,19,FALSE)</f>
        <v>Polska</v>
      </c>
      <c r="U86" t="str">
        <f>VLOOKUP(B86,[1]Arkusz5!$A$3:$Y$2185,20,FALSE)</f>
        <v>wielkopolskie</v>
      </c>
      <c r="V86" t="str">
        <f>VLOOKUP(B86,[1]Arkusz5!$A$3:$Y$2185,21,FALSE)</f>
        <v>kolski</v>
      </c>
      <c r="W86" t="str">
        <f>VLOOKUP(B86,[1]Arkusz5!$A$3:$Y$2185,22,FALSE)</f>
        <v>Koło</v>
      </c>
      <c r="X86" t="str">
        <f>VLOOKUP(B86,[1]Arkusz5!$A$3:$Y$2185,23,FALSE)</f>
        <v>318.14 Kotlina Kolska</v>
      </c>
      <c r="Y86" t="str">
        <f>VLOOKUP(B86,[1]Arkusz5!$A$3:$Y$2185,24,FALSE)</f>
        <v>Continental Bio-geographical Region</v>
      </c>
      <c r="Z86" t="str">
        <f>VLOOKUP(B86,[1]Arkusz5!$A$3:$Y$2185,25,FALSE)</f>
        <v>Carici elongatae-Alnetum (=Ribeso nigri-Alnetum + Sphagno squarrosi-Alnetum)</v>
      </c>
    </row>
    <row r="87" spans="1:26" x14ac:dyDescent="0.25">
      <c r="A87">
        <v>86</v>
      </c>
      <c r="B87" t="s">
        <v>713</v>
      </c>
      <c r="C87" t="str">
        <f>VLOOKUP(B87,[1]Arkusz5!$A$3:$Y$2185,2,FALSE)</f>
        <v>52.3359</v>
      </c>
      <c r="D87" t="str">
        <f>VLOOKUP(B87,[1]Arkusz5!$A$3:$Y$2185,3,FALSE)</f>
        <v>18.7103</v>
      </c>
      <c r="E87" t="str">
        <f>VLOOKUP(B87,[1]Arkusz5!$A$3:$Y$2185,4,FALSE)</f>
        <v>34UCD40</v>
      </c>
      <c r="F87" t="str">
        <f>VLOOKUP(B87,[1]Arkusz5!$A$3:$Y$2185,5,FALSE)</f>
        <v>DD11</v>
      </c>
      <c r="G87">
        <f>VLOOKUP(B87,[1]Arkusz5!$A$3:$Y$2185,6,FALSE)</f>
        <v>0</v>
      </c>
      <c r="H87">
        <f>VLOOKUP(B87,[1]Arkusz5!$A$3:$Y$2185,7,FALSE)</f>
        <v>0</v>
      </c>
      <c r="I87">
        <f>VLOOKUP(B87,[1]Arkusz5!$A$3:$Y$2185,8,FALSE)</f>
        <v>0</v>
      </c>
      <c r="J87">
        <f>VLOOKUP(B87,[1]Arkusz5!$A$3:$Y$2185,9,FALSE)</f>
        <v>0</v>
      </c>
      <c r="K87">
        <f>VLOOKUP(B87,[1]Arkusz5!$A$3:$Y$2185,10,FALSE)</f>
        <v>0</v>
      </c>
      <c r="L87">
        <f>VLOOKUP(B87,[1]Arkusz5!$A$3:$Y$2185,11,FALSE)</f>
        <v>0</v>
      </c>
      <c r="M87">
        <f>VLOOKUP(B87,[1]Arkusz5!$A$3:$Y$2185,12,FALSE)</f>
        <v>0</v>
      </c>
      <c r="N87" t="str">
        <f>VLOOKUP(B87,[1]Arkusz5!$A$3:$Y$2185,13,FALSE)</f>
        <v>Goplańsko-Kujawski</v>
      </c>
      <c r="O87">
        <f>VLOOKUP(B87,[1]Arkusz5!$A$3:$Y$2185,14,FALSE)</f>
        <v>0</v>
      </c>
      <c r="P87">
        <f>VLOOKUP(B87,[1]Arkusz5!$A$3:$Y$2185,15,FALSE)</f>
        <v>0</v>
      </c>
      <c r="Q87">
        <f>VLOOKUP(B87,[1]Arkusz5!$A$3:$Y$2185,16,FALSE)</f>
        <v>0</v>
      </c>
      <c r="R87">
        <f>VLOOKUP(B87,[1]Arkusz5!$A$3:$Y$2185,17,FALSE)</f>
        <v>0</v>
      </c>
      <c r="S87" t="str">
        <f>VLOOKUP(B87,[1]Arkusz5!$A$3:$Y$2185,18,FALSE)</f>
        <v>Europa</v>
      </c>
      <c r="T87" t="str">
        <f>VLOOKUP(B87,[1]Arkusz5!$A$3:$Y$2185,19,FALSE)</f>
        <v>Polska</v>
      </c>
      <c r="U87" t="str">
        <f>VLOOKUP(B87,[1]Arkusz5!$A$3:$Y$2185,20,FALSE)</f>
        <v>wielkopolskie</v>
      </c>
      <c r="V87" t="str">
        <f>VLOOKUP(B87,[1]Arkusz5!$A$3:$Y$2185,21,FALSE)</f>
        <v>kolski</v>
      </c>
      <c r="W87" t="str">
        <f>VLOOKUP(B87,[1]Arkusz5!$A$3:$Y$2185,22,FALSE)</f>
        <v>Babiak</v>
      </c>
      <c r="X87" t="str">
        <f>VLOOKUP(B87,[1]Arkusz5!$A$3:$Y$2185,23,FALSE)</f>
        <v>318.15 Wysoczyzna Kłodawska</v>
      </c>
      <c r="Y87" t="str">
        <f>VLOOKUP(B87,[1]Arkusz5!$A$3:$Y$2185,24,FALSE)</f>
        <v>Continental Bio-geographical Region</v>
      </c>
      <c r="Z87" t="str">
        <f>VLOOKUP(B87,[1]Arkusz5!$A$3:$Y$2185,25,FALSE)</f>
        <v>Galio-Carpinetum</v>
      </c>
    </row>
    <row r="88" spans="1:26" x14ac:dyDescent="0.25">
      <c r="A88">
        <v>87</v>
      </c>
      <c r="B88" t="s">
        <v>716</v>
      </c>
      <c r="C88" t="str">
        <f>VLOOKUP(B88,[1]Arkusz5!$A$3:$Y$2185,2,FALSE)</f>
        <v>52.2213</v>
      </c>
      <c r="D88" t="str">
        <f>VLOOKUP(B88,[1]Arkusz5!$A$3:$Y$2185,3,FALSE)</f>
        <v>18.5878</v>
      </c>
      <c r="E88" t="str">
        <f>VLOOKUP(B88,[1]Arkusz5!$A$3:$Y$2185,4,FALSE)</f>
        <v>34UCC38</v>
      </c>
      <c r="F88" t="str">
        <f>VLOOKUP(B88,[1]Arkusz5!$A$3:$Y$2185,5,FALSE)</f>
        <v>DD20</v>
      </c>
      <c r="G88">
        <f>VLOOKUP(B88,[1]Arkusz5!$A$3:$Y$2185,6,FALSE)</f>
        <v>0</v>
      </c>
      <c r="H88">
        <f>VLOOKUP(B88,[1]Arkusz5!$A$3:$Y$2185,7,FALSE)</f>
        <v>0</v>
      </c>
      <c r="I88">
        <f>VLOOKUP(B88,[1]Arkusz5!$A$3:$Y$2185,8,FALSE)</f>
        <v>0</v>
      </c>
      <c r="J88">
        <f>VLOOKUP(B88,[1]Arkusz5!$A$3:$Y$2185,9,FALSE)</f>
        <v>0</v>
      </c>
      <c r="K88">
        <f>VLOOKUP(B88,[1]Arkusz5!$A$3:$Y$2185,10,FALSE)</f>
        <v>0</v>
      </c>
      <c r="L88">
        <f>VLOOKUP(B88,[1]Arkusz5!$A$3:$Y$2185,11,FALSE)</f>
        <v>0</v>
      </c>
      <c r="M88">
        <f>VLOOKUP(B88,[1]Arkusz5!$A$3:$Y$2185,12,FALSE)</f>
        <v>0</v>
      </c>
      <c r="N88" t="str">
        <f>VLOOKUP(B88,[1]Arkusz5!$A$3:$Y$2185,13,FALSE)</f>
        <v>Goplańsko-Kujawski</v>
      </c>
      <c r="O88">
        <f>VLOOKUP(B88,[1]Arkusz5!$A$3:$Y$2185,14,FALSE)</f>
        <v>0</v>
      </c>
      <c r="P88">
        <f>VLOOKUP(B88,[1]Arkusz5!$A$3:$Y$2185,15,FALSE)</f>
        <v>0</v>
      </c>
      <c r="Q88" t="str">
        <f>VLOOKUP(B88,[1]Arkusz5!$A$3:$Y$2185,16,FALSE)</f>
        <v>PLB300002</v>
      </c>
      <c r="R88" t="str">
        <f>VLOOKUP(B88,[1]Arkusz5!$A$3:$Y$2185,17,FALSE)</f>
        <v>Dolina Środkowej Warty</v>
      </c>
      <c r="S88" t="str">
        <f>VLOOKUP(B88,[1]Arkusz5!$A$3:$Y$2185,18,FALSE)</f>
        <v>Europa</v>
      </c>
      <c r="T88" t="str">
        <f>VLOOKUP(B88,[1]Arkusz5!$A$3:$Y$2185,19,FALSE)</f>
        <v>Polska</v>
      </c>
      <c r="U88" t="str">
        <f>VLOOKUP(B88,[1]Arkusz5!$A$3:$Y$2185,20,FALSE)</f>
        <v>wielkopolskie</v>
      </c>
      <c r="V88" t="str">
        <f>VLOOKUP(B88,[1]Arkusz5!$A$3:$Y$2185,21,FALSE)</f>
        <v>kolski</v>
      </c>
      <c r="W88" t="str">
        <f>VLOOKUP(B88,[1]Arkusz5!$A$3:$Y$2185,22,FALSE)</f>
        <v>Koło</v>
      </c>
      <c r="X88" t="str">
        <f>VLOOKUP(B88,[1]Arkusz5!$A$3:$Y$2185,23,FALSE)</f>
        <v>318.14 Kotlina Kolska</v>
      </c>
      <c r="Y88" t="str">
        <f>VLOOKUP(B88,[1]Arkusz5!$A$3:$Y$2185,24,FALSE)</f>
        <v>Continental Bio-geographical Region</v>
      </c>
      <c r="Z88" t="str">
        <f>VLOOKUP(B88,[1]Arkusz5!$A$3:$Y$2185,25,FALSE)</f>
        <v>Carici elongatae-Alnetum (=Ribeso nigri-Alnetum + Sphagno squarrosi-Alnetum)</v>
      </c>
    </row>
    <row r="89" spans="1:26" x14ac:dyDescent="0.25">
      <c r="A89">
        <v>88</v>
      </c>
      <c r="B89" t="s">
        <v>717</v>
      </c>
      <c r="C89" t="str">
        <f>VLOOKUP(B89,[1]Arkusz5!$A$3:$Y$2185,2,FALSE)</f>
        <v>52.2412</v>
      </c>
      <c r="D89" t="str">
        <f>VLOOKUP(B89,[1]Arkusz5!$A$3:$Y$2185,3,FALSE)</f>
        <v>18.6503</v>
      </c>
      <c r="E89" t="str">
        <f>VLOOKUP(B89,[1]Arkusz5!$A$3:$Y$2185,4,FALSE)</f>
        <v>34UCC39</v>
      </c>
      <c r="F89" t="str">
        <f>VLOOKUP(B89,[1]Arkusz5!$A$3:$Y$2185,5,FALSE)</f>
        <v>DD20</v>
      </c>
      <c r="G89">
        <f>VLOOKUP(B89,[1]Arkusz5!$A$3:$Y$2185,6,FALSE)</f>
        <v>0</v>
      </c>
      <c r="H89">
        <f>VLOOKUP(B89,[1]Arkusz5!$A$3:$Y$2185,7,FALSE)</f>
        <v>0</v>
      </c>
      <c r="I89">
        <f>VLOOKUP(B89,[1]Arkusz5!$A$3:$Y$2185,8,FALSE)</f>
        <v>0</v>
      </c>
      <c r="J89">
        <f>VLOOKUP(B89,[1]Arkusz5!$A$3:$Y$2185,9,FALSE)</f>
        <v>0</v>
      </c>
      <c r="K89">
        <f>VLOOKUP(B89,[1]Arkusz5!$A$3:$Y$2185,10,FALSE)</f>
        <v>0</v>
      </c>
      <c r="L89">
        <f>VLOOKUP(B89,[1]Arkusz5!$A$3:$Y$2185,11,FALSE)</f>
        <v>0</v>
      </c>
      <c r="M89">
        <f>VLOOKUP(B89,[1]Arkusz5!$A$3:$Y$2185,12,FALSE)</f>
        <v>0</v>
      </c>
      <c r="N89">
        <f>VLOOKUP(B89,[1]Arkusz5!$A$3:$Y$2185,13,FALSE)</f>
        <v>0</v>
      </c>
      <c r="O89">
        <f>VLOOKUP(B89,[1]Arkusz5!$A$3:$Y$2185,14,FALSE)</f>
        <v>0</v>
      </c>
      <c r="P89">
        <f>VLOOKUP(B89,[1]Arkusz5!$A$3:$Y$2185,15,FALSE)</f>
        <v>0</v>
      </c>
      <c r="Q89">
        <f>VLOOKUP(B89,[1]Arkusz5!$A$3:$Y$2185,16,FALSE)</f>
        <v>0</v>
      </c>
      <c r="R89">
        <f>VLOOKUP(B89,[1]Arkusz5!$A$3:$Y$2185,17,FALSE)</f>
        <v>0</v>
      </c>
      <c r="S89" t="str">
        <f>VLOOKUP(B89,[1]Arkusz5!$A$3:$Y$2185,18,FALSE)</f>
        <v>Europa</v>
      </c>
      <c r="T89" t="str">
        <f>VLOOKUP(B89,[1]Arkusz5!$A$3:$Y$2185,19,FALSE)</f>
        <v>Polska</v>
      </c>
      <c r="U89" t="str">
        <f>VLOOKUP(B89,[1]Arkusz5!$A$3:$Y$2185,20,FALSE)</f>
        <v>wielkopolskie</v>
      </c>
      <c r="V89" t="str">
        <f>VLOOKUP(B89,[1]Arkusz5!$A$3:$Y$2185,21,FALSE)</f>
        <v>kolski</v>
      </c>
      <c r="W89" t="str">
        <f>VLOOKUP(B89,[1]Arkusz5!$A$3:$Y$2185,22,FALSE)</f>
        <v>Koło</v>
      </c>
      <c r="X89" t="str">
        <f>VLOOKUP(B89,[1]Arkusz5!$A$3:$Y$2185,23,FALSE)</f>
        <v>318.15 Wysoczyzna Kłodawska</v>
      </c>
      <c r="Y89" t="str">
        <f>VLOOKUP(B89,[1]Arkusz5!$A$3:$Y$2185,24,FALSE)</f>
        <v>Continental Bio-geographical Region</v>
      </c>
      <c r="Z89" t="str">
        <f>VLOOKUP(B89,[1]Arkusz5!$A$3:$Y$2185,25,FALSE)</f>
        <v>Galio-Carpinetum</v>
      </c>
    </row>
    <row r="90" spans="1:26" x14ac:dyDescent="0.25">
      <c r="A90">
        <v>89</v>
      </c>
      <c r="B90" t="s">
        <v>721</v>
      </c>
      <c r="C90" t="str">
        <f>VLOOKUP(B90,[1]Arkusz5!$A$3:$Y$2185,2,FALSE)</f>
        <v>52.3421</v>
      </c>
      <c r="D90" t="str">
        <f>VLOOKUP(B90,[1]Arkusz5!$A$3:$Y$2185,3,FALSE)</f>
        <v>18.5668</v>
      </c>
      <c r="E90" t="str">
        <f>VLOOKUP(B90,[1]Arkusz5!$A$3:$Y$2185,4,FALSE)</f>
        <v>34UCD30</v>
      </c>
      <c r="F90" t="str">
        <f>VLOOKUP(B90,[1]Arkusz5!$A$3:$Y$2185,5,FALSE)</f>
        <v>DD10</v>
      </c>
      <c r="G90">
        <f>VLOOKUP(B90,[1]Arkusz5!$A$3:$Y$2185,6,FALSE)</f>
        <v>0</v>
      </c>
      <c r="H90">
        <f>VLOOKUP(B90,[1]Arkusz5!$A$3:$Y$2185,7,FALSE)</f>
        <v>0</v>
      </c>
      <c r="I90">
        <f>VLOOKUP(B90,[1]Arkusz5!$A$3:$Y$2185,8,FALSE)</f>
        <v>0</v>
      </c>
      <c r="J90">
        <f>VLOOKUP(B90,[1]Arkusz5!$A$3:$Y$2185,9,FALSE)</f>
        <v>0</v>
      </c>
      <c r="K90">
        <f>VLOOKUP(B90,[1]Arkusz5!$A$3:$Y$2185,10,FALSE)</f>
        <v>0</v>
      </c>
      <c r="L90">
        <f>VLOOKUP(B90,[1]Arkusz5!$A$3:$Y$2185,11,FALSE)</f>
        <v>0</v>
      </c>
      <c r="M90">
        <f>VLOOKUP(B90,[1]Arkusz5!$A$3:$Y$2185,12,FALSE)</f>
        <v>0</v>
      </c>
      <c r="N90" t="str">
        <f>VLOOKUP(B90,[1]Arkusz5!$A$3:$Y$2185,13,FALSE)</f>
        <v>Goplańsko-Kujawski</v>
      </c>
      <c r="O90">
        <f>VLOOKUP(B90,[1]Arkusz5!$A$3:$Y$2185,14,FALSE)</f>
        <v>0</v>
      </c>
      <c r="P90">
        <f>VLOOKUP(B90,[1]Arkusz5!$A$3:$Y$2185,15,FALSE)</f>
        <v>0</v>
      </c>
      <c r="Q90">
        <f>VLOOKUP(B90,[1]Arkusz5!$A$3:$Y$2185,16,FALSE)</f>
        <v>0</v>
      </c>
      <c r="R90">
        <f>VLOOKUP(B90,[1]Arkusz5!$A$3:$Y$2185,17,FALSE)</f>
        <v>0</v>
      </c>
      <c r="S90" t="str">
        <f>VLOOKUP(B90,[1]Arkusz5!$A$3:$Y$2185,18,FALSE)</f>
        <v>Europa</v>
      </c>
      <c r="T90" t="str">
        <f>VLOOKUP(B90,[1]Arkusz5!$A$3:$Y$2185,19,FALSE)</f>
        <v>Polska</v>
      </c>
      <c r="U90" t="str">
        <f>VLOOKUP(B90,[1]Arkusz5!$A$3:$Y$2185,20,FALSE)</f>
        <v>wielkopolskie</v>
      </c>
      <c r="V90" t="str">
        <f>VLOOKUP(B90,[1]Arkusz5!$A$3:$Y$2185,21,FALSE)</f>
        <v>koniński</v>
      </c>
      <c r="W90" t="str">
        <f>VLOOKUP(B90,[1]Arkusz5!$A$3:$Y$2185,22,FALSE)</f>
        <v>Sompolno</v>
      </c>
      <c r="X90" t="str">
        <f>VLOOKUP(B90,[1]Arkusz5!$A$3:$Y$2185,23,FALSE)</f>
        <v>315.57 Pojezierze Kujawskie</v>
      </c>
      <c r="Y90" t="str">
        <f>VLOOKUP(B90,[1]Arkusz5!$A$3:$Y$2185,24,FALSE)</f>
        <v>Continental Bio-geographical Region</v>
      </c>
      <c r="Z90" t="str">
        <f>VLOOKUP(B90,[1]Arkusz5!$A$3:$Y$2185,25,FALSE)</f>
        <v>Potentillo albae-Quercetum typicum</v>
      </c>
    </row>
    <row r="91" spans="1:26" x14ac:dyDescent="0.25">
      <c r="A91">
        <v>90</v>
      </c>
      <c r="B91" t="s">
        <v>729</v>
      </c>
      <c r="C91" t="str">
        <f>VLOOKUP(B91,[1]Arkusz5!$A$3:$Y$2185,2,FALSE)</f>
        <v>52.3544</v>
      </c>
      <c r="D91" t="str">
        <f>VLOOKUP(B91,[1]Arkusz5!$A$3:$Y$2185,3,FALSE)</f>
        <v>18.583</v>
      </c>
      <c r="E91" t="str">
        <f>VLOOKUP(B91,[1]Arkusz5!$A$3:$Y$2185,4,FALSE)</f>
        <v>34UCD30</v>
      </c>
      <c r="F91" t="str">
        <f>VLOOKUP(B91,[1]Arkusz5!$A$3:$Y$2185,5,FALSE)</f>
        <v>DD10</v>
      </c>
      <c r="G91">
        <f>VLOOKUP(B91,[1]Arkusz5!$A$3:$Y$2185,6,FALSE)</f>
        <v>0</v>
      </c>
      <c r="H91">
        <f>VLOOKUP(B91,[1]Arkusz5!$A$3:$Y$2185,7,FALSE)</f>
        <v>0</v>
      </c>
      <c r="I91">
        <f>VLOOKUP(B91,[1]Arkusz5!$A$3:$Y$2185,8,FALSE)</f>
        <v>0</v>
      </c>
      <c r="J91">
        <f>VLOOKUP(B91,[1]Arkusz5!$A$3:$Y$2185,9,FALSE)</f>
        <v>0</v>
      </c>
      <c r="K91">
        <f>VLOOKUP(B91,[1]Arkusz5!$A$3:$Y$2185,10,FALSE)</f>
        <v>0</v>
      </c>
      <c r="L91">
        <f>VLOOKUP(B91,[1]Arkusz5!$A$3:$Y$2185,11,FALSE)</f>
        <v>0</v>
      </c>
      <c r="M91">
        <f>VLOOKUP(B91,[1]Arkusz5!$A$3:$Y$2185,12,FALSE)</f>
        <v>0</v>
      </c>
      <c r="N91" t="str">
        <f>VLOOKUP(B91,[1]Arkusz5!$A$3:$Y$2185,13,FALSE)</f>
        <v>Goplańsko-Kujawski</v>
      </c>
      <c r="O91">
        <f>VLOOKUP(B91,[1]Arkusz5!$A$3:$Y$2185,14,FALSE)</f>
        <v>0</v>
      </c>
      <c r="P91">
        <f>VLOOKUP(B91,[1]Arkusz5!$A$3:$Y$2185,15,FALSE)</f>
        <v>0</v>
      </c>
      <c r="Q91">
        <f>VLOOKUP(B91,[1]Arkusz5!$A$3:$Y$2185,16,FALSE)</f>
        <v>0</v>
      </c>
      <c r="R91">
        <f>VLOOKUP(B91,[1]Arkusz5!$A$3:$Y$2185,17,FALSE)</f>
        <v>0</v>
      </c>
      <c r="S91" t="str">
        <f>VLOOKUP(B91,[1]Arkusz5!$A$3:$Y$2185,18,FALSE)</f>
        <v>Europa</v>
      </c>
      <c r="T91" t="str">
        <f>VLOOKUP(B91,[1]Arkusz5!$A$3:$Y$2185,19,FALSE)</f>
        <v>Polska</v>
      </c>
      <c r="U91" t="str">
        <f>VLOOKUP(B91,[1]Arkusz5!$A$3:$Y$2185,20,FALSE)</f>
        <v>wielkopolskie</v>
      </c>
      <c r="V91" t="str">
        <f>VLOOKUP(B91,[1]Arkusz5!$A$3:$Y$2185,21,FALSE)</f>
        <v>koniński</v>
      </c>
      <c r="W91" t="str">
        <f>VLOOKUP(B91,[1]Arkusz5!$A$3:$Y$2185,22,FALSE)</f>
        <v>Sompolno</v>
      </c>
      <c r="X91" t="str">
        <f>VLOOKUP(B91,[1]Arkusz5!$A$3:$Y$2185,23,FALSE)</f>
        <v>315.57 Pojezierze Kujawskie</v>
      </c>
      <c r="Y91" t="str">
        <f>VLOOKUP(B91,[1]Arkusz5!$A$3:$Y$2185,24,FALSE)</f>
        <v>Continental Bio-geographical Region</v>
      </c>
      <c r="Z91" t="str">
        <f>VLOOKUP(B91,[1]Arkusz5!$A$3:$Y$2185,25,FALSE)</f>
        <v>Fraxino-Alnetum (=Circaeo-Alnetum)</v>
      </c>
    </row>
    <row r="92" spans="1:26" x14ac:dyDescent="0.25">
      <c r="A92">
        <v>91</v>
      </c>
      <c r="B92" t="s">
        <v>733</v>
      </c>
      <c r="C92" t="str">
        <f>VLOOKUP(B92,[1]Arkusz5!$A$3:$Y$2185,2,FALSE)</f>
        <v>52.2738</v>
      </c>
      <c r="D92" t="str">
        <f>VLOOKUP(B92,[1]Arkusz5!$A$3:$Y$2185,3,FALSE)</f>
        <v>18.6022</v>
      </c>
      <c r="E92" t="str">
        <f>VLOOKUP(B92,[1]Arkusz5!$A$3:$Y$2185,4,FALSE)</f>
        <v>34UCC39</v>
      </c>
      <c r="F92" t="str">
        <f>VLOOKUP(B92,[1]Arkusz5!$A$3:$Y$2185,5,FALSE)</f>
        <v>DD10</v>
      </c>
      <c r="G92">
        <f>VLOOKUP(B92,[1]Arkusz5!$A$3:$Y$2185,6,FALSE)</f>
        <v>0</v>
      </c>
      <c r="H92">
        <f>VLOOKUP(B92,[1]Arkusz5!$A$3:$Y$2185,7,FALSE)</f>
        <v>0</v>
      </c>
      <c r="I92">
        <f>VLOOKUP(B92,[1]Arkusz5!$A$3:$Y$2185,8,FALSE)</f>
        <v>0</v>
      </c>
      <c r="J92">
        <f>VLOOKUP(B92,[1]Arkusz5!$A$3:$Y$2185,9,FALSE)</f>
        <v>0</v>
      </c>
      <c r="K92">
        <f>VLOOKUP(B92,[1]Arkusz5!$A$3:$Y$2185,10,FALSE)</f>
        <v>0</v>
      </c>
      <c r="L92">
        <f>VLOOKUP(B92,[1]Arkusz5!$A$3:$Y$2185,11,FALSE)</f>
        <v>0</v>
      </c>
      <c r="M92">
        <f>VLOOKUP(B92,[1]Arkusz5!$A$3:$Y$2185,12,FALSE)</f>
        <v>0</v>
      </c>
      <c r="N92" t="str">
        <f>VLOOKUP(B92,[1]Arkusz5!$A$3:$Y$2185,13,FALSE)</f>
        <v>Goplańsko-Kujawski</v>
      </c>
      <c r="O92">
        <f>VLOOKUP(B92,[1]Arkusz5!$A$3:$Y$2185,14,FALSE)</f>
        <v>0</v>
      </c>
      <c r="P92">
        <f>VLOOKUP(B92,[1]Arkusz5!$A$3:$Y$2185,15,FALSE)</f>
        <v>0</v>
      </c>
      <c r="Q92">
        <f>VLOOKUP(B92,[1]Arkusz5!$A$3:$Y$2185,16,FALSE)</f>
        <v>0</v>
      </c>
      <c r="R92">
        <f>VLOOKUP(B92,[1]Arkusz5!$A$3:$Y$2185,17,FALSE)</f>
        <v>0</v>
      </c>
      <c r="S92" t="str">
        <f>VLOOKUP(B92,[1]Arkusz5!$A$3:$Y$2185,18,FALSE)</f>
        <v>Europa</v>
      </c>
      <c r="T92" t="str">
        <f>VLOOKUP(B92,[1]Arkusz5!$A$3:$Y$2185,19,FALSE)</f>
        <v>Polska</v>
      </c>
      <c r="U92" t="str">
        <f>VLOOKUP(B92,[1]Arkusz5!$A$3:$Y$2185,20,FALSE)</f>
        <v>wielkopolskie</v>
      </c>
      <c r="V92" t="str">
        <f>VLOOKUP(B92,[1]Arkusz5!$A$3:$Y$2185,21,FALSE)</f>
        <v>kolski</v>
      </c>
      <c r="W92" t="str">
        <f>VLOOKUP(B92,[1]Arkusz5!$A$3:$Y$2185,22,FALSE)</f>
        <v>Osiek Mały</v>
      </c>
      <c r="X92" t="str">
        <f>VLOOKUP(B92,[1]Arkusz5!$A$3:$Y$2185,23,FALSE)</f>
        <v>318.15 Wysoczyzna Kłodawska</v>
      </c>
      <c r="Y92" t="str">
        <f>VLOOKUP(B92,[1]Arkusz5!$A$3:$Y$2185,24,FALSE)</f>
        <v>Continental Bio-geographical Region</v>
      </c>
      <c r="Z92" t="str">
        <f>VLOOKUP(B92,[1]Arkusz5!$A$3:$Y$2185,25,FALSE)</f>
        <v>Galio-Carpinetum</v>
      </c>
    </row>
    <row r="93" spans="1:26" x14ac:dyDescent="0.25">
      <c r="A93">
        <v>92</v>
      </c>
      <c r="B93" t="s">
        <v>742</v>
      </c>
      <c r="C93" t="str">
        <f>VLOOKUP(B93,[1]Arkusz5!$A$3:$Y$2185,2,FALSE)</f>
        <v>52.2738</v>
      </c>
      <c r="D93" t="str">
        <f>VLOOKUP(B93,[1]Arkusz5!$A$3:$Y$2185,3,FALSE)</f>
        <v>18.6022</v>
      </c>
      <c r="E93" t="str">
        <f>VLOOKUP(B93,[1]Arkusz5!$A$3:$Y$2185,4,FALSE)</f>
        <v>34UCC39</v>
      </c>
      <c r="F93" t="str">
        <f>VLOOKUP(B93,[1]Arkusz5!$A$3:$Y$2185,5,FALSE)</f>
        <v>DD10</v>
      </c>
      <c r="G93">
        <f>VLOOKUP(B93,[1]Arkusz5!$A$3:$Y$2185,6,FALSE)</f>
        <v>0</v>
      </c>
      <c r="H93">
        <f>VLOOKUP(B93,[1]Arkusz5!$A$3:$Y$2185,7,FALSE)</f>
        <v>0</v>
      </c>
      <c r="I93">
        <f>VLOOKUP(B93,[1]Arkusz5!$A$3:$Y$2185,8,FALSE)</f>
        <v>0</v>
      </c>
      <c r="J93">
        <f>VLOOKUP(B93,[1]Arkusz5!$A$3:$Y$2185,9,FALSE)</f>
        <v>0</v>
      </c>
      <c r="K93">
        <f>VLOOKUP(B93,[1]Arkusz5!$A$3:$Y$2185,10,FALSE)</f>
        <v>0</v>
      </c>
      <c r="L93">
        <f>VLOOKUP(B93,[1]Arkusz5!$A$3:$Y$2185,11,FALSE)</f>
        <v>0</v>
      </c>
      <c r="M93">
        <f>VLOOKUP(B93,[1]Arkusz5!$A$3:$Y$2185,12,FALSE)</f>
        <v>0</v>
      </c>
      <c r="N93" t="str">
        <f>VLOOKUP(B93,[1]Arkusz5!$A$3:$Y$2185,13,FALSE)</f>
        <v>Goplańsko-Kujawski</v>
      </c>
      <c r="O93">
        <f>VLOOKUP(B93,[1]Arkusz5!$A$3:$Y$2185,14,FALSE)</f>
        <v>0</v>
      </c>
      <c r="P93">
        <f>VLOOKUP(B93,[1]Arkusz5!$A$3:$Y$2185,15,FALSE)</f>
        <v>0</v>
      </c>
      <c r="Q93">
        <f>VLOOKUP(B93,[1]Arkusz5!$A$3:$Y$2185,16,FALSE)</f>
        <v>0</v>
      </c>
      <c r="R93">
        <f>VLOOKUP(B93,[1]Arkusz5!$A$3:$Y$2185,17,FALSE)</f>
        <v>0</v>
      </c>
      <c r="S93" t="str">
        <f>VLOOKUP(B93,[1]Arkusz5!$A$3:$Y$2185,18,FALSE)</f>
        <v>Europa</v>
      </c>
      <c r="T93" t="str">
        <f>VLOOKUP(B93,[1]Arkusz5!$A$3:$Y$2185,19,FALSE)</f>
        <v>Polska</v>
      </c>
      <c r="U93" t="str">
        <f>VLOOKUP(B93,[1]Arkusz5!$A$3:$Y$2185,20,FALSE)</f>
        <v>wielkopolskie</v>
      </c>
      <c r="V93" t="str">
        <f>VLOOKUP(B93,[1]Arkusz5!$A$3:$Y$2185,21,FALSE)</f>
        <v>kolski</v>
      </c>
      <c r="W93" t="str">
        <f>VLOOKUP(B93,[1]Arkusz5!$A$3:$Y$2185,22,FALSE)</f>
        <v>Osiek Mały</v>
      </c>
      <c r="X93" t="str">
        <f>VLOOKUP(B93,[1]Arkusz5!$A$3:$Y$2185,23,FALSE)</f>
        <v>318.15 Wysoczyzna Kłodawska</v>
      </c>
      <c r="Y93" t="str">
        <f>VLOOKUP(B93,[1]Arkusz5!$A$3:$Y$2185,24,FALSE)</f>
        <v>Continental Bio-geographical Region</v>
      </c>
      <c r="Z93" t="str">
        <f>VLOOKUP(B93,[1]Arkusz5!$A$3:$Y$2185,25,FALSE)</f>
        <v>Galio-Carpinetum</v>
      </c>
    </row>
    <row r="94" spans="1:26" x14ac:dyDescent="0.25">
      <c r="A94">
        <v>93</v>
      </c>
      <c r="B94" t="s">
        <v>746</v>
      </c>
      <c r="C94" t="str">
        <f>VLOOKUP(B94,[1]Arkusz5!$A$3:$Y$2185,2,FALSE)</f>
        <v>52.1787</v>
      </c>
      <c r="D94" t="str">
        <f>VLOOKUP(B94,[1]Arkusz5!$A$3:$Y$2185,3,FALSE)</f>
        <v>17.6972</v>
      </c>
      <c r="E94" t="str">
        <f>VLOOKUP(B94,[1]Arkusz5!$A$3:$Y$2185,4,FALSE)</f>
        <v>33UXT88</v>
      </c>
      <c r="F94" t="str">
        <f>VLOOKUP(B94,[1]Arkusz5!$A$3:$Y$2185,5,FALSE)</f>
        <v>CD24</v>
      </c>
      <c r="G94">
        <f>VLOOKUP(B94,[1]Arkusz5!$A$3:$Y$2185,6,FALSE)</f>
        <v>0</v>
      </c>
      <c r="H94">
        <f>VLOOKUP(B94,[1]Arkusz5!$A$3:$Y$2185,7,FALSE)</f>
        <v>0</v>
      </c>
      <c r="I94">
        <f>VLOOKUP(B94,[1]Arkusz5!$A$3:$Y$2185,8,FALSE)</f>
        <v>0</v>
      </c>
      <c r="J94">
        <f>VLOOKUP(B94,[1]Arkusz5!$A$3:$Y$2185,9,FALSE)</f>
        <v>0</v>
      </c>
      <c r="K94" t="str">
        <f>VLOOKUP(B94,[1]Arkusz5!$A$3:$Y$2185,10,FALSE)</f>
        <v>Nadwarciański Park Krajobrazowy</v>
      </c>
      <c r="L94">
        <f>VLOOKUP(B94,[1]Arkusz5!$A$3:$Y$2185,11,FALSE)</f>
        <v>0</v>
      </c>
      <c r="M94">
        <f>VLOOKUP(B94,[1]Arkusz5!$A$3:$Y$2185,12,FALSE)</f>
        <v>0</v>
      </c>
      <c r="N94" t="str">
        <f>VLOOKUP(B94,[1]Arkusz5!$A$3:$Y$2185,13,FALSE)</f>
        <v>Pyzdrski</v>
      </c>
      <c r="O94">
        <f>VLOOKUP(B94,[1]Arkusz5!$A$3:$Y$2185,14,FALSE)</f>
        <v>0</v>
      </c>
      <c r="P94">
        <f>VLOOKUP(B94,[1]Arkusz5!$A$3:$Y$2185,15,FALSE)</f>
        <v>0</v>
      </c>
      <c r="Q94" t="str">
        <f>VLOOKUP(B94,[1]Arkusz5!$A$3:$Y$2185,16,FALSE)</f>
        <v>PLB300002; PLH300009</v>
      </c>
      <c r="R94" t="str">
        <f>VLOOKUP(B94,[1]Arkusz5!$A$3:$Y$2185,17,FALSE)</f>
        <v>Dolina Środkowej Warty; Ostoja Nadwarciańska</v>
      </c>
      <c r="S94" t="str">
        <f>VLOOKUP(B94,[1]Arkusz5!$A$3:$Y$2185,18,FALSE)</f>
        <v>Europa</v>
      </c>
      <c r="T94" t="str">
        <f>VLOOKUP(B94,[1]Arkusz5!$A$3:$Y$2185,19,FALSE)</f>
        <v>Polska</v>
      </c>
      <c r="U94" t="str">
        <f>VLOOKUP(B94,[1]Arkusz5!$A$3:$Y$2185,20,FALSE)</f>
        <v>wielkopolskie</v>
      </c>
      <c r="V94" t="str">
        <f>VLOOKUP(B94,[1]Arkusz5!$A$3:$Y$2185,21,FALSE)</f>
        <v>wrzesiński</v>
      </c>
      <c r="W94" t="str">
        <f>VLOOKUP(B94,[1]Arkusz5!$A$3:$Y$2185,22,FALSE)</f>
        <v>Pyzdry</v>
      </c>
      <c r="X94" t="str">
        <f>VLOOKUP(B94,[1]Arkusz5!$A$3:$Y$2185,23,FALSE)</f>
        <v>318.13 Dolina Konińska</v>
      </c>
      <c r="Y94" t="str">
        <f>VLOOKUP(B94,[1]Arkusz5!$A$3:$Y$2185,24,FALSE)</f>
        <v>Continental Bio-geographical Region</v>
      </c>
      <c r="Z94" t="str">
        <f>VLOOKUP(B94,[1]Arkusz5!$A$3:$Y$2185,25,FALSE)</f>
        <v>Salici-Populetum (=Salicetum albo-fragilis + Populetum albae)</v>
      </c>
    </row>
    <row r="95" spans="1:26" x14ac:dyDescent="0.25">
      <c r="A95">
        <v>94</v>
      </c>
      <c r="B95" t="s">
        <v>755</v>
      </c>
      <c r="C95" t="str">
        <f>VLOOKUP(B95,[1]Arkusz5!$A$3:$Y$2185,2,FALSE)</f>
        <v>52.367</v>
      </c>
      <c r="D95" t="str">
        <f>VLOOKUP(B95,[1]Arkusz5!$A$3:$Y$2185,3,FALSE)</f>
        <v>18.5354</v>
      </c>
      <c r="E95" t="str">
        <f>VLOOKUP(B95,[1]Arkusz5!$A$3:$Y$2185,4,FALSE)</f>
        <v>34UCD30</v>
      </c>
      <c r="F95" t="str">
        <f>VLOOKUP(B95,[1]Arkusz5!$A$3:$Y$2185,5,FALSE)</f>
        <v>CD09</v>
      </c>
      <c r="G95">
        <f>VLOOKUP(B95,[1]Arkusz5!$A$3:$Y$2185,6,FALSE)</f>
        <v>0</v>
      </c>
      <c r="H95">
        <f>VLOOKUP(B95,[1]Arkusz5!$A$3:$Y$2185,7,FALSE)</f>
        <v>0</v>
      </c>
      <c r="I95">
        <f>VLOOKUP(B95,[1]Arkusz5!$A$3:$Y$2185,8,FALSE)</f>
        <v>0</v>
      </c>
      <c r="J95">
        <f>VLOOKUP(B95,[1]Arkusz5!$A$3:$Y$2185,9,FALSE)</f>
        <v>0</v>
      </c>
      <c r="K95">
        <f>VLOOKUP(B95,[1]Arkusz5!$A$3:$Y$2185,10,FALSE)</f>
        <v>0</v>
      </c>
      <c r="L95">
        <f>VLOOKUP(B95,[1]Arkusz5!$A$3:$Y$2185,11,FALSE)</f>
        <v>0</v>
      </c>
      <c r="M95">
        <f>VLOOKUP(B95,[1]Arkusz5!$A$3:$Y$2185,12,FALSE)</f>
        <v>0</v>
      </c>
      <c r="N95" t="str">
        <f>VLOOKUP(B95,[1]Arkusz5!$A$3:$Y$2185,13,FALSE)</f>
        <v>Goplańsko-Kujawski</v>
      </c>
      <c r="O95">
        <f>VLOOKUP(B95,[1]Arkusz5!$A$3:$Y$2185,14,FALSE)</f>
        <v>0</v>
      </c>
      <c r="P95">
        <f>VLOOKUP(B95,[1]Arkusz5!$A$3:$Y$2185,15,FALSE)</f>
        <v>0</v>
      </c>
      <c r="Q95">
        <f>VLOOKUP(B95,[1]Arkusz5!$A$3:$Y$2185,16,FALSE)</f>
        <v>0</v>
      </c>
      <c r="R95">
        <f>VLOOKUP(B95,[1]Arkusz5!$A$3:$Y$2185,17,FALSE)</f>
        <v>0</v>
      </c>
      <c r="S95" t="str">
        <f>VLOOKUP(B95,[1]Arkusz5!$A$3:$Y$2185,18,FALSE)</f>
        <v>Europa</v>
      </c>
      <c r="T95" t="str">
        <f>VLOOKUP(B95,[1]Arkusz5!$A$3:$Y$2185,19,FALSE)</f>
        <v>Polska</v>
      </c>
      <c r="U95" t="str">
        <f>VLOOKUP(B95,[1]Arkusz5!$A$3:$Y$2185,20,FALSE)</f>
        <v>wielkopolskie</v>
      </c>
      <c r="V95" t="str">
        <f>VLOOKUP(B95,[1]Arkusz5!$A$3:$Y$2185,21,FALSE)</f>
        <v>koniński</v>
      </c>
      <c r="W95" t="str">
        <f>VLOOKUP(B95,[1]Arkusz5!$A$3:$Y$2185,22,FALSE)</f>
        <v>Sompolno</v>
      </c>
      <c r="X95" t="str">
        <f>VLOOKUP(B95,[1]Arkusz5!$A$3:$Y$2185,23,FALSE)</f>
        <v>315.57 Pojezierze Kujawskie</v>
      </c>
      <c r="Y95" t="str">
        <f>VLOOKUP(B95,[1]Arkusz5!$A$3:$Y$2185,24,FALSE)</f>
        <v>Continental Bio-geographical Region</v>
      </c>
      <c r="Z95" t="str">
        <f>VLOOKUP(B95,[1]Arkusz5!$A$3:$Y$2185,25,FALSE)</f>
        <v>Galio-Carpinetum</v>
      </c>
    </row>
    <row r="96" spans="1:26" x14ac:dyDescent="0.25">
      <c r="A96">
        <v>95</v>
      </c>
      <c r="B96" t="s">
        <v>760</v>
      </c>
      <c r="C96" t="str">
        <f>VLOOKUP(B96,[1]Arkusz5!$A$3:$Y$2185,2,FALSE)</f>
        <v>52.3395</v>
      </c>
      <c r="D96" t="str">
        <f>VLOOKUP(B96,[1]Arkusz5!$A$3:$Y$2185,3,FALSE)</f>
        <v>18.5399</v>
      </c>
      <c r="E96" t="str">
        <f>VLOOKUP(B96,[1]Arkusz5!$A$3:$Y$2185,4,FALSE)</f>
        <v>34UCD30</v>
      </c>
      <c r="F96" t="str">
        <f>VLOOKUP(B96,[1]Arkusz5!$A$3:$Y$2185,5,FALSE)</f>
        <v>CD19</v>
      </c>
      <c r="G96">
        <f>VLOOKUP(B96,[1]Arkusz5!$A$3:$Y$2185,6,FALSE)</f>
        <v>0</v>
      </c>
      <c r="H96">
        <f>VLOOKUP(B96,[1]Arkusz5!$A$3:$Y$2185,7,FALSE)</f>
        <v>0</v>
      </c>
      <c r="I96">
        <f>VLOOKUP(B96,[1]Arkusz5!$A$3:$Y$2185,8,FALSE)</f>
        <v>0</v>
      </c>
      <c r="J96">
        <f>VLOOKUP(B96,[1]Arkusz5!$A$3:$Y$2185,9,FALSE)</f>
        <v>0</v>
      </c>
      <c r="K96">
        <f>VLOOKUP(B96,[1]Arkusz5!$A$3:$Y$2185,10,FALSE)</f>
        <v>0</v>
      </c>
      <c r="L96">
        <f>VLOOKUP(B96,[1]Arkusz5!$A$3:$Y$2185,11,FALSE)</f>
        <v>0</v>
      </c>
      <c r="M96">
        <f>VLOOKUP(B96,[1]Arkusz5!$A$3:$Y$2185,12,FALSE)</f>
        <v>0</v>
      </c>
      <c r="N96" t="str">
        <f>VLOOKUP(B96,[1]Arkusz5!$A$3:$Y$2185,13,FALSE)</f>
        <v>Goplańsko-Kujawski</v>
      </c>
      <c r="O96">
        <f>VLOOKUP(B96,[1]Arkusz5!$A$3:$Y$2185,14,FALSE)</f>
        <v>0</v>
      </c>
      <c r="P96">
        <f>VLOOKUP(B96,[1]Arkusz5!$A$3:$Y$2185,15,FALSE)</f>
        <v>0</v>
      </c>
      <c r="Q96">
        <f>VLOOKUP(B96,[1]Arkusz5!$A$3:$Y$2185,16,FALSE)</f>
        <v>0</v>
      </c>
      <c r="R96">
        <f>VLOOKUP(B96,[1]Arkusz5!$A$3:$Y$2185,17,FALSE)</f>
        <v>0</v>
      </c>
      <c r="S96" t="str">
        <f>VLOOKUP(B96,[1]Arkusz5!$A$3:$Y$2185,18,FALSE)</f>
        <v>Europa</v>
      </c>
      <c r="T96" t="str">
        <f>VLOOKUP(B96,[1]Arkusz5!$A$3:$Y$2185,19,FALSE)</f>
        <v>Polska</v>
      </c>
      <c r="U96" t="str">
        <f>VLOOKUP(B96,[1]Arkusz5!$A$3:$Y$2185,20,FALSE)</f>
        <v>wielkopolskie</v>
      </c>
      <c r="V96" t="str">
        <f>VLOOKUP(B96,[1]Arkusz5!$A$3:$Y$2185,21,FALSE)</f>
        <v>koniński</v>
      </c>
      <c r="W96" t="str">
        <f>VLOOKUP(B96,[1]Arkusz5!$A$3:$Y$2185,22,FALSE)</f>
        <v>Sompolno</v>
      </c>
      <c r="X96" t="str">
        <f>VLOOKUP(B96,[1]Arkusz5!$A$3:$Y$2185,23,FALSE)</f>
        <v>315.57 Pojezierze Kujawskie</v>
      </c>
      <c r="Y96" t="str">
        <f>VLOOKUP(B96,[1]Arkusz5!$A$3:$Y$2185,24,FALSE)</f>
        <v>Continental Bio-geographical Region</v>
      </c>
      <c r="Z96" t="str">
        <f>VLOOKUP(B96,[1]Arkusz5!$A$3:$Y$2185,25,FALSE)</f>
        <v>Potentillo albae-Quercetum typicum</v>
      </c>
    </row>
    <row r="97" spans="1:26" x14ac:dyDescent="0.25">
      <c r="A97">
        <v>96</v>
      </c>
      <c r="B97" t="s">
        <v>761</v>
      </c>
      <c r="C97" t="str">
        <f>VLOOKUP(B97,[1]Arkusz5!$A$3:$Y$2185,2,FALSE)</f>
        <v>52.333528</v>
      </c>
      <c r="D97" t="str">
        <f>VLOOKUP(B97,[1]Arkusz5!$A$3:$Y$2185,3,FALSE)</f>
        <v>18.554965</v>
      </c>
      <c r="E97" t="str">
        <f>VLOOKUP(B97,[1]Arkusz5!$A$3:$Y$2185,4,FALSE)</f>
        <v>34UCD30</v>
      </c>
      <c r="F97" t="str">
        <f>VLOOKUP(B97,[1]Arkusz5!$A$3:$Y$2185,5,FALSE)</f>
        <v>CD19</v>
      </c>
      <c r="G97">
        <f>VLOOKUP(B97,[1]Arkusz5!$A$3:$Y$2185,6,FALSE)</f>
        <v>0</v>
      </c>
      <c r="H97">
        <f>VLOOKUP(B97,[1]Arkusz5!$A$3:$Y$2185,7,FALSE)</f>
        <v>0</v>
      </c>
      <c r="I97">
        <f>VLOOKUP(B97,[1]Arkusz5!$A$3:$Y$2185,8,FALSE)</f>
        <v>0</v>
      </c>
      <c r="J97">
        <f>VLOOKUP(B97,[1]Arkusz5!$A$3:$Y$2185,9,FALSE)</f>
        <v>0</v>
      </c>
      <c r="K97">
        <f>VLOOKUP(B97,[1]Arkusz5!$A$3:$Y$2185,10,FALSE)</f>
        <v>0</v>
      </c>
      <c r="L97">
        <f>VLOOKUP(B97,[1]Arkusz5!$A$3:$Y$2185,11,FALSE)</f>
        <v>0</v>
      </c>
      <c r="M97">
        <f>VLOOKUP(B97,[1]Arkusz5!$A$3:$Y$2185,12,FALSE)</f>
        <v>0</v>
      </c>
      <c r="N97" t="str">
        <f>VLOOKUP(B97,[1]Arkusz5!$A$3:$Y$2185,13,FALSE)</f>
        <v>Goplańsko-Kujawski</v>
      </c>
      <c r="O97">
        <f>VLOOKUP(B97,[1]Arkusz5!$A$3:$Y$2185,14,FALSE)</f>
        <v>0</v>
      </c>
      <c r="P97">
        <f>VLOOKUP(B97,[1]Arkusz5!$A$3:$Y$2185,15,FALSE)</f>
        <v>0</v>
      </c>
      <c r="Q97">
        <f>VLOOKUP(B97,[1]Arkusz5!$A$3:$Y$2185,16,FALSE)</f>
        <v>0</v>
      </c>
      <c r="R97">
        <f>VLOOKUP(B97,[1]Arkusz5!$A$3:$Y$2185,17,FALSE)</f>
        <v>0</v>
      </c>
      <c r="S97" t="str">
        <f>VLOOKUP(B97,[1]Arkusz5!$A$3:$Y$2185,18,FALSE)</f>
        <v>Europa</v>
      </c>
      <c r="T97" t="str">
        <f>VLOOKUP(B97,[1]Arkusz5!$A$3:$Y$2185,19,FALSE)</f>
        <v>Polska</v>
      </c>
      <c r="U97" t="str">
        <f>VLOOKUP(B97,[1]Arkusz5!$A$3:$Y$2185,20,FALSE)</f>
        <v>wielkopolskie</v>
      </c>
      <c r="V97" t="str">
        <f>VLOOKUP(B97,[1]Arkusz5!$A$3:$Y$2185,21,FALSE)</f>
        <v>koniński</v>
      </c>
      <c r="W97" t="str">
        <f>VLOOKUP(B97,[1]Arkusz5!$A$3:$Y$2185,22,FALSE)</f>
        <v>Sompolno</v>
      </c>
      <c r="X97" t="str">
        <f>VLOOKUP(B97,[1]Arkusz5!$A$3:$Y$2185,23,FALSE)</f>
        <v>315.57 Pojezierze Kujawskie</v>
      </c>
      <c r="Y97" t="str">
        <f>VLOOKUP(B97,[1]Arkusz5!$A$3:$Y$2185,24,FALSE)</f>
        <v>Continental Bio-geographical Region</v>
      </c>
      <c r="Z97" t="str">
        <f>VLOOKUP(B97,[1]Arkusz5!$A$3:$Y$2185,25,FALSE)</f>
        <v>Carici elongatae-Alnetum (=Ribeso nigri-Alnetum + Sphagno squarrosi-Alnetum)</v>
      </c>
    </row>
    <row r="98" spans="1:26" x14ac:dyDescent="0.25">
      <c r="A98">
        <v>97</v>
      </c>
      <c r="B98" t="s">
        <v>765</v>
      </c>
      <c r="C98" t="str">
        <f>VLOOKUP(B98,[1]Arkusz5!$A$3:$Y$2185,2,FALSE)</f>
        <v>52.2298</v>
      </c>
      <c r="D98" t="str">
        <f>VLOOKUP(B98,[1]Arkusz5!$A$3:$Y$2185,3,FALSE)</f>
        <v>18.5696</v>
      </c>
      <c r="E98" t="str">
        <f>VLOOKUP(B98,[1]Arkusz5!$A$3:$Y$2185,4,FALSE)</f>
        <v>34UCC38</v>
      </c>
      <c r="F98" t="str">
        <f>VLOOKUP(B98,[1]Arkusz5!$A$3:$Y$2185,5,FALSE)</f>
        <v>DD20</v>
      </c>
      <c r="G98">
        <f>VLOOKUP(B98,[1]Arkusz5!$A$3:$Y$2185,6,FALSE)</f>
        <v>0</v>
      </c>
      <c r="H98">
        <f>VLOOKUP(B98,[1]Arkusz5!$A$3:$Y$2185,7,FALSE)</f>
        <v>0</v>
      </c>
      <c r="I98">
        <f>VLOOKUP(B98,[1]Arkusz5!$A$3:$Y$2185,8,FALSE)</f>
        <v>0</v>
      </c>
      <c r="J98">
        <f>VLOOKUP(B98,[1]Arkusz5!$A$3:$Y$2185,9,FALSE)</f>
        <v>0</v>
      </c>
      <c r="K98">
        <f>VLOOKUP(B98,[1]Arkusz5!$A$3:$Y$2185,10,FALSE)</f>
        <v>0</v>
      </c>
      <c r="L98">
        <f>VLOOKUP(B98,[1]Arkusz5!$A$3:$Y$2185,11,FALSE)</f>
        <v>0</v>
      </c>
      <c r="M98">
        <f>VLOOKUP(B98,[1]Arkusz5!$A$3:$Y$2185,12,FALSE)</f>
        <v>0</v>
      </c>
      <c r="N98" t="str">
        <f>VLOOKUP(B98,[1]Arkusz5!$A$3:$Y$2185,13,FALSE)</f>
        <v>Goplańsko-Kujawski</v>
      </c>
      <c r="O98">
        <f>VLOOKUP(B98,[1]Arkusz5!$A$3:$Y$2185,14,FALSE)</f>
        <v>0</v>
      </c>
      <c r="P98">
        <f>VLOOKUP(B98,[1]Arkusz5!$A$3:$Y$2185,15,FALSE)</f>
        <v>0</v>
      </c>
      <c r="Q98" t="str">
        <f>VLOOKUP(B98,[1]Arkusz5!$A$3:$Y$2185,16,FALSE)</f>
        <v>PLB300002</v>
      </c>
      <c r="R98" t="str">
        <f>VLOOKUP(B98,[1]Arkusz5!$A$3:$Y$2185,17,FALSE)</f>
        <v>Dolina Środkowej Warty</v>
      </c>
      <c r="S98" t="str">
        <f>VLOOKUP(B98,[1]Arkusz5!$A$3:$Y$2185,18,FALSE)</f>
        <v>Europa</v>
      </c>
      <c r="T98" t="str">
        <f>VLOOKUP(B98,[1]Arkusz5!$A$3:$Y$2185,19,FALSE)</f>
        <v>Polska</v>
      </c>
      <c r="U98" t="str">
        <f>VLOOKUP(B98,[1]Arkusz5!$A$3:$Y$2185,20,FALSE)</f>
        <v>wielkopolskie</v>
      </c>
      <c r="V98" t="str">
        <f>VLOOKUP(B98,[1]Arkusz5!$A$3:$Y$2185,21,FALSE)</f>
        <v>kolski</v>
      </c>
      <c r="W98" t="str">
        <f>VLOOKUP(B98,[1]Arkusz5!$A$3:$Y$2185,22,FALSE)</f>
        <v>Osiek Mały</v>
      </c>
      <c r="X98" t="str">
        <f>VLOOKUP(B98,[1]Arkusz5!$A$3:$Y$2185,23,FALSE)</f>
        <v>318.14 Kotlina Kolska</v>
      </c>
      <c r="Y98" t="str">
        <f>VLOOKUP(B98,[1]Arkusz5!$A$3:$Y$2185,24,FALSE)</f>
        <v>Continental Bio-geographical Region</v>
      </c>
      <c r="Z98" t="str">
        <f>VLOOKUP(B98,[1]Arkusz5!$A$3:$Y$2185,25,FALSE)</f>
        <v>Galio-Carpinetum</v>
      </c>
    </row>
    <row r="99" spans="1:26" x14ac:dyDescent="0.25">
      <c r="A99">
        <v>98</v>
      </c>
      <c r="B99" t="s">
        <v>770</v>
      </c>
      <c r="C99" t="str">
        <f>VLOOKUP(B99,[1]Arkusz5!$A$3:$Y$2185,2,FALSE)</f>
        <v>52.2873</v>
      </c>
      <c r="D99" t="str">
        <f>VLOOKUP(B99,[1]Arkusz5!$A$3:$Y$2185,3,FALSE)</f>
        <v>18.1952</v>
      </c>
      <c r="E99" t="str">
        <f>VLOOKUP(B99,[1]Arkusz5!$A$3:$Y$2185,4,FALSE)</f>
        <v>34UCC09</v>
      </c>
      <c r="F99" t="str">
        <f>VLOOKUP(B99,[1]Arkusz5!$A$3:$Y$2185,5,FALSE)</f>
        <v>CD17</v>
      </c>
      <c r="G99">
        <f>VLOOKUP(B99,[1]Arkusz5!$A$3:$Y$2185,6,FALSE)</f>
        <v>0</v>
      </c>
      <c r="H99">
        <f>VLOOKUP(B99,[1]Arkusz5!$A$3:$Y$2185,7,FALSE)</f>
        <v>0</v>
      </c>
      <c r="I99">
        <f>VLOOKUP(B99,[1]Arkusz5!$A$3:$Y$2185,8,FALSE)</f>
        <v>0</v>
      </c>
      <c r="J99">
        <f>VLOOKUP(B99,[1]Arkusz5!$A$3:$Y$2185,9,FALSE)</f>
        <v>0</v>
      </c>
      <c r="K99">
        <f>VLOOKUP(B99,[1]Arkusz5!$A$3:$Y$2185,10,FALSE)</f>
        <v>0</v>
      </c>
      <c r="L99" t="str">
        <f>VLOOKUP(B99,[1]Arkusz5!$A$3:$Y$2185,11,FALSE)</f>
        <v>Mielno</v>
      </c>
      <c r="M99" t="str">
        <f>VLOOKUP(B99,[1]Arkusz5!$A$3:$Y$2185,12,FALSE)</f>
        <v>krajobrazowy</v>
      </c>
      <c r="N99" t="str">
        <f>VLOOKUP(B99,[1]Arkusz5!$A$3:$Y$2185,13,FALSE)</f>
        <v>Powidzko-Bieniszewski</v>
      </c>
      <c r="O99">
        <f>VLOOKUP(B99,[1]Arkusz5!$A$3:$Y$2185,14,FALSE)</f>
        <v>0</v>
      </c>
      <c r="P99">
        <f>VLOOKUP(B99,[1]Arkusz5!$A$3:$Y$2185,15,FALSE)</f>
        <v>0</v>
      </c>
      <c r="Q99" t="str">
        <f>VLOOKUP(B99,[1]Arkusz5!$A$3:$Y$2185,16,FALSE)</f>
        <v>PLH300011</v>
      </c>
      <c r="R99" t="str">
        <f>VLOOKUP(B99,[1]Arkusz5!$A$3:$Y$2185,17,FALSE)</f>
        <v>Puszcza Bieniszewska</v>
      </c>
      <c r="S99" t="str">
        <f>VLOOKUP(B99,[1]Arkusz5!$A$3:$Y$2185,18,FALSE)</f>
        <v>Europa</v>
      </c>
      <c r="T99" t="str">
        <f>VLOOKUP(B99,[1]Arkusz5!$A$3:$Y$2185,19,FALSE)</f>
        <v>Polska</v>
      </c>
      <c r="U99" t="str">
        <f>VLOOKUP(B99,[1]Arkusz5!$A$3:$Y$2185,20,FALSE)</f>
        <v>wielkopolskie</v>
      </c>
      <c r="V99" t="str">
        <f>VLOOKUP(B99,[1]Arkusz5!$A$3:$Y$2185,21,FALSE)</f>
        <v>koniński</v>
      </c>
      <c r="W99" t="str">
        <f>VLOOKUP(B99,[1]Arkusz5!$A$3:$Y$2185,22,FALSE)</f>
        <v>Kazimierz Biskupi</v>
      </c>
      <c r="X99" t="str">
        <f>VLOOKUP(B99,[1]Arkusz5!$A$3:$Y$2185,23,FALSE)</f>
        <v>315.54 Pojezierze Gnieźnieńskie</v>
      </c>
      <c r="Y99" t="str">
        <f>VLOOKUP(B99,[1]Arkusz5!$A$3:$Y$2185,24,FALSE)</f>
        <v>Continental Bio-geographical Region</v>
      </c>
      <c r="Z99" t="str">
        <f>VLOOKUP(B99,[1]Arkusz5!$A$3:$Y$2185,25,FALSE)</f>
        <v>Fraxino-Alnetum (=Circaeo-Alnetum)</v>
      </c>
    </row>
    <row r="100" spans="1:26" x14ac:dyDescent="0.25">
      <c r="A100">
        <v>99</v>
      </c>
      <c r="B100" t="s">
        <v>774</v>
      </c>
      <c r="C100" t="str">
        <f>VLOOKUP(B100,[1]Arkusz5!$A$3:$Y$2185,2,FALSE)</f>
        <v>52.3886</v>
      </c>
      <c r="D100" t="str">
        <f>VLOOKUP(B100,[1]Arkusz5!$A$3:$Y$2185,3,FALSE)</f>
        <v>18.5039</v>
      </c>
      <c r="E100" t="str">
        <f>VLOOKUP(B100,[1]Arkusz5!$A$3:$Y$2185,4,FALSE)</f>
        <v>34UCD30</v>
      </c>
      <c r="F100" t="str">
        <f>VLOOKUP(B100,[1]Arkusz5!$A$3:$Y$2185,5,FALSE)</f>
        <v>CD09</v>
      </c>
      <c r="G100">
        <f>VLOOKUP(B100,[1]Arkusz5!$A$3:$Y$2185,6,FALSE)</f>
        <v>0</v>
      </c>
      <c r="H100">
        <f>VLOOKUP(B100,[1]Arkusz5!$A$3:$Y$2185,7,FALSE)</f>
        <v>0</v>
      </c>
      <c r="I100">
        <f>VLOOKUP(B100,[1]Arkusz5!$A$3:$Y$2185,8,FALSE)</f>
        <v>0</v>
      </c>
      <c r="J100">
        <f>VLOOKUP(B100,[1]Arkusz5!$A$3:$Y$2185,9,FALSE)</f>
        <v>0</v>
      </c>
      <c r="K100">
        <f>VLOOKUP(B100,[1]Arkusz5!$A$3:$Y$2185,10,FALSE)</f>
        <v>0</v>
      </c>
      <c r="L100">
        <f>VLOOKUP(B100,[1]Arkusz5!$A$3:$Y$2185,11,FALSE)</f>
        <v>0</v>
      </c>
      <c r="M100">
        <f>VLOOKUP(B100,[1]Arkusz5!$A$3:$Y$2185,12,FALSE)</f>
        <v>0</v>
      </c>
      <c r="N100">
        <f>VLOOKUP(B100,[1]Arkusz5!$A$3:$Y$2185,13,FALSE)</f>
        <v>0</v>
      </c>
      <c r="O100">
        <f>VLOOKUP(B100,[1]Arkusz5!$A$3:$Y$2185,14,FALSE)</f>
        <v>0</v>
      </c>
      <c r="P100">
        <f>VLOOKUP(B100,[1]Arkusz5!$A$3:$Y$2185,15,FALSE)</f>
        <v>0</v>
      </c>
      <c r="Q100">
        <f>VLOOKUP(B100,[1]Arkusz5!$A$3:$Y$2185,16,FALSE)</f>
        <v>0</v>
      </c>
      <c r="R100">
        <f>VLOOKUP(B100,[1]Arkusz5!$A$3:$Y$2185,17,FALSE)</f>
        <v>0</v>
      </c>
      <c r="S100" t="str">
        <f>VLOOKUP(B100,[1]Arkusz5!$A$3:$Y$2185,18,FALSE)</f>
        <v>Europa</v>
      </c>
      <c r="T100" t="str">
        <f>VLOOKUP(B100,[1]Arkusz5!$A$3:$Y$2185,19,FALSE)</f>
        <v>Polska</v>
      </c>
      <c r="U100" t="str">
        <f>VLOOKUP(B100,[1]Arkusz5!$A$3:$Y$2185,20,FALSE)</f>
        <v>wielkopolskie</v>
      </c>
      <c r="V100" t="str">
        <f>VLOOKUP(B100,[1]Arkusz5!$A$3:$Y$2185,21,FALSE)</f>
        <v>koniński</v>
      </c>
      <c r="W100" t="str">
        <f>VLOOKUP(B100,[1]Arkusz5!$A$3:$Y$2185,22,FALSE)</f>
        <v>Sompolno</v>
      </c>
      <c r="X100" t="str">
        <f>VLOOKUP(B100,[1]Arkusz5!$A$3:$Y$2185,23,FALSE)</f>
        <v>315.57 Pojezierze Kujawskie</v>
      </c>
      <c r="Y100" t="str">
        <f>VLOOKUP(B100,[1]Arkusz5!$A$3:$Y$2185,24,FALSE)</f>
        <v>Continental Bio-geographical Region</v>
      </c>
      <c r="Z100" t="str">
        <f>VLOOKUP(B100,[1]Arkusz5!$A$3:$Y$2185,25,FALSE)</f>
        <v>Galio-Carpinetum</v>
      </c>
    </row>
    <row r="101" spans="1:26" x14ac:dyDescent="0.25">
      <c r="A101">
        <v>100</v>
      </c>
      <c r="B101" t="s">
        <v>777</v>
      </c>
      <c r="C101" t="str">
        <f>VLOOKUP(B101,[1]Arkusz5!$A$3:$Y$2185,2,FALSE)</f>
        <v>52.367</v>
      </c>
      <c r="D101" t="str">
        <f>VLOOKUP(B101,[1]Arkusz5!$A$3:$Y$2185,3,FALSE)</f>
        <v>18.5354</v>
      </c>
      <c r="E101" t="str">
        <f>VLOOKUP(B101,[1]Arkusz5!$A$3:$Y$2185,4,FALSE)</f>
        <v>34UCD30</v>
      </c>
      <c r="F101" t="str">
        <f>VLOOKUP(B101,[1]Arkusz5!$A$3:$Y$2185,5,FALSE)</f>
        <v>CD09</v>
      </c>
      <c r="G101">
        <f>VLOOKUP(B101,[1]Arkusz5!$A$3:$Y$2185,6,FALSE)</f>
        <v>0</v>
      </c>
      <c r="H101">
        <f>VLOOKUP(B101,[1]Arkusz5!$A$3:$Y$2185,7,FALSE)</f>
        <v>0</v>
      </c>
      <c r="I101">
        <f>VLOOKUP(B101,[1]Arkusz5!$A$3:$Y$2185,8,FALSE)</f>
        <v>0</v>
      </c>
      <c r="J101">
        <f>VLOOKUP(B101,[1]Arkusz5!$A$3:$Y$2185,9,FALSE)</f>
        <v>0</v>
      </c>
      <c r="K101">
        <f>VLOOKUP(B101,[1]Arkusz5!$A$3:$Y$2185,10,FALSE)</f>
        <v>0</v>
      </c>
      <c r="L101">
        <f>VLOOKUP(B101,[1]Arkusz5!$A$3:$Y$2185,11,FALSE)</f>
        <v>0</v>
      </c>
      <c r="M101">
        <f>VLOOKUP(B101,[1]Arkusz5!$A$3:$Y$2185,12,FALSE)</f>
        <v>0</v>
      </c>
      <c r="N101" t="str">
        <f>VLOOKUP(B101,[1]Arkusz5!$A$3:$Y$2185,13,FALSE)</f>
        <v>Goplańsko-Kujawski</v>
      </c>
      <c r="O101">
        <f>VLOOKUP(B101,[1]Arkusz5!$A$3:$Y$2185,14,FALSE)</f>
        <v>0</v>
      </c>
      <c r="P101">
        <f>VLOOKUP(B101,[1]Arkusz5!$A$3:$Y$2185,15,FALSE)</f>
        <v>0</v>
      </c>
      <c r="Q101">
        <f>VLOOKUP(B101,[1]Arkusz5!$A$3:$Y$2185,16,FALSE)</f>
        <v>0</v>
      </c>
      <c r="R101">
        <f>VLOOKUP(B101,[1]Arkusz5!$A$3:$Y$2185,17,FALSE)</f>
        <v>0</v>
      </c>
      <c r="S101" t="str">
        <f>VLOOKUP(B101,[1]Arkusz5!$A$3:$Y$2185,18,FALSE)</f>
        <v>Europa</v>
      </c>
      <c r="T101" t="str">
        <f>VLOOKUP(B101,[1]Arkusz5!$A$3:$Y$2185,19,FALSE)</f>
        <v>Polska</v>
      </c>
      <c r="U101" t="str">
        <f>VLOOKUP(B101,[1]Arkusz5!$A$3:$Y$2185,20,FALSE)</f>
        <v>wielkopolskie</v>
      </c>
      <c r="V101" t="str">
        <f>VLOOKUP(B101,[1]Arkusz5!$A$3:$Y$2185,21,FALSE)</f>
        <v>koniński</v>
      </c>
      <c r="W101" t="str">
        <f>VLOOKUP(B101,[1]Arkusz5!$A$3:$Y$2185,22,FALSE)</f>
        <v>Sompolno</v>
      </c>
      <c r="X101" t="str">
        <f>VLOOKUP(B101,[1]Arkusz5!$A$3:$Y$2185,23,FALSE)</f>
        <v>315.57 Pojezierze Kujawskie</v>
      </c>
      <c r="Y101" t="str">
        <f>VLOOKUP(B101,[1]Arkusz5!$A$3:$Y$2185,24,FALSE)</f>
        <v>Continental Bio-geographical Region</v>
      </c>
      <c r="Z101" t="str">
        <f>VLOOKUP(B101,[1]Arkusz5!$A$3:$Y$2185,25,FALSE)</f>
        <v>Galio-Carpinetum</v>
      </c>
    </row>
    <row r="102" spans="1:26" x14ac:dyDescent="0.25">
      <c r="A102">
        <v>101</v>
      </c>
      <c r="B102" t="s">
        <v>778</v>
      </c>
      <c r="C102" t="str">
        <f>VLOOKUP(B102,[1]Arkusz5!$A$3:$Y$2185,2,FALSE)</f>
        <v>52.3395</v>
      </c>
      <c r="D102" t="str">
        <f>VLOOKUP(B102,[1]Arkusz5!$A$3:$Y$2185,3,FALSE)</f>
        <v>18.5399</v>
      </c>
      <c r="E102" t="str">
        <f>VLOOKUP(B102,[1]Arkusz5!$A$3:$Y$2185,4,FALSE)</f>
        <v>34UCD30</v>
      </c>
      <c r="F102" t="str">
        <f>VLOOKUP(B102,[1]Arkusz5!$A$3:$Y$2185,5,FALSE)</f>
        <v>CD19</v>
      </c>
      <c r="G102">
        <f>VLOOKUP(B102,[1]Arkusz5!$A$3:$Y$2185,6,FALSE)</f>
        <v>0</v>
      </c>
      <c r="H102">
        <f>VLOOKUP(B102,[1]Arkusz5!$A$3:$Y$2185,7,FALSE)</f>
        <v>0</v>
      </c>
      <c r="I102">
        <f>VLOOKUP(B102,[1]Arkusz5!$A$3:$Y$2185,8,FALSE)</f>
        <v>0</v>
      </c>
      <c r="J102">
        <f>VLOOKUP(B102,[1]Arkusz5!$A$3:$Y$2185,9,FALSE)</f>
        <v>0</v>
      </c>
      <c r="K102">
        <f>VLOOKUP(B102,[1]Arkusz5!$A$3:$Y$2185,10,FALSE)</f>
        <v>0</v>
      </c>
      <c r="L102">
        <f>VLOOKUP(B102,[1]Arkusz5!$A$3:$Y$2185,11,FALSE)</f>
        <v>0</v>
      </c>
      <c r="M102">
        <f>VLOOKUP(B102,[1]Arkusz5!$A$3:$Y$2185,12,FALSE)</f>
        <v>0</v>
      </c>
      <c r="N102" t="str">
        <f>VLOOKUP(B102,[1]Arkusz5!$A$3:$Y$2185,13,FALSE)</f>
        <v>Goplańsko-Kujawski</v>
      </c>
      <c r="O102">
        <f>VLOOKUP(B102,[1]Arkusz5!$A$3:$Y$2185,14,FALSE)</f>
        <v>0</v>
      </c>
      <c r="P102">
        <f>VLOOKUP(B102,[1]Arkusz5!$A$3:$Y$2185,15,FALSE)</f>
        <v>0</v>
      </c>
      <c r="Q102">
        <f>VLOOKUP(B102,[1]Arkusz5!$A$3:$Y$2185,16,FALSE)</f>
        <v>0</v>
      </c>
      <c r="R102">
        <f>VLOOKUP(B102,[1]Arkusz5!$A$3:$Y$2185,17,FALSE)</f>
        <v>0</v>
      </c>
      <c r="S102" t="str">
        <f>VLOOKUP(B102,[1]Arkusz5!$A$3:$Y$2185,18,FALSE)</f>
        <v>Europa</v>
      </c>
      <c r="T102" t="str">
        <f>VLOOKUP(B102,[1]Arkusz5!$A$3:$Y$2185,19,FALSE)</f>
        <v>Polska</v>
      </c>
      <c r="U102" t="str">
        <f>VLOOKUP(B102,[1]Arkusz5!$A$3:$Y$2185,20,FALSE)</f>
        <v>wielkopolskie</v>
      </c>
      <c r="V102" t="str">
        <f>VLOOKUP(B102,[1]Arkusz5!$A$3:$Y$2185,21,FALSE)</f>
        <v>koniński</v>
      </c>
      <c r="W102" t="str">
        <f>VLOOKUP(B102,[1]Arkusz5!$A$3:$Y$2185,22,FALSE)</f>
        <v>Sompolno</v>
      </c>
      <c r="X102" t="str">
        <f>VLOOKUP(B102,[1]Arkusz5!$A$3:$Y$2185,23,FALSE)</f>
        <v>315.57 Pojezierze Kujawskie</v>
      </c>
      <c r="Y102" t="str">
        <f>VLOOKUP(B102,[1]Arkusz5!$A$3:$Y$2185,24,FALSE)</f>
        <v>Continental Bio-geographical Region</v>
      </c>
      <c r="Z102" t="str">
        <f>VLOOKUP(B102,[1]Arkusz5!$A$3:$Y$2185,25,FALSE)</f>
        <v>Potentillo albae-Quercetum typicum</v>
      </c>
    </row>
    <row r="103" spans="1:26" x14ac:dyDescent="0.25">
      <c r="A103">
        <v>102</v>
      </c>
      <c r="B103" t="s">
        <v>779</v>
      </c>
      <c r="C103" t="str">
        <f>VLOOKUP(B103,[1]Arkusz5!$A$3:$Y$2185,2,FALSE)</f>
        <v>52.333528</v>
      </c>
      <c r="D103" t="str">
        <f>VLOOKUP(B103,[1]Arkusz5!$A$3:$Y$2185,3,FALSE)</f>
        <v>18.554965</v>
      </c>
      <c r="E103" t="str">
        <f>VLOOKUP(B103,[1]Arkusz5!$A$3:$Y$2185,4,FALSE)</f>
        <v>34UCD30</v>
      </c>
      <c r="F103" t="str">
        <f>VLOOKUP(B103,[1]Arkusz5!$A$3:$Y$2185,5,FALSE)</f>
        <v>CD19</v>
      </c>
      <c r="G103">
        <f>VLOOKUP(B103,[1]Arkusz5!$A$3:$Y$2185,6,FALSE)</f>
        <v>0</v>
      </c>
      <c r="H103">
        <f>VLOOKUP(B103,[1]Arkusz5!$A$3:$Y$2185,7,FALSE)</f>
        <v>0</v>
      </c>
      <c r="I103">
        <f>VLOOKUP(B103,[1]Arkusz5!$A$3:$Y$2185,8,FALSE)</f>
        <v>0</v>
      </c>
      <c r="J103">
        <f>VLOOKUP(B103,[1]Arkusz5!$A$3:$Y$2185,9,FALSE)</f>
        <v>0</v>
      </c>
      <c r="K103">
        <f>VLOOKUP(B103,[1]Arkusz5!$A$3:$Y$2185,10,FALSE)</f>
        <v>0</v>
      </c>
      <c r="L103">
        <f>VLOOKUP(B103,[1]Arkusz5!$A$3:$Y$2185,11,FALSE)</f>
        <v>0</v>
      </c>
      <c r="M103">
        <f>VLOOKUP(B103,[1]Arkusz5!$A$3:$Y$2185,12,FALSE)</f>
        <v>0</v>
      </c>
      <c r="N103" t="str">
        <f>VLOOKUP(B103,[1]Arkusz5!$A$3:$Y$2185,13,FALSE)</f>
        <v>Goplańsko-Kujawski</v>
      </c>
      <c r="O103">
        <f>VLOOKUP(B103,[1]Arkusz5!$A$3:$Y$2185,14,FALSE)</f>
        <v>0</v>
      </c>
      <c r="P103">
        <f>VLOOKUP(B103,[1]Arkusz5!$A$3:$Y$2185,15,FALSE)</f>
        <v>0</v>
      </c>
      <c r="Q103">
        <f>VLOOKUP(B103,[1]Arkusz5!$A$3:$Y$2185,16,FALSE)</f>
        <v>0</v>
      </c>
      <c r="R103">
        <f>VLOOKUP(B103,[1]Arkusz5!$A$3:$Y$2185,17,FALSE)</f>
        <v>0</v>
      </c>
      <c r="S103" t="str">
        <f>VLOOKUP(B103,[1]Arkusz5!$A$3:$Y$2185,18,FALSE)</f>
        <v>Europa</v>
      </c>
      <c r="T103" t="str">
        <f>VLOOKUP(B103,[1]Arkusz5!$A$3:$Y$2185,19,FALSE)</f>
        <v>Polska</v>
      </c>
      <c r="U103" t="str">
        <f>VLOOKUP(B103,[1]Arkusz5!$A$3:$Y$2185,20,FALSE)</f>
        <v>wielkopolskie</v>
      </c>
      <c r="V103" t="str">
        <f>VLOOKUP(B103,[1]Arkusz5!$A$3:$Y$2185,21,FALSE)</f>
        <v>koniński</v>
      </c>
      <c r="W103" t="str">
        <f>VLOOKUP(B103,[1]Arkusz5!$A$3:$Y$2185,22,FALSE)</f>
        <v>Sompolno</v>
      </c>
      <c r="X103" t="str">
        <f>VLOOKUP(B103,[1]Arkusz5!$A$3:$Y$2185,23,FALSE)</f>
        <v>315.57 Pojezierze Kujawskie</v>
      </c>
      <c r="Y103" t="str">
        <f>VLOOKUP(B103,[1]Arkusz5!$A$3:$Y$2185,24,FALSE)</f>
        <v>Continental Bio-geographical Region</v>
      </c>
      <c r="Z103" t="str">
        <f>VLOOKUP(B103,[1]Arkusz5!$A$3:$Y$2185,25,FALSE)</f>
        <v>Carici elongatae-Alnetum (=Ribeso nigri-Alnetum + Sphagno squarrosi-Alnetum)</v>
      </c>
    </row>
    <row r="104" spans="1:26" x14ac:dyDescent="0.25">
      <c r="A104">
        <v>103</v>
      </c>
      <c r="B104" t="s">
        <v>780</v>
      </c>
      <c r="C104" t="str">
        <f>VLOOKUP(B104,[1]Arkusz5!$A$3:$Y$2185,2,FALSE)</f>
        <v>52.205971</v>
      </c>
      <c r="D104" t="str">
        <f>VLOOKUP(B104,[1]Arkusz5!$A$3:$Y$2185,3,FALSE)</f>
        <v>18.59331</v>
      </c>
      <c r="E104" t="str">
        <f>VLOOKUP(B104,[1]Arkusz5!$A$3:$Y$2185,4,FALSE)</f>
        <v>34UCC38</v>
      </c>
      <c r="F104" t="str">
        <f>VLOOKUP(B104,[1]Arkusz5!$A$3:$Y$2185,5,FALSE)</f>
        <v>DD20</v>
      </c>
      <c r="G104">
        <f>VLOOKUP(B104,[1]Arkusz5!$A$3:$Y$2185,6,FALSE)</f>
        <v>0</v>
      </c>
      <c r="H104">
        <f>VLOOKUP(B104,[1]Arkusz5!$A$3:$Y$2185,7,FALSE)</f>
        <v>0</v>
      </c>
      <c r="I104">
        <f>VLOOKUP(B104,[1]Arkusz5!$A$3:$Y$2185,8,FALSE)</f>
        <v>0</v>
      </c>
      <c r="J104">
        <f>VLOOKUP(B104,[1]Arkusz5!$A$3:$Y$2185,9,FALSE)</f>
        <v>0</v>
      </c>
      <c r="K104">
        <f>VLOOKUP(B104,[1]Arkusz5!$A$3:$Y$2185,10,FALSE)</f>
        <v>0</v>
      </c>
      <c r="L104">
        <f>VLOOKUP(B104,[1]Arkusz5!$A$3:$Y$2185,11,FALSE)</f>
        <v>0</v>
      </c>
      <c r="M104">
        <f>VLOOKUP(B104,[1]Arkusz5!$A$3:$Y$2185,12,FALSE)</f>
        <v>0</v>
      </c>
      <c r="N104" t="str">
        <f>VLOOKUP(B104,[1]Arkusz5!$A$3:$Y$2185,13,FALSE)</f>
        <v>Goplańsko-Kujawski</v>
      </c>
      <c r="O104">
        <f>VLOOKUP(B104,[1]Arkusz5!$A$3:$Y$2185,14,FALSE)</f>
        <v>0</v>
      </c>
      <c r="P104">
        <f>VLOOKUP(B104,[1]Arkusz5!$A$3:$Y$2185,15,FALSE)</f>
        <v>0</v>
      </c>
      <c r="Q104" t="str">
        <f>VLOOKUP(B104,[1]Arkusz5!$A$3:$Y$2185,16,FALSE)</f>
        <v>PLB300002</v>
      </c>
      <c r="R104" t="str">
        <f>VLOOKUP(B104,[1]Arkusz5!$A$3:$Y$2185,17,FALSE)</f>
        <v>Dolina Środkowej Warty</v>
      </c>
      <c r="S104" t="str">
        <f>VLOOKUP(B104,[1]Arkusz5!$A$3:$Y$2185,18,FALSE)</f>
        <v>Europa</v>
      </c>
      <c r="T104" t="str">
        <f>VLOOKUP(B104,[1]Arkusz5!$A$3:$Y$2185,19,FALSE)</f>
        <v>Polska</v>
      </c>
      <c r="U104" t="str">
        <f>VLOOKUP(B104,[1]Arkusz5!$A$3:$Y$2185,20,FALSE)</f>
        <v>wielkopolskie</v>
      </c>
      <c r="V104" t="str">
        <f>VLOOKUP(B104,[1]Arkusz5!$A$3:$Y$2185,21,FALSE)</f>
        <v>kolski</v>
      </c>
      <c r="W104" t="str">
        <f>VLOOKUP(B104,[1]Arkusz5!$A$3:$Y$2185,22,FALSE)</f>
        <v>Koło</v>
      </c>
      <c r="X104" t="str">
        <f>VLOOKUP(B104,[1]Arkusz5!$A$3:$Y$2185,23,FALSE)</f>
        <v>318.14 Kotlina Kolska</v>
      </c>
      <c r="Y104" t="str">
        <f>VLOOKUP(B104,[1]Arkusz5!$A$3:$Y$2185,24,FALSE)</f>
        <v>Continental Bio-geographical Region</v>
      </c>
      <c r="Z104" t="str">
        <f>VLOOKUP(B104,[1]Arkusz5!$A$3:$Y$2185,25,FALSE)</f>
        <v>Galio-Carpinetum</v>
      </c>
    </row>
    <row r="105" spans="1:26" x14ac:dyDescent="0.25">
      <c r="A105">
        <v>104</v>
      </c>
      <c r="B105" t="s">
        <v>784</v>
      </c>
      <c r="C105" t="str">
        <f>VLOOKUP(B105,[1]Arkusz5!$A$3:$Y$2185,2,FALSE)</f>
        <v>52.3534</v>
      </c>
      <c r="D105" t="str">
        <f>VLOOKUP(B105,[1]Arkusz5!$A$3:$Y$2185,3,FALSE)</f>
        <v>18.7304</v>
      </c>
      <c r="E105" t="str">
        <f>VLOOKUP(B105,[1]Arkusz5!$A$3:$Y$2185,4,FALSE)</f>
        <v>34UCD40</v>
      </c>
      <c r="F105" t="str">
        <f>VLOOKUP(B105,[1]Arkusz5!$A$3:$Y$2185,5,FALSE)</f>
        <v>DD11</v>
      </c>
      <c r="G105">
        <f>VLOOKUP(B105,[1]Arkusz5!$A$3:$Y$2185,6,FALSE)</f>
        <v>0</v>
      </c>
      <c r="H105">
        <f>VLOOKUP(B105,[1]Arkusz5!$A$3:$Y$2185,7,FALSE)</f>
        <v>0</v>
      </c>
      <c r="I105">
        <f>VLOOKUP(B105,[1]Arkusz5!$A$3:$Y$2185,8,FALSE)</f>
        <v>0</v>
      </c>
      <c r="J105">
        <f>VLOOKUP(B105,[1]Arkusz5!$A$3:$Y$2185,9,FALSE)</f>
        <v>0</v>
      </c>
      <c r="K105">
        <f>VLOOKUP(B105,[1]Arkusz5!$A$3:$Y$2185,10,FALSE)</f>
        <v>0</v>
      </c>
      <c r="L105">
        <f>VLOOKUP(B105,[1]Arkusz5!$A$3:$Y$2185,11,FALSE)</f>
        <v>0</v>
      </c>
      <c r="M105">
        <f>VLOOKUP(B105,[1]Arkusz5!$A$3:$Y$2185,12,FALSE)</f>
        <v>0</v>
      </c>
      <c r="N105" t="str">
        <f>VLOOKUP(B105,[1]Arkusz5!$A$3:$Y$2185,13,FALSE)</f>
        <v>Goplańsko-Kujawski</v>
      </c>
      <c r="O105">
        <f>VLOOKUP(B105,[1]Arkusz5!$A$3:$Y$2185,14,FALSE)</f>
        <v>0</v>
      </c>
      <c r="P105">
        <f>VLOOKUP(B105,[1]Arkusz5!$A$3:$Y$2185,15,FALSE)</f>
        <v>0</v>
      </c>
      <c r="Q105">
        <f>VLOOKUP(B105,[1]Arkusz5!$A$3:$Y$2185,16,FALSE)</f>
        <v>0</v>
      </c>
      <c r="R105">
        <f>VLOOKUP(B105,[1]Arkusz5!$A$3:$Y$2185,17,FALSE)</f>
        <v>0</v>
      </c>
      <c r="S105" t="str">
        <f>VLOOKUP(B105,[1]Arkusz5!$A$3:$Y$2185,18,FALSE)</f>
        <v>Europa</v>
      </c>
      <c r="T105" t="str">
        <f>VLOOKUP(B105,[1]Arkusz5!$A$3:$Y$2185,19,FALSE)</f>
        <v>Polska</v>
      </c>
      <c r="U105" t="str">
        <f>VLOOKUP(B105,[1]Arkusz5!$A$3:$Y$2185,20,FALSE)</f>
        <v>wielkopolskie</v>
      </c>
      <c r="V105" t="str">
        <f>VLOOKUP(B105,[1]Arkusz5!$A$3:$Y$2185,21,FALSE)</f>
        <v>kolski</v>
      </c>
      <c r="W105" t="str">
        <f>VLOOKUP(B105,[1]Arkusz5!$A$3:$Y$2185,22,FALSE)</f>
        <v>Babiak</v>
      </c>
      <c r="X105" t="str">
        <f>VLOOKUP(B105,[1]Arkusz5!$A$3:$Y$2185,23,FALSE)</f>
        <v>315.57 Pojezierze Kujawskie</v>
      </c>
      <c r="Y105" t="str">
        <f>VLOOKUP(B105,[1]Arkusz5!$A$3:$Y$2185,24,FALSE)</f>
        <v>Continental Bio-geographical Region</v>
      </c>
      <c r="Z105" t="str">
        <f>VLOOKUP(B105,[1]Arkusz5!$A$3:$Y$2185,25,FALSE)</f>
        <v>Galio-Carpinetum</v>
      </c>
    </row>
    <row r="106" spans="1:26" x14ac:dyDescent="0.25">
      <c r="A106">
        <v>105</v>
      </c>
      <c r="B106" t="s">
        <v>791</v>
      </c>
      <c r="C106" t="str">
        <f>VLOOKUP(B106,[1]Arkusz5!$A$3:$Y$2185,2,FALSE)</f>
        <v>52.2298</v>
      </c>
      <c r="D106" t="str">
        <f>VLOOKUP(B106,[1]Arkusz5!$A$3:$Y$2185,3,FALSE)</f>
        <v>18.5696</v>
      </c>
      <c r="E106" t="str">
        <f>VLOOKUP(B106,[1]Arkusz5!$A$3:$Y$2185,4,FALSE)</f>
        <v>34UCC38</v>
      </c>
      <c r="F106" t="str">
        <f>VLOOKUP(B106,[1]Arkusz5!$A$3:$Y$2185,5,FALSE)</f>
        <v>DD20</v>
      </c>
      <c r="G106">
        <f>VLOOKUP(B106,[1]Arkusz5!$A$3:$Y$2185,6,FALSE)</f>
        <v>0</v>
      </c>
      <c r="H106">
        <f>VLOOKUP(B106,[1]Arkusz5!$A$3:$Y$2185,7,FALSE)</f>
        <v>0</v>
      </c>
      <c r="I106">
        <f>VLOOKUP(B106,[1]Arkusz5!$A$3:$Y$2185,8,FALSE)</f>
        <v>0</v>
      </c>
      <c r="J106">
        <f>VLOOKUP(B106,[1]Arkusz5!$A$3:$Y$2185,9,FALSE)</f>
        <v>0</v>
      </c>
      <c r="K106">
        <f>VLOOKUP(B106,[1]Arkusz5!$A$3:$Y$2185,10,FALSE)</f>
        <v>0</v>
      </c>
      <c r="L106">
        <f>VLOOKUP(B106,[1]Arkusz5!$A$3:$Y$2185,11,FALSE)</f>
        <v>0</v>
      </c>
      <c r="M106">
        <f>VLOOKUP(B106,[1]Arkusz5!$A$3:$Y$2185,12,FALSE)</f>
        <v>0</v>
      </c>
      <c r="N106" t="str">
        <f>VLOOKUP(B106,[1]Arkusz5!$A$3:$Y$2185,13,FALSE)</f>
        <v>Goplańsko-Kujawski</v>
      </c>
      <c r="O106">
        <f>VLOOKUP(B106,[1]Arkusz5!$A$3:$Y$2185,14,FALSE)</f>
        <v>0</v>
      </c>
      <c r="P106">
        <f>VLOOKUP(B106,[1]Arkusz5!$A$3:$Y$2185,15,FALSE)</f>
        <v>0</v>
      </c>
      <c r="Q106" t="str">
        <f>VLOOKUP(B106,[1]Arkusz5!$A$3:$Y$2185,16,FALSE)</f>
        <v>PLB300002</v>
      </c>
      <c r="R106" t="str">
        <f>VLOOKUP(B106,[1]Arkusz5!$A$3:$Y$2185,17,FALSE)</f>
        <v>Dolina Środkowej Warty</v>
      </c>
      <c r="S106" t="str">
        <f>VLOOKUP(B106,[1]Arkusz5!$A$3:$Y$2185,18,FALSE)</f>
        <v>Europa</v>
      </c>
      <c r="T106" t="str">
        <f>VLOOKUP(B106,[1]Arkusz5!$A$3:$Y$2185,19,FALSE)</f>
        <v>Polska</v>
      </c>
      <c r="U106" t="str">
        <f>VLOOKUP(B106,[1]Arkusz5!$A$3:$Y$2185,20,FALSE)</f>
        <v>wielkopolskie</v>
      </c>
      <c r="V106" t="str">
        <f>VLOOKUP(B106,[1]Arkusz5!$A$3:$Y$2185,21,FALSE)</f>
        <v>kolski</v>
      </c>
      <c r="W106" t="str">
        <f>VLOOKUP(B106,[1]Arkusz5!$A$3:$Y$2185,22,FALSE)</f>
        <v>Osiek Mały</v>
      </c>
      <c r="X106" t="str">
        <f>VLOOKUP(B106,[1]Arkusz5!$A$3:$Y$2185,23,FALSE)</f>
        <v>318.14 Kotlina Kolska</v>
      </c>
      <c r="Y106" t="str">
        <f>VLOOKUP(B106,[1]Arkusz5!$A$3:$Y$2185,24,FALSE)</f>
        <v>Continental Bio-geographical Region</v>
      </c>
      <c r="Z106" t="str">
        <f>VLOOKUP(B106,[1]Arkusz5!$A$3:$Y$2185,25,FALSE)</f>
        <v>Galio-Carpinetum</v>
      </c>
    </row>
    <row r="107" spans="1:26" x14ac:dyDescent="0.25">
      <c r="A107">
        <v>106</v>
      </c>
      <c r="B107" t="s">
        <v>796</v>
      </c>
      <c r="C107" t="str">
        <f>VLOOKUP(B107,[1]Arkusz5!$A$3:$Y$2185,2,FALSE)</f>
        <v>53.5354</v>
      </c>
      <c r="D107" t="str">
        <f>VLOOKUP(B107,[1]Arkusz5!$A$3:$Y$2185,3,FALSE)</f>
        <v>16.9547</v>
      </c>
      <c r="E107" t="str">
        <f>VLOOKUP(B107,[1]Arkusz5!$A$3:$Y$2185,4,FALSE)</f>
        <v>33UXV23</v>
      </c>
      <c r="F107" t="str">
        <f>VLOOKUP(B107,[1]Arkusz5!$A$3:$Y$2185,5,FALSE)</f>
        <v>BB79</v>
      </c>
      <c r="G107">
        <f>VLOOKUP(B107,[1]Arkusz5!$A$3:$Y$2185,6,FALSE)</f>
        <v>0</v>
      </c>
      <c r="H107">
        <f>VLOOKUP(B107,[1]Arkusz5!$A$3:$Y$2185,7,FALSE)</f>
        <v>0</v>
      </c>
      <c r="I107">
        <f>VLOOKUP(B107,[1]Arkusz5!$A$3:$Y$2185,8,FALSE)</f>
        <v>0</v>
      </c>
      <c r="J107">
        <f>VLOOKUP(B107,[1]Arkusz5!$A$3:$Y$2185,9,FALSE)</f>
        <v>0</v>
      </c>
      <c r="K107">
        <f>VLOOKUP(B107,[1]Arkusz5!$A$3:$Y$2185,10,FALSE)</f>
        <v>0</v>
      </c>
      <c r="L107">
        <f>VLOOKUP(B107,[1]Arkusz5!$A$3:$Y$2185,11,FALSE)</f>
        <v>0</v>
      </c>
      <c r="M107">
        <f>VLOOKUP(B107,[1]Arkusz5!$A$3:$Y$2185,12,FALSE)</f>
        <v>0</v>
      </c>
      <c r="N107" t="str">
        <f>VLOOKUP(B107,[1]Arkusz5!$A$3:$Y$2185,13,FALSE)</f>
        <v>Pojezierze Wałeckie i Dolina Gwdy (woj. wielkopolskie)</v>
      </c>
      <c r="O107">
        <f>VLOOKUP(B107,[1]Arkusz5!$A$3:$Y$2185,14,FALSE)</f>
        <v>0</v>
      </c>
      <c r="P107">
        <f>VLOOKUP(B107,[1]Arkusz5!$A$3:$Y$2185,15,FALSE)</f>
        <v>0</v>
      </c>
      <c r="Q107">
        <f>VLOOKUP(B107,[1]Arkusz5!$A$3:$Y$2185,16,FALSE)</f>
        <v>0</v>
      </c>
      <c r="R107">
        <f>VLOOKUP(B107,[1]Arkusz5!$A$3:$Y$2185,17,FALSE)</f>
        <v>0</v>
      </c>
      <c r="S107" t="str">
        <f>VLOOKUP(B107,[1]Arkusz5!$A$3:$Y$2185,18,FALSE)</f>
        <v>Europa</v>
      </c>
      <c r="T107" t="str">
        <f>VLOOKUP(B107,[1]Arkusz5!$A$3:$Y$2185,19,FALSE)</f>
        <v>Polska</v>
      </c>
      <c r="U107" t="str">
        <f>VLOOKUP(B107,[1]Arkusz5!$A$3:$Y$2185,20,FALSE)</f>
        <v>wielkopolskie</v>
      </c>
      <c r="V107" t="str">
        <f>VLOOKUP(B107,[1]Arkusz5!$A$3:$Y$2185,21,FALSE)</f>
        <v>złotowski</v>
      </c>
      <c r="W107" t="str">
        <f>VLOOKUP(B107,[1]Arkusz5!$A$3:$Y$2185,22,FALSE)</f>
        <v>Okonek</v>
      </c>
      <c r="X107" t="str">
        <f>VLOOKUP(B107,[1]Arkusz5!$A$3:$Y$2185,23,FALSE)</f>
        <v>314.68 Dolina Gwdy</v>
      </c>
      <c r="Y107" t="str">
        <f>VLOOKUP(B107,[1]Arkusz5!$A$3:$Y$2185,24,FALSE)</f>
        <v>Continental Bio-geographical Region</v>
      </c>
      <c r="Z107" t="str">
        <f>VLOOKUP(B107,[1]Arkusz5!$A$3:$Y$2185,25,FALSE)</f>
        <v>Stellario-Carpinetum</v>
      </c>
    </row>
    <row r="108" spans="1:26" x14ac:dyDescent="0.25">
      <c r="A108">
        <v>107</v>
      </c>
      <c r="B108" t="s">
        <v>815</v>
      </c>
      <c r="C108" t="str">
        <f>VLOOKUP(B108,[1]Arkusz5!$A$3:$Y$2185,2,FALSE)</f>
        <v>53.473748</v>
      </c>
      <c r="D108" t="str">
        <f>VLOOKUP(B108,[1]Arkusz5!$A$3:$Y$2185,3,FALSE)</f>
        <v>16.883309</v>
      </c>
      <c r="E108" t="str">
        <f>VLOOKUP(B108,[1]Arkusz5!$A$3:$Y$2185,4,FALSE)</f>
        <v>33UXV22</v>
      </c>
      <c r="F108" t="str">
        <f>VLOOKUP(B108,[1]Arkusz5!$A$3:$Y$2185,5,FALSE)</f>
        <v>BB88</v>
      </c>
      <c r="G108">
        <f>VLOOKUP(B108,[1]Arkusz5!$A$3:$Y$2185,6,FALSE)</f>
        <v>0</v>
      </c>
      <c r="H108">
        <f>VLOOKUP(B108,[1]Arkusz5!$A$3:$Y$2185,7,FALSE)</f>
        <v>0</v>
      </c>
      <c r="I108">
        <f>VLOOKUP(B108,[1]Arkusz5!$A$3:$Y$2185,8,FALSE)</f>
        <v>0</v>
      </c>
      <c r="J108">
        <f>VLOOKUP(B108,[1]Arkusz5!$A$3:$Y$2185,9,FALSE)</f>
        <v>0</v>
      </c>
      <c r="K108">
        <f>VLOOKUP(B108,[1]Arkusz5!$A$3:$Y$2185,10,FALSE)</f>
        <v>0</v>
      </c>
      <c r="L108">
        <f>VLOOKUP(B108,[1]Arkusz5!$A$3:$Y$2185,11,FALSE)</f>
        <v>0</v>
      </c>
      <c r="M108">
        <f>VLOOKUP(B108,[1]Arkusz5!$A$3:$Y$2185,12,FALSE)</f>
        <v>0</v>
      </c>
      <c r="N108" t="str">
        <f>VLOOKUP(B108,[1]Arkusz5!$A$3:$Y$2185,13,FALSE)</f>
        <v>Pojezierze Wałeckie i Dolina Gwdy (woj. wielkopolskie)</v>
      </c>
      <c r="O108">
        <f>VLOOKUP(B108,[1]Arkusz5!$A$3:$Y$2185,14,FALSE)</f>
        <v>0</v>
      </c>
      <c r="P108">
        <f>VLOOKUP(B108,[1]Arkusz5!$A$3:$Y$2185,15,FALSE)</f>
        <v>0</v>
      </c>
      <c r="Q108">
        <f>VLOOKUP(B108,[1]Arkusz5!$A$3:$Y$2185,16,FALSE)</f>
        <v>0</v>
      </c>
      <c r="R108">
        <f>VLOOKUP(B108,[1]Arkusz5!$A$3:$Y$2185,17,FALSE)</f>
        <v>0</v>
      </c>
      <c r="S108" t="str">
        <f>VLOOKUP(B108,[1]Arkusz5!$A$3:$Y$2185,18,FALSE)</f>
        <v>Europa</v>
      </c>
      <c r="T108" t="str">
        <f>VLOOKUP(B108,[1]Arkusz5!$A$3:$Y$2185,19,FALSE)</f>
        <v>Polska</v>
      </c>
      <c r="U108" t="str">
        <f>VLOOKUP(B108,[1]Arkusz5!$A$3:$Y$2185,20,FALSE)</f>
        <v>wielkopolskie</v>
      </c>
      <c r="V108" t="str">
        <f>VLOOKUP(B108,[1]Arkusz5!$A$3:$Y$2185,21,FALSE)</f>
        <v>złotowski</v>
      </c>
      <c r="W108" t="str">
        <f>VLOOKUP(B108,[1]Arkusz5!$A$3:$Y$2185,22,FALSE)</f>
        <v>Okonek</v>
      </c>
      <c r="X108" t="str">
        <f>VLOOKUP(B108,[1]Arkusz5!$A$3:$Y$2185,23,FALSE)</f>
        <v>314.68 Dolina Gwdy</v>
      </c>
      <c r="Y108" t="str">
        <f>VLOOKUP(B108,[1]Arkusz5!$A$3:$Y$2185,24,FALSE)</f>
        <v>Continental Bio-geographical Region</v>
      </c>
      <c r="Z108" t="str">
        <f>VLOOKUP(B108,[1]Arkusz5!$A$3:$Y$2185,25,FALSE)</f>
        <v>Stellario-Carpinetum</v>
      </c>
    </row>
    <row r="109" spans="1:26" x14ac:dyDescent="0.25">
      <c r="A109">
        <v>108</v>
      </c>
      <c r="B109" t="s">
        <v>822</v>
      </c>
      <c r="C109" t="str">
        <f>VLOOKUP(B109,[1]Arkusz5!$A$3:$Y$2185,2,FALSE)</f>
        <v>53.473748</v>
      </c>
      <c r="D109" t="str">
        <f>VLOOKUP(B109,[1]Arkusz5!$A$3:$Y$2185,3,FALSE)</f>
        <v>16.883309</v>
      </c>
      <c r="E109" t="str">
        <f>VLOOKUP(B109,[1]Arkusz5!$A$3:$Y$2185,4,FALSE)</f>
        <v>33UXV22</v>
      </c>
      <c r="F109" t="str">
        <f>VLOOKUP(B109,[1]Arkusz5!$A$3:$Y$2185,5,FALSE)</f>
        <v>BB88</v>
      </c>
      <c r="G109">
        <f>VLOOKUP(B109,[1]Arkusz5!$A$3:$Y$2185,6,FALSE)</f>
        <v>0</v>
      </c>
      <c r="H109">
        <f>VLOOKUP(B109,[1]Arkusz5!$A$3:$Y$2185,7,FALSE)</f>
        <v>0</v>
      </c>
      <c r="I109">
        <f>VLOOKUP(B109,[1]Arkusz5!$A$3:$Y$2185,8,FALSE)</f>
        <v>0</v>
      </c>
      <c r="J109">
        <f>VLOOKUP(B109,[1]Arkusz5!$A$3:$Y$2185,9,FALSE)</f>
        <v>0</v>
      </c>
      <c r="K109">
        <f>VLOOKUP(B109,[1]Arkusz5!$A$3:$Y$2185,10,FALSE)</f>
        <v>0</v>
      </c>
      <c r="L109">
        <f>VLOOKUP(B109,[1]Arkusz5!$A$3:$Y$2185,11,FALSE)</f>
        <v>0</v>
      </c>
      <c r="M109">
        <f>VLOOKUP(B109,[1]Arkusz5!$A$3:$Y$2185,12,FALSE)</f>
        <v>0</v>
      </c>
      <c r="N109" t="str">
        <f>VLOOKUP(B109,[1]Arkusz5!$A$3:$Y$2185,13,FALSE)</f>
        <v>Pojezierze Wałeckie i Dolina Gwdy (woj. wielkopolskie)</v>
      </c>
      <c r="O109">
        <f>VLOOKUP(B109,[1]Arkusz5!$A$3:$Y$2185,14,FALSE)</f>
        <v>0</v>
      </c>
      <c r="P109">
        <f>VLOOKUP(B109,[1]Arkusz5!$A$3:$Y$2185,15,FALSE)</f>
        <v>0</v>
      </c>
      <c r="Q109">
        <f>VLOOKUP(B109,[1]Arkusz5!$A$3:$Y$2185,16,FALSE)</f>
        <v>0</v>
      </c>
      <c r="R109">
        <f>VLOOKUP(B109,[1]Arkusz5!$A$3:$Y$2185,17,FALSE)</f>
        <v>0</v>
      </c>
      <c r="S109" t="str">
        <f>VLOOKUP(B109,[1]Arkusz5!$A$3:$Y$2185,18,FALSE)</f>
        <v>Europa</v>
      </c>
      <c r="T109" t="str">
        <f>VLOOKUP(B109,[1]Arkusz5!$A$3:$Y$2185,19,FALSE)</f>
        <v>Polska</v>
      </c>
      <c r="U109" t="str">
        <f>VLOOKUP(B109,[1]Arkusz5!$A$3:$Y$2185,20,FALSE)</f>
        <v>wielkopolskie</v>
      </c>
      <c r="V109" t="str">
        <f>VLOOKUP(B109,[1]Arkusz5!$A$3:$Y$2185,21,FALSE)</f>
        <v>złotowski</v>
      </c>
      <c r="W109" t="str">
        <f>VLOOKUP(B109,[1]Arkusz5!$A$3:$Y$2185,22,FALSE)</f>
        <v>Okonek</v>
      </c>
      <c r="X109" t="str">
        <f>VLOOKUP(B109,[1]Arkusz5!$A$3:$Y$2185,23,FALSE)</f>
        <v>314.68 Dolina Gwdy</v>
      </c>
      <c r="Y109" t="str">
        <f>VLOOKUP(B109,[1]Arkusz5!$A$3:$Y$2185,24,FALSE)</f>
        <v>Continental Bio-geographical Region</v>
      </c>
      <c r="Z109" t="str">
        <f>VLOOKUP(B109,[1]Arkusz5!$A$3:$Y$2185,25,FALSE)</f>
        <v>Stellario-Carpinetum</v>
      </c>
    </row>
    <row r="110" spans="1:26" x14ac:dyDescent="0.25">
      <c r="A110">
        <v>109</v>
      </c>
      <c r="B110" t="s">
        <v>826</v>
      </c>
      <c r="C110" t="str">
        <f>VLOOKUP(B110,[1]Arkusz5!$A$3:$Y$2185,2,FALSE)</f>
        <v>53.41367</v>
      </c>
      <c r="D110" t="str">
        <f>VLOOKUP(B110,[1]Arkusz5!$A$3:$Y$2185,3,FALSE)</f>
        <v>16.86751</v>
      </c>
      <c r="E110" t="str">
        <f>VLOOKUP(B110,[1]Arkusz5!$A$3:$Y$2185,4,FALSE)</f>
        <v>33UXV21</v>
      </c>
      <c r="F110" t="str">
        <f>VLOOKUP(B110,[1]Arkusz5!$A$3:$Y$2185,5,FALSE)</f>
        <v>BB98</v>
      </c>
      <c r="G110">
        <f>VLOOKUP(B110,[1]Arkusz5!$A$3:$Y$2185,6,FALSE)</f>
        <v>0</v>
      </c>
      <c r="H110">
        <f>VLOOKUP(B110,[1]Arkusz5!$A$3:$Y$2185,7,FALSE)</f>
        <v>0</v>
      </c>
      <c r="I110">
        <f>VLOOKUP(B110,[1]Arkusz5!$A$3:$Y$2185,8,FALSE)</f>
        <v>0</v>
      </c>
      <c r="J110">
        <f>VLOOKUP(B110,[1]Arkusz5!$A$3:$Y$2185,9,FALSE)</f>
        <v>0</v>
      </c>
      <c r="K110">
        <f>VLOOKUP(B110,[1]Arkusz5!$A$3:$Y$2185,10,FALSE)</f>
        <v>0</v>
      </c>
      <c r="L110">
        <f>VLOOKUP(B110,[1]Arkusz5!$A$3:$Y$2185,11,FALSE)</f>
        <v>0</v>
      </c>
      <c r="M110">
        <f>VLOOKUP(B110,[1]Arkusz5!$A$3:$Y$2185,12,FALSE)</f>
        <v>0</v>
      </c>
      <c r="N110" t="str">
        <f>VLOOKUP(B110,[1]Arkusz5!$A$3:$Y$2185,13,FALSE)</f>
        <v>Pojezierze Wałeckie i Dolina Gwdy (woj. wielkopolskie)</v>
      </c>
      <c r="O110">
        <f>VLOOKUP(B110,[1]Arkusz5!$A$3:$Y$2185,14,FALSE)</f>
        <v>0</v>
      </c>
      <c r="P110">
        <f>VLOOKUP(B110,[1]Arkusz5!$A$3:$Y$2185,15,FALSE)</f>
        <v>0</v>
      </c>
      <c r="Q110">
        <f>VLOOKUP(B110,[1]Arkusz5!$A$3:$Y$2185,16,FALSE)</f>
        <v>0</v>
      </c>
      <c r="R110">
        <f>VLOOKUP(B110,[1]Arkusz5!$A$3:$Y$2185,17,FALSE)</f>
        <v>0</v>
      </c>
      <c r="S110" t="str">
        <f>VLOOKUP(B110,[1]Arkusz5!$A$3:$Y$2185,18,FALSE)</f>
        <v>Europa</v>
      </c>
      <c r="T110" t="str">
        <f>VLOOKUP(B110,[1]Arkusz5!$A$3:$Y$2185,19,FALSE)</f>
        <v>Polska</v>
      </c>
      <c r="U110" t="str">
        <f>VLOOKUP(B110,[1]Arkusz5!$A$3:$Y$2185,20,FALSE)</f>
        <v>wielkopolskie</v>
      </c>
      <c r="V110" t="str">
        <f>VLOOKUP(B110,[1]Arkusz5!$A$3:$Y$2185,21,FALSE)</f>
        <v>złotowski</v>
      </c>
      <c r="W110" t="str">
        <f>VLOOKUP(B110,[1]Arkusz5!$A$3:$Y$2185,22,FALSE)</f>
        <v>Jastrowie</v>
      </c>
      <c r="X110" t="str">
        <f>VLOOKUP(B110,[1]Arkusz5!$A$3:$Y$2185,23,FALSE)</f>
        <v>314.68 Dolina Gwdy</v>
      </c>
      <c r="Y110" t="str">
        <f>VLOOKUP(B110,[1]Arkusz5!$A$3:$Y$2185,24,FALSE)</f>
        <v>Continental Bio-geographical Region</v>
      </c>
      <c r="Z110" t="str">
        <f>VLOOKUP(B110,[1]Arkusz5!$A$3:$Y$2185,25,FALSE)</f>
        <v>Leucobryo-Pinetum</v>
      </c>
    </row>
    <row r="111" spans="1:26" x14ac:dyDescent="0.25">
      <c r="A111">
        <v>110</v>
      </c>
      <c r="B111" t="s">
        <v>834</v>
      </c>
      <c r="C111" t="str">
        <f>VLOOKUP(B111,[1]Arkusz5!$A$3:$Y$2185,2,FALSE)</f>
        <v>53.5198</v>
      </c>
      <c r="D111" t="str">
        <f>VLOOKUP(B111,[1]Arkusz5!$A$3:$Y$2185,3,FALSE)</f>
        <v>16.8304</v>
      </c>
      <c r="E111" t="str">
        <f>VLOOKUP(B111,[1]Arkusz5!$A$3:$Y$2185,4,FALSE)</f>
        <v>33UXV23</v>
      </c>
      <c r="F111" t="str">
        <f>VLOOKUP(B111,[1]Arkusz5!$A$3:$Y$2185,5,FALSE)</f>
        <v>BB78</v>
      </c>
      <c r="G111">
        <f>VLOOKUP(B111,[1]Arkusz5!$A$3:$Y$2185,6,FALSE)</f>
        <v>0</v>
      </c>
      <c r="H111">
        <f>VLOOKUP(B111,[1]Arkusz5!$A$3:$Y$2185,7,FALSE)</f>
        <v>0</v>
      </c>
      <c r="I111">
        <f>VLOOKUP(B111,[1]Arkusz5!$A$3:$Y$2185,8,FALSE)</f>
        <v>0</v>
      </c>
      <c r="J111">
        <f>VLOOKUP(B111,[1]Arkusz5!$A$3:$Y$2185,9,FALSE)</f>
        <v>0</v>
      </c>
      <c r="K111">
        <f>VLOOKUP(B111,[1]Arkusz5!$A$3:$Y$2185,10,FALSE)</f>
        <v>0</v>
      </c>
      <c r="L111">
        <f>VLOOKUP(B111,[1]Arkusz5!$A$3:$Y$2185,11,FALSE)</f>
        <v>0</v>
      </c>
      <c r="M111">
        <f>VLOOKUP(B111,[1]Arkusz5!$A$3:$Y$2185,12,FALSE)</f>
        <v>0</v>
      </c>
      <c r="N111">
        <f>VLOOKUP(B111,[1]Arkusz5!$A$3:$Y$2185,13,FALSE)</f>
        <v>0</v>
      </c>
      <c r="O111">
        <f>VLOOKUP(B111,[1]Arkusz5!$A$3:$Y$2185,14,FALSE)</f>
        <v>0</v>
      </c>
      <c r="P111">
        <f>VLOOKUP(B111,[1]Arkusz5!$A$3:$Y$2185,15,FALSE)</f>
        <v>0</v>
      </c>
      <c r="Q111">
        <f>VLOOKUP(B111,[1]Arkusz5!$A$3:$Y$2185,16,FALSE)</f>
        <v>0</v>
      </c>
      <c r="R111">
        <f>VLOOKUP(B111,[1]Arkusz5!$A$3:$Y$2185,17,FALSE)</f>
        <v>0</v>
      </c>
      <c r="S111" t="str">
        <f>VLOOKUP(B111,[1]Arkusz5!$A$3:$Y$2185,18,FALSE)</f>
        <v>Europa</v>
      </c>
      <c r="T111" t="str">
        <f>VLOOKUP(B111,[1]Arkusz5!$A$3:$Y$2185,19,FALSE)</f>
        <v>Polska</v>
      </c>
      <c r="U111" t="str">
        <f>VLOOKUP(B111,[1]Arkusz5!$A$3:$Y$2185,20,FALSE)</f>
        <v>wielkopolskie</v>
      </c>
      <c r="V111" t="str">
        <f>VLOOKUP(B111,[1]Arkusz5!$A$3:$Y$2185,21,FALSE)</f>
        <v>złotowski</v>
      </c>
      <c r="W111" t="str">
        <f>VLOOKUP(B111,[1]Arkusz5!$A$3:$Y$2185,22,FALSE)</f>
        <v>Okonek</v>
      </c>
      <c r="X111" t="str">
        <f>VLOOKUP(B111,[1]Arkusz5!$A$3:$Y$2185,23,FALSE)</f>
        <v>314.66 Pojezierze Szczecineckie</v>
      </c>
      <c r="Y111" t="str">
        <f>VLOOKUP(B111,[1]Arkusz5!$A$3:$Y$2185,24,FALSE)</f>
        <v>Continental Bio-geographical Region</v>
      </c>
      <c r="Z111" t="str">
        <f>VLOOKUP(B111,[1]Arkusz5!$A$3:$Y$2185,25,FALSE)</f>
        <v>Pino-Quercetum (=Querco-Pinetum + Serratulo-Pinetum)</v>
      </c>
    </row>
    <row r="112" spans="1:26" x14ac:dyDescent="0.25">
      <c r="A112">
        <v>111</v>
      </c>
      <c r="B112" t="s">
        <v>846</v>
      </c>
      <c r="C112" t="str">
        <f>VLOOKUP(B112,[1]Arkusz5!$A$3:$Y$2185,2,FALSE)</f>
        <v>53.63672</v>
      </c>
      <c r="D112" t="str">
        <f>VLOOKUP(B112,[1]Arkusz5!$A$3:$Y$2185,3,FALSE)</f>
        <v>16.88746</v>
      </c>
      <c r="E112" t="str">
        <f>VLOOKUP(B112,[1]Arkusz5!$A$3:$Y$2185,4,FALSE)</f>
        <v>33UXV24</v>
      </c>
      <c r="F112" t="str">
        <f>VLOOKUP(B112,[1]Arkusz5!$A$3:$Y$2185,5,FALSE)</f>
        <v>BB69</v>
      </c>
      <c r="G112">
        <f>VLOOKUP(B112,[1]Arkusz5!$A$3:$Y$2185,6,FALSE)</f>
        <v>0</v>
      </c>
      <c r="H112">
        <f>VLOOKUP(B112,[1]Arkusz5!$A$3:$Y$2185,7,FALSE)</f>
        <v>0</v>
      </c>
      <c r="I112">
        <f>VLOOKUP(B112,[1]Arkusz5!$A$3:$Y$2185,8,FALSE)</f>
        <v>0</v>
      </c>
      <c r="J112">
        <f>VLOOKUP(B112,[1]Arkusz5!$A$3:$Y$2185,9,FALSE)</f>
        <v>0</v>
      </c>
      <c r="K112">
        <f>VLOOKUP(B112,[1]Arkusz5!$A$3:$Y$2185,10,FALSE)</f>
        <v>0</v>
      </c>
      <c r="L112">
        <f>VLOOKUP(B112,[1]Arkusz5!$A$3:$Y$2185,11,FALSE)</f>
        <v>0</v>
      </c>
      <c r="M112">
        <f>VLOOKUP(B112,[1]Arkusz5!$A$3:$Y$2185,12,FALSE)</f>
        <v>0</v>
      </c>
      <c r="N112" t="str">
        <f>VLOOKUP(B112,[1]Arkusz5!$A$3:$Y$2185,13,FALSE)</f>
        <v>Pojezierze Wałeckie i Dolina Gwdy (woj. wielkopolskie)</v>
      </c>
      <c r="O112">
        <f>VLOOKUP(B112,[1]Arkusz5!$A$3:$Y$2185,14,FALSE)</f>
        <v>0</v>
      </c>
      <c r="P112">
        <f>VLOOKUP(B112,[1]Arkusz5!$A$3:$Y$2185,15,FALSE)</f>
        <v>0</v>
      </c>
      <c r="Q112">
        <f>VLOOKUP(B112,[1]Arkusz5!$A$3:$Y$2185,16,FALSE)</f>
        <v>0</v>
      </c>
      <c r="R112">
        <f>VLOOKUP(B112,[1]Arkusz5!$A$3:$Y$2185,17,FALSE)</f>
        <v>0</v>
      </c>
      <c r="S112" t="str">
        <f>VLOOKUP(B112,[1]Arkusz5!$A$3:$Y$2185,18,FALSE)</f>
        <v>Europa</v>
      </c>
      <c r="T112" t="str">
        <f>VLOOKUP(B112,[1]Arkusz5!$A$3:$Y$2185,19,FALSE)</f>
        <v>Polska</v>
      </c>
      <c r="U112" t="str">
        <f>VLOOKUP(B112,[1]Arkusz5!$A$3:$Y$2185,20,FALSE)</f>
        <v>wielkopolskie</v>
      </c>
      <c r="V112" t="str">
        <f>VLOOKUP(B112,[1]Arkusz5!$A$3:$Y$2185,21,FALSE)</f>
        <v>złotowski</v>
      </c>
      <c r="W112" t="str">
        <f>VLOOKUP(B112,[1]Arkusz5!$A$3:$Y$2185,22,FALSE)</f>
        <v>Okonek</v>
      </c>
      <c r="X112" t="str">
        <f>VLOOKUP(B112,[1]Arkusz5!$A$3:$Y$2185,23,FALSE)</f>
        <v>314.68 Dolina Gwdy</v>
      </c>
      <c r="Y112" t="str">
        <f>VLOOKUP(B112,[1]Arkusz5!$A$3:$Y$2185,24,FALSE)</f>
        <v>Continental Bio-geographical Region</v>
      </c>
      <c r="Z112" t="str">
        <f>VLOOKUP(B112,[1]Arkusz5!$A$3:$Y$2185,25,FALSE)</f>
        <v>Stellario-Carpinetum</v>
      </c>
    </row>
    <row r="113" spans="1:26" x14ac:dyDescent="0.25">
      <c r="A113">
        <v>112</v>
      </c>
      <c r="B113" t="s">
        <v>859</v>
      </c>
      <c r="C113" t="str">
        <f>VLOOKUP(B113,[1]Arkusz5!$A$3:$Y$2185,2,FALSE)</f>
        <v>53.5199</v>
      </c>
      <c r="D113" t="str">
        <f>VLOOKUP(B113,[1]Arkusz5!$A$3:$Y$2185,3,FALSE)</f>
        <v>16.8306</v>
      </c>
      <c r="E113" t="str">
        <f>VLOOKUP(B113,[1]Arkusz5!$A$3:$Y$2185,4,FALSE)</f>
        <v>33UXV23</v>
      </c>
      <c r="F113" t="str">
        <f>VLOOKUP(B113,[1]Arkusz5!$A$3:$Y$2185,5,FALSE)</f>
        <v>BB78</v>
      </c>
      <c r="G113">
        <f>VLOOKUP(B113,[1]Arkusz5!$A$3:$Y$2185,6,FALSE)</f>
        <v>0</v>
      </c>
      <c r="H113">
        <f>VLOOKUP(B113,[1]Arkusz5!$A$3:$Y$2185,7,FALSE)</f>
        <v>0</v>
      </c>
      <c r="I113">
        <f>VLOOKUP(B113,[1]Arkusz5!$A$3:$Y$2185,8,FALSE)</f>
        <v>0</v>
      </c>
      <c r="J113">
        <f>VLOOKUP(B113,[1]Arkusz5!$A$3:$Y$2185,9,FALSE)</f>
        <v>0</v>
      </c>
      <c r="K113">
        <f>VLOOKUP(B113,[1]Arkusz5!$A$3:$Y$2185,10,FALSE)</f>
        <v>0</v>
      </c>
      <c r="L113">
        <f>VLOOKUP(B113,[1]Arkusz5!$A$3:$Y$2185,11,FALSE)</f>
        <v>0</v>
      </c>
      <c r="M113">
        <f>VLOOKUP(B113,[1]Arkusz5!$A$3:$Y$2185,12,FALSE)</f>
        <v>0</v>
      </c>
      <c r="N113">
        <f>VLOOKUP(B113,[1]Arkusz5!$A$3:$Y$2185,13,FALSE)</f>
        <v>0</v>
      </c>
      <c r="O113">
        <f>VLOOKUP(B113,[1]Arkusz5!$A$3:$Y$2185,14,FALSE)</f>
        <v>0</v>
      </c>
      <c r="P113">
        <f>VLOOKUP(B113,[1]Arkusz5!$A$3:$Y$2185,15,FALSE)</f>
        <v>0</v>
      </c>
      <c r="Q113">
        <f>VLOOKUP(B113,[1]Arkusz5!$A$3:$Y$2185,16,FALSE)</f>
        <v>0</v>
      </c>
      <c r="R113">
        <f>VLOOKUP(B113,[1]Arkusz5!$A$3:$Y$2185,17,FALSE)</f>
        <v>0</v>
      </c>
      <c r="S113" t="str">
        <f>VLOOKUP(B113,[1]Arkusz5!$A$3:$Y$2185,18,FALSE)</f>
        <v>Europa</v>
      </c>
      <c r="T113" t="str">
        <f>VLOOKUP(B113,[1]Arkusz5!$A$3:$Y$2185,19,FALSE)</f>
        <v>Polska</v>
      </c>
      <c r="U113" t="str">
        <f>VLOOKUP(B113,[1]Arkusz5!$A$3:$Y$2185,20,FALSE)</f>
        <v>wielkopolskie</v>
      </c>
      <c r="V113" t="str">
        <f>VLOOKUP(B113,[1]Arkusz5!$A$3:$Y$2185,21,FALSE)</f>
        <v>złotowski</v>
      </c>
      <c r="W113" t="str">
        <f>VLOOKUP(B113,[1]Arkusz5!$A$3:$Y$2185,22,FALSE)</f>
        <v>Okonek</v>
      </c>
      <c r="X113" t="str">
        <f>VLOOKUP(B113,[1]Arkusz5!$A$3:$Y$2185,23,FALSE)</f>
        <v>314.66 Pojezierze Szczecineckie</v>
      </c>
      <c r="Y113" t="str">
        <f>VLOOKUP(B113,[1]Arkusz5!$A$3:$Y$2185,24,FALSE)</f>
        <v>Continental Bio-geographical Region</v>
      </c>
      <c r="Z113" t="str">
        <f>VLOOKUP(B113,[1]Arkusz5!$A$3:$Y$2185,25,FALSE)</f>
        <v>Fraxino-Alnetum (=Circaeo-Alnetum)</v>
      </c>
    </row>
    <row r="114" spans="1:26" x14ac:dyDescent="0.25">
      <c r="A114">
        <v>113</v>
      </c>
      <c r="B114" t="s">
        <v>865</v>
      </c>
      <c r="C114" t="str">
        <f>VLOOKUP(B114,[1]Arkusz5!$A$3:$Y$2185,2,FALSE)</f>
        <v>53.5357</v>
      </c>
      <c r="D114" t="str">
        <f>VLOOKUP(B114,[1]Arkusz5!$A$3:$Y$2185,3,FALSE)</f>
        <v>16.9559</v>
      </c>
      <c r="E114" t="str">
        <f>VLOOKUP(B114,[1]Arkusz5!$A$3:$Y$2185,4,FALSE)</f>
        <v>33UXV23</v>
      </c>
      <c r="F114" t="str">
        <f>VLOOKUP(B114,[1]Arkusz5!$A$3:$Y$2185,5,FALSE)</f>
        <v>BB79</v>
      </c>
      <c r="G114">
        <f>VLOOKUP(B114,[1]Arkusz5!$A$3:$Y$2185,6,FALSE)</f>
        <v>0</v>
      </c>
      <c r="H114">
        <f>VLOOKUP(B114,[1]Arkusz5!$A$3:$Y$2185,7,FALSE)</f>
        <v>0</v>
      </c>
      <c r="I114">
        <f>VLOOKUP(B114,[1]Arkusz5!$A$3:$Y$2185,8,FALSE)</f>
        <v>0</v>
      </c>
      <c r="J114">
        <f>VLOOKUP(B114,[1]Arkusz5!$A$3:$Y$2185,9,FALSE)</f>
        <v>0</v>
      </c>
      <c r="K114">
        <f>VLOOKUP(B114,[1]Arkusz5!$A$3:$Y$2185,10,FALSE)</f>
        <v>0</v>
      </c>
      <c r="L114">
        <f>VLOOKUP(B114,[1]Arkusz5!$A$3:$Y$2185,11,FALSE)</f>
        <v>0</v>
      </c>
      <c r="M114">
        <f>VLOOKUP(B114,[1]Arkusz5!$A$3:$Y$2185,12,FALSE)</f>
        <v>0</v>
      </c>
      <c r="N114" t="str">
        <f>VLOOKUP(B114,[1]Arkusz5!$A$3:$Y$2185,13,FALSE)</f>
        <v>Pojezierze Wałeckie i Dolina Gwdy (woj. wielkopolskie)</v>
      </c>
      <c r="O114">
        <f>VLOOKUP(B114,[1]Arkusz5!$A$3:$Y$2185,14,FALSE)</f>
        <v>0</v>
      </c>
      <c r="P114">
        <f>VLOOKUP(B114,[1]Arkusz5!$A$3:$Y$2185,15,FALSE)</f>
        <v>0</v>
      </c>
      <c r="Q114">
        <f>VLOOKUP(B114,[1]Arkusz5!$A$3:$Y$2185,16,FALSE)</f>
        <v>0</v>
      </c>
      <c r="R114">
        <f>VLOOKUP(B114,[1]Arkusz5!$A$3:$Y$2185,17,FALSE)</f>
        <v>0</v>
      </c>
      <c r="S114" t="str">
        <f>VLOOKUP(B114,[1]Arkusz5!$A$3:$Y$2185,18,FALSE)</f>
        <v>Europa</v>
      </c>
      <c r="T114" t="str">
        <f>VLOOKUP(B114,[1]Arkusz5!$A$3:$Y$2185,19,FALSE)</f>
        <v>Polska</v>
      </c>
      <c r="U114" t="str">
        <f>VLOOKUP(B114,[1]Arkusz5!$A$3:$Y$2185,20,FALSE)</f>
        <v>wielkopolskie</v>
      </c>
      <c r="V114" t="str">
        <f>VLOOKUP(B114,[1]Arkusz5!$A$3:$Y$2185,21,FALSE)</f>
        <v>złotowski</v>
      </c>
      <c r="W114" t="str">
        <f>VLOOKUP(B114,[1]Arkusz5!$A$3:$Y$2185,22,FALSE)</f>
        <v>Okonek</v>
      </c>
      <c r="X114" t="str">
        <f>VLOOKUP(B114,[1]Arkusz5!$A$3:$Y$2185,23,FALSE)</f>
        <v>314.68 Dolina Gwdy</v>
      </c>
      <c r="Y114" t="str">
        <f>VLOOKUP(B114,[1]Arkusz5!$A$3:$Y$2185,24,FALSE)</f>
        <v>Continental Bio-geographical Region</v>
      </c>
      <c r="Z114" t="str">
        <f>VLOOKUP(B114,[1]Arkusz5!$A$3:$Y$2185,25,FALSE)</f>
        <v>Stellario-Carpinetum</v>
      </c>
    </row>
    <row r="115" spans="1:26" x14ac:dyDescent="0.25">
      <c r="A115">
        <v>114</v>
      </c>
      <c r="B115" t="s">
        <v>869</v>
      </c>
      <c r="C115" t="str">
        <f>VLOOKUP(B115,[1]Arkusz5!$A$3:$Y$2185,2,FALSE)</f>
        <v>53.534997</v>
      </c>
      <c r="D115" t="str">
        <f>VLOOKUP(B115,[1]Arkusz5!$A$3:$Y$2185,3,FALSE)</f>
        <v>16.851999</v>
      </c>
      <c r="E115" t="str">
        <f>VLOOKUP(B115,[1]Arkusz5!$A$3:$Y$2185,4,FALSE)</f>
        <v>33UXV23</v>
      </c>
      <c r="F115" t="str">
        <f>VLOOKUP(B115,[1]Arkusz5!$A$3:$Y$2185,5,FALSE)</f>
        <v>BB78</v>
      </c>
      <c r="G115">
        <f>VLOOKUP(B115,[1]Arkusz5!$A$3:$Y$2185,6,FALSE)</f>
        <v>0</v>
      </c>
      <c r="H115">
        <f>VLOOKUP(B115,[1]Arkusz5!$A$3:$Y$2185,7,FALSE)</f>
        <v>0</v>
      </c>
      <c r="I115">
        <f>VLOOKUP(B115,[1]Arkusz5!$A$3:$Y$2185,8,FALSE)</f>
        <v>0</v>
      </c>
      <c r="J115">
        <f>VLOOKUP(B115,[1]Arkusz5!$A$3:$Y$2185,9,FALSE)</f>
        <v>0</v>
      </c>
      <c r="K115">
        <f>VLOOKUP(B115,[1]Arkusz5!$A$3:$Y$2185,10,FALSE)</f>
        <v>0</v>
      </c>
      <c r="L115">
        <f>VLOOKUP(B115,[1]Arkusz5!$A$3:$Y$2185,11,FALSE)</f>
        <v>0</v>
      </c>
      <c r="M115">
        <f>VLOOKUP(B115,[1]Arkusz5!$A$3:$Y$2185,12,FALSE)</f>
        <v>0</v>
      </c>
      <c r="N115">
        <f>VLOOKUP(B115,[1]Arkusz5!$A$3:$Y$2185,13,FALSE)</f>
        <v>0</v>
      </c>
      <c r="O115">
        <f>VLOOKUP(B115,[1]Arkusz5!$A$3:$Y$2185,14,FALSE)</f>
        <v>0</v>
      </c>
      <c r="P115">
        <f>VLOOKUP(B115,[1]Arkusz5!$A$3:$Y$2185,15,FALSE)</f>
        <v>0</v>
      </c>
      <c r="Q115">
        <f>VLOOKUP(B115,[1]Arkusz5!$A$3:$Y$2185,16,FALSE)</f>
        <v>0</v>
      </c>
      <c r="R115">
        <f>VLOOKUP(B115,[1]Arkusz5!$A$3:$Y$2185,17,FALSE)</f>
        <v>0</v>
      </c>
      <c r="S115" t="str">
        <f>VLOOKUP(B115,[1]Arkusz5!$A$3:$Y$2185,18,FALSE)</f>
        <v>Europa</v>
      </c>
      <c r="T115" t="str">
        <f>VLOOKUP(B115,[1]Arkusz5!$A$3:$Y$2185,19,FALSE)</f>
        <v>Polska</v>
      </c>
      <c r="U115" t="str">
        <f>VLOOKUP(B115,[1]Arkusz5!$A$3:$Y$2185,20,FALSE)</f>
        <v>wielkopolskie</v>
      </c>
      <c r="V115" t="str">
        <f>VLOOKUP(B115,[1]Arkusz5!$A$3:$Y$2185,21,FALSE)</f>
        <v>złotowski</v>
      </c>
      <c r="W115" t="str">
        <f>VLOOKUP(B115,[1]Arkusz5!$A$3:$Y$2185,22,FALSE)</f>
        <v>Okonek</v>
      </c>
      <c r="X115" t="str">
        <f>VLOOKUP(B115,[1]Arkusz5!$A$3:$Y$2185,23,FALSE)</f>
        <v>314.66 Pojezierze Szczecineckie</v>
      </c>
      <c r="Y115" t="str">
        <f>VLOOKUP(B115,[1]Arkusz5!$A$3:$Y$2185,24,FALSE)</f>
        <v>Continental Bio-geographical Region</v>
      </c>
      <c r="Z115" t="str">
        <f>VLOOKUP(B115,[1]Arkusz5!$A$3:$Y$2185,25,FALSE)</f>
        <v>Stellario-Carpinetum</v>
      </c>
    </row>
    <row r="116" spans="1:26" x14ac:dyDescent="0.25">
      <c r="A116">
        <v>115</v>
      </c>
      <c r="B116" t="s">
        <v>876</v>
      </c>
      <c r="C116" t="str">
        <f>VLOOKUP(B116,[1]Arkusz5!$A$3:$Y$2185,2,FALSE)</f>
        <v>53.5354</v>
      </c>
      <c r="D116" t="str">
        <f>VLOOKUP(B116,[1]Arkusz5!$A$3:$Y$2185,3,FALSE)</f>
        <v>16.9547</v>
      </c>
      <c r="E116" t="str">
        <f>VLOOKUP(B116,[1]Arkusz5!$A$3:$Y$2185,4,FALSE)</f>
        <v>33UXV23</v>
      </c>
      <c r="F116" t="str">
        <f>VLOOKUP(B116,[1]Arkusz5!$A$3:$Y$2185,5,FALSE)</f>
        <v>BB79</v>
      </c>
      <c r="G116">
        <f>VLOOKUP(B116,[1]Arkusz5!$A$3:$Y$2185,6,FALSE)</f>
        <v>0</v>
      </c>
      <c r="H116">
        <f>VLOOKUP(B116,[1]Arkusz5!$A$3:$Y$2185,7,FALSE)</f>
        <v>0</v>
      </c>
      <c r="I116">
        <f>VLOOKUP(B116,[1]Arkusz5!$A$3:$Y$2185,8,FALSE)</f>
        <v>0</v>
      </c>
      <c r="J116">
        <f>VLOOKUP(B116,[1]Arkusz5!$A$3:$Y$2185,9,FALSE)</f>
        <v>0</v>
      </c>
      <c r="K116">
        <f>VLOOKUP(B116,[1]Arkusz5!$A$3:$Y$2185,10,FALSE)</f>
        <v>0</v>
      </c>
      <c r="L116">
        <f>VLOOKUP(B116,[1]Arkusz5!$A$3:$Y$2185,11,FALSE)</f>
        <v>0</v>
      </c>
      <c r="M116">
        <f>VLOOKUP(B116,[1]Arkusz5!$A$3:$Y$2185,12,FALSE)</f>
        <v>0</v>
      </c>
      <c r="N116" t="str">
        <f>VLOOKUP(B116,[1]Arkusz5!$A$3:$Y$2185,13,FALSE)</f>
        <v>Pojezierze Wałeckie i Dolina Gwdy (woj. wielkopolskie)</v>
      </c>
      <c r="O116">
        <f>VLOOKUP(B116,[1]Arkusz5!$A$3:$Y$2185,14,FALSE)</f>
        <v>0</v>
      </c>
      <c r="P116">
        <f>VLOOKUP(B116,[1]Arkusz5!$A$3:$Y$2185,15,FALSE)</f>
        <v>0</v>
      </c>
      <c r="Q116">
        <f>VLOOKUP(B116,[1]Arkusz5!$A$3:$Y$2185,16,FALSE)</f>
        <v>0</v>
      </c>
      <c r="R116">
        <f>VLOOKUP(B116,[1]Arkusz5!$A$3:$Y$2185,17,FALSE)</f>
        <v>0</v>
      </c>
      <c r="S116" t="str">
        <f>VLOOKUP(B116,[1]Arkusz5!$A$3:$Y$2185,18,FALSE)</f>
        <v>Europa</v>
      </c>
      <c r="T116" t="str">
        <f>VLOOKUP(B116,[1]Arkusz5!$A$3:$Y$2185,19,FALSE)</f>
        <v>Polska</v>
      </c>
      <c r="U116" t="str">
        <f>VLOOKUP(B116,[1]Arkusz5!$A$3:$Y$2185,20,FALSE)</f>
        <v>wielkopolskie</v>
      </c>
      <c r="V116" t="str">
        <f>VLOOKUP(B116,[1]Arkusz5!$A$3:$Y$2185,21,FALSE)</f>
        <v>złotowski</v>
      </c>
      <c r="W116" t="str">
        <f>VLOOKUP(B116,[1]Arkusz5!$A$3:$Y$2185,22,FALSE)</f>
        <v>Okonek</v>
      </c>
      <c r="X116" t="str">
        <f>VLOOKUP(B116,[1]Arkusz5!$A$3:$Y$2185,23,FALSE)</f>
        <v>314.68 Dolina Gwdy</v>
      </c>
      <c r="Y116" t="str">
        <f>VLOOKUP(B116,[1]Arkusz5!$A$3:$Y$2185,24,FALSE)</f>
        <v>Continental Bio-geographical Region</v>
      </c>
      <c r="Z116" t="str">
        <f>VLOOKUP(B116,[1]Arkusz5!$A$3:$Y$2185,25,FALSE)</f>
        <v>Stellario-Carpinetum</v>
      </c>
    </row>
    <row r="117" spans="1:26" x14ac:dyDescent="0.25">
      <c r="A117">
        <v>116</v>
      </c>
      <c r="B117" t="s">
        <v>884</v>
      </c>
      <c r="C117" t="str">
        <f>VLOOKUP(B117,[1]Arkusz5!$A$3:$Y$2185,2,FALSE)</f>
        <v>53.5354</v>
      </c>
      <c r="D117" t="str">
        <f>VLOOKUP(B117,[1]Arkusz5!$A$3:$Y$2185,3,FALSE)</f>
        <v>16.9547</v>
      </c>
      <c r="E117" t="str">
        <f>VLOOKUP(B117,[1]Arkusz5!$A$3:$Y$2185,4,FALSE)</f>
        <v>33UXV23</v>
      </c>
      <c r="F117" t="str">
        <f>VLOOKUP(B117,[1]Arkusz5!$A$3:$Y$2185,5,FALSE)</f>
        <v>BB79</v>
      </c>
      <c r="G117">
        <f>VLOOKUP(B117,[1]Arkusz5!$A$3:$Y$2185,6,FALSE)</f>
        <v>0</v>
      </c>
      <c r="H117">
        <f>VLOOKUP(B117,[1]Arkusz5!$A$3:$Y$2185,7,FALSE)</f>
        <v>0</v>
      </c>
      <c r="I117">
        <f>VLOOKUP(B117,[1]Arkusz5!$A$3:$Y$2185,8,FALSE)</f>
        <v>0</v>
      </c>
      <c r="J117">
        <f>VLOOKUP(B117,[1]Arkusz5!$A$3:$Y$2185,9,FALSE)</f>
        <v>0</v>
      </c>
      <c r="K117">
        <f>VLOOKUP(B117,[1]Arkusz5!$A$3:$Y$2185,10,FALSE)</f>
        <v>0</v>
      </c>
      <c r="L117">
        <f>VLOOKUP(B117,[1]Arkusz5!$A$3:$Y$2185,11,FALSE)</f>
        <v>0</v>
      </c>
      <c r="M117">
        <f>VLOOKUP(B117,[1]Arkusz5!$A$3:$Y$2185,12,FALSE)</f>
        <v>0</v>
      </c>
      <c r="N117" t="str">
        <f>VLOOKUP(B117,[1]Arkusz5!$A$3:$Y$2185,13,FALSE)</f>
        <v>Pojezierze Wałeckie i Dolina Gwdy (woj. wielkopolskie)</v>
      </c>
      <c r="O117">
        <f>VLOOKUP(B117,[1]Arkusz5!$A$3:$Y$2185,14,FALSE)</f>
        <v>0</v>
      </c>
      <c r="P117">
        <f>VLOOKUP(B117,[1]Arkusz5!$A$3:$Y$2185,15,FALSE)</f>
        <v>0</v>
      </c>
      <c r="Q117">
        <f>VLOOKUP(B117,[1]Arkusz5!$A$3:$Y$2185,16,FALSE)</f>
        <v>0</v>
      </c>
      <c r="R117">
        <f>VLOOKUP(B117,[1]Arkusz5!$A$3:$Y$2185,17,FALSE)</f>
        <v>0</v>
      </c>
      <c r="S117" t="str">
        <f>VLOOKUP(B117,[1]Arkusz5!$A$3:$Y$2185,18,FALSE)</f>
        <v>Europa</v>
      </c>
      <c r="T117" t="str">
        <f>VLOOKUP(B117,[1]Arkusz5!$A$3:$Y$2185,19,FALSE)</f>
        <v>Polska</v>
      </c>
      <c r="U117" t="str">
        <f>VLOOKUP(B117,[1]Arkusz5!$A$3:$Y$2185,20,FALSE)</f>
        <v>wielkopolskie</v>
      </c>
      <c r="V117" t="str">
        <f>VLOOKUP(B117,[1]Arkusz5!$A$3:$Y$2185,21,FALSE)</f>
        <v>złotowski</v>
      </c>
      <c r="W117" t="str">
        <f>VLOOKUP(B117,[1]Arkusz5!$A$3:$Y$2185,22,FALSE)</f>
        <v>Okonek</v>
      </c>
      <c r="X117" t="str">
        <f>VLOOKUP(B117,[1]Arkusz5!$A$3:$Y$2185,23,FALSE)</f>
        <v>314.68 Dolina Gwdy</v>
      </c>
      <c r="Y117" t="str">
        <f>VLOOKUP(B117,[1]Arkusz5!$A$3:$Y$2185,24,FALSE)</f>
        <v>Continental Bio-geographical Region</v>
      </c>
      <c r="Z117" t="str">
        <f>VLOOKUP(B117,[1]Arkusz5!$A$3:$Y$2185,25,FALSE)</f>
        <v>Stellario-Carpinetum</v>
      </c>
    </row>
    <row r="118" spans="1:26" x14ac:dyDescent="0.25">
      <c r="A118">
        <v>117</v>
      </c>
      <c r="B118" t="s">
        <v>890</v>
      </c>
      <c r="C118" t="str">
        <f>VLOOKUP(B118,[1]Arkusz5!$A$3:$Y$2185,2,FALSE)</f>
        <v>53.416178</v>
      </c>
      <c r="D118" t="str">
        <f>VLOOKUP(B118,[1]Arkusz5!$A$3:$Y$2185,3,FALSE)</f>
        <v>16.809403</v>
      </c>
      <c r="E118" t="str">
        <f>VLOOKUP(B118,[1]Arkusz5!$A$3:$Y$2185,4,FALSE)</f>
        <v>33UXV22</v>
      </c>
      <c r="F118" t="str">
        <f>VLOOKUP(B118,[1]Arkusz5!$A$3:$Y$2185,5,FALSE)</f>
        <v>BB88</v>
      </c>
      <c r="G118">
        <f>VLOOKUP(B118,[1]Arkusz5!$A$3:$Y$2185,6,FALSE)</f>
        <v>0</v>
      </c>
      <c r="H118">
        <f>VLOOKUP(B118,[1]Arkusz5!$A$3:$Y$2185,7,FALSE)</f>
        <v>0</v>
      </c>
      <c r="I118">
        <f>VLOOKUP(B118,[1]Arkusz5!$A$3:$Y$2185,8,FALSE)</f>
        <v>0</v>
      </c>
      <c r="J118">
        <f>VLOOKUP(B118,[1]Arkusz5!$A$3:$Y$2185,9,FALSE)</f>
        <v>0</v>
      </c>
      <c r="K118">
        <f>VLOOKUP(B118,[1]Arkusz5!$A$3:$Y$2185,10,FALSE)</f>
        <v>0</v>
      </c>
      <c r="L118">
        <f>VLOOKUP(B118,[1]Arkusz5!$A$3:$Y$2185,11,FALSE)</f>
        <v>0</v>
      </c>
      <c r="M118">
        <f>VLOOKUP(B118,[1]Arkusz5!$A$3:$Y$2185,12,FALSE)</f>
        <v>0</v>
      </c>
      <c r="N118">
        <f>VLOOKUP(B118,[1]Arkusz5!$A$3:$Y$2185,13,FALSE)</f>
        <v>0</v>
      </c>
      <c r="O118">
        <f>VLOOKUP(B118,[1]Arkusz5!$A$3:$Y$2185,14,FALSE)</f>
        <v>0</v>
      </c>
      <c r="P118">
        <f>VLOOKUP(B118,[1]Arkusz5!$A$3:$Y$2185,15,FALSE)</f>
        <v>0</v>
      </c>
      <c r="Q118">
        <f>VLOOKUP(B118,[1]Arkusz5!$A$3:$Y$2185,16,FALSE)</f>
        <v>0</v>
      </c>
      <c r="R118">
        <f>VLOOKUP(B118,[1]Arkusz5!$A$3:$Y$2185,17,FALSE)</f>
        <v>0</v>
      </c>
      <c r="S118" t="str">
        <f>VLOOKUP(B118,[1]Arkusz5!$A$3:$Y$2185,18,FALSE)</f>
        <v>Europa</v>
      </c>
      <c r="T118" t="str">
        <f>VLOOKUP(B118,[1]Arkusz5!$A$3:$Y$2185,19,FALSE)</f>
        <v>Polska</v>
      </c>
      <c r="U118" t="str">
        <f>VLOOKUP(B118,[1]Arkusz5!$A$3:$Y$2185,20,FALSE)</f>
        <v>wielkopolskie</v>
      </c>
      <c r="V118" t="str">
        <f>VLOOKUP(B118,[1]Arkusz5!$A$3:$Y$2185,21,FALSE)</f>
        <v>złotowski</v>
      </c>
      <c r="W118" t="str">
        <f>VLOOKUP(B118,[1]Arkusz5!$A$3:$Y$2185,22,FALSE)</f>
        <v>Jastrowie</v>
      </c>
      <c r="X118" t="str">
        <f>VLOOKUP(B118,[1]Arkusz5!$A$3:$Y$2185,23,FALSE)</f>
        <v>314.68 Dolina Gwdy</v>
      </c>
      <c r="Y118" t="str">
        <f>VLOOKUP(B118,[1]Arkusz5!$A$3:$Y$2185,24,FALSE)</f>
        <v>Continental Bio-geographical Region</v>
      </c>
      <c r="Z118" t="str">
        <f>VLOOKUP(B118,[1]Arkusz5!$A$3:$Y$2185,25,FALSE)</f>
        <v>Fraxino-Alnetum (=Circaeo-Alnetum)</v>
      </c>
    </row>
    <row r="119" spans="1:26" x14ac:dyDescent="0.25">
      <c r="A119">
        <v>118</v>
      </c>
      <c r="B119" t="s">
        <v>892</v>
      </c>
      <c r="C119" t="str">
        <f>VLOOKUP(B119,[1]Arkusz5!$A$3:$Y$2185,2,FALSE)</f>
        <v>52.460815</v>
      </c>
      <c r="D119" t="str">
        <f>VLOOKUP(B119,[1]Arkusz5!$A$3:$Y$2185,3,FALSE)</f>
        <v>16.822279</v>
      </c>
      <c r="E119" t="str">
        <f>VLOOKUP(B119,[1]Arkusz5!$A$3:$Y$2185,4,FALSE)</f>
        <v>33UXU21</v>
      </c>
      <c r="F119" t="str">
        <f>VLOOKUP(B119,[1]Arkusz5!$A$3:$Y$2185,5,FALSE)</f>
        <v>BC98</v>
      </c>
      <c r="G119">
        <f>VLOOKUP(B119,[1]Arkusz5!$A$3:$Y$2185,6,FALSE)</f>
        <v>0</v>
      </c>
      <c r="H119">
        <f>VLOOKUP(B119,[1]Arkusz5!$A$3:$Y$2185,7,FALSE)</f>
        <v>0</v>
      </c>
      <c r="I119">
        <f>VLOOKUP(B119,[1]Arkusz5!$A$3:$Y$2185,8,FALSE)</f>
        <v>0</v>
      </c>
      <c r="J119">
        <f>VLOOKUP(B119,[1]Arkusz5!$A$3:$Y$2185,9,FALSE)</f>
        <v>0</v>
      </c>
      <c r="K119">
        <f>VLOOKUP(B119,[1]Arkusz5!$A$3:$Y$2185,10,FALSE)</f>
        <v>0</v>
      </c>
      <c r="L119">
        <f>VLOOKUP(B119,[1]Arkusz5!$A$3:$Y$2185,11,FALSE)</f>
        <v>0</v>
      </c>
      <c r="M119">
        <f>VLOOKUP(B119,[1]Arkusz5!$A$3:$Y$2185,12,FALSE)</f>
        <v>0</v>
      </c>
      <c r="N119">
        <f>VLOOKUP(B119,[1]Arkusz5!$A$3:$Y$2185,13,FALSE)</f>
        <v>0</v>
      </c>
      <c r="O119" t="str">
        <f>VLOOKUP(B119,[1]Arkusz5!$A$3:$Y$2185,14,FALSE)</f>
        <v>Strzeszyn</v>
      </c>
      <c r="P119">
        <f>VLOOKUP(B119,[1]Arkusz5!$A$3:$Y$2185,15,FALSE)</f>
        <v>0</v>
      </c>
      <c r="Q119">
        <f>VLOOKUP(B119,[1]Arkusz5!$A$3:$Y$2185,16,FALSE)</f>
        <v>0</v>
      </c>
      <c r="R119">
        <f>VLOOKUP(B119,[1]Arkusz5!$A$3:$Y$2185,17,FALSE)</f>
        <v>0</v>
      </c>
      <c r="S119" t="str">
        <f>VLOOKUP(B119,[1]Arkusz5!$A$3:$Y$2185,18,FALSE)</f>
        <v>Europa</v>
      </c>
      <c r="T119" t="str">
        <f>VLOOKUP(B119,[1]Arkusz5!$A$3:$Y$2185,19,FALSE)</f>
        <v>Polska</v>
      </c>
      <c r="U119" t="str">
        <f>VLOOKUP(B119,[1]Arkusz5!$A$3:$Y$2185,20,FALSE)</f>
        <v>wielkopolskie</v>
      </c>
      <c r="V119" t="str">
        <f>VLOOKUP(B119,[1]Arkusz5!$A$3:$Y$2185,21,FALSE)</f>
        <v>Poznań</v>
      </c>
      <c r="W119" t="str">
        <f>VLOOKUP(B119,[1]Arkusz5!$A$3:$Y$2185,22,FALSE)</f>
        <v>Poznań</v>
      </c>
      <c r="X119" t="str">
        <f>VLOOKUP(B119,[1]Arkusz5!$A$3:$Y$2185,23,FALSE)</f>
        <v>315.51 Pojezierze Poznańskie</v>
      </c>
      <c r="Y119" t="str">
        <f>VLOOKUP(B119,[1]Arkusz5!$A$3:$Y$2185,24,FALSE)</f>
        <v>Continental Bio-geographical Region</v>
      </c>
      <c r="Z119" t="str">
        <f>VLOOKUP(B119,[1]Arkusz5!$A$3:$Y$2185,25,FALSE)</f>
        <v>Fraxino-Alnetum (=Circaeo-Alnetum)</v>
      </c>
    </row>
    <row r="120" spans="1:26" x14ac:dyDescent="0.25">
      <c r="A120">
        <v>119</v>
      </c>
      <c r="B120" t="s">
        <v>901</v>
      </c>
      <c r="C120" t="str">
        <f>VLOOKUP(B120,[1]Arkusz5!$A$3:$Y$2185,2,FALSE)</f>
        <v>53.418914</v>
      </c>
      <c r="D120" t="str">
        <f>VLOOKUP(B120,[1]Arkusz5!$A$3:$Y$2185,3,FALSE)</f>
        <v>16.81414</v>
      </c>
      <c r="E120" t="str">
        <f>VLOOKUP(B120,[1]Arkusz5!$A$3:$Y$2185,4,FALSE)</f>
        <v>33UXV22</v>
      </c>
      <c r="F120" t="str">
        <f>VLOOKUP(B120,[1]Arkusz5!$A$3:$Y$2185,5,FALSE)</f>
        <v>BB88</v>
      </c>
      <c r="G120">
        <f>VLOOKUP(B120,[1]Arkusz5!$A$3:$Y$2185,6,FALSE)</f>
        <v>0</v>
      </c>
      <c r="H120">
        <f>VLOOKUP(B120,[1]Arkusz5!$A$3:$Y$2185,7,FALSE)</f>
        <v>0</v>
      </c>
      <c r="I120">
        <f>VLOOKUP(B120,[1]Arkusz5!$A$3:$Y$2185,8,FALSE)</f>
        <v>0</v>
      </c>
      <c r="J120">
        <f>VLOOKUP(B120,[1]Arkusz5!$A$3:$Y$2185,9,FALSE)</f>
        <v>0</v>
      </c>
      <c r="K120">
        <f>VLOOKUP(B120,[1]Arkusz5!$A$3:$Y$2185,10,FALSE)</f>
        <v>0</v>
      </c>
      <c r="L120">
        <f>VLOOKUP(B120,[1]Arkusz5!$A$3:$Y$2185,11,FALSE)</f>
        <v>0</v>
      </c>
      <c r="M120">
        <f>VLOOKUP(B120,[1]Arkusz5!$A$3:$Y$2185,12,FALSE)</f>
        <v>0</v>
      </c>
      <c r="N120">
        <f>VLOOKUP(B120,[1]Arkusz5!$A$3:$Y$2185,13,FALSE)</f>
        <v>0</v>
      </c>
      <c r="O120">
        <f>VLOOKUP(B120,[1]Arkusz5!$A$3:$Y$2185,14,FALSE)</f>
        <v>0</v>
      </c>
      <c r="P120">
        <f>VLOOKUP(B120,[1]Arkusz5!$A$3:$Y$2185,15,FALSE)</f>
        <v>0</v>
      </c>
      <c r="Q120">
        <f>VLOOKUP(B120,[1]Arkusz5!$A$3:$Y$2185,16,FALSE)</f>
        <v>0</v>
      </c>
      <c r="R120">
        <f>VLOOKUP(B120,[1]Arkusz5!$A$3:$Y$2185,17,FALSE)</f>
        <v>0</v>
      </c>
      <c r="S120" t="str">
        <f>VLOOKUP(B120,[1]Arkusz5!$A$3:$Y$2185,18,FALSE)</f>
        <v>Europa</v>
      </c>
      <c r="T120" t="str">
        <f>VLOOKUP(B120,[1]Arkusz5!$A$3:$Y$2185,19,FALSE)</f>
        <v>Polska</v>
      </c>
      <c r="U120" t="str">
        <f>VLOOKUP(B120,[1]Arkusz5!$A$3:$Y$2185,20,FALSE)</f>
        <v>wielkopolskie</v>
      </c>
      <c r="V120" t="str">
        <f>VLOOKUP(B120,[1]Arkusz5!$A$3:$Y$2185,21,FALSE)</f>
        <v>złotowski</v>
      </c>
      <c r="W120" t="str">
        <f>VLOOKUP(B120,[1]Arkusz5!$A$3:$Y$2185,22,FALSE)</f>
        <v>Jastrowie</v>
      </c>
      <c r="X120" t="str">
        <f>VLOOKUP(B120,[1]Arkusz5!$A$3:$Y$2185,23,FALSE)</f>
        <v>314.68 Dolina Gwdy</v>
      </c>
      <c r="Y120" t="str">
        <f>VLOOKUP(B120,[1]Arkusz5!$A$3:$Y$2185,24,FALSE)</f>
        <v>Continental Bio-geographical Region</v>
      </c>
      <c r="Z120" t="str">
        <f>VLOOKUP(B120,[1]Arkusz5!$A$3:$Y$2185,25,FALSE)</f>
        <v>Fraxino-Alnetum (=Circaeo-Alnetum)</v>
      </c>
    </row>
    <row r="121" spans="1:26" x14ac:dyDescent="0.25">
      <c r="A121">
        <v>120</v>
      </c>
      <c r="B121" t="s">
        <v>911</v>
      </c>
      <c r="C121" t="str">
        <f>VLOOKUP(B121,[1]Arkusz5!$A$3:$Y$2185,2,FALSE)</f>
        <v>52.45955</v>
      </c>
      <c r="D121" t="str">
        <f>VLOOKUP(B121,[1]Arkusz5!$A$3:$Y$2185,3,FALSE)</f>
        <v>16.30587</v>
      </c>
      <c r="E121" t="str">
        <f>VLOOKUP(B121,[1]Arkusz5!$A$3:$Y$2185,4,FALSE)</f>
        <v>33UWU81</v>
      </c>
      <c r="F121" t="str">
        <f>VLOOKUP(B121,[1]Arkusz5!$A$3:$Y$2185,5,FALSE)</f>
        <v>BC94</v>
      </c>
      <c r="G121">
        <f>VLOOKUP(B121,[1]Arkusz5!$A$3:$Y$2185,6,FALSE)</f>
        <v>0</v>
      </c>
      <c r="H121">
        <f>VLOOKUP(B121,[1]Arkusz5!$A$3:$Y$2185,7,FALSE)</f>
        <v>0</v>
      </c>
      <c r="I121">
        <f>VLOOKUP(B121,[1]Arkusz5!$A$3:$Y$2185,8,FALSE)</f>
        <v>0</v>
      </c>
      <c r="J121">
        <f>VLOOKUP(B121,[1]Arkusz5!$A$3:$Y$2185,9,FALSE)</f>
        <v>0</v>
      </c>
      <c r="K121">
        <f>VLOOKUP(B121,[1]Arkusz5!$A$3:$Y$2185,10,FALSE)</f>
        <v>0</v>
      </c>
      <c r="L121">
        <f>VLOOKUP(B121,[1]Arkusz5!$A$3:$Y$2185,11,FALSE)</f>
        <v>0</v>
      </c>
      <c r="M121">
        <f>VLOOKUP(B121,[1]Arkusz5!$A$3:$Y$2185,12,FALSE)</f>
        <v>0</v>
      </c>
      <c r="N121">
        <f>VLOOKUP(B121,[1]Arkusz5!$A$3:$Y$2185,13,FALSE)</f>
        <v>0</v>
      </c>
      <c r="O121">
        <f>VLOOKUP(B121,[1]Arkusz5!$A$3:$Y$2185,14,FALSE)</f>
        <v>0</v>
      </c>
      <c r="P121">
        <f>VLOOKUP(B121,[1]Arkusz5!$A$3:$Y$2185,15,FALSE)</f>
        <v>0</v>
      </c>
      <c r="Q121">
        <f>VLOOKUP(B121,[1]Arkusz5!$A$3:$Y$2185,16,FALSE)</f>
        <v>0</v>
      </c>
      <c r="R121">
        <f>VLOOKUP(B121,[1]Arkusz5!$A$3:$Y$2185,17,FALSE)</f>
        <v>0</v>
      </c>
      <c r="S121" t="str">
        <f>VLOOKUP(B121,[1]Arkusz5!$A$3:$Y$2185,18,FALSE)</f>
        <v>Europa</v>
      </c>
      <c r="T121" t="str">
        <f>VLOOKUP(B121,[1]Arkusz5!$A$3:$Y$2185,19,FALSE)</f>
        <v>Polska</v>
      </c>
      <c r="U121" t="str">
        <f>VLOOKUP(B121,[1]Arkusz5!$A$3:$Y$2185,20,FALSE)</f>
        <v>wielkopolskie</v>
      </c>
      <c r="V121" t="str">
        <f>VLOOKUP(B121,[1]Arkusz5!$A$3:$Y$2185,21,FALSE)</f>
        <v>szamotulski</v>
      </c>
      <c r="W121" t="str">
        <f>VLOOKUP(B121,[1]Arkusz5!$A$3:$Y$2185,22,FALSE)</f>
        <v>Pniewy</v>
      </c>
      <c r="X121" t="str">
        <f>VLOOKUP(B121,[1]Arkusz5!$A$3:$Y$2185,23,FALSE)</f>
        <v>315.51 Pojezierze Poznańskie</v>
      </c>
      <c r="Y121" t="str">
        <f>VLOOKUP(B121,[1]Arkusz5!$A$3:$Y$2185,24,FALSE)</f>
        <v>Continental Bio-geographical Region</v>
      </c>
      <c r="Z121" t="str">
        <f>VLOOKUP(B121,[1]Arkusz5!$A$3:$Y$2185,25,FALSE)</f>
        <v>Ficario-Ulmetum chrysosplenietosum</v>
      </c>
    </row>
    <row r="122" spans="1:26" x14ac:dyDescent="0.25">
      <c r="A122">
        <v>121</v>
      </c>
      <c r="B122" t="s">
        <v>926</v>
      </c>
      <c r="C122" t="str">
        <f>VLOOKUP(B122,[1]Arkusz5!$A$3:$Y$2185,2,FALSE)</f>
        <v>52.478003</v>
      </c>
      <c r="D122" t="str">
        <f>VLOOKUP(B122,[1]Arkusz5!$A$3:$Y$2185,3,FALSE)</f>
        <v>17.275686</v>
      </c>
      <c r="E122" t="str">
        <f>VLOOKUP(B122,[1]Arkusz5!$A$3:$Y$2185,4,FALSE)</f>
        <v>33UXU51</v>
      </c>
      <c r="F122" t="str">
        <f>VLOOKUP(B122,[1]Arkusz5!$A$3:$Y$2185,5,FALSE)</f>
        <v>CC91</v>
      </c>
      <c r="G122">
        <f>VLOOKUP(B122,[1]Arkusz5!$A$3:$Y$2185,6,FALSE)</f>
        <v>0</v>
      </c>
      <c r="H122">
        <f>VLOOKUP(B122,[1]Arkusz5!$A$3:$Y$2185,7,FALSE)</f>
        <v>0</v>
      </c>
      <c r="I122">
        <f>VLOOKUP(B122,[1]Arkusz5!$A$3:$Y$2185,8,FALSE)</f>
        <v>0</v>
      </c>
      <c r="J122">
        <f>VLOOKUP(B122,[1]Arkusz5!$A$3:$Y$2185,9,FALSE)</f>
        <v>0</v>
      </c>
      <c r="K122">
        <f>VLOOKUP(B122,[1]Arkusz5!$A$3:$Y$2185,10,FALSE)</f>
        <v>0</v>
      </c>
      <c r="L122">
        <f>VLOOKUP(B122,[1]Arkusz5!$A$3:$Y$2185,11,FALSE)</f>
        <v>0</v>
      </c>
      <c r="M122">
        <f>VLOOKUP(B122,[1]Arkusz5!$A$3:$Y$2185,12,FALSE)</f>
        <v>0</v>
      </c>
      <c r="N122">
        <f>VLOOKUP(B122,[1]Arkusz5!$A$3:$Y$2185,13,FALSE)</f>
        <v>0</v>
      </c>
      <c r="O122">
        <f>VLOOKUP(B122,[1]Arkusz5!$A$3:$Y$2185,14,FALSE)</f>
        <v>0</v>
      </c>
      <c r="P122">
        <f>VLOOKUP(B122,[1]Arkusz5!$A$3:$Y$2185,15,FALSE)</f>
        <v>0</v>
      </c>
      <c r="Q122">
        <f>VLOOKUP(B122,[1]Arkusz5!$A$3:$Y$2185,16,FALSE)</f>
        <v>0</v>
      </c>
      <c r="R122">
        <f>VLOOKUP(B122,[1]Arkusz5!$A$3:$Y$2185,17,FALSE)</f>
        <v>0</v>
      </c>
      <c r="S122" t="str">
        <f>VLOOKUP(B122,[1]Arkusz5!$A$3:$Y$2185,18,FALSE)</f>
        <v>Europa</v>
      </c>
      <c r="T122" t="str">
        <f>VLOOKUP(B122,[1]Arkusz5!$A$3:$Y$2185,19,FALSE)</f>
        <v>Polska</v>
      </c>
      <c r="U122" t="str">
        <f>VLOOKUP(B122,[1]Arkusz5!$A$3:$Y$2185,20,FALSE)</f>
        <v>wielkopolskie</v>
      </c>
      <c r="V122" t="str">
        <f>VLOOKUP(B122,[1]Arkusz5!$A$3:$Y$2185,21,FALSE)</f>
        <v>poznański</v>
      </c>
      <c r="W122" t="str">
        <f>VLOOKUP(B122,[1]Arkusz5!$A$3:$Y$2185,22,FALSE)</f>
        <v>Pobiedziska</v>
      </c>
      <c r="X122" t="str">
        <f>VLOOKUP(B122,[1]Arkusz5!$A$3:$Y$2185,23,FALSE)</f>
        <v>315.56 Równina Wrzesińska</v>
      </c>
      <c r="Y122" t="str">
        <f>VLOOKUP(B122,[1]Arkusz5!$A$3:$Y$2185,24,FALSE)</f>
        <v>Continental Bio-geographical Region</v>
      </c>
      <c r="Z122" t="str">
        <f>VLOOKUP(B122,[1]Arkusz5!$A$3:$Y$2185,25,FALSE)</f>
        <v>Galio-Carpinetum</v>
      </c>
    </row>
    <row r="123" spans="1:26" x14ac:dyDescent="0.25">
      <c r="A123">
        <v>122</v>
      </c>
      <c r="B123" t="s">
        <v>933</v>
      </c>
      <c r="C123" t="str">
        <f>VLOOKUP(B123,[1]Arkusz5!$A$3:$Y$2185,2,FALSE)</f>
        <v>52.478003</v>
      </c>
      <c r="D123" t="str">
        <f>VLOOKUP(B123,[1]Arkusz5!$A$3:$Y$2185,3,FALSE)</f>
        <v>17.275686</v>
      </c>
      <c r="E123" t="str">
        <f>VLOOKUP(B123,[1]Arkusz5!$A$3:$Y$2185,4,FALSE)</f>
        <v>33UXU51</v>
      </c>
      <c r="F123" t="str">
        <f>VLOOKUP(B123,[1]Arkusz5!$A$3:$Y$2185,5,FALSE)</f>
        <v>CC91</v>
      </c>
      <c r="G123">
        <f>VLOOKUP(B123,[1]Arkusz5!$A$3:$Y$2185,6,FALSE)</f>
        <v>0</v>
      </c>
      <c r="H123">
        <f>VLOOKUP(B123,[1]Arkusz5!$A$3:$Y$2185,7,FALSE)</f>
        <v>0</v>
      </c>
      <c r="I123">
        <f>VLOOKUP(B123,[1]Arkusz5!$A$3:$Y$2185,8,FALSE)</f>
        <v>0</v>
      </c>
      <c r="J123">
        <f>VLOOKUP(B123,[1]Arkusz5!$A$3:$Y$2185,9,FALSE)</f>
        <v>0</v>
      </c>
      <c r="K123">
        <f>VLOOKUP(B123,[1]Arkusz5!$A$3:$Y$2185,10,FALSE)</f>
        <v>0</v>
      </c>
      <c r="L123">
        <f>VLOOKUP(B123,[1]Arkusz5!$A$3:$Y$2185,11,FALSE)</f>
        <v>0</v>
      </c>
      <c r="M123">
        <f>VLOOKUP(B123,[1]Arkusz5!$A$3:$Y$2185,12,FALSE)</f>
        <v>0</v>
      </c>
      <c r="N123">
        <f>VLOOKUP(B123,[1]Arkusz5!$A$3:$Y$2185,13,FALSE)</f>
        <v>0</v>
      </c>
      <c r="O123">
        <f>VLOOKUP(B123,[1]Arkusz5!$A$3:$Y$2185,14,FALSE)</f>
        <v>0</v>
      </c>
      <c r="P123">
        <f>VLOOKUP(B123,[1]Arkusz5!$A$3:$Y$2185,15,FALSE)</f>
        <v>0</v>
      </c>
      <c r="Q123">
        <f>VLOOKUP(B123,[1]Arkusz5!$A$3:$Y$2185,16,FALSE)</f>
        <v>0</v>
      </c>
      <c r="R123">
        <f>VLOOKUP(B123,[1]Arkusz5!$A$3:$Y$2185,17,FALSE)</f>
        <v>0</v>
      </c>
      <c r="S123" t="str">
        <f>VLOOKUP(B123,[1]Arkusz5!$A$3:$Y$2185,18,FALSE)</f>
        <v>Europa</v>
      </c>
      <c r="T123" t="str">
        <f>VLOOKUP(B123,[1]Arkusz5!$A$3:$Y$2185,19,FALSE)</f>
        <v>Polska</v>
      </c>
      <c r="U123" t="str">
        <f>VLOOKUP(B123,[1]Arkusz5!$A$3:$Y$2185,20,FALSE)</f>
        <v>wielkopolskie</v>
      </c>
      <c r="V123" t="str">
        <f>VLOOKUP(B123,[1]Arkusz5!$A$3:$Y$2185,21,FALSE)</f>
        <v>poznański</v>
      </c>
      <c r="W123" t="str">
        <f>VLOOKUP(B123,[1]Arkusz5!$A$3:$Y$2185,22,FALSE)</f>
        <v>Pobiedziska</v>
      </c>
      <c r="X123" t="str">
        <f>VLOOKUP(B123,[1]Arkusz5!$A$3:$Y$2185,23,FALSE)</f>
        <v>315.56 Równina Wrzesińska</v>
      </c>
      <c r="Y123" t="str">
        <f>VLOOKUP(B123,[1]Arkusz5!$A$3:$Y$2185,24,FALSE)</f>
        <v>Continental Bio-geographical Region</v>
      </c>
      <c r="Z123" t="str">
        <f>VLOOKUP(B123,[1]Arkusz5!$A$3:$Y$2185,25,FALSE)</f>
        <v>Galio-Carpinetum</v>
      </c>
    </row>
    <row r="124" spans="1:26" x14ac:dyDescent="0.25">
      <c r="A124">
        <v>123</v>
      </c>
      <c r="B124" t="s">
        <v>936</v>
      </c>
      <c r="C124" t="str">
        <f>VLOOKUP(B124,[1]Arkusz5!$A$3:$Y$2185,2,FALSE)</f>
        <v>52.478003</v>
      </c>
      <c r="D124" t="str">
        <f>VLOOKUP(B124,[1]Arkusz5!$A$3:$Y$2185,3,FALSE)</f>
        <v>17.275686</v>
      </c>
      <c r="E124" t="str">
        <f>VLOOKUP(B124,[1]Arkusz5!$A$3:$Y$2185,4,FALSE)</f>
        <v>33UXU51</v>
      </c>
      <c r="F124" t="str">
        <f>VLOOKUP(B124,[1]Arkusz5!$A$3:$Y$2185,5,FALSE)</f>
        <v>CC91</v>
      </c>
      <c r="G124">
        <f>VLOOKUP(B124,[1]Arkusz5!$A$3:$Y$2185,6,FALSE)</f>
        <v>0</v>
      </c>
      <c r="H124">
        <f>VLOOKUP(B124,[1]Arkusz5!$A$3:$Y$2185,7,FALSE)</f>
        <v>0</v>
      </c>
      <c r="I124">
        <f>VLOOKUP(B124,[1]Arkusz5!$A$3:$Y$2185,8,FALSE)</f>
        <v>0</v>
      </c>
      <c r="J124">
        <f>VLOOKUP(B124,[1]Arkusz5!$A$3:$Y$2185,9,FALSE)</f>
        <v>0</v>
      </c>
      <c r="K124">
        <f>VLOOKUP(B124,[1]Arkusz5!$A$3:$Y$2185,10,FALSE)</f>
        <v>0</v>
      </c>
      <c r="L124">
        <f>VLOOKUP(B124,[1]Arkusz5!$A$3:$Y$2185,11,FALSE)</f>
        <v>0</v>
      </c>
      <c r="M124">
        <f>VLOOKUP(B124,[1]Arkusz5!$A$3:$Y$2185,12,FALSE)</f>
        <v>0</v>
      </c>
      <c r="N124">
        <f>VLOOKUP(B124,[1]Arkusz5!$A$3:$Y$2185,13,FALSE)</f>
        <v>0</v>
      </c>
      <c r="O124">
        <f>VLOOKUP(B124,[1]Arkusz5!$A$3:$Y$2185,14,FALSE)</f>
        <v>0</v>
      </c>
      <c r="P124">
        <f>VLOOKUP(B124,[1]Arkusz5!$A$3:$Y$2185,15,FALSE)</f>
        <v>0</v>
      </c>
      <c r="Q124">
        <f>VLOOKUP(B124,[1]Arkusz5!$A$3:$Y$2185,16,FALSE)</f>
        <v>0</v>
      </c>
      <c r="R124">
        <f>VLOOKUP(B124,[1]Arkusz5!$A$3:$Y$2185,17,FALSE)</f>
        <v>0</v>
      </c>
      <c r="S124" t="str">
        <f>VLOOKUP(B124,[1]Arkusz5!$A$3:$Y$2185,18,FALSE)</f>
        <v>Europa</v>
      </c>
      <c r="T124" t="str">
        <f>VLOOKUP(B124,[1]Arkusz5!$A$3:$Y$2185,19,FALSE)</f>
        <v>Polska</v>
      </c>
      <c r="U124" t="str">
        <f>VLOOKUP(B124,[1]Arkusz5!$A$3:$Y$2185,20,FALSE)</f>
        <v>wielkopolskie</v>
      </c>
      <c r="V124" t="str">
        <f>VLOOKUP(B124,[1]Arkusz5!$A$3:$Y$2185,21,FALSE)</f>
        <v>poznański</v>
      </c>
      <c r="W124" t="str">
        <f>VLOOKUP(B124,[1]Arkusz5!$A$3:$Y$2185,22,FALSE)</f>
        <v>Pobiedziska</v>
      </c>
      <c r="X124" t="str">
        <f>VLOOKUP(B124,[1]Arkusz5!$A$3:$Y$2185,23,FALSE)</f>
        <v>315.56 Równina Wrzesińska</v>
      </c>
      <c r="Y124" t="str">
        <f>VLOOKUP(B124,[1]Arkusz5!$A$3:$Y$2185,24,FALSE)</f>
        <v>Continental Bio-geographical Region</v>
      </c>
      <c r="Z124" t="str">
        <f>VLOOKUP(B124,[1]Arkusz5!$A$3:$Y$2185,25,FALSE)</f>
        <v>Galio-Carpinetum</v>
      </c>
    </row>
    <row r="125" spans="1:26" x14ac:dyDescent="0.25">
      <c r="A125">
        <v>124</v>
      </c>
      <c r="B125" t="s">
        <v>940</v>
      </c>
      <c r="C125" t="str">
        <f>VLOOKUP(B125,[1]Arkusz5!$A$3:$Y$2185,2,FALSE)</f>
        <v>52.478003</v>
      </c>
      <c r="D125" t="str">
        <f>VLOOKUP(B125,[1]Arkusz5!$A$3:$Y$2185,3,FALSE)</f>
        <v>17.275686</v>
      </c>
      <c r="E125" t="str">
        <f>VLOOKUP(B125,[1]Arkusz5!$A$3:$Y$2185,4,FALSE)</f>
        <v>33UXU51</v>
      </c>
      <c r="F125" t="str">
        <f>VLOOKUP(B125,[1]Arkusz5!$A$3:$Y$2185,5,FALSE)</f>
        <v>CC91</v>
      </c>
      <c r="G125">
        <f>VLOOKUP(B125,[1]Arkusz5!$A$3:$Y$2185,6,FALSE)</f>
        <v>0</v>
      </c>
      <c r="H125">
        <f>VLOOKUP(B125,[1]Arkusz5!$A$3:$Y$2185,7,FALSE)</f>
        <v>0</v>
      </c>
      <c r="I125">
        <f>VLOOKUP(B125,[1]Arkusz5!$A$3:$Y$2185,8,FALSE)</f>
        <v>0</v>
      </c>
      <c r="J125">
        <f>VLOOKUP(B125,[1]Arkusz5!$A$3:$Y$2185,9,FALSE)</f>
        <v>0</v>
      </c>
      <c r="K125">
        <f>VLOOKUP(B125,[1]Arkusz5!$A$3:$Y$2185,10,FALSE)</f>
        <v>0</v>
      </c>
      <c r="L125">
        <f>VLOOKUP(B125,[1]Arkusz5!$A$3:$Y$2185,11,FALSE)</f>
        <v>0</v>
      </c>
      <c r="M125">
        <f>VLOOKUP(B125,[1]Arkusz5!$A$3:$Y$2185,12,FALSE)</f>
        <v>0</v>
      </c>
      <c r="N125">
        <f>VLOOKUP(B125,[1]Arkusz5!$A$3:$Y$2185,13,FALSE)</f>
        <v>0</v>
      </c>
      <c r="O125">
        <f>VLOOKUP(B125,[1]Arkusz5!$A$3:$Y$2185,14,FALSE)</f>
        <v>0</v>
      </c>
      <c r="P125">
        <f>VLOOKUP(B125,[1]Arkusz5!$A$3:$Y$2185,15,FALSE)</f>
        <v>0</v>
      </c>
      <c r="Q125">
        <f>VLOOKUP(B125,[1]Arkusz5!$A$3:$Y$2185,16,FALSE)</f>
        <v>0</v>
      </c>
      <c r="R125">
        <f>VLOOKUP(B125,[1]Arkusz5!$A$3:$Y$2185,17,FALSE)</f>
        <v>0</v>
      </c>
      <c r="S125" t="str">
        <f>VLOOKUP(B125,[1]Arkusz5!$A$3:$Y$2185,18,FALSE)</f>
        <v>Europa</v>
      </c>
      <c r="T125" t="str">
        <f>VLOOKUP(B125,[1]Arkusz5!$A$3:$Y$2185,19,FALSE)</f>
        <v>Polska</v>
      </c>
      <c r="U125" t="str">
        <f>VLOOKUP(B125,[1]Arkusz5!$A$3:$Y$2185,20,FALSE)</f>
        <v>wielkopolskie</v>
      </c>
      <c r="V125" t="str">
        <f>VLOOKUP(B125,[1]Arkusz5!$A$3:$Y$2185,21,FALSE)</f>
        <v>poznański</v>
      </c>
      <c r="W125" t="str">
        <f>VLOOKUP(B125,[1]Arkusz5!$A$3:$Y$2185,22,FALSE)</f>
        <v>Pobiedziska</v>
      </c>
      <c r="X125" t="str">
        <f>VLOOKUP(B125,[1]Arkusz5!$A$3:$Y$2185,23,FALSE)</f>
        <v>315.56 Równina Wrzesińska</v>
      </c>
      <c r="Y125" t="str">
        <f>VLOOKUP(B125,[1]Arkusz5!$A$3:$Y$2185,24,FALSE)</f>
        <v>Continental Bio-geographical Region</v>
      </c>
      <c r="Z125" t="str">
        <f>VLOOKUP(B125,[1]Arkusz5!$A$3:$Y$2185,25,FALSE)</f>
        <v>Galio-Carpinetum</v>
      </c>
    </row>
    <row r="126" spans="1:26" x14ac:dyDescent="0.25">
      <c r="A126">
        <v>125</v>
      </c>
      <c r="B126" t="s">
        <v>943</v>
      </c>
      <c r="C126" t="str">
        <f>VLOOKUP(B126,[1]Arkusz5!$A$3:$Y$2185,2,FALSE)</f>
        <v>52.534268</v>
      </c>
      <c r="D126" t="str">
        <f>VLOOKUP(B126,[1]Arkusz5!$A$3:$Y$2185,3,FALSE)</f>
        <v>17.600015</v>
      </c>
      <c r="E126" t="str">
        <f>VLOOKUP(B126,[1]Arkusz5!$A$3:$Y$2185,4,FALSE)</f>
        <v>33UXU72</v>
      </c>
      <c r="F126" t="str">
        <f>VLOOKUP(B126,[1]Arkusz5!$A$3:$Y$2185,5,FALSE)</f>
        <v>CC83</v>
      </c>
      <c r="G126">
        <f>VLOOKUP(B126,[1]Arkusz5!$A$3:$Y$2185,6,FALSE)</f>
        <v>0</v>
      </c>
      <c r="H126">
        <f>VLOOKUP(B126,[1]Arkusz5!$A$3:$Y$2185,7,FALSE)</f>
        <v>0</v>
      </c>
      <c r="I126">
        <f>VLOOKUP(B126,[1]Arkusz5!$A$3:$Y$2185,8,FALSE)</f>
        <v>0</v>
      </c>
      <c r="J126">
        <f>VLOOKUP(B126,[1]Arkusz5!$A$3:$Y$2185,9,FALSE)</f>
        <v>0</v>
      </c>
      <c r="K126">
        <f>VLOOKUP(B126,[1]Arkusz5!$A$3:$Y$2185,10,FALSE)</f>
        <v>0</v>
      </c>
      <c r="L126">
        <f>VLOOKUP(B126,[1]Arkusz5!$A$3:$Y$2185,11,FALSE)</f>
        <v>0</v>
      </c>
      <c r="M126">
        <f>VLOOKUP(B126,[1]Arkusz5!$A$3:$Y$2185,12,FALSE)</f>
        <v>0</v>
      </c>
      <c r="N126">
        <f>VLOOKUP(B126,[1]Arkusz5!$A$3:$Y$2185,13,FALSE)</f>
        <v>0</v>
      </c>
      <c r="O126">
        <f>VLOOKUP(B126,[1]Arkusz5!$A$3:$Y$2185,14,FALSE)</f>
        <v>0</v>
      </c>
      <c r="P126">
        <f>VLOOKUP(B126,[1]Arkusz5!$A$3:$Y$2185,15,FALSE)</f>
        <v>0</v>
      </c>
      <c r="Q126">
        <f>VLOOKUP(B126,[1]Arkusz5!$A$3:$Y$2185,16,FALSE)</f>
        <v>0</v>
      </c>
      <c r="R126">
        <f>VLOOKUP(B126,[1]Arkusz5!$A$3:$Y$2185,17,FALSE)</f>
        <v>0</v>
      </c>
      <c r="S126" t="str">
        <f>VLOOKUP(B126,[1]Arkusz5!$A$3:$Y$2185,18,FALSE)</f>
        <v>Europa</v>
      </c>
      <c r="T126" t="str">
        <f>VLOOKUP(B126,[1]Arkusz5!$A$3:$Y$2185,19,FALSE)</f>
        <v>Polska</v>
      </c>
      <c r="U126" t="str">
        <f>VLOOKUP(B126,[1]Arkusz5!$A$3:$Y$2185,20,FALSE)</f>
        <v>wielkopolskie</v>
      </c>
      <c r="V126" t="str">
        <f>VLOOKUP(B126,[1]Arkusz5!$A$3:$Y$2185,21,FALSE)</f>
        <v>gnieźnieński</v>
      </c>
      <c r="W126" t="str">
        <f>VLOOKUP(B126,[1]Arkusz5!$A$3:$Y$2185,22,FALSE)</f>
        <v>Gniezno</v>
      </c>
      <c r="X126" t="str">
        <f>VLOOKUP(B126,[1]Arkusz5!$A$3:$Y$2185,23,FALSE)</f>
        <v>315.54 Pojezierze Gnieźnieńskie</v>
      </c>
      <c r="Y126" t="str">
        <f>VLOOKUP(B126,[1]Arkusz5!$A$3:$Y$2185,24,FALSE)</f>
        <v>Continental Bio-geographical Region</v>
      </c>
      <c r="Z126" t="str">
        <f>VLOOKUP(B126,[1]Arkusz5!$A$3:$Y$2185,25,FALSE)</f>
        <v>Galio-Carpinetum</v>
      </c>
    </row>
    <row r="127" spans="1:26" x14ac:dyDescent="0.25">
      <c r="A127">
        <v>126</v>
      </c>
      <c r="B127" t="s">
        <v>956</v>
      </c>
      <c r="C127" t="str">
        <f>VLOOKUP(B127,[1]Arkusz5!$A$3:$Y$2185,2,FALSE)</f>
        <v>52.463375</v>
      </c>
      <c r="D127" t="str">
        <f>VLOOKUP(B127,[1]Arkusz5!$A$3:$Y$2185,3,FALSE)</f>
        <v>17.855317</v>
      </c>
      <c r="E127" t="str">
        <f>VLOOKUP(B127,[1]Arkusz5!$A$3:$Y$2185,4,FALSE)</f>
        <v>33UXU91</v>
      </c>
      <c r="F127" t="str">
        <f>VLOOKUP(B127,[1]Arkusz5!$A$3:$Y$2185,5,FALSE)</f>
        <v>CC95</v>
      </c>
      <c r="G127">
        <f>VLOOKUP(B127,[1]Arkusz5!$A$3:$Y$2185,6,FALSE)</f>
        <v>0</v>
      </c>
      <c r="H127">
        <f>VLOOKUP(B127,[1]Arkusz5!$A$3:$Y$2185,7,FALSE)</f>
        <v>0</v>
      </c>
      <c r="I127">
        <f>VLOOKUP(B127,[1]Arkusz5!$A$3:$Y$2185,8,FALSE)</f>
        <v>0</v>
      </c>
      <c r="J127">
        <f>VLOOKUP(B127,[1]Arkusz5!$A$3:$Y$2185,9,FALSE)</f>
        <v>0</v>
      </c>
      <c r="K127" t="str">
        <f>VLOOKUP(B127,[1]Arkusz5!$A$3:$Y$2185,10,FALSE)</f>
        <v>Powidzki Park Krajobrazowy</v>
      </c>
      <c r="L127">
        <f>VLOOKUP(B127,[1]Arkusz5!$A$3:$Y$2185,11,FALSE)</f>
        <v>0</v>
      </c>
      <c r="M127">
        <f>VLOOKUP(B127,[1]Arkusz5!$A$3:$Y$2185,12,FALSE)</f>
        <v>0</v>
      </c>
      <c r="N127" t="str">
        <f>VLOOKUP(B127,[1]Arkusz5!$A$3:$Y$2185,13,FALSE)</f>
        <v>Powidzko-Bieniszewski</v>
      </c>
      <c r="O127">
        <f>VLOOKUP(B127,[1]Arkusz5!$A$3:$Y$2185,14,FALSE)</f>
        <v>0</v>
      </c>
      <c r="P127">
        <f>VLOOKUP(B127,[1]Arkusz5!$A$3:$Y$2185,15,FALSE)</f>
        <v>0</v>
      </c>
      <c r="Q127">
        <f>VLOOKUP(B127,[1]Arkusz5!$A$3:$Y$2185,16,FALSE)</f>
        <v>0</v>
      </c>
      <c r="R127">
        <f>VLOOKUP(B127,[1]Arkusz5!$A$3:$Y$2185,17,FALSE)</f>
        <v>0</v>
      </c>
      <c r="S127" t="str">
        <f>VLOOKUP(B127,[1]Arkusz5!$A$3:$Y$2185,18,FALSE)</f>
        <v>Europa</v>
      </c>
      <c r="T127" t="str">
        <f>VLOOKUP(B127,[1]Arkusz5!$A$3:$Y$2185,19,FALSE)</f>
        <v>Polska</v>
      </c>
      <c r="U127" t="str">
        <f>VLOOKUP(B127,[1]Arkusz5!$A$3:$Y$2185,20,FALSE)</f>
        <v>wielkopolskie</v>
      </c>
      <c r="V127" t="str">
        <f>VLOOKUP(B127,[1]Arkusz5!$A$3:$Y$2185,21,FALSE)</f>
        <v>gnieźnieński</v>
      </c>
      <c r="W127" t="str">
        <f>VLOOKUP(B127,[1]Arkusz5!$A$3:$Y$2185,22,FALSE)</f>
        <v>Witkowo</v>
      </c>
      <c r="X127" t="str">
        <f>VLOOKUP(B127,[1]Arkusz5!$A$3:$Y$2185,23,FALSE)</f>
        <v>315.56 Równina Wrzesińska</v>
      </c>
      <c r="Y127" t="str">
        <f>VLOOKUP(B127,[1]Arkusz5!$A$3:$Y$2185,24,FALSE)</f>
        <v>Continental Bio-geographical Region</v>
      </c>
      <c r="Z127" t="str">
        <f>VLOOKUP(B127,[1]Arkusz5!$A$3:$Y$2185,25,FALSE)</f>
        <v>Fraxino-Alnetum (=Circaeo-Alnetum)</v>
      </c>
    </row>
    <row r="128" spans="1:26" x14ac:dyDescent="0.25">
      <c r="A128">
        <v>127</v>
      </c>
      <c r="B128" t="s">
        <v>968</v>
      </c>
      <c r="C128" t="str">
        <f>VLOOKUP(B128,[1]Arkusz5!$A$3:$Y$2185,2,FALSE)</f>
        <v>52.9347</v>
      </c>
      <c r="D128" t="str">
        <f>VLOOKUP(B128,[1]Arkusz5!$A$3:$Y$2185,3,FALSE)</f>
        <v>16.5288</v>
      </c>
      <c r="E128" t="str">
        <f>VLOOKUP(B128,[1]Arkusz5!$A$3:$Y$2185,4,FALSE)</f>
        <v>33UXU06</v>
      </c>
      <c r="F128" t="str">
        <f>VLOOKUP(B128,[1]Arkusz5!$A$3:$Y$2185,5,FALSE)</f>
        <v>BC46</v>
      </c>
      <c r="G128">
        <f>VLOOKUP(B128,[1]Arkusz5!$A$3:$Y$2185,6,FALSE)</f>
        <v>0</v>
      </c>
      <c r="H128">
        <f>VLOOKUP(B128,[1]Arkusz5!$A$3:$Y$2185,7,FALSE)</f>
        <v>0</v>
      </c>
      <c r="I128">
        <f>VLOOKUP(B128,[1]Arkusz5!$A$3:$Y$2185,8,FALSE)</f>
        <v>0</v>
      </c>
      <c r="J128">
        <f>VLOOKUP(B128,[1]Arkusz5!$A$3:$Y$2185,9,FALSE)</f>
        <v>0</v>
      </c>
      <c r="K128">
        <f>VLOOKUP(B128,[1]Arkusz5!$A$3:$Y$2185,10,FALSE)</f>
        <v>0</v>
      </c>
      <c r="L128">
        <f>VLOOKUP(B128,[1]Arkusz5!$A$3:$Y$2185,11,FALSE)</f>
        <v>0</v>
      </c>
      <c r="M128">
        <f>VLOOKUP(B128,[1]Arkusz5!$A$3:$Y$2185,12,FALSE)</f>
        <v>0</v>
      </c>
      <c r="N128" t="str">
        <f>VLOOKUP(B128,[1]Arkusz5!$A$3:$Y$2185,13,FALSE)</f>
        <v>Dolina Noteci</v>
      </c>
      <c r="O128">
        <f>VLOOKUP(B128,[1]Arkusz5!$A$3:$Y$2185,14,FALSE)</f>
        <v>0</v>
      </c>
      <c r="P128">
        <f>VLOOKUP(B128,[1]Arkusz5!$A$3:$Y$2185,15,FALSE)</f>
        <v>0</v>
      </c>
      <c r="Q128">
        <f>VLOOKUP(B128,[1]Arkusz5!$A$3:$Y$2185,16,FALSE)</f>
        <v>0</v>
      </c>
      <c r="R128">
        <f>VLOOKUP(B128,[1]Arkusz5!$A$3:$Y$2185,17,FALSE)</f>
        <v>0</v>
      </c>
      <c r="S128" t="str">
        <f>VLOOKUP(B128,[1]Arkusz5!$A$3:$Y$2185,18,FALSE)</f>
        <v>Europa</v>
      </c>
      <c r="T128" t="str">
        <f>VLOOKUP(B128,[1]Arkusz5!$A$3:$Y$2185,19,FALSE)</f>
        <v>Polska</v>
      </c>
      <c r="U128" t="str">
        <f>VLOOKUP(B128,[1]Arkusz5!$A$3:$Y$2185,20,FALSE)</f>
        <v>wielkopolskie</v>
      </c>
      <c r="V128" t="str">
        <f>VLOOKUP(B128,[1]Arkusz5!$A$3:$Y$2185,21,FALSE)</f>
        <v>czarnkowsko-trzcianecki</v>
      </c>
      <c r="W128" t="str">
        <f>VLOOKUP(B128,[1]Arkusz5!$A$3:$Y$2185,22,FALSE)</f>
        <v>Czarnków</v>
      </c>
      <c r="X128" t="str">
        <f>VLOOKUP(B128,[1]Arkusz5!$A$3:$Y$2185,23,FALSE)</f>
        <v>315.33 Kotlina Gorzowska</v>
      </c>
      <c r="Y128" t="str">
        <f>VLOOKUP(B128,[1]Arkusz5!$A$3:$Y$2185,24,FALSE)</f>
        <v>Continental Bio-geographical Region</v>
      </c>
      <c r="Z128" t="str">
        <f>VLOOKUP(B128,[1]Arkusz5!$A$3:$Y$2185,25,FALSE)</f>
        <v>Leucobryo-Pinetum</v>
      </c>
    </row>
    <row r="129" spans="1:26" x14ac:dyDescent="0.25">
      <c r="A129">
        <v>128</v>
      </c>
      <c r="B129" t="s">
        <v>985</v>
      </c>
      <c r="C129" t="str">
        <f>VLOOKUP(B129,[1]Arkusz5!$A$3:$Y$2185,2,FALSE)</f>
        <v>52.999986</v>
      </c>
      <c r="D129" t="str">
        <f>VLOOKUP(B129,[1]Arkusz5!$A$3:$Y$2185,3,FALSE)</f>
        <v>16.086178</v>
      </c>
      <c r="E129" t="str">
        <f>VLOOKUP(B129,[1]Arkusz5!$A$3:$Y$2185,4,FALSE)</f>
        <v>33UWU77</v>
      </c>
      <c r="F129" t="str">
        <f>VLOOKUP(B129,[1]Arkusz5!$A$3:$Y$2185,5,FALSE)</f>
        <v>BC33</v>
      </c>
      <c r="G129">
        <f>VLOOKUP(B129,[1]Arkusz5!$A$3:$Y$2185,6,FALSE)</f>
        <v>0</v>
      </c>
      <c r="H129">
        <f>VLOOKUP(B129,[1]Arkusz5!$A$3:$Y$2185,7,FALSE)</f>
        <v>0</v>
      </c>
      <c r="I129">
        <f>VLOOKUP(B129,[1]Arkusz5!$A$3:$Y$2185,8,FALSE)</f>
        <v>0</v>
      </c>
      <c r="J129">
        <f>VLOOKUP(B129,[1]Arkusz5!$A$3:$Y$2185,9,FALSE)</f>
        <v>0</v>
      </c>
      <c r="K129">
        <f>VLOOKUP(B129,[1]Arkusz5!$A$3:$Y$2185,10,FALSE)</f>
        <v>0</v>
      </c>
      <c r="L129">
        <f>VLOOKUP(B129,[1]Arkusz5!$A$3:$Y$2185,11,FALSE)</f>
        <v>0</v>
      </c>
      <c r="M129">
        <f>VLOOKUP(B129,[1]Arkusz5!$A$3:$Y$2185,12,FALSE)</f>
        <v>0</v>
      </c>
      <c r="N129" t="str">
        <f>VLOOKUP(B129,[1]Arkusz5!$A$3:$Y$2185,13,FALSE)</f>
        <v>Puszcza nad Drawą (woj. wielkopolskie)</v>
      </c>
      <c r="O129">
        <f>VLOOKUP(B129,[1]Arkusz5!$A$3:$Y$2185,14,FALSE)</f>
        <v>0</v>
      </c>
      <c r="P129">
        <f>VLOOKUP(B129,[1]Arkusz5!$A$3:$Y$2185,15,FALSE)</f>
        <v>0</v>
      </c>
      <c r="Q129" t="str">
        <f>VLOOKUP(B129,[1]Arkusz5!$A$3:$Y$2185,16,FALSE)</f>
        <v>PLB320016</v>
      </c>
      <c r="R129" t="str">
        <f>VLOOKUP(B129,[1]Arkusz5!$A$3:$Y$2185,17,FALSE)</f>
        <v>Lasy Puszczy nad Drawą</v>
      </c>
      <c r="S129" t="str">
        <f>VLOOKUP(B129,[1]Arkusz5!$A$3:$Y$2185,18,FALSE)</f>
        <v>Europa</v>
      </c>
      <c r="T129" t="str">
        <f>VLOOKUP(B129,[1]Arkusz5!$A$3:$Y$2185,19,FALSE)</f>
        <v>Polska</v>
      </c>
      <c r="U129" t="str">
        <f>VLOOKUP(B129,[1]Arkusz5!$A$3:$Y$2185,20,FALSE)</f>
        <v>wielkopolskie</v>
      </c>
      <c r="V129" t="str">
        <f>VLOOKUP(B129,[1]Arkusz5!$A$3:$Y$2185,21,FALSE)</f>
        <v>czarnkowsko-trzcianecki</v>
      </c>
      <c r="W129" t="str">
        <f>VLOOKUP(B129,[1]Arkusz5!$A$3:$Y$2185,22,FALSE)</f>
        <v>Krzyż Wielkopolski</v>
      </c>
      <c r="X129" t="str">
        <f>VLOOKUP(B129,[1]Arkusz5!$A$3:$Y$2185,23,FALSE)</f>
        <v>314.64 Pojezierze Wałeckie</v>
      </c>
      <c r="Y129" t="str">
        <f>VLOOKUP(B129,[1]Arkusz5!$A$3:$Y$2185,24,FALSE)</f>
        <v>Continental Bio-geographical Region</v>
      </c>
      <c r="Z129" t="str">
        <f>VLOOKUP(B129,[1]Arkusz5!$A$3:$Y$2185,25,FALSE)</f>
        <v>Leucobryo-Pinetum</v>
      </c>
    </row>
    <row r="130" spans="1:26" x14ac:dyDescent="0.25">
      <c r="A130">
        <v>129</v>
      </c>
      <c r="B130" t="s">
        <v>997</v>
      </c>
      <c r="C130" t="str">
        <f>VLOOKUP(B130,[1]Arkusz5!$A$3:$Y$2185,2,FALSE)</f>
        <v>52.7446</v>
      </c>
      <c r="D130" t="str">
        <f>VLOOKUP(B130,[1]Arkusz5!$A$3:$Y$2185,3,FALSE)</f>
        <v>16.2689</v>
      </c>
      <c r="E130" t="str">
        <f>VLOOKUP(B130,[1]Arkusz5!$A$3:$Y$2185,4,FALSE)</f>
        <v>33UWU84</v>
      </c>
      <c r="F130" t="str">
        <f>VLOOKUP(B130,[1]Arkusz5!$A$3:$Y$2185,5,FALSE)</f>
        <v>BC64</v>
      </c>
      <c r="G130">
        <f>VLOOKUP(B130,[1]Arkusz5!$A$3:$Y$2185,6,FALSE)</f>
        <v>0</v>
      </c>
      <c r="H130">
        <f>VLOOKUP(B130,[1]Arkusz5!$A$3:$Y$2185,7,FALSE)</f>
        <v>0</v>
      </c>
      <c r="I130">
        <f>VLOOKUP(B130,[1]Arkusz5!$A$3:$Y$2185,8,FALSE)</f>
        <v>0</v>
      </c>
      <c r="J130">
        <f>VLOOKUP(B130,[1]Arkusz5!$A$3:$Y$2185,9,FALSE)</f>
        <v>0</v>
      </c>
      <c r="K130">
        <f>VLOOKUP(B130,[1]Arkusz5!$A$3:$Y$2185,10,FALSE)</f>
        <v>0</v>
      </c>
      <c r="L130">
        <f>VLOOKUP(B130,[1]Arkusz5!$A$3:$Y$2185,11,FALSE)</f>
        <v>0</v>
      </c>
      <c r="M130">
        <f>VLOOKUP(B130,[1]Arkusz5!$A$3:$Y$2185,12,FALSE)</f>
        <v>0</v>
      </c>
      <c r="N130" t="str">
        <f>VLOOKUP(B130,[1]Arkusz5!$A$3:$Y$2185,13,FALSE)</f>
        <v>Puszcza Notecka</v>
      </c>
      <c r="O130">
        <f>VLOOKUP(B130,[1]Arkusz5!$A$3:$Y$2185,14,FALSE)</f>
        <v>0</v>
      </c>
      <c r="P130">
        <f>VLOOKUP(B130,[1]Arkusz5!$A$3:$Y$2185,15,FALSE)</f>
        <v>0</v>
      </c>
      <c r="Q130" t="str">
        <f>VLOOKUP(B130,[1]Arkusz5!$A$3:$Y$2185,16,FALSE)</f>
        <v>PLB300015</v>
      </c>
      <c r="R130" t="str">
        <f>VLOOKUP(B130,[1]Arkusz5!$A$3:$Y$2185,17,FALSE)</f>
        <v>Puszcza Notecka</v>
      </c>
      <c r="S130" t="str">
        <f>VLOOKUP(B130,[1]Arkusz5!$A$3:$Y$2185,18,FALSE)</f>
        <v>Europa</v>
      </c>
      <c r="T130" t="str">
        <f>VLOOKUP(B130,[1]Arkusz5!$A$3:$Y$2185,19,FALSE)</f>
        <v>Polska</v>
      </c>
      <c r="U130" t="str">
        <f>VLOOKUP(B130,[1]Arkusz5!$A$3:$Y$2185,20,FALSE)</f>
        <v>wielkopolskie</v>
      </c>
      <c r="V130" t="str">
        <f>VLOOKUP(B130,[1]Arkusz5!$A$3:$Y$2185,21,FALSE)</f>
        <v>szamotulski</v>
      </c>
      <c r="W130" t="str">
        <f>VLOOKUP(B130,[1]Arkusz5!$A$3:$Y$2185,22,FALSE)</f>
        <v>Wronki</v>
      </c>
      <c r="X130" t="str">
        <f>VLOOKUP(B130,[1]Arkusz5!$A$3:$Y$2185,23,FALSE)</f>
        <v>315.33 Kotlina Gorzowska</v>
      </c>
      <c r="Y130" t="str">
        <f>VLOOKUP(B130,[1]Arkusz5!$A$3:$Y$2185,24,FALSE)</f>
        <v>Continental Bio-geographical Region</v>
      </c>
      <c r="Z130" t="str">
        <f>VLOOKUP(B130,[1]Arkusz5!$A$3:$Y$2185,25,FALSE)</f>
        <v>Leucobryo-Pinetum</v>
      </c>
    </row>
    <row r="131" spans="1:26" x14ac:dyDescent="0.25">
      <c r="A131">
        <v>130</v>
      </c>
      <c r="B131" t="s">
        <v>1007</v>
      </c>
      <c r="C131" t="str">
        <f>VLOOKUP(B131,[1]Arkusz5!$A$3:$Y$2185,2,FALSE)</f>
        <v>52.285964</v>
      </c>
      <c r="D131" t="str">
        <f>VLOOKUP(B131,[1]Arkusz5!$A$3:$Y$2185,3,FALSE)</f>
        <v>17.873176</v>
      </c>
      <c r="E131" t="str">
        <f>VLOOKUP(B131,[1]Arkusz5!$A$3:$Y$2185,4,FALSE)</f>
        <v>33UXT99</v>
      </c>
      <c r="F131" t="str">
        <f>VLOOKUP(B131,[1]Arkusz5!$A$3:$Y$2185,5,FALSE)</f>
        <v>CD15</v>
      </c>
      <c r="G131">
        <f>VLOOKUP(B131,[1]Arkusz5!$A$3:$Y$2185,6,FALSE)</f>
        <v>0</v>
      </c>
      <c r="H131">
        <f>VLOOKUP(B131,[1]Arkusz5!$A$3:$Y$2185,7,FALSE)</f>
        <v>0</v>
      </c>
      <c r="I131">
        <f>VLOOKUP(B131,[1]Arkusz5!$A$3:$Y$2185,8,FALSE)</f>
        <v>0</v>
      </c>
      <c r="J131">
        <f>VLOOKUP(B131,[1]Arkusz5!$A$3:$Y$2185,9,FALSE)</f>
        <v>0</v>
      </c>
      <c r="K131">
        <f>VLOOKUP(B131,[1]Arkusz5!$A$3:$Y$2185,10,FALSE)</f>
        <v>0</v>
      </c>
      <c r="L131">
        <f>VLOOKUP(B131,[1]Arkusz5!$A$3:$Y$2185,11,FALSE)</f>
        <v>0</v>
      </c>
      <c r="M131">
        <f>VLOOKUP(B131,[1]Arkusz5!$A$3:$Y$2185,12,FALSE)</f>
        <v>0</v>
      </c>
      <c r="N131">
        <f>VLOOKUP(B131,[1]Arkusz5!$A$3:$Y$2185,13,FALSE)</f>
        <v>0</v>
      </c>
      <c r="O131">
        <f>VLOOKUP(B131,[1]Arkusz5!$A$3:$Y$2185,14,FALSE)</f>
        <v>0</v>
      </c>
      <c r="P131">
        <f>VLOOKUP(B131,[1]Arkusz5!$A$3:$Y$2185,15,FALSE)</f>
        <v>0</v>
      </c>
      <c r="Q131">
        <f>VLOOKUP(B131,[1]Arkusz5!$A$3:$Y$2185,16,FALSE)</f>
        <v>0</v>
      </c>
      <c r="R131">
        <f>VLOOKUP(B131,[1]Arkusz5!$A$3:$Y$2185,17,FALSE)</f>
        <v>0</v>
      </c>
      <c r="S131" t="str">
        <f>VLOOKUP(B131,[1]Arkusz5!$A$3:$Y$2185,18,FALSE)</f>
        <v>Europa</v>
      </c>
      <c r="T131" t="str">
        <f>VLOOKUP(B131,[1]Arkusz5!$A$3:$Y$2185,19,FALSE)</f>
        <v>Polska</v>
      </c>
      <c r="U131" t="str">
        <f>VLOOKUP(B131,[1]Arkusz5!$A$3:$Y$2185,20,FALSE)</f>
        <v>wielkopolskie</v>
      </c>
      <c r="V131" t="str">
        <f>VLOOKUP(B131,[1]Arkusz5!$A$3:$Y$2185,21,FALSE)</f>
        <v>słupecki</v>
      </c>
      <c r="W131" t="str">
        <f>VLOOKUP(B131,[1]Arkusz5!$A$3:$Y$2185,22,FALSE)</f>
        <v>Słupca</v>
      </c>
      <c r="X131" t="str">
        <f>VLOOKUP(B131,[1]Arkusz5!$A$3:$Y$2185,23,FALSE)</f>
        <v>315.56 Równina Wrzesińska</v>
      </c>
      <c r="Y131" t="str">
        <f>VLOOKUP(B131,[1]Arkusz5!$A$3:$Y$2185,24,FALSE)</f>
        <v>Continental Bio-geographical Region</v>
      </c>
      <c r="Z131" t="str">
        <f>VLOOKUP(B131,[1]Arkusz5!$A$3:$Y$2185,25,FALSE)</f>
        <v>Galio-Carpinetum</v>
      </c>
    </row>
    <row r="132" spans="1:26" x14ac:dyDescent="0.25">
      <c r="A132">
        <v>131</v>
      </c>
      <c r="B132" t="s">
        <v>1012</v>
      </c>
      <c r="C132" t="str">
        <f>VLOOKUP(B132,[1]Arkusz5!$A$3:$Y$2185,2,FALSE)</f>
        <v>52.507828</v>
      </c>
      <c r="D132" t="str">
        <f>VLOOKUP(B132,[1]Arkusz5!$A$3:$Y$2185,3,FALSE)</f>
        <v>18.015317</v>
      </c>
      <c r="E132" t="str">
        <f>VLOOKUP(B132,[1]Arkusz5!$A$3:$Y$2185,4,FALSE)</f>
        <v>34UBD92</v>
      </c>
      <c r="F132" t="str">
        <f>VLOOKUP(B132,[1]Arkusz5!$A$3:$Y$2185,5,FALSE)</f>
        <v>CC96</v>
      </c>
      <c r="G132">
        <f>VLOOKUP(B132,[1]Arkusz5!$A$3:$Y$2185,6,FALSE)</f>
        <v>0</v>
      </c>
      <c r="H132">
        <f>VLOOKUP(B132,[1]Arkusz5!$A$3:$Y$2185,7,FALSE)</f>
        <v>0</v>
      </c>
      <c r="I132">
        <f>VLOOKUP(B132,[1]Arkusz5!$A$3:$Y$2185,8,FALSE)</f>
        <v>0</v>
      </c>
      <c r="J132">
        <f>VLOOKUP(B132,[1]Arkusz5!$A$3:$Y$2185,9,FALSE)</f>
        <v>0</v>
      </c>
      <c r="K132">
        <f>VLOOKUP(B132,[1]Arkusz5!$A$3:$Y$2185,10,FALSE)</f>
        <v>0</v>
      </c>
      <c r="L132">
        <f>VLOOKUP(B132,[1]Arkusz5!$A$3:$Y$2185,11,FALSE)</f>
        <v>0</v>
      </c>
      <c r="M132">
        <f>VLOOKUP(B132,[1]Arkusz5!$A$3:$Y$2185,12,FALSE)</f>
        <v>0</v>
      </c>
      <c r="N132" t="str">
        <f>VLOOKUP(B132,[1]Arkusz5!$A$3:$Y$2185,13,FALSE)</f>
        <v>Powidzko-Bieniszewski</v>
      </c>
      <c r="O132">
        <f>VLOOKUP(B132,[1]Arkusz5!$A$3:$Y$2185,14,FALSE)</f>
        <v>0</v>
      </c>
      <c r="P132">
        <f>VLOOKUP(B132,[1]Arkusz5!$A$3:$Y$2185,15,FALSE)</f>
        <v>0</v>
      </c>
      <c r="Q132">
        <f>VLOOKUP(B132,[1]Arkusz5!$A$3:$Y$2185,16,FALSE)</f>
        <v>0</v>
      </c>
      <c r="R132">
        <f>VLOOKUP(B132,[1]Arkusz5!$A$3:$Y$2185,17,FALSE)</f>
        <v>0</v>
      </c>
      <c r="S132" t="str">
        <f>VLOOKUP(B132,[1]Arkusz5!$A$3:$Y$2185,18,FALSE)</f>
        <v>Europa</v>
      </c>
      <c r="T132" t="str">
        <f>VLOOKUP(B132,[1]Arkusz5!$A$3:$Y$2185,19,FALSE)</f>
        <v>Polska</v>
      </c>
      <c r="U132" t="str">
        <f>VLOOKUP(B132,[1]Arkusz5!$A$3:$Y$2185,20,FALSE)</f>
        <v>wielkopolskie</v>
      </c>
      <c r="V132" t="str">
        <f>VLOOKUP(B132,[1]Arkusz5!$A$3:$Y$2185,21,FALSE)</f>
        <v>słupecki</v>
      </c>
      <c r="W132" t="str">
        <f>VLOOKUP(B132,[1]Arkusz5!$A$3:$Y$2185,22,FALSE)</f>
        <v>Orchowo</v>
      </c>
      <c r="X132" t="str">
        <f>VLOOKUP(B132,[1]Arkusz5!$A$3:$Y$2185,23,FALSE)</f>
        <v>315.54 Pojezierze Gnieźnieńskie</v>
      </c>
      <c r="Y132" t="str">
        <f>VLOOKUP(B132,[1]Arkusz5!$A$3:$Y$2185,24,FALSE)</f>
        <v>Continental Bio-geographical Region</v>
      </c>
      <c r="Z132" t="str">
        <f>VLOOKUP(B132,[1]Arkusz5!$A$3:$Y$2185,25,FALSE)</f>
        <v>Galio-Carpinetum</v>
      </c>
    </row>
    <row r="133" spans="1:26" x14ac:dyDescent="0.25">
      <c r="A133">
        <v>132</v>
      </c>
      <c r="B133" t="s">
        <v>1018</v>
      </c>
      <c r="C133" t="str">
        <f>VLOOKUP(B133,[1]Arkusz5!$A$3:$Y$2185,2,FALSE)</f>
        <v>52.550403</v>
      </c>
      <c r="D133" t="str">
        <f>VLOOKUP(B133,[1]Arkusz5!$A$3:$Y$2185,3,FALSE)</f>
        <v>17.690209</v>
      </c>
      <c r="E133" t="str">
        <f>VLOOKUP(B133,[1]Arkusz5!$A$3:$Y$2185,4,FALSE)</f>
        <v>33UXU82</v>
      </c>
      <c r="F133" t="str">
        <f>VLOOKUP(B133,[1]Arkusz5!$A$3:$Y$2185,5,FALSE)</f>
        <v>CC84</v>
      </c>
      <c r="G133">
        <f>VLOOKUP(B133,[1]Arkusz5!$A$3:$Y$2185,6,FALSE)</f>
        <v>0</v>
      </c>
      <c r="H133">
        <f>VLOOKUP(B133,[1]Arkusz5!$A$3:$Y$2185,7,FALSE)</f>
        <v>0</v>
      </c>
      <c r="I133">
        <f>VLOOKUP(B133,[1]Arkusz5!$A$3:$Y$2185,8,FALSE)</f>
        <v>0</v>
      </c>
      <c r="J133">
        <f>VLOOKUP(B133,[1]Arkusz5!$A$3:$Y$2185,9,FALSE)</f>
        <v>0</v>
      </c>
      <c r="K133">
        <f>VLOOKUP(B133,[1]Arkusz5!$A$3:$Y$2185,10,FALSE)</f>
        <v>0</v>
      </c>
      <c r="L133">
        <f>VLOOKUP(B133,[1]Arkusz5!$A$3:$Y$2185,11,FALSE)</f>
        <v>0</v>
      </c>
      <c r="M133">
        <f>VLOOKUP(B133,[1]Arkusz5!$A$3:$Y$2185,12,FALSE)</f>
        <v>0</v>
      </c>
      <c r="N133">
        <f>VLOOKUP(B133,[1]Arkusz5!$A$3:$Y$2185,13,FALSE)</f>
        <v>0</v>
      </c>
      <c r="O133">
        <f>VLOOKUP(B133,[1]Arkusz5!$A$3:$Y$2185,14,FALSE)</f>
        <v>0</v>
      </c>
      <c r="P133">
        <f>VLOOKUP(B133,[1]Arkusz5!$A$3:$Y$2185,15,FALSE)</f>
        <v>0</v>
      </c>
      <c r="Q133">
        <f>VLOOKUP(B133,[1]Arkusz5!$A$3:$Y$2185,16,FALSE)</f>
        <v>0</v>
      </c>
      <c r="R133">
        <f>VLOOKUP(B133,[1]Arkusz5!$A$3:$Y$2185,17,FALSE)</f>
        <v>0</v>
      </c>
      <c r="S133" t="str">
        <f>VLOOKUP(B133,[1]Arkusz5!$A$3:$Y$2185,18,FALSE)</f>
        <v>Europa</v>
      </c>
      <c r="T133" t="str">
        <f>VLOOKUP(B133,[1]Arkusz5!$A$3:$Y$2185,19,FALSE)</f>
        <v>Polska</v>
      </c>
      <c r="U133" t="str">
        <f>VLOOKUP(B133,[1]Arkusz5!$A$3:$Y$2185,20,FALSE)</f>
        <v>wielkopolskie</v>
      </c>
      <c r="V133" t="str">
        <f>VLOOKUP(B133,[1]Arkusz5!$A$3:$Y$2185,21,FALSE)</f>
        <v>gnieźnieński</v>
      </c>
      <c r="W133" t="str">
        <f>VLOOKUP(B133,[1]Arkusz5!$A$3:$Y$2185,22,FALSE)</f>
        <v>Gniezno</v>
      </c>
      <c r="X133" t="str">
        <f>VLOOKUP(B133,[1]Arkusz5!$A$3:$Y$2185,23,FALSE)</f>
        <v>315.54 Pojezierze Gnieźnieńskie</v>
      </c>
      <c r="Y133" t="str">
        <f>VLOOKUP(B133,[1]Arkusz5!$A$3:$Y$2185,24,FALSE)</f>
        <v>Continental Bio-geographical Region</v>
      </c>
      <c r="Z133" t="str">
        <f>VLOOKUP(B133,[1]Arkusz5!$A$3:$Y$2185,25,FALSE)</f>
        <v>Galio-Carpinetum</v>
      </c>
    </row>
    <row r="134" spans="1:26" x14ac:dyDescent="0.25">
      <c r="A134">
        <v>133</v>
      </c>
      <c r="B134" t="s">
        <v>1022</v>
      </c>
      <c r="C134" t="str">
        <f>VLOOKUP(B134,[1]Arkusz5!$A$3:$Y$2185,2,FALSE)</f>
        <v>52.792163</v>
      </c>
      <c r="D134" t="str">
        <f>VLOOKUP(B134,[1]Arkusz5!$A$3:$Y$2185,3,FALSE)</f>
        <v>16.10963</v>
      </c>
      <c r="E134" t="str">
        <f>VLOOKUP(B134,[1]Arkusz5!$A$3:$Y$2185,4,FALSE)</f>
        <v>33UWU74</v>
      </c>
      <c r="F134" t="str">
        <f>VLOOKUP(B134,[1]Arkusz5!$A$3:$Y$2185,5,FALSE)</f>
        <v>BC53</v>
      </c>
      <c r="G134">
        <f>VLOOKUP(B134,[1]Arkusz5!$A$3:$Y$2185,6,FALSE)</f>
        <v>0</v>
      </c>
      <c r="H134">
        <f>VLOOKUP(B134,[1]Arkusz5!$A$3:$Y$2185,7,FALSE)</f>
        <v>0</v>
      </c>
      <c r="I134">
        <f>VLOOKUP(B134,[1]Arkusz5!$A$3:$Y$2185,8,FALSE)</f>
        <v>0</v>
      </c>
      <c r="J134">
        <f>VLOOKUP(B134,[1]Arkusz5!$A$3:$Y$2185,9,FALSE)</f>
        <v>0</v>
      </c>
      <c r="K134">
        <f>VLOOKUP(B134,[1]Arkusz5!$A$3:$Y$2185,10,FALSE)</f>
        <v>0</v>
      </c>
      <c r="L134">
        <f>VLOOKUP(B134,[1]Arkusz5!$A$3:$Y$2185,11,FALSE)</f>
        <v>0</v>
      </c>
      <c r="M134">
        <f>VLOOKUP(B134,[1]Arkusz5!$A$3:$Y$2185,12,FALSE)</f>
        <v>0</v>
      </c>
      <c r="N134" t="str">
        <f>VLOOKUP(B134,[1]Arkusz5!$A$3:$Y$2185,13,FALSE)</f>
        <v>Puszcza Notecka</v>
      </c>
      <c r="O134">
        <f>VLOOKUP(B134,[1]Arkusz5!$A$3:$Y$2185,14,FALSE)</f>
        <v>0</v>
      </c>
      <c r="P134">
        <f>VLOOKUP(B134,[1]Arkusz5!$A$3:$Y$2185,15,FALSE)</f>
        <v>0</v>
      </c>
      <c r="Q134" t="str">
        <f>VLOOKUP(B134,[1]Arkusz5!$A$3:$Y$2185,16,FALSE)</f>
        <v>PLB300015</v>
      </c>
      <c r="R134" t="str">
        <f>VLOOKUP(B134,[1]Arkusz5!$A$3:$Y$2185,17,FALSE)</f>
        <v>Puszcza Notecka</v>
      </c>
      <c r="S134" t="str">
        <f>VLOOKUP(B134,[1]Arkusz5!$A$3:$Y$2185,18,FALSE)</f>
        <v>Europa</v>
      </c>
      <c r="T134" t="str">
        <f>VLOOKUP(B134,[1]Arkusz5!$A$3:$Y$2185,19,FALSE)</f>
        <v>Polska</v>
      </c>
      <c r="U134" t="str">
        <f>VLOOKUP(B134,[1]Arkusz5!$A$3:$Y$2185,20,FALSE)</f>
        <v>wielkopolskie</v>
      </c>
      <c r="V134" t="str">
        <f>VLOOKUP(B134,[1]Arkusz5!$A$3:$Y$2185,21,FALSE)</f>
        <v>czarnkowsko-trzcianecki</v>
      </c>
      <c r="W134" t="str">
        <f>VLOOKUP(B134,[1]Arkusz5!$A$3:$Y$2185,22,FALSE)</f>
        <v>Drawsko</v>
      </c>
      <c r="X134" t="str">
        <f>VLOOKUP(B134,[1]Arkusz5!$A$3:$Y$2185,23,FALSE)</f>
        <v>315.33 Kotlina Gorzowska</v>
      </c>
      <c r="Y134" t="str">
        <f>VLOOKUP(B134,[1]Arkusz5!$A$3:$Y$2185,24,FALSE)</f>
        <v>Continental Bio-geographical Region</v>
      </c>
      <c r="Z134" t="str">
        <f>VLOOKUP(B134,[1]Arkusz5!$A$3:$Y$2185,25,FALSE)</f>
        <v>Pino-Quercetum (=Querco-Pinetum + Serratulo-Pinetum)</v>
      </c>
    </row>
    <row r="135" spans="1:26" x14ac:dyDescent="0.25">
      <c r="A135">
        <v>134</v>
      </c>
      <c r="B135" t="s">
        <v>1034</v>
      </c>
      <c r="C135" t="str">
        <f>VLOOKUP(B135,[1]Arkusz5!$A$3:$Y$2185,2,FALSE)</f>
        <v>52.406175</v>
      </c>
      <c r="D135" t="str">
        <f>VLOOKUP(B135,[1]Arkusz5!$A$3:$Y$2185,3,FALSE)</f>
        <v>17.935798</v>
      </c>
      <c r="E135" t="str">
        <f>VLOOKUP(B135,[1]Arkusz5!$A$3:$Y$2185,4,FALSE)</f>
        <v>33UXU91</v>
      </c>
      <c r="F135" t="str">
        <f>VLOOKUP(B135,[1]Arkusz5!$A$3:$Y$2185,5,FALSE)</f>
        <v>CD05</v>
      </c>
      <c r="G135">
        <f>VLOOKUP(B135,[1]Arkusz5!$A$3:$Y$2185,6,FALSE)</f>
        <v>0</v>
      </c>
      <c r="H135">
        <f>VLOOKUP(B135,[1]Arkusz5!$A$3:$Y$2185,7,FALSE)</f>
        <v>0</v>
      </c>
      <c r="I135">
        <f>VLOOKUP(B135,[1]Arkusz5!$A$3:$Y$2185,8,FALSE)</f>
        <v>0</v>
      </c>
      <c r="J135">
        <f>VLOOKUP(B135,[1]Arkusz5!$A$3:$Y$2185,9,FALSE)</f>
        <v>0</v>
      </c>
      <c r="K135" t="str">
        <f>VLOOKUP(B135,[1]Arkusz5!$A$3:$Y$2185,10,FALSE)</f>
        <v>Powidzki Park Krajobrazowy</v>
      </c>
      <c r="L135">
        <f>VLOOKUP(B135,[1]Arkusz5!$A$3:$Y$2185,11,FALSE)</f>
        <v>0</v>
      </c>
      <c r="M135">
        <f>VLOOKUP(B135,[1]Arkusz5!$A$3:$Y$2185,12,FALSE)</f>
        <v>0</v>
      </c>
      <c r="N135" t="str">
        <f>VLOOKUP(B135,[1]Arkusz5!$A$3:$Y$2185,13,FALSE)</f>
        <v>Powidzko-Bieniszewski</v>
      </c>
      <c r="O135">
        <f>VLOOKUP(B135,[1]Arkusz5!$A$3:$Y$2185,14,FALSE)</f>
        <v>0</v>
      </c>
      <c r="P135">
        <f>VLOOKUP(B135,[1]Arkusz5!$A$3:$Y$2185,15,FALSE)</f>
        <v>0</v>
      </c>
      <c r="Q135" t="str">
        <f>VLOOKUP(B135,[1]Arkusz5!$A$3:$Y$2185,16,FALSE)</f>
        <v>PLH300026</v>
      </c>
      <c r="R135" t="str">
        <f>VLOOKUP(B135,[1]Arkusz5!$A$3:$Y$2185,17,FALSE)</f>
        <v>Pojezierze Gnieźnieńskie</v>
      </c>
      <c r="S135" t="str">
        <f>VLOOKUP(B135,[1]Arkusz5!$A$3:$Y$2185,18,FALSE)</f>
        <v>Europa</v>
      </c>
      <c r="T135" t="str">
        <f>VLOOKUP(B135,[1]Arkusz5!$A$3:$Y$2185,19,FALSE)</f>
        <v>Polska</v>
      </c>
      <c r="U135" t="str">
        <f>VLOOKUP(B135,[1]Arkusz5!$A$3:$Y$2185,20,FALSE)</f>
        <v>wielkopolskie</v>
      </c>
      <c r="V135" t="str">
        <f>VLOOKUP(B135,[1]Arkusz5!$A$3:$Y$2185,21,FALSE)</f>
        <v>słupecki</v>
      </c>
      <c r="W135" t="str">
        <f>VLOOKUP(B135,[1]Arkusz5!$A$3:$Y$2185,22,FALSE)</f>
        <v>Powidz</v>
      </c>
      <c r="X135" t="str">
        <f>VLOOKUP(B135,[1]Arkusz5!$A$3:$Y$2185,23,FALSE)</f>
        <v>315.54 Pojezierze Gnieźnieńskie</v>
      </c>
      <c r="Y135" t="str">
        <f>VLOOKUP(B135,[1]Arkusz5!$A$3:$Y$2185,24,FALSE)</f>
        <v>Continental Bio-geographical Region</v>
      </c>
      <c r="Z135">
        <f>VLOOKUP(B135,[1]Arkusz5!$A$3:$Y$2185,25,FALSE)</f>
        <v>0</v>
      </c>
    </row>
    <row r="136" spans="1:26" x14ac:dyDescent="0.25">
      <c r="A136">
        <v>135</v>
      </c>
      <c r="B136" t="s">
        <v>1043</v>
      </c>
      <c r="C136" t="str">
        <f>VLOOKUP(B136,[1]Arkusz5!$A$3:$Y$2185,2,FALSE)</f>
        <v>52.04517</v>
      </c>
      <c r="D136" t="str">
        <f>VLOOKUP(B136,[1]Arkusz5!$A$3:$Y$2185,3,FALSE)</f>
        <v>17.817014</v>
      </c>
      <c r="E136" t="str">
        <f>VLOOKUP(B136,[1]Arkusz5!$A$3:$Y$2185,4,FALSE)</f>
        <v>33UXT96</v>
      </c>
      <c r="F136" t="str">
        <f>VLOOKUP(B136,[1]Arkusz5!$A$3:$Y$2185,5,FALSE)</f>
        <v>CD44</v>
      </c>
      <c r="G136">
        <f>VLOOKUP(B136,[1]Arkusz5!$A$3:$Y$2185,6,FALSE)</f>
        <v>0</v>
      </c>
      <c r="H136">
        <f>VLOOKUP(B136,[1]Arkusz5!$A$3:$Y$2185,7,FALSE)</f>
        <v>0</v>
      </c>
      <c r="I136">
        <f>VLOOKUP(B136,[1]Arkusz5!$A$3:$Y$2185,8,FALSE)</f>
        <v>0</v>
      </c>
      <c r="J136">
        <f>VLOOKUP(B136,[1]Arkusz5!$A$3:$Y$2185,9,FALSE)</f>
        <v>0</v>
      </c>
      <c r="K136">
        <f>VLOOKUP(B136,[1]Arkusz5!$A$3:$Y$2185,10,FALSE)</f>
        <v>0</v>
      </c>
      <c r="L136">
        <f>VLOOKUP(B136,[1]Arkusz5!$A$3:$Y$2185,11,FALSE)</f>
        <v>0</v>
      </c>
      <c r="M136">
        <f>VLOOKUP(B136,[1]Arkusz5!$A$3:$Y$2185,12,FALSE)</f>
        <v>0</v>
      </c>
      <c r="N136">
        <f>VLOOKUP(B136,[1]Arkusz5!$A$3:$Y$2185,13,FALSE)</f>
        <v>0</v>
      </c>
      <c r="O136">
        <f>VLOOKUP(B136,[1]Arkusz5!$A$3:$Y$2185,14,FALSE)</f>
        <v>0</v>
      </c>
      <c r="P136">
        <f>VLOOKUP(B136,[1]Arkusz5!$A$3:$Y$2185,15,FALSE)</f>
        <v>0</v>
      </c>
      <c r="Q136">
        <f>VLOOKUP(B136,[1]Arkusz5!$A$3:$Y$2185,16,FALSE)</f>
        <v>0</v>
      </c>
      <c r="R136">
        <f>VLOOKUP(B136,[1]Arkusz5!$A$3:$Y$2185,17,FALSE)</f>
        <v>0</v>
      </c>
      <c r="S136" t="str">
        <f>VLOOKUP(B136,[1]Arkusz5!$A$3:$Y$2185,18,FALSE)</f>
        <v>Europa</v>
      </c>
      <c r="T136" t="str">
        <f>VLOOKUP(B136,[1]Arkusz5!$A$3:$Y$2185,19,FALSE)</f>
        <v>Polska</v>
      </c>
      <c r="U136" t="str">
        <f>VLOOKUP(B136,[1]Arkusz5!$A$3:$Y$2185,20,FALSE)</f>
        <v>wielkopolskie</v>
      </c>
      <c r="V136" t="str">
        <f>VLOOKUP(B136,[1]Arkusz5!$A$3:$Y$2185,21,FALSE)</f>
        <v>pleszewski</v>
      </c>
      <c r="W136" t="str">
        <f>VLOOKUP(B136,[1]Arkusz5!$A$3:$Y$2185,22,FALSE)</f>
        <v>Gizałki</v>
      </c>
      <c r="X136" t="str">
        <f>VLOOKUP(B136,[1]Arkusz5!$A$3:$Y$2185,23,FALSE)</f>
        <v>318.16 Równina Rychwalska</v>
      </c>
      <c r="Y136" t="str">
        <f>VLOOKUP(B136,[1]Arkusz5!$A$3:$Y$2185,24,FALSE)</f>
        <v>Continental Bio-geographical Region</v>
      </c>
      <c r="Z136" t="str">
        <f>VLOOKUP(B136,[1]Arkusz5!$A$3:$Y$2185,25,FALSE)</f>
        <v>Pino-Quercetum (=Querco-Pinetum + Serratulo-Pinetum)</v>
      </c>
    </row>
    <row r="137" spans="1:26" x14ac:dyDescent="0.25">
      <c r="A137">
        <v>136</v>
      </c>
      <c r="B137" t="s">
        <v>1057</v>
      </c>
      <c r="C137" t="str">
        <f>VLOOKUP(B137,[1]Arkusz5!$A$3:$Y$2185,2,FALSE)</f>
        <v>52.799631</v>
      </c>
      <c r="D137" t="str">
        <f>VLOOKUP(B137,[1]Arkusz5!$A$3:$Y$2185,3,FALSE)</f>
        <v>16.177912</v>
      </c>
      <c r="E137" t="str">
        <f>VLOOKUP(B137,[1]Arkusz5!$A$3:$Y$2185,4,FALSE)</f>
        <v>33UWU75</v>
      </c>
      <c r="F137" t="str">
        <f>VLOOKUP(B137,[1]Arkusz5!$A$3:$Y$2185,5,FALSE)</f>
        <v>BC53</v>
      </c>
      <c r="G137">
        <f>VLOOKUP(B137,[1]Arkusz5!$A$3:$Y$2185,6,FALSE)</f>
        <v>0</v>
      </c>
      <c r="H137">
        <f>VLOOKUP(B137,[1]Arkusz5!$A$3:$Y$2185,7,FALSE)</f>
        <v>0</v>
      </c>
      <c r="I137">
        <f>VLOOKUP(B137,[1]Arkusz5!$A$3:$Y$2185,8,FALSE)</f>
        <v>0</v>
      </c>
      <c r="J137">
        <f>VLOOKUP(B137,[1]Arkusz5!$A$3:$Y$2185,9,FALSE)</f>
        <v>0</v>
      </c>
      <c r="K137">
        <f>VLOOKUP(B137,[1]Arkusz5!$A$3:$Y$2185,10,FALSE)</f>
        <v>0</v>
      </c>
      <c r="L137">
        <f>VLOOKUP(B137,[1]Arkusz5!$A$3:$Y$2185,11,FALSE)</f>
        <v>0</v>
      </c>
      <c r="M137">
        <f>VLOOKUP(B137,[1]Arkusz5!$A$3:$Y$2185,12,FALSE)</f>
        <v>0</v>
      </c>
      <c r="N137" t="str">
        <f>VLOOKUP(B137,[1]Arkusz5!$A$3:$Y$2185,13,FALSE)</f>
        <v>Puszcza Notecka</v>
      </c>
      <c r="O137">
        <f>VLOOKUP(B137,[1]Arkusz5!$A$3:$Y$2185,14,FALSE)</f>
        <v>0</v>
      </c>
      <c r="P137">
        <f>VLOOKUP(B137,[1]Arkusz5!$A$3:$Y$2185,15,FALSE)</f>
        <v>0</v>
      </c>
      <c r="Q137" t="str">
        <f>VLOOKUP(B137,[1]Arkusz5!$A$3:$Y$2185,16,FALSE)</f>
        <v>PLB300015</v>
      </c>
      <c r="R137" t="str">
        <f>VLOOKUP(B137,[1]Arkusz5!$A$3:$Y$2185,17,FALSE)</f>
        <v>Puszcza Notecka</v>
      </c>
      <c r="S137" t="str">
        <f>VLOOKUP(B137,[1]Arkusz5!$A$3:$Y$2185,18,FALSE)</f>
        <v>Europa</v>
      </c>
      <c r="T137" t="str">
        <f>VLOOKUP(B137,[1]Arkusz5!$A$3:$Y$2185,19,FALSE)</f>
        <v>Polska</v>
      </c>
      <c r="U137" t="str">
        <f>VLOOKUP(B137,[1]Arkusz5!$A$3:$Y$2185,20,FALSE)</f>
        <v>wielkopolskie</v>
      </c>
      <c r="V137" t="str">
        <f>VLOOKUP(B137,[1]Arkusz5!$A$3:$Y$2185,21,FALSE)</f>
        <v>czarnkowsko-trzcianecki</v>
      </c>
      <c r="W137" t="str">
        <f>VLOOKUP(B137,[1]Arkusz5!$A$3:$Y$2185,22,FALSE)</f>
        <v>Wieleń</v>
      </c>
      <c r="X137" t="str">
        <f>VLOOKUP(B137,[1]Arkusz5!$A$3:$Y$2185,23,FALSE)</f>
        <v>315.33 Kotlina Gorzowska</v>
      </c>
      <c r="Y137" t="str">
        <f>VLOOKUP(B137,[1]Arkusz5!$A$3:$Y$2185,24,FALSE)</f>
        <v>Continental Bio-geographical Region</v>
      </c>
      <c r="Z137" t="str">
        <f>VLOOKUP(B137,[1]Arkusz5!$A$3:$Y$2185,25,FALSE)</f>
        <v>Leucobryo-Pinetum</v>
      </c>
    </row>
    <row r="138" spans="1:26" x14ac:dyDescent="0.25">
      <c r="A138">
        <v>137</v>
      </c>
      <c r="B138" t="s">
        <v>1063</v>
      </c>
      <c r="C138" t="str">
        <f>VLOOKUP(B138,[1]Arkusz5!$A$3:$Y$2185,2,FALSE)</f>
        <v>53.253406</v>
      </c>
      <c r="D138" t="str">
        <f>VLOOKUP(B138,[1]Arkusz5!$A$3:$Y$2185,3,FALSE)</f>
        <v>17.11952</v>
      </c>
      <c r="E138" t="str">
        <f>VLOOKUP(B138,[1]Arkusz5!$A$3:$Y$2185,4,FALSE)</f>
        <v>33UXV40</v>
      </c>
      <c r="F138" t="str">
        <f>VLOOKUP(B138,[1]Arkusz5!$A$3:$Y$2185,5,FALSE)</f>
        <v>CC00</v>
      </c>
      <c r="G138">
        <f>VLOOKUP(B138,[1]Arkusz5!$A$3:$Y$2185,6,FALSE)</f>
        <v>0</v>
      </c>
      <c r="H138">
        <f>VLOOKUP(B138,[1]Arkusz5!$A$3:$Y$2185,7,FALSE)</f>
        <v>0</v>
      </c>
      <c r="I138">
        <f>VLOOKUP(B138,[1]Arkusz5!$A$3:$Y$2185,8,FALSE)</f>
        <v>0</v>
      </c>
      <c r="J138">
        <f>VLOOKUP(B138,[1]Arkusz5!$A$3:$Y$2185,9,FALSE)</f>
        <v>0</v>
      </c>
      <c r="K138">
        <f>VLOOKUP(B138,[1]Arkusz5!$A$3:$Y$2185,10,FALSE)</f>
        <v>0</v>
      </c>
      <c r="L138">
        <f>VLOOKUP(B138,[1]Arkusz5!$A$3:$Y$2185,11,FALSE)</f>
        <v>0</v>
      </c>
      <c r="M138">
        <f>VLOOKUP(B138,[1]Arkusz5!$A$3:$Y$2185,12,FALSE)</f>
        <v>0</v>
      </c>
      <c r="N138">
        <f>VLOOKUP(B138,[1]Arkusz5!$A$3:$Y$2185,13,FALSE)</f>
        <v>0</v>
      </c>
      <c r="O138">
        <f>VLOOKUP(B138,[1]Arkusz5!$A$3:$Y$2185,14,FALSE)</f>
        <v>0</v>
      </c>
      <c r="P138">
        <f>VLOOKUP(B138,[1]Arkusz5!$A$3:$Y$2185,15,FALSE)</f>
        <v>0</v>
      </c>
      <c r="Q138">
        <f>VLOOKUP(B138,[1]Arkusz5!$A$3:$Y$2185,16,FALSE)</f>
        <v>0</v>
      </c>
      <c r="R138">
        <f>VLOOKUP(B138,[1]Arkusz5!$A$3:$Y$2185,17,FALSE)</f>
        <v>0</v>
      </c>
      <c r="S138" t="str">
        <f>VLOOKUP(B138,[1]Arkusz5!$A$3:$Y$2185,18,FALSE)</f>
        <v>Europa</v>
      </c>
      <c r="T138" t="str">
        <f>VLOOKUP(B138,[1]Arkusz5!$A$3:$Y$2185,19,FALSE)</f>
        <v>Polska</v>
      </c>
      <c r="U138" t="str">
        <f>VLOOKUP(B138,[1]Arkusz5!$A$3:$Y$2185,20,FALSE)</f>
        <v>wielkopolskie</v>
      </c>
      <c r="V138" t="str">
        <f>VLOOKUP(B138,[1]Arkusz5!$A$3:$Y$2185,21,FALSE)</f>
        <v>złotowski</v>
      </c>
      <c r="W138" t="str">
        <f>VLOOKUP(B138,[1]Arkusz5!$A$3:$Y$2185,22,FALSE)</f>
        <v>Złotów</v>
      </c>
      <c r="X138" t="str">
        <f>VLOOKUP(B138,[1]Arkusz5!$A$3:$Y$2185,23,FALSE)</f>
        <v>314.69 Pojezierze Krajeńskie</v>
      </c>
      <c r="Y138" t="str">
        <f>VLOOKUP(B138,[1]Arkusz5!$A$3:$Y$2185,24,FALSE)</f>
        <v>Continental Bio-geographical Region</v>
      </c>
      <c r="Z138" t="str">
        <f>VLOOKUP(B138,[1]Arkusz5!$A$3:$Y$2185,25,FALSE)</f>
        <v>Galio-Carpinetum</v>
      </c>
    </row>
    <row r="139" spans="1:26" x14ac:dyDescent="0.25">
      <c r="A139">
        <v>138</v>
      </c>
      <c r="B139" t="s">
        <v>1076</v>
      </c>
      <c r="C139" t="str">
        <f>VLOOKUP(B139,[1]Arkusz5!$A$3:$Y$2185,2,FALSE)</f>
        <v>52.5055</v>
      </c>
      <c r="D139" t="str">
        <f>VLOOKUP(B139,[1]Arkusz5!$A$3:$Y$2185,3,FALSE)</f>
        <v>16.5011</v>
      </c>
      <c r="E139" t="str">
        <f>VLOOKUP(B139,[1]Arkusz5!$A$3:$Y$2185,4,FALSE)</f>
        <v>33UXU01</v>
      </c>
      <c r="F139" t="str">
        <f>VLOOKUP(B139,[1]Arkusz5!$A$3:$Y$2185,5,FALSE)</f>
        <v>BC96</v>
      </c>
      <c r="G139">
        <f>VLOOKUP(B139,[1]Arkusz5!$A$3:$Y$2185,6,FALSE)</f>
        <v>0</v>
      </c>
      <c r="H139">
        <f>VLOOKUP(B139,[1]Arkusz5!$A$3:$Y$2185,7,FALSE)</f>
        <v>0</v>
      </c>
      <c r="I139">
        <f>VLOOKUP(B139,[1]Arkusz5!$A$3:$Y$2185,8,FALSE)</f>
        <v>0</v>
      </c>
      <c r="J139">
        <f>VLOOKUP(B139,[1]Arkusz5!$A$3:$Y$2185,9,FALSE)</f>
        <v>0</v>
      </c>
      <c r="K139">
        <f>VLOOKUP(B139,[1]Arkusz5!$A$3:$Y$2185,10,FALSE)</f>
        <v>0</v>
      </c>
      <c r="L139">
        <f>VLOOKUP(B139,[1]Arkusz5!$A$3:$Y$2185,11,FALSE)</f>
        <v>0</v>
      </c>
      <c r="M139">
        <f>VLOOKUP(B139,[1]Arkusz5!$A$3:$Y$2185,12,FALSE)</f>
        <v>0</v>
      </c>
      <c r="N139">
        <f>VLOOKUP(B139,[1]Arkusz5!$A$3:$Y$2185,13,FALSE)</f>
        <v>0</v>
      </c>
      <c r="O139">
        <f>VLOOKUP(B139,[1]Arkusz5!$A$3:$Y$2185,14,FALSE)</f>
        <v>0</v>
      </c>
      <c r="P139" t="str">
        <f>VLOOKUP(B139,[1]Arkusz5!$A$3:$Y$2185,15,FALSE)</f>
        <v>Jezioro Bytyńskie</v>
      </c>
      <c r="Q139">
        <f>VLOOKUP(B139,[1]Arkusz5!$A$3:$Y$2185,16,FALSE)</f>
        <v>0</v>
      </c>
      <c r="R139">
        <f>VLOOKUP(B139,[1]Arkusz5!$A$3:$Y$2185,17,FALSE)</f>
        <v>0</v>
      </c>
      <c r="S139" t="str">
        <f>VLOOKUP(B139,[1]Arkusz5!$A$3:$Y$2185,18,FALSE)</f>
        <v>Europa</v>
      </c>
      <c r="T139" t="str">
        <f>VLOOKUP(B139,[1]Arkusz5!$A$3:$Y$2185,19,FALSE)</f>
        <v>Polska</v>
      </c>
      <c r="U139" t="str">
        <f>VLOOKUP(B139,[1]Arkusz5!$A$3:$Y$2185,20,FALSE)</f>
        <v>wielkopolskie</v>
      </c>
      <c r="V139" t="str">
        <f>VLOOKUP(B139,[1]Arkusz5!$A$3:$Y$2185,21,FALSE)</f>
        <v>szamotulski</v>
      </c>
      <c r="W139" t="str">
        <f>VLOOKUP(B139,[1]Arkusz5!$A$3:$Y$2185,22,FALSE)</f>
        <v>Kaźmierz</v>
      </c>
      <c r="X139" t="str">
        <f>VLOOKUP(B139,[1]Arkusz5!$A$3:$Y$2185,23,FALSE)</f>
        <v>315.51 Pojezierze Poznańskie</v>
      </c>
      <c r="Y139" t="str">
        <f>VLOOKUP(B139,[1]Arkusz5!$A$3:$Y$2185,24,FALSE)</f>
        <v>Continental Bio-geographical Region</v>
      </c>
      <c r="Z139" t="str">
        <f>VLOOKUP(B139,[1]Arkusz5!$A$3:$Y$2185,25,FALSE)</f>
        <v>Ficario-Ulmetum chrysosplenietosum</v>
      </c>
    </row>
    <row r="140" spans="1:26" x14ac:dyDescent="0.25">
      <c r="A140">
        <v>139</v>
      </c>
      <c r="B140" t="s">
        <v>1082</v>
      </c>
      <c r="C140" t="str">
        <f>VLOOKUP(B140,[1]Arkusz5!$A$3:$Y$2185,2,FALSE)</f>
        <v>52.357023</v>
      </c>
      <c r="D140" t="str">
        <f>VLOOKUP(B140,[1]Arkusz5!$A$3:$Y$2185,3,FALSE)</f>
        <v>17.020503</v>
      </c>
      <c r="E140" t="str">
        <f>VLOOKUP(B140,[1]Arkusz5!$A$3:$Y$2185,4,FALSE)</f>
        <v>33UXU30</v>
      </c>
      <c r="F140" t="str">
        <f>VLOOKUP(B140,[1]Arkusz5!$A$3:$Y$2185,5,FALSE)</f>
        <v>BD09</v>
      </c>
      <c r="G140">
        <f>VLOOKUP(B140,[1]Arkusz5!$A$3:$Y$2185,6,FALSE)</f>
        <v>0</v>
      </c>
      <c r="H140">
        <f>VLOOKUP(B140,[1]Arkusz5!$A$3:$Y$2185,7,FALSE)</f>
        <v>0</v>
      </c>
      <c r="I140">
        <f>VLOOKUP(B140,[1]Arkusz5!$A$3:$Y$2185,8,FALSE)</f>
        <v>0</v>
      </c>
      <c r="J140">
        <f>VLOOKUP(B140,[1]Arkusz5!$A$3:$Y$2185,9,FALSE)</f>
        <v>0</v>
      </c>
      <c r="K140">
        <f>VLOOKUP(B140,[1]Arkusz5!$A$3:$Y$2185,10,FALSE)</f>
        <v>0</v>
      </c>
      <c r="L140">
        <f>VLOOKUP(B140,[1]Arkusz5!$A$3:$Y$2185,11,FALSE)</f>
        <v>0</v>
      </c>
      <c r="M140">
        <f>VLOOKUP(B140,[1]Arkusz5!$A$3:$Y$2185,12,FALSE)</f>
        <v>0</v>
      </c>
      <c r="N140">
        <f>VLOOKUP(B140,[1]Arkusz5!$A$3:$Y$2185,13,FALSE)</f>
        <v>0</v>
      </c>
      <c r="O140">
        <f>VLOOKUP(B140,[1]Arkusz5!$A$3:$Y$2185,14,FALSE)</f>
        <v>0</v>
      </c>
      <c r="P140">
        <f>VLOOKUP(B140,[1]Arkusz5!$A$3:$Y$2185,15,FALSE)</f>
        <v>0</v>
      </c>
      <c r="Q140">
        <f>VLOOKUP(B140,[1]Arkusz5!$A$3:$Y$2185,16,FALSE)</f>
        <v>0</v>
      </c>
      <c r="R140">
        <f>VLOOKUP(B140,[1]Arkusz5!$A$3:$Y$2185,17,FALSE)</f>
        <v>0</v>
      </c>
      <c r="S140" t="str">
        <f>VLOOKUP(B140,[1]Arkusz5!$A$3:$Y$2185,18,FALSE)</f>
        <v>Europa</v>
      </c>
      <c r="T140" t="str">
        <f>VLOOKUP(B140,[1]Arkusz5!$A$3:$Y$2185,19,FALSE)</f>
        <v>Polska</v>
      </c>
      <c r="U140" t="str">
        <f>VLOOKUP(B140,[1]Arkusz5!$A$3:$Y$2185,20,FALSE)</f>
        <v>wielkopolskie</v>
      </c>
      <c r="V140" t="str">
        <f>VLOOKUP(B140,[1]Arkusz5!$A$3:$Y$2185,21,FALSE)</f>
        <v>Poznań</v>
      </c>
      <c r="W140" t="str">
        <f>VLOOKUP(B140,[1]Arkusz5!$A$3:$Y$2185,22,FALSE)</f>
        <v>Poznań</v>
      </c>
      <c r="X140" t="str">
        <f>VLOOKUP(B140,[1]Arkusz5!$A$3:$Y$2185,23,FALSE)</f>
        <v>315.56 Równina Wrzesińska</v>
      </c>
      <c r="Y140" t="str">
        <f>VLOOKUP(B140,[1]Arkusz5!$A$3:$Y$2185,24,FALSE)</f>
        <v>Continental Bio-geographical Region</v>
      </c>
      <c r="Z140" t="str">
        <f>VLOOKUP(B140,[1]Arkusz5!$A$3:$Y$2185,25,FALSE)</f>
        <v>Galio-Carpinetum</v>
      </c>
    </row>
    <row r="141" spans="1:26" x14ac:dyDescent="0.25">
      <c r="A141">
        <v>140</v>
      </c>
      <c r="B141" t="s">
        <v>1086</v>
      </c>
      <c r="C141" t="str">
        <f>VLOOKUP(B141,[1]Arkusz5!$A$3:$Y$2185,2,FALSE)</f>
        <v>52.179137</v>
      </c>
      <c r="D141" t="str">
        <f>VLOOKUP(B141,[1]Arkusz5!$A$3:$Y$2185,3,FALSE)</f>
        <v>17.785041</v>
      </c>
      <c r="E141" t="str">
        <f>VLOOKUP(B141,[1]Arkusz5!$A$3:$Y$2185,4,FALSE)</f>
        <v>33UXT98</v>
      </c>
      <c r="F141" t="str">
        <f>VLOOKUP(B141,[1]Arkusz5!$A$3:$Y$2185,5,FALSE)</f>
        <v>CD24</v>
      </c>
      <c r="G141">
        <f>VLOOKUP(B141,[1]Arkusz5!$A$3:$Y$2185,6,FALSE)</f>
        <v>0</v>
      </c>
      <c r="H141">
        <f>VLOOKUP(B141,[1]Arkusz5!$A$3:$Y$2185,7,FALSE)</f>
        <v>0</v>
      </c>
      <c r="I141">
        <f>VLOOKUP(B141,[1]Arkusz5!$A$3:$Y$2185,8,FALSE)</f>
        <v>0</v>
      </c>
      <c r="J141">
        <f>VLOOKUP(B141,[1]Arkusz5!$A$3:$Y$2185,9,FALSE)</f>
        <v>0</v>
      </c>
      <c r="K141" t="str">
        <f>VLOOKUP(B141,[1]Arkusz5!$A$3:$Y$2185,10,FALSE)</f>
        <v>Nadwarciański Park Krajobrazowy</v>
      </c>
      <c r="L141">
        <f>VLOOKUP(B141,[1]Arkusz5!$A$3:$Y$2185,11,FALSE)</f>
        <v>0</v>
      </c>
      <c r="M141">
        <f>VLOOKUP(B141,[1]Arkusz5!$A$3:$Y$2185,12,FALSE)</f>
        <v>0</v>
      </c>
      <c r="N141" t="str">
        <f>VLOOKUP(B141,[1]Arkusz5!$A$3:$Y$2185,13,FALSE)</f>
        <v>Pyzdrski</v>
      </c>
      <c r="O141">
        <f>VLOOKUP(B141,[1]Arkusz5!$A$3:$Y$2185,14,FALSE)</f>
        <v>0</v>
      </c>
      <c r="P141">
        <f>VLOOKUP(B141,[1]Arkusz5!$A$3:$Y$2185,15,FALSE)</f>
        <v>0</v>
      </c>
      <c r="Q141" t="str">
        <f>VLOOKUP(B141,[1]Arkusz5!$A$3:$Y$2185,16,FALSE)</f>
        <v>PLB300002; PLH300009</v>
      </c>
      <c r="R141" t="str">
        <f>VLOOKUP(B141,[1]Arkusz5!$A$3:$Y$2185,17,FALSE)</f>
        <v>Dolina Środkowej Warty; Ostoja Nadwarciańska</v>
      </c>
      <c r="S141" t="str">
        <f>VLOOKUP(B141,[1]Arkusz5!$A$3:$Y$2185,18,FALSE)</f>
        <v>Europa</v>
      </c>
      <c r="T141" t="str">
        <f>VLOOKUP(B141,[1]Arkusz5!$A$3:$Y$2185,19,FALSE)</f>
        <v>Polska</v>
      </c>
      <c r="U141" t="str">
        <f>VLOOKUP(B141,[1]Arkusz5!$A$3:$Y$2185,20,FALSE)</f>
        <v>wielkopolskie</v>
      </c>
      <c r="V141" t="str">
        <f>VLOOKUP(B141,[1]Arkusz5!$A$3:$Y$2185,21,FALSE)</f>
        <v>wrzesiński</v>
      </c>
      <c r="W141" t="str">
        <f>VLOOKUP(B141,[1]Arkusz5!$A$3:$Y$2185,22,FALSE)</f>
        <v>Pyzdry</v>
      </c>
      <c r="X141" t="str">
        <f>VLOOKUP(B141,[1]Arkusz5!$A$3:$Y$2185,23,FALSE)</f>
        <v>318.13 Dolina Konińska</v>
      </c>
      <c r="Y141" t="str">
        <f>VLOOKUP(B141,[1]Arkusz5!$A$3:$Y$2185,24,FALSE)</f>
        <v>Continental Bio-geographical Region</v>
      </c>
      <c r="Z141" t="str">
        <f>VLOOKUP(B141,[1]Arkusz5!$A$3:$Y$2185,25,FALSE)</f>
        <v>Fraxino-Alnetum (=Circaeo-Alnetum)</v>
      </c>
    </row>
    <row r="142" spans="1:26" x14ac:dyDescent="0.25">
      <c r="A142">
        <v>141</v>
      </c>
      <c r="B142" t="s">
        <v>1095</v>
      </c>
      <c r="C142" t="str">
        <f>VLOOKUP(B142,[1]Arkusz5!$A$3:$Y$2185,2,FALSE)</f>
        <v>52.4772</v>
      </c>
      <c r="D142" t="str">
        <f>VLOOKUP(B142,[1]Arkusz5!$A$3:$Y$2185,3,FALSE)</f>
        <v>16.5409</v>
      </c>
      <c r="E142" t="str">
        <f>VLOOKUP(B142,[1]Arkusz5!$A$3:$Y$2185,4,FALSE)</f>
        <v>33UXU01</v>
      </c>
      <c r="F142" t="str">
        <f>VLOOKUP(B142,[1]Arkusz5!$A$3:$Y$2185,5,FALSE)</f>
        <v>BC96</v>
      </c>
      <c r="G142">
        <f>VLOOKUP(B142,[1]Arkusz5!$A$3:$Y$2185,6,FALSE)</f>
        <v>0</v>
      </c>
      <c r="H142">
        <f>VLOOKUP(B142,[1]Arkusz5!$A$3:$Y$2185,7,FALSE)</f>
        <v>0</v>
      </c>
      <c r="I142">
        <f>VLOOKUP(B142,[1]Arkusz5!$A$3:$Y$2185,8,FALSE)</f>
        <v>0</v>
      </c>
      <c r="J142">
        <f>VLOOKUP(B142,[1]Arkusz5!$A$3:$Y$2185,9,FALSE)</f>
        <v>0</v>
      </c>
      <c r="K142">
        <f>VLOOKUP(B142,[1]Arkusz5!$A$3:$Y$2185,10,FALSE)</f>
        <v>0</v>
      </c>
      <c r="L142">
        <f>VLOOKUP(B142,[1]Arkusz5!$A$3:$Y$2185,11,FALSE)</f>
        <v>0</v>
      </c>
      <c r="M142">
        <f>VLOOKUP(B142,[1]Arkusz5!$A$3:$Y$2185,12,FALSE)</f>
        <v>0</v>
      </c>
      <c r="N142">
        <f>VLOOKUP(B142,[1]Arkusz5!$A$3:$Y$2185,13,FALSE)</f>
        <v>0</v>
      </c>
      <c r="O142">
        <f>VLOOKUP(B142,[1]Arkusz5!$A$3:$Y$2185,14,FALSE)</f>
        <v>0</v>
      </c>
      <c r="P142">
        <f>VLOOKUP(B142,[1]Arkusz5!$A$3:$Y$2185,15,FALSE)</f>
        <v>0</v>
      </c>
      <c r="Q142">
        <f>VLOOKUP(B142,[1]Arkusz5!$A$3:$Y$2185,16,FALSE)</f>
        <v>0</v>
      </c>
      <c r="R142">
        <f>VLOOKUP(B142,[1]Arkusz5!$A$3:$Y$2185,17,FALSE)</f>
        <v>0</v>
      </c>
      <c r="S142" t="str">
        <f>VLOOKUP(B142,[1]Arkusz5!$A$3:$Y$2185,18,FALSE)</f>
        <v>Europa</v>
      </c>
      <c r="T142" t="str">
        <f>VLOOKUP(B142,[1]Arkusz5!$A$3:$Y$2185,19,FALSE)</f>
        <v>Polska</v>
      </c>
      <c r="U142" t="str">
        <f>VLOOKUP(B142,[1]Arkusz5!$A$3:$Y$2185,20,FALSE)</f>
        <v>wielkopolskie</v>
      </c>
      <c r="V142" t="str">
        <f>VLOOKUP(B142,[1]Arkusz5!$A$3:$Y$2185,21,FALSE)</f>
        <v>szamotulski</v>
      </c>
      <c r="W142" t="str">
        <f>VLOOKUP(B142,[1]Arkusz5!$A$3:$Y$2185,22,FALSE)</f>
        <v>Kaźmierz</v>
      </c>
      <c r="X142" t="str">
        <f>VLOOKUP(B142,[1]Arkusz5!$A$3:$Y$2185,23,FALSE)</f>
        <v>315.51 Pojezierze Poznańskie</v>
      </c>
      <c r="Y142" t="str">
        <f>VLOOKUP(B142,[1]Arkusz5!$A$3:$Y$2185,24,FALSE)</f>
        <v>Continental Bio-geographical Region</v>
      </c>
      <c r="Z142" t="str">
        <f>VLOOKUP(B142,[1]Arkusz5!$A$3:$Y$2185,25,FALSE)</f>
        <v>Galio-Carpinetum</v>
      </c>
    </row>
    <row r="143" spans="1:26" x14ac:dyDescent="0.25">
      <c r="A143">
        <v>142</v>
      </c>
      <c r="B143" t="s">
        <v>1106</v>
      </c>
      <c r="C143" t="str">
        <f>VLOOKUP(B143,[1]Arkusz5!$A$3:$Y$2185,2,FALSE)</f>
        <v>52.853531</v>
      </c>
      <c r="D143" t="str">
        <f>VLOOKUP(B143,[1]Arkusz5!$A$3:$Y$2185,3,FALSE)</f>
        <v>16.030611</v>
      </c>
      <c r="E143" t="str">
        <f>VLOOKUP(B143,[1]Arkusz5!$A$3:$Y$2185,4,FALSE)</f>
        <v>33UWU65</v>
      </c>
      <c r="F143" t="str">
        <f>VLOOKUP(B143,[1]Arkusz5!$A$3:$Y$2185,5,FALSE)</f>
        <v>BC53</v>
      </c>
      <c r="G143">
        <f>VLOOKUP(B143,[1]Arkusz5!$A$3:$Y$2185,6,FALSE)</f>
        <v>0</v>
      </c>
      <c r="H143">
        <f>VLOOKUP(B143,[1]Arkusz5!$A$3:$Y$2185,7,FALSE)</f>
        <v>0</v>
      </c>
      <c r="I143">
        <f>VLOOKUP(B143,[1]Arkusz5!$A$3:$Y$2185,8,FALSE)</f>
        <v>0</v>
      </c>
      <c r="J143">
        <f>VLOOKUP(B143,[1]Arkusz5!$A$3:$Y$2185,9,FALSE)</f>
        <v>0</v>
      </c>
      <c r="K143">
        <f>VLOOKUP(B143,[1]Arkusz5!$A$3:$Y$2185,10,FALSE)</f>
        <v>0</v>
      </c>
      <c r="L143">
        <f>VLOOKUP(B143,[1]Arkusz5!$A$3:$Y$2185,11,FALSE)</f>
        <v>0</v>
      </c>
      <c r="M143">
        <f>VLOOKUP(B143,[1]Arkusz5!$A$3:$Y$2185,12,FALSE)</f>
        <v>0</v>
      </c>
      <c r="N143">
        <f>VLOOKUP(B143,[1]Arkusz5!$A$3:$Y$2185,13,FALSE)</f>
        <v>0</v>
      </c>
      <c r="O143">
        <f>VLOOKUP(B143,[1]Arkusz5!$A$3:$Y$2185,14,FALSE)</f>
        <v>0</v>
      </c>
      <c r="P143">
        <f>VLOOKUP(B143,[1]Arkusz5!$A$3:$Y$2185,15,FALSE)</f>
        <v>0</v>
      </c>
      <c r="Q143">
        <f>VLOOKUP(B143,[1]Arkusz5!$A$3:$Y$2185,16,FALSE)</f>
        <v>0</v>
      </c>
      <c r="R143">
        <f>VLOOKUP(B143,[1]Arkusz5!$A$3:$Y$2185,17,FALSE)</f>
        <v>0</v>
      </c>
      <c r="S143" t="str">
        <f>VLOOKUP(B143,[1]Arkusz5!$A$3:$Y$2185,18,FALSE)</f>
        <v>Europa</v>
      </c>
      <c r="T143" t="str">
        <f>VLOOKUP(B143,[1]Arkusz5!$A$3:$Y$2185,19,FALSE)</f>
        <v>Polska</v>
      </c>
      <c r="U143" t="str">
        <f>VLOOKUP(B143,[1]Arkusz5!$A$3:$Y$2185,20,FALSE)</f>
        <v>wielkopolskie</v>
      </c>
      <c r="V143" t="str">
        <f>VLOOKUP(B143,[1]Arkusz5!$A$3:$Y$2185,21,FALSE)</f>
        <v>czarnkowsko-trzcianecki</v>
      </c>
      <c r="W143" t="str">
        <f>VLOOKUP(B143,[1]Arkusz5!$A$3:$Y$2185,22,FALSE)</f>
        <v>Drawsko</v>
      </c>
      <c r="X143" t="str">
        <f>VLOOKUP(B143,[1]Arkusz5!$A$3:$Y$2185,23,FALSE)</f>
        <v>315.33 Kotlina Gorzowska</v>
      </c>
      <c r="Y143" t="str">
        <f>VLOOKUP(B143,[1]Arkusz5!$A$3:$Y$2185,24,FALSE)</f>
        <v>Continental Bio-geographical Region</v>
      </c>
      <c r="Z143" t="str">
        <f>VLOOKUP(B143,[1]Arkusz5!$A$3:$Y$2185,25,FALSE)</f>
        <v>Galio-Carpinetum</v>
      </c>
    </row>
    <row r="144" spans="1:26" x14ac:dyDescent="0.25">
      <c r="A144">
        <v>143</v>
      </c>
      <c r="B144" t="s">
        <v>1111</v>
      </c>
      <c r="C144" t="str">
        <f>VLOOKUP(B144,[1]Arkusz5!$A$3:$Y$2185,2,FALSE)</f>
        <v>52.1682</v>
      </c>
      <c r="D144" t="str">
        <f>VLOOKUP(B144,[1]Arkusz5!$A$3:$Y$2185,3,FALSE)</f>
        <v>17.6876</v>
      </c>
      <c r="E144" t="str">
        <f>VLOOKUP(B144,[1]Arkusz5!$A$3:$Y$2185,4,FALSE)</f>
        <v>33UXT88</v>
      </c>
      <c r="F144" t="str">
        <f>VLOOKUP(B144,[1]Arkusz5!$A$3:$Y$2185,5,FALSE)</f>
        <v>CD34</v>
      </c>
      <c r="G144">
        <f>VLOOKUP(B144,[1]Arkusz5!$A$3:$Y$2185,6,FALSE)</f>
        <v>0</v>
      </c>
      <c r="H144">
        <f>VLOOKUP(B144,[1]Arkusz5!$A$3:$Y$2185,7,FALSE)</f>
        <v>0</v>
      </c>
      <c r="I144">
        <f>VLOOKUP(B144,[1]Arkusz5!$A$3:$Y$2185,8,FALSE)</f>
        <v>0</v>
      </c>
      <c r="J144">
        <f>VLOOKUP(B144,[1]Arkusz5!$A$3:$Y$2185,9,FALSE)</f>
        <v>0</v>
      </c>
      <c r="K144">
        <f>VLOOKUP(B144,[1]Arkusz5!$A$3:$Y$2185,10,FALSE)</f>
        <v>0</v>
      </c>
      <c r="L144">
        <f>VLOOKUP(B144,[1]Arkusz5!$A$3:$Y$2185,11,FALSE)</f>
        <v>0</v>
      </c>
      <c r="M144">
        <f>VLOOKUP(B144,[1]Arkusz5!$A$3:$Y$2185,12,FALSE)</f>
        <v>0</v>
      </c>
      <c r="N144">
        <f>VLOOKUP(B144,[1]Arkusz5!$A$3:$Y$2185,13,FALSE)</f>
        <v>0</v>
      </c>
      <c r="O144">
        <f>VLOOKUP(B144,[1]Arkusz5!$A$3:$Y$2185,14,FALSE)</f>
        <v>0</v>
      </c>
      <c r="P144">
        <f>VLOOKUP(B144,[1]Arkusz5!$A$3:$Y$2185,15,FALSE)</f>
        <v>0</v>
      </c>
      <c r="Q144">
        <f>VLOOKUP(B144,[1]Arkusz5!$A$3:$Y$2185,16,FALSE)</f>
        <v>0</v>
      </c>
      <c r="R144">
        <f>VLOOKUP(B144,[1]Arkusz5!$A$3:$Y$2185,17,FALSE)</f>
        <v>0</v>
      </c>
      <c r="S144" t="str">
        <f>VLOOKUP(B144,[1]Arkusz5!$A$3:$Y$2185,18,FALSE)</f>
        <v>Europa</v>
      </c>
      <c r="T144" t="str">
        <f>VLOOKUP(B144,[1]Arkusz5!$A$3:$Y$2185,19,FALSE)</f>
        <v>Polska</v>
      </c>
      <c r="U144" t="str">
        <f>VLOOKUP(B144,[1]Arkusz5!$A$3:$Y$2185,20,FALSE)</f>
        <v>wielkopolskie</v>
      </c>
      <c r="V144" t="str">
        <f>VLOOKUP(B144,[1]Arkusz5!$A$3:$Y$2185,21,FALSE)</f>
        <v>wrzesiński</v>
      </c>
      <c r="W144" t="str">
        <f>VLOOKUP(B144,[1]Arkusz5!$A$3:$Y$2185,22,FALSE)</f>
        <v>Pyzdry</v>
      </c>
      <c r="X144" t="str">
        <f>VLOOKUP(B144,[1]Arkusz5!$A$3:$Y$2185,23,FALSE)</f>
        <v>318.13 Dolina Konińska</v>
      </c>
      <c r="Y144" t="str">
        <f>VLOOKUP(B144,[1]Arkusz5!$A$3:$Y$2185,24,FALSE)</f>
        <v>Continental Bio-geographical Region</v>
      </c>
      <c r="Z144" t="str">
        <f>VLOOKUP(B144,[1]Arkusz5!$A$3:$Y$2185,25,FALSE)</f>
        <v>Salici-Populetum (=Salicetum albo-fragilis + Populetum albae)</v>
      </c>
    </row>
    <row r="145" spans="1:26" x14ac:dyDescent="0.25">
      <c r="A145">
        <v>144</v>
      </c>
      <c r="B145" t="s">
        <v>1117</v>
      </c>
      <c r="C145" t="str">
        <f>VLOOKUP(B145,[1]Arkusz5!$A$3:$Y$2185,2,FALSE)</f>
        <v>52.4209</v>
      </c>
      <c r="D145" t="str">
        <f>VLOOKUP(B145,[1]Arkusz5!$A$3:$Y$2185,3,FALSE)</f>
        <v>16.702137</v>
      </c>
      <c r="E145" t="str">
        <f>VLOOKUP(B145,[1]Arkusz5!$A$3:$Y$2185,4,FALSE)</f>
        <v>33UXU10</v>
      </c>
      <c r="F145" t="str">
        <f>VLOOKUP(B145,[1]Arkusz5!$A$3:$Y$2185,5,FALSE)</f>
        <v>BD07</v>
      </c>
      <c r="G145">
        <f>VLOOKUP(B145,[1]Arkusz5!$A$3:$Y$2185,6,FALSE)</f>
        <v>0</v>
      </c>
      <c r="H145">
        <f>VLOOKUP(B145,[1]Arkusz5!$A$3:$Y$2185,7,FALSE)</f>
        <v>0</v>
      </c>
      <c r="I145">
        <f>VLOOKUP(B145,[1]Arkusz5!$A$3:$Y$2185,8,FALSE)</f>
        <v>0</v>
      </c>
      <c r="J145">
        <f>VLOOKUP(B145,[1]Arkusz5!$A$3:$Y$2185,9,FALSE)</f>
        <v>0</v>
      </c>
      <c r="K145">
        <f>VLOOKUP(B145,[1]Arkusz5!$A$3:$Y$2185,10,FALSE)</f>
        <v>0</v>
      </c>
      <c r="L145">
        <f>VLOOKUP(B145,[1]Arkusz5!$A$3:$Y$2185,11,FALSE)</f>
        <v>0</v>
      </c>
      <c r="M145">
        <f>VLOOKUP(B145,[1]Arkusz5!$A$3:$Y$2185,12,FALSE)</f>
        <v>0</v>
      </c>
      <c r="N145" t="str">
        <f>VLOOKUP(B145,[1]Arkusz5!$A$3:$Y$2185,13,FALSE)</f>
        <v>Rynny Jeziora Lusowskiego i Doliny Samy</v>
      </c>
      <c r="O145">
        <f>VLOOKUP(B145,[1]Arkusz5!$A$3:$Y$2185,14,FALSE)</f>
        <v>0</v>
      </c>
      <c r="P145">
        <f>VLOOKUP(B145,[1]Arkusz5!$A$3:$Y$2185,15,FALSE)</f>
        <v>0</v>
      </c>
      <c r="Q145">
        <f>VLOOKUP(B145,[1]Arkusz5!$A$3:$Y$2185,16,FALSE)</f>
        <v>0</v>
      </c>
      <c r="R145">
        <f>VLOOKUP(B145,[1]Arkusz5!$A$3:$Y$2185,17,FALSE)</f>
        <v>0</v>
      </c>
      <c r="S145" t="str">
        <f>VLOOKUP(B145,[1]Arkusz5!$A$3:$Y$2185,18,FALSE)</f>
        <v>Europa</v>
      </c>
      <c r="T145" t="str">
        <f>VLOOKUP(B145,[1]Arkusz5!$A$3:$Y$2185,19,FALSE)</f>
        <v>Polska</v>
      </c>
      <c r="U145" t="str">
        <f>VLOOKUP(B145,[1]Arkusz5!$A$3:$Y$2185,20,FALSE)</f>
        <v>wielkopolskie</v>
      </c>
      <c r="V145" t="str">
        <f>VLOOKUP(B145,[1]Arkusz5!$A$3:$Y$2185,21,FALSE)</f>
        <v>poznański</v>
      </c>
      <c r="W145" t="str">
        <f>VLOOKUP(B145,[1]Arkusz5!$A$3:$Y$2185,22,FALSE)</f>
        <v>Tarnowo Podgórne</v>
      </c>
      <c r="X145" t="str">
        <f>VLOOKUP(B145,[1]Arkusz5!$A$3:$Y$2185,23,FALSE)</f>
        <v>315.51 Pojezierze Poznańskie</v>
      </c>
      <c r="Y145" t="str">
        <f>VLOOKUP(B145,[1]Arkusz5!$A$3:$Y$2185,24,FALSE)</f>
        <v>Continental Bio-geographical Region</v>
      </c>
      <c r="Z145" t="str">
        <f>VLOOKUP(B145,[1]Arkusz5!$A$3:$Y$2185,25,FALSE)</f>
        <v>Pino-Quercetum (=Querco-Pinetum + Serratulo-Pinetum)</v>
      </c>
    </row>
    <row r="146" spans="1:26" x14ac:dyDescent="0.25">
      <c r="A146">
        <v>145</v>
      </c>
      <c r="B146" t="s">
        <v>1127</v>
      </c>
      <c r="C146" t="str">
        <f>VLOOKUP(B146,[1]Arkusz5!$A$3:$Y$2185,2,FALSE)</f>
        <v>52.1682</v>
      </c>
      <c r="D146" t="str">
        <f>VLOOKUP(B146,[1]Arkusz5!$A$3:$Y$2185,3,FALSE)</f>
        <v>17.6876</v>
      </c>
      <c r="E146" t="str">
        <f>VLOOKUP(B146,[1]Arkusz5!$A$3:$Y$2185,4,FALSE)</f>
        <v>33UXT88</v>
      </c>
      <c r="F146" t="str">
        <f>VLOOKUP(B146,[1]Arkusz5!$A$3:$Y$2185,5,FALSE)</f>
        <v>CD34</v>
      </c>
      <c r="G146">
        <f>VLOOKUP(B146,[1]Arkusz5!$A$3:$Y$2185,6,FALSE)</f>
        <v>0</v>
      </c>
      <c r="H146">
        <f>VLOOKUP(B146,[1]Arkusz5!$A$3:$Y$2185,7,FALSE)</f>
        <v>0</v>
      </c>
      <c r="I146">
        <f>VLOOKUP(B146,[1]Arkusz5!$A$3:$Y$2185,8,FALSE)</f>
        <v>0</v>
      </c>
      <c r="J146">
        <f>VLOOKUP(B146,[1]Arkusz5!$A$3:$Y$2185,9,FALSE)</f>
        <v>0</v>
      </c>
      <c r="K146">
        <f>VLOOKUP(B146,[1]Arkusz5!$A$3:$Y$2185,10,FALSE)</f>
        <v>0</v>
      </c>
      <c r="L146">
        <f>VLOOKUP(B146,[1]Arkusz5!$A$3:$Y$2185,11,FALSE)</f>
        <v>0</v>
      </c>
      <c r="M146">
        <f>VLOOKUP(B146,[1]Arkusz5!$A$3:$Y$2185,12,FALSE)</f>
        <v>0</v>
      </c>
      <c r="N146">
        <f>VLOOKUP(B146,[1]Arkusz5!$A$3:$Y$2185,13,FALSE)</f>
        <v>0</v>
      </c>
      <c r="O146">
        <f>VLOOKUP(B146,[1]Arkusz5!$A$3:$Y$2185,14,FALSE)</f>
        <v>0</v>
      </c>
      <c r="P146">
        <f>VLOOKUP(B146,[1]Arkusz5!$A$3:$Y$2185,15,FALSE)</f>
        <v>0</v>
      </c>
      <c r="Q146">
        <f>VLOOKUP(B146,[1]Arkusz5!$A$3:$Y$2185,16,FALSE)</f>
        <v>0</v>
      </c>
      <c r="R146">
        <f>VLOOKUP(B146,[1]Arkusz5!$A$3:$Y$2185,17,FALSE)</f>
        <v>0</v>
      </c>
      <c r="S146" t="str">
        <f>VLOOKUP(B146,[1]Arkusz5!$A$3:$Y$2185,18,FALSE)</f>
        <v>Europa</v>
      </c>
      <c r="T146" t="str">
        <f>VLOOKUP(B146,[1]Arkusz5!$A$3:$Y$2185,19,FALSE)</f>
        <v>Polska</v>
      </c>
      <c r="U146" t="str">
        <f>VLOOKUP(B146,[1]Arkusz5!$A$3:$Y$2185,20,FALSE)</f>
        <v>wielkopolskie</v>
      </c>
      <c r="V146" t="str">
        <f>VLOOKUP(B146,[1]Arkusz5!$A$3:$Y$2185,21,FALSE)</f>
        <v>wrzesiński</v>
      </c>
      <c r="W146" t="str">
        <f>VLOOKUP(B146,[1]Arkusz5!$A$3:$Y$2185,22,FALSE)</f>
        <v>Pyzdry</v>
      </c>
      <c r="X146" t="str">
        <f>VLOOKUP(B146,[1]Arkusz5!$A$3:$Y$2185,23,FALSE)</f>
        <v>318.13 Dolina Konińska</v>
      </c>
      <c r="Y146" t="str">
        <f>VLOOKUP(B146,[1]Arkusz5!$A$3:$Y$2185,24,FALSE)</f>
        <v>Continental Bio-geographical Region</v>
      </c>
      <c r="Z146" t="str">
        <f>VLOOKUP(B146,[1]Arkusz5!$A$3:$Y$2185,25,FALSE)</f>
        <v>Salici-Populetum (=Salicetum albo-fragilis + Populetum albae)</v>
      </c>
    </row>
    <row r="147" spans="1:26" x14ac:dyDescent="0.25">
      <c r="A147">
        <v>146</v>
      </c>
      <c r="B147" t="s">
        <v>1130</v>
      </c>
      <c r="C147" t="str">
        <f>VLOOKUP(B147,[1]Arkusz5!$A$3:$Y$2185,2,FALSE)</f>
        <v>52.574395</v>
      </c>
      <c r="D147" t="str">
        <f>VLOOKUP(B147,[1]Arkusz5!$A$3:$Y$2185,3,FALSE)</f>
        <v>17.817557</v>
      </c>
      <c r="E147" t="str">
        <f>VLOOKUP(B147,[1]Arkusz5!$A$3:$Y$2185,4,FALSE)</f>
        <v>33UXU92</v>
      </c>
      <c r="F147" t="str">
        <f>VLOOKUP(B147,[1]Arkusz5!$A$3:$Y$2185,5,FALSE)</f>
        <v>CC84</v>
      </c>
      <c r="G147">
        <f>VLOOKUP(B147,[1]Arkusz5!$A$3:$Y$2185,6,FALSE)</f>
        <v>0</v>
      </c>
      <c r="H147">
        <f>VLOOKUP(B147,[1]Arkusz5!$A$3:$Y$2185,7,FALSE)</f>
        <v>0</v>
      </c>
      <c r="I147">
        <f>VLOOKUP(B147,[1]Arkusz5!$A$3:$Y$2185,8,FALSE)</f>
        <v>0</v>
      </c>
      <c r="J147">
        <f>VLOOKUP(B147,[1]Arkusz5!$A$3:$Y$2185,9,FALSE)</f>
        <v>0</v>
      </c>
      <c r="K147">
        <f>VLOOKUP(B147,[1]Arkusz5!$A$3:$Y$2185,10,FALSE)</f>
        <v>0</v>
      </c>
      <c r="L147">
        <f>VLOOKUP(B147,[1]Arkusz5!$A$3:$Y$2185,11,FALSE)</f>
        <v>0</v>
      </c>
      <c r="M147">
        <f>VLOOKUP(B147,[1]Arkusz5!$A$3:$Y$2185,12,FALSE)</f>
        <v>0</v>
      </c>
      <c r="N147">
        <f>VLOOKUP(B147,[1]Arkusz5!$A$3:$Y$2185,13,FALSE)</f>
        <v>0</v>
      </c>
      <c r="O147">
        <f>VLOOKUP(B147,[1]Arkusz5!$A$3:$Y$2185,14,FALSE)</f>
        <v>0</v>
      </c>
      <c r="P147">
        <f>VLOOKUP(B147,[1]Arkusz5!$A$3:$Y$2185,15,FALSE)</f>
        <v>0</v>
      </c>
      <c r="Q147">
        <f>VLOOKUP(B147,[1]Arkusz5!$A$3:$Y$2185,16,FALSE)</f>
        <v>0</v>
      </c>
      <c r="R147">
        <f>VLOOKUP(B147,[1]Arkusz5!$A$3:$Y$2185,17,FALSE)</f>
        <v>0</v>
      </c>
      <c r="S147" t="str">
        <f>VLOOKUP(B147,[1]Arkusz5!$A$3:$Y$2185,18,FALSE)</f>
        <v>Europa</v>
      </c>
      <c r="T147" t="str">
        <f>VLOOKUP(B147,[1]Arkusz5!$A$3:$Y$2185,19,FALSE)</f>
        <v>Polska</v>
      </c>
      <c r="U147" t="str">
        <f>VLOOKUP(B147,[1]Arkusz5!$A$3:$Y$2185,20,FALSE)</f>
        <v>wielkopolskie</v>
      </c>
      <c r="V147" t="str">
        <f>VLOOKUP(B147,[1]Arkusz5!$A$3:$Y$2185,21,FALSE)</f>
        <v>gnieźnieński</v>
      </c>
      <c r="W147" t="str">
        <f>VLOOKUP(B147,[1]Arkusz5!$A$3:$Y$2185,22,FALSE)</f>
        <v>Trzemeszno</v>
      </c>
      <c r="X147" t="str">
        <f>VLOOKUP(B147,[1]Arkusz5!$A$3:$Y$2185,23,FALSE)</f>
        <v>315.54 Pojezierze Gnieźnieńskie</v>
      </c>
      <c r="Y147" t="str">
        <f>VLOOKUP(B147,[1]Arkusz5!$A$3:$Y$2185,24,FALSE)</f>
        <v>Continental Bio-geographical Region</v>
      </c>
      <c r="Z147" t="str">
        <f>VLOOKUP(B147,[1]Arkusz5!$A$3:$Y$2185,25,FALSE)</f>
        <v>Galio-Carpinetum</v>
      </c>
    </row>
    <row r="148" spans="1:26" x14ac:dyDescent="0.25">
      <c r="A148">
        <v>147</v>
      </c>
      <c r="B148" t="s">
        <v>1134</v>
      </c>
      <c r="C148" t="str">
        <f>VLOOKUP(B148,[1]Arkusz5!$A$3:$Y$2185,2,FALSE)</f>
        <v>52.460782</v>
      </c>
      <c r="D148" t="str">
        <f>VLOOKUP(B148,[1]Arkusz5!$A$3:$Y$2185,3,FALSE)</f>
        <v>16.822405</v>
      </c>
      <c r="E148" t="str">
        <f>VLOOKUP(B148,[1]Arkusz5!$A$3:$Y$2185,4,FALSE)</f>
        <v>33UXU21</v>
      </c>
      <c r="F148" t="str">
        <f>VLOOKUP(B148,[1]Arkusz5!$A$3:$Y$2185,5,FALSE)</f>
        <v>BC98</v>
      </c>
      <c r="G148">
        <f>VLOOKUP(B148,[1]Arkusz5!$A$3:$Y$2185,6,FALSE)</f>
        <v>0</v>
      </c>
      <c r="H148">
        <f>VLOOKUP(B148,[1]Arkusz5!$A$3:$Y$2185,7,FALSE)</f>
        <v>0</v>
      </c>
      <c r="I148">
        <f>VLOOKUP(B148,[1]Arkusz5!$A$3:$Y$2185,8,FALSE)</f>
        <v>0</v>
      </c>
      <c r="J148">
        <f>VLOOKUP(B148,[1]Arkusz5!$A$3:$Y$2185,9,FALSE)</f>
        <v>0</v>
      </c>
      <c r="K148">
        <f>VLOOKUP(B148,[1]Arkusz5!$A$3:$Y$2185,10,FALSE)</f>
        <v>0</v>
      </c>
      <c r="L148">
        <f>VLOOKUP(B148,[1]Arkusz5!$A$3:$Y$2185,11,FALSE)</f>
        <v>0</v>
      </c>
      <c r="M148">
        <f>VLOOKUP(B148,[1]Arkusz5!$A$3:$Y$2185,12,FALSE)</f>
        <v>0</v>
      </c>
      <c r="N148">
        <f>VLOOKUP(B148,[1]Arkusz5!$A$3:$Y$2185,13,FALSE)</f>
        <v>0</v>
      </c>
      <c r="O148" t="str">
        <f>VLOOKUP(B148,[1]Arkusz5!$A$3:$Y$2185,14,FALSE)</f>
        <v>Strzeszyn</v>
      </c>
      <c r="P148">
        <f>VLOOKUP(B148,[1]Arkusz5!$A$3:$Y$2185,15,FALSE)</f>
        <v>0</v>
      </c>
      <c r="Q148">
        <f>VLOOKUP(B148,[1]Arkusz5!$A$3:$Y$2185,16,FALSE)</f>
        <v>0</v>
      </c>
      <c r="R148">
        <f>VLOOKUP(B148,[1]Arkusz5!$A$3:$Y$2185,17,FALSE)</f>
        <v>0</v>
      </c>
      <c r="S148" t="str">
        <f>VLOOKUP(B148,[1]Arkusz5!$A$3:$Y$2185,18,FALSE)</f>
        <v>Europa</v>
      </c>
      <c r="T148" t="str">
        <f>VLOOKUP(B148,[1]Arkusz5!$A$3:$Y$2185,19,FALSE)</f>
        <v>Polska</v>
      </c>
      <c r="U148" t="str">
        <f>VLOOKUP(B148,[1]Arkusz5!$A$3:$Y$2185,20,FALSE)</f>
        <v>wielkopolskie</v>
      </c>
      <c r="V148" t="str">
        <f>VLOOKUP(B148,[1]Arkusz5!$A$3:$Y$2185,21,FALSE)</f>
        <v>Poznań</v>
      </c>
      <c r="W148" t="str">
        <f>VLOOKUP(B148,[1]Arkusz5!$A$3:$Y$2185,22,FALSE)</f>
        <v>Poznań</v>
      </c>
      <c r="X148" t="str">
        <f>VLOOKUP(B148,[1]Arkusz5!$A$3:$Y$2185,23,FALSE)</f>
        <v>315.51 Pojezierze Poznańskie</v>
      </c>
      <c r="Y148" t="str">
        <f>VLOOKUP(B148,[1]Arkusz5!$A$3:$Y$2185,24,FALSE)</f>
        <v>Continental Bio-geographical Region</v>
      </c>
      <c r="Z148" t="str">
        <f>VLOOKUP(B148,[1]Arkusz5!$A$3:$Y$2185,25,FALSE)</f>
        <v>Fraxino-Alnetum (=Circaeo-Alnetum)</v>
      </c>
    </row>
    <row r="149" spans="1:26" x14ac:dyDescent="0.25">
      <c r="A149">
        <v>148</v>
      </c>
      <c r="B149" t="s">
        <v>1138</v>
      </c>
      <c r="C149" t="str">
        <f>VLOOKUP(B149,[1]Arkusz5!$A$3:$Y$2185,2,FALSE)</f>
        <v>52.6608</v>
      </c>
      <c r="D149" t="str">
        <f>VLOOKUP(B149,[1]Arkusz5!$A$3:$Y$2185,3,FALSE)</f>
        <v>16.0266</v>
      </c>
      <c r="E149" t="str">
        <f>VLOOKUP(B149,[1]Arkusz5!$A$3:$Y$2185,4,FALSE)</f>
        <v>33UWU63</v>
      </c>
      <c r="F149" t="str">
        <f>VLOOKUP(B149,[1]Arkusz5!$A$3:$Y$2185,5,FALSE)</f>
        <v>BC72</v>
      </c>
      <c r="G149">
        <f>VLOOKUP(B149,[1]Arkusz5!$A$3:$Y$2185,6,FALSE)</f>
        <v>0</v>
      </c>
      <c r="H149">
        <f>VLOOKUP(B149,[1]Arkusz5!$A$3:$Y$2185,7,FALSE)</f>
        <v>0</v>
      </c>
      <c r="I149">
        <f>VLOOKUP(B149,[1]Arkusz5!$A$3:$Y$2185,8,FALSE)</f>
        <v>0</v>
      </c>
      <c r="J149">
        <f>VLOOKUP(B149,[1]Arkusz5!$A$3:$Y$2185,9,FALSE)</f>
        <v>0</v>
      </c>
      <c r="K149" t="str">
        <f>VLOOKUP(B149,[1]Arkusz5!$A$3:$Y$2185,10,FALSE)</f>
        <v>Sierakowski Park Krajobrazowy</v>
      </c>
      <c r="L149">
        <f>VLOOKUP(B149,[1]Arkusz5!$A$3:$Y$2185,11,FALSE)</f>
        <v>0</v>
      </c>
      <c r="M149">
        <f>VLOOKUP(B149,[1]Arkusz5!$A$3:$Y$2185,12,FALSE)</f>
        <v>0</v>
      </c>
      <c r="N149">
        <f>VLOOKUP(B149,[1]Arkusz5!$A$3:$Y$2185,13,FALSE)</f>
        <v>0</v>
      </c>
      <c r="O149">
        <f>VLOOKUP(B149,[1]Arkusz5!$A$3:$Y$2185,14,FALSE)</f>
        <v>0</v>
      </c>
      <c r="P149">
        <f>VLOOKUP(B149,[1]Arkusz5!$A$3:$Y$2185,15,FALSE)</f>
        <v>0</v>
      </c>
      <c r="Q149" t="str">
        <f>VLOOKUP(B149,[1]Arkusz5!$A$3:$Y$2185,16,FALSE)</f>
        <v>PLB300015; PLH300029</v>
      </c>
      <c r="R149" t="str">
        <f>VLOOKUP(B149,[1]Arkusz5!$A$3:$Y$2185,17,FALSE)</f>
        <v>Puszcza Notecka; Jezioro Mnich</v>
      </c>
      <c r="S149" t="str">
        <f>VLOOKUP(B149,[1]Arkusz5!$A$3:$Y$2185,18,FALSE)</f>
        <v>Europa</v>
      </c>
      <c r="T149" t="str">
        <f>VLOOKUP(B149,[1]Arkusz5!$A$3:$Y$2185,19,FALSE)</f>
        <v>Polska</v>
      </c>
      <c r="U149" t="str">
        <f>VLOOKUP(B149,[1]Arkusz5!$A$3:$Y$2185,20,FALSE)</f>
        <v>wielkopolskie</v>
      </c>
      <c r="V149" t="str">
        <f>VLOOKUP(B149,[1]Arkusz5!$A$3:$Y$2185,21,FALSE)</f>
        <v>międzychodzki</v>
      </c>
      <c r="W149" t="str">
        <f>VLOOKUP(B149,[1]Arkusz5!$A$3:$Y$2185,22,FALSE)</f>
        <v>Sieraków</v>
      </c>
      <c r="X149" t="str">
        <f>VLOOKUP(B149,[1]Arkusz5!$A$3:$Y$2185,23,FALSE)</f>
        <v>315.33 Kotlina Gorzowska</v>
      </c>
      <c r="Y149" t="str">
        <f>VLOOKUP(B149,[1]Arkusz5!$A$3:$Y$2185,24,FALSE)</f>
        <v>Continental Bio-geographical Region</v>
      </c>
      <c r="Z149" t="str">
        <f>VLOOKUP(B149,[1]Arkusz5!$A$3:$Y$2185,25,FALSE)</f>
        <v>Pino-Quercetum (=Querco-Pinetum + Serratulo-Pinetum)</v>
      </c>
    </row>
    <row r="150" spans="1:26" x14ac:dyDescent="0.25">
      <c r="A150">
        <v>149</v>
      </c>
      <c r="B150" t="s">
        <v>1151</v>
      </c>
      <c r="C150" t="str">
        <f>VLOOKUP(B150,[1]Arkusz5!$A$3:$Y$2185,2,FALSE)</f>
        <v>52.4478</v>
      </c>
      <c r="D150" t="str">
        <f>VLOOKUP(B150,[1]Arkusz5!$A$3:$Y$2185,3,FALSE)</f>
        <v>16.4057</v>
      </c>
      <c r="E150" t="str">
        <f>VLOOKUP(B150,[1]Arkusz5!$A$3:$Y$2185,4,FALSE)</f>
        <v>33UWU91</v>
      </c>
      <c r="F150" t="str">
        <f>VLOOKUP(B150,[1]Arkusz5!$A$3:$Y$2185,5,FALSE)</f>
        <v>BC95</v>
      </c>
      <c r="G150">
        <f>VLOOKUP(B150,[1]Arkusz5!$A$3:$Y$2185,6,FALSE)</f>
        <v>0</v>
      </c>
      <c r="H150">
        <f>VLOOKUP(B150,[1]Arkusz5!$A$3:$Y$2185,7,FALSE)</f>
        <v>0</v>
      </c>
      <c r="I150">
        <f>VLOOKUP(B150,[1]Arkusz5!$A$3:$Y$2185,8,FALSE)</f>
        <v>0</v>
      </c>
      <c r="J150">
        <f>VLOOKUP(B150,[1]Arkusz5!$A$3:$Y$2185,9,FALSE)</f>
        <v>0</v>
      </c>
      <c r="K150">
        <f>VLOOKUP(B150,[1]Arkusz5!$A$3:$Y$2185,10,FALSE)</f>
        <v>0</v>
      </c>
      <c r="L150">
        <f>VLOOKUP(B150,[1]Arkusz5!$A$3:$Y$2185,11,FALSE)</f>
        <v>0</v>
      </c>
      <c r="M150">
        <f>VLOOKUP(B150,[1]Arkusz5!$A$3:$Y$2185,12,FALSE)</f>
        <v>0</v>
      </c>
      <c r="N150">
        <f>VLOOKUP(B150,[1]Arkusz5!$A$3:$Y$2185,13,FALSE)</f>
        <v>0</v>
      </c>
      <c r="O150">
        <f>VLOOKUP(B150,[1]Arkusz5!$A$3:$Y$2185,14,FALSE)</f>
        <v>0</v>
      </c>
      <c r="P150">
        <f>VLOOKUP(B150,[1]Arkusz5!$A$3:$Y$2185,15,FALSE)</f>
        <v>0</v>
      </c>
      <c r="Q150">
        <f>VLOOKUP(B150,[1]Arkusz5!$A$3:$Y$2185,16,FALSE)</f>
        <v>0</v>
      </c>
      <c r="R150">
        <f>VLOOKUP(B150,[1]Arkusz5!$A$3:$Y$2185,17,FALSE)</f>
        <v>0</v>
      </c>
      <c r="S150" t="str">
        <f>VLOOKUP(B150,[1]Arkusz5!$A$3:$Y$2185,18,FALSE)</f>
        <v>Europa</v>
      </c>
      <c r="T150" t="str">
        <f>VLOOKUP(B150,[1]Arkusz5!$A$3:$Y$2185,19,FALSE)</f>
        <v>Polska</v>
      </c>
      <c r="U150" t="str">
        <f>VLOOKUP(B150,[1]Arkusz5!$A$3:$Y$2185,20,FALSE)</f>
        <v>wielkopolskie</v>
      </c>
      <c r="V150" t="str">
        <f>VLOOKUP(B150,[1]Arkusz5!$A$3:$Y$2185,21,FALSE)</f>
        <v>szamotulski</v>
      </c>
      <c r="W150" t="str">
        <f>VLOOKUP(B150,[1]Arkusz5!$A$3:$Y$2185,22,FALSE)</f>
        <v>Duszniki</v>
      </c>
      <c r="X150" t="str">
        <f>VLOOKUP(B150,[1]Arkusz5!$A$3:$Y$2185,23,FALSE)</f>
        <v>315.51 Pojezierze Poznańskie</v>
      </c>
      <c r="Y150" t="str">
        <f>VLOOKUP(B150,[1]Arkusz5!$A$3:$Y$2185,24,FALSE)</f>
        <v>Continental Bio-geographical Region</v>
      </c>
      <c r="Z150" t="str">
        <f>VLOOKUP(B150,[1]Arkusz5!$A$3:$Y$2185,25,FALSE)</f>
        <v>Galio-Carpinetum</v>
      </c>
    </row>
    <row r="151" spans="1:26" x14ac:dyDescent="0.25">
      <c r="A151">
        <v>150</v>
      </c>
      <c r="B151" t="s">
        <v>1166</v>
      </c>
      <c r="C151" t="str">
        <f>VLOOKUP(B151,[1]Arkusz5!$A$3:$Y$2185,2,FALSE)</f>
        <v>52.421935</v>
      </c>
      <c r="D151" t="str">
        <f>VLOOKUP(B151,[1]Arkusz5!$A$3:$Y$2185,3,FALSE)</f>
        <v>16.647363</v>
      </c>
      <c r="E151" t="str">
        <f>VLOOKUP(B151,[1]Arkusz5!$A$3:$Y$2185,4,FALSE)</f>
        <v>33UXU10</v>
      </c>
      <c r="F151" t="str">
        <f>VLOOKUP(B151,[1]Arkusz5!$A$3:$Y$2185,5,FALSE)</f>
        <v>BD07</v>
      </c>
      <c r="G151">
        <f>VLOOKUP(B151,[1]Arkusz5!$A$3:$Y$2185,6,FALSE)</f>
        <v>0</v>
      </c>
      <c r="H151">
        <f>VLOOKUP(B151,[1]Arkusz5!$A$3:$Y$2185,7,FALSE)</f>
        <v>0</v>
      </c>
      <c r="I151">
        <f>VLOOKUP(B151,[1]Arkusz5!$A$3:$Y$2185,8,FALSE)</f>
        <v>0</v>
      </c>
      <c r="J151">
        <f>VLOOKUP(B151,[1]Arkusz5!$A$3:$Y$2185,9,FALSE)</f>
        <v>0</v>
      </c>
      <c r="K151">
        <f>VLOOKUP(B151,[1]Arkusz5!$A$3:$Y$2185,10,FALSE)</f>
        <v>0</v>
      </c>
      <c r="L151">
        <f>VLOOKUP(B151,[1]Arkusz5!$A$3:$Y$2185,11,FALSE)</f>
        <v>0</v>
      </c>
      <c r="M151">
        <f>VLOOKUP(B151,[1]Arkusz5!$A$3:$Y$2185,12,FALSE)</f>
        <v>0</v>
      </c>
      <c r="N151">
        <f>VLOOKUP(B151,[1]Arkusz5!$A$3:$Y$2185,13,FALSE)</f>
        <v>0</v>
      </c>
      <c r="O151">
        <f>VLOOKUP(B151,[1]Arkusz5!$A$3:$Y$2185,14,FALSE)</f>
        <v>0</v>
      </c>
      <c r="P151">
        <f>VLOOKUP(B151,[1]Arkusz5!$A$3:$Y$2185,15,FALSE)</f>
        <v>0</v>
      </c>
      <c r="Q151">
        <f>VLOOKUP(B151,[1]Arkusz5!$A$3:$Y$2185,16,FALSE)</f>
        <v>0</v>
      </c>
      <c r="R151">
        <f>VLOOKUP(B151,[1]Arkusz5!$A$3:$Y$2185,17,FALSE)</f>
        <v>0</v>
      </c>
      <c r="S151" t="str">
        <f>VLOOKUP(B151,[1]Arkusz5!$A$3:$Y$2185,18,FALSE)</f>
        <v>Europa</v>
      </c>
      <c r="T151" t="str">
        <f>VLOOKUP(B151,[1]Arkusz5!$A$3:$Y$2185,19,FALSE)</f>
        <v>Polska</v>
      </c>
      <c r="U151" t="str">
        <f>VLOOKUP(B151,[1]Arkusz5!$A$3:$Y$2185,20,FALSE)</f>
        <v>wielkopolskie</v>
      </c>
      <c r="V151" t="str">
        <f>VLOOKUP(B151,[1]Arkusz5!$A$3:$Y$2185,21,FALSE)</f>
        <v>poznański</v>
      </c>
      <c r="W151" t="str">
        <f>VLOOKUP(B151,[1]Arkusz5!$A$3:$Y$2185,22,FALSE)</f>
        <v>Tarnowo Podgórne</v>
      </c>
      <c r="X151" t="str">
        <f>VLOOKUP(B151,[1]Arkusz5!$A$3:$Y$2185,23,FALSE)</f>
        <v>315.51 Pojezierze Poznańskie</v>
      </c>
      <c r="Y151" t="str">
        <f>VLOOKUP(B151,[1]Arkusz5!$A$3:$Y$2185,24,FALSE)</f>
        <v>Continental Bio-geographical Region</v>
      </c>
      <c r="Z151" t="str">
        <f>VLOOKUP(B151,[1]Arkusz5!$A$3:$Y$2185,25,FALSE)</f>
        <v>Pino-Quercetum (=Querco-Pinetum + Serratulo-Pinetum)</v>
      </c>
    </row>
    <row r="152" spans="1:26" x14ac:dyDescent="0.25">
      <c r="A152">
        <v>151</v>
      </c>
      <c r="B152" t="s">
        <v>1172</v>
      </c>
      <c r="C152" t="str">
        <f>VLOOKUP(B152,[1]Arkusz5!$A$3:$Y$2185,2,FALSE)</f>
        <v>52.48066</v>
      </c>
      <c r="D152" t="str">
        <f>VLOOKUP(B152,[1]Arkusz5!$A$3:$Y$2185,3,FALSE)</f>
        <v>18.33259</v>
      </c>
      <c r="E152" t="str">
        <f>VLOOKUP(B152,[1]Arkusz5!$A$3:$Y$2185,4,FALSE)</f>
        <v>34UCD11</v>
      </c>
      <c r="F152" t="str">
        <f>VLOOKUP(B152,[1]Arkusz5!$A$3:$Y$2185,5,FALSE)</f>
        <v>CC98</v>
      </c>
      <c r="G152">
        <f>VLOOKUP(B152,[1]Arkusz5!$A$3:$Y$2185,6,FALSE)</f>
        <v>0</v>
      </c>
      <c r="H152">
        <f>VLOOKUP(B152,[1]Arkusz5!$A$3:$Y$2185,7,FALSE)</f>
        <v>0</v>
      </c>
      <c r="I152">
        <f>VLOOKUP(B152,[1]Arkusz5!$A$3:$Y$2185,8,FALSE)</f>
        <v>0</v>
      </c>
      <c r="J152">
        <f>VLOOKUP(B152,[1]Arkusz5!$A$3:$Y$2185,9,FALSE)</f>
        <v>0</v>
      </c>
      <c r="K152">
        <f>VLOOKUP(B152,[1]Arkusz5!$A$3:$Y$2185,10,FALSE)</f>
        <v>0</v>
      </c>
      <c r="L152">
        <f>VLOOKUP(B152,[1]Arkusz5!$A$3:$Y$2185,11,FALSE)</f>
        <v>0</v>
      </c>
      <c r="M152">
        <f>VLOOKUP(B152,[1]Arkusz5!$A$3:$Y$2185,12,FALSE)</f>
        <v>0</v>
      </c>
      <c r="N152" t="str">
        <f>VLOOKUP(B152,[1]Arkusz5!$A$3:$Y$2185,13,FALSE)</f>
        <v>Goplańsko-Kujawski</v>
      </c>
      <c r="O152">
        <f>VLOOKUP(B152,[1]Arkusz5!$A$3:$Y$2185,14,FALSE)</f>
        <v>0</v>
      </c>
      <c r="P152">
        <f>VLOOKUP(B152,[1]Arkusz5!$A$3:$Y$2185,15,FALSE)</f>
        <v>0</v>
      </c>
      <c r="Q152">
        <f>VLOOKUP(B152,[1]Arkusz5!$A$3:$Y$2185,16,FALSE)</f>
        <v>0</v>
      </c>
      <c r="R152">
        <f>VLOOKUP(B152,[1]Arkusz5!$A$3:$Y$2185,17,FALSE)</f>
        <v>0</v>
      </c>
      <c r="S152" t="str">
        <f>VLOOKUP(B152,[1]Arkusz5!$A$3:$Y$2185,18,FALSE)</f>
        <v>Europa</v>
      </c>
      <c r="T152" t="str">
        <f>VLOOKUP(B152,[1]Arkusz5!$A$3:$Y$2185,19,FALSE)</f>
        <v>Polska</v>
      </c>
      <c r="U152" t="str">
        <f>VLOOKUP(B152,[1]Arkusz5!$A$3:$Y$2185,20,FALSE)</f>
        <v>wielkopolskie</v>
      </c>
      <c r="V152" t="str">
        <f>VLOOKUP(B152,[1]Arkusz5!$A$3:$Y$2185,21,FALSE)</f>
        <v>koniński</v>
      </c>
      <c r="W152" t="str">
        <f>VLOOKUP(B152,[1]Arkusz5!$A$3:$Y$2185,22,FALSE)</f>
        <v>Skulsk</v>
      </c>
      <c r="X152" t="str">
        <f>VLOOKUP(B152,[1]Arkusz5!$A$3:$Y$2185,23,FALSE)</f>
        <v>315.54 Pojezierze Gnieźnieńskie</v>
      </c>
      <c r="Y152" t="str">
        <f>VLOOKUP(B152,[1]Arkusz5!$A$3:$Y$2185,24,FALSE)</f>
        <v>Continental Bio-geographical Region</v>
      </c>
      <c r="Z152" t="str">
        <f>VLOOKUP(B152,[1]Arkusz5!$A$3:$Y$2185,25,FALSE)</f>
        <v>Galio-Carpinetum</v>
      </c>
    </row>
    <row r="153" spans="1:26" x14ac:dyDescent="0.25">
      <c r="A153">
        <v>152</v>
      </c>
      <c r="B153" t="s">
        <v>1184</v>
      </c>
      <c r="C153" t="str">
        <f>VLOOKUP(B153,[1]Arkusz5!$A$3:$Y$2185,2,FALSE)</f>
        <v>52.50034</v>
      </c>
      <c r="D153" t="str">
        <f>VLOOKUP(B153,[1]Arkusz5!$A$3:$Y$2185,3,FALSE)</f>
        <v>18.35559</v>
      </c>
      <c r="E153" t="str">
        <f>VLOOKUP(B153,[1]Arkusz5!$A$3:$Y$2185,4,FALSE)</f>
        <v>34UCD21</v>
      </c>
      <c r="F153" t="str">
        <f>VLOOKUP(B153,[1]Arkusz5!$A$3:$Y$2185,5,FALSE)</f>
        <v>CC98</v>
      </c>
      <c r="G153">
        <f>VLOOKUP(B153,[1]Arkusz5!$A$3:$Y$2185,6,FALSE)</f>
        <v>0</v>
      </c>
      <c r="H153">
        <f>VLOOKUP(B153,[1]Arkusz5!$A$3:$Y$2185,7,FALSE)</f>
        <v>0</v>
      </c>
      <c r="I153">
        <f>VLOOKUP(B153,[1]Arkusz5!$A$3:$Y$2185,8,FALSE)</f>
        <v>0</v>
      </c>
      <c r="J153">
        <f>VLOOKUP(B153,[1]Arkusz5!$A$3:$Y$2185,9,FALSE)</f>
        <v>0</v>
      </c>
      <c r="K153" t="str">
        <f>VLOOKUP(B153,[1]Arkusz5!$A$3:$Y$2185,10,FALSE)</f>
        <v>Nadgoplański Park Tysiąclecia</v>
      </c>
      <c r="L153">
        <f>VLOOKUP(B153,[1]Arkusz5!$A$3:$Y$2185,11,FALSE)</f>
        <v>0</v>
      </c>
      <c r="M153">
        <f>VLOOKUP(B153,[1]Arkusz5!$A$3:$Y$2185,12,FALSE)</f>
        <v>0</v>
      </c>
      <c r="N153" t="str">
        <f>VLOOKUP(B153,[1]Arkusz5!$A$3:$Y$2185,13,FALSE)</f>
        <v>Goplańsko-Kujawski</v>
      </c>
      <c r="O153">
        <f>VLOOKUP(B153,[1]Arkusz5!$A$3:$Y$2185,14,FALSE)</f>
        <v>0</v>
      </c>
      <c r="P153">
        <f>VLOOKUP(B153,[1]Arkusz5!$A$3:$Y$2185,15,FALSE)</f>
        <v>0</v>
      </c>
      <c r="Q153" t="str">
        <f>VLOOKUP(B153,[1]Arkusz5!$A$3:$Y$2185,16,FALSE)</f>
        <v>PLB040004; PLH040007</v>
      </c>
      <c r="R153" t="str">
        <f>VLOOKUP(B153,[1]Arkusz5!$A$3:$Y$2185,17,FALSE)</f>
        <v>Ostoja Nadgoplańska; Jezioro Gopło</v>
      </c>
      <c r="S153" t="str">
        <f>VLOOKUP(B153,[1]Arkusz5!$A$3:$Y$2185,18,FALSE)</f>
        <v>Europa</v>
      </c>
      <c r="T153" t="str">
        <f>VLOOKUP(B153,[1]Arkusz5!$A$3:$Y$2185,19,FALSE)</f>
        <v>Polska</v>
      </c>
      <c r="U153" t="str">
        <f>VLOOKUP(B153,[1]Arkusz5!$A$3:$Y$2185,20,FALSE)</f>
        <v>wielkopolskie</v>
      </c>
      <c r="V153" t="str">
        <f>VLOOKUP(B153,[1]Arkusz5!$A$3:$Y$2185,21,FALSE)</f>
        <v>koniński</v>
      </c>
      <c r="W153" t="str">
        <f>VLOOKUP(B153,[1]Arkusz5!$A$3:$Y$2185,22,FALSE)</f>
        <v>Skulsk</v>
      </c>
      <c r="X153" t="str">
        <f>VLOOKUP(B153,[1]Arkusz5!$A$3:$Y$2185,23,FALSE)</f>
        <v>315.54 Pojezierze Gnieźnieńskie</v>
      </c>
      <c r="Y153" t="str">
        <f>VLOOKUP(B153,[1]Arkusz5!$A$3:$Y$2185,24,FALSE)</f>
        <v>Continental Bio-geographical Region</v>
      </c>
      <c r="Z153" t="str">
        <f>VLOOKUP(B153,[1]Arkusz5!$A$3:$Y$2185,25,FALSE)</f>
        <v>Galio-Carpinetum</v>
      </c>
    </row>
    <row r="154" spans="1:26" x14ac:dyDescent="0.25">
      <c r="A154">
        <v>153</v>
      </c>
      <c r="B154" t="s">
        <v>1195</v>
      </c>
      <c r="C154" t="str">
        <f>VLOOKUP(B154,[1]Arkusz5!$A$3:$Y$2185,2,FALSE)</f>
        <v>52.52207</v>
      </c>
      <c r="D154" t="str">
        <f>VLOOKUP(B154,[1]Arkusz5!$A$3:$Y$2185,3,FALSE)</f>
        <v>18.36828</v>
      </c>
      <c r="E154" t="str">
        <f>VLOOKUP(B154,[1]Arkusz5!$A$3:$Y$2185,4,FALSE)</f>
        <v>34UCD22</v>
      </c>
      <c r="F154" t="str">
        <f>VLOOKUP(B154,[1]Arkusz5!$A$3:$Y$2185,5,FALSE)</f>
        <v>CC98</v>
      </c>
      <c r="G154">
        <f>VLOOKUP(B154,[1]Arkusz5!$A$3:$Y$2185,6,FALSE)</f>
        <v>0</v>
      </c>
      <c r="H154">
        <f>VLOOKUP(B154,[1]Arkusz5!$A$3:$Y$2185,7,FALSE)</f>
        <v>0</v>
      </c>
      <c r="I154">
        <f>VLOOKUP(B154,[1]Arkusz5!$A$3:$Y$2185,8,FALSE)</f>
        <v>0</v>
      </c>
      <c r="J154">
        <f>VLOOKUP(B154,[1]Arkusz5!$A$3:$Y$2185,9,FALSE)</f>
        <v>0</v>
      </c>
      <c r="K154" t="str">
        <f>VLOOKUP(B154,[1]Arkusz5!$A$3:$Y$2185,10,FALSE)</f>
        <v>Nadgoplański Park Tysiąclecia</v>
      </c>
      <c r="L154">
        <f>VLOOKUP(B154,[1]Arkusz5!$A$3:$Y$2185,11,FALSE)</f>
        <v>0</v>
      </c>
      <c r="M154">
        <f>VLOOKUP(B154,[1]Arkusz5!$A$3:$Y$2185,12,FALSE)</f>
        <v>0</v>
      </c>
      <c r="N154" t="str">
        <f>VLOOKUP(B154,[1]Arkusz5!$A$3:$Y$2185,13,FALSE)</f>
        <v>Goplańsko-Kujawski</v>
      </c>
      <c r="O154">
        <f>VLOOKUP(B154,[1]Arkusz5!$A$3:$Y$2185,14,FALSE)</f>
        <v>0</v>
      </c>
      <c r="P154">
        <f>VLOOKUP(B154,[1]Arkusz5!$A$3:$Y$2185,15,FALSE)</f>
        <v>0</v>
      </c>
      <c r="Q154" t="str">
        <f>VLOOKUP(B154,[1]Arkusz5!$A$3:$Y$2185,16,FALSE)</f>
        <v>PLB040004; PLH040007</v>
      </c>
      <c r="R154" t="str">
        <f>VLOOKUP(B154,[1]Arkusz5!$A$3:$Y$2185,17,FALSE)</f>
        <v>Ostoja Nadgoplańska; Jezioro Gopło</v>
      </c>
      <c r="S154" t="str">
        <f>VLOOKUP(B154,[1]Arkusz5!$A$3:$Y$2185,18,FALSE)</f>
        <v>Europa</v>
      </c>
      <c r="T154" t="str">
        <f>VLOOKUP(B154,[1]Arkusz5!$A$3:$Y$2185,19,FALSE)</f>
        <v>Polska</v>
      </c>
      <c r="U154" t="str">
        <f>VLOOKUP(B154,[1]Arkusz5!$A$3:$Y$2185,20,FALSE)</f>
        <v>wielkopolskie</v>
      </c>
      <c r="V154" t="str">
        <f>VLOOKUP(B154,[1]Arkusz5!$A$3:$Y$2185,21,FALSE)</f>
        <v>koniński</v>
      </c>
      <c r="W154" t="str">
        <f>VLOOKUP(B154,[1]Arkusz5!$A$3:$Y$2185,22,FALSE)</f>
        <v>Skulsk</v>
      </c>
      <c r="X154" t="str">
        <f>VLOOKUP(B154,[1]Arkusz5!$A$3:$Y$2185,23,FALSE)</f>
        <v>315.54 Pojezierze Gnieźnieńskie</v>
      </c>
      <c r="Y154" t="str">
        <f>VLOOKUP(B154,[1]Arkusz5!$A$3:$Y$2185,24,FALSE)</f>
        <v>Continental Bio-geographical Region</v>
      </c>
      <c r="Z154" t="str">
        <f>VLOOKUP(B154,[1]Arkusz5!$A$3:$Y$2185,25,FALSE)</f>
        <v>Fraxino-Alnetum (=Circaeo-Alnetum)</v>
      </c>
    </row>
    <row r="155" spans="1:26" x14ac:dyDescent="0.25">
      <c r="A155">
        <v>154</v>
      </c>
      <c r="B155" t="s">
        <v>1203</v>
      </c>
      <c r="C155" t="str">
        <f>VLOOKUP(B155,[1]Arkusz5!$A$3:$Y$2185,2,FALSE)</f>
        <v>52.53762</v>
      </c>
      <c r="D155" t="str">
        <f>VLOOKUP(B155,[1]Arkusz5!$A$3:$Y$2185,3,FALSE)</f>
        <v>18.35689</v>
      </c>
      <c r="E155" t="str">
        <f>VLOOKUP(B155,[1]Arkusz5!$A$3:$Y$2185,4,FALSE)</f>
        <v>34UCD22</v>
      </c>
      <c r="F155" t="str">
        <f>VLOOKUP(B155,[1]Arkusz5!$A$3:$Y$2185,5,FALSE)</f>
        <v>CC88</v>
      </c>
      <c r="G155">
        <f>VLOOKUP(B155,[1]Arkusz5!$A$3:$Y$2185,6,FALSE)</f>
        <v>0</v>
      </c>
      <c r="H155">
        <f>VLOOKUP(B155,[1]Arkusz5!$A$3:$Y$2185,7,FALSE)</f>
        <v>0</v>
      </c>
      <c r="I155">
        <f>VLOOKUP(B155,[1]Arkusz5!$A$3:$Y$2185,8,FALSE)</f>
        <v>0</v>
      </c>
      <c r="J155">
        <f>VLOOKUP(B155,[1]Arkusz5!$A$3:$Y$2185,9,FALSE)</f>
        <v>0</v>
      </c>
      <c r="K155" t="str">
        <f>VLOOKUP(B155,[1]Arkusz5!$A$3:$Y$2185,10,FALSE)</f>
        <v>Nadgoplański Park Tysiąclecia</v>
      </c>
      <c r="L155">
        <f>VLOOKUP(B155,[1]Arkusz5!$A$3:$Y$2185,11,FALSE)</f>
        <v>0</v>
      </c>
      <c r="M155">
        <f>VLOOKUP(B155,[1]Arkusz5!$A$3:$Y$2185,12,FALSE)</f>
        <v>0</v>
      </c>
      <c r="N155" t="str">
        <f>VLOOKUP(B155,[1]Arkusz5!$A$3:$Y$2185,13,FALSE)</f>
        <v>Goplańsko-Kujawski</v>
      </c>
      <c r="O155">
        <f>VLOOKUP(B155,[1]Arkusz5!$A$3:$Y$2185,14,FALSE)</f>
        <v>0</v>
      </c>
      <c r="P155">
        <f>VLOOKUP(B155,[1]Arkusz5!$A$3:$Y$2185,15,FALSE)</f>
        <v>0</v>
      </c>
      <c r="Q155" t="str">
        <f>VLOOKUP(B155,[1]Arkusz5!$A$3:$Y$2185,16,FALSE)</f>
        <v>PLB040004; PLH040007</v>
      </c>
      <c r="R155" t="str">
        <f>VLOOKUP(B155,[1]Arkusz5!$A$3:$Y$2185,17,FALSE)</f>
        <v>Ostoja Nadgoplańska; Jezioro Gopło</v>
      </c>
      <c r="S155" t="str">
        <f>VLOOKUP(B155,[1]Arkusz5!$A$3:$Y$2185,18,FALSE)</f>
        <v>Europa</v>
      </c>
      <c r="T155" t="str">
        <f>VLOOKUP(B155,[1]Arkusz5!$A$3:$Y$2185,19,FALSE)</f>
        <v>Polska</v>
      </c>
      <c r="U155" t="str">
        <f>VLOOKUP(B155,[1]Arkusz5!$A$3:$Y$2185,20,FALSE)</f>
        <v>wielkopolskie</v>
      </c>
      <c r="V155" t="str">
        <f>VLOOKUP(B155,[1]Arkusz5!$A$3:$Y$2185,21,FALSE)</f>
        <v>koniński</v>
      </c>
      <c r="W155" t="str">
        <f>VLOOKUP(B155,[1]Arkusz5!$A$3:$Y$2185,22,FALSE)</f>
        <v>Skulsk</v>
      </c>
      <c r="X155" t="str">
        <f>VLOOKUP(B155,[1]Arkusz5!$A$3:$Y$2185,23,FALSE)</f>
        <v>315.54 Pojezierze Gnieźnieńskie</v>
      </c>
      <c r="Y155" t="str">
        <f>VLOOKUP(B155,[1]Arkusz5!$A$3:$Y$2185,24,FALSE)</f>
        <v>Continental Bio-geographical Region</v>
      </c>
      <c r="Z155">
        <f>VLOOKUP(B155,[1]Arkusz5!$A$3:$Y$2185,25,FALSE)</f>
        <v>0</v>
      </c>
    </row>
    <row r="156" spans="1:26" x14ac:dyDescent="0.25">
      <c r="A156">
        <v>155</v>
      </c>
      <c r="B156" t="s">
        <v>1209</v>
      </c>
      <c r="C156" t="str">
        <f>VLOOKUP(B156,[1]Arkusz5!$A$3:$Y$2185,2,FALSE)</f>
        <v>52.50034</v>
      </c>
      <c r="D156" t="str">
        <f>VLOOKUP(B156,[1]Arkusz5!$A$3:$Y$2185,3,FALSE)</f>
        <v>18.35559</v>
      </c>
      <c r="E156" t="str">
        <f>VLOOKUP(B156,[1]Arkusz5!$A$3:$Y$2185,4,FALSE)</f>
        <v>34UCD21</v>
      </c>
      <c r="F156" t="str">
        <f>VLOOKUP(B156,[1]Arkusz5!$A$3:$Y$2185,5,FALSE)</f>
        <v>CC98</v>
      </c>
      <c r="G156">
        <f>VLOOKUP(B156,[1]Arkusz5!$A$3:$Y$2185,6,FALSE)</f>
        <v>0</v>
      </c>
      <c r="H156">
        <f>VLOOKUP(B156,[1]Arkusz5!$A$3:$Y$2185,7,FALSE)</f>
        <v>0</v>
      </c>
      <c r="I156">
        <f>VLOOKUP(B156,[1]Arkusz5!$A$3:$Y$2185,8,FALSE)</f>
        <v>0</v>
      </c>
      <c r="J156">
        <f>VLOOKUP(B156,[1]Arkusz5!$A$3:$Y$2185,9,FALSE)</f>
        <v>0</v>
      </c>
      <c r="K156" t="str">
        <f>VLOOKUP(B156,[1]Arkusz5!$A$3:$Y$2185,10,FALSE)</f>
        <v>Nadgoplański Park Tysiąclecia</v>
      </c>
      <c r="L156">
        <f>VLOOKUP(B156,[1]Arkusz5!$A$3:$Y$2185,11,FALSE)</f>
        <v>0</v>
      </c>
      <c r="M156">
        <f>VLOOKUP(B156,[1]Arkusz5!$A$3:$Y$2185,12,FALSE)</f>
        <v>0</v>
      </c>
      <c r="N156" t="str">
        <f>VLOOKUP(B156,[1]Arkusz5!$A$3:$Y$2185,13,FALSE)</f>
        <v>Goplańsko-Kujawski</v>
      </c>
      <c r="O156">
        <f>VLOOKUP(B156,[1]Arkusz5!$A$3:$Y$2185,14,FALSE)</f>
        <v>0</v>
      </c>
      <c r="P156">
        <f>VLOOKUP(B156,[1]Arkusz5!$A$3:$Y$2185,15,FALSE)</f>
        <v>0</v>
      </c>
      <c r="Q156" t="str">
        <f>VLOOKUP(B156,[1]Arkusz5!$A$3:$Y$2185,16,FALSE)</f>
        <v>PLB040004; PLH040007</v>
      </c>
      <c r="R156" t="str">
        <f>VLOOKUP(B156,[1]Arkusz5!$A$3:$Y$2185,17,FALSE)</f>
        <v>Ostoja Nadgoplańska; Jezioro Gopło</v>
      </c>
      <c r="S156" t="str">
        <f>VLOOKUP(B156,[1]Arkusz5!$A$3:$Y$2185,18,FALSE)</f>
        <v>Europa</v>
      </c>
      <c r="T156" t="str">
        <f>VLOOKUP(B156,[1]Arkusz5!$A$3:$Y$2185,19,FALSE)</f>
        <v>Polska</v>
      </c>
      <c r="U156" t="str">
        <f>VLOOKUP(B156,[1]Arkusz5!$A$3:$Y$2185,20,FALSE)</f>
        <v>wielkopolskie</v>
      </c>
      <c r="V156" t="str">
        <f>VLOOKUP(B156,[1]Arkusz5!$A$3:$Y$2185,21,FALSE)</f>
        <v>koniński</v>
      </c>
      <c r="W156" t="str">
        <f>VLOOKUP(B156,[1]Arkusz5!$A$3:$Y$2185,22,FALSE)</f>
        <v>Skulsk</v>
      </c>
      <c r="X156" t="str">
        <f>VLOOKUP(B156,[1]Arkusz5!$A$3:$Y$2185,23,FALSE)</f>
        <v>315.54 Pojezierze Gnieźnieńskie</v>
      </c>
      <c r="Y156" t="str">
        <f>VLOOKUP(B156,[1]Arkusz5!$A$3:$Y$2185,24,FALSE)</f>
        <v>Continental Bio-geographical Region</v>
      </c>
      <c r="Z156" t="str">
        <f>VLOOKUP(B156,[1]Arkusz5!$A$3:$Y$2185,25,FALSE)</f>
        <v>Galio-Carpinetum</v>
      </c>
    </row>
    <row r="157" spans="1:26" x14ac:dyDescent="0.25">
      <c r="A157">
        <v>156</v>
      </c>
      <c r="B157" t="s">
        <v>1213</v>
      </c>
      <c r="C157" t="str">
        <f>VLOOKUP(B157,[1]Arkusz5!$A$3:$Y$2185,2,FALSE)</f>
        <v>52.44895</v>
      </c>
      <c r="D157" t="str">
        <f>VLOOKUP(B157,[1]Arkusz5!$A$3:$Y$2185,3,FALSE)</f>
        <v>18.33617</v>
      </c>
      <c r="E157" t="str">
        <f>VLOOKUP(B157,[1]Arkusz5!$A$3:$Y$2185,4,FALSE)</f>
        <v>34UCD11</v>
      </c>
      <c r="F157" t="str">
        <f>VLOOKUP(B157,[1]Arkusz5!$A$3:$Y$2185,5,FALSE)</f>
        <v>CC98</v>
      </c>
      <c r="G157">
        <f>VLOOKUP(B157,[1]Arkusz5!$A$3:$Y$2185,6,FALSE)</f>
        <v>0</v>
      </c>
      <c r="H157">
        <f>VLOOKUP(B157,[1]Arkusz5!$A$3:$Y$2185,7,FALSE)</f>
        <v>0</v>
      </c>
      <c r="I157">
        <f>VLOOKUP(B157,[1]Arkusz5!$A$3:$Y$2185,8,FALSE)</f>
        <v>0</v>
      </c>
      <c r="J157">
        <f>VLOOKUP(B157,[1]Arkusz5!$A$3:$Y$2185,9,FALSE)</f>
        <v>0</v>
      </c>
      <c r="K157">
        <f>VLOOKUP(B157,[1]Arkusz5!$A$3:$Y$2185,10,FALSE)</f>
        <v>0</v>
      </c>
      <c r="L157">
        <f>VLOOKUP(B157,[1]Arkusz5!$A$3:$Y$2185,11,FALSE)</f>
        <v>0</v>
      </c>
      <c r="M157">
        <f>VLOOKUP(B157,[1]Arkusz5!$A$3:$Y$2185,12,FALSE)</f>
        <v>0</v>
      </c>
      <c r="N157" t="str">
        <f>VLOOKUP(B157,[1]Arkusz5!$A$3:$Y$2185,13,FALSE)</f>
        <v>Goplańsko-Kujawski</v>
      </c>
      <c r="O157">
        <f>VLOOKUP(B157,[1]Arkusz5!$A$3:$Y$2185,14,FALSE)</f>
        <v>0</v>
      </c>
      <c r="P157">
        <f>VLOOKUP(B157,[1]Arkusz5!$A$3:$Y$2185,15,FALSE)</f>
        <v>0</v>
      </c>
      <c r="Q157">
        <f>VLOOKUP(B157,[1]Arkusz5!$A$3:$Y$2185,16,FALSE)</f>
        <v>0</v>
      </c>
      <c r="R157">
        <f>VLOOKUP(B157,[1]Arkusz5!$A$3:$Y$2185,17,FALSE)</f>
        <v>0</v>
      </c>
      <c r="S157" t="str">
        <f>VLOOKUP(B157,[1]Arkusz5!$A$3:$Y$2185,18,FALSE)</f>
        <v>Europa</v>
      </c>
      <c r="T157" t="str">
        <f>VLOOKUP(B157,[1]Arkusz5!$A$3:$Y$2185,19,FALSE)</f>
        <v>Polska</v>
      </c>
      <c r="U157" t="str">
        <f>VLOOKUP(B157,[1]Arkusz5!$A$3:$Y$2185,20,FALSE)</f>
        <v>wielkopolskie</v>
      </c>
      <c r="V157" t="str">
        <f>VLOOKUP(B157,[1]Arkusz5!$A$3:$Y$2185,21,FALSE)</f>
        <v>koniński</v>
      </c>
      <c r="W157" t="str">
        <f>VLOOKUP(B157,[1]Arkusz5!$A$3:$Y$2185,22,FALSE)</f>
        <v>Skulsk</v>
      </c>
      <c r="X157" t="str">
        <f>VLOOKUP(B157,[1]Arkusz5!$A$3:$Y$2185,23,FALSE)</f>
        <v>315.54 Pojezierze Gnieźnieńskie</v>
      </c>
      <c r="Y157" t="str">
        <f>VLOOKUP(B157,[1]Arkusz5!$A$3:$Y$2185,24,FALSE)</f>
        <v>Continental Bio-geographical Region</v>
      </c>
      <c r="Z157" t="str">
        <f>VLOOKUP(B157,[1]Arkusz5!$A$3:$Y$2185,25,FALSE)</f>
        <v>Fraxino-Alnetum (=Circaeo-Alnetum)</v>
      </c>
    </row>
    <row r="158" spans="1:26" x14ac:dyDescent="0.25">
      <c r="A158">
        <v>157</v>
      </c>
      <c r="B158" t="s">
        <v>1220</v>
      </c>
      <c r="C158" t="str">
        <f>VLOOKUP(B158,[1]Arkusz5!$A$3:$Y$2185,2,FALSE)</f>
        <v>52.52207</v>
      </c>
      <c r="D158" t="str">
        <f>VLOOKUP(B158,[1]Arkusz5!$A$3:$Y$2185,3,FALSE)</f>
        <v>18.36828</v>
      </c>
      <c r="E158" t="str">
        <f>VLOOKUP(B158,[1]Arkusz5!$A$3:$Y$2185,4,FALSE)</f>
        <v>34UCD22</v>
      </c>
      <c r="F158" t="str">
        <f>VLOOKUP(B158,[1]Arkusz5!$A$3:$Y$2185,5,FALSE)</f>
        <v>CC98</v>
      </c>
      <c r="G158">
        <f>VLOOKUP(B158,[1]Arkusz5!$A$3:$Y$2185,6,FALSE)</f>
        <v>0</v>
      </c>
      <c r="H158">
        <f>VLOOKUP(B158,[1]Arkusz5!$A$3:$Y$2185,7,FALSE)</f>
        <v>0</v>
      </c>
      <c r="I158">
        <f>VLOOKUP(B158,[1]Arkusz5!$A$3:$Y$2185,8,FALSE)</f>
        <v>0</v>
      </c>
      <c r="J158">
        <f>VLOOKUP(B158,[1]Arkusz5!$A$3:$Y$2185,9,FALSE)</f>
        <v>0</v>
      </c>
      <c r="K158" t="str">
        <f>VLOOKUP(B158,[1]Arkusz5!$A$3:$Y$2185,10,FALSE)</f>
        <v>Nadgoplański Park Tysiąclecia</v>
      </c>
      <c r="L158">
        <f>VLOOKUP(B158,[1]Arkusz5!$A$3:$Y$2185,11,FALSE)</f>
        <v>0</v>
      </c>
      <c r="M158">
        <f>VLOOKUP(B158,[1]Arkusz5!$A$3:$Y$2185,12,FALSE)</f>
        <v>0</v>
      </c>
      <c r="N158" t="str">
        <f>VLOOKUP(B158,[1]Arkusz5!$A$3:$Y$2185,13,FALSE)</f>
        <v>Goplańsko-Kujawski</v>
      </c>
      <c r="O158">
        <f>VLOOKUP(B158,[1]Arkusz5!$A$3:$Y$2185,14,FALSE)</f>
        <v>0</v>
      </c>
      <c r="P158">
        <f>VLOOKUP(B158,[1]Arkusz5!$A$3:$Y$2185,15,FALSE)</f>
        <v>0</v>
      </c>
      <c r="Q158" t="str">
        <f>VLOOKUP(B158,[1]Arkusz5!$A$3:$Y$2185,16,FALSE)</f>
        <v>PLB040004; PLH040007</v>
      </c>
      <c r="R158" t="str">
        <f>VLOOKUP(B158,[1]Arkusz5!$A$3:$Y$2185,17,FALSE)</f>
        <v>Ostoja Nadgoplańska; Jezioro Gopło</v>
      </c>
      <c r="S158" t="str">
        <f>VLOOKUP(B158,[1]Arkusz5!$A$3:$Y$2185,18,FALSE)</f>
        <v>Europa</v>
      </c>
      <c r="T158" t="str">
        <f>VLOOKUP(B158,[1]Arkusz5!$A$3:$Y$2185,19,FALSE)</f>
        <v>Polska</v>
      </c>
      <c r="U158" t="str">
        <f>VLOOKUP(B158,[1]Arkusz5!$A$3:$Y$2185,20,FALSE)</f>
        <v>wielkopolskie</v>
      </c>
      <c r="V158" t="str">
        <f>VLOOKUP(B158,[1]Arkusz5!$A$3:$Y$2185,21,FALSE)</f>
        <v>koniński</v>
      </c>
      <c r="W158" t="str">
        <f>VLOOKUP(B158,[1]Arkusz5!$A$3:$Y$2185,22,FALSE)</f>
        <v>Skulsk</v>
      </c>
      <c r="X158" t="str">
        <f>VLOOKUP(B158,[1]Arkusz5!$A$3:$Y$2185,23,FALSE)</f>
        <v>315.54 Pojezierze Gnieźnieńskie</v>
      </c>
      <c r="Y158" t="str">
        <f>VLOOKUP(B158,[1]Arkusz5!$A$3:$Y$2185,24,FALSE)</f>
        <v>Continental Bio-geographical Region</v>
      </c>
      <c r="Z158" t="str">
        <f>VLOOKUP(B158,[1]Arkusz5!$A$3:$Y$2185,25,FALSE)</f>
        <v>Fraxino-Alnetum (=Circaeo-Alnetum)</v>
      </c>
    </row>
    <row r="159" spans="1:26" x14ac:dyDescent="0.25">
      <c r="A159">
        <v>158</v>
      </c>
      <c r="B159" t="s">
        <v>1224</v>
      </c>
      <c r="C159" t="str">
        <f>VLOOKUP(B159,[1]Arkusz5!$A$3:$Y$2185,2,FALSE)</f>
        <v>52.48778</v>
      </c>
      <c r="D159" t="str">
        <f>VLOOKUP(B159,[1]Arkusz5!$A$3:$Y$2185,3,FALSE)</f>
        <v>18.3388</v>
      </c>
      <c r="E159" t="str">
        <f>VLOOKUP(B159,[1]Arkusz5!$A$3:$Y$2185,4,FALSE)</f>
        <v>34UCD11</v>
      </c>
      <c r="F159" t="str">
        <f>VLOOKUP(B159,[1]Arkusz5!$A$3:$Y$2185,5,FALSE)</f>
        <v>CC98</v>
      </c>
      <c r="G159">
        <f>VLOOKUP(B159,[1]Arkusz5!$A$3:$Y$2185,6,FALSE)</f>
        <v>0</v>
      </c>
      <c r="H159">
        <f>VLOOKUP(B159,[1]Arkusz5!$A$3:$Y$2185,7,FALSE)</f>
        <v>0</v>
      </c>
      <c r="I159">
        <f>VLOOKUP(B159,[1]Arkusz5!$A$3:$Y$2185,8,FALSE)</f>
        <v>0</v>
      </c>
      <c r="J159">
        <f>VLOOKUP(B159,[1]Arkusz5!$A$3:$Y$2185,9,FALSE)</f>
        <v>0</v>
      </c>
      <c r="K159">
        <f>VLOOKUP(B159,[1]Arkusz5!$A$3:$Y$2185,10,FALSE)</f>
        <v>0</v>
      </c>
      <c r="L159">
        <f>VLOOKUP(B159,[1]Arkusz5!$A$3:$Y$2185,11,FALSE)</f>
        <v>0</v>
      </c>
      <c r="M159">
        <f>VLOOKUP(B159,[1]Arkusz5!$A$3:$Y$2185,12,FALSE)</f>
        <v>0</v>
      </c>
      <c r="N159" t="str">
        <f>VLOOKUP(B159,[1]Arkusz5!$A$3:$Y$2185,13,FALSE)</f>
        <v>Goplańsko-Kujawski</v>
      </c>
      <c r="O159">
        <f>VLOOKUP(B159,[1]Arkusz5!$A$3:$Y$2185,14,FALSE)</f>
        <v>0</v>
      </c>
      <c r="P159">
        <f>VLOOKUP(B159,[1]Arkusz5!$A$3:$Y$2185,15,FALSE)</f>
        <v>0</v>
      </c>
      <c r="Q159" t="str">
        <f>VLOOKUP(B159,[1]Arkusz5!$A$3:$Y$2185,16,FALSE)</f>
        <v>PLB040004; PLH040007</v>
      </c>
      <c r="R159" t="str">
        <f>VLOOKUP(B159,[1]Arkusz5!$A$3:$Y$2185,17,FALSE)</f>
        <v>Ostoja Nadgoplańska; Jezioro Gopło</v>
      </c>
      <c r="S159" t="str">
        <f>VLOOKUP(B159,[1]Arkusz5!$A$3:$Y$2185,18,FALSE)</f>
        <v>Europa</v>
      </c>
      <c r="T159" t="str">
        <f>VLOOKUP(B159,[1]Arkusz5!$A$3:$Y$2185,19,FALSE)</f>
        <v>Polska</v>
      </c>
      <c r="U159" t="str">
        <f>VLOOKUP(B159,[1]Arkusz5!$A$3:$Y$2185,20,FALSE)</f>
        <v>wielkopolskie</v>
      </c>
      <c r="V159" t="str">
        <f>VLOOKUP(B159,[1]Arkusz5!$A$3:$Y$2185,21,FALSE)</f>
        <v>koniński</v>
      </c>
      <c r="W159" t="str">
        <f>VLOOKUP(B159,[1]Arkusz5!$A$3:$Y$2185,22,FALSE)</f>
        <v>Skulsk</v>
      </c>
      <c r="X159" t="str">
        <f>VLOOKUP(B159,[1]Arkusz5!$A$3:$Y$2185,23,FALSE)</f>
        <v>315.54 Pojezierze Gnieźnieńskie</v>
      </c>
      <c r="Y159" t="str">
        <f>VLOOKUP(B159,[1]Arkusz5!$A$3:$Y$2185,24,FALSE)</f>
        <v>Continental Bio-geographical Region</v>
      </c>
      <c r="Z159" t="str">
        <f>VLOOKUP(B159,[1]Arkusz5!$A$3:$Y$2185,25,FALSE)</f>
        <v>Galio-Carpinetum</v>
      </c>
    </row>
    <row r="160" spans="1:26" x14ac:dyDescent="0.25">
      <c r="A160">
        <v>159</v>
      </c>
      <c r="B160" t="s">
        <v>1229</v>
      </c>
      <c r="C160" t="str">
        <f>VLOOKUP(B160,[1]Arkusz5!$A$3:$Y$2185,2,FALSE)</f>
        <v>52.50034</v>
      </c>
      <c r="D160" t="str">
        <f>VLOOKUP(B160,[1]Arkusz5!$A$3:$Y$2185,3,FALSE)</f>
        <v>18.35559</v>
      </c>
      <c r="E160" t="str">
        <f>VLOOKUP(B160,[1]Arkusz5!$A$3:$Y$2185,4,FALSE)</f>
        <v>34UCD21</v>
      </c>
      <c r="F160" t="str">
        <f>VLOOKUP(B160,[1]Arkusz5!$A$3:$Y$2185,5,FALSE)</f>
        <v>CC98</v>
      </c>
      <c r="G160">
        <f>VLOOKUP(B160,[1]Arkusz5!$A$3:$Y$2185,6,FALSE)</f>
        <v>0</v>
      </c>
      <c r="H160">
        <f>VLOOKUP(B160,[1]Arkusz5!$A$3:$Y$2185,7,FALSE)</f>
        <v>0</v>
      </c>
      <c r="I160">
        <f>VLOOKUP(B160,[1]Arkusz5!$A$3:$Y$2185,8,FALSE)</f>
        <v>0</v>
      </c>
      <c r="J160">
        <f>VLOOKUP(B160,[1]Arkusz5!$A$3:$Y$2185,9,FALSE)</f>
        <v>0</v>
      </c>
      <c r="K160" t="str">
        <f>VLOOKUP(B160,[1]Arkusz5!$A$3:$Y$2185,10,FALSE)</f>
        <v>Nadgoplański Park Tysiąclecia</v>
      </c>
      <c r="L160">
        <f>VLOOKUP(B160,[1]Arkusz5!$A$3:$Y$2185,11,FALSE)</f>
        <v>0</v>
      </c>
      <c r="M160">
        <f>VLOOKUP(B160,[1]Arkusz5!$A$3:$Y$2185,12,FALSE)</f>
        <v>0</v>
      </c>
      <c r="N160" t="str">
        <f>VLOOKUP(B160,[1]Arkusz5!$A$3:$Y$2185,13,FALSE)</f>
        <v>Goplańsko-Kujawski</v>
      </c>
      <c r="O160">
        <f>VLOOKUP(B160,[1]Arkusz5!$A$3:$Y$2185,14,FALSE)</f>
        <v>0</v>
      </c>
      <c r="P160">
        <f>VLOOKUP(B160,[1]Arkusz5!$A$3:$Y$2185,15,FALSE)</f>
        <v>0</v>
      </c>
      <c r="Q160" t="str">
        <f>VLOOKUP(B160,[1]Arkusz5!$A$3:$Y$2185,16,FALSE)</f>
        <v>PLB040004; PLH040007</v>
      </c>
      <c r="R160" t="str">
        <f>VLOOKUP(B160,[1]Arkusz5!$A$3:$Y$2185,17,FALSE)</f>
        <v>Ostoja Nadgoplańska; Jezioro Gopło</v>
      </c>
      <c r="S160" t="str">
        <f>VLOOKUP(B160,[1]Arkusz5!$A$3:$Y$2185,18,FALSE)</f>
        <v>Europa</v>
      </c>
      <c r="T160" t="str">
        <f>VLOOKUP(B160,[1]Arkusz5!$A$3:$Y$2185,19,FALSE)</f>
        <v>Polska</v>
      </c>
      <c r="U160" t="str">
        <f>VLOOKUP(B160,[1]Arkusz5!$A$3:$Y$2185,20,FALSE)</f>
        <v>wielkopolskie</v>
      </c>
      <c r="V160" t="str">
        <f>VLOOKUP(B160,[1]Arkusz5!$A$3:$Y$2185,21,FALSE)</f>
        <v>koniński</v>
      </c>
      <c r="W160" t="str">
        <f>VLOOKUP(B160,[1]Arkusz5!$A$3:$Y$2185,22,FALSE)</f>
        <v>Skulsk</v>
      </c>
      <c r="X160" t="str">
        <f>VLOOKUP(B160,[1]Arkusz5!$A$3:$Y$2185,23,FALSE)</f>
        <v>315.54 Pojezierze Gnieźnieńskie</v>
      </c>
      <c r="Y160" t="str">
        <f>VLOOKUP(B160,[1]Arkusz5!$A$3:$Y$2185,24,FALSE)</f>
        <v>Continental Bio-geographical Region</v>
      </c>
      <c r="Z160" t="str">
        <f>VLOOKUP(B160,[1]Arkusz5!$A$3:$Y$2185,25,FALSE)</f>
        <v>Galio-Carpinetum</v>
      </c>
    </row>
    <row r="161" spans="1:26" x14ac:dyDescent="0.25">
      <c r="A161">
        <v>160</v>
      </c>
      <c r="B161" t="s">
        <v>1234</v>
      </c>
      <c r="C161" t="str">
        <f>VLOOKUP(B161,[1]Arkusz5!$A$3:$Y$2185,2,FALSE)</f>
        <v>52.52207</v>
      </c>
      <c r="D161" t="str">
        <f>VLOOKUP(B161,[1]Arkusz5!$A$3:$Y$2185,3,FALSE)</f>
        <v>18.36828</v>
      </c>
      <c r="E161" t="str">
        <f>VLOOKUP(B161,[1]Arkusz5!$A$3:$Y$2185,4,FALSE)</f>
        <v>34UCD22</v>
      </c>
      <c r="F161" t="str">
        <f>VLOOKUP(B161,[1]Arkusz5!$A$3:$Y$2185,5,FALSE)</f>
        <v>CC98</v>
      </c>
      <c r="G161">
        <f>VLOOKUP(B161,[1]Arkusz5!$A$3:$Y$2185,6,FALSE)</f>
        <v>0</v>
      </c>
      <c r="H161">
        <f>VLOOKUP(B161,[1]Arkusz5!$A$3:$Y$2185,7,FALSE)</f>
        <v>0</v>
      </c>
      <c r="I161">
        <f>VLOOKUP(B161,[1]Arkusz5!$A$3:$Y$2185,8,FALSE)</f>
        <v>0</v>
      </c>
      <c r="J161">
        <f>VLOOKUP(B161,[1]Arkusz5!$A$3:$Y$2185,9,FALSE)</f>
        <v>0</v>
      </c>
      <c r="K161" t="str">
        <f>VLOOKUP(B161,[1]Arkusz5!$A$3:$Y$2185,10,FALSE)</f>
        <v>Nadgoplański Park Tysiąclecia</v>
      </c>
      <c r="L161">
        <f>VLOOKUP(B161,[1]Arkusz5!$A$3:$Y$2185,11,FALSE)</f>
        <v>0</v>
      </c>
      <c r="M161">
        <f>VLOOKUP(B161,[1]Arkusz5!$A$3:$Y$2185,12,FALSE)</f>
        <v>0</v>
      </c>
      <c r="N161" t="str">
        <f>VLOOKUP(B161,[1]Arkusz5!$A$3:$Y$2185,13,FALSE)</f>
        <v>Goplańsko-Kujawski</v>
      </c>
      <c r="O161">
        <f>VLOOKUP(B161,[1]Arkusz5!$A$3:$Y$2185,14,FALSE)</f>
        <v>0</v>
      </c>
      <c r="P161">
        <f>VLOOKUP(B161,[1]Arkusz5!$A$3:$Y$2185,15,FALSE)</f>
        <v>0</v>
      </c>
      <c r="Q161" t="str">
        <f>VLOOKUP(B161,[1]Arkusz5!$A$3:$Y$2185,16,FALSE)</f>
        <v>PLB040004; PLH040007</v>
      </c>
      <c r="R161" t="str">
        <f>VLOOKUP(B161,[1]Arkusz5!$A$3:$Y$2185,17,FALSE)</f>
        <v>Ostoja Nadgoplańska; Jezioro Gopło</v>
      </c>
      <c r="S161" t="str">
        <f>VLOOKUP(B161,[1]Arkusz5!$A$3:$Y$2185,18,FALSE)</f>
        <v>Europa</v>
      </c>
      <c r="T161" t="str">
        <f>VLOOKUP(B161,[1]Arkusz5!$A$3:$Y$2185,19,FALSE)</f>
        <v>Polska</v>
      </c>
      <c r="U161" t="str">
        <f>VLOOKUP(B161,[1]Arkusz5!$A$3:$Y$2185,20,FALSE)</f>
        <v>wielkopolskie</v>
      </c>
      <c r="V161" t="str">
        <f>VLOOKUP(B161,[1]Arkusz5!$A$3:$Y$2185,21,FALSE)</f>
        <v>koniński</v>
      </c>
      <c r="W161" t="str">
        <f>VLOOKUP(B161,[1]Arkusz5!$A$3:$Y$2185,22,FALSE)</f>
        <v>Skulsk</v>
      </c>
      <c r="X161" t="str">
        <f>VLOOKUP(B161,[1]Arkusz5!$A$3:$Y$2185,23,FALSE)</f>
        <v>315.54 Pojezierze Gnieźnieńskie</v>
      </c>
      <c r="Y161" t="str">
        <f>VLOOKUP(B161,[1]Arkusz5!$A$3:$Y$2185,24,FALSE)</f>
        <v>Continental Bio-geographical Region</v>
      </c>
      <c r="Z161" t="str">
        <f>VLOOKUP(B161,[1]Arkusz5!$A$3:$Y$2185,25,FALSE)</f>
        <v>Fraxino-Alnetum (=Circaeo-Alnetum)</v>
      </c>
    </row>
    <row r="162" spans="1:26" x14ac:dyDescent="0.25">
      <c r="A162">
        <v>161</v>
      </c>
      <c r="B162" t="s">
        <v>1237</v>
      </c>
      <c r="C162" t="str">
        <f>VLOOKUP(B162,[1]Arkusz5!$A$3:$Y$2185,2,FALSE)</f>
        <v>52.53762</v>
      </c>
      <c r="D162" t="str">
        <f>VLOOKUP(B162,[1]Arkusz5!$A$3:$Y$2185,3,FALSE)</f>
        <v>18.35689</v>
      </c>
      <c r="E162" t="str">
        <f>VLOOKUP(B162,[1]Arkusz5!$A$3:$Y$2185,4,FALSE)</f>
        <v>34UCD22</v>
      </c>
      <c r="F162" t="str">
        <f>VLOOKUP(B162,[1]Arkusz5!$A$3:$Y$2185,5,FALSE)</f>
        <v>CC88</v>
      </c>
      <c r="G162">
        <f>VLOOKUP(B162,[1]Arkusz5!$A$3:$Y$2185,6,FALSE)</f>
        <v>0</v>
      </c>
      <c r="H162">
        <f>VLOOKUP(B162,[1]Arkusz5!$A$3:$Y$2185,7,FALSE)</f>
        <v>0</v>
      </c>
      <c r="I162">
        <f>VLOOKUP(B162,[1]Arkusz5!$A$3:$Y$2185,8,FALSE)</f>
        <v>0</v>
      </c>
      <c r="J162">
        <f>VLOOKUP(B162,[1]Arkusz5!$A$3:$Y$2185,9,FALSE)</f>
        <v>0</v>
      </c>
      <c r="K162" t="str">
        <f>VLOOKUP(B162,[1]Arkusz5!$A$3:$Y$2185,10,FALSE)</f>
        <v>Nadgoplański Park Tysiąclecia</v>
      </c>
      <c r="L162">
        <f>VLOOKUP(B162,[1]Arkusz5!$A$3:$Y$2185,11,FALSE)</f>
        <v>0</v>
      </c>
      <c r="M162">
        <f>VLOOKUP(B162,[1]Arkusz5!$A$3:$Y$2185,12,FALSE)</f>
        <v>0</v>
      </c>
      <c r="N162" t="str">
        <f>VLOOKUP(B162,[1]Arkusz5!$A$3:$Y$2185,13,FALSE)</f>
        <v>Goplańsko-Kujawski</v>
      </c>
      <c r="O162">
        <f>VLOOKUP(B162,[1]Arkusz5!$A$3:$Y$2185,14,FALSE)</f>
        <v>0</v>
      </c>
      <c r="P162">
        <f>VLOOKUP(B162,[1]Arkusz5!$A$3:$Y$2185,15,FALSE)</f>
        <v>0</v>
      </c>
      <c r="Q162" t="str">
        <f>VLOOKUP(B162,[1]Arkusz5!$A$3:$Y$2185,16,FALSE)</f>
        <v>PLB040004; PLH040007</v>
      </c>
      <c r="R162" t="str">
        <f>VLOOKUP(B162,[1]Arkusz5!$A$3:$Y$2185,17,FALSE)</f>
        <v>Ostoja Nadgoplańska; Jezioro Gopło</v>
      </c>
      <c r="S162" t="str">
        <f>VLOOKUP(B162,[1]Arkusz5!$A$3:$Y$2185,18,FALSE)</f>
        <v>Europa</v>
      </c>
      <c r="T162" t="str">
        <f>VLOOKUP(B162,[1]Arkusz5!$A$3:$Y$2185,19,FALSE)</f>
        <v>Polska</v>
      </c>
      <c r="U162" t="str">
        <f>VLOOKUP(B162,[1]Arkusz5!$A$3:$Y$2185,20,FALSE)</f>
        <v>wielkopolskie</v>
      </c>
      <c r="V162" t="str">
        <f>VLOOKUP(B162,[1]Arkusz5!$A$3:$Y$2185,21,FALSE)</f>
        <v>koniński</v>
      </c>
      <c r="W162" t="str">
        <f>VLOOKUP(B162,[1]Arkusz5!$A$3:$Y$2185,22,FALSE)</f>
        <v>Skulsk</v>
      </c>
      <c r="X162" t="str">
        <f>VLOOKUP(B162,[1]Arkusz5!$A$3:$Y$2185,23,FALSE)</f>
        <v>315.54 Pojezierze Gnieźnieńskie</v>
      </c>
      <c r="Y162" t="str">
        <f>VLOOKUP(B162,[1]Arkusz5!$A$3:$Y$2185,24,FALSE)</f>
        <v>Continental Bio-geographical Region</v>
      </c>
      <c r="Z162">
        <f>VLOOKUP(B162,[1]Arkusz5!$A$3:$Y$2185,25,FALSE)</f>
        <v>0</v>
      </c>
    </row>
    <row r="163" spans="1:26" x14ac:dyDescent="0.25">
      <c r="A163">
        <v>162</v>
      </c>
      <c r="B163" t="s">
        <v>1240</v>
      </c>
      <c r="C163" t="str">
        <f>VLOOKUP(B163,[1]Arkusz5!$A$3:$Y$2185,2,FALSE)</f>
        <v>52.52207</v>
      </c>
      <c r="D163" t="str">
        <f>VLOOKUP(B163,[1]Arkusz5!$A$3:$Y$2185,3,FALSE)</f>
        <v>18.36828</v>
      </c>
      <c r="E163" t="str">
        <f>VLOOKUP(B163,[1]Arkusz5!$A$3:$Y$2185,4,FALSE)</f>
        <v>34UCD22</v>
      </c>
      <c r="F163" t="str">
        <f>VLOOKUP(B163,[1]Arkusz5!$A$3:$Y$2185,5,FALSE)</f>
        <v>CC98</v>
      </c>
      <c r="G163">
        <f>VLOOKUP(B163,[1]Arkusz5!$A$3:$Y$2185,6,FALSE)</f>
        <v>0</v>
      </c>
      <c r="H163">
        <f>VLOOKUP(B163,[1]Arkusz5!$A$3:$Y$2185,7,FALSE)</f>
        <v>0</v>
      </c>
      <c r="I163">
        <f>VLOOKUP(B163,[1]Arkusz5!$A$3:$Y$2185,8,FALSE)</f>
        <v>0</v>
      </c>
      <c r="J163">
        <f>VLOOKUP(B163,[1]Arkusz5!$A$3:$Y$2185,9,FALSE)</f>
        <v>0</v>
      </c>
      <c r="K163" t="str">
        <f>VLOOKUP(B163,[1]Arkusz5!$A$3:$Y$2185,10,FALSE)</f>
        <v>Nadgoplański Park Tysiąclecia</v>
      </c>
      <c r="L163">
        <f>VLOOKUP(B163,[1]Arkusz5!$A$3:$Y$2185,11,FALSE)</f>
        <v>0</v>
      </c>
      <c r="M163">
        <f>VLOOKUP(B163,[1]Arkusz5!$A$3:$Y$2185,12,FALSE)</f>
        <v>0</v>
      </c>
      <c r="N163" t="str">
        <f>VLOOKUP(B163,[1]Arkusz5!$A$3:$Y$2185,13,FALSE)</f>
        <v>Goplańsko-Kujawski</v>
      </c>
      <c r="O163">
        <f>VLOOKUP(B163,[1]Arkusz5!$A$3:$Y$2185,14,FALSE)</f>
        <v>0</v>
      </c>
      <c r="P163">
        <f>VLOOKUP(B163,[1]Arkusz5!$A$3:$Y$2185,15,FALSE)</f>
        <v>0</v>
      </c>
      <c r="Q163" t="str">
        <f>VLOOKUP(B163,[1]Arkusz5!$A$3:$Y$2185,16,FALSE)</f>
        <v>PLB040004; PLH040007</v>
      </c>
      <c r="R163" t="str">
        <f>VLOOKUP(B163,[1]Arkusz5!$A$3:$Y$2185,17,FALSE)</f>
        <v>Ostoja Nadgoplańska; Jezioro Gopło</v>
      </c>
      <c r="S163" t="str">
        <f>VLOOKUP(B163,[1]Arkusz5!$A$3:$Y$2185,18,FALSE)</f>
        <v>Europa</v>
      </c>
      <c r="T163" t="str">
        <f>VLOOKUP(B163,[1]Arkusz5!$A$3:$Y$2185,19,FALSE)</f>
        <v>Polska</v>
      </c>
      <c r="U163" t="str">
        <f>VLOOKUP(B163,[1]Arkusz5!$A$3:$Y$2185,20,FALSE)</f>
        <v>wielkopolskie</v>
      </c>
      <c r="V163" t="str">
        <f>VLOOKUP(B163,[1]Arkusz5!$A$3:$Y$2185,21,FALSE)</f>
        <v>koniński</v>
      </c>
      <c r="W163" t="str">
        <f>VLOOKUP(B163,[1]Arkusz5!$A$3:$Y$2185,22,FALSE)</f>
        <v>Skulsk</v>
      </c>
      <c r="X163" t="str">
        <f>VLOOKUP(B163,[1]Arkusz5!$A$3:$Y$2185,23,FALSE)</f>
        <v>315.54 Pojezierze Gnieźnieńskie</v>
      </c>
      <c r="Y163" t="str">
        <f>VLOOKUP(B163,[1]Arkusz5!$A$3:$Y$2185,24,FALSE)</f>
        <v>Continental Bio-geographical Region</v>
      </c>
      <c r="Z163" t="str">
        <f>VLOOKUP(B163,[1]Arkusz5!$A$3:$Y$2185,25,FALSE)</f>
        <v>Fraxino-Alnetum (=Circaeo-Alnetum)</v>
      </c>
    </row>
    <row r="164" spans="1:26" x14ac:dyDescent="0.25">
      <c r="A164">
        <v>163</v>
      </c>
      <c r="B164" t="s">
        <v>1241</v>
      </c>
      <c r="C164" t="str">
        <f>VLOOKUP(B164,[1]Arkusz5!$A$3:$Y$2185,2,FALSE)</f>
        <v>52.52207</v>
      </c>
      <c r="D164" t="str">
        <f>VLOOKUP(B164,[1]Arkusz5!$A$3:$Y$2185,3,FALSE)</f>
        <v>18.36828</v>
      </c>
      <c r="E164" t="str">
        <f>VLOOKUP(B164,[1]Arkusz5!$A$3:$Y$2185,4,FALSE)</f>
        <v>34UCD22</v>
      </c>
      <c r="F164" t="str">
        <f>VLOOKUP(B164,[1]Arkusz5!$A$3:$Y$2185,5,FALSE)</f>
        <v>CC98</v>
      </c>
      <c r="G164">
        <f>VLOOKUP(B164,[1]Arkusz5!$A$3:$Y$2185,6,FALSE)</f>
        <v>0</v>
      </c>
      <c r="H164">
        <f>VLOOKUP(B164,[1]Arkusz5!$A$3:$Y$2185,7,FALSE)</f>
        <v>0</v>
      </c>
      <c r="I164">
        <f>VLOOKUP(B164,[1]Arkusz5!$A$3:$Y$2185,8,FALSE)</f>
        <v>0</v>
      </c>
      <c r="J164">
        <f>VLOOKUP(B164,[1]Arkusz5!$A$3:$Y$2185,9,FALSE)</f>
        <v>0</v>
      </c>
      <c r="K164" t="str">
        <f>VLOOKUP(B164,[1]Arkusz5!$A$3:$Y$2185,10,FALSE)</f>
        <v>Nadgoplański Park Tysiąclecia</v>
      </c>
      <c r="L164">
        <f>VLOOKUP(B164,[1]Arkusz5!$A$3:$Y$2185,11,FALSE)</f>
        <v>0</v>
      </c>
      <c r="M164">
        <f>VLOOKUP(B164,[1]Arkusz5!$A$3:$Y$2185,12,FALSE)</f>
        <v>0</v>
      </c>
      <c r="N164" t="str">
        <f>VLOOKUP(B164,[1]Arkusz5!$A$3:$Y$2185,13,FALSE)</f>
        <v>Goplańsko-Kujawski</v>
      </c>
      <c r="O164">
        <f>VLOOKUP(B164,[1]Arkusz5!$A$3:$Y$2185,14,FALSE)</f>
        <v>0</v>
      </c>
      <c r="P164">
        <f>VLOOKUP(B164,[1]Arkusz5!$A$3:$Y$2185,15,FALSE)</f>
        <v>0</v>
      </c>
      <c r="Q164" t="str">
        <f>VLOOKUP(B164,[1]Arkusz5!$A$3:$Y$2185,16,FALSE)</f>
        <v>PLB040004; PLH040007</v>
      </c>
      <c r="R164" t="str">
        <f>VLOOKUP(B164,[1]Arkusz5!$A$3:$Y$2185,17,FALSE)</f>
        <v>Ostoja Nadgoplańska; Jezioro Gopło</v>
      </c>
      <c r="S164" t="str">
        <f>VLOOKUP(B164,[1]Arkusz5!$A$3:$Y$2185,18,FALSE)</f>
        <v>Europa</v>
      </c>
      <c r="T164" t="str">
        <f>VLOOKUP(B164,[1]Arkusz5!$A$3:$Y$2185,19,FALSE)</f>
        <v>Polska</v>
      </c>
      <c r="U164" t="str">
        <f>VLOOKUP(B164,[1]Arkusz5!$A$3:$Y$2185,20,FALSE)</f>
        <v>wielkopolskie</v>
      </c>
      <c r="V164" t="str">
        <f>VLOOKUP(B164,[1]Arkusz5!$A$3:$Y$2185,21,FALSE)</f>
        <v>koniński</v>
      </c>
      <c r="W164" t="str">
        <f>VLOOKUP(B164,[1]Arkusz5!$A$3:$Y$2185,22,FALSE)</f>
        <v>Skulsk</v>
      </c>
      <c r="X164" t="str">
        <f>VLOOKUP(B164,[1]Arkusz5!$A$3:$Y$2185,23,FALSE)</f>
        <v>315.54 Pojezierze Gnieźnieńskie</v>
      </c>
      <c r="Y164" t="str">
        <f>VLOOKUP(B164,[1]Arkusz5!$A$3:$Y$2185,24,FALSE)</f>
        <v>Continental Bio-geographical Region</v>
      </c>
      <c r="Z164" t="str">
        <f>VLOOKUP(B164,[1]Arkusz5!$A$3:$Y$2185,25,FALSE)</f>
        <v>Fraxino-Alnetum (=Circaeo-Alnetum)</v>
      </c>
    </row>
    <row r="165" spans="1:26" x14ac:dyDescent="0.25">
      <c r="A165">
        <v>164</v>
      </c>
      <c r="B165" t="s">
        <v>1243</v>
      </c>
      <c r="C165" t="str">
        <f>VLOOKUP(B165,[1]Arkusz5!$A$3:$Y$2185,2,FALSE)</f>
        <v>52.52207</v>
      </c>
      <c r="D165" t="str">
        <f>VLOOKUP(B165,[1]Arkusz5!$A$3:$Y$2185,3,FALSE)</f>
        <v>18.36828</v>
      </c>
      <c r="E165" t="str">
        <f>VLOOKUP(B165,[1]Arkusz5!$A$3:$Y$2185,4,FALSE)</f>
        <v>34UCD22</v>
      </c>
      <c r="F165" t="str">
        <f>VLOOKUP(B165,[1]Arkusz5!$A$3:$Y$2185,5,FALSE)</f>
        <v>CC98</v>
      </c>
      <c r="G165">
        <f>VLOOKUP(B165,[1]Arkusz5!$A$3:$Y$2185,6,FALSE)</f>
        <v>0</v>
      </c>
      <c r="H165">
        <f>VLOOKUP(B165,[1]Arkusz5!$A$3:$Y$2185,7,FALSE)</f>
        <v>0</v>
      </c>
      <c r="I165">
        <f>VLOOKUP(B165,[1]Arkusz5!$A$3:$Y$2185,8,FALSE)</f>
        <v>0</v>
      </c>
      <c r="J165">
        <f>VLOOKUP(B165,[1]Arkusz5!$A$3:$Y$2185,9,FALSE)</f>
        <v>0</v>
      </c>
      <c r="K165" t="str">
        <f>VLOOKUP(B165,[1]Arkusz5!$A$3:$Y$2185,10,FALSE)</f>
        <v>Nadgoplański Park Tysiąclecia</v>
      </c>
      <c r="L165">
        <f>VLOOKUP(B165,[1]Arkusz5!$A$3:$Y$2185,11,FALSE)</f>
        <v>0</v>
      </c>
      <c r="M165">
        <f>VLOOKUP(B165,[1]Arkusz5!$A$3:$Y$2185,12,FALSE)</f>
        <v>0</v>
      </c>
      <c r="N165" t="str">
        <f>VLOOKUP(B165,[1]Arkusz5!$A$3:$Y$2185,13,FALSE)</f>
        <v>Goplańsko-Kujawski</v>
      </c>
      <c r="O165">
        <f>VLOOKUP(B165,[1]Arkusz5!$A$3:$Y$2185,14,FALSE)</f>
        <v>0</v>
      </c>
      <c r="P165">
        <f>VLOOKUP(B165,[1]Arkusz5!$A$3:$Y$2185,15,FALSE)</f>
        <v>0</v>
      </c>
      <c r="Q165" t="str">
        <f>VLOOKUP(B165,[1]Arkusz5!$A$3:$Y$2185,16,FALSE)</f>
        <v>PLB040004; PLH040007</v>
      </c>
      <c r="R165" t="str">
        <f>VLOOKUP(B165,[1]Arkusz5!$A$3:$Y$2185,17,FALSE)</f>
        <v>Ostoja Nadgoplańska; Jezioro Gopło</v>
      </c>
      <c r="S165" t="str">
        <f>VLOOKUP(B165,[1]Arkusz5!$A$3:$Y$2185,18,FALSE)</f>
        <v>Europa</v>
      </c>
      <c r="T165" t="str">
        <f>VLOOKUP(B165,[1]Arkusz5!$A$3:$Y$2185,19,FALSE)</f>
        <v>Polska</v>
      </c>
      <c r="U165" t="str">
        <f>VLOOKUP(B165,[1]Arkusz5!$A$3:$Y$2185,20,FALSE)</f>
        <v>wielkopolskie</v>
      </c>
      <c r="V165" t="str">
        <f>VLOOKUP(B165,[1]Arkusz5!$A$3:$Y$2185,21,FALSE)</f>
        <v>koniński</v>
      </c>
      <c r="W165" t="str">
        <f>VLOOKUP(B165,[1]Arkusz5!$A$3:$Y$2185,22,FALSE)</f>
        <v>Skulsk</v>
      </c>
      <c r="X165" t="str">
        <f>VLOOKUP(B165,[1]Arkusz5!$A$3:$Y$2185,23,FALSE)</f>
        <v>315.54 Pojezierze Gnieźnieńskie</v>
      </c>
      <c r="Y165" t="str">
        <f>VLOOKUP(B165,[1]Arkusz5!$A$3:$Y$2185,24,FALSE)</f>
        <v>Continental Bio-geographical Region</v>
      </c>
      <c r="Z165" t="str">
        <f>VLOOKUP(B165,[1]Arkusz5!$A$3:$Y$2185,25,FALSE)</f>
        <v>Fraxino-Alnetum (=Circaeo-Alnetum)</v>
      </c>
    </row>
    <row r="166" spans="1:26" x14ac:dyDescent="0.25">
      <c r="A166">
        <v>165</v>
      </c>
      <c r="B166" t="s">
        <v>1245</v>
      </c>
      <c r="C166" t="str">
        <f>VLOOKUP(B166,[1]Arkusz5!$A$3:$Y$2185,2,FALSE)</f>
        <v>52.52207</v>
      </c>
      <c r="D166" t="str">
        <f>VLOOKUP(B166,[1]Arkusz5!$A$3:$Y$2185,3,FALSE)</f>
        <v>18.36828</v>
      </c>
      <c r="E166" t="str">
        <f>VLOOKUP(B166,[1]Arkusz5!$A$3:$Y$2185,4,FALSE)</f>
        <v>34UCD22</v>
      </c>
      <c r="F166" t="str">
        <f>VLOOKUP(B166,[1]Arkusz5!$A$3:$Y$2185,5,FALSE)</f>
        <v>CC98</v>
      </c>
      <c r="G166">
        <f>VLOOKUP(B166,[1]Arkusz5!$A$3:$Y$2185,6,FALSE)</f>
        <v>0</v>
      </c>
      <c r="H166">
        <f>VLOOKUP(B166,[1]Arkusz5!$A$3:$Y$2185,7,FALSE)</f>
        <v>0</v>
      </c>
      <c r="I166">
        <f>VLOOKUP(B166,[1]Arkusz5!$A$3:$Y$2185,8,FALSE)</f>
        <v>0</v>
      </c>
      <c r="J166">
        <f>VLOOKUP(B166,[1]Arkusz5!$A$3:$Y$2185,9,FALSE)</f>
        <v>0</v>
      </c>
      <c r="K166" t="str">
        <f>VLOOKUP(B166,[1]Arkusz5!$A$3:$Y$2185,10,FALSE)</f>
        <v>Nadgoplański Park Tysiąclecia</v>
      </c>
      <c r="L166">
        <f>VLOOKUP(B166,[1]Arkusz5!$A$3:$Y$2185,11,FALSE)</f>
        <v>0</v>
      </c>
      <c r="M166">
        <f>VLOOKUP(B166,[1]Arkusz5!$A$3:$Y$2185,12,FALSE)</f>
        <v>0</v>
      </c>
      <c r="N166" t="str">
        <f>VLOOKUP(B166,[1]Arkusz5!$A$3:$Y$2185,13,FALSE)</f>
        <v>Goplańsko-Kujawski</v>
      </c>
      <c r="O166">
        <f>VLOOKUP(B166,[1]Arkusz5!$A$3:$Y$2185,14,FALSE)</f>
        <v>0</v>
      </c>
      <c r="P166">
        <f>VLOOKUP(B166,[1]Arkusz5!$A$3:$Y$2185,15,FALSE)</f>
        <v>0</v>
      </c>
      <c r="Q166" t="str">
        <f>VLOOKUP(B166,[1]Arkusz5!$A$3:$Y$2185,16,FALSE)</f>
        <v>PLB040004; PLH040007</v>
      </c>
      <c r="R166" t="str">
        <f>VLOOKUP(B166,[1]Arkusz5!$A$3:$Y$2185,17,FALSE)</f>
        <v>Ostoja Nadgoplańska; Jezioro Gopło</v>
      </c>
      <c r="S166" t="str">
        <f>VLOOKUP(B166,[1]Arkusz5!$A$3:$Y$2185,18,FALSE)</f>
        <v>Europa</v>
      </c>
      <c r="T166" t="str">
        <f>VLOOKUP(B166,[1]Arkusz5!$A$3:$Y$2185,19,FALSE)</f>
        <v>Polska</v>
      </c>
      <c r="U166" t="str">
        <f>VLOOKUP(B166,[1]Arkusz5!$A$3:$Y$2185,20,FALSE)</f>
        <v>wielkopolskie</v>
      </c>
      <c r="V166" t="str">
        <f>VLOOKUP(B166,[1]Arkusz5!$A$3:$Y$2185,21,FALSE)</f>
        <v>koniński</v>
      </c>
      <c r="W166" t="str">
        <f>VLOOKUP(B166,[1]Arkusz5!$A$3:$Y$2185,22,FALSE)</f>
        <v>Skulsk</v>
      </c>
      <c r="X166" t="str">
        <f>VLOOKUP(B166,[1]Arkusz5!$A$3:$Y$2185,23,FALSE)</f>
        <v>315.54 Pojezierze Gnieźnieńskie</v>
      </c>
      <c r="Y166" t="str">
        <f>VLOOKUP(B166,[1]Arkusz5!$A$3:$Y$2185,24,FALSE)</f>
        <v>Continental Bio-geographical Region</v>
      </c>
      <c r="Z166" t="str">
        <f>VLOOKUP(B166,[1]Arkusz5!$A$3:$Y$2185,25,FALSE)</f>
        <v>Fraxino-Alnetum (=Circaeo-Alnetum)</v>
      </c>
    </row>
    <row r="167" spans="1:26" x14ac:dyDescent="0.25">
      <c r="A167">
        <v>166</v>
      </c>
      <c r="B167" t="s">
        <v>1247</v>
      </c>
      <c r="C167" t="str">
        <f>VLOOKUP(B167,[1]Arkusz5!$A$3:$Y$2185,2,FALSE)</f>
        <v>52.52207</v>
      </c>
      <c r="D167" t="str">
        <f>VLOOKUP(B167,[1]Arkusz5!$A$3:$Y$2185,3,FALSE)</f>
        <v>18.36828</v>
      </c>
      <c r="E167" t="str">
        <f>VLOOKUP(B167,[1]Arkusz5!$A$3:$Y$2185,4,FALSE)</f>
        <v>34UCD22</v>
      </c>
      <c r="F167" t="str">
        <f>VLOOKUP(B167,[1]Arkusz5!$A$3:$Y$2185,5,FALSE)</f>
        <v>CC98</v>
      </c>
      <c r="G167">
        <f>VLOOKUP(B167,[1]Arkusz5!$A$3:$Y$2185,6,FALSE)</f>
        <v>0</v>
      </c>
      <c r="H167">
        <f>VLOOKUP(B167,[1]Arkusz5!$A$3:$Y$2185,7,FALSE)</f>
        <v>0</v>
      </c>
      <c r="I167">
        <f>VLOOKUP(B167,[1]Arkusz5!$A$3:$Y$2185,8,FALSE)</f>
        <v>0</v>
      </c>
      <c r="J167">
        <f>VLOOKUP(B167,[1]Arkusz5!$A$3:$Y$2185,9,FALSE)</f>
        <v>0</v>
      </c>
      <c r="K167" t="str">
        <f>VLOOKUP(B167,[1]Arkusz5!$A$3:$Y$2185,10,FALSE)</f>
        <v>Nadgoplański Park Tysiąclecia</v>
      </c>
      <c r="L167">
        <f>VLOOKUP(B167,[1]Arkusz5!$A$3:$Y$2185,11,FALSE)</f>
        <v>0</v>
      </c>
      <c r="M167">
        <f>VLOOKUP(B167,[1]Arkusz5!$A$3:$Y$2185,12,FALSE)</f>
        <v>0</v>
      </c>
      <c r="N167" t="str">
        <f>VLOOKUP(B167,[1]Arkusz5!$A$3:$Y$2185,13,FALSE)</f>
        <v>Goplańsko-Kujawski</v>
      </c>
      <c r="O167">
        <f>VLOOKUP(B167,[1]Arkusz5!$A$3:$Y$2185,14,FALSE)</f>
        <v>0</v>
      </c>
      <c r="P167">
        <f>VLOOKUP(B167,[1]Arkusz5!$A$3:$Y$2185,15,FALSE)</f>
        <v>0</v>
      </c>
      <c r="Q167" t="str">
        <f>VLOOKUP(B167,[1]Arkusz5!$A$3:$Y$2185,16,FALSE)</f>
        <v>PLB040004; PLH040007</v>
      </c>
      <c r="R167" t="str">
        <f>VLOOKUP(B167,[1]Arkusz5!$A$3:$Y$2185,17,FALSE)</f>
        <v>Ostoja Nadgoplańska; Jezioro Gopło</v>
      </c>
      <c r="S167" t="str">
        <f>VLOOKUP(B167,[1]Arkusz5!$A$3:$Y$2185,18,FALSE)</f>
        <v>Europa</v>
      </c>
      <c r="T167" t="str">
        <f>VLOOKUP(B167,[1]Arkusz5!$A$3:$Y$2185,19,FALSE)</f>
        <v>Polska</v>
      </c>
      <c r="U167" t="str">
        <f>VLOOKUP(B167,[1]Arkusz5!$A$3:$Y$2185,20,FALSE)</f>
        <v>wielkopolskie</v>
      </c>
      <c r="V167" t="str">
        <f>VLOOKUP(B167,[1]Arkusz5!$A$3:$Y$2185,21,FALSE)</f>
        <v>koniński</v>
      </c>
      <c r="W167" t="str">
        <f>VLOOKUP(B167,[1]Arkusz5!$A$3:$Y$2185,22,FALSE)</f>
        <v>Skulsk</v>
      </c>
      <c r="X167" t="str">
        <f>VLOOKUP(B167,[1]Arkusz5!$A$3:$Y$2185,23,FALSE)</f>
        <v>315.54 Pojezierze Gnieźnieńskie</v>
      </c>
      <c r="Y167" t="str">
        <f>VLOOKUP(B167,[1]Arkusz5!$A$3:$Y$2185,24,FALSE)</f>
        <v>Continental Bio-geographical Region</v>
      </c>
      <c r="Z167" t="str">
        <f>VLOOKUP(B167,[1]Arkusz5!$A$3:$Y$2185,25,FALSE)</f>
        <v>Fraxino-Alnetum (=Circaeo-Alnetum)</v>
      </c>
    </row>
    <row r="168" spans="1:26" x14ac:dyDescent="0.25">
      <c r="A168">
        <v>167</v>
      </c>
      <c r="B168" t="s">
        <v>1250</v>
      </c>
      <c r="C168" t="str">
        <f>VLOOKUP(B168,[1]Arkusz5!$A$3:$Y$2185,2,FALSE)</f>
        <v>52.48778</v>
      </c>
      <c r="D168" t="str">
        <f>VLOOKUP(B168,[1]Arkusz5!$A$3:$Y$2185,3,FALSE)</f>
        <v>18.3388</v>
      </c>
      <c r="E168" t="str">
        <f>VLOOKUP(B168,[1]Arkusz5!$A$3:$Y$2185,4,FALSE)</f>
        <v>34UCD11</v>
      </c>
      <c r="F168" t="str">
        <f>VLOOKUP(B168,[1]Arkusz5!$A$3:$Y$2185,5,FALSE)</f>
        <v>CC98</v>
      </c>
      <c r="G168">
        <f>VLOOKUP(B168,[1]Arkusz5!$A$3:$Y$2185,6,FALSE)</f>
        <v>0</v>
      </c>
      <c r="H168">
        <f>VLOOKUP(B168,[1]Arkusz5!$A$3:$Y$2185,7,FALSE)</f>
        <v>0</v>
      </c>
      <c r="I168">
        <f>VLOOKUP(B168,[1]Arkusz5!$A$3:$Y$2185,8,FALSE)</f>
        <v>0</v>
      </c>
      <c r="J168">
        <f>VLOOKUP(B168,[1]Arkusz5!$A$3:$Y$2185,9,FALSE)</f>
        <v>0</v>
      </c>
      <c r="K168">
        <f>VLOOKUP(B168,[1]Arkusz5!$A$3:$Y$2185,10,FALSE)</f>
        <v>0</v>
      </c>
      <c r="L168">
        <f>VLOOKUP(B168,[1]Arkusz5!$A$3:$Y$2185,11,FALSE)</f>
        <v>0</v>
      </c>
      <c r="M168">
        <f>VLOOKUP(B168,[1]Arkusz5!$A$3:$Y$2185,12,FALSE)</f>
        <v>0</v>
      </c>
      <c r="N168" t="str">
        <f>VLOOKUP(B168,[1]Arkusz5!$A$3:$Y$2185,13,FALSE)</f>
        <v>Goplańsko-Kujawski</v>
      </c>
      <c r="O168">
        <f>VLOOKUP(B168,[1]Arkusz5!$A$3:$Y$2185,14,FALSE)</f>
        <v>0</v>
      </c>
      <c r="P168">
        <f>VLOOKUP(B168,[1]Arkusz5!$A$3:$Y$2185,15,FALSE)</f>
        <v>0</v>
      </c>
      <c r="Q168" t="str">
        <f>VLOOKUP(B168,[1]Arkusz5!$A$3:$Y$2185,16,FALSE)</f>
        <v>PLB040004; PLH040007</v>
      </c>
      <c r="R168" t="str">
        <f>VLOOKUP(B168,[1]Arkusz5!$A$3:$Y$2185,17,FALSE)</f>
        <v>Ostoja Nadgoplańska; Jezioro Gopło</v>
      </c>
      <c r="S168" t="str">
        <f>VLOOKUP(B168,[1]Arkusz5!$A$3:$Y$2185,18,FALSE)</f>
        <v>Europa</v>
      </c>
      <c r="T168" t="str">
        <f>VLOOKUP(B168,[1]Arkusz5!$A$3:$Y$2185,19,FALSE)</f>
        <v>Polska</v>
      </c>
      <c r="U168" t="str">
        <f>VLOOKUP(B168,[1]Arkusz5!$A$3:$Y$2185,20,FALSE)</f>
        <v>wielkopolskie</v>
      </c>
      <c r="V168" t="str">
        <f>VLOOKUP(B168,[1]Arkusz5!$A$3:$Y$2185,21,FALSE)</f>
        <v>koniński</v>
      </c>
      <c r="W168" t="str">
        <f>VLOOKUP(B168,[1]Arkusz5!$A$3:$Y$2185,22,FALSE)</f>
        <v>Skulsk</v>
      </c>
      <c r="X168" t="str">
        <f>VLOOKUP(B168,[1]Arkusz5!$A$3:$Y$2185,23,FALSE)</f>
        <v>315.54 Pojezierze Gnieźnieńskie</v>
      </c>
      <c r="Y168" t="str">
        <f>VLOOKUP(B168,[1]Arkusz5!$A$3:$Y$2185,24,FALSE)</f>
        <v>Continental Bio-geographical Region</v>
      </c>
      <c r="Z168" t="str">
        <f>VLOOKUP(B168,[1]Arkusz5!$A$3:$Y$2185,25,FALSE)</f>
        <v>Galio-Carpinetum</v>
      </c>
    </row>
    <row r="169" spans="1:26" x14ac:dyDescent="0.25">
      <c r="A169">
        <v>168</v>
      </c>
      <c r="B169" t="s">
        <v>1252</v>
      </c>
      <c r="C169" t="str">
        <f>VLOOKUP(B169,[1]Arkusz5!$A$3:$Y$2185,2,FALSE)</f>
        <v>52.48778</v>
      </c>
      <c r="D169" t="str">
        <f>VLOOKUP(B169,[1]Arkusz5!$A$3:$Y$2185,3,FALSE)</f>
        <v>18.3388</v>
      </c>
      <c r="E169" t="str">
        <f>VLOOKUP(B169,[1]Arkusz5!$A$3:$Y$2185,4,FALSE)</f>
        <v>34UCD11</v>
      </c>
      <c r="F169" t="str">
        <f>VLOOKUP(B169,[1]Arkusz5!$A$3:$Y$2185,5,FALSE)</f>
        <v>CC98</v>
      </c>
      <c r="G169">
        <f>VLOOKUP(B169,[1]Arkusz5!$A$3:$Y$2185,6,FALSE)</f>
        <v>0</v>
      </c>
      <c r="H169">
        <f>VLOOKUP(B169,[1]Arkusz5!$A$3:$Y$2185,7,FALSE)</f>
        <v>0</v>
      </c>
      <c r="I169">
        <f>VLOOKUP(B169,[1]Arkusz5!$A$3:$Y$2185,8,FALSE)</f>
        <v>0</v>
      </c>
      <c r="J169">
        <f>VLOOKUP(B169,[1]Arkusz5!$A$3:$Y$2185,9,FALSE)</f>
        <v>0</v>
      </c>
      <c r="K169">
        <f>VLOOKUP(B169,[1]Arkusz5!$A$3:$Y$2185,10,FALSE)</f>
        <v>0</v>
      </c>
      <c r="L169">
        <f>VLOOKUP(B169,[1]Arkusz5!$A$3:$Y$2185,11,FALSE)</f>
        <v>0</v>
      </c>
      <c r="M169">
        <f>VLOOKUP(B169,[1]Arkusz5!$A$3:$Y$2185,12,FALSE)</f>
        <v>0</v>
      </c>
      <c r="N169" t="str">
        <f>VLOOKUP(B169,[1]Arkusz5!$A$3:$Y$2185,13,FALSE)</f>
        <v>Goplańsko-Kujawski</v>
      </c>
      <c r="O169">
        <f>VLOOKUP(B169,[1]Arkusz5!$A$3:$Y$2185,14,FALSE)</f>
        <v>0</v>
      </c>
      <c r="P169">
        <f>VLOOKUP(B169,[1]Arkusz5!$A$3:$Y$2185,15,FALSE)</f>
        <v>0</v>
      </c>
      <c r="Q169" t="str">
        <f>VLOOKUP(B169,[1]Arkusz5!$A$3:$Y$2185,16,FALSE)</f>
        <v>PLB040004; PLH040007</v>
      </c>
      <c r="R169" t="str">
        <f>VLOOKUP(B169,[1]Arkusz5!$A$3:$Y$2185,17,FALSE)</f>
        <v>Ostoja Nadgoplańska; Jezioro Gopło</v>
      </c>
      <c r="S169" t="str">
        <f>VLOOKUP(B169,[1]Arkusz5!$A$3:$Y$2185,18,FALSE)</f>
        <v>Europa</v>
      </c>
      <c r="T169" t="str">
        <f>VLOOKUP(B169,[1]Arkusz5!$A$3:$Y$2185,19,FALSE)</f>
        <v>Polska</v>
      </c>
      <c r="U169" t="str">
        <f>VLOOKUP(B169,[1]Arkusz5!$A$3:$Y$2185,20,FALSE)</f>
        <v>wielkopolskie</v>
      </c>
      <c r="V169" t="str">
        <f>VLOOKUP(B169,[1]Arkusz5!$A$3:$Y$2185,21,FALSE)</f>
        <v>koniński</v>
      </c>
      <c r="W169" t="str">
        <f>VLOOKUP(B169,[1]Arkusz5!$A$3:$Y$2185,22,FALSE)</f>
        <v>Skulsk</v>
      </c>
      <c r="X169" t="str">
        <f>VLOOKUP(B169,[1]Arkusz5!$A$3:$Y$2185,23,FALSE)</f>
        <v>315.54 Pojezierze Gnieźnieńskie</v>
      </c>
      <c r="Y169" t="str">
        <f>VLOOKUP(B169,[1]Arkusz5!$A$3:$Y$2185,24,FALSE)</f>
        <v>Continental Bio-geographical Region</v>
      </c>
      <c r="Z169" t="str">
        <f>VLOOKUP(B169,[1]Arkusz5!$A$3:$Y$2185,25,FALSE)</f>
        <v>Galio-Carpinetum</v>
      </c>
    </row>
    <row r="170" spans="1:26" x14ac:dyDescent="0.25">
      <c r="A170">
        <v>169</v>
      </c>
      <c r="B170" t="s">
        <v>1254</v>
      </c>
      <c r="C170" t="str">
        <f>VLOOKUP(B170,[1]Arkusz5!$A$3:$Y$2185,2,FALSE)</f>
        <v>52.48778</v>
      </c>
      <c r="D170" t="str">
        <f>VLOOKUP(B170,[1]Arkusz5!$A$3:$Y$2185,3,FALSE)</f>
        <v>18.3388</v>
      </c>
      <c r="E170" t="str">
        <f>VLOOKUP(B170,[1]Arkusz5!$A$3:$Y$2185,4,FALSE)</f>
        <v>34UCD11</v>
      </c>
      <c r="F170" t="str">
        <f>VLOOKUP(B170,[1]Arkusz5!$A$3:$Y$2185,5,FALSE)</f>
        <v>CC98</v>
      </c>
      <c r="G170">
        <f>VLOOKUP(B170,[1]Arkusz5!$A$3:$Y$2185,6,FALSE)</f>
        <v>0</v>
      </c>
      <c r="H170">
        <f>VLOOKUP(B170,[1]Arkusz5!$A$3:$Y$2185,7,FALSE)</f>
        <v>0</v>
      </c>
      <c r="I170">
        <f>VLOOKUP(B170,[1]Arkusz5!$A$3:$Y$2185,8,FALSE)</f>
        <v>0</v>
      </c>
      <c r="J170">
        <f>VLOOKUP(B170,[1]Arkusz5!$A$3:$Y$2185,9,FALSE)</f>
        <v>0</v>
      </c>
      <c r="K170">
        <f>VLOOKUP(B170,[1]Arkusz5!$A$3:$Y$2185,10,FALSE)</f>
        <v>0</v>
      </c>
      <c r="L170">
        <f>VLOOKUP(B170,[1]Arkusz5!$A$3:$Y$2185,11,FALSE)</f>
        <v>0</v>
      </c>
      <c r="M170">
        <f>VLOOKUP(B170,[1]Arkusz5!$A$3:$Y$2185,12,FALSE)</f>
        <v>0</v>
      </c>
      <c r="N170" t="str">
        <f>VLOOKUP(B170,[1]Arkusz5!$A$3:$Y$2185,13,FALSE)</f>
        <v>Goplańsko-Kujawski</v>
      </c>
      <c r="O170">
        <f>VLOOKUP(B170,[1]Arkusz5!$A$3:$Y$2185,14,FALSE)</f>
        <v>0</v>
      </c>
      <c r="P170">
        <f>VLOOKUP(B170,[1]Arkusz5!$A$3:$Y$2185,15,FALSE)</f>
        <v>0</v>
      </c>
      <c r="Q170" t="str">
        <f>VLOOKUP(B170,[1]Arkusz5!$A$3:$Y$2185,16,FALSE)</f>
        <v>PLB040004; PLH040007</v>
      </c>
      <c r="R170" t="str">
        <f>VLOOKUP(B170,[1]Arkusz5!$A$3:$Y$2185,17,FALSE)</f>
        <v>Ostoja Nadgoplańska; Jezioro Gopło</v>
      </c>
      <c r="S170" t="str">
        <f>VLOOKUP(B170,[1]Arkusz5!$A$3:$Y$2185,18,FALSE)</f>
        <v>Europa</v>
      </c>
      <c r="T170" t="str">
        <f>VLOOKUP(B170,[1]Arkusz5!$A$3:$Y$2185,19,FALSE)</f>
        <v>Polska</v>
      </c>
      <c r="U170" t="str">
        <f>VLOOKUP(B170,[1]Arkusz5!$A$3:$Y$2185,20,FALSE)</f>
        <v>wielkopolskie</v>
      </c>
      <c r="V170" t="str">
        <f>VLOOKUP(B170,[1]Arkusz5!$A$3:$Y$2185,21,FALSE)</f>
        <v>koniński</v>
      </c>
      <c r="W170" t="str">
        <f>VLOOKUP(B170,[1]Arkusz5!$A$3:$Y$2185,22,FALSE)</f>
        <v>Skulsk</v>
      </c>
      <c r="X170" t="str">
        <f>VLOOKUP(B170,[1]Arkusz5!$A$3:$Y$2185,23,FALSE)</f>
        <v>315.54 Pojezierze Gnieźnieńskie</v>
      </c>
      <c r="Y170" t="str">
        <f>VLOOKUP(B170,[1]Arkusz5!$A$3:$Y$2185,24,FALSE)</f>
        <v>Continental Bio-geographical Region</v>
      </c>
      <c r="Z170" t="str">
        <f>VLOOKUP(B170,[1]Arkusz5!$A$3:$Y$2185,25,FALSE)</f>
        <v>Galio-Carpinetum</v>
      </c>
    </row>
    <row r="171" spans="1:26" x14ac:dyDescent="0.25">
      <c r="A171">
        <v>170</v>
      </c>
      <c r="B171" t="s">
        <v>1256</v>
      </c>
      <c r="C171" t="str">
        <f>VLOOKUP(B171,[1]Arkusz5!$A$3:$Y$2185,2,FALSE)</f>
        <v>52.48066</v>
      </c>
      <c r="D171" t="str">
        <f>VLOOKUP(B171,[1]Arkusz5!$A$3:$Y$2185,3,FALSE)</f>
        <v>18.33259</v>
      </c>
      <c r="E171" t="str">
        <f>VLOOKUP(B171,[1]Arkusz5!$A$3:$Y$2185,4,FALSE)</f>
        <v>34UCD11</v>
      </c>
      <c r="F171" t="str">
        <f>VLOOKUP(B171,[1]Arkusz5!$A$3:$Y$2185,5,FALSE)</f>
        <v>CC98</v>
      </c>
      <c r="G171">
        <f>VLOOKUP(B171,[1]Arkusz5!$A$3:$Y$2185,6,FALSE)</f>
        <v>0</v>
      </c>
      <c r="H171">
        <f>VLOOKUP(B171,[1]Arkusz5!$A$3:$Y$2185,7,FALSE)</f>
        <v>0</v>
      </c>
      <c r="I171">
        <f>VLOOKUP(B171,[1]Arkusz5!$A$3:$Y$2185,8,FALSE)</f>
        <v>0</v>
      </c>
      <c r="J171">
        <f>VLOOKUP(B171,[1]Arkusz5!$A$3:$Y$2185,9,FALSE)</f>
        <v>0</v>
      </c>
      <c r="K171">
        <f>VLOOKUP(B171,[1]Arkusz5!$A$3:$Y$2185,10,FALSE)</f>
        <v>0</v>
      </c>
      <c r="L171">
        <f>VLOOKUP(B171,[1]Arkusz5!$A$3:$Y$2185,11,FALSE)</f>
        <v>0</v>
      </c>
      <c r="M171">
        <f>VLOOKUP(B171,[1]Arkusz5!$A$3:$Y$2185,12,FALSE)</f>
        <v>0</v>
      </c>
      <c r="N171" t="str">
        <f>VLOOKUP(B171,[1]Arkusz5!$A$3:$Y$2185,13,FALSE)</f>
        <v>Goplańsko-Kujawski</v>
      </c>
      <c r="O171">
        <f>VLOOKUP(B171,[1]Arkusz5!$A$3:$Y$2185,14,FALSE)</f>
        <v>0</v>
      </c>
      <c r="P171">
        <f>VLOOKUP(B171,[1]Arkusz5!$A$3:$Y$2185,15,FALSE)</f>
        <v>0</v>
      </c>
      <c r="Q171">
        <f>VLOOKUP(B171,[1]Arkusz5!$A$3:$Y$2185,16,FALSE)</f>
        <v>0</v>
      </c>
      <c r="R171">
        <f>VLOOKUP(B171,[1]Arkusz5!$A$3:$Y$2185,17,FALSE)</f>
        <v>0</v>
      </c>
      <c r="S171" t="str">
        <f>VLOOKUP(B171,[1]Arkusz5!$A$3:$Y$2185,18,FALSE)</f>
        <v>Europa</v>
      </c>
      <c r="T171" t="str">
        <f>VLOOKUP(B171,[1]Arkusz5!$A$3:$Y$2185,19,FALSE)</f>
        <v>Polska</v>
      </c>
      <c r="U171" t="str">
        <f>VLOOKUP(B171,[1]Arkusz5!$A$3:$Y$2185,20,FALSE)</f>
        <v>wielkopolskie</v>
      </c>
      <c r="V171" t="str">
        <f>VLOOKUP(B171,[1]Arkusz5!$A$3:$Y$2185,21,FALSE)</f>
        <v>koniński</v>
      </c>
      <c r="W171" t="str">
        <f>VLOOKUP(B171,[1]Arkusz5!$A$3:$Y$2185,22,FALSE)</f>
        <v>Skulsk</v>
      </c>
      <c r="X171" t="str">
        <f>VLOOKUP(B171,[1]Arkusz5!$A$3:$Y$2185,23,FALSE)</f>
        <v>315.54 Pojezierze Gnieźnieńskie</v>
      </c>
      <c r="Y171" t="str">
        <f>VLOOKUP(B171,[1]Arkusz5!$A$3:$Y$2185,24,FALSE)</f>
        <v>Continental Bio-geographical Region</v>
      </c>
      <c r="Z171" t="str">
        <f>VLOOKUP(B171,[1]Arkusz5!$A$3:$Y$2185,25,FALSE)</f>
        <v>Galio-Carpinetum</v>
      </c>
    </row>
    <row r="172" spans="1:26" x14ac:dyDescent="0.25">
      <c r="A172">
        <v>171</v>
      </c>
      <c r="B172" t="s">
        <v>1257</v>
      </c>
      <c r="C172" t="str">
        <f>VLOOKUP(B172,[1]Arkusz5!$A$3:$Y$2185,2,FALSE)</f>
        <v>52.48009</v>
      </c>
      <c r="D172" t="str">
        <f>VLOOKUP(B172,[1]Arkusz5!$A$3:$Y$2185,3,FALSE)</f>
        <v>18.3107</v>
      </c>
      <c r="E172" t="str">
        <f>VLOOKUP(B172,[1]Arkusz5!$A$3:$Y$2185,4,FALSE)</f>
        <v>34UCD11</v>
      </c>
      <c r="F172" t="str">
        <f>VLOOKUP(B172,[1]Arkusz5!$A$3:$Y$2185,5,FALSE)</f>
        <v>CC98</v>
      </c>
      <c r="G172">
        <f>VLOOKUP(B172,[1]Arkusz5!$A$3:$Y$2185,6,FALSE)</f>
        <v>0</v>
      </c>
      <c r="H172">
        <f>VLOOKUP(B172,[1]Arkusz5!$A$3:$Y$2185,7,FALSE)</f>
        <v>0</v>
      </c>
      <c r="I172">
        <f>VLOOKUP(B172,[1]Arkusz5!$A$3:$Y$2185,8,FALSE)</f>
        <v>0</v>
      </c>
      <c r="J172">
        <f>VLOOKUP(B172,[1]Arkusz5!$A$3:$Y$2185,9,FALSE)</f>
        <v>0</v>
      </c>
      <c r="K172">
        <f>VLOOKUP(B172,[1]Arkusz5!$A$3:$Y$2185,10,FALSE)</f>
        <v>0</v>
      </c>
      <c r="L172">
        <f>VLOOKUP(B172,[1]Arkusz5!$A$3:$Y$2185,11,FALSE)</f>
        <v>0</v>
      </c>
      <c r="M172">
        <f>VLOOKUP(B172,[1]Arkusz5!$A$3:$Y$2185,12,FALSE)</f>
        <v>0</v>
      </c>
      <c r="N172">
        <f>VLOOKUP(B172,[1]Arkusz5!$A$3:$Y$2185,13,FALSE)</f>
        <v>0</v>
      </c>
      <c r="O172">
        <f>VLOOKUP(B172,[1]Arkusz5!$A$3:$Y$2185,14,FALSE)</f>
        <v>0</v>
      </c>
      <c r="P172">
        <f>VLOOKUP(B172,[1]Arkusz5!$A$3:$Y$2185,15,FALSE)</f>
        <v>0</v>
      </c>
      <c r="Q172">
        <f>VLOOKUP(B172,[1]Arkusz5!$A$3:$Y$2185,16,FALSE)</f>
        <v>0</v>
      </c>
      <c r="R172">
        <f>VLOOKUP(B172,[1]Arkusz5!$A$3:$Y$2185,17,FALSE)</f>
        <v>0</v>
      </c>
      <c r="S172" t="str">
        <f>VLOOKUP(B172,[1]Arkusz5!$A$3:$Y$2185,18,FALSE)</f>
        <v>Europa</v>
      </c>
      <c r="T172" t="str">
        <f>VLOOKUP(B172,[1]Arkusz5!$A$3:$Y$2185,19,FALSE)</f>
        <v>Polska</v>
      </c>
      <c r="U172" t="str">
        <f>VLOOKUP(B172,[1]Arkusz5!$A$3:$Y$2185,20,FALSE)</f>
        <v>wielkopolskie</v>
      </c>
      <c r="V172" t="str">
        <f>VLOOKUP(B172,[1]Arkusz5!$A$3:$Y$2185,21,FALSE)</f>
        <v>koniński</v>
      </c>
      <c r="W172" t="str">
        <f>VLOOKUP(B172,[1]Arkusz5!$A$3:$Y$2185,22,FALSE)</f>
        <v>Skulsk</v>
      </c>
      <c r="X172" t="str">
        <f>VLOOKUP(B172,[1]Arkusz5!$A$3:$Y$2185,23,FALSE)</f>
        <v>315.54 Pojezierze Gnieźnieńskie</v>
      </c>
      <c r="Y172" t="str">
        <f>VLOOKUP(B172,[1]Arkusz5!$A$3:$Y$2185,24,FALSE)</f>
        <v>Continental Bio-geographical Region</v>
      </c>
      <c r="Z172" t="str">
        <f>VLOOKUP(B172,[1]Arkusz5!$A$3:$Y$2185,25,FALSE)</f>
        <v>Galio-Carpinetum</v>
      </c>
    </row>
    <row r="173" spans="1:26" x14ac:dyDescent="0.25">
      <c r="A173">
        <v>172</v>
      </c>
      <c r="B173" t="s">
        <v>1263</v>
      </c>
      <c r="C173" t="str">
        <f>VLOOKUP(B173,[1]Arkusz5!$A$3:$Y$2185,2,FALSE)</f>
        <v>52.48066</v>
      </c>
      <c r="D173" t="str">
        <f>VLOOKUP(B173,[1]Arkusz5!$A$3:$Y$2185,3,FALSE)</f>
        <v>18.33259</v>
      </c>
      <c r="E173" t="str">
        <f>VLOOKUP(B173,[1]Arkusz5!$A$3:$Y$2185,4,FALSE)</f>
        <v>34UCD11</v>
      </c>
      <c r="F173" t="str">
        <f>VLOOKUP(B173,[1]Arkusz5!$A$3:$Y$2185,5,FALSE)</f>
        <v>CC98</v>
      </c>
      <c r="G173">
        <f>VLOOKUP(B173,[1]Arkusz5!$A$3:$Y$2185,6,FALSE)</f>
        <v>0</v>
      </c>
      <c r="H173">
        <f>VLOOKUP(B173,[1]Arkusz5!$A$3:$Y$2185,7,FALSE)</f>
        <v>0</v>
      </c>
      <c r="I173">
        <f>VLOOKUP(B173,[1]Arkusz5!$A$3:$Y$2185,8,FALSE)</f>
        <v>0</v>
      </c>
      <c r="J173">
        <f>VLOOKUP(B173,[1]Arkusz5!$A$3:$Y$2185,9,FALSE)</f>
        <v>0</v>
      </c>
      <c r="K173">
        <f>VLOOKUP(B173,[1]Arkusz5!$A$3:$Y$2185,10,FALSE)</f>
        <v>0</v>
      </c>
      <c r="L173">
        <f>VLOOKUP(B173,[1]Arkusz5!$A$3:$Y$2185,11,FALSE)</f>
        <v>0</v>
      </c>
      <c r="M173">
        <f>VLOOKUP(B173,[1]Arkusz5!$A$3:$Y$2185,12,FALSE)</f>
        <v>0</v>
      </c>
      <c r="N173" t="str">
        <f>VLOOKUP(B173,[1]Arkusz5!$A$3:$Y$2185,13,FALSE)</f>
        <v>Goplańsko-Kujawski</v>
      </c>
      <c r="O173">
        <f>VLOOKUP(B173,[1]Arkusz5!$A$3:$Y$2185,14,FALSE)</f>
        <v>0</v>
      </c>
      <c r="P173">
        <f>VLOOKUP(B173,[1]Arkusz5!$A$3:$Y$2185,15,FALSE)</f>
        <v>0</v>
      </c>
      <c r="Q173">
        <f>VLOOKUP(B173,[1]Arkusz5!$A$3:$Y$2185,16,FALSE)</f>
        <v>0</v>
      </c>
      <c r="R173">
        <f>VLOOKUP(B173,[1]Arkusz5!$A$3:$Y$2185,17,FALSE)</f>
        <v>0</v>
      </c>
      <c r="S173" t="str">
        <f>VLOOKUP(B173,[1]Arkusz5!$A$3:$Y$2185,18,FALSE)</f>
        <v>Europa</v>
      </c>
      <c r="T173" t="str">
        <f>VLOOKUP(B173,[1]Arkusz5!$A$3:$Y$2185,19,FALSE)</f>
        <v>Polska</v>
      </c>
      <c r="U173" t="str">
        <f>VLOOKUP(B173,[1]Arkusz5!$A$3:$Y$2185,20,FALSE)</f>
        <v>wielkopolskie</v>
      </c>
      <c r="V173" t="str">
        <f>VLOOKUP(B173,[1]Arkusz5!$A$3:$Y$2185,21,FALSE)</f>
        <v>koniński</v>
      </c>
      <c r="W173" t="str">
        <f>VLOOKUP(B173,[1]Arkusz5!$A$3:$Y$2185,22,FALSE)</f>
        <v>Skulsk</v>
      </c>
      <c r="X173" t="str">
        <f>VLOOKUP(B173,[1]Arkusz5!$A$3:$Y$2185,23,FALSE)</f>
        <v>315.54 Pojezierze Gnieźnieńskie</v>
      </c>
      <c r="Y173" t="str">
        <f>VLOOKUP(B173,[1]Arkusz5!$A$3:$Y$2185,24,FALSE)</f>
        <v>Continental Bio-geographical Region</v>
      </c>
      <c r="Z173" t="str">
        <f>VLOOKUP(B173,[1]Arkusz5!$A$3:$Y$2185,25,FALSE)</f>
        <v>Galio-Carpinetum</v>
      </c>
    </row>
    <row r="174" spans="1:26" x14ac:dyDescent="0.25">
      <c r="A174">
        <v>173</v>
      </c>
      <c r="B174" t="s">
        <v>1265</v>
      </c>
      <c r="C174" t="str">
        <f>VLOOKUP(B174,[1]Arkusz5!$A$3:$Y$2185,2,FALSE)</f>
        <v>52.48333</v>
      </c>
      <c r="D174" t="str">
        <f>VLOOKUP(B174,[1]Arkusz5!$A$3:$Y$2185,3,FALSE)</f>
        <v>18.33333</v>
      </c>
      <c r="E174" t="str">
        <f>VLOOKUP(B174,[1]Arkusz5!$A$3:$Y$2185,4,FALSE)</f>
        <v>34UCD11</v>
      </c>
      <c r="F174" t="str">
        <f>VLOOKUP(B174,[1]Arkusz5!$A$3:$Y$2185,5,FALSE)</f>
        <v>CC98</v>
      </c>
      <c r="G174">
        <f>VLOOKUP(B174,[1]Arkusz5!$A$3:$Y$2185,6,FALSE)</f>
        <v>0</v>
      </c>
      <c r="H174">
        <f>VLOOKUP(B174,[1]Arkusz5!$A$3:$Y$2185,7,FALSE)</f>
        <v>0</v>
      </c>
      <c r="I174">
        <f>VLOOKUP(B174,[1]Arkusz5!$A$3:$Y$2185,8,FALSE)</f>
        <v>0</v>
      </c>
      <c r="J174">
        <f>VLOOKUP(B174,[1]Arkusz5!$A$3:$Y$2185,9,FALSE)</f>
        <v>0</v>
      </c>
      <c r="K174">
        <f>VLOOKUP(B174,[1]Arkusz5!$A$3:$Y$2185,10,FALSE)</f>
        <v>0</v>
      </c>
      <c r="L174">
        <f>VLOOKUP(B174,[1]Arkusz5!$A$3:$Y$2185,11,FALSE)</f>
        <v>0</v>
      </c>
      <c r="M174">
        <f>VLOOKUP(B174,[1]Arkusz5!$A$3:$Y$2185,12,FALSE)</f>
        <v>0</v>
      </c>
      <c r="N174" t="str">
        <f>VLOOKUP(B174,[1]Arkusz5!$A$3:$Y$2185,13,FALSE)</f>
        <v>Goplańsko-Kujawski</v>
      </c>
      <c r="O174">
        <f>VLOOKUP(B174,[1]Arkusz5!$A$3:$Y$2185,14,FALSE)</f>
        <v>0</v>
      </c>
      <c r="P174">
        <f>VLOOKUP(B174,[1]Arkusz5!$A$3:$Y$2185,15,FALSE)</f>
        <v>0</v>
      </c>
      <c r="Q174">
        <f>VLOOKUP(B174,[1]Arkusz5!$A$3:$Y$2185,16,FALSE)</f>
        <v>0</v>
      </c>
      <c r="R174">
        <f>VLOOKUP(B174,[1]Arkusz5!$A$3:$Y$2185,17,FALSE)</f>
        <v>0</v>
      </c>
      <c r="S174" t="str">
        <f>VLOOKUP(B174,[1]Arkusz5!$A$3:$Y$2185,18,FALSE)</f>
        <v>Europa</v>
      </c>
      <c r="T174" t="str">
        <f>VLOOKUP(B174,[1]Arkusz5!$A$3:$Y$2185,19,FALSE)</f>
        <v>Polska</v>
      </c>
      <c r="U174" t="str">
        <f>VLOOKUP(B174,[1]Arkusz5!$A$3:$Y$2185,20,FALSE)</f>
        <v>wielkopolskie</v>
      </c>
      <c r="V174" t="str">
        <f>VLOOKUP(B174,[1]Arkusz5!$A$3:$Y$2185,21,FALSE)</f>
        <v>koniński</v>
      </c>
      <c r="W174" t="str">
        <f>VLOOKUP(B174,[1]Arkusz5!$A$3:$Y$2185,22,FALSE)</f>
        <v>Skulsk</v>
      </c>
      <c r="X174" t="str">
        <f>VLOOKUP(B174,[1]Arkusz5!$A$3:$Y$2185,23,FALSE)</f>
        <v>315.54 Pojezierze Gnieźnieńskie</v>
      </c>
      <c r="Y174" t="str">
        <f>VLOOKUP(B174,[1]Arkusz5!$A$3:$Y$2185,24,FALSE)</f>
        <v>Continental Bio-geographical Region</v>
      </c>
      <c r="Z174" t="str">
        <f>VLOOKUP(B174,[1]Arkusz5!$A$3:$Y$2185,25,FALSE)</f>
        <v>Galio-Carpinetum</v>
      </c>
    </row>
    <row r="175" spans="1:26" x14ac:dyDescent="0.25">
      <c r="A175">
        <v>174</v>
      </c>
      <c r="B175" t="s">
        <v>1270</v>
      </c>
      <c r="C175" t="str">
        <f>VLOOKUP(B175,[1]Arkusz5!$A$3:$Y$2185,2,FALSE)</f>
        <v>52.47335</v>
      </c>
      <c r="D175" t="str">
        <f>VLOOKUP(B175,[1]Arkusz5!$A$3:$Y$2185,3,FALSE)</f>
        <v>18.33109</v>
      </c>
      <c r="E175" t="str">
        <f>VLOOKUP(B175,[1]Arkusz5!$A$3:$Y$2185,4,FALSE)</f>
        <v>34UCD11</v>
      </c>
      <c r="F175" t="str">
        <f>VLOOKUP(B175,[1]Arkusz5!$A$3:$Y$2185,5,FALSE)</f>
        <v>CC98</v>
      </c>
      <c r="G175">
        <f>VLOOKUP(B175,[1]Arkusz5!$A$3:$Y$2185,6,FALSE)</f>
        <v>0</v>
      </c>
      <c r="H175">
        <f>VLOOKUP(B175,[1]Arkusz5!$A$3:$Y$2185,7,FALSE)</f>
        <v>0</v>
      </c>
      <c r="I175">
        <f>VLOOKUP(B175,[1]Arkusz5!$A$3:$Y$2185,8,FALSE)</f>
        <v>0</v>
      </c>
      <c r="J175">
        <f>VLOOKUP(B175,[1]Arkusz5!$A$3:$Y$2185,9,FALSE)</f>
        <v>0</v>
      </c>
      <c r="K175">
        <f>VLOOKUP(B175,[1]Arkusz5!$A$3:$Y$2185,10,FALSE)</f>
        <v>0</v>
      </c>
      <c r="L175">
        <f>VLOOKUP(B175,[1]Arkusz5!$A$3:$Y$2185,11,FALSE)</f>
        <v>0</v>
      </c>
      <c r="M175">
        <f>VLOOKUP(B175,[1]Arkusz5!$A$3:$Y$2185,12,FALSE)</f>
        <v>0</v>
      </c>
      <c r="N175" t="str">
        <f>VLOOKUP(B175,[1]Arkusz5!$A$3:$Y$2185,13,FALSE)</f>
        <v>Goplańsko-Kujawski</v>
      </c>
      <c r="O175">
        <f>VLOOKUP(B175,[1]Arkusz5!$A$3:$Y$2185,14,FALSE)</f>
        <v>0</v>
      </c>
      <c r="P175">
        <f>VLOOKUP(B175,[1]Arkusz5!$A$3:$Y$2185,15,FALSE)</f>
        <v>0</v>
      </c>
      <c r="Q175">
        <f>VLOOKUP(B175,[1]Arkusz5!$A$3:$Y$2185,16,FALSE)</f>
        <v>0</v>
      </c>
      <c r="R175">
        <f>VLOOKUP(B175,[1]Arkusz5!$A$3:$Y$2185,17,FALSE)</f>
        <v>0</v>
      </c>
      <c r="S175" t="str">
        <f>VLOOKUP(B175,[1]Arkusz5!$A$3:$Y$2185,18,FALSE)</f>
        <v>Europa</v>
      </c>
      <c r="T175" t="str">
        <f>VLOOKUP(B175,[1]Arkusz5!$A$3:$Y$2185,19,FALSE)</f>
        <v>Polska</v>
      </c>
      <c r="U175" t="str">
        <f>VLOOKUP(B175,[1]Arkusz5!$A$3:$Y$2185,20,FALSE)</f>
        <v>wielkopolskie</v>
      </c>
      <c r="V175" t="str">
        <f>VLOOKUP(B175,[1]Arkusz5!$A$3:$Y$2185,21,FALSE)</f>
        <v>koniński</v>
      </c>
      <c r="W175" t="str">
        <f>VLOOKUP(B175,[1]Arkusz5!$A$3:$Y$2185,22,FALSE)</f>
        <v>Skulsk</v>
      </c>
      <c r="X175" t="str">
        <f>VLOOKUP(B175,[1]Arkusz5!$A$3:$Y$2185,23,FALSE)</f>
        <v>315.54 Pojezierze Gnieźnieńskie</v>
      </c>
      <c r="Y175" t="str">
        <f>VLOOKUP(B175,[1]Arkusz5!$A$3:$Y$2185,24,FALSE)</f>
        <v>Continental Bio-geographical Region</v>
      </c>
      <c r="Z175" t="str">
        <f>VLOOKUP(B175,[1]Arkusz5!$A$3:$Y$2185,25,FALSE)</f>
        <v>Galio-Carpinetum</v>
      </c>
    </row>
    <row r="176" spans="1:26" x14ac:dyDescent="0.25">
      <c r="A176">
        <v>175</v>
      </c>
      <c r="B176" t="s">
        <v>1276</v>
      </c>
      <c r="C176" t="str">
        <f>VLOOKUP(B176,[1]Arkusz5!$A$3:$Y$2185,2,FALSE)</f>
        <v>52.46526</v>
      </c>
      <c r="D176" t="str">
        <f>VLOOKUP(B176,[1]Arkusz5!$A$3:$Y$2185,3,FALSE)</f>
        <v>18.31914</v>
      </c>
      <c r="E176" t="str">
        <f>VLOOKUP(B176,[1]Arkusz5!$A$3:$Y$2185,4,FALSE)</f>
        <v>34UCD11</v>
      </c>
      <c r="F176" t="str">
        <f>VLOOKUP(B176,[1]Arkusz5!$A$3:$Y$2185,5,FALSE)</f>
        <v>CC98</v>
      </c>
      <c r="G176">
        <f>VLOOKUP(B176,[1]Arkusz5!$A$3:$Y$2185,6,FALSE)</f>
        <v>0</v>
      </c>
      <c r="H176">
        <f>VLOOKUP(B176,[1]Arkusz5!$A$3:$Y$2185,7,FALSE)</f>
        <v>0</v>
      </c>
      <c r="I176">
        <f>VLOOKUP(B176,[1]Arkusz5!$A$3:$Y$2185,8,FALSE)</f>
        <v>0</v>
      </c>
      <c r="J176">
        <f>VLOOKUP(B176,[1]Arkusz5!$A$3:$Y$2185,9,FALSE)</f>
        <v>0</v>
      </c>
      <c r="K176" t="str">
        <f>VLOOKUP(B176,[1]Arkusz5!$A$3:$Y$2185,10,FALSE)</f>
        <v>Nadgoplański Park Tysiąclecia</v>
      </c>
      <c r="L176">
        <f>VLOOKUP(B176,[1]Arkusz5!$A$3:$Y$2185,11,FALSE)</f>
        <v>0</v>
      </c>
      <c r="M176">
        <f>VLOOKUP(B176,[1]Arkusz5!$A$3:$Y$2185,12,FALSE)</f>
        <v>0</v>
      </c>
      <c r="N176" t="str">
        <f>VLOOKUP(B176,[1]Arkusz5!$A$3:$Y$2185,13,FALSE)</f>
        <v>Goplańsko-Kujawski</v>
      </c>
      <c r="O176">
        <f>VLOOKUP(B176,[1]Arkusz5!$A$3:$Y$2185,14,FALSE)</f>
        <v>0</v>
      </c>
      <c r="P176">
        <f>VLOOKUP(B176,[1]Arkusz5!$A$3:$Y$2185,15,FALSE)</f>
        <v>0</v>
      </c>
      <c r="Q176" t="str">
        <f>VLOOKUP(B176,[1]Arkusz5!$A$3:$Y$2185,16,FALSE)</f>
        <v>PLB040004; PLH040007</v>
      </c>
      <c r="R176" t="str">
        <f>VLOOKUP(B176,[1]Arkusz5!$A$3:$Y$2185,17,FALSE)</f>
        <v>Ostoja Nadgoplańska; Jezioro Gopło</v>
      </c>
      <c r="S176" t="str">
        <f>VLOOKUP(B176,[1]Arkusz5!$A$3:$Y$2185,18,FALSE)</f>
        <v>Europa</v>
      </c>
      <c r="T176" t="str">
        <f>VLOOKUP(B176,[1]Arkusz5!$A$3:$Y$2185,19,FALSE)</f>
        <v>Polska</v>
      </c>
      <c r="U176" t="str">
        <f>VLOOKUP(B176,[1]Arkusz5!$A$3:$Y$2185,20,FALSE)</f>
        <v>wielkopolskie</v>
      </c>
      <c r="V176" t="str">
        <f>VLOOKUP(B176,[1]Arkusz5!$A$3:$Y$2185,21,FALSE)</f>
        <v>koniński</v>
      </c>
      <c r="W176" t="str">
        <f>VLOOKUP(B176,[1]Arkusz5!$A$3:$Y$2185,22,FALSE)</f>
        <v>Skulsk</v>
      </c>
      <c r="X176" t="str">
        <f>VLOOKUP(B176,[1]Arkusz5!$A$3:$Y$2185,23,FALSE)</f>
        <v>315.54 Pojezierze Gnieźnieńskie</v>
      </c>
      <c r="Y176" t="str">
        <f>VLOOKUP(B176,[1]Arkusz5!$A$3:$Y$2185,24,FALSE)</f>
        <v>Continental Bio-geographical Region</v>
      </c>
      <c r="Z176" t="str">
        <f>VLOOKUP(B176,[1]Arkusz5!$A$3:$Y$2185,25,FALSE)</f>
        <v>Galio-Carpinetum</v>
      </c>
    </row>
    <row r="177" spans="1:26" x14ac:dyDescent="0.25">
      <c r="A177">
        <v>176</v>
      </c>
      <c r="B177" t="s">
        <v>1281</v>
      </c>
      <c r="C177" t="str">
        <f>VLOOKUP(B177,[1]Arkusz5!$A$3:$Y$2185,2,FALSE)</f>
        <v>52.45399</v>
      </c>
      <c r="D177" t="str">
        <f>VLOOKUP(B177,[1]Arkusz5!$A$3:$Y$2185,3,FALSE)</f>
        <v>18.33742</v>
      </c>
      <c r="E177" t="str">
        <f>VLOOKUP(B177,[1]Arkusz5!$A$3:$Y$2185,4,FALSE)</f>
        <v>34UCD11</v>
      </c>
      <c r="F177" t="str">
        <f>VLOOKUP(B177,[1]Arkusz5!$A$3:$Y$2185,5,FALSE)</f>
        <v>CC98</v>
      </c>
      <c r="G177">
        <f>VLOOKUP(B177,[1]Arkusz5!$A$3:$Y$2185,6,FALSE)</f>
        <v>0</v>
      </c>
      <c r="H177">
        <f>VLOOKUP(B177,[1]Arkusz5!$A$3:$Y$2185,7,FALSE)</f>
        <v>0</v>
      </c>
      <c r="I177">
        <f>VLOOKUP(B177,[1]Arkusz5!$A$3:$Y$2185,8,FALSE)</f>
        <v>0</v>
      </c>
      <c r="J177">
        <f>VLOOKUP(B177,[1]Arkusz5!$A$3:$Y$2185,9,FALSE)</f>
        <v>0</v>
      </c>
      <c r="K177">
        <f>VLOOKUP(B177,[1]Arkusz5!$A$3:$Y$2185,10,FALSE)</f>
        <v>0</v>
      </c>
      <c r="L177">
        <f>VLOOKUP(B177,[1]Arkusz5!$A$3:$Y$2185,11,FALSE)</f>
        <v>0</v>
      </c>
      <c r="M177">
        <f>VLOOKUP(B177,[1]Arkusz5!$A$3:$Y$2185,12,FALSE)</f>
        <v>0</v>
      </c>
      <c r="N177" t="str">
        <f>VLOOKUP(B177,[1]Arkusz5!$A$3:$Y$2185,13,FALSE)</f>
        <v>Goplańsko-Kujawski</v>
      </c>
      <c r="O177">
        <f>VLOOKUP(B177,[1]Arkusz5!$A$3:$Y$2185,14,FALSE)</f>
        <v>0</v>
      </c>
      <c r="P177">
        <f>VLOOKUP(B177,[1]Arkusz5!$A$3:$Y$2185,15,FALSE)</f>
        <v>0</v>
      </c>
      <c r="Q177">
        <f>VLOOKUP(B177,[1]Arkusz5!$A$3:$Y$2185,16,FALSE)</f>
        <v>0</v>
      </c>
      <c r="R177">
        <f>VLOOKUP(B177,[1]Arkusz5!$A$3:$Y$2185,17,FALSE)</f>
        <v>0</v>
      </c>
      <c r="S177" t="str">
        <f>VLOOKUP(B177,[1]Arkusz5!$A$3:$Y$2185,18,FALSE)</f>
        <v>Europa</v>
      </c>
      <c r="T177" t="str">
        <f>VLOOKUP(B177,[1]Arkusz5!$A$3:$Y$2185,19,FALSE)</f>
        <v>Polska</v>
      </c>
      <c r="U177" t="str">
        <f>VLOOKUP(B177,[1]Arkusz5!$A$3:$Y$2185,20,FALSE)</f>
        <v>wielkopolskie</v>
      </c>
      <c r="V177" t="str">
        <f>VLOOKUP(B177,[1]Arkusz5!$A$3:$Y$2185,21,FALSE)</f>
        <v>koniński</v>
      </c>
      <c r="W177" t="str">
        <f>VLOOKUP(B177,[1]Arkusz5!$A$3:$Y$2185,22,FALSE)</f>
        <v>Skulsk</v>
      </c>
      <c r="X177" t="str">
        <f>VLOOKUP(B177,[1]Arkusz5!$A$3:$Y$2185,23,FALSE)</f>
        <v>315.54 Pojezierze Gnieźnieńskie</v>
      </c>
      <c r="Y177" t="str">
        <f>VLOOKUP(B177,[1]Arkusz5!$A$3:$Y$2185,24,FALSE)</f>
        <v>Continental Bio-geographical Region</v>
      </c>
      <c r="Z177" t="str">
        <f>VLOOKUP(B177,[1]Arkusz5!$A$3:$Y$2185,25,FALSE)</f>
        <v>Galio-Carpinetum</v>
      </c>
    </row>
    <row r="178" spans="1:26" x14ac:dyDescent="0.25">
      <c r="A178">
        <v>177</v>
      </c>
      <c r="B178" t="s">
        <v>1286</v>
      </c>
      <c r="C178" t="str">
        <f>VLOOKUP(B178,[1]Arkusz5!$A$3:$Y$2185,2,FALSE)</f>
        <v>52.46303</v>
      </c>
      <c r="D178" t="str">
        <f>VLOOKUP(B178,[1]Arkusz5!$A$3:$Y$2185,3,FALSE)</f>
        <v>18.33676</v>
      </c>
      <c r="E178" t="str">
        <f>VLOOKUP(B178,[1]Arkusz5!$A$3:$Y$2185,4,FALSE)</f>
        <v>34UCD11</v>
      </c>
      <c r="F178" t="str">
        <f>VLOOKUP(B178,[1]Arkusz5!$A$3:$Y$2185,5,FALSE)</f>
        <v>CC98</v>
      </c>
      <c r="G178">
        <f>VLOOKUP(B178,[1]Arkusz5!$A$3:$Y$2185,6,FALSE)</f>
        <v>0</v>
      </c>
      <c r="H178">
        <f>VLOOKUP(B178,[1]Arkusz5!$A$3:$Y$2185,7,FALSE)</f>
        <v>0</v>
      </c>
      <c r="I178">
        <f>VLOOKUP(B178,[1]Arkusz5!$A$3:$Y$2185,8,FALSE)</f>
        <v>0</v>
      </c>
      <c r="J178">
        <f>VLOOKUP(B178,[1]Arkusz5!$A$3:$Y$2185,9,FALSE)</f>
        <v>0</v>
      </c>
      <c r="K178" t="str">
        <f>VLOOKUP(B178,[1]Arkusz5!$A$3:$Y$2185,10,FALSE)</f>
        <v>Nadgoplański Park Tysiąclecia</v>
      </c>
      <c r="L178">
        <f>VLOOKUP(B178,[1]Arkusz5!$A$3:$Y$2185,11,FALSE)</f>
        <v>0</v>
      </c>
      <c r="M178">
        <f>VLOOKUP(B178,[1]Arkusz5!$A$3:$Y$2185,12,FALSE)</f>
        <v>0</v>
      </c>
      <c r="N178" t="str">
        <f>VLOOKUP(B178,[1]Arkusz5!$A$3:$Y$2185,13,FALSE)</f>
        <v>Goplańsko-Kujawski</v>
      </c>
      <c r="O178">
        <f>VLOOKUP(B178,[1]Arkusz5!$A$3:$Y$2185,14,FALSE)</f>
        <v>0</v>
      </c>
      <c r="P178">
        <f>VLOOKUP(B178,[1]Arkusz5!$A$3:$Y$2185,15,FALSE)</f>
        <v>0</v>
      </c>
      <c r="Q178" t="str">
        <f>VLOOKUP(B178,[1]Arkusz5!$A$3:$Y$2185,16,FALSE)</f>
        <v>PLB040004; PLH040007</v>
      </c>
      <c r="R178" t="str">
        <f>VLOOKUP(B178,[1]Arkusz5!$A$3:$Y$2185,17,FALSE)</f>
        <v>Ostoja Nadgoplańska; Jezioro Gopło</v>
      </c>
      <c r="S178" t="str">
        <f>VLOOKUP(B178,[1]Arkusz5!$A$3:$Y$2185,18,FALSE)</f>
        <v>Europa</v>
      </c>
      <c r="T178" t="str">
        <f>VLOOKUP(B178,[1]Arkusz5!$A$3:$Y$2185,19,FALSE)</f>
        <v>Polska</v>
      </c>
      <c r="U178" t="str">
        <f>VLOOKUP(B178,[1]Arkusz5!$A$3:$Y$2185,20,FALSE)</f>
        <v>wielkopolskie</v>
      </c>
      <c r="V178" t="str">
        <f>VLOOKUP(B178,[1]Arkusz5!$A$3:$Y$2185,21,FALSE)</f>
        <v>koniński</v>
      </c>
      <c r="W178" t="str">
        <f>VLOOKUP(B178,[1]Arkusz5!$A$3:$Y$2185,22,FALSE)</f>
        <v>Skulsk</v>
      </c>
      <c r="X178" t="str">
        <f>VLOOKUP(B178,[1]Arkusz5!$A$3:$Y$2185,23,FALSE)</f>
        <v>315.54 Pojezierze Gnieźnieńskie</v>
      </c>
      <c r="Y178" t="str">
        <f>VLOOKUP(B178,[1]Arkusz5!$A$3:$Y$2185,24,FALSE)</f>
        <v>Continental Bio-geographical Region</v>
      </c>
      <c r="Z178" t="str">
        <f>VLOOKUP(B178,[1]Arkusz5!$A$3:$Y$2185,25,FALSE)</f>
        <v>Galio-Carpinetum</v>
      </c>
    </row>
    <row r="179" spans="1:26" x14ac:dyDescent="0.25">
      <c r="A179">
        <v>178</v>
      </c>
      <c r="B179" t="s">
        <v>1291</v>
      </c>
      <c r="C179" t="str">
        <f>VLOOKUP(B179,[1]Arkusz5!$A$3:$Y$2185,2,FALSE)</f>
        <v>52.45399</v>
      </c>
      <c r="D179" t="str">
        <f>VLOOKUP(B179,[1]Arkusz5!$A$3:$Y$2185,3,FALSE)</f>
        <v>18.33742</v>
      </c>
      <c r="E179" t="str">
        <f>VLOOKUP(B179,[1]Arkusz5!$A$3:$Y$2185,4,FALSE)</f>
        <v>34UCD11</v>
      </c>
      <c r="F179" t="str">
        <f>VLOOKUP(B179,[1]Arkusz5!$A$3:$Y$2185,5,FALSE)</f>
        <v>CC98</v>
      </c>
      <c r="G179">
        <f>VLOOKUP(B179,[1]Arkusz5!$A$3:$Y$2185,6,FALSE)</f>
        <v>0</v>
      </c>
      <c r="H179">
        <f>VLOOKUP(B179,[1]Arkusz5!$A$3:$Y$2185,7,FALSE)</f>
        <v>0</v>
      </c>
      <c r="I179">
        <f>VLOOKUP(B179,[1]Arkusz5!$A$3:$Y$2185,8,FALSE)</f>
        <v>0</v>
      </c>
      <c r="J179">
        <f>VLOOKUP(B179,[1]Arkusz5!$A$3:$Y$2185,9,FALSE)</f>
        <v>0</v>
      </c>
      <c r="K179">
        <f>VLOOKUP(B179,[1]Arkusz5!$A$3:$Y$2185,10,FALSE)</f>
        <v>0</v>
      </c>
      <c r="L179">
        <f>VLOOKUP(B179,[1]Arkusz5!$A$3:$Y$2185,11,FALSE)</f>
        <v>0</v>
      </c>
      <c r="M179">
        <f>VLOOKUP(B179,[1]Arkusz5!$A$3:$Y$2185,12,FALSE)</f>
        <v>0</v>
      </c>
      <c r="N179" t="str">
        <f>VLOOKUP(B179,[1]Arkusz5!$A$3:$Y$2185,13,FALSE)</f>
        <v>Goplańsko-Kujawski</v>
      </c>
      <c r="O179">
        <f>VLOOKUP(B179,[1]Arkusz5!$A$3:$Y$2185,14,FALSE)</f>
        <v>0</v>
      </c>
      <c r="P179">
        <f>VLOOKUP(B179,[1]Arkusz5!$A$3:$Y$2185,15,FALSE)</f>
        <v>0</v>
      </c>
      <c r="Q179">
        <f>VLOOKUP(B179,[1]Arkusz5!$A$3:$Y$2185,16,FALSE)</f>
        <v>0</v>
      </c>
      <c r="R179">
        <f>VLOOKUP(B179,[1]Arkusz5!$A$3:$Y$2185,17,FALSE)</f>
        <v>0</v>
      </c>
      <c r="S179" t="str">
        <f>VLOOKUP(B179,[1]Arkusz5!$A$3:$Y$2185,18,FALSE)</f>
        <v>Europa</v>
      </c>
      <c r="T179" t="str">
        <f>VLOOKUP(B179,[1]Arkusz5!$A$3:$Y$2185,19,FALSE)</f>
        <v>Polska</v>
      </c>
      <c r="U179" t="str">
        <f>VLOOKUP(B179,[1]Arkusz5!$A$3:$Y$2185,20,FALSE)</f>
        <v>wielkopolskie</v>
      </c>
      <c r="V179" t="str">
        <f>VLOOKUP(B179,[1]Arkusz5!$A$3:$Y$2185,21,FALSE)</f>
        <v>koniński</v>
      </c>
      <c r="W179" t="str">
        <f>VLOOKUP(B179,[1]Arkusz5!$A$3:$Y$2185,22,FALSE)</f>
        <v>Skulsk</v>
      </c>
      <c r="X179" t="str">
        <f>VLOOKUP(B179,[1]Arkusz5!$A$3:$Y$2185,23,FALSE)</f>
        <v>315.54 Pojezierze Gnieźnieńskie</v>
      </c>
      <c r="Y179" t="str">
        <f>VLOOKUP(B179,[1]Arkusz5!$A$3:$Y$2185,24,FALSE)</f>
        <v>Continental Bio-geographical Region</v>
      </c>
      <c r="Z179" t="str">
        <f>VLOOKUP(B179,[1]Arkusz5!$A$3:$Y$2185,25,FALSE)</f>
        <v>Galio-Carpinetum</v>
      </c>
    </row>
    <row r="180" spans="1:26" x14ac:dyDescent="0.25">
      <c r="A180">
        <v>179</v>
      </c>
      <c r="B180" t="s">
        <v>1293</v>
      </c>
      <c r="C180" t="str">
        <f>VLOOKUP(B180,[1]Arkusz5!$A$3:$Y$2185,2,FALSE)</f>
        <v>52.46526</v>
      </c>
      <c r="D180" t="str">
        <f>VLOOKUP(B180,[1]Arkusz5!$A$3:$Y$2185,3,FALSE)</f>
        <v>18.31914</v>
      </c>
      <c r="E180" t="str">
        <f>VLOOKUP(B180,[1]Arkusz5!$A$3:$Y$2185,4,FALSE)</f>
        <v>34UCD11</v>
      </c>
      <c r="F180" t="str">
        <f>VLOOKUP(B180,[1]Arkusz5!$A$3:$Y$2185,5,FALSE)</f>
        <v>CC98</v>
      </c>
      <c r="G180">
        <f>VLOOKUP(B180,[1]Arkusz5!$A$3:$Y$2185,6,FALSE)</f>
        <v>0</v>
      </c>
      <c r="H180">
        <f>VLOOKUP(B180,[1]Arkusz5!$A$3:$Y$2185,7,FALSE)</f>
        <v>0</v>
      </c>
      <c r="I180">
        <f>VLOOKUP(B180,[1]Arkusz5!$A$3:$Y$2185,8,FALSE)</f>
        <v>0</v>
      </c>
      <c r="J180">
        <f>VLOOKUP(B180,[1]Arkusz5!$A$3:$Y$2185,9,FALSE)</f>
        <v>0</v>
      </c>
      <c r="K180" t="str">
        <f>VLOOKUP(B180,[1]Arkusz5!$A$3:$Y$2185,10,FALSE)</f>
        <v>Nadgoplański Park Tysiąclecia</v>
      </c>
      <c r="L180">
        <f>VLOOKUP(B180,[1]Arkusz5!$A$3:$Y$2185,11,FALSE)</f>
        <v>0</v>
      </c>
      <c r="M180">
        <f>VLOOKUP(B180,[1]Arkusz5!$A$3:$Y$2185,12,FALSE)</f>
        <v>0</v>
      </c>
      <c r="N180" t="str">
        <f>VLOOKUP(B180,[1]Arkusz5!$A$3:$Y$2185,13,FALSE)</f>
        <v>Goplańsko-Kujawski</v>
      </c>
      <c r="O180">
        <f>VLOOKUP(B180,[1]Arkusz5!$A$3:$Y$2185,14,FALSE)</f>
        <v>0</v>
      </c>
      <c r="P180">
        <f>VLOOKUP(B180,[1]Arkusz5!$A$3:$Y$2185,15,FALSE)</f>
        <v>0</v>
      </c>
      <c r="Q180" t="str">
        <f>VLOOKUP(B180,[1]Arkusz5!$A$3:$Y$2185,16,FALSE)</f>
        <v>PLB040004; PLH040007</v>
      </c>
      <c r="R180" t="str">
        <f>VLOOKUP(B180,[1]Arkusz5!$A$3:$Y$2185,17,FALSE)</f>
        <v>Ostoja Nadgoplańska; Jezioro Gopło</v>
      </c>
      <c r="S180" t="str">
        <f>VLOOKUP(B180,[1]Arkusz5!$A$3:$Y$2185,18,FALSE)</f>
        <v>Europa</v>
      </c>
      <c r="T180" t="str">
        <f>VLOOKUP(B180,[1]Arkusz5!$A$3:$Y$2185,19,FALSE)</f>
        <v>Polska</v>
      </c>
      <c r="U180" t="str">
        <f>VLOOKUP(B180,[1]Arkusz5!$A$3:$Y$2185,20,FALSE)</f>
        <v>wielkopolskie</v>
      </c>
      <c r="V180" t="str">
        <f>VLOOKUP(B180,[1]Arkusz5!$A$3:$Y$2185,21,FALSE)</f>
        <v>koniński</v>
      </c>
      <c r="W180" t="str">
        <f>VLOOKUP(B180,[1]Arkusz5!$A$3:$Y$2185,22,FALSE)</f>
        <v>Skulsk</v>
      </c>
      <c r="X180" t="str">
        <f>VLOOKUP(B180,[1]Arkusz5!$A$3:$Y$2185,23,FALSE)</f>
        <v>315.54 Pojezierze Gnieźnieńskie</v>
      </c>
      <c r="Y180" t="str">
        <f>VLOOKUP(B180,[1]Arkusz5!$A$3:$Y$2185,24,FALSE)</f>
        <v>Continental Bio-geographical Region</v>
      </c>
      <c r="Z180" t="str">
        <f>VLOOKUP(B180,[1]Arkusz5!$A$3:$Y$2185,25,FALSE)</f>
        <v>Galio-Carpinetum</v>
      </c>
    </row>
    <row r="181" spans="1:26" x14ac:dyDescent="0.25">
      <c r="A181">
        <v>180</v>
      </c>
      <c r="B181" t="s">
        <v>1295</v>
      </c>
      <c r="C181" t="str">
        <f>VLOOKUP(B181,[1]Arkusz5!$A$3:$Y$2185,2,FALSE)</f>
        <v>52.46303</v>
      </c>
      <c r="D181" t="str">
        <f>VLOOKUP(B181,[1]Arkusz5!$A$3:$Y$2185,3,FALSE)</f>
        <v>18.33676</v>
      </c>
      <c r="E181" t="str">
        <f>VLOOKUP(B181,[1]Arkusz5!$A$3:$Y$2185,4,FALSE)</f>
        <v>34UCD11</v>
      </c>
      <c r="F181" t="str">
        <f>VLOOKUP(B181,[1]Arkusz5!$A$3:$Y$2185,5,FALSE)</f>
        <v>CC98</v>
      </c>
      <c r="G181">
        <f>VLOOKUP(B181,[1]Arkusz5!$A$3:$Y$2185,6,FALSE)</f>
        <v>0</v>
      </c>
      <c r="H181">
        <f>VLOOKUP(B181,[1]Arkusz5!$A$3:$Y$2185,7,FALSE)</f>
        <v>0</v>
      </c>
      <c r="I181">
        <f>VLOOKUP(B181,[1]Arkusz5!$A$3:$Y$2185,8,FALSE)</f>
        <v>0</v>
      </c>
      <c r="J181">
        <f>VLOOKUP(B181,[1]Arkusz5!$A$3:$Y$2185,9,FALSE)</f>
        <v>0</v>
      </c>
      <c r="K181" t="str">
        <f>VLOOKUP(B181,[1]Arkusz5!$A$3:$Y$2185,10,FALSE)</f>
        <v>Nadgoplański Park Tysiąclecia</v>
      </c>
      <c r="L181">
        <f>VLOOKUP(B181,[1]Arkusz5!$A$3:$Y$2185,11,FALSE)</f>
        <v>0</v>
      </c>
      <c r="M181">
        <f>VLOOKUP(B181,[1]Arkusz5!$A$3:$Y$2185,12,FALSE)</f>
        <v>0</v>
      </c>
      <c r="N181" t="str">
        <f>VLOOKUP(B181,[1]Arkusz5!$A$3:$Y$2185,13,FALSE)</f>
        <v>Goplańsko-Kujawski</v>
      </c>
      <c r="O181">
        <f>VLOOKUP(B181,[1]Arkusz5!$A$3:$Y$2185,14,FALSE)</f>
        <v>0</v>
      </c>
      <c r="P181">
        <f>VLOOKUP(B181,[1]Arkusz5!$A$3:$Y$2185,15,FALSE)</f>
        <v>0</v>
      </c>
      <c r="Q181" t="str">
        <f>VLOOKUP(B181,[1]Arkusz5!$A$3:$Y$2185,16,FALSE)</f>
        <v>PLB040004; PLH040007</v>
      </c>
      <c r="R181" t="str">
        <f>VLOOKUP(B181,[1]Arkusz5!$A$3:$Y$2185,17,FALSE)</f>
        <v>Ostoja Nadgoplańska; Jezioro Gopło</v>
      </c>
      <c r="S181" t="str">
        <f>VLOOKUP(B181,[1]Arkusz5!$A$3:$Y$2185,18,FALSE)</f>
        <v>Europa</v>
      </c>
      <c r="T181" t="str">
        <f>VLOOKUP(B181,[1]Arkusz5!$A$3:$Y$2185,19,FALSE)</f>
        <v>Polska</v>
      </c>
      <c r="U181" t="str">
        <f>VLOOKUP(B181,[1]Arkusz5!$A$3:$Y$2185,20,FALSE)</f>
        <v>wielkopolskie</v>
      </c>
      <c r="V181" t="str">
        <f>VLOOKUP(B181,[1]Arkusz5!$A$3:$Y$2185,21,FALSE)</f>
        <v>koniński</v>
      </c>
      <c r="W181" t="str">
        <f>VLOOKUP(B181,[1]Arkusz5!$A$3:$Y$2185,22,FALSE)</f>
        <v>Skulsk</v>
      </c>
      <c r="X181" t="str">
        <f>VLOOKUP(B181,[1]Arkusz5!$A$3:$Y$2185,23,FALSE)</f>
        <v>315.54 Pojezierze Gnieźnieńskie</v>
      </c>
      <c r="Y181" t="str">
        <f>VLOOKUP(B181,[1]Arkusz5!$A$3:$Y$2185,24,FALSE)</f>
        <v>Continental Bio-geographical Region</v>
      </c>
      <c r="Z181" t="str">
        <f>VLOOKUP(B181,[1]Arkusz5!$A$3:$Y$2185,25,FALSE)</f>
        <v>Galio-Carpinetum</v>
      </c>
    </row>
    <row r="182" spans="1:26" x14ac:dyDescent="0.25">
      <c r="A182">
        <v>181</v>
      </c>
      <c r="B182" t="s">
        <v>1297</v>
      </c>
      <c r="C182" t="str">
        <f>VLOOKUP(B182,[1]Arkusz5!$A$3:$Y$2185,2,FALSE)</f>
        <v>52.44895</v>
      </c>
      <c r="D182" t="str">
        <f>VLOOKUP(B182,[1]Arkusz5!$A$3:$Y$2185,3,FALSE)</f>
        <v>18.33617</v>
      </c>
      <c r="E182" t="str">
        <f>VLOOKUP(B182,[1]Arkusz5!$A$3:$Y$2185,4,FALSE)</f>
        <v>34UCD11</v>
      </c>
      <c r="F182" t="str">
        <f>VLOOKUP(B182,[1]Arkusz5!$A$3:$Y$2185,5,FALSE)</f>
        <v>CC98</v>
      </c>
      <c r="G182">
        <f>VLOOKUP(B182,[1]Arkusz5!$A$3:$Y$2185,6,FALSE)</f>
        <v>0</v>
      </c>
      <c r="H182">
        <f>VLOOKUP(B182,[1]Arkusz5!$A$3:$Y$2185,7,FALSE)</f>
        <v>0</v>
      </c>
      <c r="I182">
        <f>VLOOKUP(B182,[1]Arkusz5!$A$3:$Y$2185,8,FALSE)</f>
        <v>0</v>
      </c>
      <c r="J182">
        <f>VLOOKUP(B182,[1]Arkusz5!$A$3:$Y$2185,9,FALSE)</f>
        <v>0</v>
      </c>
      <c r="K182">
        <f>VLOOKUP(B182,[1]Arkusz5!$A$3:$Y$2185,10,FALSE)</f>
        <v>0</v>
      </c>
      <c r="L182">
        <f>VLOOKUP(B182,[1]Arkusz5!$A$3:$Y$2185,11,FALSE)</f>
        <v>0</v>
      </c>
      <c r="M182">
        <f>VLOOKUP(B182,[1]Arkusz5!$A$3:$Y$2185,12,FALSE)</f>
        <v>0</v>
      </c>
      <c r="N182" t="str">
        <f>VLOOKUP(B182,[1]Arkusz5!$A$3:$Y$2185,13,FALSE)</f>
        <v>Goplańsko-Kujawski</v>
      </c>
      <c r="O182">
        <f>VLOOKUP(B182,[1]Arkusz5!$A$3:$Y$2185,14,FALSE)</f>
        <v>0</v>
      </c>
      <c r="P182">
        <f>VLOOKUP(B182,[1]Arkusz5!$A$3:$Y$2185,15,FALSE)</f>
        <v>0</v>
      </c>
      <c r="Q182">
        <f>VLOOKUP(B182,[1]Arkusz5!$A$3:$Y$2185,16,FALSE)</f>
        <v>0</v>
      </c>
      <c r="R182">
        <f>VLOOKUP(B182,[1]Arkusz5!$A$3:$Y$2185,17,FALSE)</f>
        <v>0</v>
      </c>
      <c r="S182" t="str">
        <f>VLOOKUP(B182,[1]Arkusz5!$A$3:$Y$2185,18,FALSE)</f>
        <v>Europa</v>
      </c>
      <c r="T182" t="str">
        <f>VLOOKUP(B182,[1]Arkusz5!$A$3:$Y$2185,19,FALSE)</f>
        <v>Polska</v>
      </c>
      <c r="U182" t="str">
        <f>VLOOKUP(B182,[1]Arkusz5!$A$3:$Y$2185,20,FALSE)</f>
        <v>wielkopolskie</v>
      </c>
      <c r="V182" t="str">
        <f>VLOOKUP(B182,[1]Arkusz5!$A$3:$Y$2185,21,FALSE)</f>
        <v>koniński</v>
      </c>
      <c r="W182" t="str">
        <f>VLOOKUP(B182,[1]Arkusz5!$A$3:$Y$2185,22,FALSE)</f>
        <v>Skulsk</v>
      </c>
      <c r="X182" t="str">
        <f>VLOOKUP(B182,[1]Arkusz5!$A$3:$Y$2185,23,FALSE)</f>
        <v>315.54 Pojezierze Gnieźnieńskie</v>
      </c>
      <c r="Y182" t="str">
        <f>VLOOKUP(B182,[1]Arkusz5!$A$3:$Y$2185,24,FALSE)</f>
        <v>Continental Bio-geographical Region</v>
      </c>
      <c r="Z182" t="str">
        <f>VLOOKUP(B182,[1]Arkusz5!$A$3:$Y$2185,25,FALSE)</f>
        <v>Fraxino-Alnetum (=Circaeo-Alnetum)</v>
      </c>
    </row>
    <row r="183" spans="1:26" x14ac:dyDescent="0.25">
      <c r="A183">
        <v>182</v>
      </c>
      <c r="B183" t="s">
        <v>1299</v>
      </c>
      <c r="C183" t="str">
        <f>VLOOKUP(B183,[1]Arkusz5!$A$3:$Y$2185,2,FALSE)</f>
        <v>52.45399</v>
      </c>
      <c r="D183" t="str">
        <f>VLOOKUP(B183,[1]Arkusz5!$A$3:$Y$2185,3,FALSE)</f>
        <v>18.33742</v>
      </c>
      <c r="E183" t="str">
        <f>VLOOKUP(B183,[1]Arkusz5!$A$3:$Y$2185,4,FALSE)</f>
        <v>34UCD11</v>
      </c>
      <c r="F183" t="str">
        <f>VLOOKUP(B183,[1]Arkusz5!$A$3:$Y$2185,5,FALSE)</f>
        <v>CC98</v>
      </c>
      <c r="G183">
        <f>VLOOKUP(B183,[1]Arkusz5!$A$3:$Y$2185,6,FALSE)</f>
        <v>0</v>
      </c>
      <c r="H183">
        <f>VLOOKUP(B183,[1]Arkusz5!$A$3:$Y$2185,7,FALSE)</f>
        <v>0</v>
      </c>
      <c r="I183">
        <f>VLOOKUP(B183,[1]Arkusz5!$A$3:$Y$2185,8,FALSE)</f>
        <v>0</v>
      </c>
      <c r="J183">
        <f>VLOOKUP(B183,[1]Arkusz5!$A$3:$Y$2185,9,FALSE)</f>
        <v>0</v>
      </c>
      <c r="K183">
        <f>VLOOKUP(B183,[1]Arkusz5!$A$3:$Y$2185,10,FALSE)</f>
        <v>0</v>
      </c>
      <c r="L183">
        <f>VLOOKUP(B183,[1]Arkusz5!$A$3:$Y$2185,11,FALSE)</f>
        <v>0</v>
      </c>
      <c r="M183">
        <f>VLOOKUP(B183,[1]Arkusz5!$A$3:$Y$2185,12,FALSE)</f>
        <v>0</v>
      </c>
      <c r="N183" t="str">
        <f>VLOOKUP(B183,[1]Arkusz5!$A$3:$Y$2185,13,FALSE)</f>
        <v>Goplańsko-Kujawski</v>
      </c>
      <c r="O183">
        <f>VLOOKUP(B183,[1]Arkusz5!$A$3:$Y$2185,14,FALSE)</f>
        <v>0</v>
      </c>
      <c r="P183">
        <f>VLOOKUP(B183,[1]Arkusz5!$A$3:$Y$2185,15,FALSE)</f>
        <v>0</v>
      </c>
      <c r="Q183">
        <f>VLOOKUP(B183,[1]Arkusz5!$A$3:$Y$2185,16,FALSE)</f>
        <v>0</v>
      </c>
      <c r="R183">
        <f>VLOOKUP(B183,[1]Arkusz5!$A$3:$Y$2185,17,FALSE)</f>
        <v>0</v>
      </c>
      <c r="S183" t="str">
        <f>VLOOKUP(B183,[1]Arkusz5!$A$3:$Y$2185,18,FALSE)</f>
        <v>Europa</v>
      </c>
      <c r="T183" t="str">
        <f>VLOOKUP(B183,[1]Arkusz5!$A$3:$Y$2185,19,FALSE)</f>
        <v>Polska</v>
      </c>
      <c r="U183" t="str">
        <f>VLOOKUP(B183,[1]Arkusz5!$A$3:$Y$2185,20,FALSE)</f>
        <v>wielkopolskie</v>
      </c>
      <c r="V183" t="str">
        <f>VLOOKUP(B183,[1]Arkusz5!$A$3:$Y$2185,21,FALSE)</f>
        <v>koniński</v>
      </c>
      <c r="W183" t="str">
        <f>VLOOKUP(B183,[1]Arkusz5!$A$3:$Y$2185,22,FALSE)</f>
        <v>Skulsk</v>
      </c>
      <c r="X183" t="str">
        <f>VLOOKUP(B183,[1]Arkusz5!$A$3:$Y$2185,23,FALSE)</f>
        <v>315.54 Pojezierze Gnieźnieńskie</v>
      </c>
      <c r="Y183" t="str">
        <f>VLOOKUP(B183,[1]Arkusz5!$A$3:$Y$2185,24,FALSE)</f>
        <v>Continental Bio-geographical Region</v>
      </c>
      <c r="Z183" t="str">
        <f>VLOOKUP(B183,[1]Arkusz5!$A$3:$Y$2185,25,FALSE)</f>
        <v>Galio-Carpinetum</v>
      </c>
    </row>
    <row r="184" spans="1:26" x14ac:dyDescent="0.25">
      <c r="A184">
        <v>183</v>
      </c>
      <c r="B184" t="s">
        <v>1301</v>
      </c>
      <c r="C184" t="str">
        <f>VLOOKUP(B184,[1]Arkusz5!$A$3:$Y$2185,2,FALSE)</f>
        <v>52.52207</v>
      </c>
      <c r="D184" t="str">
        <f>VLOOKUP(B184,[1]Arkusz5!$A$3:$Y$2185,3,FALSE)</f>
        <v>18.36828</v>
      </c>
      <c r="E184" t="str">
        <f>VLOOKUP(B184,[1]Arkusz5!$A$3:$Y$2185,4,FALSE)</f>
        <v>34UCD22</v>
      </c>
      <c r="F184" t="str">
        <f>VLOOKUP(B184,[1]Arkusz5!$A$3:$Y$2185,5,FALSE)</f>
        <v>CC98</v>
      </c>
      <c r="G184">
        <f>VLOOKUP(B184,[1]Arkusz5!$A$3:$Y$2185,6,FALSE)</f>
        <v>0</v>
      </c>
      <c r="H184">
        <f>VLOOKUP(B184,[1]Arkusz5!$A$3:$Y$2185,7,FALSE)</f>
        <v>0</v>
      </c>
      <c r="I184">
        <f>VLOOKUP(B184,[1]Arkusz5!$A$3:$Y$2185,8,FALSE)</f>
        <v>0</v>
      </c>
      <c r="J184">
        <f>VLOOKUP(B184,[1]Arkusz5!$A$3:$Y$2185,9,FALSE)</f>
        <v>0</v>
      </c>
      <c r="K184" t="str">
        <f>VLOOKUP(B184,[1]Arkusz5!$A$3:$Y$2185,10,FALSE)</f>
        <v>Nadgoplański Park Tysiąclecia</v>
      </c>
      <c r="L184">
        <f>VLOOKUP(B184,[1]Arkusz5!$A$3:$Y$2185,11,FALSE)</f>
        <v>0</v>
      </c>
      <c r="M184">
        <f>VLOOKUP(B184,[1]Arkusz5!$A$3:$Y$2185,12,FALSE)</f>
        <v>0</v>
      </c>
      <c r="N184" t="str">
        <f>VLOOKUP(B184,[1]Arkusz5!$A$3:$Y$2185,13,FALSE)</f>
        <v>Goplańsko-Kujawski</v>
      </c>
      <c r="O184">
        <f>VLOOKUP(B184,[1]Arkusz5!$A$3:$Y$2185,14,FALSE)</f>
        <v>0</v>
      </c>
      <c r="P184">
        <f>VLOOKUP(B184,[1]Arkusz5!$A$3:$Y$2185,15,FALSE)</f>
        <v>0</v>
      </c>
      <c r="Q184" t="str">
        <f>VLOOKUP(B184,[1]Arkusz5!$A$3:$Y$2185,16,FALSE)</f>
        <v>PLB040004; PLH040007</v>
      </c>
      <c r="R184" t="str">
        <f>VLOOKUP(B184,[1]Arkusz5!$A$3:$Y$2185,17,FALSE)</f>
        <v>Ostoja Nadgoplańska; Jezioro Gopło</v>
      </c>
      <c r="S184" t="str">
        <f>VLOOKUP(B184,[1]Arkusz5!$A$3:$Y$2185,18,FALSE)</f>
        <v>Europa</v>
      </c>
      <c r="T184" t="str">
        <f>VLOOKUP(B184,[1]Arkusz5!$A$3:$Y$2185,19,FALSE)</f>
        <v>Polska</v>
      </c>
      <c r="U184" t="str">
        <f>VLOOKUP(B184,[1]Arkusz5!$A$3:$Y$2185,20,FALSE)</f>
        <v>wielkopolskie</v>
      </c>
      <c r="V184" t="str">
        <f>VLOOKUP(B184,[1]Arkusz5!$A$3:$Y$2185,21,FALSE)</f>
        <v>koniński</v>
      </c>
      <c r="W184" t="str">
        <f>VLOOKUP(B184,[1]Arkusz5!$A$3:$Y$2185,22,FALSE)</f>
        <v>Skulsk</v>
      </c>
      <c r="X184" t="str">
        <f>VLOOKUP(B184,[1]Arkusz5!$A$3:$Y$2185,23,FALSE)</f>
        <v>315.54 Pojezierze Gnieźnieńskie</v>
      </c>
      <c r="Y184" t="str">
        <f>VLOOKUP(B184,[1]Arkusz5!$A$3:$Y$2185,24,FALSE)</f>
        <v>Continental Bio-geographical Region</v>
      </c>
      <c r="Z184" t="str">
        <f>VLOOKUP(B184,[1]Arkusz5!$A$3:$Y$2185,25,FALSE)</f>
        <v>Fraxino-Alnetum (=Circaeo-Alnetum)</v>
      </c>
    </row>
    <row r="185" spans="1:26" x14ac:dyDescent="0.25">
      <c r="A185">
        <v>184</v>
      </c>
      <c r="B185" t="s">
        <v>1302</v>
      </c>
      <c r="C185" t="str">
        <f>VLOOKUP(B185,[1]Arkusz5!$A$3:$Y$2185,2,FALSE)</f>
        <v>52.51221</v>
      </c>
      <c r="D185" t="str">
        <f>VLOOKUP(B185,[1]Arkusz5!$A$3:$Y$2185,3,FALSE)</f>
        <v>18.34147</v>
      </c>
      <c r="E185" t="str">
        <f>VLOOKUP(B185,[1]Arkusz5!$A$3:$Y$2185,4,FALSE)</f>
        <v>34UCD12</v>
      </c>
      <c r="F185" t="str">
        <f>VLOOKUP(B185,[1]Arkusz5!$A$3:$Y$2185,5,FALSE)</f>
        <v>CC98</v>
      </c>
      <c r="G185">
        <f>VLOOKUP(B185,[1]Arkusz5!$A$3:$Y$2185,6,FALSE)</f>
        <v>0</v>
      </c>
      <c r="H185">
        <f>VLOOKUP(B185,[1]Arkusz5!$A$3:$Y$2185,7,FALSE)</f>
        <v>0</v>
      </c>
      <c r="I185">
        <f>VLOOKUP(B185,[1]Arkusz5!$A$3:$Y$2185,8,FALSE)</f>
        <v>0</v>
      </c>
      <c r="J185">
        <f>VLOOKUP(B185,[1]Arkusz5!$A$3:$Y$2185,9,FALSE)</f>
        <v>0</v>
      </c>
      <c r="K185" t="str">
        <f>VLOOKUP(B185,[1]Arkusz5!$A$3:$Y$2185,10,FALSE)</f>
        <v>Nadgoplański Park Tysiąclecia</v>
      </c>
      <c r="L185">
        <f>VLOOKUP(B185,[1]Arkusz5!$A$3:$Y$2185,11,FALSE)</f>
        <v>0</v>
      </c>
      <c r="M185">
        <f>VLOOKUP(B185,[1]Arkusz5!$A$3:$Y$2185,12,FALSE)</f>
        <v>0</v>
      </c>
      <c r="N185" t="str">
        <f>VLOOKUP(B185,[1]Arkusz5!$A$3:$Y$2185,13,FALSE)</f>
        <v>Goplańsko-Kujawski</v>
      </c>
      <c r="O185">
        <f>VLOOKUP(B185,[1]Arkusz5!$A$3:$Y$2185,14,FALSE)</f>
        <v>0</v>
      </c>
      <c r="P185">
        <f>VLOOKUP(B185,[1]Arkusz5!$A$3:$Y$2185,15,FALSE)</f>
        <v>0</v>
      </c>
      <c r="Q185" t="str">
        <f>VLOOKUP(B185,[1]Arkusz5!$A$3:$Y$2185,16,FALSE)</f>
        <v>PLB040004; PLH040007</v>
      </c>
      <c r="R185" t="str">
        <f>VLOOKUP(B185,[1]Arkusz5!$A$3:$Y$2185,17,FALSE)</f>
        <v>Ostoja Nadgoplańska; Jezioro Gopło</v>
      </c>
      <c r="S185" t="str">
        <f>VLOOKUP(B185,[1]Arkusz5!$A$3:$Y$2185,18,FALSE)</f>
        <v>Europa</v>
      </c>
      <c r="T185" t="str">
        <f>VLOOKUP(B185,[1]Arkusz5!$A$3:$Y$2185,19,FALSE)</f>
        <v>Polska</v>
      </c>
      <c r="U185" t="str">
        <f>VLOOKUP(B185,[1]Arkusz5!$A$3:$Y$2185,20,FALSE)</f>
        <v>wielkopolskie</v>
      </c>
      <c r="V185" t="str">
        <f>VLOOKUP(B185,[1]Arkusz5!$A$3:$Y$2185,21,FALSE)</f>
        <v>koniński</v>
      </c>
      <c r="W185" t="str">
        <f>VLOOKUP(B185,[1]Arkusz5!$A$3:$Y$2185,22,FALSE)</f>
        <v>Skulsk</v>
      </c>
      <c r="X185" t="str">
        <f>VLOOKUP(B185,[1]Arkusz5!$A$3:$Y$2185,23,FALSE)</f>
        <v>315.54 Pojezierze Gnieźnieńskie</v>
      </c>
      <c r="Y185" t="str">
        <f>VLOOKUP(B185,[1]Arkusz5!$A$3:$Y$2185,24,FALSE)</f>
        <v>Continental Bio-geographical Region</v>
      </c>
      <c r="Z185" t="str">
        <f>VLOOKUP(B185,[1]Arkusz5!$A$3:$Y$2185,25,FALSE)</f>
        <v>Galio-Carpinetum</v>
      </c>
    </row>
    <row r="186" spans="1:26" x14ac:dyDescent="0.25">
      <c r="A186">
        <v>185</v>
      </c>
      <c r="B186" t="s">
        <v>1309</v>
      </c>
      <c r="C186" t="str">
        <f>VLOOKUP(B186,[1]Arkusz5!$A$3:$Y$2185,2,FALSE)</f>
        <v>52.51221</v>
      </c>
      <c r="D186" t="str">
        <f>VLOOKUP(B186,[1]Arkusz5!$A$3:$Y$2185,3,FALSE)</f>
        <v>18.34147</v>
      </c>
      <c r="E186" t="str">
        <f>VLOOKUP(B186,[1]Arkusz5!$A$3:$Y$2185,4,FALSE)</f>
        <v>34UCD12</v>
      </c>
      <c r="F186" t="str">
        <f>VLOOKUP(B186,[1]Arkusz5!$A$3:$Y$2185,5,FALSE)</f>
        <v>CC98</v>
      </c>
      <c r="G186">
        <f>VLOOKUP(B186,[1]Arkusz5!$A$3:$Y$2185,6,FALSE)</f>
        <v>0</v>
      </c>
      <c r="H186">
        <f>VLOOKUP(B186,[1]Arkusz5!$A$3:$Y$2185,7,FALSE)</f>
        <v>0</v>
      </c>
      <c r="I186">
        <f>VLOOKUP(B186,[1]Arkusz5!$A$3:$Y$2185,8,FALSE)</f>
        <v>0</v>
      </c>
      <c r="J186">
        <f>VLOOKUP(B186,[1]Arkusz5!$A$3:$Y$2185,9,FALSE)</f>
        <v>0</v>
      </c>
      <c r="K186" t="str">
        <f>VLOOKUP(B186,[1]Arkusz5!$A$3:$Y$2185,10,FALSE)</f>
        <v>Nadgoplański Park Tysiąclecia</v>
      </c>
      <c r="L186">
        <f>VLOOKUP(B186,[1]Arkusz5!$A$3:$Y$2185,11,FALSE)</f>
        <v>0</v>
      </c>
      <c r="M186">
        <f>VLOOKUP(B186,[1]Arkusz5!$A$3:$Y$2185,12,FALSE)</f>
        <v>0</v>
      </c>
      <c r="N186" t="str">
        <f>VLOOKUP(B186,[1]Arkusz5!$A$3:$Y$2185,13,FALSE)</f>
        <v>Goplańsko-Kujawski</v>
      </c>
      <c r="O186">
        <f>VLOOKUP(B186,[1]Arkusz5!$A$3:$Y$2185,14,FALSE)</f>
        <v>0</v>
      </c>
      <c r="P186">
        <f>VLOOKUP(B186,[1]Arkusz5!$A$3:$Y$2185,15,FALSE)</f>
        <v>0</v>
      </c>
      <c r="Q186" t="str">
        <f>VLOOKUP(B186,[1]Arkusz5!$A$3:$Y$2185,16,FALSE)</f>
        <v>PLB040004; PLH040007</v>
      </c>
      <c r="R186" t="str">
        <f>VLOOKUP(B186,[1]Arkusz5!$A$3:$Y$2185,17,FALSE)</f>
        <v>Ostoja Nadgoplańska; Jezioro Gopło</v>
      </c>
      <c r="S186" t="str">
        <f>VLOOKUP(B186,[1]Arkusz5!$A$3:$Y$2185,18,FALSE)</f>
        <v>Europa</v>
      </c>
      <c r="T186" t="str">
        <f>VLOOKUP(B186,[1]Arkusz5!$A$3:$Y$2185,19,FALSE)</f>
        <v>Polska</v>
      </c>
      <c r="U186" t="str">
        <f>VLOOKUP(B186,[1]Arkusz5!$A$3:$Y$2185,20,FALSE)</f>
        <v>wielkopolskie</v>
      </c>
      <c r="V186" t="str">
        <f>VLOOKUP(B186,[1]Arkusz5!$A$3:$Y$2185,21,FALSE)</f>
        <v>koniński</v>
      </c>
      <c r="W186" t="str">
        <f>VLOOKUP(B186,[1]Arkusz5!$A$3:$Y$2185,22,FALSE)</f>
        <v>Skulsk</v>
      </c>
      <c r="X186" t="str">
        <f>VLOOKUP(B186,[1]Arkusz5!$A$3:$Y$2185,23,FALSE)</f>
        <v>315.54 Pojezierze Gnieźnieńskie</v>
      </c>
      <c r="Y186" t="str">
        <f>VLOOKUP(B186,[1]Arkusz5!$A$3:$Y$2185,24,FALSE)</f>
        <v>Continental Bio-geographical Region</v>
      </c>
      <c r="Z186" t="str">
        <f>VLOOKUP(B186,[1]Arkusz5!$A$3:$Y$2185,25,FALSE)</f>
        <v>Galio-Carpinetum</v>
      </c>
    </row>
    <row r="187" spans="1:26" x14ac:dyDescent="0.25">
      <c r="A187">
        <v>186</v>
      </c>
      <c r="B187" t="s">
        <v>1311</v>
      </c>
      <c r="C187" t="str">
        <f>VLOOKUP(B187,[1]Arkusz5!$A$3:$Y$2185,2,FALSE)</f>
        <v>52.52207</v>
      </c>
      <c r="D187" t="str">
        <f>VLOOKUP(B187,[1]Arkusz5!$A$3:$Y$2185,3,FALSE)</f>
        <v>18.36828</v>
      </c>
      <c r="E187" t="str">
        <f>VLOOKUP(B187,[1]Arkusz5!$A$3:$Y$2185,4,FALSE)</f>
        <v>34UCD22</v>
      </c>
      <c r="F187" t="str">
        <f>VLOOKUP(B187,[1]Arkusz5!$A$3:$Y$2185,5,FALSE)</f>
        <v>CC98</v>
      </c>
      <c r="G187">
        <f>VLOOKUP(B187,[1]Arkusz5!$A$3:$Y$2185,6,FALSE)</f>
        <v>0</v>
      </c>
      <c r="H187">
        <f>VLOOKUP(B187,[1]Arkusz5!$A$3:$Y$2185,7,FALSE)</f>
        <v>0</v>
      </c>
      <c r="I187">
        <f>VLOOKUP(B187,[1]Arkusz5!$A$3:$Y$2185,8,FALSE)</f>
        <v>0</v>
      </c>
      <c r="J187">
        <f>VLOOKUP(B187,[1]Arkusz5!$A$3:$Y$2185,9,FALSE)</f>
        <v>0</v>
      </c>
      <c r="K187" t="str">
        <f>VLOOKUP(B187,[1]Arkusz5!$A$3:$Y$2185,10,FALSE)</f>
        <v>Nadgoplański Park Tysiąclecia</v>
      </c>
      <c r="L187">
        <f>VLOOKUP(B187,[1]Arkusz5!$A$3:$Y$2185,11,FALSE)</f>
        <v>0</v>
      </c>
      <c r="M187">
        <f>VLOOKUP(B187,[1]Arkusz5!$A$3:$Y$2185,12,FALSE)</f>
        <v>0</v>
      </c>
      <c r="N187" t="str">
        <f>VLOOKUP(B187,[1]Arkusz5!$A$3:$Y$2185,13,FALSE)</f>
        <v>Goplańsko-Kujawski</v>
      </c>
      <c r="O187">
        <f>VLOOKUP(B187,[1]Arkusz5!$A$3:$Y$2185,14,FALSE)</f>
        <v>0</v>
      </c>
      <c r="P187">
        <f>VLOOKUP(B187,[1]Arkusz5!$A$3:$Y$2185,15,FALSE)</f>
        <v>0</v>
      </c>
      <c r="Q187" t="str">
        <f>VLOOKUP(B187,[1]Arkusz5!$A$3:$Y$2185,16,FALSE)</f>
        <v>PLB040004; PLH040007</v>
      </c>
      <c r="R187" t="str">
        <f>VLOOKUP(B187,[1]Arkusz5!$A$3:$Y$2185,17,FALSE)</f>
        <v>Ostoja Nadgoplańska; Jezioro Gopło</v>
      </c>
      <c r="S187" t="str">
        <f>VLOOKUP(B187,[1]Arkusz5!$A$3:$Y$2185,18,FALSE)</f>
        <v>Europa</v>
      </c>
      <c r="T187" t="str">
        <f>VLOOKUP(B187,[1]Arkusz5!$A$3:$Y$2185,19,FALSE)</f>
        <v>Polska</v>
      </c>
      <c r="U187" t="str">
        <f>VLOOKUP(B187,[1]Arkusz5!$A$3:$Y$2185,20,FALSE)</f>
        <v>wielkopolskie</v>
      </c>
      <c r="V187" t="str">
        <f>VLOOKUP(B187,[1]Arkusz5!$A$3:$Y$2185,21,FALSE)</f>
        <v>koniński</v>
      </c>
      <c r="W187" t="str">
        <f>VLOOKUP(B187,[1]Arkusz5!$A$3:$Y$2185,22,FALSE)</f>
        <v>Skulsk</v>
      </c>
      <c r="X187" t="str">
        <f>VLOOKUP(B187,[1]Arkusz5!$A$3:$Y$2185,23,FALSE)</f>
        <v>315.54 Pojezierze Gnieźnieńskie</v>
      </c>
      <c r="Y187" t="str">
        <f>VLOOKUP(B187,[1]Arkusz5!$A$3:$Y$2185,24,FALSE)</f>
        <v>Continental Bio-geographical Region</v>
      </c>
      <c r="Z187" t="str">
        <f>VLOOKUP(B187,[1]Arkusz5!$A$3:$Y$2185,25,FALSE)</f>
        <v>Fraxino-Alnetum (=Circaeo-Alnetum)</v>
      </c>
    </row>
    <row r="188" spans="1:26" x14ac:dyDescent="0.25">
      <c r="A188">
        <v>187</v>
      </c>
      <c r="B188" t="s">
        <v>1313</v>
      </c>
      <c r="C188" t="str">
        <f>VLOOKUP(B188,[1]Arkusz5!$A$3:$Y$2185,2,FALSE)</f>
        <v>52.52207</v>
      </c>
      <c r="D188" t="str">
        <f>VLOOKUP(B188,[1]Arkusz5!$A$3:$Y$2185,3,FALSE)</f>
        <v>18.36828</v>
      </c>
      <c r="E188" t="str">
        <f>VLOOKUP(B188,[1]Arkusz5!$A$3:$Y$2185,4,FALSE)</f>
        <v>34UCD22</v>
      </c>
      <c r="F188" t="str">
        <f>VLOOKUP(B188,[1]Arkusz5!$A$3:$Y$2185,5,FALSE)</f>
        <v>CC98</v>
      </c>
      <c r="G188">
        <f>VLOOKUP(B188,[1]Arkusz5!$A$3:$Y$2185,6,FALSE)</f>
        <v>0</v>
      </c>
      <c r="H188">
        <f>VLOOKUP(B188,[1]Arkusz5!$A$3:$Y$2185,7,FALSE)</f>
        <v>0</v>
      </c>
      <c r="I188">
        <f>VLOOKUP(B188,[1]Arkusz5!$A$3:$Y$2185,8,FALSE)</f>
        <v>0</v>
      </c>
      <c r="J188">
        <f>VLOOKUP(B188,[1]Arkusz5!$A$3:$Y$2185,9,FALSE)</f>
        <v>0</v>
      </c>
      <c r="K188" t="str">
        <f>VLOOKUP(B188,[1]Arkusz5!$A$3:$Y$2185,10,FALSE)</f>
        <v>Nadgoplański Park Tysiąclecia</v>
      </c>
      <c r="L188">
        <f>VLOOKUP(B188,[1]Arkusz5!$A$3:$Y$2185,11,FALSE)</f>
        <v>0</v>
      </c>
      <c r="M188">
        <f>VLOOKUP(B188,[1]Arkusz5!$A$3:$Y$2185,12,FALSE)</f>
        <v>0</v>
      </c>
      <c r="N188" t="str">
        <f>VLOOKUP(B188,[1]Arkusz5!$A$3:$Y$2185,13,FALSE)</f>
        <v>Goplańsko-Kujawski</v>
      </c>
      <c r="O188">
        <f>VLOOKUP(B188,[1]Arkusz5!$A$3:$Y$2185,14,FALSE)</f>
        <v>0</v>
      </c>
      <c r="P188">
        <f>VLOOKUP(B188,[1]Arkusz5!$A$3:$Y$2185,15,FALSE)</f>
        <v>0</v>
      </c>
      <c r="Q188" t="str">
        <f>VLOOKUP(B188,[1]Arkusz5!$A$3:$Y$2185,16,FALSE)</f>
        <v>PLB040004; PLH040007</v>
      </c>
      <c r="R188" t="str">
        <f>VLOOKUP(B188,[1]Arkusz5!$A$3:$Y$2185,17,FALSE)</f>
        <v>Ostoja Nadgoplańska; Jezioro Gopło</v>
      </c>
      <c r="S188" t="str">
        <f>VLOOKUP(B188,[1]Arkusz5!$A$3:$Y$2185,18,FALSE)</f>
        <v>Europa</v>
      </c>
      <c r="T188" t="str">
        <f>VLOOKUP(B188,[1]Arkusz5!$A$3:$Y$2185,19,FALSE)</f>
        <v>Polska</v>
      </c>
      <c r="U188" t="str">
        <f>VLOOKUP(B188,[1]Arkusz5!$A$3:$Y$2185,20,FALSE)</f>
        <v>wielkopolskie</v>
      </c>
      <c r="V188" t="str">
        <f>VLOOKUP(B188,[1]Arkusz5!$A$3:$Y$2185,21,FALSE)</f>
        <v>koniński</v>
      </c>
      <c r="W188" t="str">
        <f>VLOOKUP(B188,[1]Arkusz5!$A$3:$Y$2185,22,FALSE)</f>
        <v>Skulsk</v>
      </c>
      <c r="X188" t="str">
        <f>VLOOKUP(B188,[1]Arkusz5!$A$3:$Y$2185,23,FALSE)</f>
        <v>315.54 Pojezierze Gnieźnieńskie</v>
      </c>
      <c r="Y188" t="str">
        <f>VLOOKUP(B188,[1]Arkusz5!$A$3:$Y$2185,24,FALSE)</f>
        <v>Continental Bio-geographical Region</v>
      </c>
      <c r="Z188" t="str">
        <f>VLOOKUP(B188,[1]Arkusz5!$A$3:$Y$2185,25,FALSE)</f>
        <v>Fraxino-Alnetum (=Circaeo-Alnetum)</v>
      </c>
    </row>
    <row r="189" spans="1:26" x14ac:dyDescent="0.25">
      <c r="A189">
        <v>188</v>
      </c>
      <c r="B189" t="s">
        <v>1315</v>
      </c>
      <c r="C189" t="str">
        <f>VLOOKUP(B189,[1]Arkusz5!$A$3:$Y$2185,2,FALSE)</f>
        <v>52.52207</v>
      </c>
      <c r="D189" t="str">
        <f>VLOOKUP(B189,[1]Arkusz5!$A$3:$Y$2185,3,FALSE)</f>
        <v>18.36828</v>
      </c>
      <c r="E189" t="str">
        <f>VLOOKUP(B189,[1]Arkusz5!$A$3:$Y$2185,4,FALSE)</f>
        <v>34UCD22</v>
      </c>
      <c r="F189" t="str">
        <f>VLOOKUP(B189,[1]Arkusz5!$A$3:$Y$2185,5,FALSE)</f>
        <v>CC98</v>
      </c>
      <c r="G189">
        <f>VLOOKUP(B189,[1]Arkusz5!$A$3:$Y$2185,6,FALSE)</f>
        <v>0</v>
      </c>
      <c r="H189">
        <f>VLOOKUP(B189,[1]Arkusz5!$A$3:$Y$2185,7,FALSE)</f>
        <v>0</v>
      </c>
      <c r="I189">
        <f>VLOOKUP(B189,[1]Arkusz5!$A$3:$Y$2185,8,FALSE)</f>
        <v>0</v>
      </c>
      <c r="J189">
        <f>VLOOKUP(B189,[1]Arkusz5!$A$3:$Y$2185,9,FALSE)</f>
        <v>0</v>
      </c>
      <c r="K189" t="str">
        <f>VLOOKUP(B189,[1]Arkusz5!$A$3:$Y$2185,10,FALSE)</f>
        <v>Nadgoplański Park Tysiąclecia</v>
      </c>
      <c r="L189">
        <f>VLOOKUP(B189,[1]Arkusz5!$A$3:$Y$2185,11,FALSE)</f>
        <v>0</v>
      </c>
      <c r="M189">
        <f>VLOOKUP(B189,[1]Arkusz5!$A$3:$Y$2185,12,FALSE)</f>
        <v>0</v>
      </c>
      <c r="N189" t="str">
        <f>VLOOKUP(B189,[1]Arkusz5!$A$3:$Y$2185,13,FALSE)</f>
        <v>Goplańsko-Kujawski</v>
      </c>
      <c r="O189">
        <f>VLOOKUP(B189,[1]Arkusz5!$A$3:$Y$2185,14,FALSE)</f>
        <v>0</v>
      </c>
      <c r="P189">
        <f>VLOOKUP(B189,[1]Arkusz5!$A$3:$Y$2185,15,FALSE)</f>
        <v>0</v>
      </c>
      <c r="Q189" t="str">
        <f>VLOOKUP(B189,[1]Arkusz5!$A$3:$Y$2185,16,FALSE)</f>
        <v>PLB040004; PLH040007</v>
      </c>
      <c r="R189" t="str">
        <f>VLOOKUP(B189,[1]Arkusz5!$A$3:$Y$2185,17,FALSE)</f>
        <v>Ostoja Nadgoplańska; Jezioro Gopło</v>
      </c>
      <c r="S189" t="str">
        <f>VLOOKUP(B189,[1]Arkusz5!$A$3:$Y$2185,18,FALSE)</f>
        <v>Europa</v>
      </c>
      <c r="T189" t="str">
        <f>VLOOKUP(B189,[1]Arkusz5!$A$3:$Y$2185,19,FALSE)</f>
        <v>Polska</v>
      </c>
      <c r="U189" t="str">
        <f>VLOOKUP(B189,[1]Arkusz5!$A$3:$Y$2185,20,FALSE)</f>
        <v>wielkopolskie</v>
      </c>
      <c r="V189" t="str">
        <f>VLOOKUP(B189,[1]Arkusz5!$A$3:$Y$2185,21,FALSE)</f>
        <v>koniński</v>
      </c>
      <c r="W189" t="str">
        <f>VLOOKUP(B189,[1]Arkusz5!$A$3:$Y$2185,22,FALSE)</f>
        <v>Skulsk</v>
      </c>
      <c r="X189" t="str">
        <f>VLOOKUP(B189,[1]Arkusz5!$A$3:$Y$2185,23,FALSE)</f>
        <v>315.54 Pojezierze Gnieźnieńskie</v>
      </c>
      <c r="Y189" t="str">
        <f>VLOOKUP(B189,[1]Arkusz5!$A$3:$Y$2185,24,FALSE)</f>
        <v>Continental Bio-geographical Region</v>
      </c>
      <c r="Z189" t="str">
        <f>VLOOKUP(B189,[1]Arkusz5!$A$3:$Y$2185,25,FALSE)</f>
        <v>Fraxino-Alnetum (=Circaeo-Alnetum)</v>
      </c>
    </row>
    <row r="190" spans="1:26" x14ac:dyDescent="0.25">
      <c r="A190">
        <v>189</v>
      </c>
      <c r="B190" t="s">
        <v>1317</v>
      </c>
      <c r="C190" t="str">
        <f>VLOOKUP(B190,[1]Arkusz5!$A$3:$Y$2185,2,FALSE)</f>
        <v>52.52207</v>
      </c>
      <c r="D190" t="str">
        <f>VLOOKUP(B190,[1]Arkusz5!$A$3:$Y$2185,3,FALSE)</f>
        <v>18.36828</v>
      </c>
      <c r="E190" t="str">
        <f>VLOOKUP(B190,[1]Arkusz5!$A$3:$Y$2185,4,FALSE)</f>
        <v>34UCD22</v>
      </c>
      <c r="F190" t="str">
        <f>VLOOKUP(B190,[1]Arkusz5!$A$3:$Y$2185,5,FALSE)</f>
        <v>CC98</v>
      </c>
      <c r="G190">
        <f>VLOOKUP(B190,[1]Arkusz5!$A$3:$Y$2185,6,FALSE)</f>
        <v>0</v>
      </c>
      <c r="H190">
        <f>VLOOKUP(B190,[1]Arkusz5!$A$3:$Y$2185,7,FALSE)</f>
        <v>0</v>
      </c>
      <c r="I190">
        <f>VLOOKUP(B190,[1]Arkusz5!$A$3:$Y$2185,8,FALSE)</f>
        <v>0</v>
      </c>
      <c r="J190">
        <f>VLOOKUP(B190,[1]Arkusz5!$A$3:$Y$2185,9,FALSE)</f>
        <v>0</v>
      </c>
      <c r="K190" t="str">
        <f>VLOOKUP(B190,[1]Arkusz5!$A$3:$Y$2185,10,FALSE)</f>
        <v>Nadgoplański Park Tysiąclecia</v>
      </c>
      <c r="L190">
        <f>VLOOKUP(B190,[1]Arkusz5!$A$3:$Y$2185,11,FALSE)</f>
        <v>0</v>
      </c>
      <c r="M190">
        <f>VLOOKUP(B190,[1]Arkusz5!$A$3:$Y$2185,12,FALSE)</f>
        <v>0</v>
      </c>
      <c r="N190" t="str">
        <f>VLOOKUP(B190,[1]Arkusz5!$A$3:$Y$2185,13,FALSE)</f>
        <v>Goplańsko-Kujawski</v>
      </c>
      <c r="O190">
        <f>VLOOKUP(B190,[1]Arkusz5!$A$3:$Y$2185,14,FALSE)</f>
        <v>0</v>
      </c>
      <c r="P190">
        <f>VLOOKUP(B190,[1]Arkusz5!$A$3:$Y$2185,15,FALSE)</f>
        <v>0</v>
      </c>
      <c r="Q190" t="str">
        <f>VLOOKUP(B190,[1]Arkusz5!$A$3:$Y$2185,16,FALSE)</f>
        <v>PLB040004; PLH040007</v>
      </c>
      <c r="R190" t="str">
        <f>VLOOKUP(B190,[1]Arkusz5!$A$3:$Y$2185,17,FALSE)</f>
        <v>Ostoja Nadgoplańska; Jezioro Gopło</v>
      </c>
      <c r="S190" t="str">
        <f>VLOOKUP(B190,[1]Arkusz5!$A$3:$Y$2185,18,FALSE)</f>
        <v>Europa</v>
      </c>
      <c r="T190" t="str">
        <f>VLOOKUP(B190,[1]Arkusz5!$A$3:$Y$2185,19,FALSE)</f>
        <v>Polska</v>
      </c>
      <c r="U190" t="str">
        <f>VLOOKUP(B190,[1]Arkusz5!$A$3:$Y$2185,20,FALSE)</f>
        <v>wielkopolskie</v>
      </c>
      <c r="V190" t="str">
        <f>VLOOKUP(B190,[1]Arkusz5!$A$3:$Y$2185,21,FALSE)</f>
        <v>koniński</v>
      </c>
      <c r="W190" t="str">
        <f>VLOOKUP(B190,[1]Arkusz5!$A$3:$Y$2185,22,FALSE)</f>
        <v>Skulsk</v>
      </c>
      <c r="X190" t="str">
        <f>VLOOKUP(B190,[1]Arkusz5!$A$3:$Y$2185,23,FALSE)</f>
        <v>315.54 Pojezierze Gnieźnieńskie</v>
      </c>
      <c r="Y190" t="str">
        <f>VLOOKUP(B190,[1]Arkusz5!$A$3:$Y$2185,24,FALSE)</f>
        <v>Continental Bio-geographical Region</v>
      </c>
      <c r="Z190" t="str">
        <f>VLOOKUP(B190,[1]Arkusz5!$A$3:$Y$2185,25,FALSE)</f>
        <v>Fraxino-Alnetum (=Circaeo-Alnetum)</v>
      </c>
    </row>
    <row r="191" spans="1:26" x14ac:dyDescent="0.25">
      <c r="A191">
        <v>190</v>
      </c>
      <c r="B191" t="s">
        <v>1319</v>
      </c>
      <c r="C191" t="str">
        <f>VLOOKUP(B191,[1]Arkusz5!$A$3:$Y$2185,2,FALSE)</f>
        <v>52.48778</v>
      </c>
      <c r="D191" t="str">
        <f>VLOOKUP(B191,[1]Arkusz5!$A$3:$Y$2185,3,FALSE)</f>
        <v>18.3388</v>
      </c>
      <c r="E191" t="str">
        <f>VLOOKUP(B191,[1]Arkusz5!$A$3:$Y$2185,4,FALSE)</f>
        <v>34UCD11</v>
      </c>
      <c r="F191" t="str">
        <f>VLOOKUP(B191,[1]Arkusz5!$A$3:$Y$2185,5,FALSE)</f>
        <v>CC98</v>
      </c>
      <c r="G191">
        <f>VLOOKUP(B191,[1]Arkusz5!$A$3:$Y$2185,6,FALSE)</f>
        <v>0</v>
      </c>
      <c r="H191">
        <f>VLOOKUP(B191,[1]Arkusz5!$A$3:$Y$2185,7,FALSE)</f>
        <v>0</v>
      </c>
      <c r="I191">
        <f>VLOOKUP(B191,[1]Arkusz5!$A$3:$Y$2185,8,FALSE)</f>
        <v>0</v>
      </c>
      <c r="J191">
        <f>VLOOKUP(B191,[1]Arkusz5!$A$3:$Y$2185,9,FALSE)</f>
        <v>0</v>
      </c>
      <c r="K191">
        <f>VLOOKUP(B191,[1]Arkusz5!$A$3:$Y$2185,10,FALSE)</f>
        <v>0</v>
      </c>
      <c r="L191">
        <f>VLOOKUP(B191,[1]Arkusz5!$A$3:$Y$2185,11,FALSE)</f>
        <v>0</v>
      </c>
      <c r="M191">
        <f>VLOOKUP(B191,[1]Arkusz5!$A$3:$Y$2185,12,FALSE)</f>
        <v>0</v>
      </c>
      <c r="N191" t="str">
        <f>VLOOKUP(B191,[1]Arkusz5!$A$3:$Y$2185,13,FALSE)</f>
        <v>Goplańsko-Kujawski</v>
      </c>
      <c r="O191">
        <f>VLOOKUP(B191,[1]Arkusz5!$A$3:$Y$2185,14,FALSE)</f>
        <v>0</v>
      </c>
      <c r="P191">
        <f>VLOOKUP(B191,[1]Arkusz5!$A$3:$Y$2185,15,FALSE)</f>
        <v>0</v>
      </c>
      <c r="Q191" t="str">
        <f>VLOOKUP(B191,[1]Arkusz5!$A$3:$Y$2185,16,FALSE)</f>
        <v>PLB040004; PLH040007</v>
      </c>
      <c r="R191" t="str">
        <f>VLOOKUP(B191,[1]Arkusz5!$A$3:$Y$2185,17,FALSE)</f>
        <v>Ostoja Nadgoplańska; Jezioro Gopło</v>
      </c>
      <c r="S191" t="str">
        <f>VLOOKUP(B191,[1]Arkusz5!$A$3:$Y$2185,18,FALSE)</f>
        <v>Europa</v>
      </c>
      <c r="T191" t="str">
        <f>VLOOKUP(B191,[1]Arkusz5!$A$3:$Y$2185,19,FALSE)</f>
        <v>Polska</v>
      </c>
      <c r="U191" t="str">
        <f>VLOOKUP(B191,[1]Arkusz5!$A$3:$Y$2185,20,FALSE)</f>
        <v>wielkopolskie</v>
      </c>
      <c r="V191" t="str">
        <f>VLOOKUP(B191,[1]Arkusz5!$A$3:$Y$2185,21,FALSE)</f>
        <v>koniński</v>
      </c>
      <c r="W191" t="str">
        <f>VLOOKUP(B191,[1]Arkusz5!$A$3:$Y$2185,22,FALSE)</f>
        <v>Skulsk</v>
      </c>
      <c r="X191" t="str">
        <f>VLOOKUP(B191,[1]Arkusz5!$A$3:$Y$2185,23,FALSE)</f>
        <v>315.54 Pojezierze Gnieźnieńskie</v>
      </c>
      <c r="Y191" t="str">
        <f>VLOOKUP(B191,[1]Arkusz5!$A$3:$Y$2185,24,FALSE)</f>
        <v>Continental Bio-geographical Region</v>
      </c>
      <c r="Z191" t="str">
        <f>VLOOKUP(B191,[1]Arkusz5!$A$3:$Y$2185,25,FALSE)</f>
        <v>Galio-Carpinetum</v>
      </c>
    </row>
    <row r="192" spans="1:26" x14ac:dyDescent="0.25">
      <c r="A192">
        <v>191</v>
      </c>
      <c r="B192" t="s">
        <v>1321</v>
      </c>
      <c r="C192" t="str">
        <f>VLOOKUP(B192,[1]Arkusz5!$A$3:$Y$2185,2,FALSE)</f>
        <v>52.52207</v>
      </c>
      <c r="D192" t="str">
        <f>VLOOKUP(B192,[1]Arkusz5!$A$3:$Y$2185,3,FALSE)</f>
        <v>18.36828</v>
      </c>
      <c r="E192" t="str">
        <f>VLOOKUP(B192,[1]Arkusz5!$A$3:$Y$2185,4,FALSE)</f>
        <v>34UCD22</v>
      </c>
      <c r="F192" t="str">
        <f>VLOOKUP(B192,[1]Arkusz5!$A$3:$Y$2185,5,FALSE)</f>
        <v>CC98</v>
      </c>
      <c r="G192">
        <f>VLOOKUP(B192,[1]Arkusz5!$A$3:$Y$2185,6,FALSE)</f>
        <v>0</v>
      </c>
      <c r="H192">
        <f>VLOOKUP(B192,[1]Arkusz5!$A$3:$Y$2185,7,FALSE)</f>
        <v>0</v>
      </c>
      <c r="I192">
        <f>VLOOKUP(B192,[1]Arkusz5!$A$3:$Y$2185,8,FALSE)</f>
        <v>0</v>
      </c>
      <c r="J192">
        <f>VLOOKUP(B192,[1]Arkusz5!$A$3:$Y$2185,9,FALSE)</f>
        <v>0</v>
      </c>
      <c r="K192" t="str">
        <f>VLOOKUP(B192,[1]Arkusz5!$A$3:$Y$2185,10,FALSE)</f>
        <v>Nadgoplański Park Tysiąclecia</v>
      </c>
      <c r="L192">
        <f>VLOOKUP(B192,[1]Arkusz5!$A$3:$Y$2185,11,FALSE)</f>
        <v>0</v>
      </c>
      <c r="M192">
        <f>VLOOKUP(B192,[1]Arkusz5!$A$3:$Y$2185,12,FALSE)</f>
        <v>0</v>
      </c>
      <c r="N192" t="str">
        <f>VLOOKUP(B192,[1]Arkusz5!$A$3:$Y$2185,13,FALSE)</f>
        <v>Goplańsko-Kujawski</v>
      </c>
      <c r="O192">
        <f>VLOOKUP(B192,[1]Arkusz5!$A$3:$Y$2185,14,FALSE)</f>
        <v>0</v>
      </c>
      <c r="P192">
        <f>VLOOKUP(B192,[1]Arkusz5!$A$3:$Y$2185,15,FALSE)</f>
        <v>0</v>
      </c>
      <c r="Q192" t="str">
        <f>VLOOKUP(B192,[1]Arkusz5!$A$3:$Y$2185,16,FALSE)</f>
        <v>PLB040004; PLH040007</v>
      </c>
      <c r="R192" t="str">
        <f>VLOOKUP(B192,[1]Arkusz5!$A$3:$Y$2185,17,FALSE)</f>
        <v>Ostoja Nadgoplańska; Jezioro Gopło</v>
      </c>
      <c r="S192" t="str">
        <f>VLOOKUP(B192,[1]Arkusz5!$A$3:$Y$2185,18,FALSE)</f>
        <v>Europa</v>
      </c>
      <c r="T192" t="str">
        <f>VLOOKUP(B192,[1]Arkusz5!$A$3:$Y$2185,19,FALSE)</f>
        <v>Polska</v>
      </c>
      <c r="U192" t="str">
        <f>VLOOKUP(B192,[1]Arkusz5!$A$3:$Y$2185,20,FALSE)</f>
        <v>wielkopolskie</v>
      </c>
      <c r="V192" t="str">
        <f>VLOOKUP(B192,[1]Arkusz5!$A$3:$Y$2185,21,FALSE)</f>
        <v>koniński</v>
      </c>
      <c r="W192" t="str">
        <f>VLOOKUP(B192,[1]Arkusz5!$A$3:$Y$2185,22,FALSE)</f>
        <v>Skulsk</v>
      </c>
      <c r="X192" t="str">
        <f>VLOOKUP(B192,[1]Arkusz5!$A$3:$Y$2185,23,FALSE)</f>
        <v>315.54 Pojezierze Gnieźnieńskie</v>
      </c>
      <c r="Y192" t="str">
        <f>VLOOKUP(B192,[1]Arkusz5!$A$3:$Y$2185,24,FALSE)</f>
        <v>Continental Bio-geographical Region</v>
      </c>
      <c r="Z192" t="str">
        <f>VLOOKUP(B192,[1]Arkusz5!$A$3:$Y$2185,25,FALSE)</f>
        <v>Fraxino-Alnetum (=Circaeo-Alnetum)</v>
      </c>
    </row>
    <row r="193" spans="1:26" x14ac:dyDescent="0.25">
      <c r="A193">
        <v>192</v>
      </c>
      <c r="B193" t="s">
        <v>1322</v>
      </c>
      <c r="C193" t="str">
        <f>VLOOKUP(B193,[1]Arkusz5!$A$3:$Y$2185,2,FALSE)</f>
        <v>52.52207</v>
      </c>
      <c r="D193" t="str">
        <f>VLOOKUP(B193,[1]Arkusz5!$A$3:$Y$2185,3,FALSE)</f>
        <v>18.36828</v>
      </c>
      <c r="E193" t="str">
        <f>VLOOKUP(B193,[1]Arkusz5!$A$3:$Y$2185,4,FALSE)</f>
        <v>34UCD22</v>
      </c>
      <c r="F193" t="str">
        <f>VLOOKUP(B193,[1]Arkusz5!$A$3:$Y$2185,5,FALSE)</f>
        <v>CC98</v>
      </c>
      <c r="G193">
        <f>VLOOKUP(B193,[1]Arkusz5!$A$3:$Y$2185,6,FALSE)</f>
        <v>0</v>
      </c>
      <c r="H193">
        <f>VLOOKUP(B193,[1]Arkusz5!$A$3:$Y$2185,7,FALSE)</f>
        <v>0</v>
      </c>
      <c r="I193">
        <f>VLOOKUP(B193,[1]Arkusz5!$A$3:$Y$2185,8,FALSE)</f>
        <v>0</v>
      </c>
      <c r="J193">
        <f>VLOOKUP(B193,[1]Arkusz5!$A$3:$Y$2185,9,FALSE)</f>
        <v>0</v>
      </c>
      <c r="K193" t="str">
        <f>VLOOKUP(B193,[1]Arkusz5!$A$3:$Y$2185,10,FALSE)</f>
        <v>Nadgoplański Park Tysiąclecia</v>
      </c>
      <c r="L193">
        <f>VLOOKUP(B193,[1]Arkusz5!$A$3:$Y$2185,11,FALSE)</f>
        <v>0</v>
      </c>
      <c r="M193">
        <f>VLOOKUP(B193,[1]Arkusz5!$A$3:$Y$2185,12,FALSE)</f>
        <v>0</v>
      </c>
      <c r="N193" t="str">
        <f>VLOOKUP(B193,[1]Arkusz5!$A$3:$Y$2185,13,FALSE)</f>
        <v>Goplańsko-Kujawski</v>
      </c>
      <c r="O193">
        <f>VLOOKUP(B193,[1]Arkusz5!$A$3:$Y$2185,14,FALSE)</f>
        <v>0</v>
      </c>
      <c r="P193">
        <f>VLOOKUP(B193,[1]Arkusz5!$A$3:$Y$2185,15,FALSE)</f>
        <v>0</v>
      </c>
      <c r="Q193" t="str">
        <f>VLOOKUP(B193,[1]Arkusz5!$A$3:$Y$2185,16,FALSE)</f>
        <v>PLB040004; PLH040007</v>
      </c>
      <c r="R193" t="str">
        <f>VLOOKUP(B193,[1]Arkusz5!$A$3:$Y$2185,17,FALSE)</f>
        <v>Ostoja Nadgoplańska; Jezioro Gopło</v>
      </c>
      <c r="S193" t="str">
        <f>VLOOKUP(B193,[1]Arkusz5!$A$3:$Y$2185,18,FALSE)</f>
        <v>Europa</v>
      </c>
      <c r="T193" t="str">
        <f>VLOOKUP(B193,[1]Arkusz5!$A$3:$Y$2185,19,FALSE)</f>
        <v>Polska</v>
      </c>
      <c r="U193" t="str">
        <f>VLOOKUP(B193,[1]Arkusz5!$A$3:$Y$2185,20,FALSE)</f>
        <v>wielkopolskie</v>
      </c>
      <c r="V193" t="str">
        <f>VLOOKUP(B193,[1]Arkusz5!$A$3:$Y$2185,21,FALSE)</f>
        <v>koniński</v>
      </c>
      <c r="W193" t="str">
        <f>VLOOKUP(B193,[1]Arkusz5!$A$3:$Y$2185,22,FALSE)</f>
        <v>Skulsk</v>
      </c>
      <c r="X193" t="str">
        <f>VLOOKUP(B193,[1]Arkusz5!$A$3:$Y$2185,23,FALSE)</f>
        <v>315.54 Pojezierze Gnieźnieńskie</v>
      </c>
      <c r="Y193" t="str">
        <f>VLOOKUP(B193,[1]Arkusz5!$A$3:$Y$2185,24,FALSE)</f>
        <v>Continental Bio-geographical Region</v>
      </c>
      <c r="Z193" t="str">
        <f>VLOOKUP(B193,[1]Arkusz5!$A$3:$Y$2185,25,FALSE)</f>
        <v>Fraxino-Alnetum (=Circaeo-Alnetum)</v>
      </c>
    </row>
    <row r="194" spans="1:26" x14ac:dyDescent="0.25">
      <c r="A194">
        <v>193</v>
      </c>
      <c r="B194" t="s">
        <v>1324</v>
      </c>
      <c r="C194" t="str">
        <f>VLOOKUP(B194,[1]Arkusz5!$A$3:$Y$2185,2,FALSE)</f>
        <v>52.48778</v>
      </c>
      <c r="D194" t="str">
        <f>VLOOKUP(B194,[1]Arkusz5!$A$3:$Y$2185,3,FALSE)</f>
        <v>18.3388</v>
      </c>
      <c r="E194" t="str">
        <f>VLOOKUP(B194,[1]Arkusz5!$A$3:$Y$2185,4,FALSE)</f>
        <v>34UCD11</v>
      </c>
      <c r="F194" t="str">
        <f>VLOOKUP(B194,[1]Arkusz5!$A$3:$Y$2185,5,FALSE)</f>
        <v>CC98</v>
      </c>
      <c r="G194">
        <f>VLOOKUP(B194,[1]Arkusz5!$A$3:$Y$2185,6,FALSE)</f>
        <v>0</v>
      </c>
      <c r="H194">
        <f>VLOOKUP(B194,[1]Arkusz5!$A$3:$Y$2185,7,FALSE)</f>
        <v>0</v>
      </c>
      <c r="I194">
        <f>VLOOKUP(B194,[1]Arkusz5!$A$3:$Y$2185,8,FALSE)</f>
        <v>0</v>
      </c>
      <c r="J194">
        <f>VLOOKUP(B194,[1]Arkusz5!$A$3:$Y$2185,9,FALSE)</f>
        <v>0</v>
      </c>
      <c r="K194">
        <f>VLOOKUP(B194,[1]Arkusz5!$A$3:$Y$2185,10,FALSE)</f>
        <v>0</v>
      </c>
      <c r="L194">
        <f>VLOOKUP(B194,[1]Arkusz5!$A$3:$Y$2185,11,FALSE)</f>
        <v>0</v>
      </c>
      <c r="M194">
        <f>VLOOKUP(B194,[1]Arkusz5!$A$3:$Y$2185,12,FALSE)</f>
        <v>0</v>
      </c>
      <c r="N194" t="str">
        <f>VLOOKUP(B194,[1]Arkusz5!$A$3:$Y$2185,13,FALSE)</f>
        <v>Goplańsko-Kujawski</v>
      </c>
      <c r="O194">
        <f>VLOOKUP(B194,[1]Arkusz5!$A$3:$Y$2185,14,FALSE)</f>
        <v>0</v>
      </c>
      <c r="P194">
        <f>VLOOKUP(B194,[1]Arkusz5!$A$3:$Y$2185,15,FALSE)</f>
        <v>0</v>
      </c>
      <c r="Q194" t="str">
        <f>VLOOKUP(B194,[1]Arkusz5!$A$3:$Y$2185,16,FALSE)</f>
        <v>PLB040004; PLH040007</v>
      </c>
      <c r="R194" t="str">
        <f>VLOOKUP(B194,[1]Arkusz5!$A$3:$Y$2185,17,FALSE)</f>
        <v>Ostoja Nadgoplańska; Jezioro Gopło</v>
      </c>
      <c r="S194" t="str">
        <f>VLOOKUP(B194,[1]Arkusz5!$A$3:$Y$2185,18,FALSE)</f>
        <v>Europa</v>
      </c>
      <c r="T194" t="str">
        <f>VLOOKUP(B194,[1]Arkusz5!$A$3:$Y$2185,19,FALSE)</f>
        <v>Polska</v>
      </c>
      <c r="U194" t="str">
        <f>VLOOKUP(B194,[1]Arkusz5!$A$3:$Y$2185,20,FALSE)</f>
        <v>wielkopolskie</v>
      </c>
      <c r="V194" t="str">
        <f>VLOOKUP(B194,[1]Arkusz5!$A$3:$Y$2185,21,FALSE)</f>
        <v>koniński</v>
      </c>
      <c r="W194" t="str">
        <f>VLOOKUP(B194,[1]Arkusz5!$A$3:$Y$2185,22,FALSE)</f>
        <v>Skulsk</v>
      </c>
      <c r="X194" t="str">
        <f>VLOOKUP(B194,[1]Arkusz5!$A$3:$Y$2185,23,FALSE)</f>
        <v>315.54 Pojezierze Gnieźnieńskie</v>
      </c>
      <c r="Y194" t="str">
        <f>VLOOKUP(B194,[1]Arkusz5!$A$3:$Y$2185,24,FALSE)</f>
        <v>Continental Bio-geographical Region</v>
      </c>
      <c r="Z194" t="str">
        <f>VLOOKUP(B194,[1]Arkusz5!$A$3:$Y$2185,25,FALSE)</f>
        <v>Galio-Carpinetum</v>
      </c>
    </row>
    <row r="195" spans="1:26" x14ac:dyDescent="0.25">
      <c r="A195">
        <v>194</v>
      </c>
      <c r="B195" t="s">
        <v>1325</v>
      </c>
      <c r="C195" t="str">
        <f>VLOOKUP(B195,[1]Arkusz5!$A$3:$Y$2185,2,FALSE)</f>
        <v>52.48778</v>
      </c>
      <c r="D195" t="str">
        <f>VLOOKUP(B195,[1]Arkusz5!$A$3:$Y$2185,3,FALSE)</f>
        <v>18.3388</v>
      </c>
      <c r="E195" t="str">
        <f>VLOOKUP(B195,[1]Arkusz5!$A$3:$Y$2185,4,FALSE)</f>
        <v>34UCD11</v>
      </c>
      <c r="F195" t="str">
        <f>VLOOKUP(B195,[1]Arkusz5!$A$3:$Y$2185,5,FALSE)</f>
        <v>CC98</v>
      </c>
      <c r="G195">
        <f>VLOOKUP(B195,[1]Arkusz5!$A$3:$Y$2185,6,FALSE)</f>
        <v>0</v>
      </c>
      <c r="H195">
        <f>VLOOKUP(B195,[1]Arkusz5!$A$3:$Y$2185,7,FALSE)</f>
        <v>0</v>
      </c>
      <c r="I195">
        <f>VLOOKUP(B195,[1]Arkusz5!$A$3:$Y$2185,8,FALSE)</f>
        <v>0</v>
      </c>
      <c r="J195">
        <f>VLOOKUP(B195,[1]Arkusz5!$A$3:$Y$2185,9,FALSE)</f>
        <v>0</v>
      </c>
      <c r="K195">
        <f>VLOOKUP(B195,[1]Arkusz5!$A$3:$Y$2185,10,FALSE)</f>
        <v>0</v>
      </c>
      <c r="L195">
        <f>VLOOKUP(B195,[1]Arkusz5!$A$3:$Y$2185,11,FALSE)</f>
        <v>0</v>
      </c>
      <c r="M195">
        <f>VLOOKUP(B195,[1]Arkusz5!$A$3:$Y$2185,12,FALSE)</f>
        <v>0</v>
      </c>
      <c r="N195" t="str">
        <f>VLOOKUP(B195,[1]Arkusz5!$A$3:$Y$2185,13,FALSE)</f>
        <v>Goplańsko-Kujawski</v>
      </c>
      <c r="O195">
        <f>VLOOKUP(B195,[1]Arkusz5!$A$3:$Y$2185,14,FALSE)</f>
        <v>0</v>
      </c>
      <c r="P195">
        <f>VLOOKUP(B195,[1]Arkusz5!$A$3:$Y$2185,15,FALSE)</f>
        <v>0</v>
      </c>
      <c r="Q195" t="str">
        <f>VLOOKUP(B195,[1]Arkusz5!$A$3:$Y$2185,16,FALSE)</f>
        <v>PLB040004; PLH040007</v>
      </c>
      <c r="R195" t="str">
        <f>VLOOKUP(B195,[1]Arkusz5!$A$3:$Y$2185,17,FALSE)</f>
        <v>Ostoja Nadgoplańska; Jezioro Gopło</v>
      </c>
      <c r="S195" t="str">
        <f>VLOOKUP(B195,[1]Arkusz5!$A$3:$Y$2185,18,FALSE)</f>
        <v>Europa</v>
      </c>
      <c r="T195" t="str">
        <f>VLOOKUP(B195,[1]Arkusz5!$A$3:$Y$2185,19,FALSE)</f>
        <v>Polska</v>
      </c>
      <c r="U195" t="str">
        <f>VLOOKUP(B195,[1]Arkusz5!$A$3:$Y$2185,20,FALSE)</f>
        <v>wielkopolskie</v>
      </c>
      <c r="V195" t="str">
        <f>VLOOKUP(B195,[1]Arkusz5!$A$3:$Y$2185,21,FALSE)</f>
        <v>koniński</v>
      </c>
      <c r="W195" t="str">
        <f>VLOOKUP(B195,[1]Arkusz5!$A$3:$Y$2185,22,FALSE)</f>
        <v>Skulsk</v>
      </c>
      <c r="X195" t="str">
        <f>VLOOKUP(B195,[1]Arkusz5!$A$3:$Y$2185,23,FALSE)</f>
        <v>315.54 Pojezierze Gnieźnieńskie</v>
      </c>
      <c r="Y195" t="str">
        <f>VLOOKUP(B195,[1]Arkusz5!$A$3:$Y$2185,24,FALSE)</f>
        <v>Continental Bio-geographical Region</v>
      </c>
      <c r="Z195" t="str">
        <f>VLOOKUP(B195,[1]Arkusz5!$A$3:$Y$2185,25,FALSE)</f>
        <v>Galio-Carpinetum</v>
      </c>
    </row>
    <row r="196" spans="1:26" x14ac:dyDescent="0.25">
      <c r="A196">
        <v>195</v>
      </c>
      <c r="B196" t="s">
        <v>1326</v>
      </c>
      <c r="C196" t="str">
        <f>VLOOKUP(B196,[1]Arkusz5!$A$3:$Y$2185,2,FALSE)</f>
        <v>52.48778</v>
      </c>
      <c r="D196" t="str">
        <f>VLOOKUP(B196,[1]Arkusz5!$A$3:$Y$2185,3,FALSE)</f>
        <v>18.3388</v>
      </c>
      <c r="E196" t="str">
        <f>VLOOKUP(B196,[1]Arkusz5!$A$3:$Y$2185,4,FALSE)</f>
        <v>34UCD11</v>
      </c>
      <c r="F196" t="str">
        <f>VLOOKUP(B196,[1]Arkusz5!$A$3:$Y$2185,5,FALSE)</f>
        <v>CC98</v>
      </c>
      <c r="G196">
        <f>VLOOKUP(B196,[1]Arkusz5!$A$3:$Y$2185,6,FALSE)</f>
        <v>0</v>
      </c>
      <c r="H196">
        <f>VLOOKUP(B196,[1]Arkusz5!$A$3:$Y$2185,7,FALSE)</f>
        <v>0</v>
      </c>
      <c r="I196">
        <f>VLOOKUP(B196,[1]Arkusz5!$A$3:$Y$2185,8,FALSE)</f>
        <v>0</v>
      </c>
      <c r="J196">
        <f>VLOOKUP(B196,[1]Arkusz5!$A$3:$Y$2185,9,FALSE)</f>
        <v>0</v>
      </c>
      <c r="K196">
        <f>VLOOKUP(B196,[1]Arkusz5!$A$3:$Y$2185,10,FALSE)</f>
        <v>0</v>
      </c>
      <c r="L196">
        <f>VLOOKUP(B196,[1]Arkusz5!$A$3:$Y$2185,11,FALSE)</f>
        <v>0</v>
      </c>
      <c r="M196">
        <f>VLOOKUP(B196,[1]Arkusz5!$A$3:$Y$2185,12,FALSE)</f>
        <v>0</v>
      </c>
      <c r="N196" t="str">
        <f>VLOOKUP(B196,[1]Arkusz5!$A$3:$Y$2185,13,FALSE)</f>
        <v>Goplańsko-Kujawski</v>
      </c>
      <c r="O196">
        <f>VLOOKUP(B196,[1]Arkusz5!$A$3:$Y$2185,14,FALSE)</f>
        <v>0</v>
      </c>
      <c r="P196">
        <f>VLOOKUP(B196,[1]Arkusz5!$A$3:$Y$2185,15,FALSE)</f>
        <v>0</v>
      </c>
      <c r="Q196" t="str">
        <f>VLOOKUP(B196,[1]Arkusz5!$A$3:$Y$2185,16,FALSE)</f>
        <v>PLB040004; PLH040007</v>
      </c>
      <c r="R196" t="str">
        <f>VLOOKUP(B196,[1]Arkusz5!$A$3:$Y$2185,17,FALSE)</f>
        <v>Ostoja Nadgoplańska; Jezioro Gopło</v>
      </c>
      <c r="S196" t="str">
        <f>VLOOKUP(B196,[1]Arkusz5!$A$3:$Y$2185,18,FALSE)</f>
        <v>Europa</v>
      </c>
      <c r="T196" t="str">
        <f>VLOOKUP(B196,[1]Arkusz5!$A$3:$Y$2185,19,FALSE)</f>
        <v>Polska</v>
      </c>
      <c r="U196" t="str">
        <f>VLOOKUP(B196,[1]Arkusz5!$A$3:$Y$2185,20,FALSE)</f>
        <v>wielkopolskie</v>
      </c>
      <c r="V196" t="str">
        <f>VLOOKUP(B196,[1]Arkusz5!$A$3:$Y$2185,21,FALSE)</f>
        <v>koniński</v>
      </c>
      <c r="W196" t="str">
        <f>VLOOKUP(B196,[1]Arkusz5!$A$3:$Y$2185,22,FALSE)</f>
        <v>Skulsk</v>
      </c>
      <c r="X196" t="str">
        <f>VLOOKUP(B196,[1]Arkusz5!$A$3:$Y$2185,23,FALSE)</f>
        <v>315.54 Pojezierze Gnieźnieńskie</v>
      </c>
      <c r="Y196" t="str">
        <f>VLOOKUP(B196,[1]Arkusz5!$A$3:$Y$2185,24,FALSE)</f>
        <v>Continental Bio-geographical Region</v>
      </c>
      <c r="Z196" t="str">
        <f>VLOOKUP(B196,[1]Arkusz5!$A$3:$Y$2185,25,FALSE)</f>
        <v>Galio-Carpinetum</v>
      </c>
    </row>
    <row r="197" spans="1:26" x14ac:dyDescent="0.25">
      <c r="A197">
        <v>196</v>
      </c>
      <c r="B197" t="s">
        <v>1329</v>
      </c>
      <c r="C197" t="str">
        <f>VLOOKUP(B197,[1]Arkusz5!$A$3:$Y$2185,2,FALSE)</f>
        <v>52.48778</v>
      </c>
      <c r="D197" t="str">
        <f>VLOOKUP(B197,[1]Arkusz5!$A$3:$Y$2185,3,FALSE)</f>
        <v>18.3388</v>
      </c>
      <c r="E197" t="str">
        <f>VLOOKUP(B197,[1]Arkusz5!$A$3:$Y$2185,4,FALSE)</f>
        <v>34UCD11</v>
      </c>
      <c r="F197" t="str">
        <f>VLOOKUP(B197,[1]Arkusz5!$A$3:$Y$2185,5,FALSE)</f>
        <v>CC98</v>
      </c>
      <c r="G197">
        <f>VLOOKUP(B197,[1]Arkusz5!$A$3:$Y$2185,6,FALSE)</f>
        <v>0</v>
      </c>
      <c r="H197">
        <f>VLOOKUP(B197,[1]Arkusz5!$A$3:$Y$2185,7,FALSE)</f>
        <v>0</v>
      </c>
      <c r="I197">
        <f>VLOOKUP(B197,[1]Arkusz5!$A$3:$Y$2185,8,FALSE)</f>
        <v>0</v>
      </c>
      <c r="J197">
        <f>VLOOKUP(B197,[1]Arkusz5!$A$3:$Y$2185,9,FALSE)</f>
        <v>0</v>
      </c>
      <c r="K197">
        <f>VLOOKUP(B197,[1]Arkusz5!$A$3:$Y$2185,10,FALSE)</f>
        <v>0</v>
      </c>
      <c r="L197">
        <f>VLOOKUP(B197,[1]Arkusz5!$A$3:$Y$2185,11,FALSE)</f>
        <v>0</v>
      </c>
      <c r="M197">
        <f>VLOOKUP(B197,[1]Arkusz5!$A$3:$Y$2185,12,FALSE)</f>
        <v>0</v>
      </c>
      <c r="N197" t="str">
        <f>VLOOKUP(B197,[1]Arkusz5!$A$3:$Y$2185,13,FALSE)</f>
        <v>Goplańsko-Kujawski</v>
      </c>
      <c r="O197">
        <f>VLOOKUP(B197,[1]Arkusz5!$A$3:$Y$2185,14,FALSE)</f>
        <v>0</v>
      </c>
      <c r="P197">
        <f>VLOOKUP(B197,[1]Arkusz5!$A$3:$Y$2185,15,FALSE)</f>
        <v>0</v>
      </c>
      <c r="Q197" t="str">
        <f>VLOOKUP(B197,[1]Arkusz5!$A$3:$Y$2185,16,FALSE)</f>
        <v>PLB040004; PLH040007</v>
      </c>
      <c r="R197" t="str">
        <f>VLOOKUP(B197,[1]Arkusz5!$A$3:$Y$2185,17,FALSE)</f>
        <v>Ostoja Nadgoplańska; Jezioro Gopło</v>
      </c>
      <c r="S197" t="str">
        <f>VLOOKUP(B197,[1]Arkusz5!$A$3:$Y$2185,18,FALSE)</f>
        <v>Europa</v>
      </c>
      <c r="T197" t="str">
        <f>VLOOKUP(B197,[1]Arkusz5!$A$3:$Y$2185,19,FALSE)</f>
        <v>Polska</v>
      </c>
      <c r="U197" t="str">
        <f>VLOOKUP(B197,[1]Arkusz5!$A$3:$Y$2185,20,FALSE)</f>
        <v>wielkopolskie</v>
      </c>
      <c r="V197" t="str">
        <f>VLOOKUP(B197,[1]Arkusz5!$A$3:$Y$2185,21,FALSE)</f>
        <v>koniński</v>
      </c>
      <c r="W197" t="str">
        <f>VLOOKUP(B197,[1]Arkusz5!$A$3:$Y$2185,22,FALSE)</f>
        <v>Skulsk</v>
      </c>
      <c r="X197" t="str">
        <f>VLOOKUP(B197,[1]Arkusz5!$A$3:$Y$2185,23,FALSE)</f>
        <v>315.54 Pojezierze Gnieźnieńskie</v>
      </c>
      <c r="Y197" t="str">
        <f>VLOOKUP(B197,[1]Arkusz5!$A$3:$Y$2185,24,FALSE)</f>
        <v>Continental Bio-geographical Region</v>
      </c>
      <c r="Z197" t="str">
        <f>VLOOKUP(B197,[1]Arkusz5!$A$3:$Y$2185,25,FALSE)</f>
        <v>Galio-Carpinetum</v>
      </c>
    </row>
    <row r="198" spans="1:26" x14ac:dyDescent="0.25">
      <c r="A198">
        <v>197</v>
      </c>
      <c r="B198" t="s">
        <v>1336</v>
      </c>
      <c r="C198" t="str">
        <f>VLOOKUP(B198,[1]Arkusz5!$A$3:$Y$2185,2,FALSE)</f>
        <v>52.52207</v>
      </c>
      <c r="D198" t="str">
        <f>VLOOKUP(B198,[1]Arkusz5!$A$3:$Y$2185,3,FALSE)</f>
        <v>18.36828</v>
      </c>
      <c r="E198" t="str">
        <f>VLOOKUP(B198,[1]Arkusz5!$A$3:$Y$2185,4,FALSE)</f>
        <v>34UCD22</v>
      </c>
      <c r="F198" t="str">
        <f>VLOOKUP(B198,[1]Arkusz5!$A$3:$Y$2185,5,FALSE)</f>
        <v>CC98</v>
      </c>
      <c r="G198">
        <f>VLOOKUP(B198,[1]Arkusz5!$A$3:$Y$2185,6,FALSE)</f>
        <v>0</v>
      </c>
      <c r="H198">
        <f>VLOOKUP(B198,[1]Arkusz5!$A$3:$Y$2185,7,FALSE)</f>
        <v>0</v>
      </c>
      <c r="I198">
        <f>VLOOKUP(B198,[1]Arkusz5!$A$3:$Y$2185,8,FALSE)</f>
        <v>0</v>
      </c>
      <c r="J198">
        <f>VLOOKUP(B198,[1]Arkusz5!$A$3:$Y$2185,9,FALSE)</f>
        <v>0</v>
      </c>
      <c r="K198" t="str">
        <f>VLOOKUP(B198,[1]Arkusz5!$A$3:$Y$2185,10,FALSE)</f>
        <v>Nadgoplański Park Tysiąclecia</v>
      </c>
      <c r="L198">
        <f>VLOOKUP(B198,[1]Arkusz5!$A$3:$Y$2185,11,FALSE)</f>
        <v>0</v>
      </c>
      <c r="M198">
        <f>VLOOKUP(B198,[1]Arkusz5!$A$3:$Y$2185,12,FALSE)</f>
        <v>0</v>
      </c>
      <c r="N198" t="str">
        <f>VLOOKUP(B198,[1]Arkusz5!$A$3:$Y$2185,13,FALSE)</f>
        <v>Goplańsko-Kujawski</v>
      </c>
      <c r="O198">
        <f>VLOOKUP(B198,[1]Arkusz5!$A$3:$Y$2185,14,FALSE)</f>
        <v>0</v>
      </c>
      <c r="P198">
        <f>VLOOKUP(B198,[1]Arkusz5!$A$3:$Y$2185,15,FALSE)</f>
        <v>0</v>
      </c>
      <c r="Q198" t="str">
        <f>VLOOKUP(B198,[1]Arkusz5!$A$3:$Y$2185,16,FALSE)</f>
        <v>PLB040004; PLH040007</v>
      </c>
      <c r="R198" t="str">
        <f>VLOOKUP(B198,[1]Arkusz5!$A$3:$Y$2185,17,FALSE)</f>
        <v>Ostoja Nadgoplańska; Jezioro Gopło</v>
      </c>
      <c r="S198" t="str">
        <f>VLOOKUP(B198,[1]Arkusz5!$A$3:$Y$2185,18,FALSE)</f>
        <v>Europa</v>
      </c>
      <c r="T198" t="str">
        <f>VLOOKUP(B198,[1]Arkusz5!$A$3:$Y$2185,19,FALSE)</f>
        <v>Polska</v>
      </c>
      <c r="U198" t="str">
        <f>VLOOKUP(B198,[1]Arkusz5!$A$3:$Y$2185,20,FALSE)</f>
        <v>wielkopolskie</v>
      </c>
      <c r="V198" t="str">
        <f>VLOOKUP(B198,[1]Arkusz5!$A$3:$Y$2185,21,FALSE)</f>
        <v>koniński</v>
      </c>
      <c r="W198" t="str">
        <f>VLOOKUP(B198,[1]Arkusz5!$A$3:$Y$2185,22,FALSE)</f>
        <v>Skulsk</v>
      </c>
      <c r="X198" t="str">
        <f>VLOOKUP(B198,[1]Arkusz5!$A$3:$Y$2185,23,FALSE)</f>
        <v>315.54 Pojezierze Gnieźnieńskie</v>
      </c>
      <c r="Y198" t="str">
        <f>VLOOKUP(B198,[1]Arkusz5!$A$3:$Y$2185,24,FALSE)</f>
        <v>Continental Bio-geographical Region</v>
      </c>
      <c r="Z198" t="str">
        <f>VLOOKUP(B198,[1]Arkusz5!$A$3:$Y$2185,25,FALSE)</f>
        <v>Fraxino-Alnetum (=Circaeo-Alnetum)</v>
      </c>
    </row>
    <row r="199" spans="1:26" x14ac:dyDescent="0.25">
      <c r="A199">
        <v>198</v>
      </c>
      <c r="B199" t="s">
        <v>1337</v>
      </c>
      <c r="C199" t="str">
        <f>VLOOKUP(B199,[1]Arkusz5!$A$3:$Y$2185,2,FALSE)</f>
        <v>52.53762</v>
      </c>
      <c r="D199" t="str">
        <f>VLOOKUP(B199,[1]Arkusz5!$A$3:$Y$2185,3,FALSE)</f>
        <v>18.35689</v>
      </c>
      <c r="E199" t="str">
        <f>VLOOKUP(B199,[1]Arkusz5!$A$3:$Y$2185,4,FALSE)</f>
        <v>34UCD22</v>
      </c>
      <c r="F199" t="str">
        <f>VLOOKUP(B199,[1]Arkusz5!$A$3:$Y$2185,5,FALSE)</f>
        <v>CC88</v>
      </c>
      <c r="G199">
        <f>VLOOKUP(B199,[1]Arkusz5!$A$3:$Y$2185,6,FALSE)</f>
        <v>0</v>
      </c>
      <c r="H199">
        <f>VLOOKUP(B199,[1]Arkusz5!$A$3:$Y$2185,7,FALSE)</f>
        <v>0</v>
      </c>
      <c r="I199">
        <f>VLOOKUP(B199,[1]Arkusz5!$A$3:$Y$2185,8,FALSE)</f>
        <v>0</v>
      </c>
      <c r="J199">
        <f>VLOOKUP(B199,[1]Arkusz5!$A$3:$Y$2185,9,FALSE)</f>
        <v>0</v>
      </c>
      <c r="K199" t="str">
        <f>VLOOKUP(B199,[1]Arkusz5!$A$3:$Y$2185,10,FALSE)</f>
        <v>Nadgoplański Park Tysiąclecia</v>
      </c>
      <c r="L199">
        <f>VLOOKUP(B199,[1]Arkusz5!$A$3:$Y$2185,11,FALSE)</f>
        <v>0</v>
      </c>
      <c r="M199">
        <f>VLOOKUP(B199,[1]Arkusz5!$A$3:$Y$2185,12,FALSE)</f>
        <v>0</v>
      </c>
      <c r="N199" t="str">
        <f>VLOOKUP(B199,[1]Arkusz5!$A$3:$Y$2185,13,FALSE)</f>
        <v>Goplańsko-Kujawski</v>
      </c>
      <c r="O199">
        <f>VLOOKUP(B199,[1]Arkusz5!$A$3:$Y$2185,14,FALSE)</f>
        <v>0</v>
      </c>
      <c r="P199">
        <f>VLOOKUP(B199,[1]Arkusz5!$A$3:$Y$2185,15,FALSE)</f>
        <v>0</v>
      </c>
      <c r="Q199" t="str">
        <f>VLOOKUP(B199,[1]Arkusz5!$A$3:$Y$2185,16,FALSE)</f>
        <v>PLB040004; PLH040007</v>
      </c>
      <c r="R199" t="str">
        <f>VLOOKUP(B199,[1]Arkusz5!$A$3:$Y$2185,17,FALSE)</f>
        <v>Ostoja Nadgoplańska; Jezioro Gopło</v>
      </c>
      <c r="S199" t="str">
        <f>VLOOKUP(B199,[1]Arkusz5!$A$3:$Y$2185,18,FALSE)</f>
        <v>Europa</v>
      </c>
      <c r="T199" t="str">
        <f>VLOOKUP(B199,[1]Arkusz5!$A$3:$Y$2185,19,FALSE)</f>
        <v>Polska</v>
      </c>
      <c r="U199" t="str">
        <f>VLOOKUP(B199,[1]Arkusz5!$A$3:$Y$2185,20,FALSE)</f>
        <v>wielkopolskie</v>
      </c>
      <c r="V199" t="str">
        <f>VLOOKUP(B199,[1]Arkusz5!$A$3:$Y$2185,21,FALSE)</f>
        <v>koniński</v>
      </c>
      <c r="W199" t="str">
        <f>VLOOKUP(B199,[1]Arkusz5!$A$3:$Y$2185,22,FALSE)</f>
        <v>Skulsk</v>
      </c>
      <c r="X199" t="str">
        <f>VLOOKUP(B199,[1]Arkusz5!$A$3:$Y$2185,23,FALSE)</f>
        <v>315.54 Pojezierze Gnieźnieńskie</v>
      </c>
      <c r="Y199" t="str">
        <f>VLOOKUP(B199,[1]Arkusz5!$A$3:$Y$2185,24,FALSE)</f>
        <v>Continental Bio-geographical Region</v>
      </c>
      <c r="Z199">
        <f>VLOOKUP(B199,[1]Arkusz5!$A$3:$Y$2185,25,FALSE)</f>
        <v>0</v>
      </c>
    </row>
    <row r="200" spans="1:26" x14ac:dyDescent="0.25">
      <c r="A200">
        <v>199</v>
      </c>
      <c r="B200" t="s">
        <v>1339</v>
      </c>
      <c r="C200" t="str">
        <f>VLOOKUP(B200,[1]Arkusz5!$A$3:$Y$2185,2,FALSE)</f>
        <v>52.52207</v>
      </c>
      <c r="D200" t="str">
        <f>VLOOKUP(B200,[1]Arkusz5!$A$3:$Y$2185,3,FALSE)</f>
        <v>18.36828</v>
      </c>
      <c r="E200" t="str">
        <f>VLOOKUP(B200,[1]Arkusz5!$A$3:$Y$2185,4,FALSE)</f>
        <v>34UCD22</v>
      </c>
      <c r="F200" t="str">
        <f>VLOOKUP(B200,[1]Arkusz5!$A$3:$Y$2185,5,FALSE)</f>
        <v>CC98</v>
      </c>
      <c r="G200">
        <f>VLOOKUP(B200,[1]Arkusz5!$A$3:$Y$2185,6,FALSE)</f>
        <v>0</v>
      </c>
      <c r="H200">
        <f>VLOOKUP(B200,[1]Arkusz5!$A$3:$Y$2185,7,FALSE)</f>
        <v>0</v>
      </c>
      <c r="I200">
        <f>VLOOKUP(B200,[1]Arkusz5!$A$3:$Y$2185,8,FALSE)</f>
        <v>0</v>
      </c>
      <c r="J200">
        <f>VLOOKUP(B200,[1]Arkusz5!$A$3:$Y$2185,9,FALSE)</f>
        <v>0</v>
      </c>
      <c r="K200" t="str">
        <f>VLOOKUP(B200,[1]Arkusz5!$A$3:$Y$2185,10,FALSE)</f>
        <v>Nadgoplański Park Tysiąclecia</v>
      </c>
      <c r="L200">
        <f>VLOOKUP(B200,[1]Arkusz5!$A$3:$Y$2185,11,FALSE)</f>
        <v>0</v>
      </c>
      <c r="M200">
        <f>VLOOKUP(B200,[1]Arkusz5!$A$3:$Y$2185,12,FALSE)</f>
        <v>0</v>
      </c>
      <c r="N200" t="str">
        <f>VLOOKUP(B200,[1]Arkusz5!$A$3:$Y$2185,13,FALSE)</f>
        <v>Goplańsko-Kujawski</v>
      </c>
      <c r="O200">
        <f>VLOOKUP(B200,[1]Arkusz5!$A$3:$Y$2185,14,FALSE)</f>
        <v>0</v>
      </c>
      <c r="P200">
        <f>VLOOKUP(B200,[1]Arkusz5!$A$3:$Y$2185,15,FALSE)</f>
        <v>0</v>
      </c>
      <c r="Q200" t="str">
        <f>VLOOKUP(B200,[1]Arkusz5!$A$3:$Y$2185,16,FALSE)</f>
        <v>PLB040004; PLH040007</v>
      </c>
      <c r="R200" t="str">
        <f>VLOOKUP(B200,[1]Arkusz5!$A$3:$Y$2185,17,FALSE)</f>
        <v>Ostoja Nadgoplańska; Jezioro Gopło</v>
      </c>
      <c r="S200" t="str">
        <f>VLOOKUP(B200,[1]Arkusz5!$A$3:$Y$2185,18,FALSE)</f>
        <v>Europa</v>
      </c>
      <c r="T200" t="str">
        <f>VLOOKUP(B200,[1]Arkusz5!$A$3:$Y$2185,19,FALSE)</f>
        <v>Polska</v>
      </c>
      <c r="U200" t="str">
        <f>VLOOKUP(B200,[1]Arkusz5!$A$3:$Y$2185,20,FALSE)</f>
        <v>wielkopolskie</v>
      </c>
      <c r="V200" t="str">
        <f>VLOOKUP(B200,[1]Arkusz5!$A$3:$Y$2185,21,FALSE)</f>
        <v>koniński</v>
      </c>
      <c r="W200" t="str">
        <f>VLOOKUP(B200,[1]Arkusz5!$A$3:$Y$2185,22,FALSE)</f>
        <v>Skulsk</v>
      </c>
      <c r="X200" t="str">
        <f>VLOOKUP(B200,[1]Arkusz5!$A$3:$Y$2185,23,FALSE)</f>
        <v>315.54 Pojezierze Gnieźnieńskie</v>
      </c>
      <c r="Y200" t="str">
        <f>VLOOKUP(B200,[1]Arkusz5!$A$3:$Y$2185,24,FALSE)</f>
        <v>Continental Bio-geographical Region</v>
      </c>
      <c r="Z200" t="str">
        <f>VLOOKUP(B200,[1]Arkusz5!$A$3:$Y$2185,25,FALSE)</f>
        <v>Fraxino-Alnetum (=Circaeo-Alnetum)</v>
      </c>
    </row>
    <row r="201" spans="1:26" x14ac:dyDescent="0.25">
      <c r="A201">
        <v>200</v>
      </c>
      <c r="B201" t="s">
        <v>1340</v>
      </c>
      <c r="C201" t="str">
        <f>VLOOKUP(B201,[1]Arkusz5!$A$3:$Y$2185,2,FALSE)</f>
        <v>52.51221</v>
      </c>
      <c r="D201" t="str">
        <f>VLOOKUP(B201,[1]Arkusz5!$A$3:$Y$2185,3,FALSE)</f>
        <v>18.34147</v>
      </c>
      <c r="E201" t="str">
        <f>VLOOKUP(B201,[1]Arkusz5!$A$3:$Y$2185,4,FALSE)</f>
        <v>34UCD12</v>
      </c>
      <c r="F201" t="str">
        <f>VLOOKUP(B201,[1]Arkusz5!$A$3:$Y$2185,5,FALSE)</f>
        <v>CC98</v>
      </c>
      <c r="G201">
        <f>VLOOKUP(B201,[1]Arkusz5!$A$3:$Y$2185,6,FALSE)</f>
        <v>0</v>
      </c>
      <c r="H201">
        <f>VLOOKUP(B201,[1]Arkusz5!$A$3:$Y$2185,7,FALSE)</f>
        <v>0</v>
      </c>
      <c r="I201">
        <f>VLOOKUP(B201,[1]Arkusz5!$A$3:$Y$2185,8,FALSE)</f>
        <v>0</v>
      </c>
      <c r="J201">
        <f>VLOOKUP(B201,[1]Arkusz5!$A$3:$Y$2185,9,FALSE)</f>
        <v>0</v>
      </c>
      <c r="K201" t="str">
        <f>VLOOKUP(B201,[1]Arkusz5!$A$3:$Y$2185,10,FALSE)</f>
        <v>Nadgoplański Park Tysiąclecia</v>
      </c>
      <c r="L201">
        <f>VLOOKUP(B201,[1]Arkusz5!$A$3:$Y$2185,11,FALSE)</f>
        <v>0</v>
      </c>
      <c r="M201">
        <f>VLOOKUP(B201,[1]Arkusz5!$A$3:$Y$2185,12,FALSE)</f>
        <v>0</v>
      </c>
      <c r="N201" t="str">
        <f>VLOOKUP(B201,[1]Arkusz5!$A$3:$Y$2185,13,FALSE)</f>
        <v>Goplańsko-Kujawski</v>
      </c>
      <c r="O201">
        <f>VLOOKUP(B201,[1]Arkusz5!$A$3:$Y$2185,14,FALSE)</f>
        <v>0</v>
      </c>
      <c r="P201">
        <f>VLOOKUP(B201,[1]Arkusz5!$A$3:$Y$2185,15,FALSE)</f>
        <v>0</v>
      </c>
      <c r="Q201" t="str">
        <f>VLOOKUP(B201,[1]Arkusz5!$A$3:$Y$2185,16,FALSE)</f>
        <v>PLB040004; PLH040007</v>
      </c>
      <c r="R201" t="str">
        <f>VLOOKUP(B201,[1]Arkusz5!$A$3:$Y$2185,17,FALSE)</f>
        <v>Ostoja Nadgoplańska; Jezioro Gopło</v>
      </c>
      <c r="S201" t="str">
        <f>VLOOKUP(B201,[1]Arkusz5!$A$3:$Y$2185,18,FALSE)</f>
        <v>Europa</v>
      </c>
      <c r="T201" t="str">
        <f>VLOOKUP(B201,[1]Arkusz5!$A$3:$Y$2185,19,FALSE)</f>
        <v>Polska</v>
      </c>
      <c r="U201" t="str">
        <f>VLOOKUP(B201,[1]Arkusz5!$A$3:$Y$2185,20,FALSE)</f>
        <v>wielkopolskie</v>
      </c>
      <c r="V201" t="str">
        <f>VLOOKUP(B201,[1]Arkusz5!$A$3:$Y$2185,21,FALSE)</f>
        <v>koniński</v>
      </c>
      <c r="W201" t="str">
        <f>VLOOKUP(B201,[1]Arkusz5!$A$3:$Y$2185,22,FALSE)</f>
        <v>Skulsk</v>
      </c>
      <c r="X201" t="str">
        <f>VLOOKUP(B201,[1]Arkusz5!$A$3:$Y$2185,23,FALSE)</f>
        <v>315.54 Pojezierze Gnieźnieńskie</v>
      </c>
      <c r="Y201" t="str">
        <f>VLOOKUP(B201,[1]Arkusz5!$A$3:$Y$2185,24,FALSE)</f>
        <v>Continental Bio-geographical Region</v>
      </c>
      <c r="Z201" t="str">
        <f>VLOOKUP(B201,[1]Arkusz5!$A$3:$Y$2185,25,FALSE)</f>
        <v>Galio-Carpinetum</v>
      </c>
    </row>
    <row r="202" spans="1:26" x14ac:dyDescent="0.25">
      <c r="A202">
        <v>201</v>
      </c>
      <c r="B202" t="s">
        <v>1341</v>
      </c>
      <c r="C202" t="str">
        <f>VLOOKUP(B202,[1]Arkusz5!$A$3:$Y$2185,2,FALSE)</f>
        <v>52.52207</v>
      </c>
      <c r="D202" t="str">
        <f>VLOOKUP(B202,[1]Arkusz5!$A$3:$Y$2185,3,FALSE)</f>
        <v>18.36828</v>
      </c>
      <c r="E202" t="str">
        <f>VLOOKUP(B202,[1]Arkusz5!$A$3:$Y$2185,4,FALSE)</f>
        <v>34UCD22</v>
      </c>
      <c r="F202" t="str">
        <f>VLOOKUP(B202,[1]Arkusz5!$A$3:$Y$2185,5,FALSE)</f>
        <v>CC98</v>
      </c>
      <c r="G202">
        <f>VLOOKUP(B202,[1]Arkusz5!$A$3:$Y$2185,6,FALSE)</f>
        <v>0</v>
      </c>
      <c r="H202">
        <f>VLOOKUP(B202,[1]Arkusz5!$A$3:$Y$2185,7,FALSE)</f>
        <v>0</v>
      </c>
      <c r="I202">
        <f>VLOOKUP(B202,[1]Arkusz5!$A$3:$Y$2185,8,FALSE)</f>
        <v>0</v>
      </c>
      <c r="J202">
        <f>VLOOKUP(B202,[1]Arkusz5!$A$3:$Y$2185,9,FALSE)</f>
        <v>0</v>
      </c>
      <c r="K202" t="str">
        <f>VLOOKUP(B202,[1]Arkusz5!$A$3:$Y$2185,10,FALSE)</f>
        <v>Nadgoplański Park Tysiąclecia</v>
      </c>
      <c r="L202">
        <f>VLOOKUP(B202,[1]Arkusz5!$A$3:$Y$2185,11,FALSE)</f>
        <v>0</v>
      </c>
      <c r="M202">
        <f>VLOOKUP(B202,[1]Arkusz5!$A$3:$Y$2185,12,FALSE)</f>
        <v>0</v>
      </c>
      <c r="N202" t="str">
        <f>VLOOKUP(B202,[1]Arkusz5!$A$3:$Y$2185,13,FALSE)</f>
        <v>Goplańsko-Kujawski</v>
      </c>
      <c r="O202">
        <f>VLOOKUP(B202,[1]Arkusz5!$A$3:$Y$2185,14,FALSE)</f>
        <v>0</v>
      </c>
      <c r="P202">
        <f>VLOOKUP(B202,[1]Arkusz5!$A$3:$Y$2185,15,FALSE)</f>
        <v>0</v>
      </c>
      <c r="Q202" t="str">
        <f>VLOOKUP(B202,[1]Arkusz5!$A$3:$Y$2185,16,FALSE)</f>
        <v>PLB040004; PLH040007</v>
      </c>
      <c r="R202" t="str">
        <f>VLOOKUP(B202,[1]Arkusz5!$A$3:$Y$2185,17,FALSE)</f>
        <v>Ostoja Nadgoplańska; Jezioro Gopło</v>
      </c>
      <c r="S202" t="str">
        <f>VLOOKUP(B202,[1]Arkusz5!$A$3:$Y$2185,18,FALSE)</f>
        <v>Europa</v>
      </c>
      <c r="T202" t="str">
        <f>VLOOKUP(B202,[1]Arkusz5!$A$3:$Y$2185,19,FALSE)</f>
        <v>Polska</v>
      </c>
      <c r="U202" t="str">
        <f>VLOOKUP(B202,[1]Arkusz5!$A$3:$Y$2185,20,FALSE)</f>
        <v>wielkopolskie</v>
      </c>
      <c r="V202" t="str">
        <f>VLOOKUP(B202,[1]Arkusz5!$A$3:$Y$2185,21,FALSE)</f>
        <v>koniński</v>
      </c>
      <c r="W202" t="str">
        <f>VLOOKUP(B202,[1]Arkusz5!$A$3:$Y$2185,22,FALSE)</f>
        <v>Skulsk</v>
      </c>
      <c r="X202" t="str">
        <f>VLOOKUP(B202,[1]Arkusz5!$A$3:$Y$2185,23,FALSE)</f>
        <v>315.54 Pojezierze Gnieźnieńskie</v>
      </c>
      <c r="Y202" t="str">
        <f>VLOOKUP(B202,[1]Arkusz5!$A$3:$Y$2185,24,FALSE)</f>
        <v>Continental Bio-geographical Region</v>
      </c>
      <c r="Z202" t="str">
        <f>VLOOKUP(B202,[1]Arkusz5!$A$3:$Y$2185,25,FALSE)</f>
        <v>Fraxino-Alnetum (=Circaeo-Alnetum)</v>
      </c>
    </row>
    <row r="203" spans="1:26" x14ac:dyDescent="0.25">
      <c r="A203">
        <v>202</v>
      </c>
      <c r="B203" t="s">
        <v>1342</v>
      </c>
      <c r="C203" t="str">
        <f>VLOOKUP(B203,[1]Arkusz5!$A$3:$Y$2185,2,FALSE)</f>
        <v>52.48778</v>
      </c>
      <c r="D203" t="str">
        <f>VLOOKUP(B203,[1]Arkusz5!$A$3:$Y$2185,3,FALSE)</f>
        <v>18.3388</v>
      </c>
      <c r="E203" t="str">
        <f>VLOOKUP(B203,[1]Arkusz5!$A$3:$Y$2185,4,FALSE)</f>
        <v>34UCD11</v>
      </c>
      <c r="F203" t="str">
        <f>VLOOKUP(B203,[1]Arkusz5!$A$3:$Y$2185,5,FALSE)</f>
        <v>CC98</v>
      </c>
      <c r="G203">
        <f>VLOOKUP(B203,[1]Arkusz5!$A$3:$Y$2185,6,FALSE)</f>
        <v>0</v>
      </c>
      <c r="H203">
        <f>VLOOKUP(B203,[1]Arkusz5!$A$3:$Y$2185,7,FALSE)</f>
        <v>0</v>
      </c>
      <c r="I203">
        <f>VLOOKUP(B203,[1]Arkusz5!$A$3:$Y$2185,8,FALSE)</f>
        <v>0</v>
      </c>
      <c r="J203">
        <f>VLOOKUP(B203,[1]Arkusz5!$A$3:$Y$2185,9,FALSE)</f>
        <v>0</v>
      </c>
      <c r="K203">
        <f>VLOOKUP(B203,[1]Arkusz5!$A$3:$Y$2185,10,FALSE)</f>
        <v>0</v>
      </c>
      <c r="L203">
        <f>VLOOKUP(B203,[1]Arkusz5!$A$3:$Y$2185,11,FALSE)</f>
        <v>0</v>
      </c>
      <c r="M203">
        <f>VLOOKUP(B203,[1]Arkusz5!$A$3:$Y$2185,12,FALSE)</f>
        <v>0</v>
      </c>
      <c r="N203" t="str">
        <f>VLOOKUP(B203,[1]Arkusz5!$A$3:$Y$2185,13,FALSE)</f>
        <v>Goplańsko-Kujawski</v>
      </c>
      <c r="O203">
        <f>VLOOKUP(B203,[1]Arkusz5!$A$3:$Y$2185,14,FALSE)</f>
        <v>0</v>
      </c>
      <c r="P203">
        <f>VLOOKUP(B203,[1]Arkusz5!$A$3:$Y$2185,15,FALSE)</f>
        <v>0</v>
      </c>
      <c r="Q203" t="str">
        <f>VLOOKUP(B203,[1]Arkusz5!$A$3:$Y$2185,16,FALSE)</f>
        <v>PLB040004; PLH040007</v>
      </c>
      <c r="R203" t="str">
        <f>VLOOKUP(B203,[1]Arkusz5!$A$3:$Y$2185,17,FALSE)</f>
        <v>Ostoja Nadgoplańska; Jezioro Gopło</v>
      </c>
      <c r="S203" t="str">
        <f>VLOOKUP(B203,[1]Arkusz5!$A$3:$Y$2185,18,FALSE)</f>
        <v>Europa</v>
      </c>
      <c r="T203" t="str">
        <f>VLOOKUP(B203,[1]Arkusz5!$A$3:$Y$2185,19,FALSE)</f>
        <v>Polska</v>
      </c>
      <c r="U203" t="str">
        <f>VLOOKUP(B203,[1]Arkusz5!$A$3:$Y$2185,20,FALSE)</f>
        <v>wielkopolskie</v>
      </c>
      <c r="V203" t="str">
        <f>VLOOKUP(B203,[1]Arkusz5!$A$3:$Y$2185,21,FALSE)</f>
        <v>koniński</v>
      </c>
      <c r="W203" t="str">
        <f>VLOOKUP(B203,[1]Arkusz5!$A$3:$Y$2185,22,FALSE)</f>
        <v>Skulsk</v>
      </c>
      <c r="X203" t="str">
        <f>VLOOKUP(B203,[1]Arkusz5!$A$3:$Y$2185,23,FALSE)</f>
        <v>315.54 Pojezierze Gnieźnieńskie</v>
      </c>
      <c r="Y203" t="str">
        <f>VLOOKUP(B203,[1]Arkusz5!$A$3:$Y$2185,24,FALSE)</f>
        <v>Continental Bio-geographical Region</v>
      </c>
      <c r="Z203" t="str">
        <f>VLOOKUP(B203,[1]Arkusz5!$A$3:$Y$2185,25,FALSE)</f>
        <v>Galio-Carpinetum</v>
      </c>
    </row>
    <row r="204" spans="1:26" x14ac:dyDescent="0.25">
      <c r="A204">
        <v>203</v>
      </c>
      <c r="B204" t="s">
        <v>1345</v>
      </c>
      <c r="C204" t="str">
        <f>VLOOKUP(B204,[1]Arkusz5!$A$3:$Y$2185,2,FALSE)</f>
        <v>52.48778</v>
      </c>
      <c r="D204" t="str">
        <f>VLOOKUP(B204,[1]Arkusz5!$A$3:$Y$2185,3,FALSE)</f>
        <v>18.3388</v>
      </c>
      <c r="E204" t="str">
        <f>VLOOKUP(B204,[1]Arkusz5!$A$3:$Y$2185,4,FALSE)</f>
        <v>34UCD11</v>
      </c>
      <c r="F204" t="str">
        <f>VLOOKUP(B204,[1]Arkusz5!$A$3:$Y$2185,5,FALSE)</f>
        <v>CC98</v>
      </c>
      <c r="G204">
        <f>VLOOKUP(B204,[1]Arkusz5!$A$3:$Y$2185,6,FALSE)</f>
        <v>0</v>
      </c>
      <c r="H204">
        <f>VLOOKUP(B204,[1]Arkusz5!$A$3:$Y$2185,7,FALSE)</f>
        <v>0</v>
      </c>
      <c r="I204">
        <f>VLOOKUP(B204,[1]Arkusz5!$A$3:$Y$2185,8,FALSE)</f>
        <v>0</v>
      </c>
      <c r="J204">
        <f>VLOOKUP(B204,[1]Arkusz5!$A$3:$Y$2185,9,FALSE)</f>
        <v>0</v>
      </c>
      <c r="K204">
        <f>VLOOKUP(B204,[1]Arkusz5!$A$3:$Y$2185,10,FALSE)</f>
        <v>0</v>
      </c>
      <c r="L204">
        <f>VLOOKUP(B204,[1]Arkusz5!$A$3:$Y$2185,11,FALSE)</f>
        <v>0</v>
      </c>
      <c r="M204">
        <f>VLOOKUP(B204,[1]Arkusz5!$A$3:$Y$2185,12,FALSE)</f>
        <v>0</v>
      </c>
      <c r="N204" t="str">
        <f>VLOOKUP(B204,[1]Arkusz5!$A$3:$Y$2185,13,FALSE)</f>
        <v>Goplańsko-Kujawski</v>
      </c>
      <c r="O204">
        <f>VLOOKUP(B204,[1]Arkusz5!$A$3:$Y$2185,14,FALSE)</f>
        <v>0</v>
      </c>
      <c r="P204">
        <f>VLOOKUP(B204,[1]Arkusz5!$A$3:$Y$2185,15,FALSE)</f>
        <v>0</v>
      </c>
      <c r="Q204" t="str">
        <f>VLOOKUP(B204,[1]Arkusz5!$A$3:$Y$2185,16,FALSE)</f>
        <v>PLB040004; PLH040007</v>
      </c>
      <c r="R204" t="str">
        <f>VLOOKUP(B204,[1]Arkusz5!$A$3:$Y$2185,17,FALSE)</f>
        <v>Ostoja Nadgoplańska; Jezioro Gopło</v>
      </c>
      <c r="S204" t="str">
        <f>VLOOKUP(B204,[1]Arkusz5!$A$3:$Y$2185,18,FALSE)</f>
        <v>Europa</v>
      </c>
      <c r="T204" t="str">
        <f>VLOOKUP(B204,[1]Arkusz5!$A$3:$Y$2185,19,FALSE)</f>
        <v>Polska</v>
      </c>
      <c r="U204" t="str">
        <f>VLOOKUP(B204,[1]Arkusz5!$A$3:$Y$2185,20,FALSE)</f>
        <v>wielkopolskie</v>
      </c>
      <c r="V204" t="str">
        <f>VLOOKUP(B204,[1]Arkusz5!$A$3:$Y$2185,21,FALSE)</f>
        <v>koniński</v>
      </c>
      <c r="W204" t="str">
        <f>VLOOKUP(B204,[1]Arkusz5!$A$3:$Y$2185,22,FALSE)</f>
        <v>Skulsk</v>
      </c>
      <c r="X204" t="str">
        <f>VLOOKUP(B204,[1]Arkusz5!$A$3:$Y$2185,23,FALSE)</f>
        <v>315.54 Pojezierze Gnieźnieńskie</v>
      </c>
      <c r="Y204" t="str">
        <f>VLOOKUP(B204,[1]Arkusz5!$A$3:$Y$2185,24,FALSE)</f>
        <v>Continental Bio-geographical Region</v>
      </c>
      <c r="Z204" t="str">
        <f>VLOOKUP(B204,[1]Arkusz5!$A$3:$Y$2185,25,FALSE)</f>
        <v>Galio-Carpinetum</v>
      </c>
    </row>
    <row r="205" spans="1:26" x14ac:dyDescent="0.25">
      <c r="A205">
        <v>204</v>
      </c>
      <c r="B205" t="s">
        <v>1347</v>
      </c>
      <c r="C205" t="str">
        <f>VLOOKUP(B205,[1]Arkusz5!$A$3:$Y$2185,2,FALSE)</f>
        <v>52.48778</v>
      </c>
      <c r="D205" t="str">
        <f>VLOOKUP(B205,[1]Arkusz5!$A$3:$Y$2185,3,FALSE)</f>
        <v>18.3388</v>
      </c>
      <c r="E205" t="str">
        <f>VLOOKUP(B205,[1]Arkusz5!$A$3:$Y$2185,4,FALSE)</f>
        <v>34UCD11</v>
      </c>
      <c r="F205" t="str">
        <f>VLOOKUP(B205,[1]Arkusz5!$A$3:$Y$2185,5,FALSE)</f>
        <v>CC98</v>
      </c>
      <c r="G205">
        <f>VLOOKUP(B205,[1]Arkusz5!$A$3:$Y$2185,6,FALSE)</f>
        <v>0</v>
      </c>
      <c r="H205">
        <f>VLOOKUP(B205,[1]Arkusz5!$A$3:$Y$2185,7,FALSE)</f>
        <v>0</v>
      </c>
      <c r="I205">
        <f>VLOOKUP(B205,[1]Arkusz5!$A$3:$Y$2185,8,FALSE)</f>
        <v>0</v>
      </c>
      <c r="J205">
        <f>VLOOKUP(B205,[1]Arkusz5!$A$3:$Y$2185,9,FALSE)</f>
        <v>0</v>
      </c>
      <c r="K205">
        <f>VLOOKUP(B205,[1]Arkusz5!$A$3:$Y$2185,10,FALSE)</f>
        <v>0</v>
      </c>
      <c r="L205">
        <f>VLOOKUP(B205,[1]Arkusz5!$A$3:$Y$2185,11,FALSE)</f>
        <v>0</v>
      </c>
      <c r="M205">
        <f>VLOOKUP(B205,[1]Arkusz5!$A$3:$Y$2185,12,FALSE)</f>
        <v>0</v>
      </c>
      <c r="N205" t="str">
        <f>VLOOKUP(B205,[1]Arkusz5!$A$3:$Y$2185,13,FALSE)</f>
        <v>Goplańsko-Kujawski</v>
      </c>
      <c r="O205">
        <f>VLOOKUP(B205,[1]Arkusz5!$A$3:$Y$2185,14,FALSE)</f>
        <v>0</v>
      </c>
      <c r="P205">
        <f>VLOOKUP(B205,[1]Arkusz5!$A$3:$Y$2185,15,FALSE)</f>
        <v>0</v>
      </c>
      <c r="Q205" t="str">
        <f>VLOOKUP(B205,[1]Arkusz5!$A$3:$Y$2185,16,FALSE)</f>
        <v>PLB040004; PLH040007</v>
      </c>
      <c r="R205" t="str">
        <f>VLOOKUP(B205,[1]Arkusz5!$A$3:$Y$2185,17,FALSE)</f>
        <v>Ostoja Nadgoplańska; Jezioro Gopło</v>
      </c>
      <c r="S205" t="str">
        <f>VLOOKUP(B205,[1]Arkusz5!$A$3:$Y$2185,18,FALSE)</f>
        <v>Europa</v>
      </c>
      <c r="T205" t="str">
        <f>VLOOKUP(B205,[1]Arkusz5!$A$3:$Y$2185,19,FALSE)</f>
        <v>Polska</v>
      </c>
      <c r="U205" t="str">
        <f>VLOOKUP(B205,[1]Arkusz5!$A$3:$Y$2185,20,FALSE)</f>
        <v>wielkopolskie</v>
      </c>
      <c r="V205" t="str">
        <f>VLOOKUP(B205,[1]Arkusz5!$A$3:$Y$2185,21,FALSE)</f>
        <v>koniński</v>
      </c>
      <c r="W205" t="str">
        <f>VLOOKUP(B205,[1]Arkusz5!$A$3:$Y$2185,22,FALSE)</f>
        <v>Skulsk</v>
      </c>
      <c r="X205" t="str">
        <f>VLOOKUP(B205,[1]Arkusz5!$A$3:$Y$2185,23,FALSE)</f>
        <v>315.54 Pojezierze Gnieźnieńskie</v>
      </c>
      <c r="Y205" t="str">
        <f>VLOOKUP(B205,[1]Arkusz5!$A$3:$Y$2185,24,FALSE)</f>
        <v>Continental Bio-geographical Region</v>
      </c>
      <c r="Z205" t="str">
        <f>VLOOKUP(B205,[1]Arkusz5!$A$3:$Y$2185,25,FALSE)</f>
        <v>Galio-Carpinetum</v>
      </c>
    </row>
    <row r="206" spans="1:26" x14ac:dyDescent="0.25">
      <c r="A206">
        <v>205</v>
      </c>
      <c r="B206" t="s">
        <v>1350</v>
      </c>
      <c r="C206" t="str">
        <f>VLOOKUP(B206,[1]Arkusz5!$A$3:$Y$2185,2,FALSE)</f>
        <v>52.52207</v>
      </c>
      <c r="D206" t="str">
        <f>VLOOKUP(B206,[1]Arkusz5!$A$3:$Y$2185,3,FALSE)</f>
        <v>18.36828</v>
      </c>
      <c r="E206" t="str">
        <f>VLOOKUP(B206,[1]Arkusz5!$A$3:$Y$2185,4,FALSE)</f>
        <v>34UCD22</v>
      </c>
      <c r="F206" t="str">
        <f>VLOOKUP(B206,[1]Arkusz5!$A$3:$Y$2185,5,FALSE)</f>
        <v>CC98</v>
      </c>
      <c r="G206">
        <f>VLOOKUP(B206,[1]Arkusz5!$A$3:$Y$2185,6,FALSE)</f>
        <v>0</v>
      </c>
      <c r="H206">
        <f>VLOOKUP(B206,[1]Arkusz5!$A$3:$Y$2185,7,FALSE)</f>
        <v>0</v>
      </c>
      <c r="I206">
        <f>VLOOKUP(B206,[1]Arkusz5!$A$3:$Y$2185,8,FALSE)</f>
        <v>0</v>
      </c>
      <c r="J206">
        <f>VLOOKUP(B206,[1]Arkusz5!$A$3:$Y$2185,9,FALSE)</f>
        <v>0</v>
      </c>
      <c r="K206" t="str">
        <f>VLOOKUP(B206,[1]Arkusz5!$A$3:$Y$2185,10,FALSE)</f>
        <v>Nadgoplański Park Tysiąclecia</v>
      </c>
      <c r="L206">
        <f>VLOOKUP(B206,[1]Arkusz5!$A$3:$Y$2185,11,FALSE)</f>
        <v>0</v>
      </c>
      <c r="M206">
        <f>VLOOKUP(B206,[1]Arkusz5!$A$3:$Y$2185,12,FALSE)</f>
        <v>0</v>
      </c>
      <c r="N206" t="str">
        <f>VLOOKUP(B206,[1]Arkusz5!$A$3:$Y$2185,13,FALSE)</f>
        <v>Goplańsko-Kujawski</v>
      </c>
      <c r="O206">
        <f>VLOOKUP(B206,[1]Arkusz5!$A$3:$Y$2185,14,FALSE)</f>
        <v>0</v>
      </c>
      <c r="P206">
        <f>VLOOKUP(B206,[1]Arkusz5!$A$3:$Y$2185,15,FALSE)</f>
        <v>0</v>
      </c>
      <c r="Q206" t="str">
        <f>VLOOKUP(B206,[1]Arkusz5!$A$3:$Y$2185,16,FALSE)</f>
        <v>PLB040004; PLH040007</v>
      </c>
      <c r="R206" t="str">
        <f>VLOOKUP(B206,[1]Arkusz5!$A$3:$Y$2185,17,FALSE)</f>
        <v>Ostoja Nadgoplańska; Jezioro Gopło</v>
      </c>
      <c r="S206" t="str">
        <f>VLOOKUP(B206,[1]Arkusz5!$A$3:$Y$2185,18,FALSE)</f>
        <v>Europa</v>
      </c>
      <c r="T206" t="str">
        <f>VLOOKUP(B206,[1]Arkusz5!$A$3:$Y$2185,19,FALSE)</f>
        <v>Polska</v>
      </c>
      <c r="U206" t="str">
        <f>VLOOKUP(B206,[1]Arkusz5!$A$3:$Y$2185,20,FALSE)</f>
        <v>wielkopolskie</v>
      </c>
      <c r="V206" t="str">
        <f>VLOOKUP(B206,[1]Arkusz5!$A$3:$Y$2185,21,FALSE)</f>
        <v>koniński</v>
      </c>
      <c r="W206" t="str">
        <f>VLOOKUP(B206,[1]Arkusz5!$A$3:$Y$2185,22,FALSE)</f>
        <v>Skulsk</v>
      </c>
      <c r="X206" t="str">
        <f>VLOOKUP(B206,[1]Arkusz5!$A$3:$Y$2185,23,FALSE)</f>
        <v>315.54 Pojezierze Gnieźnieńskie</v>
      </c>
      <c r="Y206" t="str">
        <f>VLOOKUP(B206,[1]Arkusz5!$A$3:$Y$2185,24,FALSE)</f>
        <v>Continental Bio-geographical Region</v>
      </c>
      <c r="Z206" t="str">
        <f>VLOOKUP(B206,[1]Arkusz5!$A$3:$Y$2185,25,FALSE)</f>
        <v>Fraxino-Alnetum (=Circaeo-Alnetum)</v>
      </c>
    </row>
    <row r="207" spans="1:26" x14ac:dyDescent="0.25">
      <c r="A207">
        <v>206</v>
      </c>
      <c r="B207" t="s">
        <v>1351</v>
      </c>
      <c r="C207" t="str">
        <f>VLOOKUP(B207,[1]Arkusz5!$A$3:$Y$2185,2,FALSE)</f>
        <v>52.52207</v>
      </c>
      <c r="D207" t="str">
        <f>VLOOKUP(B207,[1]Arkusz5!$A$3:$Y$2185,3,FALSE)</f>
        <v>18.36828</v>
      </c>
      <c r="E207" t="str">
        <f>VLOOKUP(B207,[1]Arkusz5!$A$3:$Y$2185,4,FALSE)</f>
        <v>34UCD22</v>
      </c>
      <c r="F207" t="str">
        <f>VLOOKUP(B207,[1]Arkusz5!$A$3:$Y$2185,5,FALSE)</f>
        <v>CC98</v>
      </c>
      <c r="G207">
        <f>VLOOKUP(B207,[1]Arkusz5!$A$3:$Y$2185,6,FALSE)</f>
        <v>0</v>
      </c>
      <c r="H207">
        <f>VLOOKUP(B207,[1]Arkusz5!$A$3:$Y$2185,7,FALSE)</f>
        <v>0</v>
      </c>
      <c r="I207">
        <f>VLOOKUP(B207,[1]Arkusz5!$A$3:$Y$2185,8,FALSE)</f>
        <v>0</v>
      </c>
      <c r="J207">
        <f>VLOOKUP(B207,[1]Arkusz5!$A$3:$Y$2185,9,FALSE)</f>
        <v>0</v>
      </c>
      <c r="K207" t="str">
        <f>VLOOKUP(B207,[1]Arkusz5!$A$3:$Y$2185,10,FALSE)</f>
        <v>Nadgoplański Park Tysiąclecia</v>
      </c>
      <c r="L207">
        <f>VLOOKUP(B207,[1]Arkusz5!$A$3:$Y$2185,11,FALSE)</f>
        <v>0</v>
      </c>
      <c r="M207">
        <f>VLOOKUP(B207,[1]Arkusz5!$A$3:$Y$2185,12,FALSE)</f>
        <v>0</v>
      </c>
      <c r="N207" t="str">
        <f>VLOOKUP(B207,[1]Arkusz5!$A$3:$Y$2185,13,FALSE)</f>
        <v>Goplańsko-Kujawski</v>
      </c>
      <c r="O207">
        <f>VLOOKUP(B207,[1]Arkusz5!$A$3:$Y$2185,14,FALSE)</f>
        <v>0</v>
      </c>
      <c r="P207">
        <f>VLOOKUP(B207,[1]Arkusz5!$A$3:$Y$2185,15,FALSE)</f>
        <v>0</v>
      </c>
      <c r="Q207" t="str">
        <f>VLOOKUP(B207,[1]Arkusz5!$A$3:$Y$2185,16,FALSE)</f>
        <v>PLB040004; PLH040007</v>
      </c>
      <c r="R207" t="str">
        <f>VLOOKUP(B207,[1]Arkusz5!$A$3:$Y$2185,17,FALSE)</f>
        <v>Ostoja Nadgoplańska; Jezioro Gopło</v>
      </c>
      <c r="S207" t="str">
        <f>VLOOKUP(B207,[1]Arkusz5!$A$3:$Y$2185,18,FALSE)</f>
        <v>Europa</v>
      </c>
      <c r="T207" t="str">
        <f>VLOOKUP(B207,[1]Arkusz5!$A$3:$Y$2185,19,FALSE)</f>
        <v>Polska</v>
      </c>
      <c r="U207" t="str">
        <f>VLOOKUP(B207,[1]Arkusz5!$A$3:$Y$2185,20,FALSE)</f>
        <v>wielkopolskie</v>
      </c>
      <c r="V207" t="str">
        <f>VLOOKUP(B207,[1]Arkusz5!$A$3:$Y$2185,21,FALSE)</f>
        <v>koniński</v>
      </c>
      <c r="W207" t="str">
        <f>VLOOKUP(B207,[1]Arkusz5!$A$3:$Y$2185,22,FALSE)</f>
        <v>Skulsk</v>
      </c>
      <c r="X207" t="str">
        <f>VLOOKUP(B207,[1]Arkusz5!$A$3:$Y$2185,23,FALSE)</f>
        <v>315.54 Pojezierze Gnieźnieńskie</v>
      </c>
      <c r="Y207" t="str">
        <f>VLOOKUP(B207,[1]Arkusz5!$A$3:$Y$2185,24,FALSE)</f>
        <v>Continental Bio-geographical Region</v>
      </c>
      <c r="Z207" t="str">
        <f>VLOOKUP(B207,[1]Arkusz5!$A$3:$Y$2185,25,FALSE)</f>
        <v>Fraxino-Alnetum (=Circaeo-Alnetum)</v>
      </c>
    </row>
    <row r="208" spans="1:26" x14ac:dyDescent="0.25">
      <c r="A208">
        <v>207</v>
      </c>
      <c r="B208" t="s">
        <v>1354</v>
      </c>
      <c r="C208" t="str">
        <f>VLOOKUP(B208,[1]Arkusz5!$A$3:$Y$2185,2,FALSE)</f>
        <v>52.52207</v>
      </c>
      <c r="D208" t="str">
        <f>VLOOKUP(B208,[1]Arkusz5!$A$3:$Y$2185,3,FALSE)</f>
        <v>18.36828</v>
      </c>
      <c r="E208" t="str">
        <f>VLOOKUP(B208,[1]Arkusz5!$A$3:$Y$2185,4,FALSE)</f>
        <v>34UCD22</v>
      </c>
      <c r="F208" t="str">
        <f>VLOOKUP(B208,[1]Arkusz5!$A$3:$Y$2185,5,FALSE)</f>
        <v>CC98</v>
      </c>
      <c r="G208">
        <f>VLOOKUP(B208,[1]Arkusz5!$A$3:$Y$2185,6,FALSE)</f>
        <v>0</v>
      </c>
      <c r="H208">
        <f>VLOOKUP(B208,[1]Arkusz5!$A$3:$Y$2185,7,FALSE)</f>
        <v>0</v>
      </c>
      <c r="I208">
        <f>VLOOKUP(B208,[1]Arkusz5!$A$3:$Y$2185,8,FALSE)</f>
        <v>0</v>
      </c>
      <c r="J208">
        <f>VLOOKUP(B208,[1]Arkusz5!$A$3:$Y$2185,9,FALSE)</f>
        <v>0</v>
      </c>
      <c r="K208" t="str">
        <f>VLOOKUP(B208,[1]Arkusz5!$A$3:$Y$2185,10,FALSE)</f>
        <v>Nadgoplański Park Tysiąclecia</v>
      </c>
      <c r="L208">
        <f>VLOOKUP(B208,[1]Arkusz5!$A$3:$Y$2185,11,FALSE)</f>
        <v>0</v>
      </c>
      <c r="M208">
        <f>VLOOKUP(B208,[1]Arkusz5!$A$3:$Y$2185,12,FALSE)</f>
        <v>0</v>
      </c>
      <c r="N208" t="str">
        <f>VLOOKUP(B208,[1]Arkusz5!$A$3:$Y$2185,13,FALSE)</f>
        <v>Goplańsko-Kujawski</v>
      </c>
      <c r="O208">
        <f>VLOOKUP(B208,[1]Arkusz5!$A$3:$Y$2185,14,FALSE)</f>
        <v>0</v>
      </c>
      <c r="P208">
        <f>VLOOKUP(B208,[1]Arkusz5!$A$3:$Y$2185,15,FALSE)</f>
        <v>0</v>
      </c>
      <c r="Q208" t="str">
        <f>VLOOKUP(B208,[1]Arkusz5!$A$3:$Y$2185,16,FALSE)</f>
        <v>PLB040004; PLH040007</v>
      </c>
      <c r="R208" t="str">
        <f>VLOOKUP(B208,[1]Arkusz5!$A$3:$Y$2185,17,FALSE)</f>
        <v>Ostoja Nadgoplańska; Jezioro Gopło</v>
      </c>
      <c r="S208" t="str">
        <f>VLOOKUP(B208,[1]Arkusz5!$A$3:$Y$2185,18,FALSE)</f>
        <v>Europa</v>
      </c>
      <c r="T208" t="str">
        <f>VLOOKUP(B208,[1]Arkusz5!$A$3:$Y$2185,19,FALSE)</f>
        <v>Polska</v>
      </c>
      <c r="U208" t="str">
        <f>VLOOKUP(B208,[1]Arkusz5!$A$3:$Y$2185,20,FALSE)</f>
        <v>wielkopolskie</v>
      </c>
      <c r="V208" t="str">
        <f>VLOOKUP(B208,[1]Arkusz5!$A$3:$Y$2185,21,FALSE)</f>
        <v>koniński</v>
      </c>
      <c r="W208" t="str">
        <f>VLOOKUP(B208,[1]Arkusz5!$A$3:$Y$2185,22,FALSE)</f>
        <v>Skulsk</v>
      </c>
      <c r="X208" t="str">
        <f>VLOOKUP(B208,[1]Arkusz5!$A$3:$Y$2185,23,FALSE)</f>
        <v>315.54 Pojezierze Gnieźnieńskie</v>
      </c>
      <c r="Y208" t="str">
        <f>VLOOKUP(B208,[1]Arkusz5!$A$3:$Y$2185,24,FALSE)</f>
        <v>Continental Bio-geographical Region</v>
      </c>
      <c r="Z208" t="str">
        <f>VLOOKUP(B208,[1]Arkusz5!$A$3:$Y$2185,25,FALSE)</f>
        <v>Fraxino-Alnetum (=Circaeo-Alnetum)</v>
      </c>
    </row>
    <row r="209" spans="1:26" x14ac:dyDescent="0.25">
      <c r="A209">
        <v>208</v>
      </c>
      <c r="B209" t="s">
        <v>1355</v>
      </c>
      <c r="C209" t="str">
        <f>VLOOKUP(B209,[1]Arkusz5!$A$3:$Y$2185,2,FALSE)</f>
        <v>52.45578</v>
      </c>
      <c r="D209" t="str">
        <f>VLOOKUP(B209,[1]Arkusz5!$A$3:$Y$2185,3,FALSE)</f>
        <v>18.30986</v>
      </c>
      <c r="E209" t="str">
        <f>VLOOKUP(B209,[1]Arkusz5!$A$3:$Y$2185,4,FALSE)</f>
        <v>34UCD11</v>
      </c>
      <c r="F209" t="str">
        <f>VLOOKUP(B209,[1]Arkusz5!$A$3:$Y$2185,5,FALSE)</f>
        <v>CC98</v>
      </c>
      <c r="G209">
        <f>VLOOKUP(B209,[1]Arkusz5!$A$3:$Y$2185,6,FALSE)</f>
        <v>0</v>
      </c>
      <c r="H209">
        <f>VLOOKUP(B209,[1]Arkusz5!$A$3:$Y$2185,7,FALSE)</f>
        <v>0</v>
      </c>
      <c r="I209">
        <f>VLOOKUP(B209,[1]Arkusz5!$A$3:$Y$2185,8,FALSE)</f>
        <v>0</v>
      </c>
      <c r="J209">
        <f>VLOOKUP(B209,[1]Arkusz5!$A$3:$Y$2185,9,FALSE)</f>
        <v>0</v>
      </c>
      <c r="K209">
        <f>VLOOKUP(B209,[1]Arkusz5!$A$3:$Y$2185,10,FALSE)</f>
        <v>0</v>
      </c>
      <c r="L209">
        <f>VLOOKUP(B209,[1]Arkusz5!$A$3:$Y$2185,11,FALSE)</f>
        <v>0</v>
      </c>
      <c r="M209">
        <f>VLOOKUP(B209,[1]Arkusz5!$A$3:$Y$2185,12,FALSE)</f>
        <v>0</v>
      </c>
      <c r="N209">
        <f>VLOOKUP(B209,[1]Arkusz5!$A$3:$Y$2185,13,FALSE)</f>
        <v>0</v>
      </c>
      <c r="O209">
        <f>VLOOKUP(B209,[1]Arkusz5!$A$3:$Y$2185,14,FALSE)</f>
        <v>0</v>
      </c>
      <c r="P209">
        <f>VLOOKUP(B209,[1]Arkusz5!$A$3:$Y$2185,15,FALSE)</f>
        <v>0</v>
      </c>
      <c r="Q209">
        <f>VLOOKUP(B209,[1]Arkusz5!$A$3:$Y$2185,16,FALSE)</f>
        <v>0</v>
      </c>
      <c r="R209">
        <f>VLOOKUP(B209,[1]Arkusz5!$A$3:$Y$2185,17,FALSE)</f>
        <v>0</v>
      </c>
      <c r="S209" t="str">
        <f>VLOOKUP(B209,[1]Arkusz5!$A$3:$Y$2185,18,FALSE)</f>
        <v>Europa</v>
      </c>
      <c r="T209" t="str">
        <f>VLOOKUP(B209,[1]Arkusz5!$A$3:$Y$2185,19,FALSE)</f>
        <v>Polska</v>
      </c>
      <c r="U209" t="str">
        <f>VLOOKUP(B209,[1]Arkusz5!$A$3:$Y$2185,20,FALSE)</f>
        <v>wielkopolskie</v>
      </c>
      <c r="V209" t="str">
        <f>VLOOKUP(B209,[1]Arkusz5!$A$3:$Y$2185,21,FALSE)</f>
        <v>koniński</v>
      </c>
      <c r="W209" t="str">
        <f>VLOOKUP(B209,[1]Arkusz5!$A$3:$Y$2185,22,FALSE)</f>
        <v>Skulsk</v>
      </c>
      <c r="X209" t="str">
        <f>VLOOKUP(B209,[1]Arkusz5!$A$3:$Y$2185,23,FALSE)</f>
        <v>315.54 Pojezierze Gnieźnieńskie</v>
      </c>
      <c r="Y209" t="str">
        <f>VLOOKUP(B209,[1]Arkusz5!$A$3:$Y$2185,24,FALSE)</f>
        <v>Continental Bio-geographical Region</v>
      </c>
      <c r="Z209" t="str">
        <f>VLOOKUP(B209,[1]Arkusz5!$A$3:$Y$2185,25,FALSE)</f>
        <v>Galio-Carpinetum</v>
      </c>
    </row>
    <row r="210" spans="1:26" x14ac:dyDescent="0.25">
      <c r="A210">
        <v>209</v>
      </c>
      <c r="B210" t="s">
        <v>1359</v>
      </c>
      <c r="C210" t="str">
        <f>VLOOKUP(B210,[1]Arkusz5!$A$3:$Y$2185,2,FALSE)</f>
        <v>52.44895</v>
      </c>
      <c r="D210" t="str">
        <f>VLOOKUP(B210,[1]Arkusz5!$A$3:$Y$2185,3,FALSE)</f>
        <v>18.33617</v>
      </c>
      <c r="E210" t="str">
        <f>VLOOKUP(B210,[1]Arkusz5!$A$3:$Y$2185,4,FALSE)</f>
        <v>34UCD11</v>
      </c>
      <c r="F210" t="str">
        <f>VLOOKUP(B210,[1]Arkusz5!$A$3:$Y$2185,5,FALSE)</f>
        <v>CC98</v>
      </c>
      <c r="G210">
        <f>VLOOKUP(B210,[1]Arkusz5!$A$3:$Y$2185,6,FALSE)</f>
        <v>0</v>
      </c>
      <c r="H210">
        <f>VLOOKUP(B210,[1]Arkusz5!$A$3:$Y$2185,7,FALSE)</f>
        <v>0</v>
      </c>
      <c r="I210">
        <f>VLOOKUP(B210,[1]Arkusz5!$A$3:$Y$2185,8,FALSE)</f>
        <v>0</v>
      </c>
      <c r="J210">
        <f>VLOOKUP(B210,[1]Arkusz5!$A$3:$Y$2185,9,FALSE)</f>
        <v>0</v>
      </c>
      <c r="K210">
        <f>VLOOKUP(B210,[1]Arkusz5!$A$3:$Y$2185,10,FALSE)</f>
        <v>0</v>
      </c>
      <c r="L210">
        <f>VLOOKUP(B210,[1]Arkusz5!$A$3:$Y$2185,11,FALSE)</f>
        <v>0</v>
      </c>
      <c r="M210">
        <f>VLOOKUP(B210,[1]Arkusz5!$A$3:$Y$2185,12,FALSE)</f>
        <v>0</v>
      </c>
      <c r="N210" t="str">
        <f>VLOOKUP(B210,[1]Arkusz5!$A$3:$Y$2185,13,FALSE)</f>
        <v>Goplańsko-Kujawski</v>
      </c>
      <c r="O210">
        <f>VLOOKUP(B210,[1]Arkusz5!$A$3:$Y$2185,14,FALSE)</f>
        <v>0</v>
      </c>
      <c r="P210">
        <f>VLOOKUP(B210,[1]Arkusz5!$A$3:$Y$2185,15,FALSE)</f>
        <v>0</v>
      </c>
      <c r="Q210">
        <f>VLOOKUP(B210,[1]Arkusz5!$A$3:$Y$2185,16,FALSE)</f>
        <v>0</v>
      </c>
      <c r="R210">
        <f>VLOOKUP(B210,[1]Arkusz5!$A$3:$Y$2185,17,FALSE)</f>
        <v>0</v>
      </c>
      <c r="S210" t="str">
        <f>VLOOKUP(B210,[1]Arkusz5!$A$3:$Y$2185,18,FALSE)</f>
        <v>Europa</v>
      </c>
      <c r="T210" t="str">
        <f>VLOOKUP(B210,[1]Arkusz5!$A$3:$Y$2185,19,FALSE)</f>
        <v>Polska</v>
      </c>
      <c r="U210" t="str">
        <f>VLOOKUP(B210,[1]Arkusz5!$A$3:$Y$2185,20,FALSE)</f>
        <v>wielkopolskie</v>
      </c>
      <c r="V210" t="str">
        <f>VLOOKUP(B210,[1]Arkusz5!$A$3:$Y$2185,21,FALSE)</f>
        <v>koniński</v>
      </c>
      <c r="W210" t="str">
        <f>VLOOKUP(B210,[1]Arkusz5!$A$3:$Y$2185,22,FALSE)</f>
        <v>Skulsk</v>
      </c>
      <c r="X210" t="str">
        <f>VLOOKUP(B210,[1]Arkusz5!$A$3:$Y$2185,23,FALSE)</f>
        <v>315.54 Pojezierze Gnieźnieńskie</v>
      </c>
      <c r="Y210" t="str">
        <f>VLOOKUP(B210,[1]Arkusz5!$A$3:$Y$2185,24,FALSE)</f>
        <v>Continental Bio-geographical Region</v>
      </c>
      <c r="Z210" t="str">
        <f>VLOOKUP(B210,[1]Arkusz5!$A$3:$Y$2185,25,FALSE)</f>
        <v>Fraxino-Alnetum (=Circaeo-Alnetum)</v>
      </c>
    </row>
    <row r="211" spans="1:26" x14ac:dyDescent="0.25">
      <c r="A211">
        <v>210</v>
      </c>
      <c r="B211" t="s">
        <v>1365</v>
      </c>
      <c r="C211" t="str">
        <f>VLOOKUP(B211,[1]Arkusz5!$A$3:$Y$2185,2,FALSE)</f>
        <v>52.53762</v>
      </c>
      <c r="D211" t="str">
        <f>VLOOKUP(B211,[1]Arkusz5!$A$3:$Y$2185,3,FALSE)</f>
        <v>18.35689</v>
      </c>
      <c r="E211" t="str">
        <f>VLOOKUP(B211,[1]Arkusz5!$A$3:$Y$2185,4,FALSE)</f>
        <v>34UCD22</v>
      </c>
      <c r="F211" t="str">
        <f>VLOOKUP(B211,[1]Arkusz5!$A$3:$Y$2185,5,FALSE)</f>
        <v>CC88</v>
      </c>
      <c r="G211">
        <f>VLOOKUP(B211,[1]Arkusz5!$A$3:$Y$2185,6,FALSE)</f>
        <v>0</v>
      </c>
      <c r="H211">
        <f>VLOOKUP(B211,[1]Arkusz5!$A$3:$Y$2185,7,FALSE)</f>
        <v>0</v>
      </c>
      <c r="I211">
        <f>VLOOKUP(B211,[1]Arkusz5!$A$3:$Y$2185,8,FALSE)</f>
        <v>0</v>
      </c>
      <c r="J211">
        <f>VLOOKUP(B211,[1]Arkusz5!$A$3:$Y$2185,9,FALSE)</f>
        <v>0</v>
      </c>
      <c r="K211" t="str">
        <f>VLOOKUP(B211,[1]Arkusz5!$A$3:$Y$2185,10,FALSE)</f>
        <v>Nadgoplański Park Tysiąclecia</v>
      </c>
      <c r="L211">
        <f>VLOOKUP(B211,[1]Arkusz5!$A$3:$Y$2185,11,FALSE)</f>
        <v>0</v>
      </c>
      <c r="M211">
        <f>VLOOKUP(B211,[1]Arkusz5!$A$3:$Y$2185,12,FALSE)</f>
        <v>0</v>
      </c>
      <c r="N211" t="str">
        <f>VLOOKUP(B211,[1]Arkusz5!$A$3:$Y$2185,13,FALSE)</f>
        <v>Goplańsko-Kujawski</v>
      </c>
      <c r="O211">
        <f>VLOOKUP(B211,[1]Arkusz5!$A$3:$Y$2185,14,FALSE)</f>
        <v>0</v>
      </c>
      <c r="P211">
        <f>VLOOKUP(B211,[1]Arkusz5!$A$3:$Y$2185,15,FALSE)</f>
        <v>0</v>
      </c>
      <c r="Q211" t="str">
        <f>VLOOKUP(B211,[1]Arkusz5!$A$3:$Y$2185,16,FALSE)</f>
        <v>PLB040004; PLH040007</v>
      </c>
      <c r="R211" t="str">
        <f>VLOOKUP(B211,[1]Arkusz5!$A$3:$Y$2185,17,FALSE)</f>
        <v>Ostoja Nadgoplańska; Jezioro Gopło</v>
      </c>
      <c r="S211" t="str">
        <f>VLOOKUP(B211,[1]Arkusz5!$A$3:$Y$2185,18,FALSE)</f>
        <v>Europa</v>
      </c>
      <c r="T211" t="str">
        <f>VLOOKUP(B211,[1]Arkusz5!$A$3:$Y$2185,19,FALSE)</f>
        <v>Polska</v>
      </c>
      <c r="U211" t="str">
        <f>VLOOKUP(B211,[1]Arkusz5!$A$3:$Y$2185,20,FALSE)</f>
        <v>wielkopolskie</v>
      </c>
      <c r="V211" t="str">
        <f>VLOOKUP(B211,[1]Arkusz5!$A$3:$Y$2185,21,FALSE)</f>
        <v>koniński</v>
      </c>
      <c r="W211" t="str">
        <f>VLOOKUP(B211,[1]Arkusz5!$A$3:$Y$2185,22,FALSE)</f>
        <v>Skulsk</v>
      </c>
      <c r="X211" t="str">
        <f>VLOOKUP(B211,[1]Arkusz5!$A$3:$Y$2185,23,FALSE)</f>
        <v>315.54 Pojezierze Gnieźnieńskie</v>
      </c>
      <c r="Y211" t="str">
        <f>VLOOKUP(B211,[1]Arkusz5!$A$3:$Y$2185,24,FALSE)</f>
        <v>Continental Bio-geographical Region</v>
      </c>
      <c r="Z211">
        <f>VLOOKUP(B211,[1]Arkusz5!$A$3:$Y$2185,25,FALSE)</f>
        <v>0</v>
      </c>
    </row>
    <row r="212" spans="1:26" x14ac:dyDescent="0.25">
      <c r="A212">
        <v>211</v>
      </c>
      <c r="B212" t="s">
        <v>1366</v>
      </c>
      <c r="C212" t="str">
        <f>VLOOKUP(B212,[1]Arkusz5!$A$3:$Y$2185,2,FALSE)</f>
        <v>51.883944</v>
      </c>
      <c r="D212" t="str">
        <f>VLOOKUP(B212,[1]Arkusz5!$A$3:$Y$2185,3,FALSE)</f>
        <v>17.072578</v>
      </c>
      <c r="E212" t="str">
        <f>VLOOKUP(B212,[1]Arkusz5!$A$3:$Y$2185,4,FALSE)</f>
        <v>33UXT45</v>
      </c>
      <c r="F212" t="str">
        <f>VLOOKUP(B212,[1]Arkusz5!$A$3:$Y$2185,5,FALSE)</f>
        <v>BD69</v>
      </c>
      <c r="G212">
        <f>VLOOKUP(B212,[1]Arkusz5!$A$3:$Y$2185,6,FALSE)</f>
        <v>0</v>
      </c>
      <c r="H212">
        <f>VLOOKUP(B212,[1]Arkusz5!$A$3:$Y$2185,7,FALSE)</f>
        <v>0</v>
      </c>
      <c r="I212">
        <f>VLOOKUP(B212,[1]Arkusz5!$A$3:$Y$2185,8,FALSE)</f>
        <v>0</v>
      </c>
      <c r="J212">
        <f>VLOOKUP(B212,[1]Arkusz5!$A$3:$Y$2185,9,FALSE)</f>
        <v>0</v>
      </c>
      <c r="K212">
        <f>VLOOKUP(B212,[1]Arkusz5!$A$3:$Y$2185,10,FALSE)</f>
        <v>0</v>
      </c>
      <c r="L212">
        <f>VLOOKUP(B212,[1]Arkusz5!$A$3:$Y$2185,11,FALSE)</f>
        <v>0</v>
      </c>
      <c r="M212">
        <f>VLOOKUP(B212,[1]Arkusz5!$A$3:$Y$2185,12,FALSE)</f>
        <v>0</v>
      </c>
      <c r="N212">
        <f>VLOOKUP(B212,[1]Arkusz5!$A$3:$Y$2185,13,FALSE)</f>
        <v>0</v>
      </c>
      <c r="O212">
        <f>VLOOKUP(B212,[1]Arkusz5!$A$3:$Y$2185,14,FALSE)</f>
        <v>0</v>
      </c>
      <c r="P212">
        <f>VLOOKUP(B212,[1]Arkusz5!$A$3:$Y$2185,15,FALSE)</f>
        <v>0</v>
      </c>
      <c r="Q212">
        <f>VLOOKUP(B212,[1]Arkusz5!$A$3:$Y$2185,16,FALSE)</f>
        <v>0</v>
      </c>
      <c r="R212">
        <f>VLOOKUP(B212,[1]Arkusz5!$A$3:$Y$2185,17,FALSE)</f>
        <v>0</v>
      </c>
      <c r="S212" t="str">
        <f>VLOOKUP(B212,[1]Arkusz5!$A$3:$Y$2185,18,FALSE)</f>
        <v>Europa</v>
      </c>
      <c r="T212" t="str">
        <f>VLOOKUP(B212,[1]Arkusz5!$A$3:$Y$2185,19,FALSE)</f>
        <v>Polska</v>
      </c>
      <c r="U212" t="str">
        <f>VLOOKUP(B212,[1]Arkusz5!$A$3:$Y$2185,20,FALSE)</f>
        <v>wielkopolskie</v>
      </c>
      <c r="V212" t="str">
        <f>VLOOKUP(B212,[1]Arkusz5!$A$3:$Y$2185,21,FALSE)</f>
        <v>gostyński</v>
      </c>
      <c r="W212" t="str">
        <f>VLOOKUP(B212,[1]Arkusz5!$A$3:$Y$2185,22,FALSE)</f>
        <v>Piaski</v>
      </c>
      <c r="X212" t="str">
        <f>VLOOKUP(B212,[1]Arkusz5!$A$3:$Y$2185,23,FALSE)</f>
        <v>318.12 Wysoczyzna Kaliska</v>
      </c>
      <c r="Y212" t="str">
        <f>VLOOKUP(B212,[1]Arkusz5!$A$3:$Y$2185,24,FALSE)</f>
        <v>Continental Bio-geographical Region</v>
      </c>
      <c r="Z212" t="str">
        <f>VLOOKUP(B212,[1]Arkusz5!$A$3:$Y$2185,25,FALSE)</f>
        <v>Galio-Carpinetum</v>
      </c>
    </row>
    <row r="213" spans="1:26" x14ac:dyDescent="0.25">
      <c r="A213">
        <v>212</v>
      </c>
      <c r="B213" t="s">
        <v>1380</v>
      </c>
      <c r="C213" t="str">
        <f>VLOOKUP(B213,[1]Arkusz5!$A$3:$Y$2185,2,FALSE)</f>
        <v>51.6701</v>
      </c>
      <c r="D213" t="str">
        <f>VLOOKUP(B213,[1]Arkusz5!$A$3:$Y$2185,3,FALSE)</f>
        <v>17.8286</v>
      </c>
      <c r="E213" t="str">
        <f>VLOOKUP(B213,[1]Arkusz5!$A$3:$Y$2185,4,FALSE)</f>
        <v>33UXT92</v>
      </c>
      <c r="F213" t="str">
        <f>VLOOKUP(B213,[1]Arkusz5!$A$3:$Y$2185,5,FALSE)</f>
        <v>CD84</v>
      </c>
      <c r="G213">
        <f>VLOOKUP(B213,[1]Arkusz5!$A$3:$Y$2185,6,FALSE)</f>
        <v>0</v>
      </c>
      <c r="H213">
        <f>VLOOKUP(B213,[1]Arkusz5!$A$3:$Y$2185,7,FALSE)</f>
        <v>0</v>
      </c>
      <c r="I213">
        <f>VLOOKUP(B213,[1]Arkusz5!$A$3:$Y$2185,8,FALSE)</f>
        <v>0</v>
      </c>
      <c r="J213">
        <f>VLOOKUP(B213,[1]Arkusz5!$A$3:$Y$2185,9,FALSE)</f>
        <v>0</v>
      </c>
      <c r="K213">
        <f>VLOOKUP(B213,[1]Arkusz5!$A$3:$Y$2185,10,FALSE)</f>
        <v>0</v>
      </c>
      <c r="L213">
        <f>VLOOKUP(B213,[1]Arkusz5!$A$3:$Y$2185,11,FALSE)</f>
        <v>0</v>
      </c>
      <c r="M213">
        <f>VLOOKUP(B213,[1]Arkusz5!$A$3:$Y$2185,12,FALSE)</f>
        <v>0</v>
      </c>
      <c r="N213">
        <f>VLOOKUP(B213,[1]Arkusz5!$A$3:$Y$2185,13,FALSE)</f>
        <v>0</v>
      </c>
      <c r="O213">
        <f>VLOOKUP(B213,[1]Arkusz5!$A$3:$Y$2185,14,FALSE)</f>
        <v>0</v>
      </c>
      <c r="P213">
        <f>VLOOKUP(B213,[1]Arkusz5!$A$3:$Y$2185,15,FALSE)</f>
        <v>0</v>
      </c>
      <c r="Q213">
        <f>VLOOKUP(B213,[1]Arkusz5!$A$3:$Y$2185,16,FALSE)</f>
        <v>0</v>
      </c>
      <c r="R213">
        <f>VLOOKUP(B213,[1]Arkusz5!$A$3:$Y$2185,17,FALSE)</f>
        <v>0</v>
      </c>
      <c r="S213" t="str">
        <f>VLOOKUP(B213,[1]Arkusz5!$A$3:$Y$2185,18,FALSE)</f>
        <v>Europa</v>
      </c>
      <c r="T213" t="str">
        <f>VLOOKUP(B213,[1]Arkusz5!$A$3:$Y$2185,19,FALSE)</f>
        <v>Polska</v>
      </c>
      <c r="U213" t="str">
        <f>VLOOKUP(B213,[1]Arkusz5!$A$3:$Y$2185,20,FALSE)</f>
        <v>wielkopolskie</v>
      </c>
      <c r="V213" t="str">
        <f>VLOOKUP(B213,[1]Arkusz5!$A$3:$Y$2185,21,FALSE)</f>
        <v>ostrowski</v>
      </c>
      <c r="W213" t="str">
        <f>VLOOKUP(B213,[1]Arkusz5!$A$3:$Y$2185,22,FALSE)</f>
        <v>Ostrów Wielkopolski</v>
      </c>
      <c r="X213" t="str">
        <f>VLOOKUP(B213,[1]Arkusz5!$A$3:$Y$2185,23,FALSE)</f>
        <v>318.12 Wysoczyzna Kaliska</v>
      </c>
      <c r="Y213" t="str">
        <f>VLOOKUP(B213,[1]Arkusz5!$A$3:$Y$2185,24,FALSE)</f>
        <v>Continental Bio-geographical Region</v>
      </c>
      <c r="Z213" t="str">
        <f>VLOOKUP(B213,[1]Arkusz5!$A$3:$Y$2185,25,FALSE)</f>
        <v>Galio-Carpinetum</v>
      </c>
    </row>
    <row r="214" spans="1:26" x14ac:dyDescent="0.25">
      <c r="A214">
        <v>213</v>
      </c>
      <c r="B214" t="s">
        <v>1386</v>
      </c>
      <c r="C214" t="str">
        <f>VLOOKUP(B214,[1]Arkusz5!$A$3:$Y$2185,2,FALSE)</f>
        <v>51.873198</v>
      </c>
      <c r="D214" t="str">
        <f>VLOOKUP(B214,[1]Arkusz5!$A$3:$Y$2185,3,FALSE)</f>
        <v>17.663764</v>
      </c>
      <c r="E214" t="str">
        <f>VLOOKUP(B214,[1]Arkusz5!$A$3:$Y$2185,4,FALSE)</f>
        <v>33UXT85</v>
      </c>
      <c r="F214" t="str">
        <f>VLOOKUP(B214,[1]Arkusz5!$A$3:$Y$2185,5,FALSE)</f>
        <v>CD63</v>
      </c>
      <c r="G214">
        <f>VLOOKUP(B214,[1]Arkusz5!$A$3:$Y$2185,6,FALSE)</f>
        <v>0</v>
      </c>
      <c r="H214">
        <f>VLOOKUP(B214,[1]Arkusz5!$A$3:$Y$2185,7,FALSE)</f>
        <v>0</v>
      </c>
      <c r="I214">
        <f>VLOOKUP(B214,[1]Arkusz5!$A$3:$Y$2185,8,FALSE)</f>
        <v>0</v>
      </c>
      <c r="J214">
        <f>VLOOKUP(B214,[1]Arkusz5!$A$3:$Y$2185,9,FALSE)</f>
        <v>0</v>
      </c>
      <c r="K214">
        <f>VLOOKUP(B214,[1]Arkusz5!$A$3:$Y$2185,10,FALSE)</f>
        <v>0</v>
      </c>
      <c r="L214">
        <f>VLOOKUP(B214,[1]Arkusz5!$A$3:$Y$2185,11,FALSE)</f>
        <v>0</v>
      </c>
      <c r="M214">
        <f>VLOOKUP(B214,[1]Arkusz5!$A$3:$Y$2185,12,FALSE)</f>
        <v>0</v>
      </c>
      <c r="N214">
        <f>VLOOKUP(B214,[1]Arkusz5!$A$3:$Y$2185,13,FALSE)</f>
        <v>0</v>
      </c>
      <c r="O214">
        <f>VLOOKUP(B214,[1]Arkusz5!$A$3:$Y$2185,14,FALSE)</f>
        <v>0</v>
      </c>
      <c r="P214">
        <f>VLOOKUP(B214,[1]Arkusz5!$A$3:$Y$2185,15,FALSE)</f>
        <v>0</v>
      </c>
      <c r="Q214">
        <f>VLOOKUP(B214,[1]Arkusz5!$A$3:$Y$2185,16,FALSE)</f>
        <v>0</v>
      </c>
      <c r="R214">
        <f>VLOOKUP(B214,[1]Arkusz5!$A$3:$Y$2185,17,FALSE)</f>
        <v>0</v>
      </c>
      <c r="S214" t="str">
        <f>VLOOKUP(B214,[1]Arkusz5!$A$3:$Y$2185,18,FALSE)</f>
        <v>Europa</v>
      </c>
      <c r="T214" t="str">
        <f>VLOOKUP(B214,[1]Arkusz5!$A$3:$Y$2185,19,FALSE)</f>
        <v>Polska</v>
      </c>
      <c r="U214" t="str">
        <f>VLOOKUP(B214,[1]Arkusz5!$A$3:$Y$2185,20,FALSE)</f>
        <v>wielkopolskie</v>
      </c>
      <c r="V214" t="str">
        <f>VLOOKUP(B214,[1]Arkusz5!$A$3:$Y$2185,21,FALSE)</f>
        <v>pleszewski</v>
      </c>
      <c r="W214" t="str">
        <f>VLOOKUP(B214,[1]Arkusz5!$A$3:$Y$2185,22,FALSE)</f>
        <v>Dobrzyca</v>
      </c>
      <c r="X214" t="str">
        <f>VLOOKUP(B214,[1]Arkusz5!$A$3:$Y$2185,23,FALSE)</f>
        <v>318.12 Wysoczyzna Kaliska</v>
      </c>
      <c r="Y214" t="str">
        <f>VLOOKUP(B214,[1]Arkusz5!$A$3:$Y$2185,24,FALSE)</f>
        <v>Continental Bio-geographical Region</v>
      </c>
      <c r="Z214" t="str">
        <f>VLOOKUP(B214,[1]Arkusz5!$A$3:$Y$2185,25,FALSE)</f>
        <v>Galio-Carpinetum</v>
      </c>
    </row>
    <row r="215" spans="1:26" x14ac:dyDescent="0.25">
      <c r="A215">
        <v>214</v>
      </c>
      <c r="B215" t="s">
        <v>1393</v>
      </c>
      <c r="C215" t="str">
        <f>VLOOKUP(B215,[1]Arkusz5!$A$3:$Y$2185,2,FALSE)</f>
        <v>51.6763</v>
      </c>
      <c r="D215" t="str">
        <f>VLOOKUP(B215,[1]Arkusz5!$A$3:$Y$2185,3,FALSE)</f>
        <v>17.6111</v>
      </c>
      <c r="E215" t="str">
        <f>VLOOKUP(B215,[1]Arkusz5!$A$3:$Y$2185,4,FALSE)</f>
        <v>33UXT82</v>
      </c>
      <c r="F215" t="str">
        <f>VLOOKUP(B215,[1]Arkusz5!$A$3:$Y$2185,5,FALSE)</f>
        <v>CD83</v>
      </c>
      <c r="G215">
        <f>VLOOKUP(B215,[1]Arkusz5!$A$3:$Y$2185,6,FALSE)</f>
        <v>0</v>
      </c>
      <c r="H215">
        <f>VLOOKUP(B215,[1]Arkusz5!$A$3:$Y$2185,7,FALSE)</f>
        <v>0</v>
      </c>
      <c r="I215">
        <f>VLOOKUP(B215,[1]Arkusz5!$A$3:$Y$2185,8,FALSE)</f>
        <v>0</v>
      </c>
      <c r="J215">
        <f>VLOOKUP(B215,[1]Arkusz5!$A$3:$Y$2185,9,FALSE)</f>
        <v>0</v>
      </c>
      <c r="K215">
        <f>VLOOKUP(B215,[1]Arkusz5!$A$3:$Y$2185,10,FALSE)</f>
        <v>0</v>
      </c>
      <c r="L215">
        <f>VLOOKUP(B215,[1]Arkusz5!$A$3:$Y$2185,11,FALSE)</f>
        <v>0</v>
      </c>
      <c r="M215">
        <f>VLOOKUP(B215,[1]Arkusz5!$A$3:$Y$2185,12,FALSE)</f>
        <v>0</v>
      </c>
      <c r="N215" t="str">
        <f>VLOOKUP(B215,[1]Arkusz5!$A$3:$Y$2185,13,FALSE)</f>
        <v>Dąbrowy Krotoszyńskie Baszków-Rochy</v>
      </c>
      <c r="O215">
        <f>VLOOKUP(B215,[1]Arkusz5!$A$3:$Y$2185,14,FALSE)</f>
        <v>0</v>
      </c>
      <c r="P215">
        <f>VLOOKUP(B215,[1]Arkusz5!$A$3:$Y$2185,15,FALSE)</f>
        <v>0</v>
      </c>
      <c r="Q215" t="str">
        <f>VLOOKUP(B215,[1]Arkusz5!$A$3:$Y$2185,16,FALSE)</f>
        <v>PLB300007; PLH300002</v>
      </c>
      <c r="R215" t="str">
        <f>VLOOKUP(B215,[1]Arkusz5!$A$3:$Y$2185,17,FALSE)</f>
        <v>Dąbrowy Krotoszyńskie; Uroczyska Płyty Krotoszyńskiej</v>
      </c>
      <c r="S215" t="str">
        <f>VLOOKUP(B215,[1]Arkusz5!$A$3:$Y$2185,18,FALSE)</f>
        <v>Europa</v>
      </c>
      <c r="T215" t="str">
        <f>VLOOKUP(B215,[1]Arkusz5!$A$3:$Y$2185,19,FALSE)</f>
        <v>Polska</v>
      </c>
      <c r="U215" t="str">
        <f>VLOOKUP(B215,[1]Arkusz5!$A$3:$Y$2185,20,FALSE)</f>
        <v>wielkopolskie</v>
      </c>
      <c r="V215" t="str">
        <f>VLOOKUP(B215,[1]Arkusz5!$A$3:$Y$2185,21,FALSE)</f>
        <v>ostrowski</v>
      </c>
      <c r="W215" t="str">
        <f>VLOOKUP(B215,[1]Arkusz5!$A$3:$Y$2185,22,FALSE)</f>
        <v>Ostrów Wielkopolski</v>
      </c>
      <c r="X215" t="str">
        <f>VLOOKUP(B215,[1]Arkusz5!$A$3:$Y$2185,23,FALSE)</f>
        <v>318.12 Wysoczyzna Kaliska</v>
      </c>
      <c r="Y215" t="str">
        <f>VLOOKUP(B215,[1]Arkusz5!$A$3:$Y$2185,24,FALSE)</f>
        <v>Continental Bio-geographical Region</v>
      </c>
      <c r="Z215" t="str">
        <f>VLOOKUP(B215,[1]Arkusz5!$A$3:$Y$2185,25,FALSE)</f>
        <v>Galio-Carpinetum</v>
      </c>
    </row>
    <row r="216" spans="1:26" x14ac:dyDescent="0.25">
      <c r="A216">
        <v>215</v>
      </c>
      <c r="B216" t="s">
        <v>1401</v>
      </c>
      <c r="C216" t="str">
        <f>VLOOKUP(B216,[1]Arkusz5!$A$3:$Y$2185,2,FALSE)</f>
        <v>51.642563</v>
      </c>
      <c r="D216" t="str">
        <f>VLOOKUP(B216,[1]Arkusz5!$A$3:$Y$2185,3,FALSE)</f>
        <v>17.435688</v>
      </c>
      <c r="E216" t="str">
        <f>VLOOKUP(B216,[1]Arkusz5!$A$3:$Y$2185,4,FALSE)</f>
        <v>33UXT62</v>
      </c>
      <c r="F216" t="str">
        <f>VLOOKUP(B216,[1]Arkusz5!$A$3:$Y$2185,5,FALSE)</f>
        <v>CD82</v>
      </c>
      <c r="G216">
        <f>VLOOKUP(B216,[1]Arkusz5!$A$3:$Y$2185,6,FALSE)</f>
        <v>0</v>
      </c>
      <c r="H216">
        <f>VLOOKUP(B216,[1]Arkusz5!$A$3:$Y$2185,7,FALSE)</f>
        <v>0</v>
      </c>
      <c r="I216">
        <f>VLOOKUP(B216,[1]Arkusz5!$A$3:$Y$2185,8,FALSE)</f>
        <v>0</v>
      </c>
      <c r="J216">
        <f>VLOOKUP(B216,[1]Arkusz5!$A$3:$Y$2185,9,FALSE)</f>
        <v>0</v>
      </c>
      <c r="K216">
        <f>VLOOKUP(B216,[1]Arkusz5!$A$3:$Y$2185,10,FALSE)</f>
        <v>0</v>
      </c>
      <c r="L216">
        <f>VLOOKUP(B216,[1]Arkusz5!$A$3:$Y$2185,11,FALSE)</f>
        <v>0</v>
      </c>
      <c r="M216">
        <f>VLOOKUP(B216,[1]Arkusz5!$A$3:$Y$2185,12,FALSE)</f>
        <v>0</v>
      </c>
      <c r="N216" t="str">
        <f>VLOOKUP(B216,[1]Arkusz5!$A$3:$Y$2185,13,FALSE)</f>
        <v>Dąbrowy Krotoszyńskie Baszków-Rochy</v>
      </c>
      <c r="O216">
        <f>VLOOKUP(B216,[1]Arkusz5!$A$3:$Y$2185,14,FALSE)</f>
        <v>0</v>
      </c>
      <c r="P216">
        <f>VLOOKUP(B216,[1]Arkusz5!$A$3:$Y$2185,15,FALSE)</f>
        <v>0</v>
      </c>
      <c r="Q216">
        <f>VLOOKUP(B216,[1]Arkusz5!$A$3:$Y$2185,16,FALSE)</f>
        <v>0</v>
      </c>
      <c r="R216">
        <f>VLOOKUP(B216,[1]Arkusz5!$A$3:$Y$2185,17,FALSE)</f>
        <v>0</v>
      </c>
      <c r="S216" t="str">
        <f>VLOOKUP(B216,[1]Arkusz5!$A$3:$Y$2185,18,FALSE)</f>
        <v>Europa</v>
      </c>
      <c r="T216" t="str">
        <f>VLOOKUP(B216,[1]Arkusz5!$A$3:$Y$2185,19,FALSE)</f>
        <v>Polska</v>
      </c>
      <c r="U216" t="str">
        <f>VLOOKUP(B216,[1]Arkusz5!$A$3:$Y$2185,20,FALSE)</f>
        <v>wielkopolskie</v>
      </c>
      <c r="V216" t="str">
        <f>VLOOKUP(B216,[1]Arkusz5!$A$3:$Y$2185,21,FALSE)</f>
        <v>krotoszyński</v>
      </c>
      <c r="W216" t="str">
        <f>VLOOKUP(B216,[1]Arkusz5!$A$3:$Y$2185,22,FALSE)</f>
        <v>Zduny</v>
      </c>
      <c r="X216" t="str">
        <f>VLOOKUP(B216,[1]Arkusz5!$A$3:$Y$2185,23,FALSE)</f>
        <v>318.12 Wysoczyzna Kaliska</v>
      </c>
      <c r="Y216" t="str">
        <f>VLOOKUP(B216,[1]Arkusz5!$A$3:$Y$2185,24,FALSE)</f>
        <v>Continental Bio-geographical Region</v>
      </c>
      <c r="Z216" t="str">
        <f>VLOOKUP(B216,[1]Arkusz5!$A$3:$Y$2185,25,FALSE)</f>
        <v>Galio-Carpinetum</v>
      </c>
    </row>
    <row r="217" spans="1:26" x14ac:dyDescent="0.25">
      <c r="A217">
        <v>216</v>
      </c>
      <c r="B217" t="s">
        <v>1412</v>
      </c>
      <c r="C217" t="str">
        <f>VLOOKUP(B217,[1]Arkusz5!$A$3:$Y$2185,2,FALSE)</f>
        <v>51.6701</v>
      </c>
      <c r="D217" t="str">
        <f>VLOOKUP(B217,[1]Arkusz5!$A$3:$Y$2185,3,FALSE)</f>
        <v>17.8286</v>
      </c>
      <c r="E217" t="str">
        <f>VLOOKUP(B217,[1]Arkusz5!$A$3:$Y$2185,4,FALSE)</f>
        <v>33UXT92</v>
      </c>
      <c r="F217" t="str">
        <f>VLOOKUP(B217,[1]Arkusz5!$A$3:$Y$2185,5,FALSE)</f>
        <v>CD84</v>
      </c>
      <c r="G217">
        <f>VLOOKUP(B217,[1]Arkusz5!$A$3:$Y$2185,6,FALSE)</f>
        <v>0</v>
      </c>
      <c r="H217">
        <f>VLOOKUP(B217,[1]Arkusz5!$A$3:$Y$2185,7,FALSE)</f>
        <v>0</v>
      </c>
      <c r="I217">
        <f>VLOOKUP(B217,[1]Arkusz5!$A$3:$Y$2185,8,FALSE)</f>
        <v>0</v>
      </c>
      <c r="J217">
        <f>VLOOKUP(B217,[1]Arkusz5!$A$3:$Y$2185,9,FALSE)</f>
        <v>0</v>
      </c>
      <c r="K217">
        <f>VLOOKUP(B217,[1]Arkusz5!$A$3:$Y$2185,10,FALSE)</f>
        <v>0</v>
      </c>
      <c r="L217">
        <f>VLOOKUP(B217,[1]Arkusz5!$A$3:$Y$2185,11,FALSE)</f>
        <v>0</v>
      </c>
      <c r="M217">
        <f>VLOOKUP(B217,[1]Arkusz5!$A$3:$Y$2185,12,FALSE)</f>
        <v>0</v>
      </c>
      <c r="N217">
        <f>VLOOKUP(B217,[1]Arkusz5!$A$3:$Y$2185,13,FALSE)</f>
        <v>0</v>
      </c>
      <c r="O217">
        <f>VLOOKUP(B217,[1]Arkusz5!$A$3:$Y$2185,14,FALSE)</f>
        <v>0</v>
      </c>
      <c r="P217">
        <f>VLOOKUP(B217,[1]Arkusz5!$A$3:$Y$2185,15,FALSE)</f>
        <v>0</v>
      </c>
      <c r="Q217">
        <f>VLOOKUP(B217,[1]Arkusz5!$A$3:$Y$2185,16,FALSE)</f>
        <v>0</v>
      </c>
      <c r="R217">
        <f>VLOOKUP(B217,[1]Arkusz5!$A$3:$Y$2185,17,FALSE)</f>
        <v>0</v>
      </c>
      <c r="S217" t="str">
        <f>VLOOKUP(B217,[1]Arkusz5!$A$3:$Y$2185,18,FALSE)</f>
        <v>Europa</v>
      </c>
      <c r="T217" t="str">
        <f>VLOOKUP(B217,[1]Arkusz5!$A$3:$Y$2185,19,FALSE)</f>
        <v>Polska</v>
      </c>
      <c r="U217" t="str">
        <f>VLOOKUP(B217,[1]Arkusz5!$A$3:$Y$2185,20,FALSE)</f>
        <v>wielkopolskie</v>
      </c>
      <c r="V217" t="str">
        <f>VLOOKUP(B217,[1]Arkusz5!$A$3:$Y$2185,21,FALSE)</f>
        <v>ostrowski</v>
      </c>
      <c r="W217" t="str">
        <f>VLOOKUP(B217,[1]Arkusz5!$A$3:$Y$2185,22,FALSE)</f>
        <v>Ostrów Wielkopolski</v>
      </c>
      <c r="X217" t="str">
        <f>VLOOKUP(B217,[1]Arkusz5!$A$3:$Y$2185,23,FALSE)</f>
        <v>318.12 Wysoczyzna Kaliska</v>
      </c>
      <c r="Y217" t="str">
        <f>VLOOKUP(B217,[1]Arkusz5!$A$3:$Y$2185,24,FALSE)</f>
        <v>Continental Bio-geographical Region</v>
      </c>
      <c r="Z217" t="str">
        <f>VLOOKUP(B217,[1]Arkusz5!$A$3:$Y$2185,25,FALSE)</f>
        <v>Galio-Carpinetum</v>
      </c>
    </row>
    <row r="218" spans="1:26" x14ac:dyDescent="0.25">
      <c r="A218">
        <v>217</v>
      </c>
      <c r="B218" t="s">
        <v>1415</v>
      </c>
      <c r="C218" t="str">
        <f>VLOOKUP(B218,[1]Arkusz5!$A$3:$Y$2185,2,FALSE)</f>
        <v>51.67166</v>
      </c>
      <c r="D218" t="str">
        <f>VLOOKUP(B218,[1]Arkusz5!$A$3:$Y$2185,3,FALSE)</f>
        <v>17.42944</v>
      </c>
      <c r="E218" t="str">
        <f>VLOOKUP(B218,[1]Arkusz5!$A$3:$Y$2185,4,FALSE)</f>
        <v>33UXT62</v>
      </c>
      <c r="F218" t="str">
        <f>VLOOKUP(B218,[1]Arkusz5!$A$3:$Y$2185,5,FALSE)</f>
        <v>CD82</v>
      </c>
      <c r="G218">
        <f>VLOOKUP(B218,[1]Arkusz5!$A$3:$Y$2185,6,FALSE)</f>
        <v>0</v>
      </c>
      <c r="H218">
        <f>VLOOKUP(B218,[1]Arkusz5!$A$3:$Y$2185,7,FALSE)</f>
        <v>0</v>
      </c>
      <c r="I218">
        <f>VLOOKUP(B218,[1]Arkusz5!$A$3:$Y$2185,8,FALSE)</f>
        <v>0</v>
      </c>
      <c r="J218">
        <f>VLOOKUP(B218,[1]Arkusz5!$A$3:$Y$2185,9,FALSE)</f>
        <v>0</v>
      </c>
      <c r="K218">
        <f>VLOOKUP(B218,[1]Arkusz5!$A$3:$Y$2185,10,FALSE)</f>
        <v>0</v>
      </c>
      <c r="L218">
        <f>VLOOKUP(B218,[1]Arkusz5!$A$3:$Y$2185,11,FALSE)</f>
        <v>0</v>
      </c>
      <c r="M218">
        <f>VLOOKUP(B218,[1]Arkusz5!$A$3:$Y$2185,12,FALSE)</f>
        <v>0</v>
      </c>
      <c r="N218">
        <f>VLOOKUP(B218,[1]Arkusz5!$A$3:$Y$2185,13,FALSE)</f>
        <v>0</v>
      </c>
      <c r="O218">
        <f>VLOOKUP(B218,[1]Arkusz5!$A$3:$Y$2185,14,FALSE)</f>
        <v>0</v>
      </c>
      <c r="P218">
        <f>VLOOKUP(B218,[1]Arkusz5!$A$3:$Y$2185,15,FALSE)</f>
        <v>0</v>
      </c>
      <c r="Q218" t="str">
        <f>VLOOKUP(B218,[1]Arkusz5!$A$3:$Y$2185,16,FALSE)</f>
        <v>PLB300007; PLH300002</v>
      </c>
      <c r="R218" t="str">
        <f>VLOOKUP(B218,[1]Arkusz5!$A$3:$Y$2185,17,FALSE)</f>
        <v>Dąbrowy Krotoszyńskie; Uroczyska Płyty Krotoszyńskiej</v>
      </c>
      <c r="S218" t="str">
        <f>VLOOKUP(B218,[1]Arkusz5!$A$3:$Y$2185,18,FALSE)</f>
        <v>Europa</v>
      </c>
      <c r="T218" t="str">
        <f>VLOOKUP(B218,[1]Arkusz5!$A$3:$Y$2185,19,FALSE)</f>
        <v>Polska</v>
      </c>
      <c r="U218" t="str">
        <f>VLOOKUP(B218,[1]Arkusz5!$A$3:$Y$2185,20,FALSE)</f>
        <v>wielkopolskie</v>
      </c>
      <c r="V218" t="str">
        <f>VLOOKUP(B218,[1]Arkusz5!$A$3:$Y$2185,21,FALSE)</f>
        <v>krotoszyński</v>
      </c>
      <c r="W218" t="str">
        <f>VLOOKUP(B218,[1]Arkusz5!$A$3:$Y$2185,22,FALSE)</f>
        <v>Krotoszyn</v>
      </c>
      <c r="X218" t="str">
        <f>VLOOKUP(B218,[1]Arkusz5!$A$3:$Y$2185,23,FALSE)</f>
        <v>318.12 Wysoczyzna Kaliska</v>
      </c>
      <c r="Y218" t="str">
        <f>VLOOKUP(B218,[1]Arkusz5!$A$3:$Y$2185,24,FALSE)</f>
        <v>Continental Bio-geographical Region</v>
      </c>
      <c r="Z218" t="str">
        <f>VLOOKUP(B218,[1]Arkusz5!$A$3:$Y$2185,25,FALSE)</f>
        <v>Galio-Carpinetum</v>
      </c>
    </row>
    <row r="219" spans="1:26" x14ac:dyDescent="0.25">
      <c r="A219">
        <v>218</v>
      </c>
      <c r="B219" t="s">
        <v>1422</v>
      </c>
      <c r="C219" t="str">
        <f>VLOOKUP(B219,[1]Arkusz5!$A$3:$Y$2185,2,FALSE)</f>
        <v>51.67166</v>
      </c>
      <c r="D219" t="str">
        <f>VLOOKUP(B219,[1]Arkusz5!$A$3:$Y$2185,3,FALSE)</f>
        <v>17.42944</v>
      </c>
      <c r="E219" t="str">
        <f>VLOOKUP(B219,[1]Arkusz5!$A$3:$Y$2185,4,FALSE)</f>
        <v>33UXT62</v>
      </c>
      <c r="F219" t="str">
        <f>VLOOKUP(B219,[1]Arkusz5!$A$3:$Y$2185,5,FALSE)</f>
        <v>CD82</v>
      </c>
      <c r="G219">
        <f>VLOOKUP(B219,[1]Arkusz5!$A$3:$Y$2185,6,FALSE)</f>
        <v>0</v>
      </c>
      <c r="H219">
        <f>VLOOKUP(B219,[1]Arkusz5!$A$3:$Y$2185,7,FALSE)</f>
        <v>0</v>
      </c>
      <c r="I219">
        <f>VLOOKUP(B219,[1]Arkusz5!$A$3:$Y$2185,8,FALSE)</f>
        <v>0</v>
      </c>
      <c r="J219">
        <f>VLOOKUP(B219,[1]Arkusz5!$A$3:$Y$2185,9,FALSE)</f>
        <v>0</v>
      </c>
      <c r="K219">
        <f>VLOOKUP(B219,[1]Arkusz5!$A$3:$Y$2185,10,FALSE)</f>
        <v>0</v>
      </c>
      <c r="L219">
        <f>VLOOKUP(B219,[1]Arkusz5!$A$3:$Y$2185,11,FALSE)</f>
        <v>0</v>
      </c>
      <c r="M219">
        <f>VLOOKUP(B219,[1]Arkusz5!$A$3:$Y$2185,12,FALSE)</f>
        <v>0</v>
      </c>
      <c r="N219">
        <f>VLOOKUP(B219,[1]Arkusz5!$A$3:$Y$2185,13,FALSE)</f>
        <v>0</v>
      </c>
      <c r="O219">
        <f>VLOOKUP(B219,[1]Arkusz5!$A$3:$Y$2185,14,FALSE)</f>
        <v>0</v>
      </c>
      <c r="P219">
        <f>VLOOKUP(B219,[1]Arkusz5!$A$3:$Y$2185,15,FALSE)</f>
        <v>0</v>
      </c>
      <c r="Q219" t="str">
        <f>VLOOKUP(B219,[1]Arkusz5!$A$3:$Y$2185,16,FALSE)</f>
        <v>PLB300007; PLH300002</v>
      </c>
      <c r="R219" t="str">
        <f>VLOOKUP(B219,[1]Arkusz5!$A$3:$Y$2185,17,FALSE)</f>
        <v>Dąbrowy Krotoszyńskie; Uroczyska Płyty Krotoszyńskiej</v>
      </c>
      <c r="S219" t="str">
        <f>VLOOKUP(B219,[1]Arkusz5!$A$3:$Y$2185,18,FALSE)</f>
        <v>Europa</v>
      </c>
      <c r="T219" t="str">
        <f>VLOOKUP(B219,[1]Arkusz5!$A$3:$Y$2185,19,FALSE)</f>
        <v>Polska</v>
      </c>
      <c r="U219" t="str">
        <f>VLOOKUP(B219,[1]Arkusz5!$A$3:$Y$2185,20,FALSE)</f>
        <v>wielkopolskie</v>
      </c>
      <c r="V219" t="str">
        <f>VLOOKUP(B219,[1]Arkusz5!$A$3:$Y$2185,21,FALSE)</f>
        <v>krotoszyński</v>
      </c>
      <c r="W219" t="str">
        <f>VLOOKUP(B219,[1]Arkusz5!$A$3:$Y$2185,22,FALSE)</f>
        <v>Krotoszyn</v>
      </c>
      <c r="X219" t="str">
        <f>VLOOKUP(B219,[1]Arkusz5!$A$3:$Y$2185,23,FALSE)</f>
        <v>318.12 Wysoczyzna Kaliska</v>
      </c>
      <c r="Y219" t="str">
        <f>VLOOKUP(B219,[1]Arkusz5!$A$3:$Y$2185,24,FALSE)</f>
        <v>Continental Bio-geographical Region</v>
      </c>
      <c r="Z219" t="str">
        <f>VLOOKUP(B219,[1]Arkusz5!$A$3:$Y$2185,25,FALSE)</f>
        <v>Galio-Carpinetum</v>
      </c>
    </row>
    <row r="220" spans="1:26" x14ac:dyDescent="0.25">
      <c r="A220">
        <v>219</v>
      </c>
      <c r="B220" t="s">
        <v>1423</v>
      </c>
      <c r="C220" t="str">
        <f>VLOOKUP(B220,[1]Arkusz5!$A$3:$Y$2185,2,FALSE)</f>
        <v>51.691119</v>
      </c>
      <c r="D220" t="str">
        <f>VLOOKUP(B220,[1]Arkusz5!$A$3:$Y$2185,3,FALSE)</f>
        <v>17.643601</v>
      </c>
      <c r="E220" t="str">
        <f>VLOOKUP(B220,[1]Arkusz5!$A$3:$Y$2185,4,FALSE)</f>
        <v>33UXT82</v>
      </c>
      <c r="F220" t="str">
        <f>VLOOKUP(B220,[1]Arkusz5!$A$3:$Y$2185,5,FALSE)</f>
        <v>CD83</v>
      </c>
      <c r="G220">
        <f>VLOOKUP(B220,[1]Arkusz5!$A$3:$Y$2185,6,FALSE)</f>
        <v>0</v>
      </c>
      <c r="H220">
        <f>VLOOKUP(B220,[1]Arkusz5!$A$3:$Y$2185,7,FALSE)</f>
        <v>0</v>
      </c>
      <c r="I220">
        <f>VLOOKUP(B220,[1]Arkusz5!$A$3:$Y$2185,8,FALSE)</f>
        <v>0</v>
      </c>
      <c r="J220">
        <f>VLOOKUP(B220,[1]Arkusz5!$A$3:$Y$2185,9,FALSE)</f>
        <v>0</v>
      </c>
      <c r="K220">
        <f>VLOOKUP(B220,[1]Arkusz5!$A$3:$Y$2185,10,FALSE)</f>
        <v>0</v>
      </c>
      <c r="L220">
        <f>VLOOKUP(B220,[1]Arkusz5!$A$3:$Y$2185,11,FALSE)</f>
        <v>0</v>
      </c>
      <c r="M220">
        <f>VLOOKUP(B220,[1]Arkusz5!$A$3:$Y$2185,12,FALSE)</f>
        <v>0</v>
      </c>
      <c r="N220" t="str">
        <f>VLOOKUP(B220,[1]Arkusz5!$A$3:$Y$2185,13,FALSE)</f>
        <v>Dąbrowy Krotoszyńskie Baszków-Rochy</v>
      </c>
      <c r="O220">
        <f>VLOOKUP(B220,[1]Arkusz5!$A$3:$Y$2185,14,FALSE)</f>
        <v>0</v>
      </c>
      <c r="P220">
        <f>VLOOKUP(B220,[1]Arkusz5!$A$3:$Y$2185,15,FALSE)</f>
        <v>0</v>
      </c>
      <c r="Q220" t="str">
        <f>VLOOKUP(B220,[1]Arkusz5!$A$3:$Y$2185,16,FALSE)</f>
        <v>PLB300007; PLH300002</v>
      </c>
      <c r="R220" t="str">
        <f>VLOOKUP(B220,[1]Arkusz5!$A$3:$Y$2185,17,FALSE)</f>
        <v>Dąbrowy Krotoszyńskie; Uroczyska Płyty Krotoszyńskiej</v>
      </c>
      <c r="S220" t="str">
        <f>VLOOKUP(B220,[1]Arkusz5!$A$3:$Y$2185,18,FALSE)</f>
        <v>Europa</v>
      </c>
      <c r="T220" t="str">
        <f>VLOOKUP(B220,[1]Arkusz5!$A$3:$Y$2185,19,FALSE)</f>
        <v>Polska</v>
      </c>
      <c r="U220" t="str">
        <f>VLOOKUP(B220,[1]Arkusz5!$A$3:$Y$2185,20,FALSE)</f>
        <v>wielkopolskie</v>
      </c>
      <c r="V220" t="str">
        <f>VLOOKUP(B220,[1]Arkusz5!$A$3:$Y$2185,21,FALSE)</f>
        <v>ostrowski</v>
      </c>
      <c r="W220" t="str">
        <f>VLOOKUP(B220,[1]Arkusz5!$A$3:$Y$2185,22,FALSE)</f>
        <v>Raszków</v>
      </c>
      <c r="X220" t="str">
        <f>VLOOKUP(B220,[1]Arkusz5!$A$3:$Y$2185,23,FALSE)</f>
        <v>318.12 Wysoczyzna Kaliska</v>
      </c>
      <c r="Y220" t="str">
        <f>VLOOKUP(B220,[1]Arkusz5!$A$3:$Y$2185,24,FALSE)</f>
        <v>Continental Bio-geographical Region</v>
      </c>
      <c r="Z220" t="str">
        <f>VLOOKUP(B220,[1]Arkusz5!$A$3:$Y$2185,25,FALSE)</f>
        <v>Galio-Carpinetum</v>
      </c>
    </row>
    <row r="221" spans="1:26" x14ac:dyDescent="0.25">
      <c r="A221">
        <v>220</v>
      </c>
      <c r="B221" t="s">
        <v>1429</v>
      </c>
      <c r="C221" t="str">
        <f>VLOOKUP(B221,[1]Arkusz5!$A$3:$Y$2185,2,FALSE)</f>
        <v>51.873198</v>
      </c>
      <c r="D221" t="str">
        <f>VLOOKUP(B221,[1]Arkusz5!$A$3:$Y$2185,3,FALSE)</f>
        <v>17.663764</v>
      </c>
      <c r="E221" t="str">
        <f>VLOOKUP(B221,[1]Arkusz5!$A$3:$Y$2185,4,FALSE)</f>
        <v>33UXT85</v>
      </c>
      <c r="F221" t="str">
        <f>VLOOKUP(B221,[1]Arkusz5!$A$3:$Y$2185,5,FALSE)</f>
        <v>CD63</v>
      </c>
      <c r="G221">
        <f>VLOOKUP(B221,[1]Arkusz5!$A$3:$Y$2185,6,FALSE)</f>
        <v>0</v>
      </c>
      <c r="H221">
        <f>VLOOKUP(B221,[1]Arkusz5!$A$3:$Y$2185,7,FALSE)</f>
        <v>0</v>
      </c>
      <c r="I221">
        <f>VLOOKUP(B221,[1]Arkusz5!$A$3:$Y$2185,8,FALSE)</f>
        <v>0</v>
      </c>
      <c r="J221">
        <f>VLOOKUP(B221,[1]Arkusz5!$A$3:$Y$2185,9,FALSE)</f>
        <v>0</v>
      </c>
      <c r="K221">
        <f>VLOOKUP(B221,[1]Arkusz5!$A$3:$Y$2185,10,FALSE)</f>
        <v>0</v>
      </c>
      <c r="L221">
        <f>VLOOKUP(B221,[1]Arkusz5!$A$3:$Y$2185,11,FALSE)</f>
        <v>0</v>
      </c>
      <c r="M221">
        <f>VLOOKUP(B221,[1]Arkusz5!$A$3:$Y$2185,12,FALSE)</f>
        <v>0</v>
      </c>
      <c r="N221">
        <f>VLOOKUP(B221,[1]Arkusz5!$A$3:$Y$2185,13,FALSE)</f>
        <v>0</v>
      </c>
      <c r="O221">
        <f>VLOOKUP(B221,[1]Arkusz5!$A$3:$Y$2185,14,FALSE)</f>
        <v>0</v>
      </c>
      <c r="P221">
        <f>VLOOKUP(B221,[1]Arkusz5!$A$3:$Y$2185,15,FALSE)</f>
        <v>0</v>
      </c>
      <c r="Q221">
        <f>VLOOKUP(B221,[1]Arkusz5!$A$3:$Y$2185,16,FALSE)</f>
        <v>0</v>
      </c>
      <c r="R221">
        <f>VLOOKUP(B221,[1]Arkusz5!$A$3:$Y$2185,17,FALSE)</f>
        <v>0</v>
      </c>
      <c r="S221" t="str">
        <f>VLOOKUP(B221,[1]Arkusz5!$A$3:$Y$2185,18,FALSE)</f>
        <v>Europa</v>
      </c>
      <c r="T221" t="str">
        <f>VLOOKUP(B221,[1]Arkusz5!$A$3:$Y$2185,19,FALSE)</f>
        <v>Polska</v>
      </c>
      <c r="U221" t="str">
        <f>VLOOKUP(B221,[1]Arkusz5!$A$3:$Y$2185,20,FALSE)</f>
        <v>wielkopolskie</v>
      </c>
      <c r="V221" t="str">
        <f>VLOOKUP(B221,[1]Arkusz5!$A$3:$Y$2185,21,FALSE)</f>
        <v>pleszewski</v>
      </c>
      <c r="W221" t="str">
        <f>VLOOKUP(B221,[1]Arkusz5!$A$3:$Y$2185,22,FALSE)</f>
        <v>Dobrzyca</v>
      </c>
      <c r="X221" t="str">
        <f>VLOOKUP(B221,[1]Arkusz5!$A$3:$Y$2185,23,FALSE)</f>
        <v>318.12 Wysoczyzna Kaliska</v>
      </c>
      <c r="Y221" t="str">
        <f>VLOOKUP(B221,[1]Arkusz5!$A$3:$Y$2185,24,FALSE)</f>
        <v>Continental Bio-geographical Region</v>
      </c>
      <c r="Z221" t="str">
        <f>VLOOKUP(B221,[1]Arkusz5!$A$3:$Y$2185,25,FALSE)</f>
        <v>Galio-Carpinetum</v>
      </c>
    </row>
    <row r="222" spans="1:26" x14ac:dyDescent="0.25">
      <c r="A222">
        <v>221</v>
      </c>
      <c r="B222" t="s">
        <v>1434</v>
      </c>
      <c r="C222" t="str">
        <f>VLOOKUP(B222,[1]Arkusz5!$A$3:$Y$2185,2,FALSE)</f>
        <v>51.883944</v>
      </c>
      <c r="D222" t="str">
        <f>VLOOKUP(B222,[1]Arkusz5!$A$3:$Y$2185,3,FALSE)</f>
        <v>17.072578</v>
      </c>
      <c r="E222" t="str">
        <f>VLOOKUP(B222,[1]Arkusz5!$A$3:$Y$2185,4,FALSE)</f>
        <v>33UXT45</v>
      </c>
      <c r="F222" t="str">
        <f>VLOOKUP(B222,[1]Arkusz5!$A$3:$Y$2185,5,FALSE)</f>
        <v>BD69</v>
      </c>
      <c r="G222">
        <f>VLOOKUP(B222,[1]Arkusz5!$A$3:$Y$2185,6,FALSE)</f>
        <v>0</v>
      </c>
      <c r="H222">
        <f>VLOOKUP(B222,[1]Arkusz5!$A$3:$Y$2185,7,FALSE)</f>
        <v>0</v>
      </c>
      <c r="I222">
        <f>VLOOKUP(B222,[1]Arkusz5!$A$3:$Y$2185,8,FALSE)</f>
        <v>0</v>
      </c>
      <c r="J222">
        <f>VLOOKUP(B222,[1]Arkusz5!$A$3:$Y$2185,9,FALSE)</f>
        <v>0</v>
      </c>
      <c r="K222">
        <f>VLOOKUP(B222,[1]Arkusz5!$A$3:$Y$2185,10,FALSE)</f>
        <v>0</v>
      </c>
      <c r="L222">
        <f>VLOOKUP(B222,[1]Arkusz5!$A$3:$Y$2185,11,FALSE)</f>
        <v>0</v>
      </c>
      <c r="M222">
        <f>VLOOKUP(B222,[1]Arkusz5!$A$3:$Y$2185,12,FALSE)</f>
        <v>0</v>
      </c>
      <c r="N222">
        <f>VLOOKUP(B222,[1]Arkusz5!$A$3:$Y$2185,13,FALSE)</f>
        <v>0</v>
      </c>
      <c r="O222">
        <f>VLOOKUP(B222,[1]Arkusz5!$A$3:$Y$2185,14,FALSE)</f>
        <v>0</v>
      </c>
      <c r="P222">
        <f>VLOOKUP(B222,[1]Arkusz5!$A$3:$Y$2185,15,FALSE)</f>
        <v>0</v>
      </c>
      <c r="Q222">
        <f>VLOOKUP(B222,[1]Arkusz5!$A$3:$Y$2185,16,FALSE)</f>
        <v>0</v>
      </c>
      <c r="R222">
        <f>VLOOKUP(B222,[1]Arkusz5!$A$3:$Y$2185,17,FALSE)</f>
        <v>0</v>
      </c>
      <c r="S222" t="str">
        <f>VLOOKUP(B222,[1]Arkusz5!$A$3:$Y$2185,18,FALSE)</f>
        <v>Europa</v>
      </c>
      <c r="T222" t="str">
        <f>VLOOKUP(B222,[1]Arkusz5!$A$3:$Y$2185,19,FALSE)</f>
        <v>Polska</v>
      </c>
      <c r="U222" t="str">
        <f>VLOOKUP(B222,[1]Arkusz5!$A$3:$Y$2185,20,FALSE)</f>
        <v>wielkopolskie</v>
      </c>
      <c r="V222" t="str">
        <f>VLOOKUP(B222,[1]Arkusz5!$A$3:$Y$2185,21,FALSE)</f>
        <v>gostyński</v>
      </c>
      <c r="W222" t="str">
        <f>VLOOKUP(B222,[1]Arkusz5!$A$3:$Y$2185,22,FALSE)</f>
        <v>Piaski</v>
      </c>
      <c r="X222" t="str">
        <f>VLOOKUP(B222,[1]Arkusz5!$A$3:$Y$2185,23,FALSE)</f>
        <v>318.12 Wysoczyzna Kaliska</v>
      </c>
      <c r="Y222" t="str">
        <f>VLOOKUP(B222,[1]Arkusz5!$A$3:$Y$2185,24,FALSE)</f>
        <v>Continental Bio-geographical Region</v>
      </c>
      <c r="Z222" t="str">
        <f>VLOOKUP(B222,[1]Arkusz5!$A$3:$Y$2185,25,FALSE)</f>
        <v>Galio-Carpinetum</v>
      </c>
    </row>
    <row r="223" spans="1:26" x14ac:dyDescent="0.25">
      <c r="A223">
        <v>222</v>
      </c>
      <c r="B223" t="s">
        <v>1437</v>
      </c>
      <c r="C223" t="str">
        <f>VLOOKUP(B223,[1]Arkusz5!$A$3:$Y$2185,2,FALSE)</f>
        <v>51.76149</v>
      </c>
      <c r="D223" t="str">
        <f>VLOOKUP(B223,[1]Arkusz5!$A$3:$Y$2185,3,FALSE)</f>
        <v>17.65479</v>
      </c>
      <c r="E223" t="str">
        <f>VLOOKUP(B223,[1]Arkusz5!$A$3:$Y$2185,4,FALSE)</f>
        <v>33UXT83</v>
      </c>
      <c r="F223" t="str">
        <f>VLOOKUP(B223,[1]Arkusz5!$A$3:$Y$2185,5,FALSE)</f>
        <v>CD73</v>
      </c>
      <c r="G223">
        <f>VLOOKUP(B223,[1]Arkusz5!$A$3:$Y$2185,6,FALSE)</f>
        <v>0</v>
      </c>
      <c r="H223">
        <f>VLOOKUP(B223,[1]Arkusz5!$A$3:$Y$2185,7,FALSE)</f>
        <v>0</v>
      </c>
      <c r="I223">
        <f>VLOOKUP(B223,[1]Arkusz5!$A$3:$Y$2185,8,FALSE)</f>
        <v>0</v>
      </c>
      <c r="J223">
        <f>VLOOKUP(B223,[1]Arkusz5!$A$3:$Y$2185,9,FALSE)</f>
        <v>0</v>
      </c>
      <c r="K223">
        <f>VLOOKUP(B223,[1]Arkusz5!$A$3:$Y$2185,10,FALSE)</f>
        <v>0</v>
      </c>
      <c r="L223">
        <f>VLOOKUP(B223,[1]Arkusz5!$A$3:$Y$2185,11,FALSE)</f>
        <v>0</v>
      </c>
      <c r="M223">
        <f>VLOOKUP(B223,[1]Arkusz5!$A$3:$Y$2185,12,FALSE)</f>
        <v>0</v>
      </c>
      <c r="N223" t="str">
        <f>VLOOKUP(B223,[1]Arkusz5!$A$3:$Y$2185,13,FALSE)</f>
        <v>Dąbrowy Krotoszyńskie Baszków-Rochy</v>
      </c>
      <c r="O223">
        <f>VLOOKUP(B223,[1]Arkusz5!$A$3:$Y$2185,14,FALSE)</f>
        <v>0</v>
      </c>
      <c r="P223">
        <f>VLOOKUP(B223,[1]Arkusz5!$A$3:$Y$2185,15,FALSE)</f>
        <v>0</v>
      </c>
      <c r="Q223" t="str">
        <f>VLOOKUP(B223,[1]Arkusz5!$A$3:$Y$2185,16,FALSE)</f>
        <v>PLB300007; PLH300002</v>
      </c>
      <c r="R223" t="str">
        <f>VLOOKUP(B223,[1]Arkusz5!$A$3:$Y$2185,17,FALSE)</f>
        <v>Dąbrowy Krotoszyńskie; Uroczyska Płyty Krotoszyńskiej</v>
      </c>
      <c r="S223" t="str">
        <f>VLOOKUP(B223,[1]Arkusz5!$A$3:$Y$2185,18,FALSE)</f>
        <v>Europa</v>
      </c>
      <c r="T223" t="str">
        <f>VLOOKUP(B223,[1]Arkusz5!$A$3:$Y$2185,19,FALSE)</f>
        <v>Polska</v>
      </c>
      <c r="U223" t="str">
        <f>VLOOKUP(B223,[1]Arkusz5!$A$3:$Y$2185,20,FALSE)</f>
        <v>wielkopolskie</v>
      </c>
      <c r="V223" t="str">
        <f>VLOOKUP(B223,[1]Arkusz5!$A$3:$Y$2185,21,FALSE)</f>
        <v>krotoszyński</v>
      </c>
      <c r="W223" t="str">
        <f>VLOOKUP(B223,[1]Arkusz5!$A$3:$Y$2185,22,FALSE)</f>
        <v>Krotoszyn</v>
      </c>
      <c r="X223" t="str">
        <f>VLOOKUP(B223,[1]Arkusz5!$A$3:$Y$2185,23,FALSE)</f>
        <v>318.12 Wysoczyzna Kaliska</v>
      </c>
      <c r="Y223" t="str">
        <f>VLOOKUP(B223,[1]Arkusz5!$A$3:$Y$2185,24,FALSE)</f>
        <v>Continental Bio-geographical Region</v>
      </c>
      <c r="Z223" t="str">
        <f>VLOOKUP(B223,[1]Arkusz5!$A$3:$Y$2185,25,FALSE)</f>
        <v>Galio-Carpinetum</v>
      </c>
    </row>
    <row r="224" spans="1:26" x14ac:dyDescent="0.25">
      <c r="A224">
        <v>223</v>
      </c>
      <c r="B224" t="s">
        <v>1445</v>
      </c>
      <c r="C224" t="str">
        <f>VLOOKUP(B224,[1]Arkusz5!$A$3:$Y$2185,2,FALSE)</f>
        <v>51.892</v>
      </c>
      <c r="D224" t="str">
        <f>VLOOKUP(B224,[1]Arkusz5!$A$3:$Y$2185,3,FALSE)</f>
        <v>17.3487</v>
      </c>
      <c r="E224" t="str">
        <f>VLOOKUP(B224,[1]Arkusz5!$A$3:$Y$2185,4,FALSE)</f>
        <v>33UXT65</v>
      </c>
      <c r="F224" t="str">
        <f>VLOOKUP(B224,[1]Arkusz5!$A$3:$Y$2185,5,FALSE)</f>
        <v>CD61</v>
      </c>
      <c r="G224">
        <f>VLOOKUP(B224,[1]Arkusz5!$A$3:$Y$2185,6,FALSE)</f>
        <v>0</v>
      </c>
      <c r="H224">
        <f>VLOOKUP(B224,[1]Arkusz5!$A$3:$Y$2185,7,FALSE)</f>
        <v>0</v>
      </c>
      <c r="I224">
        <f>VLOOKUP(B224,[1]Arkusz5!$A$3:$Y$2185,8,FALSE)</f>
        <v>0</v>
      </c>
      <c r="J224">
        <f>VLOOKUP(B224,[1]Arkusz5!$A$3:$Y$2185,9,FALSE)</f>
        <v>0</v>
      </c>
      <c r="K224">
        <f>VLOOKUP(B224,[1]Arkusz5!$A$3:$Y$2185,10,FALSE)</f>
        <v>0</v>
      </c>
      <c r="L224">
        <f>VLOOKUP(B224,[1]Arkusz5!$A$3:$Y$2185,11,FALSE)</f>
        <v>0</v>
      </c>
      <c r="M224">
        <f>VLOOKUP(B224,[1]Arkusz5!$A$3:$Y$2185,12,FALSE)</f>
        <v>0</v>
      </c>
      <c r="N224">
        <f>VLOOKUP(B224,[1]Arkusz5!$A$3:$Y$2185,13,FALSE)</f>
        <v>0</v>
      </c>
      <c r="O224">
        <f>VLOOKUP(B224,[1]Arkusz5!$A$3:$Y$2185,14,FALSE)</f>
        <v>0</v>
      </c>
      <c r="P224">
        <f>VLOOKUP(B224,[1]Arkusz5!$A$3:$Y$2185,15,FALSE)</f>
        <v>0</v>
      </c>
      <c r="Q224">
        <f>VLOOKUP(B224,[1]Arkusz5!$A$3:$Y$2185,16,FALSE)</f>
        <v>0</v>
      </c>
      <c r="R224">
        <f>VLOOKUP(B224,[1]Arkusz5!$A$3:$Y$2185,17,FALSE)</f>
        <v>0</v>
      </c>
      <c r="S224" t="str">
        <f>VLOOKUP(B224,[1]Arkusz5!$A$3:$Y$2185,18,FALSE)</f>
        <v>Europa</v>
      </c>
      <c r="T224" t="str">
        <f>VLOOKUP(B224,[1]Arkusz5!$A$3:$Y$2185,19,FALSE)</f>
        <v>Polska</v>
      </c>
      <c r="U224" t="str">
        <f>VLOOKUP(B224,[1]Arkusz5!$A$3:$Y$2185,20,FALSE)</f>
        <v>wielkopolskie</v>
      </c>
      <c r="V224" t="str">
        <f>VLOOKUP(B224,[1]Arkusz5!$A$3:$Y$2185,21,FALSE)</f>
        <v>jarociński</v>
      </c>
      <c r="W224" t="str">
        <f>VLOOKUP(B224,[1]Arkusz5!$A$3:$Y$2185,22,FALSE)</f>
        <v>Jaraczewo</v>
      </c>
      <c r="X224" t="str">
        <f>VLOOKUP(B224,[1]Arkusz5!$A$3:$Y$2185,23,FALSE)</f>
        <v>318.12 Wysoczyzna Kaliska</v>
      </c>
      <c r="Y224" t="str">
        <f>VLOOKUP(B224,[1]Arkusz5!$A$3:$Y$2185,24,FALSE)</f>
        <v>Continental Bio-geographical Region</v>
      </c>
      <c r="Z224" t="str">
        <f>VLOOKUP(B224,[1]Arkusz5!$A$3:$Y$2185,25,FALSE)</f>
        <v>Galio-Carpinetum</v>
      </c>
    </row>
    <row r="225" spans="1:26" x14ac:dyDescent="0.25">
      <c r="A225">
        <v>224</v>
      </c>
      <c r="B225" t="s">
        <v>1459</v>
      </c>
      <c r="C225" t="str">
        <f>VLOOKUP(B225,[1]Arkusz5!$A$3:$Y$2185,2,FALSE)</f>
        <v>51.883944</v>
      </c>
      <c r="D225" t="str">
        <f>VLOOKUP(B225,[1]Arkusz5!$A$3:$Y$2185,3,FALSE)</f>
        <v>17.072578</v>
      </c>
      <c r="E225" t="str">
        <f>VLOOKUP(B225,[1]Arkusz5!$A$3:$Y$2185,4,FALSE)</f>
        <v>33UXT45</v>
      </c>
      <c r="F225" t="str">
        <f>VLOOKUP(B225,[1]Arkusz5!$A$3:$Y$2185,5,FALSE)</f>
        <v>BD69</v>
      </c>
      <c r="G225">
        <f>VLOOKUP(B225,[1]Arkusz5!$A$3:$Y$2185,6,FALSE)</f>
        <v>0</v>
      </c>
      <c r="H225">
        <f>VLOOKUP(B225,[1]Arkusz5!$A$3:$Y$2185,7,FALSE)</f>
        <v>0</v>
      </c>
      <c r="I225">
        <f>VLOOKUP(B225,[1]Arkusz5!$A$3:$Y$2185,8,FALSE)</f>
        <v>0</v>
      </c>
      <c r="J225">
        <f>VLOOKUP(B225,[1]Arkusz5!$A$3:$Y$2185,9,FALSE)</f>
        <v>0</v>
      </c>
      <c r="K225">
        <f>VLOOKUP(B225,[1]Arkusz5!$A$3:$Y$2185,10,FALSE)</f>
        <v>0</v>
      </c>
      <c r="L225">
        <f>VLOOKUP(B225,[1]Arkusz5!$A$3:$Y$2185,11,FALSE)</f>
        <v>0</v>
      </c>
      <c r="M225">
        <f>VLOOKUP(B225,[1]Arkusz5!$A$3:$Y$2185,12,FALSE)</f>
        <v>0</v>
      </c>
      <c r="N225">
        <f>VLOOKUP(B225,[1]Arkusz5!$A$3:$Y$2185,13,FALSE)</f>
        <v>0</v>
      </c>
      <c r="O225">
        <f>VLOOKUP(B225,[1]Arkusz5!$A$3:$Y$2185,14,FALSE)</f>
        <v>0</v>
      </c>
      <c r="P225">
        <f>VLOOKUP(B225,[1]Arkusz5!$A$3:$Y$2185,15,FALSE)</f>
        <v>0</v>
      </c>
      <c r="Q225">
        <f>VLOOKUP(B225,[1]Arkusz5!$A$3:$Y$2185,16,FALSE)</f>
        <v>0</v>
      </c>
      <c r="R225">
        <f>VLOOKUP(B225,[1]Arkusz5!$A$3:$Y$2185,17,FALSE)</f>
        <v>0</v>
      </c>
      <c r="S225" t="str">
        <f>VLOOKUP(B225,[1]Arkusz5!$A$3:$Y$2185,18,FALSE)</f>
        <v>Europa</v>
      </c>
      <c r="T225" t="str">
        <f>VLOOKUP(B225,[1]Arkusz5!$A$3:$Y$2185,19,FALSE)</f>
        <v>Polska</v>
      </c>
      <c r="U225" t="str">
        <f>VLOOKUP(B225,[1]Arkusz5!$A$3:$Y$2185,20,FALSE)</f>
        <v>wielkopolskie</v>
      </c>
      <c r="V225" t="str">
        <f>VLOOKUP(B225,[1]Arkusz5!$A$3:$Y$2185,21,FALSE)</f>
        <v>gostyński</v>
      </c>
      <c r="W225" t="str">
        <f>VLOOKUP(B225,[1]Arkusz5!$A$3:$Y$2185,22,FALSE)</f>
        <v>Piaski</v>
      </c>
      <c r="X225" t="str">
        <f>VLOOKUP(B225,[1]Arkusz5!$A$3:$Y$2185,23,FALSE)</f>
        <v>318.12 Wysoczyzna Kaliska</v>
      </c>
      <c r="Y225" t="str">
        <f>VLOOKUP(B225,[1]Arkusz5!$A$3:$Y$2185,24,FALSE)</f>
        <v>Continental Bio-geographical Region</v>
      </c>
      <c r="Z225" t="str">
        <f>VLOOKUP(B225,[1]Arkusz5!$A$3:$Y$2185,25,FALSE)</f>
        <v>Galio-Carpinetum</v>
      </c>
    </row>
    <row r="226" spans="1:26" x14ac:dyDescent="0.25">
      <c r="A226">
        <v>225</v>
      </c>
      <c r="B226" t="s">
        <v>1462</v>
      </c>
      <c r="C226" t="str">
        <f>VLOOKUP(B226,[1]Arkusz5!$A$3:$Y$2185,2,FALSE)</f>
        <v>51.9413</v>
      </c>
      <c r="D226" t="str">
        <f>VLOOKUP(B226,[1]Arkusz5!$A$3:$Y$2185,3,FALSE)</f>
        <v>17.6363</v>
      </c>
      <c r="E226" t="str">
        <f>VLOOKUP(B226,[1]Arkusz5!$A$3:$Y$2185,4,FALSE)</f>
        <v>33UXT85</v>
      </c>
      <c r="F226" t="str">
        <f>VLOOKUP(B226,[1]Arkusz5!$A$3:$Y$2185,5,FALSE)</f>
        <v>CD53</v>
      </c>
      <c r="G226">
        <f>VLOOKUP(B226,[1]Arkusz5!$A$3:$Y$2185,6,FALSE)</f>
        <v>0</v>
      </c>
      <c r="H226">
        <f>VLOOKUP(B226,[1]Arkusz5!$A$3:$Y$2185,7,FALSE)</f>
        <v>0</v>
      </c>
      <c r="I226">
        <f>VLOOKUP(B226,[1]Arkusz5!$A$3:$Y$2185,8,FALSE)</f>
        <v>0</v>
      </c>
      <c r="J226">
        <f>VLOOKUP(B226,[1]Arkusz5!$A$3:$Y$2185,9,FALSE)</f>
        <v>0</v>
      </c>
      <c r="K226">
        <f>VLOOKUP(B226,[1]Arkusz5!$A$3:$Y$2185,10,FALSE)</f>
        <v>0</v>
      </c>
      <c r="L226">
        <f>VLOOKUP(B226,[1]Arkusz5!$A$3:$Y$2185,11,FALSE)</f>
        <v>0</v>
      </c>
      <c r="M226">
        <f>VLOOKUP(B226,[1]Arkusz5!$A$3:$Y$2185,12,FALSE)</f>
        <v>0</v>
      </c>
      <c r="N226">
        <f>VLOOKUP(B226,[1]Arkusz5!$A$3:$Y$2185,13,FALSE)</f>
        <v>0</v>
      </c>
      <c r="O226">
        <f>VLOOKUP(B226,[1]Arkusz5!$A$3:$Y$2185,14,FALSE)</f>
        <v>0</v>
      </c>
      <c r="P226">
        <f>VLOOKUP(B226,[1]Arkusz5!$A$3:$Y$2185,15,FALSE)</f>
        <v>0</v>
      </c>
      <c r="Q226">
        <f>VLOOKUP(B226,[1]Arkusz5!$A$3:$Y$2185,16,FALSE)</f>
        <v>0</v>
      </c>
      <c r="R226">
        <f>VLOOKUP(B226,[1]Arkusz5!$A$3:$Y$2185,17,FALSE)</f>
        <v>0</v>
      </c>
      <c r="S226" t="str">
        <f>VLOOKUP(B226,[1]Arkusz5!$A$3:$Y$2185,18,FALSE)</f>
        <v>Europa</v>
      </c>
      <c r="T226" t="str">
        <f>VLOOKUP(B226,[1]Arkusz5!$A$3:$Y$2185,19,FALSE)</f>
        <v>Polska</v>
      </c>
      <c r="U226" t="str">
        <f>VLOOKUP(B226,[1]Arkusz5!$A$3:$Y$2185,20,FALSE)</f>
        <v>wielkopolskie</v>
      </c>
      <c r="V226" t="str">
        <f>VLOOKUP(B226,[1]Arkusz5!$A$3:$Y$2185,21,FALSE)</f>
        <v>jarociński</v>
      </c>
      <c r="W226" t="str">
        <f>VLOOKUP(B226,[1]Arkusz5!$A$3:$Y$2185,22,FALSE)</f>
        <v>Kotlin</v>
      </c>
      <c r="X226" t="str">
        <f>VLOOKUP(B226,[1]Arkusz5!$A$3:$Y$2185,23,FALSE)</f>
        <v>318.12 Wysoczyzna Kaliska</v>
      </c>
      <c r="Y226" t="str">
        <f>VLOOKUP(B226,[1]Arkusz5!$A$3:$Y$2185,24,FALSE)</f>
        <v>Continental Bio-geographical Region</v>
      </c>
      <c r="Z226" t="str">
        <f>VLOOKUP(B226,[1]Arkusz5!$A$3:$Y$2185,25,FALSE)</f>
        <v>Galio-Carpinetum</v>
      </c>
    </row>
    <row r="227" spans="1:26" x14ac:dyDescent="0.25">
      <c r="A227">
        <v>226</v>
      </c>
      <c r="B227" t="s">
        <v>1471</v>
      </c>
      <c r="C227" t="str">
        <f>VLOOKUP(B227,[1]Arkusz5!$A$3:$Y$2185,2,FALSE)</f>
        <v>51.9413</v>
      </c>
      <c r="D227" t="str">
        <f>VLOOKUP(B227,[1]Arkusz5!$A$3:$Y$2185,3,FALSE)</f>
        <v>17.6363</v>
      </c>
      <c r="E227" t="str">
        <f>VLOOKUP(B227,[1]Arkusz5!$A$3:$Y$2185,4,FALSE)</f>
        <v>33UXT85</v>
      </c>
      <c r="F227" t="str">
        <f>VLOOKUP(B227,[1]Arkusz5!$A$3:$Y$2185,5,FALSE)</f>
        <v>CD53</v>
      </c>
      <c r="G227">
        <f>VLOOKUP(B227,[1]Arkusz5!$A$3:$Y$2185,6,FALSE)</f>
        <v>0</v>
      </c>
      <c r="H227">
        <f>VLOOKUP(B227,[1]Arkusz5!$A$3:$Y$2185,7,FALSE)</f>
        <v>0</v>
      </c>
      <c r="I227">
        <f>VLOOKUP(B227,[1]Arkusz5!$A$3:$Y$2185,8,FALSE)</f>
        <v>0</v>
      </c>
      <c r="J227">
        <f>VLOOKUP(B227,[1]Arkusz5!$A$3:$Y$2185,9,FALSE)</f>
        <v>0</v>
      </c>
      <c r="K227">
        <f>VLOOKUP(B227,[1]Arkusz5!$A$3:$Y$2185,10,FALSE)</f>
        <v>0</v>
      </c>
      <c r="L227">
        <f>VLOOKUP(B227,[1]Arkusz5!$A$3:$Y$2185,11,FALSE)</f>
        <v>0</v>
      </c>
      <c r="M227">
        <f>VLOOKUP(B227,[1]Arkusz5!$A$3:$Y$2185,12,FALSE)</f>
        <v>0</v>
      </c>
      <c r="N227">
        <f>VLOOKUP(B227,[1]Arkusz5!$A$3:$Y$2185,13,FALSE)</f>
        <v>0</v>
      </c>
      <c r="O227">
        <f>VLOOKUP(B227,[1]Arkusz5!$A$3:$Y$2185,14,FALSE)</f>
        <v>0</v>
      </c>
      <c r="P227">
        <f>VLOOKUP(B227,[1]Arkusz5!$A$3:$Y$2185,15,FALSE)</f>
        <v>0</v>
      </c>
      <c r="Q227">
        <f>VLOOKUP(B227,[1]Arkusz5!$A$3:$Y$2185,16,FALSE)</f>
        <v>0</v>
      </c>
      <c r="R227">
        <f>VLOOKUP(B227,[1]Arkusz5!$A$3:$Y$2185,17,FALSE)</f>
        <v>0</v>
      </c>
      <c r="S227" t="str">
        <f>VLOOKUP(B227,[1]Arkusz5!$A$3:$Y$2185,18,FALSE)</f>
        <v>Europa</v>
      </c>
      <c r="T227" t="str">
        <f>VLOOKUP(B227,[1]Arkusz5!$A$3:$Y$2185,19,FALSE)</f>
        <v>Polska</v>
      </c>
      <c r="U227" t="str">
        <f>VLOOKUP(B227,[1]Arkusz5!$A$3:$Y$2185,20,FALSE)</f>
        <v>wielkopolskie</v>
      </c>
      <c r="V227" t="str">
        <f>VLOOKUP(B227,[1]Arkusz5!$A$3:$Y$2185,21,FALSE)</f>
        <v>jarociński</v>
      </c>
      <c r="W227" t="str">
        <f>VLOOKUP(B227,[1]Arkusz5!$A$3:$Y$2185,22,FALSE)</f>
        <v>Kotlin</v>
      </c>
      <c r="X227" t="str">
        <f>VLOOKUP(B227,[1]Arkusz5!$A$3:$Y$2185,23,FALSE)</f>
        <v>318.12 Wysoczyzna Kaliska</v>
      </c>
      <c r="Y227" t="str">
        <f>VLOOKUP(B227,[1]Arkusz5!$A$3:$Y$2185,24,FALSE)</f>
        <v>Continental Bio-geographical Region</v>
      </c>
      <c r="Z227" t="str">
        <f>VLOOKUP(B227,[1]Arkusz5!$A$3:$Y$2185,25,FALSE)</f>
        <v>Galio-Carpinetum</v>
      </c>
    </row>
    <row r="228" spans="1:26" x14ac:dyDescent="0.25">
      <c r="A228">
        <v>227</v>
      </c>
      <c r="B228" t="s">
        <v>1475</v>
      </c>
      <c r="C228" t="str">
        <f>VLOOKUP(B228,[1]Arkusz5!$A$3:$Y$2185,2,FALSE)</f>
        <v>52.5221</v>
      </c>
      <c r="D228" t="str">
        <f>VLOOKUP(B228,[1]Arkusz5!$A$3:$Y$2185,3,FALSE)</f>
        <v>17.0181</v>
      </c>
      <c r="E228" t="str">
        <f>VLOOKUP(B228,[1]Arkusz5!$A$3:$Y$2185,4,FALSE)</f>
        <v>33UXU32</v>
      </c>
      <c r="F228" t="str">
        <f>VLOOKUP(B228,[1]Arkusz5!$A$3:$Y$2185,5,FALSE)</f>
        <v>BC89</v>
      </c>
      <c r="G228">
        <f>VLOOKUP(B228,[1]Arkusz5!$A$3:$Y$2185,6,FALSE)</f>
        <v>0</v>
      </c>
      <c r="H228">
        <f>VLOOKUP(B228,[1]Arkusz5!$A$3:$Y$2185,7,FALSE)</f>
        <v>0</v>
      </c>
      <c r="I228">
        <f>VLOOKUP(B228,[1]Arkusz5!$A$3:$Y$2185,8,FALSE)</f>
        <v>0</v>
      </c>
      <c r="J228">
        <f>VLOOKUP(B228,[1]Arkusz5!$A$3:$Y$2185,9,FALSE)</f>
        <v>0</v>
      </c>
      <c r="K228" t="str">
        <f>VLOOKUP(B228,[1]Arkusz5!$A$3:$Y$2185,10,FALSE)</f>
        <v>Park Krajobrazowy Puszcza Zielonka - otulina</v>
      </c>
      <c r="L228">
        <f>VLOOKUP(B228,[1]Arkusz5!$A$3:$Y$2185,11,FALSE)</f>
        <v>0</v>
      </c>
      <c r="M228">
        <f>VLOOKUP(B228,[1]Arkusz5!$A$3:$Y$2185,12,FALSE)</f>
        <v>0</v>
      </c>
      <c r="N228">
        <f>VLOOKUP(B228,[1]Arkusz5!$A$3:$Y$2185,13,FALSE)</f>
        <v>0</v>
      </c>
      <c r="O228">
        <f>VLOOKUP(B228,[1]Arkusz5!$A$3:$Y$2185,14,FALSE)</f>
        <v>0</v>
      </c>
      <c r="P228">
        <f>VLOOKUP(B228,[1]Arkusz5!$A$3:$Y$2185,15,FALSE)</f>
        <v>0</v>
      </c>
      <c r="Q228">
        <f>VLOOKUP(B228,[1]Arkusz5!$A$3:$Y$2185,16,FALSE)</f>
        <v>0</v>
      </c>
      <c r="R228">
        <f>VLOOKUP(B228,[1]Arkusz5!$A$3:$Y$2185,17,FALSE)</f>
        <v>0</v>
      </c>
      <c r="S228" t="str">
        <f>VLOOKUP(B228,[1]Arkusz5!$A$3:$Y$2185,18,FALSE)</f>
        <v>Europa</v>
      </c>
      <c r="T228" t="str">
        <f>VLOOKUP(B228,[1]Arkusz5!$A$3:$Y$2185,19,FALSE)</f>
        <v>Polska</v>
      </c>
      <c r="U228" t="str">
        <f>VLOOKUP(B228,[1]Arkusz5!$A$3:$Y$2185,20,FALSE)</f>
        <v>wielkopolskie</v>
      </c>
      <c r="V228" t="str">
        <f>VLOOKUP(B228,[1]Arkusz5!$A$3:$Y$2185,21,FALSE)</f>
        <v>poznański</v>
      </c>
      <c r="W228" t="str">
        <f>VLOOKUP(B228,[1]Arkusz5!$A$3:$Y$2185,22,FALSE)</f>
        <v>Czerwonak</v>
      </c>
      <c r="X228" t="str">
        <f>VLOOKUP(B228,[1]Arkusz5!$A$3:$Y$2185,23,FALSE)</f>
        <v>315.54 Pojezierze Gnieźnieńskie</v>
      </c>
      <c r="Y228" t="str">
        <f>VLOOKUP(B228,[1]Arkusz5!$A$3:$Y$2185,24,FALSE)</f>
        <v>Continental Bio-geographical Region</v>
      </c>
      <c r="Z228" t="str">
        <f>VLOOKUP(B228,[1]Arkusz5!$A$3:$Y$2185,25,FALSE)</f>
        <v>Pino-Quercetum (=Querco-Pinetum + Serratulo-Pinetum)</v>
      </c>
    </row>
    <row r="229" spans="1:26" x14ac:dyDescent="0.25">
      <c r="A229">
        <v>228</v>
      </c>
      <c r="B229" t="s">
        <v>1496</v>
      </c>
      <c r="C229" t="str">
        <f>VLOOKUP(B229,[1]Arkusz5!$A$3:$Y$2185,2,FALSE)</f>
        <v>52.380138</v>
      </c>
      <c r="D229" t="str">
        <f>VLOOKUP(B229,[1]Arkusz5!$A$3:$Y$2185,3,FALSE)</f>
        <v>16.879278</v>
      </c>
      <c r="E229" t="str">
        <f>VLOOKUP(B229,[1]Arkusz5!$A$3:$Y$2185,4,FALSE)</f>
        <v>33UXU20</v>
      </c>
      <c r="F229" t="str">
        <f>VLOOKUP(B229,[1]Arkusz5!$A$3:$Y$2185,5,FALSE)</f>
        <v>BD08</v>
      </c>
      <c r="G229">
        <f>VLOOKUP(B229,[1]Arkusz5!$A$3:$Y$2185,6,FALSE)</f>
        <v>0</v>
      </c>
      <c r="H229">
        <f>VLOOKUP(B229,[1]Arkusz5!$A$3:$Y$2185,7,FALSE)</f>
        <v>0</v>
      </c>
      <c r="I229">
        <f>VLOOKUP(B229,[1]Arkusz5!$A$3:$Y$2185,8,FALSE)</f>
        <v>0</v>
      </c>
      <c r="J229">
        <f>VLOOKUP(B229,[1]Arkusz5!$A$3:$Y$2185,9,FALSE)</f>
        <v>0</v>
      </c>
      <c r="K229">
        <f>VLOOKUP(B229,[1]Arkusz5!$A$3:$Y$2185,10,FALSE)</f>
        <v>0</v>
      </c>
      <c r="L229">
        <f>VLOOKUP(B229,[1]Arkusz5!$A$3:$Y$2185,11,FALSE)</f>
        <v>0</v>
      </c>
      <c r="M229">
        <f>VLOOKUP(B229,[1]Arkusz5!$A$3:$Y$2185,12,FALSE)</f>
        <v>0</v>
      </c>
      <c r="N229">
        <f>VLOOKUP(B229,[1]Arkusz5!$A$3:$Y$2185,13,FALSE)</f>
        <v>0</v>
      </c>
      <c r="O229">
        <f>VLOOKUP(B229,[1]Arkusz5!$A$3:$Y$2185,14,FALSE)</f>
        <v>0</v>
      </c>
      <c r="P229">
        <f>VLOOKUP(B229,[1]Arkusz5!$A$3:$Y$2185,15,FALSE)</f>
        <v>0</v>
      </c>
      <c r="Q229">
        <f>VLOOKUP(B229,[1]Arkusz5!$A$3:$Y$2185,16,FALSE)</f>
        <v>0</v>
      </c>
      <c r="R229">
        <f>VLOOKUP(B229,[1]Arkusz5!$A$3:$Y$2185,17,FALSE)</f>
        <v>0</v>
      </c>
      <c r="S229" t="str">
        <f>VLOOKUP(B229,[1]Arkusz5!$A$3:$Y$2185,18,FALSE)</f>
        <v>Europa</v>
      </c>
      <c r="T229" t="str">
        <f>VLOOKUP(B229,[1]Arkusz5!$A$3:$Y$2185,19,FALSE)</f>
        <v>Polska</v>
      </c>
      <c r="U229" t="str">
        <f>VLOOKUP(B229,[1]Arkusz5!$A$3:$Y$2185,20,FALSE)</f>
        <v>wielkopolskie</v>
      </c>
      <c r="V229" t="str">
        <f>VLOOKUP(B229,[1]Arkusz5!$A$3:$Y$2185,21,FALSE)</f>
        <v>Poznań</v>
      </c>
      <c r="W229" t="str">
        <f>VLOOKUP(B229,[1]Arkusz5!$A$3:$Y$2185,22,FALSE)</f>
        <v>Poznań</v>
      </c>
      <c r="X229" t="str">
        <f>VLOOKUP(B229,[1]Arkusz5!$A$3:$Y$2185,23,FALSE)</f>
        <v>315.52 Poznański Przełom Warty</v>
      </c>
      <c r="Y229" t="str">
        <f>VLOOKUP(B229,[1]Arkusz5!$A$3:$Y$2185,24,FALSE)</f>
        <v>Continental Bio-geographical Region</v>
      </c>
      <c r="Z229" t="str">
        <f>VLOOKUP(B229,[1]Arkusz5!$A$3:$Y$2185,25,FALSE)</f>
        <v>Galio-Carpinetum</v>
      </c>
    </row>
    <row r="230" spans="1:26" x14ac:dyDescent="0.25">
      <c r="A230">
        <v>229</v>
      </c>
      <c r="B230" t="s">
        <v>1507</v>
      </c>
      <c r="C230" t="str">
        <f>VLOOKUP(B230,[1]Arkusz5!$A$3:$Y$2185,2,FALSE)</f>
        <v>52.380138</v>
      </c>
      <c r="D230" t="str">
        <f>VLOOKUP(B230,[1]Arkusz5!$A$3:$Y$2185,3,FALSE)</f>
        <v>16.879278</v>
      </c>
      <c r="E230" t="str">
        <f>VLOOKUP(B230,[1]Arkusz5!$A$3:$Y$2185,4,FALSE)</f>
        <v>33UXU20</v>
      </c>
      <c r="F230" t="str">
        <f>VLOOKUP(B230,[1]Arkusz5!$A$3:$Y$2185,5,FALSE)</f>
        <v>BD08</v>
      </c>
      <c r="G230">
        <f>VLOOKUP(B230,[1]Arkusz5!$A$3:$Y$2185,6,FALSE)</f>
        <v>0</v>
      </c>
      <c r="H230">
        <f>VLOOKUP(B230,[1]Arkusz5!$A$3:$Y$2185,7,FALSE)</f>
        <v>0</v>
      </c>
      <c r="I230">
        <f>VLOOKUP(B230,[1]Arkusz5!$A$3:$Y$2185,8,FALSE)</f>
        <v>0</v>
      </c>
      <c r="J230">
        <f>VLOOKUP(B230,[1]Arkusz5!$A$3:$Y$2185,9,FALSE)</f>
        <v>0</v>
      </c>
      <c r="K230">
        <f>VLOOKUP(B230,[1]Arkusz5!$A$3:$Y$2185,10,FALSE)</f>
        <v>0</v>
      </c>
      <c r="L230">
        <f>VLOOKUP(B230,[1]Arkusz5!$A$3:$Y$2185,11,FALSE)</f>
        <v>0</v>
      </c>
      <c r="M230">
        <f>VLOOKUP(B230,[1]Arkusz5!$A$3:$Y$2185,12,FALSE)</f>
        <v>0</v>
      </c>
      <c r="N230">
        <f>VLOOKUP(B230,[1]Arkusz5!$A$3:$Y$2185,13,FALSE)</f>
        <v>0</v>
      </c>
      <c r="O230">
        <f>VLOOKUP(B230,[1]Arkusz5!$A$3:$Y$2185,14,FALSE)</f>
        <v>0</v>
      </c>
      <c r="P230">
        <f>VLOOKUP(B230,[1]Arkusz5!$A$3:$Y$2185,15,FALSE)</f>
        <v>0</v>
      </c>
      <c r="Q230">
        <f>VLOOKUP(B230,[1]Arkusz5!$A$3:$Y$2185,16,FALSE)</f>
        <v>0</v>
      </c>
      <c r="R230">
        <f>VLOOKUP(B230,[1]Arkusz5!$A$3:$Y$2185,17,FALSE)</f>
        <v>0</v>
      </c>
      <c r="S230" t="str">
        <f>VLOOKUP(B230,[1]Arkusz5!$A$3:$Y$2185,18,FALSE)</f>
        <v>Europa</v>
      </c>
      <c r="T230" t="str">
        <f>VLOOKUP(B230,[1]Arkusz5!$A$3:$Y$2185,19,FALSE)</f>
        <v>Polska</v>
      </c>
      <c r="U230" t="str">
        <f>VLOOKUP(B230,[1]Arkusz5!$A$3:$Y$2185,20,FALSE)</f>
        <v>wielkopolskie</v>
      </c>
      <c r="V230" t="str">
        <f>VLOOKUP(B230,[1]Arkusz5!$A$3:$Y$2185,21,FALSE)</f>
        <v>Poznań</v>
      </c>
      <c r="W230" t="str">
        <f>VLOOKUP(B230,[1]Arkusz5!$A$3:$Y$2185,22,FALSE)</f>
        <v>Poznań</v>
      </c>
      <c r="X230" t="str">
        <f>VLOOKUP(B230,[1]Arkusz5!$A$3:$Y$2185,23,FALSE)</f>
        <v>315.52 Poznański Przełom Warty</v>
      </c>
      <c r="Y230" t="str">
        <f>VLOOKUP(B230,[1]Arkusz5!$A$3:$Y$2185,24,FALSE)</f>
        <v>Continental Bio-geographical Region</v>
      </c>
      <c r="Z230" t="str">
        <f>VLOOKUP(B230,[1]Arkusz5!$A$3:$Y$2185,25,FALSE)</f>
        <v>Galio-Carpinetum</v>
      </c>
    </row>
    <row r="231" spans="1:26" x14ac:dyDescent="0.25">
      <c r="A231">
        <v>230</v>
      </c>
      <c r="B231" t="s">
        <v>1511</v>
      </c>
      <c r="C231" t="str">
        <f>VLOOKUP(B231,[1]Arkusz5!$A$3:$Y$2185,2,FALSE)</f>
        <v>52.380138</v>
      </c>
      <c r="D231" t="str">
        <f>VLOOKUP(B231,[1]Arkusz5!$A$3:$Y$2185,3,FALSE)</f>
        <v>16.879278</v>
      </c>
      <c r="E231" t="str">
        <f>VLOOKUP(B231,[1]Arkusz5!$A$3:$Y$2185,4,FALSE)</f>
        <v>33UXU20</v>
      </c>
      <c r="F231" t="str">
        <f>VLOOKUP(B231,[1]Arkusz5!$A$3:$Y$2185,5,FALSE)</f>
        <v>BD08</v>
      </c>
      <c r="G231">
        <f>VLOOKUP(B231,[1]Arkusz5!$A$3:$Y$2185,6,FALSE)</f>
        <v>0</v>
      </c>
      <c r="H231">
        <f>VLOOKUP(B231,[1]Arkusz5!$A$3:$Y$2185,7,FALSE)</f>
        <v>0</v>
      </c>
      <c r="I231">
        <f>VLOOKUP(B231,[1]Arkusz5!$A$3:$Y$2185,8,FALSE)</f>
        <v>0</v>
      </c>
      <c r="J231">
        <f>VLOOKUP(B231,[1]Arkusz5!$A$3:$Y$2185,9,FALSE)</f>
        <v>0</v>
      </c>
      <c r="K231">
        <f>VLOOKUP(B231,[1]Arkusz5!$A$3:$Y$2185,10,FALSE)</f>
        <v>0</v>
      </c>
      <c r="L231">
        <f>VLOOKUP(B231,[1]Arkusz5!$A$3:$Y$2185,11,FALSE)</f>
        <v>0</v>
      </c>
      <c r="M231">
        <f>VLOOKUP(B231,[1]Arkusz5!$A$3:$Y$2185,12,FALSE)</f>
        <v>0</v>
      </c>
      <c r="N231">
        <f>VLOOKUP(B231,[1]Arkusz5!$A$3:$Y$2185,13,FALSE)</f>
        <v>0</v>
      </c>
      <c r="O231">
        <f>VLOOKUP(B231,[1]Arkusz5!$A$3:$Y$2185,14,FALSE)</f>
        <v>0</v>
      </c>
      <c r="P231">
        <f>VLOOKUP(B231,[1]Arkusz5!$A$3:$Y$2185,15,FALSE)</f>
        <v>0</v>
      </c>
      <c r="Q231">
        <f>VLOOKUP(B231,[1]Arkusz5!$A$3:$Y$2185,16,FALSE)</f>
        <v>0</v>
      </c>
      <c r="R231">
        <f>VLOOKUP(B231,[1]Arkusz5!$A$3:$Y$2185,17,FALSE)</f>
        <v>0</v>
      </c>
      <c r="S231" t="str">
        <f>VLOOKUP(B231,[1]Arkusz5!$A$3:$Y$2185,18,FALSE)</f>
        <v>Europa</v>
      </c>
      <c r="T231" t="str">
        <f>VLOOKUP(B231,[1]Arkusz5!$A$3:$Y$2185,19,FALSE)</f>
        <v>Polska</v>
      </c>
      <c r="U231" t="str">
        <f>VLOOKUP(B231,[1]Arkusz5!$A$3:$Y$2185,20,FALSE)</f>
        <v>wielkopolskie</v>
      </c>
      <c r="V231" t="str">
        <f>VLOOKUP(B231,[1]Arkusz5!$A$3:$Y$2185,21,FALSE)</f>
        <v>Poznań</v>
      </c>
      <c r="W231" t="str">
        <f>VLOOKUP(B231,[1]Arkusz5!$A$3:$Y$2185,22,FALSE)</f>
        <v>Poznań</v>
      </c>
      <c r="X231" t="str">
        <f>VLOOKUP(B231,[1]Arkusz5!$A$3:$Y$2185,23,FALSE)</f>
        <v>315.52 Poznański Przełom Warty</v>
      </c>
      <c r="Y231" t="str">
        <f>VLOOKUP(B231,[1]Arkusz5!$A$3:$Y$2185,24,FALSE)</f>
        <v>Continental Bio-geographical Region</v>
      </c>
      <c r="Z231" t="str">
        <f>VLOOKUP(B231,[1]Arkusz5!$A$3:$Y$2185,25,FALSE)</f>
        <v>Galio-Carpinetum</v>
      </c>
    </row>
    <row r="232" spans="1:26" x14ac:dyDescent="0.25">
      <c r="A232">
        <v>231</v>
      </c>
      <c r="B232" t="s">
        <v>1514</v>
      </c>
      <c r="C232" t="str">
        <f>VLOOKUP(B232,[1]Arkusz5!$A$3:$Y$2185,2,FALSE)</f>
        <v>52.2194</v>
      </c>
      <c r="D232" t="str">
        <f>VLOOKUP(B232,[1]Arkusz5!$A$3:$Y$2185,3,FALSE)</f>
        <v>16.086</v>
      </c>
      <c r="E232" t="str">
        <f>VLOOKUP(B232,[1]Arkusz5!$A$3:$Y$2185,4,FALSE)</f>
        <v>33UWT78</v>
      </c>
      <c r="F232" t="str">
        <f>VLOOKUP(B232,[1]Arkusz5!$A$3:$Y$2185,5,FALSE)</f>
        <v>BD23</v>
      </c>
      <c r="G232">
        <f>VLOOKUP(B232,[1]Arkusz5!$A$3:$Y$2185,6,FALSE)</f>
        <v>0</v>
      </c>
      <c r="H232">
        <f>VLOOKUP(B232,[1]Arkusz5!$A$3:$Y$2185,7,FALSE)</f>
        <v>0</v>
      </c>
      <c r="I232">
        <f>VLOOKUP(B232,[1]Arkusz5!$A$3:$Y$2185,8,FALSE)</f>
        <v>0</v>
      </c>
      <c r="J232">
        <f>VLOOKUP(B232,[1]Arkusz5!$A$3:$Y$2185,9,FALSE)</f>
        <v>0</v>
      </c>
      <c r="K232">
        <f>VLOOKUP(B232,[1]Arkusz5!$A$3:$Y$2185,10,FALSE)</f>
        <v>0</v>
      </c>
      <c r="L232">
        <f>VLOOKUP(B232,[1]Arkusz5!$A$3:$Y$2185,11,FALSE)</f>
        <v>0</v>
      </c>
      <c r="M232">
        <f>VLOOKUP(B232,[1]Arkusz5!$A$3:$Y$2185,12,FALSE)</f>
        <v>0</v>
      </c>
      <c r="N232" t="str">
        <f>VLOOKUP(B232,[1]Arkusz5!$A$3:$Y$2185,13,FALSE)</f>
        <v>Obszar Chronionego Krajobrazu Pojezierze Sławskie, Pradolina Obry i Rynna Zbąszyńska</v>
      </c>
      <c r="O232">
        <f>VLOOKUP(B232,[1]Arkusz5!$A$3:$Y$2185,14,FALSE)</f>
        <v>0</v>
      </c>
      <c r="P232">
        <f>VLOOKUP(B232,[1]Arkusz5!$A$3:$Y$2185,15,FALSE)</f>
        <v>0</v>
      </c>
      <c r="Q232">
        <f>VLOOKUP(B232,[1]Arkusz5!$A$3:$Y$2185,16,FALSE)</f>
        <v>0</v>
      </c>
      <c r="R232">
        <f>VLOOKUP(B232,[1]Arkusz5!$A$3:$Y$2185,17,FALSE)</f>
        <v>0</v>
      </c>
      <c r="S232" t="str">
        <f>VLOOKUP(B232,[1]Arkusz5!$A$3:$Y$2185,18,FALSE)</f>
        <v>Europa</v>
      </c>
      <c r="T232" t="str">
        <f>VLOOKUP(B232,[1]Arkusz5!$A$3:$Y$2185,19,FALSE)</f>
        <v>Polska</v>
      </c>
      <c r="U232" t="str">
        <f>VLOOKUP(B232,[1]Arkusz5!$A$3:$Y$2185,20,FALSE)</f>
        <v>wielkopolskie</v>
      </c>
      <c r="V232" t="str">
        <f>VLOOKUP(B232,[1]Arkusz5!$A$3:$Y$2185,21,FALSE)</f>
        <v>grodziski</v>
      </c>
      <c r="W232" t="str">
        <f>VLOOKUP(B232,[1]Arkusz5!$A$3:$Y$2185,22,FALSE)</f>
        <v>Rakoniewice</v>
      </c>
      <c r="X232" t="str">
        <f>VLOOKUP(B232,[1]Arkusz5!$A$3:$Y$2185,23,FALSE)</f>
        <v>315.51 Pojezierze Poznańskie</v>
      </c>
      <c r="Y232" t="str">
        <f>VLOOKUP(B232,[1]Arkusz5!$A$3:$Y$2185,24,FALSE)</f>
        <v>Continental Bio-geographical Region</v>
      </c>
      <c r="Z232" t="str">
        <f>VLOOKUP(B232,[1]Arkusz5!$A$3:$Y$2185,25,FALSE)</f>
        <v>Leucobryo-Pinetum</v>
      </c>
    </row>
    <row r="233" spans="1:26" x14ac:dyDescent="0.25">
      <c r="A233">
        <v>232</v>
      </c>
      <c r="B233" t="s">
        <v>1528</v>
      </c>
      <c r="C233" t="str">
        <f>VLOOKUP(B233,[1]Arkusz5!$A$3:$Y$2185,2,FALSE)</f>
        <v>52.2194</v>
      </c>
      <c r="D233" t="str">
        <f>VLOOKUP(B233,[1]Arkusz5!$A$3:$Y$2185,3,FALSE)</f>
        <v>16.086</v>
      </c>
      <c r="E233" t="str">
        <f>VLOOKUP(B233,[1]Arkusz5!$A$3:$Y$2185,4,FALSE)</f>
        <v>33UWT78</v>
      </c>
      <c r="F233" t="str">
        <f>VLOOKUP(B233,[1]Arkusz5!$A$3:$Y$2185,5,FALSE)</f>
        <v>BD23</v>
      </c>
      <c r="G233">
        <f>VLOOKUP(B233,[1]Arkusz5!$A$3:$Y$2185,6,FALSE)</f>
        <v>0</v>
      </c>
      <c r="H233">
        <f>VLOOKUP(B233,[1]Arkusz5!$A$3:$Y$2185,7,FALSE)</f>
        <v>0</v>
      </c>
      <c r="I233">
        <f>VLOOKUP(B233,[1]Arkusz5!$A$3:$Y$2185,8,FALSE)</f>
        <v>0</v>
      </c>
      <c r="J233">
        <f>VLOOKUP(B233,[1]Arkusz5!$A$3:$Y$2185,9,FALSE)</f>
        <v>0</v>
      </c>
      <c r="K233">
        <f>VLOOKUP(B233,[1]Arkusz5!$A$3:$Y$2185,10,FALSE)</f>
        <v>0</v>
      </c>
      <c r="L233">
        <f>VLOOKUP(B233,[1]Arkusz5!$A$3:$Y$2185,11,FALSE)</f>
        <v>0</v>
      </c>
      <c r="M233">
        <f>VLOOKUP(B233,[1]Arkusz5!$A$3:$Y$2185,12,FALSE)</f>
        <v>0</v>
      </c>
      <c r="N233" t="str">
        <f>VLOOKUP(B233,[1]Arkusz5!$A$3:$Y$2185,13,FALSE)</f>
        <v>Obszar Chronionego Krajobrazu Pojezierze Sławskie, Pradolina Obry i Rynna Zbąszyńska</v>
      </c>
      <c r="O233">
        <f>VLOOKUP(B233,[1]Arkusz5!$A$3:$Y$2185,14,FALSE)</f>
        <v>0</v>
      </c>
      <c r="P233">
        <f>VLOOKUP(B233,[1]Arkusz5!$A$3:$Y$2185,15,FALSE)</f>
        <v>0</v>
      </c>
      <c r="Q233">
        <f>VLOOKUP(B233,[1]Arkusz5!$A$3:$Y$2185,16,FALSE)</f>
        <v>0</v>
      </c>
      <c r="R233">
        <f>VLOOKUP(B233,[1]Arkusz5!$A$3:$Y$2185,17,FALSE)</f>
        <v>0</v>
      </c>
      <c r="S233" t="str">
        <f>VLOOKUP(B233,[1]Arkusz5!$A$3:$Y$2185,18,FALSE)</f>
        <v>Europa</v>
      </c>
      <c r="T233" t="str">
        <f>VLOOKUP(B233,[1]Arkusz5!$A$3:$Y$2185,19,FALSE)</f>
        <v>Polska</v>
      </c>
      <c r="U233" t="str">
        <f>VLOOKUP(B233,[1]Arkusz5!$A$3:$Y$2185,20,FALSE)</f>
        <v>wielkopolskie</v>
      </c>
      <c r="V233" t="str">
        <f>VLOOKUP(B233,[1]Arkusz5!$A$3:$Y$2185,21,FALSE)</f>
        <v>grodziski</v>
      </c>
      <c r="W233" t="str">
        <f>VLOOKUP(B233,[1]Arkusz5!$A$3:$Y$2185,22,FALSE)</f>
        <v>Rakoniewice</v>
      </c>
      <c r="X233" t="str">
        <f>VLOOKUP(B233,[1]Arkusz5!$A$3:$Y$2185,23,FALSE)</f>
        <v>315.51 Pojezierze Poznańskie</v>
      </c>
      <c r="Y233" t="str">
        <f>VLOOKUP(B233,[1]Arkusz5!$A$3:$Y$2185,24,FALSE)</f>
        <v>Continental Bio-geographical Region</v>
      </c>
      <c r="Z233" t="str">
        <f>VLOOKUP(B233,[1]Arkusz5!$A$3:$Y$2185,25,FALSE)</f>
        <v>Leucobryo-Pinetum</v>
      </c>
    </row>
    <row r="234" spans="1:26" x14ac:dyDescent="0.25">
      <c r="A234">
        <v>233</v>
      </c>
      <c r="B234" t="s">
        <v>1530</v>
      </c>
      <c r="C234" t="str">
        <f>VLOOKUP(B234,[1]Arkusz5!$A$3:$Y$2185,2,FALSE)</f>
        <v>51.950315</v>
      </c>
      <c r="D234" t="str">
        <f>VLOOKUP(B234,[1]Arkusz5!$A$3:$Y$2185,3,FALSE)</f>
        <v>16.325369</v>
      </c>
      <c r="E234" t="str">
        <f>VLOOKUP(B234,[1]Arkusz5!$A$3:$Y$2185,4,FALSE)</f>
        <v>33UWT95</v>
      </c>
      <c r="F234" t="str">
        <f>VLOOKUP(B234,[1]Arkusz5!$A$3:$Y$2185,5,FALSE)</f>
        <v>BD54</v>
      </c>
      <c r="G234">
        <f>VLOOKUP(B234,[1]Arkusz5!$A$3:$Y$2185,6,FALSE)</f>
        <v>0</v>
      </c>
      <c r="H234">
        <f>VLOOKUP(B234,[1]Arkusz5!$A$3:$Y$2185,7,FALSE)</f>
        <v>0</v>
      </c>
      <c r="I234">
        <f>VLOOKUP(B234,[1]Arkusz5!$A$3:$Y$2185,8,FALSE)</f>
        <v>0</v>
      </c>
      <c r="J234">
        <f>VLOOKUP(B234,[1]Arkusz5!$A$3:$Y$2185,9,FALSE)</f>
        <v>0</v>
      </c>
      <c r="K234" t="str">
        <f>VLOOKUP(B234,[1]Arkusz5!$A$3:$Y$2185,10,FALSE)</f>
        <v>Przemęcki Park Krajobrazowy</v>
      </c>
      <c r="L234">
        <f>VLOOKUP(B234,[1]Arkusz5!$A$3:$Y$2185,11,FALSE)</f>
        <v>0</v>
      </c>
      <c r="M234">
        <f>VLOOKUP(B234,[1]Arkusz5!$A$3:$Y$2185,12,FALSE)</f>
        <v>0</v>
      </c>
      <c r="N234" t="str">
        <f>VLOOKUP(B234,[1]Arkusz5!$A$3:$Y$2185,13,FALSE)</f>
        <v>Przemęcko-Wschowski i kompleks leśny Włoszakowice</v>
      </c>
      <c r="O234">
        <f>VLOOKUP(B234,[1]Arkusz5!$A$3:$Y$2185,14,FALSE)</f>
        <v>0</v>
      </c>
      <c r="P234">
        <f>VLOOKUP(B234,[1]Arkusz5!$A$3:$Y$2185,15,FALSE)</f>
        <v>0</v>
      </c>
      <c r="Q234" t="str">
        <f>VLOOKUP(B234,[1]Arkusz5!$A$3:$Y$2185,16,FALSE)</f>
        <v>PLB300011; PLH300041</v>
      </c>
      <c r="R234" t="str">
        <f>VLOOKUP(B234,[1]Arkusz5!$A$3:$Y$2185,17,FALSE)</f>
        <v>Pojezierze Sławskie; Ostoja Przemęcka</v>
      </c>
      <c r="S234" t="str">
        <f>VLOOKUP(B234,[1]Arkusz5!$A$3:$Y$2185,18,FALSE)</f>
        <v>Europa</v>
      </c>
      <c r="T234" t="str">
        <f>VLOOKUP(B234,[1]Arkusz5!$A$3:$Y$2185,19,FALSE)</f>
        <v>Polska</v>
      </c>
      <c r="U234" t="str">
        <f>VLOOKUP(B234,[1]Arkusz5!$A$3:$Y$2185,20,FALSE)</f>
        <v>wielkopolskie</v>
      </c>
      <c r="V234" t="str">
        <f>VLOOKUP(B234,[1]Arkusz5!$A$3:$Y$2185,21,FALSE)</f>
        <v>leszczyński</v>
      </c>
      <c r="W234" t="str">
        <f>VLOOKUP(B234,[1]Arkusz5!$A$3:$Y$2185,22,FALSE)</f>
        <v>Włoszakowice</v>
      </c>
      <c r="X234" t="str">
        <f>VLOOKUP(B234,[1]Arkusz5!$A$3:$Y$2185,23,FALSE)</f>
        <v>315.81 Pojezierze Sławskie</v>
      </c>
      <c r="Y234" t="str">
        <f>VLOOKUP(B234,[1]Arkusz5!$A$3:$Y$2185,24,FALSE)</f>
        <v>Continental Bio-geographical Region</v>
      </c>
      <c r="Z234" t="str">
        <f>VLOOKUP(B234,[1]Arkusz5!$A$3:$Y$2185,25,FALSE)</f>
        <v>Leucobryo-Pinetum</v>
      </c>
    </row>
    <row r="235" spans="1:26" x14ac:dyDescent="0.25">
      <c r="A235">
        <v>234</v>
      </c>
      <c r="B235" t="s">
        <v>1548</v>
      </c>
      <c r="C235" t="str">
        <f>VLOOKUP(B235,[1]Arkusz5!$A$3:$Y$2185,2,FALSE)</f>
        <v>51.950315</v>
      </c>
      <c r="D235" t="str">
        <f>VLOOKUP(B235,[1]Arkusz5!$A$3:$Y$2185,3,FALSE)</f>
        <v>16.325369</v>
      </c>
      <c r="E235" t="str">
        <f>VLOOKUP(B235,[1]Arkusz5!$A$3:$Y$2185,4,FALSE)</f>
        <v>33UWT95</v>
      </c>
      <c r="F235" t="str">
        <f>VLOOKUP(B235,[1]Arkusz5!$A$3:$Y$2185,5,FALSE)</f>
        <v>BD54</v>
      </c>
      <c r="G235">
        <f>VLOOKUP(B235,[1]Arkusz5!$A$3:$Y$2185,6,FALSE)</f>
        <v>0</v>
      </c>
      <c r="H235">
        <f>VLOOKUP(B235,[1]Arkusz5!$A$3:$Y$2185,7,FALSE)</f>
        <v>0</v>
      </c>
      <c r="I235">
        <f>VLOOKUP(B235,[1]Arkusz5!$A$3:$Y$2185,8,FALSE)</f>
        <v>0</v>
      </c>
      <c r="J235">
        <f>VLOOKUP(B235,[1]Arkusz5!$A$3:$Y$2185,9,FALSE)</f>
        <v>0</v>
      </c>
      <c r="K235" t="str">
        <f>VLOOKUP(B235,[1]Arkusz5!$A$3:$Y$2185,10,FALSE)</f>
        <v>Przemęcki Park Krajobrazowy</v>
      </c>
      <c r="L235">
        <f>VLOOKUP(B235,[1]Arkusz5!$A$3:$Y$2185,11,FALSE)</f>
        <v>0</v>
      </c>
      <c r="M235">
        <f>VLOOKUP(B235,[1]Arkusz5!$A$3:$Y$2185,12,FALSE)</f>
        <v>0</v>
      </c>
      <c r="N235" t="str">
        <f>VLOOKUP(B235,[1]Arkusz5!$A$3:$Y$2185,13,FALSE)</f>
        <v>Przemęcko-Wschowski i kompleks leśny Włoszakowice</v>
      </c>
      <c r="O235">
        <f>VLOOKUP(B235,[1]Arkusz5!$A$3:$Y$2185,14,FALSE)</f>
        <v>0</v>
      </c>
      <c r="P235">
        <f>VLOOKUP(B235,[1]Arkusz5!$A$3:$Y$2185,15,FALSE)</f>
        <v>0</v>
      </c>
      <c r="Q235" t="str">
        <f>VLOOKUP(B235,[1]Arkusz5!$A$3:$Y$2185,16,FALSE)</f>
        <v>PLB300011; PLH300041</v>
      </c>
      <c r="R235" t="str">
        <f>VLOOKUP(B235,[1]Arkusz5!$A$3:$Y$2185,17,FALSE)</f>
        <v>Pojezierze Sławskie; Ostoja Przemęcka</v>
      </c>
      <c r="S235" t="str">
        <f>VLOOKUP(B235,[1]Arkusz5!$A$3:$Y$2185,18,FALSE)</f>
        <v>Europa</v>
      </c>
      <c r="T235" t="str">
        <f>VLOOKUP(B235,[1]Arkusz5!$A$3:$Y$2185,19,FALSE)</f>
        <v>Polska</v>
      </c>
      <c r="U235" t="str">
        <f>VLOOKUP(B235,[1]Arkusz5!$A$3:$Y$2185,20,FALSE)</f>
        <v>wielkopolskie</v>
      </c>
      <c r="V235" t="str">
        <f>VLOOKUP(B235,[1]Arkusz5!$A$3:$Y$2185,21,FALSE)</f>
        <v>leszczyński</v>
      </c>
      <c r="W235" t="str">
        <f>VLOOKUP(B235,[1]Arkusz5!$A$3:$Y$2185,22,FALSE)</f>
        <v>Włoszakowice</v>
      </c>
      <c r="X235" t="str">
        <f>VLOOKUP(B235,[1]Arkusz5!$A$3:$Y$2185,23,FALSE)</f>
        <v>315.81 Pojezierze Sławskie</v>
      </c>
      <c r="Y235" t="str">
        <f>VLOOKUP(B235,[1]Arkusz5!$A$3:$Y$2185,24,FALSE)</f>
        <v>Continental Bio-geographical Region</v>
      </c>
      <c r="Z235" t="str">
        <f>VLOOKUP(B235,[1]Arkusz5!$A$3:$Y$2185,25,FALSE)</f>
        <v>Leucobryo-Pinetum</v>
      </c>
    </row>
    <row r="236" spans="1:26" x14ac:dyDescent="0.25">
      <c r="A236">
        <v>235</v>
      </c>
      <c r="B236" t="s">
        <v>1549</v>
      </c>
      <c r="C236" t="str">
        <f>VLOOKUP(B236,[1]Arkusz5!$A$3:$Y$2185,2,FALSE)</f>
        <v>51.950315</v>
      </c>
      <c r="D236" t="str">
        <f>VLOOKUP(B236,[1]Arkusz5!$A$3:$Y$2185,3,FALSE)</f>
        <v>16.325369</v>
      </c>
      <c r="E236" t="str">
        <f>VLOOKUP(B236,[1]Arkusz5!$A$3:$Y$2185,4,FALSE)</f>
        <v>33UWT95</v>
      </c>
      <c r="F236" t="str">
        <f>VLOOKUP(B236,[1]Arkusz5!$A$3:$Y$2185,5,FALSE)</f>
        <v>BD54</v>
      </c>
      <c r="G236">
        <f>VLOOKUP(B236,[1]Arkusz5!$A$3:$Y$2185,6,FALSE)</f>
        <v>0</v>
      </c>
      <c r="H236">
        <f>VLOOKUP(B236,[1]Arkusz5!$A$3:$Y$2185,7,FALSE)</f>
        <v>0</v>
      </c>
      <c r="I236">
        <f>VLOOKUP(B236,[1]Arkusz5!$A$3:$Y$2185,8,FALSE)</f>
        <v>0</v>
      </c>
      <c r="J236">
        <f>VLOOKUP(B236,[1]Arkusz5!$A$3:$Y$2185,9,FALSE)</f>
        <v>0</v>
      </c>
      <c r="K236" t="str">
        <f>VLOOKUP(B236,[1]Arkusz5!$A$3:$Y$2185,10,FALSE)</f>
        <v>Przemęcki Park Krajobrazowy</v>
      </c>
      <c r="L236">
        <f>VLOOKUP(B236,[1]Arkusz5!$A$3:$Y$2185,11,FALSE)</f>
        <v>0</v>
      </c>
      <c r="M236">
        <f>VLOOKUP(B236,[1]Arkusz5!$A$3:$Y$2185,12,FALSE)</f>
        <v>0</v>
      </c>
      <c r="N236" t="str">
        <f>VLOOKUP(B236,[1]Arkusz5!$A$3:$Y$2185,13,FALSE)</f>
        <v>Przemęcko-Wschowski i kompleks leśny Włoszakowice</v>
      </c>
      <c r="O236">
        <f>VLOOKUP(B236,[1]Arkusz5!$A$3:$Y$2185,14,FALSE)</f>
        <v>0</v>
      </c>
      <c r="P236">
        <f>VLOOKUP(B236,[1]Arkusz5!$A$3:$Y$2185,15,FALSE)</f>
        <v>0</v>
      </c>
      <c r="Q236" t="str">
        <f>VLOOKUP(B236,[1]Arkusz5!$A$3:$Y$2185,16,FALSE)</f>
        <v>PLB300011; PLH300041</v>
      </c>
      <c r="R236" t="str">
        <f>VLOOKUP(B236,[1]Arkusz5!$A$3:$Y$2185,17,FALSE)</f>
        <v>Pojezierze Sławskie; Ostoja Przemęcka</v>
      </c>
      <c r="S236" t="str">
        <f>VLOOKUP(B236,[1]Arkusz5!$A$3:$Y$2185,18,FALSE)</f>
        <v>Europa</v>
      </c>
      <c r="T236" t="str">
        <f>VLOOKUP(B236,[1]Arkusz5!$A$3:$Y$2185,19,FALSE)</f>
        <v>Polska</v>
      </c>
      <c r="U236" t="str">
        <f>VLOOKUP(B236,[1]Arkusz5!$A$3:$Y$2185,20,FALSE)</f>
        <v>wielkopolskie</v>
      </c>
      <c r="V236" t="str">
        <f>VLOOKUP(B236,[1]Arkusz5!$A$3:$Y$2185,21,FALSE)</f>
        <v>leszczyński</v>
      </c>
      <c r="W236" t="str">
        <f>VLOOKUP(B236,[1]Arkusz5!$A$3:$Y$2185,22,FALSE)</f>
        <v>Włoszakowice</v>
      </c>
      <c r="X236" t="str">
        <f>VLOOKUP(B236,[1]Arkusz5!$A$3:$Y$2185,23,FALSE)</f>
        <v>315.81 Pojezierze Sławskie</v>
      </c>
      <c r="Y236" t="str">
        <f>VLOOKUP(B236,[1]Arkusz5!$A$3:$Y$2185,24,FALSE)</f>
        <v>Continental Bio-geographical Region</v>
      </c>
      <c r="Z236" t="str">
        <f>VLOOKUP(B236,[1]Arkusz5!$A$3:$Y$2185,25,FALSE)</f>
        <v>Leucobryo-Pinetum</v>
      </c>
    </row>
    <row r="237" spans="1:26" x14ac:dyDescent="0.25">
      <c r="A237">
        <v>236</v>
      </c>
      <c r="B237" t="s">
        <v>1550</v>
      </c>
      <c r="C237" t="str">
        <f>VLOOKUP(B237,[1]Arkusz5!$A$3:$Y$2185,2,FALSE)</f>
        <v>51.950315</v>
      </c>
      <c r="D237" t="str">
        <f>VLOOKUP(B237,[1]Arkusz5!$A$3:$Y$2185,3,FALSE)</f>
        <v>16.325369</v>
      </c>
      <c r="E237" t="str">
        <f>VLOOKUP(B237,[1]Arkusz5!$A$3:$Y$2185,4,FALSE)</f>
        <v>33UWT95</v>
      </c>
      <c r="F237" t="str">
        <f>VLOOKUP(B237,[1]Arkusz5!$A$3:$Y$2185,5,FALSE)</f>
        <v>BD54</v>
      </c>
      <c r="G237">
        <f>VLOOKUP(B237,[1]Arkusz5!$A$3:$Y$2185,6,FALSE)</f>
        <v>0</v>
      </c>
      <c r="H237">
        <f>VLOOKUP(B237,[1]Arkusz5!$A$3:$Y$2185,7,FALSE)</f>
        <v>0</v>
      </c>
      <c r="I237">
        <f>VLOOKUP(B237,[1]Arkusz5!$A$3:$Y$2185,8,FALSE)</f>
        <v>0</v>
      </c>
      <c r="J237">
        <f>VLOOKUP(B237,[1]Arkusz5!$A$3:$Y$2185,9,FALSE)</f>
        <v>0</v>
      </c>
      <c r="K237" t="str">
        <f>VLOOKUP(B237,[1]Arkusz5!$A$3:$Y$2185,10,FALSE)</f>
        <v>Przemęcki Park Krajobrazowy</v>
      </c>
      <c r="L237">
        <f>VLOOKUP(B237,[1]Arkusz5!$A$3:$Y$2185,11,FALSE)</f>
        <v>0</v>
      </c>
      <c r="M237">
        <f>VLOOKUP(B237,[1]Arkusz5!$A$3:$Y$2185,12,FALSE)</f>
        <v>0</v>
      </c>
      <c r="N237" t="str">
        <f>VLOOKUP(B237,[1]Arkusz5!$A$3:$Y$2185,13,FALSE)</f>
        <v>Przemęcko-Wschowski i kompleks leśny Włoszakowice</v>
      </c>
      <c r="O237">
        <f>VLOOKUP(B237,[1]Arkusz5!$A$3:$Y$2185,14,FALSE)</f>
        <v>0</v>
      </c>
      <c r="P237">
        <f>VLOOKUP(B237,[1]Arkusz5!$A$3:$Y$2185,15,FALSE)</f>
        <v>0</v>
      </c>
      <c r="Q237" t="str">
        <f>VLOOKUP(B237,[1]Arkusz5!$A$3:$Y$2185,16,FALSE)</f>
        <v>PLB300011; PLH300041</v>
      </c>
      <c r="R237" t="str">
        <f>VLOOKUP(B237,[1]Arkusz5!$A$3:$Y$2185,17,FALSE)</f>
        <v>Pojezierze Sławskie; Ostoja Przemęcka</v>
      </c>
      <c r="S237" t="str">
        <f>VLOOKUP(B237,[1]Arkusz5!$A$3:$Y$2185,18,FALSE)</f>
        <v>Europa</v>
      </c>
      <c r="T237" t="str">
        <f>VLOOKUP(B237,[1]Arkusz5!$A$3:$Y$2185,19,FALSE)</f>
        <v>Polska</v>
      </c>
      <c r="U237" t="str">
        <f>VLOOKUP(B237,[1]Arkusz5!$A$3:$Y$2185,20,FALSE)</f>
        <v>wielkopolskie</v>
      </c>
      <c r="V237" t="str">
        <f>VLOOKUP(B237,[1]Arkusz5!$A$3:$Y$2185,21,FALSE)</f>
        <v>leszczyński</v>
      </c>
      <c r="W237" t="str">
        <f>VLOOKUP(B237,[1]Arkusz5!$A$3:$Y$2185,22,FALSE)</f>
        <v>Włoszakowice</v>
      </c>
      <c r="X237" t="str">
        <f>VLOOKUP(B237,[1]Arkusz5!$A$3:$Y$2185,23,FALSE)</f>
        <v>315.81 Pojezierze Sławskie</v>
      </c>
      <c r="Y237" t="str">
        <f>VLOOKUP(B237,[1]Arkusz5!$A$3:$Y$2185,24,FALSE)</f>
        <v>Continental Bio-geographical Region</v>
      </c>
      <c r="Z237" t="str">
        <f>VLOOKUP(B237,[1]Arkusz5!$A$3:$Y$2185,25,FALSE)</f>
        <v>Leucobryo-Pinetum</v>
      </c>
    </row>
    <row r="238" spans="1:26" x14ac:dyDescent="0.25">
      <c r="A238">
        <v>237</v>
      </c>
      <c r="B238" t="s">
        <v>1551</v>
      </c>
      <c r="C238" t="str">
        <f>VLOOKUP(B238,[1]Arkusz5!$A$3:$Y$2185,2,FALSE)</f>
        <v>51.950315</v>
      </c>
      <c r="D238" t="str">
        <f>VLOOKUP(B238,[1]Arkusz5!$A$3:$Y$2185,3,FALSE)</f>
        <v>16.325369</v>
      </c>
      <c r="E238" t="str">
        <f>VLOOKUP(B238,[1]Arkusz5!$A$3:$Y$2185,4,FALSE)</f>
        <v>33UWT95</v>
      </c>
      <c r="F238" t="str">
        <f>VLOOKUP(B238,[1]Arkusz5!$A$3:$Y$2185,5,FALSE)</f>
        <v>BD54</v>
      </c>
      <c r="G238">
        <f>VLOOKUP(B238,[1]Arkusz5!$A$3:$Y$2185,6,FALSE)</f>
        <v>0</v>
      </c>
      <c r="H238">
        <f>VLOOKUP(B238,[1]Arkusz5!$A$3:$Y$2185,7,FALSE)</f>
        <v>0</v>
      </c>
      <c r="I238">
        <f>VLOOKUP(B238,[1]Arkusz5!$A$3:$Y$2185,8,FALSE)</f>
        <v>0</v>
      </c>
      <c r="J238">
        <f>VLOOKUP(B238,[1]Arkusz5!$A$3:$Y$2185,9,FALSE)</f>
        <v>0</v>
      </c>
      <c r="K238" t="str">
        <f>VLOOKUP(B238,[1]Arkusz5!$A$3:$Y$2185,10,FALSE)</f>
        <v>Przemęcki Park Krajobrazowy</v>
      </c>
      <c r="L238">
        <f>VLOOKUP(B238,[1]Arkusz5!$A$3:$Y$2185,11,FALSE)</f>
        <v>0</v>
      </c>
      <c r="M238">
        <f>VLOOKUP(B238,[1]Arkusz5!$A$3:$Y$2185,12,FALSE)</f>
        <v>0</v>
      </c>
      <c r="N238" t="str">
        <f>VLOOKUP(B238,[1]Arkusz5!$A$3:$Y$2185,13,FALSE)</f>
        <v>Przemęcko-Wschowski i kompleks leśny Włoszakowice</v>
      </c>
      <c r="O238">
        <f>VLOOKUP(B238,[1]Arkusz5!$A$3:$Y$2185,14,FALSE)</f>
        <v>0</v>
      </c>
      <c r="P238">
        <f>VLOOKUP(B238,[1]Arkusz5!$A$3:$Y$2185,15,FALSE)</f>
        <v>0</v>
      </c>
      <c r="Q238" t="str">
        <f>VLOOKUP(B238,[1]Arkusz5!$A$3:$Y$2185,16,FALSE)</f>
        <v>PLB300011; PLH300041</v>
      </c>
      <c r="R238" t="str">
        <f>VLOOKUP(B238,[1]Arkusz5!$A$3:$Y$2185,17,FALSE)</f>
        <v>Pojezierze Sławskie; Ostoja Przemęcka</v>
      </c>
      <c r="S238" t="str">
        <f>VLOOKUP(B238,[1]Arkusz5!$A$3:$Y$2185,18,FALSE)</f>
        <v>Europa</v>
      </c>
      <c r="T238" t="str">
        <f>VLOOKUP(B238,[1]Arkusz5!$A$3:$Y$2185,19,FALSE)</f>
        <v>Polska</v>
      </c>
      <c r="U238" t="str">
        <f>VLOOKUP(B238,[1]Arkusz5!$A$3:$Y$2185,20,FALSE)</f>
        <v>wielkopolskie</v>
      </c>
      <c r="V238" t="str">
        <f>VLOOKUP(B238,[1]Arkusz5!$A$3:$Y$2185,21,FALSE)</f>
        <v>leszczyński</v>
      </c>
      <c r="W238" t="str">
        <f>VLOOKUP(B238,[1]Arkusz5!$A$3:$Y$2185,22,FALSE)</f>
        <v>Włoszakowice</v>
      </c>
      <c r="X238" t="str">
        <f>VLOOKUP(B238,[1]Arkusz5!$A$3:$Y$2185,23,FALSE)</f>
        <v>315.81 Pojezierze Sławskie</v>
      </c>
      <c r="Y238" t="str">
        <f>VLOOKUP(B238,[1]Arkusz5!$A$3:$Y$2185,24,FALSE)</f>
        <v>Continental Bio-geographical Region</v>
      </c>
      <c r="Z238" t="str">
        <f>VLOOKUP(B238,[1]Arkusz5!$A$3:$Y$2185,25,FALSE)</f>
        <v>Leucobryo-Pinetum</v>
      </c>
    </row>
    <row r="239" spans="1:26" x14ac:dyDescent="0.25">
      <c r="A239">
        <v>238</v>
      </c>
      <c r="B239" t="s">
        <v>1552</v>
      </c>
      <c r="C239" t="str">
        <f>VLOOKUP(B239,[1]Arkusz5!$A$3:$Y$2185,2,FALSE)</f>
        <v>51.950315</v>
      </c>
      <c r="D239" t="str">
        <f>VLOOKUP(B239,[1]Arkusz5!$A$3:$Y$2185,3,FALSE)</f>
        <v>16.325369</v>
      </c>
      <c r="E239" t="str">
        <f>VLOOKUP(B239,[1]Arkusz5!$A$3:$Y$2185,4,FALSE)</f>
        <v>33UWT95</v>
      </c>
      <c r="F239" t="str">
        <f>VLOOKUP(B239,[1]Arkusz5!$A$3:$Y$2185,5,FALSE)</f>
        <v>BD54</v>
      </c>
      <c r="G239">
        <f>VLOOKUP(B239,[1]Arkusz5!$A$3:$Y$2185,6,FALSE)</f>
        <v>0</v>
      </c>
      <c r="H239">
        <f>VLOOKUP(B239,[1]Arkusz5!$A$3:$Y$2185,7,FALSE)</f>
        <v>0</v>
      </c>
      <c r="I239">
        <f>VLOOKUP(B239,[1]Arkusz5!$A$3:$Y$2185,8,FALSE)</f>
        <v>0</v>
      </c>
      <c r="J239">
        <f>VLOOKUP(B239,[1]Arkusz5!$A$3:$Y$2185,9,FALSE)</f>
        <v>0</v>
      </c>
      <c r="K239" t="str">
        <f>VLOOKUP(B239,[1]Arkusz5!$A$3:$Y$2185,10,FALSE)</f>
        <v>Przemęcki Park Krajobrazowy</v>
      </c>
      <c r="L239">
        <f>VLOOKUP(B239,[1]Arkusz5!$A$3:$Y$2185,11,FALSE)</f>
        <v>0</v>
      </c>
      <c r="M239">
        <f>VLOOKUP(B239,[1]Arkusz5!$A$3:$Y$2185,12,FALSE)</f>
        <v>0</v>
      </c>
      <c r="N239" t="str">
        <f>VLOOKUP(B239,[1]Arkusz5!$A$3:$Y$2185,13,FALSE)</f>
        <v>Przemęcko-Wschowski i kompleks leśny Włoszakowice</v>
      </c>
      <c r="O239">
        <f>VLOOKUP(B239,[1]Arkusz5!$A$3:$Y$2185,14,FALSE)</f>
        <v>0</v>
      </c>
      <c r="P239">
        <f>VLOOKUP(B239,[1]Arkusz5!$A$3:$Y$2185,15,FALSE)</f>
        <v>0</v>
      </c>
      <c r="Q239" t="str">
        <f>VLOOKUP(B239,[1]Arkusz5!$A$3:$Y$2185,16,FALSE)</f>
        <v>PLB300011; PLH300041</v>
      </c>
      <c r="R239" t="str">
        <f>VLOOKUP(B239,[1]Arkusz5!$A$3:$Y$2185,17,FALSE)</f>
        <v>Pojezierze Sławskie; Ostoja Przemęcka</v>
      </c>
      <c r="S239" t="str">
        <f>VLOOKUP(B239,[1]Arkusz5!$A$3:$Y$2185,18,FALSE)</f>
        <v>Europa</v>
      </c>
      <c r="T239" t="str">
        <f>VLOOKUP(B239,[1]Arkusz5!$A$3:$Y$2185,19,FALSE)</f>
        <v>Polska</v>
      </c>
      <c r="U239" t="str">
        <f>VLOOKUP(B239,[1]Arkusz5!$A$3:$Y$2185,20,FALSE)</f>
        <v>wielkopolskie</v>
      </c>
      <c r="V239" t="str">
        <f>VLOOKUP(B239,[1]Arkusz5!$A$3:$Y$2185,21,FALSE)</f>
        <v>leszczyński</v>
      </c>
      <c r="W239" t="str">
        <f>VLOOKUP(B239,[1]Arkusz5!$A$3:$Y$2185,22,FALSE)</f>
        <v>Włoszakowice</v>
      </c>
      <c r="X239" t="str">
        <f>VLOOKUP(B239,[1]Arkusz5!$A$3:$Y$2185,23,FALSE)</f>
        <v>315.81 Pojezierze Sławskie</v>
      </c>
      <c r="Y239" t="str">
        <f>VLOOKUP(B239,[1]Arkusz5!$A$3:$Y$2185,24,FALSE)</f>
        <v>Continental Bio-geographical Region</v>
      </c>
      <c r="Z239" t="str">
        <f>VLOOKUP(B239,[1]Arkusz5!$A$3:$Y$2185,25,FALSE)</f>
        <v>Leucobryo-Pinetum</v>
      </c>
    </row>
    <row r="240" spans="1:26" x14ac:dyDescent="0.25">
      <c r="A240">
        <v>239</v>
      </c>
      <c r="B240" t="s">
        <v>1553</v>
      </c>
      <c r="C240" t="str">
        <f>VLOOKUP(B240,[1]Arkusz5!$A$3:$Y$2185,2,FALSE)</f>
        <v>51.950315</v>
      </c>
      <c r="D240" t="str">
        <f>VLOOKUP(B240,[1]Arkusz5!$A$3:$Y$2185,3,FALSE)</f>
        <v>16.325369</v>
      </c>
      <c r="E240" t="str">
        <f>VLOOKUP(B240,[1]Arkusz5!$A$3:$Y$2185,4,FALSE)</f>
        <v>33UWT95</v>
      </c>
      <c r="F240" t="str">
        <f>VLOOKUP(B240,[1]Arkusz5!$A$3:$Y$2185,5,FALSE)</f>
        <v>BD54</v>
      </c>
      <c r="G240">
        <f>VLOOKUP(B240,[1]Arkusz5!$A$3:$Y$2185,6,FALSE)</f>
        <v>0</v>
      </c>
      <c r="H240">
        <f>VLOOKUP(B240,[1]Arkusz5!$A$3:$Y$2185,7,FALSE)</f>
        <v>0</v>
      </c>
      <c r="I240">
        <f>VLOOKUP(B240,[1]Arkusz5!$A$3:$Y$2185,8,FALSE)</f>
        <v>0</v>
      </c>
      <c r="J240">
        <f>VLOOKUP(B240,[1]Arkusz5!$A$3:$Y$2185,9,FALSE)</f>
        <v>0</v>
      </c>
      <c r="K240" t="str">
        <f>VLOOKUP(B240,[1]Arkusz5!$A$3:$Y$2185,10,FALSE)</f>
        <v>Przemęcki Park Krajobrazowy</v>
      </c>
      <c r="L240">
        <f>VLOOKUP(B240,[1]Arkusz5!$A$3:$Y$2185,11,FALSE)</f>
        <v>0</v>
      </c>
      <c r="M240">
        <f>VLOOKUP(B240,[1]Arkusz5!$A$3:$Y$2185,12,FALSE)</f>
        <v>0</v>
      </c>
      <c r="N240" t="str">
        <f>VLOOKUP(B240,[1]Arkusz5!$A$3:$Y$2185,13,FALSE)</f>
        <v>Przemęcko-Wschowski i kompleks leśny Włoszakowice</v>
      </c>
      <c r="O240">
        <f>VLOOKUP(B240,[1]Arkusz5!$A$3:$Y$2185,14,FALSE)</f>
        <v>0</v>
      </c>
      <c r="P240">
        <f>VLOOKUP(B240,[1]Arkusz5!$A$3:$Y$2185,15,FALSE)</f>
        <v>0</v>
      </c>
      <c r="Q240" t="str">
        <f>VLOOKUP(B240,[1]Arkusz5!$A$3:$Y$2185,16,FALSE)</f>
        <v>PLB300011; PLH300041</v>
      </c>
      <c r="R240" t="str">
        <f>VLOOKUP(B240,[1]Arkusz5!$A$3:$Y$2185,17,FALSE)</f>
        <v>Pojezierze Sławskie; Ostoja Przemęcka</v>
      </c>
      <c r="S240" t="str">
        <f>VLOOKUP(B240,[1]Arkusz5!$A$3:$Y$2185,18,FALSE)</f>
        <v>Europa</v>
      </c>
      <c r="T240" t="str">
        <f>VLOOKUP(B240,[1]Arkusz5!$A$3:$Y$2185,19,FALSE)</f>
        <v>Polska</v>
      </c>
      <c r="U240" t="str">
        <f>VLOOKUP(B240,[1]Arkusz5!$A$3:$Y$2185,20,FALSE)</f>
        <v>wielkopolskie</v>
      </c>
      <c r="V240" t="str">
        <f>VLOOKUP(B240,[1]Arkusz5!$A$3:$Y$2185,21,FALSE)</f>
        <v>leszczyński</v>
      </c>
      <c r="W240" t="str">
        <f>VLOOKUP(B240,[1]Arkusz5!$A$3:$Y$2185,22,FALSE)</f>
        <v>Włoszakowice</v>
      </c>
      <c r="X240" t="str">
        <f>VLOOKUP(B240,[1]Arkusz5!$A$3:$Y$2185,23,FALSE)</f>
        <v>315.81 Pojezierze Sławskie</v>
      </c>
      <c r="Y240" t="str">
        <f>VLOOKUP(B240,[1]Arkusz5!$A$3:$Y$2185,24,FALSE)</f>
        <v>Continental Bio-geographical Region</v>
      </c>
      <c r="Z240" t="str">
        <f>VLOOKUP(B240,[1]Arkusz5!$A$3:$Y$2185,25,FALSE)</f>
        <v>Leucobryo-Pinetum</v>
      </c>
    </row>
    <row r="241" spans="1:26" x14ac:dyDescent="0.25">
      <c r="A241">
        <v>240</v>
      </c>
      <c r="B241" t="s">
        <v>1554</v>
      </c>
      <c r="C241" t="str">
        <f>VLOOKUP(B241,[1]Arkusz5!$A$3:$Y$2185,2,FALSE)</f>
        <v>51.950315</v>
      </c>
      <c r="D241" t="str">
        <f>VLOOKUP(B241,[1]Arkusz5!$A$3:$Y$2185,3,FALSE)</f>
        <v>16.325369</v>
      </c>
      <c r="E241" t="str">
        <f>VLOOKUP(B241,[1]Arkusz5!$A$3:$Y$2185,4,FALSE)</f>
        <v>33UWT95</v>
      </c>
      <c r="F241" t="str">
        <f>VLOOKUP(B241,[1]Arkusz5!$A$3:$Y$2185,5,FALSE)</f>
        <v>BD54</v>
      </c>
      <c r="G241">
        <f>VLOOKUP(B241,[1]Arkusz5!$A$3:$Y$2185,6,FALSE)</f>
        <v>0</v>
      </c>
      <c r="H241">
        <f>VLOOKUP(B241,[1]Arkusz5!$A$3:$Y$2185,7,FALSE)</f>
        <v>0</v>
      </c>
      <c r="I241">
        <f>VLOOKUP(B241,[1]Arkusz5!$A$3:$Y$2185,8,FALSE)</f>
        <v>0</v>
      </c>
      <c r="J241">
        <f>VLOOKUP(B241,[1]Arkusz5!$A$3:$Y$2185,9,FALSE)</f>
        <v>0</v>
      </c>
      <c r="K241" t="str">
        <f>VLOOKUP(B241,[1]Arkusz5!$A$3:$Y$2185,10,FALSE)</f>
        <v>Przemęcki Park Krajobrazowy</v>
      </c>
      <c r="L241">
        <f>VLOOKUP(B241,[1]Arkusz5!$A$3:$Y$2185,11,FALSE)</f>
        <v>0</v>
      </c>
      <c r="M241">
        <f>VLOOKUP(B241,[1]Arkusz5!$A$3:$Y$2185,12,FALSE)</f>
        <v>0</v>
      </c>
      <c r="N241" t="str">
        <f>VLOOKUP(B241,[1]Arkusz5!$A$3:$Y$2185,13,FALSE)</f>
        <v>Przemęcko-Wschowski i kompleks leśny Włoszakowice</v>
      </c>
      <c r="O241">
        <f>VLOOKUP(B241,[1]Arkusz5!$A$3:$Y$2185,14,FALSE)</f>
        <v>0</v>
      </c>
      <c r="P241">
        <f>VLOOKUP(B241,[1]Arkusz5!$A$3:$Y$2185,15,FALSE)</f>
        <v>0</v>
      </c>
      <c r="Q241" t="str">
        <f>VLOOKUP(B241,[1]Arkusz5!$A$3:$Y$2185,16,FALSE)</f>
        <v>PLB300011; PLH300041</v>
      </c>
      <c r="R241" t="str">
        <f>VLOOKUP(B241,[1]Arkusz5!$A$3:$Y$2185,17,FALSE)</f>
        <v>Pojezierze Sławskie; Ostoja Przemęcka</v>
      </c>
      <c r="S241" t="str">
        <f>VLOOKUP(B241,[1]Arkusz5!$A$3:$Y$2185,18,FALSE)</f>
        <v>Europa</v>
      </c>
      <c r="T241" t="str">
        <f>VLOOKUP(B241,[1]Arkusz5!$A$3:$Y$2185,19,FALSE)</f>
        <v>Polska</v>
      </c>
      <c r="U241" t="str">
        <f>VLOOKUP(B241,[1]Arkusz5!$A$3:$Y$2185,20,FALSE)</f>
        <v>wielkopolskie</v>
      </c>
      <c r="V241" t="str">
        <f>VLOOKUP(B241,[1]Arkusz5!$A$3:$Y$2185,21,FALSE)</f>
        <v>leszczyński</v>
      </c>
      <c r="W241" t="str">
        <f>VLOOKUP(B241,[1]Arkusz5!$A$3:$Y$2185,22,FALSE)</f>
        <v>Włoszakowice</v>
      </c>
      <c r="X241" t="str">
        <f>VLOOKUP(B241,[1]Arkusz5!$A$3:$Y$2185,23,FALSE)</f>
        <v>315.81 Pojezierze Sławskie</v>
      </c>
      <c r="Y241" t="str">
        <f>VLOOKUP(B241,[1]Arkusz5!$A$3:$Y$2185,24,FALSE)</f>
        <v>Continental Bio-geographical Region</v>
      </c>
      <c r="Z241" t="str">
        <f>VLOOKUP(B241,[1]Arkusz5!$A$3:$Y$2185,25,FALSE)</f>
        <v>Leucobryo-Pinetum</v>
      </c>
    </row>
    <row r="242" spans="1:26" x14ac:dyDescent="0.25">
      <c r="A242">
        <v>241</v>
      </c>
      <c r="B242" t="s">
        <v>1555</v>
      </c>
      <c r="C242" t="str">
        <f>VLOOKUP(B242,[1]Arkusz5!$A$3:$Y$2185,2,FALSE)</f>
        <v>51.950315</v>
      </c>
      <c r="D242" t="str">
        <f>VLOOKUP(B242,[1]Arkusz5!$A$3:$Y$2185,3,FALSE)</f>
        <v>16.325369</v>
      </c>
      <c r="E242" t="str">
        <f>VLOOKUP(B242,[1]Arkusz5!$A$3:$Y$2185,4,FALSE)</f>
        <v>33UWT95</v>
      </c>
      <c r="F242" t="str">
        <f>VLOOKUP(B242,[1]Arkusz5!$A$3:$Y$2185,5,FALSE)</f>
        <v>BD54</v>
      </c>
      <c r="G242">
        <f>VLOOKUP(B242,[1]Arkusz5!$A$3:$Y$2185,6,FALSE)</f>
        <v>0</v>
      </c>
      <c r="H242">
        <f>VLOOKUP(B242,[1]Arkusz5!$A$3:$Y$2185,7,FALSE)</f>
        <v>0</v>
      </c>
      <c r="I242">
        <f>VLOOKUP(B242,[1]Arkusz5!$A$3:$Y$2185,8,FALSE)</f>
        <v>0</v>
      </c>
      <c r="J242">
        <f>VLOOKUP(B242,[1]Arkusz5!$A$3:$Y$2185,9,FALSE)</f>
        <v>0</v>
      </c>
      <c r="K242" t="str">
        <f>VLOOKUP(B242,[1]Arkusz5!$A$3:$Y$2185,10,FALSE)</f>
        <v>Przemęcki Park Krajobrazowy</v>
      </c>
      <c r="L242">
        <f>VLOOKUP(B242,[1]Arkusz5!$A$3:$Y$2185,11,FALSE)</f>
        <v>0</v>
      </c>
      <c r="M242">
        <f>VLOOKUP(B242,[1]Arkusz5!$A$3:$Y$2185,12,FALSE)</f>
        <v>0</v>
      </c>
      <c r="N242" t="str">
        <f>VLOOKUP(B242,[1]Arkusz5!$A$3:$Y$2185,13,FALSE)</f>
        <v>Przemęcko-Wschowski i kompleks leśny Włoszakowice</v>
      </c>
      <c r="O242">
        <f>VLOOKUP(B242,[1]Arkusz5!$A$3:$Y$2185,14,FALSE)</f>
        <v>0</v>
      </c>
      <c r="P242">
        <f>VLOOKUP(B242,[1]Arkusz5!$A$3:$Y$2185,15,FALSE)</f>
        <v>0</v>
      </c>
      <c r="Q242" t="str">
        <f>VLOOKUP(B242,[1]Arkusz5!$A$3:$Y$2185,16,FALSE)</f>
        <v>PLB300011; PLH300041</v>
      </c>
      <c r="R242" t="str">
        <f>VLOOKUP(B242,[1]Arkusz5!$A$3:$Y$2185,17,FALSE)</f>
        <v>Pojezierze Sławskie; Ostoja Przemęcka</v>
      </c>
      <c r="S242" t="str">
        <f>VLOOKUP(B242,[1]Arkusz5!$A$3:$Y$2185,18,FALSE)</f>
        <v>Europa</v>
      </c>
      <c r="T242" t="str">
        <f>VLOOKUP(B242,[1]Arkusz5!$A$3:$Y$2185,19,FALSE)</f>
        <v>Polska</v>
      </c>
      <c r="U242" t="str">
        <f>VLOOKUP(B242,[1]Arkusz5!$A$3:$Y$2185,20,FALSE)</f>
        <v>wielkopolskie</v>
      </c>
      <c r="V242" t="str">
        <f>VLOOKUP(B242,[1]Arkusz5!$A$3:$Y$2185,21,FALSE)</f>
        <v>leszczyński</v>
      </c>
      <c r="W242" t="str">
        <f>VLOOKUP(B242,[1]Arkusz5!$A$3:$Y$2185,22,FALSE)</f>
        <v>Włoszakowice</v>
      </c>
      <c r="X242" t="str">
        <f>VLOOKUP(B242,[1]Arkusz5!$A$3:$Y$2185,23,FALSE)</f>
        <v>315.81 Pojezierze Sławskie</v>
      </c>
      <c r="Y242" t="str">
        <f>VLOOKUP(B242,[1]Arkusz5!$A$3:$Y$2185,24,FALSE)</f>
        <v>Continental Bio-geographical Region</v>
      </c>
      <c r="Z242" t="str">
        <f>VLOOKUP(B242,[1]Arkusz5!$A$3:$Y$2185,25,FALSE)</f>
        <v>Leucobryo-Pinetum</v>
      </c>
    </row>
    <row r="243" spans="1:26" x14ac:dyDescent="0.25">
      <c r="A243">
        <v>242</v>
      </c>
      <c r="B243" t="s">
        <v>1556</v>
      </c>
      <c r="C243" t="str">
        <f>VLOOKUP(B243,[1]Arkusz5!$A$3:$Y$2185,2,FALSE)</f>
        <v>52.51586</v>
      </c>
      <c r="D243" t="str">
        <f>VLOOKUP(B243,[1]Arkusz5!$A$3:$Y$2185,3,FALSE)</f>
        <v>17.38063</v>
      </c>
      <c r="E243" t="str">
        <f>VLOOKUP(B243,[1]Arkusz5!$A$3:$Y$2185,4,FALSE)</f>
        <v>33UXU62</v>
      </c>
      <c r="F243" t="str">
        <f>VLOOKUP(B243,[1]Arkusz5!$A$3:$Y$2185,5,FALSE)</f>
        <v>CC92</v>
      </c>
      <c r="G243">
        <f>VLOOKUP(B243,[1]Arkusz5!$A$3:$Y$2185,6,FALSE)</f>
        <v>0</v>
      </c>
      <c r="H243">
        <f>VLOOKUP(B243,[1]Arkusz5!$A$3:$Y$2185,7,FALSE)</f>
        <v>0</v>
      </c>
      <c r="I243">
        <f>VLOOKUP(B243,[1]Arkusz5!$A$3:$Y$2185,8,FALSE)</f>
        <v>0</v>
      </c>
      <c r="J243">
        <f>VLOOKUP(B243,[1]Arkusz5!$A$3:$Y$2185,9,FALSE)</f>
        <v>0</v>
      </c>
      <c r="K243" t="str">
        <f>VLOOKUP(B243,[1]Arkusz5!$A$3:$Y$2185,10,FALSE)</f>
        <v>Lednicki Park Krajobrazowy</v>
      </c>
      <c r="L243">
        <f>VLOOKUP(B243,[1]Arkusz5!$A$3:$Y$2185,11,FALSE)</f>
        <v>0</v>
      </c>
      <c r="M243">
        <f>VLOOKUP(B243,[1]Arkusz5!$A$3:$Y$2185,12,FALSE)</f>
        <v>0</v>
      </c>
      <c r="N243">
        <f>VLOOKUP(B243,[1]Arkusz5!$A$3:$Y$2185,13,FALSE)</f>
        <v>0</v>
      </c>
      <c r="O243">
        <f>VLOOKUP(B243,[1]Arkusz5!$A$3:$Y$2185,14,FALSE)</f>
        <v>0</v>
      </c>
      <c r="P243">
        <f>VLOOKUP(B243,[1]Arkusz5!$A$3:$Y$2185,15,FALSE)</f>
        <v>0</v>
      </c>
      <c r="Q243">
        <f>VLOOKUP(B243,[1]Arkusz5!$A$3:$Y$2185,16,FALSE)</f>
        <v>0</v>
      </c>
      <c r="R243">
        <f>VLOOKUP(B243,[1]Arkusz5!$A$3:$Y$2185,17,FALSE)</f>
        <v>0</v>
      </c>
      <c r="S243" t="str">
        <f>VLOOKUP(B243,[1]Arkusz5!$A$3:$Y$2185,18,FALSE)</f>
        <v>Europa</v>
      </c>
      <c r="T243" t="str">
        <f>VLOOKUP(B243,[1]Arkusz5!$A$3:$Y$2185,19,FALSE)</f>
        <v>Polska</v>
      </c>
      <c r="U243" t="str">
        <f>VLOOKUP(B243,[1]Arkusz5!$A$3:$Y$2185,20,FALSE)</f>
        <v>wielkopolskie</v>
      </c>
      <c r="V243" t="str">
        <f>VLOOKUP(B243,[1]Arkusz5!$A$3:$Y$2185,21,FALSE)</f>
        <v>gnieźnieński</v>
      </c>
      <c r="W243" t="str">
        <f>VLOOKUP(B243,[1]Arkusz5!$A$3:$Y$2185,22,FALSE)</f>
        <v>Łubowo</v>
      </c>
      <c r="X243" t="str">
        <f>VLOOKUP(B243,[1]Arkusz5!$A$3:$Y$2185,23,FALSE)</f>
        <v>315.54 Pojezierze Gnieźnieńskie</v>
      </c>
      <c r="Y243" t="str">
        <f>VLOOKUP(B243,[1]Arkusz5!$A$3:$Y$2185,24,FALSE)</f>
        <v>Continental Bio-geographical Region</v>
      </c>
      <c r="Z243" t="str">
        <f>VLOOKUP(B243,[1]Arkusz5!$A$3:$Y$2185,25,FALSE)</f>
        <v>Galio-Carpinetum</v>
      </c>
    </row>
    <row r="244" spans="1:26" x14ac:dyDescent="0.25">
      <c r="A244">
        <v>243</v>
      </c>
      <c r="B244" t="s">
        <v>1570</v>
      </c>
      <c r="C244" t="str">
        <f>VLOOKUP(B244,[1]Arkusz5!$A$3:$Y$2185,2,FALSE)</f>
        <v>52.533961</v>
      </c>
      <c r="D244" t="str">
        <f>VLOOKUP(B244,[1]Arkusz5!$A$3:$Y$2185,3,FALSE)</f>
        <v>17.374738</v>
      </c>
      <c r="E244" t="str">
        <f>VLOOKUP(B244,[1]Arkusz5!$A$3:$Y$2185,4,FALSE)</f>
        <v>33UXU62</v>
      </c>
      <c r="F244" t="str">
        <f>VLOOKUP(B244,[1]Arkusz5!$A$3:$Y$2185,5,FALSE)</f>
        <v>CC81</v>
      </c>
      <c r="G244">
        <f>VLOOKUP(B244,[1]Arkusz5!$A$3:$Y$2185,6,FALSE)</f>
        <v>0</v>
      </c>
      <c r="H244">
        <f>VLOOKUP(B244,[1]Arkusz5!$A$3:$Y$2185,7,FALSE)</f>
        <v>0</v>
      </c>
      <c r="I244">
        <f>VLOOKUP(B244,[1]Arkusz5!$A$3:$Y$2185,8,FALSE)</f>
        <v>0</v>
      </c>
      <c r="J244">
        <f>VLOOKUP(B244,[1]Arkusz5!$A$3:$Y$2185,9,FALSE)</f>
        <v>0</v>
      </c>
      <c r="K244" t="str">
        <f>VLOOKUP(B244,[1]Arkusz5!$A$3:$Y$2185,10,FALSE)</f>
        <v>Lednicki Park Krajobrazowy</v>
      </c>
      <c r="L244">
        <f>VLOOKUP(B244,[1]Arkusz5!$A$3:$Y$2185,11,FALSE)</f>
        <v>0</v>
      </c>
      <c r="M244">
        <f>VLOOKUP(B244,[1]Arkusz5!$A$3:$Y$2185,12,FALSE)</f>
        <v>0</v>
      </c>
      <c r="N244">
        <f>VLOOKUP(B244,[1]Arkusz5!$A$3:$Y$2185,13,FALSE)</f>
        <v>0</v>
      </c>
      <c r="O244">
        <f>VLOOKUP(B244,[1]Arkusz5!$A$3:$Y$2185,14,FALSE)</f>
        <v>0</v>
      </c>
      <c r="P244">
        <f>VLOOKUP(B244,[1]Arkusz5!$A$3:$Y$2185,15,FALSE)</f>
        <v>0</v>
      </c>
      <c r="Q244">
        <f>VLOOKUP(B244,[1]Arkusz5!$A$3:$Y$2185,16,FALSE)</f>
        <v>0</v>
      </c>
      <c r="R244">
        <f>VLOOKUP(B244,[1]Arkusz5!$A$3:$Y$2185,17,FALSE)</f>
        <v>0</v>
      </c>
      <c r="S244" t="str">
        <f>VLOOKUP(B244,[1]Arkusz5!$A$3:$Y$2185,18,FALSE)</f>
        <v>Europa</v>
      </c>
      <c r="T244" t="str">
        <f>VLOOKUP(B244,[1]Arkusz5!$A$3:$Y$2185,19,FALSE)</f>
        <v>Polska</v>
      </c>
      <c r="U244" t="str">
        <f>VLOOKUP(B244,[1]Arkusz5!$A$3:$Y$2185,20,FALSE)</f>
        <v>wielkopolskie</v>
      </c>
      <c r="V244" t="str">
        <f>VLOOKUP(B244,[1]Arkusz5!$A$3:$Y$2185,21,FALSE)</f>
        <v>gnieźnieński</v>
      </c>
      <c r="W244" t="str">
        <f>VLOOKUP(B244,[1]Arkusz5!$A$3:$Y$2185,22,FALSE)</f>
        <v>Łubowo</v>
      </c>
      <c r="X244" t="str">
        <f>VLOOKUP(B244,[1]Arkusz5!$A$3:$Y$2185,23,FALSE)</f>
        <v>315.54 Pojezierze Gnieźnieńskie</v>
      </c>
      <c r="Y244" t="str">
        <f>VLOOKUP(B244,[1]Arkusz5!$A$3:$Y$2185,24,FALSE)</f>
        <v>Continental Bio-geographical Region</v>
      </c>
      <c r="Z244">
        <f>VLOOKUP(B244,[1]Arkusz5!$A$3:$Y$2185,25,FALSE)</f>
        <v>0</v>
      </c>
    </row>
    <row r="245" spans="1:26" x14ac:dyDescent="0.25">
      <c r="A245">
        <v>244</v>
      </c>
      <c r="B245" t="s">
        <v>1578</v>
      </c>
      <c r="C245" t="str">
        <f>VLOOKUP(B245,[1]Arkusz5!$A$3:$Y$2185,2,FALSE)</f>
        <v>52.429386</v>
      </c>
      <c r="D245" t="str">
        <f>VLOOKUP(B245,[1]Arkusz5!$A$3:$Y$2185,3,FALSE)</f>
        <v>16.655357</v>
      </c>
      <c r="E245" t="str">
        <f>VLOOKUP(B245,[1]Arkusz5!$A$3:$Y$2185,4,FALSE)</f>
        <v>33UXU11</v>
      </c>
      <c r="F245" t="str">
        <f>VLOOKUP(B245,[1]Arkusz5!$A$3:$Y$2185,5,FALSE)</f>
        <v>BC97</v>
      </c>
      <c r="G245">
        <f>VLOOKUP(B245,[1]Arkusz5!$A$3:$Y$2185,6,FALSE)</f>
        <v>0</v>
      </c>
      <c r="H245">
        <f>VLOOKUP(B245,[1]Arkusz5!$A$3:$Y$2185,7,FALSE)</f>
        <v>0</v>
      </c>
      <c r="I245">
        <f>VLOOKUP(B245,[1]Arkusz5!$A$3:$Y$2185,8,FALSE)</f>
        <v>0</v>
      </c>
      <c r="J245">
        <f>VLOOKUP(B245,[1]Arkusz5!$A$3:$Y$2185,9,FALSE)</f>
        <v>0</v>
      </c>
      <c r="K245">
        <f>VLOOKUP(B245,[1]Arkusz5!$A$3:$Y$2185,10,FALSE)</f>
        <v>0</v>
      </c>
      <c r="L245">
        <f>VLOOKUP(B245,[1]Arkusz5!$A$3:$Y$2185,11,FALSE)</f>
        <v>0</v>
      </c>
      <c r="M245">
        <f>VLOOKUP(B245,[1]Arkusz5!$A$3:$Y$2185,12,FALSE)</f>
        <v>0</v>
      </c>
      <c r="N245" t="str">
        <f>VLOOKUP(B245,[1]Arkusz5!$A$3:$Y$2185,13,FALSE)</f>
        <v>Rynny Jeziora Lusowskiego i Doliny Samy</v>
      </c>
      <c r="O245">
        <f>VLOOKUP(B245,[1]Arkusz5!$A$3:$Y$2185,14,FALSE)</f>
        <v>0</v>
      </c>
      <c r="P245">
        <f>VLOOKUP(B245,[1]Arkusz5!$A$3:$Y$2185,15,FALSE)</f>
        <v>0</v>
      </c>
      <c r="Q245">
        <f>VLOOKUP(B245,[1]Arkusz5!$A$3:$Y$2185,16,FALSE)</f>
        <v>0</v>
      </c>
      <c r="R245">
        <f>VLOOKUP(B245,[1]Arkusz5!$A$3:$Y$2185,17,FALSE)</f>
        <v>0</v>
      </c>
      <c r="S245" t="str">
        <f>VLOOKUP(B245,[1]Arkusz5!$A$3:$Y$2185,18,FALSE)</f>
        <v>Europa</v>
      </c>
      <c r="T245" t="str">
        <f>VLOOKUP(B245,[1]Arkusz5!$A$3:$Y$2185,19,FALSE)</f>
        <v>Polska</v>
      </c>
      <c r="U245" t="str">
        <f>VLOOKUP(B245,[1]Arkusz5!$A$3:$Y$2185,20,FALSE)</f>
        <v>wielkopolskie</v>
      </c>
      <c r="V245" t="str">
        <f>VLOOKUP(B245,[1]Arkusz5!$A$3:$Y$2185,21,FALSE)</f>
        <v>poznański</v>
      </c>
      <c r="W245" t="str">
        <f>VLOOKUP(B245,[1]Arkusz5!$A$3:$Y$2185,22,FALSE)</f>
        <v>Tarnowo Podgórne</v>
      </c>
      <c r="X245" t="str">
        <f>VLOOKUP(B245,[1]Arkusz5!$A$3:$Y$2185,23,FALSE)</f>
        <v>315.51 Pojezierze Poznańskie</v>
      </c>
      <c r="Y245" t="str">
        <f>VLOOKUP(B245,[1]Arkusz5!$A$3:$Y$2185,24,FALSE)</f>
        <v>Continental Bio-geographical Region</v>
      </c>
      <c r="Z245">
        <f>VLOOKUP(B245,[1]Arkusz5!$A$3:$Y$2185,25,FALSE)</f>
        <v>0</v>
      </c>
    </row>
    <row r="246" spans="1:26" x14ac:dyDescent="0.25">
      <c r="A246">
        <v>245</v>
      </c>
      <c r="B246" t="s">
        <v>1589</v>
      </c>
      <c r="C246" t="str">
        <f>VLOOKUP(B246,[1]Arkusz5!$A$3:$Y$2185,2,FALSE)</f>
        <v>52.852602</v>
      </c>
      <c r="D246" t="str">
        <f>VLOOKUP(B246,[1]Arkusz5!$A$3:$Y$2185,3,FALSE)</f>
        <v>17.215837</v>
      </c>
      <c r="E246" t="str">
        <f>VLOOKUP(B246,[1]Arkusz5!$A$3:$Y$2185,4,FALSE)</f>
        <v>33UXU45</v>
      </c>
      <c r="F246" t="str">
        <f>VLOOKUP(B246,[1]Arkusz5!$A$3:$Y$2185,5,FALSE)</f>
        <v>CC50</v>
      </c>
      <c r="G246">
        <f>VLOOKUP(B246,[1]Arkusz5!$A$3:$Y$2185,6,FALSE)</f>
        <v>0</v>
      </c>
      <c r="H246">
        <f>VLOOKUP(B246,[1]Arkusz5!$A$3:$Y$2185,7,FALSE)</f>
        <v>0</v>
      </c>
      <c r="I246">
        <f>VLOOKUP(B246,[1]Arkusz5!$A$3:$Y$2185,8,FALSE)</f>
        <v>0</v>
      </c>
      <c r="J246">
        <f>VLOOKUP(B246,[1]Arkusz5!$A$3:$Y$2185,9,FALSE)</f>
        <v>0</v>
      </c>
      <c r="K246">
        <f>VLOOKUP(B246,[1]Arkusz5!$A$3:$Y$2185,10,FALSE)</f>
        <v>0</v>
      </c>
      <c r="L246">
        <f>VLOOKUP(B246,[1]Arkusz5!$A$3:$Y$2185,11,FALSE)</f>
        <v>0</v>
      </c>
      <c r="M246">
        <f>VLOOKUP(B246,[1]Arkusz5!$A$3:$Y$2185,12,FALSE)</f>
        <v>0</v>
      </c>
      <c r="N246" t="str">
        <f>VLOOKUP(B246,[1]Arkusz5!$A$3:$Y$2185,13,FALSE)</f>
        <v>Dolina Wełny i Rynna Gołaniecko-Wągrowiecka</v>
      </c>
      <c r="O246">
        <f>VLOOKUP(B246,[1]Arkusz5!$A$3:$Y$2185,14,FALSE)</f>
        <v>0</v>
      </c>
      <c r="P246">
        <f>VLOOKUP(B246,[1]Arkusz5!$A$3:$Y$2185,15,FALSE)</f>
        <v>0</v>
      </c>
      <c r="Q246">
        <f>VLOOKUP(B246,[1]Arkusz5!$A$3:$Y$2185,16,FALSE)</f>
        <v>0</v>
      </c>
      <c r="R246">
        <f>VLOOKUP(B246,[1]Arkusz5!$A$3:$Y$2185,17,FALSE)</f>
        <v>0</v>
      </c>
      <c r="S246" t="str">
        <f>VLOOKUP(B246,[1]Arkusz5!$A$3:$Y$2185,18,FALSE)</f>
        <v>Europa</v>
      </c>
      <c r="T246" t="str">
        <f>VLOOKUP(B246,[1]Arkusz5!$A$3:$Y$2185,19,FALSE)</f>
        <v>Polska</v>
      </c>
      <c r="U246" t="str">
        <f>VLOOKUP(B246,[1]Arkusz5!$A$3:$Y$2185,20,FALSE)</f>
        <v>wielkopolskie</v>
      </c>
      <c r="V246" t="str">
        <f>VLOOKUP(B246,[1]Arkusz5!$A$3:$Y$2185,21,FALSE)</f>
        <v>wągrowiecki</v>
      </c>
      <c r="W246" t="str">
        <f>VLOOKUP(B246,[1]Arkusz5!$A$3:$Y$2185,22,FALSE)</f>
        <v>Wągrowiec</v>
      </c>
      <c r="X246" t="str">
        <f>VLOOKUP(B246,[1]Arkusz5!$A$3:$Y$2185,23,FALSE)</f>
        <v>315.53 Pojezierze Chodzieskie</v>
      </c>
      <c r="Y246" t="str">
        <f>VLOOKUP(B246,[1]Arkusz5!$A$3:$Y$2185,24,FALSE)</f>
        <v>Continental Bio-geographical Region</v>
      </c>
      <c r="Z246" t="str">
        <f>VLOOKUP(B246,[1]Arkusz5!$A$3:$Y$2185,25,FALSE)</f>
        <v>Pino-Quercetum (=Querco-Pinetum + Serratulo-Pinetum)</v>
      </c>
    </row>
    <row r="247" spans="1:26" x14ac:dyDescent="0.25">
      <c r="A247">
        <v>246</v>
      </c>
      <c r="B247" t="s">
        <v>1597</v>
      </c>
      <c r="C247" t="str">
        <f>VLOOKUP(B247,[1]Arkusz5!$A$3:$Y$2185,2,FALSE)</f>
        <v>52.3043</v>
      </c>
      <c r="D247" t="str">
        <f>VLOOKUP(B247,[1]Arkusz5!$A$3:$Y$2185,3,FALSE)</f>
        <v>18.288</v>
      </c>
      <c r="E247" t="str">
        <f>VLOOKUP(B247,[1]Arkusz5!$A$3:$Y$2185,4,FALSE)</f>
        <v>34UCC19</v>
      </c>
      <c r="F247" t="str">
        <f>VLOOKUP(B247,[1]Arkusz5!$A$3:$Y$2185,5,FALSE)</f>
        <v>CD18</v>
      </c>
      <c r="G247">
        <f>VLOOKUP(B247,[1]Arkusz5!$A$3:$Y$2185,6,FALSE)</f>
        <v>0</v>
      </c>
      <c r="H247">
        <f>VLOOKUP(B247,[1]Arkusz5!$A$3:$Y$2185,7,FALSE)</f>
        <v>0</v>
      </c>
      <c r="I247">
        <f>VLOOKUP(B247,[1]Arkusz5!$A$3:$Y$2185,8,FALSE)</f>
        <v>0</v>
      </c>
      <c r="J247">
        <f>VLOOKUP(B247,[1]Arkusz5!$A$3:$Y$2185,9,FALSE)</f>
        <v>0</v>
      </c>
      <c r="K247">
        <f>VLOOKUP(B247,[1]Arkusz5!$A$3:$Y$2185,10,FALSE)</f>
        <v>0</v>
      </c>
      <c r="L247">
        <f>VLOOKUP(B247,[1]Arkusz5!$A$3:$Y$2185,11,FALSE)</f>
        <v>0</v>
      </c>
      <c r="M247">
        <f>VLOOKUP(B247,[1]Arkusz5!$A$3:$Y$2185,12,FALSE)</f>
        <v>0</v>
      </c>
      <c r="N247" t="str">
        <f>VLOOKUP(B247,[1]Arkusz5!$A$3:$Y$2185,13,FALSE)</f>
        <v>Goplańsko-Kujawski</v>
      </c>
      <c r="O247">
        <f>VLOOKUP(B247,[1]Arkusz5!$A$3:$Y$2185,14,FALSE)</f>
        <v>0</v>
      </c>
      <c r="P247">
        <f>VLOOKUP(B247,[1]Arkusz5!$A$3:$Y$2185,15,FALSE)</f>
        <v>0</v>
      </c>
      <c r="Q247">
        <f>VLOOKUP(B247,[1]Arkusz5!$A$3:$Y$2185,16,FALSE)</f>
        <v>0</v>
      </c>
      <c r="R247">
        <f>VLOOKUP(B247,[1]Arkusz5!$A$3:$Y$2185,17,FALSE)</f>
        <v>0</v>
      </c>
      <c r="S247" t="str">
        <f>VLOOKUP(B247,[1]Arkusz5!$A$3:$Y$2185,18,FALSE)</f>
        <v>Europa</v>
      </c>
      <c r="T247" t="str">
        <f>VLOOKUP(B247,[1]Arkusz5!$A$3:$Y$2185,19,FALSE)</f>
        <v>Polska</v>
      </c>
      <c r="U247" t="str">
        <f>VLOOKUP(B247,[1]Arkusz5!$A$3:$Y$2185,20,FALSE)</f>
        <v>wielkopolskie</v>
      </c>
      <c r="V247" t="str">
        <f>VLOOKUP(B247,[1]Arkusz5!$A$3:$Y$2185,21,FALSE)</f>
        <v>Konin</v>
      </c>
      <c r="W247" t="str">
        <f>VLOOKUP(B247,[1]Arkusz5!$A$3:$Y$2185,22,FALSE)</f>
        <v>Konin</v>
      </c>
      <c r="X247" t="str">
        <f>VLOOKUP(B247,[1]Arkusz5!$A$3:$Y$2185,23,FALSE)</f>
        <v>315.54 Pojezierze Gnieźnieńskie</v>
      </c>
      <c r="Y247" t="str">
        <f>VLOOKUP(B247,[1]Arkusz5!$A$3:$Y$2185,24,FALSE)</f>
        <v>Continental Bio-geographical Region</v>
      </c>
      <c r="Z247">
        <f>VLOOKUP(B247,[1]Arkusz5!$A$3:$Y$2185,25,FALSE)</f>
        <v>0</v>
      </c>
    </row>
    <row r="248" spans="1:26" x14ac:dyDescent="0.25">
      <c r="A248">
        <v>247</v>
      </c>
      <c r="B248" t="s">
        <v>1609</v>
      </c>
      <c r="C248" t="str">
        <f>VLOOKUP(B248,[1]Arkusz5!$A$3:$Y$2185,2,FALSE)</f>
        <v>52.52471</v>
      </c>
      <c r="D248" t="str">
        <f>VLOOKUP(B248,[1]Arkusz5!$A$3:$Y$2185,3,FALSE)</f>
        <v>17.38483</v>
      </c>
      <c r="E248" t="str">
        <f>VLOOKUP(B248,[1]Arkusz5!$A$3:$Y$2185,4,FALSE)</f>
        <v>33UXU62</v>
      </c>
      <c r="F248" t="str">
        <f>VLOOKUP(B248,[1]Arkusz5!$A$3:$Y$2185,5,FALSE)</f>
        <v>CC92</v>
      </c>
      <c r="G248">
        <f>VLOOKUP(B248,[1]Arkusz5!$A$3:$Y$2185,6,FALSE)</f>
        <v>0</v>
      </c>
      <c r="H248">
        <f>VLOOKUP(B248,[1]Arkusz5!$A$3:$Y$2185,7,FALSE)</f>
        <v>0</v>
      </c>
      <c r="I248">
        <f>VLOOKUP(B248,[1]Arkusz5!$A$3:$Y$2185,8,FALSE)</f>
        <v>0</v>
      </c>
      <c r="J248">
        <f>VLOOKUP(B248,[1]Arkusz5!$A$3:$Y$2185,9,FALSE)</f>
        <v>0</v>
      </c>
      <c r="K248" t="str">
        <f>VLOOKUP(B248,[1]Arkusz5!$A$3:$Y$2185,10,FALSE)</f>
        <v>Lednicki Park Krajobrazowy</v>
      </c>
      <c r="L248">
        <f>VLOOKUP(B248,[1]Arkusz5!$A$3:$Y$2185,11,FALSE)</f>
        <v>0</v>
      </c>
      <c r="M248">
        <f>VLOOKUP(B248,[1]Arkusz5!$A$3:$Y$2185,12,FALSE)</f>
        <v>0</v>
      </c>
      <c r="N248">
        <f>VLOOKUP(B248,[1]Arkusz5!$A$3:$Y$2185,13,FALSE)</f>
        <v>0</v>
      </c>
      <c r="O248">
        <f>VLOOKUP(B248,[1]Arkusz5!$A$3:$Y$2185,14,FALSE)</f>
        <v>0</v>
      </c>
      <c r="P248">
        <f>VLOOKUP(B248,[1]Arkusz5!$A$3:$Y$2185,15,FALSE)</f>
        <v>0</v>
      </c>
      <c r="Q248">
        <f>VLOOKUP(B248,[1]Arkusz5!$A$3:$Y$2185,16,FALSE)</f>
        <v>0</v>
      </c>
      <c r="R248">
        <f>VLOOKUP(B248,[1]Arkusz5!$A$3:$Y$2185,17,FALSE)</f>
        <v>0</v>
      </c>
      <c r="S248" t="str">
        <f>VLOOKUP(B248,[1]Arkusz5!$A$3:$Y$2185,18,FALSE)</f>
        <v>Europa</v>
      </c>
      <c r="T248" t="str">
        <f>VLOOKUP(B248,[1]Arkusz5!$A$3:$Y$2185,19,FALSE)</f>
        <v>Polska</v>
      </c>
      <c r="U248" t="str">
        <f>VLOOKUP(B248,[1]Arkusz5!$A$3:$Y$2185,20,FALSE)</f>
        <v>wielkopolskie</v>
      </c>
      <c r="V248" t="str">
        <f>VLOOKUP(B248,[1]Arkusz5!$A$3:$Y$2185,21,FALSE)</f>
        <v>gnieźnieński</v>
      </c>
      <c r="W248" t="str">
        <f>VLOOKUP(B248,[1]Arkusz5!$A$3:$Y$2185,22,FALSE)</f>
        <v>Łubowo</v>
      </c>
      <c r="X248" t="str">
        <f>VLOOKUP(B248,[1]Arkusz5!$A$3:$Y$2185,23,FALSE)</f>
        <v>315.54 Pojezierze Gnieźnieńskie</v>
      </c>
      <c r="Y248" t="str">
        <f>VLOOKUP(B248,[1]Arkusz5!$A$3:$Y$2185,24,FALSE)</f>
        <v>Continental Bio-geographical Region</v>
      </c>
      <c r="Z248" t="str">
        <f>VLOOKUP(B248,[1]Arkusz5!$A$3:$Y$2185,25,FALSE)</f>
        <v>Galio-Carpinetum</v>
      </c>
    </row>
    <row r="249" spans="1:26" x14ac:dyDescent="0.25">
      <c r="A249">
        <v>248</v>
      </c>
      <c r="B249" t="s">
        <v>1615</v>
      </c>
      <c r="C249" t="str">
        <f>VLOOKUP(B249,[1]Arkusz5!$A$3:$Y$2185,2,FALSE)</f>
        <v>52.4228</v>
      </c>
      <c r="D249" t="str">
        <f>VLOOKUP(B249,[1]Arkusz5!$A$3:$Y$2185,3,FALSE)</f>
        <v>16.9011</v>
      </c>
      <c r="E249" t="str">
        <f>VLOOKUP(B249,[1]Arkusz5!$A$3:$Y$2185,4,FALSE)</f>
        <v>33UXU20</v>
      </c>
      <c r="F249" t="str">
        <f>VLOOKUP(B249,[1]Arkusz5!$A$3:$Y$2185,5,FALSE)</f>
        <v>BD08</v>
      </c>
      <c r="G249">
        <f>VLOOKUP(B249,[1]Arkusz5!$A$3:$Y$2185,6,FALSE)</f>
        <v>0</v>
      </c>
      <c r="H249">
        <f>VLOOKUP(B249,[1]Arkusz5!$A$3:$Y$2185,7,FALSE)</f>
        <v>0</v>
      </c>
      <c r="I249">
        <f>VLOOKUP(B249,[1]Arkusz5!$A$3:$Y$2185,8,FALSE)</f>
        <v>0</v>
      </c>
      <c r="J249">
        <f>VLOOKUP(B249,[1]Arkusz5!$A$3:$Y$2185,9,FALSE)</f>
        <v>0</v>
      </c>
      <c r="K249">
        <f>VLOOKUP(B249,[1]Arkusz5!$A$3:$Y$2185,10,FALSE)</f>
        <v>0</v>
      </c>
      <c r="L249">
        <f>VLOOKUP(B249,[1]Arkusz5!$A$3:$Y$2185,11,FALSE)</f>
        <v>0</v>
      </c>
      <c r="M249">
        <f>VLOOKUP(B249,[1]Arkusz5!$A$3:$Y$2185,12,FALSE)</f>
        <v>0</v>
      </c>
      <c r="N249">
        <f>VLOOKUP(B249,[1]Arkusz5!$A$3:$Y$2185,13,FALSE)</f>
        <v>0</v>
      </c>
      <c r="O249">
        <f>VLOOKUP(B249,[1]Arkusz5!$A$3:$Y$2185,14,FALSE)</f>
        <v>0</v>
      </c>
      <c r="P249">
        <f>VLOOKUP(B249,[1]Arkusz5!$A$3:$Y$2185,15,FALSE)</f>
        <v>0</v>
      </c>
      <c r="Q249">
        <f>VLOOKUP(B249,[1]Arkusz5!$A$3:$Y$2185,16,FALSE)</f>
        <v>0</v>
      </c>
      <c r="R249">
        <f>VLOOKUP(B249,[1]Arkusz5!$A$3:$Y$2185,17,FALSE)</f>
        <v>0</v>
      </c>
      <c r="S249" t="str">
        <f>VLOOKUP(B249,[1]Arkusz5!$A$3:$Y$2185,18,FALSE)</f>
        <v>Europa</v>
      </c>
      <c r="T249" t="str">
        <f>VLOOKUP(B249,[1]Arkusz5!$A$3:$Y$2185,19,FALSE)</f>
        <v>Polska</v>
      </c>
      <c r="U249" t="str">
        <f>VLOOKUP(B249,[1]Arkusz5!$A$3:$Y$2185,20,FALSE)</f>
        <v>wielkopolskie</v>
      </c>
      <c r="V249" t="str">
        <f>VLOOKUP(B249,[1]Arkusz5!$A$3:$Y$2185,21,FALSE)</f>
        <v>Poznań</v>
      </c>
      <c r="W249" t="str">
        <f>VLOOKUP(B249,[1]Arkusz5!$A$3:$Y$2185,22,FALSE)</f>
        <v>Poznań</v>
      </c>
      <c r="X249" t="str">
        <f>VLOOKUP(B249,[1]Arkusz5!$A$3:$Y$2185,23,FALSE)</f>
        <v>315.51 Pojezierze Poznańskie</v>
      </c>
      <c r="Y249" t="str">
        <f>VLOOKUP(B249,[1]Arkusz5!$A$3:$Y$2185,24,FALSE)</f>
        <v>Continental Bio-geographical Region</v>
      </c>
      <c r="Z249" t="str">
        <f>VLOOKUP(B249,[1]Arkusz5!$A$3:$Y$2185,25,FALSE)</f>
        <v>Ficario-Ulmetum chrysosplenietosum</v>
      </c>
    </row>
    <row r="250" spans="1:26" x14ac:dyDescent="0.25">
      <c r="A250">
        <v>249</v>
      </c>
      <c r="B250" t="s">
        <v>1623</v>
      </c>
      <c r="C250" t="str">
        <f>VLOOKUP(B250,[1]Arkusz5!$A$3:$Y$2185,2,FALSE)</f>
        <v>52.450046</v>
      </c>
      <c r="D250" t="str">
        <f>VLOOKUP(B250,[1]Arkusz5!$A$3:$Y$2185,3,FALSE)</f>
        <v>17.277726</v>
      </c>
      <c r="E250" t="str">
        <f>VLOOKUP(B250,[1]Arkusz5!$A$3:$Y$2185,4,FALSE)</f>
        <v>33UXU51</v>
      </c>
      <c r="F250" t="str">
        <f>VLOOKUP(B250,[1]Arkusz5!$A$3:$Y$2185,5,FALSE)</f>
        <v>CC91</v>
      </c>
      <c r="G250">
        <f>VLOOKUP(B250,[1]Arkusz5!$A$3:$Y$2185,6,FALSE)</f>
        <v>0</v>
      </c>
      <c r="H250">
        <f>VLOOKUP(B250,[1]Arkusz5!$A$3:$Y$2185,7,FALSE)</f>
        <v>0</v>
      </c>
      <c r="I250">
        <f>VLOOKUP(B250,[1]Arkusz5!$A$3:$Y$2185,8,FALSE)</f>
        <v>0</v>
      </c>
      <c r="J250">
        <f>VLOOKUP(B250,[1]Arkusz5!$A$3:$Y$2185,9,FALSE)</f>
        <v>0</v>
      </c>
      <c r="K250" t="str">
        <f>VLOOKUP(B250,[1]Arkusz5!$A$3:$Y$2185,10,FALSE)</f>
        <v>Park Krajobrazowy Promno - otulina</v>
      </c>
      <c r="L250" t="str">
        <f>VLOOKUP(B250,[1]Arkusz5!$A$3:$Y$2185,11,FALSE)</f>
        <v>Jezioro Drążynek</v>
      </c>
      <c r="M250" t="str">
        <f>VLOOKUP(B250,[1]Arkusz5!$A$3:$Y$2185,12,FALSE)</f>
        <v>torfowiskowy</v>
      </c>
      <c r="N250">
        <f>VLOOKUP(B250,[1]Arkusz5!$A$3:$Y$2185,13,FALSE)</f>
        <v>0</v>
      </c>
      <c r="O250">
        <f>VLOOKUP(B250,[1]Arkusz5!$A$3:$Y$2185,14,FALSE)</f>
        <v>0</v>
      </c>
      <c r="P250">
        <f>VLOOKUP(B250,[1]Arkusz5!$A$3:$Y$2185,15,FALSE)</f>
        <v>0</v>
      </c>
      <c r="Q250" t="str">
        <f>VLOOKUP(B250,[1]Arkusz5!$A$3:$Y$2185,16,FALSE)</f>
        <v>PLH300030</v>
      </c>
      <c r="R250" t="str">
        <f>VLOOKUP(B250,[1]Arkusz5!$A$3:$Y$2185,17,FALSE)</f>
        <v>Ostoja koło Promna</v>
      </c>
      <c r="S250" t="str">
        <f>VLOOKUP(B250,[1]Arkusz5!$A$3:$Y$2185,18,FALSE)</f>
        <v>Europa</v>
      </c>
      <c r="T250" t="str">
        <f>VLOOKUP(B250,[1]Arkusz5!$A$3:$Y$2185,19,FALSE)</f>
        <v>Polska</v>
      </c>
      <c r="U250" t="str">
        <f>VLOOKUP(B250,[1]Arkusz5!$A$3:$Y$2185,20,FALSE)</f>
        <v>wielkopolskie</v>
      </c>
      <c r="V250" t="str">
        <f>VLOOKUP(B250,[1]Arkusz5!$A$3:$Y$2185,21,FALSE)</f>
        <v>poznański</v>
      </c>
      <c r="W250" t="str">
        <f>VLOOKUP(B250,[1]Arkusz5!$A$3:$Y$2185,22,FALSE)</f>
        <v>Pobiedziska</v>
      </c>
      <c r="X250" t="str">
        <f>VLOOKUP(B250,[1]Arkusz5!$A$3:$Y$2185,23,FALSE)</f>
        <v>315.56 Równina Wrzesińska</v>
      </c>
      <c r="Y250" t="str">
        <f>VLOOKUP(B250,[1]Arkusz5!$A$3:$Y$2185,24,FALSE)</f>
        <v>Continental Bio-geographical Region</v>
      </c>
      <c r="Z250" t="str">
        <f>VLOOKUP(B250,[1]Arkusz5!$A$3:$Y$2185,25,FALSE)</f>
        <v>Galio-Carpinetum</v>
      </c>
    </row>
    <row r="251" spans="1:26" x14ac:dyDescent="0.25">
      <c r="A251">
        <v>250</v>
      </c>
      <c r="B251" t="s">
        <v>1631</v>
      </c>
      <c r="C251" t="str">
        <f>VLOOKUP(B251,[1]Arkusz5!$A$3:$Y$2185,2,FALSE)</f>
        <v>52.3734</v>
      </c>
      <c r="D251" t="str">
        <f>VLOOKUP(B251,[1]Arkusz5!$A$3:$Y$2185,3,FALSE)</f>
        <v>16.902</v>
      </c>
      <c r="E251" t="str">
        <f>VLOOKUP(B251,[1]Arkusz5!$A$3:$Y$2185,4,FALSE)</f>
        <v>33UXU20</v>
      </c>
      <c r="F251" t="str">
        <f>VLOOKUP(B251,[1]Arkusz5!$A$3:$Y$2185,5,FALSE)</f>
        <v>BD08</v>
      </c>
      <c r="G251">
        <f>VLOOKUP(B251,[1]Arkusz5!$A$3:$Y$2185,6,FALSE)</f>
        <v>0</v>
      </c>
      <c r="H251">
        <f>VLOOKUP(B251,[1]Arkusz5!$A$3:$Y$2185,7,FALSE)</f>
        <v>0</v>
      </c>
      <c r="I251">
        <f>VLOOKUP(B251,[1]Arkusz5!$A$3:$Y$2185,8,FALSE)</f>
        <v>0</v>
      </c>
      <c r="J251">
        <f>VLOOKUP(B251,[1]Arkusz5!$A$3:$Y$2185,9,FALSE)</f>
        <v>0</v>
      </c>
      <c r="K251">
        <f>VLOOKUP(B251,[1]Arkusz5!$A$3:$Y$2185,10,FALSE)</f>
        <v>0</v>
      </c>
      <c r="L251">
        <f>VLOOKUP(B251,[1]Arkusz5!$A$3:$Y$2185,11,FALSE)</f>
        <v>0</v>
      </c>
      <c r="M251">
        <f>VLOOKUP(B251,[1]Arkusz5!$A$3:$Y$2185,12,FALSE)</f>
        <v>0</v>
      </c>
      <c r="N251">
        <f>VLOOKUP(B251,[1]Arkusz5!$A$3:$Y$2185,13,FALSE)</f>
        <v>0</v>
      </c>
      <c r="O251">
        <f>VLOOKUP(B251,[1]Arkusz5!$A$3:$Y$2185,14,FALSE)</f>
        <v>0</v>
      </c>
      <c r="P251">
        <f>VLOOKUP(B251,[1]Arkusz5!$A$3:$Y$2185,15,FALSE)</f>
        <v>0</v>
      </c>
      <c r="Q251">
        <f>VLOOKUP(B251,[1]Arkusz5!$A$3:$Y$2185,16,FALSE)</f>
        <v>0</v>
      </c>
      <c r="R251">
        <f>VLOOKUP(B251,[1]Arkusz5!$A$3:$Y$2185,17,FALSE)</f>
        <v>0</v>
      </c>
      <c r="S251" t="str">
        <f>VLOOKUP(B251,[1]Arkusz5!$A$3:$Y$2185,18,FALSE)</f>
        <v>Europa</v>
      </c>
      <c r="T251" t="str">
        <f>VLOOKUP(B251,[1]Arkusz5!$A$3:$Y$2185,19,FALSE)</f>
        <v>Polska</v>
      </c>
      <c r="U251" t="str">
        <f>VLOOKUP(B251,[1]Arkusz5!$A$3:$Y$2185,20,FALSE)</f>
        <v>wielkopolskie</v>
      </c>
      <c r="V251" t="str">
        <f>VLOOKUP(B251,[1]Arkusz5!$A$3:$Y$2185,21,FALSE)</f>
        <v>Poznań</v>
      </c>
      <c r="W251" t="str">
        <f>VLOOKUP(B251,[1]Arkusz5!$A$3:$Y$2185,22,FALSE)</f>
        <v>Poznań</v>
      </c>
      <c r="X251" t="str">
        <f>VLOOKUP(B251,[1]Arkusz5!$A$3:$Y$2185,23,FALSE)</f>
        <v>315.52 Poznański Przełom Warty</v>
      </c>
      <c r="Y251" t="str">
        <f>VLOOKUP(B251,[1]Arkusz5!$A$3:$Y$2185,24,FALSE)</f>
        <v>Continental Bio-geographical Region</v>
      </c>
      <c r="Z251" t="str">
        <f>VLOOKUP(B251,[1]Arkusz5!$A$3:$Y$2185,25,FALSE)</f>
        <v>Galio-Carpinetum</v>
      </c>
    </row>
    <row r="252" spans="1:26" x14ac:dyDescent="0.25">
      <c r="A252">
        <v>251</v>
      </c>
      <c r="B252" t="s">
        <v>1638</v>
      </c>
      <c r="C252" t="str">
        <f>VLOOKUP(B252,[1]Arkusz5!$A$3:$Y$2185,2,FALSE)</f>
        <v>52.474503</v>
      </c>
      <c r="D252" t="str">
        <f>VLOOKUP(B252,[1]Arkusz5!$A$3:$Y$2185,3,FALSE)</f>
        <v>16.777228</v>
      </c>
      <c r="E252" t="str">
        <f>VLOOKUP(B252,[1]Arkusz5!$A$3:$Y$2185,4,FALSE)</f>
        <v>33UXU21</v>
      </c>
      <c r="F252" t="str">
        <f>VLOOKUP(B252,[1]Arkusz5!$A$3:$Y$2185,5,FALSE)</f>
        <v>BC97</v>
      </c>
      <c r="G252">
        <f>VLOOKUP(B252,[1]Arkusz5!$A$3:$Y$2185,6,FALSE)</f>
        <v>0</v>
      </c>
      <c r="H252">
        <f>VLOOKUP(B252,[1]Arkusz5!$A$3:$Y$2185,7,FALSE)</f>
        <v>0</v>
      </c>
      <c r="I252">
        <f>VLOOKUP(B252,[1]Arkusz5!$A$3:$Y$2185,8,FALSE)</f>
        <v>0</v>
      </c>
      <c r="J252">
        <f>VLOOKUP(B252,[1]Arkusz5!$A$3:$Y$2185,9,FALSE)</f>
        <v>0</v>
      </c>
      <c r="K252">
        <f>VLOOKUP(B252,[1]Arkusz5!$A$3:$Y$2185,10,FALSE)</f>
        <v>0</v>
      </c>
      <c r="L252">
        <f>VLOOKUP(B252,[1]Arkusz5!$A$3:$Y$2185,11,FALSE)</f>
        <v>0</v>
      </c>
      <c r="M252">
        <f>VLOOKUP(B252,[1]Arkusz5!$A$3:$Y$2185,12,FALSE)</f>
        <v>0</v>
      </c>
      <c r="N252">
        <f>VLOOKUP(B252,[1]Arkusz5!$A$3:$Y$2185,13,FALSE)</f>
        <v>0</v>
      </c>
      <c r="O252">
        <f>VLOOKUP(B252,[1]Arkusz5!$A$3:$Y$2185,14,FALSE)</f>
        <v>0</v>
      </c>
      <c r="P252">
        <f>VLOOKUP(B252,[1]Arkusz5!$A$3:$Y$2185,15,FALSE)</f>
        <v>0</v>
      </c>
      <c r="Q252">
        <f>VLOOKUP(B252,[1]Arkusz5!$A$3:$Y$2185,16,FALSE)</f>
        <v>0</v>
      </c>
      <c r="R252">
        <f>VLOOKUP(B252,[1]Arkusz5!$A$3:$Y$2185,17,FALSE)</f>
        <v>0</v>
      </c>
      <c r="S252" t="str">
        <f>VLOOKUP(B252,[1]Arkusz5!$A$3:$Y$2185,18,FALSE)</f>
        <v>Europa</v>
      </c>
      <c r="T252" t="str">
        <f>VLOOKUP(B252,[1]Arkusz5!$A$3:$Y$2185,19,FALSE)</f>
        <v>Polska</v>
      </c>
      <c r="U252" t="str">
        <f>VLOOKUP(B252,[1]Arkusz5!$A$3:$Y$2185,20,FALSE)</f>
        <v>wielkopolskie</v>
      </c>
      <c r="V252" t="str">
        <f>VLOOKUP(B252,[1]Arkusz5!$A$3:$Y$2185,21,FALSE)</f>
        <v>Poznań</v>
      </c>
      <c r="W252" t="str">
        <f>VLOOKUP(B252,[1]Arkusz5!$A$3:$Y$2185,22,FALSE)</f>
        <v>Poznań</v>
      </c>
      <c r="X252" t="str">
        <f>VLOOKUP(B252,[1]Arkusz5!$A$3:$Y$2185,23,FALSE)</f>
        <v>315.51 Pojezierze Poznańskie</v>
      </c>
      <c r="Y252" t="str">
        <f>VLOOKUP(B252,[1]Arkusz5!$A$3:$Y$2185,24,FALSE)</f>
        <v>Continental Bio-geographical Region</v>
      </c>
      <c r="Z252" t="str">
        <f>VLOOKUP(B252,[1]Arkusz5!$A$3:$Y$2185,25,FALSE)</f>
        <v>Galio-Carpinetum</v>
      </c>
    </row>
    <row r="253" spans="1:26" x14ac:dyDescent="0.25">
      <c r="A253">
        <v>252</v>
      </c>
      <c r="B253" t="s">
        <v>1644</v>
      </c>
      <c r="C253" t="str">
        <f>VLOOKUP(B253,[1]Arkusz5!$A$3:$Y$2185,2,FALSE)</f>
        <v>51.974884</v>
      </c>
      <c r="D253" t="str">
        <f>VLOOKUP(B253,[1]Arkusz5!$A$3:$Y$2185,3,FALSE)</f>
        <v>16.32831</v>
      </c>
      <c r="E253" t="str">
        <f>VLOOKUP(B253,[1]Arkusz5!$A$3:$Y$2185,4,FALSE)</f>
        <v>33UWT95</v>
      </c>
      <c r="F253" t="str">
        <f>VLOOKUP(B253,[1]Arkusz5!$A$3:$Y$2185,5,FALSE)</f>
        <v>BD44</v>
      </c>
      <c r="G253">
        <f>VLOOKUP(B253,[1]Arkusz5!$A$3:$Y$2185,6,FALSE)</f>
        <v>0</v>
      </c>
      <c r="H253">
        <f>VLOOKUP(B253,[1]Arkusz5!$A$3:$Y$2185,7,FALSE)</f>
        <v>0</v>
      </c>
      <c r="I253">
        <f>VLOOKUP(B253,[1]Arkusz5!$A$3:$Y$2185,8,FALSE)</f>
        <v>0</v>
      </c>
      <c r="J253">
        <f>VLOOKUP(B253,[1]Arkusz5!$A$3:$Y$2185,9,FALSE)</f>
        <v>0</v>
      </c>
      <c r="K253" t="str">
        <f>VLOOKUP(B253,[1]Arkusz5!$A$3:$Y$2185,10,FALSE)</f>
        <v>Przemęcki Park Krajobrazowy</v>
      </c>
      <c r="L253">
        <f>VLOOKUP(B253,[1]Arkusz5!$A$3:$Y$2185,11,FALSE)</f>
        <v>0</v>
      </c>
      <c r="M253">
        <f>VLOOKUP(B253,[1]Arkusz5!$A$3:$Y$2185,12,FALSE)</f>
        <v>0</v>
      </c>
      <c r="N253" t="str">
        <f>VLOOKUP(B253,[1]Arkusz5!$A$3:$Y$2185,13,FALSE)</f>
        <v>Przemęcko-Wschowski i kompleks leśny Włoszakowice</v>
      </c>
      <c r="O253">
        <f>VLOOKUP(B253,[1]Arkusz5!$A$3:$Y$2185,14,FALSE)</f>
        <v>0</v>
      </c>
      <c r="P253">
        <f>VLOOKUP(B253,[1]Arkusz5!$A$3:$Y$2185,15,FALSE)</f>
        <v>0</v>
      </c>
      <c r="Q253" t="str">
        <f>VLOOKUP(B253,[1]Arkusz5!$A$3:$Y$2185,16,FALSE)</f>
        <v>PLB300011</v>
      </c>
      <c r="R253" t="str">
        <f>VLOOKUP(B253,[1]Arkusz5!$A$3:$Y$2185,17,FALSE)</f>
        <v>Pojezierze Sławskie</v>
      </c>
      <c r="S253" t="str">
        <f>VLOOKUP(B253,[1]Arkusz5!$A$3:$Y$2185,18,FALSE)</f>
        <v>Europa</v>
      </c>
      <c r="T253" t="str">
        <f>VLOOKUP(B253,[1]Arkusz5!$A$3:$Y$2185,19,FALSE)</f>
        <v>Polska</v>
      </c>
      <c r="U253" t="str">
        <f>VLOOKUP(B253,[1]Arkusz5!$A$3:$Y$2185,20,FALSE)</f>
        <v>wielkopolskie</v>
      </c>
      <c r="V253" t="str">
        <f>VLOOKUP(B253,[1]Arkusz5!$A$3:$Y$2185,21,FALSE)</f>
        <v>leszczyński</v>
      </c>
      <c r="W253" t="str">
        <f>VLOOKUP(B253,[1]Arkusz5!$A$3:$Y$2185,22,FALSE)</f>
        <v>Włoszakowice</v>
      </c>
      <c r="X253" t="str">
        <f>VLOOKUP(B253,[1]Arkusz5!$A$3:$Y$2185,23,FALSE)</f>
        <v>315.83 Równina Kościańska</v>
      </c>
      <c r="Y253" t="str">
        <f>VLOOKUP(B253,[1]Arkusz5!$A$3:$Y$2185,24,FALSE)</f>
        <v>Continental Bio-geographical Region</v>
      </c>
      <c r="Z253" t="str">
        <f>VLOOKUP(B253,[1]Arkusz5!$A$3:$Y$2185,25,FALSE)</f>
        <v>Fraxino-Alnetum (=Circaeo-Alnetum)</v>
      </c>
    </row>
    <row r="254" spans="1:26" x14ac:dyDescent="0.25">
      <c r="A254">
        <v>253</v>
      </c>
      <c r="B254" t="s">
        <v>1654</v>
      </c>
      <c r="C254" t="str">
        <f>VLOOKUP(B254,[1]Arkusz5!$A$3:$Y$2185,2,FALSE)</f>
        <v>52.426905</v>
      </c>
      <c r="D254" t="str">
        <f>VLOOKUP(B254,[1]Arkusz5!$A$3:$Y$2185,3,FALSE)</f>
        <v>16.64622</v>
      </c>
      <c r="E254" t="str">
        <f>VLOOKUP(B254,[1]Arkusz5!$A$3:$Y$2185,4,FALSE)</f>
        <v>33UXU10</v>
      </c>
      <c r="F254" t="str">
        <f>VLOOKUP(B254,[1]Arkusz5!$A$3:$Y$2185,5,FALSE)</f>
        <v>BC96</v>
      </c>
      <c r="G254">
        <f>VLOOKUP(B254,[1]Arkusz5!$A$3:$Y$2185,6,FALSE)</f>
        <v>0</v>
      </c>
      <c r="H254">
        <f>VLOOKUP(B254,[1]Arkusz5!$A$3:$Y$2185,7,FALSE)</f>
        <v>0</v>
      </c>
      <c r="I254">
        <f>VLOOKUP(B254,[1]Arkusz5!$A$3:$Y$2185,8,FALSE)</f>
        <v>0</v>
      </c>
      <c r="J254">
        <f>VLOOKUP(B254,[1]Arkusz5!$A$3:$Y$2185,9,FALSE)</f>
        <v>0</v>
      </c>
      <c r="K254">
        <f>VLOOKUP(B254,[1]Arkusz5!$A$3:$Y$2185,10,FALSE)</f>
        <v>0</v>
      </c>
      <c r="L254">
        <f>VLOOKUP(B254,[1]Arkusz5!$A$3:$Y$2185,11,FALSE)</f>
        <v>0</v>
      </c>
      <c r="M254">
        <f>VLOOKUP(B254,[1]Arkusz5!$A$3:$Y$2185,12,FALSE)</f>
        <v>0</v>
      </c>
      <c r="N254" t="str">
        <f>VLOOKUP(B254,[1]Arkusz5!$A$3:$Y$2185,13,FALSE)</f>
        <v>Rynny Jeziora Lusowskiego i Doliny Samy</v>
      </c>
      <c r="O254">
        <f>VLOOKUP(B254,[1]Arkusz5!$A$3:$Y$2185,14,FALSE)</f>
        <v>0</v>
      </c>
      <c r="P254">
        <f>VLOOKUP(B254,[1]Arkusz5!$A$3:$Y$2185,15,FALSE)</f>
        <v>0</v>
      </c>
      <c r="Q254">
        <f>VLOOKUP(B254,[1]Arkusz5!$A$3:$Y$2185,16,FALSE)</f>
        <v>0</v>
      </c>
      <c r="R254">
        <f>VLOOKUP(B254,[1]Arkusz5!$A$3:$Y$2185,17,FALSE)</f>
        <v>0</v>
      </c>
      <c r="S254" t="str">
        <f>VLOOKUP(B254,[1]Arkusz5!$A$3:$Y$2185,18,FALSE)</f>
        <v>Europa</v>
      </c>
      <c r="T254" t="str">
        <f>VLOOKUP(B254,[1]Arkusz5!$A$3:$Y$2185,19,FALSE)</f>
        <v>Polska</v>
      </c>
      <c r="U254" t="str">
        <f>VLOOKUP(B254,[1]Arkusz5!$A$3:$Y$2185,20,FALSE)</f>
        <v>wielkopolskie</v>
      </c>
      <c r="V254" t="str">
        <f>VLOOKUP(B254,[1]Arkusz5!$A$3:$Y$2185,21,FALSE)</f>
        <v>poznański</v>
      </c>
      <c r="W254" t="str">
        <f>VLOOKUP(B254,[1]Arkusz5!$A$3:$Y$2185,22,FALSE)</f>
        <v>Tarnowo Podgórne</v>
      </c>
      <c r="X254" t="str">
        <f>VLOOKUP(B254,[1]Arkusz5!$A$3:$Y$2185,23,FALSE)</f>
        <v>315.51 Pojezierze Poznańskie</v>
      </c>
      <c r="Y254" t="str">
        <f>VLOOKUP(B254,[1]Arkusz5!$A$3:$Y$2185,24,FALSE)</f>
        <v>Continental Bio-geographical Region</v>
      </c>
      <c r="Z254" t="str">
        <f>VLOOKUP(B254,[1]Arkusz5!$A$3:$Y$2185,25,FALSE)</f>
        <v>Fraxino-Alnetum (=Circaeo-Alnetum)</v>
      </c>
    </row>
    <row r="255" spans="1:26" x14ac:dyDescent="0.25">
      <c r="A255">
        <v>254</v>
      </c>
      <c r="B255" t="s">
        <v>1660</v>
      </c>
      <c r="C255" t="str">
        <f>VLOOKUP(B255,[1]Arkusz5!$A$3:$Y$2185,2,FALSE)</f>
        <v>52.5201</v>
      </c>
      <c r="D255" t="str">
        <f>VLOOKUP(B255,[1]Arkusz5!$A$3:$Y$2185,3,FALSE)</f>
        <v>17.6125</v>
      </c>
      <c r="E255" t="str">
        <f>VLOOKUP(B255,[1]Arkusz5!$A$3:$Y$2185,4,FALSE)</f>
        <v>33UXU72</v>
      </c>
      <c r="F255" t="str">
        <f>VLOOKUP(B255,[1]Arkusz5!$A$3:$Y$2185,5,FALSE)</f>
        <v>CC93</v>
      </c>
      <c r="G255">
        <f>VLOOKUP(B255,[1]Arkusz5!$A$3:$Y$2185,6,FALSE)</f>
        <v>0</v>
      </c>
      <c r="H255">
        <f>VLOOKUP(B255,[1]Arkusz5!$A$3:$Y$2185,7,FALSE)</f>
        <v>0</v>
      </c>
      <c r="I255">
        <f>VLOOKUP(B255,[1]Arkusz5!$A$3:$Y$2185,8,FALSE)</f>
        <v>0</v>
      </c>
      <c r="J255">
        <f>VLOOKUP(B255,[1]Arkusz5!$A$3:$Y$2185,9,FALSE)</f>
        <v>0</v>
      </c>
      <c r="K255">
        <f>VLOOKUP(B255,[1]Arkusz5!$A$3:$Y$2185,10,FALSE)</f>
        <v>0</v>
      </c>
      <c r="L255">
        <f>VLOOKUP(B255,[1]Arkusz5!$A$3:$Y$2185,11,FALSE)</f>
        <v>0</v>
      </c>
      <c r="M255">
        <f>VLOOKUP(B255,[1]Arkusz5!$A$3:$Y$2185,12,FALSE)</f>
        <v>0</v>
      </c>
      <c r="N255">
        <f>VLOOKUP(B255,[1]Arkusz5!$A$3:$Y$2185,13,FALSE)</f>
        <v>0</v>
      </c>
      <c r="O255">
        <f>VLOOKUP(B255,[1]Arkusz5!$A$3:$Y$2185,14,FALSE)</f>
        <v>0</v>
      </c>
      <c r="P255">
        <f>VLOOKUP(B255,[1]Arkusz5!$A$3:$Y$2185,15,FALSE)</f>
        <v>0</v>
      </c>
      <c r="Q255">
        <f>VLOOKUP(B255,[1]Arkusz5!$A$3:$Y$2185,16,FALSE)</f>
        <v>0</v>
      </c>
      <c r="R255">
        <f>VLOOKUP(B255,[1]Arkusz5!$A$3:$Y$2185,17,FALSE)</f>
        <v>0</v>
      </c>
      <c r="S255" t="str">
        <f>VLOOKUP(B255,[1]Arkusz5!$A$3:$Y$2185,18,FALSE)</f>
        <v>Europa</v>
      </c>
      <c r="T255" t="str">
        <f>VLOOKUP(B255,[1]Arkusz5!$A$3:$Y$2185,19,FALSE)</f>
        <v>Polska</v>
      </c>
      <c r="U255" t="str">
        <f>VLOOKUP(B255,[1]Arkusz5!$A$3:$Y$2185,20,FALSE)</f>
        <v>wielkopolskie</v>
      </c>
      <c r="V255" t="str">
        <f>VLOOKUP(B255,[1]Arkusz5!$A$3:$Y$2185,21,FALSE)</f>
        <v>gnieźnieński</v>
      </c>
      <c r="W255" t="str">
        <f>VLOOKUP(B255,[1]Arkusz5!$A$3:$Y$2185,22,FALSE)</f>
        <v>Gniezno</v>
      </c>
      <c r="X255" t="str">
        <f>VLOOKUP(B255,[1]Arkusz5!$A$3:$Y$2185,23,FALSE)</f>
        <v>315.56 Równina Wrzesińska</v>
      </c>
      <c r="Y255" t="str">
        <f>VLOOKUP(B255,[1]Arkusz5!$A$3:$Y$2185,24,FALSE)</f>
        <v>Continental Bio-geographical Region</v>
      </c>
      <c r="Z255" t="str">
        <f>VLOOKUP(B255,[1]Arkusz5!$A$3:$Y$2185,25,FALSE)</f>
        <v>Galio-Carpinetum</v>
      </c>
    </row>
    <row r="256" spans="1:26" x14ac:dyDescent="0.25">
      <c r="A256">
        <v>255</v>
      </c>
      <c r="B256" t="s">
        <v>1666</v>
      </c>
      <c r="C256" t="str">
        <f>VLOOKUP(B256,[1]Arkusz5!$A$3:$Y$2185,2,FALSE)</f>
        <v>52.5201</v>
      </c>
      <c r="D256" t="str">
        <f>VLOOKUP(B256,[1]Arkusz5!$A$3:$Y$2185,3,FALSE)</f>
        <v>17.6125</v>
      </c>
      <c r="E256" t="str">
        <f>VLOOKUP(B256,[1]Arkusz5!$A$3:$Y$2185,4,FALSE)</f>
        <v>33UXU72</v>
      </c>
      <c r="F256" t="str">
        <f>VLOOKUP(B256,[1]Arkusz5!$A$3:$Y$2185,5,FALSE)</f>
        <v>CC93</v>
      </c>
      <c r="G256">
        <f>VLOOKUP(B256,[1]Arkusz5!$A$3:$Y$2185,6,FALSE)</f>
        <v>0</v>
      </c>
      <c r="H256">
        <f>VLOOKUP(B256,[1]Arkusz5!$A$3:$Y$2185,7,FALSE)</f>
        <v>0</v>
      </c>
      <c r="I256">
        <f>VLOOKUP(B256,[1]Arkusz5!$A$3:$Y$2185,8,FALSE)</f>
        <v>0</v>
      </c>
      <c r="J256">
        <f>VLOOKUP(B256,[1]Arkusz5!$A$3:$Y$2185,9,FALSE)</f>
        <v>0</v>
      </c>
      <c r="K256">
        <f>VLOOKUP(B256,[1]Arkusz5!$A$3:$Y$2185,10,FALSE)</f>
        <v>0</v>
      </c>
      <c r="L256">
        <f>VLOOKUP(B256,[1]Arkusz5!$A$3:$Y$2185,11,FALSE)</f>
        <v>0</v>
      </c>
      <c r="M256">
        <f>VLOOKUP(B256,[1]Arkusz5!$A$3:$Y$2185,12,FALSE)</f>
        <v>0</v>
      </c>
      <c r="N256">
        <f>VLOOKUP(B256,[1]Arkusz5!$A$3:$Y$2185,13,FALSE)</f>
        <v>0</v>
      </c>
      <c r="O256">
        <f>VLOOKUP(B256,[1]Arkusz5!$A$3:$Y$2185,14,FALSE)</f>
        <v>0</v>
      </c>
      <c r="P256">
        <f>VLOOKUP(B256,[1]Arkusz5!$A$3:$Y$2185,15,FALSE)</f>
        <v>0</v>
      </c>
      <c r="Q256">
        <f>VLOOKUP(B256,[1]Arkusz5!$A$3:$Y$2185,16,FALSE)</f>
        <v>0</v>
      </c>
      <c r="R256">
        <f>VLOOKUP(B256,[1]Arkusz5!$A$3:$Y$2185,17,FALSE)</f>
        <v>0</v>
      </c>
      <c r="S256" t="str">
        <f>VLOOKUP(B256,[1]Arkusz5!$A$3:$Y$2185,18,FALSE)</f>
        <v>Europa</v>
      </c>
      <c r="T256" t="str">
        <f>VLOOKUP(B256,[1]Arkusz5!$A$3:$Y$2185,19,FALSE)</f>
        <v>Polska</v>
      </c>
      <c r="U256" t="str">
        <f>VLOOKUP(B256,[1]Arkusz5!$A$3:$Y$2185,20,FALSE)</f>
        <v>wielkopolskie</v>
      </c>
      <c r="V256" t="str">
        <f>VLOOKUP(B256,[1]Arkusz5!$A$3:$Y$2185,21,FALSE)</f>
        <v>gnieźnieński</v>
      </c>
      <c r="W256" t="str">
        <f>VLOOKUP(B256,[1]Arkusz5!$A$3:$Y$2185,22,FALSE)</f>
        <v>Gniezno</v>
      </c>
      <c r="X256" t="str">
        <f>VLOOKUP(B256,[1]Arkusz5!$A$3:$Y$2185,23,FALSE)</f>
        <v>315.56 Równina Wrzesińska</v>
      </c>
      <c r="Y256" t="str">
        <f>VLOOKUP(B256,[1]Arkusz5!$A$3:$Y$2185,24,FALSE)</f>
        <v>Continental Bio-geographical Region</v>
      </c>
      <c r="Z256" t="str">
        <f>VLOOKUP(B256,[1]Arkusz5!$A$3:$Y$2185,25,FALSE)</f>
        <v>Galio-Carpinetum</v>
      </c>
    </row>
    <row r="257" spans="1:26" x14ac:dyDescent="0.25">
      <c r="A257">
        <v>256</v>
      </c>
      <c r="B257" t="s">
        <v>1667</v>
      </c>
      <c r="C257" t="str">
        <f>VLOOKUP(B257,[1]Arkusz5!$A$3:$Y$2185,2,FALSE)</f>
        <v>51.974979</v>
      </c>
      <c r="D257" t="str">
        <f>VLOOKUP(B257,[1]Arkusz5!$A$3:$Y$2185,3,FALSE)</f>
        <v>16.328043</v>
      </c>
      <c r="E257" t="str">
        <f>VLOOKUP(B257,[1]Arkusz5!$A$3:$Y$2185,4,FALSE)</f>
        <v>33UWT95</v>
      </c>
      <c r="F257" t="str">
        <f>VLOOKUP(B257,[1]Arkusz5!$A$3:$Y$2185,5,FALSE)</f>
        <v>BD44</v>
      </c>
      <c r="G257">
        <f>VLOOKUP(B257,[1]Arkusz5!$A$3:$Y$2185,6,FALSE)</f>
        <v>0</v>
      </c>
      <c r="H257">
        <f>VLOOKUP(B257,[1]Arkusz5!$A$3:$Y$2185,7,FALSE)</f>
        <v>0</v>
      </c>
      <c r="I257">
        <f>VLOOKUP(B257,[1]Arkusz5!$A$3:$Y$2185,8,FALSE)</f>
        <v>0</v>
      </c>
      <c r="J257">
        <f>VLOOKUP(B257,[1]Arkusz5!$A$3:$Y$2185,9,FALSE)</f>
        <v>0</v>
      </c>
      <c r="K257" t="str">
        <f>VLOOKUP(B257,[1]Arkusz5!$A$3:$Y$2185,10,FALSE)</f>
        <v>Przemęcki Park Krajobrazowy</v>
      </c>
      <c r="L257">
        <f>VLOOKUP(B257,[1]Arkusz5!$A$3:$Y$2185,11,FALSE)</f>
        <v>0</v>
      </c>
      <c r="M257">
        <f>VLOOKUP(B257,[1]Arkusz5!$A$3:$Y$2185,12,FALSE)</f>
        <v>0</v>
      </c>
      <c r="N257" t="str">
        <f>VLOOKUP(B257,[1]Arkusz5!$A$3:$Y$2185,13,FALSE)</f>
        <v>Przemęcko-Wschowski i kompleks leśny Włoszakowice</v>
      </c>
      <c r="O257">
        <f>VLOOKUP(B257,[1]Arkusz5!$A$3:$Y$2185,14,FALSE)</f>
        <v>0</v>
      </c>
      <c r="P257">
        <f>VLOOKUP(B257,[1]Arkusz5!$A$3:$Y$2185,15,FALSE)</f>
        <v>0</v>
      </c>
      <c r="Q257" t="str">
        <f>VLOOKUP(B257,[1]Arkusz5!$A$3:$Y$2185,16,FALSE)</f>
        <v>PLB300011</v>
      </c>
      <c r="R257" t="str">
        <f>VLOOKUP(B257,[1]Arkusz5!$A$3:$Y$2185,17,FALSE)</f>
        <v>Pojezierze Sławskie</v>
      </c>
      <c r="S257" t="str">
        <f>VLOOKUP(B257,[1]Arkusz5!$A$3:$Y$2185,18,FALSE)</f>
        <v>Europa</v>
      </c>
      <c r="T257" t="str">
        <f>VLOOKUP(B257,[1]Arkusz5!$A$3:$Y$2185,19,FALSE)</f>
        <v>Polska</v>
      </c>
      <c r="U257" t="str">
        <f>VLOOKUP(B257,[1]Arkusz5!$A$3:$Y$2185,20,FALSE)</f>
        <v>wielkopolskie</v>
      </c>
      <c r="V257" t="str">
        <f>VLOOKUP(B257,[1]Arkusz5!$A$3:$Y$2185,21,FALSE)</f>
        <v>leszczyński</v>
      </c>
      <c r="W257" t="str">
        <f>VLOOKUP(B257,[1]Arkusz5!$A$3:$Y$2185,22,FALSE)</f>
        <v>Włoszakowice</v>
      </c>
      <c r="X257" t="str">
        <f>VLOOKUP(B257,[1]Arkusz5!$A$3:$Y$2185,23,FALSE)</f>
        <v>315.83 Równina Kościańska</v>
      </c>
      <c r="Y257" t="str">
        <f>VLOOKUP(B257,[1]Arkusz5!$A$3:$Y$2185,24,FALSE)</f>
        <v>Continental Bio-geographical Region</v>
      </c>
      <c r="Z257" t="str">
        <f>VLOOKUP(B257,[1]Arkusz5!$A$3:$Y$2185,25,FALSE)</f>
        <v>Fraxino-Alnetum (=Circaeo-Alnetum)</v>
      </c>
    </row>
    <row r="258" spans="1:26" x14ac:dyDescent="0.25">
      <c r="A258">
        <v>257</v>
      </c>
      <c r="B258" t="s">
        <v>1672</v>
      </c>
      <c r="C258" t="str">
        <f>VLOOKUP(B258,[1]Arkusz5!$A$3:$Y$2185,2,FALSE)</f>
        <v>51.974979</v>
      </c>
      <c r="D258" t="str">
        <f>VLOOKUP(B258,[1]Arkusz5!$A$3:$Y$2185,3,FALSE)</f>
        <v>16.328043</v>
      </c>
      <c r="E258" t="str">
        <f>VLOOKUP(B258,[1]Arkusz5!$A$3:$Y$2185,4,FALSE)</f>
        <v>33UWT95</v>
      </c>
      <c r="F258" t="str">
        <f>VLOOKUP(B258,[1]Arkusz5!$A$3:$Y$2185,5,FALSE)</f>
        <v>BD44</v>
      </c>
      <c r="G258">
        <f>VLOOKUP(B258,[1]Arkusz5!$A$3:$Y$2185,6,FALSE)</f>
        <v>0</v>
      </c>
      <c r="H258">
        <f>VLOOKUP(B258,[1]Arkusz5!$A$3:$Y$2185,7,FALSE)</f>
        <v>0</v>
      </c>
      <c r="I258">
        <f>VLOOKUP(B258,[1]Arkusz5!$A$3:$Y$2185,8,FALSE)</f>
        <v>0</v>
      </c>
      <c r="J258">
        <f>VLOOKUP(B258,[1]Arkusz5!$A$3:$Y$2185,9,FALSE)</f>
        <v>0</v>
      </c>
      <c r="K258" t="str">
        <f>VLOOKUP(B258,[1]Arkusz5!$A$3:$Y$2185,10,FALSE)</f>
        <v>Przemęcki Park Krajobrazowy</v>
      </c>
      <c r="L258">
        <f>VLOOKUP(B258,[1]Arkusz5!$A$3:$Y$2185,11,FALSE)</f>
        <v>0</v>
      </c>
      <c r="M258">
        <f>VLOOKUP(B258,[1]Arkusz5!$A$3:$Y$2185,12,FALSE)</f>
        <v>0</v>
      </c>
      <c r="N258" t="str">
        <f>VLOOKUP(B258,[1]Arkusz5!$A$3:$Y$2185,13,FALSE)</f>
        <v>Przemęcko-Wschowski i kompleks leśny Włoszakowice</v>
      </c>
      <c r="O258">
        <f>VLOOKUP(B258,[1]Arkusz5!$A$3:$Y$2185,14,FALSE)</f>
        <v>0</v>
      </c>
      <c r="P258">
        <f>VLOOKUP(B258,[1]Arkusz5!$A$3:$Y$2185,15,FALSE)</f>
        <v>0</v>
      </c>
      <c r="Q258" t="str">
        <f>VLOOKUP(B258,[1]Arkusz5!$A$3:$Y$2185,16,FALSE)</f>
        <v>PLB300011</v>
      </c>
      <c r="R258" t="str">
        <f>VLOOKUP(B258,[1]Arkusz5!$A$3:$Y$2185,17,FALSE)</f>
        <v>Pojezierze Sławskie</v>
      </c>
      <c r="S258" t="str">
        <f>VLOOKUP(B258,[1]Arkusz5!$A$3:$Y$2185,18,FALSE)</f>
        <v>Europa</v>
      </c>
      <c r="T258" t="str">
        <f>VLOOKUP(B258,[1]Arkusz5!$A$3:$Y$2185,19,FALSE)</f>
        <v>Polska</v>
      </c>
      <c r="U258" t="str">
        <f>VLOOKUP(B258,[1]Arkusz5!$A$3:$Y$2185,20,FALSE)</f>
        <v>wielkopolskie</v>
      </c>
      <c r="V258" t="str">
        <f>VLOOKUP(B258,[1]Arkusz5!$A$3:$Y$2185,21,FALSE)</f>
        <v>leszczyński</v>
      </c>
      <c r="W258" t="str">
        <f>VLOOKUP(B258,[1]Arkusz5!$A$3:$Y$2185,22,FALSE)</f>
        <v>Włoszakowice</v>
      </c>
      <c r="X258" t="str">
        <f>VLOOKUP(B258,[1]Arkusz5!$A$3:$Y$2185,23,FALSE)</f>
        <v>315.83 Równina Kościańska</v>
      </c>
      <c r="Y258" t="str">
        <f>VLOOKUP(B258,[1]Arkusz5!$A$3:$Y$2185,24,FALSE)</f>
        <v>Continental Bio-geographical Region</v>
      </c>
      <c r="Z258" t="str">
        <f>VLOOKUP(B258,[1]Arkusz5!$A$3:$Y$2185,25,FALSE)</f>
        <v>Fraxino-Alnetum (=Circaeo-Alnetum)</v>
      </c>
    </row>
    <row r="259" spans="1:26" x14ac:dyDescent="0.25">
      <c r="A259">
        <v>258</v>
      </c>
      <c r="B259" t="s">
        <v>1674</v>
      </c>
      <c r="C259" t="str">
        <f>VLOOKUP(B259,[1]Arkusz5!$A$3:$Y$2185,2,FALSE)</f>
        <v>52.40728</v>
      </c>
      <c r="D259" t="str">
        <f>VLOOKUP(B259,[1]Arkusz5!$A$3:$Y$2185,3,FALSE)</f>
        <v>16.677635</v>
      </c>
      <c r="E259" t="str">
        <f>VLOOKUP(B259,[1]Arkusz5!$A$3:$Y$2185,4,FALSE)</f>
        <v>33UXU10</v>
      </c>
      <c r="F259" t="str">
        <f>VLOOKUP(B259,[1]Arkusz5!$A$3:$Y$2185,5,FALSE)</f>
        <v>BD07</v>
      </c>
      <c r="G259">
        <f>VLOOKUP(B259,[1]Arkusz5!$A$3:$Y$2185,6,FALSE)</f>
        <v>0</v>
      </c>
      <c r="H259">
        <f>VLOOKUP(B259,[1]Arkusz5!$A$3:$Y$2185,7,FALSE)</f>
        <v>0</v>
      </c>
      <c r="I259">
        <f>VLOOKUP(B259,[1]Arkusz5!$A$3:$Y$2185,8,FALSE)</f>
        <v>0</v>
      </c>
      <c r="J259">
        <f>VLOOKUP(B259,[1]Arkusz5!$A$3:$Y$2185,9,FALSE)</f>
        <v>0</v>
      </c>
      <c r="K259">
        <f>VLOOKUP(B259,[1]Arkusz5!$A$3:$Y$2185,10,FALSE)</f>
        <v>0</v>
      </c>
      <c r="L259">
        <f>VLOOKUP(B259,[1]Arkusz5!$A$3:$Y$2185,11,FALSE)</f>
        <v>0</v>
      </c>
      <c r="M259">
        <f>VLOOKUP(B259,[1]Arkusz5!$A$3:$Y$2185,12,FALSE)</f>
        <v>0</v>
      </c>
      <c r="N259">
        <f>VLOOKUP(B259,[1]Arkusz5!$A$3:$Y$2185,13,FALSE)</f>
        <v>0</v>
      </c>
      <c r="O259">
        <f>VLOOKUP(B259,[1]Arkusz5!$A$3:$Y$2185,14,FALSE)</f>
        <v>0</v>
      </c>
      <c r="P259">
        <f>VLOOKUP(B259,[1]Arkusz5!$A$3:$Y$2185,15,FALSE)</f>
        <v>0</v>
      </c>
      <c r="Q259">
        <f>VLOOKUP(B259,[1]Arkusz5!$A$3:$Y$2185,16,FALSE)</f>
        <v>0</v>
      </c>
      <c r="R259">
        <f>VLOOKUP(B259,[1]Arkusz5!$A$3:$Y$2185,17,FALSE)</f>
        <v>0</v>
      </c>
      <c r="S259" t="str">
        <f>VLOOKUP(B259,[1]Arkusz5!$A$3:$Y$2185,18,FALSE)</f>
        <v>Europa</v>
      </c>
      <c r="T259" t="str">
        <f>VLOOKUP(B259,[1]Arkusz5!$A$3:$Y$2185,19,FALSE)</f>
        <v>Polska</v>
      </c>
      <c r="U259" t="str">
        <f>VLOOKUP(B259,[1]Arkusz5!$A$3:$Y$2185,20,FALSE)</f>
        <v>wielkopolskie</v>
      </c>
      <c r="V259" t="str">
        <f>VLOOKUP(B259,[1]Arkusz5!$A$3:$Y$2185,21,FALSE)</f>
        <v>poznański</v>
      </c>
      <c r="W259" t="str">
        <f>VLOOKUP(B259,[1]Arkusz5!$A$3:$Y$2185,22,FALSE)</f>
        <v>Tarnowo Podgórne</v>
      </c>
      <c r="X259" t="str">
        <f>VLOOKUP(B259,[1]Arkusz5!$A$3:$Y$2185,23,FALSE)</f>
        <v>315.51 Pojezierze Poznańskie</v>
      </c>
      <c r="Y259" t="str">
        <f>VLOOKUP(B259,[1]Arkusz5!$A$3:$Y$2185,24,FALSE)</f>
        <v>Continental Bio-geographical Region</v>
      </c>
      <c r="Z259" t="str">
        <f>VLOOKUP(B259,[1]Arkusz5!$A$3:$Y$2185,25,FALSE)</f>
        <v>Galio-Carpinetum</v>
      </c>
    </row>
    <row r="260" spans="1:26" x14ac:dyDescent="0.25">
      <c r="A260">
        <v>259</v>
      </c>
      <c r="B260" t="s">
        <v>1681</v>
      </c>
      <c r="C260" t="str">
        <f>VLOOKUP(B260,[1]Arkusz5!$A$3:$Y$2185,2,FALSE)</f>
        <v>52.40728</v>
      </c>
      <c r="D260" t="str">
        <f>VLOOKUP(B260,[1]Arkusz5!$A$3:$Y$2185,3,FALSE)</f>
        <v>16.677635</v>
      </c>
      <c r="E260" t="str">
        <f>VLOOKUP(B260,[1]Arkusz5!$A$3:$Y$2185,4,FALSE)</f>
        <v>33UXU10</v>
      </c>
      <c r="F260" t="str">
        <f>VLOOKUP(B260,[1]Arkusz5!$A$3:$Y$2185,5,FALSE)</f>
        <v>BD07</v>
      </c>
      <c r="G260">
        <f>VLOOKUP(B260,[1]Arkusz5!$A$3:$Y$2185,6,FALSE)</f>
        <v>0</v>
      </c>
      <c r="H260">
        <f>VLOOKUP(B260,[1]Arkusz5!$A$3:$Y$2185,7,FALSE)</f>
        <v>0</v>
      </c>
      <c r="I260">
        <f>VLOOKUP(B260,[1]Arkusz5!$A$3:$Y$2185,8,FALSE)</f>
        <v>0</v>
      </c>
      <c r="J260">
        <f>VLOOKUP(B260,[1]Arkusz5!$A$3:$Y$2185,9,FALSE)</f>
        <v>0</v>
      </c>
      <c r="K260">
        <f>VLOOKUP(B260,[1]Arkusz5!$A$3:$Y$2185,10,FALSE)</f>
        <v>0</v>
      </c>
      <c r="L260">
        <f>VLOOKUP(B260,[1]Arkusz5!$A$3:$Y$2185,11,FALSE)</f>
        <v>0</v>
      </c>
      <c r="M260">
        <f>VLOOKUP(B260,[1]Arkusz5!$A$3:$Y$2185,12,FALSE)</f>
        <v>0</v>
      </c>
      <c r="N260">
        <f>VLOOKUP(B260,[1]Arkusz5!$A$3:$Y$2185,13,FALSE)</f>
        <v>0</v>
      </c>
      <c r="O260">
        <f>VLOOKUP(B260,[1]Arkusz5!$A$3:$Y$2185,14,FALSE)</f>
        <v>0</v>
      </c>
      <c r="P260">
        <f>VLOOKUP(B260,[1]Arkusz5!$A$3:$Y$2185,15,FALSE)</f>
        <v>0</v>
      </c>
      <c r="Q260">
        <f>VLOOKUP(B260,[1]Arkusz5!$A$3:$Y$2185,16,FALSE)</f>
        <v>0</v>
      </c>
      <c r="R260">
        <f>VLOOKUP(B260,[1]Arkusz5!$A$3:$Y$2185,17,FALSE)</f>
        <v>0</v>
      </c>
      <c r="S260" t="str">
        <f>VLOOKUP(B260,[1]Arkusz5!$A$3:$Y$2185,18,FALSE)</f>
        <v>Europa</v>
      </c>
      <c r="T260" t="str">
        <f>VLOOKUP(B260,[1]Arkusz5!$A$3:$Y$2185,19,FALSE)</f>
        <v>Polska</v>
      </c>
      <c r="U260" t="str">
        <f>VLOOKUP(B260,[1]Arkusz5!$A$3:$Y$2185,20,FALSE)</f>
        <v>wielkopolskie</v>
      </c>
      <c r="V260" t="str">
        <f>VLOOKUP(B260,[1]Arkusz5!$A$3:$Y$2185,21,FALSE)</f>
        <v>poznański</v>
      </c>
      <c r="W260" t="str">
        <f>VLOOKUP(B260,[1]Arkusz5!$A$3:$Y$2185,22,FALSE)</f>
        <v>Tarnowo Podgórne</v>
      </c>
      <c r="X260" t="str">
        <f>VLOOKUP(B260,[1]Arkusz5!$A$3:$Y$2185,23,FALSE)</f>
        <v>315.51 Pojezierze Poznańskie</v>
      </c>
      <c r="Y260" t="str">
        <f>VLOOKUP(B260,[1]Arkusz5!$A$3:$Y$2185,24,FALSE)</f>
        <v>Continental Bio-geographical Region</v>
      </c>
      <c r="Z260" t="str">
        <f>VLOOKUP(B260,[1]Arkusz5!$A$3:$Y$2185,25,FALSE)</f>
        <v>Galio-Carpinetum</v>
      </c>
    </row>
    <row r="261" spans="1:26" x14ac:dyDescent="0.25">
      <c r="A261">
        <v>260</v>
      </c>
      <c r="B261" t="s">
        <v>1684</v>
      </c>
      <c r="C261" t="str">
        <f>VLOOKUP(B261,[1]Arkusz5!$A$3:$Y$2185,2,FALSE)</f>
        <v>52.40728</v>
      </c>
      <c r="D261" t="str">
        <f>VLOOKUP(B261,[1]Arkusz5!$A$3:$Y$2185,3,FALSE)</f>
        <v>16.677635</v>
      </c>
      <c r="E261" t="str">
        <f>VLOOKUP(B261,[1]Arkusz5!$A$3:$Y$2185,4,FALSE)</f>
        <v>33UXU10</v>
      </c>
      <c r="F261" t="str">
        <f>VLOOKUP(B261,[1]Arkusz5!$A$3:$Y$2185,5,FALSE)</f>
        <v>BD07</v>
      </c>
      <c r="G261">
        <f>VLOOKUP(B261,[1]Arkusz5!$A$3:$Y$2185,6,FALSE)</f>
        <v>0</v>
      </c>
      <c r="H261">
        <f>VLOOKUP(B261,[1]Arkusz5!$A$3:$Y$2185,7,FALSE)</f>
        <v>0</v>
      </c>
      <c r="I261">
        <f>VLOOKUP(B261,[1]Arkusz5!$A$3:$Y$2185,8,FALSE)</f>
        <v>0</v>
      </c>
      <c r="J261">
        <f>VLOOKUP(B261,[1]Arkusz5!$A$3:$Y$2185,9,FALSE)</f>
        <v>0</v>
      </c>
      <c r="K261">
        <f>VLOOKUP(B261,[1]Arkusz5!$A$3:$Y$2185,10,FALSE)</f>
        <v>0</v>
      </c>
      <c r="L261">
        <f>VLOOKUP(B261,[1]Arkusz5!$A$3:$Y$2185,11,FALSE)</f>
        <v>0</v>
      </c>
      <c r="M261">
        <f>VLOOKUP(B261,[1]Arkusz5!$A$3:$Y$2185,12,FALSE)</f>
        <v>0</v>
      </c>
      <c r="N261">
        <f>VLOOKUP(B261,[1]Arkusz5!$A$3:$Y$2185,13,FALSE)</f>
        <v>0</v>
      </c>
      <c r="O261">
        <f>VLOOKUP(B261,[1]Arkusz5!$A$3:$Y$2185,14,FALSE)</f>
        <v>0</v>
      </c>
      <c r="P261">
        <f>VLOOKUP(B261,[1]Arkusz5!$A$3:$Y$2185,15,FALSE)</f>
        <v>0</v>
      </c>
      <c r="Q261">
        <f>VLOOKUP(B261,[1]Arkusz5!$A$3:$Y$2185,16,FALSE)</f>
        <v>0</v>
      </c>
      <c r="R261">
        <f>VLOOKUP(B261,[1]Arkusz5!$A$3:$Y$2185,17,FALSE)</f>
        <v>0</v>
      </c>
      <c r="S261" t="str">
        <f>VLOOKUP(B261,[1]Arkusz5!$A$3:$Y$2185,18,FALSE)</f>
        <v>Europa</v>
      </c>
      <c r="T261" t="str">
        <f>VLOOKUP(B261,[1]Arkusz5!$A$3:$Y$2185,19,FALSE)</f>
        <v>Polska</v>
      </c>
      <c r="U261" t="str">
        <f>VLOOKUP(B261,[1]Arkusz5!$A$3:$Y$2185,20,FALSE)</f>
        <v>wielkopolskie</v>
      </c>
      <c r="V261" t="str">
        <f>VLOOKUP(B261,[1]Arkusz5!$A$3:$Y$2185,21,FALSE)</f>
        <v>poznański</v>
      </c>
      <c r="W261" t="str">
        <f>VLOOKUP(B261,[1]Arkusz5!$A$3:$Y$2185,22,FALSE)</f>
        <v>Tarnowo Podgórne</v>
      </c>
      <c r="X261" t="str">
        <f>VLOOKUP(B261,[1]Arkusz5!$A$3:$Y$2185,23,FALSE)</f>
        <v>315.51 Pojezierze Poznańskie</v>
      </c>
      <c r="Y261" t="str">
        <f>VLOOKUP(B261,[1]Arkusz5!$A$3:$Y$2185,24,FALSE)</f>
        <v>Continental Bio-geographical Region</v>
      </c>
      <c r="Z261" t="str">
        <f>VLOOKUP(B261,[1]Arkusz5!$A$3:$Y$2185,25,FALSE)</f>
        <v>Galio-Carpinetum</v>
      </c>
    </row>
    <row r="262" spans="1:26" x14ac:dyDescent="0.25">
      <c r="A262">
        <v>261</v>
      </c>
      <c r="B262" t="s">
        <v>1685</v>
      </c>
      <c r="C262" t="str">
        <f>VLOOKUP(B262,[1]Arkusz5!$A$3:$Y$2185,2,FALSE)</f>
        <v>52.40728</v>
      </c>
      <c r="D262" t="str">
        <f>VLOOKUP(B262,[1]Arkusz5!$A$3:$Y$2185,3,FALSE)</f>
        <v>16.677635</v>
      </c>
      <c r="E262" t="str">
        <f>VLOOKUP(B262,[1]Arkusz5!$A$3:$Y$2185,4,FALSE)</f>
        <v>33UXU10</v>
      </c>
      <c r="F262" t="str">
        <f>VLOOKUP(B262,[1]Arkusz5!$A$3:$Y$2185,5,FALSE)</f>
        <v>BD07</v>
      </c>
      <c r="G262">
        <f>VLOOKUP(B262,[1]Arkusz5!$A$3:$Y$2185,6,FALSE)</f>
        <v>0</v>
      </c>
      <c r="H262">
        <f>VLOOKUP(B262,[1]Arkusz5!$A$3:$Y$2185,7,FALSE)</f>
        <v>0</v>
      </c>
      <c r="I262">
        <f>VLOOKUP(B262,[1]Arkusz5!$A$3:$Y$2185,8,FALSE)</f>
        <v>0</v>
      </c>
      <c r="J262">
        <f>VLOOKUP(B262,[1]Arkusz5!$A$3:$Y$2185,9,FALSE)</f>
        <v>0</v>
      </c>
      <c r="K262">
        <f>VLOOKUP(B262,[1]Arkusz5!$A$3:$Y$2185,10,FALSE)</f>
        <v>0</v>
      </c>
      <c r="L262">
        <f>VLOOKUP(B262,[1]Arkusz5!$A$3:$Y$2185,11,FALSE)</f>
        <v>0</v>
      </c>
      <c r="M262">
        <f>VLOOKUP(B262,[1]Arkusz5!$A$3:$Y$2185,12,FALSE)</f>
        <v>0</v>
      </c>
      <c r="N262">
        <f>VLOOKUP(B262,[1]Arkusz5!$A$3:$Y$2185,13,FALSE)</f>
        <v>0</v>
      </c>
      <c r="O262">
        <f>VLOOKUP(B262,[1]Arkusz5!$A$3:$Y$2185,14,FALSE)</f>
        <v>0</v>
      </c>
      <c r="P262">
        <f>VLOOKUP(B262,[1]Arkusz5!$A$3:$Y$2185,15,FALSE)</f>
        <v>0</v>
      </c>
      <c r="Q262">
        <f>VLOOKUP(B262,[1]Arkusz5!$A$3:$Y$2185,16,FALSE)</f>
        <v>0</v>
      </c>
      <c r="R262">
        <f>VLOOKUP(B262,[1]Arkusz5!$A$3:$Y$2185,17,FALSE)</f>
        <v>0</v>
      </c>
      <c r="S262" t="str">
        <f>VLOOKUP(B262,[1]Arkusz5!$A$3:$Y$2185,18,FALSE)</f>
        <v>Europa</v>
      </c>
      <c r="T262" t="str">
        <f>VLOOKUP(B262,[1]Arkusz5!$A$3:$Y$2185,19,FALSE)</f>
        <v>Polska</v>
      </c>
      <c r="U262" t="str">
        <f>VLOOKUP(B262,[1]Arkusz5!$A$3:$Y$2185,20,FALSE)</f>
        <v>wielkopolskie</v>
      </c>
      <c r="V262" t="str">
        <f>VLOOKUP(B262,[1]Arkusz5!$A$3:$Y$2185,21,FALSE)</f>
        <v>poznański</v>
      </c>
      <c r="W262" t="str">
        <f>VLOOKUP(B262,[1]Arkusz5!$A$3:$Y$2185,22,FALSE)</f>
        <v>Tarnowo Podgórne</v>
      </c>
      <c r="X262" t="str">
        <f>VLOOKUP(B262,[1]Arkusz5!$A$3:$Y$2185,23,FALSE)</f>
        <v>315.51 Pojezierze Poznańskie</v>
      </c>
      <c r="Y262" t="str">
        <f>VLOOKUP(B262,[1]Arkusz5!$A$3:$Y$2185,24,FALSE)</f>
        <v>Continental Bio-geographical Region</v>
      </c>
      <c r="Z262" t="str">
        <f>VLOOKUP(B262,[1]Arkusz5!$A$3:$Y$2185,25,FALSE)</f>
        <v>Galio-Carpinetum</v>
      </c>
    </row>
    <row r="263" spans="1:26" x14ac:dyDescent="0.25">
      <c r="A263">
        <v>262</v>
      </c>
      <c r="B263" t="s">
        <v>1689</v>
      </c>
      <c r="C263" t="str">
        <f>VLOOKUP(B263,[1]Arkusz5!$A$3:$Y$2185,2,FALSE)</f>
        <v>52.29969</v>
      </c>
      <c r="D263" t="str">
        <f>VLOOKUP(B263,[1]Arkusz5!$A$3:$Y$2185,3,FALSE)</f>
        <v>16.95739</v>
      </c>
      <c r="E263" t="str">
        <f>VLOOKUP(B263,[1]Arkusz5!$A$3:$Y$2185,4,FALSE)</f>
        <v>33UXT39</v>
      </c>
      <c r="F263" t="str">
        <f>VLOOKUP(B263,[1]Arkusz5!$A$3:$Y$2185,5,FALSE)</f>
        <v>BD19</v>
      </c>
      <c r="G263">
        <f>VLOOKUP(B263,[1]Arkusz5!$A$3:$Y$2185,6,FALSE)</f>
        <v>0</v>
      </c>
      <c r="H263">
        <f>VLOOKUP(B263,[1]Arkusz5!$A$3:$Y$2185,7,FALSE)</f>
        <v>0</v>
      </c>
      <c r="I263">
        <f>VLOOKUP(B263,[1]Arkusz5!$A$3:$Y$2185,8,FALSE)</f>
        <v>0</v>
      </c>
      <c r="J263">
        <f>VLOOKUP(B263,[1]Arkusz5!$A$3:$Y$2185,9,FALSE)</f>
        <v>0</v>
      </c>
      <c r="K263">
        <f>VLOOKUP(B263,[1]Arkusz5!$A$3:$Y$2185,10,FALSE)</f>
        <v>0</v>
      </c>
      <c r="L263">
        <f>VLOOKUP(B263,[1]Arkusz5!$A$3:$Y$2185,11,FALSE)</f>
        <v>0</v>
      </c>
      <c r="M263">
        <f>VLOOKUP(B263,[1]Arkusz5!$A$3:$Y$2185,12,FALSE)</f>
        <v>0</v>
      </c>
      <c r="N263">
        <f>VLOOKUP(B263,[1]Arkusz5!$A$3:$Y$2185,13,FALSE)</f>
        <v>0</v>
      </c>
      <c r="O263">
        <f>VLOOKUP(B263,[1]Arkusz5!$A$3:$Y$2185,14,FALSE)</f>
        <v>0</v>
      </c>
      <c r="P263">
        <f>VLOOKUP(B263,[1]Arkusz5!$A$3:$Y$2185,15,FALSE)</f>
        <v>0</v>
      </c>
      <c r="Q263">
        <f>VLOOKUP(B263,[1]Arkusz5!$A$3:$Y$2185,16,FALSE)</f>
        <v>0</v>
      </c>
      <c r="R263">
        <f>VLOOKUP(B263,[1]Arkusz5!$A$3:$Y$2185,17,FALSE)</f>
        <v>0</v>
      </c>
      <c r="S263" t="str">
        <f>VLOOKUP(B263,[1]Arkusz5!$A$3:$Y$2185,18,FALSE)</f>
        <v>Europa</v>
      </c>
      <c r="T263" t="str">
        <f>VLOOKUP(B263,[1]Arkusz5!$A$3:$Y$2185,19,FALSE)</f>
        <v>Polska</v>
      </c>
      <c r="U263" t="str">
        <f>VLOOKUP(B263,[1]Arkusz5!$A$3:$Y$2185,20,FALSE)</f>
        <v>wielkopolskie</v>
      </c>
      <c r="V263" t="str">
        <f>VLOOKUP(B263,[1]Arkusz5!$A$3:$Y$2185,21,FALSE)</f>
        <v>poznański</v>
      </c>
      <c r="W263" t="str">
        <f>VLOOKUP(B263,[1]Arkusz5!$A$3:$Y$2185,22,FALSE)</f>
        <v>Mosina</v>
      </c>
      <c r="X263" t="str">
        <f>VLOOKUP(B263,[1]Arkusz5!$A$3:$Y$2185,23,FALSE)</f>
        <v>315.56 Równina Wrzesińska</v>
      </c>
      <c r="Y263" t="str">
        <f>VLOOKUP(B263,[1]Arkusz5!$A$3:$Y$2185,24,FALSE)</f>
        <v>Continental Bio-geographical Region</v>
      </c>
      <c r="Z263" t="str">
        <f>VLOOKUP(B263,[1]Arkusz5!$A$3:$Y$2185,25,FALSE)</f>
        <v>Pino-Quercetum (=Querco-Pinetum + Serratulo-Pinetum)</v>
      </c>
    </row>
    <row r="264" spans="1:26" x14ac:dyDescent="0.25">
      <c r="A264">
        <v>263</v>
      </c>
      <c r="B264" t="s">
        <v>1698</v>
      </c>
      <c r="C264" t="str">
        <f>VLOOKUP(B264,[1]Arkusz5!$A$3:$Y$2185,2,FALSE)</f>
        <v>51.975021</v>
      </c>
      <c r="D264" t="str">
        <f>VLOOKUP(B264,[1]Arkusz5!$A$3:$Y$2185,3,FALSE)</f>
        <v>16.328879</v>
      </c>
      <c r="E264" t="str">
        <f>VLOOKUP(B264,[1]Arkusz5!$A$3:$Y$2185,4,FALSE)</f>
        <v>33UWT95</v>
      </c>
      <c r="F264" t="str">
        <f>VLOOKUP(B264,[1]Arkusz5!$A$3:$Y$2185,5,FALSE)</f>
        <v>BD44</v>
      </c>
      <c r="G264">
        <f>VLOOKUP(B264,[1]Arkusz5!$A$3:$Y$2185,6,FALSE)</f>
        <v>0</v>
      </c>
      <c r="H264">
        <f>VLOOKUP(B264,[1]Arkusz5!$A$3:$Y$2185,7,FALSE)</f>
        <v>0</v>
      </c>
      <c r="I264">
        <f>VLOOKUP(B264,[1]Arkusz5!$A$3:$Y$2185,8,FALSE)</f>
        <v>0</v>
      </c>
      <c r="J264">
        <f>VLOOKUP(B264,[1]Arkusz5!$A$3:$Y$2185,9,FALSE)</f>
        <v>0</v>
      </c>
      <c r="K264" t="str">
        <f>VLOOKUP(B264,[1]Arkusz5!$A$3:$Y$2185,10,FALSE)</f>
        <v>Przemęcki Park Krajobrazowy</v>
      </c>
      <c r="L264">
        <f>VLOOKUP(B264,[1]Arkusz5!$A$3:$Y$2185,11,FALSE)</f>
        <v>0</v>
      </c>
      <c r="M264">
        <f>VLOOKUP(B264,[1]Arkusz5!$A$3:$Y$2185,12,FALSE)</f>
        <v>0</v>
      </c>
      <c r="N264" t="str">
        <f>VLOOKUP(B264,[1]Arkusz5!$A$3:$Y$2185,13,FALSE)</f>
        <v>Przemęcko-Wschowski i kompleks leśny Włoszakowice</v>
      </c>
      <c r="O264">
        <f>VLOOKUP(B264,[1]Arkusz5!$A$3:$Y$2185,14,FALSE)</f>
        <v>0</v>
      </c>
      <c r="P264">
        <f>VLOOKUP(B264,[1]Arkusz5!$A$3:$Y$2185,15,FALSE)</f>
        <v>0</v>
      </c>
      <c r="Q264" t="str">
        <f>VLOOKUP(B264,[1]Arkusz5!$A$3:$Y$2185,16,FALSE)</f>
        <v>PLB300011</v>
      </c>
      <c r="R264" t="str">
        <f>VLOOKUP(B264,[1]Arkusz5!$A$3:$Y$2185,17,FALSE)</f>
        <v>Pojezierze Sławskie</v>
      </c>
      <c r="S264" t="str">
        <f>VLOOKUP(B264,[1]Arkusz5!$A$3:$Y$2185,18,FALSE)</f>
        <v>Europa</v>
      </c>
      <c r="T264" t="str">
        <f>VLOOKUP(B264,[1]Arkusz5!$A$3:$Y$2185,19,FALSE)</f>
        <v>Polska</v>
      </c>
      <c r="U264" t="str">
        <f>VLOOKUP(B264,[1]Arkusz5!$A$3:$Y$2185,20,FALSE)</f>
        <v>wielkopolskie</v>
      </c>
      <c r="V264" t="str">
        <f>VLOOKUP(B264,[1]Arkusz5!$A$3:$Y$2185,21,FALSE)</f>
        <v>leszczyński</v>
      </c>
      <c r="W264" t="str">
        <f>VLOOKUP(B264,[1]Arkusz5!$A$3:$Y$2185,22,FALSE)</f>
        <v>Włoszakowice</v>
      </c>
      <c r="X264" t="str">
        <f>VLOOKUP(B264,[1]Arkusz5!$A$3:$Y$2185,23,FALSE)</f>
        <v>315.83 Równina Kościańska</v>
      </c>
      <c r="Y264" t="str">
        <f>VLOOKUP(B264,[1]Arkusz5!$A$3:$Y$2185,24,FALSE)</f>
        <v>Continental Bio-geographical Region</v>
      </c>
      <c r="Z264" t="str">
        <f>VLOOKUP(B264,[1]Arkusz5!$A$3:$Y$2185,25,FALSE)</f>
        <v>Fraxino-Alnetum (=Circaeo-Alnetum)</v>
      </c>
    </row>
    <row r="265" spans="1:26" x14ac:dyDescent="0.25">
      <c r="A265">
        <v>264</v>
      </c>
      <c r="B265" t="s">
        <v>1704</v>
      </c>
      <c r="C265" t="str">
        <f>VLOOKUP(B265,[1]Arkusz5!$A$3:$Y$2185,2,FALSE)</f>
        <v>51.9839</v>
      </c>
      <c r="D265" t="str">
        <f>VLOOKUP(B265,[1]Arkusz5!$A$3:$Y$2185,3,FALSE)</f>
        <v>16.3285</v>
      </c>
      <c r="E265" t="str">
        <f>VLOOKUP(B265,[1]Arkusz5!$A$3:$Y$2185,4,FALSE)</f>
        <v>33UWT96</v>
      </c>
      <c r="F265" t="str">
        <f>VLOOKUP(B265,[1]Arkusz5!$A$3:$Y$2185,5,FALSE)</f>
        <v>BD44</v>
      </c>
      <c r="G265">
        <f>VLOOKUP(B265,[1]Arkusz5!$A$3:$Y$2185,6,FALSE)</f>
        <v>0</v>
      </c>
      <c r="H265">
        <f>VLOOKUP(B265,[1]Arkusz5!$A$3:$Y$2185,7,FALSE)</f>
        <v>0</v>
      </c>
      <c r="I265">
        <f>VLOOKUP(B265,[1]Arkusz5!$A$3:$Y$2185,8,FALSE)</f>
        <v>0</v>
      </c>
      <c r="J265">
        <f>VLOOKUP(B265,[1]Arkusz5!$A$3:$Y$2185,9,FALSE)</f>
        <v>0</v>
      </c>
      <c r="K265" t="str">
        <f>VLOOKUP(B265,[1]Arkusz5!$A$3:$Y$2185,10,FALSE)</f>
        <v>Przemęcki Park Krajobrazowy</v>
      </c>
      <c r="L265">
        <f>VLOOKUP(B265,[1]Arkusz5!$A$3:$Y$2185,11,FALSE)</f>
        <v>0</v>
      </c>
      <c r="M265">
        <f>VLOOKUP(B265,[1]Arkusz5!$A$3:$Y$2185,12,FALSE)</f>
        <v>0</v>
      </c>
      <c r="N265" t="str">
        <f>VLOOKUP(B265,[1]Arkusz5!$A$3:$Y$2185,13,FALSE)</f>
        <v>Przemęcko-Wschowski i kompleks leśny Włoszakowice</v>
      </c>
      <c r="O265">
        <f>VLOOKUP(B265,[1]Arkusz5!$A$3:$Y$2185,14,FALSE)</f>
        <v>0</v>
      </c>
      <c r="P265">
        <f>VLOOKUP(B265,[1]Arkusz5!$A$3:$Y$2185,15,FALSE)</f>
        <v>0</v>
      </c>
      <c r="Q265" t="str">
        <f>VLOOKUP(B265,[1]Arkusz5!$A$3:$Y$2185,16,FALSE)</f>
        <v>PLB300011</v>
      </c>
      <c r="R265" t="str">
        <f>VLOOKUP(B265,[1]Arkusz5!$A$3:$Y$2185,17,FALSE)</f>
        <v>Pojezierze Sławskie</v>
      </c>
      <c r="S265" t="str">
        <f>VLOOKUP(B265,[1]Arkusz5!$A$3:$Y$2185,18,FALSE)</f>
        <v>Europa</v>
      </c>
      <c r="T265" t="str">
        <f>VLOOKUP(B265,[1]Arkusz5!$A$3:$Y$2185,19,FALSE)</f>
        <v>Polska</v>
      </c>
      <c r="U265" t="str">
        <f>VLOOKUP(B265,[1]Arkusz5!$A$3:$Y$2185,20,FALSE)</f>
        <v>wielkopolskie</v>
      </c>
      <c r="V265" t="str">
        <f>VLOOKUP(B265,[1]Arkusz5!$A$3:$Y$2185,21,FALSE)</f>
        <v>wolsztyński</v>
      </c>
      <c r="W265" t="str">
        <f>VLOOKUP(B265,[1]Arkusz5!$A$3:$Y$2185,22,FALSE)</f>
        <v>Przemęt</v>
      </c>
      <c r="X265" t="str">
        <f>VLOOKUP(B265,[1]Arkusz5!$A$3:$Y$2185,23,FALSE)</f>
        <v>315.83 Równina Kościańska</v>
      </c>
      <c r="Y265" t="str">
        <f>VLOOKUP(B265,[1]Arkusz5!$A$3:$Y$2185,24,FALSE)</f>
        <v>Continental Bio-geographical Region</v>
      </c>
      <c r="Z265" t="str">
        <f>VLOOKUP(B265,[1]Arkusz5!$A$3:$Y$2185,25,FALSE)</f>
        <v>Fraxino-Alnetum (=Circaeo-Alnetum)</v>
      </c>
    </row>
    <row r="266" spans="1:26" x14ac:dyDescent="0.25">
      <c r="A266">
        <v>265</v>
      </c>
      <c r="B266" t="s">
        <v>1713</v>
      </c>
      <c r="C266" t="str">
        <f>VLOOKUP(B266,[1]Arkusz5!$A$3:$Y$2185,2,FALSE)</f>
        <v>51.9853</v>
      </c>
      <c r="D266" t="str">
        <f>VLOOKUP(B266,[1]Arkusz5!$A$3:$Y$2185,3,FALSE)</f>
        <v>16.3728</v>
      </c>
      <c r="E266" t="str">
        <f>VLOOKUP(B266,[1]Arkusz5!$A$3:$Y$2185,4,FALSE)</f>
        <v>33UWT96</v>
      </c>
      <c r="F266" t="str">
        <f>VLOOKUP(B266,[1]Arkusz5!$A$3:$Y$2185,5,FALSE)</f>
        <v>BD44</v>
      </c>
      <c r="G266">
        <f>VLOOKUP(B266,[1]Arkusz5!$A$3:$Y$2185,6,FALSE)</f>
        <v>0</v>
      </c>
      <c r="H266">
        <f>VLOOKUP(B266,[1]Arkusz5!$A$3:$Y$2185,7,FALSE)</f>
        <v>0</v>
      </c>
      <c r="I266">
        <f>VLOOKUP(B266,[1]Arkusz5!$A$3:$Y$2185,8,FALSE)</f>
        <v>0</v>
      </c>
      <c r="J266">
        <f>VLOOKUP(B266,[1]Arkusz5!$A$3:$Y$2185,9,FALSE)</f>
        <v>0</v>
      </c>
      <c r="K266" t="str">
        <f>VLOOKUP(B266,[1]Arkusz5!$A$3:$Y$2185,10,FALSE)</f>
        <v>Przemęcki Park Krajobrazowy</v>
      </c>
      <c r="L266" t="str">
        <f>VLOOKUP(B266,[1]Arkusz5!$A$3:$Y$2185,11,FALSE)</f>
        <v>Jezioro Trzebidzkie</v>
      </c>
      <c r="M266" t="str">
        <f>VLOOKUP(B266,[1]Arkusz5!$A$3:$Y$2185,12,FALSE)</f>
        <v>faunistyczny</v>
      </c>
      <c r="N266" t="str">
        <f>VLOOKUP(B266,[1]Arkusz5!$A$3:$Y$2185,13,FALSE)</f>
        <v>Przemęcko-Wschowski i kompleks leśny Włoszakowice</v>
      </c>
      <c r="O266">
        <f>VLOOKUP(B266,[1]Arkusz5!$A$3:$Y$2185,14,FALSE)</f>
        <v>0</v>
      </c>
      <c r="P266">
        <f>VLOOKUP(B266,[1]Arkusz5!$A$3:$Y$2185,15,FALSE)</f>
        <v>0</v>
      </c>
      <c r="Q266" t="str">
        <f>VLOOKUP(B266,[1]Arkusz5!$A$3:$Y$2185,16,FALSE)</f>
        <v>PLB300011</v>
      </c>
      <c r="R266" t="str">
        <f>VLOOKUP(B266,[1]Arkusz5!$A$3:$Y$2185,17,FALSE)</f>
        <v>Pojezierze Sławskie</v>
      </c>
      <c r="S266" t="str">
        <f>VLOOKUP(B266,[1]Arkusz5!$A$3:$Y$2185,18,FALSE)</f>
        <v>Europa</v>
      </c>
      <c r="T266" t="str">
        <f>VLOOKUP(B266,[1]Arkusz5!$A$3:$Y$2185,19,FALSE)</f>
        <v>Polska</v>
      </c>
      <c r="U266" t="str">
        <f>VLOOKUP(B266,[1]Arkusz5!$A$3:$Y$2185,20,FALSE)</f>
        <v>wielkopolskie</v>
      </c>
      <c r="V266" t="str">
        <f>VLOOKUP(B266,[1]Arkusz5!$A$3:$Y$2185,21,FALSE)</f>
        <v>wolsztyński</v>
      </c>
      <c r="W266" t="str">
        <f>VLOOKUP(B266,[1]Arkusz5!$A$3:$Y$2185,22,FALSE)</f>
        <v>Przemęt</v>
      </c>
      <c r="X266" t="str">
        <f>VLOOKUP(B266,[1]Arkusz5!$A$3:$Y$2185,23,FALSE)</f>
        <v>315.83 Równina Kościańska</v>
      </c>
      <c r="Y266" t="str">
        <f>VLOOKUP(B266,[1]Arkusz5!$A$3:$Y$2185,24,FALSE)</f>
        <v>Continental Bio-geographical Region</v>
      </c>
      <c r="Z266" t="str">
        <f>VLOOKUP(B266,[1]Arkusz5!$A$3:$Y$2185,25,FALSE)</f>
        <v>Fraxino-Alnetum (=Circaeo-Alnetum)</v>
      </c>
    </row>
    <row r="267" spans="1:26" x14ac:dyDescent="0.25">
      <c r="A267">
        <v>266</v>
      </c>
      <c r="B267" t="s">
        <v>1720</v>
      </c>
      <c r="C267" t="str">
        <f>VLOOKUP(B267,[1]Arkusz5!$A$3:$Y$2185,2,FALSE)</f>
        <v>52.46807</v>
      </c>
      <c r="D267" t="str">
        <f>VLOOKUP(B267,[1]Arkusz5!$A$3:$Y$2185,3,FALSE)</f>
        <v>17.22285</v>
      </c>
      <c r="E267" t="str">
        <f>VLOOKUP(B267,[1]Arkusz5!$A$3:$Y$2185,4,FALSE)</f>
        <v>33UXU51</v>
      </c>
      <c r="F267" t="str">
        <f>VLOOKUP(B267,[1]Arkusz5!$A$3:$Y$2185,5,FALSE)</f>
        <v>CC90</v>
      </c>
      <c r="G267">
        <f>VLOOKUP(B267,[1]Arkusz5!$A$3:$Y$2185,6,FALSE)</f>
        <v>0</v>
      </c>
      <c r="H267">
        <f>VLOOKUP(B267,[1]Arkusz5!$A$3:$Y$2185,7,FALSE)</f>
        <v>0</v>
      </c>
      <c r="I267">
        <f>VLOOKUP(B267,[1]Arkusz5!$A$3:$Y$2185,8,FALSE)</f>
        <v>0</v>
      </c>
      <c r="J267">
        <f>VLOOKUP(B267,[1]Arkusz5!$A$3:$Y$2185,9,FALSE)</f>
        <v>0</v>
      </c>
      <c r="K267" t="str">
        <f>VLOOKUP(B267,[1]Arkusz5!$A$3:$Y$2185,10,FALSE)</f>
        <v>Park Krajobrazowy Promno - otulina</v>
      </c>
      <c r="L267" t="str">
        <f>VLOOKUP(B267,[1]Arkusz5!$A$3:$Y$2185,11,FALSE)</f>
        <v>Jezioro Dębiniec</v>
      </c>
      <c r="M267" t="str">
        <f>VLOOKUP(B267,[1]Arkusz5!$A$3:$Y$2185,12,FALSE)</f>
        <v>krajobrazowy</v>
      </c>
      <c r="N267">
        <f>VLOOKUP(B267,[1]Arkusz5!$A$3:$Y$2185,13,FALSE)</f>
        <v>0</v>
      </c>
      <c r="O267">
        <f>VLOOKUP(B267,[1]Arkusz5!$A$3:$Y$2185,14,FALSE)</f>
        <v>0</v>
      </c>
      <c r="P267">
        <f>VLOOKUP(B267,[1]Arkusz5!$A$3:$Y$2185,15,FALSE)</f>
        <v>0</v>
      </c>
      <c r="Q267" t="str">
        <f>VLOOKUP(B267,[1]Arkusz5!$A$3:$Y$2185,16,FALSE)</f>
        <v>PLH300030</v>
      </c>
      <c r="R267" t="str">
        <f>VLOOKUP(B267,[1]Arkusz5!$A$3:$Y$2185,17,FALSE)</f>
        <v>Ostoja koło Promna</v>
      </c>
      <c r="S267" t="str">
        <f>VLOOKUP(B267,[1]Arkusz5!$A$3:$Y$2185,18,FALSE)</f>
        <v>Europa</v>
      </c>
      <c r="T267" t="str">
        <f>VLOOKUP(B267,[1]Arkusz5!$A$3:$Y$2185,19,FALSE)</f>
        <v>Polska</v>
      </c>
      <c r="U267" t="str">
        <f>VLOOKUP(B267,[1]Arkusz5!$A$3:$Y$2185,20,FALSE)</f>
        <v>wielkopolskie</v>
      </c>
      <c r="V267" t="str">
        <f>VLOOKUP(B267,[1]Arkusz5!$A$3:$Y$2185,21,FALSE)</f>
        <v>poznański</v>
      </c>
      <c r="W267" t="str">
        <f>VLOOKUP(B267,[1]Arkusz5!$A$3:$Y$2185,22,FALSE)</f>
        <v>Pobiedziska</v>
      </c>
      <c r="X267" t="str">
        <f>VLOOKUP(B267,[1]Arkusz5!$A$3:$Y$2185,23,FALSE)</f>
        <v>315.56 Równina Wrzesińska</v>
      </c>
      <c r="Y267" t="str">
        <f>VLOOKUP(B267,[1]Arkusz5!$A$3:$Y$2185,24,FALSE)</f>
        <v>Continental Bio-geographical Region</v>
      </c>
      <c r="Z267" t="str">
        <f>VLOOKUP(B267,[1]Arkusz5!$A$3:$Y$2185,25,FALSE)</f>
        <v>Galio-Carpinetum</v>
      </c>
    </row>
    <row r="268" spans="1:26" x14ac:dyDescent="0.25">
      <c r="A268">
        <v>267</v>
      </c>
      <c r="B268" t="s">
        <v>1727</v>
      </c>
      <c r="C268" t="str">
        <f>VLOOKUP(B268,[1]Arkusz5!$A$3:$Y$2185,2,FALSE)</f>
        <v>52.457043</v>
      </c>
      <c r="D268" t="str">
        <f>VLOOKUP(B268,[1]Arkusz5!$A$3:$Y$2185,3,FALSE)</f>
        <v>17.267202</v>
      </c>
      <c r="E268" t="str">
        <f>VLOOKUP(B268,[1]Arkusz5!$A$3:$Y$2185,4,FALSE)</f>
        <v>33UXU51</v>
      </c>
      <c r="F268" t="str">
        <f>VLOOKUP(B268,[1]Arkusz5!$A$3:$Y$2185,5,FALSE)</f>
        <v>CC91</v>
      </c>
      <c r="G268">
        <f>VLOOKUP(B268,[1]Arkusz5!$A$3:$Y$2185,6,FALSE)</f>
        <v>0</v>
      </c>
      <c r="H268">
        <f>VLOOKUP(B268,[1]Arkusz5!$A$3:$Y$2185,7,FALSE)</f>
        <v>0</v>
      </c>
      <c r="I268">
        <f>VLOOKUP(B268,[1]Arkusz5!$A$3:$Y$2185,8,FALSE)</f>
        <v>0</v>
      </c>
      <c r="J268">
        <f>VLOOKUP(B268,[1]Arkusz5!$A$3:$Y$2185,9,FALSE)</f>
        <v>0</v>
      </c>
      <c r="K268" t="str">
        <f>VLOOKUP(B268,[1]Arkusz5!$A$3:$Y$2185,10,FALSE)</f>
        <v>Park Krajobrazowy Promno - otulina</v>
      </c>
      <c r="L268">
        <f>VLOOKUP(B268,[1]Arkusz5!$A$3:$Y$2185,11,FALSE)</f>
        <v>0</v>
      </c>
      <c r="M268">
        <f>VLOOKUP(B268,[1]Arkusz5!$A$3:$Y$2185,12,FALSE)</f>
        <v>0</v>
      </c>
      <c r="N268">
        <f>VLOOKUP(B268,[1]Arkusz5!$A$3:$Y$2185,13,FALSE)</f>
        <v>0</v>
      </c>
      <c r="O268">
        <f>VLOOKUP(B268,[1]Arkusz5!$A$3:$Y$2185,14,FALSE)</f>
        <v>0</v>
      </c>
      <c r="P268">
        <f>VLOOKUP(B268,[1]Arkusz5!$A$3:$Y$2185,15,FALSE)</f>
        <v>0</v>
      </c>
      <c r="Q268" t="str">
        <f>VLOOKUP(B268,[1]Arkusz5!$A$3:$Y$2185,16,FALSE)</f>
        <v>PLH300030</v>
      </c>
      <c r="R268" t="str">
        <f>VLOOKUP(B268,[1]Arkusz5!$A$3:$Y$2185,17,FALSE)</f>
        <v>Ostoja koło Promna</v>
      </c>
      <c r="S268" t="str">
        <f>VLOOKUP(B268,[1]Arkusz5!$A$3:$Y$2185,18,FALSE)</f>
        <v>Europa</v>
      </c>
      <c r="T268" t="str">
        <f>VLOOKUP(B268,[1]Arkusz5!$A$3:$Y$2185,19,FALSE)</f>
        <v>Polska</v>
      </c>
      <c r="U268" t="str">
        <f>VLOOKUP(B268,[1]Arkusz5!$A$3:$Y$2185,20,FALSE)</f>
        <v>wielkopolskie</v>
      </c>
      <c r="V268" t="str">
        <f>VLOOKUP(B268,[1]Arkusz5!$A$3:$Y$2185,21,FALSE)</f>
        <v>poznański</v>
      </c>
      <c r="W268" t="str">
        <f>VLOOKUP(B268,[1]Arkusz5!$A$3:$Y$2185,22,FALSE)</f>
        <v>Pobiedziska</v>
      </c>
      <c r="X268" t="str">
        <f>VLOOKUP(B268,[1]Arkusz5!$A$3:$Y$2185,23,FALSE)</f>
        <v>315.56 Równina Wrzesińska</v>
      </c>
      <c r="Y268" t="str">
        <f>VLOOKUP(B268,[1]Arkusz5!$A$3:$Y$2185,24,FALSE)</f>
        <v>Continental Bio-geographical Region</v>
      </c>
      <c r="Z268" t="str">
        <f>VLOOKUP(B268,[1]Arkusz5!$A$3:$Y$2185,25,FALSE)</f>
        <v>Fraxino-Alnetum (=Circaeo-Alnetum)</v>
      </c>
    </row>
    <row r="269" spans="1:26" x14ac:dyDescent="0.25">
      <c r="A269">
        <v>268</v>
      </c>
      <c r="B269" t="s">
        <v>1735</v>
      </c>
      <c r="C269" t="str">
        <f>VLOOKUP(B269,[1]Arkusz5!$A$3:$Y$2185,2,FALSE)</f>
        <v>52.557098</v>
      </c>
      <c r="D269" t="str">
        <f>VLOOKUP(B269,[1]Arkusz5!$A$3:$Y$2185,3,FALSE)</f>
        <v>17.637226</v>
      </c>
      <c r="E269" t="str">
        <f>VLOOKUP(B269,[1]Arkusz5!$A$3:$Y$2185,4,FALSE)</f>
        <v>33UXU72</v>
      </c>
      <c r="F269" t="str">
        <f>VLOOKUP(B269,[1]Arkusz5!$A$3:$Y$2185,5,FALSE)</f>
        <v>CC83</v>
      </c>
      <c r="G269">
        <f>VLOOKUP(B269,[1]Arkusz5!$A$3:$Y$2185,6,FALSE)</f>
        <v>0</v>
      </c>
      <c r="H269">
        <f>VLOOKUP(B269,[1]Arkusz5!$A$3:$Y$2185,7,FALSE)</f>
        <v>0</v>
      </c>
      <c r="I269">
        <f>VLOOKUP(B269,[1]Arkusz5!$A$3:$Y$2185,8,FALSE)</f>
        <v>0</v>
      </c>
      <c r="J269">
        <f>VLOOKUP(B269,[1]Arkusz5!$A$3:$Y$2185,9,FALSE)</f>
        <v>0</v>
      </c>
      <c r="K269">
        <f>VLOOKUP(B269,[1]Arkusz5!$A$3:$Y$2185,10,FALSE)</f>
        <v>0</v>
      </c>
      <c r="L269">
        <f>VLOOKUP(B269,[1]Arkusz5!$A$3:$Y$2185,11,FALSE)</f>
        <v>0</v>
      </c>
      <c r="M269">
        <f>VLOOKUP(B269,[1]Arkusz5!$A$3:$Y$2185,12,FALSE)</f>
        <v>0</v>
      </c>
      <c r="N269">
        <f>VLOOKUP(B269,[1]Arkusz5!$A$3:$Y$2185,13,FALSE)</f>
        <v>0</v>
      </c>
      <c r="O269">
        <f>VLOOKUP(B269,[1]Arkusz5!$A$3:$Y$2185,14,FALSE)</f>
        <v>0</v>
      </c>
      <c r="P269">
        <f>VLOOKUP(B269,[1]Arkusz5!$A$3:$Y$2185,15,FALSE)</f>
        <v>0</v>
      </c>
      <c r="Q269">
        <f>VLOOKUP(B269,[1]Arkusz5!$A$3:$Y$2185,16,FALSE)</f>
        <v>0</v>
      </c>
      <c r="R269">
        <f>VLOOKUP(B269,[1]Arkusz5!$A$3:$Y$2185,17,FALSE)</f>
        <v>0</v>
      </c>
      <c r="S269" t="str">
        <f>VLOOKUP(B269,[1]Arkusz5!$A$3:$Y$2185,18,FALSE)</f>
        <v>Europa</v>
      </c>
      <c r="T269" t="str">
        <f>VLOOKUP(B269,[1]Arkusz5!$A$3:$Y$2185,19,FALSE)</f>
        <v>Polska</v>
      </c>
      <c r="U269" t="str">
        <f>VLOOKUP(B269,[1]Arkusz5!$A$3:$Y$2185,20,FALSE)</f>
        <v>wielkopolskie</v>
      </c>
      <c r="V269" t="str">
        <f>VLOOKUP(B269,[1]Arkusz5!$A$3:$Y$2185,21,FALSE)</f>
        <v>gnieźnieński</v>
      </c>
      <c r="W269" t="str">
        <f>VLOOKUP(B269,[1]Arkusz5!$A$3:$Y$2185,22,FALSE)</f>
        <v>Gniezno</v>
      </c>
      <c r="X269" t="str">
        <f>VLOOKUP(B269,[1]Arkusz5!$A$3:$Y$2185,23,FALSE)</f>
        <v>315.54 Pojezierze Gnieźnieńskie</v>
      </c>
      <c r="Y269" t="str">
        <f>VLOOKUP(B269,[1]Arkusz5!$A$3:$Y$2185,24,FALSE)</f>
        <v>Continental Bio-geographical Region</v>
      </c>
      <c r="Z269" t="str">
        <f>VLOOKUP(B269,[1]Arkusz5!$A$3:$Y$2185,25,FALSE)</f>
        <v>Galio-Carpinetum</v>
      </c>
    </row>
    <row r="270" spans="1:26" x14ac:dyDescent="0.25">
      <c r="A270">
        <v>269</v>
      </c>
      <c r="B270" t="s">
        <v>1741</v>
      </c>
      <c r="C270" t="str">
        <f>VLOOKUP(B270,[1]Arkusz5!$A$3:$Y$2185,2,FALSE)</f>
        <v>52.45377</v>
      </c>
      <c r="D270" t="str">
        <f>VLOOKUP(B270,[1]Arkusz5!$A$3:$Y$2185,3,FALSE)</f>
        <v>17.2663</v>
      </c>
      <c r="E270" t="str">
        <f>VLOOKUP(B270,[1]Arkusz5!$A$3:$Y$2185,4,FALSE)</f>
        <v>33UXU51</v>
      </c>
      <c r="F270" t="str">
        <f>VLOOKUP(B270,[1]Arkusz5!$A$3:$Y$2185,5,FALSE)</f>
        <v>CC91</v>
      </c>
      <c r="G270">
        <f>VLOOKUP(B270,[1]Arkusz5!$A$3:$Y$2185,6,FALSE)</f>
        <v>0</v>
      </c>
      <c r="H270">
        <f>VLOOKUP(B270,[1]Arkusz5!$A$3:$Y$2185,7,FALSE)</f>
        <v>0</v>
      </c>
      <c r="I270">
        <f>VLOOKUP(B270,[1]Arkusz5!$A$3:$Y$2185,8,FALSE)</f>
        <v>0</v>
      </c>
      <c r="J270">
        <f>VLOOKUP(B270,[1]Arkusz5!$A$3:$Y$2185,9,FALSE)</f>
        <v>0</v>
      </c>
      <c r="K270" t="str">
        <f>VLOOKUP(B270,[1]Arkusz5!$A$3:$Y$2185,10,FALSE)</f>
        <v>Park Krajobrazowy Promno - otulina</v>
      </c>
      <c r="L270">
        <f>VLOOKUP(B270,[1]Arkusz5!$A$3:$Y$2185,11,FALSE)</f>
        <v>0</v>
      </c>
      <c r="M270">
        <f>VLOOKUP(B270,[1]Arkusz5!$A$3:$Y$2185,12,FALSE)</f>
        <v>0</v>
      </c>
      <c r="N270">
        <f>VLOOKUP(B270,[1]Arkusz5!$A$3:$Y$2185,13,FALSE)</f>
        <v>0</v>
      </c>
      <c r="O270">
        <f>VLOOKUP(B270,[1]Arkusz5!$A$3:$Y$2185,14,FALSE)</f>
        <v>0</v>
      </c>
      <c r="P270">
        <f>VLOOKUP(B270,[1]Arkusz5!$A$3:$Y$2185,15,FALSE)</f>
        <v>0</v>
      </c>
      <c r="Q270" t="str">
        <f>VLOOKUP(B270,[1]Arkusz5!$A$3:$Y$2185,16,FALSE)</f>
        <v>PLH300030</v>
      </c>
      <c r="R270" t="str">
        <f>VLOOKUP(B270,[1]Arkusz5!$A$3:$Y$2185,17,FALSE)</f>
        <v>Ostoja koło Promna</v>
      </c>
      <c r="S270" t="str">
        <f>VLOOKUP(B270,[1]Arkusz5!$A$3:$Y$2185,18,FALSE)</f>
        <v>Europa</v>
      </c>
      <c r="T270" t="str">
        <f>VLOOKUP(B270,[1]Arkusz5!$A$3:$Y$2185,19,FALSE)</f>
        <v>Polska</v>
      </c>
      <c r="U270" t="str">
        <f>VLOOKUP(B270,[1]Arkusz5!$A$3:$Y$2185,20,FALSE)</f>
        <v>wielkopolskie</v>
      </c>
      <c r="V270" t="str">
        <f>VLOOKUP(B270,[1]Arkusz5!$A$3:$Y$2185,21,FALSE)</f>
        <v>poznański</v>
      </c>
      <c r="W270" t="str">
        <f>VLOOKUP(B270,[1]Arkusz5!$A$3:$Y$2185,22,FALSE)</f>
        <v>Pobiedziska</v>
      </c>
      <c r="X270" t="str">
        <f>VLOOKUP(B270,[1]Arkusz5!$A$3:$Y$2185,23,FALSE)</f>
        <v>315.56 Równina Wrzesińska</v>
      </c>
      <c r="Y270" t="str">
        <f>VLOOKUP(B270,[1]Arkusz5!$A$3:$Y$2185,24,FALSE)</f>
        <v>Continental Bio-geographical Region</v>
      </c>
      <c r="Z270" t="str">
        <f>VLOOKUP(B270,[1]Arkusz5!$A$3:$Y$2185,25,FALSE)</f>
        <v>Galio-Carpinetum</v>
      </c>
    </row>
    <row r="271" spans="1:26" x14ac:dyDescent="0.25">
      <c r="A271">
        <v>270</v>
      </c>
      <c r="B271" t="s">
        <v>1746</v>
      </c>
      <c r="C271" t="str">
        <f>VLOOKUP(B271,[1]Arkusz5!$A$3:$Y$2185,2,FALSE)</f>
        <v>52.45377</v>
      </c>
      <c r="D271" t="str">
        <f>VLOOKUP(B271,[1]Arkusz5!$A$3:$Y$2185,3,FALSE)</f>
        <v>17.2663</v>
      </c>
      <c r="E271" t="str">
        <f>VLOOKUP(B271,[1]Arkusz5!$A$3:$Y$2185,4,FALSE)</f>
        <v>33UXU51</v>
      </c>
      <c r="F271" t="str">
        <f>VLOOKUP(B271,[1]Arkusz5!$A$3:$Y$2185,5,FALSE)</f>
        <v>CC91</v>
      </c>
      <c r="G271">
        <f>VLOOKUP(B271,[1]Arkusz5!$A$3:$Y$2185,6,FALSE)</f>
        <v>0</v>
      </c>
      <c r="H271">
        <f>VLOOKUP(B271,[1]Arkusz5!$A$3:$Y$2185,7,FALSE)</f>
        <v>0</v>
      </c>
      <c r="I271">
        <f>VLOOKUP(B271,[1]Arkusz5!$A$3:$Y$2185,8,FALSE)</f>
        <v>0</v>
      </c>
      <c r="J271">
        <f>VLOOKUP(B271,[1]Arkusz5!$A$3:$Y$2185,9,FALSE)</f>
        <v>0</v>
      </c>
      <c r="K271" t="str">
        <f>VLOOKUP(B271,[1]Arkusz5!$A$3:$Y$2185,10,FALSE)</f>
        <v>Park Krajobrazowy Promno - otulina</v>
      </c>
      <c r="L271">
        <f>VLOOKUP(B271,[1]Arkusz5!$A$3:$Y$2185,11,FALSE)</f>
        <v>0</v>
      </c>
      <c r="M271">
        <f>VLOOKUP(B271,[1]Arkusz5!$A$3:$Y$2185,12,FALSE)</f>
        <v>0</v>
      </c>
      <c r="N271">
        <f>VLOOKUP(B271,[1]Arkusz5!$A$3:$Y$2185,13,FALSE)</f>
        <v>0</v>
      </c>
      <c r="O271">
        <f>VLOOKUP(B271,[1]Arkusz5!$A$3:$Y$2185,14,FALSE)</f>
        <v>0</v>
      </c>
      <c r="P271">
        <f>VLOOKUP(B271,[1]Arkusz5!$A$3:$Y$2185,15,FALSE)</f>
        <v>0</v>
      </c>
      <c r="Q271" t="str">
        <f>VLOOKUP(B271,[1]Arkusz5!$A$3:$Y$2185,16,FALSE)</f>
        <v>PLH300030</v>
      </c>
      <c r="R271" t="str">
        <f>VLOOKUP(B271,[1]Arkusz5!$A$3:$Y$2185,17,FALSE)</f>
        <v>Ostoja koło Promna</v>
      </c>
      <c r="S271" t="str">
        <f>VLOOKUP(B271,[1]Arkusz5!$A$3:$Y$2185,18,FALSE)</f>
        <v>Europa</v>
      </c>
      <c r="T271" t="str">
        <f>VLOOKUP(B271,[1]Arkusz5!$A$3:$Y$2185,19,FALSE)</f>
        <v>Polska</v>
      </c>
      <c r="U271" t="str">
        <f>VLOOKUP(B271,[1]Arkusz5!$A$3:$Y$2185,20,FALSE)</f>
        <v>wielkopolskie</v>
      </c>
      <c r="V271" t="str">
        <f>VLOOKUP(B271,[1]Arkusz5!$A$3:$Y$2185,21,FALSE)</f>
        <v>poznański</v>
      </c>
      <c r="W271" t="str">
        <f>VLOOKUP(B271,[1]Arkusz5!$A$3:$Y$2185,22,FALSE)</f>
        <v>Pobiedziska</v>
      </c>
      <c r="X271" t="str">
        <f>VLOOKUP(B271,[1]Arkusz5!$A$3:$Y$2185,23,FALSE)</f>
        <v>315.56 Równina Wrzesińska</v>
      </c>
      <c r="Y271" t="str">
        <f>VLOOKUP(B271,[1]Arkusz5!$A$3:$Y$2185,24,FALSE)</f>
        <v>Continental Bio-geographical Region</v>
      </c>
      <c r="Z271" t="str">
        <f>VLOOKUP(B271,[1]Arkusz5!$A$3:$Y$2185,25,FALSE)</f>
        <v>Galio-Carpinetum</v>
      </c>
    </row>
    <row r="272" spans="1:26" x14ac:dyDescent="0.25">
      <c r="A272">
        <v>271</v>
      </c>
      <c r="B272" t="s">
        <v>1747</v>
      </c>
      <c r="C272" t="str">
        <f>VLOOKUP(B272,[1]Arkusz5!$A$3:$Y$2185,2,FALSE)</f>
        <v>52.4305</v>
      </c>
      <c r="D272" t="str">
        <f>VLOOKUP(B272,[1]Arkusz5!$A$3:$Y$2185,3,FALSE)</f>
        <v>16.6755</v>
      </c>
      <c r="E272" t="str">
        <f>VLOOKUP(B272,[1]Arkusz5!$A$3:$Y$2185,4,FALSE)</f>
        <v>33UXU11</v>
      </c>
      <c r="F272" t="str">
        <f>VLOOKUP(B272,[1]Arkusz5!$A$3:$Y$2185,5,FALSE)</f>
        <v>BC97</v>
      </c>
      <c r="G272">
        <f>VLOOKUP(B272,[1]Arkusz5!$A$3:$Y$2185,6,FALSE)</f>
        <v>0</v>
      </c>
      <c r="H272">
        <f>VLOOKUP(B272,[1]Arkusz5!$A$3:$Y$2185,7,FALSE)</f>
        <v>0</v>
      </c>
      <c r="I272">
        <f>VLOOKUP(B272,[1]Arkusz5!$A$3:$Y$2185,8,FALSE)</f>
        <v>0</v>
      </c>
      <c r="J272">
        <f>VLOOKUP(B272,[1]Arkusz5!$A$3:$Y$2185,9,FALSE)</f>
        <v>0</v>
      </c>
      <c r="K272">
        <f>VLOOKUP(B272,[1]Arkusz5!$A$3:$Y$2185,10,FALSE)</f>
        <v>0</v>
      </c>
      <c r="L272">
        <f>VLOOKUP(B272,[1]Arkusz5!$A$3:$Y$2185,11,FALSE)</f>
        <v>0</v>
      </c>
      <c r="M272">
        <f>VLOOKUP(B272,[1]Arkusz5!$A$3:$Y$2185,12,FALSE)</f>
        <v>0</v>
      </c>
      <c r="N272" t="str">
        <f>VLOOKUP(B272,[1]Arkusz5!$A$3:$Y$2185,13,FALSE)</f>
        <v>Rynny Jeziora Lusowskiego i Doliny Samy</v>
      </c>
      <c r="O272">
        <f>VLOOKUP(B272,[1]Arkusz5!$A$3:$Y$2185,14,FALSE)</f>
        <v>0</v>
      </c>
      <c r="P272">
        <f>VLOOKUP(B272,[1]Arkusz5!$A$3:$Y$2185,15,FALSE)</f>
        <v>0</v>
      </c>
      <c r="Q272">
        <f>VLOOKUP(B272,[1]Arkusz5!$A$3:$Y$2185,16,FALSE)</f>
        <v>0</v>
      </c>
      <c r="R272">
        <f>VLOOKUP(B272,[1]Arkusz5!$A$3:$Y$2185,17,FALSE)</f>
        <v>0</v>
      </c>
      <c r="S272" t="str">
        <f>VLOOKUP(B272,[1]Arkusz5!$A$3:$Y$2185,18,FALSE)</f>
        <v>Europa</v>
      </c>
      <c r="T272" t="str">
        <f>VLOOKUP(B272,[1]Arkusz5!$A$3:$Y$2185,19,FALSE)</f>
        <v>Polska</v>
      </c>
      <c r="U272" t="str">
        <f>VLOOKUP(B272,[1]Arkusz5!$A$3:$Y$2185,20,FALSE)</f>
        <v>wielkopolskie</v>
      </c>
      <c r="V272" t="str">
        <f>VLOOKUP(B272,[1]Arkusz5!$A$3:$Y$2185,21,FALSE)</f>
        <v>poznański</v>
      </c>
      <c r="W272" t="str">
        <f>VLOOKUP(B272,[1]Arkusz5!$A$3:$Y$2185,22,FALSE)</f>
        <v>Tarnowo Podgórne</v>
      </c>
      <c r="X272" t="str">
        <f>VLOOKUP(B272,[1]Arkusz5!$A$3:$Y$2185,23,FALSE)</f>
        <v>315.51 Pojezierze Poznańskie</v>
      </c>
      <c r="Y272" t="str">
        <f>VLOOKUP(B272,[1]Arkusz5!$A$3:$Y$2185,24,FALSE)</f>
        <v>Continental Bio-geographical Region</v>
      </c>
      <c r="Z272">
        <f>VLOOKUP(B272,[1]Arkusz5!$A$3:$Y$2185,25,FALSE)</f>
        <v>0</v>
      </c>
    </row>
    <row r="273" spans="1:26" x14ac:dyDescent="0.25">
      <c r="A273">
        <v>272</v>
      </c>
      <c r="B273" t="s">
        <v>1753</v>
      </c>
      <c r="C273" t="str">
        <f>VLOOKUP(B273,[1]Arkusz5!$A$3:$Y$2185,2,FALSE)</f>
        <v>52.212971</v>
      </c>
      <c r="D273" t="str">
        <f>VLOOKUP(B273,[1]Arkusz5!$A$3:$Y$2185,3,FALSE)</f>
        <v>18.33292</v>
      </c>
      <c r="E273" t="str">
        <f>VLOOKUP(B273,[1]Arkusz5!$A$3:$Y$2185,4,FALSE)</f>
        <v>34UCC18</v>
      </c>
      <c r="F273" t="str">
        <f>VLOOKUP(B273,[1]Arkusz5!$A$3:$Y$2185,5,FALSE)</f>
        <v>CD28</v>
      </c>
      <c r="G273">
        <f>VLOOKUP(B273,[1]Arkusz5!$A$3:$Y$2185,6,FALSE)</f>
        <v>0</v>
      </c>
      <c r="H273">
        <f>VLOOKUP(B273,[1]Arkusz5!$A$3:$Y$2185,7,FALSE)</f>
        <v>0</v>
      </c>
      <c r="I273">
        <f>VLOOKUP(B273,[1]Arkusz5!$A$3:$Y$2185,8,FALSE)</f>
        <v>0</v>
      </c>
      <c r="J273">
        <f>VLOOKUP(B273,[1]Arkusz5!$A$3:$Y$2185,9,FALSE)</f>
        <v>0</v>
      </c>
      <c r="K273">
        <f>VLOOKUP(B273,[1]Arkusz5!$A$3:$Y$2185,10,FALSE)</f>
        <v>0</v>
      </c>
      <c r="L273">
        <f>VLOOKUP(B273,[1]Arkusz5!$A$3:$Y$2185,11,FALSE)</f>
        <v>0</v>
      </c>
      <c r="M273">
        <f>VLOOKUP(B273,[1]Arkusz5!$A$3:$Y$2185,12,FALSE)</f>
        <v>0</v>
      </c>
      <c r="N273" t="str">
        <f>VLOOKUP(B273,[1]Arkusz5!$A$3:$Y$2185,13,FALSE)</f>
        <v>Złotogórski</v>
      </c>
      <c r="O273">
        <f>VLOOKUP(B273,[1]Arkusz5!$A$3:$Y$2185,14,FALSE)</f>
        <v>0</v>
      </c>
      <c r="P273">
        <f>VLOOKUP(B273,[1]Arkusz5!$A$3:$Y$2185,15,FALSE)</f>
        <v>0</v>
      </c>
      <c r="Q273" t="str">
        <f>VLOOKUP(B273,[1]Arkusz5!$A$3:$Y$2185,16,FALSE)</f>
        <v>PLB300002</v>
      </c>
      <c r="R273" t="str">
        <f>VLOOKUP(B273,[1]Arkusz5!$A$3:$Y$2185,17,FALSE)</f>
        <v>Dolina Środkowej Warty</v>
      </c>
      <c r="S273" t="str">
        <f>VLOOKUP(B273,[1]Arkusz5!$A$3:$Y$2185,18,FALSE)</f>
        <v>Europa</v>
      </c>
      <c r="T273" t="str">
        <f>VLOOKUP(B273,[1]Arkusz5!$A$3:$Y$2185,19,FALSE)</f>
        <v>Polska</v>
      </c>
      <c r="U273" t="str">
        <f>VLOOKUP(B273,[1]Arkusz5!$A$3:$Y$2185,20,FALSE)</f>
        <v>wielkopolskie</v>
      </c>
      <c r="V273" t="str">
        <f>VLOOKUP(B273,[1]Arkusz5!$A$3:$Y$2185,21,FALSE)</f>
        <v>koniński</v>
      </c>
      <c r="W273" t="str">
        <f>VLOOKUP(B273,[1]Arkusz5!$A$3:$Y$2185,22,FALSE)</f>
        <v>Krzymów</v>
      </c>
      <c r="X273" t="str">
        <f>VLOOKUP(B273,[1]Arkusz5!$A$3:$Y$2185,23,FALSE)</f>
        <v>318.14 Kotlina Kolska</v>
      </c>
      <c r="Y273" t="str">
        <f>VLOOKUP(B273,[1]Arkusz5!$A$3:$Y$2185,24,FALSE)</f>
        <v>Continental Bio-geographical Region</v>
      </c>
      <c r="Z273" t="str">
        <f>VLOOKUP(B273,[1]Arkusz5!$A$3:$Y$2185,25,FALSE)</f>
        <v>Fraxino-Alnetum (=Circaeo-Alnetum)</v>
      </c>
    </row>
    <row r="274" spans="1:26" x14ac:dyDescent="0.25">
      <c r="A274">
        <v>273</v>
      </c>
      <c r="B274" t="s">
        <v>1765</v>
      </c>
      <c r="C274" t="str">
        <f>VLOOKUP(B274,[1]Arkusz5!$A$3:$Y$2185,2,FALSE)</f>
        <v>52.7939</v>
      </c>
      <c r="D274" t="str">
        <f>VLOOKUP(B274,[1]Arkusz5!$A$3:$Y$2185,3,FALSE)</f>
        <v>16.5122</v>
      </c>
      <c r="E274" t="str">
        <f>VLOOKUP(B274,[1]Arkusz5!$A$3:$Y$2185,4,FALSE)</f>
        <v>33UXU05</v>
      </c>
      <c r="F274" t="str">
        <f>VLOOKUP(B274,[1]Arkusz5!$A$3:$Y$2185,5,FALSE)</f>
        <v>BC56</v>
      </c>
      <c r="G274">
        <f>VLOOKUP(B274,[1]Arkusz5!$A$3:$Y$2185,6,FALSE)</f>
        <v>0</v>
      </c>
      <c r="H274">
        <f>VLOOKUP(B274,[1]Arkusz5!$A$3:$Y$2185,7,FALSE)</f>
        <v>0</v>
      </c>
      <c r="I274">
        <f>VLOOKUP(B274,[1]Arkusz5!$A$3:$Y$2185,8,FALSE)</f>
        <v>0</v>
      </c>
      <c r="J274">
        <f>VLOOKUP(B274,[1]Arkusz5!$A$3:$Y$2185,9,FALSE)</f>
        <v>0</v>
      </c>
      <c r="K274">
        <f>VLOOKUP(B274,[1]Arkusz5!$A$3:$Y$2185,10,FALSE)</f>
        <v>0</v>
      </c>
      <c r="L274">
        <f>VLOOKUP(B274,[1]Arkusz5!$A$3:$Y$2185,11,FALSE)</f>
        <v>0</v>
      </c>
      <c r="M274">
        <f>VLOOKUP(B274,[1]Arkusz5!$A$3:$Y$2185,12,FALSE)</f>
        <v>0</v>
      </c>
      <c r="N274" t="str">
        <f>VLOOKUP(B274,[1]Arkusz5!$A$3:$Y$2185,13,FALSE)</f>
        <v>Puszcza Notecka</v>
      </c>
      <c r="O274">
        <f>VLOOKUP(B274,[1]Arkusz5!$A$3:$Y$2185,14,FALSE)</f>
        <v>0</v>
      </c>
      <c r="P274">
        <f>VLOOKUP(B274,[1]Arkusz5!$A$3:$Y$2185,15,FALSE)</f>
        <v>0</v>
      </c>
      <c r="Q274" t="str">
        <f>VLOOKUP(B274,[1]Arkusz5!$A$3:$Y$2185,16,FALSE)</f>
        <v>PLB300015</v>
      </c>
      <c r="R274" t="str">
        <f>VLOOKUP(B274,[1]Arkusz5!$A$3:$Y$2185,17,FALSE)</f>
        <v>Puszcza Notecka</v>
      </c>
      <c r="S274" t="str">
        <f>VLOOKUP(B274,[1]Arkusz5!$A$3:$Y$2185,18,FALSE)</f>
        <v>Europa</v>
      </c>
      <c r="T274" t="str">
        <f>VLOOKUP(B274,[1]Arkusz5!$A$3:$Y$2185,19,FALSE)</f>
        <v>Polska</v>
      </c>
      <c r="U274" t="str">
        <f>VLOOKUP(B274,[1]Arkusz5!$A$3:$Y$2185,20,FALSE)</f>
        <v>wielkopolskie</v>
      </c>
      <c r="V274" t="str">
        <f>VLOOKUP(B274,[1]Arkusz5!$A$3:$Y$2185,21,FALSE)</f>
        <v>czarnkowsko-trzcianecki</v>
      </c>
      <c r="W274" t="str">
        <f>VLOOKUP(B274,[1]Arkusz5!$A$3:$Y$2185,22,FALSE)</f>
        <v>Lubasz</v>
      </c>
      <c r="X274" t="str">
        <f>VLOOKUP(B274,[1]Arkusz5!$A$3:$Y$2185,23,FALSE)</f>
        <v>315.33 Kotlina Gorzowska</v>
      </c>
      <c r="Y274" t="str">
        <f>VLOOKUP(B274,[1]Arkusz5!$A$3:$Y$2185,24,FALSE)</f>
        <v>Continental Bio-geographical Region</v>
      </c>
      <c r="Z274" t="str">
        <f>VLOOKUP(B274,[1]Arkusz5!$A$3:$Y$2185,25,FALSE)</f>
        <v>Pino-Quercetum (=Querco-Pinetum + Serratulo-Pinetum)</v>
      </c>
    </row>
    <row r="275" spans="1:26" x14ac:dyDescent="0.25">
      <c r="A275">
        <v>274</v>
      </c>
      <c r="B275" t="s">
        <v>1775</v>
      </c>
      <c r="C275" t="str">
        <f>VLOOKUP(B275,[1]Arkusz5!$A$3:$Y$2185,2,FALSE)</f>
        <v>52.282672</v>
      </c>
      <c r="D275" t="str">
        <f>VLOOKUP(B275,[1]Arkusz5!$A$3:$Y$2185,3,FALSE)</f>
        <v>16.700832</v>
      </c>
      <c r="E275" t="str">
        <f>VLOOKUP(B275,[1]Arkusz5!$A$3:$Y$2185,4,FALSE)</f>
        <v>33UXT19</v>
      </c>
      <c r="F275" t="str">
        <f>VLOOKUP(B275,[1]Arkusz5!$A$3:$Y$2185,5,FALSE)</f>
        <v>BD17</v>
      </c>
      <c r="G275">
        <f>VLOOKUP(B275,[1]Arkusz5!$A$3:$Y$2185,6,FALSE)</f>
        <v>0</v>
      </c>
      <c r="H275">
        <f>VLOOKUP(B275,[1]Arkusz5!$A$3:$Y$2185,7,FALSE)</f>
        <v>0</v>
      </c>
      <c r="I275">
        <f>VLOOKUP(B275,[1]Arkusz5!$A$3:$Y$2185,8,FALSE)</f>
        <v>0</v>
      </c>
      <c r="J275" t="str">
        <f>VLOOKUP(B275,[1]Arkusz5!$A$3:$Y$2185,9,FALSE)</f>
        <v>Wielkopolski Park Narodowy - otulina</v>
      </c>
      <c r="K275">
        <f>VLOOKUP(B275,[1]Arkusz5!$A$3:$Y$2185,10,FALSE)</f>
        <v>0</v>
      </c>
      <c r="L275">
        <f>VLOOKUP(B275,[1]Arkusz5!$A$3:$Y$2185,11,FALSE)</f>
        <v>0</v>
      </c>
      <c r="M275">
        <f>VLOOKUP(B275,[1]Arkusz5!$A$3:$Y$2185,12,FALSE)</f>
        <v>0</v>
      </c>
      <c r="N275">
        <f>VLOOKUP(B275,[1]Arkusz5!$A$3:$Y$2185,13,FALSE)</f>
        <v>0</v>
      </c>
      <c r="O275">
        <f>VLOOKUP(B275,[1]Arkusz5!$A$3:$Y$2185,14,FALSE)</f>
        <v>0</v>
      </c>
      <c r="P275">
        <f>VLOOKUP(B275,[1]Arkusz5!$A$3:$Y$2185,15,FALSE)</f>
        <v>0</v>
      </c>
      <c r="Q275">
        <f>VLOOKUP(B275,[1]Arkusz5!$A$3:$Y$2185,16,FALSE)</f>
        <v>0</v>
      </c>
      <c r="R275">
        <f>VLOOKUP(B275,[1]Arkusz5!$A$3:$Y$2185,17,FALSE)</f>
        <v>0</v>
      </c>
      <c r="S275" t="str">
        <f>VLOOKUP(B275,[1]Arkusz5!$A$3:$Y$2185,18,FALSE)</f>
        <v>Europa</v>
      </c>
      <c r="T275" t="str">
        <f>VLOOKUP(B275,[1]Arkusz5!$A$3:$Y$2185,19,FALSE)</f>
        <v>Polska</v>
      </c>
      <c r="U275" t="str">
        <f>VLOOKUP(B275,[1]Arkusz5!$A$3:$Y$2185,20,FALSE)</f>
        <v>wielkopolskie</v>
      </c>
      <c r="V275" t="str">
        <f>VLOOKUP(B275,[1]Arkusz5!$A$3:$Y$2185,21,FALSE)</f>
        <v>poznański</v>
      </c>
      <c r="W275" t="str">
        <f>VLOOKUP(B275,[1]Arkusz5!$A$3:$Y$2185,22,FALSE)</f>
        <v>Stęszew</v>
      </c>
      <c r="X275" t="str">
        <f>VLOOKUP(B275,[1]Arkusz5!$A$3:$Y$2185,23,FALSE)</f>
        <v>315.51 Pojezierze Poznańskie</v>
      </c>
      <c r="Y275" t="str">
        <f>VLOOKUP(B275,[1]Arkusz5!$A$3:$Y$2185,24,FALSE)</f>
        <v>Continental Bio-geographical Region</v>
      </c>
      <c r="Z275" t="str">
        <f>VLOOKUP(B275,[1]Arkusz5!$A$3:$Y$2185,25,FALSE)</f>
        <v>Fraxino-Alnetum (=Circaeo-Alnetum)</v>
      </c>
    </row>
    <row r="276" spans="1:26" x14ac:dyDescent="0.25">
      <c r="A276">
        <v>275</v>
      </c>
      <c r="B276" t="s">
        <v>1785</v>
      </c>
      <c r="C276" t="str">
        <f>VLOOKUP(B276,[1]Arkusz5!$A$3:$Y$2185,2,FALSE)</f>
        <v>52.4591</v>
      </c>
      <c r="D276" t="str">
        <f>VLOOKUP(B276,[1]Arkusz5!$A$3:$Y$2185,3,FALSE)</f>
        <v>16.2492</v>
      </c>
      <c r="E276" t="str">
        <f>VLOOKUP(B276,[1]Arkusz5!$A$3:$Y$2185,4,FALSE)</f>
        <v>33UWU81</v>
      </c>
      <c r="F276" t="str">
        <f>VLOOKUP(B276,[1]Arkusz5!$A$3:$Y$2185,5,FALSE)</f>
        <v>BC94</v>
      </c>
      <c r="G276">
        <f>VLOOKUP(B276,[1]Arkusz5!$A$3:$Y$2185,6,FALSE)</f>
        <v>0</v>
      </c>
      <c r="H276">
        <f>VLOOKUP(B276,[1]Arkusz5!$A$3:$Y$2185,7,FALSE)</f>
        <v>0</v>
      </c>
      <c r="I276">
        <f>VLOOKUP(B276,[1]Arkusz5!$A$3:$Y$2185,8,FALSE)</f>
        <v>0</v>
      </c>
      <c r="J276">
        <f>VLOOKUP(B276,[1]Arkusz5!$A$3:$Y$2185,9,FALSE)</f>
        <v>0</v>
      </c>
      <c r="K276">
        <f>VLOOKUP(B276,[1]Arkusz5!$A$3:$Y$2185,10,FALSE)</f>
        <v>0</v>
      </c>
      <c r="L276" t="str">
        <f>VLOOKUP(B276,[1]Arkusz5!$A$3:$Y$2185,11,FALSE)</f>
        <v>Rezerwat na Jeziorze Zgierzynieckim im. Bolesława Papi</v>
      </c>
      <c r="M276" t="str">
        <f>VLOOKUP(B276,[1]Arkusz5!$A$3:$Y$2185,12,FALSE)</f>
        <v>faunistyczny</v>
      </c>
      <c r="N276">
        <f>VLOOKUP(B276,[1]Arkusz5!$A$3:$Y$2185,13,FALSE)</f>
        <v>0</v>
      </c>
      <c r="O276">
        <f>VLOOKUP(B276,[1]Arkusz5!$A$3:$Y$2185,14,FALSE)</f>
        <v>0</v>
      </c>
      <c r="P276">
        <f>VLOOKUP(B276,[1]Arkusz5!$A$3:$Y$2185,15,FALSE)</f>
        <v>0</v>
      </c>
      <c r="Q276" t="str">
        <f>VLOOKUP(B276,[1]Arkusz5!$A$3:$Y$2185,16,FALSE)</f>
        <v>PLB300009; PLH300007</v>
      </c>
      <c r="R276" t="str">
        <f>VLOOKUP(B276,[1]Arkusz5!$A$3:$Y$2185,17,FALSE)</f>
        <v>Jezioro Zgierzynieckie; Ostoja Zgierzyniecka</v>
      </c>
      <c r="S276" t="str">
        <f>VLOOKUP(B276,[1]Arkusz5!$A$3:$Y$2185,18,FALSE)</f>
        <v>Europa</v>
      </c>
      <c r="T276" t="str">
        <f>VLOOKUP(B276,[1]Arkusz5!$A$3:$Y$2185,19,FALSE)</f>
        <v>Polska</v>
      </c>
      <c r="U276" t="str">
        <f>VLOOKUP(B276,[1]Arkusz5!$A$3:$Y$2185,20,FALSE)</f>
        <v>wielkopolskie</v>
      </c>
      <c r="V276" t="str">
        <f>VLOOKUP(B276,[1]Arkusz5!$A$3:$Y$2185,21,FALSE)</f>
        <v>nowotomyski</v>
      </c>
      <c r="W276" t="str">
        <f>VLOOKUP(B276,[1]Arkusz5!$A$3:$Y$2185,22,FALSE)</f>
        <v>Lwówek</v>
      </c>
      <c r="X276" t="str">
        <f>VLOOKUP(B276,[1]Arkusz5!$A$3:$Y$2185,23,FALSE)</f>
        <v>315.51 Pojezierze Poznańskie</v>
      </c>
      <c r="Y276" t="str">
        <f>VLOOKUP(B276,[1]Arkusz5!$A$3:$Y$2185,24,FALSE)</f>
        <v>Continental Bio-geographical Region</v>
      </c>
      <c r="Z276" t="str">
        <f>VLOOKUP(B276,[1]Arkusz5!$A$3:$Y$2185,25,FALSE)</f>
        <v>Pino-Quercetum (=Querco-Pinetum + Serratulo-Pinetum)</v>
      </c>
    </row>
    <row r="277" spans="1:26" x14ac:dyDescent="0.25">
      <c r="A277">
        <v>276</v>
      </c>
      <c r="B277" t="s">
        <v>1796</v>
      </c>
      <c r="C277" t="str">
        <f>VLOOKUP(B277,[1]Arkusz5!$A$3:$Y$2185,2,FALSE)</f>
        <v>52.4307</v>
      </c>
      <c r="D277" t="str">
        <f>VLOOKUP(B277,[1]Arkusz5!$A$3:$Y$2185,3,FALSE)</f>
        <v>16.6775</v>
      </c>
      <c r="E277" t="str">
        <f>VLOOKUP(B277,[1]Arkusz5!$A$3:$Y$2185,4,FALSE)</f>
        <v>33UXU11</v>
      </c>
      <c r="F277" t="str">
        <f>VLOOKUP(B277,[1]Arkusz5!$A$3:$Y$2185,5,FALSE)</f>
        <v>BC97</v>
      </c>
      <c r="G277">
        <f>VLOOKUP(B277,[1]Arkusz5!$A$3:$Y$2185,6,FALSE)</f>
        <v>0</v>
      </c>
      <c r="H277">
        <f>VLOOKUP(B277,[1]Arkusz5!$A$3:$Y$2185,7,FALSE)</f>
        <v>0</v>
      </c>
      <c r="I277">
        <f>VLOOKUP(B277,[1]Arkusz5!$A$3:$Y$2185,8,FALSE)</f>
        <v>0</v>
      </c>
      <c r="J277">
        <f>VLOOKUP(B277,[1]Arkusz5!$A$3:$Y$2185,9,FALSE)</f>
        <v>0</v>
      </c>
      <c r="K277">
        <f>VLOOKUP(B277,[1]Arkusz5!$A$3:$Y$2185,10,FALSE)</f>
        <v>0</v>
      </c>
      <c r="L277">
        <f>VLOOKUP(B277,[1]Arkusz5!$A$3:$Y$2185,11,FALSE)</f>
        <v>0</v>
      </c>
      <c r="M277">
        <f>VLOOKUP(B277,[1]Arkusz5!$A$3:$Y$2185,12,FALSE)</f>
        <v>0</v>
      </c>
      <c r="N277" t="str">
        <f>VLOOKUP(B277,[1]Arkusz5!$A$3:$Y$2185,13,FALSE)</f>
        <v>Rynny Jeziora Lusowskiego i Doliny Samy</v>
      </c>
      <c r="O277">
        <f>VLOOKUP(B277,[1]Arkusz5!$A$3:$Y$2185,14,FALSE)</f>
        <v>0</v>
      </c>
      <c r="P277">
        <f>VLOOKUP(B277,[1]Arkusz5!$A$3:$Y$2185,15,FALSE)</f>
        <v>0</v>
      </c>
      <c r="Q277">
        <f>VLOOKUP(B277,[1]Arkusz5!$A$3:$Y$2185,16,FALSE)</f>
        <v>0</v>
      </c>
      <c r="R277">
        <f>VLOOKUP(B277,[1]Arkusz5!$A$3:$Y$2185,17,FALSE)</f>
        <v>0</v>
      </c>
      <c r="S277" t="str">
        <f>VLOOKUP(B277,[1]Arkusz5!$A$3:$Y$2185,18,FALSE)</f>
        <v>Europa</v>
      </c>
      <c r="T277" t="str">
        <f>VLOOKUP(B277,[1]Arkusz5!$A$3:$Y$2185,19,FALSE)</f>
        <v>Polska</v>
      </c>
      <c r="U277" t="str">
        <f>VLOOKUP(B277,[1]Arkusz5!$A$3:$Y$2185,20,FALSE)</f>
        <v>wielkopolskie</v>
      </c>
      <c r="V277" t="str">
        <f>VLOOKUP(B277,[1]Arkusz5!$A$3:$Y$2185,21,FALSE)</f>
        <v>poznański</v>
      </c>
      <c r="W277" t="str">
        <f>VLOOKUP(B277,[1]Arkusz5!$A$3:$Y$2185,22,FALSE)</f>
        <v>Tarnowo Podgórne</v>
      </c>
      <c r="X277" t="str">
        <f>VLOOKUP(B277,[1]Arkusz5!$A$3:$Y$2185,23,FALSE)</f>
        <v>315.51 Pojezierze Poznańskie</v>
      </c>
      <c r="Y277" t="str">
        <f>VLOOKUP(B277,[1]Arkusz5!$A$3:$Y$2185,24,FALSE)</f>
        <v>Continental Bio-geographical Region</v>
      </c>
      <c r="Z277">
        <f>VLOOKUP(B277,[1]Arkusz5!$A$3:$Y$2185,25,FALSE)</f>
        <v>0</v>
      </c>
    </row>
    <row r="278" spans="1:26" x14ac:dyDescent="0.25">
      <c r="A278">
        <v>277</v>
      </c>
      <c r="B278" t="s">
        <v>1802</v>
      </c>
      <c r="C278" t="str">
        <f>VLOOKUP(B278,[1]Arkusz5!$A$3:$Y$2185,2,FALSE)</f>
        <v>51.90093</v>
      </c>
      <c r="D278" t="str">
        <f>VLOOKUP(B278,[1]Arkusz5!$A$3:$Y$2185,3,FALSE)</f>
        <v>16.94772</v>
      </c>
      <c r="E278" t="str">
        <f>VLOOKUP(B278,[1]Arkusz5!$A$3:$Y$2185,4,FALSE)</f>
        <v>33UXT35</v>
      </c>
      <c r="F278" t="str">
        <f>VLOOKUP(B278,[1]Arkusz5!$A$3:$Y$2185,5,FALSE)</f>
        <v>BD58</v>
      </c>
      <c r="G278">
        <f>VLOOKUP(B278,[1]Arkusz5!$A$3:$Y$2185,6,FALSE)</f>
        <v>0</v>
      </c>
      <c r="H278">
        <f>VLOOKUP(B278,[1]Arkusz5!$A$3:$Y$2185,7,FALSE)</f>
        <v>0</v>
      </c>
      <c r="I278">
        <f>VLOOKUP(B278,[1]Arkusz5!$A$3:$Y$2185,8,FALSE)</f>
        <v>0</v>
      </c>
      <c r="J278">
        <f>VLOOKUP(B278,[1]Arkusz5!$A$3:$Y$2185,9,FALSE)</f>
        <v>0</v>
      </c>
      <c r="K278">
        <f>VLOOKUP(B278,[1]Arkusz5!$A$3:$Y$2185,10,FALSE)</f>
        <v>0</v>
      </c>
      <c r="L278" t="str">
        <f>VLOOKUP(B278,[1]Arkusz5!$A$3:$Y$2185,11,FALSE)</f>
        <v>Torfowisko Źródliskowe w Gostyniu Starym</v>
      </c>
      <c r="M278" t="str">
        <f>VLOOKUP(B278,[1]Arkusz5!$A$3:$Y$2185,12,FALSE)</f>
        <v>nie określono w akcie prawnym</v>
      </c>
      <c r="N278" t="str">
        <f>VLOOKUP(B278,[1]Arkusz5!$A$3:$Y$2185,13,FALSE)</f>
        <v>Krzywińsko-Osiecki wraz z zadrzewieniami generała Dezyderego Chłapowskiego i kompleksem leśnym Osieczna-Góra</v>
      </c>
      <c r="O278">
        <f>VLOOKUP(B278,[1]Arkusz5!$A$3:$Y$2185,14,FALSE)</f>
        <v>0</v>
      </c>
      <c r="P278">
        <f>VLOOKUP(B278,[1]Arkusz5!$A$3:$Y$2185,15,FALSE)</f>
        <v>0</v>
      </c>
      <c r="Q278">
        <f>VLOOKUP(B278,[1]Arkusz5!$A$3:$Y$2185,16,FALSE)</f>
        <v>0</v>
      </c>
      <c r="R278">
        <f>VLOOKUP(B278,[1]Arkusz5!$A$3:$Y$2185,17,FALSE)</f>
        <v>0</v>
      </c>
      <c r="S278" t="str">
        <f>VLOOKUP(B278,[1]Arkusz5!$A$3:$Y$2185,18,FALSE)</f>
        <v>Europa</v>
      </c>
      <c r="T278" t="str">
        <f>VLOOKUP(B278,[1]Arkusz5!$A$3:$Y$2185,19,FALSE)</f>
        <v>Polska</v>
      </c>
      <c r="U278" t="str">
        <f>VLOOKUP(B278,[1]Arkusz5!$A$3:$Y$2185,20,FALSE)</f>
        <v>wielkopolskie</v>
      </c>
      <c r="V278" t="str">
        <f>VLOOKUP(B278,[1]Arkusz5!$A$3:$Y$2185,21,FALSE)</f>
        <v>gostyński</v>
      </c>
      <c r="W278" t="str">
        <f>VLOOKUP(B278,[1]Arkusz5!$A$3:$Y$2185,22,FALSE)</f>
        <v>Gostyń</v>
      </c>
      <c r="X278" t="str">
        <f>VLOOKUP(B278,[1]Arkusz5!$A$3:$Y$2185,23,FALSE)</f>
        <v>318.11 Wysoczyzna Leszczyńska</v>
      </c>
      <c r="Y278" t="str">
        <f>VLOOKUP(B278,[1]Arkusz5!$A$3:$Y$2185,24,FALSE)</f>
        <v>Continental Bio-geographical Region</v>
      </c>
      <c r="Z278" t="str">
        <f>VLOOKUP(B278,[1]Arkusz5!$A$3:$Y$2185,25,FALSE)</f>
        <v>Galio-Carpinetum</v>
      </c>
    </row>
    <row r="279" spans="1:26" x14ac:dyDescent="0.25">
      <c r="A279">
        <v>278</v>
      </c>
      <c r="B279" t="s">
        <v>1816</v>
      </c>
      <c r="C279" t="str">
        <f>VLOOKUP(B279,[1]Arkusz5!$A$3:$Y$2185,2,FALSE)</f>
        <v>52.3573</v>
      </c>
      <c r="D279" t="str">
        <f>VLOOKUP(B279,[1]Arkusz5!$A$3:$Y$2185,3,FALSE)</f>
        <v>18.0776</v>
      </c>
      <c r="E279" t="str">
        <f>VLOOKUP(B279,[1]Arkusz5!$A$3:$Y$2185,4,FALSE)</f>
        <v>34UCD00</v>
      </c>
      <c r="F279" t="str">
        <f>VLOOKUP(B279,[1]Arkusz5!$A$3:$Y$2185,5,FALSE)</f>
        <v>CD06</v>
      </c>
      <c r="G279">
        <f>VLOOKUP(B279,[1]Arkusz5!$A$3:$Y$2185,6,FALSE)</f>
        <v>0</v>
      </c>
      <c r="H279">
        <f>VLOOKUP(B279,[1]Arkusz5!$A$3:$Y$2185,7,FALSE)</f>
        <v>0</v>
      </c>
      <c r="I279">
        <f>VLOOKUP(B279,[1]Arkusz5!$A$3:$Y$2185,8,FALSE)</f>
        <v>0</v>
      </c>
      <c r="J279">
        <f>VLOOKUP(B279,[1]Arkusz5!$A$3:$Y$2185,9,FALSE)</f>
        <v>0</v>
      </c>
      <c r="K279">
        <f>VLOOKUP(B279,[1]Arkusz5!$A$3:$Y$2185,10,FALSE)</f>
        <v>0</v>
      </c>
      <c r="L279">
        <f>VLOOKUP(B279,[1]Arkusz5!$A$3:$Y$2185,11,FALSE)</f>
        <v>0</v>
      </c>
      <c r="M279">
        <f>VLOOKUP(B279,[1]Arkusz5!$A$3:$Y$2185,12,FALSE)</f>
        <v>0</v>
      </c>
      <c r="N279" t="str">
        <f>VLOOKUP(B279,[1]Arkusz5!$A$3:$Y$2185,13,FALSE)</f>
        <v>Powidzko-Bieniszewski</v>
      </c>
      <c r="O279">
        <f>VLOOKUP(B279,[1]Arkusz5!$A$3:$Y$2185,14,FALSE)</f>
        <v>0</v>
      </c>
      <c r="P279">
        <f>VLOOKUP(B279,[1]Arkusz5!$A$3:$Y$2185,15,FALSE)</f>
        <v>0</v>
      </c>
      <c r="Q279">
        <f>VLOOKUP(B279,[1]Arkusz5!$A$3:$Y$2185,16,FALSE)</f>
        <v>0</v>
      </c>
      <c r="R279">
        <f>VLOOKUP(B279,[1]Arkusz5!$A$3:$Y$2185,17,FALSE)</f>
        <v>0</v>
      </c>
      <c r="S279" t="str">
        <f>VLOOKUP(B279,[1]Arkusz5!$A$3:$Y$2185,18,FALSE)</f>
        <v>Europa</v>
      </c>
      <c r="T279" t="str">
        <f>VLOOKUP(B279,[1]Arkusz5!$A$3:$Y$2185,19,FALSE)</f>
        <v>Polska</v>
      </c>
      <c r="U279" t="str">
        <f>VLOOKUP(B279,[1]Arkusz5!$A$3:$Y$2185,20,FALSE)</f>
        <v>wielkopolskie</v>
      </c>
      <c r="V279" t="str">
        <f>VLOOKUP(B279,[1]Arkusz5!$A$3:$Y$2185,21,FALSE)</f>
        <v>słupecki</v>
      </c>
      <c r="W279" t="str">
        <f>VLOOKUP(B279,[1]Arkusz5!$A$3:$Y$2185,22,FALSE)</f>
        <v>Ostrowite</v>
      </c>
      <c r="X279" t="str">
        <f>VLOOKUP(B279,[1]Arkusz5!$A$3:$Y$2185,23,FALSE)</f>
        <v>315.54 Pojezierze Gnieźnieńskie</v>
      </c>
      <c r="Y279" t="str">
        <f>VLOOKUP(B279,[1]Arkusz5!$A$3:$Y$2185,24,FALSE)</f>
        <v>Continental Bio-geographical Region</v>
      </c>
      <c r="Z279" t="str">
        <f>VLOOKUP(B279,[1]Arkusz5!$A$3:$Y$2185,25,FALSE)</f>
        <v>Fraxino-Alnetum (=Circaeo-Alnetum)</v>
      </c>
    </row>
    <row r="280" spans="1:26" x14ac:dyDescent="0.25">
      <c r="A280">
        <v>279</v>
      </c>
      <c r="B280" t="s">
        <v>1823</v>
      </c>
      <c r="C280" t="str">
        <f>VLOOKUP(B280,[1]Arkusz5!$A$3:$Y$2185,2,FALSE)</f>
        <v>52.3573</v>
      </c>
      <c r="D280" t="str">
        <f>VLOOKUP(B280,[1]Arkusz5!$A$3:$Y$2185,3,FALSE)</f>
        <v>18.0776</v>
      </c>
      <c r="E280" t="str">
        <f>VLOOKUP(B280,[1]Arkusz5!$A$3:$Y$2185,4,FALSE)</f>
        <v>34UCD00</v>
      </c>
      <c r="F280" t="str">
        <f>VLOOKUP(B280,[1]Arkusz5!$A$3:$Y$2185,5,FALSE)</f>
        <v>CD06</v>
      </c>
      <c r="G280">
        <f>VLOOKUP(B280,[1]Arkusz5!$A$3:$Y$2185,6,FALSE)</f>
        <v>0</v>
      </c>
      <c r="H280">
        <f>VLOOKUP(B280,[1]Arkusz5!$A$3:$Y$2185,7,FALSE)</f>
        <v>0</v>
      </c>
      <c r="I280">
        <f>VLOOKUP(B280,[1]Arkusz5!$A$3:$Y$2185,8,FALSE)</f>
        <v>0</v>
      </c>
      <c r="J280">
        <f>VLOOKUP(B280,[1]Arkusz5!$A$3:$Y$2185,9,FALSE)</f>
        <v>0</v>
      </c>
      <c r="K280">
        <f>VLOOKUP(B280,[1]Arkusz5!$A$3:$Y$2185,10,FALSE)</f>
        <v>0</v>
      </c>
      <c r="L280">
        <f>VLOOKUP(B280,[1]Arkusz5!$A$3:$Y$2185,11,FALSE)</f>
        <v>0</v>
      </c>
      <c r="M280">
        <f>VLOOKUP(B280,[1]Arkusz5!$A$3:$Y$2185,12,FALSE)</f>
        <v>0</v>
      </c>
      <c r="N280" t="str">
        <f>VLOOKUP(B280,[1]Arkusz5!$A$3:$Y$2185,13,FALSE)</f>
        <v>Powidzko-Bieniszewski</v>
      </c>
      <c r="O280">
        <f>VLOOKUP(B280,[1]Arkusz5!$A$3:$Y$2185,14,FALSE)</f>
        <v>0</v>
      </c>
      <c r="P280">
        <f>VLOOKUP(B280,[1]Arkusz5!$A$3:$Y$2185,15,FALSE)</f>
        <v>0</v>
      </c>
      <c r="Q280">
        <f>VLOOKUP(B280,[1]Arkusz5!$A$3:$Y$2185,16,FALSE)</f>
        <v>0</v>
      </c>
      <c r="R280">
        <f>VLOOKUP(B280,[1]Arkusz5!$A$3:$Y$2185,17,FALSE)</f>
        <v>0</v>
      </c>
      <c r="S280" t="str">
        <f>VLOOKUP(B280,[1]Arkusz5!$A$3:$Y$2185,18,FALSE)</f>
        <v>Europa</v>
      </c>
      <c r="T280" t="str">
        <f>VLOOKUP(B280,[1]Arkusz5!$A$3:$Y$2185,19,FALSE)</f>
        <v>Polska</v>
      </c>
      <c r="U280" t="str">
        <f>VLOOKUP(B280,[1]Arkusz5!$A$3:$Y$2185,20,FALSE)</f>
        <v>wielkopolskie</v>
      </c>
      <c r="V280" t="str">
        <f>VLOOKUP(B280,[1]Arkusz5!$A$3:$Y$2185,21,FALSE)</f>
        <v>słupecki</v>
      </c>
      <c r="W280" t="str">
        <f>VLOOKUP(B280,[1]Arkusz5!$A$3:$Y$2185,22,FALSE)</f>
        <v>Ostrowite</v>
      </c>
      <c r="X280" t="str">
        <f>VLOOKUP(B280,[1]Arkusz5!$A$3:$Y$2185,23,FALSE)</f>
        <v>315.54 Pojezierze Gnieźnieńskie</v>
      </c>
      <c r="Y280" t="str">
        <f>VLOOKUP(B280,[1]Arkusz5!$A$3:$Y$2185,24,FALSE)</f>
        <v>Continental Bio-geographical Region</v>
      </c>
      <c r="Z280" t="str">
        <f>VLOOKUP(B280,[1]Arkusz5!$A$3:$Y$2185,25,FALSE)</f>
        <v>Fraxino-Alnetum (=Circaeo-Alnetum)</v>
      </c>
    </row>
    <row r="281" spans="1:26" x14ac:dyDescent="0.25">
      <c r="A281">
        <v>280</v>
      </c>
      <c r="B281" t="s">
        <v>1824</v>
      </c>
      <c r="C281" t="str">
        <f>VLOOKUP(B281,[1]Arkusz5!$A$3:$Y$2185,2,FALSE)</f>
        <v>52.4337</v>
      </c>
      <c r="D281" t="str">
        <f>VLOOKUP(B281,[1]Arkusz5!$A$3:$Y$2185,3,FALSE)</f>
        <v>16.6972</v>
      </c>
      <c r="E281" t="str">
        <f>VLOOKUP(B281,[1]Arkusz5!$A$3:$Y$2185,4,FALSE)</f>
        <v>33UXU11</v>
      </c>
      <c r="F281" t="str">
        <f>VLOOKUP(B281,[1]Arkusz5!$A$3:$Y$2185,5,FALSE)</f>
        <v>BC97</v>
      </c>
      <c r="G281">
        <f>VLOOKUP(B281,[1]Arkusz5!$A$3:$Y$2185,6,FALSE)</f>
        <v>0</v>
      </c>
      <c r="H281">
        <f>VLOOKUP(B281,[1]Arkusz5!$A$3:$Y$2185,7,FALSE)</f>
        <v>0</v>
      </c>
      <c r="I281">
        <f>VLOOKUP(B281,[1]Arkusz5!$A$3:$Y$2185,8,FALSE)</f>
        <v>0</v>
      </c>
      <c r="J281">
        <f>VLOOKUP(B281,[1]Arkusz5!$A$3:$Y$2185,9,FALSE)</f>
        <v>0</v>
      </c>
      <c r="K281">
        <f>VLOOKUP(B281,[1]Arkusz5!$A$3:$Y$2185,10,FALSE)</f>
        <v>0</v>
      </c>
      <c r="L281">
        <f>VLOOKUP(B281,[1]Arkusz5!$A$3:$Y$2185,11,FALSE)</f>
        <v>0</v>
      </c>
      <c r="M281">
        <f>VLOOKUP(B281,[1]Arkusz5!$A$3:$Y$2185,12,FALSE)</f>
        <v>0</v>
      </c>
      <c r="N281">
        <f>VLOOKUP(B281,[1]Arkusz5!$A$3:$Y$2185,13,FALSE)</f>
        <v>0</v>
      </c>
      <c r="O281">
        <f>VLOOKUP(B281,[1]Arkusz5!$A$3:$Y$2185,14,FALSE)</f>
        <v>0</v>
      </c>
      <c r="P281">
        <f>VLOOKUP(B281,[1]Arkusz5!$A$3:$Y$2185,15,FALSE)</f>
        <v>0</v>
      </c>
      <c r="Q281">
        <f>VLOOKUP(B281,[1]Arkusz5!$A$3:$Y$2185,16,FALSE)</f>
        <v>0</v>
      </c>
      <c r="R281">
        <f>VLOOKUP(B281,[1]Arkusz5!$A$3:$Y$2185,17,FALSE)</f>
        <v>0</v>
      </c>
      <c r="S281" t="str">
        <f>VLOOKUP(B281,[1]Arkusz5!$A$3:$Y$2185,18,FALSE)</f>
        <v>Europa</v>
      </c>
      <c r="T281" t="str">
        <f>VLOOKUP(B281,[1]Arkusz5!$A$3:$Y$2185,19,FALSE)</f>
        <v>Polska</v>
      </c>
      <c r="U281" t="str">
        <f>VLOOKUP(B281,[1]Arkusz5!$A$3:$Y$2185,20,FALSE)</f>
        <v>wielkopolskie</v>
      </c>
      <c r="V281" t="str">
        <f>VLOOKUP(B281,[1]Arkusz5!$A$3:$Y$2185,21,FALSE)</f>
        <v>poznański</v>
      </c>
      <c r="W281" t="str">
        <f>VLOOKUP(B281,[1]Arkusz5!$A$3:$Y$2185,22,FALSE)</f>
        <v>Tarnowo Podgórne</v>
      </c>
      <c r="X281" t="str">
        <f>VLOOKUP(B281,[1]Arkusz5!$A$3:$Y$2185,23,FALSE)</f>
        <v>315.51 Pojezierze Poznańskie</v>
      </c>
      <c r="Y281" t="str">
        <f>VLOOKUP(B281,[1]Arkusz5!$A$3:$Y$2185,24,FALSE)</f>
        <v>Continental Bio-geographical Region</v>
      </c>
      <c r="Z281" t="str">
        <f>VLOOKUP(B281,[1]Arkusz5!$A$3:$Y$2185,25,FALSE)</f>
        <v>Galio-Carpinetum</v>
      </c>
    </row>
    <row r="282" spans="1:26" x14ac:dyDescent="0.25">
      <c r="A282">
        <v>281</v>
      </c>
      <c r="B282" t="s">
        <v>1830</v>
      </c>
      <c r="C282" t="str">
        <f>VLOOKUP(B282,[1]Arkusz5!$A$3:$Y$2185,2,FALSE)</f>
        <v>52.450046</v>
      </c>
      <c r="D282" t="str">
        <f>VLOOKUP(B282,[1]Arkusz5!$A$3:$Y$2185,3,FALSE)</f>
        <v>17.277726</v>
      </c>
      <c r="E282" t="str">
        <f>VLOOKUP(B282,[1]Arkusz5!$A$3:$Y$2185,4,FALSE)</f>
        <v>33UXU51</v>
      </c>
      <c r="F282" t="str">
        <f>VLOOKUP(B282,[1]Arkusz5!$A$3:$Y$2185,5,FALSE)</f>
        <v>CC91</v>
      </c>
      <c r="G282">
        <f>VLOOKUP(B282,[1]Arkusz5!$A$3:$Y$2185,6,FALSE)</f>
        <v>0</v>
      </c>
      <c r="H282">
        <f>VLOOKUP(B282,[1]Arkusz5!$A$3:$Y$2185,7,FALSE)</f>
        <v>0</v>
      </c>
      <c r="I282">
        <f>VLOOKUP(B282,[1]Arkusz5!$A$3:$Y$2185,8,FALSE)</f>
        <v>0</v>
      </c>
      <c r="J282">
        <f>VLOOKUP(B282,[1]Arkusz5!$A$3:$Y$2185,9,FALSE)</f>
        <v>0</v>
      </c>
      <c r="K282" t="str">
        <f>VLOOKUP(B282,[1]Arkusz5!$A$3:$Y$2185,10,FALSE)</f>
        <v>Park Krajobrazowy Promno - otulina</v>
      </c>
      <c r="L282" t="str">
        <f>VLOOKUP(B282,[1]Arkusz5!$A$3:$Y$2185,11,FALSE)</f>
        <v>Jezioro Drążynek</v>
      </c>
      <c r="M282" t="str">
        <f>VLOOKUP(B282,[1]Arkusz5!$A$3:$Y$2185,12,FALSE)</f>
        <v>torfowiskowy</v>
      </c>
      <c r="N282">
        <f>VLOOKUP(B282,[1]Arkusz5!$A$3:$Y$2185,13,FALSE)</f>
        <v>0</v>
      </c>
      <c r="O282">
        <f>VLOOKUP(B282,[1]Arkusz5!$A$3:$Y$2185,14,FALSE)</f>
        <v>0</v>
      </c>
      <c r="P282">
        <f>VLOOKUP(B282,[1]Arkusz5!$A$3:$Y$2185,15,FALSE)</f>
        <v>0</v>
      </c>
      <c r="Q282" t="str">
        <f>VLOOKUP(B282,[1]Arkusz5!$A$3:$Y$2185,16,FALSE)</f>
        <v>PLH300030</v>
      </c>
      <c r="R282" t="str">
        <f>VLOOKUP(B282,[1]Arkusz5!$A$3:$Y$2185,17,FALSE)</f>
        <v>Ostoja koło Promna</v>
      </c>
      <c r="S282" t="str">
        <f>VLOOKUP(B282,[1]Arkusz5!$A$3:$Y$2185,18,FALSE)</f>
        <v>Europa</v>
      </c>
      <c r="T282" t="str">
        <f>VLOOKUP(B282,[1]Arkusz5!$A$3:$Y$2185,19,FALSE)</f>
        <v>Polska</v>
      </c>
      <c r="U282" t="str">
        <f>VLOOKUP(B282,[1]Arkusz5!$A$3:$Y$2185,20,FALSE)</f>
        <v>wielkopolskie</v>
      </c>
      <c r="V282" t="str">
        <f>VLOOKUP(B282,[1]Arkusz5!$A$3:$Y$2185,21,FALSE)</f>
        <v>poznański</v>
      </c>
      <c r="W282" t="str">
        <f>VLOOKUP(B282,[1]Arkusz5!$A$3:$Y$2185,22,FALSE)</f>
        <v>Pobiedziska</v>
      </c>
      <c r="X282" t="str">
        <f>VLOOKUP(B282,[1]Arkusz5!$A$3:$Y$2185,23,FALSE)</f>
        <v>315.56 Równina Wrzesińska</v>
      </c>
      <c r="Y282" t="str">
        <f>VLOOKUP(B282,[1]Arkusz5!$A$3:$Y$2185,24,FALSE)</f>
        <v>Continental Bio-geographical Region</v>
      </c>
      <c r="Z282" t="str">
        <f>VLOOKUP(B282,[1]Arkusz5!$A$3:$Y$2185,25,FALSE)</f>
        <v>Galio-Carpinetum</v>
      </c>
    </row>
    <row r="283" spans="1:26" x14ac:dyDescent="0.25">
      <c r="A283">
        <v>282</v>
      </c>
      <c r="B283" t="s">
        <v>1833</v>
      </c>
      <c r="C283" t="str">
        <f>VLOOKUP(B283,[1]Arkusz5!$A$3:$Y$2185,2,FALSE)</f>
        <v>52.4305</v>
      </c>
      <c r="D283" t="str">
        <f>VLOOKUP(B283,[1]Arkusz5!$A$3:$Y$2185,3,FALSE)</f>
        <v>16.6755</v>
      </c>
      <c r="E283" t="str">
        <f>VLOOKUP(B283,[1]Arkusz5!$A$3:$Y$2185,4,FALSE)</f>
        <v>33UXU11</v>
      </c>
      <c r="F283" t="str">
        <f>VLOOKUP(B283,[1]Arkusz5!$A$3:$Y$2185,5,FALSE)</f>
        <v>BC97</v>
      </c>
      <c r="G283">
        <f>VLOOKUP(B283,[1]Arkusz5!$A$3:$Y$2185,6,FALSE)</f>
        <v>0</v>
      </c>
      <c r="H283">
        <f>VLOOKUP(B283,[1]Arkusz5!$A$3:$Y$2185,7,FALSE)</f>
        <v>0</v>
      </c>
      <c r="I283">
        <f>VLOOKUP(B283,[1]Arkusz5!$A$3:$Y$2185,8,FALSE)</f>
        <v>0</v>
      </c>
      <c r="J283">
        <f>VLOOKUP(B283,[1]Arkusz5!$A$3:$Y$2185,9,FALSE)</f>
        <v>0</v>
      </c>
      <c r="K283">
        <f>VLOOKUP(B283,[1]Arkusz5!$A$3:$Y$2185,10,FALSE)</f>
        <v>0</v>
      </c>
      <c r="L283">
        <f>VLOOKUP(B283,[1]Arkusz5!$A$3:$Y$2185,11,FALSE)</f>
        <v>0</v>
      </c>
      <c r="M283">
        <f>VLOOKUP(B283,[1]Arkusz5!$A$3:$Y$2185,12,FALSE)</f>
        <v>0</v>
      </c>
      <c r="N283" t="str">
        <f>VLOOKUP(B283,[1]Arkusz5!$A$3:$Y$2185,13,FALSE)</f>
        <v>Rynny Jeziora Lusowskiego i Doliny Samy</v>
      </c>
      <c r="O283">
        <f>VLOOKUP(B283,[1]Arkusz5!$A$3:$Y$2185,14,FALSE)</f>
        <v>0</v>
      </c>
      <c r="P283">
        <f>VLOOKUP(B283,[1]Arkusz5!$A$3:$Y$2185,15,FALSE)</f>
        <v>0</v>
      </c>
      <c r="Q283">
        <f>VLOOKUP(B283,[1]Arkusz5!$A$3:$Y$2185,16,FALSE)</f>
        <v>0</v>
      </c>
      <c r="R283">
        <f>VLOOKUP(B283,[1]Arkusz5!$A$3:$Y$2185,17,FALSE)</f>
        <v>0</v>
      </c>
      <c r="S283" t="str">
        <f>VLOOKUP(B283,[1]Arkusz5!$A$3:$Y$2185,18,FALSE)</f>
        <v>Europa</v>
      </c>
      <c r="T283" t="str">
        <f>VLOOKUP(B283,[1]Arkusz5!$A$3:$Y$2185,19,FALSE)</f>
        <v>Polska</v>
      </c>
      <c r="U283" t="str">
        <f>VLOOKUP(B283,[1]Arkusz5!$A$3:$Y$2185,20,FALSE)</f>
        <v>wielkopolskie</v>
      </c>
      <c r="V283" t="str">
        <f>VLOOKUP(B283,[1]Arkusz5!$A$3:$Y$2185,21,FALSE)</f>
        <v>poznański</v>
      </c>
      <c r="W283" t="str">
        <f>VLOOKUP(B283,[1]Arkusz5!$A$3:$Y$2185,22,FALSE)</f>
        <v>Tarnowo Podgórne</v>
      </c>
      <c r="X283" t="str">
        <f>VLOOKUP(B283,[1]Arkusz5!$A$3:$Y$2185,23,FALSE)</f>
        <v>315.51 Pojezierze Poznańskie</v>
      </c>
      <c r="Y283" t="str">
        <f>VLOOKUP(B283,[1]Arkusz5!$A$3:$Y$2185,24,FALSE)</f>
        <v>Continental Bio-geographical Region</v>
      </c>
      <c r="Z283">
        <f>VLOOKUP(B283,[1]Arkusz5!$A$3:$Y$2185,25,FALSE)</f>
        <v>0</v>
      </c>
    </row>
    <row r="284" spans="1:26" x14ac:dyDescent="0.25">
      <c r="A284">
        <v>283</v>
      </c>
      <c r="B284" t="s">
        <v>1836</v>
      </c>
      <c r="C284" t="str">
        <f>VLOOKUP(B284,[1]Arkusz5!$A$3:$Y$2185,2,FALSE)</f>
        <v>51.90093</v>
      </c>
      <c r="D284" t="str">
        <f>VLOOKUP(B284,[1]Arkusz5!$A$3:$Y$2185,3,FALSE)</f>
        <v>16.94772</v>
      </c>
      <c r="E284" t="str">
        <f>VLOOKUP(B284,[1]Arkusz5!$A$3:$Y$2185,4,FALSE)</f>
        <v>33UXT35</v>
      </c>
      <c r="F284" t="str">
        <f>VLOOKUP(B284,[1]Arkusz5!$A$3:$Y$2185,5,FALSE)</f>
        <v>BD58</v>
      </c>
      <c r="G284">
        <f>VLOOKUP(B284,[1]Arkusz5!$A$3:$Y$2185,6,FALSE)</f>
        <v>0</v>
      </c>
      <c r="H284">
        <f>VLOOKUP(B284,[1]Arkusz5!$A$3:$Y$2185,7,FALSE)</f>
        <v>0</v>
      </c>
      <c r="I284">
        <f>VLOOKUP(B284,[1]Arkusz5!$A$3:$Y$2185,8,FALSE)</f>
        <v>0</v>
      </c>
      <c r="J284">
        <f>VLOOKUP(B284,[1]Arkusz5!$A$3:$Y$2185,9,FALSE)</f>
        <v>0</v>
      </c>
      <c r="K284">
        <f>VLOOKUP(B284,[1]Arkusz5!$A$3:$Y$2185,10,FALSE)</f>
        <v>0</v>
      </c>
      <c r="L284" t="str">
        <f>VLOOKUP(B284,[1]Arkusz5!$A$3:$Y$2185,11,FALSE)</f>
        <v>Torfowisko Źródliskowe w Gostyniu Starym</v>
      </c>
      <c r="M284" t="str">
        <f>VLOOKUP(B284,[1]Arkusz5!$A$3:$Y$2185,12,FALSE)</f>
        <v>nie określono w akcie prawnym</v>
      </c>
      <c r="N284" t="str">
        <f>VLOOKUP(B284,[1]Arkusz5!$A$3:$Y$2185,13,FALSE)</f>
        <v>Krzywińsko-Osiecki wraz z zadrzewieniami generała Dezyderego Chłapowskiego i kompleksem leśnym Osieczna-Góra</v>
      </c>
      <c r="O284">
        <f>VLOOKUP(B284,[1]Arkusz5!$A$3:$Y$2185,14,FALSE)</f>
        <v>0</v>
      </c>
      <c r="P284">
        <f>VLOOKUP(B284,[1]Arkusz5!$A$3:$Y$2185,15,FALSE)</f>
        <v>0</v>
      </c>
      <c r="Q284">
        <f>VLOOKUP(B284,[1]Arkusz5!$A$3:$Y$2185,16,FALSE)</f>
        <v>0</v>
      </c>
      <c r="R284">
        <f>VLOOKUP(B284,[1]Arkusz5!$A$3:$Y$2185,17,FALSE)</f>
        <v>0</v>
      </c>
      <c r="S284" t="str">
        <f>VLOOKUP(B284,[1]Arkusz5!$A$3:$Y$2185,18,FALSE)</f>
        <v>Europa</v>
      </c>
      <c r="T284" t="str">
        <f>VLOOKUP(B284,[1]Arkusz5!$A$3:$Y$2185,19,FALSE)</f>
        <v>Polska</v>
      </c>
      <c r="U284" t="str">
        <f>VLOOKUP(B284,[1]Arkusz5!$A$3:$Y$2185,20,FALSE)</f>
        <v>wielkopolskie</v>
      </c>
      <c r="V284" t="str">
        <f>VLOOKUP(B284,[1]Arkusz5!$A$3:$Y$2185,21,FALSE)</f>
        <v>gostyński</v>
      </c>
      <c r="W284" t="str">
        <f>VLOOKUP(B284,[1]Arkusz5!$A$3:$Y$2185,22,FALSE)</f>
        <v>Gostyń</v>
      </c>
      <c r="X284" t="str">
        <f>VLOOKUP(B284,[1]Arkusz5!$A$3:$Y$2185,23,FALSE)</f>
        <v>318.11 Wysoczyzna Leszczyńska</v>
      </c>
      <c r="Y284" t="str">
        <f>VLOOKUP(B284,[1]Arkusz5!$A$3:$Y$2185,24,FALSE)</f>
        <v>Continental Bio-geographical Region</v>
      </c>
      <c r="Z284" t="str">
        <f>VLOOKUP(B284,[1]Arkusz5!$A$3:$Y$2185,25,FALSE)</f>
        <v>Galio-Carpinetum</v>
      </c>
    </row>
    <row r="285" spans="1:26" x14ac:dyDescent="0.25">
      <c r="A285">
        <v>284</v>
      </c>
      <c r="B285" t="s">
        <v>1839</v>
      </c>
      <c r="C285" t="str">
        <f>VLOOKUP(B285,[1]Arkusz5!$A$3:$Y$2185,2,FALSE)</f>
        <v>51.90093</v>
      </c>
      <c r="D285" t="str">
        <f>VLOOKUP(B285,[1]Arkusz5!$A$3:$Y$2185,3,FALSE)</f>
        <v>16.94772</v>
      </c>
      <c r="E285" t="str">
        <f>VLOOKUP(B285,[1]Arkusz5!$A$3:$Y$2185,4,FALSE)</f>
        <v>33UXT35</v>
      </c>
      <c r="F285" t="str">
        <f>VLOOKUP(B285,[1]Arkusz5!$A$3:$Y$2185,5,FALSE)</f>
        <v>BD58</v>
      </c>
      <c r="G285">
        <f>VLOOKUP(B285,[1]Arkusz5!$A$3:$Y$2185,6,FALSE)</f>
        <v>0</v>
      </c>
      <c r="H285">
        <f>VLOOKUP(B285,[1]Arkusz5!$A$3:$Y$2185,7,FALSE)</f>
        <v>0</v>
      </c>
      <c r="I285">
        <f>VLOOKUP(B285,[1]Arkusz5!$A$3:$Y$2185,8,FALSE)</f>
        <v>0</v>
      </c>
      <c r="J285">
        <f>VLOOKUP(B285,[1]Arkusz5!$A$3:$Y$2185,9,FALSE)</f>
        <v>0</v>
      </c>
      <c r="K285">
        <f>VLOOKUP(B285,[1]Arkusz5!$A$3:$Y$2185,10,FALSE)</f>
        <v>0</v>
      </c>
      <c r="L285" t="str">
        <f>VLOOKUP(B285,[1]Arkusz5!$A$3:$Y$2185,11,FALSE)</f>
        <v>Torfowisko Źródliskowe w Gostyniu Starym</v>
      </c>
      <c r="M285" t="str">
        <f>VLOOKUP(B285,[1]Arkusz5!$A$3:$Y$2185,12,FALSE)</f>
        <v>nie określono w akcie prawnym</v>
      </c>
      <c r="N285" t="str">
        <f>VLOOKUP(B285,[1]Arkusz5!$A$3:$Y$2185,13,FALSE)</f>
        <v>Krzywińsko-Osiecki wraz z zadrzewieniami generała Dezyderego Chłapowskiego i kompleksem leśnym Osieczna-Góra</v>
      </c>
      <c r="O285">
        <f>VLOOKUP(B285,[1]Arkusz5!$A$3:$Y$2185,14,FALSE)</f>
        <v>0</v>
      </c>
      <c r="P285">
        <f>VLOOKUP(B285,[1]Arkusz5!$A$3:$Y$2185,15,FALSE)</f>
        <v>0</v>
      </c>
      <c r="Q285">
        <f>VLOOKUP(B285,[1]Arkusz5!$A$3:$Y$2185,16,FALSE)</f>
        <v>0</v>
      </c>
      <c r="R285">
        <f>VLOOKUP(B285,[1]Arkusz5!$A$3:$Y$2185,17,FALSE)</f>
        <v>0</v>
      </c>
      <c r="S285" t="str">
        <f>VLOOKUP(B285,[1]Arkusz5!$A$3:$Y$2185,18,FALSE)</f>
        <v>Europa</v>
      </c>
      <c r="T285" t="str">
        <f>VLOOKUP(B285,[1]Arkusz5!$A$3:$Y$2185,19,FALSE)</f>
        <v>Polska</v>
      </c>
      <c r="U285" t="str">
        <f>VLOOKUP(B285,[1]Arkusz5!$A$3:$Y$2185,20,FALSE)</f>
        <v>wielkopolskie</v>
      </c>
      <c r="V285" t="str">
        <f>VLOOKUP(B285,[1]Arkusz5!$A$3:$Y$2185,21,FALSE)</f>
        <v>gostyński</v>
      </c>
      <c r="W285" t="str">
        <f>VLOOKUP(B285,[1]Arkusz5!$A$3:$Y$2185,22,FALSE)</f>
        <v>Gostyń</v>
      </c>
      <c r="X285" t="str">
        <f>VLOOKUP(B285,[1]Arkusz5!$A$3:$Y$2185,23,FALSE)</f>
        <v>318.11 Wysoczyzna Leszczyńska</v>
      </c>
      <c r="Y285" t="str">
        <f>VLOOKUP(B285,[1]Arkusz5!$A$3:$Y$2185,24,FALSE)</f>
        <v>Continental Bio-geographical Region</v>
      </c>
      <c r="Z285" t="str">
        <f>VLOOKUP(B285,[1]Arkusz5!$A$3:$Y$2185,25,FALSE)</f>
        <v>Galio-Carpinetum</v>
      </c>
    </row>
    <row r="286" spans="1:26" x14ac:dyDescent="0.25">
      <c r="A286">
        <v>285</v>
      </c>
      <c r="B286" t="s">
        <v>1840</v>
      </c>
      <c r="C286" t="str">
        <f>VLOOKUP(B286,[1]Arkusz5!$A$3:$Y$2185,2,FALSE)</f>
        <v>52.3333</v>
      </c>
      <c r="D286" t="str">
        <f>VLOOKUP(B286,[1]Arkusz5!$A$3:$Y$2185,3,FALSE)</f>
        <v>17.472</v>
      </c>
      <c r="E286" t="str">
        <f>VLOOKUP(B286,[1]Arkusz5!$A$3:$Y$2185,4,FALSE)</f>
        <v>33UXU60</v>
      </c>
      <c r="F286" t="str">
        <f>VLOOKUP(B286,[1]Arkusz5!$A$3:$Y$2185,5,FALSE)</f>
        <v>CD12</v>
      </c>
      <c r="G286">
        <f>VLOOKUP(B286,[1]Arkusz5!$A$3:$Y$2185,6,FALSE)</f>
        <v>0</v>
      </c>
      <c r="H286">
        <f>VLOOKUP(B286,[1]Arkusz5!$A$3:$Y$2185,7,FALSE)</f>
        <v>0</v>
      </c>
      <c r="I286">
        <f>VLOOKUP(B286,[1]Arkusz5!$A$3:$Y$2185,8,FALSE)</f>
        <v>0</v>
      </c>
      <c r="J286">
        <f>VLOOKUP(B286,[1]Arkusz5!$A$3:$Y$2185,9,FALSE)</f>
        <v>0</v>
      </c>
      <c r="K286">
        <f>VLOOKUP(B286,[1]Arkusz5!$A$3:$Y$2185,10,FALSE)</f>
        <v>0</v>
      </c>
      <c r="L286">
        <f>VLOOKUP(B286,[1]Arkusz5!$A$3:$Y$2185,11,FALSE)</f>
        <v>0</v>
      </c>
      <c r="M286">
        <f>VLOOKUP(B286,[1]Arkusz5!$A$3:$Y$2185,12,FALSE)</f>
        <v>0</v>
      </c>
      <c r="N286">
        <f>VLOOKUP(B286,[1]Arkusz5!$A$3:$Y$2185,13,FALSE)</f>
        <v>0</v>
      </c>
      <c r="O286">
        <f>VLOOKUP(B286,[1]Arkusz5!$A$3:$Y$2185,14,FALSE)</f>
        <v>0</v>
      </c>
      <c r="P286">
        <f>VLOOKUP(B286,[1]Arkusz5!$A$3:$Y$2185,15,FALSE)</f>
        <v>0</v>
      </c>
      <c r="Q286">
        <f>VLOOKUP(B286,[1]Arkusz5!$A$3:$Y$2185,16,FALSE)</f>
        <v>0</v>
      </c>
      <c r="R286">
        <f>VLOOKUP(B286,[1]Arkusz5!$A$3:$Y$2185,17,FALSE)</f>
        <v>0</v>
      </c>
      <c r="S286" t="str">
        <f>VLOOKUP(B286,[1]Arkusz5!$A$3:$Y$2185,18,FALSE)</f>
        <v>Europa</v>
      </c>
      <c r="T286" t="str">
        <f>VLOOKUP(B286,[1]Arkusz5!$A$3:$Y$2185,19,FALSE)</f>
        <v>Polska</v>
      </c>
      <c r="U286" t="str">
        <f>VLOOKUP(B286,[1]Arkusz5!$A$3:$Y$2185,20,FALSE)</f>
        <v>wielkopolskie</v>
      </c>
      <c r="V286" t="str">
        <f>VLOOKUP(B286,[1]Arkusz5!$A$3:$Y$2185,21,FALSE)</f>
        <v>wrzesiński</v>
      </c>
      <c r="W286" t="str">
        <f>VLOOKUP(B286,[1]Arkusz5!$A$3:$Y$2185,22,FALSE)</f>
        <v>Nekla</v>
      </c>
      <c r="X286" t="str">
        <f>VLOOKUP(B286,[1]Arkusz5!$A$3:$Y$2185,23,FALSE)</f>
        <v>315.56 Równina Wrzesińska</v>
      </c>
      <c r="Y286" t="str">
        <f>VLOOKUP(B286,[1]Arkusz5!$A$3:$Y$2185,24,FALSE)</f>
        <v>Continental Bio-geographical Region</v>
      </c>
      <c r="Z286" t="str">
        <f>VLOOKUP(B286,[1]Arkusz5!$A$3:$Y$2185,25,FALSE)</f>
        <v>Galio-Carpinetum</v>
      </c>
    </row>
    <row r="287" spans="1:26" x14ac:dyDescent="0.25">
      <c r="A287">
        <v>286</v>
      </c>
      <c r="B287" t="s">
        <v>1850</v>
      </c>
      <c r="C287" t="str">
        <f>VLOOKUP(B287,[1]Arkusz5!$A$3:$Y$2185,2,FALSE)</f>
        <v>52.522252</v>
      </c>
      <c r="D287" t="str">
        <f>VLOOKUP(B287,[1]Arkusz5!$A$3:$Y$2185,3,FALSE)</f>
        <v>16.461381</v>
      </c>
      <c r="E287" t="str">
        <f>VLOOKUP(B287,[1]Arkusz5!$A$3:$Y$2185,4,FALSE)</f>
        <v>33UWU92</v>
      </c>
      <c r="F287" t="str">
        <f>VLOOKUP(B287,[1]Arkusz5!$A$3:$Y$2185,5,FALSE)</f>
        <v>BC85</v>
      </c>
      <c r="G287">
        <f>VLOOKUP(B287,[1]Arkusz5!$A$3:$Y$2185,6,FALSE)</f>
        <v>0</v>
      </c>
      <c r="H287">
        <f>VLOOKUP(B287,[1]Arkusz5!$A$3:$Y$2185,7,FALSE)</f>
        <v>0</v>
      </c>
      <c r="I287">
        <f>VLOOKUP(B287,[1]Arkusz5!$A$3:$Y$2185,8,FALSE)</f>
        <v>0</v>
      </c>
      <c r="J287">
        <f>VLOOKUP(B287,[1]Arkusz5!$A$3:$Y$2185,9,FALSE)</f>
        <v>0</v>
      </c>
      <c r="K287">
        <f>VLOOKUP(B287,[1]Arkusz5!$A$3:$Y$2185,10,FALSE)</f>
        <v>0</v>
      </c>
      <c r="L287">
        <f>VLOOKUP(B287,[1]Arkusz5!$A$3:$Y$2185,11,FALSE)</f>
        <v>0</v>
      </c>
      <c r="M287">
        <f>VLOOKUP(B287,[1]Arkusz5!$A$3:$Y$2185,12,FALSE)</f>
        <v>0</v>
      </c>
      <c r="N287">
        <f>VLOOKUP(B287,[1]Arkusz5!$A$3:$Y$2185,13,FALSE)</f>
        <v>0</v>
      </c>
      <c r="O287">
        <f>VLOOKUP(B287,[1]Arkusz5!$A$3:$Y$2185,14,FALSE)</f>
        <v>0</v>
      </c>
      <c r="P287">
        <f>VLOOKUP(B287,[1]Arkusz5!$A$3:$Y$2185,15,FALSE)</f>
        <v>0</v>
      </c>
      <c r="Q287">
        <f>VLOOKUP(B287,[1]Arkusz5!$A$3:$Y$2185,16,FALSE)</f>
        <v>0</v>
      </c>
      <c r="R287">
        <f>VLOOKUP(B287,[1]Arkusz5!$A$3:$Y$2185,17,FALSE)</f>
        <v>0</v>
      </c>
      <c r="S287" t="str">
        <f>VLOOKUP(B287,[1]Arkusz5!$A$3:$Y$2185,18,FALSE)</f>
        <v>Europa</v>
      </c>
      <c r="T287" t="str">
        <f>VLOOKUP(B287,[1]Arkusz5!$A$3:$Y$2185,19,FALSE)</f>
        <v>Polska</v>
      </c>
      <c r="U287" t="str">
        <f>VLOOKUP(B287,[1]Arkusz5!$A$3:$Y$2185,20,FALSE)</f>
        <v>wielkopolskie</v>
      </c>
      <c r="V287" t="str">
        <f>VLOOKUP(B287,[1]Arkusz5!$A$3:$Y$2185,21,FALSE)</f>
        <v>szamotulski</v>
      </c>
      <c r="W287" t="str">
        <f>VLOOKUP(B287,[1]Arkusz5!$A$3:$Y$2185,22,FALSE)</f>
        <v>Kaźmierz</v>
      </c>
      <c r="X287" t="str">
        <f>VLOOKUP(B287,[1]Arkusz5!$A$3:$Y$2185,23,FALSE)</f>
        <v>315.51 Pojezierze Poznańskie</v>
      </c>
      <c r="Y287" t="str">
        <f>VLOOKUP(B287,[1]Arkusz5!$A$3:$Y$2185,24,FALSE)</f>
        <v>Continental Bio-geographical Region</v>
      </c>
      <c r="Z287" t="str">
        <f>VLOOKUP(B287,[1]Arkusz5!$A$3:$Y$2185,25,FALSE)</f>
        <v>Ficario-Ulmetum chrysosplenietosum</v>
      </c>
    </row>
    <row r="288" spans="1:26" x14ac:dyDescent="0.25">
      <c r="A288">
        <v>287</v>
      </c>
      <c r="B288" t="s">
        <v>1859</v>
      </c>
      <c r="C288" t="str">
        <f>VLOOKUP(B288,[1]Arkusz5!$A$3:$Y$2185,2,FALSE)</f>
        <v>51.90093</v>
      </c>
      <c r="D288" t="str">
        <f>VLOOKUP(B288,[1]Arkusz5!$A$3:$Y$2185,3,FALSE)</f>
        <v>16.94772</v>
      </c>
      <c r="E288" t="str">
        <f>VLOOKUP(B288,[1]Arkusz5!$A$3:$Y$2185,4,FALSE)</f>
        <v>33UXT35</v>
      </c>
      <c r="F288" t="str">
        <f>VLOOKUP(B288,[1]Arkusz5!$A$3:$Y$2185,5,FALSE)</f>
        <v>BD58</v>
      </c>
      <c r="G288">
        <f>VLOOKUP(B288,[1]Arkusz5!$A$3:$Y$2185,6,FALSE)</f>
        <v>0</v>
      </c>
      <c r="H288">
        <f>VLOOKUP(B288,[1]Arkusz5!$A$3:$Y$2185,7,FALSE)</f>
        <v>0</v>
      </c>
      <c r="I288">
        <f>VLOOKUP(B288,[1]Arkusz5!$A$3:$Y$2185,8,FALSE)</f>
        <v>0</v>
      </c>
      <c r="J288">
        <f>VLOOKUP(B288,[1]Arkusz5!$A$3:$Y$2185,9,FALSE)</f>
        <v>0</v>
      </c>
      <c r="K288">
        <f>VLOOKUP(B288,[1]Arkusz5!$A$3:$Y$2185,10,FALSE)</f>
        <v>0</v>
      </c>
      <c r="L288" t="str">
        <f>VLOOKUP(B288,[1]Arkusz5!$A$3:$Y$2185,11,FALSE)</f>
        <v>Torfowisko Źródliskowe w Gostyniu Starym</v>
      </c>
      <c r="M288" t="str">
        <f>VLOOKUP(B288,[1]Arkusz5!$A$3:$Y$2185,12,FALSE)</f>
        <v>nie określono w akcie prawnym</v>
      </c>
      <c r="N288" t="str">
        <f>VLOOKUP(B288,[1]Arkusz5!$A$3:$Y$2185,13,FALSE)</f>
        <v>Krzywińsko-Osiecki wraz z zadrzewieniami generała Dezyderego Chłapowskiego i kompleksem leśnym Osieczna-Góra</v>
      </c>
      <c r="O288">
        <f>VLOOKUP(B288,[1]Arkusz5!$A$3:$Y$2185,14,FALSE)</f>
        <v>0</v>
      </c>
      <c r="P288">
        <f>VLOOKUP(B288,[1]Arkusz5!$A$3:$Y$2185,15,FALSE)</f>
        <v>0</v>
      </c>
      <c r="Q288">
        <f>VLOOKUP(B288,[1]Arkusz5!$A$3:$Y$2185,16,FALSE)</f>
        <v>0</v>
      </c>
      <c r="R288">
        <f>VLOOKUP(B288,[1]Arkusz5!$A$3:$Y$2185,17,FALSE)</f>
        <v>0</v>
      </c>
      <c r="S288" t="str">
        <f>VLOOKUP(B288,[1]Arkusz5!$A$3:$Y$2185,18,FALSE)</f>
        <v>Europa</v>
      </c>
      <c r="T288" t="str">
        <f>VLOOKUP(B288,[1]Arkusz5!$A$3:$Y$2185,19,FALSE)</f>
        <v>Polska</v>
      </c>
      <c r="U288" t="str">
        <f>VLOOKUP(B288,[1]Arkusz5!$A$3:$Y$2185,20,FALSE)</f>
        <v>wielkopolskie</v>
      </c>
      <c r="V288" t="str">
        <f>VLOOKUP(B288,[1]Arkusz5!$A$3:$Y$2185,21,FALSE)</f>
        <v>gostyński</v>
      </c>
      <c r="W288" t="str">
        <f>VLOOKUP(B288,[1]Arkusz5!$A$3:$Y$2185,22,FALSE)</f>
        <v>Gostyń</v>
      </c>
      <c r="X288" t="str">
        <f>VLOOKUP(B288,[1]Arkusz5!$A$3:$Y$2185,23,FALSE)</f>
        <v>318.11 Wysoczyzna Leszczyńska</v>
      </c>
      <c r="Y288" t="str">
        <f>VLOOKUP(B288,[1]Arkusz5!$A$3:$Y$2185,24,FALSE)</f>
        <v>Continental Bio-geographical Region</v>
      </c>
      <c r="Z288" t="str">
        <f>VLOOKUP(B288,[1]Arkusz5!$A$3:$Y$2185,25,FALSE)</f>
        <v>Galio-Carpinetum</v>
      </c>
    </row>
    <row r="289" spans="1:26" x14ac:dyDescent="0.25">
      <c r="A289">
        <v>288</v>
      </c>
      <c r="B289" t="s">
        <v>1862</v>
      </c>
      <c r="C289" t="str">
        <f>VLOOKUP(B289,[1]Arkusz5!$A$3:$Y$2185,2,FALSE)</f>
        <v>52.4751</v>
      </c>
      <c r="D289" t="str">
        <f>VLOOKUP(B289,[1]Arkusz5!$A$3:$Y$2185,3,FALSE)</f>
        <v>16.7909</v>
      </c>
      <c r="E289" t="str">
        <f>VLOOKUP(B289,[1]Arkusz5!$A$3:$Y$2185,4,FALSE)</f>
        <v>33UXU21</v>
      </c>
      <c r="F289" t="str">
        <f>VLOOKUP(B289,[1]Arkusz5!$A$3:$Y$2185,5,FALSE)</f>
        <v>BC97</v>
      </c>
      <c r="G289">
        <f>VLOOKUP(B289,[1]Arkusz5!$A$3:$Y$2185,6,FALSE)</f>
        <v>0</v>
      </c>
      <c r="H289">
        <f>VLOOKUP(B289,[1]Arkusz5!$A$3:$Y$2185,7,FALSE)</f>
        <v>0</v>
      </c>
      <c r="I289">
        <f>VLOOKUP(B289,[1]Arkusz5!$A$3:$Y$2185,8,FALSE)</f>
        <v>0</v>
      </c>
      <c r="J289">
        <f>VLOOKUP(B289,[1]Arkusz5!$A$3:$Y$2185,9,FALSE)</f>
        <v>0</v>
      </c>
      <c r="K289">
        <f>VLOOKUP(B289,[1]Arkusz5!$A$3:$Y$2185,10,FALSE)</f>
        <v>0</v>
      </c>
      <c r="L289">
        <f>VLOOKUP(B289,[1]Arkusz5!$A$3:$Y$2185,11,FALSE)</f>
        <v>0</v>
      </c>
      <c r="M289">
        <f>VLOOKUP(B289,[1]Arkusz5!$A$3:$Y$2185,12,FALSE)</f>
        <v>0</v>
      </c>
      <c r="N289">
        <f>VLOOKUP(B289,[1]Arkusz5!$A$3:$Y$2185,13,FALSE)</f>
        <v>0</v>
      </c>
      <c r="O289">
        <f>VLOOKUP(B289,[1]Arkusz5!$A$3:$Y$2185,14,FALSE)</f>
        <v>0</v>
      </c>
      <c r="P289">
        <f>VLOOKUP(B289,[1]Arkusz5!$A$3:$Y$2185,15,FALSE)</f>
        <v>0</v>
      </c>
      <c r="Q289">
        <f>VLOOKUP(B289,[1]Arkusz5!$A$3:$Y$2185,16,FALSE)</f>
        <v>0</v>
      </c>
      <c r="R289">
        <f>VLOOKUP(B289,[1]Arkusz5!$A$3:$Y$2185,17,FALSE)</f>
        <v>0</v>
      </c>
      <c r="S289" t="str">
        <f>VLOOKUP(B289,[1]Arkusz5!$A$3:$Y$2185,18,FALSE)</f>
        <v>Europa</v>
      </c>
      <c r="T289" t="str">
        <f>VLOOKUP(B289,[1]Arkusz5!$A$3:$Y$2185,19,FALSE)</f>
        <v>Polska</v>
      </c>
      <c r="U289" t="str">
        <f>VLOOKUP(B289,[1]Arkusz5!$A$3:$Y$2185,20,FALSE)</f>
        <v>wielkopolskie</v>
      </c>
      <c r="V289" t="str">
        <f>VLOOKUP(B289,[1]Arkusz5!$A$3:$Y$2185,21,FALSE)</f>
        <v>poznański</v>
      </c>
      <c r="W289" t="str">
        <f>VLOOKUP(B289,[1]Arkusz5!$A$3:$Y$2185,22,FALSE)</f>
        <v>Rokietnica</v>
      </c>
      <c r="X289" t="str">
        <f>VLOOKUP(B289,[1]Arkusz5!$A$3:$Y$2185,23,FALSE)</f>
        <v>315.51 Pojezierze Poznańskie</v>
      </c>
      <c r="Y289" t="str">
        <f>VLOOKUP(B289,[1]Arkusz5!$A$3:$Y$2185,24,FALSE)</f>
        <v>Continental Bio-geographical Region</v>
      </c>
      <c r="Z289" t="str">
        <f>VLOOKUP(B289,[1]Arkusz5!$A$3:$Y$2185,25,FALSE)</f>
        <v>Fraxino-Alnetum (=Circaeo-Alnetum)</v>
      </c>
    </row>
    <row r="290" spans="1:26" x14ac:dyDescent="0.25">
      <c r="A290">
        <v>289</v>
      </c>
      <c r="B290" t="s">
        <v>1868</v>
      </c>
      <c r="C290" t="str">
        <f>VLOOKUP(B290,[1]Arkusz5!$A$3:$Y$2185,2,FALSE)</f>
        <v>52.4751</v>
      </c>
      <c r="D290" t="str">
        <f>VLOOKUP(B290,[1]Arkusz5!$A$3:$Y$2185,3,FALSE)</f>
        <v>16.7909</v>
      </c>
      <c r="E290" t="str">
        <f>VLOOKUP(B290,[1]Arkusz5!$A$3:$Y$2185,4,FALSE)</f>
        <v>33UXU21</v>
      </c>
      <c r="F290" t="str">
        <f>VLOOKUP(B290,[1]Arkusz5!$A$3:$Y$2185,5,FALSE)</f>
        <v>BC97</v>
      </c>
      <c r="G290">
        <f>VLOOKUP(B290,[1]Arkusz5!$A$3:$Y$2185,6,FALSE)</f>
        <v>0</v>
      </c>
      <c r="H290">
        <f>VLOOKUP(B290,[1]Arkusz5!$A$3:$Y$2185,7,FALSE)</f>
        <v>0</v>
      </c>
      <c r="I290">
        <f>VLOOKUP(B290,[1]Arkusz5!$A$3:$Y$2185,8,FALSE)</f>
        <v>0</v>
      </c>
      <c r="J290">
        <f>VLOOKUP(B290,[1]Arkusz5!$A$3:$Y$2185,9,FALSE)</f>
        <v>0</v>
      </c>
      <c r="K290">
        <f>VLOOKUP(B290,[1]Arkusz5!$A$3:$Y$2185,10,FALSE)</f>
        <v>0</v>
      </c>
      <c r="L290">
        <f>VLOOKUP(B290,[1]Arkusz5!$A$3:$Y$2185,11,FALSE)</f>
        <v>0</v>
      </c>
      <c r="M290">
        <f>VLOOKUP(B290,[1]Arkusz5!$A$3:$Y$2185,12,FALSE)</f>
        <v>0</v>
      </c>
      <c r="N290">
        <f>VLOOKUP(B290,[1]Arkusz5!$A$3:$Y$2185,13,FALSE)</f>
        <v>0</v>
      </c>
      <c r="O290">
        <f>VLOOKUP(B290,[1]Arkusz5!$A$3:$Y$2185,14,FALSE)</f>
        <v>0</v>
      </c>
      <c r="P290">
        <f>VLOOKUP(B290,[1]Arkusz5!$A$3:$Y$2185,15,FALSE)</f>
        <v>0</v>
      </c>
      <c r="Q290">
        <f>VLOOKUP(B290,[1]Arkusz5!$A$3:$Y$2185,16,FALSE)</f>
        <v>0</v>
      </c>
      <c r="R290">
        <f>VLOOKUP(B290,[1]Arkusz5!$A$3:$Y$2185,17,FALSE)</f>
        <v>0</v>
      </c>
      <c r="S290" t="str">
        <f>VLOOKUP(B290,[1]Arkusz5!$A$3:$Y$2185,18,FALSE)</f>
        <v>Europa</v>
      </c>
      <c r="T290" t="str">
        <f>VLOOKUP(B290,[1]Arkusz5!$A$3:$Y$2185,19,FALSE)</f>
        <v>Polska</v>
      </c>
      <c r="U290" t="str">
        <f>VLOOKUP(B290,[1]Arkusz5!$A$3:$Y$2185,20,FALSE)</f>
        <v>wielkopolskie</v>
      </c>
      <c r="V290" t="str">
        <f>VLOOKUP(B290,[1]Arkusz5!$A$3:$Y$2185,21,FALSE)</f>
        <v>poznański</v>
      </c>
      <c r="W290" t="str">
        <f>VLOOKUP(B290,[1]Arkusz5!$A$3:$Y$2185,22,FALSE)</f>
        <v>Rokietnica</v>
      </c>
      <c r="X290" t="str">
        <f>VLOOKUP(B290,[1]Arkusz5!$A$3:$Y$2185,23,FALSE)</f>
        <v>315.51 Pojezierze Poznańskie</v>
      </c>
      <c r="Y290" t="str">
        <f>VLOOKUP(B290,[1]Arkusz5!$A$3:$Y$2185,24,FALSE)</f>
        <v>Continental Bio-geographical Region</v>
      </c>
      <c r="Z290" t="str">
        <f>VLOOKUP(B290,[1]Arkusz5!$A$3:$Y$2185,25,FALSE)</f>
        <v>Fraxino-Alnetum (=Circaeo-Alnetum)</v>
      </c>
    </row>
    <row r="291" spans="1:26" x14ac:dyDescent="0.25">
      <c r="A291">
        <v>290</v>
      </c>
      <c r="B291" t="s">
        <v>1870</v>
      </c>
      <c r="C291" t="str">
        <f>VLOOKUP(B291,[1]Arkusz5!$A$3:$Y$2185,2,FALSE)</f>
        <v>52.474503</v>
      </c>
      <c r="D291" t="str">
        <f>VLOOKUP(B291,[1]Arkusz5!$A$3:$Y$2185,3,FALSE)</f>
        <v>16.777228</v>
      </c>
      <c r="E291" t="str">
        <f>VLOOKUP(B291,[1]Arkusz5!$A$3:$Y$2185,4,FALSE)</f>
        <v>33UXU21</v>
      </c>
      <c r="F291" t="str">
        <f>VLOOKUP(B291,[1]Arkusz5!$A$3:$Y$2185,5,FALSE)</f>
        <v>BC97</v>
      </c>
      <c r="G291">
        <f>VLOOKUP(B291,[1]Arkusz5!$A$3:$Y$2185,6,FALSE)</f>
        <v>0</v>
      </c>
      <c r="H291">
        <f>VLOOKUP(B291,[1]Arkusz5!$A$3:$Y$2185,7,FALSE)</f>
        <v>0</v>
      </c>
      <c r="I291">
        <f>VLOOKUP(B291,[1]Arkusz5!$A$3:$Y$2185,8,FALSE)</f>
        <v>0</v>
      </c>
      <c r="J291">
        <f>VLOOKUP(B291,[1]Arkusz5!$A$3:$Y$2185,9,FALSE)</f>
        <v>0</v>
      </c>
      <c r="K291">
        <f>VLOOKUP(B291,[1]Arkusz5!$A$3:$Y$2185,10,FALSE)</f>
        <v>0</v>
      </c>
      <c r="L291">
        <f>VLOOKUP(B291,[1]Arkusz5!$A$3:$Y$2185,11,FALSE)</f>
        <v>0</v>
      </c>
      <c r="M291">
        <f>VLOOKUP(B291,[1]Arkusz5!$A$3:$Y$2185,12,FALSE)</f>
        <v>0</v>
      </c>
      <c r="N291">
        <f>VLOOKUP(B291,[1]Arkusz5!$A$3:$Y$2185,13,FALSE)</f>
        <v>0</v>
      </c>
      <c r="O291">
        <f>VLOOKUP(B291,[1]Arkusz5!$A$3:$Y$2185,14,FALSE)</f>
        <v>0</v>
      </c>
      <c r="P291">
        <f>VLOOKUP(B291,[1]Arkusz5!$A$3:$Y$2185,15,FALSE)</f>
        <v>0</v>
      </c>
      <c r="Q291">
        <f>VLOOKUP(B291,[1]Arkusz5!$A$3:$Y$2185,16,FALSE)</f>
        <v>0</v>
      </c>
      <c r="R291">
        <f>VLOOKUP(B291,[1]Arkusz5!$A$3:$Y$2185,17,FALSE)</f>
        <v>0</v>
      </c>
      <c r="S291" t="str">
        <f>VLOOKUP(B291,[1]Arkusz5!$A$3:$Y$2185,18,FALSE)</f>
        <v>Europa</v>
      </c>
      <c r="T291" t="str">
        <f>VLOOKUP(B291,[1]Arkusz5!$A$3:$Y$2185,19,FALSE)</f>
        <v>Polska</v>
      </c>
      <c r="U291" t="str">
        <f>VLOOKUP(B291,[1]Arkusz5!$A$3:$Y$2185,20,FALSE)</f>
        <v>wielkopolskie</v>
      </c>
      <c r="V291" t="str">
        <f>VLOOKUP(B291,[1]Arkusz5!$A$3:$Y$2185,21,FALSE)</f>
        <v>Poznań</v>
      </c>
      <c r="W291" t="str">
        <f>VLOOKUP(B291,[1]Arkusz5!$A$3:$Y$2185,22,FALSE)</f>
        <v>Poznań</v>
      </c>
      <c r="X291" t="str">
        <f>VLOOKUP(B291,[1]Arkusz5!$A$3:$Y$2185,23,FALSE)</f>
        <v>315.51 Pojezierze Poznańskie</v>
      </c>
      <c r="Y291" t="str">
        <f>VLOOKUP(B291,[1]Arkusz5!$A$3:$Y$2185,24,FALSE)</f>
        <v>Continental Bio-geographical Region</v>
      </c>
      <c r="Z291" t="str">
        <f>VLOOKUP(B291,[1]Arkusz5!$A$3:$Y$2185,25,FALSE)</f>
        <v>Galio-Carpinetum</v>
      </c>
    </row>
    <row r="292" spans="1:26" x14ac:dyDescent="0.25">
      <c r="A292">
        <v>291</v>
      </c>
      <c r="B292" t="s">
        <v>1872</v>
      </c>
      <c r="C292" t="str">
        <f>VLOOKUP(B292,[1]Arkusz5!$A$3:$Y$2185,2,FALSE)</f>
        <v>51.97824</v>
      </c>
      <c r="D292" t="str">
        <f>VLOOKUP(B292,[1]Arkusz5!$A$3:$Y$2185,3,FALSE)</f>
        <v>17.01779</v>
      </c>
      <c r="E292" t="str">
        <f>VLOOKUP(B292,[1]Arkusz5!$A$3:$Y$2185,4,FALSE)</f>
        <v>33UXT36</v>
      </c>
      <c r="F292" t="str">
        <f>VLOOKUP(B292,[1]Arkusz5!$A$3:$Y$2185,5,FALSE)</f>
        <v>BD59</v>
      </c>
      <c r="G292">
        <f>VLOOKUP(B292,[1]Arkusz5!$A$3:$Y$2185,6,FALSE)</f>
        <v>0</v>
      </c>
      <c r="H292">
        <f>VLOOKUP(B292,[1]Arkusz5!$A$3:$Y$2185,7,FALSE)</f>
        <v>0</v>
      </c>
      <c r="I292">
        <f>VLOOKUP(B292,[1]Arkusz5!$A$3:$Y$2185,8,FALSE)</f>
        <v>0</v>
      </c>
      <c r="J292">
        <f>VLOOKUP(B292,[1]Arkusz5!$A$3:$Y$2185,9,FALSE)</f>
        <v>0</v>
      </c>
      <c r="K292">
        <f>VLOOKUP(B292,[1]Arkusz5!$A$3:$Y$2185,10,FALSE)</f>
        <v>0</v>
      </c>
      <c r="L292" t="str">
        <f>VLOOKUP(B292,[1]Arkusz5!$A$3:$Y$2185,11,FALSE)</f>
        <v>Miranowo</v>
      </c>
      <c r="M292" t="str">
        <f>VLOOKUP(B292,[1]Arkusz5!$A$3:$Y$2185,12,FALSE)</f>
        <v>torfowiskowy</v>
      </c>
      <c r="N292">
        <f>VLOOKUP(B292,[1]Arkusz5!$A$3:$Y$2185,13,FALSE)</f>
        <v>0</v>
      </c>
      <c r="O292">
        <f>VLOOKUP(B292,[1]Arkusz5!$A$3:$Y$2185,14,FALSE)</f>
        <v>0</v>
      </c>
      <c r="P292">
        <f>VLOOKUP(B292,[1]Arkusz5!$A$3:$Y$2185,15,FALSE)</f>
        <v>0</v>
      </c>
      <c r="Q292">
        <f>VLOOKUP(B292,[1]Arkusz5!$A$3:$Y$2185,16,FALSE)</f>
        <v>0</v>
      </c>
      <c r="R292">
        <f>VLOOKUP(B292,[1]Arkusz5!$A$3:$Y$2185,17,FALSE)</f>
        <v>0</v>
      </c>
      <c r="S292" t="str">
        <f>VLOOKUP(B292,[1]Arkusz5!$A$3:$Y$2185,18,FALSE)</f>
        <v>Europa</v>
      </c>
      <c r="T292" t="str">
        <f>VLOOKUP(B292,[1]Arkusz5!$A$3:$Y$2185,19,FALSE)</f>
        <v>Polska</v>
      </c>
      <c r="U292" t="str">
        <f>VLOOKUP(B292,[1]Arkusz5!$A$3:$Y$2185,20,FALSE)</f>
        <v>wielkopolskie</v>
      </c>
      <c r="V292" t="str">
        <f>VLOOKUP(B292,[1]Arkusz5!$A$3:$Y$2185,21,FALSE)</f>
        <v>śremski</v>
      </c>
      <c r="W292" t="str">
        <f>VLOOKUP(B292,[1]Arkusz5!$A$3:$Y$2185,22,FALSE)</f>
        <v>Dolsk</v>
      </c>
      <c r="X292" t="str">
        <f>VLOOKUP(B292,[1]Arkusz5!$A$3:$Y$2185,23,FALSE)</f>
        <v>315.82 Pojezierze Krzywińskie</v>
      </c>
      <c r="Y292" t="str">
        <f>VLOOKUP(B292,[1]Arkusz5!$A$3:$Y$2185,24,FALSE)</f>
        <v>Continental Bio-geographical Region</v>
      </c>
      <c r="Z292" t="str">
        <f>VLOOKUP(B292,[1]Arkusz5!$A$3:$Y$2185,25,FALSE)</f>
        <v>Fraxino-Alnetum (=Circaeo-Alnetum)</v>
      </c>
    </row>
    <row r="293" spans="1:26" x14ac:dyDescent="0.25">
      <c r="A293">
        <v>292</v>
      </c>
      <c r="B293" t="s">
        <v>1884</v>
      </c>
      <c r="C293" t="str">
        <f>VLOOKUP(B293,[1]Arkusz5!$A$3:$Y$2185,2,FALSE)</f>
        <v>51.97824</v>
      </c>
      <c r="D293" t="str">
        <f>VLOOKUP(B293,[1]Arkusz5!$A$3:$Y$2185,3,FALSE)</f>
        <v>17.01779</v>
      </c>
      <c r="E293" t="str">
        <f>VLOOKUP(B293,[1]Arkusz5!$A$3:$Y$2185,4,FALSE)</f>
        <v>33UXT36</v>
      </c>
      <c r="F293" t="str">
        <f>VLOOKUP(B293,[1]Arkusz5!$A$3:$Y$2185,5,FALSE)</f>
        <v>BD59</v>
      </c>
      <c r="G293">
        <f>VLOOKUP(B293,[1]Arkusz5!$A$3:$Y$2185,6,FALSE)</f>
        <v>0</v>
      </c>
      <c r="H293">
        <f>VLOOKUP(B293,[1]Arkusz5!$A$3:$Y$2185,7,FALSE)</f>
        <v>0</v>
      </c>
      <c r="I293">
        <f>VLOOKUP(B293,[1]Arkusz5!$A$3:$Y$2185,8,FALSE)</f>
        <v>0</v>
      </c>
      <c r="J293">
        <f>VLOOKUP(B293,[1]Arkusz5!$A$3:$Y$2185,9,FALSE)</f>
        <v>0</v>
      </c>
      <c r="K293">
        <f>VLOOKUP(B293,[1]Arkusz5!$A$3:$Y$2185,10,FALSE)</f>
        <v>0</v>
      </c>
      <c r="L293" t="str">
        <f>VLOOKUP(B293,[1]Arkusz5!$A$3:$Y$2185,11,FALSE)</f>
        <v>Miranowo</v>
      </c>
      <c r="M293" t="str">
        <f>VLOOKUP(B293,[1]Arkusz5!$A$3:$Y$2185,12,FALSE)</f>
        <v>torfowiskowy</v>
      </c>
      <c r="N293">
        <f>VLOOKUP(B293,[1]Arkusz5!$A$3:$Y$2185,13,FALSE)</f>
        <v>0</v>
      </c>
      <c r="O293">
        <f>VLOOKUP(B293,[1]Arkusz5!$A$3:$Y$2185,14,FALSE)</f>
        <v>0</v>
      </c>
      <c r="P293">
        <f>VLOOKUP(B293,[1]Arkusz5!$A$3:$Y$2185,15,FALSE)</f>
        <v>0</v>
      </c>
      <c r="Q293">
        <f>VLOOKUP(B293,[1]Arkusz5!$A$3:$Y$2185,16,FALSE)</f>
        <v>0</v>
      </c>
      <c r="R293">
        <f>VLOOKUP(B293,[1]Arkusz5!$A$3:$Y$2185,17,FALSE)</f>
        <v>0</v>
      </c>
      <c r="S293" t="str">
        <f>VLOOKUP(B293,[1]Arkusz5!$A$3:$Y$2185,18,FALSE)</f>
        <v>Europa</v>
      </c>
      <c r="T293" t="str">
        <f>VLOOKUP(B293,[1]Arkusz5!$A$3:$Y$2185,19,FALSE)</f>
        <v>Polska</v>
      </c>
      <c r="U293" t="str">
        <f>VLOOKUP(B293,[1]Arkusz5!$A$3:$Y$2185,20,FALSE)</f>
        <v>wielkopolskie</v>
      </c>
      <c r="V293" t="str">
        <f>VLOOKUP(B293,[1]Arkusz5!$A$3:$Y$2185,21,FALSE)</f>
        <v>śremski</v>
      </c>
      <c r="W293" t="str">
        <f>VLOOKUP(B293,[1]Arkusz5!$A$3:$Y$2185,22,FALSE)</f>
        <v>Dolsk</v>
      </c>
      <c r="X293" t="str">
        <f>VLOOKUP(B293,[1]Arkusz5!$A$3:$Y$2185,23,FALSE)</f>
        <v>315.82 Pojezierze Krzywińskie</v>
      </c>
      <c r="Y293" t="str">
        <f>VLOOKUP(B293,[1]Arkusz5!$A$3:$Y$2185,24,FALSE)</f>
        <v>Continental Bio-geographical Region</v>
      </c>
      <c r="Z293" t="str">
        <f>VLOOKUP(B293,[1]Arkusz5!$A$3:$Y$2185,25,FALSE)</f>
        <v>Fraxino-Alnetum (=Circaeo-Alnetum)</v>
      </c>
    </row>
    <row r="294" spans="1:26" x14ac:dyDescent="0.25">
      <c r="A294">
        <v>293</v>
      </c>
      <c r="B294" t="s">
        <v>1885</v>
      </c>
      <c r="C294" t="str">
        <f>VLOOKUP(B294,[1]Arkusz5!$A$3:$Y$2185,2,FALSE)</f>
        <v>52.4506</v>
      </c>
      <c r="D294" t="str">
        <f>VLOOKUP(B294,[1]Arkusz5!$A$3:$Y$2185,3,FALSE)</f>
        <v>17.2458</v>
      </c>
      <c r="E294" t="str">
        <f>VLOOKUP(B294,[1]Arkusz5!$A$3:$Y$2185,4,FALSE)</f>
        <v>33UXU51</v>
      </c>
      <c r="F294" t="str">
        <f>VLOOKUP(B294,[1]Arkusz5!$A$3:$Y$2185,5,FALSE)</f>
        <v>CC91</v>
      </c>
      <c r="G294">
        <f>VLOOKUP(B294,[1]Arkusz5!$A$3:$Y$2185,6,FALSE)</f>
        <v>0</v>
      </c>
      <c r="H294">
        <f>VLOOKUP(B294,[1]Arkusz5!$A$3:$Y$2185,7,FALSE)</f>
        <v>0</v>
      </c>
      <c r="I294">
        <f>VLOOKUP(B294,[1]Arkusz5!$A$3:$Y$2185,8,FALSE)</f>
        <v>0</v>
      </c>
      <c r="J294">
        <f>VLOOKUP(B294,[1]Arkusz5!$A$3:$Y$2185,9,FALSE)</f>
        <v>0</v>
      </c>
      <c r="K294" t="str">
        <f>VLOOKUP(B294,[1]Arkusz5!$A$3:$Y$2185,10,FALSE)</f>
        <v>Park Krajobrazowy Promno - otulina</v>
      </c>
      <c r="L294">
        <f>VLOOKUP(B294,[1]Arkusz5!$A$3:$Y$2185,11,FALSE)</f>
        <v>0</v>
      </c>
      <c r="M294">
        <f>VLOOKUP(B294,[1]Arkusz5!$A$3:$Y$2185,12,FALSE)</f>
        <v>0</v>
      </c>
      <c r="N294">
        <f>VLOOKUP(B294,[1]Arkusz5!$A$3:$Y$2185,13,FALSE)</f>
        <v>0</v>
      </c>
      <c r="O294">
        <f>VLOOKUP(B294,[1]Arkusz5!$A$3:$Y$2185,14,FALSE)</f>
        <v>0</v>
      </c>
      <c r="P294">
        <f>VLOOKUP(B294,[1]Arkusz5!$A$3:$Y$2185,15,FALSE)</f>
        <v>0</v>
      </c>
      <c r="Q294">
        <f>VLOOKUP(B294,[1]Arkusz5!$A$3:$Y$2185,16,FALSE)</f>
        <v>0</v>
      </c>
      <c r="R294">
        <f>VLOOKUP(B294,[1]Arkusz5!$A$3:$Y$2185,17,FALSE)</f>
        <v>0</v>
      </c>
      <c r="S294" t="str">
        <f>VLOOKUP(B294,[1]Arkusz5!$A$3:$Y$2185,18,FALSE)</f>
        <v>Europa</v>
      </c>
      <c r="T294" t="str">
        <f>VLOOKUP(B294,[1]Arkusz5!$A$3:$Y$2185,19,FALSE)</f>
        <v>Polska</v>
      </c>
      <c r="U294" t="str">
        <f>VLOOKUP(B294,[1]Arkusz5!$A$3:$Y$2185,20,FALSE)</f>
        <v>wielkopolskie</v>
      </c>
      <c r="V294" t="str">
        <f>VLOOKUP(B294,[1]Arkusz5!$A$3:$Y$2185,21,FALSE)</f>
        <v>poznański</v>
      </c>
      <c r="W294" t="str">
        <f>VLOOKUP(B294,[1]Arkusz5!$A$3:$Y$2185,22,FALSE)</f>
        <v>Pobiedziska</v>
      </c>
      <c r="X294" t="str">
        <f>VLOOKUP(B294,[1]Arkusz5!$A$3:$Y$2185,23,FALSE)</f>
        <v>315.56 Równina Wrzesińska</v>
      </c>
      <c r="Y294" t="str">
        <f>VLOOKUP(B294,[1]Arkusz5!$A$3:$Y$2185,24,FALSE)</f>
        <v>Continental Bio-geographical Region</v>
      </c>
      <c r="Z294" t="str">
        <f>VLOOKUP(B294,[1]Arkusz5!$A$3:$Y$2185,25,FALSE)</f>
        <v>Galio-Carpinetum</v>
      </c>
    </row>
    <row r="295" spans="1:26" x14ac:dyDescent="0.25">
      <c r="A295">
        <v>294</v>
      </c>
      <c r="B295" t="s">
        <v>1893</v>
      </c>
      <c r="C295" t="str">
        <f>VLOOKUP(B295,[1]Arkusz5!$A$3:$Y$2185,2,FALSE)</f>
        <v>52.4526</v>
      </c>
      <c r="D295" t="str">
        <f>VLOOKUP(B295,[1]Arkusz5!$A$3:$Y$2185,3,FALSE)</f>
        <v>18.0003</v>
      </c>
      <c r="E295" t="str">
        <f>VLOOKUP(B295,[1]Arkusz5!$A$3:$Y$2185,4,FALSE)</f>
        <v>34UBD91</v>
      </c>
      <c r="F295" t="str">
        <f>VLOOKUP(B295,[1]Arkusz5!$A$3:$Y$2185,5,FALSE)</f>
        <v>CC96</v>
      </c>
      <c r="G295">
        <f>VLOOKUP(B295,[1]Arkusz5!$A$3:$Y$2185,6,FALSE)</f>
        <v>0</v>
      </c>
      <c r="H295">
        <f>VLOOKUP(B295,[1]Arkusz5!$A$3:$Y$2185,7,FALSE)</f>
        <v>0</v>
      </c>
      <c r="I295">
        <f>VLOOKUP(B295,[1]Arkusz5!$A$3:$Y$2185,8,FALSE)</f>
        <v>0</v>
      </c>
      <c r="J295">
        <f>VLOOKUP(B295,[1]Arkusz5!$A$3:$Y$2185,9,FALSE)</f>
        <v>0</v>
      </c>
      <c r="K295" t="str">
        <f>VLOOKUP(B295,[1]Arkusz5!$A$3:$Y$2185,10,FALSE)</f>
        <v>Powidzki Park Krajobrazowy</v>
      </c>
      <c r="L295">
        <f>VLOOKUP(B295,[1]Arkusz5!$A$3:$Y$2185,11,FALSE)</f>
        <v>0</v>
      </c>
      <c r="M295">
        <f>VLOOKUP(B295,[1]Arkusz5!$A$3:$Y$2185,12,FALSE)</f>
        <v>0</v>
      </c>
      <c r="N295" t="str">
        <f>VLOOKUP(B295,[1]Arkusz5!$A$3:$Y$2185,13,FALSE)</f>
        <v>Powidzko-Bieniszewski</v>
      </c>
      <c r="O295">
        <f>VLOOKUP(B295,[1]Arkusz5!$A$3:$Y$2185,14,FALSE)</f>
        <v>0</v>
      </c>
      <c r="P295">
        <f>VLOOKUP(B295,[1]Arkusz5!$A$3:$Y$2185,15,FALSE)</f>
        <v>0</v>
      </c>
      <c r="Q295" t="str">
        <f>VLOOKUP(B295,[1]Arkusz5!$A$3:$Y$2185,16,FALSE)</f>
        <v>PLH300026</v>
      </c>
      <c r="R295" t="str">
        <f>VLOOKUP(B295,[1]Arkusz5!$A$3:$Y$2185,17,FALSE)</f>
        <v>Pojezierze Gnieźnieńskie</v>
      </c>
      <c r="S295" t="str">
        <f>VLOOKUP(B295,[1]Arkusz5!$A$3:$Y$2185,18,FALSE)</f>
        <v>Europa</v>
      </c>
      <c r="T295" t="str">
        <f>VLOOKUP(B295,[1]Arkusz5!$A$3:$Y$2185,19,FALSE)</f>
        <v>Polska</v>
      </c>
      <c r="U295" t="str">
        <f>VLOOKUP(B295,[1]Arkusz5!$A$3:$Y$2185,20,FALSE)</f>
        <v>wielkopolskie</v>
      </c>
      <c r="V295" t="str">
        <f>VLOOKUP(B295,[1]Arkusz5!$A$3:$Y$2185,21,FALSE)</f>
        <v>słupecki</v>
      </c>
      <c r="W295" t="str">
        <f>VLOOKUP(B295,[1]Arkusz5!$A$3:$Y$2185,22,FALSE)</f>
        <v>Powidz</v>
      </c>
      <c r="X295" t="str">
        <f>VLOOKUP(B295,[1]Arkusz5!$A$3:$Y$2185,23,FALSE)</f>
        <v>315.54 Pojezierze Gnieźnieńskie</v>
      </c>
      <c r="Y295" t="str">
        <f>VLOOKUP(B295,[1]Arkusz5!$A$3:$Y$2185,24,FALSE)</f>
        <v>Continental Bio-geographical Region</v>
      </c>
      <c r="Z295" t="str">
        <f>VLOOKUP(B295,[1]Arkusz5!$A$3:$Y$2185,25,FALSE)</f>
        <v>Fraxino-Alnetum (=Circaeo-Alnetum)</v>
      </c>
    </row>
    <row r="296" spans="1:26" x14ac:dyDescent="0.25">
      <c r="A296">
        <v>295</v>
      </c>
      <c r="B296" t="s">
        <v>1901</v>
      </c>
      <c r="C296" t="str">
        <f>VLOOKUP(B296,[1]Arkusz5!$A$3:$Y$2185,2,FALSE)</f>
        <v>52.4526</v>
      </c>
      <c r="D296" t="str">
        <f>VLOOKUP(B296,[1]Arkusz5!$A$3:$Y$2185,3,FALSE)</f>
        <v>18.0003</v>
      </c>
      <c r="E296" t="str">
        <f>VLOOKUP(B296,[1]Arkusz5!$A$3:$Y$2185,4,FALSE)</f>
        <v>34UBD91</v>
      </c>
      <c r="F296" t="str">
        <f>VLOOKUP(B296,[1]Arkusz5!$A$3:$Y$2185,5,FALSE)</f>
        <v>CC96</v>
      </c>
      <c r="G296">
        <f>VLOOKUP(B296,[1]Arkusz5!$A$3:$Y$2185,6,FALSE)</f>
        <v>0</v>
      </c>
      <c r="H296">
        <f>VLOOKUP(B296,[1]Arkusz5!$A$3:$Y$2185,7,FALSE)</f>
        <v>0</v>
      </c>
      <c r="I296">
        <f>VLOOKUP(B296,[1]Arkusz5!$A$3:$Y$2185,8,FALSE)</f>
        <v>0</v>
      </c>
      <c r="J296">
        <f>VLOOKUP(B296,[1]Arkusz5!$A$3:$Y$2185,9,FALSE)</f>
        <v>0</v>
      </c>
      <c r="K296" t="str">
        <f>VLOOKUP(B296,[1]Arkusz5!$A$3:$Y$2185,10,FALSE)</f>
        <v>Powidzki Park Krajobrazowy</v>
      </c>
      <c r="L296">
        <f>VLOOKUP(B296,[1]Arkusz5!$A$3:$Y$2185,11,FALSE)</f>
        <v>0</v>
      </c>
      <c r="M296">
        <f>VLOOKUP(B296,[1]Arkusz5!$A$3:$Y$2185,12,FALSE)</f>
        <v>0</v>
      </c>
      <c r="N296" t="str">
        <f>VLOOKUP(B296,[1]Arkusz5!$A$3:$Y$2185,13,FALSE)</f>
        <v>Powidzko-Bieniszewski</v>
      </c>
      <c r="O296">
        <f>VLOOKUP(B296,[1]Arkusz5!$A$3:$Y$2185,14,FALSE)</f>
        <v>0</v>
      </c>
      <c r="P296">
        <f>VLOOKUP(B296,[1]Arkusz5!$A$3:$Y$2185,15,FALSE)</f>
        <v>0</v>
      </c>
      <c r="Q296" t="str">
        <f>VLOOKUP(B296,[1]Arkusz5!$A$3:$Y$2185,16,FALSE)</f>
        <v>PLH300026</v>
      </c>
      <c r="R296" t="str">
        <f>VLOOKUP(B296,[1]Arkusz5!$A$3:$Y$2185,17,FALSE)</f>
        <v>Pojezierze Gnieźnieńskie</v>
      </c>
      <c r="S296" t="str">
        <f>VLOOKUP(B296,[1]Arkusz5!$A$3:$Y$2185,18,FALSE)</f>
        <v>Europa</v>
      </c>
      <c r="T296" t="str">
        <f>VLOOKUP(B296,[1]Arkusz5!$A$3:$Y$2185,19,FALSE)</f>
        <v>Polska</v>
      </c>
      <c r="U296" t="str">
        <f>VLOOKUP(B296,[1]Arkusz5!$A$3:$Y$2185,20,FALSE)</f>
        <v>wielkopolskie</v>
      </c>
      <c r="V296" t="str">
        <f>VLOOKUP(B296,[1]Arkusz5!$A$3:$Y$2185,21,FALSE)</f>
        <v>słupecki</v>
      </c>
      <c r="W296" t="str">
        <f>VLOOKUP(B296,[1]Arkusz5!$A$3:$Y$2185,22,FALSE)</f>
        <v>Powidz</v>
      </c>
      <c r="X296" t="str">
        <f>VLOOKUP(B296,[1]Arkusz5!$A$3:$Y$2185,23,FALSE)</f>
        <v>315.54 Pojezierze Gnieźnieńskie</v>
      </c>
      <c r="Y296" t="str">
        <f>VLOOKUP(B296,[1]Arkusz5!$A$3:$Y$2185,24,FALSE)</f>
        <v>Continental Bio-geographical Region</v>
      </c>
      <c r="Z296" t="str">
        <f>VLOOKUP(B296,[1]Arkusz5!$A$3:$Y$2185,25,FALSE)</f>
        <v>Fraxino-Alnetum (=Circaeo-Alnetum)</v>
      </c>
    </row>
    <row r="297" spans="1:26" x14ac:dyDescent="0.25">
      <c r="A297">
        <v>296</v>
      </c>
      <c r="B297" t="s">
        <v>1902</v>
      </c>
      <c r="C297" t="str">
        <f>VLOOKUP(B297,[1]Arkusz5!$A$3:$Y$2185,2,FALSE)</f>
        <v>52.4526</v>
      </c>
      <c r="D297" t="str">
        <f>VLOOKUP(B297,[1]Arkusz5!$A$3:$Y$2185,3,FALSE)</f>
        <v>18.0003</v>
      </c>
      <c r="E297" t="str">
        <f>VLOOKUP(B297,[1]Arkusz5!$A$3:$Y$2185,4,FALSE)</f>
        <v>34UBD91</v>
      </c>
      <c r="F297" t="str">
        <f>VLOOKUP(B297,[1]Arkusz5!$A$3:$Y$2185,5,FALSE)</f>
        <v>CC96</v>
      </c>
      <c r="G297">
        <f>VLOOKUP(B297,[1]Arkusz5!$A$3:$Y$2185,6,FALSE)</f>
        <v>0</v>
      </c>
      <c r="H297">
        <f>VLOOKUP(B297,[1]Arkusz5!$A$3:$Y$2185,7,FALSE)</f>
        <v>0</v>
      </c>
      <c r="I297">
        <f>VLOOKUP(B297,[1]Arkusz5!$A$3:$Y$2185,8,FALSE)</f>
        <v>0</v>
      </c>
      <c r="J297">
        <f>VLOOKUP(B297,[1]Arkusz5!$A$3:$Y$2185,9,FALSE)</f>
        <v>0</v>
      </c>
      <c r="K297" t="str">
        <f>VLOOKUP(B297,[1]Arkusz5!$A$3:$Y$2185,10,FALSE)</f>
        <v>Powidzki Park Krajobrazowy</v>
      </c>
      <c r="L297">
        <f>VLOOKUP(B297,[1]Arkusz5!$A$3:$Y$2185,11,FALSE)</f>
        <v>0</v>
      </c>
      <c r="M297">
        <f>VLOOKUP(B297,[1]Arkusz5!$A$3:$Y$2185,12,FALSE)</f>
        <v>0</v>
      </c>
      <c r="N297" t="str">
        <f>VLOOKUP(B297,[1]Arkusz5!$A$3:$Y$2185,13,FALSE)</f>
        <v>Powidzko-Bieniszewski</v>
      </c>
      <c r="O297">
        <f>VLOOKUP(B297,[1]Arkusz5!$A$3:$Y$2185,14,FALSE)</f>
        <v>0</v>
      </c>
      <c r="P297">
        <f>VLOOKUP(B297,[1]Arkusz5!$A$3:$Y$2185,15,FALSE)</f>
        <v>0</v>
      </c>
      <c r="Q297" t="str">
        <f>VLOOKUP(B297,[1]Arkusz5!$A$3:$Y$2185,16,FALSE)</f>
        <v>PLH300026</v>
      </c>
      <c r="R297" t="str">
        <f>VLOOKUP(B297,[1]Arkusz5!$A$3:$Y$2185,17,FALSE)</f>
        <v>Pojezierze Gnieźnieńskie</v>
      </c>
      <c r="S297" t="str">
        <f>VLOOKUP(B297,[1]Arkusz5!$A$3:$Y$2185,18,FALSE)</f>
        <v>Europa</v>
      </c>
      <c r="T297" t="str">
        <f>VLOOKUP(B297,[1]Arkusz5!$A$3:$Y$2185,19,FALSE)</f>
        <v>Polska</v>
      </c>
      <c r="U297" t="str">
        <f>VLOOKUP(B297,[1]Arkusz5!$A$3:$Y$2185,20,FALSE)</f>
        <v>wielkopolskie</v>
      </c>
      <c r="V297" t="str">
        <f>VLOOKUP(B297,[1]Arkusz5!$A$3:$Y$2185,21,FALSE)</f>
        <v>słupecki</v>
      </c>
      <c r="W297" t="str">
        <f>VLOOKUP(B297,[1]Arkusz5!$A$3:$Y$2185,22,FALSE)</f>
        <v>Powidz</v>
      </c>
      <c r="X297" t="str">
        <f>VLOOKUP(B297,[1]Arkusz5!$A$3:$Y$2185,23,FALSE)</f>
        <v>315.54 Pojezierze Gnieźnieńskie</v>
      </c>
      <c r="Y297" t="str">
        <f>VLOOKUP(B297,[1]Arkusz5!$A$3:$Y$2185,24,FALSE)</f>
        <v>Continental Bio-geographical Region</v>
      </c>
      <c r="Z297" t="str">
        <f>VLOOKUP(B297,[1]Arkusz5!$A$3:$Y$2185,25,FALSE)</f>
        <v>Fraxino-Alnetum (=Circaeo-Alnetum)</v>
      </c>
    </row>
    <row r="298" spans="1:26" x14ac:dyDescent="0.25">
      <c r="A298">
        <v>297</v>
      </c>
      <c r="B298" t="s">
        <v>1904</v>
      </c>
      <c r="C298" t="str">
        <f>VLOOKUP(B298,[1]Arkusz5!$A$3:$Y$2185,2,FALSE)</f>
        <v>51.9821</v>
      </c>
      <c r="D298" t="str">
        <f>VLOOKUP(B298,[1]Arkusz5!$A$3:$Y$2185,3,FALSE)</f>
        <v>17.0401</v>
      </c>
      <c r="E298" t="str">
        <f>VLOOKUP(B298,[1]Arkusz5!$A$3:$Y$2185,4,FALSE)</f>
        <v>33UXT46</v>
      </c>
      <c r="F298" t="str">
        <f>VLOOKUP(B298,[1]Arkusz5!$A$3:$Y$2185,5,FALSE)</f>
        <v>BD59</v>
      </c>
      <c r="G298">
        <f>VLOOKUP(B298,[1]Arkusz5!$A$3:$Y$2185,6,FALSE)</f>
        <v>0</v>
      </c>
      <c r="H298">
        <f>VLOOKUP(B298,[1]Arkusz5!$A$3:$Y$2185,7,FALSE)</f>
        <v>0</v>
      </c>
      <c r="I298">
        <f>VLOOKUP(B298,[1]Arkusz5!$A$3:$Y$2185,8,FALSE)</f>
        <v>0</v>
      </c>
      <c r="J298">
        <f>VLOOKUP(B298,[1]Arkusz5!$A$3:$Y$2185,9,FALSE)</f>
        <v>0</v>
      </c>
      <c r="K298">
        <f>VLOOKUP(B298,[1]Arkusz5!$A$3:$Y$2185,10,FALSE)</f>
        <v>0</v>
      </c>
      <c r="L298">
        <f>VLOOKUP(B298,[1]Arkusz5!$A$3:$Y$2185,11,FALSE)</f>
        <v>0</v>
      </c>
      <c r="M298">
        <f>VLOOKUP(B298,[1]Arkusz5!$A$3:$Y$2185,12,FALSE)</f>
        <v>0</v>
      </c>
      <c r="N298">
        <f>VLOOKUP(B298,[1]Arkusz5!$A$3:$Y$2185,13,FALSE)</f>
        <v>0</v>
      </c>
      <c r="O298">
        <f>VLOOKUP(B298,[1]Arkusz5!$A$3:$Y$2185,14,FALSE)</f>
        <v>0</v>
      </c>
      <c r="P298">
        <f>VLOOKUP(B298,[1]Arkusz5!$A$3:$Y$2185,15,FALSE)</f>
        <v>0</v>
      </c>
      <c r="Q298">
        <f>VLOOKUP(B298,[1]Arkusz5!$A$3:$Y$2185,16,FALSE)</f>
        <v>0</v>
      </c>
      <c r="R298">
        <f>VLOOKUP(B298,[1]Arkusz5!$A$3:$Y$2185,17,FALSE)</f>
        <v>0</v>
      </c>
      <c r="S298" t="str">
        <f>VLOOKUP(B298,[1]Arkusz5!$A$3:$Y$2185,18,FALSE)</f>
        <v>Europa</v>
      </c>
      <c r="T298" t="str">
        <f>VLOOKUP(B298,[1]Arkusz5!$A$3:$Y$2185,19,FALSE)</f>
        <v>Polska</v>
      </c>
      <c r="U298" t="str">
        <f>VLOOKUP(B298,[1]Arkusz5!$A$3:$Y$2185,20,FALSE)</f>
        <v>wielkopolskie</v>
      </c>
      <c r="V298" t="str">
        <f>VLOOKUP(B298,[1]Arkusz5!$A$3:$Y$2185,21,FALSE)</f>
        <v>śremski</v>
      </c>
      <c r="W298" t="str">
        <f>VLOOKUP(B298,[1]Arkusz5!$A$3:$Y$2185,22,FALSE)</f>
        <v>Dolsk</v>
      </c>
      <c r="X298" t="str">
        <f>VLOOKUP(B298,[1]Arkusz5!$A$3:$Y$2185,23,FALSE)</f>
        <v>315.82 Pojezierze Krzywińskie</v>
      </c>
      <c r="Y298" t="str">
        <f>VLOOKUP(B298,[1]Arkusz5!$A$3:$Y$2185,24,FALSE)</f>
        <v>Continental Bio-geographical Region</v>
      </c>
      <c r="Z298">
        <f>VLOOKUP(B298,[1]Arkusz5!$A$3:$Y$2185,25,FALSE)</f>
        <v>0</v>
      </c>
    </row>
    <row r="299" spans="1:26" x14ac:dyDescent="0.25">
      <c r="A299">
        <v>298</v>
      </c>
      <c r="B299" t="s">
        <v>1911</v>
      </c>
      <c r="C299" t="str">
        <f>VLOOKUP(B299,[1]Arkusz5!$A$3:$Y$2185,2,FALSE)</f>
        <v>51.914643</v>
      </c>
      <c r="D299" t="str">
        <f>VLOOKUP(B299,[1]Arkusz5!$A$3:$Y$2185,3,FALSE)</f>
        <v>16.27036</v>
      </c>
      <c r="E299" t="str">
        <f>VLOOKUP(B299,[1]Arkusz5!$A$3:$Y$2185,4,FALSE)</f>
        <v>33UWT85</v>
      </c>
      <c r="F299" t="str">
        <f>VLOOKUP(B299,[1]Arkusz5!$A$3:$Y$2185,5,FALSE)</f>
        <v>BD54</v>
      </c>
      <c r="G299">
        <f>VLOOKUP(B299,[1]Arkusz5!$A$3:$Y$2185,6,FALSE)</f>
        <v>0</v>
      </c>
      <c r="H299">
        <f>VLOOKUP(B299,[1]Arkusz5!$A$3:$Y$2185,7,FALSE)</f>
        <v>0</v>
      </c>
      <c r="I299">
        <f>VLOOKUP(B299,[1]Arkusz5!$A$3:$Y$2185,8,FALSE)</f>
        <v>0</v>
      </c>
      <c r="J299">
        <f>VLOOKUP(B299,[1]Arkusz5!$A$3:$Y$2185,9,FALSE)</f>
        <v>0</v>
      </c>
      <c r="K299" t="str">
        <f>VLOOKUP(B299,[1]Arkusz5!$A$3:$Y$2185,10,FALSE)</f>
        <v>Przemęcki Park Krajobrazowy</v>
      </c>
      <c r="L299">
        <f>VLOOKUP(B299,[1]Arkusz5!$A$3:$Y$2185,11,FALSE)</f>
        <v>0</v>
      </c>
      <c r="M299">
        <f>VLOOKUP(B299,[1]Arkusz5!$A$3:$Y$2185,12,FALSE)</f>
        <v>0</v>
      </c>
      <c r="N299" t="str">
        <f>VLOOKUP(B299,[1]Arkusz5!$A$3:$Y$2185,13,FALSE)</f>
        <v>Przemęcko-Wschowski i kompleks leśny Włoszakowice</v>
      </c>
      <c r="O299">
        <f>VLOOKUP(B299,[1]Arkusz5!$A$3:$Y$2185,14,FALSE)</f>
        <v>0</v>
      </c>
      <c r="P299">
        <f>VLOOKUP(B299,[1]Arkusz5!$A$3:$Y$2185,15,FALSE)</f>
        <v>0</v>
      </c>
      <c r="Q299" t="str">
        <f>VLOOKUP(B299,[1]Arkusz5!$A$3:$Y$2185,16,FALSE)</f>
        <v>PLB300011</v>
      </c>
      <c r="R299" t="str">
        <f>VLOOKUP(B299,[1]Arkusz5!$A$3:$Y$2185,17,FALSE)</f>
        <v>Pojezierze Sławskie</v>
      </c>
      <c r="S299" t="str">
        <f>VLOOKUP(B299,[1]Arkusz5!$A$3:$Y$2185,18,FALSE)</f>
        <v>Europa</v>
      </c>
      <c r="T299" t="str">
        <f>VLOOKUP(B299,[1]Arkusz5!$A$3:$Y$2185,19,FALSE)</f>
        <v>Polska</v>
      </c>
      <c r="U299" t="str">
        <f>VLOOKUP(B299,[1]Arkusz5!$A$3:$Y$2185,20,FALSE)</f>
        <v>wielkopolskie</v>
      </c>
      <c r="V299" t="str">
        <f>VLOOKUP(B299,[1]Arkusz5!$A$3:$Y$2185,21,FALSE)</f>
        <v>leszczyński</v>
      </c>
      <c r="W299" t="str">
        <f>VLOOKUP(B299,[1]Arkusz5!$A$3:$Y$2185,22,FALSE)</f>
        <v>Wijewo</v>
      </c>
      <c r="X299" t="str">
        <f>VLOOKUP(B299,[1]Arkusz5!$A$3:$Y$2185,23,FALSE)</f>
        <v>315.81 Pojezierze Sławskie</v>
      </c>
      <c r="Y299" t="str">
        <f>VLOOKUP(B299,[1]Arkusz5!$A$3:$Y$2185,24,FALSE)</f>
        <v>Continental Bio-geographical Region</v>
      </c>
      <c r="Z299" t="str">
        <f>VLOOKUP(B299,[1]Arkusz5!$A$3:$Y$2185,25,FALSE)</f>
        <v>Pino-Quercetum (=Querco-Pinetum + Serratulo-Pinetum)</v>
      </c>
    </row>
    <row r="300" spans="1:26" x14ac:dyDescent="0.25">
      <c r="A300">
        <v>299</v>
      </c>
      <c r="B300" t="s">
        <v>1919</v>
      </c>
      <c r="C300" t="str">
        <f>VLOOKUP(B300,[1]Arkusz5!$A$3:$Y$2185,2,FALSE)</f>
        <v>52.4616</v>
      </c>
      <c r="D300" t="str">
        <f>VLOOKUP(B300,[1]Arkusz5!$A$3:$Y$2185,3,FALSE)</f>
        <v>16.7871</v>
      </c>
      <c r="E300" t="str">
        <f>VLOOKUP(B300,[1]Arkusz5!$A$3:$Y$2185,4,FALSE)</f>
        <v>33UXU21</v>
      </c>
      <c r="F300" t="str">
        <f>VLOOKUP(B300,[1]Arkusz5!$A$3:$Y$2185,5,FALSE)</f>
        <v>BC97</v>
      </c>
      <c r="G300">
        <f>VLOOKUP(B300,[1]Arkusz5!$A$3:$Y$2185,6,FALSE)</f>
        <v>0</v>
      </c>
      <c r="H300">
        <f>VLOOKUP(B300,[1]Arkusz5!$A$3:$Y$2185,7,FALSE)</f>
        <v>0</v>
      </c>
      <c r="I300">
        <f>VLOOKUP(B300,[1]Arkusz5!$A$3:$Y$2185,8,FALSE)</f>
        <v>0</v>
      </c>
      <c r="J300">
        <f>VLOOKUP(B300,[1]Arkusz5!$A$3:$Y$2185,9,FALSE)</f>
        <v>0</v>
      </c>
      <c r="K300">
        <f>VLOOKUP(B300,[1]Arkusz5!$A$3:$Y$2185,10,FALSE)</f>
        <v>0</v>
      </c>
      <c r="L300">
        <f>VLOOKUP(B300,[1]Arkusz5!$A$3:$Y$2185,11,FALSE)</f>
        <v>0</v>
      </c>
      <c r="M300">
        <f>VLOOKUP(B300,[1]Arkusz5!$A$3:$Y$2185,12,FALSE)</f>
        <v>0</v>
      </c>
      <c r="N300">
        <f>VLOOKUP(B300,[1]Arkusz5!$A$3:$Y$2185,13,FALSE)</f>
        <v>0</v>
      </c>
      <c r="O300">
        <f>VLOOKUP(B300,[1]Arkusz5!$A$3:$Y$2185,14,FALSE)</f>
        <v>0</v>
      </c>
      <c r="P300">
        <f>VLOOKUP(B300,[1]Arkusz5!$A$3:$Y$2185,15,FALSE)</f>
        <v>0</v>
      </c>
      <c r="Q300">
        <f>VLOOKUP(B300,[1]Arkusz5!$A$3:$Y$2185,16,FALSE)</f>
        <v>0</v>
      </c>
      <c r="R300">
        <f>VLOOKUP(B300,[1]Arkusz5!$A$3:$Y$2185,17,FALSE)</f>
        <v>0</v>
      </c>
      <c r="S300" t="str">
        <f>VLOOKUP(B300,[1]Arkusz5!$A$3:$Y$2185,18,FALSE)</f>
        <v>Europa</v>
      </c>
      <c r="T300" t="str">
        <f>VLOOKUP(B300,[1]Arkusz5!$A$3:$Y$2185,19,FALSE)</f>
        <v>Polska</v>
      </c>
      <c r="U300" t="str">
        <f>VLOOKUP(B300,[1]Arkusz5!$A$3:$Y$2185,20,FALSE)</f>
        <v>wielkopolskie</v>
      </c>
      <c r="V300" t="str">
        <f>VLOOKUP(B300,[1]Arkusz5!$A$3:$Y$2185,21,FALSE)</f>
        <v>Poznań</v>
      </c>
      <c r="W300" t="str">
        <f>VLOOKUP(B300,[1]Arkusz5!$A$3:$Y$2185,22,FALSE)</f>
        <v>Poznań</v>
      </c>
      <c r="X300" t="str">
        <f>VLOOKUP(B300,[1]Arkusz5!$A$3:$Y$2185,23,FALSE)</f>
        <v>315.51 Pojezierze Poznańskie</v>
      </c>
      <c r="Y300" t="str">
        <f>VLOOKUP(B300,[1]Arkusz5!$A$3:$Y$2185,24,FALSE)</f>
        <v>Continental Bio-geographical Region</v>
      </c>
      <c r="Z300">
        <f>VLOOKUP(B300,[1]Arkusz5!$A$3:$Y$2185,25,FALSE)</f>
        <v>0</v>
      </c>
    </row>
    <row r="301" spans="1:26" x14ac:dyDescent="0.25">
      <c r="A301">
        <v>300</v>
      </c>
      <c r="B301" t="s">
        <v>1926</v>
      </c>
      <c r="C301" t="str">
        <f>VLOOKUP(B301,[1]Arkusz5!$A$3:$Y$2185,2,FALSE)</f>
        <v>52.294372</v>
      </c>
      <c r="D301" t="str">
        <f>VLOOKUP(B301,[1]Arkusz5!$A$3:$Y$2185,3,FALSE)</f>
        <v>18.232331</v>
      </c>
      <c r="E301" t="str">
        <f>VLOOKUP(B301,[1]Arkusz5!$A$3:$Y$2185,4,FALSE)</f>
        <v>34UCC19</v>
      </c>
      <c r="F301" t="str">
        <f>VLOOKUP(B301,[1]Arkusz5!$A$3:$Y$2185,5,FALSE)</f>
        <v>CD17</v>
      </c>
      <c r="G301">
        <f>VLOOKUP(B301,[1]Arkusz5!$A$3:$Y$2185,6,FALSE)</f>
        <v>0</v>
      </c>
      <c r="H301">
        <f>VLOOKUP(B301,[1]Arkusz5!$A$3:$Y$2185,7,FALSE)</f>
        <v>0</v>
      </c>
      <c r="I301">
        <f>VLOOKUP(B301,[1]Arkusz5!$A$3:$Y$2185,8,FALSE)</f>
        <v>0</v>
      </c>
      <c r="J301">
        <f>VLOOKUP(B301,[1]Arkusz5!$A$3:$Y$2185,9,FALSE)</f>
        <v>0</v>
      </c>
      <c r="K301">
        <f>VLOOKUP(B301,[1]Arkusz5!$A$3:$Y$2185,10,FALSE)</f>
        <v>0</v>
      </c>
      <c r="L301">
        <f>VLOOKUP(B301,[1]Arkusz5!$A$3:$Y$2185,11,FALSE)</f>
        <v>0</v>
      </c>
      <c r="M301">
        <f>VLOOKUP(B301,[1]Arkusz5!$A$3:$Y$2185,12,FALSE)</f>
        <v>0</v>
      </c>
      <c r="N301">
        <f>VLOOKUP(B301,[1]Arkusz5!$A$3:$Y$2185,13,FALSE)</f>
        <v>0</v>
      </c>
      <c r="O301">
        <f>VLOOKUP(B301,[1]Arkusz5!$A$3:$Y$2185,14,FALSE)</f>
        <v>0</v>
      </c>
      <c r="P301">
        <f>VLOOKUP(B301,[1]Arkusz5!$A$3:$Y$2185,15,FALSE)</f>
        <v>0</v>
      </c>
      <c r="Q301">
        <f>VLOOKUP(B301,[1]Arkusz5!$A$3:$Y$2185,16,FALSE)</f>
        <v>0</v>
      </c>
      <c r="R301">
        <f>VLOOKUP(B301,[1]Arkusz5!$A$3:$Y$2185,17,FALSE)</f>
        <v>0</v>
      </c>
      <c r="S301" t="str">
        <f>VLOOKUP(B301,[1]Arkusz5!$A$3:$Y$2185,18,FALSE)</f>
        <v>Europa</v>
      </c>
      <c r="T301" t="str">
        <f>VLOOKUP(B301,[1]Arkusz5!$A$3:$Y$2185,19,FALSE)</f>
        <v>Polska</v>
      </c>
      <c r="U301" t="str">
        <f>VLOOKUP(B301,[1]Arkusz5!$A$3:$Y$2185,20,FALSE)</f>
        <v>wielkopolskie</v>
      </c>
      <c r="V301" t="str">
        <f>VLOOKUP(B301,[1]Arkusz5!$A$3:$Y$2185,21,FALSE)</f>
        <v>Konin</v>
      </c>
      <c r="W301" t="str">
        <f>VLOOKUP(B301,[1]Arkusz5!$A$3:$Y$2185,22,FALSE)</f>
        <v>Konin</v>
      </c>
      <c r="X301" t="str">
        <f>VLOOKUP(B301,[1]Arkusz5!$A$3:$Y$2185,23,FALSE)</f>
        <v>315.54 Pojezierze Gnieźnieńskie</v>
      </c>
      <c r="Y301" t="str">
        <f>VLOOKUP(B301,[1]Arkusz5!$A$3:$Y$2185,24,FALSE)</f>
        <v>Continental Bio-geographical Region</v>
      </c>
      <c r="Z301">
        <f>VLOOKUP(B301,[1]Arkusz5!$A$3:$Y$2185,25,FALSE)</f>
        <v>0</v>
      </c>
    </row>
    <row r="302" spans="1:26" x14ac:dyDescent="0.25">
      <c r="A302">
        <v>301</v>
      </c>
      <c r="B302" t="s">
        <v>1933</v>
      </c>
      <c r="C302" t="str">
        <f>VLOOKUP(B302,[1]Arkusz5!$A$3:$Y$2185,2,FALSE)</f>
        <v>52.304068</v>
      </c>
      <c r="D302" t="str">
        <f>VLOOKUP(B302,[1]Arkusz5!$A$3:$Y$2185,3,FALSE)</f>
        <v>18.286066</v>
      </c>
      <c r="E302" t="str">
        <f>VLOOKUP(B302,[1]Arkusz5!$A$3:$Y$2185,4,FALSE)</f>
        <v>34UCC19</v>
      </c>
      <c r="F302" t="str">
        <f>VLOOKUP(B302,[1]Arkusz5!$A$3:$Y$2185,5,FALSE)</f>
        <v>CD18</v>
      </c>
      <c r="G302">
        <f>VLOOKUP(B302,[1]Arkusz5!$A$3:$Y$2185,6,FALSE)</f>
        <v>0</v>
      </c>
      <c r="H302">
        <f>VLOOKUP(B302,[1]Arkusz5!$A$3:$Y$2185,7,FALSE)</f>
        <v>0</v>
      </c>
      <c r="I302">
        <f>VLOOKUP(B302,[1]Arkusz5!$A$3:$Y$2185,8,FALSE)</f>
        <v>0</v>
      </c>
      <c r="J302">
        <f>VLOOKUP(B302,[1]Arkusz5!$A$3:$Y$2185,9,FALSE)</f>
        <v>0</v>
      </c>
      <c r="K302">
        <f>VLOOKUP(B302,[1]Arkusz5!$A$3:$Y$2185,10,FALSE)</f>
        <v>0</v>
      </c>
      <c r="L302">
        <f>VLOOKUP(B302,[1]Arkusz5!$A$3:$Y$2185,11,FALSE)</f>
        <v>0</v>
      </c>
      <c r="M302">
        <f>VLOOKUP(B302,[1]Arkusz5!$A$3:$Y$2185,12,FALSE)</f>
        <v>0</v>
      </c>
      <c r="N302" t="str">
        <f>VLOOKUP(B302,[1]Arkusz5!$A$3:$Y$2185,13,FALSE)</f>
        <v>Goplańsko-Kujawski</v>
      </c>
      <c r="O302">
        <f>VLOOKUP(B302,[1]Arkusz5!$A$3:$Y$2185,14,FALSE)</f>
        <v>0</v>
      </c>
      <c r="P302">
        <f>VLOOKUP(B302,[1]Arkusz5!$A$3:$Y$2185,15,FALSE)</f>
        <v>0</v>
      </c>
      <c r="Q302">
        <f>VLOOKUP(B302,[1]Arkusz5!$A$3:$Y$2185,16,FALSE)</f>
        <v>0</v>
      </c>
      <c r="R302">
        <f>VLOOKUP(B302,[1]Arkusz5!$A$3:$Y$2185,17,FALSE)</f>
        <v>0</v>
      </c>
      <c r="S302" t="str">
        <f>VLOOKUP(B302,[1]Arkusz5!$A$3:$Y$2185,18,FALSE)</f>
        <v>Europa</v>
      </c>
      <c r="T302" t="str">
        <f>VLOOKUP(B302,[1]Arkusz5!$A$3:$Y$2185,19,FALSE)</f>
        <v>Polska</v>
      </c>
      <c r="U302" t="str">
        <f>VLOOKUP(B302,[1]Arkusz5!$A$3:$Y$2185,20,FALSE)</f>
        <v>wielkopolskie</v>
      </c>
      <c r="V302" t="str">
        <f>VLOOKUP(B302,[1]Arkusz5!$A$3:$Y$2185,21,FALSE)</f>
        <v>Konin</v>
      </c>
      <c r="W302" t="str">
        <f>VLOOKUP(B302,[1]Arkusz5!$A$3:$Y$2185,22,FALSE)</f>
        <v>Konin</v>
      </c>
      <c r="X302" t="str">
        <f>VLOOKUP(B302,[1]Arkusz5!$A$3:$Y$2185,23,FALSE)</f>
        <v>315.54 Pojezierze Gnieźnieńskie</v>
      </c>
      <c r="Y302" t="str">
        <f>VLOOKUP(B302,[1]Arkusz5!$A$3:$Y$2185,24,FALSE)</f>
        <v>Continental Bio-geographical Region</v>
      </c>
      <c r="Z302">
        <f>VLOOKUP(B302,[1]Arkusz5!$A$3:$Y$2185,25,FALSE)</f>
        <v>0</v>
      </c>
    </row>
    <row r="303" spans="1:26" x14ac:dyDescent="0.25">
      <c r="A303">
        <v>302</v>
      </c>
      <c r="B303" t="s">
        <v>1938</v>
      </c>
      <c r="C303" t="str">
        <f>VLOOKUP(B303,[1]Arkusz5!$A$3:$Y$2185,2,FALSE)</f>
        <v>52.304068</v>
      </c>
      <c r="D303" t="str">
        <f>VLOOKUP(B303,[1]Arkusz5!$A$3:$Y$2185,3,FALSE)</f>
        <v>18.286066</v>
      </c>
      <c r="E303" t="str">
        <f>VLOOKUP(B303,[1]Arkusz5!$A$3:$Y$2185,4,FALSE)</f>
        <v>34UCC19</v>
      </c>
      <c r="F303" t="str">
        <f>VLOOKUP(B303,[1]Arkusz5!$A$3:$Y$2185,5,FALSE)</f>
        <v>CD18</v>
      </c>
      <c r="G303">
        <f>VLOOKUP(B303,[1]Arkusz5!$A$3:$Y$2185,6,FALSE)</f>
        <v>0</v>
      </c>
      <c r="H303">
        <f>VLOOKUP(B303,[1]Arkusz5!$A$3:$Y$2185,7,FALSE)</f>
        <v>0</v>
      </c>
      <c r="I303">
        <f>VLOOKUP(B303,[1]Arkusz5!$A$3:$Y$2185,8,FALSE)</f>
        <v>0</v>
      </c>
      <c r="J303">
        <f>VLOOKUP(B303,[1]Arkusz5!$A$3:$Y$2185,9,FALSE)</f>
        <v>0</v>
      </c>
      <c r="K303">
        <f>VLOOKUP(B303,[1]Arkusz5!$A$3:$Y$2185,10,FALSE)</f>
        <v>0</v>
      </c>
      <c r="L303">
        <f>VLOOKUP(B303,[1]Arkusz5!$A$3:$Y$2185,11,FALSE)</f>
        <v>0</v>
      </c>
      <c r="M303">
        <f>VLOOKUP(B303,[1]Arkusz5!$A$3:$Y$2185,12,FALSE)</f>
        <v>0</v>
      </c>
      <c r="N303" t="str">
        <f>VLOOKUP(B303,[1]Arkusz5!$A$3:$Y$2185,13,FALSE)</f>
        <v>Goplańsko-Kujawski</v>
      </c>
      <c r="O303">
        <f>VLOOKUP(B303,[1]Arkusz5!$A$3:$Y$2185,14,FALSE)</f>
        <v>0</v>
      </c>
      <c r="P303">
        <f>VLOOKUP(B303,[1]Arkusz5!$A$3:$Y$2185,15,FALSE)</f>
        <v>0</v>
      </c>
      <c r="Q303">
        <f>VLOOKUP(B303,[1]Arkusz5!$A$3:$Y$2185,16,FALSE)</f>
        <v>0</v>
      </c>
      <c r="R303">
        <f>VLOOKUP(B303,[1]Arkusz5!$A$3:$Y$2185,17,FALSE)</f>
        <v>0</v>
      </c>
      <c r="S303" t="str">
        <f>VLOOKUP(B303,[1]Arkusz5!$A$3:$Y$2185,18,FALSE)</f>
        <v>Europa</v>
      </c>
      <c r="T303" t="str">
        <f>VLOOKUP(B303,[1]Arkusz5!$A$3:$Y$2185,19,FALSE)</f>
        <v>Polska</v>
      </c>
      <c r="U303" t="str">
        <f>VLOOKUP(B303,[1]Arkusz5!$A$3:$Y$2185,20,FALSE)</f>
        <v>wielkopolskie</v>
      </c>
      <c r="V303" t="str">
        <f>VLOOKUP(B303,[1]Arkusz5!$A$3:$Y$2185,21,FALSE)</f>
        <v>Konin</v>
      </c>
      <c r="W303" t="str">
        <f>VLOOKUP(B303,[1]Arkusz5!$A$3:$Y$2185,22,FALSE)</f>
        <v>Konin</v>
      </c>
      <c r="X303" t="str">
        <f>VLOOKUP(B303,[1]Arkusz5!$A$3:$Y$2185,23,FALSE)</f>
        <v>315.54 Pojezierze Gnieźnieńskie</v>
      </c>
      <c r="Y303" t="str">
        <f>VLOOKUP(B303,[1]Arkusz5!$A$3:$Y$2185,24,FALSE)</f>
        <v>Continental Bio-geographical Region</v>
      </c>
      <c r="Z303">
        <f>VLOOKUP(B303,[1]Arkusz5!$A$3:$Y$2185,25,FALSE)</f>
        <v>0</v>
      </c>
    </row>
    <row r="304" spans="1:26" x14ac:dyDescent="0.25">
      <c r="A304">
        <v>303</v>
      </c>
      <c r="B304" t="s">
        <v>1941</v>
      </c>
      <c r="C304" t="str">
        <f>VLOOKUP(B304,[1]Arkusz5!$A$3:$Y$2185,2,FALSE)</f>
        <v>51.949736</v>
      </c>
      <c r="D304" t="str">
        <f>VLOOKUP(B304,[1]Arkusz5!$A$3:$Y$2185,3,FALSE)</f>
        <v>16.305986</v>
      </c>
      <c r="E304" t="str">
        <f>VLOOKUP(B304,[1]Arkusz5!$A$3:$Y$2185,4,FALSE)</f>
        <v>33UWT85</v>
      </c>
      <c r="F304" t="str">
        <f>VLOOKUP(B304,[1]Arkusz5!$A$3:$Y$2185,5,FALSE)</f>
        <v>BD54</v>
      </c>
      <c r="G304">
        <f>VLOOKUP(B304,[1]Arkusz5!$A$3:$Y$2185,6,FALSE)</f>
        <v>0</v>
      </c>
      <c r="H304">
        <f>VLOOKUP(B304,[1]Arkusz5!$A$3:$Y$2185,7,FALSE)</f>
        <v>0</v>
      </c>
      <c r="I304">
        <f>VLOOKUP(B304,[1]Arkusz5!$A$3:$Y$2185,8,FALSE)</f>
        <v>0</v>
      </c>
      <c r="J304">
        <f>VLOOKUP(B304,[1]Arkusz5!$A$3:$Y$2185,9,FALSE)</f>
        <v>0</v>
      </c>
      <c r="K304" t="str">
        <f>VLOOKUP(B304,[1]Arkusz5!$A$3:$Y$2185,10,FALSE)</f>
        <v>Przemęcki Park Krajobrazowy</v>
      </c>
      <c r="L304">
        <f>VLOOKUP(B304,[1]Arkusz5!$A$3:$Y$2185,11,FALSE)</f>
        <v>0</v>
      </c>
      <c r="M304">
        <f>VLOOKUP(B304,[1]Arkusz5!$A$3:$Y$2185,12,FALSE)</f>
        <v>0</v>
      </c>
      <c r="N304" t="str">
        <f>VLOOKUP(B304,[1]Arkusz5!$A$3:$Y$2185,13,FALSE)</f>
        <v>Przemęcko-Wschowski i kompleks leśny Włoszakowice</v>
      </c>
      <c r="O304">
        <f>VLOOKUP(B304,[1]Arkusz5!$A$3:$Y$2185,14,FALSE)</f>
        <v>0</v>
      </c>
      <c r="P304">
        <f>VLOOKUP(B304,[1]Arkusz5!$A$3:$Y$2185,15,FALSE)</f>
        <v>0</v>
      </c>
      <c r="Q304" t="str">
        <f>VLOOKUP(B304,[1]Arkusz5!$A$3:$Y$2185,16,FALSE)</f>
        <v>PLB300011; PLH300041</v>
      </c>
      <c r="R304" t="str">
        <f>VLOOKUP(B304,[1]Arkusz5!$A$3:$Y$2185,17,FALSE)</f>
        <v>Pojezierze Sławskie; Ostoja Przemęcka</v>
      </c>
      <c r="S304" t="str">
        <f>VLOOKUP(B304,[1]Arkusz5!$A$3:$Y$2185,18,FALSE)</f>
        <v>Europa</v>
      </c>
      <c r="T304" t="str">
        <f>VLOOKUP(B304,[1]Arkusz5!$A$3:$Y$2185,19,FALSE)</f>
        <v>Polska</v>
      </c>
      <c r="U304" t="str">
        <f>VLOOKUP(B304,[1]Arkusz5!$A$3:$Y$2185,20,FALSE)</f>
        <v>wielkopolskie</v>
      </c>
      <c r="V304" t="str">
        <f>VLOOKUP(B304,[1]Arkusz5!$A$3:$Y$2185,21,FALSE)</f>
        <v>leszczyński</v>
      </c>
      <c r="W304" t="str">
        <f>VLOOKUP(B304,[1]Arkusz5!$A$3:$Y$2185,22,FALSE)</f>
        <v>Włoszakowice</v>
      </c>
      <c r="X304" t="str">
        <f>VLOOKUP(B304,[1]Arkusz5!$A$3:$Y$2185,23,FALSE)</f>
        <v>315.81 Pojezierze Sławskie</v>
      </c>
      <c r="Y304" t="str">
        <f>VLOOKUP(B304,[1]Arkusz5!$A$3:$Y$2185,24,FALSE)</f>
        <v>Continental Bio-geographical Region</v>
      </c>
      <c r="Z304">
        <f>VLOOKUP(B304,[1]Arkusz5!$A$3:$Y$2185,25,FALSE)</f>
        <v>0</v>
      </c>
    </row>
    <row r="305" spans="1:26" x14ac:dyDescent="0.25">
      <c r="A305">
        <v>304</v>
      </c>
      <c r="B305" t="s">
        <v>1948</v>
      </c>
      <c r="C305" t="str">
        <f>VLOOKUP(B305,[1]Arkusz5!$A$3:$Y$2185,2,FALSE)</f>
        <v>52.577408</v>
      </c>
      <c r="D305" t="str">
        <f>VLOOKUP(B305,[1]Arkusz5!$A$3:$Y$2185,3,FALSE)</f>
        <v>15.860361</v>
      </c>
      <c r="E305" t="str">
        <f>VLOOKUP(B305,[1]Arkusz5!$A$3:$Y$2185,4,FALSE)</f>
        <v>33UWU52</v>
      </c>
      <c r="F305" t="str">
        <f>VLOOKUP(B305,[1]Arkusz5!$A$3:$Y$2185,5,FALSE)</f>
        <v>BC81</v>
      </c>
      <c r="G305">
        <f>VLOOKUP(B305,[1]Arkusz5!$A$3:$Y$2185,6,FALSE)</f>
        <v>0</v>
      </c>
      <c r="H305">
        <f>VLOOKUP(B305,[1]Arkusz5!$A$3:$Y$2185,7,FALSE)</f>
        <v>0</v>
      </c>
      <c r="I305">
        <f>VLOOKUP(B305,[1]Arkusz5!$A$3:$Y$2185,8,FALSE)</f>
        <v>0</v>
      </c>
      <c r="J305">
        <f>VLOOKUP(B305,[1]Arkusz5!$A$3:$Y$2185,9,FALSE)</f>
        <v>0</v>
      </c>
      <c r="K305">
        <f>VLOOKUP(B305,[1]Arkusz5!$A$3:$Y$2185,10,FALSE)</f>
        <v>0</v>
      </c>
      <c r="L305">
        <f>VLOOKUP(B305,[1]Arkusz5!$A$3:$Y$2185,11,FALSE)</f>
        <v>0</v>
      </c>
      <c r="M305">
        <f>VLOOKUP(B305,[1]Arkusz5!$A$3:$Y$2185,12,FALSE)</f>
        <v>0</v>
      </c>
      <c r="N305" t="str">
        <f>VLOOKUP(B305,[1]Arkusz5!$A$3:$Y$2185,13,FALSE)</f>
        <v>H (Międzychód)</v>
      </c>
      <c r="O305">
        <f>VLOOKUP(B305,[1]Arkusz5!$A$3:$Y$2185,14,FALSE)</f>
        <v>0</v>
      </c>
      <c r="P305">
        <f>VLOOKUP(B305,[1]Arkusz5!$A$3:$Y$2185,15,FALSE)</f>
        <v>0</v>
      </c>
      <c r="Q305" t="str">
        <f>VLOOKUP(B305,[1]Arkusz5!$A$3:$Y$2185,16,FALSE)</f>
        <v>PLB300015</v>
      </c>
      <c r="R305" t="str">
        <f>VLOOKUP(B305,[1]Arkusz5!$A$3:$Y$2185,17,FALSE)</f>
        <v>Puszcza Notecka</v>
      </c>
      <c r="S305" t="str">
        <f>VLOOKUP(B305,[1]Arkusz5!$A$3:$Y$2185,18,FALSE)</f>
        <v>Europa</v>
      </c>
      <c r="T305" t="str">
        <f>VLOOKUP(B305,[1]Arkusz5!$A$3:$Y$2185,19,FALSE)</f>
        <v>Polska</v>
      </c>
      <c r="U305" t="str">
        <f>VLOOKUP(B305,[1]Arkusz5!$A$3:$Y$2185,20,FALSE)</f>
        <v>wielkopolskie</v>
      </c>
      <c r="V305" t="str">
        <f>VLOOKUP(B305,[1]Arkusz5!$A$3:$Y$2185,21,FALSE)</f>
        <v>międzychodzki</v>
      </c>
      <c r="W305" t="str">
        <f>VLOOKUP(B305,[1]Arkusz5!$A$3:$Y$2185,22,FALSE)</f>
        <v>Międzychód</v>
      </c>
      <c r="X305" t="str">
        <f>VLOOKUP(B305,[1]Arkusz5!$A$3:$Y$2185,23,FALSE)</f>
        <v>315.51 Pojezierze Poznańskie</v>
      </c>
      <c r="Y305" t="str">
        <f>VLOOKUP(B305,[1]Arkusz5!$A$3:$Y$2185,24,FALSE)</f>
        <v>Continental Bio-geographical Region</v>
      </c>
      <c r="Z305" t="str">
        <f>VLOOKUP(B305,[1]Arkusz5!$A$3:$Y$2185,25,FALSE)</f>
        <v>Galio odorati-Fagetum (=Melico-Fagetum)</v>
      </c>
    </row>
    <row r="306" spans="1:26" x14ac:dyDescent="0.25">
      <c r="A306">
        <v>305</v>
      </c>
      <c r="B306" t="s">
        <v>1960</v>
      </c>
      <c r="C306" t="str">
        <f>VLOOKUP(B306,[1]Arkusz5!$A$3:$Y$2185,2,FALSE)</f>
        <v>52.4616</v>
      </c>
      <c r="D306" t="str">
        <f>VLOOKUP(B306,[1]Arkusz5!$A$3:$Y$2185,3,FALSE)</f>
        <v>16.7871</v>
      </c>
      <c r="E306" t="str">
        <f>VLOOKUP(B306,[1]Arkusz5!$A$3:$Y$2185,4,FALSE)</f>
        <v>33UXU21</v>
      </c>
      <c r="F306" t="str">
        <f>VLOOKUP(B306,[1]Arkusz5!$A$3:$Y$2185,5,FALSE)</f>
        <v>BC97</v>
      </c>
      <c r="G306">
        <f>VLOOKUP(B306,[1]Arkusz5!$A$3:$Y$2185,6,FALSE)</f>
        <v>0</v>
      </c>
      <c r="H306">
        <f>VLOOKUP(B306,[1]Arkusz5!$A$3:$Y$2185,7,FALSE)</f>
        <v>0</v>
      </c>
      <c r="I306">
        <f>VLOOKUP(B306,[1]Arkusz5!$A$3:$Y$2185,8,FALSE)</f>
        <v>0</v>
      </c>
      <c r="J306">
        <f>VLOOKUP(B306,[1]Arkusz5!$A$3:$Y$2185,9,FALSE)</f>
        <v>0</v>
      </c>
      <c r="K306">
        <f>VLOOKUP(B306,[1]Arkusz5!$A$3:$Y$2185,10,FALSE)</f>
        <v>0</v>
      </c>
      <c r="L306">
        <f>VLOOKUP(B306,[1]Arkusz5!$A$3:$Y$2185,11,FALSE)</f>
        <v>0</v>
      </c>
      <c r="M306">
        <f>VLOOKUP(B306,[1]Arkusz5!$A$3:$Y$2185,12,FALSE)</f>
        <v>0</v>
      </c>
      <c r="N306">
        <f>VLOOKUP(B306,[1]Arkusz5!$A$3:$Y$2185,13,FALSE)</f>
        <v>0</v>
      </c>
      <c r="O306">
        <f>VLOOKUP(B306,[1]Arkusz5!$A$3:$Y$2185,14,FALSE)</f>
        <v>0</v>
      </c>
      <c r="P306">
        <f>VLOOKUP(B306,[1]Arkusz5!$A$3:$Y$2185,15,FALSE)</f>
        <v>0</v>
      </c>
      <c r="Q306">
        <f>VLOOKUP(B306,[1]Arkusz5!$A$3:$Y$2185,16,FALSE)</f>
        <v>0</v>
      </c>
      <c r="R306">
        <f>VLOOKUP(B306,[1]Arkusz5!$A$3:$Y$2185,17,FALSE)</f>
        <v>0</v>
      </c>
      <c r="S306" t="str">
        <f>VLOOKUP(B306,[1]Arkusz5!$A$3:$Y$2185,18,FALSE)</f>
        <v>Europa</v>
      </c>
      <c r="T306" t="str">
        <f>VLOOKUP(B306,[1]Arkusz5!$A$3:$Y$2185,19,FALSE)</f>
        <v>Polska</v>
      </c>
      <c r="U306" t="str">
        <f>VLOOKUP(B306,[1]Arkusz5!$A$3:$Y$2185,20,FALSE)</f>
        <v>wielkopolskie</v>
      </c>
      <c r="V306" t="str">
        <f>VLOOKUP(B306,[1]Arkusz5!$A$3:$Y$2185,21,FALSE)</f>
        <v>Poznań</v>
      </c>
      <c r="W306" t="str">
        <f>VLOOKUP(B306,[1]Arkusz5!$A$3:$Y$2185,22,FALSE)</f>
        <v>Poznań</v>
      </c>
      <c r="X306" t="str">
        <f>VLOOKUP(B306,[1]Arkusz5!$A$3:$Y$2185,23,FALSE)</f>
        <v>315.51 Pojezierze Poznańskie</v>
      </c>
      <c r="Y306" t="str">
        <f>VLOOKUP(B306,[1]Arkusz5!$A$3:$Y$2185,24,FALSE)</f>
        <v>Continental Bio-geographical Region</v>
      </c>
      <c r="Z306">
        <f>VLOOKUP(B306,[1]Arkusz5!$A$3:$Y$2185,25,FALSE)</f>
        <v>0</v>
      </c>
    </row>
    <row r="307" spans="1:26" x14ac:dyDescent="0.25">
      <c r="A307">
        <v>306</v>
      </c>
      <c r="B307" t="s">
        <v>1963</v>
      </c>
      <c r="C307" t="str">
        <f>VLOOKUP(B307,[1]Arkusz5!$A$3:$Y$2185,2,FALSE)</f>
        <v>52.459617</v>
      </c>
      <c r="D307" t="str">
        <f>VLOOKUP(B307,[1]Arkusz5!$A$3:$Y$2185,3,FALSE)</f>
        <v>16.789125</v>
      </c>
      <c r="E307" t="str">
        <f>VLOOKUP(B307,[1]Arkusz5!$A$3:$Y$2185,4,FALSE)</f>
        <v>33UXU21</v>
      </c>
      <c r="F307" t="str">
        <f>VLOOKUP(B307,[1]Arkusz5!$A$3:$Y$2185,5,FALSE)</f>
        <v>BC97</v>
      </c>
      <c r="G307">
        <f>VLOOKUP(B307,[1]Arkusz5!$A$3:$Y$2185,6,FALSE)</f>
        <v>0</v>
      </c>
      <c r="H307">
        <f>VLOOKUP(B307,[1]Arkusz5!$A$3:$Y$2185,7,FALSE)</f>
        <v>0</v>
      </c>
      <c r="I307">
        <f>VLOOKUP(B307,[1]Arkusz5!$A$3:$Y$2185,8,FALSE)</f>
        <v>0</v>
      </c>
      <c r="J307">
        <f>VLOOKUP(B307,[1]Arkusz5!$A$3:$Y$2185,9,FALSE)</f>
        <v>0</v>
      </c>
      <c r="K307">
        <f>VLOOKUP(B307,[1]Arkusz5!$A$3:$Y$2185,10,FALSE)</f>
        <v>0</v>
      </c>
      <c r="L307">
        <f>VLOOKUP(B307,[1]Arkusz5!$A$3:$Y$2185,11,FALSE)</f>
        <v>0</v>
      </c>
      <c r="M307">
        <f>VLOOKUP(B307,[1]Arkusz5!$A$3:$Y$2185,12,FALSE)</f>
        <v>0</v>
      </c>
      <c r="N307">
        <f>VLOOKUP(B307,[1]Arkusz5!$A$3:$Y$2185,13,FALSE)</f>
        <v>0</v>
      </c>
      <c r="O307">
        <f>VLOOKUP(B307,[1]Arkusz5!$A$3:$Y$2185,14,FALSE)</f>
        <v>0</v>
      </c>
      <c r="P307">
        <f>VLOOKUP(B307,[1]Arkusz5!$A$3:$Y$2185,15,FALSE)</f>
        <v>0</v>
      </c>
      <c r="Q307">
        <f>VLOOKUP(B307,[1]Arkusz5!$A$3:$Y$2185,16,FALSE)</f>
        <v>0</v>
      </c>
      <c r="R307">
        <f>VLOOKUP(B307,[1]Arkusz5!$A$3:$Y$2185,17,FALSE)</f>
        <v>0</v>
      </c>
      <c r="S307" t="str">
        <f>VLOOKUP(B307,[1]Arkusz5!$A$3:$Y$2185,18,FALSE)</f>
        <v>Europa</v>
      </c>
      <c r="T307" t="str">
        <f>VLOOKUP(B307,[1]Arkusz5!$A$3:$Y$2185,19,FALSE)</f>
        <v>Polska</v>
      </c>
      <c r="U307" t="str">
        <f>VLOOKUP(B307,[1]Arkusz5!$A$3:$Y$2185,20,FALSE)</f>
        <v>wielkopolskie</v>
      </c>
      <c r="V307" t="str">
        <f>VLOOKUP(B307,[1]Arkusz5!$A$3:$Y$2185,21,FALSE)</f>
        <v>Poznań</v>
      </c>
      <c r="W307" t="str">
        <f>VLOOKUP(B307,[1]Arkusz5!$A$3:$Y$2185,22,FALSE)</f>
        <v>Poznań</v>
      </c>
      <c r="X307" t="str">
        <f>VLOOKUP(B307,[1]Arkusz5!$A$3:$Y$2185,23,FALSE)</f>
        <v>315.51 Pojezierze Poznańskie</v>
      </c>
      <c r="Y307" t="str">
        <f>VLOOKUP(B307,[1]Arkusz5!$A$3:$Y$2185,24,FALSE)</f>
        <v>Continental Bio-geographical Region</v>
      </c>
      <c r="Z307">
        <f>VLOOKUP(B307,[1]Arkusz5!$A$3:$Y$2185,25,FALSE)</f>
        <v>0</v>
      </c>
    </row>
    <row r="308" spans="1:26" x14ac:dyDescent="0.25">
      <c r="A308">
        <v>307</v>
      </c>
      <c r="B308" t="s">
        <v>1968</v>
      </c>
      <c r="C308" t="str">
        <f>VLOOKUP(B308,[1]Arkusz5!$A$3:$Y$2185,2,FALSE)</f>
        <v>52.4616</v>
      </c>
      <c r="D308" t="str">
        <f>VLOOKUP(B308,[1]Arkusz5!$A$3:$Y$2185,3,FALSE)</f>
        <v>16.7871</v>
      </c>
      <c r="E308" t="str">
        <f>VLOOKUP(B308,[1]Arkusz5!$A$3:$Y$2185,4,FALSE)</f>
        <v>33UXU21</v>
      </c>
      <c r="F308" t="str">
        <f>VLOOKUP(B308,[1]Arkusz5!$A$3:$Y$2185,5,FALSE)</f>
        <v>BC97</v>
      </c>
      <c r="G308">
        <f>VLOOKUP(B308,[1]Arkusz5!$A$3:$Y$2185,6,FALSE)</f>
        <v>0</v>
      </c>
      <c r="H308">
        <f>VLOOKUP(B308,[1]Arkusz5!$A$3:$Y$2185,7,FALSE)</f>
        <v>0</v>
      </c>
      <c r="I308">
        <f>VLOOKUP(B308,[1]Arkusz5!$A$3:$Y$2185,8,FALSE)</f>
        <v>0</v>
      </c>
      <c r="J308">
        <f>VLOOKUP(B308,[1]Arkusz5!$A$3:$Y$2185,9,FALSE)</f>
        <v>0</v>
      </c>
      <c r="K308">
        <f>VLOOKUP(B308,[1]Arkusz5!$A$3:$Y$2185,10,FALSE)</f>
        <v>0</v>
      </c>
      <c r="L308">
        <f>VLOOKUP(B308,[1]Arkusz5!$A$3:$Y$2185,11,FALSE)</f>
        <v>0</v>
      </c>
      <c r="M308">
        <f>VLOOKUP(B308,[1]Arkusz5!$A$3:$Y$2185,12,FALSE)</f>
        <v>0</v>
      </c>
      <c r="N308">
        <f>VLOOKUP(B308,[1]Arkusz5!$A$3:$Y$2185,13,FALSE)</f>
        <v>0</v>
      </c>
      <c r="O308">
        <f>VLOOKUP(B308,[1]Arkusz5!$A$3:$Y$2185,14,FALSE)</f>
        <v>0</v>
      </c>
      <c r="P308">
        <f>VLOOKUP(B308,[1]Arkusz5!$A$3:$Y$2185,15,FALSE)</f>
        <v>0</v>
      </c>
      <c r="Q308">
        <f>VLOOKUP(B308,[1]Arkusz5!$A$3:$Y$2185,16,FALSE)</f>
        <v>0</v>
      </c>
      <c r="R308">
        <f>VLOOKUP(B308,[1]Arkusz5!$A$3:$Y$2185,17,FALSE)</f>
        <v>0</v>
      </c>
      <c r="S308" t="str">
        <f>VLOOKUP(B308,[1]Arkusz5!$A$3:$Y$2185,18,FALSE)</f>
        <v>Europa</v>
      </c>
      <c r="T308" t="str">
        <f>VLOOKUP(B308,[1]Arkusz5!$A$3:$Y$2185,19,FALSE)</f>
        <v>Polska</v>
      </c>
      <c r="U308" t="str">
        <f>VLOOKUP(B308,[1]Arkusz5!$A$3:$Y$2185,20,FALSE)</f>
        <v>wielkopolskie</v>
      </c>
      <c r="V308" t="str">
        <f>VLOOKUP(B308,[1]Arkusz5!$A$3:$Y$2185,21,FALSE)</f>
        <v>Poznań</v>
      </c>
      <c r="W308" t="str">
        <f>VLOOKUP(B308,[1]Arkusz5!$A$3:$Y$2185,22,FALSE)</f>
        <v>Poznań</v>
      </c>
      <c r="X308" t="str">
        <f>VLOOKUP(B308,[1]Arkusz5!$A$3:$Y$2185,23,FALSE)</f>
        <v>315.51 Pojezierze Poznańskie</v>
      </c>
      <c r="Y308" t="str">
        <f>VLOOKUP(B308,[1]Arkusz5!$A$3:$Y$2185,24,FALSE)</f>
        <v>Continental Bio-geographical Region</v>
      </c>
      <c r="Z308">
        <f>VLOOKUP(B308,[1]Arkusz5!$A$3:$Y$2185,25,FALSE)</f>
        <v>0</v>
      </c>
    </row>
    <row r="309" spans="1:26" x14ac:dyDescent="0.25">
      <c r="A309">
        <v>308</v>
      </c>
      <c r="B309" t="s">
        <v>1970</v>
      </c>
      <c r="C309" t="str">
        <f>VLOOKUP(B309,[1]Arkusz5!$A$3:$Y$2185,2,FALSE)</f>
        <v>52.5083</v>
      </c>
      <c r="D309" t="str">
        <f>VLOOKUP(B309,[1]Arkusz5!$A$3:$Y$2185,3,FALSE)</f>
        <v>16.497</v>
      </c>
      <c r="E309" t="str">
        <f>VLOOKUP(B309,[1]Arkusz5!$A$3:$Y$2185,4,FALSE)</f>
        <v>33UXU01</v>
      </c>
      <c r="F309" t="str">
        <f>VLOOKUP(B309,[1]Arkusz5!$A$3:$Y$2185,5,FALSE)</f>
        <v>BC96</v>
      </c>
      <c r="G309">
        <f>VLOOKUP(B309,[1]Arkusz5!$A$3:$Y$2185,6,FALSE)</f>
        <v>0</v>
      </c>
      <c r="H309">
        <f>VLOOKUP(B309,[1]Arkusz5!$A$3:$Y$2185,7,FALSE)</f>
        <v>0</v>
      </c>
      <c r="I309">
        <f>VLOOKUP(B309,[1]Arkusz5!$A$3:$Y$2185,8,FALSE)</f>
        <v>0</v>
      </c>
      <c r="J309">
        <f>VLOOKUP(B309,[1]Arkusz5!$A$3:$Y$2185,9,FALSE)</f>
        <v>0</v>
      </c>
      <c r="K309">
        <f>VLOOKUP(B309,[1]Arkusz5!$A$3:$Y$2185,10,FALSE)</f>
        <v>0</v>
      </c>
      <c r="L309">
        <f>VLOOKUP(B309,[1]Arkusz5!$A$3:$Y$2185,11,FALSE)</f>
        <v>0</v>
      </c>
      <c r="M309">
        <f>VLOOKUP(B309,[1]Arkusz5!$A$3:$Y$2185,12,FALSE)</f>
        <v>0</v>
      </c>
      <c r="N309">
        <f>VLOOKUP(B309,[1]Arkusz5!$A$3:$Y$2185,13,FALSE)</f>
        <v>0</v>
      </c>
      <c r="O309">
        <f>VLOOKUP(B309,[1]Arkusz5!$A$3:$Y$2185,14,FALSE)</f>
        <v>0</v>
      </c>
      <c r="P309" t="str">
        <f>VLOOKUP(B309,[1]Arkusz5!$A$3:$Y$2185,15,FALSE)</f>
        <v>Jezioro Bytyńskie</v>
      </c>
      <c r="Q309">
        <f>VLOOKUP(B309,[1]Arkusz5!$A$3:$Y$2185,16,FALSE)</f>
        <v>0</v>
      </c>
      <c r="R309">
        <f>VLOOKUP(B309,[1]Arkusz5!$A$3:$Y$2185,17,FALSE)</f>
        <v>0</v>
      </c>
      <c r="S309" t="str">
        <f>VLOOKUP(B309,[1]Arkusz5!$A$3:$Y$2185,18,FALSE)</f>
        <v>Europa</v>
      </c>
      <c r="T309" t="str">
        <f>VLOOKUP(B309,[1]Arkusz5!$A$3:$Y$2185,19,FALSE)</f>
        <v>Polska</v>
      </c>
      <c r="U309" t="str">
        <f>VLOOKUP(B309,[1]Arkusz5!$A$3:$Y$2185,20,FALSE)</f>
        <v>wielkopolskie</v>
      </c>
      <c r="V309" t="str">
        <f>VLOOKUP(B309,[1]Arkusz5!$A$3:$Y$2185,21,FALSE)</f>
        <v>szamotulski</v>
      </c>
      <c r="W309" t="str">
        <f>VLOOKUP(B309,[1]Arkusz5!$A$3:$Y$2185,22,FALSE)</f>
        <v>Kaźmierz</v>
      </c>
      <c r="X309" t="str">
        <f>VLOOKUP(B309,[1]Arkusz5!$A$3:$Y$2185,23,FALSE)</f>
        <v>315.51 Pojezierze Poznańskie</v>
      </c>
      <c r="Y309" t="str">
        <f>VLOOKUP(B309,[1]Arkusz5!$A$3:$Y$2185,24,FALSE)</f>
        <v>Continental Bio-geographical Region</v>
      </c>
      <c r="Z309" t="str">
        <f>VLOOKUP(B309,[1]Arkusz5!$A$3:$Y$2185,25,FALSE)</f>
        <v>Ficario-Ulmetum chrysosplenietosum</v>
      </c>
    </row>
    <row r="310" spans="1:26" x14ac:dyDescent="0.25">
      <c r="A310">
        <v>309</v>
      </c>
      <c r="B310" t="s">
        <v>1975</v>
      </c>
      <c r="C310" t="str">
        <f>VLOOKUP(B310,[1]Arkusz5!$A$3:$Y$2185,2,FALSE)</f>
        <v>52.887173</v>
      </c>
      <c r="D310" t="str">
        <f>VLOOKUP(B310,[1]Arkusz5!$A$3:$Y$2185,3,FALSE)</f>
        <v>17.127657</v>
      </c>
      <c r="E310" t="str">
        <f>VLOOKUP(B310,[1]Arkusz5!$A$3:$Y$2185,4,FALSE)</f>
        <v>33UXU46</v>
      </c>
      <c r="F310" t="str">
        <f>VLOOKUP(B310,[1]Arkusz5!$A$3:$Y$2185,5,FALSE)</f>
        <v>CC40</v>
      </c>
      <c r="G310">
        <f>VLOOKUP(B310,[1]Arkusz5!$A$3:$Y$2185,6,FALSE)</f>
        <v>0</v>
      </c>
      <c r="H310">
        <f>VLOOKUP(B310,[1]Arkusz5!$A$3:$Y$2185,7,FALSE)</f>
        <v>0</v>
      </c>
      <c r="I310">
        <f>VLOOKUP(B310,[1]Arkusz5!$A$3:$Y$2185,8,FALSE)</f>
        <v>0</v>
      </c>
      <c r="J310">
        <f>VLOOKUP(B310,[1]Arkusz5!$A$3:$Y$2185,9,FALSE)</f>
        <v>0</v>
      </c>
      <c r="K310">
        <f>VLOOKUP(B310,[1]Arkusz5!$A$3:$Y$2185,10,FALSE)</f>
        <v>0</v>
      </c>
      <c r="L310">
        <f>VLOOKUP(B310,[1]Arkusz5!$A$3:$Y$2185,11,FALSE)</f>
        <v>0</v>
      </c>
      <c r="M310">
        <f>VLOOKUP(B310,[1]Arkusz5!$A$3:$Y$2185,12,FALSE)</f>
        <v>0</v>
      </c>
      <c r="N310">
        <f>VLOOKUP(B310,[1]Arkusz5!$A$3:$Y$2185,13,FALSE)</f>
        <v>0</v>
      </c>
      <c r="O310">
        <f>VLOOKUP(B310,[1]Arkusz5!$A$3:$Y$2185,14,FALSE)</f>
        <v>0</v>
      </c>
      <c r="P310">
        <f>VLOOKUP(B310,[1]Arkusz5!$A$3:$Y$2185,15,FALSE)</f>
        <v>0</v>
      </c>
      <c r="Q310" t="str">
        <f>VLOOKUP(B310,[1]Arkusz5!$A$3:$Y$2185,16,FALSE)</f>
        <v>PLH300044</v>
      </c>
      <c r="R310" t="str">
        <f>VLOOKUP(B310,[1]Arkusz5!$A$3:$Y$2185,17,FALSE)</f>
        <v>Jezioro Kaliszańskie</v>
      </c>
      <c r="S310" t="str">
        <f>VLOOKUP(B310,[1]Arkusz5!$A$3:$Y$2185,18,FALSE)</f>
        <v>Europa</v>
      </c>
      <c r="T310" t="str">
        <f>VLOOKUP(B310,[1]Arkusz5!$A$3:$Y$2185,19,FALSE)</f>
        <v>Polska</v>
      </c>
      <c r="U310" t="str">
        <f>VLOOKUP(B310,[1]Arkusz5!$A$3:$Y$2185,20,FALSE)</f>
        <v>wielkopolskie</v>
      </c>
      <c r="V310" t="str">
        <f>VLOOKUP(B310,[1]Arkusz5!$A$3:$Y$2185,21,FALSE)</f>
        <v>wągrowiecki</v>
      </c>
      <c r="W310" t="str">
        <f>VLOOKUP(B310,[1]Arkusz5!$A$3:$Y$2185,22,FALSE)</f>
        <v>Wągrowiec</v>
      </c>
      <c r="X310" t="str">
        <f>VLOOKUP(B310,[1]Arkusz5!$A$3:$Y$2185,23,FALSE)</f>
        <v>315.53 Pojezierze Chodzieskie</v>
      </c>
      <c r="Y310" t="str">
        <f>VLOOKUP(B310,[1]Arkusz5!$A$3:$Y$2185,24,FALSE)</f>
        <v>Continental Bio-geographical Region</v>
      </c>
      <c r="Z310">
        <f>VLOOKUP(B310,[1]Arkusz5!$A$3:$Y$2185,25,FALSE)</f>
        <v>0</v>
      </c>
    </row>
    <row r="311" spans="1:26" x14ac:dyDescent="0.25">
      <c r="A311">
        <v>310</v>
      </c>
      <c r="B311" t="s">
        <v>1984</v>
      </c>
      <c r="C311" t="str">
        <f>VLOOKUP(B311,[1]Arkusz5!$A$3:$Y$2185,2,FALSE)</f>
        <v>52.887173</v>
      </c>
      <c r="D311" t="str">
        <f>VLOOKUP(B311,[1]Arkusz5!$A$3:$Y$2185,3,FALSE)</f>
        <v>17.127657</v>
      </c>
      <c r="E311" t="str">
        <f>VLOOKUP(B311,[1]Arkusz5!$A$3:$Y$2185,4,FALSE)</f>
        <v>33UXU46</v>
      </c>
      <c r="F311" t="str">
        <f>VLOOKUP(B311,[1]Arkusz5!$A$3:$Y$2185,5,FALSE)</f>
        <v>CC40</v>
      </c>
      <c r="G311">
        <f>VLOOKUP(B311,[1]Arkusz5!$A$3:$Y$2185,6,FALSE)</f>
        <v>0</v>
      </c>
      <c r="H311">
        <f>VLOOKUP(B311,[1]Arkusz5!$A$3:$Y$2185,7,FALSE)</f>
        <v>0</v>
      </c>
      <c r="I311">
        <f>VLOOKUP(B311,[1]Arkusz5!$A$3:$Y$2185,8,FALSE)</f>
        <v>0</v>
      </c>
      <c r="J311">
        <f>VLOOKUP(B311,[1]Arkusz5!$A$3:$Y$2185,9,FALSE)</f>
        <v>0</v>
      </c>
      <c r="K311">
        <f>VLOOKUP(B311,[1]Arkusz5!$A$3:$Y$2185,10,FALSE)</f>
        <v>0</v>
      </c>
      <c r="L311">
        <f>VLOOKUP(B311,[1]Arkusz5!$A$3:$Y$2185,11,FALSE)</f>
        <v>0</v>
      </c>
      <c r="M311">
        <f>VLOOKUP(B311,[1]Arkusz5!$A$3:$Y$2185,12,FALSE)</f>
        <v>0</v>
      </c>
      <c r="N311">
        <f>VLOOKUP(B311,[1]Arkusz5!$A$3:$Y$2185,13,FALSE)</f>
        <v>0</v>
      </c>
      <c r="O311">
        <f>VLOOKUP(B311,[1]Arkusz5!$A$3:$Y$2185,14,FALSE)</f>
        <v>0</v>
      </c>
      <c r="P311">
        <f>VLOOKUP(B311,[1]Arkusz5!$A$3:$Y$2185,15,FALSE)</f>
        <v>0</v>
      </c>
      <c r="Q311" t="str">
        <f>VLOOKUP(B311,[1]Arkusz5!$A$3:$Y$2185,16,FALSE)</f>
        <v>PLH300044</v>
      </c>
      <c r="R311" t="str">
        <f>VLOOKUP(B311,[1]Arkusz5!$A$3:$Y$2185,17,FALSE)</f>
        <v>Jezioro Kaliszańskie</v>
      </c>
      <c r="S311" t="str">
        <f>VLOOKUP(B311,[1]Arkusz5!$A$3:$Y$2185,18,FALSE)</f>
        <v>Europa</v>
      </c>
      <c r="T311" t="str">
        <f>VLOOKUP(B311,[1]Arkusz5!$A$3:$Y$2185,19,FALSE)</f>
        <v>Polska</v>
      </c>
      <c r="U311" t="str">
        <f>VLOOKUP(B311,[1]Arkusz5!$A$3:$Y$2185,20,FALSE)</f>
        <v>wielkopolskie</v>
      </c>
      <c r="V311" t="str">
        <f>VLOOKUP(B311,[1]Arkusz5!$A$3:$Y$2185,21,FALSE)</f>
        <v>wągrowiecki</v>
      </c>
      <c r="W311" t="str">
        <f>VLOOKUP(B311,[1]Arkusz5!$A$3:$Y$2185,22,FALSE)</f>
        <v>Wągrowiec</v>
      </c>
      <c r="X311" t="str">
        <f>VLOOKUP(B311,[1]Arkusz5!$A$3:$Y$2185,23,FALSE)</f>
        <v>315.53 Pojezierze Chodzieskie</v>
      </c>
      <c r="Y311" t="str">
        <f>VLOOKUP(B311,[1]Arkusz5!$A$3:$Y$2185,24,FALSE)</f>
        <v>Continental Bio-geographical Region</v>
      </c>
      <c r="Z311">
        <f>VLOOKUP(B311,[1]Arkusz5!$A$3:$Y$2185,25,FALSE)</f>
        <v>0</v>
      </c>
    </row>
    <row r="312" spans="1:26" x14ac:dyDescent="0.25">
      <c r="A312">
        <v>311</v>
      </c>
      <c r="B312" t="s">
        <v>1986</v>
      </c>
      <c r="C312" t="str">
        <f>VLOOKUP(B312,[1]Arkusz5!$A$3:$Y$2185,2,FALSE)</f>
        <v>51.949736</v>
      </c>
      <c r="D312" t="str">
        <f>VLOOKUP(B312,[1]Arkusz5!$A$3:$Y$2185,3,FALSE)</f>
        <v>16.305986</v>
      </c>
      <c r="E312" t="str">
        <f>VLOOKUP(B312,[1]Arkusz5!$A$3:$Y$2185,4,FALSE)</f>
        <v>33UWT85</v>
      </c>
      <c r="F312" t="str">
        <f>VLOOKUP(B312,[1]Arkusz5!$A$3:$Y$2185,5,FALSE)</f>
        <v>BD54</v>
      </c>
      <c r="G312">
        <f>VLOOKUP(B312,[1]Arkusz5!$A$3:$Y$2185,6,FALSE)</f>
        <v>0</v>
      </c>
      <c r="H312">
        <f>VLOOKUP(B312,[1]Arkusz5!$A$3:$Y$2185,7,FALSE)</f>
        <v>0</v>
      </c>
      <c r="I312">
        <f>VLOOKUP(B312,[1]Arkusz5!$A$3:$Y$2185,8,FALSE)</f>
        <v>0</v>
      </c>
      <c r="J312">
        <f>VLOOKUP(B312,[1]Arkusz5!$A$3:$Y$2185,9,FALSE)</f>
        <v>0</v>
      </c>
      <c r="K312" t="str">
        <f>VLOOKUP(B312,[1]Arkusz5!$A$3:$Y$2185,10,FALSE)</f>
        <v>Przemęcki Park Krajobrazowy</v>
      </c>
      <c r="L312">
        <f>VLOOKUP(B312,[1]Arkusz5!$A$3:$Y$2185,11,FALSE)</f>
        <v>0</v>
      </c>
      <c r="M312">
        <f>VLOOKUP(B312,[1]Arkusz5!$A$3:$Y$2185,12,FALSE)</f>
        <v>0</v>
      </c>
      <c r="N312" t="str">
        <f>VLOOKUP(B312,[1]Arkusz5!$A$3:$Y$2185,13,FALSE)</f>
        <v>Przemęcko-Wschowski i kompleks leśny Włoszakowice</v>
      </c>
      <c r="O312">
        <f>VLOOKUP(B312,[1]Arkusz5!$A$3:$Y$2185,14,FALSE)</f>
        <v>0</v>
      </c>
      <c r="P312">
        <f>VLOOKUP(B312,[1]Arkusz5!$A$3:$Y$2185,15,FALSE)</f>
        <v>0</v>
      </c>
      <c r="Q312" t="str">
        <f>VLOOKUP(B312,[1]Arkusz5!$A$3:$Y$2185,16,FALSE)</f>
        <v>PLB300011; PLH300041</v>
      </c>
      <c r="R312" t="str">
        <f>VLOOKUP(B312,[1]Arkusz5!$A$3:$Y$2185,17,FALSE)</f>
        <v>Pojezierze Sławskie; Ostoja Przemęcka</v>
      </c>
      <c r="S312" t="str">
        <f>VLOOKUP(B312,[1]Arkusz5!$A$3:$Y$2185,18,FALSE)</f>
        <v>Europa</v>
      </c>
      <c r="T312" t="str">
        <f>VLOOKUP(B312,[1]Arkusz5!$A$3:$Y$2185,19,FALSE)</f>
        <v>Polska</v>
      </c>
      <c r="U312" t="str">
        <f>VLOOKUP(B312,[1]Arkusz5!$A$3:$Y$2185,20,FALSE)</f>
        <v>wielkopolskie</v>
      </c>
      <c r="V312" t="str">
        <f>VLOOKUP(B312,[1]Arkusz5!$A$3:$Y$2185,21,FALSE)</f>
        <v>leszczyński</v>
      </c>
      <c r="W312" t="str">
        <f>VLOOKUP(B312,[1]Arkusz5!$A$3:$Y$2185,22,FALSE)</f>
        <v>Włoszakowice</v>
      </c>
      <c r="X312" t="str">
        <f>VLOOKUP(B312,[1]Arkusz5!$A$3:$Y$2185,23,FALSE)</f>
        <v>315.81 Pojezierze Sławskie</v>
      </c>
      <c r="Y312" t="str">
        <f>VLOOKUP(B312,[1]Arkusz5!$A$3:$Y$2185,24,FALSE)</f>
        <v>Continental Bio-geographical Region</v>
      </c>
      <c r="Z312">
        <f>VLOOKUP(B312,[1]Arkusz5!$A$3:$Y$2185,25,FALSE)</f>
        <v>0</v>
      </c>
    </row>
    <row r="313" spans="1:26" x14ac:dyDescent="0.25">
      <c r="A313">
        <v>312</v>
      </c>
      <c r="B313" t="s">
        <v>1989</v>
      </c>
      <c r="C313" t="str">
        <f>VLOOKUP(B313,[1]Arkusz5!$A$3:$Y$2185,2,FALSE)</f>
        <v>52.402939</v>
      </c>
      <c r="D313" t="str">
        <f>VLOOKUP(B313,[1]Arkusz5!$A$3:$Y$2185,3,FALSE)</f>
        <v>17.937554</v>
      </c>
      <c r="E313" t="str">
        <f>VLOOKUP(B313,[1]Arkusz5!$A$3:$Y$2185,4,FALSE)</f>
        <v>33UXU90</v>
      </c>
      <c r="F313" t="str">
        <f>VLOOKUP(B313,[1]Arkusz5!$A$3:$Y$2185,5,FALSE)</f>
        <v>CD05</v>
      </c>
      <c r="G313">
        <f>VLOOKUP(B313,[1]Arkusz5!$A$3:$Y$2185,6,FALSE)</f>
        <v>0</v>
      </c>
      <c r="H313">
        <f>VLOOKUP(B313,[1]Arkusz5!$A$3:$Y$2185,7,FALSE)</f>
        <v>0</v>
      </c>
      <c r="I313">
        <f>VLOOKUP(B313,[1]Arkusz5!$A$3:$Y$2185,8,FALSE)</f>
        <v>0</v>
      </c>
      <c r="J313">
        <f>VLOOKUP(B313,[1]Arkusz5!$A$3:$Y$2185,9,FALSE)</f>
        <v>0</v>
      </c>
      <c r="K313" t="str">
        <f>VLOOKUP(B313,[1]Arkusz5!$A$3:$Y$2185,10,FALSE)</f>
        <v>Powidzki Park Krajobrazowy</v>
      </c>
      <c r="L313">
        <f>VLOOKUP(B313,[1]Arkusz5!$A$3:$Y$2185,11,FALSE)</f>
        <v>0</v>
      </c>
      <c r="M313">
        <f>VLOOKUP(B313,[1]Arkusz5!$A$3:$Y$2185,12,FALSE)</f>
        <v>0</v>
      </c>
      <c r="N313" t="str">
        <f>VLOOKUP(B313,[1]Arkusz5!$A$3:$Y$2185,13,FALSE)</f>
        <v>Powidzko-Bieniszewski</v>
      </c>
      <c r="O313">
        <f>VLOOKUP(B313,[1]Arkusz5!$A$3:$Y$2185,14,FALSE)</f>
        <v>0</v>
      </c>
      <c r="P313">
        <f>VLOOKUP(B313,[1]Arkusz5!$A$3:$Y$2185,15,FALSE)</f>
        <v>0</v>
      </c>
      <c r="Q313" t="str">
        <f>VLOOKUP(B313,[1]Arkusz5!$A$3:$Y$2185,16,FALSE)</f>
        <v>PLH300026</v>
      </c>
      <c r="R313" t="str">
        <f>VLOOKUP(B313,[1]Arkusz5!$A$3:$Y$2185,17,FALSE)</f>
        <v>Pojezierze Gnieźnieńskie</v>
      </c>
      <c r="S313" t="str">
        <f>VLOOKUP(B313,[1]Arkusz5!$A$3:$Y$2185,18,FALSE)</f>
        <v>Europa</v>
      </c>
      <c r="T313" t="str">
        <f>VLOOKUP(B313,[1]Arkusz5!$A$3:$Y$2185,19,FALSE)</f>
        <v>Polska</v>
      </c>
      <c r="U313" t="str">
        <f>VLOOKUP(B313,[1]Arkusz5!$A$3:$Y$2185,20,FALSE)</f>
        <v>wielkopolskie</v>
      </c>
      <c r="V313" t="str">
        <f>VLOOKUP(B313,[1]Arkusz5!$A$3:$Y$2185,21,FALSE)</f>
        <v>słupecki</v>
      </c>
      <c r="W313" t="str">
        <f>VLOOKUP(B313,[1]Arkusz5!$A$3:$Y$2185,22,FALSE)</f>
        <v>Powidz</v>
      </c>
      <c r="X313" t="str">
        <f>VLOOKUP(B313,[1]Arkusz5!$A$3:$Y$2185,23,FALSE)</f>
        <v>315.54 Pojezierze Gnieźnieńskie</v>
      </c>
      <c r="Y313" t="str">
        <f>VLOOKUP(B313,[1]Arkusz5!$A$3:$Y$2185,24,FALSE)</f>
        <v>Continental Bio-geographical Region</v>
      </c>
      <c r="Z313">
        <f>VLOOKUP(B313,[1]Arkusz5!$A$3:$Y$2185,25,FALSE)</f>
        <v>0</v>
      </c>
    </row>
    <row r="314" spans="1:26" x14ac:dyDescent="0.25">
      <c r="A314">
        <v>313</v>
      </c>
      <c r="B314" t="s">
        <v>1996</v>
      </c>
      <c r="C314" t="str">
        <f>VLOOKUP(B314,[1]Arkusz5!$A$3:$Y$2185,2,FALSE)</f>
        <v>52.460603</v>
      </c>
      <c r="D314" t="str">
        <f>VLOOKUP(B314,[1]Arkusz5!$A$3:$Y$2185,3,FALSE)</f>
        <v>18.052675</v>
      </c>
      <c r="E314" t="str">
        <f>VLOOKUP(B314,[1]Arkusz5!$A$3:$Y$2185,4,FALSE)</f>
        <v>34UBD91</v>
      </c>
      <c r="F314" t="str">
        <f>VLOOKUP(B314,[1]Arkusz5!$A$3:$Y$2185,5,FALSE)</f>
        <v>CC96</v>
      </c>
      <c r="G314">
        <f>VLOOKUP(B314,[1]Arkusz5!$A$3:$Y$2185,6,FALSE)</f>
        <v>0</v>
      </c>
      <c r="H314">
        <f>VLOOKUP(B314,[1]Arkusz5!$A$3:$Y$2185,7,FALSE)</f>
        <v>0</v>
      </c>
      <c r="I314">
        <f>VLOOKUP(B314,[1]Arkusz5!$A$3:$Y$2185,8,FALSE)</f>
        <v>0</v>
      </c>
      <c r="J314">
        <f>VLOOKUP(B314,[1]Arkusz5!$A$3:$Y$2185,9,FALSE)</f>
        <v>0</v>
      </c>
      <c r="K314" t="str">
        <f>VLOOKUP(B314,[1]Arkusz5!$A$3:$Y$2185,10,FALSE)</f>
        <v>Powidzki Park Krajobrazowy</v>
      </c>
      <c r="L314">
        <f>VLOOKUP(B314,[1]Arkusz5!$A$3:$Y$2185,11,FALSE)</f>
        <v>0</v>
      </c>
      <c r="M314">
        <f>VLOOKUP(B314,[1]Arkusz5!$A$3:$Y$2185,12,FALSE)</f>
        <v>0</v>
      </c>
      <c r="N314" t="str">
        <f>VLOOKUP(B314,[1]Arkusz5!$A$3:$Y$2185,13,FALSE)</f>
        <v>Powidzko-Bieniszewski</v>
      </c>
      <c r="O314">
        <f>VLOOKUP(B314,[1]Arkusz5!$A$3:$Y$2185,14,FALSE)</f>
        <v>0</v>
      </c>
      <c r="P314">
        <f>VLOOKUP(B314,[1]Arkusz5!$A$3:$Y$2185,15,FALSE)</f>
        <v>0</v>
      </c>
      <c r="Q314" t="str">
        <f>VLOOKUP(B314,[1]Arkusz5!$A$3:$Y$2185,16,FALSE)</f>
        <v>PLH300026</v>
      </c>
      <c r="R314" t="str">
        <f>VLOOKUP(B314,[1]Arkusz5!$A$3:$Y$2185,17,FALSE)</f>
        <v>Pojezierze Gnieźnieńskie</v>
      </c>
      <c r="S314" t="str">
        <f>VLOOKUP(B314,[1]Arkusz5!$A$3:$Y$2185,18,FALSE)</f>
        <v>Europa</v>
      </c>
      <c r="T314" t="str">
        <f>VLOOKUP(B314,[1]Arkusz5!$A$3:$Y$2185,19,FALSE)</f>
        <v>Polska</v>
      </c>
      <c r="U314" t="str">
        <f>VLOOKUP(B314,[1]Arkusz5!$A$3:$Y$2185,20,FALSE)</f>
        <v>wielkopolskie</v>
      </c>
      <c r="V314" t="str">
        <f>VLOOKUP(B314,[1]Arkusz5!$A$3:$Y$2185,21,FALSE)</f>
        <v>koniński</v>
      </c>
      <c r="W314" t="str">
        <f>VLOOKUP(B314,[1]Arkusz5!$A$3:$Y$2185,22,FALSE)</f>
        <v>Kleczew</v>
      </c>
      <c r="X314" t="str">
        <f>VLOOKUP(B314,[1]Arkusz5!$A$3:$Y$2185,23,FALSE)</f>
        <v>315.54 Pojezierze Gnieźnieńskie</v>
      </c>
      <c r="Y314" t="str">
        <f>VLOOKUP(B314,[1]Arkusz5!$A$3:$Y$2185,24,FALSE)</f>
        <v>Continental Bio-geographical Region</v>
      </c>
      <c r="Z314">
        <f>VLOOKUP(B314,[1]Arkusz5!$A$3:$Y$2185,25,FALSE)</f>
        <v>0</v>
      </c>
    </row>
    <row r="315" spans="1:26" x14ac:dyDescent="0.25">
      <c r="A315">
        <v>314</v>
      </c>
      <c r="B315" t="s">
        <v>2002</v>
      </c>
      <c r="C315" t="str">
        <f>VLOOKUP(B315,[1]Arkusz5!$A$3:$Y$2185,2,FALSE)</f>
        <v>52.4122</v>
      </c>
      <c r="D315" t="str">
        <f>VLOOKUP(B315,[1]Arkusz5!$A$3:$Y$2185,3,FALSE)</f>
        <v>17.9182</v>
      </c>
      <c r="E315" t="str">
        <f>VLOOKUP(B315,[1]Arkusz5!$A$3:$Y$2185,4,FALSE)</f>
        <v>33UXU91</v>
      </c>
      <c r="F315" t="str">
        <f>VLOOKUP(B315,[1]Arkusz5!$A$3:$Y$2185,5,FALSE)</f>
        <v>CD05</v>
      </c>
      <c r="G315">
        <f>VLOOKUP(B315,[1]Arkusz5!$A$3:$Y$2185,6,FALSE)</f>
        <v>0</v>
      </c>
      <c r="H315">
        <f>VLOOKUP(B315,[1]Arkusz5!$A$3:$Y$2185,7,FALSE)</f>
        <v>0</v>
      </c>
      <c r="I315">
        <f>VLOOKUP(B315,[1]Arkusz5!$A$3:$Y$2185,8,FALSE)</f>
        <v>0</v>
      </c>
      <c r="J315">
        <f>VLOOKUP(B315,[1]Arkusz5!$A$3:$Y$2185,9,FALSE)</f>
        <v>0</v>
      </c>
      <c r="K315">
        <f>VLOOKUP(B315,[1]Arkusz5!$A$3:$Y$2185,10,FALSE)</f>
        <v>0</v>
      </c>
      <c r="L315">
        <f>VLOOKUP(B315,[1]Arkusz5!$A$3:$Y$2185,11,FALSE)</f>
        <v>0</v>
      </c>
      <c r="M315">
        <f>VLOOKUP(B315,[1]Arkusz5!$A$3:$Y$2185,12,FALSE)</f>
        <v>0</v>
      </c>
      <c r="N315" t="str">
        <f>VLOOKUP(B315,[1]Arkusz5!$A$3:$Y$2185,13,FALSE)</f>
        <v>Powidzko-Bieniszewski</v>
      </c>
      <c r="O315">
        <f>VLOOKUP(B315,[1]Arkusz5!$A$3:$Y$2185,14,FALSE)</f>
        <v>0</v>
      </c>
      <c r="P315">
        <f>VLOOKUP(B315,[1]Arkusz5!$A$3:$Y$2185,15,FALSE)</f>
        <v>0</v>
      </c>
      <c r="Q315">
        <f>VLOOKUP(B315,[1]Arkusz5!$A$3:$Y$2185,16,FALSE)</f>
        <v>0</v>
      </c>
      <c r="R315">
        <f>VLOOKUP(B315,[1]Arkusz5!$A$3:$Y$2185,17,FALSE)</f>
        <v>0</v>
      </c>
      <c r="S315" t="str">
        <f>VLOOKUP(B315,[1]Arkusz5!$A$3:$Y$2185,18,FALSE)</f>
        <v>Europa</v>
      </c>
      <c r="T315" t="str">
        <f>VLOOKUP(B315,[1]Arkusz5!$A$3:$Y$2185,19,FALSE)</f>
        <v>Polska</v>
      </c>
      <c r="U315" t="str">
        <f>VLOOKUP(B315,[1]Arkusz5!$A$3:$Y$2185,20,FALSE)</f>
        <v>wielkopolskie</v>
      </c>
      <c r="V315" t="str">
        <f>VLOOKUP(B315,[1]Arkusz5!$A$3:$Y$2185,21,FALSE)</f>
        <v>słupecki</v>
      </c>
      <c r="W315" t="str">
        <f>VLOOKUP(B315,[1]Arkusz5!$A$3:$Y$2185,22,FALSE)</f>
        <v>Powidz</v>
      </c>
      <c r="X315" t="str">
        <f>VLOOKUP(B315,[1]Arkusz5!$A$3:$Y$2185,23,FALSE)</f>
        <v>315.54 Pojezierze Gnieźnieńskie</v>
      </c>
      <c r="Y315" t="str">
        <f>VLOOKUP(B315,[1]Arkusz5!$A$3:$Y$2185,24,FALSE)</f>
        <v>Continental Bio-geographical Region</v>
      </c>
      <c r="Z315">
        <f>VLOOKUP(B315,[1]Arkusz5!$A$3:$Y$2185,25,FALSE)</f>
        <v>0</v>
      </c>
    </row>
    <row r="316" spans="1:26" x14ac:dyDescent="0.25">
      <c r="A316">
        <v>315</v>
      </c>
      <c r="B316" t="s">
        <v>2007</v>
      </c>
      <c r="C316" t="str">
        <f>VLOOKUP(B316,[1]Arkusz5!$A$3:$Y$2185,2,FALSE)</f>
        <v>52.4122</v>
      </c>
      <c r="D316" t="str">
        <f>VLOOKUP(B316,[1]Arkusz5!$A$3:$Y$2185,3,FALSE)</f>
        <v>17.9182</v>
      </c>
      <c r="E316" t="str">
        <f>VLOOKUP(B316,[1]Arkusz5!$A$3:$Y$2185,4,FALSE)</f>
        <v>33UXU91</v>
      </c>
      <c r="F316" t="str">
        <f>VLOOKUP(B316,[1]Arkusz5!$A$3:$Y$2185,5,FALSE)</f>
        <v>CD05</v>
      </c>
      <c r="G316">
        <f>VLOOKUP(B316,[1]Arkusz5!$A$3:$Y$2185,6,FALSE)</f>
        <v>0</v>
      </c>
      <c r="H316">
        <f>VLOOKUP(B316,[1]Arkusz5!$A$3:$Y$2185,7,FALSE)</f>
        <v>0</v>
      </c>
      <c r="I316">
        <f>VLOOKUP(B316,[1]Arkusz5!$A$3:$Y$2185,8,FALSE)</f>
        <v>0</v>
      </c>
      <c r="J316">
        <f>VLOOKUP(B316,[1]Arkusz5!$A$3:$Y$2185,9,FALSE)</f>
        <v>0</v>
      </c>
      <c r="K316">
        <f>VLOOKUP(B316,[1]Arkusz5!$A$3:$Y$2185,10,FALSE)</f>
        <v>0</v>
      </c>
      <c r="L316">
        <f>VLOOKUP(B316,[1]Arkusz5!$A$3:$Y$2185,11,FALSE)</f>
        <v>0</v>
      </c>
      <c r="M316">
        <f>VLOOKUP(B316,[1]Arkusz5!$A$3:$Y$2185,12,FALSE)</f>
        <v>0</v>
      </c>
      <c r="N316" t="str">
        <f>VLOOKUP(B316,[1]Arkusz5!$A$3:$Y$2185,13,FALSE)</f>
        <v>Powidzko-Bieniszewski</v>
      </c>
      <c r="O316">
        <f>VLOOKUP(B316,[1]Arkusz5!$A$3:$Y$2185,14,FALSE)</f>
        <v>0</v>
      </c>
      <c r="P316">
        <f>VLOOKUP(B316,[1]Arkusz5!$A$3:$Y$2185,15,FALSE)</f>
        <v>0</v>
      </c>
      <c r="Q316">
        <f>VLOOKUP(B316,[1]Arkusz5!$A$3:$Y$2185,16,FALSE)</f>
        <v>0</v>
      </c>
      <c r="R316">
        <f>VLOOKUP(B316,[1]Arkusz5!$A$3:$Y$2185,17,FALSE)</f>
        <v>0</v>
      </c>
      <c r="S316" t="str">
        <f>VLOOKUP(B316,[1]Arkusz5!$A$3:$Y$2185,18,FALSE)</f>
        <v>Europa</v>
      </c>
      <c r="T316" t="str">
        <f>VLOOKUP(B316,[1]Arkusz5!$A$3:$Y$2185,19,FALSE)</f>
        <v>Polska</v>
      </c>
      <c r="U316" t="str">
        <f>VLOOKUP(B316,[1]Arkusz5!$A$3:$Y$2185,20,FALSE)</f>
        <v>wielkopolskie</v>
      </c>
      <c r="V316" t="str">
        <f>VLOOKUP(B316,[1]Arkusz5!$A$3:$Y$2185,21,FALSE)</f>
        <v>słupecki</v>
      </c>
      <c r="W316" t="str">
        <f>VLOOKUP(B316,[1]Arkusz5!$A$3:$Y$2185,22,FALSE)</f>
        <v>Powidz</v>
      </c>
      <c r="X316" t="str">
        <f>VLOOKUP(B316,[1]Arkusz5!$A$3:$Y$2185,23,FALSE)</f>
        <v>315.54 Pojezierze Gnieźnieńskie</v>
      </c>
      <c r="Y316" t="str">
        <f>VLOOKUP(B316,[1]Arkusz5!$A$3:$Y$2185,24,FALSE)</f>
        <v>Continental Bio-geographical Region</v>
      </c>
      <c r="Z316">
        <f>VLOOKUP(B316,[1]Arkusz5!$A$3:$Y$2185,25,FALSE)</f>
        <v>0</v>
      </c>
    </row>
    <row r="317" spans="1:26" x14ac:dyDescent="0.25">
      <c r="A317">
        <v>316</v>
      </c>
      <c r="B317" t="s">
        <v>2008</v>
      </c>
      <c r="C317" t="str">
        <f>VLOOKUP(B317,[1]Arkusz5!$A$3:$Y$2185,2,FALSE)</f>
        <v>52.4122</v>
      </c>
      <c r="D317" t="str">
        <f>VLOOKUP(B317,[1]Arkusz5!$A$3:$Y$2185,3,FALSE)</f>
        <v>17.9182</v>
      </c>
      <c r="E317" t="str">
        <f>VLOOKUP(B317,[1]Arkusz5!$A$3:$Y$2185,4,FALSE)</f>
        <v>33UXU91</v>
      </c>
      <c r="F317" t="str">
        <f>VLOOKUP(B317,[1]Arkusz5!$A$3:$Y$2185,5,FALSE)</f>
        <v>CD05</v>
      </c>
      <c r="G317">
        <f>VLOOKUP(B317,[1]Arkusz5!$A$3:$Y$2185,6,FALSE)</f>
        <v>0</v>
      </c>
      <c r="H317">
        <f>VLOOKUP(B317,[1]Arkusz5!$A$3:$Y$2185,7,FALSE)</f>
        <v>0</v>
      </c>
      <c r="I317">
        <f>VLOOKUP(B317,[1]Arkusz5!$A$3:$Y$2185,8,FALSE)</f>
        <v>0</v>
      </c>
      <c r="J317">
        <f>VLOOKUP(B317,[1]Arkusz5!$A$3:$Y$2185,9,FALSE)</f>
        <v>0</v>
      </c>
      <c r="K317">
        <f>VLOOKUP(B317,[1]Arkusz5!$A$3:$Y$2185,10,FALSE)</f>
        <v>0</v>
      </c>
      <c r="L317">
        <f>VLOOKUP(B317,[1]Arkusz5!$A$3:$Y$2185,11,FALSE)</f>
        <v>0</v>
      </c>
      <c r="M317">
        <f>VLOOKUP(B317,[1]Arkusz5!$A$3:$Y$2185,12,FALSE)</f>
        <v>0</v>
      </c>
      <c r="N317" t="str">
        <f>VLOOKUP(B317,[1]Arkusz5!$A$3:$Y$2185,13,FALSE)</f>
        <v>Powidzko-Bieniszewski</v>
      </c>
      <c r="O317">
        <f>VLOOKUP(B317,[1]Arkusz5!$A$3:$Y$2185,14,FALSE)</f>
        <v>0</v>
      </c>
      <c r="P317">
        <f>VLOOKUP(B317,[1]Arkusz5!$A$3:$Y$2185,15,FALSE)</f>
        <v>0</v>
      </c>
      <c r="Q317">
        <f>VLOOKUP(B317,[1]Arkusz5!$A$3:$Y$2185,16,FALSE)</f>
        <v>0</v>
      </c>
      <c r="R317">
        <f>VLOOKUP(B317,[1]Arkusz5!$A$3:$Y$2185,17,FALSE)</f>
        <v>0</v>
      </c>
      <c r="S317" t="str">
        <f>VLOOKUP(B317,[1]Arkusz5!$A$3:$Y$2185,18,FALSE)</f>
        <v>Europa</v>
      </c>
      <c r="T317" t="str">
        <f>VLOOKUP(B317,[1]Arkusz5!$A$3:$Y$2185,19,FALSE)</f>
        <v>Polska</v>
      </c>
      <c r="U317" t="str">
        <f>VLOOKUP(B317,[1]Arkusz5!$A$3:$Y$2185,20,FALSE)</f>
        <v>wielkopolskie</v>
      </c>
      <c r="V317" t="str">
        <f>VLOOKUP(B317,[1]Arkusz5!$A$3:$Y$2185,21,FALSE)</f>
        <v>słupecki</v>
      </c>
      <c r="W317" t="str">
        <f>VLOOKUP(B317,[1]Arkusz5!$A$3:$Y$2185,22,FALSE)</f>
        <v>Powidz</v>
      </c>
      <c r="X317" t="str">
        <f>VLOOKUP(B317,[1]Arkusz5!$A$3:$Y$2185,23,FALSE)</f>
        <v>315.54 Pojezierze Gnieźnieńskie</v>
      </c>
      <c r="Y317" t="str">
        <f>VLOOKUP(B317,[1]Arkusz5!$A$3:$Y$2185,24,FALSE)</f>
        <v>Continental Bio-geographical Region</v>
      </c>
      <c r="Z317">
        <f>VLOOKUP(B317,[1]Arkusz5!$A$3:$Y$2185,25,FALSE)</f>
        <v>0</v>
      </c>
    </row>
    <row r="318" spans="1:26" x14ac:dyDescent="0.25">
      <c r="A318">
        <v>317</v>
      </c>
      <c r="B318" t="s">
        <v>2009</v>
      </c>
      <c r="C318" t="str">
        <f>VLOOKUP(B318,[1]Arkusz5!$A$3:$Y$2185,2,FALSE)</f>
        <v>52.4122</v>
      </c>
      <c r="D318" t="str">
        <f>VLOOKUP(B318,[1]Arkusz5!$A$3:$Y$2185,3,FALSE)</f>
        <v>17.9182</v>
      </c>
      <c r="E318" t="str">
        <f>VLOOKUP(B318,[1]Arkusz5!$A$3:$Y$2185,4,FALSE)</f>
        <v>33UXU91</v>
      </c>
      <c r="F318" t="str">
        <f>VLOOKUP(B318,[1]Arkusz5!$A$3:$Y$2185,5,FALSE)</f>
        <v>CD05</v>
      </c>
      <c r="G318">
        <f>VLOOKUP(B318,[1]Arkusz5!$A$3:$Y$2185,6,FALSE)</f>
        <v>0</v>
      </c>
      <c r="H318">
        <f>VLOOKUP(B318,[1]Arkusz5!$A$3:$Y$2185,7,FALSE)</f>
        <v>0</v>
      </c>
      <c r="I318">
        <f>VLOOKUP(B318,[1]Arkusz5!$A$3:$Y$2185,8,FALSE)</f>
        <v>0</v>
      </c>
      <c r="J318">
        <f>VLOOKUP(B318,[1]Arkusz5!$A$3:$Y$2185,9,FALSE)</f>
        <v>0</v>
      </c>
      <c r="K318">
        <f>VLOOKUP(B318,[1]Arkusz5!$A$3:$Y$2185,10,FALSE)</f>
        <v>0</v>
      </c>
      <c r="L318">
        <f>VLOOKUP(B318,[1]Arkusz5!$A$3:$Y$2185,11,FALSE)</f>
        <v>0</v>
      </c>
      <c r="M318">
        <f>VLOOKUP(B318,[1]Arkusz5!$A$3:$Y$2185,12,FALSE)</f>
        <v>0</v>
      </c>
      <c r="N318" t="str">
        <f>VLOOKUP(B318,[1]Arkusz5!$A$3:$Y$2185,13,FALSE)</f>
        <v>Powidzko-Bieniszewski</v>
      </c>
      <c r="O318">
        <f>VLOOKUP(B318,[1]Arkusz5!$A$3:$Y$2185,14,FALSE)</f>
        <v>0</v>
      </c>
      <c r="P318">
        <f>VLOOKUP(B318,[1]Arkusz5!$A$3:$Y$2185,15,FALSE)</f>
        <v>0</v>
      </c>
      <c r="Q318">
        <f>VLOOKUP(B318,[1]Arkusz5!$A$3:$Y$2185,16,FALSE)</f>
        <v>0</v>
      </c>
      <c r="R318">
        <f>VLOOKUP(B318,[1]Arkusz5!$A$3:$Y$2185,17,FALSE)</f>
        <v>0</v>
      </c>
      <c r="S318" t="str">
        <f>VLOOKUP(B318,[1]Arkusz5!$A$3:$Y$2185,18,FALSE)</f>
        <v>Europa</v>
      </c>
      <c r="T318" t="str">
        <f>VLOOKUP(B318,[1]Arkusz5!$A$3:$Y$2185,19,FALSE)</f>
        <v>Polska</v>
      </c>
      <c r="U318" t="str">
        <f>VLOOKUP(B318,[1]Arkusz5!$A$3:$Y$2185,20,FALSE)</f>
        <v>wielkopolskie</v>
      </c>
      <c r="V318" t="str">
        <f>VLOOKUP(B318,[1]Arkusz5!$A$3:$Y$2185,21,FALSE)</f>
        <v>słupecki</v>
      </c>
      <c r="W318" t="str">
        <f>VLOOKUP(B318,[1]Arkusz5!$A$3:$Y$2185,22,FALSE)</f>
        <v>Powidz</v>
      </c>
      <c r="X318" t="str">
        <f>VLOOKUP(B318,[1]Arkusz5!$A$3:$Y$2185,23,FALSE)</f>
        <v>315.54 Pojezierze Gnieźnieńskie</v>
      </c>
      <c r="Y318" t="str">
        <f>VLOOKUP(B318,[1]Arkusz5!$A$3:$Y$2185,24,FALSE)</f>
        <v>Continental Bio-geographical Region</v>
      </c>
      <c r="Z318">
        <f>VLOOKUP(B318,[1]Arkusz5!$A$3:$Y$2185,25,FALSE)</f>
        <v>0</v>
      </c>
    </row>
    <row r="319" spans="1:26" x14ac:dyDescent="0.25">
      <c r="A319">
        <v>318</v>
      </c>
      <c r="B319" t="s">
        <v>2010</v>
      </c>
      <c r="C319" t="str">
        <f>VLOOKUP(B319,[1]Arkusz5!$A$3:$Y$2185,2,FALSE)</f>
        <v>52.4122</v>
      </c>
      <c r="D319" t="str">
        <f>VLOOKUP(B319,[1]Arkusz5!$A$3:$Y$2185,3,FALSE)</f>
        <v>17.9182</v>
      </c>
      <c r="E319" t="str">
        <f>VLOOKUP(B319,[1]Arkusz5!$A$3:$Y$2185,4,FALSE)</f>
        <v>33UXU91</v>
      </c>
      <c r="F319" t="str">
        <f>VLOOKUP(B319,[1]Arkusz5!$A$3:$Y$2185,5,FALSE)</f>
        <v>CD05</v>
      </c>
      <c r="G319">
        <f>VLOOKUP(B319,[1]Arkusz5!$A$3:$Y$2185,6,FALSE)</f>
        <v>0</v>
      </c>
      <c r="H319">
        <f>VLOOKUP(B319,[1]Arkusz5!$A$3:$Y$2185,7,FALSE)</f>
        <v>0</v>
      </c>
      <c r="I319">
        <f>VLOOKUP(B319,[1]Arkusz5!$A$3:$Y$2185,8,FALSE)</f>
        <v>0</v>
      </c>
      <c r="J319">
        <f>VLOOKUP(B319,[1]Arkusz5!$A$3:$Y$2185,9,FALSE)</f>
        <v>0</v>
      </c>
      <c r="K319">
        <f>VLOOKUP(B319,[1]Arkusz5!$A$3:$Y$2185,10,FALSE)</f>
        <v>0</v>
      </c>
      <c r="L319">
        <f>VLOOKUP(B319,[1]Arkusz5!$A$3:$Y$2185,11,FALSE)</f>
        <v>0</v>
      </c>
      <c r="M319">
        <f>VLOOKUP(B319,[1]Arkusz5!$A$3:$Y$2185,12,FALSE)</f>
        <v>0</v>
      </c>
      <c r="N319" t="str">
        <f>VLOOKUP(B319,[1]Arkusz5!$A$3:$Y$2185,13,FALSE)</f>
        <v>Powidzko-Bieniszewski</v>
      </c>
      <c r="O319">
        <f>VLOOKUP(B319,[1]Arkusz5!$A$3:$Y$2185,14,FALSE)</f>
        <v>0</v>
      </c>
      <c r="P319">
        <f>VLOOKUP(B319,[1]Arkusz5!$A$3:$Y$2185,15,FALSE)</f>
        <v>0</v>
      </c>
      <c r="Q319">
        <f>VLOOKUP(B319,[1]Arkusz5!$A$3:$Y$2185,16,FALSE)</f>
        <v>0</v>
      </c>
      <c r="R319">
        <f>VLOOKUP(B319,[1]Arkusz5!$A$3:$Y$2185,17,FALSE)</f>
        <v>0</v>
      </c>
      <c r="S319" t="str">
        <f>VLOOKUP(B319,[1]Arkusz5!$A$3:$Y$2185,18,FALSE)</f>
        <v>Europa</v>
      </c>
      <c r="T319" t="str">
        <f>VLOOKUP(B319,[1]Arkusz5!$A$3:$Y$2185,19,FALSE)</f>
        <v>Polska</v>
      </c>
      <c r="U319" t="str">
        <f>VLOOKUP(B319,[1]Arkusz5!$A$3:$Y$2185,20,FALSE)</f>
        <v>wielkopolskie</v>
      </c>
      <c r="V319" t="str">
        <f>VLOOKUP(B319,[1]Arkusz5!$A$3:$Y$2185,21,FALSE)</f>
        <v>słupecki</v>
      </c>
      <c r="W319" t="str">
        <f>VLOOKUP(B319,[1]Arkusz5!$A$3:$Y$2185,22,FALSE)</f>
        <v>Powidz</v>
      </c>
      <c r="X319" t="str">
        <f>VLOOKUP(B319,[1]Arkusz5!$A$3:$Y$2185,23,FALSE)</f>
        <v>315.54 Pojezierze Gnieźnieńskie</v>
      </c>
      <c r="Y319" t="str">
        <f>VLOOKUP(B319,[1]Arkusz5!$A$3:$Y$2185,24,FALSE)</f>
        <v>Continental Bio-geographical Region</v>
      </c>
      <c r="Z319">
        <f>VLOOKUP(B319,[1]Arkusz5!$A$3:$Y$2185,25,FALSE)</f>
        <v>0</v>
      </c>
    </row>
    <row r="320" spans="1:26" x14ac:dyDescent="0.25">
      <c r="A320">
        <v>319</v>
      </c>
      <c r="B320" t="s">
        <v>2011</v>
      </c>
      <c r="C320" t="str">
        <f>VLOOKUP(B320,[1]Arkusz5!$A$3:$Y$2185,2,FALSE)</f>
        <v>52.4122</v>
      </c>
      <c r="D320" t="str">
        <f>VLOOKUP(B320,[1]Arkusz5!$A$3:$Y$2185,3,FALSE)</f>
        <v>17.9182</v>
      </c>
      <c r="E320" t="str">
        <f>VLOOKUP(B320,[1]Arkusz5!$A$3:$Y$2185,4,FALSE)</f>
        <v>33UXU91</v>
      </c>
      <c r="F320" t="str">
        <f>VLOOKUP(B320,[1]Arkusz5!$A$3:$Y$2185,5,FALSE)</f>
        <v>CD05</v>
      </c>
      <c r="G320">
        <f>VLOOKUP(B320,[1]Arkusz5!$A$3:$Y$2185,6,FALSE)</f>
        <v>0</v>
      </c>
      <c r="H320">
        <f>VLOOKUP(B320,[1]Arkusz5!$A$3:$Y$2185,7,FALSE)</f>
        <v>0</v>
      </c>
      <c r="I320">
        <f>VLOOKUP(B320,[1]Arkusz5!$A$3:$Y$2185,8,FALSE)</f>
        <v>0</v>
      </c>
      <c r="J320">
        <f>VLOOKUP(B320,[1]Arkusz5!$A$3:$Y$2185,9,FALSE)</f>
        <v>0</v>
      </c>
      <c r="K320">
        <f>VLOOKUP(B320,[1]Arkusz5!$A$3:$Y$2185,10,FALSE)</f>
        <v>0</v>
      </c>
      <c r="L320">
        <f>VLOOKUP(B320,[1]Arkusz5!$A$3:$Y$2185,11,FALSE)</f>
        <v>0</v>
      </c>
      <c r="M320">
        <f>VLOOKUP(B320,[1]Arkusz5!$A$3:$Y$2185,12,FALSE)</f>
        <v>0</v>
      </c>
      <c r="N320" t="str">
        <f>VLOOKUP(B320,[1]Arkusz5!$A$3:$Y$2185,13,FALSE)</f>
        <v>Powidzko-Bieniszewski</v>
      </c>
      <c r="O320">
        <f>VLOOKUP(B320,[1]Arkusz5!$A$3:$Y$2185,14,FALSE)</f>
        <v>0</v>
      </c>
      <c r="P320">
        <f>VLOOKUP(B320,[1]Arkusz5!$A$3:$Y$2185,15,FALSE)</f>
        <v>0</v>
      </c>
      <c r="Q320">
        <f>VLOOKUP(B320,[1]Arkusz5!$A$3:$Y$2185,16,FALSE)</f>
        <v>0</v>
      </c>
      <c r="R320">
        <f>VLOOKUP(B320,[1]Arkusz5!$A$3:$Y$2185,17,FALSE)</f>
        <v>0</v>
      </c>
      <c r="S320" t="str">
        <f>VLOOKUP(B320,[1]Arkusz5!$A$3:$Y$2185,18,FALSE)</f>
        <v>Europa</v>
      </c>
      <c r="T320" t="str">
        <f>VLOOKUP(B320,[1]Arkusz5!$A$3:$Y$2185,19,FALSE)</f>
        <v>Polska</v>
      </c>
      <c r="U320" t="str">
        <f>VLOOKUP(B320,[1]Arkusz5!$A$3:$Y$2185,20,FALSE)</f>
        <v>wielkopolskie</v>
      </c>
      <c r="V320" t="str">
        <f>VLOOKUP(B320,[1]Arkusz5!$A$3:$Y$2185,21,FALSE)</f>
        <v>słupecki</v>
      </c>
      <c r="W320" t="str">
        <f>VLOOKUP(B320,[1]Arkusz5!$A$3:$Y$2185,22,FALSE)</f>
        <v>Powidz</v>
      </c>
      <c r="X320" t="str">
        <f>VLOOKUP(B320,[1]Arkusz5!$A$3:$Y$2185,23,FALSE)</f>
        <v>315.54 Pojezierze Gnieźnieńskie</v>
      </c>
      <c r="Y320" t="str">
        <f>VLOOKUP(B320,[1]Arkusz5!$A$3:$Y$2185,24,FALSE)</f>
        <v>Continental Bio-geographical Region</v>
      </c>
      <c r="Z320">
        <f>VLOOKUP(B320,[1]Arkusz5!$A$3:$Y$2185,25,FALSE)</f>
        <v>0</v>
      </c>
    </row>
    <row r="321" spans="1:26" x14ac:dyDescent="0.25">
      <c r="A321">
        <v>320</v>
      </c>
      <c r="B321" t="s">
        <v>2012</v>
      </c>
      <c r="C321" t="str">
        <f>VLOOKUP(B321,[1]Arkusz5!$A$3:$Y$2185,2,FALSE)</f>
        <v>52.402939</v>
      </c>
      <c r="D321" t="str">
        <f>VLOOKUP(B321,[1]Arkusz5!$A$3:$Y$2185,3,FALSE)</f>
        <v>17.937554</v>
      </c>
      <c r="E321" t="str">
        <f>VLOOKUP(B321,[1]Arkusz5!$A$3:$Y$2185,4,FALSE)</f>
        <v>33UXU90</v>
      </c>
      <c r="F321" t="str">
        <f>VLOOKUP(B321,[1]Arkusz5!$A$3:$Y$2185,5,FALSE)</f>
        <v>CD05</v>
      </c>
      <c r="G321">
        <f>VLOOKUP(B321,[1]Arkusz5!$A$3:$Y$2185,6,FALSE)</f>
        <v>0</v>
      </c>
      <c r="H321">
        <f>VLOOKUP(B321,[1]Arkusz5!$A$3:$Y$2185,7,FALSE)</f>
        <v>0</v>
      </c>
      <c r="I321">
        <f>VLOOKUP(B321,[1]Arkusz5!$A$3:$Y$2185,8,FALSE)</f>
        <v>0</v>
      </c>
      <c r="J321">
        <f>VLOOKUP(B321,[1]Arkusz5!$A$3:$Y$2185,9,FALSE)</f>
        <v>0</v>
      </c>
      <c r="K321" t="str">
        <f>VLOOKUP(B321,[1]Arkusz5!$A$3:$Y$2185,10,FALSE)</f>
        <v>Powidzki Park Krajobrazowy</v>
      </c>
      <c r="L321">
        <f>VLOOKUP(B321,[1]Arkusz5!$A$3:$Y$2185,11,FALSE)</f>
        <v>0</v>
      </c>
      <c r="M321">
        <f>VLOOKUP(B321,[1]Arkusz5!$A$3:$Y$2185,12,FALSE)</f>
        <v>0</v>
      </c>
      <c r="N321" t="str">
        <f>VLOOKUP(B321,[1]Arkusz5!$A$3:$Y$2185,13,FALSE)</f>
        <v>Powidzko-Bieniszewski</v>
      </c>
      <c r="O321">
        <f>VLOOKUP(B321,[1]Arkusz5!$A$3:$Y$2185,14,FALSE)</f>
        <v>0</v>
      </c>
      <c r="P321">
        <f>VLOOKUP(B321,[1]Arkusz5!$A$3:$Y$2185,15,FALSE)</f>
        <v>0</v>
      </c>
      <c r="Q321" t="str">
        <f>VLOOKUP(B321,[1]Arkusz5!$A$3:$Y$2185,16,FALSE)</f>
        <v>PLH300026</v>
      </c>
      <c r="R321" t="str">
        <f>VLOOKUP(B321,[1]Arkusz5!$A$3:$Y$2185,17,FALSE)</f>
        <v>Pojezierze Gnieźnieńskie</v>
      </c>
      <c r="S321" t="str">
        <f>VLOOKUP(B321,[1]Arkusz5!$A$3:$Y$2185,18,FALSE)</f>
        <v>Europa</v>
      </c>
      <c r="T321" t="str">
        <f>VLOOKUP(B321,[1]Arkusz5!$A$3:$Y$2185,19,FALSE)</f>
        <v>Polska</v>
      </c>
      <c r="U321" t="str">
        <f>VLOOKUP(B321,[1]Arkusz5!$A$3:$Y$2185,20,FALSE)</f>
        <v>wielkopolskie</v>
      </c>
      <c r="V321" t="str">
        <f>VLOOKUP(B321,[1]Arkusz5!$A$3:$Y$2185,21,FALSE)</f>
        <v>słupecki</v>
      </c>
      <c r="W321" t="str">
        <f>VLOOKUP(B321,[1]Arkusz5!$A$3:$Y$2185,22,FALSE)</f>
        <v>Powidz</v>
      </c>
      <c r="X321" t="str">
        <f>VLOOKUP(B321,[1]Arkusz5!$A$3:$Y$2185,23,FALSE)</f>
        <v>315.54 Pojezierze Gnieźnieńskie</v>
      </c>
      <c r="Y321" t="str">
        <f>VLOOKUP(B321,[1]Arkusz5!$A$3:$Y$2185,24,FALSE)</f>
        <v>Continental Bio-geographical Region</v>
      </c>
      <c r="Z321">
        <f>VLOOKUP(B321,[1]Arkusz5!$A$3:$Y$2185,25,FALSE)</f>
        <v>0</v>
      </c>
    </row>
    <row r="322" spans="1:26" x14ac:dyDescent="0.25">
      <c r="A322">
        <v>321</v>
      </c>
      <c r="B322" t="s">
        <v>2014</v>
      </c>
      <c r="C322" t="str">
        <f>VLOOKUP(B322,[1]Arkusz5!$A$3:$Y$2185,2,FALSE)</f>
        <v>52.402939</v>
      </c>
      <c r="D322" t="str">
        <f>VLOOKUP(B322,[1]Arkusz5!$A$3:$Y$2185,3,FALSE)</f>
        <v>17.937554</v>
      </c>
      <c r="E322" t="str">
        <f>VLOOKUP(B322,[1]Arkusz5!$A$3:$Y$2185,4,FALSE)</f>
        <v>33UXU90</v>
      </c>
      <c r="F322" t="str">
        <f>VLOOKUP(B322,[1]Arkusz5!$A$3:$Y$2185,5,FALSE)</f>
        <v>CD05</v>
      </c>
      <c r="G322">
        <f>VLOOKUP(B322,[1]Arkusz5!$A$3:$Y$2185,6,FALSE)</f>
        <v>0</v>
      </c>
      <c r="H322">
        <f>VLOOKUP(B322,[1]Arkusz5!$A$3:$Y$2185,7,FALSE)</f>
        <v>0</v>
      </c>
      <c r="I322">
        <f>VLOOKUP(B322,[1]Arkusz5!$A$3:$Y$2185,8,FALSE)</f>
        <v>0</v>
      </c>
      <c r="J322">
        <f>VLOOKUP(B322,[1]Arkusz5!$A$3:$Y$2185,9,FALSE)</f>
        <v>0</v>
      </c>
      <c r="K322" t="str">
        <f>VLOOKUP(B322,[1]Arkusz5!$A$3:$Y$2185,10,FALSE)</f>
        <v>Powidzki Park Krajobrazowy</v>
      </c>
      <c r="L322">
        <f>VLOOKUP(B322,[1]Arkusz5!$A$3:$Y$2185,11,FALSE)</f>
        <v>0</v>
      </c>
      <c r="M322">
        <f>VLOOKUP(B322,[1]Arkusz5!$A$3:$Y$2185,12,FALSE)</f>
        <v>0</v>
      </c>
      <c r="N322" t="str">
        <f>VLOOKUP(B322,[1]Arkusz5!$A$3:$Y$2185,13,FALSE)</f>
        <v>Powidzko-Bieniszewski</v>
      </c>
      <c r="O322">
        <f>VLOOKUP(B322,[1]Arkusz5!$A$3:$Y$2185,14,FALSE)</f>
        <v>0</v>
      </c>
      <c r="P322">
        <f>VLOOKUP(B322,[1]Arkusz5!$A$3:$Y$2185,15,FALSE)</f>
        <v>0</v>
      </c>
      <c r="Q322" t="str">
        <f>VLOOKUP(B322,[1]Arkusz5!$A$3:$Y$2185,16,FALSE)</f>
        <v>PLH300026</v>
      </c>
      <c r="R322" t="str">
        <f>VLOOKUP(B322,[1]Arkusz5!$A$3:$Y$2185,17,FALSE)</f>
        <v>Pojezierze Gnieźnieńskie</v>
      </c>
      <c r="S322" t="str">
        <f>VLOOKUP(B322,[1]Arkusz5!$A$3:$Y$2185,18,FALSE)</f>
        <v>Europa</v>
      </c>
      <c r="T322" t="str">
        <f>VLOOKUP(B322,[1]Arkusz5!$A$3:$Y$2185,19,FALSE)</f>
        <v>Polska</v>
      </c>
      <c r="U322" t="str">
        <f>VLOOKUP(B322,[1]Arkusz5!$A$3:$Y$2185,20,FALSE)</f>
        <v>wielkopolskie</v>
      </c>
      <c r="V322" t="str">
        <f>VLOOKUP(B322,[1]Arkusz5!$A$3:$Y$2185,21,FALSE)</f>
        <v>słupecki</v>
      </c>
      <c r="W322" t="str">
        <f>VLOOKUP(B322,[1]Arkusz5!$A$3:$Y$2185,22,FALSE)</f>
        <v>Powidz</v>
      </c>
      <c r="X322" t="str">
        <f>VLOOKUP(B322,[1]Arkusz5!$A$3:$Y$2185,23,FALSE)</f>
        <v>315.54 Pojezierze Gnieźnieńskie</v>
      </c>
      <c r="Y322" t="str">
        <f>VLOOKUP(B322,[1]Arkusz5!$A$3:$Y$2185,24,FALSE)</f>
        <v>Continental Bio-geographical Region</v>
      </c>
      <c r="Z322">
        <f>VLOOKUP(B322,[1]Arkusz5!$A$3:$Y$2185,25,FALSE)</f>
        <v>0</v>
      </c>
    </row>
    <row r="323" spans="1:26" x14ac:dyDescent="0.25">
      <c r="A323">
        <v>322</v>
      </c>
      <c r="B323" t="s">
        <v>2015</v>
      </c>
      <c r="C323" t="str">
        <f>VLOOKUP(B323,[1]Arkusz5!$A$3:$Y$2185,2,FALSE)</f>
        <v>52.402939</v>
      </c>
      <c r="D323" t="str">
        <f>VLOOKUP(B323,[1]Arkusz5!$A$3:$Y$2185,3,FALSE)</f>
        <v>17.937554</v>
      </c>
      <c r="E323" t="str">
        <f>VLOOKUP(B323,[1]Arkusz5!$A$3:$Y$2185,4,FALSE)</f>
        <v>33UXU90</v>
      </c>
      <c r="F323" t="str">
        <f>VLOOKUP(B323,[1]Arkusz5!$A$3:$Y$2185,5,FALSE)</f>
        <v>CD05</v>
      </c>
      <c r="G323">
        <f>VLOOKUP(B323,[1]Arkusz5!$A$3:$Y$2185,6,FALSE)</f>
        <v>0</v>
      </c>
      <c r="H323">
        <f>VLOOKUP(B323,[1]Arkusz5!$A$3:$Y$2185,7,FALSE)</f>
        <v>0</v>
      </c>
      <c r="I323">
        <f>VLOOKUP(B323,[1]Arkusz5!$A$3:$Y$2185,8,FALSE)</f>
        <v>0</v>
      </c>
      <c r="J323">
        <f>VLOOKUP(B323,[1]Arkusz5!$A$3:$Y$2185,9,FALSE)</f>
        <v>0</v>
      </c>
      <c r="K323" t="str">
        <f>VLOOKUP(B323,[1]Arkusz5!$A$3:$Y$2185,10,FALSE)</f>
        <v>Powidzki Park Krajobrazowy</v>
      </c>
      <c r="L323">
        <f>VLOOKUP(B323,[1]Arkusz5!$A$3:$Y$2185,11,FALSE)</f>
        <v>0</v>
      </c>
      <c r="M323">
        <f>VLOOKUP(B323,[1]Arkusz5!$A$3:$Y$2185,12,FALSE)</f>
        <v>0</v>
      </c>
      <c r="N323" t="str">
        <f>VLOOKUP(B323,[1]Arkusz5!$A$3:$Y$2185,13,FALSE)</f>
        <v>Powidzko-Bieniszewski</v>
      </c>
      <c r="O323">
        <f>VLOOKUP(B323,[1]Arkusz5!$A$3:$Y$2185,14,FALSE)</f>
        <v>0</v>
      </c>
      <c r="P323">
        <f>VLOOKUP(B323,[1]Arkusz5!$A$3:$Y$2185,15,FALSE)</f>
        <v>0</v>
      </c>
      <c r="Q323" t="str">
        <f>VLOOKUP(B323,[1]Arkusz5!$A$3:$Y$2185,16,FALSE)</f>
        <v>PLH300026</v>
      </c>
      <c r="R323" t="str">
        <f>VLOOKUP(B323,[1]Arkusz5!$A$3:$Y$2185,17,FALSE)</f>
        <v>Pojezierze Gnieźnieńskie</v>
      </c>
      <c r="S323" t="str">
        <f>VLOOKUP(B323,[1]Arkusz5!$A$3:$Y$2185,18,FALSE)</f>
        <v>Europa</v>
      </c>
      <c r="T323" t="str">
        <f>VLOOKUP(B323,[1]Arkusz5!$A$3:$Y$2185,19,FALSE)</f>
        <v>Polska</v>
      </c>
      <c r="U323" t="str">
        <f>VLOOKUP(B323,[1]Arkusz5!$A$3:$Y$2185,20,FALSE)</f>
        <v>wielkopolskie</v>
      </c>
      <c r="V323" t="str">
        <f>VLOOKUP(B323,[1]Arkusz5!$A$3:$Y$2185,21,FALSE)</f>
        <v>słupecki</v>
      </c>
      <c r="W323" t="str">
        <f>VLOOKUP(B323,[1]Arkusz5!$A$3:$Y$2185,22,FALSE)</f>
        <v>Powidz</v>
      </c>
      <c r="X323" t="str">
        <f>VLOOKUP(B323,[1]Arkusz5!$A$3:$Y$2185,23,FALSE)</f>
        <v>315.54 Pojezierze Gnieźnieńskie</v>
      </c>
      <c r="Y323" t="str">
        <f>VLOOKUP(B323,[1]Arkusz5!$A$3:$Y$2185,24,FALSE)</f>
        <v>Continental Bio-geographical Region</v>
      </c>
      <c r="Z323">
        <f>VLOOKUP(B323,[1]Arkusz5!$A$3:$Y$2185,25,FALSE)</f>
        <v>0</v>
      </c>
    </row>
    <row r="324" spans="1:26" x14ac:dyDescent="0.25">
      <c r="A324">
        <v>323</v>
      </c>
      <c r="B324" t="s">
        <v>2016</v>
      </c>
      <c r="C324" t="str">
        <f>VLOOKUP(B324,[1]Arkusz5!$A$3:$Y$2185,2,FALSE)</f>
        <v>52.430668</v>
      </c>
      <c r="D324" t="str">
        <f>VLOOKUP(B324,[1]Arkusz5!$A$3:$Y$2185,3,FALSE)</f>
        <v>16.666388</v>
      </c>
      <c r="E324" t="str">
        <f>VLOOKUP(B324,[1]Arkusz5!$A$3:$Y$2185,4,FALSE)</f>
        <v>33UXU11</v>
      </c>
      <c r="F324" t="str">
        <f>VLOOKUP(B324,[1]Arkusz5!$A$3:$Y$2185,5,FALSE)</f>
        <v>BC97</v>
      </c>
      <c r="G324">
        <f>VLOOKUP(B324,[1]Arkusz5!$A$3:$Y$2185,6,FALSE)</f>
        <v>0</v>
      </c>
      <c r="H324">
        <f>VLOOKUP(B324,[1]Arkusz5!$A$3:$Y$2185,7,FALSE)</f>
        <v>0</v>
      </c>
      <c r="I324">
        <f>VLOOKUP(B324,[1]Arkusz5!$A$3:$Y$2185,8,FALSE)</f>
        <v>0</v>
      </c>
      <c r="J324">
        <f>VLOOKUP(B324,[1]Arkusz5!$A$3:$Y$2185,9,FALSE)</f>
        <v>0</v>
      </c>
      <c r="K324">
        <f>VLOOKUP(B324,[1]Arkusz5!$A$3:$Y$2185,10,FALSE)</f>
        <v>0</v>
      </c>
      <c r="L324">
        <f>VLOOKUP(B324,[1]Arkusz5!$A$3:$Y$2185,11,FALSE)</f>
        <v>0</v>
      </c>
      <c r="M324">
        <f>VLOOKUP(B324,[1]Arkusz5!$A$3:$Y$2185,12,FALSE)</f>
        <v>0</v>
      </c>
      <c r="N324" t="str">
        <f>VLOOKUP(B324,[1]Arkusz5!$A$3:$Y$2185,13,FALSE)</f>
        <v>Rynny Jeziora Lusowskiego i Doliny Samy</v>
      </c>
      <c r="O324">
        <f>VLOOKUP(B324,[1]Arkusz5!$A$3:$Y$2185,14,FALSE)</f>
        <v>0</v>
      </c>
      <c r="P324">
        <f>VLOOKUP(B324,[1]Arkusz5!$A$3:$Y$2185,15,FALSE)</f>
        <v>0</v>
      </c>
      <c r="Q324">
        <f>VLOOKUP(B324,[1]Arkusz5!$A$3:$Y$2185,16,FALSE)</f>
        <v>0</v>
      </c>
      <c r="R324">
        <f>VLOOKUP(B324,[1]Arkusz5!$A$3:$Y$2185,17,FALSE)</f>
        <v>0</v>
      </c>
      <c r="S324" t="str">
        <f>VLOOKUP(B324,[1]Arkusz5!$A$3:$Y$2185,18,FALSE)</f>
        <v>Europa</v>
      </c>
      <c r="T324" t="str">
        <f>VLOOKUP(B324,[1]Arkusz5!$A$3:$Y$2185,19,FALSE)</f>
        <v>Polska</v>
      </c>
      <c r="U324" t="str">
        <f>VLOOKUP(B324,[1]Arkusz5!$A$3:$Y$2185,20,FALSE)</f>
        <v>wielkopolskie</v>
      </c>
      <c r="V324" t="str">
        <f>VLOOKUP(B324,[1]Arkusz5!$A$3:$Y$2185,21,FALSE)</f>
        <v>poznański</v>
      </c>
      <c r="W324" t="str">
        <f>VLOOKUP(B324,[1]Arkusz5!$A$3:$Y$2185,22,FALSE)</f>
        <v>Tarnowo Podgórne</v>
      </c>
      <c r="X324" t="str">
        <f>VLOOKUP(B324,[1]Arkusz5!$A$3:$Y$2185,23,FALSE)</f>
        <v>315.51 Pojezierze Poznańskie</v>
      </c>
      <c r="Y324" t="str">
        <f>VLOOKUP(B324,[1]Arkusz5!$A$3:$Y$2185,24,FALSE)</f>
        <v>Continental Bio-geographical Region</v>
      </c>
      <c r="Z324">
        <f>VLOOKUP(B324,[1]Arkusz5!$A$3:$Y$2185,25,FALSE)</f>
        <v>0</v>
      </c>
    </row>
    <row r="325" spans="1:26" x14ac:dyDescent="0.25">
      <c r="A325">
        <v>324</v>
      </c>
      <c r="B325" t="s">
        <v>2021</v>
      </c>
      <c r="C325" t="str">
        <f>VLOOKUP(B325,[1]Arkusz5!$A$3:$Y$2185,2,FALSE)</f>
        <v>52.24478</v>
      </c>
      <c r="D325" t="str">
        <f>VLOOKUP(B325,[1]Arkusz5!$A$3:$Y$2185,3,FALSE)</f>
        <v>16.82749</v>
      </c>
      <c r="E325" t="str">
        <f>VLOOKUP(B325,[1]Arkusz5!$A$3:$Y$2185,4,FALSE)</f>
        <v>33UXT28</v>
      </c>
      <c r="F325" t="str">
        <f>VLOOKUP(B325,[1]Arkusz5!$A$3:$Y$2185,5,FALSE)</f>
        <v>BD28</v>
      </c>
      <c r="G325">
        <f>VLOOKUP(B325,[1]Arkusz5!$A$3:$Y$2185,6,FALSE)</f>
        <v>0</v>
      </c>
      <c r="H325">
        <f>VLOOKUP(B325,[1]Arkusz5!$A$3:$Y$2185,7,FALSE)</f>
        <v>0</v>
      </c>
      <c r="I325">
        <f>VLOOKUP(B325,[1]Arkusz5!$A$3:$Y$2185,8,FALSE)</f>
        <v>0</v>
      </c>
      <c r="J325" t="str">
        <f>VLOOKUP(B325,[1]Arkusz5!$A$3:$Y$2185,9,FALSE)</f>
        <v>Wielkopolski Park Narodowy</v>
      </c>
      <c r="K325">
        <f>VLOOKUP(B325,[1]Arkusz5!$A$3:$Y$2185,10,FALSE)</f>
        <v>0</v>
      </c>
      <c r="L325">
        <f>VLOOKUP(B325,[1]Arkusz5!$A$3:$Y$2185,11,FALSE)</f>
        <v>0</v>
      </c>
      <c r="M325">
        <f>VLOOKUP(B325,[1]Arkusz5!$A$3:$Y$2185,12,FALSE)</f>
        <v>0</v>
      </c>
      <c r="N325">
        <f>VLOOKUP(B325,[1]Arkusz5!$A$3:$Y$2185,13,FALSE)</f>
        <v>0</v>
      </c>
      <c r="O325">
        <f>VLOOKUP(B325,[1]Arkusz5!$A$3:$Y$2185,14,FALSE)</f>
        <v>0</v>
      </c>
      <c r="P325">
        <f>VLOOKUP(B325,[1]Arkusz5!$A$3:$Y$2185,15,FALSE)</f>
        <v>0</v>
      </c>
      <c r="Q325" t="str">
        <f>VLOOKUP(B325,[1]Arkusz5!$A$3:$Y$2185,16,FALSE)</f>
        <v>PLB300017; PLH300010</v>
      </c>
      <c r="R325" t="str">
        <f>VLOOKUP(B325,[1]Arkusz5!$A$3:$Y$2185,17,FALSE)</f>
        <v>Ostoja Rogalińska; Ostoja Wielkopolska</v>
      </c>
      <c r="S325" t="str">
        <f>VLOOKUP(B325,[1]Arkusz5!$A$3:$Y$2185,18,FALSE)</f>
        <v>Europa</v>
      </c>
      <c r="T325" t="str">
        <f>VLOOKUP(B325,[1]Arkusz5!$A$3:$Y$2185,19,FALSE)</f>
        <v>Polska</v>
      </c>
      <c r="U325" t="str">
        <f>VLOOKUP(B325,[1]Arkusz5!$A$3:$Y$2185,20,FALSE)</f>
        <v>wielkopolskie</v>
      </c>
      <c r="V325" t="str">
        <f>VLOOKUP(B325,[1]Arkusz5!$A$3:$Y$2185,21,FALSE)</f>
        <v>poznański</v>
      </c>
      <c r="W325" t="str">
        <f>VLOOKUP(B325,[1]Arkusz5!$A$3:$Y$2185,22,FALSE)</f>
        <v>Mosina</v>
      </c>
      <c r="X325" t="str">
        <f>VLOOKUP(B325,[1]Arkusz5!$A$3:$Y$2185,23,FALSE)</f>
        <v>315.64 Kotlina Śremska</v>
      </c>
      <c r="Y325" t="str">
        <f>VLOOKUP(B325,[1]Arkusz5!$A$3:$Y$2185,24,FALSE)</f>
        <v>Continental Bio-geographical Region</v>
      </c>
      <c r="Z325" t="str">
        <f>VLOOKUP(B325,[1]Arkusz5!$A$3:$Y$2185,25,FALSE)</f>
        <v>Galio-Carpinetum</v>
      </c>
    </row>
    <row r="326" spans="1:26" x14ac:dyDescent="0.25">
      <c r="A326">
        <v>325</v>
      </c>
      <c r="B326" t="s">
        <v>2033</v>
      </c>
      <c r="C326" t="str">
        <f>VLOOKUP(B326,[1]Arkusz5!$A$3:$Y$2185,2,FALSE)</f>
        <v>51.978359</v>
      </c>
      <c r="D326" t="str">
        <f>VLOOKUP(B326,[1]Arkusz5!$A$3:$Y$2185,3,FALSE)</f>
        <v>16.371698</v>
      </c>
      <c r="E326" t="str">
        <f>VLOOKUP(B326,[1]Arkusz5!$A$3:$Y$2185,4,FALSE)</f>
        <v>33UWT95</v>
      </c>
      <c r="F326" t="str">
        <f>VLOOKUP(B326,[1]Arkusz5!$A$3:$Y$2185,5,FALSE)</f>
        <v>BD44</v>
      </c>
      <c r="G326">
        <f>VLOOKUP(B326,[1]Arkusz5!$A$3:$Y$2185,6,FALSE)</f>
        <v>0</v>
      </c>
      <c r="H326">
        <f>VLOOKUP(B326,[1]Arkusz5!$A$3:$Y$2185,7,FALSE)</f>
        <v>0</v>
      </c>
      <c r="I326">
        <f>VLOOKUP(B326,[1]Arkusz5!$A$3:$Y$2185,8,FALSE)</f>
        <v>0</v>
      </c>
      <c r="J326">
        <f>VLOOKUP(B326,[1]Arkusz5!$A$3:$Y$2185,9,FALSE)</f>
        <v>0</v>
      </c>
      <c r="K326" t="str">
        <f>VLOOKUP(B326,[1]Arkusz5!$A$3:$Y$2185,10,FALSE)</f>
        <v>Przemęcki Park Krajobrazowy</v>
      </c>
      <c r="L326">
        <f>VLOOKUP(B326,[1]Arkusz5!$A$3:$Y$2185,11,FALSE)</f>
        <v>0</v>
      </c>
      <c r="M326">
        <f>VLOOKUP(B326,[1]Arkusz5!$A$3:$Y$2185,12,FALSE)</f>
        <v>0</v>
      </c>
      <c r="N326" t="str">
        <f>VLOOKUP(B326,[1]Arkusz5!$A$3:$Y$2185,13,FALSE)</f>
        <v>Przemęcko-Wschowski i kompleks leśny Włoszakowice</v>
      </c>
      <c r="O326">
        <f>VLOOKUP(B326,[1]Arkusz5!$A$3:$Y$2185,14,FALSE)</f>
        <v>0</v>
      </c>
      <c r="P326">
        <f>VLOOKUP(B326,[1]Arkusz5!$A$3:$Y$2185,15,FALSE)</f>
        <v>0</v>
      </c>
      <c r="Q326" t="str">
        <f>VLOOKUP(B326,[1]Arkusz5!$A$3:$Y$2185,16,FALSE)</f>
        <v>PLB300011</v>
      </c>
      <c r="R326" t="str">
        <f>VLOOKUP(B326,[1]Arkusz5!$A$3:$Y$2185,17,FALSE)</f>
        <v>Pojezierze Sławskie</v>
      </c>
      <c r="S326" t="str">
        <f>VLOOKUP(B326,[1]Arkusz5!$A$3:$Y$2185,18,FALSE)</f>
        <v>Europa</v>
      </c>
      <c r="T326" t="str">
        <f>VLOOKUP(B326,[1]Arkusz5!$A$3:$Y$2185,19,FALSE)</f>
        <v>Polska</v>
      </c>
      <c r="U326" t="str">
        <f>VLOOKUP(B326,[1]Arkusz5!$A$3:$Y$2185,20,FALSE)</f>
        <v>wielkopolskie</v>
      </c>
      <c r="V326" t="str">
        <f>VLOOKUP(B326,[1]Arkusz5!$A$3:$Y$2185,21,FALSE)</f>
        <v>leszczyński</v>
      </c>
      <c r="W326" t="str">
        <f>VLOOKUP(B326,[1]Arkusz5!$A$3:$Y$2185,22,FALSE)</f>
        <v>Włoszakowice</v>
      </c>
      <c r="X326" t="str">
        <f>VLOOKUP(B326,[1]Arkusz5!$A$3:$Y$2185,23,FALSE)</f>
        <v>315.83 Równina Kościańska</v>
      </c>
      <c r="Y326" t="str">
        <f>VLOOKUP(B326,[1]Arkusz5!$A$3:$Y$2185,24,FALSE)</f>
        <v>Continental Bio-geographical Region</v>
      </c>
      <c r="Z326" t="str">
        <f>VLOOKUP(B326,[1]Arkusz5!$A$3:$Y$2185,25,FALSE)</f>
        <v>Calamagrostio arundinaceae-Quercetum</v>
      </c>
    </row>
    <row r="327" spans="1:26" x14ac:dyDescent="0.25">
      <c r="A327">
        <v>326</v>
      </c>
      <c r="B327" t="s">
        <v>2040</v>
      </c>
      <c r="C327" t="str">
        <f>VLOOKUP(B327,[1]Arkusz5!$A$3:$Y$2185,2,FALSE)</f>
        <v>52.409354</v>
      </c>
      <c r="D327" t="str">
        <f>VLOOKUP(B327,[1]Arkusz5!$A$3:$Y$2185,3,FALSE)</f>
        <v>16.677165</v>
      </c>
      <c r="E327" t="str">
        <f>VLOOKUP(B327,[1]Arkusz5!$A$3:$Y$2185,4,FALSE)</f>
        <v>33UXU10</v>
      </c>
      <c r="F327" t="str">
        <f>VLOOKUP(B327,[1]Arkusz5!$A$3:$Y$2185,5,FALSE)</f>
        <v>BD07</v>
      </c>
      <c r="G327">
        <f>VLOOKUP(B327,[1]Arkusz5!$A$3:$Y$2185,6,FALSE)</f>
        <v>0</v>
      </c>
      <c r="H327">
        <f>VLOOKUP(B327,[1]Arkusz5!$A$3:$Y$2185,7,FALSE)</f>
        <v>0</v>
      </c>
      <c r="I327">
        <f>VLOOKUP(B327,[1]Arkusz5!$A$3:$Y$2185,8,FALSE)</f>
        <v>0</v>
      </c>
      <c r="J327">
        <f>VLOOKUP(B327,[1]Arkusz5!$A$3:$Y$2185,9,FALSE)</f>
        <v>0</v>
      </c>
      <c r="K327">
        <f>VLOOKUP(B327,[1]Arkusz5!$A$3:$Y$2185,10,FALSE)</f>
        <v>0</v>
      </c>
      <c r="L327">
        <f>VLOOKUP(B327,[1]Arkusz5!$A$3:$Y$2185,11,FALSE)</f>
        <v>0</v>
      </c>
      <c r="M327">
        <f>VLOOKUP(B327,[1]Arkusz5!$A$3:$Y$2185,12,FALSE)</f>
        <v>0</v>
      </c>
      <c r="N327">
        <f>VLOOKUP(B327,[1]Arkusz5!$A$3:$Y$2185,13,FALSE)</f>
        <v>0</v>
      </c>
      <c r="O327">
        <f>VLOOKUP(B327,[1]Arkusz5!$A$3:$Y$2185,14,FALSE)</f>
        <v>0</v>
      </c>
      <c r="P327">
        <f>VLOOKUP(B327,[1]Arkusz5!$A$3:$Y$2185,15,FALSE)</f>
        <v>0</v>
      </c>
      <c r="Q327">
        <f>VLOOKUP(B327,[1]Arkusz5!$A$3:$Y$2185,16,FALSE)</f>
        <v>0</v>
      </c>
      <c r="R327">
        <f>VLOOKUP(B327,[1]Arkusz5!$A$3:$Y$2185,17,FALSE)</f>
        <v>0</v>
      </c>
      <c r="S327" t="str">
        <f>VLOOKUP(B327,[1]Arkusz5!$A$3:$Y$2185,18,FALSE)</f>
        <v>Europa</v>
      </c>
      <c r="T327" t="str">
        <f>VLOOKUP(B327,[1]Arkusz5!$A$3:$Y$2185,19,FALSE)</f>
        <v>Polska</v>
      </c>
      <c r="U327" t="str">
        <f>VLOOKUP(B327,[1]Arkusz5!$A$3:$Y$2185,20,FALSE)</f>
        <v>wielkopolskie</v>
      </c>
      <c r="V327" t="str">
        <f>VLOOKUP(B327,[1]Arkusz5!$A$3:$Y$2185,21,FALSE)</f>
        <v>poznański</v>
      </c>
      <c r="W327" t="str">
        <f>VLOOKUP(B327,[1]Arkusz5!$A$3:$Y$2185,22,FALSE)</f>
        <v>Tarnowo Podgórne</v>
      </c>
      <c r="X327" t="str">
        <f>VLOOKUP(B327,[1]Arkusz5!$A$3:$Y$2185,23,FALSE)</f>
        <v>315.51 Pojezierze Poznańskie</v>
      </c>
      <c r="Y327" t="str">
        <f>VLOOKUP(B327,[1]Arkusz5!$A$3:$Y$2185,24,FALSE)</f>
        <v>Continental Bio-geographical Region</v>
      </c>
      <c r="Z327" t="str">
        <f>VLOOKUP(B327,[1]Arkusz5!$A$3:$Y$2185,25,FALSE)</f>
        <v>Galio-Carpinetum</v>
      </c>
    </row>
    <row r="328" spans="1:26" x14ac:dyDescent="0.25">
      <c r="A328">
        <v>327</v>
      </c>
      <c r="B328" t="s">
        <v>2047</v>
      </c>
      <c r="C328" t="str">
        <f>VLOOKUP(B328,[1]Arkusz5!$A$3:$Y$2185,2,FALSE)</f>
        <v>52.406373</v>
      </c>
      <c r="D328" t="str">
        <f>VLOOKUP(B328,[1]Arkusz5!$A$3:$Y$2185,3,FALSE)</f>
        <v>16.674506</v>
      </c>
      <c r="E328" t="str">
        <f>VLOOKUP(B328,[1]Arkusz5!$A$3:$Y$2185,4,FALSE)</f>
        <v>33UXU10</v>
      </c>
      <c r="F328" t="str">
        <f>VLOOKUP(B328,[1]Arkusz5!$A$3:$Y$2185,5,FALSE)</f>
        <v>BD07</v>
      </c>
      <c r="G328">
        <f>VLOOKUP(B328,[1]Arkusz5!$A$3:$Y$2185,6,FALSE)</f>
        <v>0</v>
      </c>
      <c r="H328">
        <f>VLOOKUP(B328,[1]Arkusz5!$A$3:$Y$2185,7,FALSE)</f>
        <v>0</v>
      </c>
      <c r="I328">
        <f>VLOOKUP(B328,[1]Arkusz5!$A$3:$Y$2185,8,FALSE)</f>
        <v>0</v>
      </c>
      <c r="J328">
        <f>VLOOKUP(B328,[1]Arkusz5!$A$3:$Y$2185,9,FALSE)</f>
        <v>0</v>
      </c>
      <c r="K328">
        <f>VLOOKUP(B328,[1]Arkusz5!$A$3:$Y$2185,10,FALSE)</f>
        <v>0</v>
      </c>
      <c r="L328">
        <f>VLOOKUP(B328,[1]Arkusz5!$A$3:$Y$2185,11,FALSE)</f>
        <v>0</v>
      </c>
      <c r="M328">
        <f>VLOOKUP(B328,[1]Arkusz5!$A$3:$Y$2185,12,FALSE)</f>
        <v>0</v>
      </c>
      <c r="N328">
        <f>VLOOKUP(B328,[1]Arkusz5!$A$3:$Y$2185,13,FALSE)</f>
        <v>0</v>
      </c>
      <c r="O328">
        <f>VLOOKUP(B328,[1]Arkusz5!$A$3:$Y$2185,14,FALSE)</f>
        <v>0</v>
      </c>
      <c r="P328">
        <f>VLOOKUP(B328,[1]Arkusz5!$A$3:$Y$2185,15,FALSE)</f>
        <v>0</v>
      </c>
      <c r="Q328">
        <f>VLOOKUP(B328,[1]Arkusz5!$A$3:$Y$2185,16,FALSE)</f>
        <v>0</v>
      </c>
      <c r="R328">
        <f>VLOOKUP(B328,[1]Arkusz5!$A$3:$Y$2185,17,FALSE)</f>
        <v>0</v>
      </c>
      <c r="S328" t="str">
        <f>VLOOKUP(B328,[1]Arkusz5!$A$3:$Y$2185,18,FALSE)</f>
        <v>Europa</v>
      </c>
      <c r="T328" t="str">
        <f>VLOOKUP(B328,[1]Arkusz5!$A$3:$Y$2185,19,FALSE)</f>
        <v>Polska</v>
      </c>
      <c r="U328" t="str">
        <f>VLOOKUP(B328,[1]Arkusz5!$A$3:$Y$2185,20,FALSE)</f>
        <v>wielkopolskie</v>
      </c>
      <c r="V328" t="str">
        <f>VLOOKUP(B328,[1]Arkusz5!$A$3:$Y$2185,21,FALSE)</f>
        <v>poznański</v>
      </c>
      <c r="W328" t="str">
        <f>VLOOKUP(B328,[1]Arkusz5!$A$3:$Y$2185,22,FALSE)</f>
        <v>Tarnowo Podgórne</v>
      </c>
      <c r="X328" t="str">
        <f>VLOOKUP(B328,[1]Arkusz5!$A$3:$Y$2185,23,FALSE)</f>
        <v>315.51 Pojezierze Poznańskie</v>
      </c>
      <c r="Y328" t="str">
        <f>VLOOKUP(B328,[1]Arkusz5!$A$3:$Y$2185,24,FALSE)</f>
        <v>Continental Bio-geographical Region</v>
      </c>
      <c r="Z328" t="str">
        <f>VLOOKUP(B328,[1]Arkusz5!$A$3:$Y$2185,25,FALSE)</f>
        <v>Pino-Quercetum (=Querco-Pinetum + Serratulo-Pinetum)</v>
      </c>
    </row>
    <row r="329" spans="1:26" x14ac:dyDescent="0.25">
      <c r="A329">
        <v>328</v>
      </c>
      <c r="B329" t="s">
        <v>2051</v>
      </c>
      <c r="C329" t="str">
        <f>VLOOKUP(B329,[1]Arkusz5!$A$3:$Y$2185,2,FALSE)</f>
        <v>52.406373</v>
      </c>
      <c r="D329" t="str">
        <f>VLOOKUP(B329,[1]Arkusz5!$A$3:$Y$2185,3,FALSE)</f>
        <v>16.674506</v>
      </c>
      <c r="E329" t="str">
        <f>VLOOKUP(B329,[1]Arkusz5!$A$3:$Y$2185,4,FALSE)</f>
        <v>33UXU10</v>
      </c>
      <c r="F329" t="str">
        <f>VLOOKUP(B329,[1]Arkusz5!$A$3:$Y$2185,5,FALSE)</f>
        <v>BD07</v>
      </c>
      <c r="G329">
        <f>VLOOKUP(B329,[1]Arkusz5!$A$3:$Y$2185,6,FALSE)</f>
        <v>0</v>
      </c>
      <c r="H329">
        <f>VLOOKUP(B329,[1]Arkusz5!$A$3:$Y$2185,7,FALSE)</f>
        <v>0</v>
      </c>
      <c r="I329">
        <f>VLOOKUP(B329,[1]Arkusz5!$A$3:$Y$2185,8,FALSE)</f>
        <v>0</v>
      </c>
      <c r="J329">
        <f>VLOOKUP(B329,[1]Arkusz5!$A$3:$Y$2185,9,FALSE)</f>
        <v>0</v>
      </c>
      <c r="K329">
        <f>VLOOKUP(B329,[1]Arkusz5!$A$3:$Y$2185,10,FALSE)</f>
        <v>0</v>
      </c>
      <c r="L329">
        <f>VLOOKUP(B329,[1]Arkusz5!$A$3:$Y$2185,11,FALSE)</f>
        <v>0</v>
      </c>
      <c r="M329">
        <f>VLOOKUP(B329,[1]Arkusz5!$A$3:$Y$2185,12,FALSE)</f>
        <v>0</v>
      </c>
      <c r="N329">
        <f>VLOOKUP(B329,[1]Arkusz5!$A$3:$Y$2185,13,FALSE)</f>
        <v>0</v>
      </c>
      <c r="O329">
        <f>VLOOKUP(B329,[1]Arkusz5!$A$3:$Y$2185,14,FALSE)</f>
        <v>0</v>
      </c>
      <c r="P329">
        <f>VLOOKUP(B329,[1]Arkusz5!$A$3:$Y$2185,15,FALSE)</f>
        <v>0</v>
      </c>
      <c r="Q329">
        <f>VLOOKUP(B329,[1]Arkusz5!$A$3:$Y$2185,16,FALSE)</f>
        <v>0</v>
      </c>
      <c r="R329">
        <f>VLOOKUP(B329,[1]Arkusz5!$A$3:$Y$2185,17,FALSE)</f>
        <v>0</v>
      </c>
      <c r="S329" t="str">
        <f>VLOOKUP(B329,[1]Arkusz5!$A$3:$Y$2185,18,FALSE)</f>
        <v>Europa</v>
      </c>
      <c r="T329" t="str">
        <f>VLOOKUP(B329,[1]Arkusz5!$A$3:$Y$2185,19,FALSE)</f>
        <v>Polska</v>
      </c>
      <c r="U329" t="str">
        <f>VLOOKUP(B329,[1]Arkusz5!$A$3:$Y$2185,20,FALSE)</f>
        <v>wielkopolskie</v>
      </c>
      <c r="V329" t="str">
        <f>VLOOKUP(B329,[1]Arkusz5!$A$3:$Y$2185,21,FALSE)</f>
        <v>poznański</v>
      </c>
      <c r="W329" t="str">
        <f>VLOOKUP(B329,[1]Arkusz5!$A$3:$Y$2185,22,FALSE)</f>
        <v>Tarnowo Podgórne</v>
      </c>
      <c r="X329" t="str">
        <f>VLOOKUP(B329,[1]Arkusz5!$A$3:$Y$2185,23,FALSE)</f>
        <v>315.51 Pojezierze Poznańskie</v>
      </c>
      <c r="Y329" t="str">
        <f>VLOOKUP(B329,[1]Arkusz5!$A$3:$Y$2185,24,FALSE)</f>
        <v>Continental Bio-geographical Region</v>
      </c>
      <c r="Z329" t="str">
        <f>VLOOKUP(B329,[1]Arkusz5!$A$3:$Y$2185,25,FALSE)</f>
        <v>Pino-Quercetum (=Querco-Pinetum + Serratulo-Pinetum)</v>
      </c>
    </row>
    <row r="330" spans="1:26" x14ac:dyDescent="0.25">
      <c r="A330">
        <v>329</v>
      </c>
      <c r="B330" t="s">
        <v>2053</v>
      </c>
      <c r="C330" t="str">
        <f>VLOOKUP(B330,[1]Arkusz5!$A$3:$Y$2185,2,FALSE)</f>
        <v>52.406373</v>
      </c>
      <c r="D330" t="str">
        <f>VLOOKUP(B330,[1]Arkusz5!$A$3:$Y$2185,3,FALSE)</f>
        <v>16.674506</v>
      </c>
      <c r="E330" t="str">
        <f>VLOOKUP(B330,[1]Arkusz5!$A$3:$Y$2185,4,FALSE)</f>
        <v>33UXU10</v>
      </c>
      <c r="F330" t="str">
        <f>VLOOKUP(B330,[1]Arkusz5!$A$3:$Y$2185,5,FALSE)</f>
        <v>BD07</v>
      </c>
      <c r="G330">
        <f>VLOOKUP(B330,[1]Arkusz5!$A$3:$Y$2185,6,FALSE)</f>
        <v>0</v>
      </c>
      <c r="H330">
        <f>VLOOKUP(B330,[1]Arkusz5!$A$3:$Y$2185,7,FALSE)</f>
        <v>0</v>
      </c>
      <c r="I330">
        <f>VLOOKUP(B330,[1]Arkusz5!$A$3:$Y$2185,8,FALSE)</f>
        <v>0</v>
      </c>
      <c r="J330">
        <f>VLOOKUP(B330,[1]Arkusz5!$A$3:$Y$2185,9,FALSE)</f>
        <v>0</v>
      </c>
      <c r="K330">
        <f>VLOOKUP(B330,[1]Arkusz5!$A$3:$Y$2185,10,FALSE)</f>
        <v>0</v>
      </c>
      <c r="L330">
        <f>VLOOKUP(B330,[1]Arkusz5!$A$3:$Y$2185,11,FALSE)</f>
        <v>0</v>
      </c>
      <c r="M330">
        <f>VLOOKUP(B330,[1]Arkusz5!$A$3:$Y$2185,12,FALSE)</f>
        <v>0</v>
      </c>
      <c r="N330">
        <f>VLOOKUP(B330,[1]Arkusz5!$A$3:$Y$2185,13,FALSE)</f>
        <v>0</v>
      </c>
      <c r="O330">
        <f>VLOOKUP(B330,[1]Arkusz5!$A$3:$Y$2185,14,FALSE)</f>
        <v>0</v>
      </c>
      <c r="P330">
        <f>VLOOKUP(B330,[1]Arkusz5!$A$3:$Y$2185,15,FALSE)</f>
        <v>0</v>
      </c>
      <c r="Q330">
        <f>VLOOKUP(B330,[1]Arkusz5!$A$3:$Y$2185,16,FALSE)</f>
        <v>0</v>
      </c>
      <c r="R330">
        <f>VLOOKUP(B330,[1]Arkusz5!$A$3:$Y$2185,17,FALSE)</f>
        <v>0</v>
      </c>
      <c r="S330" t="str">
        <f>VLOOKUP(B330,[1]Arkusz5!$A$3:$Y$2185,18,FALSE)</f>
        <v>Europa</v>
      </c>
      <c r="T330" t="str">
        <f>VLOOKUP(B330,[1]Arkusz5!$A$3:$Y$2185,19,FALSE)</f>
        <v>Polska</v>
      </c>
      <c r="U330" t="str">
        <f>VLOOKUP(B330,[1]Arkusz5!$A$3:$Y$2185,20,FALSE)</f>
        <v>wielkopolskie</v>
      </c>
      <c r="V330" t="str">
        <f>VLOOKUP(B330,[1]Arkusz5!$A$3:$Y$2185,21,FALSE)</f>
        <v>poznański</v>
      </c>
      <c r="W330" t="str">
        <f>VLOOKUP(B330,[1]Arkusz5!$A$3:$Y$2185,22,FALSE)</f>
        <v>Tarnowo Podgórne</v>
      </c>
      <c r="X330" t="str">
        <f>VLOOKUP(B330,[1]Arkusz5!$A$3:$Y$2185,23,FALSE)</f>
        <v>315.51 Pojezierze Poznańskie</v>
      </c>
      <c r="Y330" t="str">
        <f>VLOOKUP(B330,[1]Arkusz5!$A$3:$Y$2185,24,FALSE)</f>
        <v>Continental Bio-geographical Region</v>
      </c>
      <c r="Z330" t="str">
        <f>VLOOKUP(B330,[1]Arkusz5!$A$3:$Y$2185,25,FALSE)</f>
        <v>Pino-Quercetum (=Querco-Pinetum + Serratulo-Pinetum)</v>
      </c>
    </row>
    <row r="331" spans="1:26" x14ac:dyDescent="0.25">
      <c r="A331">
        <v>330</v>
      </c>
      <c r="B331" t="s">
        <v>2055</v>
      </c>
      <c r="C331" t="str">
        <f>VLOOKUP(B331,[1]Arkusz5!$A$3:$Y$2185,2,FALSE)</f>
        <v>52.460533</v>
      </c>
      <c r="D331" t="str">
        <f>VLOOKUP(B331,[1]Arkusz5!$A$3:$Y$2185,3,FALSE)</f>
        <v>16.822573</v>
      </c>
      <c r="E331" t="str">
        <f>VLOOKUP(B331,[1]Arkusz5!$A$3:$Y$2185,4,FALSE)</f>
        <v>33UXU21</v>
      </c>
      <c r="F331" t="str">
        <f>VLOOKUP(B331,[1]Arkusz5!$A$3:$Y$2185,5,FALSE)</f>
        <v>BC98</v>
      </c>
      <c r="G331">
        <f>VLOOKUP(B331,[1]Arkusz5!$A$3:$Y$2185,6,FALSE)</f>
        <v>0</v>
      </c>
      <c r="H331">
        <f>VLOOKUP(B331,[1]Arkusz5!$A$3:$Y$2185,7,FALSE)</f>
        <v>0</v>
      </c>
      <c r="I331">
        <f>VLOOKUP(B331,[1]Arkusz5!$A$3:$Y$2185,8,FALSE)</f>
        <v>0</v>
      </c>
      <c r="J331">
        <f>VLOOKUP(B331,[1]Arkusz5!$A$3:$Y$2185,9,FALSE)</f>
        <v>0</v>
      </c>
      <c r="K331">
        <f>VLOOKUP(B331,[1]Arkusz5!$A$3:$Y$2185,10,FALSE)</f>
        <v>0</v>
      </c>
      <c r="L331">
        <f>VLOOKUP(B331,[1]Arkusz5!$A$3:$Y$2185,11,FALSE)</f>
        <v>0</v>
      </c>
      <c r="M331">
        <f>VLOOKUP(B331,[1]Arkusz5!$A$3:$Y$2185,12,FALSE)</f>
        <v>0</v>
      </c>
      <c r="N331">
        <f>VLOOKUP(B331,[1]Arkusz5!$A$3:$Y$2185,13,FALSE)</f>
        <v>0</v>
      </c>
      <c r="O331" t="str">
        <f>VLOOKUP(B331,[1]Arkusz5!$A$3:$Y$2185,14,FALSE)</f>
        <v>Strzeszyn</v>
      </c>
      <c r="P331">
        <f>VLOOKUP(B331,[1]Arkusz5!$A$3:$Y$2185,15,FALSE)</f>
        <v>0</v>
      </c>
      <c r="Q331">
        <f>VLOOKUP(B331,[1]Arkusz5!$A$3:$Y$2185,16,FALSE)</f>
        <v>0</v>
      </c>
      <c r="R331">
        <f>VLOOKUP(B331,[1]Arkusz5!$A$3:$Y$2185,17,FALSE)</f>
        <v>0</v>
      </c>
      <c r="S331" t="str">
        <f>VLOOKUP(B331,[1]Arkusz5!$A$3:$Y$2185,18,FALSE)</f>
        <v>Europa</v>
      </c>
      <c r="T331" t="str">
        <f>VLOOKUP(B331,[1]Arkusz5!$A$3:$Y$2185,19,FALSE)</f>
        <v>Polska</v>
      </c>
      <c r="U331" t="str">
        <f>VLOOKUP(B331,[1]Arkusz5!$A$3:$Y$2185,20,FALSE)</f>
        <v>wielkopolskie</v>
      </c>
      <c r="V331" t="str">
        <f>VLOOKUP(B331,[1]Arkusz5!$A$3:$Y$2185,21,FALSE)</f>
        <v>Poznań</v>
      </c>
      <c r="W331" t="str">
        <f>VLOOKUP(B331,[1]Arkusz5!$A$3:$Y$2185,22,FALSE)</f>
        <v>Poznań</v>
      </c>
      <c r="X331" t="str">
        <f>VLOOKUP(B331,[1]Arkusz5!$A$3:$Y$2185,23,FALSE)</f>
        <v>315.51 Pojezierze Poznańskie</v>
      </c>
      <c r="Y331" t="str">
        <f>VLOOKUP(B331,[1]Arkusz5!$A$3:$Y$2185,24,FALSE)</f>
        <v>Continental Bio-geographical Region</v>
      </c>
      <c r="Z331" t="str">
        <f>VLOOKUP(B331,[1]Arkusz5!$A$3:$Y$2185,25,FALSE)</f>
        <v>Fraxino-Alnetum (=Circaeo-Alnetum)</v>
      </c>
    </row>
    <row r="332" spans="1:26" x14ac:dyDescent="0.25">
      <c r="A332">
        <v>331</v>
      </c>
      <c r="B332" t="s">
        <v>2060</v>
      </c>
      <c r="C332" t="str">
        <f>VLOOKUP(B332,[1]Arkusz5!$A$3:$Y$2185,2,FALSE)</f>
        <v>52.48149</v>
      </c>
      <c r="D332" t="str">
        <f>VLOOKUP(B332,[1]Arkusz5!$A$3:$Y$2185,3,FALSE)</f>
        <v>17.012606</v>
      </c>
      <c r="E332" t="str">
        <f>VLOOKUP(B332,[1]Arkusz5!$A$3:$Y$2185,4,FALSE)</f>
        <v>33UXU31</v>
      </c>
      <c r="F332" t="str">
        <f>VLOOKUP(B332,[1]Arkusz5!$A$3:$Y$2185,5,FALSE)</f>
        <v>BC99</v>
      </c>
      <c r="G332">
        <f>VLOOKUP(B332,[1]Arkusz5!$A$3:$Y$2185,6,FALSE)</f>
        <v>0</v>
      </c>
      <c r="H332">
        <f>VLOOKUP(B332,[1]Arkusz5!$A$3:$Y$2185,7,FALSE)</f>
        <v>0</v>
      </c>
      <c r="I332">
        <f>VLOOKUP(B332,[1]Arkusz5!$A$3:$Y$2185,8,FALSE)</f>
        <v>0</v>
      </c>
      <c r="J332">
        <f>VLOOKUP(B332,[1]Arkusz5!$A$3:$Y$2185,9,FALSE)</f>
        <v>0</v>
      </c>
      <c r="K332" t="str">
        <f>VLOOKUP(B332,[1]Arkusz5!$A$3:$Y$2185,10,FALSE)</f>
        <v>Park Krajobrazowy Puszcza Zielonka</v>
      </c>
      <c r="L332">
        <f>VLOOKUP(B332,[1]Arkusz5!$A$3:$Y$2185,11,FALSE)</f>
        <v>0</v>
      </c>
      <c r="M332">
        <f>VLOOKUP(B332,[1]Arkusz5!$A$3:$Y$2185,12,FALSE)</f>
        <v>0</v>
      </c>
      <c r="N332">
        <f>VLOOKUP(B332,[1]Arkusz5!$A$3:$Y$2185,13,FALSE)</f>
        <v>0</v>
      </c>
      <c r="O332">
        <f>VLOOKUP(B332,[1]Arkusz5!$A$3:$Y$2185,14,FALSE)</f>
        <v>0</v>
      </c>
      <c r="P332">
        <f>VLOOKUP(B332,[1]Arkusz5!$A$3:$Y$2185,15,FALSE)</f>
        <v>0</v>
      </c>
      <c r="Q332" t="str">
        <f>VLOOKUP(B332,[1]Arkusz5!$A$3:$Y$2185,16,FALSE)</f>
        <v>PLH300058</v>
      </c>
      <c r="R332" t="str">
        <f>VLOOKUP(B332,[1]Arkusz5!$A$3:$Y$2185,17,FALSE)</f>
        <v>Uroczyska Puszczy Zielonki</v>
      </c>
      <c r="S332" t="str">
        <f>VLOOKUP(B332,[1]Arkusz5!$A$3:$Y$2185,18,FALSE)</f>
        <v>Europa</v>
      </c>
      <c r="T332" t="str">
        <f>VLOOKUP(B332,[1]Arkusz5!$A$3:$Y$2185,19,FALSE)</f>
        <v>Polska</v>
      </c>
      <c r="U332" t="str">
        <f>VLOOKUP(B332,[1]Arkusz5!$A$3:$Y$2185,20,FALSE)</f>
        <v>wielkopolskie</v>
      </c>
      <c r="V332" t="str">
        <f>VLOOKUP(B332,[1]Arkusz5!$A$3:$Y$2185,21,FALSE)</f>
        <v>poznański</v>
      </c>
      <c r="W332" t="str">
        <f>VLOOKUP(B332,[1]Arkusz5!$A$3:$Y$2185,22,FALSE)</f>
        <v>Czerwonak</v>
      </c>
      <c r="X332" t="str">
        <f>VLOOKUP(B332,[1]Arkusz5!$A$3:$Y$2185,23,FALSE)</f>
        <v>315.56 Równina Wrzesińska</v>
      </c>
      <c r="Y332" t="str">
        <f>VLOOKUP(B332,[1]Arkusz5!$A$3:$Y$2185,24,FALSE)</f>
        <v>Continental Bio-geographical Region</v>
      </c>
      <c r="Z332" t="str">
        <f>VLOOKUP(B332,[1]Arkusz5!$A$3:$Y$2185,25,FALSE)</f>
        <v>Pino-Quercetum (=Querco-Pinetum + Serratulo-Pinetum)</v>
      </c>
    </row>
    <row r="333" spans="1:26" x14ac:dyDescent="0.25">
      <c r="A333">
        <v>332</v>
      </c>
      <c r="B333" t="s">
        <v>2070</v>
      </c>
      <c r="C333" t="str">
        <f>VLOOKUP(B333,[1]Arkusz5!$A$3:$Y$2185,2,FALSE)</f>
        <v>51.90093</v>
      </c>
      <c r="D333" t="str">
        <f>VLOOKUP(B333,[1]Arkusz5!$A$3:$Y$2185,3,FALSE)</f>
        <v>16.94772</v>
      </c>
      <c r="E333" t="str">
        <f>VLOOKUP(B333,[1]Arkusz5!$A$3:$Y$2185,4,FALSE)</f>
        <v>33UXT35</v>
      </c>
      <c r="F333" t="str">
        <f>VLOOKUP(B333,[1]Arkusz5!$A$3:$Y$2185,5,FALSE)</f>
        <v>BD58</v>
      </c>
      <c r="G333">
        <f>VLOOKUP(B333,[1]Arkusz5!$A$3:$Y$2185,6,FALSE)</f>
        <v>0</v>
      </c>
      <c r="H333">
        <f>VLOOKUP(B333,[1]Arkusz5!$A$3:$Y$2185,7,FALSE)</f>
        <v>0</v>
      </c>
      <c r="I333">
        <f>VLOOKUP(B333,[1]Arkusz5!$A$3:$Y$2185,8,FALSE)</f>
        <v>0</v>
      </c>
      <c r="J333">
        <f>VLOOKUP(B333,[1]Arkusz5!$A$3:$Y$2185,9,FALSE)</f>
        <v>0</v>
      </c>
      <c r="K333">
        <f>VLOOKUP(B333,[1]Arkusz5!$A$3:$Y$2185,10,FALSE)</f>
        <v>0</v>
      </c>
      <c r="L333" t="str">
        <f>VLOOKUP(B333,[1]Arkusz5!$A$3:$Y$2185,11,FALSE)</f>
        <v>Torfowisko Źródliskowe w Gostyniu Starym</v>
      </c>
      <c r="M333" t="str">
        <f>VLOOKUP(B333,[1]Arkusz5!$A$3:$Y$2185,12,FALSE)</f>
        <v>nie określono w akcie prawnym</v>
      </c>
      <c r="N333" t="str">
        <f>VLOOKUP(B333,[1]Arkusz5!$A$3:$Y$2185,13,FALSE)</f>
        <v>Krzywińsko-Osiecki wraz z zadrzewieniami generała Dezyderego Chłapowskiego i kompleksem leśnym Osieczna-Góra</v>
      </c>
      <c r="O333">
        <f>VLOOKUP(B333,[1]Arkusz5!$A$3:$Y$2185,14,FALSE)</f>
        <v>0</v>
      </c>
      <c r="P333">
        <f>VLOOKUP(B333,[1]Arkusz5!$A$3:$Y$2185,15,FALSE)</f>
        <v>0</v>
      </c>
      <c r="Q333">
        <f>VLOOKUP(B333,[1]Arkusz5!$A$3:$Y$2185,16,FALSE)</f>
        <v>0</v>
      </c>
      <c r="R333">
        <f>VLOOKUP(B333,[1]Arkusz5!$A$3:$Y$2185,17,FALSE)</f>
        <v>0</v>
      </c>
      <c r="S333" t="str">
        <f>VLOOKUP(B333,[1]Arkusz5!$A$3:$Y$2185,18,FALSE)</f>
        <v>Europa</v>
      </c>
      <c r="T333" t="str">
        <f>VLOOKUP(B333,[1]Arkusz5!$A$3:$Y$2185,19,FALSE)</f>
        <v>Polska</v>
      </c>
      <c r="U333" t="str">
        <f>VLOOKUP(B333,[1]Arkusz5!$A$3:$Y$2185,20,FALSE)</f>
        <v>wielkopolskie</v>
      </c>
      <c r="V333" t="str">
        <f>VLOOKUP(B333,[1]Arkusz5!$A$3:$Y$2185,21,FALSE)</f>
        <v>gostyński</v>
      </c>
      <c r="W333" t="str">
        <f>VLOOKUP(B333,[1]Arkusz5!$A$3:$Y$2185,22,FALSE)</f>
        <v>Gostyń</v>
      </c>
      <c r="X333" t="str">
        <f>VLOOKUP(B333,[1]Arkusz5!$A$3:$Y$2185,23,FALSE)</f>
        <v>318.11 Wysoczyzna Leszczyńska</v>
      </c>
      <c r="Y333" t="str">
        <f>VLOOKUP(B333,[1]Arkusz5!$A$3:$Y$2185,24,FALSE)</f>
        <v>Continental Bio-geographical Region</v>
      </c>
      <c r="Z333" t="str">
        <f>VLOOKUP(B333,[1]Arkusz5!$A$3:$Y$2185,25,FALSE)</f>
        <v>Galio-Carpinetum</v>
      </c>
    </row>
    <row r="334" spans="1:26" x14ac:dyDescent="0.25">
      <c r="A334">
        <v>333</v>
      </c>
      <c r="B334" t="s">
        <v>2072</v>
      </c>
      <c r="C334" t="str">
        <f>VLOOKUP(B334,[1]Arkusz5!$A$3:$Y$2185,2,FALSE)</f>
        <v>51.914643</v>
      </c>
      <c r="D334" t="str">
        <f>VLOOKUP(B334,[1]Arkusz5!$A$3:$Y$2185,3,FALSE)</f>
        <v>16.27036</v>
      </c>
      <c r="E334" t="str">
        <f>VLOOKUP(B334,[1]Arkusz5!$A$3:$Y$2185,4,FALSE)</f>
        <v>33UWT85</v>
      </c>
      <c r="F334" t="str">
        <f>VLOOKUP(B334,[1]Arkusz5!$A$3:$Y$2185,5,FALSE)</f>
        <v>BD54</v>
      </c>
      <c r="G334">
        <f>VLOOKUP(B334,[1]Arkusz5!$A$3:$Y$2185,6,FALSE)</f>
        <v>0</v>
      </c>
      <c r="H334">
        <f>VLOOKUP(B334,[1]Arkusz5!$A$3:$Y$2185,7,FALSE)</f>
        <v>0</v>
      </c>
      <c r="I334">
        <f>VLOOKUP(B334,[1]Arkusz5!$A$3:$Y$2185,8,FALSE)</f>
        <v>0</v>
      </c>
      <c r="J334">
        <f>VLOOKUP(B334,[1]Arkusz5!$A$3:$Y$2185,9,FALSE)</f>
        <v>0</v>
      </c>
      <c r="K334" t="str">
        <f>VLOOKUP(B334,[1]Arkusz5!$A$3:$Y$2185,10,FALSE)</f>
        <v>Przemęcki Park Krajobrazowy</v>
      </c>
      <c r="L334">
        <f>VLOOKUP(B334,[1]Arkusz5!$A$3:$Y$2185,11,FALSE)</f>
        <v>0</v>
      </c>
      <c r="M334">
        <f>VLOOKUP(B334,[1]Arkusz5!$A$3:$Y$2185,12,FALSE)</f>
        <v>0</v>
      </c>
      <c r="N334" t="str">
        <f>VLOOKUP(B334,[1]Arkusz5!$A$3:$Y$2185,13,FALSE)</f>
        <v>Przemęcko-Wschowski i kompleks leśny Włoszakowice</v>
      </c>
      <c r="O334">
        <f>VLOOKUP(B334,[1]Arkusz5!$A$3:$Y$2185,14,FALSE)</f>
        <v>0</v>
      </c>
      <c r="P334">
        <f>VLOOKUP(B334,[1]Arkusz5!$A$3:$Y$2185,15,FALSE)</f>
        <v>0</v>
      </c>
      <c r="Q334" t="str">
        <f>VLOOKUP(B334,[1]Arkusz5!$A$3:$Y$2185,16,FALSE)</f>
        <v>PLB300011</v>
      </c>
      <c r="R334" t="str">
        <f>VLOOKUP(B334,[1]Arkusz5!$A$3:$Y$2185,17,FALSE)</f>
        <v>Pojezierze Sławskie</v>
      </c>
      <c r="S334" t="str">
        <f>VLOOKUP(B334,[1]Arkusz5!$A$3:$Y$2185,18,FALSE)</f>
        <v>Europa</v>
      </c>
      <c r="T334" t="str">
        <f>VLOOKUP(B334,[1]Arkusz5!$A$3:$Y$2185,19,FALSE)</f>
        <v>Polska</v>
      </c>
      <c r="U334" t="str">
        <f>VLOOKUP(B334,[1]Arkusz5!$A$3:$Y$2185,20,FALSE)</f>
        <v>wielkopolskie</v>
      </c>
      <c r="V334" t="str">
        <f>VLOOKUP(B334,[1]Arkusz5!$A$3:$Y$2185,21,FALSE)</f>
        <v>leszczyński</v>
      </c>
      <c r="W334" t="str">
        <f>VLOOKUP(B334,[1]Arkusz5!$A$3:$Y$2185,22,FALSE)</f>
        <v>Wijewo</v>
      </c>
      <c r="X334" t="str">
        <f>VLOOKUP(B334,[1]Arkusz5!$A$3:$Y$2185,23,FALSE)</f>
        <v>315.81 Pojezierze Sławskie</v>
      </c>
      <c r="Y334" t="str">
        <f>VLOOKUP(B334,[1]Arkusz5!$A$3:$Y$2185,24,FALSE)</f>
        <v>Continental Bio-geographical Region</v>
      </c>
      <c r="Z334" t="str">
        <f>VLOOKUP(B334,[1]Arkusz5!$A$3:$Y$2185,25,FALSE)</f>
        <v>Pino-Quercetum (=Querco-Pinetum + Serratulo-Pinetum)</v>
      </c>
    </row>
    <row r="335" spans="1:26" x14ac:dyDescent="0.25">
      <c r="A335">
        <v>334</v>
      </c>
      <c r="B335" t="s">
        <v>2074</v>
      </c>
      <c r="C335" t="str">
        <f>VLOOKUP(B335,[1]Arkusz5!$A$3:$Y$2185,2,FALSE)</f>
        <v>52.647845</v>
      </c>
      <c r="D335" t="str">
        <f>VLOOKUP(B335,[1]Arkusz5!$A$3:$Y$2185,3,FALSE)</f>
        <v>17.113812</v>
      </c>
      <c r="E335" t="str">
        <f>VLOOKUP(B335,[1]Arkusz5!$A$3:$Y$2185,4,FALSE)</f>
        <v>33UXU43</v>
      </c>
      <c r="F335" t="str">
        <f>VLOOKUP(B335,[1]Arkusz5!$A$3:$Y$2185,5,FALSE)</f>
        <v>CC70</v>
      </c>
      <c r="G335">
        <f>VLOOKUP(B335,[1]Arkusz5!$A$3:$Y$2185,6,FALSE)</f>
        <v>0</v>
      </c>
      <c r="H335">
        <f>VLOOKUP(B335,[1]Arkusz5!$A$3:$Y$2185,7,FALSE)</f>
        <v>0</v>
      </c>
      <c r="I335">
        <f>VLOOKUP(B335,[1]Arkusz5!$A$3:$Y$2185,8,FALSE)</f>
        <v>0</v>
      </c>
      <c r="J335">
        <f>VLOOKUP(B335,[1]Arkusz5!$A$3:$Y$2185,9,FALSE)</f>
        <v>0</v>
      </c>
      <c r="K335">
        <f>VLOOKUP(B335,[1]Arkusz5!$A$3:$Y$2185,10,FALSE)</f>
        <v>0</v>
      </c>
      <c r="L335">
        <f>VLOOKUP(B335,[1]Arkusz5!$A$3:$Y$2185,11,FALSE)</f>
        <v>0</v>
      </c>
      <c r="M335">
        <f>VLOOKUP(B335,[1]Arkusz5!$A$3:$Y$2185,12,FALSE)</f>
        <v>0</v>
      </c>
      <c r="N335">
        <f>VLOOKUP(B335,[1]Arkusz5!$A$3:$Y$2185,13,FALSE)</f>
        <v>0</v>
      </c>
      <c r="O335">
        <f>VLOOKUP(B335,[1]Arkusz5!$A$3:$Y$2185,14,FALSE)</f>
        <v>0</v>
      </c>
      <c r="P335">
        <f>VLOOKUP(B335,[1]Arkusz5!$A$3:$Y$2185,15,FALSE)</f>
        <v>0</v>
      </c>
      <c r="Q335">
        <f>VLOOKUP(B335,[1]Arkusz5!$A$3:$Y$2185,16,FALSE)</f>
        <v>0</v>
      </c>
      <c r="R335">
        <f>VLOOKUP(B335,[1]Arkusz5!$A$3:$Y$2185,17,FALSE)</f>
        <v>0</v>
      </c>
      <c r="S335" t="str">
        <f>VLOOKUP(B335,[1]Arkusz5!$A$3:$Y$2185,18,FALSE)</f>
        <v>Europa</v>
      </c>
      <c r="T335" t="str">
        <f>VLOOKUP(B335,[1]Arkusz5!$A$3:$Y$2185,19,FALSE)</f>
        <v>Polska</v>
      </c>
      <c r="U335" t="str">
        <f>VLOOKUP(B335,[1]Arkusz5!$A$3:$Y$2185,20,FALSE)</f>
        <v>wielkopolskie</v>
      </c>
      <c r="V335" t="str">
        <f>VLOOKUP(B335,[1]Arkusz5!$A$3:$Y$2185,21,FALSE)</f>
        <v>wągrowiecki</v>
      </c>
      <c r="W335" t="str">
        <f>VLOOKUP(B335,[1]Arkusz5!$A$3:$Y$2185,22,FALSE)</f>
        <v>Skoki</v>
      </c>
      <c r="X335" t="str">
        <f>VLOOKUP(B335,[1]Arkusz5!$A$3:$Y$2185,23,FALSE)</f>
        <v>315.54 Pojezierze Gnieźnieńskie</v>
      </c>
      <c r="Y335" t="str">
        <f>VLOOKUP(B335,[1]Arkusz5!$A$3:$Y$2185,24,FALSE)</f>
        <v>Continental Bio-geographical Region</v>
      </c>
      <c r="Z335" t="str">
        <f>VLOOKUP(B335,[1]Arkusz5!$A$3:$Y$2185,25,FALSE)</f>
        <v>Luzulo pilosae-Fagetum</v>
      </c>
    </row>
    <row r="336" spans="1:26" x14ac:dyDescent="0.25">
      <c r="A336">
        <v>335</v>
      </c>
      <c r="B336" t="s">
        <v>2083</v>
      </c>
      <c r="C336" t="str">
        <f>VLOOKUP(B336,[1]Arkusz5!$A$3:$Y$2185,2,FALSE)</f>
        <v>52.647845</v>
      </c>
      <c r="D336" t="str">
        <f>VLOOKUP(B336,[1]Arkusz5!$A$3:$Y$2185,3,FALSE)</f>
        <v>17.113812</v>
      </c>
      <c r="E336" t="str">
        <f>VLOOKUP(B336,[1]Arkusz5!$A$3:$Y$2185,4,FALSE)</f>
        <v>33UXU43</v>
      </c>
      <c r="F336" t="str">
        <f>VLOOKUP(B336,[1]Arkusz5!$A$3:$Y$2185,5,FALSE)</f>
        <v>CC70</v>
      </c>
      <c r="G336">
        <f>VLOOKUP(B336,[1]Arkusz5!$A$3:$Y$2185,6,FALSE)</f>
        <v>0</v>
      </c>
      <c r="H336">
        <f>VLOOKUP(B336,[1]Arkusz5!$A$3:$Y$2185,7,FALSE)</f>
        <v>0</v>
      </c>
      <c r="I336">
        <f>VLOOKUP(B336,[1]Arkusz5!$A$3:$Y$2185,8,FALSE)</f>
        <v>0</v>
      </c>
      <c r="J336">
        <f>VLOOKUP(B336,[1]Arkusz5!$A$3:$Y$2185,9,FALSE)</f>
        <v>0</v>
      </c>
      <c r="K336">
        <f>VLOOKUP(B336,[1]Arkusz5!$A$3:$Y$2185,10,FALSE)</f>
        <v>0</v>
      </c>
      <c r="L336">
        <f>VLOOKUP(B336,[1]Arkusz5!$A$3:$Y$2185,11,FALSE)</f>
        <v>0</v>
      </c>
      <c r="M336">
        <f>VLOOKUP(B336,[1]Arkusz5!$A$3:$Y$2185,12,FALSE)</f>
        <v>0</v>
      </c>
      <c r="N336">
        <f>VLOOKUP(B336,[1]Arkusz5!$A$3:$Y$2185,13,FALSE)</f>
        <v>0</v>
      </c>
      <c r="O336">
        <f>VLOOKUP(B336,[1]Arkusz5!$A$3:$Y$2185,14,FALSE)</f>
        <v>0</v>
      </c>
      <c r="P336">
        <f>VLOOKUP(B336,[1]Arkusz5!$A$3:$Y$2185,15,FALSE)</f>
        <v>0</v>
      </c>
      <c r="Q336">
        <f>VLOOKUP(B336,[1]Arkusz5!$A$3:$Y$2185,16,FALSE)</f>
        <v>0</v>
      </c>
      <c r="R336">
        <f>VLOOKUP(B336,[1]Arkusz5!$A$3:$Y$2185,17,FALSE)</f>
        <v>0</v>
      </c>
      <c r="S336" t="str">
        <f>VLOOKUP(B336,[1]Arkusz5!$A$3:$Y$2185,18,FALSE)</f>
        <v>Europa</v>
      </c>
      <c r="T336" t="str">
        <f>VLOOKUP(B336,[1]Arkusz5!$A$3:$Y$2185,19,FALSE)</f>
        <v>Polska</v>
      </c>
      <c r="U336" t="str">
        <f>VLOOKUP(B336,[1]Arkusz5!$A$3:$Y$2185,20,FALSE)</f>
        <v>wielkopolskie</v>
      </c>
      <c r="V336" t="str">
        <f>VLOOKUP(B336,[1]Arkusz5!$A$3:$Y$2185,21,FALSE)</f>
        <v>wągrowiecki</v>
      </c>
      <c r="W336" t="str">
        <f>VLOOKUP(B336,[1]Arkusz5!$A$3:$Y$2185,22,FALSE)</f>
        <v>Skoki</v>
      </c>
      <c r="X336" t="str">
        <f>VLOOKUP(B336,[1]Arkusz5!$A$3:$Y$2185,23,FALSE)</f>
        <v>315.54 Pojezierze Gnieźnieńskie</v>
      </c>
      <c r="Y336" t="str">
        <f>VLOOKUP(B336,[1]Arkusz5!$A$3:$Y$2185,24,FALSE)</f>
        <v>Continental Bio-geographical Region</v>
      </c>
      <c r="Z336" t="str">
        <f>VLOOKUP(B336,[1]Arkusz5!$A$3:$Y$2185,25,FALSE)</f>
        <v>Luzulo pilosae-Fagetum</v>
      </c>
    </row>
    <row r="337" spans="1:26" x14ac:dyDescent="0.25">
      <c r="A337">
        <v>336</v>
      </c>
      <c r="B337" t="s">
        <v>2084</v>
      </c>
      <c r="C337" t="str">
        <f>VLOOKUP(B337,[1]Arkusz5!$A$3:$Y$2185,2,FALSE)</f>
        <v>52.521935</v>
      </c>
      <c r="D337" t="str">
        <f>VLOOKUP(B337,[1]Arkusz5!$A$3:$Y$2185,3,FALSE)</f>
        <v>16.460967</v>
      </c>
      <c r="E337" t="str">
        <f>VLOOKUP(B337,[1]Arkusz5!$A$3:$Y$2185,4,FALSE)</f>
        <v>33UWU92</v>
      </c>
      <c r="F337" t="str">
        <f>VLOOKUP(B337,[1]Arkusz5!$A$3:$Y$2185,5,FALSE)</f>
        <v>BC85</v>
      </c>
      <c r="G337">
        <f>VLOOKUP(B337,[1]Arkusz5!$A$3:$Y$2185,6,FALSE)</f>
        <v>0</v>
      </c>
      <c r="H337">
        <f>VLOOKUP(B337,[1]Arkusz5!$A$3:$Y$2185,7,FALSE)</f>
        <v>0</v>
      </c>
      <c r="I337">
        <f>VLOOKUP(B337,[1]Arkusz5!$A$3:$Y$2185,8,FALSE)</f>
        <v>0</v>
      </c>
      <c r="J337">
        <f>VLOOKUP(B337,[1]Arkusz5!$A$3:$Y$2185,9,FALSE)</f>
        <v>0</v>
      </c>
      <c r="K337">
        <f>VLOOKUP(B337,[1]Arkusz5!$A$3:$Y$2185,10,FALSE)</f>
        <v>0</v>
      </c>
      <c r="L337">
        <f>VLOOKUP(B337,[1]Arkusz5!$A$3:$Y$2185,11,FALSE)</f>
        <v>0</v>
      </c>
      <c r="M337">
        <f>VLOOKUP(B337,[1]Arkusz5!$A$3:$Y$2185,12,FALSE)</f>
        <v>0</v>
      </c>
      <c r="N337">
        <f>VLOOKUP(B337,[1]Arkusz5!$A$3:$Y$2185,13,FALSE)</f>
        <v>0</v>
      </c>
      <c r="O337">
        <f>VLOOKUP(B337,[1]Arkusz5!$A$3:$Y$2185,14,FALSE)</f>
        <v>0</v>
      </c>
      <c r="P337">
        <f>VLOOKUP(B337,[1]Arkusz5!$A$3:$Y$2185,15,FALSE)</f>
        <v>0</v>
      </c>
      <c r="Q337">
        <f>VLOOKUP(B337,[1]Arkusz5!$A$3:$Y$2185,16,FALSE)</f>
        <v>0</v>
      </c>
      <c r="R337">
        <f>VLOOKUP(B337,[1]Arkusz5!$A$3:$Y$2185,17,FALSE)</f>
        <v>0</v>
      </c>
      <c r="S337" t="str">
        <f>VLOOKUP(B337,[1]Arkusz5!$A$3:$Y$2185,18,FALSE)</f>
        <v>Europa</v>
      </c>
      <c r="T337" t="str">
        <f>VLOOKUP(B337,[1]Arkusz5!$A$3:$Y$2185,19,FALSE)</f>
        <v>Polska</v>
      </c>
      <c r="U337" t="str">
        <f>VLOOKUP(B337,[1]Arkusz5!$A$3:$Y$2185,20,FALSE)</f>
        <v>wielkopolskie</v>
      </c>
      <c r="V337" t="str">
        <f>VLOOKUP(B337,[1]Arkusz5!$A$3:$Y$2185,21,FALSE)</f>
        <v>szamotulski</v>
      </c>
      <c r="W337" t="str">
        <f>VLOOKUP(B337,[1]Arkusz5!$A$3:$Y$2185,22,FALSE)</f>
        <v>Kaźmierz</v>
      </c>
      <c r="X337" t="str">
        <f>VLOOKUP(B337,[1]Arkusz5!$A$3:$Y$2185,23,FALSE)</f>
        <v>315.51 Pojezierze Poznańskie</v>
      </c>
      <c r="Y337" t="str">
        <f>VLOOKUP(B337,[1]Arkusz5!$A$3:$Y$2185,24,FALSE)</f>
        <v>Continental Bio-geographical Region</v>
      </c>
      <c r="Z337" t="str">
        <f>VLOOKUP(B337,[1]Arkusz5!$A$3:$Y$2185,25,FALSE)</f>
        <v>Ficario-Ulmetum chrysosplenietosum</v>
      </c>
    </row>
    <row r="338" spans="1:26" x14ac:dyDescent="0.25">
      <c r="A338">
        <v>337</v>
      </c>
      <c r="B338" t="s">
        <v>2089</v>
      </c>
      <c r="C338" t="str">
        <f>VLOOKUP(B338,[1]Arkusz5!$A$3:$Y$2185,2,FALSE)</f>
        <v>52.434989</v>
      </c>
      <c r="D338" t="str">
        <f>VLOOKUP(B338,[1]Arkusz5!$A$3:$Y$2185,3,FALSE)</f>
        <v>16.696324</v>
      </c>
      <c r="E338" t="str">
        <f>VLOOKUP(B338,[1]Arkusz5!$A$3:$Y$2185,4,FALSE)</f>
        <v>33UXU11</v>
      </c>
      <c r="F338" t="str">
        <f>VLOOKUP(B338,[1]Arkusz5!$A$3:$Y$2185,5,FALSE)</f>
        <v>BC97</v>
      </c>
      <c r="G338">
        <f>VLOOKUP(B338,[1]Arkusz5!$A$3:$Y$2185,6,FALSE)</f>
        <v>0</v>
      </c>
      <c r="H338">
        <f>VLOOKUP(B338,[1]Arkusz5!$A$3:$Y$2185,7,FALSE)</f>
        <v>0</v>
      </c>
      <c r="I338">
        <f>VLOOKUP(B338,[1]Arkusz5!$A$3:$Y$2185,8,FALSE)</f>
        <v>0</v>
      </c>
      <c r="J338">
        <f>VLOOKUP(B338,[1]Arkusz5!$A$3:$Y$2185,9,FALSE)</f>
        <v>0</v>
      </c>
      <c r="K338">
        <f>VLOOKUP(B338,[1]Arkusz5!$A$3:$Y$2185,10,FALSE)</f>
        <v>0</v>
      </c>
      <c r="L338">
        <f>VLOOKUP(B338,[1]Arkusz5!$A$3:$Y$2185,11,FALSE)</f>
        <v>0</v>
      </c>
      <c r="M338">
        <f>VLOOKUP(B338,[1]Arkusz5!$A$3:$Y$2185,12,FALSE)</f>
        <v>0</v>
      </c>
      <c r="N338">
        <f>VLOOKUP(B338,[1]Arkusz5!$A$3:$Y$2185,13,FALSE)</f>
        <v>0</v>
      </c>
      <c r="O338">
        <f>VLOOKUP(B338,[1]Arkusz5!$A$3:$Y$2185,14,FALSE)</f>
        <v>0</v>
      </c>
      <c r="P338">
        <f>VLOOKUP(B338,[1]Arkusz5!$A$3:$Y$2185,15,FALSE)</f>
        <v>0</v>
      </c>
      <c r="Q338">
        <f>VLOOKUP(B338,[1]Arkusz5!$A$3:$Y$2185,16,FALSE)</f>
        <v>0</v>
      </c>
      <c r="R338">
        <f>VLOOKUP(B338,[1]Arkusz5!$A$3:$Y$2185,17,FALSE)</f>
        <v>0</v>
      </c>
      <c r="S338" t="str">
        <f>VLOOKUP(B338,[1]Arkusz5!$A$3:$Y$2185,18,FALSE)</f>
        <v>Europa</v>
      </c>
      <c r="T338" t="str">
        <f>VLOOKUP(B338,[1]Arkusz5!$A$3:$Y$2185,19,FALSE)</f>
        <v>Polska</v>
      </c>
      <c r="U338" t="str">
        <f>VLOOKUP(B338,[1]Arkusz5!$A$3:$Y$2185,20,FALSE)</f>
        <v>wielkopolskie</v>
      </c>
      <c r="V338" t="str">
        <f>VLOOKUP(B338,[1]Arkusz5!$A$3:$Y$2185,21,FALSE)</f>
        <v>poznański</v>
      </c>
      <c r="W338" t="str">
        <f>VLOOKUP(B338,[1]Arkusz5!$A$3:$Y$2185,22,FALSE)</f>
        <v>Tarnowo Podgórne</v>
      </c>
      <c r="X338" t="str">
        <f>VLOOKUP(B338,[1]Arkusz5!$A$3:$Y$2185,23,FALSE)</f>
        <v>315.51 Pojezierze Poznańskie</v>
      </c>
      <c r="Y338" t="str">
        <f>VLOOKUP(B338,[1]Arkusz5!$A$3:$Y$2185,24,FALSE)</f>
        <v>Continental Bio-geographical Region</v>
      </c>
      <c r="Z338" t="str">
        <f>VLOOKUP(B338,[1]Arkusz5!$A$3:$Y$2185,25,FALSE)</f>
        <v>Galio-Carpinetum</v>
      </c>
    </row>
    <row r="339" spans="1:26" x14ac:dyDescent="0.25">
      <c r="A339">
        <v>338</v>
      </c>
      <c r="B339" t="s">
        <v>2094</v>
      </c>
      <c r="C339" t="str">
        <f>VLOOKUP(B339,[1]Arkusz5!$A$3:$Y$2185,2,FALSE)</f>
        <v>52.457043</v>
      </c>
      <c r="D339" t="str">
        <f>VLOOKUP(B339,[1]Arkusz5!$A$3:$Y$2185,3,FALSE)</f>
        <v>17.267202</v>
      </c>
      <c r="E339" t="str">
        <f>VLOOKUP(B339,[1]Arkusz5!$A$3:$Y$2185,4,FALSE)</f>
        <v>33UXU51</v>
      </c>
      <c r="F339" t="str">
        <f>VLOOKUP(B339,[1]Arkusz5!$A$3:$Y$2185,5,FALSE)</f>
        <v>CC91</v>
      </c>
      <c r="G339">
        <f>VLOOKUP(B339,[1]Arkusz5!$A$3:$Y$2185,6,FALSE)</f>
        <v>0</v>
      </c>
      <c r="H339">
        <f>VLOOKUP(B339,[1]Arkusz5!$A$3:$Y$2185,7,FALSE)</f>
        <v>0</v>
      </c>
      <c r="I339">
        <f>VLOOKUP(B339,[1]Arkusz5!$A$3:$Y$2185,8,FALSE)</f>
        <v>0</v>
      </c>
      <c r="J339">
        <f>VLOOKUP(B339,[1]Arkusz5!$A$3:$Y$2185,9,FALSE)</f>
        <v>0</v>
      </c>
      <c r="K339" t="str">
        <f>VLOOKUP(B339,[1]Arkusz5!$A$3:$Y$2185,10,FALSE)</f>
        <v>Park Krajobrazowy Promno - otulina</v>
      </c>
      <c r="L339">
        <f>VLOOKUP(B339,[1]Arkusz5!$A$3:$Y$2185,11,FALSE)</f>
        <v>0</v>
      </c>
      <c r="M339">
        <f>VLOOKUP(B339,[1]Arkusz5!$A$3:$Y$2185,12,FALSE)</f>
        <v>0</v>
      </c>
      <c r="N339">
        <f>VLOOKUP(B339,[1]Arkusz5!$A$3:$Y$2185,13,FALSE)</f>
        <v>0</v>
      </c>
      <c r="O339">
        <f>VLOOKUP(B339,[1]Arkusz5!$A$3:$Y$2185,14,FALSE)</f>
        <v>0</v>
      </c>
      <c r="P339">
        <f>VLOOKUP(B339,[1]Arkusz5!$A$3:$Y$2185,15,FALSE)</f>
        <v>0</v>
      </c>
      <c r="Q339" t="str">
        <f>VLOOKUP(B339,[1]Arkusz5!$A$3:$Y$2185,16,FALSE)</f>
        <v>PLH300030</v>
      </c>
      <c r="R339" t="str">
        <f>VLOOKUP(B339,[1]Arkusz5!$A$3:$Y$2185,17,FALSE)</f>
        <v>Ostoja koło Promna</v>
      </c>
      <c r="S339" t="str">
        <f>VLOOKUP(B339,[1]Arkusz5!$A$3:$Y$2185,18,FALSE)</f>
        <v>Europa</v>
      </c>
      <c r="T339" t="str">
        <f>VLOOKUP(B339,[1]Arkusz5!$A$3:$Y$2185,19,FALSE)</f>
        <v>Polska</v>
      </c>
      <c r="U339" t="str">
        <f>VLOOKUP(B339,[1]Arkusz5!$A$3:$Y$2185,20,FALSE)</f>
        <v>wielkopolskie</v>
      </c>
      <c r="V339" t="str">
        <f>VLOOKUP(B339,[1]Arkusz5!$A$3:$Y$2185,21,FALSE)</f>
        <v>poznański</v>
      </c>
      <c r="W339" t="str">
        <f>VLOOKUP(B339,[1]Arkusz5!$A$3:$Y$2185,22,FALSE)</f>
        <v>Pobiedziska</v>
      </c>
      <c r="X339" t="str">
        <f>VLOOKUP(B339,[1]Arkusz5!$A$3:$Y$2185,23,FALSE)</f>
        <v>315.56 Równina Wrzesińska</v>
      </c>
      <c r="Y339" t="str">
        <f>VLOOKUP(B339,[1]Arkusz5!$A$3:$Y$2185,24,FALSE)</f>
        <v>Continental Bio-geographical Region</v>
      </c>
      <c r="Z339" t="str">
        <f>VLOOKUP(B339,[1]Arkusz5!$A$3:$Y$2185,25,FALSE)</f>
        <v>Fraxino-Alnetum (=Circaeo-Alnetum)</v>
      </c>
    </row>
    <row r="340" spans="1:26" x14ac:dyDescent="0.25">
      <c r="A340">
        <v>339</v>
      </c>
      <c r="B340" t="s">
        <v>2097</v>
      </c>
      <c r="C340" t="str">
        <f>VLOOKUP(B340,[1]Arkusz5!$A$3:$Y$2185,2,FALSE)</f>
        <v>52.45002</v>
      </c>
      <c r="D340" t="str">
        <f>VLOOKUP(B340,[1]Arkusz5!$A$3:$Y$2185,3,FALSE)</f>
        <v>17.277303</v>
      </c>
      <c r="E340" t="str">
        <f>VLOOKUP(B340,[1]Arkusz5!$A$3:$Y$2185,4,FALSE)</f>
        <v>33UXU51</v>
      </c>
      <c r="F340" t="str">
        <f>VLOOKUP(B340,[1]Arkusz5!$A$3:$Y$2185,5,FALSE)</f>
        <v>CC91</v>
      </c>
      <c r="G340">
        <f>VLOOKUP(B340,[1]Arkusz5!$A$3:$Y$2185,6,FALSE)</f>
        <v>0</v>
      </c>
      <c r="H340">
        <f>VLOOKUP(B340,[1]Arkusz5!$A$3:$Y$2185,7,FALSE)</f>
        <v>0</v>
      </c>
      <c r="I340">
        <f>VLOOKUP(B340,[1]Arkusz5!$A$3:$Y$2185,8,FALSE)</f>
        <v>0</v>
      </c>
      <c r="J340">
        <f>VLOOKUP(B340,[1]Arkusz5!$A$3:$Y$2185,9,FALSE)</f>
        <v>0</v>
      </c>
      <c r="K340" t="str">
        <f>VLOOKUP(B340,[1]Arkusz5!$A$3:$Y$2185,10,FALSE)</f>
        <v>Park Krajobrazowy Promno - otulina</v>
      </c>
      <c r="L340" t="str">
        <f>VLOOKUP(B340,[1]Arkusz5!$A$3:$Y$2185,11,FALSE)</f>
        <v>Jezioro Drążynek</v>
      </c>
      <c r="M340" t="str">
        <f>VLOOKUP(B340,[1]Arkusz5!$A$3:$Y$2185,12,FALSE)</f>
        <v>torfowiskowy</v>
      </c>
      <c r="N340">
        <f>VLOOKUP(B340,[1]Arkusz5!$A$3:$Y$2185,13,FALSE)</f>
        <v>0</v>
      </c>
      <c r="O340">
        <f>VLOOKUP(B340,[1]Arkusz5!$A$3:$Y$2185,14,FALSE)</f>
        <v>0</v>
      </c>
      <c r="P340">
        <f>VLOOKUP(B340,[1]Arkusz5!$A$3:$Y$2185,15,FALSE)</f>
        <v>0</v>
      </c>
      <c r="Q340" t="str">
        <f>VLOOKUP(B340,[1]Arkusz5!$A$3:$Y$2185,16,FALSE)</f>
        <v>PLH300030</v>
      </c>
      <c r="R340" t="str">
        <f>VLOOKUP(B340,[1]Arkusz5!$A$3:$Y$2185,17,FALSE)</f>
        <v>Ostoja koło Promna</v>
      </c>
      <c r="S340" t="str">
        <f>VLOOKUP(B340,[1]Arkusz5!$A$3:$Y$2185,18,FALSE)</f>
        <v>Europa</v>
      </c>
      <c r="T340" t="str">
        <f>VLOOKUP(B340,[1]Arkusz5!$A$3:$Y$2185,19,FALSE)</f>
        <v>Polska</v>
      </c>
      <c r="U340" t="str">
        <f>VLOOKUP(B340,[1]Arkusz5!$A$3:$Y$2185,20,FALSE)</f>
        <v>wielkopolskie</v>
      </c>
      <c r="V340" t="str">
        <f>VLOOKUP(B340,[1]Arkusz5!$A$3:$Y$2185,21,FALSE)</f>
        <v>poznański</v>
      </c>
      <c r="W340" t="str">
        <f>VLOOKUP(B340,[1]Arkusz5!$A$3:$Y$2185,22,FALSE)</f>
        <v>Pobiedziska</v>
      </c>
      <c r="X340" t="str">
        <f>VLOOKUP(B340,[1]Arkusz5!$A$3:$Y$2185,23,FALSE)</f>
        <v>315.56 Równina Wrzesińska</v>
      </c>
      <c r="Y340" t="str">
        <f>VLOOKUP(B340,[1]Arkusz5!$A$3:$Y$2185,24,FALSE)</f>
        <v>Continental Bio-geographical Region</v>
      </c>
      <c r="Z340" t="str">
        <f>VLOOKUP(B340,[1]Arkusz5!$A$3:$Y$2185,25,FALSE)</f>
        <v>Galio-Carpinetum</v>
      </c>
    </row>
    <row r="341" spans="1:26" x14ac:dyDescent="0.25">
      <c r="A341">
        <v>340</v>
      </c>
      <c r="B341" t="s">
        <v>2104</v>
      </c>
      <c r="C341" t="str">
        <f>VLOOKUP(B341,[1]Arkusz5!$A$3:$Y$2185,2,FALSE)</f>
        <v>52.533446</v>
      </c>
      <c r="D341" t="str">
        <f>VLOOKUP(B341,[1]Arkusz5!$A$3:$Y$2185,3,FALSE)</f>
        <v>17.598603</v>
      </c>
      <c r="E341" t="str">
        <f>VLOOKUP(B341,[1]Arkusz5!$A$3:$Y$2185,4,FALSE)</f>
        <v>33UXU72</v>
      </c>
      <c r="F341" t="str">
        <f>VLOOKUP(B341,[1]Arkusz5!$A$3:$Y$2185,5,FALSE)</f>
        <v>CC83</v>
      </c>
      <c r="G341">
        <f>VLOOKUP(B341,[1]Arkusz5!$A$3:$Y$2185,6,FALSE)</f>
        <v>0</v>
      </c>
      <c r="H341">
        <f>VLOOKUP(B341,[1]Arkusz5!$A$3:$Y$2185,7,FALSE)</f>
        <v>0</v>
      </c>
      <c r="I341">
        <f>VLOOKUP(B341,[1]Arkusz5!$A$3:$Y$2185,8,FALSE)</f>
        <v>0</v>
      </c>
      <c r="J341">
        <f>VLOOKUP(B341,[1]Arkusz5!$A$3:$Y$2185,9,FALSE)</f>
        <v>0</v>
      </c>
      <c r="K341">
        <f>VLOOKUP(B341,[1]Arkusz5!$A$3:$Y$2185,10,FALSE)</f>
        <v>0</v>
      </c>
      <c r="L341">
        <f>VLOOKUP(B341,[1]Arkusz5!$A$3:$Y$2185,11,FALSE)</f>
        <v>0</v>
      </c>
      <c r="M341">
        <f>VLOOKUP(B341,[1]Arkusz5!$A$3:$Y$2185,12,FALSE)</f>
        <v>0</v>
      </c>
      <c r="N341">
        <f>VLOOKUP(B341,[1]Arkusz5!$A$3:$Y$2185,13,FALSE)</f>
        <v>0</v>
      </c>
      <c r="O341">
        <f>VLOOKUP(B341,[1]Arkusz5!$A$3:$Y$2185,14,FALSE)</f>
        <v>0</v>
      </c>
      <c r="P341">
        <f>VLOOKUP(B341,[1]Arkusz5!$A$3:$Y$2185,15,FALSE)</f>
        <v>0</v>
      </c>
      <c r="Q341">
        <f>VLOOKUP(B341,[1]Arkusz5!$A$3:$Y$2185,16,FALSE)</f>
        <v>0</v>
      </c>
      <c r="R341">
        <f>VLOOKUP(B341,[1]Arkusz5!$A$3:$Y$2185,17,FALSE)</f>
        <v>0</v>
      </c>
      <c r="S341" t="str">
        <f>VLOOKUP(B341,[1]Arkusz5!$A$3:$Y$2185,18,FALSE)</f>
        <v>Europa</v>
      </c>
      <c r="T341" t="str">
        <f>VLOOKUP(B341,[1]Arkusz5!$A$3:$Y$2185,19,FALSE)</f>
        <v>Polska</v>
      </c>
      <c r="U341" t="str">
        <f>VLOOKUP(B341,[1]Arkusz5!$A$3:$Y$2185,20,FALSE)</f>
        <v>wielkopolskie</v>
      </c>
      <c r="V341" t="str">
        <f>VLOOKUP(B341,[1]Arkusz5!$A$3:$Y$2185,21,FALSE)</f>
        <v>gnieźnieński</v>
      </c>
      <c r="W341" t="str">
        <f>VLOOKUP(B341,[1]Arkusz5!$A$3:$Y$2185,22,FALSE)</f>
        <v>Gniezno</v>
      </c>
      <c r="X341" t="str">
        <f>VLOOKUP(B341,[1]Arkusz5!$A$3:$Y$2185,23,FALSE)</f>
        <v>315.54 Pojezierze Gnieźnieńskie</v>
      </c>
      <c r="Y341" t="str">
        <f>VLOOKUP(B341,[1]Arkusz5!$A$3:$Y$2185,24,FALSE)</f>
        <v>Continental Bio-geographical Region</v>
      </c>
      <c r="Z341" t="str">
        <f>VLOOKUP(B341,[1]Arkusz5!$A$3:$Y$2185,25,FALSE)</f>
        <v>Galio-Carpinetum</v>
      </c>
    </row>
    <row r="342" spans="1:26" x14ac:dyDescent="0.25">
      <c r="A342">
        <v>341</v>
      </c>
      <c r="B342" t="s">
        <v>2108</v>
      </c>
      <c r="C342" t="str">
        <f>VLOOKUP(B342,[1]Arkusz5!$A$3:$Y$2185,2,FALSE)</f>
        <v>52.324967</v>
      </c>
      <c r="D342" t="str">
        <f>VLOOKUP(B342,[1]Arkusz5!$A$3:$Y$2185,3,FALSE)</f>
        <v>17.564312</v>
      </c>
      <c r="E342" t="str">
        <f>VLOOKUP(B342,[1]Arkusz5!$A$3:$Y$2185,4,FALSE)</f>
        <v>33UXU70</v>
      </c>
      <c r="F342" t="str">
        <f>VLOOKUP(B342,[1]Arkusz5!$A$3:$Y$2185,5,FALSE)</f>
        <v>CD13</v>
      </c>
      <c r="G342">
        <f>VLOOKUP(B342,[1]Arkusz5!$A$3:$Y$2185,6,FALSE)</f>
        <v>0</v>
      </c>
      <c r="H342">
        <f>VLOOKUP(B342,[1]Arkusz5!$A$3:$Y$2185,7,FALSE)</f>
        <v>0</v>
      </c>
      <c r="I342">
        <f>VLOOKUP(B342,[1]Arkusz5!$A$3:$Y$2185,8,FALSE)</f>
        <v>0</v>
      </c>
      <c r="J342">
        <f>VLOOKUP(B342,[1]Arkusz5!$A$3:$Y$2185,9,FALSE)</f>
        <v>0</v>
      </c>
      <c r="K342">
        <f>VLOOKUP(B342,[1]Arkusz5!$A$3:$Y$2185,10,FALSE)</f>
        <v>0</v>
      </c>
      <c r="L342">
        <f>VLOOKUP(B342,[1]Arkusz5!$A$3:$Y$2185,11,FALSE)</f>
        <v>0</v>
      </c>
      <c r="M342">
        <f>VLOOKUP(B342,[1]Arkusz5!$A$3:$Y$2185,12,FALSE)</f>
        <v>0</v>
      </c>
      <c r="N342">
        <f>VLOOKUP(B342,[1]Arkusz5!$A$3:$Y$2185,13,FALSE)</f>
        <v>0</v>
      </c>
      <c r="O342">
        <f>VLOOKUP(B342,[1]Arkusz5!$A$3:$Y$2185,14,FALSE)</f>
        <v>0</v>
      </c>
      <c r="P342">
        <f>VLOOKUP(B342,[1]Arkusz5!$A$3:$Y$2185,15,FALSE)</f>
        <v>0</v>
      </c>
      <c r="Q342">
        <f>VLOOKUP(B342,[1]Arkusz5!$A$3:$Y$2185,16,FALSE)</f>
        <v>0</v>
      </c>
      <c r="R342">
        <f>VLOOKUP(B342,[1]Arkusz5!$A$3:$Y$2185,17,FALSE)</f>
        <v>0</v>
      </c>
      <c r="S342" t="str">
        <f>VLOOKUP(B342,[1]Arkusz5!$A$3:$Y$2185,18,FALSE)</f>
        <v>Europa</v>
      </c>
      <c r="T342" t="str">
        <f>VLOOKUP(B342,[1]Arkusz5!$A$3:$Y$2185,19,FALSE)</f>
        <v>Polska</v>
      </c>
      <c r="U342" t="str">
        <f>VLOOKUP(B342,[1]Arkusz5!$A$3:$Y$2185,20,FALSE)</f>
        <v>wielkopolskie</v>
      </c>
      <c r="V342" t="str">
        <f>VLOOKUP(B342,[1]Arkusz5!$A$3:$Y$2185,21,FALSE)</f>
        <v>wrzesiński</v>
      </c>
      <c r="W342" t="str">
        <f>VLOOKUP(B342,[1]Arkusz5!$A$3:$Y$2185,22,FALSE)</f>
        <v>Września</v>
      </c>
      <c r="X342" t="str">
        <f>VLOOKUP(B342,[1]Arkusz5!$A$3:$Y$2185,23,FALSE)</f>
        <v>315.56 Równina Wrzesińska</v>
      </c>
      <c r="Y342" t="str">
        <f>VLOOKUP(B342,[1]Arkusz5!$A$3:$Y$2185,24,FALSE)</f>
        <v>Continental Bio-geographical Region</v>
      </c>
      <c r="Z342" t="str">
        <f>VLOOKUP(B342,[1]Arkusz5!$A$3:$Y$2185,25,FALSE)</f>
        <v>Fraxino-Alnetum (=Circaeo-Alnetum)</v>
      </c>
    </row>
    <row r="343" spans="1:26" x14ac:dyDescent="0.25">
      <c r="A343">
        <v>342</v>
      </c>
      <c r="B343" t="s">
        <v>2115</v>
      </c>
      <c r="C343" t="str">
        <f>VLOOKUP(B343,[1]Arkusz5!$A$3:$Y$2185,2,FALSE)</f>
        <v>52.426955</v>
      </c>
      <c r="D343" t="str">
        <f>VLOOKUP(B343,[1]Arkusz5!$A$3:$Y$2185,3,FALSE)</f>
        <v>16.876639</v>
      </c>
      <c r="E343" t="str">
        <f>VLOOKUP(B343,[1]Arkusz5!$A$3:$Y$2185,4,FALSE)</f>
        <v>33UXU21</v>
      </c>
      <c r="F343" t="str">
        <f>VLOOKUP(B343,[1]Arkusz5!$A$3:$Y$2185,5,FALSE)</f>
        <v>BD08</v>
      </c>
      <c r="G343">
        <f>VLOOKUP(B343,[1]Arkusz5!$A$3:$Y$2185,6,FALSE)</f>
        <v>0</v>
      </c>
      <c r="H343">
        <f>VLOOKUP(B343,[1]Arkusz5!$A$3:$Y$2185,7,FALSE)</f>
        <v>0</v>
      </c>
      <c r="I343">
        <f>VLOOKUP(B343,[1]Arkusz5!$A$3:$Y$2185,8,FALSE)</f>
        <v>0</v>
      </c>
      <c r="J343">
        <f>VLOOKUP(B343,[1]Arkusz5!$A$3:$Y$2185,9,FALSE)</f>
        <v>0</v>
      </c>
      <c r="K343">
        <f>VLOOKUP(B343,[1]Arkusz5!$A$3:$Y$2185,10,FALSE)</f>
        <v>0</v>
      </c>
      <c r="L343">
        <f>VLOOKUP(B343,[1]Arkusz5!$A$3:$Y$2185,11,FALSE)</f>
        <v>0</v>
      </c>
      <c r="M343">
        <f>VLOOKUP(B343,[1]Arkusz5!$A$3:$Y$2185,12,FALSE)</f>
        <v>0</v>
      </c>
      <c r="N343">
        <f>VLOOKUP(B343,[1]Arkusz5!$A$3:$Y$2185,13,FALSE)</f>
        <v>0</v>
      </c>
      <c r="O343">
        <f>VLOOKUP(B343,[1]Arkusz5!$A$3:$Y$2185,14,FALSE)</f>
        <v>0</v>
      </c>
      <c r="P343">
        <f>VLOOKUP(B343,[1]Arkusz5!$A$3:$Y$2185,15,FALSE)</f>
        <v>0</v>
      </c>
      <c r="Q343">
        <f>VLOOKUP(B343,[1]Arkusz5!$A$3:$Y$2185,16,FALSE)</f>
        <v>0</v>
      </c>
      <c r="R343">
        <f>VLOOKUP(B343,[1]Arkusz5!$A$3:$Y$2185,17,FALSE)</f>
        <v>0</v>
      </c>
      <c r="S343" t="str">
        <f>VLOOKUP(B343,[1]Arkusz5!$A$3:$Y$2185,18,FALSE)</f>
        <v>Europa</v>
      </c>
      <c r="T343" t="str">
        <f>VLOOKUP(B343,[1]Arkusz5!$A$3:$Y$2185,19,FALSE)</f>
        <v>Polska</v>
      </c>
      <c r="U343" t="str">
        <f>VLOOKUP(B343,[1]Arkusz5!$A$3:$Y$2185,20,FALSE)</f>
        <v>wielkopolskie</v>
      </c>
      <c r="V343" t="str">
        <f>VLOOKUP(B343,[1]Arkusz5!$A$3:$Y$2185,21,FALSE)</f>
        <v>Poznań</v>
      </c>
      <c r="W343" t="str">
        <f>VLOOKUP(B343,[1]Arkusz5!$A$3:$Y$2185,22,FALSE)</f>
        <v>Poznań</v>
      </c>
      <c r="X343" t="str">
        <f>VLOOKUP(B343,[1]Arkusz5!$A$3:$Y$2185,23,FALSE)</f>
        <v>315.51 Pojezierze Poznańskie</v>
      </c>
      <c r="Y343" t="str">
        <f>VLOOKUP(B343,[1]Arkusz5!$A$3:$Y$2185,24,FALSE)</f>
        <v>Continental Bio-geographical Region</v>
      </c>
      <c r="Z343" t="str">
        <f>VLOOKUP(B343,[1]Arkusz5!$A$3:$Y$2185,25,FALSE)</f>
        <v>Fraxino-Alnetum (=Circaeo-Alnetum)</v>
      </c>
    </row>
    <row r="344" spans="1:26" x14ac:dyDescent="0.25">
      <c r="A344">
        <v>343</v>
      </c>
      <c r="B344" t="s">
        <v>2121</v>
      </c>
      <c r="C344" t="str">
        <f>VLOOKUP(B344,[1]Arkusz5!$A$3:$Y$2185,2,FALSE)</f>
        <v>52.46211</v>
      </c>
      <c r="D344" t="str">
        <f>VLOOKUP(B344,[1]Arkusz5!$A$3:$Y$2185,3,FALSE)</f>
        <v>16.827997</v>
      </c>
      <c r="E344" t="str">
        <f>VLOOKUP(B344,[1]Arkusz5!$A$3:$Y$2185,4,FALSE)</f>
        <v>33UXU21</v>
      </c>
      <c r="F344" t="str">
        <f>VLOOKUP(B344,[1]Arkusz5!$A$3:$Y$2185,5,FALSE)</f>
        <v>BC98</v>
      </c>
      <c r="G344">
        <f>VLOOKUP(B344,[1]Arkusz5!$A$3:$Y$2185,6,FALSE)</f>
        <v>0</v>
      </c>
      <c r="H344">
        <f>VLOOKUP(B344,[1]Arkusz5!$A$3:$Y$2185,7,FALSE)</f>
        <v>0</v>
      </c>
      <c r="I344">
        <f>VLOOKUP(B344,[1]Arkusz5!$A$3:$Y$2185,8,FALSE)</f>
        <v>0</v>
      </c>
      <c r="J344">
        <f>VLOOKUP(B344,[1]Arkusz5!$A$3:$Y$2185,9,FALSE)</f>
        <v>0</v>
      </c>
      <c r="K344">
        <f>VLOOKUP(B344,[1]Arkusz5!$A$3:$Y$2185,10,FALSE)</f>
        <v>0</v>
      </c>
      <c r="L344">
        <f>VLOOKUP(B344,[1]Arkusz5!$A$3:$Y$2185,11,FALSE)</f>
        <v>0</v>
      </c>
      <c r="M344">
        <f>VLOOKUP(B344,[1]Arkusz5!$A$3:$Y$2185,12,FALSE)</f>
        <v>0</v>
      </c>
      <c r="N344">
        <f>VLOOKUP(B344,[1]Arkusz5!$A$3:$Y$2185,13,FALSE)</f>
        <v>0</v>
      </c>
      <c r="O344">
        <f>VLOOKUP(B344,[1]Arkusz5!$A$3:$Y$2185,14,FALSE)</f>
        <v>0</v>
      </c>
      <c r="P344">
        <f>VLOOKUP(B344,[1]Arkusz5!$A$3:$Y$2185,15,FALSE)</f>
        <v>0</v>
      </c>
      <c r="Q344">
        <f>VLOOKUP(B344,[1]Arkusz5!$A$3:$Y$2185,16,FALSE)</f>
        <v>0</v>
      </c>
      <c r="R344">
        <f>VLOOKUP(B344,[1]Arkusz5!$A$3:$Y$2185,17,FALSE)</f>
        <v>0</v>
      </c>
      <c r="S344" t="str">
        <f>VLOOKUP(B344,[1]Arkusz5!$A$3:$Y$2185,18,FALSE)</f>
        <v>Europa</v>
      </c>
      <c r="T344" t="str">
        <f>VLOOKUP(B344,[1]Arkusz5!$A$3:$Y$2185,19,FALSE)</f>
        <v>Polska</v>
      </c>
      <c r="U344" t="str">
        <f>VLOOKUP(B344,[1]Arkusz5!$A$3:$Y$2185,20,FALSE)</f>
        <v>wielkopolskie</v>
      </c>
      <c r="V344" t="str">
        <f>VLOOKUP(B344,[1]Arkusz5!$A$3:$Y$2185,21,FALSE)</f>
        <v>Poznań</v>
      </c>
      <c r="W344" t="str">
        <f>VLOOKUP(B344,[1]Arkusz5!$A$3:$Y$2185,22,FALSE)</f>
        <v>Poznań</v>
      </c>
      <c r="X344" t="str">
        <f>VLOOKUP(B344,[1]Arkusz5!$A$3:$Y$2185,23,FALSE)</f>
        <v>315.51 Pojezierze Poznańskie</v>
      </c>
      <c r="Y344" t="str">
        <f>VLOOKUP(B344,[1]Arkusz5!$A$3:$Y$2185,24,FALSE)</f>
        <v>Continental Bio-geographical Region</v>
      </c>
      <c r="Z344" t="str">
        <f>VLOOKUP(B344,[1]Arkusz5!$A$3:$Y$2185,25,FALSE)</f>
        <v>Galio-Carpinetum</v>
      </c>
    </row>
    <row r="345" spans="1:26" x14ac:dyDescent="0.25">
      <c r="A345">
        <v>344</v>
      </c>
      <c r="B345" t="s">
        <v>2127</v>
      </c>
      <c r="C345" t="str">
        <f>VLOOKUP(B345,[1]Arkusz5!$A$3:$Y$2185,2,FALSE)</f>
        <v>52.45745</v>
      </c>
      <c r="D345" t="str">
        <f>VLOOKUP(B345,[1]Arkusz5!$A$3:$Y$2185,3,FALSE)</f>
        <v>17.26724</v>
      </c>
      <c r="E345" t="str">
        <f>VLOOKUP(B345,[1]Arkusz5!$A$3:$Y$2185,4,FALSE)</f>
        <v>33UXU51</v>
      </c>
      <c r="F345" t="str">
        <f>VLOOKUP(B345,[1]Arkusz5!$A$3:$Y$2185,5,FALSE)</f>
        <v>CC91</v>
      </c>
      <c r="G345">
        <f>VLOOKUP(B345,[1]Arkusz5!$A$3:$Y$2185,6,FALSE)</f>
        <v>0</v>
      </c>
      <c r="H345">
        <f>VLOOKUP(B345,[1]Arkusz5!$A$3:$Y$2185,7,FALSE)</f>
        <v>0</v>
      </c>
      <c r="I345">
        <f>VLOOKUP(B345,[1]Arkusz5!$A$3:$Y$2185,8,FALSE)</f>
        <v>0</v>
      </c>
      <c r="J345">
        <f>VLOOKUP(B345,[1]Arkusz5!$A$3:$Y$2185,9,FALSE)</f>
        <v>0</v>
      </c>
      <c r="K345" t="str">
        <f>VLOOKUP(B345,[1]Arkusz5!$A$3:$Y$2185,10,FALSE)</f>
        <v>Park Krajobrazowy Promno - otulina</v>
      </c>
      <c r="L345">
        <f>VLOOKUP(B345,[1]Arkusz5!$A$3:$Y$2185,11,FALSE)</f>
        <v>0</v>
      </c>
      <c r="M345">
        <f>VLOOKUP(B345,[1]Arkusz5!$A$3:$Y$2185,12,FALSE)</f>
        <v>0</v>
      </c>
      <c r="N345">
        <f>VLOOKUP(B345,[1]Arkusz5!$A$3:$Y$2185,13,FALSE)</f>
        <v>0</v>
      </c>
      <c r="O345">
        <f>VLOOKUP(B345,[1]Arkusz5!$A$3:$Y$2185,14,FALSE)</f>
        <v>0</v>
      </c>
      <c r="P345">
        <f>VLOOKUP(B345,[1]Arkusz5!$A$3:$Y$2185,15,FALSE)</f>
        <v>0</v>
      </c>
      <c r="Q345" t="str">
        <f>VLOOKUP(B345,[1]Arkusz5!$A$3:$Y$2185,16,FALSE)</f>
        <v>PLH300030</v>
      </c>
      <c r="R345" t="str">
        <f>VLOOKUP(B345,[1]Arkusz5!$A$3:$Y$2185,17,FALSE)</f>
        <v>Ostoja koło Promna</v>
      </c>
      <c r="S345" t="str">
        <f>VLOOKUP(B345,[1]Arkusz5!$A$3:$Y$2185,18,FALSE)</f>
        <v>Europa</v>
      </c>
      <c r="T345" t="str">
        <f>VLOOKUP(B345,[1]Arkusz5!$A$3:$Y$2185,19,FALSE)</f>
        <v>Polska</v>
      </c>
      <c r="U345" t="str">
        <f>VLOOKUP(B345,[1]Arkusz5!$A$3:$Y$2185,20,FALSE)</f>
        <v>wielkopolskie</v>
      </c>
      <c r="V345" t="str">
        <f>VLOOKUP(B345,[1]Arkusz5!$A$3:$Y$2185,21,FALSE)</f>
        <v>poznański</v>
      </c>
      <c r="W345" t="str">
        <f>VLOOKUP(B345,[1]Arkusz5!$A$3:$Y$2185,22,FALSE)</f>
        <v>Pobiedziska</v>
      </c>
      <c r="X345" t="str">
        <f>VLOOKUP(B345,[1]Arkusz5!$A$3:$Y$2185,23,FALSE)</f>
        <v>315.56 Równina Wrzesińska</v>
      </c>
      <c r="Y345" t="str">
        <f>VLOOKUP(B345,[1]Arkusz5!$A$3:$Y$2185,24,FALSE)</f>
        <v>Continental Bio-geographical Region</v>
      </c>
      <c r="Z345" t="str">
        <f>VLOOKUP(B345,[1]Arkusz5!$A$3:$Y$2185,25,FALSE)</f>
        <v>Fraxino-Alnetum (=Circaeo-Alnetum)</v>
      </c>
    </row>
    <row r="346" spans="1:26" x14ac:dyDescent="0.25">
      <c r="A346">
        <v>345</v>
      </c>
      <c r="B346" t="s">
        <v>2132</v>
      </c>
      <c r="C346" t="str">
        <f>VLOOKUP(B346,[1]Arkusz5!$A$3:$Y$2185,2,FALSE)</f>
        <v>52.457043</v>
      </c>
      <c r="D346" t="str">
        <f>VLOOKUP(B346,[1]Arkusz5!$A$3:$Y$2185,3,FALSE)</f>
        <v>17.267202</v>
      </c>
      <c r="E346" t="str">
        <f>VLOOKUP(B346,[1]Arkusz5!$A$3:$Y$2185,4,FALSE)</f>
        <v>33UXU51</v>
      </c>
      <c r="F346" t="str">
        <f>VLOOKUP(B346,[1]Arkusz5!$A$3:$Y$2185,5,FALSE)</f>
        <v>CC91</v>
      </c>
      <c r="G346">
        <f>VLOOKUP(B346,[1]Arkusz5!$A$3:$Y$2185,6,FALSE)</f>
        <v>0</v>
      </c>
      <c r="H346">
        <f>VLOOKUP(B346,[1]Arkusz5!$A$3:$Y$2185,7,FALSE)</f>
        <v>0</v>
      </c>
      <c r="I346">
        <f>VLOOKUP(B346,[1]Arkusz5!$A$3:$Y$2185,8,FALSE)</f>
        <v>0</v>
      </c>
      <c r="J346">
        <f>VLOOKUP(B346,[1]Arkusz5!$A$3:$Y$2185,9,FALSE)</f>
        <v>0</v>
      </c>
      <c r="K346" t="str">
        <f>VLOOKUP(B346,[1]Arkusz5!$A$3:$Y$2185,10,FALSE)</f>
        <v>Park Krajobrazowy Promno - otulina</v>
      </c>
      <c r="L346">
        <f>VLOOKUP(B346,[1]Arkusz5!$A$3:$Y$2185,11,FALSE)</f>
        <v>0</v>
      </c>
      <c r="M346">
        <f>VLOOKUP(B346,[1]Arkusz5!$A$3:$Y$2185,12,FALSE)</f>
        <v>0</v>
      </c>
      <c r="N346">
        <f>VLOOKUP(B346,[1]Arkusz5!$A$3:$Y$2185,13,FALSE)</f>
        <v>0</v>
      </c>
      <c r="O346">
        <f>VLOOKUP(B346,[1]Arkusz5!$A$3:$Y$2185,14,FALSE)</f>
        <v>0</v>
      </c>
      <c r="P346">
        <f>VLOOKUP(B346,[1]Arkusz5!$A$3:$Y$2185,15,FALSE)</f>
        <v>0</v>
      </c>
      <c r="Q346" t="str">
        <f>VLOOKUP(B346,[1]Arkusz5!$A$3:$Y$2185,16,FALSE)</f>
        <v>PLH300030</v>
      </c>
      <c r="R346" t="str">
        <f>VLOOKUP(B346,[1]Arkusz5!$A$3:$Y$2185,17,FALSE)</f>
        <v>Ostoja koło Promna</v>
      </c>
      <c r="S346" t="str">
        <f>VLOOKUP(B346,[1]Arkusz5!$A$3:$Y$2185,18,FALSE)</f>
        <v>Europa</v>
      </c>
      <c r="T346" t="str">
        <f>VLOOKUP(B346,[1]Arkusz5!$A$3:$Y$2185,19,FALSE)</f>
        <v>Polska</v>
      </c>
      <c r="U346" t="str">
        <f>VLOOKUP(B346,[1]Arkusz5!$A$3:$Y$2185,20,FALSE)</f>
        <v>wielkopolskie</v>
      </c>
      <c r="V346" t="str">
        <f>VLOOKUP(B346,[1]Arkusz5!$A$3:$Y$2185,21,FALSE)</f>
        <v>poznański</v>
      </c>
      <c r="W346" t="str">
        <f>VLOOKUP(B346,[1]Arkusz5!$A$3:$Y$2185,22,FALSE)</f>
        <v>Pobiedziska</v>
      </c>
      <c r="X346" t="str">
        <f>VLOOKUP(B346,[1]Arkusz5!$A$3:$Y$2185,23,FALSE)</f>
        <v>315.56 Równina Wrzesińska</v>
      </c>
      <c r="Y346" t="str">
        <f>VLOOKUP(B346,[1]Arkusz5!$A$3:$Y$2185,24,FALSE)</f>
        <v>Continental Bio-geographical Region</v>
      </c>
      <c r="Z346" t="str">
        <f>VLOOKUP(B346,[1]Arkusz5!$A$3:$Y$2185,25,FALSE)</f>
        <v>Fraxino-Alnetum (=Circaeo-Alnetum)</v>
      </c>
    </row>
    <row r="347" spans="1:26" x14ac:dyDescent="0.25">
      <c r="A347">
        <v>346</v>
      </c>
      <c r="B347" t="s">
        <v>2135</v>
      </c>
      <c r="C347" t="str">
        <f>VLOOKUP(B347,[1]Arkusz5!$A$3:$Y$2185,2,FALSE)</f>
        <v>52.610322</v>
      </c>
      <c r="D347" t="str">
        <f>VLOOKUP(B347,[1]Arkusz5!$A$3:$Y$2185,3,FALSE)</f>
        <v>15.99098</v>
      </c>
      <c r="E347" t="str">
        <f>VLOOKUP(B347,[1]Arkusz5!$A$3:$Y$2185,4,FALSE)</f>
        <v>33UWU62</v>
      </c>
      <c r="F347" t="str">
        <f>VLOOKUP(B347,[1]Arkusz5!$A$3:$Y$2185,5,FALSE)</f>
        <v>BC72</v>
      </c>
      <c r="G347">
        <f>VLOOKUP(B347,[1]Arkusz5!$A$3:$Y$2185,6,FALSE)</f>
        <v>0</v>
      </c>
      <c r="H347">
        <f>VLOOKUP(B347,[1]Arkusz5!$A$3:$Y$2185,7,FALSE)</f>
        <v>0</v>
      </c>
      <c r="I347">
        <f>VLOOKUP(B347,[1]Arkusz5!$A$3:$Y$2185,8,FALSE)</f>
        <v>0</v>
      </c>
      <c r="J347">
        <f>VLOOKUP(B347,[1]Arkusz5!$A$3:$Y$2185,9,FALSE)</f>
        <v>0</v>
      </c>
      <c r="K347" t="str">
        <f>VLOOKUP(B347,[1]Arkusz5!$A$3:$Y$2185,10,FALSE)</f>
        <v>Sierakowski Park Krajobrazowy</v>
      </c>
      <c r="L347">
        <f>VLOOKUP(B347,[1]Arkusz5!$A$3:$Y$2185,11,FALSE)</f>
        <v>0</v>
      </c>
      <c r="M347">
        <f>VLOOKUP(B347,[1]Arkusz5!$A$3:$Y$2185,12,FALSE)</f>
        <v>0</v>
      </c>
      <c r="N347">
        <f>VLOOKUP(B347,[1]Arkusz5!$A$3:$Y$2185,13,FALSE)</f>
        <v>0</v>
      </c>
      <c r="O347">
        <f>VLOOKUP(B347,[1]Arkusz5!$A$3:$Y$2185,14,FALSE)</f>
        <v>0</v>
      </c>
      <c r="P347">
        <f>VLOOKUP(B347,[1]Arkusz5!$A$3:$Y$2185,15,FALSE)</f>
        <v>0</v>
      </c>
      <c r="Q347" t="str">
        <f>VLOOKUP(B347,[1]Arkusz5!$A$3:$Y$2185,16,FALSE)</f>
        <v>PLB300015; PLH300032</v>
      </c>
      <c r="R347" t="str">
        <f>VLOOKUP(B347,[1]Arkusz5!$A$3:$Y$2185,17,FALSE)</f>
        <v>Puszcza Notecka; Ostoja Międzychodzko-Sierakowska</v>
      </c>
      <c r="S347" t="str">
        <f>VLOOKUP(B347,[1]Arkusz5!$A$3:$Y$2185,18,FALSE)</f>
        <v>Europa</v>
      </c>
      <c r="T347" t="str">
        <f>VLOOKUP(B347,[1]Arkusz5!$A$3:$Y$2185,19,FALSE)</f>
        <v>Polska</v>
      </c>
      <c r="U347" t="str">
        <f>VLOOKUP(B347,[1]Arkusz5!$A$3:$Y$2185,20,FALSE)</f>
        <v>wielkopolskie</v>
      </c>
      <c r="V347" t="str">
        <f>VLOOKUP(B347,[1]Arkusz5!$A$3:$Y$2185,21,FALSE)</f>
        <v>międzychodzki</v>
      </c>
      <c r="W347" t="str">
        <f>VLOOKUP(B347,[1]Arkusz5!$A$3:$Y$2185,22,FALSE)</f>
        <v>Sieraków</v>
      </c>
      <c r="X347" t="str">
        <f>VLOOKUP(B347,[1]Arkusz5!$A$3:$Y$2185,23,FALSE)</f>
        <v>315.51 Pojezierze Poznańskie</v>
      </c>
      <c r="Y347" t="str">
        <f>VLOOKUP(B347,[1]Arkusz5!$A$3:$Y$2185,24,FALSE)</f>
        <v>Continental Bio-geographical Region</v>
      </c>
      <c r="Z347" t="str">
        <f>VLOOKUP(B347,[1]Arkusz5!$A$3:$Y$2185,25,FALSE)</f>
        <v>Pino-Quercetum (=Querco-Pinetum + Serratulo-Pinetum)</v>
      </c>
    </row>
    <row r="348" spans="1:26" x14ac:dyDescent="0.25">
      <c r="A348">
        <v>347</v>
      </c>
      <c r="B348" t="s">
        <v>2143</v>
      </c>
      <c r="C348" t="str">
        <f>VLOOKUP(B348,[1]Arkusz5!$A$3:$Y$2185,2,FALSE)</f>
        <v>52.58401</v>
      </c>
      <c r="D348" t="str">
        <f>VLOOKUP(B348,[1]Arkusz5!$A$3:$Y$2185,3,FALSE)</f>
        <v>16.32174</v>
      </c>
      <c r="E348" t="str">
        <f>VLOOKUP(B348,[1]Arkusz5!$A$3:$Y$2185,4,FALSE)</f>
        <v>33UWU82</v>
      </c>
      <c r="F348" t="str">
        <f>VLOOKUP(B348,[1]Arkusz5!$A$3:$Y$2185,5,FALSE)</f>
        <v>BC84</v>
      </c>
      <c r="G348">
        <f>VLOOKUP(B348,[1]Arkusz5!$A$3:$Y$2185,6,FALSE)</f>
        <v>0</v>
      </c>
      <c r="H348">
        <f>VLOOKUP(B348,[1]Arkusz5!$A$3:$Y$2185,7,FALSE)</f>
        <v>0</v>
      </c>
      <c r="I348">
        <f>VLOOKUP(B348,[1]Arkusz5!$A$3:$Y$2185,8,FALSE)</f>
        <v>0</v>
      </c>
      <c r="J348">
        <f>VLOOKUP(B348,[1]Arkusz5!$A$3:$Y$2185,9,FALSE)</f>
        <v>0</v>
      </c>
      <c r="K348">
        <f>VLOOKUP(B348,[1]Arkusz5!$A$3:$Y$2185,10,FALSE)</f>
        <v>0</v>
      </c>
      <c r="L348">
        <f>VLOOKUP(B348,[1]Arkusz5!$A$3:$Y$2185,11,FALSE)</f>
        <v>0</v>
      </c>
      <c r="M348">
        <f>VLOOKUP(B348,[1]Arkusz5!$A$3:$Y$2185,12,FALSE)</f>
        <v>0</v>
      </c>
      <c r="N348">
        <f>VLOOKUP(B348,[1]Arkusz5!$A$3:$Y$2185,13,FALSE)</f>
        <v>0</v>
      </c>
      <c r="O348">
        <f>VLOOKUP(B348,[1]Arkusz5!$A$3:$Y$2185,14,FALSE)</f>
        <v>0</v>
      </c>
      <c r="P348">
        <f>VLOOKUP(B348,[1]Arkusz5!$A$3:$Y$2185,15,FALSE)</f>
        <v>0</v>
      </c>
      <c r="Q348">
        <f>VLOOKUP(B348,[1]Arkusz5!$A$3:$Y$2185,16,FALSE)</f>
        <v>0</v>
      </c>
      <c r="R348">
        <f>VLOOKUP(B348,[1]Arkusz5!$A$3:$Y$2185,17,FALSE)</f>
        <v>0</v>
      </c>
      <c r="S348" t="str">
        <f>VLOOKUP(B348,[1]Arkusz5!$A$3:$Y$2185,18,FALSE)</f>
        <v>Europa</v>
      </c>
      <c r="T348" t="str">
        <f>VLOOKUP(B348,[1]Arkusz5!$A$3:$Y$2185,19,FALSE)</f>
        <v>Polska</v>
      </c>
      <c r="U348" t="str">
        <f>VLOOKUP(B348,[1]Arkusz5!$A$3:$Y$2185,20,FALSE)</f>
        <v>wielkopolskie</v>
      </c>
      <c r="V348" t="str">
        <f>VLOOKUP(B348,[1]Arkusz5!$A$3:$Y$2185,21,FALSE)</f>
        <v>szamotulski</v>
      </c>
      <c r="W348" t="str">
        <f>VLOOKUP(B348,[1]Arkusz5!$A$3:$Y$2185,22,FALSE)</f>
        <v>Pniewy</v>
      </c>
      <c r="X348" t="str">
        <f>VLOOKUP(B348,[1]Arkusz5!$A$3:$Y$2185,23,FALSE)</f>
        <v>315.51 Pojezierze Poznańskie</v>
      </c>
      <c r="Y348" t="str">
        <f>VLOOKUP(B348,[1]Arkusz5!$A$3:$Y$2185,24,FALSE)</f>
        <v>Continental Bio-geographical Region</v>
      </c>
      <c r="Z348" t="str">
        <f>VLOOKUP(B348,[1]Arkusz5!$A$3:$Y$2185,25,FALSE)</f>
        <v>Fraxino-Alnetum (=Circaeo-Alnetum)</v>
      </c>
    </row>
    <row r="349" spans="1:26" x14ac:dyDescent="0.25">
      <c r="A349">
        <v>348</v>
      </c>
      <c r="B349" t="s">
        <v>2151</v>
      </c>
      <c r="C349" t="str">
        <f>VLOOKUP(B349,[1]Arkusz5!$A$3:$Y$2185,2,FALSE)</f>
        <v>52.304121</v>
      </c>
      <c r="D349" t="str">
        <f>VLOOKUP(B349,[1]Arkusz5!$A$3:$Y$2185,3,FALSE)</f>
        <v>18.286494</v>
      </c>
      <c r="E349" t="str">
        <f>VLOOKUP(B349,[1]Arkusz5!$A$3:$Y$2185,4,FALSE)</f>
        <v>34UCC19</v>
      </c>
      <c r="F349" t="str">
        <f>VLOOKUP(B349,[1]Arkusz5!$A$3:$Y$2185,5,FALSE)</f>
        <v>CD18</v>
      </c>
      <c r="G349">
        <f>VLOOKUP(B349,[1]Arkusz5!$A$3:$Y$2185,6,FALSE)</f>
        <v>0</v>
      </c>
      <c r="H349">
        <f>VLOOKUP(B349,[1]Arkusz5!$A$3:$Y$2185,7,FALSE)</f>
        <v>0</v>
      </c>
      <c r="I349">
        <f>VLOOKUP(B349,[1]Arkusz5!$A$3:$Y$2185,8,FALSE)</f>
        <v>0</v>
      </c>
      <c r="J349">
        <f>VLOOKUP(B349,[1]Arkusz5!$A$3:$Y$2185,9,FALSE)</f>
        <v>0</v>
      </c>
      <c r="K349">
        <f>VLOOKUP(B349,[1]Arkusz5!$A$3:$Y$2185,10,FALSE)</f>
        <v>0</v>
      </c>
      <c r="L349">
        <f>VLOOKUP(B349,[1]Arkusz5!$A$3:$Y$2185,11,FALSE)</f>
        <v>0</v>
      </c>
      <c r="M349">
        <f>VLOOKUP(B349,[1]Arkusz5!$A$3:$Y$2185,12,FALSE)</f>
        <v>0</v>
      </c>
      <c r="N349" t="str">
        <f>VLOOKUP(B349,[1]Arkusz5!$A$3:$Y$2185,13,FALSE)</f>
        <v>Goplańsko-Kujawski</v>
      </c>
      <c r="O349">
        <f>VLOOKUP(B349,[1]Arkusz5!$A$3:$Y$2185,14,FALSE)</f>
        <v>0</v>
      </c>
      <c r="P349">
        <f>VLOOKUP(B349,[1]Arkusz5!$A$3:$Y$2185,15,FALSE)</f>
        <v>0</v>
      </c>
      <c r="Q349">
        <f>VLOOKUP(B349,[1]Arkusz5!$A$3:$Y$2185,16,FALSE)</f>
        <v>0</v>
      </c>
      <c r="R349">
        <f>VLOOKUP(B349,[1]Arkusz5!$A$3:$Y$2185,17,FALSE)</f>
        <v>0</v>
      </c>
      <c r="S349" t="str">
        <f>VLOOKUP(B349,[1]Arkusz5!$A$3:$Y$2185,18,FALSE)</f>
        <v>Europa</v>
      </c>
      <c r="T349" t="str">
        <f>VLOOKUP(B349,[1]Arkusz5!$A$3:$Y$2185,19,FALSE)</f>
        <v>Polska</v>
      </c>
      <c r="U349" t="str">
        <f>VLOOKUP(B349,[1]Arkusz5!$A$3:$Y$2185,20,FALSE)</f>
        <v>wielkopolskie</v>
      </c>
      <c r="V349" t="str">
        <f>VLOOKUP(B349,[1]Arkusz5!$A$3:$Y$2185,21,FALSE)</f>
        <v>Konin</v>
      </c>
      <c r="W349" t="str">
        <f>VLOOKUP(B349,[1]Arkusz5!$A$3:$Y$2185,22,FALSE)</f>
        <v>Konin</v>
      </c>
      <c r="X349" t="str">
        <f>VLOOKUP(B349,[1]Arkusz5!$A$3:$Y$2185,23,FALSE)</f>
        <v>315.54 Pojezierze Gnieźnieńskie</v>
      </c>
      <c r="Y349" t="str">
        <f>VLOOKUP(B349,[1]Arkusz5!$A$3:$Y$2185,24,FALSE)</f>
        <v>Continental Bio-geographical Region</v>
      </c>
      <c r="Z349">
        <f>VLOOKUP(B349,[1]Arkusz5!$A$3:$Y$2185,25,FALSE)</f>
        <v>0</v>
      </c>
    </row>
    <row r="350" spans="1:26" x14ac:dyDescent="0.25">
      <c r="A350">
        <v>349</v>
      </c>
      <c r="B350" t="s">
        <v>2156</v>
      </c>
      <c r="C350" t="str">
        <f>VLOOKUP(B350,[1]Arkusz5!$A$3:$Y$2185,2,FALSE)</f>
        <v>52.597435</v>
      </c>
      <c r="D350" t="str">
        <f>VLOOKUP(B350,[1]Arkusz5!$A$3:$Y$2185,3,FALSE)</f>
        <v>15.892762</v>
      </c>
      <c r="E350" t="str">
        <f>VLOOKUP(B350,[1]Arkusz5!$A$3:$Y$2185,4,FALSE)</f>
        <v>33UWU62</v>
      </c>
      <c r="F350" t="str">
        <f>VLOOKUP(B350,[1]Arkusz5!$A$3:$Y$2185,5,FALSE)</f>
        <v>BC71</v>
      </c>
      <c r="G350">
        <f>VLOOKUP(B350,[1]Arkusz5!$A$3:$Y$2185,6,FALSE)</f>
        <v>0</v>
      </c>
      <c r="H350">
        <f>VLOOKUP(B350,[1]Arkusz5!$A$3:$Y$2185,7,FALSE)</f>
        <v>0</v>
      </c>
      <c r="I350">
        <f>VLOOKUP(B350,[1]Arkusz5!$A$3:$Y$2185,8,FALSE)</f>
        <v>0</v>
      </c>
      <c r="J350">
        <f>VLOOKUP(B350,[1]Arkusz5!$A$3:$Y$2185,9,FALSE)</f>
        <v>0</v>
      </c>
      <c r="K350">
        <f>VLOOKUP(B350,[1]Arkusz5!$A$3:$Y$2185,10,FALSE)</f>
        <v>0</v>
      </c>
      <c r="L350">
        <f>VLOOKUP(B350,[1]Arkusz5!$A$3:$Y$2185,11,FALSE)</f>
        <v>0</v>
      </c>
      <c r="M350">
        <f>VLOOKUP(B350,[1]Arkusz5!$A$3:$Y$2185,12,FALSE)</f>
        <v>0</v>
      </c>
      <c r="N350">
        <f>VLOOKUP(B350,[1]Arkusz5!$A$3:$Y$2185,13,FALSE)</f>
        <v>0</v>
      </c>
      <c r="O350">
        <f>VLOOKUP(B350,[1]Arkusz5!$A$3:$Y$2185,14,FALSE)</f>
        <v>0</v>
      </c>
      <c r="P350">
        <f>VLOOKUP(B350,[1]Arkusz5!$A$3:$Y$2185,15,FALSE)</f>
        <v>0</v>
      </c>
      <c r="Q350">
        <f>VLOOKUP(B350,[1]Arkusz5!$A$3:$Y$2185,16,FALSE)</f>
        <v>0</v>
      </c>
      <c r="R350">
        <f>VLOOKUP(B350,[1]Arkusz5!$A$3:$Y$2185,17,FALSE)</f>
        <v>0</v>
      </c>
      <c r="S350" t="str">
        <f>VLOOKUP(B350,[1]Arkusz5!$A$3:$Y$2185,18,FALSE)</f>
        <v>Europa</v>
      </c>
      <c r="T350" t="str">
        <f>VLOOKUP(B350,[1]Arkusz5!$A$3:$Y$2185,19,FALSE)</f>
        <v>Polska</v>
      </c>
      <c r="U350" t="str">
        <f>VLOOKUP(B350,[1]Arkusz5!$A$3:$Y$2185,20,FALSE)</f>
        <v>wielkopolskie</v>
      </c>
      <c r="V350" t="str">
        <f>VLOOKUP(B350,[1]Arkusz5!$A$3:$Y$2185,21,FALSE)</f>
        <v>międzychodzki</v>
      </c>
      <c r="W350" t="str">
        <f>VLOOKUP(B350,[1]Arkusz5!$A$3:$Y$2185,22,FALSE)</f>
        <v>Międzychód</v>
      </c>
      <c r="X350" t="str">
        <f>VLOOKUP(B350,[1]Arkusz5!$A$3:$Y$2185,23,FALSE)</f>
        <v>315.51 Pojezierze Poznańskie</v>
      </c>
      <c r="Y350" t="str">
        <f>VLOOKUP(B350,[1]Arkusz5!$A$3:$Y$2185,24,FALSE)</f>
        <v>Continental Bio-geographical Region</v>
      </c>
      <c r="Z350" t="str">
        <f>VLOOKUP(B350,[1]Arkusz5!$A$3:$Y$2185,25,FALSE)</f>
        <v>Galio odorati-Fagetum (=Melico-Fagetum)</v>
      </c>
    </row>
    <row r="351" spans="1:26" x14ac:dyDescent="0.25">
      <c r="A351">
        <v>350</v>
      </c>
      <c r="B351" t="s">
        <v>2162</v>
      </c>
      <c r="C351" t="str">
        <f>VLOOKUP(B351,[1]Arkusz5!$A$3:$Y$2185,2,FALSE)</f>
        <v>52.46211</v>
      </c>
      <c r="D351" t="str">
        <f>VLOOKUP(B351,[1]Arkusz5!$A$3:$Y$2185,3,FALSE)</f>
        <v>16.827997</v>
      </c>
      <c r="E351" t="str">
        <f>VLOOKUP(B351,[1]Arkusz5!$A$3:$Y$2185,4,FALSE)</f>
        <v>33UXU21</v>
      </c>
      <c r="F351" t="str">
        <f>VLOOKUP(B351,[1]Arkusz5!$A$3:$Y$2185,5,FALSE)</f>
        <v>BC98</v>
      </c>
      <c r="G351">
        <f>VLOOKUP(B351,[1]Arkusz5!$A$3:$Y$2185,6,FALSE)</f>
        <v>0</v>
      </c>
      <c r="H351">
        <f>VLOOKUP(B351,[1]Arkusz5!$A$3:$Y$2185,7,FALSE)</f>
        <v>0</v>
      </c>
      <c r="I351">
        <f>VLOOKUP(B351,[1]Arkusz5!$A$3:$Y$2185,8,FALSE)</f>
        <v>0</v>
      </c>
      <c r="J351">
        <f>VLOOKUP(B351,[1]Arkusz5!$A$3:$Y$2185,9,FALSE)</f>
        <v>0</v>
      </c>
      <c r="K351">
        <f>VLOOKUP(B351,[1]Arkusz5!$A$3:$Y$2185,10,FALSE)</f>
        <v>0</v>
      </c>
      <c r="L351">
        <f>VLOOKUP(B351,[1]Arkusz5!$A$3:$Y$2185,11,FALSE)</f>
        <v>0</v>
      </c>
      <c r="M351">
        <f>VLOOKUP(B351,[1]Arkusz5!$A$3:$Y$2185,12,FALSE)</f>
        <v>0</v>
      </c>
      <c r="N351">
        <f>VLOOKUP(B351,[1]Arkusz5!$A$3:$Y$2185,13,FALSE)</f>
        <v>0</v>
      </c>
      <c r="O351">
        <f>VLOOKUP(B351,[1]Arkusz5!$A$3:$Y$2185,14,FALSE)</f>
        <v>0</v>
      </c>
      <c r="P351">
        <f>VLOOKUP(B351,[1]Arkusz5!$A$3:$Y$2185,15,FALSE)</f>
        <v>0</v>
      </c>
      <c r="Q351">
        <f>VLOOKUP(B351,[1]Arkusz5!$A$3:$Y$2185,16,FALSE)</f>
        <v>0</v>
      </c>
      <c r="R351">
        <f>VLOOKUP(B351,[1]Arkusz5!$A$3:$Y$2185,17,FALSE)</f>
        <v>0</v>
      </c>
      <c r="S351" t="str">
        <f>VLOOKUP(B351,[1]Arkusz5!$A$3:$Y$2185,18,FALSE)</f>
        <v>Europa</v>
      </c>
      <c r="T351" t="str">
        <f>VLOOKUP(B351,[1]Arkusz5!$A$3:$Y$2185,19,FALSE)</f>
        <v>Polska</v>
      </c>
      <c r="U351" t="str">
        <f>VLOOKUP(B351,[1]Arkusz5!$A$3:$Y$2185,20,FALSE)</f>
        <v>wielkopolskie</v>
      </c>
      <c r="V351" t="str">
        <f>VLOOKUP(B351,[1]Arkusz5!$A$3:$Y$2185,21,FALSE)</f>
        <v>Poznań</v>
      </c>
      <c r="W351" t="str">
        <f>VLOOKUP(B351,[1]Arkusz5!$A$3:$Y$2185,22,FALSE)</f>
        <v>Poznań</v>
      </c>
      <c r="X351" t="str">
        <f>VLOOKUP(B351,[1]Arkusz5!$A$3:$Y$2185,23,FALSE)</f>
        <v>315.51 Pojezierze Poznańskie</v>
      </c>
      <c r="Y351" t="str">
        <f>VLOOKUP(B351,[1]Arkusz5!$A$3:$Y$2185,24,FALSE)</f>
        <v>Continental Bio-geographical Region</v>
      </c>
      <c r="Z351" t="str">
        <f>VLOOKUP(B351,[1]Arkusz5!$A$3:$Y$2185,25,FALSE)</f>
        <v>Galio-Carpinetum</v>
      </c>
    </row>
    <row r="352" spans="1:26" x14ac:dyDescent="0.25">
      <c r="A352">
        <v>351</v>
      </c>
      <c r="B352" t="s">
        <v>2165</v>
      </c>
      <c r="C352" t="str">
        <f>VLOOKUP(B352,[1]Arkusz5!$A$3:$Y$2185,2,FALSE)</f>
        <v>52.101245</v>
      </c>
      <c r="D352" t="str">
        <f>VLOOKUP(B352,[1]Arkusz5!$A$3:$Y$2185,3,FALSE)</f>
        <v>16.987764</v>
      </c>
      <c r="E352" t="str">
        <f>VLOOKUP(B352,[1]Arkusz5!$A$3:$Y$2185,4,FALSE)</f>
        <v>33UXT37</v>
      </c>
      <c r="F352" t="str">
        <f>VLOOKUP(B352,[1]Arkusz5!$A$3:$Y$2185,5,FALSE)</f>
        <v>BD39</v>
      </c>
      <c r="G352">
        <f>VLOOKUP(B352,[1]Arkusz5!$A$3:$Y$2185,6,FALSE)</f>
        <v>0</v>
      </c>
      <c r="H352">
        <f>VLOOKUP(B352,[1]Arkusz5!$A$3:$Y$2185,7,FALSE)</f>
        <v>0</v>
      </c>
      <c r="I352">
        <f>VLOOKUP(B352,[1]Arkusz5!$A$3:$Y$2185,8,FALSE)</f>
        <v>0</v>
      </c>
      <c r="J352">
        <f>VLOOKUP(B352,[1]Arkusz5!$A$3:$Y$2185,9,FALSE)</f>
        <v>0</v>
      </c>
      <c r="K352">
        <f>VLOOKUP(B352,[1]Arkusz5!$A$3:$Y$2185,10,FALSE)</f>
        <v>0</v>
      </c>
      <c r="L352">
        <f>VLOOKUP(B352,[1]Arkusz5!$A$3:$Y$2185,11,FALSE)</f>
        <v>0</v>
      </c>
      <c r="M352">
        <f>VLOOKUP(B352,[1]Arkusz5!$A$3:$Y$2185,12,FALSE)</f>
        <v>0</v>
      </c>
      <c r="N352">
        <f>VLOOKUP(B352,[1]Arkusz5!$A$3:$Y$2185,13,FALSE)</f>
        <v>0</v>
      </c>
      <c r="O352">
        <f>VLOOKUP(B352,[1]Arkusz5!$A$3:$Y$2185,14,FALSE)</f>
        <v>0</v>
      </c>
      <c r="P352">
        <f>VLOOKUP(B352,[1]Arkusz5!$A$3:$Y$2185,15,FALSE)</f>
        <v>0</v>
      </c>
      <c r="Q352">
        <f>VLOOKUP(B352,[1]Arkusz5!$A$3:$Y$2185,16,FALSE)</f>
        <v>0</v>
      </c>
      <c r="R352">
        <f>VLOOKUP(B352,[1]Arkusz5!$A$3:$Y$2185,17,FALSE)</f>
        <v>0</v>
      </c>
      <c r="S352" t="str">
        <f>VLOOKUP(B352,[1]Arkusz5!$A$3:$Y$2185,18,FALSE)</f>
        <v>Europa</v>
      </c>
      <c r="T352" t="str">
        <f>VLOOKUP(B352,[1]Arkusz5!$A$3:$Y$2185,19,FALSE)</f>
        <v>Polska</v>
      </c>
      <c r="U352" t="str">
        <f>VLOOKUP(B352,[1]Arkusz5!$A$3:$Y$2185,20,FALSE)</f>
        <v>wielkopolskie</v>
      </c>
      <c r="V352" t="str">
        <f>VLOOKUP(B352,[1]Arkusz5!$A$3:$Y$2185,21,FALSE)</f>
        <v>śremski</v>
      </c>
      <c r="W352" t="str">
        <f>VLOOKUP(B352,[1]Arkusz5!$A$3:$Y$2185,22,FALSE)</f>
        <v>Śrem</v>
      </c>
      <c r="X352" t="str">
        <f>VLOOKUP(B352,[1]Arkusz5!$A$3:$Y$2185,23,FALSE)</f>
        <v>315.64 Kotlina Śremska</v>
      </c>
      <c r="Y352" t="str">
        <f>VLOOKUP(B352,[1]Arkusz5!$A$3:$Y$2185,24,FALSE)</f>
        <v>Continental Bio-geographical Region</v>
      </c>
      <c r="Z352" t="str">
        <f>VLOOKUP(B352,[1]Arkusz5!$A$3:$Y$2185,25,FALSE)</f>
        <v>Ficario-Ulmetum chrysosplenietosum</v>
      </c>
    </row>
    <row r="353" spans="1:26" x14ac:dyDescent="0.25">
      <c r="A353">
        <v>352</v>
      </c>
      <c r="B353" t="s">
        <v>2174</v>
      </c>
      <c r="C353" t="str">
        <f>VLOOKUP(B353,[1]Arkusz5!$A$3:$Y$2185,2,FALSE)</f>
        <v>52.476176</v>
      </c>
      <c r="D353" t="str">
        <f>VLOOKUP(B353,[1]Arkusz5!$A$3:$Y$2185,3,FALSE)</f>
        <v>16.775307</v>
      </c>
      <c r="E353" t="str">
        <f>VLOOKUP(B353,[1]Arkusz5!$A$3:$Y$2185,4,FALSE)</f>
        <v>33UXU21</v>
      </c>
      <c r="F353" t="str">
        <f>VLOOKUP(B353,[1]Arkusz5!$A$3:$Y$2185,5,FALSE)</f>
        <v>BC97</v>
      </c>
      <c r="G353">
        <f>VLOOKUP(B353,[1]Arkusz5!$A$3:$Y$2185,6,FALSE)</f>
        <v>0</v>
      </c>
      <c r="H353">
        <f>VLOOKUP(B353,[1]Arkusz5!$A$3:$Y$2185,7,FALSE)</f>
        <v>0</v>
      </c>
      <c r="I353">
        <f>VLOOKUP(B353,[1]Arkusz5!$A$3:$Y$2185,8,FALSE)</f>
        <v>0</v>
      </c>
      <c r="J353">
        <f>VLOOKUP(B353,[1]Arkusz5!$A$3:$Y$2185,9,FALSE)</f>
        <v>0</v>
      </c>
      <c r="K353">
        <f>VLOOKUP(B353,[1]Arkusz5!$A$3:$Y$2185,10,FALSE)</f>
        <v>0</v>
      </c>
      <c r="L353">
        <f>VLOOKUP(B353,[1]Arkusz5!$A$3:$Y$2185,11,FALSE)</f>
        <v>0</v>
      </c>
      <c r="M353">
        <f>VLOOKUP(B353,[1]Arkusz5!$A$3:$Y$2185,12,FALSE)</f>
        <v>0</v>
      </c>
      <c r="N353">
        <f>VLOOKUP(B353,[1]Arkusz5!$A$3:$Y$2185,13,FALSE)</f>
        <v>0</v>
      </c>
      <c r="O353">
        <f>VLOOKUP(B353,[1]Arkusz5!$A$3:$Y$2185,14,FALSE)</f>
        <v>0</v>
      </c>
      <c r="P353">
        <f>VLOOKUP(B353,[1]Arkusz5!$A$3:$Y$2185,15,FALSE)</f>
        <v>0</v>
      </c>
      <c r="Q353">
        <f>VLOOKUP(B353,[1]Arkusz5!$A$3:$Y$2185,16,FALSE)</f>
        <v>0</v>
      </c>
      <c r="R353">
        <f>VLOOKUP(B353,[1]Arkusz5!$A$3:$Y$2185,17,FALSE)</f>
        <v>0</v>
      </c>
      <c r="S353" t="str">
        <f>VLOOKUP(B353,[1]Arkusz5!$A$3:$Y$2185,18,FALSE)</f>
        <v>Europa</v>
      </c>
      <c r="T353" t="str">
        <f>VLOOKUP(B353,[1]Arkusz5!$A$3:$Y$2185,19,FALSE)</f>
        <v>Polska</v>
      </c>
      <c r="U353" t="str">
        <f>VLOOKUP(B353,[1]Arkusz5!$A$3:$Y$2185,20,FALSE)</f>
        <v>wielkopolskie</v>
      </c>
      <c r="V353" t="str">
        <f>VLOOKUP(B353,[1]Arkusz5!$A$3:$Y$2185,21,FALSE)</f>
        <v>Poznań</v>
      </c>
      <c r="W353" t="str">
        <f>VLOOKUP(B353,[1]Arkusz5!$A$3:$Y$2185,22,FALSE)</f>
        <v>Poznań</v>
      </c>
      <c r="X353" t="str">
        <f>VLOOKUP(B353,[1]Arkusz5!$A$3:$Y$2185,23,FALSE)</f>
        <v>315.51 Pojezierze Poznańskie</v>
      </c>
      <c r="Y353" t="str">
        <f>VLOOKUP(B353,[1]Arkusz5!$A$3:$Y$2185,24,FALSE)</f>
        <v>Continental Bio-geographical Region</v>
      </c>
      <c r="Z353" t="str">
        <f>VLOOKUP(B353,[1]Arkusz5!$A$3:$Y$2185,25,FALSE)</f>
        <v>Galio-Carpinetum</v>
      </c>
    </row>
    <row r="354" spans="1:26" x14ac:dyDescent="0.25">
      <c r="A354">
        <v>353</v>
      </c>
      <c r="B354" t="s">
        <v>2180</v>
      </c>
      <c r="C354" t="str">
        <f>VLOOKUP(B354,[1]Arkusz5!$A$3:$Y$2185,2,FALSE)</f>
        <v>52.475219</v>
      </c>
      <c r="D354" t="str">
        <f>VLOOKUP(B354,[1]Arkusz5!$A$3:$Y$2185,3,FALSE)</f>
        <v>16.780811</v>
      </c>
      <c r="E354" t="str">
        <f>VLOOKUP(B354,[1]Arkusz5!$A$3:$Y$2185,4,FALSE)</f>
        <v>33UXU21</v>
      </c>
      <c r="F354" t="str">
        <f>VLOOKUP(B354,[1]Arkusz5!$A$3:$Y$2185,5,FALSE)</f>
        <v>BC97</v>
      </c>
      <c r="G354">
        <f>VLOOKUP(B354,[1]Arkusz5!$A$3:$Y$2185,6,FALSE)</f>
        <v>0</v>
      </c>
      <c r="H354">
        <f>VLOOKUP(B354,[1]Arkusz5!$A$3:$Y$2185,7,FALSE)</f>
        <v>0</v>
      </c>
      <c r="I354">
        <f>VLOOKUP(B354,[1]Arkusz5!$A$3:$Y$2185,8,FALSE)</f>
        <v>0</v>
      </c>
      <c r="J354">
        <f>VLOOKUP(B354,[1]Arkusz5!$A$3:$Y$2185,9,FALSE)</f>
        <v>0</v>
      </c>
      <c r="K354">
        <f>VLOOKUP(B354,[1]Arkusz5!$A$3:$Y$2185,10,FALSE)</f>
        <v>0</v>
      </c>
      <c r="L354">
        <f>VLOOKUP(B354,[1]Arkusz5!$A$3:$Y$2185,11,FALSE)</f>
        <v>0</v>
      </c>
      <c r="M354">
        <f>VLOOKUP(B354,[1]Arkusz5!$A$3:$Y$2185,12,FALSE)</f>
        <v>0</v>
      </c>
      <c r="N354">
        <f>VLOOKUP(B354,[1]Arkusz5!$A$3:$Y$2185,13,FALSE)</f>
        <v>0</v>
      </c>
      <c r="O354">
        <f>VLOOKUP(B354,[1]Arkusz5!$A$3:$Y$2185,14,FALSE)</f>
        <v>0</v>
      </c>
      <c r="P354">
        <f>VLOOKUP(B354,[1]Arkusz5!$A$3:$Y$2185,15,FALSE)</f>
        <v>0</v>
      </c>
      <c r="Q354">
        <f>VLOOKUP(B354,[1]Arkusz5!$A$3:$Y$2185,16,FALSE)</f>
        <v>0</v>
      </c>
      <c r="R354">
        <f>VLOOKUP(B354,[1]Arkusz5!$A$3:$Y$2185,17,FALSE)</f>
        <v>0</v>
      </c>
      <c r="S354" t="str">
        <f>VLOOKUP(B354,[1]Arkusz5!$A$3:$Y$2185,18,FALSE)</f>
        <v>Europa</v>
      </c>
      <c r="T354" t="str">
        <f>VLOOKUP(B354,[1]Arkusz5!$A$3:$Y$2185,19,FALSE)</f>
        <v>Polska</v>
      </c>
      <c r="U354" t="str">
        <f>VLOOKUP(B354,[1]Arkusz5!$A$3:$Y$2185,20,FALSE)</f>
        <v>wielkopolskie</v>
      </c>
      <c r="V354" t="str">
        <f>VLOOKUP(B354,[1]Arkusz5!$A$3:$Y$2185,21,FALSE)</f>
        <v>Poznań</v>
      </c>
      <c r="W354" t="str">
        <f>VLOOKUP(B354,[1]Arkusz5!$A$3:$Y$2185,22,FALSE)</f>
        <v>Poznań</v>
      </c>
      <c r="X354" t="str">
        <f>VLOOKUP(B354,[1]Arkusz5!$A$3:$Y$2185,23,FALSE)</f>
        <v>315.51 Pojezierze Poznańskie</v>
      </c>
      <c r="Y354" t="str">
        <f>VLOOKUP(B354,[1]Arkusz5!$A$3:$Y$2185,24,FALSE)</f>
        <v>Continental Bio-geographical Region</v>
      </c>
      <c r="Z354" t="str">
        <f>VLOOKUP(B354,[1]Arkusz5!$A$3:$Y$2185,25,FALSE)</f>
        <v>Galio-Carpinetum</v>
      </c>
    </row>
    <row r="355" spans="1:26" x14ac:dyDescent="0.25">
      <c r="A355">
        <v>354</v>
      </c>
      <c r="B355" t="s">
        <v>2185</v>
      </c>
      <c r="C355" t="str">
        <f>VLOOKUP(B355,[1]Arkusz5!$A$3:$Y$2185,2,FALSE)</f>
        <v>51.974861</v>
      </c>
      <c r="D355" t="str">
        <f>VLOOKUP(B355,[1]Arkusz5!$A$3:$Y$2185,3,FALSE)</f>
        <v>16.328025</v>
      </c>
      <c r="E355" t="str">
        <f>VLOOKUP(B355,[1]Arkusz5!$A$3:$Y$2185,4,FALSE)</f>
        <v>33UWT95</v>
      </c>
      <c r="F355" t="str">
        <f>VLOOKUP(B355,[1]Arkusz5!$A$3:$Y$2185,5,FALSE)</f>
        <v>BD44</v>
      </c>
      <c r="G355">
        <f>VLOOKUP(B355,[1]Arkusz5!$A$3:$Y$2185,6,FALSE)</f>
        <v>0</v>
      </c>
      <c r="H355">
        <f>VLOOKUP(B355,[1]Arkusz5!$A$3:$Y$2185,7,FALSE)</f>
        <v>0</v>
      </c>
      <c r="I355">
        <f>VLOOKUP(B355,[1]Arkusz5!$A$3:$Y$2185,8,FALSE)</f>
        <v>0</v>
      </c>
      <c r="J355">
        <f>VLOOKUP(B355,[1]Arkusz5!$A$3:$Y$2185,9,FALSE)</f>
        <v>0</v>
      </c>
      <c r="K355" t="str">
        <f>VLOOKUP(B355,[1]Arkusz5!$A$3:$Y$2185,10,FALSE)</f>
        <v>Przemęcki Park Krajobrazowy</v>
      </c>
      <c r="L355">
        <f>VLOOKUP(B355,[1]Arkusz5!$A$3:$Y$2185,11,FALSE)</f>
        <v>0</v>
      </c>
      <c r="M355">
        <f>VLOOKUP(B355,[1]Arkusz5!$A$3:$Y$2185,12,FALSE)</f>
        <v>0</v>
      </c>
      <c r="N355" t="str">
        <f>VLOOKUP(B355,[1]Arkusz5!$A$3:$Y$2185,13,FALSE)</f>
        <v>Przemęcko-Wschowski i kompleks leśny Włoszakowice</v>
      </c>
      <c r="O355">
        <f>VLOOKUP(B355,[1]Arkusz5!$A$3:$Y$2185,14,FALSE)</f>
        <v>0</v>
      </c>
      <c r="P355">
        <f>VLOOKUP(B355,[1]Arkusz5!$A$3:$Y$2185,15,FALSE)</f>
        <v>0</v>
      </c>
      <c r="Q355" t="str">
        <f>VLOOKUP(B355,[1]Arkusz5!$A$3:$Y$2185,16,FALSE)</f>
        <v>PLB300011</v>
      </c>
      <c r="R355" t="str">
        <f>VLOOKUP(B355,[1]Arkusz5!$A$3:$Y$2185,17,FALSE)</f>
        <v>Pojezierze Sławskie</v>
      </c>
      <c r="S355" t="str">
        <f>VLOOKUP(B355,[1]Arkusz5!$A$3:$Y$2185,18,FALSE)</f>
        <v>Europa</v>
      </c>
      <c r="T355" t="str">
        <f>VLOOKUP(B355,[1]Arkusz5!$A$3:$Y$2185,19,FALSE)</f>
        <v>Polska</v>
      </c>
      <c r="U355" t="str">
        <f>VLOOKUP(B355,[1]Arkusz5!$A$3:$Y$2185,20,FALSE)</f>
        <v>wielkopolskie</v>
      </c>
      <c r="V355" t="str">
        <f>VLOOKUP(B355,[1]Arkusz5!$A$3:$Y$2185,21,FALSE)</f>
        <v>leszczyński</v>
      </c>
      <c r="W355" t="str">
        <f>VLOOKUP(B355,[1]Arkusz5!$A$3:$Y$2185,22,FALSE)</f>
        <v>Włoszakowice</v>
      </c>
      <c r="X355" t="str">
        <f>VLOOKUP(B355,[1]Arkusz5!$A$3:$Y$2185,23,FALSE)</f>
        <v>315.83 Równina Kościańska</v>
      </c>
      <c r="Y355" t="str">
        <f>VLOOKUP(B355,[1]Arkusz5!$A$3:$Y$2185,24,FALSE)</f>
        <v>Continental Bio-geographical Region</v>
      </c>
      <c r="Z355" t="str">
        <f>VLOOKUP(B355,[1]Arkusz5!$A$3:$Y$2185,25,FALSE)</f>
        <v>Fraxino-Alnetum (=Circaeo-Alnetum)</v>
      </c>
    </row>
    <row r="356" spans="1:26" x14ac:dyDescent="0.25">
      <c r="A356">
        <v>355</v>
      </c>
      <c r="B356" t="s">
        <v>2190</v>
      </c>
      <c r="C356" t="str">
        <f>VLOOKUP(B356,[1]Arkusz5!$A$3:$Y$2185,2,FALSE)</f>
        <v>52.430668</v>
      </c>
      <c r="D356" t="str">
        <f>VLOOKUP(B356,[1]Arkusz5!$A$3:$Y$2185,3,FALSE)</f>
        <v>16.666388</v>
      </c>
      <c r="E356" t="str">
        <f>VLOOKUP(B356,[1]Arkusz5!$A$3:$Y$2185,4,FALSE)</f>
        <v>33UXU11</v>
      </c>
      <c r="F356" t="str">
        <f>VLOOKUP(B356,[1]Arkusz5!$A$3:$Y$2185,5,FALSE)</f>
        <v>BC97</v>
      </c>
      <c r="G356">
        <f>VLOOKUP(B356,[1]Arkusz5!$A$3:$Y$2185,6,FALSE)</f>
        <v>0</v>
      </c>
      <c r="H356">
        <f>VLOOKUP(B356,[1]Arkusz5!$A$3:$Y$2185,7,FALSE)</f>
        <v>0</v>
      </c>
      <c r="I356">
        <f>VLOOKUP(B356,[1]Arkusz5!$A$3:$Y$2185,8,FALSE)</f>
        <v>0</v>
      </c>
      <c r="J356">
        <f>VLOOKUP(B356,[1]Arkusz5!$A$3:$Y$2185,9,FALSE)</f>
        <v>0</v>
      </c>
      <c r="K356">
        <f>VLOOKUP(B356,[1]Arkusz5!$A$3:$Y$2185,10,FALSE)</f>
        <v>0</v>
      </c>
      <c r="L356">
        <f>VLOOKUP(B356,[1]Arkusz5!$A$3:$Y$2185,11,FALSE)</f>
        <v>0</v>
      </c>
      <c r="M356">
        <f>VLOOKUP(B356,[1]Arkusz5!$A$3:$Y$2185,12,FALSE)</f>
        <v>0</v>
      </c>
      <c r="N356" t="str">
        <f>VLOOKUP(B356,[1]Arkusz5!$A$3:$Y$2185,13,FALSE)</f>
        <v>Rynny Jeziora Lusowskiego i Doliny Samy</v>
      </c>
      <c r="O356">
        <f>VLOOKUP(B356,[1]Arkusz5!$A$3:$Y$2185,14,FALSE)</f>
        <v>0</v>
      </c>
      <c r="P356">
        <f>VLOOKUP(B356,[1]Arkusz5!$A$3:$Y$2185,15,FALSE)</f>
        <v>0</v>
      </c>
      <c r="Q356">
        <f>VLOOKUP(B356,[1]Arkusz5!$A$3:$Y$2185,16,FALSE)</f>
        <v>0</v>
      </c>
      <c r="R356">
        <f>VLOOKUP(B356,[1]Arkusz5!$A$3:$Y$2185,17,FALSE)</f>
        <v>0</v>
      </c>
      <c r="S356" t="str">
        <f>VLOOKUP(B356,[1]Arkusz5!$A$3:$Y$2185,18,FALSE)</f>
        <v>Europa</v>
      </c>
      <c r="T356" t="str">
        <f>VLOOKUP(B356,[1]Arkusz5!$A$3:$Y$2185,19,FALSE)</f>
        <v>Polska</v>
      </c>
      <c r="U356" t="str">
        <f>VLOOKUP(B356,[1]Arkusz5!$A$3:$Y$2185,20,FALSE)</f>
        <v>wielkopolskie</v>
      </c>
      <c r="V356" t="str">
        <f>VLOOKUP(B356,[1]Arkusz5!$A$3:$Y$2185,21,FALSE)</f>
        <v>poznański</v>
      </c>
      <c r="W356" t="str">
        <f>VLOOKUP(B356,[1]Arkusz5!$A$3:$Y$2185,22,FALSE)</f>
        <v>Tarnowo Podgórne</v>
      </c>
      <c r="X356" t="str">
        <f>VLOOKUP(B356,[1]Arkusz5!$A$3:$Y$2185,23,FALSE)</f>
        <v>315.51 Pojezierze Poznańskie</v>
      </c>
      <c r="Y356" t="str">
        <f>VLOOKUP(B356,[1]Arkusz5!$A$3:$Y$2185,24,FALSE)</f>
        <v>Continental Bio-geographical Region</v>
      </c>
      <c r="Z356">
        <f>VLOOKUP(B356,[1]Arkusz5!$A$3:$Y$2185,25,FALSE)</f>
        <v>0</v>
      </c>
    </row>
    <row r="357" spans="1:26" x14ac:dyDescent="0.25">
      <c r="A357">
        <v>356</v>
      </c>
      <c r="B357" t="s">
        <v>2192</v>
      </c>
      <c r="C357" t="str">
        <f>VLOOKUP(B357,[1]Arkusz5!$A$3:$Y$2185,2,FALSE)</f>
        <v>52.198485</v>
      </c>
      <c r="D357" t="str">
        <f>VLOOKUP(B357,[1]Arkusz5!$A$3:$Y$2185,3,FALSE)</f>
        <v>17.658737</v>
      </c>
      <c r="E357" t="str">
        <f>VLOOKUP(B357,[1]Arkusz5!$A$3:$Y$2185,4,FALSE)</f>
        <v>33UXT88</v>
      </c>
      <c r="F357" t="str">
        <f>VLOOKUP(B357,[1]Arkusz5!$A$3:$Y$2185,5,FALSE)</f>
        <v>CD23</v>
      </c>
      <c r="G357">
        <f>VLOOKUP(B357,[1]Arkusz5!$A$3:$Y$2185,6,FALSE)</f>
        <v>0</v>
      </c>
      <c r="H357">
        <f>VLOOKUP(B357,[1]Arkusz5!$A$3:$Y$2185,7,FALSE)</f>
        <v>0</v>
      </c>
      <c r="I357">
        <f>VLOOKUP(B357,[1]Arkusz5!$A$3:$Y$2185,8,FALSE)</f>
        <v>0</v>
      </c>
      <c r="J357">
        <f>VLOOKUP(B357,[1]Arkusz5!$A$3:$Y$2185,9,FALSE)</f>
        <v>0</v>
      </c>
      <c r="K357">
        <f>VLOOKUP(B357,[1]Arkusz5!$A$3:$Y$2185,10,FALSE)</f>
        <v>0</v>
      </c>
      <c r="L357">
        <f>VLOOKUP(B357,[1]Arkusz5!$A$3:$Y$2185,11,FALSE)</f>
        <v>0</v>
      </c>
      <c r="M357">
        <f>VLOOKUP(B357,[1]Arkusz5!$A$3:$Y$2185,12,FALSE)</f>
        <v>0</v>
      </c>
      <c r="N357">
        <f>VLOOKUP(B357,[1]Arkusz5!$A$3:$Y$2185,13,FALSE)</f>
        <v>0</v>
      </c>
      <c r="O357">
        <f>VLOOKUP(B357,[1]Arkusz5!$A$3:$Y$2185,14,FALSE)</f>
        <v>0</v>
      </c>
      <c r="P357">
        <f>VLOOKUP(B357,[1]Arkusz5!$A$3:$Y$2185,15,FALSE)</f>
        <v>0</v>
      </c>
      <c r="Q357">
        <f>VLOOKUP(B357,[1]Arkusz5!$A$3:$Y$2185,16,FALSE)</f>
        <v>0</v>
      </c>
      <c r="R357">
        <f>VLOOKUP(B357,[1]Arkusz5!$A$3:$Y$2185,17,FALSE)</f>
        <v>0</v>
      </c>
      <c r="S357" t="str">
        <f>VLOOKUP(B357,[1]Arkusz5!$A$3:$Y$2185,18,FALSE)</f>
        <v>Europa</v>
      </c>
      <c r="T357" t="str">
        <f>VLOOKUP(B357,[1]Arkusz5!$A$3:$Y$2185,19,FALSE)</f>
        <v>Polska</v>
      </c>
      <c r="U357" t="str">
        <f>VLOOKUP(B357,[1]Arkusz5!$A$3:$Y$2185,20,FALSE)</f>
        <v>wielkopolskie</v>
      </c>
      <c r="V357" t="str">
        <f>VLOOKUP(B357,[1]Arkusz5!$A$3:$Y$2185,21,FALSE)</f>
        <v>wrzesiński</v>
      </c>
      <c r="W357" t="str">
        <f>VLOOKUP(B357,[1]Arkusz5!$A$3:$Y$2185,22,FALSE)</f>
        <v>Kołaczkowo</v>
      </c>
      <c r="X357" t="str">
        <f>VLOOKUP(B357,[1]Arkusz5!$A$3:$Y$2185,23,FALSE)</f>
        <v>318.13 Dolina Konińska</v>
      </c>
      <c r="Y357" t="str">
        <f>VLOOKUP(B357,[1]Arkusz5!$A$3:$Y$2185,24,FALSE)</f>
        <v>Continental Bio-geographical Region</v>
      </c>
      <c r="Z357" t="str">
        <f>VLOOKUP(B357,[1]Arkusz5!$A$3:$Y$2185,25,FALSE)</f>
        <v>Fraxino-Alnetum (=Circaeo-Alnetum)</v>
      </c>
    </row>
    <row r="358" spans="1:26" x14ac:dyDescent="0.25">
      <c r="A358">
        <v>357</v>
      </c>
      <c r="B358" t="s">
        <v>2198</v>
      </c>
      <c r="C358" t="str">
        <f>VLOOKUP(B358,[1]Arkusz5!$A$3:$Y$2185,2,FALSE)</f>
        <v>52.430668</v>
      </c>
      <c r="D358" t="str">
        <f>VLOOKUP(B358,[1]Arkusz5!$A$3:$Y$2185,3,FALSE)</f>
        <v>16.666388</v>
      </c>
      <c r="E358" t="str">
        <f>VLOOKUP(B358,[1]Arkusz5!$A$3:$Y$2185,4,FALSE)</f>
        <v>33UXU11</v>
      </c>
      <c r="F358" t="str">
        <f>VLOOKUP(B358,[1]Arkusz5!$A$3:$Y$2185,5,FALSE)</f>
        <v>BC97</v>
      </c>
      <c r="G358">
        <f>VLOOKUP(B358,[1]Arkusz5!$A$3:$Y$2185,6,FALSE)</f>
        <v>0</v>
      </c>
      <c r="H358">
        <f>VLOOKUP(B358,[1]Arkusz5!$A$3:$Y$2185,7,FALSE)</f>
        <v>0</v>
      </c>
      <c r="I358">
        <f>VLOOKUP(B358,[1]Arkusz5!$A$3:$Y$2185,8,FALSE)</f>
        <v>0</v>
      </c>
      <c r="J358">
        <f>VLOOKUP(B358,[1]Arkusz5!$A$3:$Y$2185,9,FALSE)</f>
        <v>0</v>
      </c>
      <c r="K358">
        <f>VLOOKUP(B358,[1]Arkusz5!$A$3:$Y$2185,10,FALSE)</f>
        <v>0</v>
      </c>
      <c r="L358">
        <f>VLOOKUP(B358,[1]Arkusz5!$A$3:$Y$2185,11,FALSE)</f>
        <v>0</v>
      </c>
      <c r="M358">
        <f>VLOOKUP(B358,[1]Arkusz5!$A$3:$Y$2185,12,FALSE)</f>
        <v>0</v>
      </c>
      <c r="N358" t="str">
        <f>VLOOKUP(B358,[1]Arkusz5!$A$3:$Y$2185,13,FALSE)</f>
        <v>Rynny Jeziora Lusowskiego i Doliny Samy</v>
      </c>
      <c r="O358">
        <f>VLOOKUP(B358,[1]Arkusz5!$A$3:$Y$2185,14,FALSE)</f>
        <v>0</v>
      </c>
      <c r="P358">
        <f>VLOOKUP(B358,[1]Arkusz5!$A$3:$Y$2185,15,FALSE)</f>
        <v>0</v>
      </c>
      <c r="Q358">
        <f>VLOOKUP(B358,[1]Arkusz5!$A$3:$Y$2185,16,FALSE)</f>
        <v>0</v>
      </c>
      <c r="R358">
        <f>VLOOKUP(B358,[1]Arkusz5!$A$3:$Y$2185,17,FALSE)</f>
        <v>0</v>
      </c>
      <c r="S358" t="str">
        <f>VLOOKUP(B358,[1]Arkusz5!$A$3:$Y$2185,18,FALSE)</f>
        <v>Europa</v>
      </c>
      <c r="T358" t="str">
        <f>VLOOKUP(B358,[1]Arkusz5!$A$3:$Y$2185,19,FALSE)</f>
        <v>Polska</v>
      </c>
      <c r="U358" t="str">
        <f>VLOOKUP(B358,[1]Arkusz5!$A$3:$Y$2185,20,FALSE)</f>
        <v>wielkopolskie</v>
      </c>
      <c r="V358" t="str">
        <f>VLOOKUP(B358,[1]Arkusz5!$A$3:$Y$2185,21,FALSE)</f>
        <v>poznański</v>
      </c>
      <c r="W358" t="str">
        <f>VLOOKUP(B358,[1]Arkusz5!$A$3:$Y$2185,22,FALSE)</f>
        <v>Tarnowo Podgórne</v>
      </c>
      <c r="X358" t="str">
        <f>VLOOKUP(B358,[1]Arkusz5!$A$3:$Y$2185,23,FALSE)</f>
        <v>315.51 Pojezierze Poznańskie</v>
      </c>
      <c r="Y358" t="str">
        <f>VLOOKUP(B358,[1]Arkusz5!$A$3:$Y$2185,24,FALSE)</f>
        <v>Continental Bio-geographical Region</v>
      </c>
      <c r="Z358">
        <f>VLOOKUP(B358,[1]Arkusz5!$A$3:$Y$2185,25,FALSE)</f>
        <v>0</v>
      </c>
    </row>
    <row r="359" spans="1:26" x14ac:dyDescent="0.25">
      <c r="A359">
        <v>358</v>
      </c>
      <c r="B359" t="s">
        <v>2199</v>
      </c>
      <c r="C359" t="str">
        <f>VLOOKUP(B359,[1]Arkusz5!$A$3:$Y$2185,2,FALSE)</f>
        <v>52.450358</v>
      </c>
      <c r="D359" t="str">
        <f>VLOOKUP(B359,[1]Arkusz5!$A$3:$Y$2185,3,FALSE)</f>
        <v>17.245728</v>
      </c>
      <c r="E359" t="str">
        <f>VLOOKUP(B359,[1]Arkusz5!$A$3:$Y$2185,4,FALSE)</f>
        <v>33UXU51</v>
      </c>
      <c r="F359" t="str">
        <f>VLOOKUP(B359,[1]Arkusz5!$A$3:$Y$2185,5,FALSE)</f>
        <v>CC91</v>
      </c>
      <c r="G359">
        <f>VLOOKUP(B359,[1]Arkusz5!$A$3:$Y$2185,6,FALSE)</f>
        <v>0</v>
      </c>
      <c r="H359">
        <f>VLOOKUP(B359,[1]Arkusz5!$A$3:$Y$2185,7,FALSE)</f>
        <v>0</v>
      </c>
      <c r="I359">
        <f>VLOOKUP(B359,[1]Arkusz5!$A$3:$Y$2185,8,FALSE)</f>
        <v>0</v>
      </c>
      <c r="J359">
        <f>VLOOKUP(B359,[1]Arkusz5!$A$3:$Y$2185,9,FALSE)</f>
        <v>0</v>
      </c>
      <c r="K359" t="str">
        <f>VLOOKUP(B359,[1]Arkusz5!$A$3:$Y$2185,10,FALSE)</f>
        <v>Park Krajobrazowy Promno - otulina</v>
      </c>
      <c r="L359">
        <f>VLOOKUP(B359,[1]Arkusz5!$A$3:$Y$2185,11,FALSE)</f>
        <v>0</v>
      </c>
      <c r="M359">
        <f>VLOOKUP(B359,[1]Arkusz5!$A$3:$Y$2185,12,FALSE)</f>
        <v>0</v>
      </c>
      <c r="N359">
        <f>VLOOKUP(B359,[1]Arkusz5!$A$3:$Y$2185,13,FALSE)</f>
        <v>0</v>
      </c>
      <c r="O359">
        <f>VLOOKUP(B359,[1]Arkusz5!$A$3:$Y$2185,14,FALSE)</f>
        <v>0</v>
      </c>
      <c r="P359">
        <f>VLOOKUP(B359,[1]Arkusz5!$A$3:$Y$2185,15,FALSE)</f>
        <v>0</v>
      </c>
      <c r="Q359">
        <f>VLOOKUP(B359,[1]Arkusz5!$A$3:$Y$2185,16,FALSE)</f>
        <v>0</v>
      </c>
      <c r="R359">
        <f>VLOOKUP(B359,[1]Arkusz5!$A$3:$Y$2185,17,FALSE)</f>
        <v>0</v>
      </c>
      <c r="S359" t="str">
        <f>VLOOKUP(B359,[1]Arkusz5!$A$3:$Y$2185,18,FALSE)</f>
        <v>Europa</v>
      </c>
      <c r="T359" t="str">
        <f>VLOOKUP(B359,[1]Arkusz5!$A$3:$Y$2185,19,FALSE)</f>
        <v>Polska</v>
      </c>
      <c r="U359" t="str">
        <f>VLOOKUP(B359,[1]Arkusz5!$A$3:$Y$2185,20,FALSE)</f>
        <v>wielkopolskie</v>
      </c>
      <c r="V359" t="str">
        <f>VLOOKUP(B359,[1]Arkusz5!$A$3:$Y$2185,21,FALSE)</f>
        <v>poznański</v>
      </c>
      <c r="W359" t="str">
        <f>VLOOKUP(B359,[1]Arkusz5!$A$3:$Y$2185,22,FALSE)</f>
        <v>Pobiedziska</v>
      </c>
      <c r="X359" t="str">
        <f>VLOOKUP(B359,[1]Arkusz5!$A$3:$Y$2185,23,FALSE)</f>
        <v>315.56 Równina Wrzesińska</v>
      </c>
      <c r="Y359" t="str">
        <f>VLOOKUP(B359,[1]Arkusz5!$A$3:$Y$2185,24,FALSE)</f>
        <v>Continental Bio-geographical Region</v>
      </c>
      <c r="Z359" t="str">
        <f>VLOOKUP(B359,[1]Arkusz5!$A$3:$Y$2185,25,FALSE)</f>
        <v>Galio-Carpinetum</v>
      </c>
    </row>
    <row r="360" spans="1:26" x14ac:dyDescent="0.25">
      <c r="A360">
        <v>359</v>
      </c>
      <c r="B360" t="s">
        <v>2203</v>
      </c>
      <c r="C360" t="str">
        <f>VLOOKUP(B360,[1]Arkusz5!$A$3:$Y$2185,2,FALSE)</f>
        <v>52.476176</v>
      </c>
      <c r="D360" t="str">
        <f>VLOOKUP(B360,[1]Arkusz5!$A$3:$Y$2185,3,FALSE)</f>
        <v>16.775307</v>
      </c>
      <c r="E360" t="str">
        <f>VLOOKUP(B360,[1]Arkusz5!$A$3:$Y$2185,4,FALSE)</f>
        <v>33UXU21</v>
      </c>
      <c r="F360" t="str">
        <f>VLOOKUP(B360,[1]Arkusz5!$A$3:$Y$2185,5,FALSE)</f>
        <v>BC97</v>
      </c>
      <c r="G360">
        <f>VLOOKUP(B360,[1]Arkusz5!$A$3:$Y$2185,6,FALSE)</f>
        <v>0</v>
      </c>
      <c r="H360">
        <f>VLOOKUP(B360,[1]Arkusz5!$A$3:$Y$2185,7,FALSE)</f>
        <v>0</v>
      </c>
      <c r="I360">
        <f>VLOOKUP(B360,[1]Arkusz5!$A$3:$Y$2185,8,FALSE)</f>
        <v>0</v>
      </c>
      <c r="J360">
        <f>VLOOKUP(B360,[1]Arkusz5!$A$3:$Y$2185,9,FALSE)</f>
        <v>0</v>
      </c>
      <c r="K360">
        <f>VLOOKUP(B360,[1]Arkusz5!$A$3:$Y$2185,10,FALSE)</f>
        <v>0</v>
      </c>
      <c r="L360">
        <f>VLOOKUP(B360,[1]Arkusz5!$A$3:$Y$2185,11,FALSE)</f>
        <v>0</v>
      </c>
      <c r="M360">
        <f>VLOOKUP(B360,[1]Arkusz5!$A$3:$Y$2185,12,FALSE)</f>
        <v>0</v>
      </c>
      <c r="N360">
        <f>VLOOKUP(B360,[1]Arkusz5!$A$3:$Y$2185,13,FALSE)</f>
        <v>0</v>
      </c>
      <c r="O360">
        <f>VLOOKUP(B360,[1]Arkusz5!$A$3:$Y$2185,14,FALSE)</f>
        <v>0</v>
      </c>
      <c r="P360">
        <f>VLOOKUP(B360,[1]Arkusz5!$A$3:$Y$2185,15,FALSE)</f>
        <v>0</v>
      </c>
      <c r="Q360">
        <f>VLOOKUP(B360,[1]Arkusz5!$A$3:$Y$2185,16,FALSE)</f>
        <v>0</v>
      </c>
      <c r="R360">
        <f>VLOOKUP(B360,[1]Arkusz5!$A$3:$Y$2185,17,FALSE)</f>
        <v>0</v>
      </c>
      <c r="S360" t="str">
        <f>VLOOKUP(B360,[1]Arkusz5!$A$3:$Y$2185,18,FALSE)</f>
        <v>Europa</v>
      </c>
      <c r="T360" t="str">
        <f>VLOOKUP(B360,[1]Arkusz5!$A$3:$Y$2185,19,FALSE)</f>
        <v>Polska</v>
      </c>
      <c r="U360" t="str">
        <f>VLOOKUP(B360,[1]Arkusz5!$A$3:$Y$2185,20,FALSE)</f>
        <v>wielkopolskie</v>
      </c>
      <c r="V360" t="str">
        <f>VLOOKUP(B360,[1]Arkusz5!$A$3:$Y$2185,21,FALSE)</f>
        <v>Poznań</v>
      </c>
      <c r="W360" t="str">
        <f>VLOOKUP(B360,[1]Arkusz5!$A$3:$Y$2185,22,FALSE)</f>
        <v>Poznań</v>
      </c>
      <c r="X360" t="str">
        <f>VLOOKUP(B360,[1]Arkusz5!$A$3:$Y$2185,23,FALSE)</f>
        <v>315.51 Pojezierze Poznańskie</v>
      </c>
      <c r="Y360" t="str">
        <f>VLOOKUP(B360,[1]Arkusz5!$A$3:$Y$2185,24,FALSE)</f>
        <v>Continental Bio-geographical Region</v>
      </c>
      <c r="Z360" t="str">
        <f>VLOOKUP(B360,[1]Arkusz5!$A$3:$Y$2185,25,FALSE)</f>
        <v>Galio-Carpinetum</v>
      </c>
    </row>
    <row r="361" spans="1:26" x14ac:dyDescent="0.25">
      <c r="A361">
        <v>360</v>
      </c>
      <c r="B361" t="s">
        <v>2205</v>
      </c>
      <c r="C361" t="str">
        <f>VLOOKUP(B361,[1]Arkusz5!$A$3:$Y$2185,2,FALSE)</f>
        <v>51.944124</v>
      </c>
      <c r="D361" t="str">
        <f>VLOOKUP(B361,[1]Arkusz5!$A$3:$Y$2185,3,FALSE)</f>
        <v>16.228046</v>
      </c>
      <c r="E361" t="str">
        <f>VLOOKUP(B361,[1]Arkusz5!$A$3:$Y$2185,4,FALSE)</f>
        <v>33UWT85</v>
      </c>
      <c r="F361" t="str">
        <f>VLOOKUP(B361,[1]Arkusz5!$A$3:$Y$2185,5,FALSE)</f>
        <v>BD53</v>
      </c>
      <c r="G361">
        <f>VLOOKUP(B361,[1]Arkusz5!$A$3:$Y$2185,6,FALSE)</f>
        <v>0</v>
      </c>
      <c r="H361">
        <f>VLOOKUP(B361,[1]Arkusz5!$A$3:$Y$2185,7,FALSE)</f>
        <v>0</v>
      </c>
      <c r="I361">
        <f>VLOOKUP(B361,[1]Arkusz5!$A$3:$Y$2185,8,FALSE)</f>
        <v>0</v>
      </c>
      <c r="J361">
        <f>VLOOKUP(B361,[1]Arkusz5!$A$3:$Y$2185,9,FALSE)</f>
        <v>0</v>
      </c>
      <c r="K361" t="str">
        <f>VLOOKUP(B361,[1]Arkusz5!$A$3:$Y$2185,10,FALSE)</f>
        <v>Przemęcki Park Krajobrazowy</v>
      </c>
      <c r="L361">
        <f>VLOOKUP(B361,[1]Arkusz5!$A$3:$Y$2185,11,FALSE)</f>
        <v>0</v>
      </c>
      <c r="M361">
        <f>VLOOKUP(B361,[1]Arkusz5!$A$3:$Y$2185,12,FALSE)</f>
        <v>0</v>
      </c>
      <c r="N361" t="str">
        <f>VLOOKUP(B361,[1]Arkusz5!$A$3:$Y$2185,13,FALSE)</f>
        <v>Przemęcko-Wschowski i kompleks leśny Włoszakowice</v>
      </c>
      <c r="O361">
        <f>VLOOKUP(B361,[1]Arkusz5!$A$3:$Y$2185,14,FALSE)</f>
        <v>0</v>
      </c>
      <c r="P361">
        <f>VLOOKUP(B361,[1]Arkusz5!$A$3:$Y$2185,15,FALSE)</f>
        <v>0</v>
      </c>
      <c r="Q361" t="str">
        <f>VLOOKUP(B361,[1]Arkusz5!$A$3:$Y$2185,16,FALSE)</f>
        <v>PLB300011; PLH300041</v>
      </c>
      <c r="R361" t="str">
        <f>VLOOKUP(B361,[1]Arkusz5!$A$3:$Y$2185,17,FALSE)</f>
        <v>Pojezierze Sławskie; Ostoja Przemęcka</v>
      </c>
      <c r="S361" t="str">
        <f>VLOOKUP(B361,[1]Arkusz5!$A$3:$Y$2185,18,FALSE)</f>
        <v>Europa</v>
      </c>
      <c r="T361" t="str">
        <f>VLOOKUP(B361,[1]Arkusz5!$A$3:$Y$2185,19,FALSE)</f>
        <v>Polska</v>
      </c>
      <c r="U361" t="str">
        <f>VLOOKUP(B361,[1]Arkusz5!$A$3:$Y$2185,20,FALSE)</f>
        <v>wielkopolskie</v>
      </c>
      <c r="V361" t="str">
        <f>VLOOKUP(B361,[1]Arkusz5!$A$3:$Y$2185,21,FALSE)</f>
        <v>wolsztyński</v>
      </c>
      <c r="W361" t="str">
        <f>VLOOKUP(B361,[1]Arkusz5!$A$3:$Y$2185,22,FALSE)</f>
        <v>Przemęt</v>
      </c>
      <c r="X361" t="str">
        <f>VLOOKUP(B361,[1]Arkusz5!$A$3:$Y$2185,23,FALSE)</f>
        <v>315.81 Pojezierze Sławskie</v>
      </c>
      <c r="Y361" t="str">
        <f>VLOOKUP(B361,[1]Arkusz5!$A$3:$Y$2185,24,FALSE)</f>
        <v>Continental Bio-geographical Region</v>
      </c>
      <c r="Z361">
        <f>VLOOKUP(B361,[1]Arkusz5!$A$3:$Y$2185,25,FALSE)</f>
        <v>0</v>
      </c>
    </row>
    <row r="362" spans="1:26" x14ac:dyDescent="0.25">
      <c r="A362">
        <v>361</v>
      </c>
      <c r="B362" t="s">
        <v>2211</v>
      </c>
      <c r="C362" t="str">
        <f>VLOOKUP(B362,[1]Arkusz5!$A$3:$Y$2185,2,FALSE)</f>
        <v>52.5499</v>
      </c>
      <c r="D362" t="str">
        <f>VLOOKUP(B362,[1]Arkusz5!$A$3:$Y$2185,3,FALSE)</f>
        <v>17.3646</v>
      </c>
      <c r="E362" t="str">
        <f>VLOOKUP(B362,[1]Arkusz5!$A$3:$Y$2185,4,FALSE)</f>
        <v>33UXU62</v>
      </c>
      <c r="F362" t="str">
        <f>VLOOKUP(B362,[1]Arkusz5!$A$3:$Y$2185,5,FALSE)</f>
        <v>CC81</v>
      </c>
      <c r="G362">
        <f>VLOOKUP(B362,[1]Arkusz5!$A$3:$Y$2185,6,FALSE)</f>
        <v>0</v>
      </c>
      <c r="H362">
        <f>VLOOKUP(B362,[1]Arkusz5!$A$3:$Y$2185,7,FALSE)</f>
        <v>0</v>
      </c>
      <c r="I362">
        <f>VLOOKUP(B362,[1]Arkusz5!$A$3:$Y$2185,8,FALSE)</f>
        <v>0</v>
      </c>
      <c r="J362">
        <f>VLOOKUP(B362,[1]Arkusz5!$A$3:$Y$2185,9,FALSE)</f>
        <v>0</v>
      </c>
      <c r="K362" t="str">
        <f>VLOOKUP(B362,[1]Arkusz5!$A$3:$Y$2185,10,FALSE)</f>
        <v>Lednicki Park Krajobrazowy</v>
      </c>
      <c r="L362">
        <f>VLOOKUP(B362,[1]Arkusz5!$A$3:$Y$2185,11,FALSE)</f>
        <v>0</v>
      </c>
      <c r="M362">
        <f>VLOOKUP(B362,[1]Arkusz5!$A$3:$Y$2185,12,FALSE)</f>
        <v>0</v>
      </c>
      <c r="N362">
        <f>VLOOKUP(B362,[1]Arkusz5!$A$3:$Y$2185,13,FALSE)</f>
        <v>0</v>
      </c>
      <c r="O362">
        <f>VLOOKUP(B362,[1]Arkusz5!$A$3:$Y$2185,14,FALSE)</f>
        <v>0</v>
      </c>
      <c r="P362">
        <f>VLOOKUP(B362,[1]Arkusz5!$A$3:$Y$2185,15,FALSE)</f>
        <v>0</v>
      </c>
      <c r="Q362">
        <f>VLOOKUP(B362,[1]Arkusz5!$A$3:$Y$2185,16,FALSE)</f>
        <v>0</v>
      </c>
      <c r="R362">
        <f>VLOOKUP(B362,[1]Arkusz5!$A$3:$Y$2185,17,FALSE)</f>
        <v>0</v>
      </c>
      <c r="S362" t="str">
        <f>VLOOKUP(B362,[1]Arkusz5!$A$3:$Y$2185,18,FALSE)</f>
        <v>Europa</v>
      </c>
      <c r="T362" t="str">
        <f>VLOOKUP(B362,[1]Arkusz5!$A$3:$Y$2185,19,FALSE)</f>
        <v>Polska</v>
      </c>
      <c r="U362" t="str">
        <f>VLOOKUP(B362,[1]Arkusz5!$A$3:$Y$2185,20,FALSE)</f>
        <v>wielkopolskie</v>
      </c>
      <c r="V362" t="str">
        <f>VLOOKUP(B362,[1]Arkusz5!$A$3:$Y$2185,21,FALSE)</f>
        <v>gnieźnieński</v>
      </c>
      <c r="W362" t="str">
        <f>VLOOKUP(B362,[1]Arkusz5!$A$3:$Y$2185,22,FALSE)</f>
        <v>Kiszkowo</v>
      </c>
      <c r="X362" t="str">
        <f>VLOOKUP(B362,[1]Arkusz5!$A$3:$Y$2185,23,FALSE)</f>
        <v>315.54 Pojezierze Gnieźnieńskie</v>
      </c>
      <c r="Y362" t="str">
        <f>VLOOKUP(B362,[1]Arkusz5!$A$3:$Y$2185,24,FALSE)</f>
        <v>Continental Bio-geographical Region</v>
      </c>
      <c r="Z362" t="str">
        <f>VLOOKUP(B362,[1]Arkusz5!$A$3:$Y$2185,25,FALSE)</f>
        <v>Galio-Carpinetum</v>
      </c>
    </row>
    <row r="363" spans="1:26" x14ac:dyDescent="0.25">
      <c r="A363">
        <v>362</v>
      </c>
      <c r="B363" t="s">
        <v>2218</v>
      </c>
      <c r="C363" t="str">
        <f>VLOOKUP(B363,[1]Arkusz5!$A$3:$Y$2185,2,FALSE)</f>
        <v>52.69464</v>
      </c>
      <c r="D363" t="str">
        <f>VLOOKUP(B363,[1]Arkusz5!$A$3:$Y$2185,3,FALSE)</f>
        <v>17.11133</v>
      </c>
      <c r="E363" t="str">
        <f>VLOOKUP(B363,[1]Arkusz5!$A$3:$Y$2185,4,FALSE)</f>
        <v>33UXU44</v>
      </c>
      <c r="F363" t="str">
        <f>VLOOKUP(B363,[1]Arkusz5!$A$3:$Y$2185,5,FALSE)</f>
        <v>CC70</v>
      </c>
      <c r="G363">
        <f>VLOOKUP(B363,[1]Arkusz5!$A$3:$Y$2185,6,FALSE)</f>
        <v>0</v>
      </c>
      <c r="H363">
        <f>VLOOKUP(B363,[1]Arkusz5!$A$3:$Y$2185,7,FALSE)</f>
        <v>0</v>
      </c>
      <c r="I363">
        <f>VLOOKUP(B363,[1]Arkusz5!$A$3:$Y$2185,8,FALSE)</f>
        <v>0</v>
      </c>
      <c r="J363">
        <f>VLOOKUP(B363,[1]Arkusz5!$A$3:$Y$2185,9,FALSE)</f>
        <v>0</v>
      </c>
      <c r="K363">
        <f>VLOOKUP(B363,[1]Arkusz5!$A$3:$Y$2185,10,FALSE)</f>
        <v>0</v>
      </c>
      <c r="L363">
        <f>VLOOKUP(B363,[1]Arkusz5!$A$3:$Y$2185,11,FALSE)</f>
        <v>0</v>
      </c>
      <c r="M363">
        <f>VLOOKUP(B363,[1]Arkusz5!$A$3:$Y$2185,12,FALSE)</f>
        <v>0</v>
      </c>
      <c r="N363" t="str">
        <f>VLOOKUP(B363,[1]Arkusz5!$A$3:$Y$2185,13,FALSE)</f>
        <v>Dolina Wełny i Rynna Gołaniecko-Wągrowiecka</v>
      </c>
      <c r="O363">
        <f>VLOOKUP(B363,[1]Arkusz5!$A$3:$Y$2185,14,FALSE)</f>
        <v>0</v>
      </c>
      <c r="P363">
        <f>VLOOKUP(B363,[1]Arkusz5!$A$3:$Y$2185,15,FALSE)</f>
        <v>0</v>
      </c>
      <c r="Q363">
        <f>VLOOKUP(B363,[1]Arkusz5!$A$3:$Y$2185,16,FALSE)</f>
        <v>0</v>
      </c>
      <c r="R363">
        <f>VLOOKUP(B363,[1]Arkusz5!$A$3:$Y$2185,17,FALSE)</f>
        <v>0</v>
      </c>
      <c r="S363" t="str">
        <f>VLOOKUP(B363,[1]Arkusz5!$A$3:$Y$2185,18,FALSE)</f>
        <v>Europa</v>
      </c>
      <c r="T363" t="str">
        <f>VLOOKUP(B363,[1]Arkusz5!$A$3:$Y$2185,19,FALSE)</f>
        <v>Polska</v>
      </c>
      <c r="U363" t="str">
        <f>VLOOKUP(B363,[1]Arkusz5!$A$3:$Y$2185,20,FALSE)</f>
        <v>wielkopolskie</v>
      </c>
      <c r="V363" t="str">
        <f>VLOOKUP(B363,[1]Arkusz5!$A$3:$Y$2185,21,FALSE)</f>
        <v>obornicki</v>
      </c>
      <c r="W363" t="str">
        <f>VLOOKUP(B363,[1]Arkusz5!$A$3:$Y$2185,22,FALSE)</f>
        <v>Rogoźno</v>
      </c>
      <c r="X363" t="str">
        <f>VLOOKUP(B363,[1]Arkusz5!$A$3:$Y$2185,23,FALSE)</f>
        <v>315.54 Pojezierze Gnieźnieńskie</v>
      </c>
      <c r="Y363" t="str">
        <f>VLOOKUP(B363,[1]Arkusz5!$A$3:$Y$2185,24,FALSE)</f>
        <v>Continental Bio-geographical Region</v>
      </c>
      <c r="Z363">
        <f>VLOOKUP(B363,[1]Arkusz5!$A$3:$Y$2185,25,FALSE)</f>
        <v>0</v>
      </c>
    </row>
    <row r="364" spans="1:26" x14ac:dyDescent="0.25">
      <c r="A364">
        <v>363</v>
      </c>
      <c r="B364" t="s">
        <v>2225</v>
      </c>
      <c r="C364" t="str">
        <f>VLOOKUP(B364,[1]Arkusz5!$A$3:$Y$2185,2,FALSE)</f>
        <v>52.3998</v>
      </c>
      <c r="D364" t="str">
        <f>VLOOKUP(B364,[1]Arkusz5!$A$3:$Y$2185,3,FALSE)</f>
        <v>17.938914</v>
      </c>
      <c r="E364" t="str">
        <f>VLOOKUP(B364,[1]Arkusz5!$A$3:$Y$2185,4,FALSE)</f>
        <v>33UXU90</v>
      </c>
      <c r="F364" t="str">
        <f>VLOOKUP(B364,[1]Arkusz5!$A$3:$Y$2185,5,FALSE)</f>
        <v>CD05</v>
      </c>
      <c r="G364">
        <f>VLOOKUP(B364,[1]Arkusz5!$A$3:$Y$2185,6,FALSE)</f>
        <v>0</v>
      </c>
      <c r="H364">
        <f>VLOOKUP(B364,[1]Arkusz5!$A$3:$Y$2185,7,FALSE)</f>
        <v>0</v>
      </c>
      <c r="I364">
        <f>VLOOKUP(B364,[1]Arkusz5!$A$3:$Y$2185,8,FALSE)</f>
        <v>0</v>
      </c>
      <c r="J364">
        <f>VLOOKUP(B364,[1]Arkusz5!$A$3:$Y$2185,9,FALSE)</f>
        <v>0</v>
      </c>
      <c r="K364" t="str">
        <f>VLOOKUP(B364,[1]Arkusz5!$A$3:$Y$2185,10,FALSE)</f>
        <v>Powidzki Park Krajobrazowy</v>
      </c>
      <c r="L364">
        <f>VLOOKUP(B364,[1]Arkusz5!$A$3:$Y$2185,11,FALSE)</f>
        <v>0</v>
      </c>
      <c r="M364">
        <f>VLOOKUP(B364,[1]Arkusz5!$A$3:$Y$2185,12,FALSE)</f>
        <v>0</v>
      </c>
      <c r="N364" t="str">
        <f>VLOOKUP(B364,[1]Arkusz5!$A$3:$Y$2185,13,FALSE)</f>
        <v>Powidzko-Bieniszewski</v>
      </c>
      <c r="O364">
        <f>VLOOKUP(B364,[1]Arkusz5!$A$3:$Y$2185,14,FALSE)</f>
        <v>0</v>
      </c>
      <c r="P364">
        <f>VLOOKUP(B364,[1]Arkusz5!$A$3:$Y$2185,15,FALSE)</f>
        <v>0</v>
      </c>
      <c r="Q364" t="str">
        <f>VLOOKUP(B364,[1]Arkusz5!$A$3:$Y$2185,16,FALSE)</f>
        <v>PLH300026</v>
      </c>
      <c r="R364" t="str">
        <f>VLOOKUP(B364,[1]Arkusz5!$A$3:$Y$2185,17,FALSE)</f>
        <v>Pojezierze Gnieźnieńskie</v>
      </c>
      <c r="S364" t="str">
        <f>VLOOKUP(B364,[1]Arkusz5!$A$3:$Y$2185,18,FALSE)</f>
        <v>Europa</v>
      </c>
      <c r="T364" t="str">
        <f>VLOOKUP(B364,[1]Arkusz5!$A$3:$Y$2185,19,FALSE)</f>
        <v>Polska</v>
      </c>
      <c r="U364" t="str">
        <f>VLOOKUP(B364,[1]Arkusz5!$A$3:$Y$2185,20,FALSE)</f>
        <v>wielkopolskie</v>
      </c>
      <c r="V364" t="str">
        <f>VLOOKUP(B364,[1]Arkusz5!$A$3:$Y$2185,21,FALSE)</f>
        <v>słupecki</v>
      </c>
      <c r="W364" t="str">
        <f>VLOOKUP(B364,[1]Arkusz5!$A$3:$Y$2185,22,FALSE)</f>
        <v>Powidz</v>
      </c>
      <c r="X364" t="str">
        <f>VLOOKUP(B364,[1]Arkusz5!$A$3:$Y$2185,23,FALSE)</f>
        <v>315.54 Pojezierze Gnieźnieńskie</v>
      </c>
      <c r="Y364" t="str">
        <f>VLOOKUP(B364,[1]Arkusz5!$A$3:$Y$2185,24,FALSE)</f>
        <v>Continental Bio-geographical Region</v>
      </c>
      <c r="Z364">
        <f>VLOOKUP(B364,[1]Arkusz5!$A$3:$Y$2185,25,FALSE)</f>
        <v>0</v>
      </c>
    </row>
    <row r="365" spans="1:26" x14ac:dyDescent="0.25">
      <c r="A365">
        <v>364</v>
      </c>
      <c r="B365" t="s">
        <v>2229</v>
      </c>
      <c r="C365" t="str">
        <f>VLOOKUP(B365,[1]Arkusz5!$A$3:$Y$2185,2,FALSE)</f>
        <v>51.944124</v>
      </c>
      <c r="D365" t="str">
        <f>VLOOKUP(B365,[1]Arkusz5!$A$3:$Y$2185,3,FALSE)</f>
        <v>16.228046</v>
      </c>
      <c r="E365" t="str">
        <f>VLOOKUP(B365,[1]Arkusz5!$A$3:$Y$2185,4,FALSE)</f>
        <v>33UWT85</v>
      </c>
      <c r="F365" t="str">
        <f>VLOOKUP(B365,[1]Arkusz5!$A$3:$Y$2185,5,FALSE)</f>
        <v>BD53</v>
      </c>
      <c r="G365">
        <f>VLOOKUP(B365,[1]Arkusz5!$A$3:$Y$2185,6,FALSE)</f>
        <v>0</v>
      </c>
      <c r="H365">
        <f>VLOOKUP(B365,[1]Arkusz5!$A$3:$Y$2185,7,FALSE)</f>
        <v>0</v>
      </c>
      <c r="I365">
        <f>VLOOKUP(B365,[1]Arkusz5!$A$3:$Y$2185,8,FALSE)</f>
        <v>0</v>
      </c>
      <c r="J365">
        <f>VLOOKUP(B365,[1]Arkusz5!$A$3:$Y$2185,9,FALSE)</f>
        <v>0</v>
      </c>
      <c r="K365" t="str">
        <f>VLOOKUP(B365,[1]Arkusz5!$A$3:$Y$2185,10,FALSE)</f>
        <v>Przemęcki Park Krajobrazowy</v>
      </c>
      <c r="L365">
        <f>VLOOKUP(B365,[1]Arkusz5!$A$3:$Y$2185,11,FALSE)</f>
        <v>0</v>
      </c>
      <c r="M365">
        <f>VLOOKUP(B365,[1]Arkusz5!$A$3:$Y$2185,12,FALSE)</f>
        <v>0</v>
      </c>
      <c r="N365" t="str">
        <f>VLOOKUP(B365,[1]Arkusz5!$A$3:$Y$2185,13,FALSE)</f>
        <v>Przemęcko-Wschowski i kompleks leśny Włoszakowice</v>
      </c>
      <c r="O365">
        <f>VLOOKUP(B365,[1]Arkusz5!$A$3:$Y$2185,14,FALSE)</f>
        <v>0</v>
      </c>
      <c r="P365">
        <f>VLOOKUP(B365,[1]Arkusz5!$A$3:$Y$2185,15,FALSE)</f>
        <v>0</v>
      </c>
      <c r="Q365" t="str">
        <f>VLOOKUP(B365,[1]Arkusz5!$A$3:$Y$2185,16,FALSE)</f>
        <v>PLB300011; PLH300041</v>
      </c>
      <c r="R365" t="str">
        <f>VLOOKUP(B365,[1]Arkusz5!$A$3:$Y$2185,17,FALSE)</f>
        <v>Pojezierze Sławskie; Ostoja Przemęcka</v>
      </c>
      <c r="S365" t="str">
        <f>VLOOKUP(B365,[1]Arkusz5!$A$3:$Y$2185,18,FALSE)</f>
        <v>Europa</v>
      </c>
      <c r="T365" t="str">
        <f>VLOOKUP(B365,[1]Arkusz5!$A$3:$Y$2185,19,FALSE)</f>
        <v>Polska</v>
      </c>
      <c r="U365" t="str">
        <f>VLOOKUP(B365,[1]Arkusz5!$A$3:$Y$2185,20,FALSE)</f>
        <v>wielkopolskie</v>
      </c>
      <c r="V365" t="str">
        <f>VLOOKUP(B365,[1]Arkusz5!$A$3:$Y$2185,21,FALSE)</f>
        <v>wolsztyński</v>
      </c>
      <c r="W365" t="str">
        <f>VLOOKUP(B365,[1]Arkusz5!$A$3:$Y$2185,22,FALSE)</f>
        <v>Przemęt</v>
      </c>
      <c r="X365" t="str">
        <f>VLOOKUP(B365,[1]Arkusz5!$A$3:$Y$2185,23,FALSE)</f>
        <v>315.81 Pojezierze Sławskie</v>
      </c>
      <c r="Y365" t="str">
        <f>VLOOKUP(B365,[1]Arkusz5!$A$3:$Y$2185,24,FALSE)</f>
        <v>Continental Bio-geographical Region</v>
      </c>
      <c r="Z365">
        <f>VLOOKUP(B365,[1]Arkusz5!$A$3:$Y$2185,25,FALSE)</f>
        <v>0</v>
      </c>
    </row>
    <row r="366" spans="1:26" x14ac:dyDescent="0.25">
      <c r="A366">
        <v>365</v>
      </c>
      <c r="B366" t="s">
        <v>2230</v>
      </c>
      <c r="C366" t="str">
        <f>VLOOKUP(B366,[1]Arkusz5!$A$3:$Y$2185,2,FALSE)</f>
        <v>52.304068</v>
      </c>
      <c r="D366" t="str">
        <f>VLOOKUP(B366,[1]Arkusz5!$A$3:$Y$2185,3,FALSE)</f>
        <v>18.286066</v>
      </c>
      <c r="E366" t="str">
        <f>VLOOKUP(B366,[1]Arkusz5!$A$3:$Y$2185,4,FALSE)</f>
        <v>34UCC19</v>
      </c>
      <c r="F366" t="str">
        <f>VLOOKUP(B366,[1]Arkusz5!$A$3:$Y$2185,5,FALSE)</f>
        <v>CD18</v>
      </c>
      <c r="G366">
        <f>VLOOKUP(B366,[1]Arkusz5!$A$3:$Y$2185,6,FALSE)</f>
        <v>0</v>
      </c>
      <c r="H366">
        <f>VLOOKUP(B366,[1]Arkusz5!$A$3:$Y$2185,7,FALSE)</f>
        <v>0</v>
      </c>
      <c r="I366">
        <f>VLOOKUP(B366,[1]Arkusz5!$A$3:$Y$2185,8,FALSE)</f>
        <v>0</v>
      </c>
      <c r="J366">
        <f>VLOOKUP(B366,[1]Arkusz5!$A$3:$Y$2185,9,FALSE)</f>
        <v>0</v>
      </c>
      <c r="K366">
        <f>VLOOKUP(B366,[1]Arkusz5!$A$3:$Y$2185,10,FALSE)</f>
        <v>0</v>
      </c>
      <c r="L366">
        <f>VLOOKUP(B366,[1]Arkusz5!$A$3:$Y$2185,11,FALSE)</f>
        <v>0</v>
      </c>
      <c r="M366">
        <f>VLOOKUP(B366,[1]Arkusz5!$A$3:$Y$2185,12,FALSE)</f>
        <v>0</v>
      </c>
      <c r="N366" t="str">
        <f>VLOOKUP(B366,[1]Arkusz5!$A$3:$Y$2185,13,FALSE)</f>
        <v>Goplańsko-Kujawski</v>
      </c>
      <c r="O366">
        <f>VLOOKUP(B366,[1]Arkusz5!$A$3:$Y$2185,14,FALSE)</f>
        <v>0</v>
      </c>
      <c r="P366">
        <f>VLOOKUP(B366,[1]Arkusz5!$A$3:$Y$2185,15,FALSE)</f>
        <v>0</v>
      </c>
      <c r="Q366">
        <f>VLOOKUP(B366,[1]Arkusz5!$A$3:$Y$2185,16,FALSE)</f>
        <v>0</v>
      </c>
      <c r="R366">
        <f>VLOOKUP(B366,[1]Arkusz5!$A$3:$Y$2185,17,FALSE)</f>
        <v>0</v>
      </c>
      <c r="S366" t="str">
        <f>VLOOKUP(B366,[1]Arkusz5!$A$3:$Y$2185,18,FALSE)</f>
        <v>Europa</v>
      </c>
      <c r="T366" t="str">
        <f>VLOOKUP(B366,[1]Arkusz5!$A$3:$Y$2185,19,FALSE)</f>
        <v>Polska</v>
      </c>
      <c r="U366" t="str">
        <f>VLOOKUP(B366,[1]Arkusz5!$A$3:$Y$2185,20,FALSE)</f>
        <v>wielkopolskie</v>
      </c>
      <c r="V366" t="str">
        <f>VLOOKUP(B366,[1]Arkusz5!$A$3:$Y$2185,21,FALSE)</f>
        <v>Konin</v>
      </c>
      <c r="W366" t="str">
        <f>VLOOKUP(B366,[1]Arkusz5!$A$3:$Y$2185,22,FALSE)</f>
        <v>Konin</v>
      </c>
      <c r="X366" t="str">
        <f>VLOOKUP(B366,[1]Arkusz5!$A$3:$Y$2185,23,FALSE)</f>
        <v>315.54 Pojezierze Gnieźnieńskie</v>
      </c>
      <c r="Y366" t="str">
        <f>VLOOKUP(B366,[1]Arkusz5!$A$3:$Y$2185,24,FALSE)</f>
        <v>Continental Bio-geographical Region</v>
      </c>
      <c r="Z366">
        <f>VLOOKUP(B366,[1]Arkusz5!$A$3:$Y$2185,25,FALSE)</f>
        <v>0</v>
      </c>
    </row>
    <row r="367" spans="1:26" x14ac:dyDescent="0.25">
      <c r="A367">
        <v>366</v>
      </c>
      <c r="B367" t="s">
        <v>2233</v>
      </c>
      <c r="C367" t="str">
        <f>VLOOKUP(B367,[1]Arkusz5!$A$3:$Y$2185,2,FALSE)</f>
        <v>52.4307</v>
      </c>
      <c r="D367" t="str">
        <f>VLOOKUP(B367,[1]Arkusz5!$A$3:$Y$2185,3,FALSE)</f>
        <v>16.6775</v>
      </c>
      <c r="E367" t="str">
        <f>VLOOKUP(B367,[1]Arkusz5!$A$3:$Y$2185,4,FALSE)</f>
        <v>33UXU11</v>
      </c>
      <c r="F367" t="str">
        <f>VLOOKUP(B367,[1]Arkusz5!$A$3:$Y$2185,5,FALSE)</f>
        <v>BC97</v>
      </c>
      <c r="G367">
        <f>VLOOKUP(B367,[1]Arkusz5!$A$3:$Y$2185,6,FALSE)</f>
        <v>0</v>
      </c>
      <c r="H367">
        <f>VLOOKUP(B367,[1]Arkusz5!$A$3:$Y$2185,7,FALSE)</f>
        <v>0</v>
      </c>
      <c r="I367">
        <f>VLOOKUP(B367,[1]Arkusz5!$A$3:$Y$2185,8,FALSE)</f>
        <v>0</v>
      </c>
      <c r="J367">
        <f>VLOOKUP(B367,[1]Arkusz5!$A$3:$Y$2185,9,FALSE)</f>
        <v>0</v>
      </c>
      <c r="K367">
        <f>VLOOKUP(B367,[1]Arkusz5!$A$3:$Y$2185,10,FALSE)</f>
        <v>0</v>
      </c>
      <c r="L367">
        <f>VLOOKUP(B367,[1]Arkusz5!$A$3:$Y$2185,11,FALSE)</f>
        <v>0</v>
      </c>
      <c r="M367">
        <f>VLOOKUP(B367,[1]Arkusz5!$A$3:$Y$2185,12,FALSE)</f>
        <v>0</v>
      </c>
      <c r="N367" t="str">
        <f>VLOOKUP(B367,[1]Arkusz5!$A$3:$Y$2185,13,FALSE)</f>
        <v>Rynny Jeziora Lusowskiego i Doliny Samy</v>
      </c>
      <c r="O367">
        <f>VLOOKUP(B367,[1]Arkusz5!$A$3:$Y$2185,14,FALSE)</f>
        <v>0</v>
      </c>
      <c r="P367">
        <f>VLOOKUP(B367,[1]Arkusz5!$A$3:$Y$2185,15,FALSE)</f>
        <v>0</v>
      </c>
      <c r="Q367">
        <f>VLOOKUP(B367,[1]Arkusz5!$A$3:$Y$2185,16,FALSE)</f>
        <v>0</v>
      </c>
      <c r="R367">
        <f>VLOOKUP(B367,[1]Arkusz5!$A$3:$Y$2185,17,FALSE)</f>
        <v>0</v>
      </c>
      <c r="S367" t="str">
        <f>VLOOKUP(B367,[1]Arkusz5!$A$3:$Y$2185,18,FALSE)</f>
        <v>Europa</v>
      </c>
      <c r="T367" t="str">
        <f>VLOOKUP(B367,[1]Arkusz5!$A$3:$Y$2185,19,FALSE)</f>
        <v>Polska</v>
      </c>
      <c r="U367" t="str">
        <f>VLOOKUP(B367,[1]Arkusz5!$A$3:$Y$2185,20,FALSE)</f>
        <v>wielkopolskie</v>
      </c>
      <c r="V367" t="str">
        <f>VLOOKUP(B367,[1]Arkusz5!$A$3:$Y$2185,21,FALSE)</f>
        <v>poznański</v>
      </c>
      <c r="W367" t="str">
        <f>VLOOKUP(B367,[1]Arkusz5!$A$3:$Y$2185,22,FALSE)</f>
        <v>Tarnowo Podgórne</v>
      </c>
      <c r="X367" t="str">
        <f>VLOOKUP(B367,[1]Arkusz5!$A$3:$Y$2185,23,FALSE)</f>
        <v>315.51 Pojezierze Poznańskie</v>
      </c>
      <c r="Y367" t="str">
        <f>VLOOKUP(B367,[1]Arkusz5!$A$3:$Y$2185,24,FALSE)</f>
        <v>Continental Bio-geographical Region</v>
      </c>
      <c r="Z367">
        <f>VLOOKUP(B367,[1]Arkusz5!$A$3:$Y$2185,25,FALSE)</f>
        <v>0</v>
      </c>
    </row>
    <row r="368" spans="1:26" x14ac:dyDescent="0.25">
      <c r="A368">
        <v>367</v>
      </c>
      <c r="B368" t="s">
        <v>2239</v>
      </c>
      <c r="C368" t="str">
        <f>VLOOKUP(B368,[1]Arkusz5!$A$3:$Y$2185,2,FALSE)</f>
        <v>52.3043</v>
      </c>
      <c r="D368" t="str">
        <f>VLOOKUP(B368,[1]Arkusz5!$A$3:$Y$2185,3,FALSE)</f>
        <v>18.288</v>
      </c>
      <c r="E368" t="str">
        <f>VLOOKUP(B368,[1]Arkusz5!$A$3:$Y$2185,4,FALSE)</f>
        <v>34UCC19</v>
      </c>
      <c r="F368" t="str">
        <f>VLOOKUP(B368,[1]Arkusz5!$A$3:$Y$2185,5,FALSE)</f>
        <v>CD18</v>
      </c>
      <c r="G368">
        <f>VLOOKUP(B368,[1]Arkusz5!$A$3:$Y$2185,6,FALSE)</f>
        <v>0</v>
      </c>
      <c r="H368">
        <f>VLOOKUP(B368,[1]Arkusz5!$A$3:$Y$2185,7,FALSE)</f>
        <v>0</v>
      </c>
      <c r="I368">
        <f>VLOOKUP(B368,[1]Arkusz5!$A$3:$Y$2185,8,FALSE)</f>
        <v>0</v>
      </c>
      <c r="J368">
        <f>VLOOKUP(B368,[1]Arkusz5!$A$3:$Y$2185,9,FALSE)</f>
        <v>0</v>
      </c>
      <c r="K368">
        <f>VLOOKUP(B368,[1]Arkusz5!$A$3:$Y$2185,10,FALSE)</f>
        <v>0</v>
      </c>
      <c r="L368">
        <f>VLOOKUP(B368,[1]Arkusz5!$A$3:$Y$2185,11,FALSE)</f>
        <v>0</v>
      </c>
      <c r="M368">
        <f>VLOOKUP(B368,[1]Arkusz5!$A$3:$Y$2185,12,FALSE)</f>
        <v>0</v>
      </c>
      <c r="N368" t="str">
        <f>VLOOKUP(B368,[1]Arkusz5!$A$3:$Y$2185,13,FALSE)</f>
        <v>Goplańsko-Kujawski</v>
      </c>
      <c r="O368">
        <f>VLOOKUP(B368,[1]Arkusz5!$A$3:$Y$2185,14,FALSE)</f>
        <v>0</v>
      </c>
      <c r="P368">
        <f>VLOOKUP(B368,[1]Arkusz5!$A$3:$Y$2185,15,FALSE)</f>
        <v>0</v>
      </c>
      <c r="Q368">
        <f>VLOOKUP(B368,[1]Arkusz5!$A$3:$Y$2185,16,FALSE)</f>
        <v>0</v>
      </c>
      <c r="R368">
        <f>VLOOKUP(B368,[1]Arkusz5!$A$3:$Y$2185,17,FALSE)</f>
        <v>0</v>
      </c>
      <c r="S368" t="str">
        <f>VLOOKUP(B368,[1]Arkusz5!$A$3:$Y$2185,18,FALSE)</f>
        <v>Europa</v>
      </c>
      <c r="T368" t="str">
        <f>VLOOKUP(B368,[1]Arkusz5!$A$3:$Y$2185,19,FALSE)</f>
        <v>Polska</v>
      </c>
      <c r="U368" t="str">
        <f>VLOOKUP(B368,[1]Arkusz5!$A$3:$Y$2185,20,FALSE)</f>
        <v>wielkopolskie</v>
      </c>
      <c r="V368" t="str">
        <f>VLOOKUP(B368,[1]Arkusz5!$A$3:$Y$2185,21,FALSE)</f>
        <v>Konin</v>
      </c>
      <c r="W368" t="str">
        <f>VLOOKUP(B368,[1]Arkusz5!$A$3:$Y$2185,22,FALSE)</f>
        <v>Konin</v>
      </c>
      <c r="X368" t="str">
        <f>VLOOKUP(B368,[1]Arkusz5!$A$3:$Y$2185,23,FALSE)</f>
        <v>315.54 Pojezierze Gnieźnieńskie</v>
      </c>
      <c r="Y368" t="str">
        <f>VLOOKUP(B368,[1]Arkusz5!$A$3:$Y$2185,24,FALSE)</f>
        <v>Continental Bio-geographical Region</v>
      </c>
      <c r="Z368">
        <f>VLOOKUP(B368,[1]Arkusz5!$A$3:$Y$2185,25,FALSE)</f>
        <v>0</v>
      </c>
    </row>
    <row r="369" spans="1:26" x14ac:dyDescent="0.25">
      <c r="A369">
        <v>368</v>
      </c>
      <c r="B369" t="s">
        <v>2241</v>
      </c>
      <c r="C369" t="str">
        <f>VLOOKUP(B369,[1]Arkusz5!$A$3:$Y$2185,2,FALSE)</f>
        <v>52.659197</v>
      </c>
      <c r="D369" t="str">
        <f>VLOOKUP(B369,[1]Arkusz5!$A$3:$Y$2185,3,FALSE)</f>
        <v>17.145662</v>
      </c>
      <c r="E369" t="str">
        <f>VLOOKUP(B369,[1]Arkusz5!$A$3:$Y$2185,4,FALSE)</f>
        <v>33UXU43</v>
      </c>
      <c r="F369" t="str">
        <f>VLOOKUP(B369,[1]Arkusz5!$A$3:$Y$2185,5,FALSE)</f>
        <v>CC70</v>
      </c>
      <c r="G369">
        <f>VLOOKUP(B369,[1]Arkusz5!$A$3:$Y$2185,6,FALSE)</f>
        <v>0</v>
      </c>
      <c r="H369">
        <f>VLOOKUP(B369,[1]Arkusz5!$A$3:$Y$2185,7,FALSE)</f>
        <v>0</v>
      </c>
      <c r="I369">
        <f>VLOOKUP(B369,[1]Arkusz5!$A$3:$Y$2185,8,FALSE)</f>
        <v>0</v>
      </c>
      <c r="J369">
        <f>VLOOKUP(B369,[1]Arkusz5!$A$3:$Y$2185,9,FALSE)</f>
        <v>0</v>
      </c>
      <c r="K369">
        <f>VLOOKUP(B369,[1]Arkusz5!$A$3:$Y$2185,10,FALSE)</f>
        <v>0</v>
      </c>
      <c r="L369">
        <f>VLOOKUP(B369,[1]Arkusz5!$A$3:$Y$2185,11,FALSE)</f>
        <v>0</v>
      </c>
      <c r="M369">
        <f>VLOOKUP(B369,[1]Arkusz5!$A$3:$Y$2185,12,FALSE)</f>
        <v>0</v>
      </c>
      <c r="N369">
        <f>VLOOKUP(B369,[1]Arkusz5!$A$3:$Y$2185,13,FALSE)</f>
        <v>0</v>
      </c>
      <c r="O369">
        <f>VLOOKUP(B369,[1]Arkusz5!$A$3:$Y$2185,14,FALSE)</f>
        <v>0</v>
      </c>
      <c r="P369">
        <f>VLOOKUP(B369,[1]Arkusz5!$A$3:$Y$2185,15,FALSE)</f>
        <v>0</v>
      </c>
      <c r="Q369">
        <f>VLOOKUP(B369,[1]Arkusz5!$A$3:$Y$2185,16,FALSE)</f>
        <v>0</v>
      </c>
      <c r="R369">
        <f>VLOOKUP(B369,[1]Arkusz5!$A$3:$Y$2185,17,FALSE)</f>
        <v>0</v>
      </c>
      <c r="S369" t="str">
        <f>VLOOKUP(B369,[1]Arkusz5!$A$3:$Y$2185,18,FALSE)</f>
        <v>Europa</v>
      </c>
      <c r="T369" t="str">
        <f>VLOOKUP(B369,[1]Arkusz5!$A$3:$Y$2185,19,FALSE)</f>
        <v>Polska</v>
      </c>
      <c r="U369" t="str">
        <f>VLOOKUP(B369,[1]Arkusz5!$A$3:$Y$2185,20,FALSE)</f>
        <v>wielkopolskie</v>
      </c>
      <c r="V369" t="str">
        <f>VLOOKUP(B369,[1]Arkusz5!$A$3:$Y$2185,21,FALSE)</f>
        <v>wągrowiecki</v>
      </c>
      <c r="W369" t="str">
        <f>VLOOKUP(B369,[1]Arkusz5!$A$3:$Y$2185,22,FALSE)</f>
        <v>Skoki</v>
      </c>
      <c r="X369" t="str">
        <f>VLOOKUP(B369,[1]Arkusz5!$A$3:$Y$2185,23,FALSE)</f>
        <v>315.54 Pojezierze Gnieźnieńskie</v>
      </c>
      <c r="Y369" t="str">
        <f>VLOOKUP(B369,[1]Arkusz5!$A$3:$Y$2185,24,FALSE)</f>
        <v>Continental Bio-geographical Region</v>
      </c>
      <c r="Z369">
        <f>VLOOKUP(B369,[1]Arkusz5!$A$3:$Y$2185,25,FALSE)</f>
        <v>0</v>
      </c>
    </row>
    <row r="370" spans="1:26" x14ac:dyDescent="0.25">
      <c r="A370">
        <v>369</v>
      </c>
      <c r="B370" t="s">
        <v>2247</v>
      </c>
      <c r="C370" t="str">
        <f>VLOOKUP(B370,[1]Arkusz5!$A$3:$Y$2185,2,FALSE)</f>
        <v>52.5117</v>
      </c>
      <c r="D370" t="str">
        <f>VLOOKUP(B370,[1]Arkusz5!$A$3:$Y$2185,3,FALSE)</f>
        <v>17.3727</v>
      </c>
      <c r="E370" t="str">
        <f>VLOOKUP(B370,[1]Arkusz5!$A$3:$Y$2185,4,FALSE)</f>
        <v>33UXU62</v>
      </c>
      <c r="F370" t="str">
        <f>VLOOKUP(B370,[1]Arkusz5!$A$3:$Y$2185,5,FALSE)</f>
        <v>CC91</v>
      </c>
      <c r="G370">
        <f>VLOOKUP(B370,[1]Arkusz5!$A$3:$Y$2185,6,FALSE)</f>
        <v>0</v>
      </c>
      <c r="H370">
        <f>VLOOKUP(B370,[1]Arkusz5!$A$3:$Y$2185,7,FALSE)</f>
        <v>0</v>
      </c>
      <c r="I370">
        <f>VLOOKUP(B370,[1]Arkusz5!$A$3:$Y$2185,8,FALSE)</f>
        <v>0</v>
      </c>
      <c r="J370">
        <f>VLOOKUP(B370,[1]Arkusz5!$A$3:$Y$2185,9,FALSE)</f>
        <v>0</v>
      </c>
      <c r="K370" t="str">
        <f>VLOOKUP(B370,[1]Arkusz5!$A$3:$Y$2185,10,FALSE)</f>
        <v>Lednicki Park Krajobrazowy</v>
      </c>
      <c r="L370">
        <f>VLOOKUP(B370,[1]Arkusz5!$A$3:$Y$2185,11,FALSE)</f>
        <v>0</v>
      </c>
      <c r="M370">
        <f>VLOOKUP(B370,[1]Arkusz5!$A$3:$Y$2185,12,FALSE)</f>
        <v>0</v>
      </c>
      <c r="N370">
        <f>VLOOKUP(B370,[1]Arkusz5!$A$3:$Y$2185,13,FALSE)</f>
        <v>0</v>
      </c>
      <c r="O370">
        <f>VLOOKUP(B370,[1]Arkusz5!$A$3:$Y$2185,14,FALSE)</f>
        <v>0</v>
      </c>
      <c r="P370">
        <f>VLOOKUP(B370,[1]Arkusz5!$A$3:$Y$2185,15,FALSE)</f>
        <v>0</v>
      </c>
      <c r="Q370">
        <f>VLOOKUP(B370,[1]Arkusz5!$A$3:$Y$2185,16,FALSE)</f>
        <v>0</v>
      </c>
      <c r="R370">
        <f>VLOOKUP(B370,[1]Arkusz5!$A$3:$Y$2185,17,FALSE)</f>
        <v>0</v>
      </c>
      <c r="S370" t="str">
        <f>VLOOKUP(B370,[1]Arkusz5!$A$3:$Y$2185,18,FALSE)</f>
        <v>Europa</v>
      </c>
      <c r="T370" t="str">
        <f>VLOOKUP(B370,[1]Arkusz5!$A$3:$Y$2185,19,FALSE)</f>
        <v>Polska</v>
      </c>
      <c r="U370" t="str">
        <f>VLOOKUP(B370,[1]Arkusz5!$A$3:$Y$2185,20,FALSE)</f>
        <v>wielkopolskie</v>
      </c>
      <c r="V370" t="str">
        <f>VLOOKUP(B370,[1]Arkusz5!$A$3:$Y$2185,21,FALSE)</f>
        <v>gnieźnieński</v>
      </c>
      <c r="W370" t="str">
        <f>VLOOKUP(B370,[1]Arkusz5!$A$3:$Y$2185,22,FALSE)</f>
        <v>Łubowo</v>
      </c>
      <c r="X370" t="str">
        <f>VLOOKUP(B370,[1]Arkusz5!$A$3:$Y$2185,23,FALSE)</f>
        <v>315.54 Pojezierze Gnieźnieńskie</v>
      </c>
      <c r="Y370" t="str">
        <f>VLOOKUP(B370,[1]Arkusz5!$A$3:$Y$2185,24,FALSE)</f>
        <v>Continental Bio-geographical Region</v>
      </c>
      <c r="Z370" t="str">
        <f>VLOOKUP(B370,[1]Arkusz5!$A$3:$Y$2185,25,FALSE)</f>
        <v>Galio-Carpinetum</v>
      </c>
    </row>
    <row r="371" spans="1:26" x14ac:dyDescent="0.25">
      <c r="A371">
        <v>370</v>
      </c>
      <c r="B371" t="s">
        <v>2252</v>
      </c>
      <c r="C371" t="str">
        <f>VLOOKUP(B371,[1]Arkusz5!$A$3:$Y$2185,2,FALSE)</f>
        <v>52.47938</v>
      </c>
      <c r="D371" t="str">
        <f>VLOOKUP(B371,[1]Arkusz5!$A$3:$Y$2185,3,FALSE)</f>
        <v>17.90945</v>
      </c>
      <c r="E371" t="str">
        <f>VLOOKUP(B371,[1]Arkusz5!$A$3:$Y$2185,4,FALSE)</f>
        <v>33UXU91</v>
      </c>
      <c r="F371" t="str">
        <f>VLOOKUP(B371,[1]Arkusz5!$A$3:$Y$2185,5,FALSE)</f>
        <v>CC95</v>
      </c>
      <c r="G371">
        <f>VLOOKUP(B371,[1]Arkusz5!$A$3:$Y$2185,6,FALSE)</f>
        <v>0</v>
      </c>
      <c r="H371">
        <f>VLOOKUP(B371,[1]Arkusz5!$A$3:$Y$2185,7,FALSE)</f>
        <v>0</v>
      </c>
      <c r="I371">
        <f>VLOOKUP(B371,[1]Arkusz5!$A$3:$Y$2185,8,FALSE)</f>
        <v>0</v>
      </c>
      <c r="J371">
        <f>VLOOKUP(B371,[1]Arkusz5!$A$3:$Y$2185,9,FALSE)</f>
        <v>0</v>
      </c>
      <c r="K371" t="str">
        <f>VLOOKUP(B371,[1]Arkusz5!$A$3:$Y$2185,10,FALSE)</f>
        <v>Powidzki Park Krajobrazowy</v>
      </c>
      <c r="L371">
        <f>VLOOKUP(B371,[1]Arkusz5!$A$3:$Y$2185,11,FALSE)</f>
        <v>0</v>
      </c>
      <c r="M371">
        <f>VLOOKUP(B371,[1]Arkusz5!$A$3:$Y$2185,12,FALSE)</f>
        <v>0</v>
      </c>
      <c r="N371" t="str">
        <f>VLOOKUP(B371,[1]Arkusz5!$A$3:$Y$2185,13,FALSE)</f>
        <v>Powidzko-Bieniszewski</v>
      </c>
      <c r="O371">
        <f>VLOOKUP(B371,[1]Arkusz5!$A$3:$Y$2185,14,FALSE)</f>
        <v>0</v>
      </c>
      <c r="P371">
        <f>VLOOKUP(B371,[1]Arkusz5!$A$3:$Y$2185,15,FALSE)</f>
        <v>0</v>
      </c>
      <c r="Q371" t="str">
        <f>VLOOKUP(B371,[1]Arkusz5!$A$3:$Y$2185,16,FALSE)</f>
        <v>PLH300026</v>
      </c>
      <c r="R371" t="str">
        <f>VLOOKUP(B371,[1]Arkusz5!$A$3:$Y$2185,17,FALSE)</f>
        <v>Pojezierze Gnieźnieńskie</v>
      </c>
      <c r="S371" t="str">
        <f>VLOOKUP(B371,[1]Arkusz5!$A$3:$Y$2185,18,FALSE)</f>
        <v>Europa</v>
      </c>
      <c r="T371" t="str">
        <f>VLOOKUP(B371,[1]Arkusz5!$A$3:$Y$2185,19,FALSE)</f>
        <v>Polska</v>
      </c>
      <c r="U371" t="str">
        <f>VLOOKUP(B371,[1]Arkusz5!$A$3:$Y$2185,20,FALSE)</f>
        <v>wielkopolskie</v>
      </c>
      <c r="V371" t="str">
        <f>VLOOKUP(B371,[1]Arkusz5!$A$3:$Y$2185,21,FALSE)</f>
        <v>gnieźnieński</v>
      </c>
      <c r="W371" t="str">
        <f>VLOOKUP(B371,[1]Arkusz5!$A$3:$Y$2185,22,FALSE)</f>
        <v>Witkowo</v>
      </c>
      <c r="X371" t="str">
        <f>VLOOKUP(B371,[1]Arkusz5!$A$3:$Y$2185,23,FALSE)</f>
        <v>315.56 Równina Wrzesińska</v>
      </c>
      <c r="Y371" t="str">
        <f>VLOOKUP(B371,[1]Arkusz5!$A$3:$Y$2185,24,FALSE)</f>
        <v>Continental Bio-geographical Region</v>
      </c>
      <c r="Z371" t="str">
        <f>VLOOKUP(B371,[1]Arkusz5!$A$3:$Y$2185,25,FALSE)</f>
        <v>Leucobryo-Pinetum</v>
      </c>
    </row>
    <row r="372" spans="1:26" x14ac:dyDescent="0.25">
      <c r="A372">
        <v>371</v>
      </c>
      <c r="B372" t="s">
        <v>2258</v>
      </c>
      <c r="C372" t="str">
        <f>VLOOKUP(B372,[1]Arkusz5!$A$3:$Y$2185,2,FALSE)</f>
        <v>52.47938</v>
      </c>
      <c r="D372" t="str">
        <f>VLOOKUP(B372,[1]Arkusz5!$A$3:$Y$2185,3,FALSE)</f>
        <v>17.90945</v>
      </c>
      <c r="E372" t="str">
        <f>VLOOKUP(B372,[1]Arkusz5!$A$3:$Y$2185,4,FALSE)</f>
        <v>33UXU91</v>
      </c>
      <c r="F372" t="str">
        <f>VLOOKUP(B372,[1]Arkusz5!$A$3:$Y$2185,5,FALSE)</f>
        <v>CC95</v>
      </c>
      <c r="G372">
        <f>VLOOKUP(B372,[1]Arkusz5!$A$3:$Y$2185,6,FALSE)</f>
        <v>0</v>
      </c>
      <c r="H372">
        <f>VLOOKUP(B372,[1]Arkusz5!$A$3:$Y$2185,7,FALSE)</f>
        <v>0</v>
      </c>
      <c r="I372">
        <f>VLOOKUP(B372,[1]Arkusz5!$A$3:$Y$2185,8,FALSE)</f>
        <v>0</v>
      </c>
      <c r="J372">
        <f>VLOOKUP(B372,[1]Arkusz5!$A$3:$Y$2185,9,FALSE)</f>
        <v>0</v>
      </c>
      <c r="K372" t="str">
        <f>VLOOKUP(B372,[1]Arkusz5!$A$3:$Y$2185,10,FALSE)</f>
        <v>Powidzki Park Krajobrazowy</v>
      </c>
      <c r="L372">
        <f>VLOOKUP(B372,[1]Arkusz5!$A$3:$Y$2185,11,FALSE)</f>
        <v>0</v>
      </c>
      <c r="M372">
        <f>VLOOKUP(B372,[1]Arkusz5!$A$3:$Y$2185,12,FALSE)</f>
        <v>0</v>
      </c>
      <c r="N372" t="str">
        <f>VLOOKUP(B372,[1]Arkusz5!$A$3:$Y$2185,13,FALSE)</f>
        <v>Powidzko-Bieniszewski</v>
      </c>
      <c r="O372">
        <f>VLOOKUP(B372,[1]Arkusz5!$A$3:$Y$2185,14,FALSE)</f>
        <v>0</v>
      </c>
      <c r="P372">
        <f>VLOOKUP(B372,[1]Arkusz5!$A$3:$Y$2185,15,FALSE)</f>
        <v>0</v>
      </c>
      <c r="Q372" t="str">
        <f>VLOOKUP(B372,[1]Arkusz5!$A$3:$Y$2185,16,FALSE)</f>
        <v>PLH300026</v>
      </c>
      <c r="R372" t="str">
        <f>VLOOKUP(B372,[1]Arkusz5!$A$3:$Y$2185,17,FALSE)</f>
        <v>Pojezierze Gnieźnieńskie</v>
      </c>
      <c r="S372" t="str">
        <f>VLOOKUP(B372,[1]Arkusz5!$A$3:$Y$2185,18,FALSE)</f>
        <v>Europa</v>
      </c>
      <c r="T372" t="str">
        <f>VLOOKUP(B372,[1]Arkusz5!$A$3:$Y$2185,19,FALSE)</f>
        <v>Polska</v>
      </c>
      <c r="U372" t="str">
        <f>VLOOKUP(B372,[1]Arkusz5!$A$3:$Y$2185,20,FALSE)</f>
        <v>wielkopolskie</v>
      </c>
      <c r="V372" t="str">
        <f>VLOOKUP(B372,[1]Arkusz5!$A$3:$Y$2185,21,FALSE)</f>
        <v>gnieźnieński</v>
      </c>
      <c r="W372" t="str">
        <f>VLOOKUP(B372,[1]Arkusz5!$A$3:$Y$2185,22,FALSE)</f>
        <v>Witkowo</v>
      </c>
      <c r="X372" t="str">
        <f>VLOOKUP(B372,[1]Arkusz5!$A$3:$Y$2185,23,FALSE)</f>
        <v>315.56 Równina Wrzesińska</v>
      </c>
      <c r="Y372" t="str">
        <f>VLOOKUP(B372,[1]Arkusz5!$A$3:$Y$2185,24,FALSE)</f>
        <v>Continental Bio-geographical Region</v>
      </c>
      <c r="Z372" t="str">
        <f>VLOOKUP(B372,[1]Arkusz5!$A$3:$Y$2185,25,FALSE)</f>
        <v>Leucobryo-Pinetum</v>
      </c>
    </row>
    <row r="373" spans="1:26" x14ac:dyDescent="0.25">
      <c r="A373">
        <v>372</v>
      </c>
      <c r="B373" t="s">
        <v>2260</v>
      </c>
      <c r="C373" t="str">
        <f>VLOOKUP(B373,[1]Arkusz5!$A$3:$Y$2185,2,FALSE)</f>
        <v>52.266088</v>
      </c>
      <c r="D373" t="str">
        <f>VLOOKUP(B373,[1]Arkusz5!$A$3:$Y$2185,3,FALSE)</f>
        <v>16.796097</v>
      </c>
      <c r="E373" t="str">
        <f>VLOOKUP(B373,[1]Arkusz5!$A$3:$Y$2185,4,FALSE)</f>
        <v>33UXT29</v>
      </c>
      <c r="F373" t="str">
        <f>VLOOKUP(B373,[1]Arkusz5!$A$3:$Y$2185,5,FALSE)</f>
        <v>BD17</v>
      </c>
      <c r="G373">
        <f>VLOOKUP(B373,[1]Arkusz5!$A$3:$Y$2185,6,FALSE)</f>
        <v>0</v>
      </c>
      <c r="H373">
        <f>VLOOKUP(B373,[1]Arkusz5!$A$3:$Y$2185,7,FALSE)</f>
        <v>0</v>
      </c>
      <c r="I373">
        <f>VLOOKUP(B373,[1]Arkusz5!$A$3:$Y$2185,8,FALSE)</f>
        <v>0</v>
      </c>
      <c r="J373" t="str">
        <f>VLOOKUP(B373,[1]Arkusz5!$A$3:$Y$2185,9,FALSE)</f>
        <v>Wielkopolski Park Narodowy</v>
      </c>
      <c r="K373">
        <f>VLOOKUP(B373,[1]Arkusz5!$A$3:$Y$2185,10,FALSE)</f>
        <v>0</v>
      </c>
      <c r="L373">
        <f>VLOOKUP(B373,[1]Arkusz5!$A$3:$Y$2185,11,FALSE)</f>
        <v>0</v>
      </c>
      <c r="M373">
        <f>VLOOKUP(B373,[1]Arkusz5!$A$3:$Y$2185,12,FALSE)</f>
        <v>0</v>
      </c>
      <c r="N373">
        <f>VLOOKUP(B373,[1]Arkusz5!$A$3:$Y$2185,13,FALSE)</f>
        <v>0</v>
      </c>
      <c r="O373">
        <f>VLOOKUP(B373,[1]Arkusz5!$A$3:$Y$2185,14,FALSE)</f>
        <v>0</v>
      </c>
      <c r="P373">
        <f>VLOOKUP(B373,[1]Arkusz5!$A$3:$Y$2185,15,FALSE)</f>
        <v>0</v>
      </c>
      <c r="Q373" t="str">
        <f>VLOOKUP(B373,[1]Arkusz5!$A$3:$Y$2185,16,FALSE)</f>
        <v>PLB300017; PLH300010</v>
      </c>
      <c r="R373" t="str">
        <f>VLOOKUP(B373,[1]Arkusz5!$A$3:$Y$2185,17,FALSE)</f>
        <v>Ostoja Rogalińska; Ostoja Wielkopolska</v>
      </c>
      <c r="S373" t="str">
        <f>VLOOKUP(B373,[1]Arkusz5!$A$3:$Y$2185,18,FALSE)</f>
        <v>Europa</v>
      </c>
      <c r="T373" t="str">
        <f>VLOOKUP(B373,[1]Arkusz5!$A$3:$Y$2185,19,FALSE)</f>
        <v>Polska</v>
      </c>
      <c r="U373" t="str">
        <f>VLOOKUP(B373,[1]Arkusz5!$A$3:$Y$2185,20,FALSE)</f>
        <v>wielkopolskie</v>
      </c>
      <c r="V373" t="str">
        <f>VLOOKUP(B373,[1]Arkusz5!$A$3:$Y$2185,21,FALSE)</f>
        <v>poznański</v>
      </c>
      <c r="W373" t="str">
        <f>VLOOKUP(B373,[1]Arkusz5!$A$3:$Y$2185,22,FALSE)</f>
        <v>Stęszew</v>
      </c>
      <c r="X373" t="str">
        <f>VLOOKUP(B373,[1]Arkusz5!$A$3:$Y$2185,23,FALSE)</f>
        <v>315.51 Pojezierze Poznańskie</v>
      </c>
      <c r="Y373" t="str">
        <f>VLOOKUP(B373,[1]Arkusz5!$A$3:$Y$2185,24,FALSE)</f>
        <v>Continental Bio-geographical Region</v>
      </c>
      <c r="Z373" t="str">
        <f>VLOOKUP(B373,[1]Arkusz5!$A$3:$Y$2185,25,FALSE)</f>
        <v>Calamagrostio arundinaceae-Quercetum</v>
      </c>
    </row>
    <row r="374" spans="1:26" x14ac:dyDescent="0.25">
      <c r="A374">
        <v>373</v>
      </c>
      <c r="B374" t="s">
        <v>2268</v>
      </c>
      <c r="C374" t="str">
        <f>VLOOKUP(B374,[1]Arkusz5!$A$3:$Y$2185,2,FALSE)</f>
        <v>52.577408</v>
      </c>
      <c r="D374" t="str">
        <f>VLOOKUP(B374,[1]Arkusz5!$A$3:$Y$2185,3,FALSE)</f>
        <v>15.860361</v>
      </c>
      <c r="E374" t="str">
        <f>VLOOKUP(B374,[1]Arkusz5!$A$3:$Y$2185,4,FALSE)</f>
        <v>33UWU52</v>
      </c>
      <c r="F374" t="str">
        <f>VLOOKUP(B374,[1]Arkusz5!$A$3:$Y$2185,5,FALSE)</f>
        <v>BC81</v>
      </c>
      <c r="G374">
        <f>VLOOKUP(B374,[1]Arkusz5!$A$3:$Y$2185,6,FALSE)</f>
        <v>0</v>
      </c>
      <c r="H374">
        <f>VLOOKUP(B374,[1]Arkusz5!$A$3:$Y$2185,7,FALSE)</f>
        <v>0</v>
      </c>
      <c r="I374">
        <f>VLOOKUP(B374,[1]Arkusz5!$A$3:$Y$2185,8,FALSE)</f>
        <v>0</v>
      </c>
      <c r="J374">
        <f>VLOOKUP(B374,[1]Arkusz5!$A$3:$Y$2185,9,FALSE)</f>
        <v>0</v>
      </c>
      <c r="K374">
        <f>VLOOKUP(B374,[1]Arkusz5!$A$3:$Y$2185,10,FALSE)</f>
        <v>0</v>
      </c>
      <c r="L374">
        <f>VLOOKUP(B374,[1]Arkusz5!$A$3:$Y$2185,11,FALSE)</f>
        <v>0</v>
      </c>
      <c r="M374">
        <f>VLOOKUP(B374,[1]Arkusz5!$A$3:$Y$2185,12,FALSE)</f>
        <v>0</v>
      </c>
      <c r="N374" t="str">
        <f>VLOOKUP(B374,[1]Arkusz5!$A$3:$Y$2185,13,FALSE)</f>
        <v>H (Międzychód)</v>
      </c>
      <c r="O374">
        <f>VLOOKUP(B374,[1]Arkusz5!$A$3:$Y$2185,14,FALSE)</f>
        <v>0</v>
      </c>
      <c r="P374">
        <f>VLOOKUP(B374,[1]Arkusz5!$A$3:$Y$2185,15,FALSE)</f>
        <v>0</v>
      </c>
      <c r="Q374" t="str">
        <f>VLOOKUP(B374,[1]Arkusz5!$A$3:$Y$2185,16,FALSE)</f>
        <v>PLB300015</v>
      </c>
      <c r="R374" t="str">
        <f>VLOOKUP(B374,[1]Arkusz5!$A$3:$Y$2185,17,FALSE)</f>
        <v>Puszcza Notecka</v>
      </c>
      <c r="S374" t="str">
        <f>VLOOKUP(B374,[1]Arkusz5!$A$3:$Y$2185,18,FALSE)</f>
        <v>Europa</v>
      </c>
      <c r="T374" t="str">
        <f>VLOOKUP(B374,[1]Arkusz5!$A$3:$Y$2185,19,FALSE)</f>
        <v>Polska</v>
      </c>
      <c r="U374" t="str">
        <f>VLOOKUP(B374,[1]Arkusz5!$A$3:$Y$2185,20,FALSE)</f>
        <v>wielkopolskie</v>
      </c>
      <c r="V374" t="str">
        <f>VLOOKUP(B374,[1]Arkusz5!$A$3:$Y$2185,21,FALSE)</f>
        <v>międzychodzki</v>
      </c>
      <c r="W374" t="str">
        <f>VLOOKUP(B374,[1]Arkusz5!$A$3:$Y$2185,22,FALSE)</f>
        <v>Międzychód</v>
      </c>
      <c r="X374" t="str">
        <f>VLOOKUP(B374,[1]Arkusz5!$A$3:$Y$2185,23,FALSE)</f>
        <v>315.51 Pojezierze Poznańskie</v>
      </c>
      <c r="Y374" t="str">
        <f>VLOOKUP(B374,[1]Arkusz5!$A$3:$Y$2185,24,FALSE)</f>
        <v>Continental Bio-geographical Region</v>
      </c>
      <c r="Z374" t="str">
        <f>VLOOKUP(B374,[1]Arkusz5!$A$3:$Y$2185,25,FALSE)</f>
        <v>Galio odorati-Fagetum (=Melico-Fagetum)</v>
      </c>
    </row>
    <row r="375" spans="1:26" x14ac:dyDescent="0.25">
      <c r="A375">
        <v>374</v>
      </c>
      <c r="B375" t="s">
        <v>2273</v>
      </c>
      <c r="C375" t="str">
        <f>VLOOKUP(B375,[1]Arkusz5!$A$3:$Y$2185,2,FALSE)</f>
        <v>52.577408</v>
      </c>
      <c r="D375" t="str">
        <f>VLOOKUP(B375,[1]Arkusz5!$A$3:$Y$2185,3,FALSE)</f>
        <v>15.860361</v>
      </c>
      <c r="E375" t="str">
        <f>VLOOKUP(B375,[1]Arkusz5!$A$3:$Y$2185,4,FALSE)</f>
        <v>33UWU52</v>
      </c>
      <c r="F375" t="str">
        <f>VLOOKUP(B375,[1]Arkusz5!$A$3:$Y$2185,5,FALSE)</f>
        <v>BC81</v>
      </c>
      <c r="G375">
        <f>VLOOKUP(B375,[1]Arkusz5!$A$3:$Y$2185,6,FALSE)</f>
        <v>0</v>
      </c>
      <c r="H375">
        <f>VLOOKUP(B375,[1]Arkusz5!$A$3:$Y$2185,7,FALSE)</f>
        <v>0</v>
      </c>
      <c r="I375">
        <f>VLOOKUP(B375,[1]Arkusz5!$A$3:$Y$2185,8,FALSE)</f>
        <v>0</v>
      </c>
      <c r="J375">
        <f>VLOOKUP(B375,[1]Arkusz5!$A$3:$Y$2185,9,FALSE)</f>
        <v>0</v>
      </c>
      <c r="K375">
        <f>VLOOKUP(B375,[1]Arkusz5!$A$3:$Y$2185,10,FALSE)</f>
        <v>0</v>
      </c>
      <c r="L375">
        <f>VLOOKUP(B375,[1]Arkusz5!$A$3:$Y$2185,11,FALSE)</f>
        <v>0</v>
      </c>
      <c r="M375">
        <f>VLOOKUP(B375,[1]Arkusz5!$A$3:$Y$2185,12,FALSE)</f>
        <v>0</v>
      </c>
      <c r="N375" t="str">
        <f>VLOOKUP(B375,[1]Arkusz5!$A$3:$Y$2185,13,FALSE)</f>
        <v>H (Międzychód)</v>
      </c>
      <c r="O375">
        <f>VLOOKUP(B375,[1]Arkusz5!$A$3:$Y$2185,14,FALSE)</f>
        <v>0</v>
      </c>
      <c r="P375">
        <f>VLOOKUP(B375,[1]Arkusz5!$A$3:$Y$2185,15,FALSE)</f>
        <v>0</v>
      </c>
      <c r="Q375" t="str">
        <f>VLOOKUP(B375,[1]Arkusz5!$A$3:$Y$2185,16,FALSE)</f>
        <v>PLB300015</v>
      </c>
      <c r="R375" t="str">
        <f>VLOOKUP(B375,[1]Arkusz5!$A$3:$Y$2185,17,FALSE)</f>
        <v>Puszcza Notecka</v>
      </c>
      <c r="S375" t="str">
        <f>VLOOKUP(B375,[1]Arkusz5!$A$3:$Y$2185,18,FALSE)</f>
        <v>Europa</v>
      </c>
      <c r="T375" t="str">
        <f>VLOOKUP(B375,[1]Arkusz5!$A$3:$Y$2185,19,FALSE)</f>
        <v>Polska</v>
      </c>
      <c r="U375" t="str">
        <f>VLOOKUP(B375,[1]Arkusz5!$A$3:$Y$2185,20,FALSE)</f>
        <v>wielkopolskie</v>
      </c>
      <c r="V375" t="str">
        <f>VLOOKUP(B375,[1]Arkusz5!$A$3:$Y$2185,21,FALSE)</f>
        <v>międzychodzki</v>
      </c>
      <c r="W375" t="str">
        <f>VLOOKUP(B375,[1]Arkusz5!$A$3:$Y$2185,22,FALSE)</f>
        <v>Międzychód</v>
      </c>
      <c r="X375" t="str">
        <f>VLOOKUP(B375,[1]Arkusz5!$A$3:$Y$2185,23,FALSE)</f>
        <v>315.51 Pojezierze Poznańskie</v>
      </c>
      <c r="Y375" t="str">
        <f>VLOOKUP(B375,[1]Arkusz5!$A$3:$Y$2185,24,FALSE)</f>
        <v>Continental Bio-geographical Region</v>
      </c>
      <c r="Z375" t="str">
        <f>VLOOKUP(B375,[1]Arkusz5!$A$3:$Y$2185,25,FALSE)</f>
        <v>Galio odorati-Fagetum (=Melico-Fagetum)</v>
      </c>
    </row>
    <row r="376" spans="1:26" x14ac:dyDescent="0.25">
      <c r="A376">
        <v>375</v>
      </c>
      <c r="B376" t="s">
        <v>2276</v>
      </c>
      <c r="C376" t="str">
        <f>VLOOKUP(B376,[1]Arkusz5!$A$3:$Y$2185,2,FALSE)</f>
        <v>52.5669</v>
      </c>
      <c r="D376" t="str">
        <f>VLOOKUP(B376,[1]Arkusz5!$A$3:$Y$2185,3,FALSE)</f>
        <v>15.8849</v>
      </c>
      <c r="E376" t="str">
        <f>VLOOKUP(B376,[1]Arkusz5!$A$3:$Y$2185,4,FALSE)</f>
        <v>33UWU52</v>
      </c>
      <c r="F376" t="str">
        <f>VLOOKUP(B376,[1]Arkusz5!$A$3:$Y$2185,5,FALSE)</f>
        <v>BC81</v>
      </c>
      <c r="G376">
        <f>VLOOKUP(B376,[1]Arkusz5!$A$3:$Y$2185,6,FALSE)</f>
        <v>0</v>
      </c>
      <c r="H376">
        <f>VLOOKUP(B376,[1]Arkusz5!$A$3:$Y$2185,7,FALSE)</f>
        <v>0</v>
      </c>
      <c r="I376">
        <f>VLOOKUP(B376,[1]Arkusz5!$A$3:$Y$2185,8,FALSE)</f>
        <v>0</v>
      </c>
      <c r="J376">
        <f>VLOOKUP(B376,[1]Arkusz5!$A$3:$Y$2185,9,FALSE)</f>
        <v>0</v>
      </c>
      <c r="K376">
        <f>VLOOKUP(B376,[1]Arkusz5!$A$3:$Y$2185,10,FALSE)</f>
        <v>0</v>
      </c>
      <c r="L376">
        <f>VLOOKUP(B376,[1]Arkusz5!$A$3:$Y$2185,11,FALSE)</f>
        <v>0</v>
      </c>
      <c r="M376">
        <f>VLOOKUP(B376,[1]Arkusz5!$A$3:$Y$2185,12,FALSE)</f>
        <v>0</v>
      </c>
      <c r="N376" t="str">
        <f>VLOOKUP(B376,[1]Arkusz5!$A$3:$Y$2185,13,FALSE)</f>
        <v>H (Międzychód)</v>
      </c>
      <c r="O376">
        <f>VLOOKUP(B376,[1]Arkusz5!$A$3:$Y$2185,14,FALSE)</f>
        <v>0</v>
      </c>
      <c r="P376">
        <f>VLOOKUP(B376,[1]Arkusz5!$A$3:$Y$2185,15,FALSE)</f>
        <v>0</v>
      </c>
      <c r="Q376" t="str">
        <f>VLOOKUP(B376,[1]Arkusz5!$A$3:$Y$2185,16,FALSE)</f>
        <v>PLB300015</v>
      </c>
      <c r="R376" t="str">
        <f>VLOOKUP(B376,[1]Arkusz5!$A$3:$Y$2185,17,FALSE)</f>
        <v>Puszcza Notecka</v>
      </c>
      <c r="S376" t="str">
        <f>VLOOKUP(B376,[1]Arkusz5!$A$3:$Y$2185,18,FALSE)</f>
        <v>Europa</v>
      </c>
      <c r="T376" t="str">
        <f>VLOOKUP(B376,[1]Arkusz5!$A$3:$Y$2185,19,FALSE)</f>
        <v>Polska</v>
      </c>
      <c r="U376" t="str">
        <f>VLOOKUP(B376,[1]Arkusz5!$A$3:$Y$2185,20,FALSE)</f>
        <v>wielkopolskie</v>
      </c>
      <c r="V376" t="str">
        <f>VLOOKUP(B376,[1]Arkusz5!$A$3:$Y$2185,21,FALSE)</f>
        <v>międzychodzki</v>
      </c>
      <c r="W376" t="str">
        <f>VLOOKUP(B376,[1]Arkusz5!$A$3:$Y$2185,22,FALSE)</f>
        <v>Międzychód</v>
      </c>
      <c r="X376" t="str">
        <f>VLOOKUP(B376,[1]Arkusz5!$A$3:$Y$2185,23,FALSE)</f>
        <v>315.51 Pojezierze Poznańskie</v>
      </c>
      <c r="Y376" t="str">
        <f>VLOOKUP(B376,[1]Arkusz5!$A$3:$Y$2185,24,FALSE)</f>
        <v>Continental Bio-geographical Region</v>
      </c>
      <c r="Z376" t="str">
        <f>VLOOKUP(B376,[1]Arkusz5!$A$3:$Y$2185,25,FALSE)</f>
        <v>Galio odorati-Fagetum (=Melico-Fagetum)</v>
      </c>
    </row>
    <row r="377" spans="1:26" x14ac:dyDescent="0.25">
      <c r="A377">
        <v>376</v>
      </c>
      <c r="B377" t="s">
        <v>2281</v>
      </c>
      <c r="C377" t="str">
        <f>VLOOKUP(B377,[1]Arkusz5!$A$3:$Y$2185,2,FALSE)</f>
        <v>52.5669</v>
      </c>
      <c r="D377" t="str">
        <f>VLOOKUP(B377,[1]Arkusz5!$A$3:$Y$2185,3,FALSE)</f>
        <v>15.8849</v>
      </c>
      <c r="E377" t="str">
        <f>VLOOKUP(B377,[1]Arkusz5!$A$3:$Y$2185,4,FALSE)</f>
        <v>33UWU52</v>
      </c>
      <c r="F377" t="str">
        <f>VLOOKUP(B377,[1]Arkusz5!$A$3:$Y$2185,5,FALSE)</f>
        <v>BC81</v>
      </c>
      <c r="G377">
        <f>VLOOKUP(B377,[1]Arkusz5!$A$3:$Y$2185,6,FALSE)</f>
        <v>0</v>
      </c>
      <c r="H377">
        <f>VLOOKUP(B377,[1]Arkusz5!$A$3:$Y$2185,7,FALSE)</f>
        <v>0</v>
      </c>
      <c r="I377">
        <f>VLOOKUP(B377,[1]Arkusz5!$A$3:$Y$2185,8,FALSE)</f>
        <v>0</v>
      </c>
      <c r="J377">
        <f>VLOOKUP(B377,[1]Arkusz5!$A$3:$Y$2185,9,FALSE)</f>
        <v>0</v>
      </c>
      <c r="K377">
        <f>VLOOKUP(B377,[1]Arkusz5!$A$3:$Y$2185,10,FALSE)</f>
        <v>0</v>
      </c>
      <c r="L377">
        <f>VLOOKUP(B377,[1]Arkusz5!$A$3:$Y$2185,11,FALSE)</f>
        <v>0</v>
      </c>
      <c r="M377">
        <f>VLOOKUP(B377,[1]Arkusz5!$A$3:$Y$2185,12,FALSE)</f>
        <v>0</v>
      </c>
      <c r="N377" t="str">
        <f>VLOOKUP(B377,[1]Arkusz5!$A$3:$Y$2185,13,FALSE)</f>
        <v>H (Międzychód)</v>
      </c>
      <c r="O377">
        <f>VLOOKUP(B377,[1]Arkusz5!$A$3:$Y$2185,14,FALSE)</f>
        <v>0</v>
      </c>
      <c r="P377">
        <f>VLOOKUP(B377,[1]Arkusz5!$A$3:$Y$2185,15,FALSE)</f>
        <v>0</v>
      </c>
      <c r="Q377" t="str">
        <f>VLOOKUP(B377,[1]Arkusz5!$A$3:$Y$2185,16,FALSE)</f>
        <v>PLB300015</v>
      </c>
      <c r="R377" t="str">
        <f>VLOOKUP(B377,[1]Arkusz5!$A$3:$Y$2185,17,FALSE)</f>
        <v>Puszcza Notecka</v>
      </c>
      <c r="S377" t="str">
        <f>VLOOKUP(B377,[1]Arkusz5!$A$3:$Y$2185,18,FALSE)</f>
        <v>Europa</v>
      </c>
      <c r="T377" t="str">
        <f>VLOOKUP(B377,[1]Arkusz5!$A$3:$Y$2185,19,FALSE)</f>
        <v>Polska</v>
      </c>
      <c r="U377" t="str">
        <f>VLOOKUP(B377,[1]Arkusz5!$A$3:$Y$2185,20,FALSE)</f>
        <v>wielkopolskie</v>
      </c>
      <c r="V377" t="str">
        <f>VLOOKUP(B377,[1]Arkusz5!$A$3:$Y$2185,21,FALSE)</f>
        <v>międzychodzki</v>
      </c>
      <c r="W377" t="str">
        <f>VLOOKUP(B377,[1]Arkusz5!$A$3:$Y$2185,22,FALSE)</f>
        <v>Międzychód</v>
      </c>
      <c r="X377" t="str">
        <f>VLOOKUP(B377,[1]Arkusz5!$A$3:$Y$2185,23,FALSE)</f>
        <v>315.51 Pojezierze Poznańskie</v>
      </c>
      <c r="Y377" t="str">
        <f>VLOOKUP(B377,[1]Arkusz5!$A$3:$Y$2185,24,FALSE)</f>
        <v>Continental Bio-geographical Region</v>
      </c>
      <c r="Z377" t="str">
        <f>VLOOKUP(B377,[1]Arkusz5!$A$3:$Y$2185,25,FALSE)</f>
        <v>Galio odorati-Fagetum (=Melico-Fagetum)</v>
      </c>
    </row>
    <row r="378" spans="1:26" x14ac:dyDescent="0.25">
      <c r="A378">
        <v>377</v>
      </c>
      <c r="B378" t="s">
        <v>2282</v>
      </c>
      <c r="C378" t="str">
        <f>VLOOKUP(B378,[1]Arkusz5!$A$3:$Y$2185,2,FALSE)</f>
        <v>52.5686</v>
      </c>
      <c r="D378" t="str">
        <f>VLOOKUP(B378,[1]Arkusz5!$A$3:$Y$2185,3,FALSE)</f>
        <v>15.8331</v>
      </c>
      <c r="E378" t="str">
        <f>VLOOKUP(B378,[1]Arkusz5!$A$3:$Y$2185,4,FALSE)</f>
        <v>33UWU52</v>
      </c>
      <c r="F378" t="str">
        <f>VLOOKUP(B378,[1]Arkusz5!$A$3:$Y$2185,5,FALSE)</f>
        <v>BC81</v>
      </c>
      <c r="G378">
        <f>VLOOKUP(B378,[1]Arkusz5!$A$3:$Y$2185,6,FALSE)</f>
        <v>0</v>
      </c>
      <c r="H378">
        <f>VLOOKUP(B378,[1]Arkusz5!$A$3:$Y$2185,7,FALSE)</f>
        <v>0</v>
      </c>
      <c r="I378">
        <f>VLOOKUP(B378,[1]Arkusz5!$A$3:$Y$2185,8,FALSE)</f>
        <v>0</v>
      </c>
      <c r="J378">
        <f>VLOOKUP(B378,[1]Arkusz5!$A$3:$Y$2185,9,FALSE)</f>
        <v>0</v>
      </c>
      <c r="K378">
        <f>VLOOKUP(B378,[1]Arkusz5!$A$3:$Y$2185,10,FALSE)</f>
        <v>0</v>
      </c>
      <c r="L378">
        <f>VLOOKUP(B378,[1]Arkusz5!$A$3:$Y$2185,11,FALSE)</f>
        <v>0</v>
      </c>
      <c r="M378">
        <f>VLOOKUP(B378,[1]Arkusz5!$A$3:$Y$2185,12,FALSE)</f>
        <v>0</v>
      </c>
      <c r="N378" t="str">
        <f>VLOOKUP(B378,[1]Arkusz5!$A$3:$Y$2185,13,FALSE)</f>
        <v>H (Międzychód)</v>
      </c>
      <c r="O378">
        <f>VLOOKUP(B378,[1]Arkusz5!$A$3:$Y$2185,14,FALSE)</f>
        <v>0</v>
      </c>
      <c r="P378">
        <f>VLOOKUP(B378,[1]Arkusz5!$A$3:$Y$2185,15,FALSE)</f>
        <v>0</v>
      </c>
      <c r="Q378" t="str">
        <f>VLOOKUP(B378,[1]Arkusz5!$A$3:$Y$2185,16,FALSE)</f>
        <v>PLB300015</v>
      </c>
      <c r="R378" t="str">
        <f>VLOOKUP(B378,[1]Arkusz5!$A$3:$Y$2185,17,FALSE)</f>
        <v>Puszcza Notecka</v>
      </c>
      <c r="S378" t="str">
        <f>VLOOKUP(B378,[1]Arkusz5!$A$3:$Y$2185,18,FALSE)</f>
        <v>Europa</v>
      </c>
      <c r="T378" t="str">
        <f>VLOOKUP(B378,[1]Arkusz5!$A$3:$Y$2185,19,FALSE)</f>
        <v>Polska</v>
      </c>
      <c r="U378" t="str">
        <f>VLOOKUP(B378,[1]Arkusz5!$A$3:$Y$2185,20,FALSE)</f>
        <v>wielkopolskie</v>
      </c>
      <c r="V378" t="str">
        <f>VLOOKUP(B378,[1]Arkusz5!$A$3:$Y$2185,21,FALSE)</f>
        <v>międzychodzki</v>
      </c>
      <c r="W378" t="str">
        <f>VLOOKUP(B378,[1]Arkusz5!$A$3:$Y$2185,22,FALSE)</f>
        <v>Międzychód</v>
      </c>
      <c r="X378" t="str">
        <f>VLOOKUP(B378,[1]Arkusz5!$A$3:$Y$2185,23,FALSE)</f>
        <v>315.51 Pojezierze Poznańskie</v>
      </c>
      <c r="Y378" t="str">
        <f>VLOOKUP(B378,[1]Arkusz5!$A$3:$Y$2185,24,FALSE)</f>
        <v>Continental Bio-geographical Region</v>
      </c>
      <c r="Z378">
        <f>VLOOKUP(B378,[1]Arkusz5!$A$3:$Y$2185,25,FALSE)</f>
        <v>0</v>
      </c>
    </row>
    <row r="379" spans="1:26" x14ac:dyDescent="0.25">
      <c r="A379">
        <v>378</v>
      </c>
      <c r="B379" t="s">
        <v>2288</v>
      </c>
      <c r="C379" t="str">
        <f>VLOOKUP(B379,[1]Arkusz5!$A$3:$Y$2185,2,FALSE)</f>
        <v>52.61016</v>
      </c>
      <c r="D379" t="str">
        <f>VLOOKUP(B379,[1]Arkusz5!$A$3:$Y$2185,3,FALSE)</f>
        <v>15.99093</v>
      </c>
      <c r="E379" t="str">
        <f>VLOOKUP(B379,[1]Arkusz5!$A$3:$Y$2185,4,FALSE)</f>
        <v>33UWU62</v>
      </c>
      <c r="F379" t="str">
        <f>VLOOKUP(B379,[1]Arkusz5!$A$3:$Y$2185,5,FALSE)</f>
        <v>BC72</v>
      </c>
      <c r="G379">
        <f>VLOOKUP(B379,[1]Arkusz5!$A$3:$Y$2185,6,FALSE)</f>
        <v>0</v>
      </c>
      <c r="H379">
        <f>VLOOKUP(B379,[1]Arkusz5!$A$3:$Y$2185,7,FALSE)</f>
        <v>0</v>
      </c>
      <c r="I379">
        <f>VLOOKUP(B379,[1]Arkusz5!$A$3:$Y$2185,8,FALSE)</f>
        <v>0</v>
      </c>
      <c r="J379">
        <f>VLOOKUP(B379,[1]Arkusz5!$A$3:$Y$2185,9,FALSE)</f>
        <v>0</v>
      </c>
      <c r="K379" t="str">
        <f>VLOOKUP(B379,[1]Arkusz5!$A$3:$Y$2185,10,FALSE)</f>
        <v>Sierakowski Park Krajobrazowy</v>
      </c>
      <c r="L379">
        <f>VLOOKUP(B379,[1]Arkusz5!$A$3:$Y$2185,11,FALSE)</f>
        <v>0</v>
      </c>
      <c r="M379">
        <f>VLOOKUP(B379,[1]Arkusz5!$A$3:$Y$2185,12,FALSE)</f>
        <v>0</v>
      </c>
      <c r="N379">
        <f>VLOOKUP(B379,[1]Arkusz5!$A$3:$Y$2185,13,FALSE)</f>
        <v>0</v>
      </c>
      <c r="O379">
        <f>VLOOKUP(B379,[1]Arkusz5!$A$3:$Y$2185,14,FALSE)</f>
        <v>0</v>
      </c>
      <c r="P379">
        <f>VLOOKUP(B379,[1]Arkusz5!$A$3:$Y$2185,15,FALSE)</f>
        <v>0</v>
      </c>
      <c r="Q379" t="str">
        <f>VLOOKUP(B379,[1]Arkusz5!$A$3:$Y$2185,16,FALSE)</f>
        <v>PLB300015; PLH300032</v>
      </c>
      <c r="R379" t="str">
        <f>VLOOKUP(B379,[1]Arkusz5!$A$3:$Y$2185,17,FALSE)</f>
        <v>Puszcza Notecka; Ostoja Międzychodzko-Sierakowska</v>
      </c>
      <c r="S379" t="str">
        <f>VLOOKUP(B379,[1]Arkusz5!$A$3:$Y$2185,18,FALSE)</f>
        <v>Europa</v>
      </c>
      <c r="T379" t="str">
        <f>VLOOKUP(B379,[1]Arkusz5!$A$3:$Y$2185,19,FALSE)</f>
        <v>Polska</v>
      </c>
      <c r="U379" t="str">
        <f>VLOOKUP(B379,[1]Arkusz5!$A$3:$Y$2185,20,FALSE)</f>
        <v>wielkopolskie</v>
      </c>
      <c r="V379" t="str">
        <f>VLOOKUP(B379,[1]Arkusz5!$A$3:$Y$2185,21,FALSE)</f>
        <v>międzychodzki</v>
      </c>
      <c r="W379" t="str">
        <f>VLOOKUP(B379,[1]Arkusz5!$A$3:$Y$2185,22,FALSE)</f>
        <v>Sieraków</v>
      </c>
      <c r="X379" t="str">
        <f>VLOOKUP(B379,[1]Arkusz5!$A$3:$Y$2185,23,FALSE)</f>
        <v>315.51 Pojezierze Poznańskie</v>
      </c>
      <c r="Y379" t="str">
        <f>VLOOKUP(B379,[1]Arkusz5!$A$3:$Y$2185,24,FALSE)</f>
        <v>Continental Bio-geographical Region</v>
      </c>
      <c r="Z379" t="str">
        <f>VLOOKUP(B379,[1]Arkusz5!$A$3:$Y$2185,25,FALSE)</f>
        <v>Pino-Quercetum (=Querco-Pinetum + Serratulo-Pinetum)</v>
      </c>
    </row>
    <row r="380" spans="1:26" x14ac:dyDescent="0.25">
      <c r="A380">
        <v>379</v>
      </c>
      <c r="B380" t="s">
        <v>2292</v>
      </c>
      <c r="C380" t="str">
        <f>VLOOKUP(B380,[1]Arkusz5!$A$3:$Y$2185,2,FALSE)</f>
        <v>52.5464</v>
      </c>
      <c r="D380" t="str">
        <f>VLOOKUP(B380,[1]Arkusz5!$A$3:$Y$2185,3,FALSE)</f>
        <v>17.7107</v>
      </c>
      <c r="E380" t="str">
        <f>VLOOKUP(B380,[1]Arkusz5!$A$3:$Y$2185,4,FALSE)</f>
        <v>33UXU82</v>
      </c>
      <c r="F380" t="str">
        <f>VLOOKUP(B380,[1]Arkusz5!$A$3:$Y$2185,5,FALSE)</f>
        <v>CC84</v>
      </c>
      <c r="G380">
        <f>VLOOKUP(B380,[1]Arkusz5!$A$3:$Y$2185,6,FALSE)</f>
        <v>0</v>
      </c>
      <c r="H380">
        <f>VLOOKUP(B380,[1]Arkusz5!$A$3:$Y$2185,7,FALSE)</f>
        <v>0</v>
      </c>
      <c r="I380">
        <f>VLOOKUP(B380,[1]Arkusz5!$A$3:$Y$2185,8,FALSE)</f>
        <v>0</v>
      </c>
      <c r="J380">
        <f>VLOOKUP(B380,[1]Arkusz5!$A$3:$Y$2185,9,FALSE)</f>
        <v>0</v>
      </c>
      <c r="K380">
        <f>VLOOKUP(B380,[1]Arkusz5!$A$3:$Y$2185,10,FALSE)</f>
        <v>0</v>
      </c>
      <c r="L380">
        <f>VLOOKUP(B380,[1]Arkusz5!$A$3:$Y$2185,11,FALSE)</f>
        <v>0</v>
      </c>
      <c r="M380">
        <f>VLOOKUP(B380,[1]Arkusz5!$A$3:$Y$2185,12,FALSE)</f>
        <v>0</v>
      </c>
      <c r="N380">
        <f>VLOOKUP(B380,[1]Arkusz5!$A$3:$Y$2185,13,FALSE)</f>
        <v>0</v>
      </c>
      <c r="O380">
        <f>VLOOKUP(B380,[1]Arkusz5!$A$3:$Y$2185,14,FALSE)</f>
        <v>0</v>
      </c>
      <c r="P380">
        <f>VLOOKUP(B380,[1]Arkusz5!$A$3:$Y$2185,15,FALSE)</f>
        <v>0</v>
      </c>
      <c r="Q380">
        <f>VLOOKUP(B380,[1]Arkusz5!$A$3:$Y$2185,16,FALSE)</f>
        <v>0</v>
      </c>
      <c r="R380">
        <f>VLOOKUP(B380,[1]Arkusz5!$A$3:$Y$2185,17,FALSE)</f>
        <v>0</v>
      </c>
      <c r="S380" t="str">
        <f>VLOOKUP(B380,[1]Arkusz5!$A$3:$Y$2185,18,FALSE)</f>
        <v>Europa</v>
      </c>
      <c r="T380" t="str">
        <f>VLOOKUP(B380,[1]Arkusz5!$A$3:$Y$2185,19,FALSE)</f>
        <v>Polska</v>
      </c>
      <c r="U380" t="str">
        <f>VLOOKUP(B380,[1]Arkusz5!$A$3:$Y$2185,20,FALSE)</f>
        <v>wielkopolskie</v>
      </c>
      <c r="V380" t="str">
        <f>VLOOKUP(B380,[1]Arkusz5!$A$3:$Y$2185,21,FALSE)</f>
        <v>gnieźnieński</v>
      </c>
      <c r="W380" t="str">
        <f>VLOOKUP(B380,[1]Arkusz5!$A$3:$Y$2185,22,FALSE)</f>
        <v>Gniezno</v>
      </c>
      <c r="X380" t="str">
        <f>VLOOKUP(B380,[1]Arkusz5!$A$3:$Y$2185,23,FALSE)</f>
        <v>315.54 Pojezierze Gnieźnieńskie</v>
      </c>
      <c r="Y380" t="str">
        <f>VLOOKUP(B380,[1]Arkusz5!$A$3:$Y$2185,24,FALSE)</f>
        <v>Continental Bio-geographical Region</v>
      </c>
      <c r="Z380">
        <f>VLOOKUP(B380,[1]Arkusz5!$A$3:$Y$2185,25,FALSE)</f>
        <v>0</v>
      </c>
    </row>
    <row r="381" spans="1:26" x14ac:dyDescent="0.25">
      <c r="A381">
        <v>380</v>
      </c>
      <c r="B381" t="s">
        <v>2297</v>
      </c>
      <c r="C381" t="str">
        <f>VLOOKUP(B381,[1]Arkusz5!$A$3:$Y$2185,2,FALSE)</f>
        <v>52.5887</v>
      </c>
      <c r="D381" t="str">
        <f>VLOOKUP(B381,[1]Arkusz5!$A$3:$Y$2185,3,FALSE)</f>
        <v>15.8518</v>
      </c>
      <c r="E381" t="str">
        <f>VLOOKUP(B381,[1]Arkusz5!$A$3:$Y$2185,4,FALSE)</f>
        <v>33UWU52</v>
      </c>
      <c r="F381" t="str">
        <f>VLOOKUP(B381,[1]Arkusz5!$A$3:$Y$2185,5,FALSE)</f>
        <v>BC71</v>
      </c>
      <c r="G381">
        <f>VLOOKUP(B381,[1]Arkusz5!$A$3:$Y$2185,6,FALSE)</f>
        <v>0</v>
      </c>
      <c r="H381">
        <f>VLOOKUP(B381,[1]Arkusz5!$A$3:$Y$2185,7,FALSE)</f>
        <v>0</v>
      </c>
      <c r="I381">
        <f>VLOOKUP(B381,[1]Arkusz5!$A$3:$Y$2185,8,FALSE)</f>
        <v>0</v>
      </c>
      <c r="J381">
        <f>VLOOKUP(B381,[1]Arkusz5!$A$3:$Y$2185,9,FALSE)</f>
        <v>0</v>
      </c>
      <c r="K381">
        <f>VLOOKUP(B381,[1]Arkusz5!$A$3:$Y$2185,10,FALSE)</f>
        <v>0</v>
      </c>
      <c r="L381">
        <f>VLOOKUP(B381,[1]Arkusz5!$A$3:$Y$2185,11,FALSE)</f>
        <v>0</v>
      </c>
      <c r="M381">
        <f>VLOOKUP(B381,[1]Arkusz5!$A$3:$Y$2185,12,FALSE)</f>
        <v>0</v>
      </c>
      <c r="N381" t="str">
        <f>VLOOKUP(B381,[1]Arkusz5!$A$3:$Y$2185,13,FALSE)</f>
        <v>H (Międzychód)</v>
      </c>
      <c r="O381">
        <f>VLOOKUP(B381,[1]Arkusz5!$A$3:$Y$2185,14,FALSE)</f>
        <v>0</v>
      </c>
      <c r="P381">
        <f>VLOOKUP(B381,[1]Arkusz5!$A$3:$Y$2185,15,FALSE)</f>
        <v>0</v>
      </c>
      <c r="Q381" t="str">
        <f>VLOOKUP(B381,[1]Arkusz5!$A$3:$Y$2185,16,FALSE)</f>
        <v>PLB300015</v>
      </c>
      <c r="R381" t="str">
        <f>VLOOKUP(B381,[1]Arkusz5!$A$3:$Y$2185,17,FALSE)</f>
        <v>Puszcza Notecka</v>
      </c>
      <c r="S381" t="str">
        <f>VLOOKUP(B381,[1]Arkusz5!$A$3:$Y$2185,18,FALSE)</f>
        <v>Europa</v>
      </c>
      <c r="T381" t="str">
        <f>VLOOKUP(B381,[1]Arkusz5!$A$3:$Y$2185,19,FALSE)</f>
        <v>Polska</v>
      </c>
      <c r="U381" t="str">
        <f>VLOOKUP(B381,[1]Arkusz5!$A$3:$Y$2185,20,FALSE)</f>
        <v>wielkopolskie</v>
      </c>
      <c r="V381" t="str">
        <f>VLOOKUP(B381,[1]Arkusz5!$A$3:$Y$2185,21,FALSE)</f>
        <v>międzychodzki</v>
      </c>
      <c r="W381" t="str">
        <f>VLOOKUP(B381,[1]Arkusz5!$A$3:$Y$2185,22,FALSE)</f>
        <v>Międzychód</v>
      </c>
      <c r="X381" t="str">
        <f>VLOOKUP(B381,[1]Arkusz5!$A$3:$Y$2185,23,FALSE)</f>
        <v>315.51 Pojezierze Poznańskie</v>
      </c>
      <c r="Y381" t="str">
        <f>VLOOKUP(B381,[1]Arkusz5!$A$3:$Y$2185,24,FALSE)</f>
        <v>Continental Bio-geographical Region</v>
      </c>
      <c r="Z381">
        <f>VLOOKUP(B381,[1]Arkusz5!$A$3:$Y$2185,25,FALSE)</f>
        <v>0</v>
      </c>
    </row>
    <row r="382" spans="1:26" x14ac:dyDescent="0.25">
      <c r="A382">
        <v>381</v>
      </c>
      <c r="B382" t="s">
        <v>2303</v>
      </c>
      <c r="C382" t="str">
        <f>VLOOKUP(B382,[1]Arkusz5!$A$3:$Y$2185,2,FALSE)</f>
        <v>52.6103</v>
      </c>
      <c r="D382" t="str">
        <f>VLOOKUP(B382,[1]Arkusz5!$A$3:$Y$2185,3,FALSE)</f>
        <v>15.9911</v>
      </c>
      <c r="E382" t="str">
        <f>VLOOKUP(B382,[1]Arkusz5!$A$3:$Y$2185,4,FALSE)</f>
        <v>33UWU62</v>
      </c>
      <c r="F382" t="str">
        <f>VLOOKUP(B382,[1]Arkusz5!$A$3:$Y$2185,5,FALSE)</f>
        <v>BC72</v>
      </c>
      <c r="G382">
        <f>VLOOKUP(B382,[1]Arkusz5!$A$3:$Y$2185,6,FALSE)</f>
        <v>0</v>
      </c>
      <c r="H382">
        <f>VLOOKUP(B382,[1]Arkusz5!$A$3:$Y$2185,7,FALSE)</f>
        <v>0</v>
      </c>
      <c r="I382">
        <f>VLOOKUP(B382,[1]Arkusz5!$A$3:$Y$2185,8,FALSE)</f>
        <v>0</v>
      </c>
      <c r="J382">
        <f>VLOOKUP(B382,[1]Arkusz5!$A$3:$Y$2185,9,FALSE)</f>
        <v>0</v>
      </c>
      <c r="K382" t="str">
        <f>VLOOKUP(B382,[1]Arkusz5!$A$3:$Y$2185,10,FALSE)</f>
        <v>Sierakowski Park Krajobrazowy</v>
      </c>
      <c r="L382">
        <f>VLOOKUP(B382,[1]Arkusz5!$A$3:$Y$2185,11,FALSE)</f>
        <v>0</v>
      </c>
      <c r="M382">
        <f>VLOOKUP(B382,[1]Arkusz5!$A$3:$Y$2185,12,FALSE)</f>
        <v>0</v>
      </c>
      <c r="N382">
        <f>VLOOKUP(B382,[1]Arkusz5!$A$3:$Y$2185,13,FALSE)</f>
        <v>0</v>
      </c>
      <c r="O382">
        <f>VLOOKUP(B382,[1]Arkusz5!$A$3:$Y$2185,14,FALSE)</f>
        <v>0</v>
      </c>
      <c r="P382">
        <f>VLOOKUP(B382,[1]Arkusz5!$A$3:$Y$2185,15,FALSE)</f>
        <v>0</v>
      </c>
      <c r="Q382" t="str">
        <f>VLOOKUP(B382,[1]Arkusz5!$A$3:$Y$2185,16,FALSE)</f>
        <v>PLB300015; PLH300032</v>
      </c>
      <c r="R382" t="str">
        <f>VLOOKUP(B382,[1]Arkusz5!$A$3:$Y$2185,17,FALSE)</f>
        <v>Puszcza Notecka; Ostoja Międzychodzko-Sierakowska</v>
      </c>
      <c r="S382" t="str">
        <f>VLOOKUP(B382,[1]Arkusz5!$A$3:$Y$2185,18,FALSE)</f>
        <v>Europa</v>
      </c>
      <c r="T382" t="str">
        <f>VLOOKUP(B382,[1]Arkusz5!$A$3:$Y$2185,19,FALSE)</f>
        <v>Polska</v>
      </c>
      <c r="U382" t="str">
        <f>VLOOKUP(B382,[1]Arkusz5!$A$3:$Y$2185,20,FALSE)</f>
        <v>wielkopolskie</v>
      </c>
      <c r="V382" t="str">
        <f>VLOOKUP(B382,[1]Arkusz5!$A$3:$Y$2185,21,FALSE)</f>
        <v>międzychodzki</v>
      </c>
      <c r="W382" t="str">
        <f>VLOOKUP(B382,[1]Arkusz5!$A$3:$Y$2185,22,FALSE)</f>
        <v>Sieraków</v>
      </c>
      <c r="X382" t="str">
        <f>VLOOKUP(B382,[1]Arkusz5!$A$3:$Y$2185,23,FALSE)</f>
        <v>315.51 Pojezierze Poznańskie</v>
      </c>
      <c r="Y382" t="str">
        <f>VLOOKUP(B382,[1]Arkusz5!$A$3:$Y$2185,24,FALSE)</f>
        <v>Continental Bio-geographical Region</v>
      </c>
      <c r="Z382" t="str">
        <f>VLOOKUP(B382,[1]Arkusz5!$A$3:$Y$2185,25,FALSE)</f>
        <v>Pino-Quercetum (=Querco-Pinetum + Serratulo-Pinetum)</v>
      </c>
    </row>
    <row r="383" spans="1:26" x14ac:dyDescent="0.25">
      <c r="A383">
        <v>382</v>
      </c>
      <c r="B383" t="s">
        <v>2308</v>
      </c>
      <c r="C383" t="str">
        <f>VLOOKUP(B383,[1]Arkusz5!$A$3:$Y$2185,2,FALSE)</f>
        <v>52.577408</v>
      </c>
      <c r="D383" t="str">
        <f>VLOOKUP(B383,[1]Arkusz5!$A$3:$Y$2185,3,FALSE)</f>
        <v>15.860361</v>
      </c>
      <c r="E383" t="str">
        <f>VLOOKUP(B383,[1]Arkusz5!$A$3:$Y$2185,4,FALSE)</f>
        <v>33UWU52</v>
      </c>
      <c r="F383" t="str">
        <f>VLOOKUP(B383,[1]Arkusz5!$A$3:$Y$2185,5,FALSE)</f>
        <v>BC81</v>
      </c>
      <c r="G383">
        <f>VLOOKUP(B383,[1]Arkusz5!$A$3:$Y$2185,6,FALSE)</f>
        <v>0</v>
      </c>
      <c r="H383">
        <f>VLOOKUP(B383,[1]Arkusz5!$A$3:$Y$2185,7,FALSE)</f>
        <v>0</v>
      </c>
      <c r="I383">
        <f>VLOOKUP(B383,[1]Arkusz5!$A$3:$Y$2185,8,FALSE)</f>
        <v>0</v>
      </c>
      <c r="J383">
        <f>VLOOKUP(B383,[1]Arkusz5!$A$3:$Y$2185,9,FALSE)</f>
        <v>0</v>
      </c>
      <c r="K383">
        <f>VLOOKUP(B383,[1]Arkusz5!$A$3:$Y$2185,10,FALSE)</f>
        <v>0</v>
      </c>
      <c r="L383">
        <f>VLOOKUP(B383,[1]Arkusz5!$A$3:$Y$2185,11,FALSE)</f>
        <v>0</v>
      </c>
      <c r="M383">
        <f>VLOOKUP(B383,[1]Arkusz5!$A$3:$Y$2185,12,FALSE)</f>
        <v>0</v>
      </c>
      <c r="N383" t="str">
        <f>VLOOKUP(B383,[1]Arkusz5!$A$3:$Y$2185,13,FALSE)</f>
        <v>H (Międzychód)</v>
      </c>
      <c r="O383">
        <f>VLOOKUP(B383,[1]Arkusz5!$A$3:$Y$2185,14,FALSE)</f>
        <v>0</v>
      </c>
      <c r="P383">
        <f>VLOOKUP(B383,[1]Arkusz5!$A$3:$Y$2185,15,FALSE)</f>
        <v>0</v>
      </c>
      <c r="Q383" t="str">
        <f>VLOOKUP(B383,[1]Arkusz5!$A$3:$Y$2185,16,FALSE)</f>
        <v>PLB300015</v>
      </c>
      <c r="R383" t="str">
        <f>VLOOKUP(B383,[1]Arkusz5!$A$3:$Y$2185,17,FALSE)</f>
        <v>Puszcza Notecka</v>
      </c>
      <c r="S383" t="str">
        <f>VLOOKUP(B383,[1]Arkusz5!$A$3:$Y$2185,18,FALSE)</f>
        <v>Europa</v>
      </c>
      <c r="T383" t="str">
        <f>VLOOKUP(B383,[1]Arkusz5!$A$3:$Y$2185,19,FALSE)</f>
        <v>Polska</v>
      </c>
      <c r="U383" t="str">
        <f>VLOOKUP(B383,[1]Arkusz5!$A$3:$Y$2185,20,FALSE)</f>
        <v>wielkopolskie</v>
      </c>
      <c r="V383" t="str">
        <f>VLOOKUP(B383,[1]Arkusz5!$A$3:$Y$2185,21,FALSE)</f>
        <v>międzychodzki</v>
      </c>
      <c r="W383" t="str">
        <f>VLOOKUP(B383,[1]Arkusz5!$A$3:$Y$2185,22,FALSE)</f>
        <v>Międzychód</v>
      </c>
      <c r="X383" t="str">
        <f>VLOOKUP(B383,[1]Arkusz5!$A$3:$Y$2185,23,FALSE)</f>
        <v>315.51 Pojezierze Poznańskie</v>
      </c>
      <c r="Y383" t="str">
        <f>VLOOKUP(B383,[1]Arkusz5!$A$3:$Y$2185,24,FALSE)</f>
        <v>Continental Bio-geographical Region</v>
      </c>
      <c r="Z383" t="str">
        <f>VLOOKUP(B383,[1]Arkusz5!$A$3:$Y$2185,25,FALSE)</f>
        <v>Galio odorati-Fagetum (=Melico-Fagetum)</v>
      </c>
    </row>
    <row r="384" spans="1:26" x14ac:dyDescent="0.25">
      <c r="A384">
        <v>383</v>
      </c>
      <c r="B384" t="s">
        <v>2310</v>
      </c>
      <c r="C384" t="str">
        <f>VLOOKUP(B384,[1]Arkusz5!$A$3:$Y$2185,2,FALSE)</f>
        <v>52.5461</v>
      </c>
      <c r="D384" t="str">
        <f>VLOOKUP(B384,[1]Arkusz5!$A$3:$Y$2185,3,FALSE)</f>
        <v>17.7112</v>
      </c>
      <c r="E384" t="str">
        <f>VLOOKUP(B384,[1]Arkusz5!$A$3:$Y$2185,4,FALSE)</f>
        <v>33UXU82</v>
      </c>
      <c r="F384" t="str">
        <f>VLOOKUP(B384,[1]Arkusz5!$A$3:$Y$2185,5,FALSE)</f>
        <v>CC84</v>
      </c>
      <c r="G384">
        <f>VLOOKUP(B384,[1]Arkusz5!$A$3:$Y$2185,6,FALSE)</f>
        <v>0</v>
      </c>
      <c r="H384">
        <f>VLOOKUP(B384,[1]Arkusz5!$A$3:$Y$2185,7,FALSE)</f>
        <v>0</v>
      </c>
      <c r="I384">
        <f>VLOOKUP(B384,[1]Arkusz5!$A$3:$Y$2185,8,FALSE)</f>
        <v>0</v>
      </c>
      <c r="J384">
        <f>VLOOKUP(B384,[1]Arkusz5!$A$3:$Y$2185,9,FALSE)</f>
        <v>0</v>
      </c>
      <c r="K384">
        <f>VLOOKUP(B384,[1]Arkusz5!$A$3:$Y$2185,10,FALSE)</f>
        <v>0</v>
      </c>
      <c r="L384">
        <f>VLOOKUP(B384,[1]Arkusz5!$A$3:$Y$2185,11,FALSE)</f>
        <v>0</v>
      </c>
      <c r="M384">
        <f>VLOOKUP(B384,[1]Arkusz5!$A$3:$Y$2185,12,FALSE)</f>
        <v>0</v>
      </c>
      <c r="N384">
        <f>VLOOKUP(B384,[1]Arkusz5!$A$3:$Y$2185,13,FALSE)</f>
        <v>0</v>
      </c>
      <c r="O384">
        <f>VLOOKUP(B384,[1]Arkusz5!$A$3:$Y$2185,14,FALSE)</f>
        <v>0</v>
      </c>
      <c r="P384">
        <f>VLOOKUP(B384,[1]Arkusz5!$A$3:$Y$2185,15,FALSE)</f>
        <v>0</v>
      </c>
      <c r="Q384">
        <f>VLOOKUP(B384,[1]Arkusz5!$A$3:$Y$2185,16,FALSE)</f>
        <v>0</v>
      </c>
      <c r="R384">
        <f>VLOOKUP(B384,[1]Arkusz5!$A$3:$Y$2185,17,FALSE)</f>
        <v>0</v>
      </c>
      <c r="S384" t="str">
        <f>VLOOKUP(B384,[1]Arkusz5!$A$3:$Y$2185,18,FALSE)</f>
        <v>Europa</v>
      </c>
      <c r="T384" t="str">
        <f>VLOOKUP(B384,[1]Arkusz5!$A$3:$Y$2185,19,FALSE)</f>
        <v>Polska</v>
      </c>
      <c r="U384" t="str">
        <f>VLOOKUP(B384,[1]Arkusz5!$A$3:$Y$2185,20,FALSE)</f>
        <v>wielkopolskie</v>
      </c>
      <c r="V384" t="str">
        <f>VLOOKUP(B384,[1]Arkusz5!$A$3:$Y$2185,21,FALSE)</f>
        <v>gnieźnieński</v>
      </c>
      <c r="W384" t="str">
        <f>VLOOKUP(B384,[1]Arkusz5!$A$3:$Y$2185,22,FALSE)</f>
        <v>Gniezno</v>
      </c>
      <c r="X384" t="str">
        <f>VLOOKUP(B384,[1]Arkusz5!$A$3:$Y$2185,23,FALSE)</f>
        <v>315.54 Pojezierze Gnieźnieńskie</v>
      </c>
      <c r="Y384" t="str">
        <f>VLOOKUP(B384,[1]Arkusz5!$A$3:$Y$2185,24,FALSE)</f>
        <v>Continental Bio-geographical Region</v>
      </c>
      <c r="Z384">
        <f>VLOOKUP(B384,[1]Arkusz5!$A$3:$Y$2185,25,FALSE)</f>
        <v>0</v>
      </c>
    </row>
    <row r="385" spans="1:26" x14ac:dyDescent="0.25">
      <c r="A385">
        <v>384</v>
      </c>
      <c r="B385" t="s">
        <v>2317</v>
      </c>
      <c r="C385" t="str">
        <f>VLOOKUP(B385,[1]Arkusz5!$A$3:$Y$2185,2,FALSE)</f>
        <v>52.430962</v>
      </c>
      <c r="D385" t="str">
        <f>VLOOKUP(B385,[1]Arkusz5!$A$3:$Y$2185,3,FALSE)</f>
        <v>16.67545</v>
      </c>
      <c r="E385" t="str">
        <f>VLOOKUP(B385,[1]Arkusz5!$A$3:$Y$2185,4,FALSE)</f>
        <v>33UXU11</v>
      </c>
      <c r="F385" t="str">
        <f>VLOOKUP(B385,[1]Arkusz5!$A$3:$Y$2185,5,FALSE)</f>
        <v>BC97</v>
      </c>
      <c r="G385">
        <f>VLOOKUP(B385,[1]Arkusz5!$A$3:$Y$2185,6,FALSE)</f>
        <v>0</v>
      </c>
      <c r="H385">
        <f>VLOOKUP(B385,[1]Arkusz5!$A$3:$Y$2185,7,FALSE)</f>
        <v>0</v>
      </c>
      <c r="I385">
        <f>VLOOKUP(B385,[1]Arkusz5!$A$3:$Y$2185,8,FALSE)</f>
        <v>0</v>
      </c>
      <c r="J385">
        <f>VLOOKUP(B385,[1]Arkusz5!$A$3:$Y$2185,9,FALSE)</f>
        <v>0</v>
      </c>
      <c r="K385">
        <f>VLOOKUP(B385,[1]Arkusz5!$A$3:$Y$2185,10,FALSE)</f>
        <v>0</v>
      </c>
      <c r="L385">
        <f>VLOOKUP(B385,[1]Arkusz5!$A$3:$Y$2185,11,FALSE)</f>
        <v>0</v>
      </c>
      <c r="M385">
        <f>VLOOKUP(B385,[1]Arkusz5!$A$3:$Y$2185,12,FALSE)</f>
        <v>0</v>
      </c>
      <c r="N385" t="str">
        <f>VLOOKUP(B385,[1]Arkusz5!$A$3:$Y$2185,13,FALSE)</f>
        <v>Rynny Jeziora Lusowskiego i Doliny Samy</v>
      </c>
      <c r="O385">
        <f>VLOOKUP(B385,[1]Arkusz5!$A$3:$Y$2185,14,FALSE)</f>
        <v>0</v>
      </c>
      <c r="P385">
        <f>VLOOKUP(B385,[1]Arkusz5!$A$3:$Y$2185,15,FALSE)</f>
        <v>0</v>
      </c>
      <c r="Q385">
        <f>VLOOKUP(B385,[1]Arkusz5!$A$3:$Y$2185,16,FALSE)</f>
        <v>0</v>
      </c>
      <c r="R385">
        <f>VLOOKUP(B385,[1]Arkusz5!$A$3:$Y$2185,17,FALSE)</f>
        <v>0</v>
      </c>
      <c r="S385" t="str">
        <f>VLOOKUP(B385,[1]Arkusz5!$A$3:$Y$2185,18,FALSE)</f>
        <v>Europa</v>
      </c>
      <c r="T385" t="str">
        <f>VLOOKUP(B385,[1]Arkusz5!$A$3:$Y$2185,19,FALSE)</f>
        <v>Polska</v>
      </c>
      <c r="U385" t="str">
        <f>VLOOKUP(B385,[1]Arkusz5!$A$3:$Y$2185,20,FALSE)</f>
        <v>wielkopolskie</v>
      </c>
      <c r="V385" t="str">
        <f>VLOOKUP(B385,[1]Arkusz5!$A$3:$Y$2185,21,FALSE)</f>
        <v>poznański</v>
      </c>
      <c r="W385" t="str">
        <f>VLOOKUP(B385,[1]Arkusz5!$A$3:$Y$2185,22,FALSE)</f>
        <v>Tarnowo Podgórne</v>
      </c>
      <c r="X385" t="str">
        <f>VLOOKUP(B385,[1]Arkusz5!$A$3:$Y$2185,23,FALSE)</f>
        <v>315.51 Pojezierze Poznańskie</v>
      </c>
      <c r="Y385" t="str">
        <f>VLOOKUP(B385,[1]Arkusz5!$A$3:$Y$2185,24,FALSE)</f>
        <v>Continental Bio-geographical Region</v>
      </c>
      <c r="Z385">
        <f>VLOOKUP(B385,[1]Arkusz5!$A$3:$Y$2185,25,FALSE)</f>
        <v>0</v>
      </c>
    </row>
    <row r="386" spans="1:26" x14ac:dyDescent="0.25">
      <c r="A386">
        <v>385</v>
      </c>
      <c r="B386" t="s">
        <v>2324</v>
      </c>
      <c r="C386" t="str">
        <f>VLOOKUP(B386,[1]Arkusz5!$A$3:$Y$2185,2,FALSE)</f>
        <v>52.461746</v>
      </c>
      <c r="D386" t="str">
        <f>VLOOKUP(B386,[1]Arkusz5!$A$3:$Y$2185,3,FALSE)</f>
        <v>16.787196</v>
      </c>
      <c r="E386" t="str">
        <f>VLOOKUP(B386,[1]Arkusz5!$A$3:$Y$2185,4,FALSE)</f>
        <v>33UXU21</v>
      </c>
      <c r="F386" t="str">
        <f>VLOOKUP(B386,[1]Arkusz5!$A$3:$Y$2185,5,FALSE)</f>
        <v>BC97</v>
      </c>
      <c r="G386">
        <f>VLOOKUP(B386,[1]Arkusz5!$A$3:$Y$2185,6,FALSE)</f>
        <v>0</v>
      </c>
      <c r="H386">
        <f>VLOOKUP(B386,[1]Arkusz5!$A$3:$Y$2185,7,FALSE)</f>
        <v>0</v>
      </c>
      <c r="I386">
        <f>VLOOKUP(B386,[1]Arkusz5!$A$3:$Y$2185,8,FALSE)</f>
        <v>0</v>
      </c>
      <c r="J386">
        <f>VLOOKUP(B386,[1]Arkusz5!$A$3:$Y$2185,9,FALSE)</f>
        <v>0</v>
      </c>
      <c r="K386">
        <f>VLOOKUP(B386,[1]Arkusz5!$A$3:$Y$2185,10,FALSE)</f>
        <v>0</v>
      </c>
      <c r="L386">
        <f>VLOOKUP(B386,[1]Arkusz5!$A$3:$Y$2185,11,FALSE)</f>
        <v>0</v>
      </c>
      <c r="M386">
        <f>VLOOKUP(B386,[1]Arkusz5!$A$3:$Y$2185,12,FALSE)</f>
        <v>0</v>
      </c>
      <c r="N386">
        <f>VLOOKUP(B386,[1]Arkusz5!$A$3:$Y$2185,13,FALSE)</f>
        <v>0</v>
      </c>
      <c r="O386">
        <f>VLOOKUP(B386,[1]Arkusz5!$A$3:$Y$2185,14,FALSE)</f>
        <v>0</v>
      </c>
      <c r="P386">
        <f>VLOOKUP(B386,[1]Arkusz5!$A$3:$Y$2185,15,FALSE)</f>
        <v>0</v>
      </c>
      <c r="Q386">
        <f>VLOOKUP(B386,[1]Arkusz5!$A$3:$Y$2185,16,FALSE)</f>
        <v>0</v>
      </c>
      <c r="R386">
        <f>VLOOKUP(B386,[1]Arkusz5!$A$3:$Y$2185,17,FALSE)</f>
        <v>0</v>
      </c>
      <c r="S386" t="str">
        <f>VLOOKUP(B386,[1]Arkusz5!$A$3:$Y$2185,18,FALSE)</f>
        <v>Europa</v>
      </c>
      <c r="T386" t="str">
        <f>VLOOKUP(B386,[1]Arkusz5!$A$3:$Y$2185,19,FALSE)</f>
        <v>Polska</v>
      </c>
      <c r="U386" t="str">
        <f>VLOOKUP(B386,[1]Arkusz5!$A$3:$Y$2185,20,FALSE)</f>
        <v>wielkopolskie</v>
      </c>
      <c r="V386" t="str">
        <f>VLOOKUP(B386,[1]Arkusz5!$A$3:$Y$2185,21,FALSE)</f>
        <v>Poznań</v>
      </c>
      <c r="W386" t="str">
        <f>VLOOKUP(B386,[1]Arkusz5!$A$3:$Y$2185,22,FALSE)</f>
        <v>Poznań</v>
      </c>
      <c r="X386" t="str">
        <f>VLOOKUP(B386,[1]Arkusz5!$A$3:$Y$2185,23,FALSE)</f>
        <v>315.51 Pojezierze Poznańskie</v>
      </c>
      <c r="Y386" t="str">
        <f>VLOOKUP(B386,[1]Arkusz5!$A$3:$Y$2185,24,FALSE)</f>
        <v>Continental Bio-geographical Region</v>
      </c>
      <c r="Z386">
        <f>VLOOKUP(B386,[1]Arkusz5!$A$3:$Y$2185,25,FALSE)</f>
        <v>0</v>
      </c>
    </row>
    <row r="387" spans="1:26" x14ac:dyDescent="0.25">
      <c r="A387">
        <v>386</v>
      </c>
      <c r="B387" t="s">
        <v>2329</v>
      </c>
      <c r="C387" t="str">
        <f>VLOOKUP(B387,[1]Arkusz5!$A$3:$Y$2185,2,FALSE)</f>
        <v>52.461746</v>
      </c>
      <c r="D387" t="str">
        <f>VLOOKUP(B387,[1]Arkusz5!$A$3:$Y$2185,3,FALSE)</f>
        <v>16.787196</v>
      </c>
      <c r="E387" t="str">
        <f>VLOOKUP(B387,[1]Arkusz5!$A$3:$Y$2185,4,FALSE)</f>
        <v>33UXU21</v>
      </c>
      <c r="F387" t="str">
        <f>VLOOKUP(B387,[1]Arkusz5!$A$3:$Y$2185,5,FALSE)</f>
        <v>BC97</v>
      </c>
      <c r="G387">
        <f>VLOOKUP(B387,[1]Arkusz5!$A$3:$Y$2185,6,FALSE)</f>
        <v>0</v>
      </c>
      <c r="H387">
        <f>VLOOKUP(B387,[1]Arkusz5!$A$3:$Y$2185,7,FALSE)</f>
        <v>0</v>
      </c>
      <c r="I387">
        <f>VLOOKUP(B387,[1]Arkusz5!$A$3:$Y$2185,8,FALSE)</f>
        <v>0</v>
      </c>
      <c r="J387">
        <f>VLOOKUP(B387,[1]Arkusz5!$A$3:$Y$2185,9,FALSE)</f>
        <v>0</v>
      </c>
      <c r="K387">
        <f>VLOOKUP(B387,[1]Arkusz5!$A$3:$Y$2185,10,FALSE)</f>
        <v>0</v>
      </c>
      <c r="L387">
        <f>VLOOKUP(B387,[1]Arkusz5!$A$3:$Y$2185,11,FALSE)</f>
        <v>0</v>
      </c>
      <c r="M387">
        <f>VLOOKUP(B387,[1]Arkusz5!$A$3:$Y$2185,12,FALSE)</f>
        <v>0</v>
      </c>
      <c r="N387">
        <f>VLOOKUP(B387,[1]Arkusz5!$A$3:$Y$2185,13,FALSE)</f>
        <v>0</v>
      </c>
      <c r="O387">
        <f>VLOOKUP(B387,[1]Arkusz5!$A$3:$Y$2185,14,FALSE)</f>
        <v>0</v>
      </c>
      <c r="P387">
        <f>VLOOKUP(B387,[1]Arkusz5!$A$3:$Y$2185,15,FALSE)</f>
        <v>0</v>
      </c>
      <c r="Q387">
        <f>VLOOKUP(B387,[1]Arkusz5!$A$3:$Y$2185,16,FALSE)</f>
        <v>0</v>
      </c>
      <c r="R387">
        <f>VLOOKUP(B387,[1]Arkusz5!$A$3:$Y$2185,17,FALSE)</f>
        <v>0</v>
      </c>
      <c r="S387" t="str">
        <f>VLOOKUP(B387,[1]Arkusz5!$A$3:$Y$2185,18,FALSE)</f>
        <v>Europa</v>
      </c>
      <c r="T387" t="str">
        <f>VLOOKUP(B387,[1]Arkusz5!$A$3:$Y$2185,19,FALSE)</f>
        <v>Polska</v>
      </c>
      <c r="U387" t="str">
        <f>VLOOKUP(B387,[1]Arkusz5!$A$3:$Y$2185,20,FALSE)</f>
        <v>wielkopolskie</v>
      </c>
      <c r="V387" t="str">
        <f>VLOOKUP(B387,[1]Arkusz5!$A$3:$Y$2185,21,FALSE)</f>
        <v>Poznań</v>
      </c>
      <c r="W387" t="str">
        <f>VLOOKUP(B387,[1]Arkusz5!$A$3:$Y$2185,22,FALSE)</f>
        <v>Poznań</v>
      </c>
      <c r="X387" t="str">
        <f>VLOOKUP(B387,[1]Arkusz5!$A$3:$Y$2185,23,FALSE)</f>
        <v>315.51 Pojezierze Poznańskie</v>
      </c>
      <c r="Y387" t="str">
        <f>VLOOKUP(B387,[1]Arkusz5!$A$3:$Y$2185,24,FALSE)</f>
        <v>Continental Bio-geographical Region</v>
      </c>
      <c r="Z387">
        <f>VLOOKUP(B387,[1]Arkusz5!$A$3:$Y$2185,25,FALSE)</f>
        <v>0</v>
      </c>
    </row>
    <row r="388" spans="1:26" x14ac:dyDescent="0.25">
      <c r="A388">
        <v>387</v>
      </c>
      <c r="B388" t="s">
        <v>2330</v>
      </c>
      <c r="C388" t="str">
        <f>VLOOKUP(B388,[1]Arkusz5!$A$3:$Y$2185,2,FALSE)</f>
        <v>52.460935</v>
      </c>
      <c r="D388" t="str">
        <f>VLOOKUP(B388,[1]Arkusz5!$A$3:$Y$2185,3,FALSE)</f>
        <v>16.822826</v>
      </c>
      <c r="E388" t="str">
        <f>VLOOKUP(B388,[1]Arkusz5!$A$3:$Y$2185,4,FALSE)</f>
        <v>33UXU21</v>
      </c>
      <c r="F388" t="str">
        <f>VLOOKUP(B388,[1]Arkusz5!$A$3:$Y$2185,5,FALSE)</f>
        <v>BC98</v>
      </c>
      <c r="G388">
        <f>VLOOKUP(B388,[1]Arkusz5!$A$3:$Y$2185,6,FALSE)</f>
        <v>0</v>
      </c>
      <c r="H388">
        <f>VLOOKUP(B388,[1]Arkusz5!$A$3:$Y$2185,7,FALSE)</f>
        <v>0</v>
      </c>
      <c r="I388">
        <f>VLOOKUP(B388,[1]Arkusz5!$A$3:$Y$2185,8,FALSE)</f>
        <v>0</v>
      </c>
      <c r="J388">
        <f>VLOOKUP(B388,[1]Arkusz5!$A$3:$Y$2185,9,FALSE)</f>
        <v>0</v>
      </c>
      <c r="K388">
        <f>VLOOKUP(B388,[1]Arkusz5!$A$3:$Y$2185,10,FALSE)</f>
        <v>0</v>
      </c>
      <c r="L388">
        <f>VLOOKUP(B388,[1]Arkusz5!$A$3:$Y$2185,11,FALSE)</f>
        <v>0</v>
      </c>
      <c r="M388">
        <f>VLOOKUP(B388,[1]Arkusz5!$A$3:$Y$2185,12,FALSE)</f>
        <v>0</v>
      </c>
      <c r="N388">
        <f>VLOOKUP(B388,[1]Arkusz5!$A$3:$Y$2185,13,FALSE)</f>
        <v>0</v>
      </c>
      <c r="O388" t="str">
        <f>VLOOKUP(B388,[1]Arkusz5!$A$3:$Y$2185,14,FALSE)</f>
        <v>Strzeszyn</v>
      </c>
      <c r="P388">
        <f>VLOOKUP(B388,[1]Arkusz5!$A$3:$Y$2185,15,FALSE)</f>
        <v>0</v>
      </c>
      <c r="Q388">
        <f>VLOOKUP(B388,[1]Arkusz5!$A$3:$Y$2185,16,FALSE)</f>
        <v>0</v>
      </c>
      <c r="R388">
        <f>VLOOKUP(B388,[1]Arkusz5!$A$3:$Y$2185,17,FALSE)</f>
        <v>0</v>
      </c>
      <c r="S388" t="str">
        <f>VLOOKUP(B388,[1]Arkusz5!$A$3:$Y$2185,18,FALSE)</f>
        <v>Europa</v>
      </c>
      <c r="T388" t="str">
        <f>VLOOKUP(B388,[1]Arkusz5!$A$3:$Y$2185,19,FALSE)</f>
        <v>Polska</v>
      </c>
      <c r="U388" t="str">
        <f>VLOOKUP(B388,[1]Arkusz5!$A$3:$Y$2185,20,FALSE)</f>
        <v>wielkopolskie</v>
      </c>
      <c r="V388" t="str">
        <f>VLOOKUP(B388,[1]Arkusz5!$A$3:$Y$2185,21,FALSE)</f>
        <v>Poznań</v>
      </c>
      <c r="W388" t="str">
        <f>VLOOKUP(B388,[1]Arkusz5!$A$3:$Y$2185,22,FALSE)</f>
        <v>Poznań</v>
      </c>
      <c r="X388" t="str">
        <f>VLOOKUP(B388,[1]Arkusz5!$A$3:$Y$2185,23,FALSE)</f>
        <v>315.51 Pojezierze Poznańskie</v>
      </c>
      <c r="Y388" t="str">
        <f>VLOOKUP(B388,[1]Arkusz5!$A$3:$Y$2185,24,FALSE)</f>
        <v>Continental Bio-geographical Region</v>
      </c>
      <c r="Z388" t="str">
        <f>VLOOKUP(B388,[1]Arkusz5!$A$3:$Y$2185,25,FALSE)</f>
        <v>Fraxino-Alnetum (=Circaeo-Alnetum)</v>
      </c>
    </row>
    <row r="389" spans="1:26" x14ac:dyDescent="0.25">
      <c r="A389">
        <v>388</v>
      </c>
      <c r="B389" t="s">
        <v>2336</v>
      </c>
      <c r="C389" t="str">
        <f>VLOOKUP(B389,[1]Arkusz5!$A$3:$Y$2185,2,FALSE)</f>
        <v>52.44991</v>
      </c>
      <c r="D389" t="str">
        <f>VLOOKUP(B389,[1]Arkusz5!$A$3:$Y$2185,3,FALSE)</f>
        <v>17.27873</v>
      </c>
      <c r="E389" t="str">
        <f>VLOOKUP(B389,[1]Arkusz5!$A$3:$Y$2185,4,FALSE)</f>
        <v>33UXU51</v>
      </c>
      <c r="F389" t="str">
        <f>VLOOKUP(B389,[1]Arkusz5!$A$3:$Y$2185,5,FALSE)</f>
        <v>CC91</v>
      </c>
      <c r="G389">
        <f>VLOOKUP(B389,[1]Arkusz5!$A$3:$Y$2185,6,FALSE)</f>
        <v>0</v>
      </c>
      <c r="H389">
        <f>VLOOKUP(B389,[1]Arkusz5!$A$3:$Y$2185,7,FALSE)</f>
        <v>0</v>
      </c>
      <c r="I389">
        <f>VLOOKUP(B389,[1]Arkusz5!$A$3:$Y$2185,8,FALSE)</f>
        <v>0</v>
      </c>
      <c r="J389">
        <f>VLOOKUP(B389,[1]Arkusz5!$A$3:$Y$2185,9,FALSE)</f>
        <v>0</v>
      </c>
      <c r="K389" t="str">
        <f>VLOOKUP(B389,[1]Arkusz5!$A$3:$Y$2185,10,FALSE)</f>
        <v>Park Krajobrazowy Promno - otulina</v>
      </c>
      <c r="L389" t="str">
        <f>VLOOKUP(B389,[1]Arkusz5!$A$3:$Y$2185,11,FALSE)</f>
        <v>Jezioro Drążynek</v>
      </c>
      <c r="M389" t="str">
        <f>VLOOKUP(B389,[1]Arkusz5!$A$3:$Y$2185,12,FALSE)</f>
        <v>torfowiskowy</v>
      </c>
      <c r="N389">
        <f>VLOOKUP(B389,[1]Arkusz5!$A$3:$Y$2185,13,FALSE)</f>
        <v>0</v>
      </c>
      <c r="O389">
        <f>VLOOKUP(B389,[1]Arkusz5!$A$3:$Y$2185,14,FALSE)</f>
        <v>0</v>
      </c>
      <c r="P389">
        <f>VLOOKUP(B389,[1]Arkusz5!$A$3:$Y$2185,15,FALSE)</f>
        <v>0</v>
      </c>
      <c r="Q389" t="str">
        <f>VLOOKUP(B389,[1]Arkusz5!$A$3:$Y$2185,16,FALSE)</f>
        <v>PLH300030</v>
      </c>
      <c r="R389" t="str">
        <f>VLOOKUP(B389,[1]Arkusz5!$A$3:$Y$2185,17,FALSE)</f>
        <v>Ostoja koło Promna</v>
      </c>
      <c r="S389" t="str">
        <f>VLOOKUP(B389,[1]Arkusz5!$A$3:$Y$2185,18,FALSE)</f>
        <v>Europa</v>
      </c>
      <c r="T389" t="str">
        <f>VLOOKUP(B389,[1]Arkusz5!$A$3:$Y$2185,19,FALSE)</f>
        <v>Polska</v>
      </c>
      <c r="U389" t="str">
        <f>VLOOKUP(B389,[1]Arkusz5!$A$3:$Y$2185,20,FALSE)</f>
        <v>wielkopolskie</v>
      </c>
      <c r="V389" t="str">
        <f>VLOOKUP(B389,[1]Arkusz5!$A$3:$Y$2185,21,FALSE)</f>
        <v>poznański</v>
      </c>
      <c r="W389" t="str">
        <f>VLOOKUP(B389,[1]Arkusz5!$A$3:$Y$2185,22,FALSE)</f>
        <v>Pobiedziska</v>
      </c>
      <c r="X389" t="str">
        <f>VLOOKUP(B389,[1]Arkusz5!$A$3:$Y$2185,23,FALSE)</f>
        <v>315.56 Równina Wrzesińska</v>
      </c>
      <c r="Y389" t="str">
        <f>VLOOKUP(B389,[1]Arkusz5!$A$3:$Y$2185,24,FALSE)</f>
        <v>Continental Bio-geographical Region</v>
      </c>
      <c r="Z389" t="str">
        <f>VLOOKUP(B389,[1]Arkusz5!$A$3:$Y$2185,25,FALSE)</f>
        <v>Galio-Carpinetum</v>
      </c>
    </row>
    <row r="390" spans="1:26" x14ac:dyDescent="0.25">
      <c r="A390">
        <v>389</v>
      </c>
      <c r="B390" t="s">
        <v>2340</v>
      </c>
      <c r="C390" t="str">
        <f>VLOOKUP(B390,[1]Arkusz5!$A$3:$Y$2185,2,FALSE)</f>
        <v>52.467797</v>
      </c>
      <c r="D390" t="str">
        <f>VLOOKUP(B390,[1]Arkusz5!$A$3:$Y$2185,3,FALSE)</f>
        <v>17.223231</v>
      </c>
      <c r="E390" t="str">
        <f>VLOOKUP(B390,[1]Arkusz5!$A$3:$Y$2185,4,FALSE)</f>
        <v>33UXU51</v>
      </c>
      <c r="F390" t="str">
        <f>VLOOKUP(B390,[1]Arkusz5!$A$3:$Y$2185,5,FALSE)</f>
        <v>CC90</v>
      </c>
      <c r="G390">
        <f>VLOOKUP(B390,[1]Arkusz5!$A$3:$Y$2185,6,FALSE)</f>
        <v>0</v>
      </c>
      <c r="H390">
        <f>VLOOKUP(B390,[1]Arkusz5!$A$3:$Y$2185,7,FALSE)</f>
        <v>0</v>
      </c>
      <c r="I390">
        <f>VLOOKUP(B390,[1]Arkusz5!$A$3:$Y$2185,8,FALSE)</f>
        <v>0</v>
      </c>
      <c r="J390">
        <f>VLOOKUP(B390,[1]Arkusz5!$A$3:$Y$2185,9,FALSE)</f>
        <v>0</v>
      </c>
      <c r="K390" t="str">
        <f>VLOOKUP(B390,[1]Arkusz5!$A$3:$Y$2185,10,FALSE)</f>
        <v>Park Krajobrazowy Promno - otulina</v>
      </c>
      <c r="L390" t="str">
        <f>VLOOKUP(B390,[1]Arkusz5!$A$3:$Y$2185,11,FALSE)</f>
        <v>Jezioro Dębiniec</v>
      </c>
      <c r="M390" t="str">
        <f>VLOOKUP(B390,[1]Arkusz5!$A$3:$Y$2185,12,FALSE)</f>
        <v>krajobrazowy</v>
      </c>
      <c r="N390">
        <f>VLOOKUP(B390,[1]Arkusz5!$A$3:$Y$2185,13,FALSE)</f>
        <v>0</v>
      </c>
      <c r="O390">
        <f>VLOOKUP(B390,[1]Arkusz5!$A$3:$Y$2185,14,FALSE)</f>
        <v>0</v>
      </c>
      <c r="P390">
        <f>VLOOKUP(B390,[1]Arkusz5!$A$3:$Y$2185,15,FALSE)</f>
        <v>0</v>
      </c>
      <c r="Q390" t="str">
        <f>VLOOKUP(B390,[1]Arkusz5!$A$3:$Y$2185,16,FALSE)</f>
        <v>PLH300030</v>
      </c>
      <c r="R390" t="str">
        <f>VLOOKUP(B390,[1]Arkusz5!$A$3:$Y$2185,17,FALSE)</f>
        <v>Ostoja koło Promna</v>
      </c>
      <c r="S390" t="str">
        <f>VLOOKUP(B390,[1]Arkusz5!$A$3:$Y$2185,18,FALSE)</f>
        <v>Europa</v>
      </c>
      <c r="T390" t="str">
        <f>VLOOKUP(B390,[1]Arkusz5!$A$3:$Y$2185,19,FALSE)</f>
        <v>Polska</v>
      </c>
      <c r="U390" t="str">
        <f>VLOOKUP(B390,[1]Arkusz5!$A$3:$Y$2185,20,FALSE)</f>
        <v>wielkopolskie</v>
      </c>
      <c r="V390" t="str">
        <f>VLOOKUP(B390,[1]Arkusz5!$A$3:$Y$2185,21,FALSE)</f>
        <v>poznański</v>
      </c>
      <c r="W390" t="str">
        <f>VLOOKUP(B390,[1]Arkusz5!$A$3:$Y$2185,22,FALSE)</f>
        <v>Pobiedziska</v>
      </c>
      <c r="X390" t="str">
        <f>VLOOKUP(B390,[1]Arkusz5!$A$3:$Y$2185,23,FALSE)</f>
        <v>315.56 Równina Wrzesińska</v>
      </c>
      <c r="Y390" t="str">
        <f>VLOOKUP(B390,[1]Arkusz5!$A$3:$Y$2185,24,FALSE)</f>
        <v>Continental Bio-geographical Region</v>
      </c>
      <c r="Z390" t="str">
        <f>VLOOKUP(B390,[1]Arkusz5!$A$3:$Y$2185,25,FALSE)</f>
        <v>Galio-Carpinetum</v>
      </c>
    </row>
    <row r="391" spans="1:26" x14ac:dyDescent="0.25">
      <c r="A391">
        <v>390</v>
      </c>
      <c r="B391" t="s">
        <v>2345</v>
      </c>
      <c r="C391" t="str">
        <f>VLOOKUP(B391,[1]Arkusz5!$A$3:$Y$2185,2,FALSE)</f>
        <v>52.457357</v>
      </c>
      <c r="D391" t="str">
        <f>VLOOKUP(B391,[1]Arkusz5!$A$3:$Y$2185,3,FALSE)</f>
        <v>17.267093</v>
      </c>
      <c r="E391" t="str">
        <f>VLOOKUP(B391,[1]Arkusz5!$A$3:$Y$2185,4,FALSE)</f>
        <v>33UXU51</v>
      </c>
      <c r="F391" t="str">
        <f>VLOOKUP(B391,[1]Arkusz5!$A$3:$Y$2185,5,FALSE)</f>
        <v>CC91</v>
      </c>
      <c r="G391">
        <f>VLOOKUP(B391,[1]Arkusz5!$A$3:$Y$2185,6,FALSE)</f>
        <v>0</v>
      </c>
      <c r="H391">
        <f>VLOOKUP(B391,[1]Arkusz5!$A$3:$Y$2185,7,FALSE)</f>
        <v>0</v>
      </c>
      <c r="I391">
        <f>VLOOKUP(B391,[1]Arkusz5!$A$3:$Y$2185,8,FALSE)</f>
        <v>0</v>
      </c>
      <c r="J391">
        <f>VLOOKUP(B391,[1]Arkusz5!$A$3:$Y$2185,9,FALSE)</f>
        <v>0</v>
      </c>
      <c r="K391" t="str">
        <f>VLOOKUP(B391,[1]Arkusz5!$A$3:$Y$2185,10,FALSE)</f>
        <v>Park Krajobrazowy Promno - otulina</v>
      </c>
      <c r="L391">
        <f>VLOOKUP(B391,[1]Arkusz5!$A$3:$Y$2185,11,FALSE)</f>
        <v>0</v>
      </c>
      <c r="M391">
        <f>VLOOKUP(B391,[1]Arkusz5!$A$3:$Y$2185,12,FALSE)</f>
        <v>0</v>
      </c>
      <c r="N391">
        <f>VLOOKUP(B391,[1]Arkusz5!$A$3:$Y$2185,13,FALSE)</f>
        <v>0</v>
      </c>
      <c r="O391">
        <f>VLOOKUP(B391,[1]Arkusz5!$A$3:$Y$2185,14,FALSE)</f>
        <v>0</v>
      </c>
      <c r="P391">
        <f>VLOOKUP(B391,[1]Arkusz5!$A$3:$Y$2185,15,FALSE)</f>
        <v>0</v>
      </c>
      <c r="Q391" t="str">
        <f>VLOOKUP(B391,[1]Arkusz5!$A$3:$Y$2185,16,FALSE)</f>
        <v>PLH300030</v>
      </c>
      <c r="R391" t="str">
        <f>VLOOKUP(B391,[1]Arkusz5!$A$3:$Y$2185,17,FALSE)</f>
        <v>Ostoja koło Promna</v>
      </c>
      <c r="S391" t="str">
        <f>VLOOKUP(B391,[1]Arkusz5!$A$3:$Y$2185,18,FALSE)</f>
        <v>Europa</v>
      </c>
      <c r="T391" t="str">
        <f>VLOOKUP(B391,[1]Arkusz5!$A$3:$Y$2185,19,FALSE)</f>
        <v>Polska</v>
      </c>
      <c r="U391" t="str">
        <f>VLOOKUP(B391,[1]Arkusz5!$A$3:$Y$2185,20,FALSE)</f>
        <v>wielkopolskie</v>
      </c>
      <c r="V391" t="str">
        <f>VLOOKUP(B391,[1]Arkusz5!$A$3:$Y$2185,21,FALSE)</f>
        <v>poznański</v>
      </c>
      <c r="W391" t="str">
        <f>VLOOKUP(B391,[1]Arkusz5!$A$3:$Y$2185,22,FALSE)</f>
        <v>Pobiedziska</v>
      </c>
      <c r="X391" t="str">
        <f>VLOOKUP(B391,[1]Arkusz5!$A$3:$Y$2185,23,FALSE)</f>
        <v>315.56 Równina Wrzesińska</v>
      </c>
      <c r="Y391" t="str">
        <f>VLOOKUP(B391,[1]Arkusz5!$A$3:$Y$2185,24,FALSE)</f>
        <v>Continental Bio-geographical Region</v>
      </c>
      <c r="Z391" t="str">
        <f>VLOOKUP(B391,[1]Arkusz5!$A$3:$Y$2185,25,FALSE)</f>
        <v>Fraxino-Alnetum (=Circaeo-Alnetum)</v>
      </c>
    </row>
    <row r="392" spans="1:26" x14ac:dyDescent="0.25">
      <c r="A392">
        <v>391</v>
      </c>
      <c r="B392" t="s">
        <v>2349</v>
      </c>
      <c r="C392" t="str">
        <f>VLOOKUP(B392,[1]Arkusz5!$A$3:$Y$2185,2,FALSE)</f>
        <v>52.266088</v>
      </c>
      <c r="D392" t="str">
        <f>VLOOKUP(B392,[1]Arkusz5!$A$3:$Y$2185,3,FALSE)</f>
        <v>16.796097</v>
      </c>
      <c r="E392" t="str">
        <f>VLOOKUP(B392,[1]Arkusz5!$A$3:$Y$2185,4,FALSE)</f>
        <v>33UXT29</v>
      </c>
      <c r="F392" t="str">
        <f>VLOOKUP(B392,[1]Arkusz5!$A$3:$Y$2185,5,FALSE)</f>
        <v>BD17</v>
      </c>
      <c r="G392">
        <f>VLOOKUP(B392,[1]Arkusz5!$A$3:$Y$2185,6,FALSE)</f>
        <v>0</v>
      </c>
      <c r="H392">
        <f>VLOOKUP(B392,[1]Arkusz5!$A$3:$Y$2185,7,FALSE)</f>
        <v>0</v>
      </c>
      <c r="I392">
        <f>VLOOKUP(B392,[1]Arkusz5!$A$3:$Y$2185,8,FALSE)</f>
        <v>0</v>
      </c>
      <c r="J392" t="str">
        <f>VLOOKUP(B392,[1]Arkusz5!$A$3:$Y$2185,9,FALSE)</f>
        <v>Wielkopolski Park Narodowy</v>
      </c>
      <c r="K392">
        <f>VLOOKUP(B392,[1]Arkusz5!$A$3:$Y$2185,10,FALSE)</f>
        <v>0</v>
      </c>
      <c r="L392">
        <f>VLOOKUP(B392,[1]Arkusz5!$A$3:$Y$2185,11,FALSE)</f>
        <v>0</v>
      </c>
      <c r="M392">
        <f>VLOOKUP(B392,[1]Arkusz5!$A$3:$Y$2185,12,FALSE)</f>
        <v>0</v>
      </c>
      <c r="N392">
        <f>VLOOKUP(B392,[1]Arkusz5!$A$3:$Y$2185,13,FALSE)</f>
        <v>0</v>
      </c>
      <c r="O392">
        <f>VLOOKUP(B392,[1]Arkusz5!$A$3:$Y$2185,14,FALSE)</f>
        <v>0</v>
      </c>
      <c r="P392">
        <f>VLOOKUP(B392,[1]Arkusz5!$A$3:$Y$2185,15,FALSE)</f>
        <v>0</v>
      </c>
      <c r="Q392" t="str">
        <f>VLOOKUP(B392,[1]Arkusz5!$A$3:$Y$2185,16,FALSE)</f>
        <v>PLB300017; PLH300010</v>
      </c>
      <c r="R392" t="str">
        <f>VLOOKUP(B392,[1]Arkusz5!$A$3:$Y$2185,17,FALSE)</f>
        <v>Ostoja Rogalińska; Ostoja Wielkopolska</v>
      </c>
      <c r="S392" t="str">
        <f>VLOOKUP(B392,[1]Arkusz5!$A$3:$Y$2185,18,FALSE)</f>
        <v>Europa</v>
      </c>
      <c r="T392" t="str">
        <f>VLOOKUP(B392,[1]Arkusz5!$A$3:$Y$2185,19,FALSE)</f>
        <v>Polska</v>
      </c>
      <c r="U392" t="str">
        <f>VLOOKUP(B392,[1]Arkusz5!$A$3:$Y$2185,20,FALSE)</f>
        <v>wielkopolskie</v>
      </c>
      <c r="V392" t="str">
        <f>VLOOKUP(B392,[1]Arkusz5!$A$3:$Y$2185,21,FALSE)</f>
        <v>poznański</v>
      </c>
      <c r="W392" t="str">
        <f>VLOOKUP(B392,[1]Arkusz5!$A$3:$Y$2185,22,FALSE)</f>
        <v>Stęszew</v>
      </c>
      <c r="X392" t="str">
        <f>VLOOKUP(B392,[1]Arkusz5!$A$3:$Y$2185,23,FALSE)</f>
        <v>315.51 Pojezierze Poznańskie</v>
      </c>
      <c r="Y392" t="str">
        <f>VLOOKUP(B392,[1]Arkusz5!$A$3:$Y$2185,24,FALSE)</f>
        <v>Continental Bio-geographical Region</v>
      </c>
      <c r="Z392" t="str">
        <f>VLOOKUP(B392,[1]Arkusz5!$A$3:$Y$2185,25,FALSE)</f>
        <v>Calamagrostio arundinaceae-Quercetum</v>
      </c>
    </row>
    <row r="393" spans="1:26" x14ac:dyDescent="0.25">
      <c r="A393">
        <v>392</v>
      </c>
      <c r="B393" t="s">
        <v>2352</v>
      </c>
      <c r="C393" t="str">
        <f>VLOOKUP(B393,[1]Arkusz5!$A$3:$Y$2185,2,FALSE)</f>
        <v>52.266088</v>
      </c>
      <c r="D393" t="str">
        <f>VLOOKUP(B393,[1]Arkusz5!$A$3:$Y$2185,3,FALSE)</f>
        <v>16.796097</v>
      </c>
      <c r="E393" t="str">
        <f>VLOOKUP(B393,[1]Arkusz5!$A$3:$Y$2185,4,FALSE)</f>
        <v>33UXT29</v>
      </c>
      <c r="F393" t="str">
        <f>VLOOKUP(B393,[1]Arkusz5!$A$3:$Y$2185,5,FALSE)</f>
        <v>BD17</v>
      </c>
      <c r="G393">
        <f>VLOOKUP(B393,[1]Arkusz5!$A$3:$Y$2185,6,FALSE)</f>
        <v>0</v>
      </c>
      <c r="H393">
        <f>VLOOKUP(B393,[1]Arkusz5!$A$3:$Y$2185,7,FALSE)</f>
        <v>0</v>
      </c>
      <c r="I393">
        <f>VLOOKUP(B393,[1]Arkusz5!$A$3:$Y$2185,8,FALSE)</f>
        <v>0</v>
      </c>
      <c r="J393" t="str">
        <f>VLOOKUP(B393,[1]Arkusz5!$A$3:$Y$2185,9,FALSE)</f>
        <v>Wielkopolski Park Narodowy</v>
      </c>
      <c r="K393">
        <f>VLOOKUP(B393,[1]Arkusz5!$A$3:$Y$2185,10,FALSE)</f>
        <v>0</v>
      </c>
      <c r="L393">
        <f>VLOOKUP(B393,[1]Arkusz5!$A$3:$Y$2185,11,FALSE)</f>
        <v>0</v>
      </c>
      <c r="M393">
        <f>VLOOKUP(B393,[1]Arkusz5!$A$3:$Y$2185,12,FALSE)</f>
        <v>0</v>
      </c>
      <c r="N393">
        <f>VLOOKUP(B393,[1]Arkusz5!$A$3:$Y$2185,13,FALSE)</f>
        <v>0</v>
      </c>
      <c r="O393">
        <f>VLOOKUP(B393,[1]Arkusz5!$A$3:$Y$2185,14,FALSE)</f>
        <v>0</v>
      </c>
      <c r="P393">
        <f>VLOOKUP(B393,[1]Arkusz5!$A$3:$Y$2185,15,FALSE)</f>
        <v>0</v>
      </c>
      <c r="Q393" t="str">
        <f>VLOOKUP(B393,[1]Arkusz5!$A$3:$Y$2185,16,FALSE)</f>
        <v>PLB300017; PLH300010</v>
      </c>
      <c r="R393" t="str">
        <f>VLOOKUP(B393,[1]Arkusz5!$A$3:$Y$2185,17,FALSE)</f>
        <v>Ostoja Rogalińska; Ostoja Wielkopolska</v>
      </c>
      <c r="S393" t="str">
        <f>VLOOKUP(B393,[1]Arkusz5!$A$3:$Y$2185,18,FALSE)</f>
        <v>Europa</v>
      </c>
      <c r="T393" t="str">
        <f>VLOOKUP(B393,[1]Arkusz5!$A$3:$Y$2185,19,FALSE)</f>
        <v>Polska</v>
      </c>
      <c r="U393" t="str">
        <f>VLOOKUP(B393,[1]Arkusz5!$A$3:$Y$2185,20,FALSE)</f>
        <v>wielkopolskie</v>
      </c>
      <c r="V393" t="str">
        <f>VLOOKUP(B393,[1]Arkusz5!$A$3:$Y$2185,21,FALSE)</f>
        <v>poznański</v>
      </c>
      <c r="W393" t="str">
        <f>VLOOKUP(B393,[1]Arkusz5!$A$3:$Y$2185,22,FALSE)</f>
        <v>Stęszew</v>
      </c>
      <c r="X393" t="str">
        <f>VLOOKUP(B393,[1]Arkusz5!$A$3:$Y$2185,23,FALSE)</f>
        <v>315.51 Pojezierze Poznańskie</v>
      </c>
      <c r="Y393" t="str">
        <f>VLOOKUP(B393,[1]Arkusz5!$A$3:$Y$2185,24,FALSE)</f>
        <v>Continental Bio-geographical Region</v>
      </c>
      <c r="Z393" t="str">
        <f>VLOOKUP(B393,[1]Arkusz5!$A$3:$Y$2185,25,FALSE)</f>
        <v>Calamagrostio arundinaceae-Quercetum</v>
      </c>
    </row>
    <row r="394" spans="1:26" x14ac:dyDescent="0.25">
      <c r="A394">
        <v>393</v>
      </c>
      <c r="B394" t="s">
        <v>2354</v>
      </c>
      <c r="C394" t="str">
        <f>VLOOKUP(B394,[1]Arkusz5!$A$3:$Y$2185,2,FALSE)</f>
        <v>52.502877</v>
      </c>
      <c r="D394" t="str">
        <f>VLOOKUP(B394,[1]Arkusz5!$A$3:$Y$2185,3,FALSE)</f>
        <v>16.505986</v>
      </c>
      <c r="E394" t="str">
        <f>VLOOKUP(B394,[1]Arkusz5!$A$3:$Y$2185,4,FALSE)</f>
        <v>33UXU01</v>
      </c>
      <c r="F394" t="str">
        <f>VLOOKUP(B394,[1]Arkusz5!$A$3:$Y$2185,5,FALSE)</f>
        <v>BC96</v>
      </c>
      <c r="G394">
        <f>VLOOKUP(B394,[1]Arkusz5!$A$3:$Y$2185,6,FALSE)</f>
        <v>0</v>
      </c>
      <c r="H394">
        <f>VLOOKUP(B394,[1]Arkusz5!$A$3:$Y$2185,7,FALSE)</f>
        <v>0</v>
      </c>
      <c r="I394">
        <f>VLOOKUP(B394,[1]Arkusz5!$A$3:$Y$2185,8,FALSE)</f>
        <v>0</v>
      </c>
      <c r="J394">
        <f>VLOOKUP(B394,[1]Arkusz5!$A$3:$Y$2185,9,FALSE)</f>
        <v>0</v>
      </c>
      <c r="K394">
        <f>VLOOKUP(B394,[1]Arkusz5!$A$3:$Y$2185,10,FALSE)</f>
        <v>0</v>
      </c>
      <c r="L394">
        <f>VLOOKUP(B394,[1]Arkusz5!$A$3:$Y$2185,11,FALSE)</f>
        <v>0</v>
      </c>
      <c r="M394">
        <f>VLOOKUP(B394,[1]Arkusz5!$A$3:$Y$2185,12,FALSE)</f>
        <v>0</v>
      </c>
      <c r="N394">
        <f>VLOOKUP(B394,[1]Arkusz5!$A$3:$Y$2185,13,FALSE)</f>
        <v>0</v>
      </c>
      <c r="O394">
        <f>VLOOKUP(B394,[1]Arkusz5!$A$3:$Y$2185,14,FALSE)</f>
        <v>0</v>
      </c>
      <c r="P394" t="str">
        <f>VLOOKUP(B394,[1]Arkusz5!$A$3:$Y$2185,15,FALSE)</f>
        <v>Jezioro Bytyńskie</v>
      </c>
      <c r="Q394">
        <f>VLOOKUP(B394,[1]Arkusz5!$A$3:$Y$2185,16,FALSE)</f>
        <v>0</v>
      </c>
      <c r="R394">
        <f>VLOOKUP(B394,[1]Arkusz5!$A$3:$Y$2185,17,FALSE)</f>
        <v>0</v>
      </c>
      <c r="S394" t="str">
        <f>VLOOKUP(B394,[1]Arkusz5!$A$3:$Y$2185,18,FALSE)</f>
        <v>Europa</v>
      </c>
      <c r="T394" t="str">
        <f>VLOOKUP(B394,[1]Arkusz5!$A$3:$Y$2185,19,FALSE)</f>
        <v>Polska</v>
      </c>
      <c r="U394" t="str">
        <f>VLOOKUP(B394,[1]Arkusz5!$A$3:$Y$2185,20,FALSE)</f>
        <v>wielkopolskie</v>
      </c>
      <c r="V394" t="str">
        <f>VLOOKUP(B394,[1]Arkusz5!$A$3:$Y$2185,21,FALSE)</f>
        <v>szamotulski</v>
      </c>
      <c r="W394" t="str">
        <f>VLOOKUP(B394,[1]Arkusz5!$A$3:$Y$2185,22,FALSE)</f>
        <v>Kaźmierz</v>
      </c>
      <c r="X394" t="str">
        <f>VLOOKUP(B394,[1]Arkusz5!$A$3:$Y$2185,23,FALSE)</f>
        <v>315.51 Pojezierze Poznańskie</v>
      </c>
      <c r="Y394" t="str">
        <f>VLOOKUP(B394,[1]Arkusz5!$A$3:$Y$2185,24,FALSE)</f>
        <v>Continental Bio-geographical Region</v>
      </c>
      <c r="Z394" t="str">
        <f>VLOOKUP(B394,[1]Arkusz5!$A$3:$Y$2185,25,FALSE)</f>
        <v>Ficario-Ulmetum chrysosplenietosum</v>
      </c>
    </row>
    <row r="395" spans="1:26" x14ac:dyDescent="0.25">
      <c r="A395">
        <v>394</v>
      </c>
      <c r="B395" t="s">
        <v>2359</v>
      </c>
      <c r="C395" t="str">
        <f>VLOOKUP(B395,[1]Arkusz5!$A$3:$Y$2185,2,FALSE)</f>
        <v>52.24478</v>
      </c>
      <c r="D395" t="str">
        <f>VLOOKUP(B395,[1]Arkusz5!$A$3:$Y$2185,3,FALSE)</f>
        <v>16.82749</v>
      </c>
      <c r="E395" t="str">
        <f>VLOOKUP(B395,[1]Arkusz5!$A$3:$Y$2185,4,FALSE)</f>
        <v>33UXT28</v>
      </c>
      <c r="F395" t="str">
        <f>VLOOKUP(B395,[1]Arkusz5!$A$3:$Y$2185,5,FALSE)</f>
        <v>BD28</v>
      </c>
      <c r="G395">
        <f>VLOOKUP(B395,[1]Arkusz5!$A$3:$Y$2185,6,FALSE)</f>
        <v>0</v>
      </c>
      <c r="H395">
        <f>VLOOKUP(B395,[1]Arkusz5!$A$3:$Y$2185,7,FALSE)</f>
        <v>0</v>
      </c>
      <c r="I395">
        <f>VLOOKUP(B395,[1]Arkusz5!$A$3:$Y$2185,8,FALSE)</f>
        <v>0</v>
      </c>
      <c r="J395" t="str">
        <f>VLOOKUP(B395,[1]Arkusz5!$A$3:$Y$2185,9,FALSE)</f>
        <v>Wielkopolski Park Narodowy</v>
      </c>
      <c r="K395">
        <f>VLOOKUP(B395,[1]Arkusz5!$A$3:$Y$2185,10,FALSE)</f>
        <v>0</v>
      </c>
      <c r="L395">
        <f>VLOOKUP(B395,[1]Arkusz5!$A$3:$Y$2185,11,FALSE)</f>
        <v>0</v>
      </c>
      <c r="M395">
        <f>VLOOKUP(B395,[1]Arkusz5!$A$3:$Y$2185,12,FALSE)</f>
        <v>0</v>
      </c>
      <c r="N395">
        <f>VLOOKUP(B395,[1]Arkusz5!$A$3:$Y$2185,13,FALSE)</f>
        <v>0</v>
      </c>
      <c r="O395">
        <f>VLOOKUP(B395,[1]Arkusz5!$A$3:$Y$2185,14,FALSE)</f>
        <v>0</v>
      </c>
      <c r="P395">
        <f>VLOOKUP(B395,[1]Arkusz5!$A$3:$Y$2185,15,FALSE)</f>
        <v>0</v>
      </c>
      <c r="Q395" t="str">
        <f>VLOOKUP(B395,[1]Arkusz5!$A$3:$Y$2185,16,FALSE)</f>
        <v>PLB300017; PLH300010</v>
      </c>
      <c r="R395" t="str">
        <f>VLOOKUP(B395,[1]Arkusz5!$A$3:$Y$2185,17,FALSE)</f>
        <v>Ostoja Rogalińska; Ostoja Wielkopolska</v>
      </c>
      <c r="S395" t="str">
        <f>VLOOKUP(B395,[1]Arkusz5!$A$3:$Y$2185,18,FALSE)</f>
        <v>Europa</v>
      </c>
      <c r="T395" t="str">
        <f>VLOOKUP(B395,[1]Arkusz5!$A$3:$Y$2185,19,FALSE)</f>
        <v>Polska</v>
      </c>
      <c r="U395" t="str">
        <f>VLOOKUP(B395,[1]Arkusz5!$A$3:$Y$2185,20,FALSE)</f>
        <v>wielkopolskie</v>
      </c>
      <c r="V395" t="str">
        <f>VLOOKUP(B395,[1]Arkusz5!$A$3:$Y$2185,21,FALSE)</f>
        <v>poznański</v>
      </c>
      <c r="W395" t="str">
        <f>VLOOKUP(B395,[1]Arkusz5!$A$3:$Y$2185,22,FALSE)</f>
        <v>Mosina</v>
      </c>
      <c r="X395" t="str">
        <f>VLOOKUP(B395,[1]Arkusz5!$A$3:$Y$2185,23,FALSE)</f>
        <v>315.64 Kotlina Śremska</v>
      </c>
      <c r="Y395" t="str">
        <f>VLOOKUP(B395,[1]Arkusz5!$A$3:$Y$2185,24,FALSE)</f>
        <v>Continental Bio-geographical Region</v>
      </c>
      <c r="Z395" t="str">
        <f>VLOOKUP(B395,[1]Arkusz5!$A$3:$Y$2185,25,FALSE)</f>
        <v>Galio-Carpinetum</v>
      </c>
    </row>
    <row r="396" spans="1:26" x14ac:dyDescent="0.25">
      <c r="A396">
        <v>395</v>
      </c>
      <c r="B396" t="s">
        <v>2361</v>
      </c>
      <c r="C396" t="str">
        <f>VLOOKUP(B396,[1]Arkusz5!$A$3:$Y$2185,2,FALSE)</f>
        <v>52.454766</v>
      </c>
      <c r="D396" t="str">
        <f>VLOOKUP(B396,[1]Arkusz5!$A$3:$Y$2185,3,FALSE)</f>
        <v>16.853436</v>
      </c>
      <c r="E396" t="str">
        <f>VLOOKUP(B396,[1]Arkusz5!$A$3:$Y$2185,4,FALSE)</f>
        <v>33UXU21</v>
      </c>
      <c r="F396" t="str">
        <f>VLOOKUP(B396,[1]Arkusz5!$A$3:$Y$2185,5,FALSE)</f>
        <v>BC98</v>
      </c>
      <c r="G396">
        <f>VLOOKUP(B396,[1]Arkusz5!$A$3:$Y$2185,6,FALSE)</f>
        <v>0</v>
      </c>
      <c r="H396">
        <f>VLOOKUP(B396,[1]Arkusz5!$A$3:$Y$2185,7,FALSE)</f>
        <v>0</v>
      </c>
      <c r="I396">
        <f>VLOOKUP(B396,[1]Arkusz5!$A$3:$Y$2185,8,FALSE)</f>
        <v>0</v>
      </c>
      <c r="J396">
        <f>VLOOKUP(B396,[1]Arkusz5!$A$3:$Y$2185,9,FALSE)</f>
        <v>0</v>
      </c>
      <c r="K396">
        <f>VLOOKUP(B396,[1]Arkusz5!$A$3:$Y$2185,10,FALSE)</f>
        <v>0</v>
      </c>
      <c r="L396">
        <f>VLOOKUP(B396,[1]Arkusz5!$A$3:$Y$2185,11,FALSE)</f>
        <v>0</v>
      </c>
      <c r="M396">
        <f>VLOOKUP(B396,[1]Arkusz5!$A$3:$Y$2185,12,FALSE)</f>
        <v>0</v>
      </c>
      <c r="N396">
        <f>VLOOKUP(B396,[1]Arkusz5!$A$3:$Y$2185,13,FALSE)</f>
        <v>0</v>
      </c>
      <c r="O396">
        <f>VLOOKUP(B396,[1]Arkusz5!$A$3:$Y$2185,14,FALSE)</f>
        <v>0</v>
      </c>
      <c r="P396">
        <f>VLOOKUP(B396,[1]Arkusz5!$A$3:$Y$2185,15,FALSE)</f>
        <v>0</v>
      </c>
      <c r="Q396">
        <f>VLOOKUP(B396,[1]Arkusz5!$A$3:$Y$2185,16,FALSE)</f>
        <v>0</v>
      </c>
      <c r="R396">
        <f>VLOOKUP(B396,[1]Arkusz5!$A$3:$Y$2185,17,FALSE)</f>
        <v>0</v>
      </c>
      <c r="S396" t="str">
        <f>VLOOKUP(B396,[1]Arkusz5!$A$3:$Y$2185,18,FALSE)</f>
        <v>Europa</v>
      </c>
      <c r="T396" t="str">
        <f>VLOOKUP(B396,[1]Arkusz5!$A$3:$Y$2185,19,FALSE)</f>
        <v>Polska</v>
      </c>
      <c r="U396" t="str">
        <f>VLOOKUP(B396,[1]Arkusz5!$A$3:$Y$2185,20,FALSE)</f>
        <v>wielkopolskie</v>
      </c>
      <c r="V396" t="str">
        <f>VLOOKUP(B396,[1]Arkusz5!$A$3:$Y$2185,21,FALSE)</f>
        <v>Poznań</v>
      </c>
      <c r="W396" t="str">
        <f>VLOOKUP(B396,[1]Arkusz5!$A$3:$Y$2185,22,FALSE)</f>
        <v>Poznań</v>
      </c>
      <c r="X396" t="str">
        <f>VLOOKUP(B396,[1]Arkusz5!$A$3:$Y$2185,23,FALSE)</f>
        <v>315.51 Pojezierze Poznańskie</v>
      </c>
      <c r="Y396" t="str">
        <f>VLOOKUP(B396,[1]Arkusz5!$A$3:$Y$2185,24,FALSE)</f>
        <v>Continental Bio-geographical Region</v>
      </c>
      <c r="Z396" t="str">
        <f>VLOOKUP(B396,[1]Arkusz5!$A$3:$Y$2185,25,FALSE)</f>
        <v>Galio-Carpinetum</v>
      </c>
    </row>
    <row r="397" spans="1:26" x14ac:dyDescent="0.25">
      <c r="A397">
        <v>396</v>
      </c>
      <c r="B397" t="s">
        <v>2366</v>
      </c>
      <c r="C397" t="str">
        <f>VLOOKUP(B397,[1]Arkusz5!$A$3:$Y$2185,2,FALSE)</f>
        <v>52.24478</v>
      </c>
      <c r="D397" t="str">
        <f>VLOOKUP(B397,[1]Arkusz5!$A$3:$Y$2185,3,FALSE)</f>
        <v>16.82749</v>
      </c>
      <c r="E397" t="str">
        <f>VLOOKUP(B397,[1]Arkusz5!$A$3:$Y$2185,4,FALSE)</f>
        <v>33UXT28</v>
      </c>
      <c r="F397" t="str">
        <f>VLOOKUP(B397,[1]Arkusz5!$A$3:$Y$2185,5,FALSE)</f>
        <v>BD28</v>
      </c>
      <c r="G397">
        <f>VLOOKUP(B397,[1]Arkusz5!$A$3:$Y$2185,6,FALSE)</f>
        <v>0</v>
      </c>
      <c r="H397">
        <f>VLOOKUP(B397,[1]Arkusz5!$A$3:$Y$2185,7,FALSE)</f>
        <v>0</v>
      </c>
      <c r="I397">
        <f>VLOOKUP(B397,[1]Arkusz5!$A$3:$Y$2185,8,FALSE)</f>
        <v>0</v>
      </c>
      <c r="J397" t="str">
        <f>VLOOKUP(B397,[1]Arkusz5!$A$3:$Y$2185,9,FALSE)</f>
        <v>Wielkopolski Park Narodowy</v>
      </c>
      <c r="K397">
        <f>VLOOKUP(B397,[1]Arkusz5!$A$3:$Y$2185,10,FALSE)</f>
        <v>0</v>
      </c>
      <c r="L397">
        <f>VLOOKUP(B397,[1]Arkusz5!$A$3:$Y$2185,11,FALSE)</f>
        <v>0</v>
      </c>
      <c r="M397">
        <f>VLOOKUP(B397,[1]Arkusz5!$A$3:$Y$2185,12,FALSE)</f>
        <v>0</v>
      </c>
      <c r="N397">
        <f>VLOOKUP(B397,[1]Arkusz5!$A$3:$Y$2185,13,FALSE)</f>
        <v>0</v>
      </c>
      <c r="O397">
        <f>VLOOKUP(B397,[1]Arkusz5!$A$3:$Y$2185,14,FALSE)</f>
        <v>0</v>
      </c>
      <c r="P397">
        <f>VLOOKUP(B397,[1]Arkusz5!$A$3:$Y$2185,15,FALSE)</f>
        <v>0</v>
      </c>
      <c r="Q397" t="str">
        <f>VLOOKUP(B397,[1]Arkusz5!$A$3:$Y$2185,16,FALSE)</f>
        <v>PLB300017; PLH300010</v>
      </c>
      <c r="R397" t="str">
        <f>VLOOKUP(B397,[1]Arkusz5!$A$3:$Y$2185,17,FALSE)</f>
        <v>Ostoja Rogalińska; Ostoja Wielkopolska</v>
      </c>
      <c r="S397" t="str">
        <f>VLOOKUP(B397,[1]Arkusz5!$A$3:$Y$2185,18,FALSE)</f>
        <v>Europa</v>
      </c>
      <c r="T397" t="str">
        <f>VLOOKUP(B397,[1]Arkusz5!$A$3:$Y$2185,19,FALSE)</f>
        <v>Polska</v>
      </c>
      <c r="U397" t="str">
        <f>VLOOKUP(B397,[1]Arkusz5!$A$3:$Y$2185,20,FALSE)</f>
        <v>wielkopolskie</v>
      </c>
      <c r="V397" t="str">
        <f>VLOOKUP(B397,[1]Arkusz5!$A$3:$Y$2185,21,FALSE)</f>
        <v>poznański</v>
      </c>
      <c r="W397" t="str">
        <f>VLOOKUP(B397,[1]Arkusz5!$A$3:$Y$2185,22,FALSE)</f>
        <v>Mosina</v>
      </c>
      <c r="X397" t="str">
        <f>VLOOKUP(B397,[1]Arkusz5!$A$3:$Y$2185,23,FALSE)</f>
        <v>315.64 Kotlina Śremska</v>
      </c>
      <c r="Y397" t="str">
        <f>VLOOKUP(B397,[1]Arkusz5!$A$3:$Y$2185,24,FALSE)</f>
        <v>Continental Bio-geographical Region</v>
      </c>
      <c r="Z397" t="str">
        <f>VLOOKUP(B397,[1]Arkusz5!$A$3:$Y$2185,25,FALSE)</f>
        <v>Galio-Carpinetum</v>
      </c>
    </row>
    <row r="398" spans="1:26" x14ac:dyDescent="0.25">
      <c r="A398">
        <v>397</v>
      </c>
      <c r="B398" t="s">
        <v>2368</v>
      </c>
      <c r="C398" t="str">
        <f>VLOOKUP(B398,[1]Arkusz5!$A$3:$Y$2185,2,FALSE)</f>
        <v>52.460643</v>
      </c>
      <c r="D398" t="str">
        <f>VLOOKUP(B398,[1]Arkusz5!$A$3:$Y$2185,3,FALSE)</f>
        <v>16.787789</v>
      </c>
      <c r="E398" t="str">
        <f>VLOOKUP(B398,[1]Arkusz5!$A$3:$Y$2185,4,FALSE)</f>
        <v>33UXU21</v>
      </c>
      <c r="F398" t="str">
        <f>VLOOKUP(B398,[1]Arkusz5!$A$3:$Y$2185,5,FALSE)</f>
        <v>BC97</v>
      </c>
      <c r="G398">
        <f>VLOOKUP(B398,[1]Arkusz5!$A$3:$Y$2185,6,FALSE)</f>
        <v>0</v>
      </c>
      <c r="H398">
        <f>VLOOKUP(B398,[1]Arkusz5!$A$3:$Y$2185,7,FALSE)</f>
        <v>0</v>
      </c>
      <c r="I398">
        <f>VLOOKUP(B398,[1]Arkusz5!$A$3:$Y$2185,8,FALSE)</f>
        <v>0</v>
      </c>
      <c r="J398">
        <f>VLOOKUP(B398,[1]Arkusz5!$A$3:$Y$2185,9,FALSE)</f>
        <v>0</v>
      </c>
      <c r="K398">
        <f>VLOOKUP(B398,[1]Arkusz5!$A$3:$Y$2185,10,FALSE)</f>
        <v>0</v>
      </c>
      <c r="L398">
        <f>VLOOKUP(B398,[1]Arkusz5!$A$3:$Y$2185,11,FALSE)</f>
        <v>0</v>
      </c>
      <c r="M398">
        <f>VLOOKUP(B398,[1]Arkusz5!$A$3:$Y$2185,12,FALSE)</f>
        <v>0</v>
      </c>
      <c r="N398">
        <f>VLOOKUP(B398,[1]Arkusz5!$A$3:$Y$2185,13,FALSE)</f>
        <v>0</v>
      </c>
      <c r="O398">
        <f>VLOOKUP(B398,[1]Arkusz5!$A$3:$Y$2185,14,FALSE)</f>
        <v>0</v>
      </c>
      <c r="P398">
        <f>VLOOKUP(B398,[1]Arkusz5!$A$3:$Y$2185,15,FALSE)</f>
        <v>0</v>
      </c>
      <c r="Q398">
        <f>VLOOKUP(B398,[1]Arkusz5!$A$3:$Y$2185,16,FALSE)</f>
        <v>0</v>
      </c>
      <c r="R398">
        <f>VLOOKUP(B398,[1]Arkusz5!$A$3:$Y$2185,17,FALSE)</f>
        <v>0</v>
      </c>
      <c r="S398" t="str">
        <f>VLOOKUP(B398,[1]Arkusz5!$A$3:$Y$2185,18,FALSE)</f>
        <v>Europa</v>
      </c>
      <c r="T398" t="str">
        <f>VLOOKUP(B398,[1]Arkusz5!$A$3:$Y$2185,19,FALSE)</f>
        <v>Polska</v>
      </c>
      <c r="U398" t="str">
        <f>VLOOKUP(B398,[1]Arkusz5!$A$3:$Y$2185,20,FALSE)</f>
        <v>wielkopolskie</v>
      </c>
      <c r="V398" t="str">
        <f>VLOOKUP(B398,[1]Arkusz5!$A$3:$Y$2185,21,FALSE)</f>
        <v>Poznań</v>
      </c>
      <c r="W398" t="str">
        <f>VLOOKUP(B398,[1]Arkusz5!$A$3:$Y$2185,22,FALSE)</f>
        <v>Poznań</v>
      </c>
      <c r="X398" t="str">
        <f>VLOOKUP(B398,[1]Arkusz5!$A$3:$Y$2185,23,FALSE)</f>
        <v>315.51 Pojezierze Poznańskie</v>
      </c>
      <c r="Y398" t="str">
        <f>VLOOKUP(B398,[1]Arkusz5!$A$3:$Y$2185,24,FALSE)</f>
        <v>Continental Bio-geographical Region</v>
      </c>
      <c r="Z398">
        <f>VLOOKUP(B398,[1]Arkusz5!$A$3:$Y$2185,25,FALSE)</f>
        <v>0</v>
      </c>
    </row>
    <row r="399" spans="1:26" x14ac:dyDescent="0.25">
      <c r="A399">
        <v>398</v>
      </c>
      <c r="B399" t="s">
        <v>2373</v>
      </c>
      <c r="C399" t="str">
        <f>VLOOKUP(B399,[1]Arkusz5!$A$3:$Y$2185,2,FALSE)</f>
        <v>52.457357</v>
      </c>
      <c r="D399" t="str">
        <f>VLOOKUP(B399,[1]Arkusz5!$A$3:$Y$2185,3,FALSE)</f>
        <v>17.267093</v>
      </c>
      <c r="E399" t="str">
        <f>VLOOKUP(B399,[1]Arkusz5!$A$3:$Y$2185,4,FALSE)</f>
        <v>33UXU51</v>
      </c>
      <c r="F399" t="str">
        <f>VLOOKUP(B399,[1]Arkusz5!$A$3:$Y$2185,5,FALSE)</f>
        <v>CC91</v>
      </c>
      <c r="G399">
        <f>VLOOKUP(B399,[1]Arkusz5!$A$3:$Y$2185,6,FALSE)</f>
        <v>0</v>
      </c>
      <c r="H399">
        <f>VLOOKUP(B399,[1]Arkusz5!$A$3:$Y$2185,7,FALSE)</f>
        <v>0</v>
      </c>
      <c r="I399">
        <f>VLOOKUP(B399,[1]Arkusz5!$A$3:$Y$2185,8,FALSE)</f>
        <v>0</v>
      </c>
      <c r="J399">
        <f>VLOOKUP(B399,[1]Arkusz5!$A$3:$Y$2185,9,FALSE)</f>
        <v>0</v>
      </c>
      <c r="K399" t="str">
        <f>VLOOKUP(B399,[1]Arkusz5!$A$3:$Y$2185,10,FALSE)</f>
        <v>Park Krajobrazowy Promno - otulina</v>
      </c>
      <c r="L399">
        <f>VLOOKUP(B399,[1]Arkusz5!$A$3:$Y$2185,11,FALSE)</f>
        <v>0</v>
      </c>
      <c r="M399">
        <f>VLOOKUP(B399,[1]Arkusz5!$A$3:$Y$2185,12,FALSE)</f>
        <v>0</v>
      </c>
      <c r="N399">
        <f>VLOOKUP(B399,[1]Arkusz5!$A$3:$Y$2185,13,FALSE)</f>
        <v>0</v>
      </c>
      <c r="O399">
        <f>VLOOKUP(B399,[1]Arkusz5!$A$3:$Y$2185,14,FALSE)</f>
        <v>0</v>
      </c>
      <c r="P399">
        <f>VLOOKUP(B399,[1]Arkusz5!$A$3:$Y$2185,15,FALSE)</f>
        <v>0</v>
      </c>
      <c r="Q399" t="str">
        <f>VLOOKUP(B399,[1]Arkusz5!$A$3:$Y$2185,16,FALSE)</f>
        <v>PLH300030</v>
      </c>
      <c r="R399" t="str">
        <f>VLOOKUP(B399,[1]Arkusz5!$A$3:$Y$2185,17,FALSE)</f>
        <v>Ostoja koło Promna</v>
      </c>
      <c r="S399" t="str">
        <f>VLOOKUP(B399,[1]Arkusz5!$A$3:$Y$2185,18,FALSE)</f>
        <v>Europa</v>
      </c>
      <c r="T399" t="str">
        <f>VLOOKUP(B399,[1]Arkusz5!$A$3:$Y$2185,19,FALSE)</f>
        <v>Polska</v>
      </c>
      <c r="U399" t="str">
        <f>VLOOKUP(B399,[1]Arkusz5!$A$3:$Y$2185,20,FALSE)</f>
        <v>wielkopolskie</v>
      </c>
      <c r="V399" t="str">
        <f>VLOOKUP(B399,[1]Arkusz5!$A$3:$Y$2185,21,FALSE)</f>
        <v>poznański</v>
      </c>
      <c r="W399" t="str">
        <f>VLOOKUP(B399,[1]Arkusz5!$A$3:$Y$2185,22,FALSE)</f>
        <v>Pobiedziska</v>
      </c>
      <c r="X399" t="str">
        <f>VLOOKUP(B399,[1]Arkusz5!$A$3:$Y$2185,23,FALSE)</f>
        <v>315.56 Równina Wrzesińska</v>
      </c>
      <c r="Y399" t="str">
        <f>VLOOKUP(B399,[1]Arkusz5!$A$3:$Y$2185,24,FALSE)</f>
        <v>Continental Bio-geographical Region</v>
      </c>
      <c r="Z399" t="str">
        <f>VLOOKUP(B399,[1]Arkusz5!$A$3:$Y$2185,25,FALSE)</f>
        <v>Fraxino-Alnetum (=Circaeo-Alnetum)</v>
      </c>
    </row>
    <row r="400" spans="1:26" x14ac:dyDescent="0.25">
      <c r="A400">
        <v>399</v>
      </c>
      <c r="B400" t="s">
        <v>2375</v>
      </c>
      <c r="C400" t="str">
        <f>VLOOKUP(B400,[1]Arkusz5!$A$3:$Y$2185,2,FALSE)</f>
        <v>52.502877</v>
      </c>
      <c r="D400" t="str">
        <f>VLOOKUP(B400,[1]Arkusz5!$A$3:$Y$2185,3,FALSE)</f>
        <v>16.505986</v>
      </c>
      <c r="E400" t="str">
        <f>VLOOKUP(B400,[1]Arkusz5!$A$3:$Y$2185,4,FALSE)</f>
        <v>33UXU01</v>
      </c>
      <c r="F400" t="str">
        <f>VLOOKUP(B400,[1]Arkusz5!$A$3:$Y$2185,5,FALSE)</f>
        <v>BC96</v>
      </c>
      <c r="G400">
        <f>VLOOKUP(B400,[1]Arkusz5!$A$3:$Y$2185,6,FALSE)</f>
        <v>0</v>
      </c>
      <c r="H400">
        <f>VLOOKUP(B400,[1]Arkusz5!$A$3:$Y$2185,7,FALSE)</f>
        <v>0</v>
      </c>
      <c r="I400">
        <f>VLOOKUP(B400,[1]Arkusz5!$A$3:$Y$2185,8,FALSE)</f>
        <v>0</v>
      </c>
      <c r="J400">
        <f>VLOOKUP(B400,[1]Arkusz5!$A$3:$Y$2185,9,FALSE)</f>
        <v>0</v>
      </c>
      <c r="K400">
        <f>VLOOKUP(B400,[1]Arkusz5!$A$3:$Y$2185,10,FALSE)</f>
        <v>0</v>
      </c>
      <c r="L400">
        <f>VLOOKUP(B400,[1]Arkusz5!$A$3:$Y$2185,11,FALSE)</f>
        <v>0</v>
      </c>
      <c r="M400">
        <f>VLOOKUP(B400,[1]Arkusz5!$A$3:$Y$2185,12,FALSE)</f>
        <v>0</v>
      </c>
      <c r="N400">
        <f>VLOOKUP(B400,[1]Arkusz5!$A$3:$Y$2185,13,FALSE)</f>
        <v>0</v>
      </c>
      <c r="O400">
        <f>VLOOKUP(B400,[1]Arkusz5!$A$3:$Y$2185,14,FALSE)</f>
        <v>0</v>
      </c>
      <c r="P400" t="str">
        <f>VLOOKUP(B400,[1]Arkusz5!$A$3:$Y$2185,15,FALSE)</f>
        <v>Jezioro Bytyńskie</v>
      </c>
      <c r="Q400">
        <f>VLOOKUP(B400,[1]Arkusz5!$A$3:$Y$2185,16,FALSE)</f>
        <v>0</v>
      </c>
      <c r="R400">
        <f>VLOOKUP(B400,[1]Arkusz5!$A$3:$Y$2185,17,FALSE)</f>
        <v>0</v>
      </c>
      <c r="S400" t="str">
        <f>VLOOKUP(B400,[1]Arkusz5!$A$3:$Y$2185,18,FALSE)</f>
        <v>Europa</v>
      </c>
      <c r="T400" t="str">
        <f>VLOOKUP(B400,[1]Arkusz5!$A$3:$Y$2185,19,FALSE)</f>
        <v>Polska</v>
      </c>
      <c r="U400" t="str">
        <f>VLOOKUP(B400,[1]Arkusz5!$A$3:$Y$2185,20,FALSE)</f>
        <v>wielkopolskie</v>
      </c>
      <c r="V400" t="str">
        <f>VLOOKUP(B400,[1]Arkusz5!$A$3:$Y$2185,21,FALSE)</f>
        <v>szamotulski</v>
      </c>
      <c r="W400" t="str">
        <f>VLOOKUP(B400,[1]Arkusz5!$A$3:$Y$2185,22,FALSE)</f>
        <v>Kaźmierz</v>
      </c>
      <c r="X400" t="str">
        <f>VLOOKUP(B400,[1]Arkusz5!$A$3:$Y$2185,23,FALSE)</f>
        <v>315.51 Pojezierze Poznańskie</v>
      </c>
      <c r="Y400" t="str">
        <f>VLOOKUP(B400,[1]Arkusz5!$A$3:$Y$2185,24,FALSE)</f>
        <v>Continental Bio-geographical Region</v>
      </c>
      <c r="Z400" t="str">
        <f>VLOOKUP(B400,[1]Arkusz5!$A$3:$Y$2185,25,FALSE)</f>
        <v>Ficario-Ulmetum chrysosplenietosum</v>
      </c>
    </row>
    <row r="401" spans="1:26" x14ac:dyDescent="0.25">
      <c r="A401">
        <v>400</v>
      </c>
      <c r="B401" t="s">
        <v>2379</v>
      </c>
      <c r="C401" t="str">
        <f>VLOOKUP(B401,[1]Arkusz5!$A$3:$Y$2185,2,FALSE)</f>
        <v>52.427685</v>
      </c>
      <c r="D401" t="str">
        <f>VLOOKUP(B401,[1]Arkusz5!$A$3:$Y$2185,3,FALSE)</f>
        <v>16.645919</v>
      </c>
      <c r="E401" t="str">
        <f>VLOOKUP(B401,[1]Arkusz5!$A$3:$Y$2185,4,FALSE)</f>
        <v>33UXU10</v>
      </c>
      <c r="F401" t="str">
        <f>VLOOKUP(B401,[1]Arkusz5!$A$3:$Y$2185,5,FALSE)</f>
        <v>BC96</v>
      </c>
      <c r="G401">
        <f>VLOOKUP(B401,[1]Arkusz5!$A$3:$Y$2185,6,FALSE)</f>
        <v>0</v>
      </c>
      <c r="H401">
        <f>VLOOKUP(B401,[1]Arkusz5!$A$3:$Y$2185,7,FALSE)</f>
        <v>0</v>
      </c>
      <c r="I401">
        <f>VLOOKUP(B401,[1]Arkusz5!$A$3:$Y$2185,8,FALSE)</f>
        <v>0</v>
      </c>
      <c r="J401">
        <f>VLOOKUP(B401,[1]Arkusz5!$A$3:$Y$2185,9,FALSE)</f>
        <v>0</v>
      </c>
      <c r="K401">
        <f>VLOOKUP(B401,[1]Arkusz5!$A$3:$Y$2185,10,FALSE)</f>
        <v>0</v>
      </c>
      <c r="L401">
        <f>VLOOKUP(B401,[1]Arkusz5!$A$3:$Y$2185,11,FALSE)</f>
        <v>0</v>
      </c>
      <c r="M401">
        <f>VLOOKUP(B401,[1]Arkusz5!$A$3:$Y$2185,12,FALSE)</f>
        <v>0</v>
      </c>
      <c r="N401" t="str">
        <f>VLOOKUP(B401,[1]Arkusz5!$A$3:$Y$2185,13,FALSE)</f>
        <v>Rynny Jeziora Lusowskiego i Doliny Samy</v>
      </c>
      <c r="O401">
        <f>VLOOKUP(B401,[1]Arkusz5!$A$3:$Y$2185,14,FALSE)</f>
        <v>0</v>
      </c>
      <c r="P401">
        <f>VLOOKUP(B401,[1]Arkusz5!$A$3:$Y$2185,15,FALSE)</f>
        <v>0</v>
      </c>
      <c r="Q401">
        <f>VLOOKUP(B401,[1]Arkusz5!$A$3:$Y$2185,16,FALSE)</f>
        <v>0</v>
      </c>
      <c r="R401">
        <f>VLOOKUP(B401,[1]Arkusz5!$A$3:$Y$2185,17,FALSE)</f>
        <v>0</v>
      </c>
      <c r="S401" t="str">
        <f>VLOOKUP(B401,[1]Arkusz5!$A$3:$Y$2185,18,FALSE)</f>
        <v>Europa</v>
      </c>
      <c r="T401" t="str">
        <f>VLOOKUP(B401,[1]Arkusz5!$A$3:$Y$2185,19,FALSE)</f>
        <v>Polska</v>
      </c>
      <c r="U401" t="str">
        <f>VLOOKUP(B401,[1]Arkusz5!$A$3:$Y$2185,20,FALSE)</f>
        <v>wielkopolskie</v>
      </c>
      <c r="V401" t="str">
        <f>VLOOKUP(B401,[1]Arkusz5!$A$3:$Y$2185,21,FALSE)</f>
        <v>poznański</v>
      </c>
      <c r="W401" t="str">
        <f>VLOOKUP(B401,[1]Arkusz5!$A$3:$Y$2185,22,FALSE)</f>
        <v>Tarnowo Podgórne</v>
      </c>
      <c r="X401" t="str">
        <f>VLOOKUP(B401,[1]Arkusz5!$A$3:$Y$2185,23,FALSE)</f>
        <v>315.51 Pojezierze Poznańskie</v>
      </c>
      <c r="Y401" t="str">
        <f>VLOOKUP(B401,[1]Arkusz5!$A$3:$Y$2185,24,FALSE)</f>
        <v>Continental Bio-geographical Region</v>
      </c>
      <c r="Z401" t="str">
        <f>VLOOKUP(B401,[1]Arkusz5!$A$3:$Y$2185,25,FALSE)</f>
        <v>Fraxino-Alnetum (=Circaeo-Alnetum)</v>
      </c>
    </row>
    <row r="402" spans="1:26" x14ac:dyDescent="0.25">
      <c r="A402">
        <v>401</v>
      </c>
      <c r="B402" t="s">
        <v>2383</v>
      </c>
      <c r="C402" t="str">
        <f>VLOOKUP(B402,[1]Arkusz5!$A$3:$Y$2185,2,FALSE)</f>
        <v>52.582488</v>
      </c>
      <c r="D402" t="str">
        <f>VLOOKUP(B402,[1]Arkusz5!$A$3:$Y$2185,3,FALSE)</f>
        <v>17.094077</v>
      </c>
      <c r="E402" t="str">
        <f>VLOOKUP(B402,[1]Arkusz5!$A$3:$Y$2185,4,FALSE)</f>
        <v>33UXU42</v>
      </c>
      <c r="F402" t="str">
        <f>VLOOKUP(B402,[1]Arkusz5!$A$3:$Y$2185,5,FALSE)</f>
        <v>CC80</v>
      </c>
      <c r="G402">
        <f>VLOOKUP(B402,[1]Arkusz5!$A$3:$Y$2185,6,FALSE)</f>
        <v>0</v>
      </c>
      <c r="H402">
        <f>VLOOKUP(B402,[1]Arkusz5!$A$3:$Y$2185,7,FALSE)</f>
        <v>0</v>
      </c>
      <c r="I402">
        <f>VLOOKUP(B402,[1]Arkusz5!$A$3:$Y$2185,8,FALSE)</f>
        <v>0</v>
      </c>
      <c r="J402">
        <f>VLOOKUP(B402,[1]Arkusz5!$A$3:$Y$2185,9,FALSE)</f>
        <v>0</v>
      </c>
      <c r="K402" t="str">
        <f>VLOOKUP(B402,[1]Arkusz5!$A$3:$Y$2185,10,FALSE)</f>
        <v>Park Krajobrazowy Puszcza Zielonka</v>
      </c>
      <c r="L402">
        <f>VLOOKUP(B402,[1]Arkusz5!$A$3:$Y$2185,11,FALSE)</f>
        <v>0</v>
      </c>
      <c r="M402">
        <f>VLOOKUP(B402,[1]Arkusz5!$A$3:$Y$2185,12,FALSE)</f>
        <v>0</v>
      </c>
      <c r="N402">
        <f>VLOOKUP(B402,[1]Arkusz5!$A$3:$Y$2185,13,FALSE)</f>
        <v>0</v>
      </c>
      <c r="O402" t="str">
        <f>VLOOKUP(B402,[1]Arkusz5!$A$3:$Y$2185,14,FALSE)</f>
        <v>Brak nazwy</v>
      </c>
      <c r="P402">
        <f>VLOOKUP(B402,[1]Arkusz5!$A$3:$Y$2185,15,FALSE)</f>
        <v>0</v>
      </c>
      <c r="Q402" t="str">
        <f>VLOOKUP(B402,[1]Arkusz5!$A$3:$Y$2185,16,FALSE)</f>
        <v>PLH300058</v>
      </c>
      <c r="R402" t="str">
        <f>VLOOKUP(B402,[1]Arkusz5!$A$3:$Y$2185,17,FALSE)</f>
        <v>Uroczyska Puszczy Zielonki</v>
      </c>
      <c r="S402" t="str">
        <f>VLOOKUP(B402,[1]Arkusz5!$A$3:$Y$2185,18,FALSE)</f>
        <v>Europa</v>
      </c>
      <c r="T402" t="str">
        <f>VLOOKUP(B402,[1]Arkusz5!$A$3:$Y$2185,19,FALSE)</f>
        <v>Polska</v>
      </c>
      <c r="U402" t="str">
        <f>VLOOKUP(B402,[1]Arkusz5!$A$3:$Y$2185,20,FALSE)</f>
        <v>wielkopolskie</v>
      </c>
      <c r="V402" t="str">
        <f>VLOOKUP(B402,[1]Arkusz5!$A$3:$Y$2185,21,FALSE)</f>
        <v>poznański</v>
      </c>
      <c r="W402" t="str">
        <f>VLOOKUP(B402,[1]Arkusz5!$A$3:$Y$2185,22,FALSE)</f>
        <v>Murowana Goślina</v>
      </c>
      <c r="X402" t="str">
        <f>VLOOKUP(B402,[1]Arkusz5!$A$3:$Y$2185,23,FALSE)</f>
        <v>315.54 Pojezierze Gnieźnieńskie</v>
      </c>
      <c r="Y402" t="str">
        <f>VLOOKUP(B402,[1]Arkusz5!$A$3:$Y$2185,24,FALSE)</f>
        <v>Continental Bio-geographical Region</v>
      </c>
      <c r="Z402" t="str">
        <f>VLOOKUP(B402,[1]Arkusz5!$A$3:$Y$2185,25,FALSE)</f>
        <v>Pino-Quercetum (=Querco-Pinetum + Serratulo-Pinetum)</v>
      </c>
    </row>
    <row r="403" spans="1:26" x14ac:dyDescent="0.25">
      <c r="A403">
        <v>402</v>
      </c>
      <c r="B403" t="s">
        <v>2391</v>
      </c>
      <c r="C403" t="str">
        <f>VLOOKUP(B403,[1]Arkusz5!$A$3:$Y$2185,2,FALSE)</f>
        <v>52.592973</v>
      </c>
      <c r="D403" t="str">
        <f>VLOOKUP(B403,[1]Arkusz5!$A$3:$Y$2185,3,FALSE)</f>
        <v>15.827022</v>
      </c>
      <c r="E403" t="str">
        <f>VLOOKUP(B403,[1]Arkusz5!$A$3:$Y$2185,4,FALSE)</f>
        <v>33UWU52</v>
      </c>
      <c r="F403" t="str">
        <f>VLOOKUP(B403,[1]Arkusz5!$A$3:$Y$2185,5,FALSE)</f>
        <v>BC71</v>
      </c>
      <c r="G403">
        <f>VLOOKUP(B403,[1]Arkusz5!$A$3:$Y$2185,6,FALSE)</f>
        <v>0</v>
      </c>
      <c r="H403">
        <f>VLOOKUP(B403,[1]Arkusz5!$A$3:$Y$2185,7,FALSE)</f>
        <v>0</v>
      </c>
      <c r="I403">
        <f>VLOOKUP(B403,[1]Arkusz5!$A$3:$Y$2185,8,FALSE)</f>
        <v>0</v>
      </c>
      <c r="J403">
        <f>VLOOKUP(B403,[1]Arkusz5!$A$3:$Y$2185,9,FALSE)</f>
        <v>0</v>
      </c>
      <c r="K403">
        <f>VLOOKUP(B403,[1]Arkusz5!$A$3:$Y$2185,10,FALSE)</f>
        <v>0</v>
      </c>
      <c r="L403">
        <f>VLOOKUP(B403,[1]Arkusz5!$A$3:$Y$2185,11,FALSE)</f>
        <v>0</v>
      </c>
      <c r="M403">
        <f>VLOOKUP(B403,[1]Arkusz5!$A$3:$Y$2185,12,FALSE)</f>
        <v>0</v>
      </c>
      <c r="N403" t="str">
        <f>VLOOKUP(B403,[1]Arkusz5!$A$3:$Y$2185,13,FALSE)</f>
        <v>H (Międzychód)</v>
      </c>
      <c r="O403">
        <f>VLOOKUP(B403,[1]Arkusz5!$A$3:$Y$2185,14,FALSE)</f>
        <v>0</v>
      </c>
      <c r="P403">
        <f>VLOOKUP(B403,[1]Arkusz5!$A$3:$Y$2185,15,FALSE)</f>
        <v>0</v>
      </c>
      <c r="Q403" t="str">
        <f>VLOOKUP(B403,[1]Arkusz5!$A$3:$Y$2185,16,FALSE)</f>
        <v>PLB300015</v>
      </c>
      <c r="R403" t="str">
        <f>VLOOKUP(B403,[1]Arkusz5!$A$3:$Y$2185,17,FALSE)</f>
        <v>Puszcza Notecka</v>
      </c>
      <c r="S403" t="str">
        <f>VLOOKUP(B403,[1]Arkusz5!$A$3:$Y$2185,18,FALSE)</f>
        <v>Europa</v>
      </c>
      <c r="T403" t="str">
        <f>VLOOKUP(B403,[1]Arkusz5!$A$3:$Y$2185,19,FALSE)</f>
        <v>Polska</v>
      </c>
      <c r="U403" t="str">
        <f>VLOOKUP(B403,[1]Arkusz5!$A$3:$Y$2185,20,FALSE)</f>
        <v>wielkopolskie</v>
      </c>
      <c r="V403" t="str">
        <f>VLOOKUP(B403,[1]Arkusz5!$A$3:$Y$2185,21,FALSE)</f>
        <v>międzychodzki</v>
      </c>
      <c r="W403" t="str">
        <f>VLOOKUP(B403,[1]Arkusz5!$A$3:$Y$2185,22,FALSE)</f>
        <v>Międzychód</v>
      </c>
      <c r="X403" t="str">
        <f>VLOOKUP(B403,[1]Arkusz5!$A$3:$Y$2185,23,FALSE)</f>
        <v>315.51 Pojezierze Poznańskie</v>
      </c>
      <c r="Y403" t="str">
        <f>VLOOKUP(B403,[1]Arkusz5!$A$3:$Y$2185,24,FALSE)</f>
        <v>Continental Bio-geographical Region</v>
      </c>
      <c r="Z403">
        <f>VLOOKUP(B403,[1]Arkusz5!$A$3:$Y$2185,25,FALSE)</f>
        <v>0</v>
      </c>
    </row>
    <row r="404" spans="1:26" x14ac:dyDescent="0.25">
      <c r="A404">
        <v>403</v>
      </c>
      <c r="B404" t="s">
        <v>2397</v>
      </c>
      <c r="C404" t="str">
        <f>VLOOKUP(B404,[1]Arkusz5!$A$3:$Y$2185,2,FALSE)</f>
        <v>52.626282</v>
      </c>
      <c r="D404" t="str">
        <f>VLOOKUP(B404,[1]Arkusz5!$A$3:$Y$2185,3,FALSE)</f>
        <v>16.092149</v>
      </c>
      <c r="E404" t="str">
        <f>VLOOKUP(B404,[1]Arkusz5!$A$3:$Y$2185,4,FALSE)</f>
        <v>33UWU73</v>
      </c>
      <c r="F404" t="str">
        <f>VLOOKUP(B404,[1]Arkusz5!$A$3:$Y$2185,5,FALSE)</f>
        <v>BC73</v>
      </c>
      <c r="G404">
        <f>VLOOKUP(B404,[1]Arkusz5!$A$3:$Y$2185,6,FALSE)</f>
        <v>0</v>
      </c>
      <c r="H404">
        <f>VLOOKUP(B404,[1]Arkusz5!$A$3:$Y$2185,7,FALSE)</f>
        <v>0</v>
      </c>
      <c r="I404">
        <f>VLOOKUP(B404,[1]Arkusz5!$A$3:$Y$2185,8,FALSE)</f>
        <v>0</v>
      </c>
      <c r="J404">
        <f>VLOOKUP(B404,[1]Arkusz5!$A$3:$Y$2185,9,FALSE)</f>
        <v>0</v>
      </c>
      <c r="K404" t="str">
        <f>VLOOKUP(B404,[1]Arkusz5!$A$3:$Y$2185,10,FALSE)</f>
        <v>Sierakowski Park Krajobrazowy</v>
      </c>
      <c r="L404">
        <f>VLOOKUP(B404,[1]Arkusz5!$A$3:$Y$2185,11,FALSE)</f>
        <v>0</v>
      </c>
      <c r="M404">
        <f>VLOOKUP(B404,[1]Arkusz5!$A$3:$Y$2185,12,FALSE)</f>
        <v>0</v>
      </c>
      <c r="N404">
        <f>VLOOKUP(B404,[1]Arkusz5!$A$3:$Y$2185,13,FALSE)</f>
        <v>0</v>
      </c>
      <c r="O404">
        <f>VLOOKUP(B404,[1]Arkusz5!$A$3:$Y$2185,14,FALSE)</f>
        <v>0</v>
      </c>
      <c r="P404">
        <f>VLOOKUP(B404,[1]Arkusz5!$A$3:$Y$2185,15,FALSE)</f>
        <v>0</v>
      </c>
      <c r="Q404" t="str">
        <f>VLOOKUP(B404,[1]Arkusz5!$A$3:$Y$2185,16,FALSE)</f>
        <v>PLB300015; PLH300032</v>
      </c>
      <c r="R404" t="str">
        <f>VLOOKUP(B404,[1]Arkusz5!$A$3:$Y$2185,17,FALSE)</f>
        <v>Puszcza Notecka; Ostoja Międzychodzko-Sierakowska</v>
      </c>
      <c r="S404" t="str">
        <f>VLOOKUP(B404,[1]Arkusz5!$A$3:$Y$2185,18,FALSE)</f>
        <v>Europa</v>
      </c>
      <c r="T404" t="str">
        <f>VLOOKUP(B404,[1]Arkusz5!$A$3:$Y$2185,19,FALSE)</f>
        <v>Polska</v>
      </c>
      <c r="U404" t="str">
        <f>VLOOKUP(B404,[1]Arkusz5!$A$3:$Y$2185,20,FALSE)</f>
        <v>wielkopolskie</v>
      </c>
      <c r="V404" t="str">
        <f>VLOOKUP(B404,[1]Arkusz5!$A$3:$Y$2185,21,FALSE)</f>
        <v>międzychodzki</v>
      </c>
      <c r="W404" t="str">
        <f>VLOOKUP(B404,[1]Arkusz5!$A$3:$Y$2185,22,FALSE)</f>
        <v>Sieraków</v>
      </c>
      <c r="X404" t="str">
        <f>VLOOKUP(B404,[1]Arkusz5!$A$3:$Y$2185,23,FALSE)</f>
        <v>315.51 Pojezierze Poznańskie</v>
      </c>
      <c r="Y404" t="str">
        <f>VLOOKUP(B404,[1]Arkusz5!$A$3:$Y$2185,24,FALSE)</f>
        <v>Continental Bio-geographical Region</v>
      </c>
      <c r="Z404" t="str">
        <f>VLOOKUP(B404,[1]Arkusz5!$A$3:$Y$2185,25,FALSE)</f>
        <v>Galio odorati-Fagetum (=Melico-Fagetum)</v>
      </c>
    </row>
    <row r="405" spans="1:26" x14ac:dyDescent="0.25">
      <c r="A405">
        <v>404</v>
      </c>
      <c r="B405" t="s">
        <v>2405</v>
      </c>
      <c r="C405" t="str">
        <f>VLOOKUP(B405,[1]Arkusz5!$A$3:$Y$2185,2,FALSE)</f>
        <v>52.595604</v>
      </c>
      <c r="D405" t="str">
        <f>VLOOKUP(B405,[1]Arkusz5!$A$3:$Y$2185,3,FALSE)</f>
        <v>15.980811</v>
      </c>
      <c r="E405" t="str">
        <f>VLOOKUP(B405,[1]Arkusz5!$A$3:$Y$2185,4,FALSE)</f>
        <v>33UWU62</v>
      </c>
      <c r="F405" t="str">
        <f>VLOOKUP(B405,[1]Arkusz5!$A$3:$Y$2185,5,FALSE)</f>
        <v>BC72</v>
      </c>
      <c r="G405">
        <f>VLOOKUP(B405,[1]Arkusz5!$A$3:$Y$2185,6,FALSE)</f>
        <v>0</v>
      </c>
      <c r="H405">
        <f>VLOOKUP(B405,[1]Arkusz5!$A$3:$Y$2185,7,FALSE)</f>
        <v>0</v>
      </c>
      <c r="I405">
        <f>VLOOKUP(B405,[1]Arkusz5!$A$3:$Y$2185,8,FALSE)</f>
        <v>0</v>
      </c>
      <c r="J405">
        <f>VLOOKUP(B405,[1]Arkusz5!$A$3:$Y$2185,9,FALSE)</f>
        <v>0</v>
      </c>
      <c r="K405">
        <f>VLOOKUP(B405,[1]Arkusz5!$A$3:$Y$2185,10,FALSE)</f>
        <v>0</v>
      </c>
      <c r="L405">
        <f>VLOOKUP(B405,[1]Arkusz5!$A$3:$Y$2185,11,FALSE)</f>
        <v>0</v>
      </c>
      <c r="M405">
        <f>VLOOKUP(B405,[1]Arkusz5!$A$3:$Y$2185,12,FALSE)</f>
        <v>0</v>
      </c>
      <c r="N405" t="str">
        <f>VLOOKUP(B405,[1]Arkusz5!$A$3:$Y$2185,13,FALSE)</f>
        <v>H (Międzychód)</v>
      </c>
      <c r="O405">
        <f>VLOOKUP(B405,[1]Arkusz5!$A$3:$Y$2185,14,FALSE)</f>
        <v>0</v>
      </c>
      <c r="P405">
        <f>VLOOKUP(B405,[1]Arkusz5!$A$3:$Y$2185,15,FALSE)</f>
        <v>0</v>
      </c>
      <c r="Q405" t="str">
        <f>VLOOKUP(B405,[1]Arkusz5!$A$3:$Y$2185,16,FALSE)</f>
        <v>PLB300015; PLH300032</v>
      </c>
      <c r="R405" t="str">
        <f>VLOOKUP(B405,[1]Arkusz5!$A$3:$Y$2185,17,FALSE)</f>
        <v>Puszcza Notecka; Ostoja Międzychodzko-Sierakowska</v>
      </c>
      <c r="S405" t="str">
        <f>VLOOKUP(B405,[1]Arkusz5!$A$3:$Y$2185,18,FALSE)</f>
        <v>Europa</v>
      </c>
      <c r="T405" t="str">
        <f>VLOOKUP(B405,[1]Arkusz5!$A$3:$Y$2185,19,FALSE)</f>
        <v>Polska</v>
      </c>
      <c r="U405" t="str">
        <f>VLOOKUP(B405,[1]Arkusz5!$A$3:$Y$2185,20,FALSE)</f>
        <v>wielkopolskie</v>
      </c>
      <c r="V405" t="str">
        <f>VLOOKUP(B405,[1]Arkusz5!$A$3:$Y$2185,21,FALSE)</f>
        <v>międzychodzki</v>
      </c>
      <c r="W405" t="str">
        <f>VLOOKUP(B405,[1]Arkusz5!$A$3:$Y$2185,22,FALSE)</f>
        <v>Międzychód</v>
      </c>
      <c r="X405" t="str">
        <f>VLOOKUP(B405,[1]Arkusz5!$A$3:$Y$2185,23,FALSE)</f>
        <v>315.51 Pojezierze Poznańskie</v>
      </c>
      <c r="Y405" t="str">
        <f>VLOOKUP(B405,[1]Arkusz5!$A$3:$Y$2185,24,FALSE)</f>
        <v>Continental Bio-geographical Region</v>
      </c>
      <c r="Z405">
        <f>VLOOKUP(B405,[1]Arkusz5!$A$3:$Y$2185,25,FALSE)</f>
        <v>0</v>
      </c>
    </row>
    <row r="406" spans="1:26" x14ac:dyDescent="0.25">
      <c r="A406">
        <v>405</v>
      </c>
      <c r="B406" t="s">
        <v>2411</v>
      </c>
      <c r="C406" t="str">
        <f>VLOOKUP(B406,[1]Arkusz5!$A$3:$Y$2185,2,FALSE)</f>
        <v>52.30266</v>
      </c>
      <c r="D406" t="str">
        <f>VLOOKUP(B406,[1]Arkusz5!$A$3:$Y$2185,3,FALSE)</f>
        <v>18.290249</v>
      </c>
      <c r="E406" t="str">
        <f>VLOOKUP(B406,[1]Arkusz5!$A$3:$Y$2185,4,FALSE)</f>
        <v>34UCC19</v>
      </c>
      <c r="F406" t="str">
        <f>VLOOKUP(B406,[1]Arkusz5!$A$3:$Y$2185,5,FALSE)</f>
        <v>CD18</v>
      </c>
      <c r="G406">
        <f>VLOOKUP(B406,[1]Arkusz5!$A$3:$Y$2185,6,FALSE)</f>
        <v>0</v>
      </c>
      <c r="H406">
        <f>VLOOKUP(B406,[1]Arkusz5!$A$3:$Y$2185,7,FALSE)</f>
        <v>0</v>
      </c>
      <c r="I406">
        <f>VLOOKUP(B406,[1]Arkusz5!$A$3:$Y$2185,8,FALSE)</f>
        <v>0</v>
      </c>
      <c r="J406">
        <f>VLOOKUP(B406,[1]Arkusz5!$A$3:$Y$2185,9,FALSE)</f>
        <v>0</v>
      </c>
      <c r="K406">
        <f>VLOOKUP(B406,[1]Arkusz5!$A$3:$Y$2185,10,FALSE)</f>
        <v>0</v>
      </c>
      <c r="L406">
        <f>VLOOKUP(B406,[1]Arkusz5!$A$3:$Y$2185,11,FALSE)</f>
        <v>0</v>
      </c>
      <c r="M406">
        <f>VLOOKUP(B406,[1]Arkusz5!$A$3:$Y$2185,12,FALSE)</f>
        <v>0</v>
      </c>
      <c r="N406" t="str">
        <f>VLOOKUP(B406,[1]Arkusz5!$A$3:$Y$2185,13,FALSE)</f>
        <v>Goplańsko-Kujawski</v>
      </c>
      <c r="O406">
        <f>VLOOKUP(B406,[1]Arkusz5!$A$3:$Y$2185,14,FALSE)</f>
        <v>0</v>
      </c>
      <c r="P406">
        <f>VLOOKUP(B406,[1]Arkusz5!$A$3:$Y$2185,15,FALSE)</f>
        <v>0</v>
      </c>
      <c r="Q406">
        <f>VLOOKUP(B406,[1]Arkusz5!$A$3:$Y$2185,16,FALSE)</f>
        <v>0</v>
      </c>
      <c r="R406">
        <f>VLOOKUP(B406,[1]Arkusz5!$A$3:$Y$2185,17,FALSE)</f>
        <v>0</v>
      </c>
      <c r="S406" t="str">
        <f>VLOOKUP(B406,[1]Arkusz5!$A$3:$Y$2185,18,FALSE)</f>
        <v>Europa</v>
      </c>
      <c r="T406" t="str">
        <f>VLOOKUP(B406,[1]Arkusz5!$A$3:$Y$2185,19,FALSE)</f>
        <v>Polska</v>
      </c>
      <c r="U406" t="str">
        <f>VLOOKUP(B406,[1]Arkusz5!$A$3:$Y$2185,20,FALSE)</f>
        <v>wielkopolskie</v>
      </c>
      <c r="V406" t="str">
        <f>VLOOKUP(B406,[1]Arkusz5!$A$3:$Y$2185,21,FALSE)</f>
        <v>Konin</v>
      </c>
      <c r="W406" t="str">
        <f>VLOOKUP(B406,[1]Arkusz5!$A$3:$Y$2185,22,FALSE)</f>
        <v>Konin</v>
      </c>
      <c r="X406" t="str">
        <f>VLOOKUP(B406,[1]Arkusz5!$A$3:$Y$2185,23,FALSE)</f>
        <v>315.54 Pojezierze Gnieźnieńskie</v>
      </c>
      <c r="Y406" t="str">
        <f>VLOOKUP(B406,[1]Arkusz5!$A$3:$Y$2185,24,FALSE)</f>
        <v>Continental Bio-geographical Region</v>
      </c>
      <c r="Z406">
        <f>VLOOKUP(B406,[1]Arkusz5!$A$3:$Y$2185,25,FALSE)</f>
        <v>0</v>
      </c>
    </row>
    <row r="407" spans="1:26" x14ac:dyDescent="0.25">
      <c r="A407">
        <v>406</v>
      </c>
      <c r="B407" t="s">
        <v>2416</v>
      </c>
      <c r="C407" t="str">
        <f>VLOOKUP(B407,[1]Arkusz5!$A$3:$Y$2185,2,FALSE)</f>
        <v>52.30266</v>
      </c>
      <c r="D407" t="str">
        <f>VLOOKUP(B407,[1]Arkusz5!$A$3:$Y$2185,3,FALSE)</f>
        <v>18.290249</v>
      </c>
      <c r="E407" t="str">
        <f>VLOOKUP(B407,[1]Arkusz5!$A$3:$Y$2185,4,FALSE)</f>
        <v>34UCC19</v>
      </c>
      <c r="F407" t="str">
        <f>VLOOKUP(B407,[1]Arkusz5!$A$3:$Y$2185,5,FALSE)</f>
        <v>CD18</v>
      </c>
      <c r="G407">
        <f>VLOOKUP(B407,[1]Arkusz5!$A$3:$Y$2185,6,FALSE)</f>
        <v>0</v>
      </c>
      <c r="H407">
        <f>VLOOKUP(B407,[1]Arkusz5!$A$3:$Y$2185,7,FALSE)</f>
        <v>0</v>
      </c>
      <c r="I407">
        <f>VLOOKUP(B407,[1]Arkusz5!$A$3:$Y$2185,8,FALSE)</f>
        <v>0</v>
      </c>
      <c r="J407">
        <f>VLOOKUP(B407,[1]Arkusz5!$A$3:$Y$2185,9,FALSE)</f>
        <v>0</v>
      </c>
      <c r="K407">
        <f>VLOOKUP(B407,[1]Arkusz5!$A$3:$Y$2185,10,FALSE)</f>
        <v>0</v>
      </c>
      <c r="L407">
        <f>VLOOKUP(B407,[1]Arkusz5!$A$3:$Y$2185,11,FALSE)</f>
        <v>0</v>
      </c>
      <c r="M407">
        <f>VLOOKUP(B407,[1]Arkusz5!$A$3:$Y$2185,12,FALSE)</f>
        <v>0</v>
      </c>
      <c r="N407" t="str">
        <f>VLOOKUP(B407,[1]Arkusz5!$A$3:$Y$2185,13,FALSE)</f>
        <v>Goplańsko-Kujawski</v>
      </c>
      <c r="O407">
        <f>VLOOKUP(B407,[1]Arkusz5!$A$3:$Y$2185,14,FALSE)</f>
        <v>0</v>
      </c>
      <c r="P407">
        <f>VLOOKUP(B407,[1]Arkusz5!$A$3:$Y$2185,15,FALSE)</f>
        <v>0</v>
      </c>
      <c r="Q407">
        <f>VLOOKUP(B407,[1]Arkusz5!$A$3:$Y$2185,16,FALSE)</f>
        <v>0</v>
      </c>
      <c r="R407">
        <f>VLOOKUP(B407,[1]Arkusz5!$A$3:$Y$2185,17,FALSE)</f>
        <v>0</v>
      </c>
      <c r="S407" t="str">
        <f>VLOOKUP(B407,[1]Arkusz5!$A$3:$Y$2185,18,FALSE)</f>
        <v>Europa</v>
      </c>
      <c r="T407" t="str">
        <f>VLOOKUP(B407,[1]Arkusz5!$A$3:$Y$2185,19,FALSE)</f>
        <v>Polska</v>
      </c>
      <c r="U407" t="str">
        <f>VLOOKUP(B407,[1]Arkusz5!$A$3:$Y$2185,20,FALSE)</f>
        <v>wielkopolskie</v>
      </c>
      <c r="V407" t="str">
        <f>VLOOKUP(B407,[1]Arkusz5!$A$3:$Y$2185,21,FALSE)</f>
        <v>Konin</v>
      </c>
      <c r="W407" t="str">
        <f>VLOOKUP(B407,[1]Arkusz5!$A$3:$Y$2185,22,FALSE)</f>
        <v>Konin</v>
      </c>
      <c r="X407" t="str">
        <f>VLOOKUP(B407,[1]Arkusz5!$A$3:$Y$2185,23,FALSE)</f>
        <v>315.54 Pojezierze Gnieźnieńskie</v>
      </c>
      <c r="Y407" t="str">
        <f>VLOOKUP(B407,[1]Arkusz5!$A$3:$Y$2185,24,FALSE)</f>
        <v>Continental Bio-geographical Region</v>
      </c>
      <c r="Z407">
        <f>VLOOKUP(B407,[1]Arkusz5!$A$3:$Y$2185,25,FALSE)</f>
        <v>0</v>
      </c>
    </row>
    <row r="408" spans="1:26" x14ac:dyDescent="0.25">
      <c r="A408">
        <v>407</v>
      </c>
      <c r="B408" t="s">
        <v>2418</v>
      </c>
      <c r="C408" t="str">
        <f>VLOOKUP(B408,[1]Arkusz5!$A$3:$Y$2185,2,FALSE)</f>
        <v>52.30266</v>
      </c>
      <c r="D408" t="str">
        <f>VLOOKUP(B408,[1]Arkusz5!$A$3:$Y$2185,3,FALSE)</f>
        <v>18.290249</v>
      </c>
      <c r="E408" t="str">
        <f>VLOOKUP(B408,[1]Arkusz5!$A$3:$Y$2185,4,FALSE)</f>
        <v>34UCC19</v>
      </c>
      <c r="F408" t="str">
        <f>VLOOKUP(B408,[1]Arkusz5!$A$3:$Y$2185,5,FALSE)</f>
        <v>CD18</v>
      </c>
      <c r="G408">
        <f>VLOOKUP(B408,[1]Arkusz5!$A$3:$Y$2185,6,FALSE)</f>
        <v>0</v>
      </c>
      <c r="H408">
        <f>VLOOKUP(B408,[1]Arkusz5!$A$3:$Y$2185,7,FALSE)</f>
        <v>0</v>
      </c>
      <c r="I408">
        <f>VLOOKUP(B408,[1]Arkusz5!$A$3:$Y$2185,8,FALSE)</f>
        <v>0</v>
      </c>
      <c r="J408">
        <f>VLOOKUP(B408,[1]Arkusz5!$A$3:$Y$2185,9,FALSE)</f>
        <v>0</v>
      </c>
      <c r="K408">
        <f>VLOOKUP(B408,[1]Arkusz5!$A$3:$Y$2185,10,FALSE)</f>
        <v>0</v>
      </c>
      <c r="L408">
        <f>VLOOKUP(B408,[1]Arkusz5!$A$3:$Y$2185,11,FALSE)</f>
        <v>0</v>
      </c>
      <c r="M408">
        <f>VLOOKUP(B408,[1]Arkusz5!$A$3:$Y$2185,12,FALSE)</f>
        <v>0</v>
      </c>
      <c r="N408" t="str">
        <f>VLOOKUP(B408,[1]Arkusz5!$A$3:$Y$2185,13,FALSE)</f>
        <v>Goplańsko-Kujawski</v>
      </c>
      <c r="O408">
        <f>VLOOKUP(B408,[1]Arkusz5!$A$3:$Y$2185,14,FALSE)</f>
        <v>0</v>
      </c>
      <c r="P408">
        <f>VLOOKUP(B408,[1]Arkusz5!$A$3:$Y$2185,15,FALSE)</f>
        <v>0</v>
      </c>
      <c r="Q408">
        <f>VLOOKUP(B408,[1]Arkusz5!$A$3:$Y$2185,16,FALSE)</f>
        <v>0</v>
      </c>
      <c r="R408">
        <f>VLOOKUP(B408,[1]Arkusz5!$A$3:$Y$2185,17,FALSE)</f>
        <v>0</v>
      </c>
      <c r="S408" t="str">
        <f>VLOOKUP(B408,[1]Arkusz5!$A$3:$Y$2185,18,FALSE)</f>
        <v>Europa</v>
      </c>
      <c r="T408" t="str">
        <f>VLOOKUP(B408,[1]Arkusz5!$A$3:$Y$2185,19,FALSE)</f>
        <v>Polska</v>
      </c>
      <c r="U408" t="str">
        <f>VLOOKUP(B408,[1]Arkusz5!$A$3:$Y$2185,20,FALSE)</f>
        <v>wielkopolskie</v>
      </c>
      <c r="V408" t="str">
        <f>VLOOKUP(B408,[1]Arkusz5!$A$3:$Y$2185,21,FALSE)</f>
        <v>Konin</v>
      </c>
      <c r="W408" t="str">
        <f>VLOOKUP(B408,[1]Arkusz5!$A$3:$Y$2185,22,FALSE)</f>
        <v>Konin</v>
      </c>
      <c r="X408" t="str">
        <f>VLOOKUP(B408,[1]Arkusz5!$A$3:$Y$2185,23,FALSE)</f>
        <v>315.54 Pojezierze Gnieźnieńskie</v>
      </c>
      <c r="Y408" t="str">
        <f>VLOOKUP(B408,[1]Arkusz5!$A$3:$Y$2185,24,FALSE)</f>
        <v>Continental Bio-geographical Region</v>
      </c>
      <c r="Z408">
        <f>VLOOKUP(B408,[1]Arkusz5!$A$3:$Y$2185,25,FALSE)</f>
        <v>0</v>
      </c>
    </row>
    <row r="409" spans="1:26" x14ac:dyDescent="0.25">
      <c r="A409">
        <v>408</v>
      </c>
      <c r="B409" t="s">
        <v>2420</v>
      </c>
      <c r="C409" t="str">
        <f>VLOOKUP(B409,[1]Arkusz5!$A$3:$Y$2185,2,FALSE)</f>
        <v>51.950617</v>
      </c>
      <c r="D409" t="str">
        <f>VLOOKUP(B409,[1]Arkusz5!$A$3:$Y$2185,3,FALSE)</f>
        <v>16.309839</v>
      </c>
      <c r="E409" t="str">
        <f>VLOOKUP(B409,[1]Arkusz5!$A$3:$Y$2185,4,FALSE)</f>
        <v>33UWT95</v>
      </c>
      <c r="F409" t="str">
        <f>VLOOKUP(B409,[1]Arkusz5!$A$3:$Y$2185,5,FALSE)</f>
        <v>BD54</v>
      </c>
      <c r="G409">
        <f>VLOOKUP(B409,[1]Arkusz5!$A$3:$Y$2185,6,FALSE)</f>
        <v>0</v>
      </c>
      <c r="H409">
        <f>VLOOKUP(B409,[1]Arkusz5!$A$3:$Y$2185,7,FALSE)</f>
        <v>0</v>
      </c>
      <c r="I409">
        <f>VLOOKUP(B409,[1]Arkusz5!$A$3:$Y$2185,8,FALSE)</f>
        <v>0</v>
      </c>
      <c r="J409">
        <f>VLOOKUP(B409,[1]Arkusz5!$A$3:$Y$2185,9,FALSE)</f>
        <v>0</v>
      </c>
      <c r="K409" t="str">
        <f>VLOOKUP(B409,[1]Arkusz5!$A$3:$Y$2185,10,FALSE)</f>
        <v>Przemęcki Park Krajobrazowy</v>
      </c>
      <c r="L409">
        <f>VLOOKUP(B409,[1]Arkusz5!$A$3:$Y$2185,11,FALSE)</f>
        <v>0</v>
      </c>
      <c r="M409">
        <f>VLOOKUP(B409,[1]Arkusz5!$A$3:$Y$2185,12,FALSE)</f>
        <v>0</v>
      </c>
      <c r="N409" t="str">
        <f>VLOOKUP(B409,[1]Arkusz5!$A$3:$Y$2185,13,FALSE)</f>
        <v>Przemęcko-Wschowski i kompleks leśny Włoszakowice</v>
      </c>
      <c r="O409">
        <f>VLOOKUP(B409,[1]Arkusz5!$A$3:$Y$2185,14,FALSE)</f>
        <v>0</v>
      </c>
      <c r="P409">
        <f>VLOOKUP(B409,[1]Arkusz5!$A$3:$Y$2185,15,FALSE)</f>
        <v>0</v>
      </c>
      <c r="Q409" t="str">
        <f>VLOOKUP(B409,[1]Arkusz5!$A$3:$Y$2185,16,FALSE)</f>
        <v>PLB300011; PLH300041</v>
      </c>
      <c r="R409" t="str">
        <f>VLOOKUP(B409,[1]Arkusz5!$A$3:$Y$2185,17,FALSE)</f>
        <v>Pojezierze Sławskie; Ostoja Przemęcka</v>
      </c>
      <c r="S409" t="str">
        <f>VLOOKUP(B409,[1]Arkusz5!$A$3:$Y$2185,18,FALSE)</f>
        <v>Europa</v>
      </c>
      <c r="T409" t="str">
        <f>VLOOKUP(B409,[1]Arkusz5!$A$3:$Y$2185,19,FALSE)</f>
        <v>Polska</v>
      </c>
      <c r="U409" t="str">
        <f>VLOOKUP(B409,[1]Arkusz5!$A$3:$Y$2185,20,FALSE)</f>
        <v>wielkopolskie</v>
      </c>
      <c r="V409" t="str">
        <f>VLOOKUP(B409,[1]Arkusz5!$A$3:$Y$2185,21,FALSE)</f>
        <v>leszczyński</v>
      </c>
      <c r="W409" t="str">
        <f>VLOOKUP(B409,[1]Arkusz5!$A$3:$Y$2185,22,FALSE)</f>
        <v>Włoszakowice</v>
      </c>
      <c r="X409" t="str">
        <f>VLOOKUP(B409,[1]Arkusz5!$A$3:$Y$2185,23,FALSE)</f>
        <v>315.81 Pojezierze Sławskie</v>
      </c>
      <c r="Y409" t="str">
        <f>VLOOKUP(B409,[1]Arkusz5!$A$3:$Y$2185,24,FALSE)</f>
        <v>Continental Bio-geographical Region</v>
      </c>
      <c r="Z409">
        <f>VLOOKUP(B409,[1]Arkusz5!$A$3:$Y$2185,25,FALSE)</f>
        <v>0</v>
      </c>
    </row>
    <row r="410" spans="1:26" x14ac:dyDescent="0.25">
      <c r="A410">
        <v>409</v>
      </c>
      <c r="B410" t="s">
        <v>2425</v>
      </c>
      <c r="C410" t="str">
        <f>VLOOKUP(B410,[1]Arkusz5!$A$3:$Y$2185,2,FALSE)</f>
        <v>52.266088</v>
      </c>
      <c r="D410" t="str">
        <f>VLOOKUP(B410,[1]Arkusz5!$A$3:$Y$2185,3,FALSE)</f>
        <v>16.796097</v>
      </c>
      <c r="E410" t="str">
        <f>VLOOKUP(B410,[1]Arkusz5!$A$3:$Y$2185,4,FALSE)</f>
        <v>33UXT29</v>
      </c>
      <c r="F410" t="str">
        <f>VLOOKUP(B410,[1]Arkusz5!$A$3:$Y$2185,5,FALSE)</f>
        <v>BD17</v>
      </c>
      <c r="G410">
        <f>VLOOKUP(B410,[1]Arkusz5!$A$3:$Y$2185,6,FALSE)</f>
        <v>0</v>
      </c>
      <c r="H410">
        <f>VLOOKUP(B410,[1]Arkusz5!$A$3:$Y$2185,7,FALSE)</f>
        <v>0</v>
      </c>
      <c r="I410">
        <f>VLOOKUP(B410,[1]Arkusz5!$A$3:$Y$2185,8,FALSE)</f>
        <v>0</v>
      </c>
      <c r="J410" t="str">
        <f>VLOOKUP(B410,[1]Arkusz5!$A$3:$Y$2185,9,FALSE)</f>
        <v>Wielkopolski Park Narodowy</v>
      </c>
      <c r="K410">
        <f>VLOOKUP(B410,[1]Arkusz5!$A$3:$Y$2185,10,FALSE)</f>
        <v>0</v>
      </c>
      <c r="L410">
        <f>VLOOKUP(B410,[1]Arkusz5!$A$3:$Y$2185,11,FALSE)</f>
        <v>0</v>
      </c>
      <c r="M410">
        <f>VLOOKUP(B410,[1]Arkusz5!$A$3:$Y$2185,12,FALSE)</f>
        <v>0</v>
      </c>
      <c r="N410">
        <f>VLOOKUP(B410,[1]Arkusz5!$A$3:$Y$2185,13,FALSE)</f>
        <v>0</v>
      </c>
      <c r="O410">
        <f>VLOOKUP(B410,[1]Arkusz5!$A$3:$Y$2185,14,FALSE)</f>
        <v>0</v>
      </c>
      <c r="P410">
        <f>VLOOKUP(B410,[1]Arkusz5!$A$3:$Y$2185,15,FALSE)</f>
        <v>0</v>
      </c>
      <c r="Q410" t="str">
        <f>VLOOKUP(B410,[1]Arkusz5!$A$3:$Y$2185,16,FALSE)</f>
        <v>PLB300017; PLH300010</v>
      </c>
      <c r="R410" t="str">
        <f>VLOOKUP(B410,[1]Arkusz5!$A$3:$Y$2185,17,FALSE)</f>
        <v>Ostoja Rogalińska; Ostoja Wielkopolska</v>
      </c>
      <c r="S410" t="str">
        <f>VLOOKUP(B410,[1]Arkusz5!$A$3:$Y$2185,18,FALSE)</f>
        <v>Europa</v>
      </c>
      <c r="T410" t="str">
        <f>VLOOKUP(B410,[1]Arkusz5!$A$3:$Y$2185,19,FALSE)</f>
        <v>Polska</v>
      </c>
      <c r="U410" t="str">
        <f>VLOOKUP(B410,[1]Arkusz5!$A$3:$Y$2185,20,FALSE)</f>
        <v>wielkopolskie</v>
      </c>
      <c r="V410" t="str">
        <f>VLOOKUP(B410,[1]Arkusz5!$A$3:$Y$2185,21,FALSE)</f>
        <v>poznański</v>
      </c>
      <c r="W410" t="str">
        <f>VLOOKUP(B410,[1]Arkusz5!$A$3:$Y$2185,22,FALSE)</f>
        <v>Stęszew</v>
      </c>
      <c r="X410" t="str">
        <f>VLOOKUP(B410,[1]Arkusz5!$A$3:$Y$2185,23,FALSE)</f>
        <v>315.51 Pojezierze Poznańskie</v>
      </c>
      <c r="Y410" t="str">
        <f>VLOOKUP(B410,[1]Arkusz5!$A$3:$Y$2185,24,FALSE)</f>
        <v>Continental Bio-geographical Region</v>
      </c>
      <c r="Z410" t="str">
        <f>VLOOKUP(B410,[1]Arkusz5!$A$3:$Y$2185,25,FALSE)</f>
        <v>Calamagrostio arundinaceae-Quercetum</v>
      </c>
    </row>
    <row r="411" spans="1:26" x14ac:dyDescent="0.25">
      <c r="A411">
        <v>410</v>
      </c>
      <c r="B411" t="s">
        <v>2428</v>
      </c>
      <c r="C411" t="str">
        <f>VLOOKUP(B411,[1]Arkusz5!$A$3:$Y$2185,2,FALSE)</f>
        <v>52.299879</v>
      </c>
      <c r="D411" t="str">
        <f>VLOOKUP(B411,[1]Arkusz5!$A$3:$Y$2185,3,FALSE)</f>
        <v>16.771268</v>
      </c>
      <c r="E411" t="str">
        <f>VLOOKUP(B411,[1]Arkusz5!$A$3:$Y$2185,4,FALSE)</f>
        <v>33UXT29</v>
      </c>
      <c r="F411" t="str">
        <f>VLOOKUP(B411,[1]Arkusz5!$A$3:$Y$2185,5,FALSE)</f>
        <v>BD17</v>
      </c>
      <c r="G411">
        <f>VLOOKUP(B411,[1]Arkusz5!$A$3:$Y$2185,6,FALSE)</f>
        <v>0</v>
      </c>
      <c r="H411">
        <f>VLOOKUP(B411,[1]Arkusz5!$A$3:$Y$2185,7,FALSE)</f>
        <v>0</v>
      </c>
      <c r="I411">
        <f>VLOOKUP(B411,[1]Arkusz5!$A$3:$Y$2185,8,FALSE)</f>
        <v>0</v>
      </c>
      <c r="J411" t="str">
        <f>VLOOKUP(B411,[1]Arkusz5!$A$3:$Y$2185,9,FALSE)</f>
        <v>Wielkopolski Park Narodowy - otulina</v>
      </c>
      <c r="K411">
        <f>VLOOKUP(B411,[1]Arkusz5!$A$3:$Y$2185,10,FALSE)</f>
        <v>0</v>
      </c>
      <c r="L411">
        <f>VLOOKUP(B411,[1]Arkusz5!$A$3:$Y$2185,11,FALSE)</f>
        <v>0</v>
      </c>
      <c r="M411">
        <f>VLOOKUP(B411,[1]Arkusz5!$A$3:$Y$2185,12,FALSE)</f>
        <v>0</v>
      </c>
      <c r="N411">
        <f>VLOOKUP(B411,[1]Arkusz5!$A$3:$Y$2185,13,FALSE)</f>
        <v>0</v>
      </c>
      <c r="O411">
        <f>VLOOKUP(B411,[1]Arkusz5!$A$3:$Y$2185,14,FALSE)</f>
        <v>0</v>
      </c>
      <c r="P411">
        <f>VLOOKUP(B411,[1]Arkusz5!$A$3:$Y$2185,15,FALSE)</f>
        <v>0</v>
      </c>
      <c r="Q411">
        <f>VLOOKUP(B411,[1]Arkusz5!$A$3:$Y$2185,16,FALSE)</f>
        <v>0</v>
      </c>
      <c r="R411">
        <f>VLOOKUP(B411,[1]Arkusz5!$A$3:$Y$2185,17,FALSE)</f>
        <v>0</v>
      </c>
      <c r="S411" t="str">
        <f>VLOOKUP(B411,[1]Arkusz5!$A$3:$Y$2185,18,FALSE)</f>
        <v>Europa</v>
      </c>
      <c r="T411" t="str">
        <f>VLOOKUP(B411,[1]Arkusz5!$A$3:$Y$2185,19,FALSE)</f>
        <v>Polska</v>
      </c>
      <c r="U411" t="str">
        <f>VLOOKUP(B411,[1]Arkusz5!$A$3:$Y$2185,20,FALSE)</f>
        <v>wielkopolskie</v>
      </c>
      <c r="V411" t="str">
        <f>VLOOKUP(B411,[1]Arkusz5!$A$3:$Y$2185,21,FALSE)</f>
        <v>poznański</v>
      </c>
      <c r="W411" t="str">
        <f>VLOOKUP(B411,[1]Arkusz5!$A$3:$Y$2185,22,FALSE)</f>
        <v>Komorniki</v>
      </c>
      <c r="X411" t="str">
        <f>VLOOKUP(B411,[1]Arkusz5!$A$3:$Y$2185,23,FALSE)</f>
        <v>315.51 Pojezierze Poznańskie</v>
      </c>
      <c r="Y411" t="str">
        <f>VLOOKUP(B411,[1]Arkusz5!$A$3:$Y$2185,24,FALSE)</f>
        <v>Continental Bio-geographical Region</v>
      </c>
      <c r="Z411" t="str">
        <f>VLOOKUP(B411,[1]Arkusz5!$A$3:$Y$2185,25,FALSE)</f>
        <v>Fraxino-Alnetum (=Circaeo-Alnetum)</v>
      </c>
    </row>
    <row r="412" spans="1:26" x14ac:dyDescent="0.25">
      <c r="A412">
        <v>411</v>
      </c>
      <c r="B412" t="s">
        <v>2435</v>
      </c>
      <c r="C412" t="str">
        <f>VLOOKUP(B412,[1]Arkusz5!$A$3:$Y$2185,2,FALSE)</f>
        <v>52.25</v>
      </c>
      <c r="D412" t="str">
        <f>VLOOKUP(B412,[1]Arkusz5!$A$3:$Y$2185,3,FALSE)</f>
        <v>16.81247</v>
      </c>
      <c r="E412" t="str">
        <f>VLOOKUP(B412,[1]Arkusz5!$A$3:$Y$2185,4,FALSE)</f>
        <v>33UXT29</v>
      </c>
      <c r="F412" t="str">
        <f>VLOOKUP(B412,[1]Arkusz5!$A$3:$Y$2185,5,FALSE)</f>
        <v>BD18</v>
      </c>
      <c r="G412">
        <f>VLOOKUP(B412,[1]Arkusz5!$A$3:$Y$2185,6,FALSE)</f>
        <v>0</v>
      </c>
      <c r="H412">
        <f>VLOOKUP(B412,[1]Arkusz5!$A$3:$Y$2185,7,FALSE)</f>
        <v>0</v>
      </c>
      <c r="I412">
        <f>VLOOKUP(B412,[1]Arkusz5!$A$3:$Y$2185,8,FALSE)</f>
        <v>0</v>
      </c>
      <c r="J412" t="str">
        <f>VLOOKUP(B412,[1]Arkusz5!$A$3:$Y$2185,9,FALSE)</f>
        <v>Wielkopolski Park Narodowy</v>
      </c>
      <c r="K412">
        <f>VLOOKUP(B412,[1]Arkusz5!$A$3:$Y$2185,10,FALSE)</f>
        <v>0</v>
      </c>
      <c r="L412">
        <f>VLOOKUP(B412,[1]Arkusz5!$A$3:$Y$2185,11,FALSE)</f>
        <v>0</v>
      </c>
      <c r="M412">
        <f>VLOOKUP(B412,[1]Arkusz5!$A$3:$Y$2185,12,FALSE)</f>
        <v>0</v>
      </c>
      <c r="N412">
        <f>VLOOKUP(B412,[1]Arkusz5!$A$3:$Y$2185,13,FALSE)</f>
        <v>0</v>
      </c>
      <c r="O412">
        <f>VLOOKUP(B412,[1]Arkusz5!$A$3:$Y$2185,14,FALSE)</f>
        <v>0</v>
      </c>
      <c r="P412">
        <f>VLOOKUP(B412,[1]Arkusz5!$A$3:$Y$2185,15,FALSE)</f>
        <v>0</v>
      </c>
      <c r="Q412" t="str">
        <f>VLOOKUP(B412,[1]Arkusz5!$A$3:$Y$2185,16,FALSE)</f>
        <v>PLB300017; PLH300010</v>
      </c>
      <c r="R412" t="str">
        <f>VLOOKUP(B412,[1]Arkusz5!$A$3:$Y$2185,17,FALSE)</f>
        <v>Ostoja Rogalińska; Ostoja Wielkopolska</v>
      </c>
      <c r="S412" t="str">
        <f>VLOOKUP(B412,[1]Arkusz5!$A$3:$Y$2185,18,FALSE)</f>
        <v>Europa</v>
      </c>
      <c r="T412" t="str">
        <f>VLOOKUP(B412,[1]Arkusz5!$A$3:$Y$2185,19,FALSE)</f>
        <v>Polska</v>
      </c>
      <c r="U412" t="str">
        <f>VLOOKUP(B412,[1]Arkusz5!$A$3:$Y$2185,20,FALSE)</f>
        <v>wielkopolskie</v>
      </c>
      <c r="V412" t="str">
        <f>VLOOKUP(B412,[1]Arkusz5!$A$3:$Y$2185,21,FALSE)</f>
        <v>poznański</v>
      </c>
      <c r="W412" t="str">
        <f>VLOOKUP(B412,[1]Arkusz5!$A$3:$Y$2185,22,FALSE)</f>
        <v>Mosina</v>
      </c>
      <c r="X412" t="str">
        <f>VLOOKUP(B412,[1]Arkusz5!$A$3:$Y$2185,23,FALSE)</f>
        <v>315.64 Kotlina Śremska</v>
      </c>
      <c r="Y412" t="str">
        <f>VLOOKUP(B412,[1]Arkusz5!$A$3:$Y$2185,24,FALSE)</f>
        <v>Continental Bio-geographical Region</v>
      </c>
      <c r="Z412" t="str">
        <f>VLOOKUP(B412,[1]Arkusz5!$A$3:$Y$2185,25,FALSE)</f>
        <v>Calamagrostio arundinaceae-Quercetum</v>
      </c>
    </row>
    <row r="413" spans="1:26" x14ac:dyDescent="0.25">
      <c r="A413">
        <v>412</v>
      </c>
      <c r="B413" t="s">
        <v>2442</v>
      </c>
      <c r="C413" t="str">
        <f>VLOOKUP(B413,[1]Arkusz5!$A$3:$Y$2185,2,FALSE)</f>
        <v>52.266088</v>
      </c>
      <c r="D413" t="str">
        <f>VLOOKUP(B413,[1]Arkusz5!$A$3:$Y$2185,3,FALSE)</f>
        <v>16.796097</v>
      </c>
      <c r="E413" t="str">
        <f>VLOOKUP(B413,[1]Arkusz5!$A$3:$Y$2185,4,FALSE)</f>
        <v>33UXT29</v>
      </c>
      <c r="F413" t="str">
        <f>VLOOKUP(B413,[1]Arkusz5!$A$3:$Y$2185,5,FALSE)</f>
        <v>BD17</v>
      </c>
      <c r="G413">
        <f>VLOOKUP(B413,[1]Arkusz5!$A$3:$Y$2185,6,FALSE)</f>
        <v>0</v>
      </c>
      <c r="H413">
        <f>VLOOKUP(B413,[1]Arkusz5!$A$3:$Y$2185,7,FALSE)</f>
        <v>0</v>
      </c>
      <c r="I413">
        <f>VLOOKUP(B413,[1]Arkusz5!$A$3:$Y$2185,8,FALSE)</f>
        <v>0</v>
      </c>
      <c r="J413" t="str">
        <f>VLOOKUP(B413,[1]Arkusz5!$A$3:$Y$2185,9,FALSE)</f>
        <v>Wielkopolski Park Narodowy</v>
      </c>
      <c r="K413">
        <f>VLOOKUP(B413,[1]Arkusz5!$A$3:$Y$2185,10,FALSE)</f>
        <v>0</v>
      </c>
      <c r="L413">
        <f>VLOOKUP(B413,[1]Arkusz5!$A$3:$Y$2185,11,FALSE)</f>
        <v>0</v>
      </c>
      <c r="M413">
        <f>VLOOKUP(B413,[1]Arkusz5!$A$3:$Y$2185,12,FALSE)</f>
        <v>0</v>
      </c>
      <c r="N413">
        <f>VLOOKUP(B413,[1]Arkusz5!$A$3:$Y$2185,13,FALSE)</f>
        <v>0</v>
      </c>
      <c r="O413">
        <f>VLOOKUP(B413,[1]Arkusz5!$A$3:$Y$2185,14,FALSE)</f>
        <v>0</v>
      </c>
      <c r="P413">
        <f>VLOOKUP(B413,[1]Arkusz5!$A$3:$Y$2185,15,FALSE)</f>
        <v>0</v>
      </c>
      <c r="Q413" t="str">
        <f>VLOOKUP(B413,[1]Arkusz5!$A$3:$Y$2185,16,FALSE)</f>
        <v>PLB300017; PLH300010</v>
      </c>
      <c r="R413" t="str">
        <f>VLOOKUP(B413,[1]Arkusz5!$A$3:$Y$2185,17,FALSE)</f>
        <v>Ostoja Rogalińska; Ostoja Wielkopolska</v>
      </c>
      <c r="S413" t="str">
        <f>VLOOKUP(B413,[1]Arkusz5!$A$3:$Y$2185,18,FALSE)</f>
        <v>Europa</v>
      </c>
      <c r="T413" t="str">
        <f>VLOOKUP(B413,[1]Arkusz5!$A$3:$Y$2185,19,FALSE)</f>
        <v>Polska</v>
      </c>
      <c r="U413" t="str">
        <f>VLOOKUP(B413,[1]Arkusz5!$A$3:$Y$2185,20,FALSE)</f>
        <v>wielkopolskie</v>
      </c>
      <c r="V413" t="str">
        <f>VLOOKUP(B413,[1]Arkusz5!$A$3:$Y$2185,21,FALSE)</f>
        <v>poznański</v>
      </c>
      <c r="W413" t="str">
        <f>VLOOKUP(B413,[1]Arkusz5!$A$3:$Y$2185,22,FALSE)</f>
        <v>Stęszew</v>
      </c>
      <c r="X413" t="str">
        <f>VLOOKUP(B413,[1]Arkusz5!$A$3:$Y$2185,23,FALSE)</f>
        <v>315.51 Pojezierze Poznańskie</v>
      </c>
      <c r="Y413" t="str">
        <f>VLOOKUP(B413,[1]Arkusz5!$A$3:$Y$2185,24,FALSE)</f>
        <v>Continental Bio-geographical Region</v>
      </c>
      <c r="Z413" t="str">
        <f>VLOOKUP(B413,[1]Arkusz5!$A$3:$Y$2185,25,FALSE)</f>
        <v>Calamagrostio arundinaceae-Quercetum</v>
      </c>
    </row>
    <row r="414" spans="1:26" x14ac:dyDescent="0.25">
      <c r="A414">
        <v>413</v>
      </c>
      <c r="B414" t="s">
        <v>2445</v>
      </c>
      <c r="C414" t="str">
        <f>VLOOKUP(B414,[1]Arkusz5!$A$3:$Y$2185,2,FALSE)</f>
        <v>52.266088</v>
      </c>
      <c r="D414" t="str">
        <f>VLOOKUP(B414,[1]Arkusz5!$A$3:$Y$2185,3,FALSE)</f>
        <v>16.796097</v>
      </c>
      <c r="E414" t="str">
        <f>VLOOKUP(B414,[1]Arkusz5!$A$3:$Y$2185,4,FALSE)</f>
        <v>33UXT29</v>
      </c>
      <c r="F414" t="str">
        <f>VLOOKUP(B414,[1]Arkusz5!$A$3:$Y$2185,5,FALSE)</f>
        <v>BD17</v>
      </c>
      <c r="G414">
        <f>VLOOKUP(B414,[1]Arkusz5!$A$3:$Y$2185,6,FALSE)</f>
        <v>0</v>
      </c>
      <c r="H414">
        <f>VLOOKUP(B414,[1]Arkusz5!$A$3:$Y$2185,7,FALSE)</f>
        <v>0</v>
      </c>
      <c r="I414">
        <f>VLOOKUP(B414,[1]Arkusz5!$A$3:$Y$2185,8,FALSE)</f>
        <v>0</v>
      </c>
      <c r="J414" t="str">
        <f>VLOOKUP(B414,[1]Arkusz5!$A$3:$Y$2185,9,FALSE)</f>
        <v>Wielkopolski Park Narodowy</v>
      </c>
      <c r="K414">
        <f>VLOOKUP(B414,[1]Arkusz5!$A$3:$Y$2185,10,FALSE)</f>
        <v>0</v>
      </c>
      <c r="L414">
        <f>VLOOKUP(B414,[1]Arkusz5!$A$3:$Y$2185,11,FALSE)</f>
        <v>0</v>
      </c>
      <c r="M414">
        <f>VLOOKUP(B414,[1]Arkusz5!$A$3:$Y$2185,12,FALSE)</f>
        <v>0</v>
      </c>
      <c r="N414">
        <f>VLOOKUP(B414,[1]Arkusz5!$A$3:$Y$2185,13,FALSE)</f>
        <v>0</v>
      </c>
      <c r="O414">
        <f>VLOOKUP(B414,[1]Arkusz5!$A$3:$Y$2185,14,FALSE)</f>
        <v>0</v>
      </c>
      <c r="P414">
        <f>VLOOKUP(B414,[1]Arkusz5!$A$3:$Y$2185,15,FALSE)</f>
        <v>0</v>
      </c>
      <c r="Q414" t="str">
        <f>VLOOKUP(B414,[1]Arkusz5!$A$3:$Y$2185,16,FALSE)</f>
        <v>PLB300017; PLH300010</v>
      </c>
      <c r="R414" t="str">
        <f>VLOOKUP(B414,[1]Arkusz5!$A$3:$Y$2185,17,FALSE)</f>
        <v>Ostoja Rogalińska; Ostoja Wielkopolska</v>
      </c>
      <c r="S414" t="str">
        <f>VLOOKUP(B414,[1]Arkusz5!$A$3:$Y$2185,18,FALSE)</f>
        <v>Europa</v>
      </c>
      <c r="T414" t="str">
        <f>VLOOKUP(B414,[1]Arkusz5!$A$3:$Y$2185,19,FALSE)</f>
        <v>Polska</v>
      </c>
      <c r="U414" t="str">
        <f>VLOOKUP(B414,[1]Arkusz5!$A$3:$Y$2185,20,FALSE)</f>
        <v>wielkopolskie</v>
      </c>
      <c r="V414" t="str">
        <f>VLOOKUP(B414,[1]Arkusz5!$A$3:$Y$2185,21,FALSE)</f>
        <v>poznański</v>
      </c>
      <c r="W414" t="str">
        <f>VLOOKUP(B414,[1]Arkusz5!$A$3:$Y$2185,22,FALSE)</f>
        <v>Stęszew</v>
      </c>
      <c r="X414" t="str">
        <f>VLOOKUP(B414,[1]Arkusz5!$A$3:$Y$2185,23,FALSE)</f>
        <v>315.51 Pojezierze Poznańskie</v>
      </c>
      <c r="Y414" t="str">
        <f>VLOOKUP(B414,[1]Arkusz5!$A$3:$Y$2185,24,FALSE)</f>
        <v>Continental Bio-geographical Region</v>
      </c>
      <c r="Z414" t="str">
        <f>VLOOKUP(B414,[1]Arkusz5!$A$3:$Y$2185,25,FALSE)</f>
        <v>Calamagrostio arundinaceae-Quercetum</v>
      </c>
    </row>
    <row r="415" spans="1:26" x14ac:dyDescent="0.25">
      <c r="A415">
        <v>414</v>
      </c>
      <c r="B415" t="s">
        <v>2446</v>
      </c>
      <c r="C415" t="str">
        <f>VLOOKUP(B415,[1]Arkusz5!$A$3:$Y$2185,2,FALSE)</f>
        <v>52.25</v>
      </c>
      <c r="D415" t="str">
        <f>VLOOKUP(B415,[1]Arkusz5!$A$3:$Y$2185,3,FALSE)</f>
        <v>16.81247</v>
      </c>
      <c r="E415" t="str">
        <f>VLOOKUP(B415,[1]Arkusz5!$A$3:$Y$2185,4,FALSE)</f>
        <v>33UXT29</v>
      </c>
      <c r="F415" t="str">
        <f>VLOOKUP(B415,[1]Arkusz5!$A$3:$Y$2185,5,FALSE)</f>
        <v>BD18</v>
      </c>
      <c r="G415">
        <f>VLOOKUP(B415,[1]Arkusz5!$A$3:$Y$2185,6,FALSE)</f>
        <v>0</v>
      </c>
      <c r="H415">
        <f>VLOOKUP(B415,[1]Arkusz5!$A$3:$Y$2185,7,FALSE)</f>
        <v>0</v>
      </c>
      <c r="I415">
        <f>VLOOKUP(B415,[1]Arkusz5!$A$3:$Y$2185,8,FALSE)</f>
        <v>0</v>
      </c>
      <c r="J415" t="str">
        <f>VLOOKUP(B415,[1]Arkusz5!$A$3:$Y$2185,9,FALSE)</f>
        <v>Wielkopolski Park Narodowy</v>
      </c>
      <c r="K415">
        <f>VLOOKUP(B415,[1]Arkusz5!$A$3:$Y$2185,10,FALSE)</f>
        <v>0</v>
      </c>
      <c r="L415">
        <f>VLOOKUP(B415,[1]Arkusz5!$A$3:$Y$2185,11,FALSE)</f>
        <v>0</v>
      </c>
      <c r="M415">
        <f>VLOOKUP(B415,[1]Arkusz5!$A$3:$Y$2185,12,FALSE)</f>
        <v>0</v>
      </c>
      <c r="N415">
        <f>VLOOKUP(B415,[1]Arkusz5!$A$3:$Y$2185,13,FALSE)</f>
        <v>0</v>
      </c>
      <c r="O415">
        <f>VLOOKUP(B415,[1]Arkusz5!$A$3:$Y$2185,14,FALSE)</f>
        <v>0</v>
      </c>
      <c r="P415">
        <f>VLOOKUP(B415,[1]Arkusz5!$A$3:$Y$2185,15,FALSE)</f>
        <v>0</v>
      </c>
      <c r="Q415" t="str">
        <f>VLOOKUP(B415,[1]Arkusz5!$A$3:$Y$2185,16,FALSE)</f>
        <v>PLB300017; PLH300010</v>
      </c>
      <c r="R415" t="str">
        <f>VLOOKUP(B415,[1]Arkusz5!$A$3:$Y$2185,17,FALSE)</f>
        <v>Ostoja Rogalińska; Ostoja Wielkopolska</v>
      </c>
      <c r="S415" t="str">
        <f>VLOOKUP(B415,[1]Arkusz5!$A$3:$Y$2185,18,FALSE)</f>
        <v>Europa</v>
      </c>
      <c r="T415" t="str">
        <f>VLOOKUP(B415,[1]Arkusz5!$A$3:$Y$2185,19,FALSE)</f>
        <v>Polska</v>
      </c>
      <c r="U415" t="str">
        <f>VLOOKUP(B415,[1]Arkusz5!$A$3:$Y$2185,20,FALSE)</f>
        <v>wielkopolskie</v>
      </c>
      <c r="V415" t="str">
        <f>VLOOKUP(B415,[1]Arkusz5!$A$3:$Y$2185,21,FALSE)</f>
        <v>poznański</v>
      </c>
      <c r="W415" t="str">
        <f>VLOOKUP(B415,[1]Arkusz5!$A$3:$Y$2185,22,FALSE)</f>
        <v>Mosina</v>
      </c>
      <c r="X415" t="str">
        <f>VLOOKUP(B415,[1]Arkusz5!$A$3:$Y$2185,23,FALSE)</f>
        <v>315.64 Kotlina Śremska</v>
      </c>
      <c r="Y415" t="str">
        <f>VLOOKUP(B415,[1]Arkusz5!$A$3:$Y$2185,24,FALSE)</f>
        <v>Continental Bio-geographical Region</v>
      </c>
      <c r="Z415" t="str">
        <f>VLOOKUP(B415,[1]Arkusz5!$A$3:$Y$2185,25,FALSE)</f>
        <v>Calamagrostio arundinaceae-Quercetum</v>
      </c>
    </row>
    <row r="416" spans="1:26" x14ac:dyDescent="0.25">
      <c r="A416">
        <v>415</v>
      </c>
      <c r="B416" t="s">
        <v>2448</v>
      </c>
      <c r="C416" t="str">
        <f>VLOOKUP(B416,[1]Arkusz5!$A$3:$Y$2185,2,FALSE)</f>
        <v>52.457357</v>
      </c>
      <c r="D416" t="str">
        <f>VLOOKUP(B416,[1]Arkusz5!$A$3:$Y$2185,3,FALSE)</f>
        <v>17.267093</v>
      </c>
      <c r="E416" t="str">
        <f>VLOOKUP(B416,[1]Arkusz5!$A$3:$Y$2185,4,FALSE)</f>
        <v>33UXU51</v>
      </c>
      <c r="F416" t="str">
        <f>VLOOKUP(B416,[1]Arkusz5!$A$3:$Y$2185,5,FALSE)</f>
        <v>CC91</v>
      </c>
      <c r="G416">
        <f>VLOOKUP(B416,[1]Arkusz5!$A$3:$Y$2185,6,FALSE)</f>
        <v>0</v>
      </c>
      <c r="H416">
        <f>VLOOKUP(B416,[1]Arkusz5!$A$3:$Y$2185,7,FALSE)</f>
        <v>0</v>
      </c>
      <c r="I416">
        <f>VLOOKUP(B416,[1]Arkusz5!$A$3:$Y$2185,8,FALSE)</f>
        <v>0</v>
      </c>
      <c r="J416">
        <f>VLOOKUP(B416,[1]Arkusz5!$A$3:$Y$2185,9,FALSE)</f>
        <v>0</v>
      </c>
      <c r="K416" t="str">
        <f>VLOOKUP(B416,[1]Arkusz5!$A$3:$Y$2185,10,FALSE)</f>
        <v>Park Krajobrazowy Promno - otulina</v>
      </c>
      <c r="L416">
        <f>VLOOKUP(B416,[1]Arkusz5!$A$3:$Y$2185,11,FALSE)</f>
        <v>0</v>
      </c>
      <c r="M416">
        <f>VLOOKUP(B416,[1]Arkusz5!$A$3:$Y$2185,12,FALSE)</f>
        <v>0</v>
      </c>
      <c r="N416">
        <f>VLOOKUP(B416,[1]Arkusz5!$A$3:$Y$2185,13,FALSE)</f>
        <v>0</v>
      </c>
      <c r="O416">
        <f>VLOOKUP(B416,[1]Arkusz5!$A$3:$Y$2185,14,FALSE)</f>
        <v>0</v>
      </c>
      <c r="P416">
        <f>VLOOKUP(B416,[1]Arkusz5!$A$3:$Y$2185,15,FALSE)</f>
        <v>0</v>
      </c>
      <c r="Q416" t="str">
        <f>VLOOKUP(B416,[1]Arkusz5!$A$3:$Y$2185,16,FALSE)</f>
        <v>PLH300030</v>
      </c>
      <c r="R416" t="str">
        <f>VLOOKUP(B416,[1]Arkusz5!$A$3:$Y$2185,17,FALSE)</f>
        <v>Ostoja koło Promna</v>
      </c>
      <c r="S416" t="str">
        <f>VLOOKUP(B416,[1]Arkusz5!$A$3:$Y$2185,18,FALSE)</f>
        <v>Europa</v>
      </c>
      <c r="T416" t="str">
        <f>VLOOKUP(B416,[1]Arkusz5!$A$3:$Y$2185,19,FALSE)</f>
        <v>Polska</v>
      </c>
      <c r="U416" t="str">
        <f>VLOOKUP(B416,[1]Arkusz5!$A$3:$Y$2185,20,FALSE)</f>
        <v>wielkopolskie</v>
      </c>
      <c r="V416" t="str">
        <f>VLOOKUP(B416,[1]Arkusz5!$A$3:$Y$2185,21,FALSE)</f>
        <v>poznański</v>
      </c>
      <c r="W416" t="str">
        <f>VLOOKUP(B416,[1]Arkusz5!$A$3:$Y$2185,22,FALSE)</f>
        <v>Pobiedziska</v>
      </c>
      <c r="X416" t="str">
        <f>VLOOKUP(B416,[1]Arkusz5!$A$3:$Y$2185,23,FALSE)</f>
        <v>315.56 Równina Wrzesińska</v>
      </c>
      <c r="Y416" t="str">
        <f>VLOOKUP(B416,[1]Arkusz5!$A$3:$Y$2185,24,FALSE)</f>
        <v>Continental Bio-geographical Region</v>
      </c>
      <c r="Z416" t="str">
        <f>VLOOKUP(B416,[1]Arkusz5!$A$3:$Y$2185,25,FALSE)</f>
        <v>Fraxino-Alnetum (=Circaeo-Alnetum)</v>
      </c>
    </row>
    <row r="417" spans="1:26" x14ac:dyDescent="0.25">
      <c r="A417">
        <v>416</v>
      </c>
      <c r="B417" t="s">
        <v>2450</v>
      </c>
      <c r="C417" t="str">
        <f>VLOOKUP(B417,[1]Arkusz5!$A$3:$Y$2185,2,FALSE)</f>
        <v>52.546472</v>
      </c>
      <c r="D417" t="str">
        <f>VLOOKUP(B417,[1]Arkusz5!$A$3:$Y$2185,3,FALSE)</f>
        <v>17.710606</v>
      </c>
      <c r="E417" t="str">
        <f>VLOOKUP(B417,[1]Arkusz5!$A$3:$Y$2185,4,FALSE)</f>
        <v>33UXU82</v>
      </c>
      <c r="F417" t="str">
        <f>VLOOKUP(B417,[1]Arkusz5!$A$3:$Y$2185,5,FALSE)</f>
        <v>CC84</v>
      </c>
      <c r="G417">
        <f>VLOOKUP(B417,[1]Arkusz5!$A$3:$Y$2185,6,FALSE)</f>
        <v>0</v>
      </c>
      <c r="H417">
        <f>VLOOKUP(B417,[1]Arkusz5!$A$3:$Y$2185,7,FALSE)</f>
        <v>0</v>
      </c>
      <c r="I417">
        <f>VLOOKUP(B417,[1]Arkusz5!$A$3:$Y$2185,8,FALSE)</f>
        <v>0</v>
      </c>
      <c r="J417">
        <f>VLOOKUP(B417,[1]Arkusz5!$A$3:$Y$2185,9,FALSE)</f>
        <v>0</v>
      </c>
      <c r="K417">
        <f>VLOOKUP(B417,[1]Arkusz5!$A$3:$Y$2185,10,FALSE)</f>
        <v>0</v>
      </c>
      <c r="L417">
        <f>VLOOKUP(B417,[1]Arkusz5!$A$3:$Y$2185,11,FALSE)</f>
        <v>0</v>
      </c>
      <c r="M417">
        <f>VLOOKUP(B417,[1]Arkusz5!$A$3:$Y$2185,12,FALSE)</f>
        <v>0</v>
      </c>
      <c r="N417">
        <f>VLOOKUP(B417,[1]Arkusz5!$A$3:$Y$2185,13,FALSE)</f>
        <v>0</v>
      </c>
      <c r="O417">
        <f>VLOOKUP(B417,[1]Arkusz5!$A$3:$Y$2185,14,FALSE)</f>
        <v>0</v>
      </c>
      <c r="P417">
        <f>VLOOKUP(B417,[1]Arkusz5!$A$3:$Y$2185,15,FALSE)</f>
        <v>0</v>
      </c>
      <c r="Q417">
        <f>VLOOKUP(B417,[1]Arkusz5!$A$3:$Y$2185,16,FALSE)</f>
        <v>0</v>
      </c>
      <c r="R417">
        <f>VLOOKUP(B417,[1]Arkusz5!$A$3:$Y$2185,17,FALSE)</f>
        <v>0</v>
      </c>
      <c r="S417" t="str">
        <f>VLOOKUP(B417,[1]Arkusz5!$A$3:$Y$2185,18,FALSE)</f>
        <v>Europa</v>
      </c>
      <c r="T417" t="str">
        <f>VLOOKUP(B417,[1]Arkusz5!$A$3:$Y$2185,19,FALSE)</f>
        <v>Polska</v>
      </c>
      <c r="U417" t="str">
        <f>VLOOKUP(B417,[1]Arkusz5!$A$3:$Y$2185,20,FALSE)</f>
        <v>wielkopolskie</v>
      </c>
      <c r="V417" t="str">
        <f>VLOOKUP(B417,[1]Arkusz5!$A$3:$Y$2185,21,FALSE)</f>
        <v>gnieźnieński</v>
      </c>
      <c r="W417" t="str">
        <f>VLOOKUP(B417,[1]Arkusz5!$A$3:$Y$2185,22,FALSE)</f>
        <v>Gniezno</v>
      </c>
      <c r="X417" t="str">
        <f>VLOOKUP(B417,[1]Arkusz5!$A$3:$Y$2185,23,FALSE)</f>
        <v>315.54 Pojezierze Gnieźnieńskie</v>
      </c>
      <c r="Y417" t="str">
        <f>VLOOKUP(B417,[1]Arkusz5!$A$3:$Y$2185,24,FALSE)</f>
        <v>Continental Bio-geographical Region</v>
      </c>
      <c r="Z417">
        <f>VLOOKUP(B417,[1]Arkusz5!$A$3:$Y$2185,25,FALSE)</f>
        <v>0</v>
      </c>
    </row>
    <row r="418" spans="1:26" x14ac:dyDescent="0.25">
      <c r="A418">
        <v>417</v>
      </c>
      <c r="B418" t="s">
        <v>2454</v>
      </c>
      <c r="C418" t="str">
        <f>VLOOKUP(B418,[1]Arkusz5!$A$3:$Y$2185,2,FALSE)</f>
        <v>52.55688</v>
      </c>
      <c r="D418" t="str">
        <f>VLOOKUP(B418,[1]Arkusz5!$A$3:$Y$2185,3,FALSE)</f>
        <v>17.637124</v>
      </c>
      <c r="E418" t="str">
        <f>VLOOKUP(B418,[1]Arkusz5!$A$3:$Y$2185,4,FALSE)</f>
        <v>33UXU72</v>
      </c>
      <c r="F418" t="str">
        <f>VLOOKUP(B418,[1]Arkusz5!$A$3:$Y$2185,5,FALSE)</f>
        <v>CC83</v>
      </c>
      <c r="G418">
        <f>VLOOKUP(B418,[1]Arkusz5!$A$3:$Y$2185,6,FALSE)</f>
        <v>0</v>
      </c>
      <c r="H418">
        <f>VLOOKUP(B418,[1]Arkusz5!$A$3:$Y$2185,7,FALSE)</f>
        <v>0</v>
      </c>
      <c r="I418">
        <f>VLOOKUP(B418,[1]Arkusz5!$A$3:$Y$2185,8,FALSE)</f>
        <v>0</v>
      </c>
      <c r="J418">
        <f>VLOOKUP(B418,[1]Arkusz5!$A$3:$Y$2185,9,FALSE)</f>
        <v>0</v>
      </c>
      <c r="K418">
        <f>VLOOKUP(B418,[1]Arkusz5!$A$3:$Y$2185,10,FALSE)</f>
        <v>0</v>
      </c>
      <c r="L418">
        <f>VLOOKUP(B418,[1]Arkusz5!$A$3:$Y$2185,11,FALSE)</f>
        <v>0</v>
      </c>
      <c r="M418">
        <f>VLOOKUP(B418,[1]Arkusz5!$A$3:$Y$2185,12,FALSE)</f>
        <v>0</v>
      </c>
      <c r="N418">
        <f>VLOOKUP(B418,[1]Arkusz5!$A$3:$Y$2185,13,FALSE)</f>
        <v>0</v>
      </c>
      <c r="O418">
        <f>VLOOKUP(B418,[1]Arkusz5!$A$3:$Y$2185,14,FALSE)</f>
        <v>0</v>
      </c>
      <c r="P418">
        <f>VLOOKUP(B418,[1]Arkusz5!$A$3:$Y$2185,15,FALSE)</f>
        <v>0</v>
      </c>
      <c r="Q418">
        <f>VLOOKUP(B418,[1]Arkusz5!$A$3:$Y$2185,16,FALSE)</f>
        <v>0</v>
      </c>
      <c r="R418">
        <f>VLOOKUP(B418,[1]Arkusz5!$A$3:$Y$2185,17,FALSE)</f>
        <v>0</v>
      </c>
      <c r="S418" t="str">
        <f>VLOOKUP(B418,[1]Arkusz5!$A$3:$Y$2185,18,FALSE)</f>
        <v>Europa</v>
      </c>
      <c r="T418" t="str">
        <f>VLOOKUP(B418,[1]Arkusz5!$A$3:$Y$2185,19,FALSE)</f>
        <v>Polska</v>
      </c>
      <c r="U418" t="str">
        <f>VLOOKUP(B418,[1]Arkusz5!$A$3:$Y$2185,20,FALSE)</f>
        <v>wielkopolskie</v>
      </c>
      <c r="V418" t="str">
        <f>VLOOKUP(B418,[1]Arkusz5!$A$3:$Y$2185,21,FALSE)</f>
        <v>gnieźnieński</v>
      </c>
      <c r="W418" t="str">
        <f>VLOOKUP(B418,[1]Arkusz5!$A$3:$Y$2185,22,FALSE)</f>
        <v>Gniezno</v>
      </c>
      <c r="X418" t="str">
        <f>VLOOKUP(B418,[1]Arkusz5!$A$3:$Y$2185,23,FALSE)</f>
        <v>315.54 Pojezierze Gnieźnieńskie</v>
      </c>
      <c r="Y418" t="str">
        <f>VLOOKUP(B418,[1]Arkusz5!$A$3:$Y$2185,24,FALSE)</f>
        <v>Continental Bio-geographical Region</v>
      </c>
      <c r="Z418" t="str">
        <f>VLOOKUP(B418,[1]Arkusz5!$A$3:$Y$2185,25,FALSE)</f>
        <v>Galio-Carpinetum</v>
      </c>
    </row>
    <row r="419" spans="1:26" x14ac:dyDescent="0.25">
      <c r="A419">
        <v>418</v>
      </c>
      <c r="B419" t="s">
        <v>2458</v>
      </c>
      <c r="C419" t="str">
        <f>VLOOKUP(B419,[1]Arkusz5!$A$3:$Y$2185,2,FALSE)</f>
        <v>52.568242</v>
      </c>
      <c r="D419" t="str">
        <f>VLOOKUP(B419,[1]Arkusz5!$A$3:$Y$2185,3,FALSE)</f>
        <v>15.832951</v>
      </c>
      <c r="E419" t="str">
        <f>VLOOKUP(B419,[1]Arkusz5!$A$3:$Y$2185,4,FALSE)</f>
        <v>33UWU52</v>
      </c>
      <c r="F419" t="str">
        <f>VLOOKUP(B419,[1]Arkusz5!$A$3:$Y$2185,5,FALSE)</f>
        <v>BC81</v>
      </c>
      <c r="G419">
        <f>VLOOKUP(B419,[1]Arkusz5!$A$3:$Y$2185,6,FALSE)</f>
        <v>0</v>
      </c>
      <c r="H419">
        <f>VLOOKUP(B419,[1]Arkusz5!$A$3:$Y$2185,7,FALSE)</f>
        <v>0</v>
      </c>
      <c r="I419">
        <f>VLOOKUP(B419,[1]Arkusz5!$A$3:$Y$2185,8,FALSE)</f>
        <v>0</v>
      </c>
      <c r="J419">
        <f>VLOOKUP(B419,[1]Arkusz5!$A$3:$Y$2185,9,FALSE)</f>
        <v>0</v>
      </c>
      <c r="K419">
        <f>VLOOKUP(B419,[1]Arkusz5!$A$3:$Y$2185,10,FALSE)</f>
        <v>0</v>
      </c>
      <c r="L419">
        <f>VLOOKUP(B419,[1]Arkusz5!$A$3:$Y$2185,11,FALSE)</f>
        <v>0</v>
      </c>
      <c r="M419">
        <f>VLOOKUP(B419,[1]Arkusz5!$A$3:$Y$2185,12,FALSE)</f>
        <v>0</v>
      </c>
      <c r="N419" t="str">
        <f>VLOOKUP(B419,[1]Arkusz5!$A$3:$Y$2185,13,FALSE)</f>
        <v>H (Międzychód)</v>
      </c>
      <c r="O419">
        <f>VLOOKUP(B419,[1]Arkusz5!$A$3:$Y$2185,14,FALSE)</f>
        <v>0</v>
      </c>
      <c r="P419">
        <f>VLOOKUP(B419,[1]Arkusz5!$A$3:$Y$2185,15,FALSE)</f>
        <v>0</v>
      </c>
      <c r="Q419" t="str">
        <f>VLOOKUP(B419,[1]Arkusz5!$A$3:$Y$2185,16,FALSE)</f>
        <v>PLB300015</v>
      </c>
      <c r="R419" t="str">
        <f>VLOOKUP(B419,[1]Arkusz5!$A$3:$Y$2185,17,FALSE)</f>
        <v>Puszcza Notecka</v>
      </c>
      <c r="S419" t="str">
        <f>VLOOKUP(B419,[1]Arkusz5!$A$3:$Y$2185,18,FALSE)</f>
        <v>Europa</v>
      </c>
      <c r="T419" t="str">
        <f>VLOOKUP(B419,[1]Arkusz5!$A$3:$Y$2185,19,FALSE)</f>
        <v>Polska</v>
      </c>
      <c r="U419" t="str">
        <f>VLOOKUP(B419,[1]Arkusz5!$A$3:$Y$2185,20,FALSE)</f>
        <v>wielkopolskie</v>
      </c>
      <c r="V419" t="str">
        <f>VLOOKUP(B419,[1]Arkusz5!$A$3:$Y$2185,21,FALSE)</f>
        <v>międzychodzki</v>
      </c>
      <c r="W419" t="str">
        <f>VLOOKUP(B419,[1]Arkusz5!$A$3:$Y$2185,22,FALSE)</f>
        <v>Międzychód</v>
      </c>
      <c r="X419" t="str">
        <f>VLOOKUP(B419,[1]Arkusz5!$A$3:$Y$2185,23,FALSE)</f>
        <v>315.51 Pojezierze Poznańskie</v>
      </c>
      <c r="Y419" t="str">
        <f>VLOOKUP(B419,[1]Arkusz5!$A$3:$Y$2185,24,FALSE)</f>
        <v>Continental Bio-geographical Region</v>
      </c>
      <c r="Z419">
        <f>VLOOKUP(B419,[1]Arkusz5!$A$3:$Y$2185,25,FALSE)</f>
        <v>0</v>
      </c>
    </row>
    <row r="420" spans="1:26" x14ac:dyDescent="0.25">
      <c r="A420">
        <v>419</v>
      </c>
      <c r="B420" t="s">
        <v>2462</v>
      </c>
      <c r="C420" t="str">
        <f>VLOOKUP(B420,[1]Arkusz5!$A$3:$Y$2185,2,FALSE)</f>
        <v>52.609559</v>
      </c>
      <c r="D420" t="str">
        <f>VLOOKUP(B420,[1]Arkusz5!$A$3:$Y$2185,3,FALSE)</f>
        <v>16.049697</v>
      </c>
      <c r="E420" t="str">
        <f>VLOOKUP(B420,[1]Arkusz5!$A$3:$Y$2185,4,FALSE)</f>
        <v>33UWU72</v>
      </c>
      <c r="F420" t="str">
        <f>VLOOKUP(B420,[1]Arkusz5!$A$3:$Y$2185,5,FALSE)</f>
        <v>BC73</v>
      </c>
      <c r="G420">
        <f>VLOOKUP(B420,[1]Arkusz5!$A$3:$Y$2185,6,FALSE)</f>
        <v>0</v>
      </c>
      <c r="H420">
        <f>VLOOKUP(B420,[1]Arkusz5!$A$3:$Y$2185,7,FALSE)</f>
        <v>0</v>
      </c>
      <c r="I420">
        <f>VLOOKUP(B420,[1]Arkusz5!$A$3:$Y$2185,8,FALSE)</f>
        <v>0</v>
      </c>
      <c r="J420">
        <f>VLOOKUP(B420,[1]Arkusz5!$A$3:$Y$2185,9,FALSE)</f>
        <v>0</v>
      </c>
      <c r="K420" t="str">
        <f>VLOOKUP(B420,[1]Arkusz5!$A$3:$Y$2185,10,FALSE)</f>
        <v>Sierakowski Park Krajobrazowy</v>
      </c>
      <c r="L420">
        <f>VLOOKUP(B420,[1]Arkusz5!$A$3:$Y$2185,11,FALSE)</f>
        <v>0</v>
      </c>
      <c r="M420">
        <f>VLOOKUP(B420,[1]Arkusz5!$A$3:$Y$2185,12,FALSE)</f>
        <v>0</v>
      </c>
      <c r="N420">
        <f>VLOOKUP(B420,[1]Arkusz5!$A$3:$Y$2185,13,FALSE)</f>
        <v>0</v>
      </c>
      <c r="O420">
        <f>VLOOKUP(B420,[1]Arkusz5!$A$3:$Y$2185,14,FALSE)</f>
        <v>0</v>
      </c>
      <c r="P420">
        <f>VLOOKUP(B420,[1]Arkusz5!$A$3:$Y$2185,15,FALSE)</f>
        <v>0</v>
      </c>
      <c r="Q420" t="str">
        <f>VLOOKUP(B420,[1]Arkusz5!$A$3:$Y$2185,16,FALSE)</f>
        <v>PLB300015; PLH300032</v>
      </c>
      <c r="R420" t="str">
        <f>VLOOKUP(B420,[1]Arkusz5!$A$3:$Y$2185,17,FALSE)</f>
        <v>Puszcza Notecka; Ostoja Międzychodzko-Sierakowska</v>
      </c>
      <c r="S420" t="str">
        <f>VLOOKUP(B420,[1]Arkusz5!$A$3:$Y$2185,18,FALSE)</f>
        <v>Europa</v>
      </c>
      <c r="T420" t="str">
        <f>VLOOKUP(B420,[1]Arkusz5!$A$3:$Y$2185,19,FALSE)</f>
        <v>Polska</v>
      </c>
      <c r="U420" t="str">
        <f>VLOOKUP(B420,[1]Arkusz5!$A$3:$Y$2185,20,FALSE)</f>
        <v>wielkopolskie</v>
      </c>
      <c r="V420" t="str">
        <f>VLOOKUP(B420,[1]Arkusz5!$A$3:$Y$2185,21,FALSE)</f>
        <v>międzychodzki</v>
      </c>
      <c r="W420" t="str">
        <f>VLOOKUP(B420,[1]Arkusz5!$A$3:$Y$2185,22,FALSE)</f>
        <v>Sieraków</v>
      </c>
      <c r="X420" t="str">
        <f>VLOOKUP(B420,[1]Arkusz5!$A$3:$Y$2185,23,FALSE)</f>
        <v>315.51 Pojezierze Poznańskie</v>
      </c>
      <c r="Y420" t="str">
        <f>VLOOKUP(B420,[1]Arkusz5!$A$3:$Y$2185,24,FALSE)</f>
        <v>Continental Bio-geographical Region</v>
      </c>
      <c r="Z420">
        <f>VLOOKUP(B420,[1]Arkusz5!$A$3:$Y$2185,25,FALSE)</f>
        <v>0</v>
      </c>
    </row>
    <row r="421" spans="1:26" x14ac:dyDescent="0.25">
      <c r="A421">
        <v>420</v>
      </c>
      <c r="B421" t="s">
        <v>2470</v>
      </c>
      <c r="C421" t="str">
        <f>VLOOKUP(B421,[1]Arkusz5!$A$3:$Y$2185,2,FALSE)</f>
        <v>52.609559</v>
      </c>
      <c r="D421" t="str">
        <f>VLOOKUP(B421,[1]Arkusz5!$A$3:$Y$2185,3,FALSE)</f>
        <v>16.049697</v>
      </c>
      <c r="E421" t="str">
        <f>VLOOKUP(B421,[1]Arkusz5!$A$3:$Y$2185,4,FALSE)</f>
        <v>33UWU72</v>
      </c>
      <c r="F421" t="str">
        <f>VLOOKUP(B421,[1]Arkusz5!$A$3:$Y$2185,5,FALSE)</f>
        <v>BC73</v>
      </c>
      <c r="G421">
        <f>VLOOKUP(B421,[1]Arkusz5!$A$3:$Y$2185,6,FALSE)</f>
        <v>0</v>
      </c>
      <c r="H421">
        <f>VLOOKUP(B421,[1]Arkusz5!$A$3:$Y$2185,7,FALSE)</f>
        <v>0</v>
      </c>
      <c r="I421">
        <f>VLOOKUP(B421,[1]Arkusz5!$A$3:$Y$2185,8,FALSE)</f>
        <v>0</v>
      </c>
      <c r="J421">
        <f>VLOOKUP(B421,[1]Arkusz5!$A$3:$Y$2185,9,FALSE)</f>
        <v>0</v>
      </c>
      <c r="K421" t="str">
        <f>VLOOKUP(B421,[1]Arkusz5!$A$3:$Y$2185,10,FALSE)</f>
        <v>Sierakowski Park Krajobrazowy</v>
      </c>
      <c r="L421">
        <f>VLOOKUP(B421,[1]Arkusz5!$A$3:$Y$2185,11,FALSE)</f>
        <v>0</v>
      </c>
      <c r="M421">
        <f>VLOOKUP(B421,[1]Arkusz5!$A$3:$Y$2185,12,FALSE)</f>
        <v>0</v>
      </c>
      <c r="N421">
        <f>VLOOKUP(B421,[1]Arkusz5!$A$3:$Y$2185,13,FALSE)</f>
        <v>0</v>
      </c>
      <c r="O421">
        <f>VLOOKUP(B421,[1]Arkusz5!$A$3:$Y$2185,14,FALSE)</f>
        <v>0</v>
      </c>
      <c r="P421">
        <f>VLOOKUP(B421,[1]Arkusz5!$A$3:$Y$2185,15,FALSE)</f>
        <v>0</v>
      </c>
      <c r="Q421" t="str">
        <f>VLOOKUP(B421,[1]Arkusz5!$A$3:$Y$2185,16,FALSE)</f>
        <v>PLB300015; PLH300032</v>
      </c>
      <c r="R421" t="str">
        <f>VLOOKUP(B421,[1]Arkusz5!$A$3:$Y$2185,17,FALSE)</f>
        <v>Puszcza Notecka; Ostoja Międzychodzko-Sierakowska</v>
      </c>
      <c r="S421" t="str">
        <f>VLOOKUP(B421,[1]Arkusz5!$A$3:$Y$2185,18,FALSE)</f>
        <v>Europa</v>
      </c>
      <c r="T421" t="str">
        <f>VLOOKUP(B421,[1]Arkusz5!$A$3:$Y$2185,19,FALSE)</f>
        <v>Polska</v>
      </c>
      <c r="U421" t="str">
        <f>VLOOKUP(B421,[1]Arkusz5!$A$3:$Y$2185,20,FALSE)</f>
        <v>wielkopolskie</v>
      </c>
      <c r="V421" t="str">
        <f>VLOOKUP(B421,[1]Arkusz5!$A$3:$Y$2185,21,FALSE)</f>
        <v>międzychodzki</v>
      </c>
      <c r="W421" t="str">
        <f>VLOOKUP(B421,[1]Arkusz5!$A$3:$Y$2185,22,FALSE)</f>
        <v>Sieraków</v>
      </c>
      <c r="X421" t="str">
        <f>VLOOKUP(B421,[1]Arkusz5!$A$3:$Y$2185,23,FALSE)</f>
        <v>315.51 Pojezierze Poznańskie</v>
      </c>
      <c r="Y421" t="str">
        <f>VLOOKUP(B421,[1]Arkusz5!$A$3:$Y$2185,24,FALSE)</f>
        <v>Continental Bio-geographical Region</v>
      </c>
      <c r="Z421">
        <f>VLOOKUP(B421,[1]Arkusz5!$A$3:$Y$2185,25,FALSE)</f>
        <v>0</v>
      </c>
    </row>
    <row r="422" spans="1:26" x14ac:dyDescent="0.25">
      <c r="A422">
        <v>421</v>
      </c>
      <c r="B422" t="s">
        <v>2473</v>
      </c>
      <c r="C422" t="str">
        <f>VLOOKUP(B422,[1]Arkusz5!$A$3:$Y$2185,2,FALSE)</f>
        <v>52.592973</v>
      </c>
      <c r="D422" t="str">
        <f>VLOOKUP(B422,[1]Arkusz5!$A$3:$Y$2185,3,FALSE)</f>
        <v>15.827022</v>
      </c>
      <c r="E422" t="str">
        <f>VLOOKUP(B422,[1]Arkusz5!$A$3:$Y$2185,4,FALSE)</f>
        <v>33UWU52</v>
      </c>
      <c r="F422" t="str">
        <f>VLOOKUP(B422,[1]Arkusz5!$A$3:$Y$2185,5,FALSE)</f>
        <v>BC71</v>
      </c>
      <c r="G422">
        <f>VLOOKUP(B422,[1]Arkusz5!$A$3:$Y$2185,6,FALSE)</f>
        <v>0</v>
      </c>
      <c r="H422">
        <f>VLOOKUP(B422,[1]Arkusz5!$A$3:$Y$2185,7,FALSE)</f>
        <v>0</v>
      </c>
      <c r="I422">
        <f>VLOOKUP(B422,[1]Arkusz5!$A$3:$Y$2185,8,FALSE)</f>
        <v>0</v>
      </c>
      <c r="J422">
        <f>VLOOKUP(B422,[1]Arkusz5!$A$3:$Y$2185,9,FALSE)</f>
        <v>0</v>
      </c>
      <c r="K422">
        <f>VLOOKUP(B422,[1]Arkusz5!$A$3:$Y$2185,10,FALSE)</f>
        <v>0</v>
      </c>
      <c r="L422">
        <f>VLOOKUP(B422,[1]Arkusz5!$A$3:$Y$2185,11,FALSE)</f>
        <v>0</v>
      </c>
      <c r="M422">
        <f>VLOOKUP(B422,[1]Arkusz5!$A$3:$Y$2185,12,FALSE)</f>
        <v>0</v>
      </c>
      <c r="N422" t="str">
        <f>VLOOKUP(B422,[1]Arkusz5!$A$3:$Y$2185,13,FALSE)</f>
        <v>H (Międzychód)</v>
      </c>
      <c r="O422">
        <f>VLOOKUP(B422,[1]Arkusz5!$A$3:$Y$2185,14,FALSE)</f>
        <v>0</v>
      </c>
      <c r="P422">
        <f>VLOOKUP(B422,[1]Arkusz5!$A$3:$Y$2185,15,FALSE)</f>
        <v>0</v>
      </c>
      <c r="Q422" t="str">
        <f>VLOOKUP(B422,[1]Arkusz5!$A$3:$Y$2185,16,FALSE)</f>
        <v>PLB300015</v>
      </c>
      <c r="R422" t="str">
        <f>VLOOKUP(B422,[1]Arkusz5!$A$3:$Y$2185,17,FALSE)</f>
        <v>Puszcza Notecka</v>
      </c>
      <c r="S422" t="str">
        <f>VLOOKUP(B422,[1]Arkusz5!$A$3:$Y$2185,18,FALSE)</f>
        <v>Europa</v>
      </c>
      <c r="T422" t="str">
        <f>VLOOKUP(B422,[1]Arkusz5!$A$3:$Y$2185,19,FALSE)</f>
        <v>Polska</v>
      </c>
      <c r="U422" t="str">
        <f>VLOOKUP(B422,[1]Arkusz5!$A$3:$Y$2185,20,FALSE)</f>
        <v>wielkopolskie</v>
      </c>
      <c r="V422" t="str">
        <f>VLOOKUP(B422,[1]Arkusz5!$A$3:$Y$2185,21,FALSE)</f>
        <v>międzychodzki</v>
      </c>
      <c r="W422" t="str">
        <f>VLOOKUP(B422,[1]Arkusz5!$A$3:$Y$2185,22,FALSE)</f>
        <v>Międzychód</v>
      </c>
      <c r="X422" t="str">
        <f>VLOOKUP(B422,[1]Arkusz5!$A$3:$Y$2185,23,FALSE)</f>
        <v>315.51 Pojezierze Poznańskie</v>
      </c>
      <c r="Y422" t="str">
        <f>VLOOKUP(B422,[1]Arkusz5!$A$3:$Y$2185,24,FALSE)</f>
        <v>Continental Bio-geographical Region</v>
      </c>
      <c r="Z422">
        <f>VLOOKUP(B422,[1]Arkusz5!$A$3:$Y$2185,25,FALSE)</f>
        <v>0</v>
      </c>
    </row>
    <row r="423" spans="1:26" x14ac:dyDescent="0.25">
      <c r="A423">
        <v>422</v>
      </c>
      <c r="B423" t="s">
        <v>2475</v>
      </c>
      <c r="C423" t="str">
        <f>VLOOKUP(B423,[1]Arkusz5!$A$3:$Y$2185,2,FALSE)</f>
        <v>51.950765</v>
      </c>
      <c r="D423" t="str">
        <f>VLOOKUP(B423,[1]Arkusz5!$A$3:$Y$2185,3,FALSE)</f>
        <v>16.93484</v>
      </c>
      <c r="E423" t="str">
        <f>VLOOKUP(B423,[1]Arkusz5!$A$3:$Y$2185,4,FALSE)</f>
        <v>33UXT35</v>
      </c>
      <c r="F423" t="str">
        <f>VLOOKUP(B423,[1]Arkusz5!$A$3:$Y$2185,5,FALSE)</f>
        <v>BD58</v>
      </c>
      <c r="G423">
        <f>VLOOKUP(B423,[1]Arkusz5!$A$3:$Y$2185,6,FALSE)</f>
        <v>0</v>
      </c>
      <c r="H423">
        <f>VLOOKUP(B423,[1]Arkusz5!$A$3:$Y$2185,7,FALSE)</f>
        <v>0</v>
      </c>
      <c r="I423">
        <f>VLOOKUP(B423,[1]Arkusz5!$A$3:$Y$2185,8,FALSE)</f>
        <v>0</v>
      </c>
      <c r="J423">
        <f>VLOOKUP(B423,[1]Arkusz5!$A$3:$Y$2185,9,FALSE)</f>
        <v>0</v>
      </c>
      <c r="K423">
        <f>VLOOKUP(B423,[1]Arkusz5!$A$3:$Y$2185,10,FALSE)</f>
        <v>0</v>
      </c>
      <c r="L423">
        <f>VLOOKUP(B423,[1]Arkusz5!$A$3:$Y$2185,11,FALSE)</f>
        <v>0</v>
      </c>
      <c r="M423">
        <f>VLOOKUP(B423,[1]Arkusz5!$A$3:$Y$2185,12,FALSE)</f>
        <v>0</v>
      </c>
      <c r="N423" t="str">
        <f>VLOOKUP(B423,[1]Arkusz5!$A$3:$Y$2185,13,FALSE)</f>
        <v>Krzywińsko-Osiecki wraz z zadrzewieniami generała Dezyderego Chłapowskiego i kompleksem leśnym Osieczna-Góra</v>
      </c>
      <c r="O423">
        <f>VLOOKUP(B423,[1]Arkusz5!$A$3:$Y$2185,14,FALSE)</f>
        <v>0</v>
      </c>
      <c r="P423">
        <f>VLOOKUP(B423,[1]Arkusz5!$A$3:$Y$2185,15,FALSE)</f>
        <v>0</v>
      </c>
      <c r="Q423">
        <f>VLOOKUP(B423,[1]Arkusz5!$A$3:$Y$2185,16,FALSE)</f>
        <v>0</v>
      </c>
      <c r="R423">
        <f>VLOOKUP(B423,[1]Arkusz5!$A$3:$Y$2185,17,FALSE)</f>
        <v>0</v>
      </c>
      <c r="S423" t="str">
        <f>VLOOKUP(B423,[1]Arkusz5!$A$3:$Y$2185,18,FALSE)</f>
        <v>Europa</v>
      </c>
      <c r="T423" t="str">
        <f>VLOOKUP(B423,[1]Arkusz5!$A$3:$Y$2185,19,FALSE)</f>
        <v>Polska</v>
      </c>
      <c r="U423" t="str">
        <f>VLOOKUP(B423,[1]Arkusz5!$A$3:$Y$2185,20,FALSE)</f>
        <v>wielkopolskie</v>
      </c>
      <c r="V423" t="str">
        <f>VLOOKUP(B423,[1]Arkusz5!$A$3:$Y$2185,21,FALSE)</f>
        <v>kościański</v>
      </c>
      <c r="W423" t="str">
        <f>VLOOKUP(B423,[1]Arkusz5!$A$3:$Y$2185,22,FALSE)</f>
        <v>Krzywiń</v>
      </c>
      <c r="X423" t="str">
        <f>VLOOKUP(B423,[1]Arkusz5!$A$3:$Y$2185,23,FALSE)</f>
        <v>315.82 Pojezierze Krzywińskie</v>
      </c>
      <c r="Y423" t="str">
        <f>VLOOKUP(B423,[1]Arkusz5!$A$3:$Y$2185,24,FALSE)</f>
        <v>Continental Bio-geographical Region</v>
      </c>
      <c r="Z423" t="str">
        <f>VLOOKUP(B423,[1]Arkusz5!$A$3:$Y$2185,25,FALSE)</f>
        <v>Galio-Carpinetum</v>
      </c>
    </row>
    <row r="424" spans="1:26" x14ac:dyDescent="0.25">
      <c r="A424">
        <v>423</v>
      </c>
      <c r="B424" t="s">
        <v>2482</v>
      </c>
      <c r="C424" t="str">
        <f>VLOOKUP(B424,[1]Arkusz5!$A$3:$Y$2185,2,FALSE)</f>
        <v>52.655394</v>
      </c>
      <c r="D424" t="str">
        <f>VLOOKUP(B424,[1]Arkusz5!$A$3:$Y$2185,3,FALSE)</f>
        <v>17.143973</v>
      </c>
      <c r="E424" t="str">
        <f>VLOOKUP(B424,[1]Arkusz5!$A$3:$Y$2185,4,FALSE)</f>
        <v>33UXU43</v>
      </c>
      <c r="F424" t="str">
        <f>VLOOKUP(B424,[1]Arkusz5!$A$3:$Y$2185,5,FALSE)</f>
        <v>CC70</v>
      </c>
      <c r="G424">
        <f>VLOOKUP(B424,[1]Arkusz5!$A$3:$Y$2185,6,FALSE)</f>
        <v>0</v>
      </c>
      <c r="H424">
        <f>VLOOKUP(B424,[1]Arkusz5!$A$3:$Y$2185,7,FALSE)</f>
        <v>0</v>
      </c>
      <c r="I424">
        <f>VLOOKUP(B424,[1]Arkusz5!$A$3:$Y$2185,8,FALSE)</f>
        <v>0</v>
      </c>
      <c r="J424">
        <f>VLOOKUP(B424,[1]Arkusz5!$A$3:$Y$2185,9,FALSE)</f>
        <v>0</v>
      </c>
      <c r="K424">
        <f>VLOOKUP(B424,[1]Arkusz5!$A$3:$Y$2185,10,FALSE)</f>
        <v>0</v>
      </c>
      <c r="L424">
        <f>VLOOKUP(B424,[1]Arkusz5!$A$3:$Y$2185,11,FALSE)</f>
        <v>0</v>
      </c>
      <c r="M424">
        <f>VLOOKUP(B424,[1]Arkusz5!$A$3:$Y$2185,12,FALSE)</f>
        <v>0</v>
      </c>
      <c r="N424">
        <f>VLOOKUP(B424,[1]Arkusz5!$A$3:$Y$2185,13,FALSE)</f>
        <v>0</v>
      </c>
      <c r="O424">
        <f>VLOOKUP(B424,[1]Arkusz5!$A$3:$Y$2185,14,FALSE)</f>
        <v>0</v>
      </c>
      <c r="P424">
        <f>VLOOKUP(B424,[1]Arkusz5!$A$3:$Y$2185,15,FALSE)</f>
        <v>0</v>
      </c>
      <c r="Q424">
        <f>VLOOKUP(B424,[1]Arkusz5!$A$3:$Y$2185,16,FALSE)</f>
        <v>0</v>
      </c>
      <c r="R424">
        <f>VLOOKUP(B424,[1]Arkusz5!$A$3:$Y$2185,17,FALSE)</f>
        <v>0</v>
      </c>
      <c r="S424" t="str">
        <f>VLOOKUP(B424,[1]Arkusz5!$A$3:$Y$2185,18,FALSE)</f>
        <v>Europa</v>
      </c>
      <c r="T424" t="str">
        <f>VLOOKUP(B424,[1]Arkusz5!$A$3:$Y$2185,19,FALSE)</f>
        <v>Polska</v>
      </c>
      <c r="U424" t="str">
        <f>VLOOKUP(B424,[1]Arkusz5!$A$3:$Y$2185,20,FALSE)</f>
        <v>wielkopolskie</v>
      </c>
      <c r="V424" t="str">
        <f>VLOOKUP(B424,[1]Arkusz5!$A$3:$Y$2185,21,FALSE)</f>
        <v>wągrowiecki</v>
      </c>
      <c r="W424" t="str">
        <f>VLOOKUP(B424,[1]Arkusz5!$A$3:$Y$2185,22,FALSE)</f>
        <v>Skoki</v>
      </c>
      <c r="X424" t="str">
        <f>VLOOKUP(B424,[1]Arkusz5!$A$3:$Y$2185,23,FALSE)</f>
        <v>315.54 Pojezierze Gnieźnieńskie</v>
      </c>
      <c r="Y424" t="str">
        <f>VLOOKUP(B424,[1]Arkusz5!$A$3:$Y$2185,24,FALSE)</f>
        <v>Continental Bio-geographical Region</v>
      </c>
      <c r="Z424" t="str">
        <f>VLOOKUP(B424,[1]Arkusz5!$A$3:$Y$2185,25,FALSE)</f>
        <v>Leucobryo-Pinetum</v>
      </c>
    </row>
    <row r="425" spans="1:26" x14ac:dyDescent="0.25">
      <c r="A425">
        <v>424</v>
      </c>
      <c r="B425" t="s">
        <v>2487</v>
      </c>
      <c r="C425" t="str">
        <f>VLOOKUP(B425,[1]Arkusz5!$A$3:$Y$2185,2,FALSE)</f>
        <v>52.648685</v>
      </c>
      <c r="D425" t="str">
        <f>VLOOKUP(B425,[1]Arkusz5!$A$3:$Y$2185,3,FALSE)</f>
        <v>17.113542</v>
      </c>
      <c r="E425" t="str">
        <f>VLOOKUP(B425,[1]Arkusz5!$A$3:$Y$2185,4,FALSE)</f>
        <v>33UXU43</v>
      </c>
      <c r="F425" t="str">
        <f>VLOOKUP(B425,[1]Arkusz5!$A$3:$Y$2185,5,FALSE)</f>
        <v>CC70</v>
      </c>
      <c r="G425">
        <f>VLOOKUP(B425,[1]Arkusz5!$A$3:$Y$2185,6,FALSE)</f>
        <v>0</v>
      </c>
      <c r="H425">
        <f>VLOOKUP(B425,[1]Arkusz5!$A$3:$Y$2185,7,FALSE)</f>
        <v>0</v>
      </c>
      <c r="I425">
        <f>VLOOKUP(B425,[1]Arkusz5!$A$3:$Y$2185,8,FALSE)</f>
        <v>0</v>
      </c>
      <c r="J425">
        <f>VLOOKUP(B425,[1]Arkusz5!$A$3:$Y$2185,9,FALSE)</f>
        <v>0</v>
      </c>
      <c r="K425">
        <f>VLOOKUP(B425,[1]Arkusz5!$A$3:$Y$2185,10,FALSE)</f>
        <v>0</v>
      </c>
      <c r="L425">
        <f>VLOOKUP(B425,[1]Arkusz5!$A$3:$Y$2185,11,FALSE)</f>
        <v>0</v>
      </c>
      <c r="M425">
        <f>VLOOKUP(B425,[1]Arkusz5!$A$3:$Y$2185,12,FALSE)</f>
        <v>0</v>
      </c>
      <c r="N425">
        <f>VLOOKUP(B425,[1]Arkusz5!$A$3:$Y$2185,13,FALSE)</f>
        <v>0</v>
      </c>
      <c r="O425">
        <f>VLOOKUP(B425,[1]Arkusz5!$A$3:$Y$2185,14,FALSE)</f>
        <v>0</v>
      </c>
      <c r="P425">
        <f>VLOOKUP(B425,[1]Arkusz5!$A$3:$Y$2185,15,FALSE)</f>
        <v>0</v>
      </c>
      <c r="Q425">
        <f>VLOOKUP(B425,[1]Arkusz5!$A$3:$Y$2185,16,FALSE)</f>
        <v>0</v>
      </c>
      <c r="R425">
        <f>VLOOKUP(B425,[1]Arkusz5!$A$3:$Y$2185,17,FALSE)</f>
        <v>0</v>
      </c>
      <c r="S425" t="str">
        <f>VLOOKUP(B425,[1]Arkusz5!$A$3:$Y$2185,18,FALSE)</f>
        <v>Europa</v>
      </c>
      <c r="T425" t="str">
        <f>VLOOKUP(B425,[1]Arkusz5!$A$3:$Y$2185,19,FALSE)</f>
        <v>Polska</v>
      </c>
      <c r="U425" t="str">
        <f>VLOOKUP(B425,[1]Arkusz5!$A$3:$Y$2185,20,FALSE)</f>
        <v>wielkopolskie</v>
      </c>
      <c r="V425" t="str">
        <f>VLOOKUP(B425,[1]Arkusz5!$A$3:$Y$2185,21,FALSE)</f>
        <v>wągrowiecki</v>
      </c>
      <c r="W425" t="str">
        <f>VLOOKUP(B425,[1]Arkusz5!$A$3:$Y$2185,22,FALSE)</f>
        <v>Skoki</v>
      </c>
      <c r="X425" t="str">
        <f>VLOOKUP(B425,[1]Arkusz5!$A$3:$Y$2185,23,FALSE)</f>
        <v>315.54 Pojezierze Gnieźnieńskie</v>
      </c>
      <c r="Y425" t="str">
        <f>VLOOKUP(B425,[1]Arkusz5!$A$3:$Y$2185,24,FALSE)</f>
        <v>Continental Bio-geographical Region</v>
      </c>
      <c r="Z425" t="str">
        <f>VLOOKUP(B425,[1]Arkusz5!$A$3:$Y$2185,25,FALSE)</f>
        <v>Fago-Quercetum petraeae</v>
      </c>
    </row>
    <row r="426" spans="1:26" x14ac:dyDescent="0.25">
      <c r="A426">
        <v>425</v>
      </c>
      <c r="B426" t="s">
        <v>2493</v>
      </c>
      <c r="C426" t="str">
        <f>VLOOKUP(B426,[1]Arkusz5!$A$3:$Y$2185,2,FALSE)</f>
        <v>52.648685</v>
      </c>
      <c r="D426" t="str">
        <f>VLOOKUP(B426,[1]Arkusz5!$A$3:$Y$2185,3,FALSE)</f>
        <v>17.113542</v>
      </c>
      <c r="E426" t="str">
        <f>VLOOKUP(B426,[1]Arkusz5!$A$3:$Y$2185,4,FALSE)</f>
        <v>33UXU43</v>
      </c>
      <c r="F426" t="str">
        <f>VLOOKUP(B426,[1]Arkusz5!$A$3:$Y$2185,5,FALSE)</f>
        <v>CC70</v>
      </c>
      <c r="G426">
        <f>VLOOKUP(B426,[1]Arkusz5!$A$3:$Y$2185,6,FALSE)</f>
        <v>0</v>
      </c>
      <c r="H426">
        <f>VLOOKUP(B426,[1]Arkusz5!$A$3:$Y$2185,7,FALSE)</f>
        <v>0</v>
      </c>
      <c r="I426">
        <f>VLOOKUP(B426,[1]Arkusz5!$A$3:$Y$2185,8,FALSE)</f>
        <v>0</v>
      </c>
      <c r="J426">
        <f>VLOOKUP(B426,[1]Arkusz5!$A$3:$Y$2185,9,FALSE)</f>
        <v>0</v>
      </c>
      <c r="K426">
        <f>VLOOKUP(B426,[1]Arkusz5!$A$3:$Y$2185,10,FALSE)</f>
        <v>0</v>
      </c>
      <c r="L426">
        <f>VLOOKUP(B426,[1]Arkusz5!$A$3:$Y$2185,11,FALSE)</f>
        <v>0</v>
      </c>
      <c r="M426">
        <f>VLOOKUP(B426,[1]Arkusz5!$A$3:$Y$2185,12,FALSE)</f>
        <v>0</v>
      </c>
      <c r="N426">
        <f>VLOOKUP(B426,[1]Arkusz5!$A$3:$Y$2185,13,FALSE)</f>
        <v>0</v>
      </c>
      <c r="O426">
        <f>VLOOKUP(B426,[1]Arkusz5!$A$3:$Y$2185,14,FALSE)</f>
        <v>0</v>
      </c>
      <c r="P426">
        <f>VLOOKUP(B426,[1]Arkusz5!$A$3:$Y$2185,15,FALSE)</f>
        <v>0</v>
      </c>
      <c r="Q426">
        <f>VLOOKUP(B426,[1]Arkusz5!$A$3:$Y$2185,16,FALSE)</f>
        <v>0</v>
      </c>
      <c r="R426">
        <f>VLOOKUP(B426,[1]Arkusz5!$A$3:$Y$2185,17,FALSE)</f>
        <v>0</v>
      </c>
      <c r="S426" t="str">
        <f>VLOOKUP(B426,[1]Arkusz5!$A$3:$Y$2185,18,FALSE)</f>
        <v>Europa</v>
      </c>
      <c r="T426" t="str">
        <f>VLOOKUP(B426,[1]Arkusz5!$A$3:$Y$2185,19,FALSE)</f>
        <v>Polska</v>
      </c>
      <c r="U426" t="str">
        <f>VLOOKUP(B426,[1]Arkusz5!$A$3:$Y$2185,20,FALSE)</f>
        <v>wielkopolskie</v>
      </c>
      <c r="V426" t="str">
        <f>VLOOKUP(B426,[1]Arkusz5!$A$3:$Y$2185,21,FALSE)</f>
        <v>wągrowiecki</v>
      </c>
      <c r="W426" t="str">
        <f>VLOOKUP(B426,[1]Arkusz5!$A$3:$Y$2185,22,FALSE)</f>
        <v>Skoki</v>
      </c>
      <c r="X426" t="str">
        <f>VLOOKUP(B426,[1]Arkusz5!$A$3:$Y$2185,23,FALSE)</f>
        <v>315.54 Pojezierze Gnieźnieńskie</v>
      </c>
      <c r="Y426" t="str">
        <f>VLOOKUP(B426,[1]Arkusz5!$A$3:$Y$2185,24,FALSE)</f>
        <v>Continental Bio-geographical Region</v>
      </c>
      <c r="Z426" t="str">
        <f>VLOOKUP(B426,[1]Arkusz5!$A$3:$Y$2185,25,FALSE)</f>
        <v>Fago-Quercetum petraeae</v>
      </c>
    </row>
    <row r="427" spans="1:26" x14ac:dyDescent="0.25">
      <c r="A427">
        <v>426</v>
      </c>
      <c r="B427" t="s">
        <v>2494</v>
      </c>
      <c r="C427" t="str">
        <f>VLOOKUP(B427,[1]Arkusz5!$A$3:$Y$2185,2,FALSE)</f>
        <v>52.648685</v>
      </c>
      <c r="D427" t="str">
        <f>VLOOKUP(B427,[1]Arkusz5!$A$3:$Y$2185,3,FALSE)</f>
        <v>17.113542</v>
      </c>
      <c r="E427" t="str">
        <f>VLOOKUP(B427,[1]Arkusz5!$A$3:$Y$2185,4,FALSE)</f>
        <v>33UXU43</v>
      </c>
      <c r="F427" t="str">
        <f>VLOOKUP(B427,[1]Arkusz5!$A$3:$Y$2185,5,FALSE)</f>
        <v>CC70</v>
      </c>
      <c r="G427">
        <f>VLOOKUP(B427,[1]Arkusz5!$A$3:$Y$2185,6,FALSE)</f>
        <v>0</v>
      </c>
      <c r="H427">
        <f>VLOOKUP(B427,[1]Arkusz5!$A$3:$Y$2185,7,FALSE)</f>
        <v>0</v>
      </c>
      <c r="I427">
        <f>VLOOKUP(B427,[1]Arkusz5!$A$3:$Y$2185,8,FALSE)</f>
        <v>0</v>
      </c>
      <c r="J427">
        <f>VLOOKUP(B427,[1]Arkusz5!$A$3:$Y$2185,9,FALSE)</f>
        <v>0</v>
      </c>
      <c r="K427">
        <f>VLOOKUP(B427,[1]Arkusz5!$A$3:$Y$2185,10,FALSE)</f>
        <v>0</v>
      </c>
      <c r="L427">
        <f>VLOOKUP(B427,[1]Arkusz5!$A$3:$Y$2185,11,FALSE)</f>
        <v>0</v>
      </c>
      <c r="M427">
        <f>VLOOKUP(B427,[1]Arkusz5!$A$3:$Y$2185,12,FALSE)</f>
        <v>0</v>
      </c>
      <c r="N427">
        <f>VLOOKUP(B427,[1]Arkusz5!$A$3:$Y$2185,13,FALSE)</f>
        <v>0</v>
      </c>
      <c r="O427">
        <f>VLOOKUP(B427,[1]Arkusz5!$A$3:$Y$2185,14,FALSE)</f>
        <v>0</v>
      </c>
      <c r="P427">
        <f>VLOOKUP(B427,[1]Arkusz5!$A$3:$Y$2185,15,FALSE)</f>
        <v>0</v>
      </c>
      <c r="Q427">
        <f>VLOOKUP(B427,[1]Arkusz5!$A$3:$Y$2185,16,FALSE)</f>
        <v>0</v>
      </c>
      <c r="R427">
        <f>VLOOKUP(B427,[1]Arkusz5!$A$3:$Y$2185,17,FALSE)</f>
        <v>0</v>
      </c>
      <c r="S427" t="str">
        <f>VLOOKUP(B427,[1]Arkusz5!$A$3:$Y$2185,18,FALSE)</f>
        <v>Europa</v>
      </c>
      <c r="T427" t="str">
        <f>VLOOKUP(B427,[1]Arkusz5!$A$3:$Y$2185,19,FALSE)</f>
        <v>Polska</v>
      </c>
      <c r="U427" t="str">
        <f>VLOOKUP(B427,[1]Arkusz5!$A$3:$Y$2185,20,FALSE)</f>
        <v>wielkopolskie</v>
      </c>
      <c r="V427" t="str">
        <f>VLOOKUP(B427,[1]Arkusz5!$A$3:$Y$2185,21,FALSE)</f>
        <v>wągrowiecki</v>
      </c>
      <c r="W427" t="str">
        <f>VLOOKUP(B427,[1]Arkusz5!$A$3:$Y$2185,22,FALSE)</f>
        <v>Skoki</v>
      </c>
      <c r="X427" t="str">
        <f>VLOOKUP(B427,[1]Arkusz5!$A$3:$Y$2185,23,FALSE)</f>
        <v>315.54 Pojezierze Gnieźnieńskie</v>
      </c>
      <c r="Y427" t="str">
        <f>VLOOKUP(B427,[1]Arkusz5!$A$3:$Y$2185,24,FALSE)</f>
        <v>Continental Bio-geographical Region</v>
      </c>
      <c r="Z427" t="str">
        <f>VLOOKUP(B427,[1]Arkusz5!$A$3:$Y$2185,25,FALSE)</f>
        <v>Fago-Quercetum petraeae</v>
      </c>
    </row>
    <row r="428" spans="1:26" x14ac:dyDescent="0.25">
      <c r="A428">
        <v>427</v>
      </c>
      <c r="B428" t="s">
        <v>2495</v>
      </c>
      <c r="C428" t="str">
        <f>VLOOKUP(B428,[1]Arkusz5!$A$3:$Y$2185,2,FALSE)</f>
        <v>52.44989</v>
      </c>
      <c r="D428" t="str">
        <f>VLOOKUP(B428,[1]Arkusz5!$A$3:$Y$2185,3,FALSE)</f>
        <v>17.278856</v>
      </c>
      <c r="E428" t="str">
        <f>VLOOKUP(B428,[1]Arkusz5!$A$3:$Y$2185,4,FALSE)</f>
        <v>33UXU51</v>
      </c>
      <c r="F428" t="str">
        <f>VLOOKUP(B428,[1]Arkusz5!$A$3:$Y$2185,5,FALSE)</f>
        <v>CC91</v>
      </c>
      <c r="G428">
        <f>VLOOKUP(B428,[1]Arkusz5!$A$3:$Y$2185,6,FALSE)</f>
        <v>0</v>
      </c>
      <c r="H428">
        <f>VLOOKUP(B428,[1]Arkusz5!$A$3:$Y$2185,7,FALSE)</f>
        <v>0</v>
      </c>
      <c r="I428">
        <f>VLOOKUP(B428,[1]Arkusz5!$A$3:$Y$2185,8,FALSE)</f>
        <v>0</v>
      </c>
      <c r="J428">
        <f>VLOOKUP(B428,[1]Arkusz5!$A$3:$Y$2185,9,FALSE)</f>
        <v>0</v>
      </c>
      <c r="K428" t="str">
        <f>VLOOKUP(B428,[1]Arkusz5!$A$3:$Y$2185,10,FALSE)</f>
        <v>Park Krajobrazowy Promno - otulina</v>
      </c>
      <c r="L428" t="str">
        <f>VLOOKUP(B428,[1]Arkusz5!$A$3:$Y$2185,11,FALSE)</f>
        <v>Jezioro Drążynek</v>
      </c>
      <c r="M428" t="str">
        <f>VLOOKUP(B428,[1]Arkusz5!$A$3:$Y$2185,12,FALSE)</f>
        <v>torfowiskowy</v>
      </c>
      <c r="N428">
        <f>VLOOKUP(B428,[1]Arkusz5!$A$3:$Y$2185,13,FALSE)</f>
        <v>0</v>
      </c>
      <c r="O428">
        <f>VLOOKUP(B428,[1]Arkusz5!$A$3:$Y$2185,14,FALSE)</f>
        <v>0</v>
      </c>
      <c r="P428">
        <f>VLOOKUP(B428,[1]Arkusz5!$A$3:$Y$2185,15,FALSE)</f>
        <v>0</v>
      </c>
      <c r="Q428" t="str">
        <f>VLOOKUP(B428,[1]Arkusz5!$A$3:$Y$2185,16,FALSE)</f>
        <v>PLH300030</v>
      </c>
      <c r="R428" t="str">
        <f>VLOOKUP(B428,[1]Arkusz5!$A$3:$Y$2185,17,FALSE)</f>
        <v>Ostoja koło Promna</v>
      </c>
      <c r="S428" t="str">
        <f>VLOOKUP(B428,[1]Arkusz5!$A$3:$Y$2185,18,FALSE)</f>
        <v>Europa</v>
      </c>
      <c r="T428" t="str">
        <f>VLOOKUP(B428,[1]Arkusz5!$A$3:$Y$2185,19,FALSE)</f>
        <v>Polska</v>
      </c>
      <c r="U428" t="str">
        <f>VLOOKUP(B428,[1]Arkusz5!$A$3:$Y$2185,20,FALSE)</f>
        <v>wielkopolskie</v>
      </c>
      <c r="V428" t="str">
        <f>VLOOKUP(B428,[1]Arkusz5!$A$3:$Y$2185,21,FALSE)</f>
        <v>poznański</v>
      </c>
      <c r="W428" t="str">
        <f>VLOOKUP(B428,[1]Arkusz5!$A$3:$Y$2185,22,FALSE)</f>
        <v>Pobiedziska</v>
      </c>
      <c r="X428" t="str">
        <f>VLOOKUP(B428,[1]Arkusz5!$A$3:$Y$2185,23,FALSE)</f>
        <v>315.56 Równina Wrzesińska</v>
      </c>
      <c r="Y428" t="str">
        <f>VLOOKUP(B428,[1]Arkusz5!$A$3:$Y$2185,24,FALSE)</f>
        <v>Continental Bio-geographical Region</v>
      </c>
      <c r="Z428" t="str">
        <f>VLOOKUP(B428,[1]Arkusz5!$A$3:$Y$2185,25,FALSE)</f>
        <v>Galio-Carpinetum</v>
      </c>
    </row>
    <row r="429" spans="1:26" x14ac:dyDescent="0.25">
      <c r="A429">
        <v>428</v>
      </c>
      <c r="B429" t="s">
        <v>2499</v>
      </c>
      <c r="C429" t="str">
        <f>VLOOKUP(B429,[1]Arkusz5!$A$3:$Y$2185,2,FALSE)</f>
        <v>52.230225</v>
      </c>
      <c r="D429" t="str">
        <f>VLOOKUP(B429,[1]Arkusz5!$A$3:$Y$2185,3,FALSE)</f>
        <v>18.250279</v>
      </c>
      <c r="E429" t="str">
        <f>VLOOKUP(B429,[1]Arkusz5!$A$3:$Y$2185,4,FALSE)</f>
        <v>34UCC19</v>
      </c>
      <c r="F429" t="str">
        <f>VLOOKUP(B429,[1]Arkusz5!$A$3:$Y$2185,5,FALSE)</f>
        <v>CD27</v>
      </c>
      <c r="G429">
        <f>VLOOKUP(B429,[1]Arkusz5!$A$3:$Y$2185,6,FALSE)</f>
        <v>0</v>
      </c>
      <c r="H429">
        <f>VLOOKUP(B429,[1]Arkusz5!$A$3:$Y$2185,7,FALSE)</f>
        <v>0</v>
      </c>
      <c r="I429">
        <f>VLOOKUP(B429,[1]Arkusz5!$A$3:$Y$2185,8,FALSE)</f>
        <v>0</v>
      </c>
      <c r="J429">
        <f>VLOOKUP(B429,[1]Arkusz5!$A$3:$Y$2185,9,FALSE)</f>
        <v>0</v>
      </c>
      <c r="K429">
        <f>VLOOKUP(B429,[1]Arkusz5!$A$3:$Y$2185,10,FALSE)</f>
        <v>0</v>
      </c>
      <c r="L429">
        <f>VLOOKUP(B429,[1]Arkusz5!$A$3:$Y$2185,11,FALSE)</f>
        <v>0</v>
      </c>
      <c r="M429">
        <f>VLOOKUP(B429,[1]Arkusz5!$A$3:$Y$2185,12,FALSE)</f>
        <v>0</v>
      </c>
      <c r="N429">
        <f>VLOOKUP(B429,[1]Arkusz5!$A$3:$Y$2185,13,FALSE)</f>
        <v>0</v>
      </c>
      <c r="O429">
        <f>VLOOKUP(B429,[1]Arkusz5!$A$3:$Y$2185,14,FALSE)</f>
        <v>0</v>
      </c>
      <c r="P429">
        <f>VLOOKUP(B429,[1]Arkusz5!$A$3:$Y$2185,15,FALSE)</f>
        <v>0</v>
      </c>
      <c r="Q429">
        <f>VLOOKUP(B429,[1]Arkusz5!$A$3:$Y$2185,16,FALSE)</f>
        <v>0</v>
      </c>
      <c r="R429">
        <f>VLOOKUP(B429,[1]Arkusz5!$A$3:$Y$2185,17,FALSE)</f>
        <v>0</v>
      </c>
      <c r="S429" t="str">
        <f>VLOOKUP(B429,[1]Arkusz5!$A$3:$Y$2185,18,FALSE)</f>
        <v>Europa</v>
      </c>
      <c r="T429" t="str">
        <f>VLOOKUP(B429,[1]Arkusz5!$A$3:$Y$2185,19,FALSE)</f>
        <v>Polska</v>
      </c>
      <c r="U429" t="str">
        <f>VLOOKUP(B429,[1]Arkusz5!$A$3:$Y$2185,20,FALSE)</f>
        <v>wielkopolskie</v>
      </c>
      <c r="V429" t="str">
        <f>VLOOKUP(B429,[1]Arkusz5!$A$3:$Y$2185,21,FALSE)</f>
        <v>Konin</v>
      </c>
      <c r="W429" t="str">
        <f>VLOOKUP(B429,[1]Arkusz5!$A$3:$Y$2185,22,FALSE)</f>
        <v>Konin</v>
      </c>
      <c r="X429" t="str">
        <f>VLOOKUP(B429,[1]Arkusz5!$A$3:$Y$2185,23,FALSE)</f>
        <v>318.13 Dolina Konińska</v>
      </c>
      <c r="Y429" t="str">
        <f>VLOOKUP(B429,[1]Arkusz5!$A$3:$Y$2185,24,FALSE)</f>
        <v>Continental Bio-geographical Region</v>
      </c>
      <c r="Z429" t="str">
        <f>VLOOKUP(B429,[1]Arkusz5!$A$3:$Y$2185,25,FALSE)</f>
        <v>Galio-Carpinetum</v>
      </c>
    </row>
    <row r="430" spans="1:26" x14ac:dyDescent="0.25">
      <c r="A430">
        <v>429</v>
      </c>
      <c r="B430" t="s">
        <v>2504</v>
      </c>
      <c r="C430" t="str">
        <f>VLOOKUP(B430,[1]Arkusz5!$A$3:$Y$2185,2,FALSE)</f>
        <v>52.407323</v>
      </c>
      <c r="D430" t="str">
        <f>VLOOKUP(B430,[1]Arkusz5!$A$3:$Y$2185,3,FALSE)</f>
        <v>17.936595</v>
      </c>
      <c r="E430" t="str">
        <f>VLOOKUP(B430,[1]Arkusz5!$A$3:$Y$2185,4,FALSE)</f>
        <v>33UXU91</v>
      </c>
      <c r="F430" t="str">
        <f>VLOOKUP(B430,[1]Arkusz5!$A$3:$Y$2185,5,FALSE)</f>
        <v>CD05</v>
      </c>
      <c r="G430">
        <f>VLOOKUP(B430,[1]Arkusz5!$A$3:$Y$2185,6,FALSE)</f>
        <v>0</v>
      </c>
      <c r="H430">
        <f>VLOOKUP(B430,[1]Arkusz5!$A$3:$Y$2185,7,FALSE)</f>
        <v>0</v>
      </c>
      <c r="I430">
        <f>VLOOKUP(B430,[1]Arkusz5!$A$3:$Y$2185,8,FALSE)</f>
        <v>0</v>
      </c>
      <c r="J430">
        <f>VLOOKUP(B430,[1]Arkusz5!$A$3:$Y$2185,9,FALSE)</f>
        <v>0</v>
      </c>
      <c r="K430" t="str">
        <f>VLOOKUP(B430,[1]Arkusz5!$A$3:$Y$2185,10,FALSE)</f>
        <v>Powidzki Park Krajobrazowy</v>
      </c>
      <c r="L430">
        <f>VLOOKUP(B430,[1]Arkusz5!$A$3:$Y$2185,11,FALSE)</f>
        <v>0</v>
      </c>
      <c r="M430">
        <f>VLOOKUP(B430,[1]Arkusz5!$A$3:$Y$2185,12,FALSE)</f>
        <v>0</v>
      </c>
      <c r="N430" t="str">
        <f>VLOOKUP(B430,[1]Arkusz5!$A$3:$Y$2185,13,FALSE)</f>
        <v>Powidzko-Bieniszewski</v>
      </c>
      <c r="O430">
        <f>VLOOKUP(B430,[1]Arkusz5!$A$3:$Y$2185,14,FALSE)</f>
        <v>0</v>
      </c>
      <c r="P430">
        <f>VLOOKUP(B430,[1]Arkusz5!$A$3:$Y$2185,15,FALSE)</f>
        <v>0</v>
      </c>
      <c r="Q430" t="str">
        <f>VLOOKUP(B430,[1]Arkusz5!$A$3:$Y$2185,16,FALSE)</f>
        <v>PLH300026</v>
      </c>
      <c r="R430" t="str">
        <f>VLOOKUP(B430,[1]Arkusz5!$A$3:$Y$2185,17,FALSE)</f>
        <v>Pojezierze Gnieźnieńskie</v>
      </c>
      <c r="S430" t="str">
        <f>VLOOKUP(B430,[1]Arkusz5!$A$3:$Y$2185,18,FALSE)</f>
        <v>Europa</v>
      </c>
      <c r="T430" t="str">
        <f>VLOOKUP(B430,[1]Arkusz5!$A$3:$Y$2185,19,FALSE)</f>
        <v>Polska</v>
      </c>
      <c r="U430" t="str">
        <f>VLOOKUP(B430,[1]Arkusz5!$A$3:$Y$2185,20,FALSE)</f>
        <v>wielkopolskie</v>
      </c>
      <c r="V430" t="str">
        <f>VLOOKUP(B430,[1]Arkusz5!$A$3:$Y$2185,21,FALSE)</f>
        <v>słupecki</v>
      </c>
      <c r="W430" t="str">
        <f>VLOOKUP(B430,[1]Arkusz5!$A$3:$Y$2185,22,FALSE)</f>
        <v>Powidz</v>
      </c>
      <c r="X430" t="str">
        <f>VLOOKUP(B430,[1]Arkusz5!$A$3:$Y$2185,23,FALSE)</f>
        <v>315.54 Pojezierze Gnieźnieńskie</v>
      </c>
      <c r="Y430" t="str">
        <f>VLOOKUP(B430,[1]Arkusz5!$A$3:$Y$2185,24,FALSE)</f>
        <v>Continental Bio-geographical Region</v>
      </c>
      <c r="Z430">
        <f>VLOOKUP(B430,[1]Arkusz5!$A$3:$Y$2185,25,FALSE)</f>
        <v>0</v>
      </c>
    </row>
    <row r="431" spans="1:26" x14ac:dyDescent="0.25">
      <c r="A431">
        <v>430</v>
      </c>
      <c r="B431" t="s">
        <v>2508</v>
      </c>
      <c r="C431" t="str">
        <f>VLOOKUP(B431,[1]Arkusz5!$A$3:$Y$2185,2,FALSE)</f>
        <v>52.293766</v>
      </c>
      <c r="D431" t="str">
        <f>VLOOKUP(B431,[1]Arkusz5!$A$3:$Y$2185,3,FALSE)</f>
        <v>18.23545</v>
      </c>
      <c r="E431" t="str">
        <f>VLOOKUP(B431,[1]Arkusz5!$A$3:$Y$2185,4,FALSE)</f>
        <v>34UCC19</v>
      </c>
      <c r="F431" t="str">
        <f>VLOOKUP(B431,[1]Arkusz5!$A$3:$Y$2185,5,FALSE)</f>
        <v>CD17</v>
      </c>
      <c r="G431">
        <f>VLOOKUP(B431,[1]Arkusz5!$A$3:$Y$2185,6,FALSE)</f>
        <v>0</v>
      </c>
      <c r="H431">
        <f>VLOOKUP(B431,[1]Arkusz5!$A$3:$Y$2185,7,FALSE)</f>
        <v>0</v>
      </c>
      <c r="I431">
        <f>VLOOKUP(B431,[1]Arkusz5!$A$3:$Y$2185,8,FALSE)</f>
        <v>0</v>
      </c>
      <c r="J431">
        <f>VLOOKUP(B431,[1]Arkusz5!$A$3:$Y$2185,9,FALSE)</f>
        <v>0</v>
      </c>
      <c r="K431">
        <f>VLOOKUP(B431,[1]Arkusz5!$A$3:$Y$2185,10,FALSE)</f>
        <v>0</v>
      </c>
      <c r="L431">
        <f>VLOOKUP(B431,[1]Arkusz5!$A$3:$Y$2185,11,FALSE)</f>
        <v>0</v>
      </c>
      <c r="M431">
        <f>VLOOKUP(B431,[1]Arkusz5!$A$3:$Y$2185,12,FALSE)</f>
        <v>0</v>
      </c>
      <c r="N431">
        <f>VLOOKUP(B431,[1]Arkusz5!$A$3:$Y$2185,13,FALSE)</f>
        <v>0</v>
      </c>
      <c r="O431">
        <f>VLOOKUP(B431,[1]Arkusz5!$A$3:$Y$2185,14,FALSE)</f>
        <v>0</v>
      </c>
      <c r="P431">
        <f>VLOOKUP(B431,[1]Arkusz5!$A$3:$Y$2185,15,FALSE)</f>
        <v>0</v>
      </c>
      <c r="Q431">
        <f>VLOOKUP(B431,[1]Arkusz5!$A$3:$Y$2185,16,FALSE)</f>
        <v>0</v>
      </c>
      <c r="R431">
        <f>VLOOKUP(B431,[1]Arkusz5!$A$3:$Y$2185,17,FALSE)</f>
        <v>0</v>
      </c>
      <c r="S431" t="str">
        <f>VLOOKUP(B431,[1]Arkusz5!$A$3:$Y$2185,18,FALSE)</f>
        <v>Europa</v>
      </c>
      <c r="T431" t="str">
        <f>VLOOKUP(B431,[1]Arkusz5!$A$3:$Y$2185,19,FALSE)</f>
        <v>Polska</v>
      </c>
      <c r="U431" t="str">
        <f>VLOOKUP(B431,[1]Arkusz5!$A$3:$Y$2185,20,FALSE)</f>
        <v>wielkopolskie</v>
      </c>
      <c r="V431" t="str">
        <f>VLOOKUP(B431,[1]Arkusz5!$A$3:$Y$2185,21,FALSE)</f>
        <v>Konin</v>
      </c>
      <c r="W431" t="str">
        <f>VLOOKUP(B431,[1]Arkusz5!$A$3:$Y$2185,22,FALSE)</f>
        <v>Konin</v>
      </c>
      <c r="X431" t="str">
        <f>VLOOKUP(B431,[1]Arkusz5!$A$3:$Y$2185,23,FALSE)</f>
        <v>315.54 Pojezierze Gnieźnieńskie</v>
      </c>
      <c r="Y431" t="str">
        <f>VLOOKUP(B431,[1]Arkusz5!$A$3:$Y$2185,24,FALSE)</f>
        <v>Continental Bio-geographical Region</v>
      </c>
      <c r="Z431">
        <f>VLOOKUP(B431,[1]Arkusz5!$A$3:$Y$2185,25,FALSE)</f>
        <v>0</v>
      </c>
    </row>
    <row r="432" spans="1:26" x14ac:dyDescent="0.25">
      <c r="A432">
        <v>431</v>
      </c>
      <c r="B432" t="s">
        <v>2514</v>
      </c>
      <c r="C432" t="str">
        <f>VLOOKUP(B432,[1]Arkusz5!$A$3:$Y$2185,2,FALSE)</f>
        <v>51.950344</v>
      </c>
      <c r="D432" t="str">
        <f>VLOOKUP(B432,[1]Arkusz5!$A$3:$Y$2185,3,FALSE)</f>
        <v>16.309736</v>
      </c>
      <c r="E432" t="str">
        <f>VLOOKUP(B432,[1]Arkusz5!$A$3:$Y$2185,4,FALSE)</f>
        <v>33UWT95</v>
      </c>
      <c r="F432" t="str">
        <f>VLOOKUP(B432,[1]Arkusz5!$A$3:$Y$2185,5,FALSE)</f>
        <v>BD54</v>
      </c>
      <c r="G432">
        <f>VLOOKUP(B432,[1]Arkusz5!$A$3:$Y$2185,6,FALSE)</f>
        <v>0</v>
      </c>
      <c r="H432">
        <f>VLOOKUP(B432,[1]Arkusz5!$A$3:$Y$2185,7,FALSE)</f>
        <v>0</v>
      </c>
      <c r="I432">
        <f>VLOOKUP(B432,[1]Arkusz5!$A$3:$Y$2185,8,FALSE)</f>
        <v>0</v>
      </c>
      <c r="J432">
        <f>VLOOKUP(B432,[1]Arkusz5!$A$3:$Y$2185,9,FALSE)</f>
        <v>0</v>
      </c>
      <c r="K432" t="str">
        <f>VLOOKUP(B432,[1]Arkusz5!$A$3:$Y$2185,10,FALSE)</f>
        <v>Przemęcki Park Krajobrazowy</v>
      </c>
      <c r="L432">
        <f>VLOOKUP(B432,[1]Arkusz5!$A$3:$Y$2185,11,FALSE)</f>
        <v>0</v>
      </c>
      <c r="M432">
        <f>VLOOKUP(B432,[1]Arkusz5!$A$3:$Y$2185,12,FALSE)</f>
        <v>0</v>
      </c>
      <c r="N432" t="str">
        <f>VLOOKUP(B432,[1]Arkusz5!$A$3:$Y$2185,13,FALSE)</f>
        <v>Przemęcko-Wschowski i kompleks leśny Włoszakowice</v>
      </c>
      <c r="O432">
        <f>VLOOKUP(B432,[1]Arkusz5!$A$3:$Y$2185,14,FALSE)</f>
        <v>0</v>
      </c>
      <c r="P432">
        <f>VLOOKUP(B432,[1]Arkusz5!$A$3:$Y$2185,15,FALSE)</f>
        <v>0</v>
      </c>
      <c r="Q432" t="str">
        <f>VLOOKUP(B432,[1]Arkusz5!$A$3:$Y$2185,16,FALSE)</f>
        <v>PLB300011; PLH300041</v>
      </c>
      <c r="R432" t="str">
        <f>VLOOKUP(B432,[1]Arkusz5!$A$3:$Y$2185,17,FALSE)</f>
        <v>Pojezierze Sławskie; Ostoja Przemęcka</v>
      </c>
      <c r="S432" t="str">
        <f>VLOOKUP(B432,[1]Arkusz5!$A$3:$Y$2185,18,FALSE)</f>
        <v>Europa</v>
      </c>
      <c r="T432" t="str">
        <f>VLOOKUP(B432,[1]Arkusz5!$A$3:$Y$2185,19,FALSE)</f>
        <v>Polska</v>
      </c>
      <c r="U432" t="str">
        <f>VLOOKUP(B432,[1]Arkusz5!$A$3:$Y$2185,20,FALSE)</f>
        <v>wielkopolskie</v>
      </c>
      <c r="V432" t="str">
        <f>VLOOKUP(B432,[1]Arkusz5!$A$3:$Y$2185,21,FALSE)</f>
        <v>leszczyński</v>
      </c>
      <c r="W432" t="str">
        <f>VLOOKUP(B432,[1]Arkusz5!$A$3:$Y$2185,22,FALSE)</f>
        <v>Włoszakowice</v>
      </c>
      <c r="X432" t="str">
        <f>VLOOKUP(B432,[1]Arkusz5!$A$3:$Y$2185,23,FALSE)</f>
        <v>315.81 Pojezierze Sławskie</v>
      </c>
      <c r="Y432" t="str">
        <f>VLOOKUP(B432,[1]Arkusz5!$A$3:$Y$2185,24,FALSE)</f>
        <v>Continental Bio-geographical Region</v>
      </c>
      <c r="Z432">
        <f>VLOOKUP(B432,[1]Arkusz5!$A$3:$Y$2185,25,FALSE)</f>
        <v>0</v>
      </c>
    </row>
    <row r="433" spans="1:26" x14ac:dyDescent="0.25">
      <c r="A433">
        <v>432</v>
      </c>
      <c r="B433" t="s">
        <v>2518</v>
      </c>
      <c r="C433" t="str">
        <f>VLOOKUP(B433,[1]Arkusz5!$A$3:$Y$2185,2,FALSE)</f>
        <v>52.818911</v>
      </c>
      <c r="D433" t="str">
        <f>VLOOKUP(B433,[1]Arkusz5!$A$3:$Y$2185,3,FALSE)</f>
        <v>17.197148</v>
      </c>
      <c r="E433" t="str">
        <f>VLOOKUP(B433,[1]Arkusz5!$A$3:$Y$2185,4,FALSE)</f>
        <v>33UXU45</v>
      </c>
      <c r="F433" t="str">
        <f>VLOOKUP(B433,[1]Arkusz5!$A$3:$Y$2185,5,FALSE)</f>
        <v>CC50</v>
      </c>
      <c r="G433">
        <f>VLOOKUP(B433,[1]Arkusz5!$A$3:$Y$2185,6,FALSE)</f>
        <v>0</v>
      </c>
      <c r="H433">
        <f>VLOOKUP(B433,[1]Arkusz5!$A$3:$Y$2185,7,FALSE)</f>
        <v>0</v>
      </c>
      <c r="I433">
        <f>VLOOKUP(B433,[1]Arkusz5!$A$3:$Y$2185,8,FALSE)</f>
        <v>0</v>
      </c>
      <c r="J433">
        <f>VLOOKUP(B433,[1]Arkusz5!$A$3:$Y$2185,9,FALSE)</f>
        <v>0</v>
      </c>
      <c r="K433">
        <f>VLOOKUP(B433,[1]Arkusz5!$A$3:$Y$2185,10,FALSE)</f>
        <v>0</v>
      </c>
      <c r="L433">
        <f>VLOOKUP(B433,[1]Arkusz5!$A$3:$Y$2185,11,FALSE)</f>
        <v>0</v>
      </c>
      <c r="M433">
        <f>VLOOKUP(B433,[1]Arkusz5!$A$3:$Y$2185,12,FALSE)</f>
        <v>0</v>
      </c>
      <c r="N433" t="str">
        <f>VLOOKUP(B433,[1]Arkusz5!$A$3:$Y$2185,13,FALSE)</f>
        <v>Dolina Wełny i Rynna Gołaniecko-Wągrowiecka</v>
      </c>
      <c r="O433">
        <f>VLOOKUP(B433,[1]Arkusz5!$A$3:$Y$2185,14,FALSE)</f>
        <v>0</v>
      </c>
      <c r="P433">
        <f>VLOOKUP(B433,[1]Arkusz5!$A$3:$Y$2185,15,FALSE)</f>
        <v>0</v>
      </c>
      <c r="Q433">
        <f>VLOOKUP(B433,[1]Arkusz5!$A$3:$Y$2185,16,FALSE)</f>
        <v>0</v>
      </c>
      <c r="R433">
        <f>VLOOKUP(B433,[1]Arkusz5!$A$3:$Y$2185,17,FALSE)</f>
        <v>0</v>
      </c>
      <c r="S433" t="str">
        <f>VLOOKUP(B433,[1]Arkusz5!$A$3:$Y$2185,18,FALSE)</f>
        <v>Europa</v>
      </c>
      <c r="T433" t="str">
        <f>VLOOKUP(B433,[1]Arkusz5!$A$3:$Y$2185,19,FALSE)</f>
        <v>Polska</v>
      </c>
      <c r="U433" t="str">
        <f>VLOOKUP(B433,[1]Arkusz5!$A$3:$Y$2185,20,FALSE)</f>
        <v>wielkopolskie</v>
      </c>
      <c r="V433" t="str">
        <f>VLOOKUP(B433,[1]Arkusz5!$A$3:$Y$2185,21,FALSE)</f>
        <v>wągrowiecki</v>
      </c>
      <c r="W433" t="str">
        <f>VLOOKUP(B433,[1]Arkusz5!$A$3:$Y$2185,22,FALSE)</f>
        <v>Wągrowiec</v>
      </c>
      <c r="X433" t="str">
        <f>VLOOKUP(B433,[1]Arkusz5!$A$3:$Y$2185,23,FALSE)</f>
        <v>315.54 Pojezierze Gnieźnieńskie</v>
      </c>
      <c r="Y433" t="str">
        <f>VLOOKUP(B433,[1]Arkusz5!$A$3:$Y$2185,24,FALSE)</f>
        <v>Continental Bio-geographical Region</v>
      </c>
      <c r="Z433">
        <f>VLOOKUP(B433,[1]Arkusz5!$A$3:$Y$2185,25,FALSE)</f>
        <v>0</v>
      </c>
    </row>
    <row r="434" spans="1:26" x14ac:dyDescent="0.25">
      <c r="A434">
        <v>433</v>
      </c>
      <c r="B434" t="s">
        <v>2523</v>
      </c>
      <c r="C434" t="str">
        <f>VLOOKUP(B434,[1]Arkusz5!$A$3:$Y$2185,2,FALSE)</f>
        <v>52.88639</v>
      </c>
      <c r="D434" t="str">
        <f>VLOOKUP(B434,[1]Arkusz5!$A$3:$Y$2185,3,FALSE)</f>
        <v>17.12685</v>
      </c>
      <c r="E434" t="str">
        <f>VLOOKUP(B434,[1]Arkusz5!$A$3:$Y$2185,4,FALSE)</f>
        <v>33UXU46</v>
      </c>
      <c r="F434" t="str">
        <f>VLOOKUP(B434,[1]Arkusz5!$A$3:$Y$2185,5,FALSE)</f>
        <v>CC40</v>
      </c>
      <c r="G434">
        <f>VLOOKUP(B434,[1]Arkusz5!$A$3:$Y$2185,6,FALSE)</f>
        <v>0</v>
      </c>
      <c r="H434">
        <f>VLOOKUP(B434,[1]Arkusz5!$A$3:$Y$2185,7,FALSE)</f>
        <v>0</v>
      </c>
      <c r="I434">
        <f>VLOOKUP(B434,[1]Arkusz5!$A$3:$Y$2185,8,FALSE)</f>
        <v>0</v>
      </c>
      <c r="J434">
        <f>VLOOKUP(B434,[1]Arkusz5!$A$3:$Y$2185,9,FALSE)</f>
        <v>0</v>
      </c>
      <c r="K434">
        <f>VLOOKUP(B434,[1]Arkusz5!$A$3:$Y$2185,10,FALSE)</f>
        <v>0</v>
      </c>
      <c r="L434">
        <f>VLOOKUP(B434,[1]Arkusz5!$A$3:$Y$2185,11,FALSE)</f>
        <v>0</v>
      </c>
      <c r="M434">
        <f>VLOOKUP(B434,[1]Arkusz5!$A$3:$Y$2185,12,FALSE)</f>
        <v>0</v>
      </c>
      <c r="N434">
        <f>VLOOKUP(B434,[1]Arkusz5!$A$3:$Y$2185,13,FALSE)</f>
        <v>0</v>
      </c>
      <c r="O434">
        <f>VLOOKUP(B434,[1]Arkusz5!$A$3:$Y$2185,14,FALSE)</f>
        <v>0</v>
      </c>
      <c r="P434">
        <f>VLOOKUP(B434,[1]Arkusz5!$A$3:$Y$2185,15,FALSE)</f>
        <v>0</v>
      </c>
      <c r="Q434" t="str">
        <f>VLOOKUP(B434,[1]Arkusz5!$A$3:$Y$2185,16,FALSE)</f>
        <v>PLH300044</v>
      </c>
      <c r="R434" t="str">
        <f>VLOOKUP(B434,[1]Arkusz5!$A$3:$Y$2185,17,FALSE)</f>
        <v>Jezioro Kaliszańskie</v>
      </c>
      <c r="S434" t="str">
        <f>VLOOKUP(B434,[1]Arkusz5!$A$3:$Y$2185,18,FALSE)</f>
        <v>Europa</v>
      </c>
      <c r="T434" t="str">
        <f>VLOOKUP(B434,[1]Arkusz5!$A$3:$Y$2185,19,FALSE)</f>
        <v>Polska</v>
      </c>
      <c r="U434" t="str">
        <f>VLOOKUP(B434,[1]Arkusz5!$A$3:$Y$2185,20,FALSE)</f>
        <v>wielkopolskie</v>
      </c>
      <c r="V434" t="str">
        <f>VLOOKUP(B434,[1]Arkusz5!$A$3:$Y$2185,21,FALSE)</f>
        <v>wągrowiecki</v>
      </c>
      <c r="W434" t="str">
        <f>VLOOKUP(B434,[1]Arkusz5!$A$3:$Y$2185,22,FALSE)</f>
        <v>Wągrowiec</v>
      </c>
      <c r="X434" t="str">
        <f>VLOOKUP(B434,[1]Arkusz5!$A$3:$Y$2185,23,FALSE)</f>
        <v>315.53 Pojezierze Chodzieskie</v>
      </c>
      <c r="Y434" t="str">
        <f>VLOOKUP(B434,[1]Arkusz5!$A$3:$Y$2185,24,FALSE)</f>
        <v>Continental Bio-geographical Region</v>
      </c>
      <c r="Z434">
        <f>VLOOKUP(B434,[1]Arkusz5!$A$3:$Y$2185,25,FALSE)</f>
        <v>0</v>
      </c>
    </row>
    <row r="435" spans="1:26" x14ac:dyDescent="0.25">
      <c r="A435">
        <v>434</v>
      </c>
      <c r="B435" t="s">
        <v>2528</v>
      </c>
      <c r="C435" t="str">
        <f>VLOOKUP(B435,[1]Arkusz5!$A$3:$Y$2185,2,FALSE)</f>
        <v>52.88639</v>
      </c>
      <c r="D435" t="str">
        <f>VLOOKUP(B435,[1]Arkusz5!$A$3:$Y$2185,3,FALSE)</f>
        <v>17.12685</v>
      </c>
      <c r="E435" t="str">
        <f>VLOOKUP(B435,[1]Arkusz5!$A$3:$Y$2185,4,FALSE)</f>
        <v>33UXU46</v>
      </c>
      <c r="F435" t="str">
        <f>VLOOKUP(B435,[1]Arkusz5!$A$3:$Y$2185,5,FALSE)</f>
        <v>CC40</v>
      </c>
      <c r="G435">
        <f>VLOOKUP(B435,[1]Arkusz5!$A$3:$Y$2185,6,FALSE)</f>
        <v>0</v>
      </c>
      <c r="H435">
        <f>VLOOKUP(B435,[1]Arkusz5!$A$3:$Y$2185,7,FALSE)</f>
        <v>0</v>
      </c>
      <c r="I435">
        <f>VLOOKUP(B435,[1]Arkusz5!$A$3:$Y$2185,8,FALSE)</f>
        <v>0</v>
      </c>
      <c r="J435">
        <f>VLOOKUP(B435,[1]Arkusz5!$A$3:$Y$2185,9,FALSE)</f>
        <v>0</v>
      </c>
      <c r="K435">
        <f>VLOOKUP(B435,[1]Arkusz5!$A$3:$Y$2185,10,FALSE)</f>
        <v>0</v>
      </c>
      <c r="L435">
        <f>VLOOKUP(B435,[1]Arkusz5!$A$3:$Y$2185,11,FALSE)</f>
        <v>0</v>
      </c>
      <c r="M435">
        <f>VLOOKUP(B435,[1]Arkusz5!$A$3:$Y$2185,12,FALSE)</f>
        <v>0</v>
      </c>
      <c r="N435">
        <f>VLOOKUP(B435,[1]Arkusz5!$A$3:$Y$2185,13,FALSE)</f>
        <v>0</v>
      </c>
      <c r="O435">
        <f>VLOOKUP(B435,[1]Arkusz5!$A$3:$Y$2185,14,FALSE)</f>
        <v>0</v>
      </c>
      <c r="P435">
        <f>VLOOKUP(B435,[1]Arkusz5!$A$3:$Y$2185,15,FALSE)</f>
        <v>0</v>
      </c>
      <c r="Q435" t="str">
        <f>VLOOKUP(B435,[1]Arkusz5!$A$3:$Y$2185,16,FALSE)</f>
        <v>PLH300044</v>
      </c>
      <c r="R435" t="str">
        <f>VLOOKUP(B435,[1]Arkusz5!$A$3:$Y$2185,17,FALSE)</f>
        <v>Jezioro Kaliszańskie</v>
      </c>
      <c r="S435" t="str">
        <f>VLOOKUP(B435,[1]Arkusz5!$A$3:$Y$2185,18,FALSE)</f>
        <v>Europa</v>
      </c>
      <c r="T435" t="str">
        <f>VLOOKUP(B435,[1]Arkusz5!$A$3:$Y$2185,19,FALSE)</f>
        <v>Polska</v>
      </c>
      <c r="U435" t="str">
        <f>VLOOKUP(B435,[1]Arkusz5!$A$3:$Y$2185,20,FALSE)</f>
        <v>wielkopolskie</v>
      </c>
      <c r="V435" t="str">
        <f>VLOOKUP(B435,[1]Arkusz5!$A$3:$Y$2185,21,FALSE)</f>
        <v>wągrowiecki</v>
      </c>
      <c r="W435" t="str">
        <f>VLOOKUP(B435,[1]Arkusz5!$A$3:$Y$2185,22,FALSE)</f>
        <v>Wągrowiec</v>
      </c>
      <c r="X435" t="str">
        <f>VLOOKUP(B435,[1]Arkusz5!$A$3:$Y$2185,23,FALSE)</f>
        <v>315.53 Pojezierze Chodzieskie</v>
      </c>
      <c r="Y435" t="str">
        <f>VLOOKUP(B435,[1]Arkusz5!$A$3:$Y$2185,24,FALSE)</f>
        <v>Continental Bio-geographical Region</v>
      </c>
      <c r="Z435">
        <f>VLOOKUP(B435,[1]Arkusz5!$A$3:$Y$2185,25,FALSE)</f>
        <v>0</v>
      </c>
    </row>
    <row r="436" spans="1:26" x14ac:dyDescent="0.25">
      <c r="A436">
        <v>435</v>
      </c>
      <c r="B436" t="s">
        <v>2530</v>
      </c>
      <c r="C436" t="str">
        <f>VLOOKUP(B436,[1]Arkusz5!$A$3:$Y$2185,2,FALSE)</f>
        <v>52.557741</v>
      </c>
      <c r="D436" t="str">
        <f>VLOOKUP(B436,[1]Arkusz5!$A$3:$Y$2185,3,FALSE)</f>
        <v>17.349175</v>
      </c>
      <c r="E436" t="str">
        <f>VLOOKUP(B436,[1]Arkusz5!$A$3:$Y$2185,4,FALSE)</f>
        <v>33UXU52</v>
      </c>
      <c r="F436" t="str">
        <f>VLOOKUP(B436,[1]Arkusz5!$A$3:$Y$2185,5,FALSE)</f>
        <v>CC81</v>
      </c>
      <c r="G436">
        <f>VLOOKUP(B436,[1]Arkusz5!$A$3:$Y$2185,6,FALSE)</f>
        <v>0</v>
      </c>
      <c r="H436">
        <f>VLOOKUP(B436,[1]Arkusz5!$A$3:$Y$2185,7,FALSE)</f>
        <v>0</v>
      </c>
      <c r="I436">
        <f>VLOOKUP(B436,[1]Arkusz5!$A$3:$Y$2185,8,FALSE)</f>
        <v>0</v>
      </c>
      <c r="J436">
        <f>VLOOKUP(B436,[1]Arkusz5!$A$3:$Y$2185,9,FALSE)</f>
        <v>0</v>
      </c>
      <c r="K436" t="str">
        <f>VLOOKUP(B436,[1]Arkusz5!$A$3:$Y$2185,10,FALSE)</f>
        <v>Lednicki Park Krajobrazowy</v>
      </c>
      <c r="L436">
        <f>VLOOKUP(B436,[1]Arkusz5!$A$3:$Y$2185,11,FALSE)</f>
        <v>0</v>
      </c>
      <c r="M436">
        <f>VLOOKUP(B436,[1]Arkusz5!$A$3:$Y$2185,12,FALSE)</f>
        <v>0</v>
      </c>
      <c r="N436">
        <f>VLOOKUP(B436,[1]Arkusz5!$A$3:$Y$2185,13,FALSE)</f>
        <v>0</v>
      </c>
      <c r="O436">
        <f>VLOOKUP(B436,[1]Arkusz5!$A$3:$Y$2185,14,FALSE)</f>
        <v>0</v>
      </c>
      <c r="P436">
        <f>VLOOKUP(B436,[1]Arkusz5!$A$3:$Y$2185,15,FALSE)</f>
        <v>0</v>
      </c>
      <c r="Q436">
        <f>VLOOKUP(B436,[1]Arkusz5!$A$3:$Y$2185,16,FALSE)</f>
        <v>0</v>
      </c>
      <c r="R436">
        <f>VLOOKUP(B436,[1]Arkusz5!$A$3:$Y$2185,17,FALSE)</f>
        <v>0</v>
      </c>
      <c r="S436" t="str">
        <f>VLOOKUP(B436,[1]Arkusz5!$A$3:$Y$2185,18,FALSE)</f>
        <v>Europa</v>
      </c>
      <c r="T436" t="str">
        <f>VLOOKUP(B436,[1]Arkusz5!$A$3:$Y$2185,19,FALSE)</f>
        <v>Polska</v>
      </c>
      <c r="U436" t="str">
        <f>VLOOKUP(B436,[1]Arkusz5!$A$3:$Y$2185,20,FALSE)</f>
        <v>wielkopolskie</v>
      </c>
      <c r="V436" t="str">
        <f>VLOOKUP(B436,[1]Arkusz5!$A$3:$Y$2185,21,FALSE)</f>
        <v>gnieźnieński</v>
      </c>
      <c r="W436" t="str">
        <f>VLOOKUP(B436,[1]Arkusz5!$A$3:$Y$2185,22,FALSE)</f>
        <v>Kiszkowo</v>
      </c>
      <c r="X436" t="str">
        <f>VLOOKUP(B436,[1]Arkusz5!$A$3:$Y$2185,23,FALSE)</f>
        <v>315.54 Pojezierze Gnieźnieńskie</v>
      </c>
      <c r="Y436" t="str">
        <f>VLOOKUP(B436,[1]Arkusz5!$A$3:$Y$2185,24,FALSE)</f>
        <v>Continental Bio-geographical Region</v>
      </c>
      <c r="Z436" t="str">
        <f>VLOOKUP(B436,[1]Arkusz5!$A$3:$Y$2185,25,FALSE)</f>
        <v>Galio-Carpinetum</v>
      </c>
    </row>
    <row r="437" spans="1:26" x14ac:dyDescent="0.25">
      <c r="A437">
        <v>436</v>
      </c>
      <c r="B437" t="s">
        <v>2537</v>
      </c>
      <c r="C437" t="str">
        <f>VLOOKUP(B437,[1]Arkusz5!$A$3:$Y$2185,2,FALSE)</f>
        <v>52.553044</v>
      </c>
      <c r="D437" t="str">
        <f>VLOOKUP(B437,[1]Arkusz5!$A$3:$Y$2185,3,FALSE)</f>
        <v>17.37031</v>
      </c>
      <c r="E437" t="str">
        <f>VLOOKUP(B437,[1]Arkusz5!$A$3:$Y$2185,4,FALSE)</f>
        <v>33UXU62</v>
      </c>
      <c r="F437" t="str">
        <f>VLOOKUP(B437,[1]Arkusz5!$A$3:$Y$2185,5,FALSE)</f>
        <v>CC81</v>
      </c>
      <c r="G437">
        <f>VLOOKUP(B437,[1]Arkusz5!$A$3:$Y$2185,6,FALSE)</f>
        <v>0</v>
      </c>
      <c r="H437">
        <f>VLOOKUP(B437,[1]Arkusz5!$A$3:$Y$2185,7,FALSE)</f>
        <v>0</v>
      </c>
      <c r="I437">
        <f>VLOOKUP(B437,[1]Arkusz5!$A$3:$Y$2185,8,FALSE)</f>
        <v>0</v>
      </c>
      <c r="J437">
        <f>VLOOKUP(B437,[1]Arkusz5!$A$3:$Y$2185,9,FALSE)</f>
        <v>0</v>
      </c>
      <c r="K437" t="str">
        <f>VLOOKUP(B437,[1]Arkusz5!$A$3:$Y$2185,10,FALSE)</f>
        <v>Lednicki Park Krajobrazowy</v>
      </c>
      <c r="L437">
        <f>VLOOKUP(B437,[1]Arkusz5!$A$3:$Y$2185,11,FALSE)</f>
        <v>0</v>
      </c>
      <c r="M437">
        <f>VLOOKUP(B437,[1]Arkusz5!$A$3:$Y$2185,12,FALSE)</f>
        <v>0</v>
      </c>
      <c r="N437">
        <f>VLOOKUP(B437,[1]Arkusz5!$A$3:$Y$2185,13,FALSE)</f>
        <v>0</v>
      </c>
      <c r="O437">
        <f>VLOOKUP(B437,[1]Arkusz5!$A$3:$Y$2185,14,FALSE)</f>
        <v>0</v>
      </c>
      <c r="P437">
        <f>VLOOKUP(B437,[1]Arkusz5!$A$3:$Y$2185,15,FALSE)</f>
        <v>0</v>
      </c>
      <c r="Q437">
        <f>VLOOKUP(B437,[1]Arkusz5!$A$3:$Y$2185,16,FALSE)</f>
        <v>0</v>
      </c>
      <c r="R437">
        <f>VLOOKUP(B437,[1]Arkusz5!$A$3:$Y$2185,17,FALSE)</f>
        <v>0</v>
      </c>
      <c r="S437" t="str">
        <f>VLOOKUP(B437,[1]Arkusz5!$A$3:$Y$2185,18,FALSE)</f>
        <v>Europa</v>
      </c>
      <c r="T437" t="str">
        <f>VLOOKUP(B437,[1]Arkusz5!$A$3:$Y$2185,19,FALSE)</f>
        <v>Polska</v>
      </c>
      <c r="U437" t="str">
        <f>VLOOKUP(B437,[1]Arkusz5!$A$3:$Y$2185,20,FALSE)</f>
        <v>wielkopolskie</v>
      </c>
      <c r="V437" t="str">
        <f>VLOOKUP(B437,[1]Arkusz5!$A$3:$Y$2185,21,FALSE)</f>
        <v>gnieźnieński</v>
      </c>
      <c r="W437" t="str">
        <f>VLOOKUP(B437,[1]Arkusz5!$A$3:$Y$2185,22,FALSE)</f>
        <v>Kiszkowo</v>
      </c>
      <c r="X437" t="str">
        <f>VLOOKUP(B437,[1]Arkusz5!$A$3:$Y$2185,23,FALSE)</f>
        <v>315.54 Pojezierze Gnieźnieńskie</v>
      </c>
      <c r="Y437" t="str">
        <f>VLOOKUP(B437,[1]Arkusz5!$A$3:$Y$2185,24,FALSE)</f>
        <v>Continental Bio-geographical Region</v>
      </c>
      <c r="Z437">
        <f>VLOOKUP(B437,[1]Arkusz5!$A$3:$Y$2185,25,FALSE)</f>
        <v>0</v>
      </c>
    </row>
    <row r="438" spans="1:26" x14ac:dyDescent="0.25">
      <c r="A438">
        <v>437</v>
      </c>
      <c r="B438" t="s">
        <v>2542</v>
      </c>
      <c r="C438" t="str">
        <f>VLOOKUP(B438,[1]Arkusz5!$A$3:$Y$2185,2,FALSE)</f>
        <v>52.557741</v>
      </c>
      <c r="D438" t="str">
        <f>VLOOKUP(B438,[1]Arkusz5!$A$3:$Y$2185,3,FALSE)</f>
        <v>17.349175</v>
      </c>
      <c r="E438" t="str">
        <f>VLOOKUP(B438,[1]Arkusz5!$A$3:$Y$2185,4,FALSE)</f>
        <v>33UXU52</v>
      </c>
      <c r="F438" t="str">
        <f>VLOOKUP(B438,[1]Arkusz5!$A$3:$Y$2185,5,FALSE)</f>
        <v>CC81</v>
      </c>
      <c r="G438">
        <f>VLOOKUP(B438,[1]Arkusz5!$A$3:$Y$2185,6,FALSE)</f>
        <v>0</v>
      </c>
      <c r="H438">
        <f>VLOOKUP(B438,[1]Arkusz5!$A$3:$Y$2185,7,FALSE)</f>
        <v>0</v>
      </c>
      <c r="I438">
        <f>VLOOKUP(B438,[1]Arkusz5!$A$3:$Y$2185,8,FALSE)</f>
        <v>0</v>
      </c>
      <c r="J438">
        <f>VLOOKUP(B438,[1]Arkusz5!$A$3:$Y$2185,9,FALSE)</f>
        <v>0</v>
      </c>
      <c r="K438" t="str">
        <f>VLOOKUP(B438,[1]Arkusz5!$A$3:$Y$2185,10,FALSE)</f>
        <v>Lednicki Park Krajobrazowy</v>
      </c>
      <c r="L438">
        <f>VLOOKUP(B438,[1]Arkusz5!$A$3:$Y$2185,11,FALSE)</f>
        <v>0</v>
      </c>
      <c r="M438">
        <f>VLOOKUP(B438,[1]Arkusz5!$A$3:$Y$2185,12,FALSE)</f>
        <v>0</v>
      </c>
      <c r="N438">
        <f>VLOOKUP(B438,[1]Arkusz5!$A$3:$Y$2185,13,FALSE)</f>
        <v>0</v>
      </c>
      <c r="O438">
        <f>VLOOKUP(B438,[1]Arkusz5!$A$3:$Y$2185,14,FALSE)</f>
        <v>0</v>
      </c>
      <c r="P438">
        <f>VLOOKUP(B438,[1]Arkusz5!$A$3:$Y$2185,15,FALSE)</f>
        <v>0</v>
      </c>
      <c r="Q438">
        <f>VLOOKUP(B438,[1]Arkusz5!$A$3:$Y$2185,16,FALSE)</f>
        <v>0</v>
      </c>
      <c r="R438">
        <f>VLOOKUP(B438,[1]Arkusz5!$A$3:$Y$2185,17,FALSE)</f>
        <v>0</v>
      </c>
      <c r="S438" t="str">
        <f>VLOOKUP(B438,[1]Arkusz5!$A$3:$Y$2185,18,FALSE)</f>
        <v>Europa</v>
      </c>
      <c r="T438" t="str">
        <f>VLOOKUP(B438,[1]Arkusz5!$A$3:$Y$2185,19,FALSE)</f>
        <v>Polska</v>
      </c>
      <c r="U438" t="str">
        <f>VLOOKUP(B438,[1]Arkusz5!$A$3:$Y$2185,20,FALSE)</f>
        <v>wielkopolskie</v>
      </c>
      <c r="V438" t="str">
        <f>VLOOKUP(B438,[1]Arkusz5!$A$3:$Y$2185,21,FALSE)</f>
        <v>gnieźnieński</v>
      </c>
      <c r="W438" t="str">
        <f>VLOOKUP(B438,[1]Arkusz5!$A$3:$Y$2185,22,FALSE)</f>
        <v>Kiszkowo</v>
      </c>
      <c r="X438" t="str">
        <f>VLOOKUP(B438,[1]Arkusz5!$A$3:$Y$2185,23,FALSE)</f>
        <v>315.54 Pojezierze Gnieźnieńskie</v>
      </c>
      <c r="Y438" t="str">
        <f>VLOOKUP(B438,[1]Arkusz5!$A$3:$Y$2185,24,FALSE)</f>
        <v>Continental Bio-geographical Region</v>
      </c>
      <c r="Z438" t="str">
        <f>VLOOKUP(B438,[1]Arkusz5!$A$3:$Y$2185,25,FALSE)</f>
        <v>Galio-Carpinetum</v>
      </c>
    </row>
    <row r="439" spans="1:26" x14ac:dyDescent="0.25">
      <c r="A439">
        <v>438</v>
      </c>
      <c r="B439" t="s">
        <v>2543</v>
      </c>
      <c r="C439" t="str">
        <f>VLOOKUP(B439,[1]Arkusz5!$A$3:$Y$2185,2,FALSE)</f>
        <v>52.642152</v>
      </c>
      <c r="D439" t="str">
        <f>VLOOKUP(B439,[1]Arkusz5!$A$3:$Y$2185,3,FALSE)</f>
        <v>17.127891</v>
      </c>
      <c r="E439" t="str">
        <f>VLOOKUP(B439,[1]Arkusz5!$A$3:$Y$2185,4,FALSE)</f>
        <v>33UXU43</v>
      </c>
      <c r="F439" t="str">
        <f>VLOOKUP(B439,[1]Arkusz5!$A$3:$Y$2185,5,FALSE)</f>
        <v>CC70</v>
      </c>
      <c r="G439">
        <f>VLOOKUP(B439,[1]Arkusz5!$A$3:$Y$2185,6,FALSE)</f>
        <v>0</v>
      </c>
      <c r="H439">
        <f>VLOOKUP(B439,[1]Arkusz5!$A$3:$Y$2185,7,FALSE)</f>
        <v>0</v>
      </c>
      <c r="I439">
        <f>VLOOKUP(B439,[1]Arkusz5!$A$3:$Y$2185,8,FALSE)</f>
        <v>0</v>
      </c>
      <c r="J439">
        <f>VLOOKUP(B439,[1]Arkusz5!$A$3:$Y$2185,9,FALSE)</f>
        <v>0</v>
      </c>
      <c r="K439">
        <f>VLOOKUP(B439,[1]Arkusz5!$A$3:$Y$2185,10,FALSE)</f>
        <v>0</v>
      </c>
      <c r="L439">
        <f>VLOOKUP(B439,[1]Arkusz5!$A$3:$Y$2185,11,FALSE)</f>
        <v>0</v>
      </c>
      <c r="M439">
        <f>VLOOKUP(B439,[1]Arkusz5!$A$3:$Y$2185,12,FALSE)</f>
        <v>0</v>
      </c>
      <c r="N439">
        <f>VLOOKUP(B439,[1]Arkusz5!$A$3:$Y$2185,13,FALSE)</f>
        <v>0</v>
      </c>
      <c r="O439">
        <f>VLOOKUP(B439,[1]Arkusz5!$A$3:$Y$2185,14,FALSE)</f>
        <v>0</v>
      </c>
      <c r="P439">
        <f>VLOOKUP(B439,[1]Arkusz5!$A$3:$Y$2185,15,FALSE)</f>
        <v>0</v>
      </c>
      <c r="Q439">
        <f>VLOOKUP(B439,[1]Arkusz5!$A$3:$Y$2185,16,FALSE)</f>
        <v>0</v>
      </c>
      <c r="R439">
        <f>VLOOKUP(B439,[1]Arkusz5!$A$3:$Y$2185,17,FALSE)</f>
        <v>0</v>
      </c>
      <c r="S439" t="str">
        <f>VLOOKUP(B439,[1]Arkusz5!$A$3:$Y$2185,18,FALSE)</f>
        <v>Europa</v>
      </c>
      <c r="T439" t="str">
        <f>VLOOKUP(B439,[1]Arkusz5!$A$3:$Y$2185,19,FALSE)</f>
        <v>Polska</v>
      </c>
      <c r="U439" t="str">
        <f>VLOOKUP(B439,[1]Arkusz5!$A$3:$Y$2185,20,FALSE)</f>
        <v>wielkopolskie</v>
      </c>
      <c r="V439" t="str">
        <f>VLOOKUP(B439,[1]Arkusz5!$A$3:$Y$2185,21,FALSE)</f>
        <v>wągrowiecki</v>
      </c>
      <c r="W439" t="str">
        <f>VLOOKUP(B439,[1]Arkusz5!$A$3:$Y$2185,22,FALSE)</f>
        <v>Skoki</v>
      </c>
      <c r="X439" t="str">
        <f>VLOOKUP(B439,[1]Arkusz5!$A$3:$Y$2185,23,FALSE)</f>
        <v>315.54 Pojezierze Gnieźnieńskie</v>
      </c>
      <c r="Y439" t="str">
        <f>VLOOKUP(B439,[1]Arkusz5!$A$3:$Y$2185,24,FALSE)</f>
        <v>Continental Bio-geographical Region</v>
      </c>
      <c r="Z439" t="str">
        <f>VLOOKUP(B439,[1]Arkusz5!$A$3:$Y$2185,25,FALSE)</f>
        <v>Galio-Carpinetum</v>
      </c>
    </row>
    <row r="440" spans="1:26" x14ac:dyDescent="0.25">
      <c r="A440">
        <v>439</v>
      </c>
      <c r="B440" t="s">
        <v>2549</v>
      </c>
      <c r="C440" t="str">
        <f>VLOOKUP(B440,[1]Arkusz5!$A$3:$Y$2185,2,FALSE)</f>
        <v>51.974884</v>
      </c>
      <c r="D440" t="str">
        <f>VLOOKUP(B440,[1]Arkusz5!$A$3:$Y$2185,3,FALSE)</f>
        <v>16.32831</v>
      </c>
      <c r="E440" t="str">
        <f>VLOOKUP(B440,[1]Arkusz5!$A$3:$Y$2185,4,FALSE)</f>
        <v>33UWT95</v>
      </c>
      <c r="F440" t="str">
        <f>VLOOKUP(B440,[1]Arkusz5!$A$3:$Y$2185,5,FALSE)</f>
        <v>BD44</v>
      </c>
      <c r="G440">
        <f>VLOOKUP(B440,[1]Arkusz5!$A$3:$Y$2185,6,FALSE)</f>
        <v>0</v>
      </c>
      <c r="H440">
        <f>VLOOKUP(B440,[1]Arkusz5!$A$3:$Y$2185,7,FALSE)</f>
        <v>0</v>
      </c>
      <c r="I440">
        <f>VLOOKUP(B440,[1]Arkusz5!$A$3:$Y$2185,8,FALSE)</f>
        <v>0</v>
      </c>
      <c r="J440">
        <f>VLOOKUP(B440,[1]Arkusz5!$A$3:$Y$2185,9,FALSE)</f>
        <v>0</v>
      </c>
      <c r="K440" t="str">
        <f>VLOOKUP(B440,[1]Arkusz5!$A$3:$Y$2185,10,FALSE)</f>
        <v>Przemęcki Park Krajobrazowy</v>
      </c>
      <c r="L440">
        <f>VLOOKUP(B440,[1]Arkusz5!$A$3:$Y$2185,11,FALSE)</f>
        <v>0</v>
      </c>
      <c r="M440">
        <f>VLOOKUP(B440,[1]Arkusz5!$A$3:$Y$2185,12,FALSE)</f>
        <v>0</v>
      </c>
      <c r="N440" t="str">
        <f>VLOOKUP(B440,[1]Arkusz5!$A$3:$Y$2185,13,FALSE)</f>
        <v>Przemęcko-Wschowski i kompleks leśny Włoszakowice</v>
      </c>
      <c r="O440">
        <f>VLOOKUP(B440,[1]Arkusz5!$A$3:$Y$2185,14,FALSE)</f>
        <v>0</v>
      </c>
      <c r="P440">
        <f>VLOOKUP(B440,[1]Arkusz5!$A$3:$Y$2185,15,FALSE)</f>
        <v>0</v>
      </c>
      <c r="Q440" t="str">
        <f>VLOOKUP(B440,[1]Arkusz5!$A$3:$Y$2185,16,FALSE)</f>
        <v>PLB300011</v>
      </c>
      <c r="R440" t="str">
        <f>VLOOKUP(B440,[1]Arkusz5!$A$3:$Y$2185,17,FALSE)</f>
        <v>Pojezierze Sławskie</v>
      </c>
      <c r="S440" t="str">
        <f>VLOOKUP(B440,[1]Arkusz5!$A$3:$Y$2185,18,FALSE)</f>
        <v>Europa</v>
      </c>
      <c r="T440" t="str">
        <f>VLOOKUP(B440,[1]Arkusz5!$A$3:$Y$2185,19,FALSE)</f>
        <v>Polska</v>
      </c>
      <c r="U440" t="str">
        <f>VLOOKUP(B440,[1]Arkusz5!$A$3:$Y$2185,20,FALSE)</f>
        <v>wielkopolskie</v>
      </c>
      <c r="V440" t="str">
        <f>VLOOKUP(B440,[1]Arkusz5!$A$3:$Y$2185,21,FALSE)</f>
        <v>leszczyński</v>
      </c>
      <c r="W440" t="str">
        <f>VLOOKUP(B440,[1]Arkusz5!$A$3:$Y$2185,22,FALSE)</f>
        <v>Włoszakowice</v>
      </c>
      <c r="X440" t="str">
        <f>VLOOKUP(B440,[1]Arkusz5!$A$3:$Y$2185,23,FALSE)</f>
        <v>315.83 Równina Kościańska</v>
      </c>
      <c r="Y440" t="str">
        <f>VLOOKUP(B440,[1]Arkusz5!$A$3:$Y$2185,24,FALSE)</f>
        <v>Continental Bio-geographical Region</v>
      </c>
      <c r="Z440" t="str">
        <f>VLOOKUP(B440,[1]Arkusz5!$A$3:$Y$2185,25,FALSE)</f>
        <v>Fraxino-Alnetum (=Circaeo-Alnetum)</v>
      </c>
    </row>
    <row r="441" spans="1:26" x14ac:dyDescent="0.25">
      <c r="A441">
        <v>440</v>
      </c>
      <c r="B441" t="s">
        <v>2553</v>
      </c>
      <c r="C441" t="str">
        <f>VLOOKUP(B441,[1]Arkusz5!$A$3:$Y$2185,2,FALSE)</f>
        <v>51.974884</v>
      </c>
      <c r="D441" t="str">
        <f>VLOOKUP(B441,[1]Arkusz5!$A$3:$Y$2185,3,FALSE)</f>
        <v>16.32831</v>
      </c>
      <c r="E441" t="str">
        <f>VLOOKUP(B441,[1]Arkusz5!$A$3:$Y$2185,4,FALSE)</f>
        <v>33UWT95</v>
      </c>
      <c r="F441" t="str">
        <f>VLOOKUP(B441,[1]Arkusz5!$A$3:$Y$2185,5,FALSE)</f>
        <v>BD44</v>
      </c>
      <c r="G441">
        <f>VLOOKUP(B441,[1]Arkusz5!$A$3:$Y$2185,6,FALSE)</f>
        <v>0</v>
      </c>
      <c r="H441">
        <f>VLOOKUP(B441,[1]Arkusz5!$A$3:$Y$2185,7,FALSE)</f>
        <v>0</v>
      </c>
      <c r="I441">
        <f>VLOOKUP(B441,[1]Arkusz5!$A$3:$Y$2185,8,FALSE)</f>
        <v>0</v>
      </c>
      <c r="J441">
        <f>VLOOKUP(B441,[1]Arkusz5!$A$3:$Y$2185,9,FALSE)</f>
        <v>0</v>
      </c>
      <c r="K441" t="str">
        <f>VLOOKUP(B441,[1]Arkusz5!$A$3:$Y$2185,10,FALSE)</f>
        <v>Przemęcki Park Krajobrazowy</v>
      </c>
      <c r="L441">
        <f>VLOOKUP(B441,[1]Arkusz5!$A$3:$Y$2185,11,FALSE)</f>
        <v>0</v>
      </c>
      <c r="M441">
        <f>VLOOKUP(B441,[1]Arkusz5!$A$3:$Y$2185,12,FALSE)</f>
        <v>0</v>
      </c>
      <c r="N441" t="str">
        <f>VLOOKUP(B441,[1]Arkusz5!$A$3:$Y$2185,13,FALSE)</f>
        <v>Przemęcko-Wschowski i kompleks leśny Włoszakowice</v>
      </c>
      <c r="O441">
        <f>VLOOKUP(B441,[1]Arkusz5!$A$3:$Y$2185,14,FALSE)</f>
        <v>0</v>
      </c>
      <c r="P441">
        <f>VLOOKUP(B441,[1]Arkusz5!$A$3:$Y$2185,15,FALSE)</f>
        <v>0</v>
      </c>
      <c r="Q441" t="str">
        <f>VLOOKUP(B441,[1]Arkusz5!$A$3:$Y$2185,16,FALSE)</f>
        <v>PLB300011</v>
      </c>
      <c r="R441" t="str">
        <f>VLOOKUP(B441,[1]Arkusz5!$A$3:$Y$2185,17,FALSE)</f>
        <v>Pojezierze Sławskie</v>
      </c>
      <c r="S441" t="str">
        <f>VLOOKUP(B441,[1]Arkusz5!$A$3:$Y$2185,18,FALSE)</f>
        <v>Europa</v>
      </c>
      <c r="T441" t="str">
        <f>VLOOKUP(B441,[1]Arkusz5!$A$3:$Y$2185,19,FALSE)</f>
        <v>Polska</v>
      </c>
      <c r="U441" t="str">
        <f>VLOOKUP(B441,[1]Arkusz5!$A$3:$Y$2185,20,FALSE)</f>
        <v>wielkopolskie</v>
      </c>
      <c r="V441" t="str">
        <f>VLOOKUP(B441,[1]Arkusz5!$A$3:$Y$2185,21,FALSE)</f>
        <v>leszczyński</v>
      </c>
      <c r="W441" t="str">
        <f>VLOOKUP(B441,[1]Arkusz5!$A$3:$Y$2185,22,FALSE)</f>
        <v>Włoszakowice</v>
      </c>
      <c r="X441" t="str">
        <f>VLOOKUP(B441,[1]Arkusz5!$A$3:$Y$2185,23,FALSE)</f>
        <v>315.83 Równina Kościańska</v>
      </c>
      <c r="Y441" t="str">
        <f>VLOOKUP(B441,[1]Arkusz5!$A$3:$Y$2185,24,FALSE)</f>
        <v>Continental Bio-geographical Region</v>
      </c>
      <c r="Z441" t="str">
        <f>VLOOKUP(B441,[1]Arkusz5!$A$3:$Y$2185,25,FALSE)</f>
        <v>Fraxino-Alnetum (=Circaeo-Alnetum)</v>
      </c>
    </row>
    <row r="442" spans="1:26" x14ac:dyDescent="0.25">
      <c r="A442">
        <v>441</v>
      </c>
      <c r="B442" t="s">
        <v>2554</v>
      </c>
      <c r="C442" t="str">
        <f>VLOOKUP(B442,[1]Arkusz5!$A$3:$Y$2185,2,FALSE)</f>
        <v>52.266088</v>
      </c>
      <c r="D442" t="str">
        <f>VLOOKUP(B442,[1]Arkusz5!$A$3:$Y$2185,3,FALSE)</f>
        <v>16.796097</v>
      </c>
      <c r="E442" t="str">
        <f>VLOOKUP(B442,[1]Arkusz5!$A$3:$Y$2185,4,FALSE)</f>
        <v>33UXT29</v>
      </c>
      <c r="F442" t="str">
        <f>VLOOKUP(B442,[1]Arkusz5!$A$3:$Y$2185,5,FALSE)</f>
        <v>BD17</v>
      </c>
      <c r="G442">
        <f>VLOOKUP(B442,[1]Arkusz5!$A$3:$Y$2185,6,FALSE)</f>
        <v>0</v>
      </c>
      <c r="H442">
        <f>VLOOKUP(B442,[1]Arkusz5!$A$3:$Y$2185,7,FALSE)</f>
        <v>0</v>
      </c>
      <c r="I442">
        <f>VLOOKUP(B442,[1]Arkusz5!$A$3:$Y$2185,8,FALSE)</f>
        <v>0</v>
      </c>
      <c r="J442" t="str">
        <f>VLOOKUP(B442,[1]Arkusz5!$A$3:$Y$2185,9,FALSE)</f>
        <v>Wielkopolski Park Narodowy</v>
      </c>
      <c r="K442">
        <f>VLOOKUP(B442,[1]Arkusz5!$A$3:$Y$2185,10,FALSE)</f>
        <v>0</v>
      </c>
      <c r="L442">
        <f>VLOOKUP(B442,[1]Arkusz5!$A$3:$Y$2185,11,FALSE)</f>
        <v>0</v>
      </c>
      <c r="M442">
        <f>VLOOKUP(B442,[1]Arkusz5!$A$3:$Y$2185,12,FALSE)</f>
        <v>0</v>
      </c>
      <c r="N442">
        <f>VLOOKUP(B442,[1]Arkusz5!$A$3:$Y$2185,13,FALSE)</f>
        <v>0</v>
      </c>
      <c r="O442">
        <f>VLOOKUP(B442,[1]Arkusz5!$A$3:$Y$2185,14,FALSE)</f>
        <v>0</v>
      </c>
      <c r="P442">
        <f>VLOOKUP(B442,[1]Arkusz5!$A$3:$Y$2185,15,FALSE)</f>
        <v>0</v>
      </c>
      <c r="Q442" t="str">
        <f>VLOOKUP(B442,[1]Arkusz5!$A$3:$Y$2185,16,FALSE)</f>
        <v>PLB300017; PLH300010</v>
      </c>
      <c r="R442" t="str">
        <f>VLOOKUP(B442,[1]Arkusz5!$A$3:$Y$2185,17,FALSE)</f>
        <v>Ostoja Rogalińska; Ostoja Wielkopolska</v>
      </c>
      <c r="S442" t="str">
        <f>VLOOKUP(B442,[1]Arkusz5!$A$3:$Y$2185,18,FALSE)</f>
        <v>Europa</v>
      </c>
      <c r="T442" t="str">
        <f>VLOOKUP(B442,[1]Arkusz5!$A$3:$Y$2185,19,FALSE)</f>
        <v>Polska</v>
      </c>
      <c r="U442" t="str">
        <f>VLOOKUP(B442,[1]Arkusz5!$A$3:$Y$2185,20,FALSE)</f>
        <v>wielkopolskie</v>
      </c>
      <c r="V442" t="str">
        <f>VLOOKUP(B442,[1]Arkusz5!$A$3:$Y$2185,21,FALSE)</f>
        <v>poznański</v>
      </c>
      <c r="W442" t="str">
        <f>VLOOKUP(B442,[1]Arkusz5!$A$3:$Y$2185,22,FALSE)</f>
        <v>Stęszew</v>
      </c>
      <c r="X442" t="str">
        <f>VLOOKUP(B442,[1]Arkusz5!$A$3:$Y$2185,23,FALSE)</f>
        <v>315.51 Pojezierze Poznańskie</v>
      </c>
      <c r="Y442" t="str">
        <f>VLOOKUP(B442,[1]Arkusz5!$A$3:$Y$2185,24,FALSE)</f>
        <v>Continental Bio-geographical Region</v>
      </c>
      <c r="Z442" t="str">
        <f>VLOOKUP(B442,[1]Arkusz5!$A$3:$Y$2185,25,FALSE)</f>
        <v>Calamagrostio arundinaceae-Quercetum</v>
      </c>
    </row>
    <row r="443" spans="1:26" x14ac:dyDescent="0.25">
      <c r="A443">
        <v>442</v>
      </c>
      <c r="B443" t="s">
        <v>2559</v>
      </c>
      <c r="C443" t="str">
        <f>VLOOKUP(B443,[1]Arkusz5!$A$3:$Y$2185,2,FALSE)</f>
        <v>52.23427</v>
      </c>
      <c r="D443" t="str">
        <f>VLOOKUP(B443,[1]Arkusz5!$A$3:$Y$2185,3,FALSE)</f>
        <v>16.93575</v>
      </c>
      <c r="E443" t="str">
        <f>VLOOKUP(B443,[1]Arkusz5!$A$3:$Y$2185,4,FALSE)</f>
        <v>33UXT38</v>
      </c>
      <c r="F443" t="str">
        <f>VLOOKUP(B443,[1]Arkusz5!$A$3:$Y$2185,5,FALSE)</f>
        <v>BD28</v>
      </c>
      <c r="G443">
        <f>VLOOKUP(B443,[1]Arkusz5!$A$3:$Y$2185,6,FALSE)</f>
        <v>0</v>
      </c>
      <c r="H443">
        <f>VLOOKUP(B443,[1]Arkusz5!$A$3:$Y$2185,7,FALSE)</f>
        <v>0</v>
      </c>
      <c r="I443">
        <f>VLOOKUP(B443,[1]Arkusz5!$A$3:$Y$2185,8,FALSE)</f>
        <v>0</v>
      </c>
      <c r="J443">
        <f>VLOOKUP(B443,[1]Arkusz5!$A$3:$Y$2185,9,FALSE)</f>
        <v>0</v>
      </c>
      <c r="K443" t="str">
        <f>VLOOKUP(B443,[1]Arkusz5!$A$3:$Y$2185,10,FALSE)</f>
        <v>Rogaliński Park Krajobrazowy</v>
      </c>
      <c r="L443">
        <f>VLOOKUP(B443,[1]Arkusz5!$A$3:$Y$2185,11,FALSE)</f>
        <v>0</v>
      </c>
      <c r="M443">
        <f>VLOOKUP(B443,[1]Arkusz5!$A$3:$Y$2185,12,FALSE)</f>
        <v>0</v>
      </c>
      <c r="N443">
        <f>VLOOKUP(B443,[1]Arkusz5!$A$3:$Y$2185,13,FALSE)</f>
        <v>0</v>
      </c>
      <c r="O443">
        <f>VLOOKUP(B443,[1]Arkusz5!$A$3:$Y$2185,14,FALSE)</f>
        <v>0</v>
      </c>
      <c r="P443">
        <f>VLOOKUP(B443,[1]Arkusz5!$A$3:$Y$2185,15,FALSE)</f>
        <v>0</v>
      </c>
      <c r="Q443">
        <f>VLOOKUP(B443,[1]Arkusz5!$A$3:$Y$2185,16,FALSE)</f>
        <v>0</v>
      </c>
      <c r="R443">
        <f>VLOOKUP(B443,[1]Arkusz5!$A$3:$Y$2185,17,FALSE)</f>
        <v>0</v>
      </c>
      <c r="S443" t="str">
        <f>VLOOKUP(B443,[1]Arkusz5!$A$3:$Y$2185,18,FALSE)</f>
        <v>Europa</v>
      </c>
      <c r="T443" t="str">
        <f>VLOOKUP(B443,[1]Arkusz5!$A$3:$Y$2185,19,FALSE)</f>
        <v>Polska</v>
      </c>
      <c r="U443" t="str">
        <f>VLOOKUP(B443,[1]Arkusz5!$A$3:$Y$2185,20,FALSE)</f>
        <v>wielkopolskie</v>
      </c>
      <c r="V443" t="str">
        <f>VLOOKUP(B443,[1]Arkusz5!$A$3:$Y$2185,21,FALSE)</f>
        <v>poznański</v>
      </c>
      <c r="W443" t="str">
        <f>VLOOKUP(B443,[1]Arkusz5!$A$3:$Y$2185,22,FALSE)</f>
        <v>Mosina</v>
      </c>
      <c r="X443" t="str">
        <f>VLOOKUP(B443,[1]Arkusz5!$A$3:$Y$2185,23,FALSE)</f>
        <v>315.64 Kotlina Śremska</v>
      </c>
      <c r="Y443" t="str">
        <f>VLOOKUP(B443,[1]Arkusz5!$A$3:$Y$2185,24,FALSE)</f>
        <v>Continental Bio-geographical Region</v>
      </c>
      <c r="Z443" t="str">
        <f>VLOOKUP(B443,[1]Arkusz5!$A$3:$Y$2185,25,FALSE)</f>
        <v>Ficario-Ulmetum typicum</v>
      </c>
    </row>
    <row r="444" spans="1:26" x14ac:dyDescent="0.25">
      <c r="A444">
        <v>443</v>
      </c>
      <c r="B444" t="s">
        <v>2569</v>
      </c>
      <c r="C444" t="str">
        <f>VLOOKUP(B444,[1]Arkusz5!$A$3:$Y$2185,2,FALSE)</f>
        <v>52.23427</v>
      </c>
      <c r="D444" t="str">
        <f>VLOOKUP(B444,[1]Arkusz5!$A$3:$Y$2185,3,FALSE)</f>
        <v>16.93575</v>
      </c>
      <c r="E444" t="str">
        <f>VLOOKUP(B444,[1]Arkusz5!$A$3:$Y$2185,4,FALSE)</f>
        <v>33UXT38</v>
      </c>
      <c r="F444" t="str">
        <f>VLOOKUP(B444,[1]Arkusz5!$A$3:$Y$2185,5,FALSE)</f>
        <v>BD28</v>
      </c>
      <c r="G444">
        <f>VLOOKUP(B444,[1]Arkusz5!$A$3:$Y$2185,6,FALSE)</f>
        <v>0</v>
      </c>
      <c r="H444">
        <f>VLOOKUP(B444,[1]Arkusz5!$A$3:$Y$2185,7,FALSE)</f>
        <v>0</v>
      </c>
      <c r="I444">
        <f>VLOOKUP(B444,[1]Arkusz5!$A$3:$Y$2185,8,FALSE)</f>
        <v>0</v>
      </c>
      <c r="J444">
        <f>VLOOKUP(B444,[1]Arkusz5!$A$3:$Y$2185,9,FALSE)</f>
        <v>0</v>
      </c>
      <c r="K444" t="str">
        <f>VLOOKUP(B444,[1]Arkusz5!$A$3:$Y$2185,10,FALSE)</f>
        <v>Rogaliński Park Krajobrazowy</v>
      </c>
      <c r="L444">
        <f>VLOOKUP(B444,[1]Arkusz5!$A$3:$Y$2185,11,FALSE)</f>
        <v>0</v>
      </c>
      <c r="M444">
        <f>VLOOKUP(B444,[1]Arkusz5!$A$3:$Y$2185,12,FALSE)</f>
        <v>0</v>
      </c>
      <c r="N444">
        <f>VLOOKUP(B444,[1]Arkusz5!$A$3:$Y$2185,13,FALSE)</f>
        <v>0</v>
      </c>
      <c r="O444">
        <f>VLOOKUP(B444,[1]Arkusz5!$A$3:$Y$2185,14,FALSE)</f>
        <v>0</v>
      </c>
      <c r="P444">
        <f>VLOOKUP(B444,[1]Arkusz5!$A$3:$Y$2185,15,FALSE)</f>
        <v>0</v>
      </c>
      <c r="Q444">
        <f>VLOOKUP(B444,[1]Arkusz5!$A$3:$Y$2185,16,FALSE)</f>
        <v>0</v>
      </c>
      <c r="R444">
        <f>VLOOKUP(B444,[1]Arkusz5!$A$3:$Y$2185,17,FALSE)</f>
        <v>0</v>
      </c>
      <c r="S444" t="str">
        <f>VLOOKUP(B444,[1]Arkusz5!$A$3:$Y$2185,18,FALSE)</f>
        <v>Europa</v>
      </c>
      <c r="T444" t="str">
        <f>VLOOKUP(B444,[1]Arkusz5!$A$3:$Y$2185,19,FALSE)</f>
        <v>Polska</v>
      </c>
      <c r="U444" t="str">
        <f>VLOOKUP(B444,[1]Arkusz5!$A$3:$Y$2185,20,FALSE)</f>
        <v>wielkopolskie</v>
      </c>
      <c r="V444" t="str">
        <f>VLOOKUP(B444,[1]Arkusz5!$A$3:$Y$2185,21,FALSE)</f>
        <v>poznański</v>
      </c>
      <c r="W444" t="str">
        <f>VLOOKUP(B444,[1]Arkusz5!$A$3:$Y$2185,22,FALSE)</f>
        <v>Mosina</v>
      </c>
      <c r="X444" t="str">
        <f>VLOOKUP(B444,[1]Arkusz5!$A$3:$Y$2185,23,FALSE)</f>
        <v>315.64 Kotlina Śremska</v>
      </c>
      <c r="Y444" t="str">
        <f>VLOOKUP(B444,[1]Arkusz5!$A$3:$Y$2185,24,FALSE)</f>
        <v>Continental Bio-geographical Region</v>
      </c>
      <c r="Z444" t="str">
        <f>VLOOKUP(B444,[1]Arkusz5!$A$3:$Y$2185,25,FALSE)</f>
        <v>Ficario-Ulmetum typicum</v>
      </c>
    </row>
    <row r="445" spans="1:26" x14ac:dyDescent="0.25">
      <c r="A445">
        <v>444</v>
      </c>
      <c r="B445" t="s">
        <v>2570</v>
      </c>
      <c r="C445" t="str">
        <f>VLOOKUP(B445,[1]Arkusz5!$A$3:$Y$2185,2,FALSE)</f>
        <v>52.5292</v>
      </c>
      <c r="D445" t="str">
        <f>VLOOKUP(B445,[1]Arkusz5!$A$3:$Y$2185,3,FALSE)</f>
        <v>17.084416</v>
      </c>
      <c r="E445" t="str">
        <f>VLOOKUP(B445,[1]Arkusz5!$A$3:$Y$2185,4,FALSE)</f>
        <v>33UXU42</v>
      </c>
      <c r="F445" t="str">
        <f>VLOOKUP(B445,[1]Arkusz5!$A$3:$Y$2185,5,FALSE)</f>
        <v>CC80</v>
      </c>
      <c r="G445">
        <f>VLOOKUP(B445,[1]Arkusz5!$A$3:$Y$2185,6,FALSE)</f>
        <v>0</v>
      </c>
      <c r="H445">
        <f>VLOOKUP(B445,[1]Arkusz5!$A$3:$Y$2185,7,FALSE)</f>
        <v>0</v>
      </c>
      <c r="I445">
        <f>VLOOKUP(B445,[1]Arkusz5!$A$3:$Y$2185,8,FALSE)</f>
        <v>0</v>
      </c>
      <c r="J445">
        <f>VLOOKUP(B445,[1]Arkusz5!$A$3:$Y$2185,9,FALSE)</f>
        <v>0</v>
      </c>
      <c r="K445" t="str">
        <f>VLOOKUP(B445,[1]Arkusz5!$A$3:$Y$2185,10,FALSE)</f>
        <v>Park Krajobrazowy Puszcza Zielonka</v>
      </c>
      <c r="L445" t="str">
        <f>VLOOKUP(B445,[1]Arkusz5!$A$3:$Y$2185,11,FALSE)</f>
        <v>Jezioro Pławno</v>
      </c>
      <c r="M445" t="str">
        <f>VLOOKUP(B445,[1]Arkusz5!$A$3:$Y$2185,12,FALSE)</f>
        <v>krajobrazowy</v>
      </c>
      <c r="N445">
        <f>VLOOKUP(B445,[1]Arkusz5!$A$3:$Y$2185,13,FALSE)</f>
        <v>0</v>
      </c>
      <c r="O445">
        <f>VLOOKUP(B445,[1]Arkusz5!$A$3:$Y$2185,14,FALSE)</f>
        <v>0</v>
      </c>
      <c r="P445">
        <f>VLOOKUP(B445,[1]Arkusz5!$A$3:$Y$2185,15,FALSE)</f>
        <v>0</v>
      </c>
      <c r="Q445" t="str">
        <f>VLOOKUP(B445,[1]Arkusz5!$A$3:$Y$2185,16,FALSE)</f>
        <v>PLH300058</v>
      </c>
      <c r="R445" t="str">
        <f>VLOOKUP(B445,[1]Arkusz5!$A$3:$Y$2185,17,FALSE)</f>
        <v>Uroczyska Puszczy Zielonki</v>
      </c>
      <c r="S445" t="str">
        <f>VLOOKUP(B445,[1]Arkusz5!$A$3:$Y$2185,18,FALSE)</f>
        <v>Europa</v>
      </c>
      <c r="T445" t="str">
        <f>VLOOKUP(B445,[1]Arkusz5!$A$3:$Y$2185,19,FALSE)</f>
        <v>Polska</v>
      </c>
      <c r="U445" t="str">
        <f>VLOOKUP(B445,[1]Arkusz5!$A$3:$Y$2185,20,FALSE)</f>
        <v>wielkopolskie</v>
      </c>
      <c r="V445" t="str">
        <f>VLOOKUP(B445,[1]Arkusz5!$A$3:$Y$2185,21,FALSE)</f>
        <v>poznański</v>
      </c>
      <c r="W445" t="str">
        <f>VLOOKUP(B445,[1]Arkusz5!$A$3:$Y$2185,22,FALSE)</f>
        <v>Murowana Goślina</v>
      </c>
      <c r="X445" t="str">
        <f>VLOOKUP(B445,[1]Arkusz5!$A$3:$Y$2185,23,FALSE)</f>
        <v>315.54 Pojezierze Gnieźnieńskie</v>
      </c>
      <c r="Y445" t="str">
        <f>VLOOKUP(B445,[1]Arkusz5!$A$3:$Y$2185,24,FALSE)</f>
        <v>Continental Bio-geographical Region</v>
      </c>
      <c r="Z445" t="str">
        <f>VLOOKUP(B445,[1]Arkusz5!$A$3:$Y$2185,25,FALSE)</f>
        <v>Galio-Carpinetum</v>
      </c>
    </row>
    <row r="446" spans="1:26" x14ac:dyDescent="0.25">
      <c r="A446">
        <v>445</v>
      </c>
      <c r="B446" t="s">
        <v>2578</v>
      </c>
      <c r="C446" t="str">
        <f>VLOOKUP(B446,[1]Arkusz5!$A$3:$Y$2185,2,FALSE)</f>
        <v>52.582848</v>
      </c>
      <c r="D446" t="str">
        <f>VLOOKUP(B446,[1]Arkusz5!$A$3:$Y$2185,3,FALSE)</f>
        <v>16.00005</v>
      </c>
      <c r="E446" t="str">
        <f>VLOOKUP(B446,[1]Arkusz5!$A$3:$Y$2185,4,FALSE)</f>
        <v>33UWU62</v>
      </c>
      <c r="F446" t="str">
        <f>VLOOKUP(B446,[1]Arkusz5!$A$3:$Y$2185,5,FALSE)</f>
        <v>BC82</v>
      </c>
      <c r="G446">
        <f>VLOOKUP(B446,[1]Arkusz5!$A$3:$Y$2185,6,FALSE)</f>
        <v>0</v>
      </c>
      <c r="H446">
        <f>VLOOKUP(B446,[1]Arkusz5!$A$3:$Y$2185,7,FALSE)</f>
        <v>0</v>
      </c>
      <c r="I446">
        <f>VLOOKUP(B446,[1]Arkusz5!$A$3:$Y$2185,8,FALSE)</f>
        <v>0</v>
      </c>
      <c r="J446">
        <f>VLOOKUP(B446,[1]Arkusz5!$A$3:$Y$2185,9,FALSE)</f>
        <v>0</v>
      </c>
      <c r="K446" t="str">
        <f>VLOOKUP(B446,[1]Arkusz5!$A$3:$Y$2185,10,FALSE)</f>
        <v>Sierakowski Park Krajobrazowy</v>
      </c>
      <c r="L446">
        <f>VLOOKUP(B446,[1]Arkusz5!$A$3:$Y$2185,11,FALSE)</f>
        <v>0</v>
      </c>
      <c r="M446">
        <f>VLOOKUP(B446,[1]Arkusz5!$A$3:$Y$2185,12,FALSE)</f>
        <v>0</v>
      </c>
      <c r="N446">
        <f>VLOOKUP(B446,[1]Arkusz5!$A$3:$Y$2185,13,FALSE)</f>
        <v>0</v>
      </c>
      <c r="O446">
        <f>VLOOKUP(B446,[1]Arkusz5!$A$3:$Y$2185,14,FALSE)</f>
        <v>0</v>
      </c>
      <c r="P446">
        <f>VLOOKUP(B446,[1]Arkusz5!$A$3:$Y$2185,15,FALSE)</f>
        <v>0</v>
      </c>
      <c r="Q446" t="str">
        <f>VLOOKUP(B446,[1]Arkusz5!$A$3:$Y$2185,16,FALSE)</f>
        <v>PLB300015; PLH300032</v>
      </c>
      <c r="R446" t="str">
        <f>VLOOKUP(B446,[1]Arkusz5!$A$3:$Y$2185,17,FALSE)</f>
        <v>Puszcza Notecka; Ostoja Międzychodzko-Sierakowska</v>
      </c>
      <c r="S446" t="str">
        <f>VLOOKUP(B446,[1]Arkusz5!$A$3:$Y$2185,18,FALSE)</f>
        <v>Europa</v>
      </c>
      <c r="T446" t="str">
        <f>VLOOKUP(B446,[1]Arkusz5!$A$3:$Y$2185,19,FALSE)</f>
        <v>Polska</v>
      </c>
      <c r="U446" t="str">
        <f>VLOOKUP(B446,[1]Arkusz5!$A$3:$Y$2185,20,FALSE)</f>
        <v>wielkopolskie</v>
      </c>
      <c r="V446" t="str">
        <f>VLOOKUP(B446,[1]Arkusz5!$A$3:$Y$2185,21,FALSE)</f>
        <v>międzychodzki</v>
      </c>
      <c r="W446" t="str">
        <f>VLOOKUP(B446,[1]Arkusz5!$A$3:$Y$2185,22,FALSE)</f>
        <v>Kwilcz</v>
      </c>
      <c r="X446" t="str">
        <f>VLOOKUP(B446,[1]Arkusz5!$A$3:$Y$2185,23,FALSE)</f>
        <v>315.51 Pojezierze Poznańskie</v>
      </c>
      <c r="Y446" t="str">
        <f>VLOOKUP(B446,[1]Arkusz5!$A$3:$Y$2185,24,FALSE)</f>
        <v>Continental Bio-geographical Region</v>
      </c>
      <c r="Z446" t="str">
        <f>VLOOKUP(B446,[1]Arkusz5!$A$3:$Y$2185,25,FALSE)</f>
        <v>Galio-Carpinetum</v>
      </c>
    </row>
    <row r="447" spans="1:26" x14ac:dyDescent="0.25">
      <c r="A447">
        <v>446</v>
      </c>
      <c r="B447" t="s">
        <v>2585</v>
      </c>
      <c r="C447" t="str">
        <f>VLOOKUP(B447,[1]Arkusz5!$A$3:$Y$2185,2,FALSE)</f>
        <v>52.457043</v>
      </c>
      <c r="D447" t="str">
        <f>VLOOKUP(B447,[1]Arkusz5!$A$3:$Y$2185,3,FALSE)</f>
        <v>17.267202</v>
      </c>
      <c r="E447" t="str">
        <f>VLOOKUP(B447,[1]Arkusz5!$A$3:$Y$2185,4,FALSE)</f>
        <v>33UXU51</v>
      </c>
      <c r="F447" t="str">
        <f>VLOOKUP(B447,[1]Arkusz5!$A$3:$Y$2185,5,FALSE)</f>
        <v>CC91</v>
      </c>
      <c r="G447">
        <f>VLOOKUP(B447,[1]Arkusz5!$A$3:$Y$2185,6,FALSE)</f>
        <v>0</v>
      </c>
      <c r="H447">
        <f>VLOOKUP(B447,[1]Arkusz5!$A$3:$Y$2185,7,FALSE)</f>
        <v>0</v>
      </c>
      <c r="I447">
        <f>VLOOKUP(B447,[1]Arkusz5!$A$3:$Y$2185,8,FALSE)</f>
        <v>0</v>
      </c>
      <c r="J447">
        <f>VLOOKUP(B447,[1]Arkusz5!$A$3:$Y$2185,9,FALSE)</f>
        <v>0</v>
      </c>
      <c r="K447" t="str">
        <f>VLOOKUP(B447,[1]Arkusz5!$A$3:$Y$2185,10,FALSE)</f>
        <v>Park Krajobrazowy Promno - otulina</v>
      </c>
      <c r="L447">
        <f>VLOOKUP(B447,[1]Arkusz5!$A$3:$Y$2185,11,FALSE)</f>
        <v>0</v>
      </c>
      <c r="M447">
        <f>VLOOKUP(B447,[1]Arkusz5!$A$3:$Y$2185,12,FALSE)</f>
        <v>0</v>
      </c>
      <c r="N447">
        <f>VLOOKUP(B447,[1]Arkusz5!$A$3:$Y$2185,13,FALSE)</f>
        <v>0</v>
      </c>
      <c r="O447">
        <f>VLOOKUP(B447,[1]Arkusz5!$A$3:$Y$2185,14,FALSE)</f>
        <v>0</v>
      </c>
      <c r="P447">
        <f>VLOOKUP(B447,[1]Arkusz5!$A$3:$Y$2185,15,FALSE)</f>
        <v>0</v>
      </c>
      <c r="Q447" t="str">
        <f>VLOOKUP(B447,[1]Arkusz5!$A$3:$Y$2185,16,FALSE)</f>
        <v>PLH300030</v>
      </c>
      <c r="R447" t="str">
        <f>VLOOKUP(B447,[1]Arkusz5!$A$3:$Y$2185,17,FALSE)</f>
        <v>Ostoja koło Promna</v>
      </c>
      <c r="S447" t="str">
        <f>VLOOKUP(B447,[1]Arkusz5!$A$3:$Y$2185,18,FALSE)</f>
        <v>Europa</v>
      </c>
      <c r="T447" t="str">
        <f>VLOOKUP(B447,[1]Arkusz5!$A$3:$Y$2185,19,FALSE)</f>
        <v>Polska</v>
      </c>
      <c r="U447" t="str">
        <f>VLOOKUP(B447,[1]Arkusz5!$A$3:$Y$2185,20,FALSE)</f>
        <v>wielkopolskie</v>
      </c>
      <c r="V447" t="str">
        <f>VLOOKUP(B447,[1]Arkusz5!$A$3:$Y$2185,21,FALSE)</f>
        <v>poznański</v>
      </c>
      <c r="W447" t="str">
        <f>VLOOKUP(B447,[1]Arkusz5!$A$3:$Y$2185,22,FALSE)</f>
        <v>Pobiedziska</v>
      </c>
      <c r="X447" t="str">
        <f>VLOOKUP(B447,[1]Arkusz5!$A$3:$Y$2185,23,FALSE)</f>
        <v>315.56 Równina Wrzesińska</v>
      </c>
      <c r="Y447" t="str">
        <f>VLOOKUP(B447,[1]Arkusz5!$A$3:$Y$2185,24,FALSE)</f>
        <v>Continental Bio-geographical Region</v>
      </c>
      <c r="Z447" t="str">
        <f>VLOOKUP(B447,[1]Arkusz5!$A$3:$Y$2185,25,FALSE)</f>
        <v>Fraxino-Alnetum (=Circaeo-Alnetum)</v>
      </c>
    </row>
    <row r="448" spans="1:26" x14ac:dyDescent="0.25">
      <c r="A448">
        <v>447</v>
      </c>
      <c r="B448" t="s">
        <v>2587</v>
      </c>
      <c r="C448" t="str">
        <f>VLOOKUP(B448,[1]Arkusz5!$A$3:$Y$2185,2,FALSE)</f>
        <v>52.457043</v>
      </c>
      <c r="D448" t="str">
        <f>VLOOKUP(B448,[1]Arkusz5!$A$3:$Y$2185,3,FALSE)</f>
        <v>17.267202</v>
      </c>
      <c r="E448" t="str">
        <f>VLOOKUP(B448,[1]Arkusz5!$A$3:$Y$2185,4,FALSE)</f>
        <v>33UXU51</v>
      </c>
      <c r="F448" t="str">
        <f>VLOOKUP(B448,[1]Arkusz5!$A$3:$Y$2185,5,FALSE)</f>
        <v>CC91</v>
      </c>
      <c r="G448">
        <f>VLOOKUP(B448,[1]Arkusz5!$A$3:$Y$2185,6,FALSE)</f>
        <v>0</v>
      </c>
      <c r="H448">
        <f>VLOOKUP(B448,[1]Arkusz5!$A$3:$Y$2185,7,FALSE)</f>
        <v>0</v>
      </c>
      <c r="I448">
        <f>VLOOKUP(B448,[1]Arkusz5!$A$3:$Y$2185,8,FALSE)</f>
        <v>0</v>
      </c>
      <c r="J448">
        <f>VLOOKUP(B448,[1]Arkusz5!$A$3:$Y$2185,9,FALSE)</f>
        <v>0</v>
      </c>
      <c r="K448" t="str">
        <f>VLOOKUP(B448,[1]Arkusz5!$A$3:$Y$2185,10,FALSE)</f>
        <v>Park Krajobrazowy Promno - otulina</v>
      </c>
      <c r="L448">
        <f>VLOOKUP(B448,[1]Arkusz5!$A$3:$Y$2185,11,FALSE)</f>
        <v>0</v>
      </c>
      <c r="M448">
        <f>VLOOKUP(B448,[1]Arkusz5!$A$3:$Y$2185,12,FALSE)</f>
        <v>0</v>
      </c>
      <c r="N448">
        <f>VLOOKUP(B448,[1]Arkusz5!$A$3:$Y$2185,13,FALSE)</f>
        <v>0</v>
      </c>
      <c r="O448">
        <f>VLOOKUP(B448,[1]Arkusz5!$A$3:$Y$2185,14,FALSE)</f>
        <v>0</v>
      </c>
      <c r="P448">
        <f>VLOOKUP(B448,[1]Arkusz5!$A$3:$Y$2185,15,FALSE)</f>
        <v>0</v>
      </c>
      <c r="Q448" t="str">
        <f>VLOOKUP(B448,[1]Arkusz5!$A$3:$Y$2185,16,FALSE)</f>
        <v>PLH300030</v>
      </c>
      <c r="R448" t="str">
        <f>VLOOKUP(B448,[1]Arkusz5!$A$3:$Y$2185,17,FALSE)</f>
        <v>Ostoja koło Promna</v>
      </c>
      <c r="S448" t="str">
        <f>VLOOKUP(B448,[1]Arkusz5!$A$3:$Y$2185,18,FALSE)</f>
        <v>Europa</v>
      </c>
      <c r="T448" t="str">
        <f>VLOOKUP(B448,[1]Arkusz5!$A$3:$Y$2185,19,FALSE)</f>
        <v>Polska</v>
      </c>
      <c r="U448" t="str">
        <f>VLOOKUP(B448,[1]Arkusz5!$A$3:$Y$2185,20,FALSE)</f>
        <v>wielkopolskie</v>
      </c>
      <c r="V448" t="str">
        <f>VLOOKUP(B448,[1]Arkusz5!$A$3:$Y$2185,21,FALSE)</f>
        <v>poznański</v>
      </c>
      <c r="W448" t="str">
        <f>VLOOKUP(B448,[1]Arkusz5!$A$3:$Y$2185,22,FALSE)</f>
        <v>Pobiedziska</v>
      </c>
      <c r="X448" t="str">
        <f>VLOOKUP(B448,[1]Arkusz5!$A$3:$Y$2185,23,FALSE)</f>
        <v>315.56 Równina Wrzesińska</v>
      </c>
      <c r="Y448" t="str">
        <f>VLOOKUP(B448,[1]Arkusz5!$A$3:$Y$2185,24,FALSE)</f>
        <v>Continental Bio-geographical Region</v>
      </c>
      <c r="Z448" t="str">
        <f>VLOOKUP(B448,[1]Arkusz5!$A$3:$Y$2185,25,FALSE)</f>
        <v>Fraxino-Alnetum (=Circaeo-Alnetum)</v>
      </c>
    </row>
    <row r="449" spans="1:26" x14ac:dyDescent="0.25">
      <c r="A449">
        <v>448</v>
      </c>
      <c r="B449" t="s">
        <v>2588</v>
      </c>
      <c r="C449" t="str">
        <f>VLOOKUP(B449,[1]Arkusz5!$A$3:$Y$2185,2,FALSE)</f>
        <v>52.24631</v>
      </c>
      <c r="D449" t="str">
        <f>VLOOKUP(B449,[1]Arkusz5!$A$3:$Y$2185,3,FALSE)</f>
        <v>16.82389</v>
      </c>
      <c r="E449" t="str">
        <f>VLOOKUP(B449,[1]Arkusz5!$A$3:$Y$2185,4,FALSE)</f>
        <v>33UXT29</v>
      </c>
      <c r="F449" t="str">
        <f>VLOOKUP(B449,[1]Arkusz5!$A$3:$Y$2185,5,FALSE)</f>
        <v>BD28</v>
      </c>
      <c r="G449">
        <f>VLOOKUP(B449,[1]Arkusz5!$A$3:$Y$2185,6,FALSE)</f>
        <v>0</v>
      </c>
      <c r="H449">
        <f>VLOOKUP(B449,[1]Arkusz5!$A$3:$Y$2185,7,FALSE)</f>
        <v>0</v>
      </c>
      <c r="I449">
        <f>VLOOKUP(B449,[1]Arkusz5!$A$3:$Y$2185,8,FALSE)</f>
        <v>0</v>
      </c>
      <c r="J449" t="str">
        <f>VLOOKUP(B449,[1]Arkusz5!$A$3:$Y$2185,9,FALSE)</f>
        <v>Wielkopolski Park Narodowy</v>
      </c>
      <c r="K449">
        <f>VLOOKUP(B449,[1]Arkusz5!$A$3:$Y$2185,10,FALSE)</f>
        <v>0</v>
      </c>
      <c r="L449">
        <f>VLOOKUP(B449,[1]Arkusz5!$A$3:$Y$2185,11,FALSE)</f>
        <v>0</v>
      </c>
      <c r="M449">
        <f>VLOOKUP(B449,[1]Arkusz5!$A$3:$Y$2185,12,FALSE)</f>
        <v>0</v>
      </c>
      <c r="N449">
        <f>VLOOKUP(B449,[1]Arkusz5!$A$3:$Y$2185,13,FALSE)</f>
        <v>0</v>
      </c>
      <c r="O449">
        <f>VLOOKUP(B449,[1]Arkusz5!$A$3:$Y$2185,14,FALSE)</f>
        <v>0</v>
      </c>
      <c r="P449">
        <f>VLOOKUP(B449,[1]Arkusz5!$A$3:$Y$2185,15,FALSE)</f>
        <v>0</v>
      </c>
      <c r="Q449" t="str">
        <f>VLOOKUP(B449,[1]Arkusz5!$A$3:$Y$2185,16,FALSE)</f>
        <v>PLB300017; PLH300010</v>
      </c>
      <c r="R449" t="str">
        <f>VLOOKUP(B449,[1]Arkusz5!$A$3:$Y$2185,17,FALSE)</f>
        <v>Ostoja Rogalińska; Ostoja Wielkopolska</v>
      </c>
      <c r="S449" t="str">
        <f>VLOOKUP(B449,[1]Arkusz5!$A$3:$Y$2185,18,FALSE)</f>
        <v>Europa</v>
      </c>
      <c r="T449" t="str">
        <f>VLOOKUP(B449,[1]Arkusz5!$A$3:$Y$2185,19,FALSE)</f>
        <v>Polska</v>
      </c>
      <c r="U449" t="str">
        <f>VLOOKUP(B449,[1]Arkusz5!$A$3:$Y$2185,20,FALSE)</f>
        <v>wielkopolskie</v>
      </c>
      <c r="V449" t="str">
        <f>VLOOKUP(B449,[1]Arkusz5!$A$3:$Y$2185,21,FALSE)</f>
        <v>poznański</v>
      </c>
      <c r="W449" t="str">
        <f>VLOOKUP(B449,[1]Arkusz5!$A$3:$Y$2185,22,FALSE)</f>
        <v>Mosina</v>
      </c>
      <c r="X449" t="str">
        <f>VLOOKUP(B449,[1]Arkusz5!$A$3:$Y$2185,23,FALSE)</f>
        <v>315.64 Kotlina Śremska</v>
      </c>
      <c r="Y449" t="str">
        <f>VLOOKUP(B449,[1]Arkusz5!$A$3:$Y$2185,24,FALSE)</f>
        <v>Continental Bio-geographical Region</v>
      </c>
      <c r="Z449" t="str">
        <f>VLOOKUP(B449,[1]Arkusz5!$A$3:$Y$2185,25,FALSE)</f>
        <v>Galio-Carpinetum</v>
      </c>
    </row>
    <row r="450" spans="1:26" x14ac:dyDescent="0.25">
      <c r="A450">
        <v>449</v>
      </c>
      <c r="B450" t="s">
        <v>2593</v>
      </c>
      <c r="C450" t="str">
        <f>VLOOKUP(B450,[1]Arkusz5!$A$3:$Y$2185,2,FALSE)</f>
        <v>52.24631</v>
      </c>
      <c r="D450" t="str">
        <f>VLOOKUP(B450,[1]Arkusz5!$A$3:$Y$2185,3,FALSE)</f>
        <v>16.82389</v>
      </c>
      <c r="E450" t="str">
        <f>VLOOKUP(B450,[1]Arkusz5!$A$3:$Y$2185,4,FALSE)</f>
        <v>33UXT29</v>
      </c>
      <c r="F450" t="str">
        <f>VLOOKUP(B450,[1]Arkusz5!$A$3:$Y$2185,5,FALSE)</f>
        <v>BD28</v>
      </c>
      <c r="G450">
        <f>VLOOKUP(B450,[1]Arkusz5!$A$3:$Y$2185,6,FALSE)</f>
        <v>0</v>
      </c>
      <c r="H450">
        <f>VLOOKUP(B450,[1]Arkusz5!$A$3:$Y$2185,7,FALSE)</f>
        <v>0</v>
      </c>
      <c r="I450">
        <f>VLOOKUP(B450,[1]Arkusz5!$A$3:$Y$2185,8,FALSE)</f>
        <v>0</v>
      </c>
      <c r="J450" t="str">
        <f>VLOOKUP(B450,[1]Arkusz5!$A$3:$Y$2185,9,FALSE)</f>
        <v>Wielkopolski Park Narodowy</v>
      </c>
      <c r="K450">
        <f>VLOOKUP(B450,[1]Arkusz5!$A$3:$Y$2185,10,FALSE)</f>
        <v>0</v>
      </c>
      <c r="L450">
        <f>VLOOKUP(B450,[1]Arkusz5!$A$3:$Y$2185,11,FALSE)</f>
        <v>0</v>
      </c>
      <c r="M450">
        <f>VLOOKUP(B450,[1]Arkusz5!$A$3:$Y$2185,12,FALSE)</f>
        <v>0</v>
      </c>
      <c r="N450">
        <f>VLOOKUP(B450,[1]Arkusz5!$A$3:$Y$2185,13,FALSE)</f>
        <v>0</v>
      </c>
      <c r="O450">
        <f>VLOOKUP(B450,[1]Arkusz5!$A$3:$Y$2185,14,FALSE)</f>
        <v>0</v>
      </c>
      <c r="P450">
        <f>VLOOKUP(B450,[1]Arkusz5!$A$3:$Y$2185,15,FALSE)</f>
        <v>0</v>
      </c>
      <c r="Q450" t="str">
        <f>VLOOKUP(B450,[1]Arkusz5!$A$3:$Y$2185,16,FALSE)</f>
        <v>PLB300017; PLH300010</v>
      </c>
      <c r="R450" t="str">
        <f>VLOOKUP(B450,[1]Arkusz5!$A$3:$Y$2185,17,FALSE)</f>
        <v>Ostoja Rogalińska; Ostoja Wielkopolska</v>
      </c>
      <c r="S450" t="str">
        <f>VLOOKUP(B450,[1]Arkusz5!$A$3:$Y$2185,18,FALSE)</f>
        <v>Europa</v>
      </c>
      <c r="T450" t="str">
        <f>VLOOKUP(B450,[1]Arkusz5!$A$3:$Y$2185,19,FALSE)</f>
        <v>Polska</v>
      </c>
      <c r="U450" t="str">
        <f>VLOOKUP(B450,[1]Arkusz5!$A$3:$Y$2185,20,FALSE)</f>
        <v>wielkopolskie</v>
      </c>
      <c r="V450" t="str">
        <f>VLOOKUP(B450,[1]Arkusz5!$A$3:$Y$2185,21,FALSE)</f>
        <v>poznański</v>
      </c>
      <c r="W450" t="str">
        <f>VLOOKUP(B450,[1]Arkusz5!$A$3:$Y$2185,22,FALSE)</f>
        <v>Mosina</v>
      </c>
      <c r="X450" t="str">
        <f>VLOOKUP(B450,[1]Arkusz5!$A$3:$Y$2185,23,FALSE)</f>
        <v>315.64 Kotlina Śremska</v>
      </c>
      <c r="Y450" t="str">
        <f>VLOOKUP(B450,[1]Arkusz5!$A$3:$Y$2185,24,FALSE)</f>
        <v>Continental Bio-geographical Region</v>
      </c>
      <c r="Z450" t="str">
        <f>VLOOKUP(B450,[1]Arkusz5!$A$3:$Y$2185,25,FALSE)</f>
        <v>Galio-Carpinetum</v>
      </c>
    </row>
    <row r="451" spans="1:26" x14ac:dyDescent="0.25">
      <c r="A451">
        <v>450</v>
      </c>
      <c r="B451" t="s">
        <v>2594</v>
      </c>
      <c r="C451" t="str">
        <f>VLOOKUP(B451,[1]Arkusz5!$A$3:$Y$2185,2,FALSE)</f>
        <v>52.24631</v>
      </c>
      <c r="D451" t="str">
        <f>VLOOKUP(B451,[1]Arkusz5!$A$3:$Y$2185,3,FALSE)</f>
        <v>16.82389</v>
      </c>
      <c r="E451" t="str">
        <f>VLOOKUP(B451,[1]Arkusz5!$A$3:$Y$2185,4,FALSE)</f>
        <v>33UXT29</v>
      </c>
      <c r="F451" t="str">
        <f>VLOOKUP(B451,[1]Arkusz5!$A$3:$Y$2185,5,FALSE)</f>
        <v>BD28</v>
      </c>
      <c r="G451">
        <f>VLOOKUP(B451,[1]Arkusz5!$A$3:$Y$2185,6,FALSE)</f>
        <v>0</v>
      </c>
      <c r="H451">
        <f>VLOOKUP(B451,[1]Arkusz5!$A$3:$Y$2185,7,FALSE)</f>
        <v>0</v>
      </c>
      <c r="I451">
        <f>VLOOKUP(B451,[1]Arkusz5!$A$3:$Y$2185,8,FALSE)</f>
        <v>0</v>
      </c>
      <c r="J451" t="str">
        <f>VLOOKUP(B451,[1]Arkusz5!$A$3:$Y$2185,9,FALSE)</f>
        <v>Wielkopolski Park Narodowy</v>
      </c>
      <c r="K451">
        <f>VLOOKUP(B451,[1]Arkusz5!$A$3:$Y$2185,10,FALSE)</f>
        <v>0</v>
      </c>
      <c r="L451">
        <f>VLOOKUP(B451,[1]Arkusz5!$A$3:$Y$2185,11,FALSE)</f>
        <v>0</v>
      </c>
      <c r="M451">
        <f>VLOOKUP(B451,[1]Arkusz5!$A$3:$Y$2185,12,FALSE)</f>
        <v>0</v>
      </c>
      <c r="N451">
        <f>VLOOKUP(B451,[1]Arkusz5!$A$3:$Y$2185,13,FALSE)</f>
        <v>0</v>
      </c>
      <c r="O451">
        <f>VLOOKUP(B451,[1]Arkusz5!$A$3:$Y$2185,14,FALSE)</f>
        <v>0</v>
      </c>
      <c r="P451">
        <f>VLOOKUP(B451,[1]Arkusz5!$A$3:$Y$2185,15,FALSE)</f>
        <v>0</v>
      </c>
      <c r="Q451" t="str">
        <f>VLOOKUP(B451,[1]Arkusz5!$A$3:$Y$2185,16,FALSE)</f>
        <v>PLB300017; PLH300010</v>
      </c>
      <c r="R451" t="str">
        <f>VLOOKUP(B451,[1]Arkusz5!$A$3:$Y$2185,17,FALSE)</f>
        <v>Ostoja Rogalińska; Ostoja Wielkopolska</v>
      </c>
      <c r="S451" t="str">
        <f>VLOOKUP(B451,[1]Arkusz5!$A$3:$Y$2185,18,FALSE)</f>
        <v>Europa</v>
      </c>
      <c r="T451" t="str">
        <f>VLOOKUP(B451,[1]Arkusz5!$A$3:$Y$2185,19,FALSE)</f>
        <v>Polska</v>
      </c>
      <c r="U451" t="str">
        <f>VLOOKUP(B451,[1]Arkusz5!$A$3:$Y$2185,20,FALSE)</f>
        <v>wielkopolskie</v>
      </c>
      <c r="V451" t="str">
        <f>VLOOKUP(B451,[1]Arkusz5!$A$3:$Y$2185,21,FALSE)</f>
        <v>poznański</v>
      </c>
      <c r="W451" t="str">
        <f>VLOOKUP(B451,[1]Arkusz5!$A$3:$Y$2185,22,FALSE)</f>
        <v>Mosina</v>
      </c>
      <c r="X451" t="str">
        <f>VLOOKUP(B451,[1]Arkusz5!$A$3:$Y$2185,23,FALSE)</f>
        <v>315.64 Kotlina Śremska</v>
      </c>
      <c r="Y451" t="str">
        <f>VLOOKUP(B451,[1]Arkusz5!$A$3:$Y$2185,24,FALSE)</f>
        <v>Continental Bio-geographical Region</v>
      </c>
      <c r="Z451" t="str">
        <f>VLOOKUP(B451,[1]Arkusz5!$A$3:$Y$2185,25,FALSE)</f>
        <v>Galio-Carpinetum</v>
      </c>
    </row>
    <row r="452" spans="1:26" x14ac:dyDescent="0.25">
      <c r="A452">
        <v>451</v>
      </c>
      <c r="B452" t="s">
        <v>2595</v>
      </c>
      <c r="C452" t="str">
        <f>VLOOKUP(B452,[1]Arkusz5!$A$3:$Y$2185,2,FALSE)</f>
        <v>52.349156</v>
      </c>
      <c r="D452" t="str">
        <f>VLOOKUP(B452,[1]Arkusz5!$A$3:$Y$2185,3,FALSE)</f>
        <v>18.303984</v>
      </c>
      <c r="E452" t="str">
        <f>VLOOKUP(B452,[1]Arkusz5!$A$3:$Y$2185,4,FALSE)</f>
        <v>34UCD10</v>
      </c>
      <c r="F452" t="str">
        <f>VLOOKUP(B452,[1]Arkusz5!$A$3:$Y$2185,5,FALSE)</f>
        <v>CD18</v>
      </c>
      <c r="G452">
        <f>VLOOKUP(B452,[1]Arkusz5!$A$3:$Y$2185,6,FALSE)</f>
        <v>0</v>
      </c>
      <c r="H452">
        <f>VLOOKUP(B452,[1]Arkusz5!$A$3:$Y$2185,7,FALSE)</f>
        <v>0</v>
      </c>
      <c r="I452">
        <f>VLOOKUP(B452,[1]Arkusz5!$A$3:$Y$2185,8,FALSE)</f>
        <v>0</v>
      </c>
      <c r="J452">
        <f>VLOOKUP(B452,[1]Arkusz5!$A$3:$Y$2185,9,FALSE)</f>
        <v>0</v>
      </c>
      <c r="K452">
        <f>VLOOKUP(B452,[1]Arkusz5!$A$3:$Y$2185,10,FALSE)</f>
        <v>0</v>
      </c>
      <c r="L452">
        <f>VLOOKUP(B452,[1]Arkusz5!$A$3:$Y$2185,11,FALSE)</f>
        <v>0</v>
      </c>
      <c r="M452">
        <f>VLOOKUP(B452,[1]Arkusz5!$A$3:$Y$2185,12,FALSE)</f>
        <v>0</v>
      </c>
      <c r="N452" t="str">
        <f>VLOOKUP(B452,[1]Arkusz5!$A$3:$Y$2185,13,FALSE)</f>
        <v>Goplańsko-Kujawski</v>
      </c>
      <c r="O452">
        <f>VLOOKUP(B452,[1]Arkusz5!$A$3:$Y$2185,14,FALSE)</f>
        <v>0</v>
      </c>
      <c r="P452">
        <f>VLOOKUP(B452,[1]Arkusz5!$A$3:$Y$2185,15,FALSE)</f>
        <v>0</v>
      </c>
      <c r="Q452">
        <f>VLOOKUP(B452,[1]Arkusz5!$A$3:$Y$2185,16,FALSE)</f>
        <v>0</v>
      </c>
      <c r="R452">
        <f>VLOOKUP(B452,[1]Arkusz5!$A$3:$Y$2185,17,FALSE)</f>
        <v>0</v>
      </c>
      <c r="S452" t="str">
        <f>VLOOKUP(B452,[1]Arkusz5!$A$3:$Y$2185,18,FALSE)</f>
        <v>Europa</v>
      </c>
      <c r="T452" t="str">
        <f>VLOOKUP(B452,[1]Arkusz5!$A$3:$Y$2185,19,FALSE)</f>
        <v>Polska</v>
      </c>
      <c r="U452" t="str">
        <f>VLOOKUP(B452,[1]Arkusz5!$A$3:$Y$2185,20,FALSE)</f>
        <v>wielkopolskie</v>
      </c>
      <c r="V452" t="str">
        <f>VLOOKUP(B452,[1]Arkusz5!$A$3:$Y$2185,21,FALSE)</f>
        <v>koniński</v>
      </c>
      <c r="W452" t="str">
        <f>VLOOKUP(B452,[1]Arkusz5!$A$3:$Y$2185,22,FALSE)</f>
        <v>Ślesin</v>
      </c>
      <c r="X452" t="str">
        <f>VLOOKUP(B452,[1]Arkusz5!$A$3:$Y$2185,23,FALSE)</f>
        <v>315.54 Pojezierze Gnieźnieńskie</v>
      </c>
      <c r="Y452" t="str">
        <f>VLOOKUP(B452,[1]Arkusz5!$A$3:$Y$2185,24,FALSE)</f>
        <v>Continental Bio-geographical Region</v>
      </c>
      <c r="Z452">
        <f>VLOOKUP(B452,[1]Arkusz5!$A$3:$Y$2185,25,FALSE)</f>
        <v>0</v>
      </c>
    </row>
    <row r="453" spans="1:26" x14ac:dyDescent="0.25">
      <c r="A453">
        <v>452</v>
      </c>
      <c r="B453" t="s">
        <v>2603</v>
      </c>
      <c r="C453" t="str">
        <f>VLOOKUP(B453,[1]Arkusz5!$A$3:$Y$2185,2,FALSE)</f>
        <v>52.51388</v>
      </c>
      <c r="D453" t="str">
        <f>VLOOKUP(B453,[1]Arkusz5!$A$3:$Y$2185,3,FALSE)</f>
        <v>18.33555</v>
      </c>
      <c r="E453" t="str">
        <f>VLOOKUP(B453,[1]Arkusz5!$A$3:$Y$2185,4,FALSE)</f>
        <v>34UCD12</v>
      </c>
      <c r="F453" t="str">
        <f>VLOOKUP(B453,[1]Arkusz5!$A$3:$Y$2185,5,FALSE)</f>
        <v>CC98</v>
      </c>
      <c r="G453">
        <f>VLOOKUP(B453,[1]Arkusz5!$A$3:$Y$2185,6,FALSE)</f>
        <v>0</v>
      </c>
      <c r="H453">
        <f>VLOOKUP(B453,[1]Arkusz5!$A$3:$Y$2185,7,FALSE)</f>
        <v>0</v>
      </c>
      <c r="I453">
        <f>VLOOKUP(B453,[1]Arkusz5!$A$3:$Y$2185,8,FALSE)</f>
        <v>0</v>
      </c>
      <c r="J453">
        <f>VLOOKUP(B453,[1]Arkusz5!$A$3:$Y$2185,9,FALSE)</f>
        <v>0</v>
      </c>
      <c r="K453" t="str">
        <f>VLOOKUP(B453,[1]Arkusz5!$A$3:$Y$2185,10,FALSE)</f>
        <v>Nadgoplański Park Tysiąclecia</v>
      </c>
      <c r="L453">
        <f>VLOOKUP(B453,[1]Arkusz5!$A$3:$Y$2185,11,FALSE)</f>
        <v>0</v>
      </c>
      <c r="M453">
        <f>VLOOKUP(B453,[1]Arkusz5!$A$3:$Y$2185,12,FALSE)</f>
        <v>0</v>
      </c>
      <c r="N453" t="str">
        <f>VLOOKUP(B453,[1]Arkusz5!$A$3:$Y$2185,13,FALSE)</f>
        <v>Goplańsko-Kujawski</v>
      </c>
      <c r="O453">
        <f>VLOOKUP(B453,[1]Arkusz5!$A$3:$Y$2185,14,FALSE)</f>
        <v>0</v>
      </c>
      <c r="P453">
        <f>VLOOKUP(B453,[1]Arkusz5!$A$3:$Y$2185,15,FALSE)</f>
        <v>0</v>
      </c>
      <c r="Q453" t="str">
        <f>VLOOKUP(B453,[1]Arkusz5!$A$3:$Y$2185,16,FALSE)</f>
        <v>PLB040004; PLH040007</v>
      </c>
      <c r="R453" t="str">
        <f>VLOOKUP(B453,[1]Arkusz5!$A$3:$Y$2185,17,FALSE)</f>
        <v>Ostoja Nadgoplańska; Jezioro Gopło</v>
      </c>
      <c r="S453" t="str">
        <f>VLOOKUP(B453,[1]Arkusz5!$A$3:$Y$2185,18,FALSE)</f>
        <v>Europa</v>
      </c>
      <c r="T453" t="str">
        <f>VLOOKUP(B453,[1]Arkusz5!$A$3:$Y$2185,19,FALSE)</f>
        <v>Polska</v>
      </c>
      <c r="U453" t="str">
        <f>VLOOKUP(B453,[1]Arkusz5!$A$3:$Y$2185,20,FALSE)</f>
        <v>wielkopolskie</v>
      </c>
      <c r="V453" t="str">
        <f>VLOOKUP(B453,[1]Arkusz5!$A$3:$Y$2185,21,FALSE)</f>
        <v>koniński</v>
      </c>
      <c r="W453" t="str">
        <f>VLOOKUP(B453,[1]Arkusz5!$A$3:$Y$2185,22,FALSE)</f>
        <v>Skulsk</v>
      </c>
      <c r="X453" t="str">
        <f>VLOOKUP(B453,[1]Arkusz5!$A$3:$Y$2185,23,FALSE)</f>
        <v>315.54 Pojezierze Gnieźnieńskie</v>
      </c>
      <c r="Y453" t="str">
        <f>VLOOKUP(B453,[1]Arkusz5!$A$3:$Y$2185,24,FALSE)</f>
        <v>Continental Bio-geographical Region</v>
      </c>
      <c r="Z453" t="str">
        <f>VLOOKUP(B453,[1]Arkusz5!$A$3:$Y$2185,25,FALSE)</f>
        <v>Galio-Carpinetum</v>
      </c>
    </row>
    <row r="454" spans="1:26" x14ac:dyDescent="0.25">
      <c r="A454">
        <v>453</v>
      </c>
      <c r="B454" t="s">
        <v>2612</v>
      </c>
      <c r="C454" t="str">
        <f>VLOOKUP(B454,[1]Arkusz5!$A$3:$Y$2185,2,FALSE)</f>
        <v>52.533961</v>
      </c>
      <c r="D454" t="str">
        <f>VLOOKUP(B454,[1]Arkusz5!$A$3:$Y$2185,3,FALSE)</f>
        <v>17.374738</v>
      </c>
      <c r="E454" t="str">
        <f>VLOOKUP(B454,[1]Arkusz5!$A$3:$Y$2185,4,FALSE)</f>
        <v>33UXU62</v>
      </c>
      <c r="F454" t="str">
        <f>VLOOKUP(B454,[1]Arkusz5!$A$3:$Y$2185,5,FALSE)</f>
        <v>CC81</v>
      </c>
      <c r="G454">
        <f>VLOOKUP(B454,[1]Arkusz5!$A$3:$Y$2185,6,FALSE)</f>
        <v>0</v>
      </c>
      <c r="H454">
        <f>VLOOKUP(B454,[1]Arkusz5!$A$3:$Y$2185,7,FALSE)</f>
        <v>0</v>
      </c>
      <c r="I454">
        <f>VLOOKUP(B454,[1]Arkusz5!$A$3:$Y$2185,8,FALSE)</f>
        <v>0</v>
      </c>
      <c r="J454">
        <f>VLOOKUP(B454,[1]Arkusz5!$A$3:$Y$2185,9,FALSE)</f>
        <v>0</v>
      </c>
      <c r="K454" t="str">
        <f>VLOOKUP(B454,[1]Arkusz5!$A$3:$Y$2185,10,FALSE)</f>
        <v>Lednicki Park Krajobrazowy</v>
      </c>
      <c r="L454">
        <f>VLOOKUP(B454,[1]Arkusz5!$A$3:$Y$2185,11,FALSE)</f>
        <v>0</v>
      </c>
      <c r="M454">
        <f>VLOOKUP(B454,[1]Arkusz5!$A$3:$Y$2185,12,FALSE)</f>
        <v>0</v>
      </c>
      <c r="N454">
        <f>VLOOKUP(B454,[1]Arkusz5!$A$3:$Y$2185,13,FALSE)</f>
        <v>0</v>
      </c>
      <c r="O454">
        <f>VLOOKUP(B454,[1]Arkusz5!$A$3:$Y$2185,14,FALSE)</f>
        <v>0</v>
      </c>
      <c r="P454">
        <f>VLOOKUP(B454,[1]Arkusz5!$A$3:$Y$2185,15,FALSE)</f>
        <v>0</v>
      </c>
      <c r="Q454">
        <f>VLOOKUP(B454,[1]Arkusz5!$A$3:$Y$2185,16,FALSE)</f>
        <v>0</v>
      </c>
      <c r="R454">
        <f>VLOOKUP(B454,[1]Arkusz5!$A$3:$Y$2185,17,FALSE)</f>
        <v>0</v>
      </c>
      <c r="S454" t="str">
        <f>VLOOKUP(B454,[1]Arkusz5!$A$3:$Y$2185,18,FALSE)</f>
        <v>Europa</v>
      </c>
      <c r="T454" t="str">
        <f>VLOOKUP(B454,[1]Arkusz5!$A$3:$Y$2185,19,FALSE)</f>
        <v>Polska</v>
      </c>
      <c r="U454" t="str">
        <f>VLOOKUP(B454,[1]Arkusz5!$A$3:$Y$2185,20,FALSE)</f>
        <v>wielkopolskie</v>
      </c>
      <c r="V454" t="str">
        <f>VLOOKUP(B454,[1]Arkusz5!$A$3:$Y$2185,21,FALSE)</f>
        <v>gnieźnieński</v>
      </c>
      <c r="W454" t="str">
        <f>VLOOKUP(B454,[1]Arkusz5!$A$3:$Y$2185,22,FALSE)</f>
        <v>Łubowo</v>
      </c>
      <c r="X454" t="str">
        <f>VLOOKUP(B454,[1]Arkusz5!$A$3:$Y$2185,23,FALSE)</f>
        <v>315.54 Pojezierze Gnieźnieńskie</v>
      </c>
      <c r="Y454" t="str">
        <f>VLOOKUP(B454,[1]Arkusz5!$A$3:$Y$2185,24,FALSE)</f>
        <v>Continental Bio-geographical Region</v>
      </c>
      <c r="Z454">
        <f>VLOOKUP(B454,[1]Arkusz5!$A$3:$Y$2185,25,FALSE)</f>
        <v>0</v>
      </c>
    </row>
    <row r="455" spans="1:26" x14ac:dyDescent="0.25">
      <c r="A455">
        <v>454</v>
      </c>
      <c r="B455" t="s">
        <v>2614</v>
      </c>
      <c r="C455" t="str">
        <f>VLOOKUP(B455,[1]Arkusz5!$A$3:$Y$2185,2,FALSE)</f>
        <v>52.533961</v>
      </c>
      <c r="D455" t="str">
        <f>VLOOKUP(B455,[1]Arkusz5!$A$3:$Y$2185,3,FALSE)</f>
        <v>17.374738</v>
      </c>
      <c r="E455" t="str">
        <f>VLOOKUP(B455,[1]Arkusz5!$A$3:$Y$2185,4,FALSE)</f>
        <v>33UXU62</v>
      </c>
      <c r="F455" t="str">
        <f>VLOOKUP(B455,[1]Arkusz5!$A$3:$Y$2185,5,FALSE)</f>
        <v>CC81</v>
      </c>
      <c r="G455">
        <f>VLOOKUP(B455,[1]Arkusz5!$A$3:$Y$2185,6,FALSE)</f>
        <v>0</v>
      </c>
      <c r="H455">
        <f>VLOOKUP(B455,[1]Arkusz5!$A$3:$Y$2185,7,FALSE)</f>
        <v>0</v>
      </c>
      <c r="I455">
        <f>VLOOKUP(B455,[1]Arkusz5!$A$3:$Y$2185,8,FALSE)</f>
        <v>0</v>
      </c>
      <c r="J455">
        <f>VLOOKUP(B455,[1]Arkusz5!$A$3:$Y$2185,9,FALSE)</f>
        <v>0</v>
      </c>
      <c r="K455" t="str">
        <f>VLOOKUP(B455,[1]Arkusz5!$A$3:$Y$2185,10,FALSE)</f>
        <v>Lednicki Park Krajobrazowy</v>
      </c>
      <c r="L455">
        <f>VLOOKUP(B455,[1]Arkusz5!$A$3:$Y$2185,11,FALSE)</f>
        <v>0</v>
      </c>
      <c r="M455">
        <f>VLOOKUP(B455,[1]Arkusz5!$A$3:$Y$2185,12,FALSE)</f>
        <v>0</v>
      </c>
      <c r="N455">
        <f>VLOOKUP(B455,[1]Arkusz5!$A$3:$Y$2185,13,FALSE)</f>
        <v>0</v>
      </c>
      <c r="O455">
        <f>VLOOKUP(B455,[1]Arkusz5!$A$3:$Y$2185,14,FALSE)</f>
        <v>0</v>
      </c>
      <c r="P455">
        <f>VLOOKUP(B455,[1]Arkusz5!$A$3:$Y$2185,15,FALSE)</f>
        <v>0</v>
      </c>
      <c r="Q455">
        <f>VLOOKUP(B455,[1]Arkusz5!$A$3:$Y$2185,16,FALSE)</f>
        <v>0</v>
      </c>
      <c r="R455">
        <f>VLOOKUP(B455,[1]Arkusz5!$A$3:$Y$2185,17,FALSE)</f>
        <v>0</v>
      </c>
      <c r="S455" t="str">
        <f>VLOOKUP(B455,[1]Arkusz5!$A$3:$Y$2185,18,FALSE)</f>
        <v>Europa</v>
      </c>
      <c r="T455" t="str">
        <f>VLOOKUP(B455,[1]Arkusz5!$A$3:$Y$2185,19,FALSE)</f>
        <v>Polska</v>
      </c>
      <c r="U455" t="str">
        <f>VLOOKUP(B455,[1]Arkusz5!$A$3:$Y$2185,20,FALSE)</f>
        <v>wielkopolskie</v>
      </c>
      <c r="V455" t="str">
        <f>VLOOKUP(B455,[1]Arkusz5!$A$3:$Y$2185,21,FALSE)</f>
        <v>gnieźnieński</v>
      </c>
      <c r="W455" t="str">
        <f>VLOOKUP(B455,[1]Arkusz5!$A$3:$Y$2185,22,FALSE)</f>
        <v>Łubowo</v>
      </c>
      <c r="X455" t="str">
        <f>VLOOKUP(B455,[1]Arkusz5!$A$3:$Y$2185,23,FALSE)</f>
        <v>315.54 Pojezierze Gnieźnieńskie</v>
      </c>
      <c r="Y455" t="str">
        <f>VLOOKUP(B455,[1]Arkusz5!$A$3:$Y$2185,24,FALSE)</f>
        <v>Continental Bio-geographical Region</v>
      </c>
      <c r="Z455">
        <f>VLOOKUP(B455,[1]Arkusz5!$A$3:$Y$2185,25,FALSE)</f>
        <v>0</v>
      </c>
    </row>
    <row r="456" spans="1:26" x14ac:dyDescent="0.25">
      <c r="A456">
        <v>455</v>
      </c>
      <c r="B456" t="s">
        <v>2615</v>
      </c>
      <c r="C456" t="str">
        <f>VLOOKUP(B456,[1]Arkusz5!$A$3:$Y$2185,2,FALSE)</f>
        <v>52.533961</v>
      </c>
      <c r="D456" t="str">
        <f>VLOOKUP(B456,[1]Arkusz5!$A$3:$Y$2185,3,FALSE)</f>
        <v>17.374738</v>
      </c>
      <c r="E456" t="str">
        <f>VLOOKUP(B456,[1]Arkusz5!$A$3:$Y$2185,4,FALSE)</f>
        <v>33UXU62</v>
      </c>
      <c r="F456" t="str">
        <f>VLOOKUP(B456,[1]Arkusz5!$A$3:$Y$2185,5,FALSE)</f>
        <v>CC81</v>
      </c>
      <c r="G456">
        <f>VLOOKUP(B456,[1]Arkusz5!$A$3:$Y$2185,6,FALSE)</f>
        <v>0</v>
      </c>
      <c r="H456">
        <f>VLOOKUP(B456,[1]Arkusz5!$A$3:$Y$2185,7,FALSE)</f>
        <v>0</v>
      </c>
      <c r="I456">
        <f>VLOOKUP(B456,[1]Arkusz5!$A$3:$Y$2185,8,FALSE)</f>
        <v>0</v>
      </c>
      <c r="J456">
        <f>VLOOKUP(B456,[1]Arkusz5!$A$3:$Y$2185,9,FALSE)</f>
        <v>0</v>
      </c>
      <c r="K456" t="str">
        <f>VLOOKUP(B456,[1]Arkusz5!$A$3:$Y$2185,10,FALSE)</f>
        <v>Lednicki Park Krajobrazowy</v>
      </c>
      <c r="L456">
        <f>VLOOKUP(B456,[1]Arkusz5!$A$3:$Y$2185,11,FALSE)</f>
        <v>0</v>
      </c>
      <c r="M456">
        <f>VLOOKUP(B456,[1]Arkusz5!$A$3:$Y$2185,12,FALSE)</f>
        <v>0</v>
      </c>
      <c r="N456">
        <f>VLOOKUP(B456,[1]Arkusz5!$A$3:$Y$2185,13,FALSE)</f>
        <v>0</v>
      </c>
      <c r="O456">
        <f>VLOOKUP(B456,[1]Arkusz5!$A$3:$Y$2185,14,FALSE)</f>
        <v>0</v>
      </c>
      <c r="P456">
        <f>VLOOKUP(B456,[1]Arkusz5!$A$3:$Y$2185,15,FALSE)</f>
        <v>0</v>
      </c>
      <c r="Q456">
        <f>VLOOKUP(B456,[1]Arkusz5!$A$3:$Y$2185,16,FALSE)</f>
        <v>0</v>
      </c>
      <c r="R456">
        <f>VLOOKUP(B456,[1]Arkusz5!$A$3:$Y$2185,17,FALSE)</f>
        <v>0</v>
      </c>
      <c r="S456" t="str">
        <f>VLOOKUP(B456,[1]Arkusz5!$A$3:$Y$2185,18,FALSE)</f>
        <v>Europa</v>
      </c>
      <c r="T456" t="str">
        <f>VLOOKUP(B456,[1]Arkusz5!$A$3:$Y$2185,19,FALSE)</f>
        <v>Polska</v>
      </c>
      <c r="U456" t="str">
        <f>VLOOKUP(B456,[1]Arkusz5!$A$3:$Y$2185,20,FALSE)</f>
        <v>wielkopolskie</v>
      </c>
      <c r="V456" t="str">
        <f>VLOOKUP(B456,[1]Arkusz5!$A$3:$Y$2185,21,FALSE)</f>
        <v>gnieźnieński</v>
      </c>
      <c r="W456" t="str">
        <f>VLOOKUP(B456,[1]Arkusz5!$A$3:$Y$2185,22,FALSE)</f>
        <v>Łubowo</v>
      </c>
      <c r="X456" t="str">
        <f>VLOOKUP(B456,[1]Arkusz5!$A$3:$Y$2185,23,FALSE)</f>
        <v>315.54 Pojezierze Gnieźnieńskie</v>
      </c>
      <c r="Y456" t="str">
        <f>VLOOKUP(B456,[1]Arkusz5!$A$3:$Y$2185,24,FALSE)</f>
        <v>Continental Bio-geographical Region</v>
      </c>
      <c r="Z456">
        <f>VLOOKUP(B456,[1]Arkusz5!$A$3:$Y$2185,25,FALSE)</f>
        <v>0</v>
      </c>
    </row>
    <row r="457" spans="1:26" x14ac:dyDescent="0.25">
      <c r="A457">
        <v>456</v>
      </c>
      <c r="B457" t="s">
        <v>2616</v>
      </c>
      <c r="C457" t="str">
        <f>VLOOKUP(B457,[1]Arkusz5!$A$3:$Y$2185,2,FALSE)</f>
        <v>52.533961</v>
      </c>
      <c r="D457" t="str">
        <f>VLOOKUP(B457,[1]Arkusz5!$A$3:$Y$2185,3,FALSE)</f>
        <v>17.374738</v>
      </c>
      <c r="E457" t="str">
        <f>VLOOKUP(B457,[1]Arkusz5!$A$3:$Y$2185,4,FALSE)</f>
        <v>33UXU62</v>
      </c>
      <c r="F457" t="str">
        <f>VLOOKUP(B457,[1]Arkusz5!$A$3:$Y$2185,5,FALSE)</f>
        <v>CC81</v>
      </c>
      <c r="G457">
        <f>VLOOKUP(B457,[1]Arkusz5!$A$3:$Y$2185,6,FALSE)</f>
        <v>0</v>
      </c>
      <c r="H457">
        <f>VLOOKUP(B457,[1]Arkusz5!$A$3:$Y$2185,7,FALSE)</f>
        <v>0</v>
      </c>
      <c r="I457">
        <f>VLOOKUP(B457,[1]Arkusz5!$A$3:$Y$2185,8,FALSE)</f>
        <v>0</v>
      </c>
      <c r="J457">
        <f>VLOOKUP(B457,[1]Arkusz5!$A$3:$Y$2185,9,FALSE)</f>
        <v>0</v>
      </c>
      <c r="K457" t="str">
        <f>VLOOKUP(B457,[1]Arkusz5!$A$3:$Y$2185,10,FALSE)</f>
        <v>Lednicki Park Krajobrazowy</v>
      </c>
      <c r="L457">
        <f>VLOOKUP(B457,[1]Arkusz5!$A$3:$Y$2185,11,FALSE)</f>
        <v>0</v>
      </c>
      <c r="M457">
        <f>VLOOKUP(B457,[1]Arkusz5!$A$3:$Y$2185,12,FALSE)</f>
        <v>0</v>
      </c>
      <c r="N457">
        <f>VLOOKUP(B457,[1]Arkusz5!$A$3:$Y$2185,13,FALSE)</f>
        <v>0</v>
      </c>
      <c r="O457">
        <f>VLOOKUP(B457,[1]Arkusz5!$A$3:$Y$2185,14,FALSE)</f>
        <v>0</v>
      </c>
      <c r="P457">
        <f>VLOOKUP(B457,[1]Arkusz5!$A$3:$Y$2185,15,FALSE)</f>
        <v>0</v>
      </c>
      <c r="Q457">
        <f>VLOOKUP(B457,[1]Arkusz5!$A$3:$Y$2185,16,FALSE)</f>
        <v>0</v>
      </c>
      <c r="R457">
        <f>VLOOKUP(B457,[1]Arkusz5!$A$3:$Y$2185,17,FALSE)</f>
        <v>0</v>
      </c>
      <c r="S457" t="str">
        <f>VLOOKUP(B457,[1]Arkusz5!$A$3:$Y$2185,18,FALSE)</f>
        <v>Europa</v>
      </c>
      <c r="T457" t="str">
        <f>VLOOKUP(B457,[1]Arkusz5!$A$3:$Y$2185,19,FALSE)</f>
        <v>Polska</v>
      </c>
      <c r="U457" t="str">
        <f>VLOOKUP(B457,[1]Arkusz5!$A$3:$Y$2185,20,FALSE)</f>
        <v>wielkopolskie</v>
      </c>
      <c r="V457" t="str">
        <f>VLOOKUP(B457,[1]Arkusz5!$A$3:$Y$2185,21,FALSE)</f>
        <v>gnieźnieński</v>
      </c>
      <c r="W457" t="str">
        <f>VLOOKUP(B457,[1]Arkusz5!$A$3:$Y$2185,22,FALSE)</f>
        <v>Łubowo</v>
      </c>
      <c r="X457" t="str">
        <f>VLOOKUP(B457,[1]Arkusz5!$A$3:$Y$2185,23,FALSE)</f>
        <v>315.54 Pojezierze Gnieźnieńskie</v>
      </c>
      <c r="Y457" t="str">
        <f>VLOOKUP(B457,[1]Arkusz5!$A$3:$Y$2185,24,FALSE)</f>
        <v>Continental Bio-geographical Region</v>
      </c>
      <c r="Z457">
        <f>VLOOKUP(B457,[1]Arkusz5!$A$3:$Y$2185,25,FALSE)</f>
        <v>0</v>
      </c>
    </row>
    <row r="458" spans="1:26" x14ac:dyDescent="0.25">
      <c r="A458">
        <v>457</v>
      </c>
      <c r="B458" t="s">
        <v>2617</v>
      </c>
      <c r="C458" t="str">
        <f>VLOOKUP(B458,[1]Arkusz5!$A$3:$Y$2185,2,FALSE)</f>
        <v>52.533961</v>
      </c>
      <c r="D458" t="str">
        <f>VLOOKUP(B458,[1]Arkusz5!$A$3:$Y$2185,3,FALSE)</f>
        <v>17.374738</v>
      </c>
      <c r="E458" t="str">
        <f>VLOOKUP(B458,[1]Arkusz5!$A$3:$Y$2185,4,FALSE)</f>
        <v>33UXU62</v>
      </c>
      <c r="F458" t="str">
        <f>VLOOKUP(B458,[1]Arkusz5!$A$3:$Y$2185,5,FALSE)</f>
        <v>CC81</v>
      </c>
      <c r="G458">
        <f>VLOOKUP(B458,[1]Arkusz5!$A$3:$Y$2185,6,FALSE)</f>
        <v>0</v>
      </c>
      <c r="H458">
        <f>VLOOKUP(B458,[1]Arkusz5!$A$3:$Y$2185,7,FALSE)</f>
        <v>0</v>
      </c>
      <c r="I458">
        <f>VLOOKUP(B458,[1]Arkusz5!$A$3:$Y$2185,8,FALSE)</f>
        <v>0</v>
      </c>
      <c r="J458">
        <f>VLOOKUP(B458,[1]Arkusz5!$A$3:$Y$2185,9,FALSE)</f>
        <v>0</v>
      </c>
      <c r="K458" t="str">
        <f>VLOOKUP(B458,[1]Arkusz5!$A$3:$Y$2185,10,FALSE)</f>
        <v>Lednicki Park Krajobrazowy</v>
      </c>
      <c r="L458">
        <f>VLOOKUP(B458,[1]Arkusz5!$A$3:$Y$2185,11,FALSE)</f>
        <v>0</v>
      </c>
      <c r="M458">
        <f>VLOOKUP(B458,[1]Arkusz5!$A$3:$Y$2185,12,FALSE)</f>
        <v>0</v>
      </c>
      <c r="N458">
        <f>VLOOKUP(B458,[1]Arkusz5!$A$3:$Y$2185,13,FALSE)</f>
        <v>0</v>
      </c>
      <c r="O458">
        <f>VLOOKUP(B458,[1]Arkusz5!$A$3:$Y$2185,14,FALSE)</f>
        <v>0</v>
      </c>
      <c r="P458">
        <f>VLOOKUP(B458,[1]Arkusz5!$A$3:$Y$2185,15,FALSE)</f>
        <v>0</v>
      </c>
      <c r="Q458">
        <f>VLOOKUP(B458,[1]Arkusz5!$A$3:$Y$2185,16,FALSE)</f>
        <v>0</v>
      </c>
      <c r="R458">
        <f>VLOOKUP(B458,[1]Arkusz5!$A$3:$Y$2185,17,FALSE)</f>
        <v>0</v>
      </c>
      <c r="S458" t="str">
        <f>VLOOKUP(B458,[1]Arkusz5!$A$3:$Y$2185,18,FALSE)</f>
        <v>Europa</v>
      </c>
      <c r="T458" t="str">
        <f>VLOOKUP(B458,[1]Arkusz5!$A$3:$Y$2185,19,FALSE)</f>
        <v>Polska</v>
      </c>
      <c r="U458" t="str">
        <f>VLOOKUP(B458,[1]Arkusz5!$A$3:$Y$2185,20,FALSE)</f>
        <v>wielkopolskie</v>
      </c>
      <c r="V458" t="str">
        <f>VLOOKUP(B458,[1]Arkusz5!$A$3:$Y$2185,21,FALSE)</f>
        <v>gnieźnieński</v>
      </c>
      <c r="W458" t="str">
        <f>VLOOKUP(B458,[1]Arkusz5!$A$3:$Y$2185,22,FALSE)</f>
        <v>Łubowo</v>
      </c>
      <c r="X458" t="str">
        <f>VLOOKUP(B458,[1]Arkusz5!$A$3:$Y$2185,23,FALSE)</f>
        <v>315.54 Pojezierze Gnieźnieńskie</v>
      </c>
      <c r="Y458" t="str">
        <f>VLOOKUP(B458,[1]Arkusz5!$A$3:$Y$2185,24,FALSE)</f>
        <v>Continental Bio-geographical Region</v>
      </c>
      <c r="Z458">
        <f>VLOOKUP(B458,[1]Arkusz5!$A$3:$Y$2185,25,FALSE)</f>
        <v>0</v>
      </c>
    </row>
    <row r="459" spans="1:26" x14ac:dyDescent="0.25">
      <c r="A459">
        <v>458</v>
      </c>
      <c r="B459" t="s">
        <v>2618</v>
      </c>
      <c r="C459" t="str">
        <f>VLOOKUP(B459,[1]Arkusz5!$A$3:$Y$2185,2,FALSE)</f>
        <v>52.533961</v>
      </c>
      <c r="D459" t="str">
        <f>VLOOKUP(B459,[1]Arkusz5!$A$3:$Y$2185,3,FALSE)</f>
        <v>17.374738</v>
      </c>
      <c r="E459" t="str">
        <f>VLOOKUP(B459,[1]Arkusz5!$A$3:$Y$2185,4,FALSE)</f>
        <v>33UXU62</v>
      </c>
      <c r="F459" t="str">
        <f>VLOOKUP(B459,[1]Arkusz5!$A$3:$Y$2185,5,FALSE)</f>
        <v>CC81</v>
      </c>
      <c r="G459">
        <f>VLOOKUP(B459,[1]Arkusz5!$A$3:$Y$2185,6,FALSE)</f>
        <v>0</v>
      </c>
      <c r="H459">
        <f>VLOOKUP(B459,[1]Arkusz5!$A$3:$Y$2185,7,FALSE)</f>
        <v>0</v>
      </c>
      <c r="I459">
        <f>VLOOKUP(B459,[1]Arkusz5!$A$3:$Y$2185,8,FALSE)</f>
        <v>0</v>
      </c>
      <c r="J459">
        <f>VLOOKUP(B459,[1]Arkusz5!$A$3:$Y$2185,9,FALSE)</f>
        <v>0</v>
      </c>
      <c r="K459" t="str">
        <f>VLOOKUP(B459,[1]Arkusz5!$A$3:$Y$2185,10,FALSE)</f>
        <v>Lednicki Park Krajobrazowy</v>
      </c>
      <c r="L459">
        <f>VLOOKUP(B459,[1]Arkusz5!$A$3:$Y$2185,11,FALSE)</f>
        <v>0</v>
      </c>
      <c r="M459">
        <f>VLOOKUP(B459,[1]Arkusz5!$A$3:$Y$2185,12,FALSE)</f>
        <v>0</v>
      </c>
      <c r="N459">
        <f>VLOOKUP(B459,[1]Arkusz5!$A$3:$Y$2185,13,FALSE)</f>
        <v>0</v>
      </c>
      <c r="O459">
        <f>VLOOKUP(B459,[1]Arkusz5!$A$3:$Y$2185,14,FALSE)</f>
        <v>0</v>
      </c>
      <c r="P459">
        <f>VLOOKUP(B459,[1]Arkusz5!$A$3:$Y$2185,15,FALSE)</f>
        <v>0</v>
      </c>
      <c r="Q459">
        <f>VLOOKUP(B459,[1]Arkusz5!$A$3:$Y$2185,16,FALSE)</f>
        <v>0</v>
      </c>
      <c r="R459">
        <f>VLOOKUP(B459,[1]Arkusz5!$A$3:$Y$2185,17,FALSE)</f>
        <v>0</v>
      </c>
      <c r="S459" t="str">
        <f>VLOOKUP(B459,[1]Arkusz5!$A$3:$Y$2185,18,FALSE)</f>
        <v>Europa</v>
      </c>
      <c r="T459" t="str">
        <f>VLOOKUP(B459,[1]Arkusz5!$A$3:$Y$2185,19,FALSE)</f>
        <v>Polska</v>
      </c>
      <c r="U459" t="str">
        <f>VLOOKUP(B459,[1]Arkusz5!$A$3:$Y$2185,20,FALSE)</f>
        <v>wielkopolskie</v>
      </c>
      <c r="V459" t="str">
        <f>VLOOKUP(B459,[1]Arkusz5!$A$3:$Y$2185,21,FALSE)</f>
        <v>gnieźnieński</v>
      </c>
      <c r="W459" t="str">
        <f>VLOOKUP(B459,[1]Arkusz5!$A$3:$Y$2185,22,FALSE)</f>
        <v>Łubowo</v>
      </c>
      <c r="X459" t="str">
        <f>VLOOKUP(B459,[1]Arkusz5!$A$3:$Y$2185,23,FALSE)</f>
        <v>315.54 Pojezierze Gnieźnieńskie</v>
      </c>
      <c r="Y459" t="str">
        <f>VLOOKUP(B459,[1]Arkusz5!$A$3:$Y$2185,24,FALSE)</f>
        <v>Continental Bio-geographical Region</v>
      </c>
      <c r="Z459">
        <f>VLOOKUP(B459,[1]Arkusz5!$A$3:$Y$2185,25,FALSE)</f>
        <v>0</v>
      </c>
    </row>
    <row r="460" spans="1:26" x14ac:dyDescent="0.25">
      <c r="A460">
        <v>459</v>
      </c>
      <c r="B460" t="s">
        <v>2619</v>
      </c>
      <c r="C460" t="str">
        <f>VLOOKUP(B460,[1]Arkusz5!$A$3:$Y$2185,2,FALSE)</f>
        <v>52.533961</v>
      </c>
      <c r="D460" t="str">
        <f>VLOOKUP(B460,[1]Arkusz5!$A$3:$Y$2185,3,FALSE)</f>
        <v>17.374738</v>
      </c>
      <c r="E460" t="str">
        <f>VLOOKUP(B460,[1]Arkusz5!$A$3:$Y$2185,4,FALSE)</f>
        <v>33UXU62</v>
      </c>
      <c r="F460" t="str">
        <f>VLOOKUP(B460,[1]Arkusz5!$A$3:$Y$2185,5,FALSE)</f>
        <v>CC81</v>
      </c>
      <c r="G460">
        <f>VLOOKUP(B460,[1]Arkusz5!$A$3:$Y$2185,6,FALSE)</f>
        <v>0</v>
      </c>
      <c r="H460">
        <f>VLOOKUP(B460,[1]Arkusz5!$A$3:$Y$2185,7,FALSE)</f>
        <v>0</v>
      </c>
      <c r="I460">
        <f>VLOOKUP(B460,[1]Arkusz5!$A$3:$Y$2185,8,FALSE)</f>
        <v>0</v>
      </c>
      <c r="J460">
        <f>VLOOKUP(B460,[1]Arkusz5!$A$3:$Y$2185,9,FALSE)</f>
        <v>0</v>
      </c>
      <c r="K460" t="str">
        <f>VLOOKUP(B460,[1]Arkusz5!$A$3:$Y$2185,10,FALSE)</f>
        <v>Lednicki Park Krajobrazowy</v>
      </c>
      <c r="L460">
        <f>VLOOKUP(B460,[1]Arkusz5!$A$3:$Y$2185,11,FALSE)</f>
        <v>0</v>
      </c>
      <c r="M460">
        <f>VLOOKUP(B460,[1]Arkusz5!$A$3:$Y$2185,12,FALSE)</f>
        <v>0</v>
      </c>
      <c r="N460">
        <f>VLOOKUP(B460,[1]Arkusz5!$A$3:$Y$2185,13,FALSE)</f>
        <v>0</v>
      </c>
      <c r="O460">
        <f>VLOOKUP(B460,[1]Arkusz5!$A$3:$Y$2185,14,FALSE)</f>
        <v>0</v>
      </c>
      <c r="P460">
        <f>VLOOKUP(B460,[1]Arkusz5!$A$3:$Y$2185,15,FALSE)</f>
        <v>0</v>
      </c>
      <c r="Q460">
        <f>VLOOKUP(B460,[1]Arkusz5!$A$3:$Y$2185,16,FALSE)</f>
        <v>0</v>
      </c>
      <c r="R460">
        <f>VLOOKUP(B460,[1]Arkusz5!$A$3:$Y$2185,17,FALSE)</f>
        <v>0</v>
      </c>
      <c r="S460" t="str">
        <f>VLOOKUP(B460,[1]Arkusz5!$A$3:$Y$2185,18,FALSE)</f>
        <v>Europa</v>
      </c>
      <c r="T460" t="str">
        <f>VLOOKUP(B460,[1]Arkusz5!$A$3:$Y$2185,19,FALSE)</f>
        <v>Polska</v>
      </c>
      <c r="U460" t="str">
        <f>VLOOKUP(B460,[1]Arkusz5!$A$3:$Y$2185,20,FALSE)</f>
        <v>wielkopolskie</v>
      </c>
      <c r="V460" t="str">
        <f>VLOOKUP(B460,[1]Arkusz5!$A$3:$Y$2185,21,FALSE)</f>
        <v>gnieźnieński</v>
      </c>
      <c r="W460" t="str">
        <f>VLOOKUP(B460,[1]Arkusz5!$A$3:$Y$2185,22,FALSE)</f>
        <v>Łubowo</v>
      </c>
      <c r="X460" t="str">
        <f>VLOOKUP(B460,[1]Arkusz5!$A$3:$Y$2185,23,FALSE)</f>
        <v>315.54 Pojezierze Gnieźnieńskie</v>
      </c>
      <c r="Y460" t="str">
        <f>VLOOKUP(B460,[1]Arkusz5!$A$3:$Y$2185,24,FALSE)</f>
        <v>Continental Bio-geographical Region</v>
      </c>
      <c r="Z460">
        <f>VLOOKUP(B460,[1]Arkusz5!$A$3:$Y$2185,25,FALSE)</f>
        <v>0</v>
      </c>
    </row>
    <row r="461" spans="1:26" x14ac:dyDescent="0.25">
      <c r="A461">
        <v>460</v>
      </c>
      <c r="B461" t="s">
        <v>2620</v>
      </c>
      <c r="C461" t="str">
        <f>VLOOKUP(B461,[1]Arkusz5!$A$3:$Y$2185,2,FALSE)</f>
        <v>52.533961</v>
      </c>
      <c r="D461" t="str">
        <f>VLOOKUP(B461,[1]Arkusz5!$A$3:$Y$2185,3,FALSE)</f>
        <v>17.374738</v>
      </c>
      <c r="E461" t="str">
        <f>VLOOKUP(B461,[1]Arkusz5!$A$3:$Y$2185,4,FALSE)</f>
        <v>33UXU62</v>
      </c>
      <c r="F461" t="str">
        <f>VLOOKUP(B461,[1]Arkusz5!$A$3:$Y$2185,5,FALSE)</f>
        <v>CC81</v>
      </c>
      <c r="G461">
        <f>VLOOKUP(B461,[1]Arkusz5!$A$3:$Y$2185,6,FALSE)</f>
        <v>0</v>
      </c>
      <c r="H461">
        <f>VLOOKUP(B461,[1]Arkusz5!$A$3:$Y$2185,7,FALSE)</f>
        <v>0</v>
      </c>
      <c r="I461">
        <f>VLOOKUP(B461,[1]Arkusz5!$A$3:$Y$2185,8,FALSE)</f>
        <v>0</v>
      </c>
      <c r="J461">
        <f>VLOOKUP(B461,[1]Arkusz5!$A$3:$Y$2185,9,FALSE)</f>
        <v>0</v>
      </c>
      <c r="K461" t="str">
        <f>VLOOKUP(B461,[1]Arkusz5!$A$3:$Y$2185,10,FALSE)</f>
        <v>Lednicki Park Krajobrazowy</v>
      </c>
      <c r="L461">
        <f>VLOOKUP(B461,[1]Arkusz5!$A$3:$Y$2185,11,FALSE)</f>
        <v>0</v>
      </c>
      <c r="M461">
        <f>VLOOKUP(B461,[1]Arkusz5!$A$3:$Y$2185,12,FALSE)</f>
        <v>0</v>
      </c>
      <c r="N461">
        <f>VLOOKUP(B461,[1]Arkusz5!$A$3:$Y$2185,13,FALSE)</f>
        <v>0</v>
      </c>
      <c r="O461">
        <f>VLOOKUP(B461,[1]Arkusz5!$A$3:$Y$2185,14,FALSE)</f>
        <v>0</v>
      </c>
      <c r="P461">
        <f>VLOOKUP(B461,[1]Arkusz5!$A$3:$Y$2185,15,FALSE)</f>
        <v>0</v>
      </c>
      <c r="Q461">
        <f>VLOOKUP(B461,[1]Arkusz5!$A$3:$Y$2185,16,FALSE)</f>
        <v>0</v>
      </c>
      <c r="R461">
        <f>VLOOKUP(B461,[1]Arkusz5!$A$3:$Y$2185,17,FALSE)</f>
        <v>0</v>
      </c>
      <c r="S461" t="str">
        <f>VLOOKUP(B461,[1]Arkusz5!$A$3:$Y$2185,18,FALSE)</f>
        <v>Europa</v>
      </c>
      <c r="T461" t="str">
        <f>VLOOKUP(B461,[1]Arkusz5!$A$3:$Y$2185,19,FALSE)</f>
        <v>Polska</v>
      </c>
      <c r="U461" t="str">
        <f>VLOOKUP(B461,[1]Arkusz5!$A$3:$Y$2185,20,FALSE)</f>
        <v>wielkopolskie</v>
      </c>
      <c r="V461" t="str">
        <f>VLOOKUP(B461,[1]Arkusz5!$A$3:$Y$2185,21,FALSE)</f>
        <v>gnieźnieński</v>
      </c>
      <c r="W461" t="str">
        <f>VLOOKUP(B461,[1]Arkusz5!$A$3:$Y$2185,22,FALSE)</f>
        <v>Łubowo</v>
      </c>
      <c r="X461" t="str">
        <f>VLOOKUP(B461,[1]Arkusz5!$A$3:$Y$2185,23,FALSE)</f>
        <v>315.54 Pojezierze Gnieźnieńskie</v>
      </c>
      <c r="Y461" t="str">
        <f>VLOOKUP(B461,[1]Arkusz5!$A$3:$Y$2185,24,FALSE)</f>
        <v>Continental Bio-geographical Region</v>
      </c>
      <c r="Z461">
        <f>VLOOKUP(B461,[1]Arkusz5!$A$3:$Y$2185,25,FALSE)</f>
        <v>0</v>
      </c>
    </row>
    <row r="462" spans="1:26" x14ac:dyDescent="0.25">
      <c r="A462">
        <v>461</v>
      </c>
      <c r="B462" t="s">
        <v>2621</v>
      </c>
      <c r="C462" t="str">
        <f>VLOOKUP(B462,[1]Arkusz5!$A$3:$Y$2185,2,FALSE)</f>
        <v>52.533961</v>
      </c>
      <c r="D462" t="str">
        <f>VLOOKUP(B462,[1]Arkusz5!$A$3:$Y$2185,3,FALSE)</f>
        <v>17.374738</v>
      </c>
      <c r="E462" t="str">
        <f>VLOOKUP(B462,[1]Arkusz5!$A$3:$Y$2185,4,FALSE)</f>
        <v>33UXU62</v>
      </c>
      <c r="F462" t="str">
        <f>VLOOKUP(B462,[1]Arkusz5!$A$3:$Y$2185,5,FALSE)</f>
        <v>CC81</v>
      </c>
      <c r="G462">
        <f>VLOOKUP(B462,[1]Arkusz5!$A$3:$Y$2185,6,FALSE)</f>
        <v>0</v>
      </c>
      <c r="H462">
        <f>VLOOKUP(B462,[1]Arkusz5!$A$3:$Y$2185,7,FALSE)</f>
        <v>0</v>
      </c>
      <c r="I462">
        <f>VLOOKUP(B462,[1]Arkusz5!$A$3:$Y$2185,8,FALSE)</f>
        <v>0</v>
      </c>
      <c r="J462">
        <f>VLOOKUP(B462,[1]Arkusz5!$A$3:$Y$2185,9,FALSE)</f>
        <v>0</v>
      </c>
      <c r="K462" t="str">
        <f>VLOOKUP(B462,[1]Arkusz5!$A$3:$Y$2185,10,FALSE)</f>
        <v>Lednicki Park Krajobrazowy</v>
      </c>
      <c r="L462">
        <f>VLOOKUP(B462,[1]Arkusz5!$A$3:$Y$2185,11,FALSE)</f>
        <v>0</v>
      </c>
      <c r="M462">
        <f>VLOOKUP(B462,[1]Arkusz5!$A$3:$Y$2185,12,FALSE)</f>
        <v>0</v>
      </c>
      <c r="N462">
        <f>VLOOKUP(B462,[1]Arkusz5!$A$3:$Y$2185,13,FALSE)</f>
        <v>0</v>
      </c>
      <c r="O462">
        <f>VLOOKUP(B462,[1]Arkusz5!$A$3:$Y$2185,14,FALSE)</f>
        <v>0</v>
      </c>
      <c r="P462">
        <f>VLOOKUP(B462,[1]Arkusz5!$A$3:$Y$2185,15,FALSE)</f>
        <v>0</v>
      </c>
      <c r="Q462">
        <f>VLOOKUP(B462,[1]Arkusz5!$A$3:$Y$2185,16,FALSE)</f>
        <v>0</v>
      </c>
      <c r="R462">
        <f>VLOOKUP(B462,[1]Arkusz5!$A$3:$Y$2185,17,FALSE)</f>
        <v>0</v>
      </c>
      <c r="S462" t="str">
        <f>VLOOKUP(B462,[1]Arkusz5!$A$3:$Y$2185,18,FALSE)</f>
        <v>Europa</v>
      </c>
      <c r="T462" t="str">
        <f>VLOOKUP(B462,[1]Arkusz5!$A$3:$Y$2185,19,FALSE)</f>
        <v>Polska</v>
      </c>
      <c r="U462" t="str">
        <f>VLOOKUP(B462,[1]Arkusz5!$A$3:$Y$2185,20,FALSE)</f>
        <v>wielkopolskie</v>
      </c>
      <c r="V462" t="str">
        <f>VLOOKUP(B462,[1]Arkusz5!$A$3:$Y$2185,21,FALSE)</f>
        <v>gnieźnieński</v>
      </c>
      <c r="W462" t="str">
        <f>VLOOKUP(B462,[1]Arkusz5!$A$3:$Y$2185,22,FALSE)</f>
        <v>Łubowo</v>
      </c>
      <c r="X462" t="str">
        <f>VLOOKUP(B462,[1]Arkusz5!$A$3:$Y$2185,23,FALSE)</f>
        <v>315.54 Pojezierze Gnieźnieńskie</v>
      </c>
      <c r="Y462" t="str">
        <f>VLOOKUP(B462,[1]Arkusz5!$A$3:$Y$2185,24,FALSE)</f>
        <v>Continental Bio-geographical Region</v>
      </c>
      <c r="Z462">
        <f>VLOOKUP(B462,[1]Arkusz5!$A$3:$Y$2185,25,FALSE)</f>
        <v>0</v>
      </c>
    </row>
    <row r="463" spans="1:26" x14ac:dyDescent="0.25">
      <c r="A463">
        <v>462</v>
      </c>
      <c r="B463" t="s">
        <v>2622</v>
      </c>
      <c r="C463" t="str">
        <f>VLOOKUP(B463,[1]Arkusz5!$A$3:$Y$2185,2,FALSE)</f>
        <v>52.559466</v>
      </c>
      <c r="D463" t="str">
        <f>VLOOKUP(B463,[1]Arkusz5!$A$3:$Y$2185,3,FALSE)</f>
        <v>17.385074</v>
      </c>
      <c r="E463" t="str">
        <f>VLOOKUP(B463,[1]Arkusz5!$A$3:$Y$2185,4,FALSE)</f>
        <v>33UXU62</v>
      </c>
      <c r="F463" t="str">
        <f>VLOOKUP(B463,[1]Arkusz5!$A$3:$Y$2185,5,FALSE)</f>
        <v>CC82</v>
      </c>
      <c r="G463">
        <f>VLOOKUP(B463,[1]Arkusz5!$A$3:$Y$2185,6,FALSE)</f>
        <v>0</v>
      </c>
      <c r="H463">
        <f>VLOOKUP(B463,[1]Arkusz5!$A$3:$Y$2185,7,FALSE)</f>
        <v>0</v>
      </c>
      <c r="I463">
        <f>VLOOKUP(B463,[1]Arkusz5!$A$3:$Y$2185,8,FALSE)</f>
        <v>0</v>
      </c>
      <c r="J463">
        <f>VLOOKUP(B463,[1]Arkusz5!$A$3:$Y$2185,9,FALSE)</f>
        <v>0</v>
      </c>
      <c r="K463" t="str">
        <f>VLOOKUP(B463,[1]Arkusz5!$A$3:$Y$2185,10,FALSE)</f>
        <v>Lednicki Park Krajobrazowy</v>
      </c>
      <c r="L463">
        <f>VLOOKUP(B463,[1]Arkusz5!$A$3:$Y$2185,11,FALSE)</f>
        <v>0</v>
      </c>
      <c r="M463">
        <f>VLOOKUP(B463,[1]Arkusz5!$A$3:$Y$2185,12,FALSE)</f>
        <v>0</v>
      </c>
      <c r="N463">
        <f>VLOOKUP(B463,[1]Arkusz5!$A$3:$Y$2185,13,FALSE)</f>
        <v>0</v>
      </c>
      <c r="O463">
        <f>VLOOKUP(B463,[1]Arkusz5!$A$3:$Y$2185,14,FALSE)</f>
        <v>0</v>
      </c>
      <c r="P463">
        <f>VLOOKUP(B463,[1]Arkusz5!$A$3:$Y$2185,15,FALSE)</f>
        <v>0</v>
      </c>
      <c r="Q463">
        <f>VLOOKUP(B463,[1]Arkusz5!$A$3:$Y$2185,16,FALSE)</f>
        <v>0</v>
      </c>
      <c r="R463">
        <f>VLOOKUP(B463,[1]Arkusz5!$A$3:$Y$2185,17,FALSE)</f>
        <v>0</v>
      </c>
      <c r="S463" t="str">
        <f>VLOOKUP(B463,[1]Arkusz5!$A$3:$Y$2185,18,FALSE)</f>
        <v>Europa</v>
      </c>
      <c r="T463" t="str">
        <f>VLOOKUP(B463,[1]Arkusz5!$A$3:$Y$2185,19,FALSE)</f>
        <v>Polska</v>
      </c>
      <c r="U463" t="str">
        <f>VLOOKUP(B463,[1]Arkusz5!$A$3:$Y$2185,20,FALSE)</f>
        <v>wielkopolskie</v>
      </c>
      <c r="V463" t="str">
        <f>VLOOKUP(B463,[1]Arkusz5!$A$3:$Y$2185,21,FALSE)</f>
        <v>gnieźnieński</v>
      </c>
      <c r="W463" t="str">
        <f>VLOOKUP(B463,[1]Arkusz5!$A$3:$Y$2185,22,FALSE)</f>
        <v>Kłecko</v>
      </c>
      <c r="X463" t="str">
        <f>VLOOKUP(B463,[1]Arkusz5!$A$3:$Y$2185,23,FALSE)</f>
        <v>315.54 Pojezierze Gnieźnieńskie</v>
      </c>
      <c r="Y463" t="str">
        <f>VLOOKUP(B463,[1]Arkusz5!$A$3:$Y$2185,24,FALSE)</f>
        <v>Continental Bio-geographical Region</v>
      </c>
      <c r="Z463" t="str">
        <f>VLOOKUP(B463,[1]Arkusz5!$A$3:$Y$2185,25,FALSE)</f>
        <v>Galio-Carpinetum</v>
      </c>
    </row>
    <row r="464" spans="1:26" x14ac:dyDescent="0.25">
      <c r="A464">
        <v>463</v>
      </c>
      <c r="B464" t="s">
        <v>2628</v>
      </c>
      <c r="C464" t="str">
        <f>VLOOKUP(B464,[1]Arkusz5!$A$3:$Y$2185,2,FALSE)</f>
        <v>52.559466</v>
      </c>
      <c r="D464" t="str">
        <f>VLOOKUP(B464,[1]Arkusz5!$A$3:$Y$2185,3,FALSE)</f>
        <v>17.385074</v>
      </c>
      <c r="E464" t="str">
        <f>VLOOKUP(B464,[1]Arkusz5!$A$3:$Y$2185,4,FALSE)</f>
        <v>33UXU62</v>
      </c>
      <c r="F464" t="str">
        <f>VLOOKUP(B464,[1]Arkusz5!$A$3:$Y$2185,5,FALSE)</f>
        <v>CC82</v>
      </c>
      <c r="G464">
        <f>VLOOKUP(B464,[1]Arkusz5!$A$3:$Y$2185,6,FALSE)</f>
        <v>0</v>
      </c>
      <c r="H464">
        <f>VLOOKUP(B464,[1]Arkusz5!$A$3:$Y$2185,7,FALSE)</f>
        <v>0</v>
      </c>
      <c r="I464">
        <f>VLOOKUP(B464,[1]Arkusz5!$A$3:$Y$2185,8,FALSE)</f>
        <v>0</v>
      </c>
      <c r="J464">
        <f>VLOOKUP(B464,[1]Arkusz5!$A$3:$Y$2185,9,FALSE)</f>
        <v>0</v>
      </c>
      <c r="K464" t="str">
        <f>VLOOKUP(B464,[1]Arkusz5!$A$3:$Y$2185,10,FALSE)</f>
        <v>Lednicki Park Krajobrazowy</v>
      </c>
      <c r="L464">
        <f>VLOOKUP(B464,[1]Arkusz5!$A$3:$Y$2185,11,FALSE)</f>
        <v>0</v>
      </c>
      <c r="M464">
        <f>VLOOKUP(B464,[1]Arkusz5!$A$3:$Y$2185,12,FALSE)</f>
        <v>0</v>
      </c>
      <c r="N464">
        <f>VLOOKUP(B464,[1]Arkusz5!$A$3:$Y$2185,13,FALSE)</f>
        <v>0</v>
      </c>
      <c r="O464">
        <f>VLOOKUP(B464,[1]Arkusz5!$A$3:$Y$2185,14,FALSE)</f>
        <v>0</v>
      </c>
      <c r="P464">
        <f>VLOOKUP(B464,[1]Arkusz5!$A$3:$Y$2185,15,FALSE)</f>
        <v>0</v>
      </c>
      <c r="Q464">
        <f>VLOOKUP(B464,[1]Arkusz5!$A$3:$Y$2185,16,FALSE)</f>
        <v>0</v>
      </c>
      <c r="R464">
        <f>VLOOKUP(B464,[1]Arkusz5!$A$3:$Y$2185,17,FALSE)</f>
        <v>0</v>
      </c>
      <c r="S464" t="str">
        <f>VLOOKUP(B464,[1]Arkusz5!$A$3:$Y$2185,18,FALSE)</f>
        <v>Europa</v>
      </c>
      <c r="T464" t="str">
        <f>VLOOKUP(B464,[1]Arkusz5!$A$3:$Y$2185,19,FALSE)</f>
        <v>Polska</v>
      </c>
      <c r="U464" t="str">
        <f>VLOOKUP(B464,[1]Arkusz5!$A$3:$Y$2185,20,FALSE)</f>
        <v>wielkopolskie</v>
      </c>
      <c r="V464" t="str">
        <f>VLOOKUP(B464,[1]Arkusz5!$A$3:$Y$2185,21,FALSE)</f>
        <v>gnieźnieński</v>
      </c>
      <c r="W464" t="str">
        <f>VLOOKUP(B464,[1]Arkusz5!$A$3:$Y$2185,22,FALSE)</f>
        <v>Kłecko</v>
      </c>
      <c r="X464" t="str">
        <f>VLOOKUP(B464,[1]Arkusz5!$A$3:$Y$2185,23,FALSE)</f>
        <v>315.54 Pojezierze Gnieźnieńskie</v>
      </c>
      <c r="Y464" t="str">
        <f>VLOOKUP(B464,[1]Arkusz5!$A$3:$Y$2185,24,FALSE)</f>
        <v>Continental Bio-geographical Region</v>
      </c>
      <c r="Z464" t="str">
        <f>VLOOKUP(B464,[1]Arkusz5!$A$3:$Y$2185,25,FALSE)</f>
        <v>Galio-Carpinetum</v>
      </c>
    </row>
    <row r="465" spans="1:26" x14ac:dyDescent="0.25">
      <c r="A465">
        <v>464</v>
      </c>
      <c r="B465" t="s">
        <v>2629</v>
      </c>
      <c r="C465" t="str">
        <f>VLOOKUP(B465,[1]Arkusz5!$A$3:$Y$2185,2,FALSE)</f>
        <v>52.559466</v>
      </c>
      <c r="D465" t="str">
        <f>VLOOKUP(B465,[1]Arkusz5!$A$3:$Y$2185,3,FALSE)</f>
        <v>17.385074</v>
      </c>
      <c r="E465" t="str">
        <f>VLOOKUP(B465,[1]Arkusz5!$A$3:$Y$2185,4,FALSE)</f>
        <v>33UXU62</v>
      </c>
      <c r="F465" t="str">
        <f>VLOOKUP(B465,[1]Arkusz5!$A$3:$Y$2185,5,FALSE)</f>
        <v>CC82</v>
      </c>
      <c r="G465">
        <f>VLOOKUP(B465,[1]Arkusz5!$A$3:$Y$2185,6,FALSE)</f>
        <v>0</v>
      </c>
      <c r="H465">
        <f>VLOOKUP(B465,[1]Arkusz5!$A$3:$Y$2185,7,FALSE)</f>
        <v>0</v>
      </c>
      <c r="I465">
        <f>VLOOKUP(B465,[1]Arkusz5!$A$3:$Y$2185,8,FALSE)</f>
        <v>0</v>
      </c>
      <c r="J465">
        <f>VLOOKUP(B465,[1]Arkusz5!$A$3:$Y$2185,9,FALSE)</f>
        <v>0</v>
      </c>
      <c r="K465" t="str">
        <f>VLOOKUP(B465,[1]Arkusz5!$A$3:$Y$2185,10,FALSE)</f>
        <v>Lednicki Park Krajobrazowy</v>
      </c>
      <c r="L465">
        <f>VLOOKUP(B465,[1]Arkusz5!$A$3:$Y$2185,11,FALSE)</f>
        <v>0</v>
      </c>
      <c r="M465">
        <f>VLOOKUP(B465,[1]Arkusz5!$A$3:$Y$2185,12,FALSE)</f>
        <v>0</v>
      </c>
      <c r="N465">
        <f>VLOOKUP(B465,[1]Arkusz5!$A$3:$Y$2185,13,FALSE)</f>
        <v>0</v>
      </c>
      <c r="O465">
        <f>VLOOKUP(B465,[1]Arkusz5!$A$3:$Y$2185,14,FALSE)</f>
        <v>0</v>
      </c>
      <c r="P465">
        <f>VLOOKUP(B465,[1]Arkusz5!$A$3:$Y$2185,15,FALSE)</f>
        <v>0</v>
      </c>
      <c r="Q465">
        <f>VLOOKUP(B465,[1]Arkusz5!$A$3:$Y$2185,16,FALSE)</f>
        <v>0</v>
      </c>
      <c r="R465">
        <f>VLOOKUP(B465,[1]Arkusz5!$A$3:$Y$2185,17,FALSE)</f>
        <v>0</v>
      </c>
      <c r="S465" t="str">
        <f>VLOOKUP(B465,[1]Arkusz5!$A$3:$Y$2185,18,FALSE)</f>
        <v>Europa</v>
      </c>
      <c r="T465" t="str">
        <f>VLOOKUP(B465,[1]Arkusz5!$A$3:$Y$2185,19,FALSE)</f>
        <v>Polska</v>
      </c>
      <c r="U465" t="str">
        <f>VLOOKUP(B465,[1]Arkusz5!$A$3:$Y$2185,20,FALSE)</f>
        <v>wielkopolskie</v>
      </c>
      <c r="V465" t="str">
        <f>VLOOKUP(B465,[1]Arkusz5!$A$3:$Y$2185,21,FALSE)</f>
        <v>gnieźnieński</v>
      </c>
      <c r="W465" t="str">
        <f>VLOOKUP(B465,[1]Arkusz5!$A$3:$Y$2185,22,FALSE)</f>
        <v>Kłecko</v>
      </c>
      <c r="X465" t="str">
        <f>VLOOKUP(B465,[1]Arkusz5!$A$3:$Y$2185,23,FALSE)</f>
        <v>315.54 Pojezierze Gnieźnieńskie</v>
      </c>
      <c r="Y465" t="str">
        <f>VLOOKUP(B465,[1]Arkusz5!$A$3:$Y$2185,24,FALSE)</f>
        <v>Continental Bio-geographical Region</v>
      </c>
      <c r="Z465" t="str">
        <f>VLOOKUP(B465,[1]Arkusz5!$A$3:$Y$2185,25,FALSE)</f>
        <v>Galio-Carpinetum</v>
      </c>
    </row>
    <row r="466" spans="1:26" x14ac:dyDescent="0.25">
      <c r="A466">
        <v>465</v>
      </c>
      <c r="B466" t="s">
        <v>2630</v>
      </c>
      <c r="C466" t="str">
        <f>VLOOKUP(B466,[1]Arkusz5!$A$3:$Y$2185,2,FALSE)</f>
        <v>52.559466</v>
      </c>
      <c r="D466" t="str">
        <f>VLOOKUP(B466,[1]Arkusz5!$A$3:$Y$2185,3,FALSE)</f>
        <v>17.385074</v>
      </c>
      <c r="E466" t="str">
        <f>VLOOKUP(B466,[1]Arkusz5!$A$3:$Y$2185,4,FALSE)</f>
        <v>33UXU62</v>
      </c>
      <c r="F466" t="str">
        <f>VLOOKUP(B466,[1]Arkusz5!$A$3:$Y$2185,5,FALSE)</f>
        <v>CC82</v>
      </c>
      <c r="G466">
        <f>VLOOKUP(B466,[1]Arkusz5!$A$3:$Y$2185,6,FALSE)</f>
        <v>0</v>
      </c>
      <c r="H466">
        <f>VLOOKUP(B466,[1]Arkusz5!$A$3:$Y$2185,7,FALSE)</f>
        <v>0</v>
      </c>
      <c r="I466">
        <f>VLOOKUP(B466,[1]Arkusz5!$A$3:$Y$2185,8,FALSE)</f>
        <v>0</v>
      </c>
      <c r="J466">
        <f>VLOOKUP(B466,[1]Arkusz5!$A$3:$Y$2185,9,FALSE)</f>
        <v>0</v>
      </c>
      <c r="K466" t="str">
        <f>VLOOKUP(B466,[1]Arkusz5!$A$3:$Y$2185,10,FALSE)</f>
        <v>Lednicki Park Krajobrazowy</v>
      </c>
      <c r="L466">
        <f>VLOOKUP(B466,[1]Arkusz5!$A$3:$Y$2185,11,FALSE)</f>
        <v>0</v>
      </c>
      <c r="M466">
        <f>VLOOKUP(B466,[1]Arkusz5!$A$3:$Y$2185,12,FALSE)</f>
        <v>0</v>
      </c>
      <c r="N466">
        <f>VLOOKUP(B466,[1]Arkusz5!$A$3:$Y$2185,13,FALSE)</f>
        <v>0</v>
      </c>
      <c r="O466">
        <f>VLOOKUP(B466,[1]Arkusz5!$A$3:$Y$2185,14,FALSE)</f>
        <v>0</v>
      </c>
      <c r="P466">
        <f>VLOOKUP(B466,[1]Arkusz5!$A$3:$Y$2185,15,FALSE)</f>
        <v>0</v>
      </c>
      <c r="Q466">
        <f>VLOOKUP(B466,[1]Arkusz5!$A$3:$Y$2185,16,FALSE)</f>
        <v>0</v>
      </c>
      <c r="R466">
        <f>VLOOKUP(B466,[1]Arkusz5!$A$3:$Y$2185,17,FALSE)</f>
        <v>0</v>
      </c>
      <c r="S466" t="str">
        <f>VLOOKUP(B466,[1]Arkusz5!$A$3:$Y$2185,18,FALSE)</f>
        <v>Europa</v>
      </c>
      <c r="T466" t="str">
        <f>VLOOKUP(B466,[1]Arkusz5!$A$3:$Y$2185,19,FALSE)</f>
        <v>Polska</v>
      </c>
      <c r="U466" t="str">
        <f>VLOOKUP(B466,[1]Arkusz5!$A$3:$Y$2185,20,FALSE)</f>
        <v>wielkopolskie</v>
      </c>
      <c r="V466" t="str">
        <f>VLOOKUP(B466,[1]Arkusz5!$A$3:$Y$2185,21,FALSE)</f>
        <v>gnieźnieński</v>
      </c>
      <c r="W466" t="str">
        <f>VLOOKUP(B466,[1]Arkusz5!$A$3:$Y$2185,22,FALSE)</f>
        <v>Kłecko</v>
      </c>
      <c r="X466" t="str">
        <f>VLOOKUP(B466,[1]Arkusz5!$A$3:$Y$2185,23,FALSE)</f>
        <v>315.54 Pojezierze Gnieźnieńskie</v>
      </c>
      <c r="Y466" t="str">
        <f>VLOOKUP(B466,[1]Arkusz5!$A$3:$Y$2185,24,FALSE)</f>
        <v>Continental Bio-geographical Region</v>
      </c>
      <c r="Z466" t="str">
        <f>VLOOKUP(B466,[1]Arkusz5!$A$3:$Y$2185,25,FALSE)</f>
        <v>Galio-Carpinetum</v>
      </c>
    </row>
    <row r="467" spans="1:26" x14ac:dyDescent="0.25">
      <c r="A467">
        <v>466</v>
      </c>
      <c r="B467" t="s">
        <v>2631</v>
      </c>
      <c r="C467" t="str">
        <f>VLOOKUP(B467,[1]Arkusz5!$A$3:$Y$2185,2,FALSE)</f>
        <v>52.462053</v>
      </c>
      <c r="D467" t="str">
        <f>VLOOKUP(B467,[1]Arkusz5!$A$3:$Y$2185,3,FALSE)</f>
        <v>16.786731</v>
      </c>
      <c r="E467" t="str">
        <f>VLOOKUP(B467,[1]Arkusz5!$A$3:$Y$2185,4,FALSE)</f>
        <v>33UXU21</v>
      </c>
      <c r="F467" t="str">
        <f>VLOOKUP(B467,[1]Arkusz5!$A$3:$Y$2185,5,FALSE)</f>
        <v>BC97</v>
      </c>
      <c r="G467">
        <f>VLOOKUP(B467,[1]Arkusz5!$A$3:$Y$2185,6,FALSE)</f>
        <v>0</v>
      </c>
      <c r="H467">
        <f>VLOOKUP(B467,[1]Arkusz5!$A$3:$Y$2185,7,FALSE)</f>
        <v>0</v>
      </c>
      <c r="I467">
        <f>VLOOKUP(B467,[1]Arkusz5!$A$3:$Y$2185,8,FALSE)</f>
        <v>0</v>
      </c>
      <c r="J467">
        <f>VLOOKUP(B467,[1]Arkusz5!$A$3:$Y$2185,9,FALSE)</f>
        <v>0</v>
      </c>
      <c r="K467">
        <f>VLOOKUP(B467,[1]Arkusz5!$A$3:$Y$2185,10,FALSE)</f>
        <v>0</v>
      </c>
      <c r="L467">
        <f>VLOOKUP(B467,[1]Arkusz5!$A$3:$Y$2185,11,FALSE)</f>
        <v>0</v>
      </c>
      <c r="M467">
        <f>VLOOKUP(B467,[1]Arkusz5!$A$3:$Y$2185,12,FALSE)</f>
        <v>0</v>
      </c>
      <c r="N467">
        <f>VLOOKUP(B467,[1]Arkusz5!$A$3:$Y$2185,13,FALSE)</f>
        <v>0</v>
      </c>
      <c r="O467">
        <f>VLOOKUP(B467,[1]Arkusz5!$A$3:$Y$2185,14,FALSE)</f>
        <v>0</v>
      </c>
      <c r="P467">
        <f>VLOOKUP(B467,[1]Arkusz5!$A$3:$Y$2185,15,FALSE)</f>
        <v>0</v>
      </c>
      <c r="Q467">
        <f>VLOOKUP(B467,[1]Arkusz5!$A$3:$Y$2185,16,FALSE)</f>
        <v>0</v>
      </c>
      <c r="R467">
        <f>VLOOKUP(B467,[1]Arkusz5!$A$3:$Y$2185,17,FALSE)</f>
        <v>0</v>
      </c>
      <c r="S467" t="str">
        <f>VLOOKUP(B467,[1]Arkusz5!$A$3:$Y$2185,18,FALSE)</f>
        <v>Europa</v>
      </c>
      <c r="T467" t="str">
        <f>VLOOKUP(B467,[1]Arkusz5!$A$3:$Y$2185,19,FALSE)</f>
        <v>Polska</v>
      </c>
      <c r="U467" t="str">
        <f>VLOOKUP(B467,[1]Arkusz5!$A$3:$Y$2185,20,FALSE)</f>
        <v>wielkopolskie</v>
      </c>
      <c r="V467" t="str">
        <f>VLOOKUP(B467,[1]Arkusz5!$A$3:$Y$2185,21,FALSE)</f>
        <v>Poznań</v>
      </c>
      <c r="W467" t="str">
        <f>VLOOKUP(B467,[1]Arkusz5!$A$3:$Y$2185,22,FALSE)</f>
        <v>Poznań</v>
      </c>
      <c r="X467" t="str">
        <f>VLOOKUP(B467,[1]Arkusz5!$A$3:$Y$2185,23,FALSE)</f>
        <v>315.51 Pojezierze Poznańskie</v>
      </c>
      <c r="Y467" t="str">
        <f>VLOOKUP(B467,[1]Arkusz5!$A$3:$Y$2185,24,FALSE)</f>
        <v>Continental Bio-geographical Region</v>
      </c>
      <c r="Z467">
        <f>VLOOKUP(B467,[1]Arkusz5!$A$3:$Y$2185,25,FALSE)</f>
        <v>0</v>
      </c>
    </row>
    <row r="468" spans="1:26" x14ac:dyDescent="0.25">
      <c r="A468">
        <v>467</v>
      </c>
      <c r="B468" t="s">
        <v>2637</v>
      </c>
      <c r="C468" t="str">
        <f>VLOOKUP(B468,[1]Arkusz5!$A$3:$Y$2185,2,FALSE)</f>
        <v>52.460842</v>
      </c>
      <c r="D468" t="str">
        <f>VLOOKUP(B468,[1]Arkusz5!$A$3:$Y$2185,3,FALSE)</f>
        <v>16.822513</v>
      </c>
      <c r="E468" t="str">
        <f>VLOOKUP(B468,[1]Arkusz5!$A$3:$Y$2185,4,FALSE)</f>
        <v>33UXU21</v>
      </c>
      <c r="F468" t="str">
        <f>VLOOKUP(B468,[1]Arkusz5!$A$3:$Y$2185,5,FALSE)</f>
        <v>BC98</v>
      </c>
      <c r="G468">
        <f>VLOOKUP(B468,[1]Arkusz5!$A$3:$Y$2185,6,FALSE)</f>
        <v>0</v>
      </c>
      <c r="H468">
        <f>VLOOKUP(B468,[1]Arkusz5!$A$3:$Y$2185,7,FALSE)</f>
        <v>0</v>
      </c>
      <c r="I468">
        <f>VLOOKUP(B468,[1]Arkusz5!$A$3:$Y$2185,8,FALSE)</f>
        <v>0</v>
      </c>
      <c r="J468">
        <f>VLOOKUP(B468,[1]Arkusz5!$A$3:$Y$2185,9,FALSE)</f>
        <v>0</v>
      </c>
      <c r="K468">
        <f>VLOOKUP(B468,[1]Arkusz5!$A$3:$Y$2185,10,FALSE)</f>
        <v>0</v>
      </c>
      <c r="L468">
        <f>VLOOKUP(B468,[1]Arkusz5!$A$3:$Y$2185,11,FALSE)</f>
        <v>0</v>
      </c>
      <c r="M468">
        <f>VLOOKUP(B468,[1]Arkusz5!$A$3:$Y$2185,12,FALSE)</f>
        <v>0</v>
      </c>
      <c r="N468">
        <f>VLOOKUP(B468,[1]Arkusz5!$A$3:$Y$2185,13,FALSE)</f>
        <v>0</v>
      </c>
      <c r="O468" t="str">
        <f>VLOOKUP(B468,[1]Arkusz5!$A$3:$Y$2185,14,FALSE)</f>
        <v>Strzeszyn</v>
      </c>
      <c r="P468">
        <f>VLOOKUP(B468,[1]Arkusz5!$A$3:$Y$2185,15,FALSE)</f>
        <v>0</v>
      </c>
      <c r="Q468">
        <f>VLOOKUP(B468,[1]Arkusz5!$A$3:$Y$2185,16,FALSE)</f>
        <v>0</v>
      </c>
      <c r="R468">
        <f>VLOOKUP(B468,[1]Arkusz5!$A$3:$Y$2185,17,FALSE)</f>
        <v>0</v>
      </c>
      <c r="S468" t="str">
        <f>VLOOKUP(B468,[1]Arkusz5!$A$3:$Y$2185,18,FALSE)</f>
        <v>Europa</v>
      </c>
      <c r="T468" t="str">
        <f>VLOOKUP(B468,[1]Arkusz5!$A$3:$Y$2185,19,FALSE)</f>
        <v>Polska</v>
      </c>
      <c r="U468" t="str">
        <f>VLOOKUP(B468,[1]Arkusz5!$A$3:$Y$2185,20,FALSE)</f>
        <v>wielkopolskie</v>
      </c>
      <c r="V468" t="str">
        <f>VLOOKUP(B468,[1]Arkusz5!$A$3:$Y$2185,21,FALSE)</f>
        <v>Poznań</v>
      </c>
      <c r="W468" t="str">
        <f>VLOOKUP(B468,[1]Arkusz5!$A$3:$Y$2185,22,FALSE)</f>
        <v>Poznań</v>
      </c>
      <c r="X468" t="str">
        <f>VLOOKUP(B468,[1]Arkusz5!$A$3:$Y$2185,23,FALSE)</f>
        <v>315.51 Pojezierze Poznańskie</v>
      </c>
      <c r="Y468" t="str">
        <f>VLOOKUP(B468,[1]Arkusz5!$A$3:$Y$2185,24,FALSE)</f>
        <v>Continental Bio-geographical Region</v>
      </c>
      <c r="Z468" t="str">
        <f>VLOOKUP(B468,[1]Arkusz5!$A$3:$Y$2185,25,FALSE)</f>
        <v>Fraxino-Alnetum (=Circaeo-Alnetum)</v>
      </c>
    </row>
    <row r="469" spans="1:26" x14ac:dyDescent="0.25">
      <c r="A469">
        <v>468</v>
      </c>
      <c r="B469" t="s">
        <v>2642</v>
      </c>
      <c r="C469" t="str">
        <f>VLOOKUP(B469,[1]Arkusz5!$A$3:$Y$2185,2,FALSE)</f>
        <v>52.449879</v>
      </c>
      <c r="D469" t="str">
        <f>VLOOKUP(B469,[1]Arkusz5!$A$3:$Y$2185,3,FALSE)</f>
        <v>17.278683</v>
      </c>
      <c r="E469" t="str">
        <f>VLOOKUP(B469,[1]Arkusz5!$A$3:$Y$2185,4,FALSE)</f>
        <v>33UXU51</v>
      </c>
      <c r="F469" t="str">
        <f>VLOOKUP(B469,[1]Arkusz5!$A$3:$Y$2185,5,FALSE)</f>
        <v>CC91</v>
      </c>
      <c r="G469">
        <f>VLOOKUP(B469,[1]Arkusz5!$A$3:$Y$2185,6,FALSE)</f>
        <v>0</v>
      </c>
      <c r="H469">
        <f>VLOOKUP(B469,[1]Arkusz5!$A$3:$Y$2185,7,FALSE)</f>
        <v>0</v>
      </c>
      <c r="I469">
        <f>VLOOKUP(B469,[1]Arkusz5!$A$3:$Y$2185,8,FALSE)</f>
        <v>0</v>
      </c>
      <c r="J469">
        <f>VLOOKUP(B469,[1]Arkusz5!$A$3:$Y$2185,9,FALSE)</f>
        <v>0</v>
      </c>
      <c r="K469" t="str">
        <f>VLOOKUP(B469,[1]Arkusz5!$A$3:$Y$2185,10,FALSE)</f>
        <v>Park Krajobrazowy Promno - otulina</v>
      </c>
      <c r="L469" t="str">
        <f>VLOOKUP(B469,[1]Arkusz5!$A$3:$Y$2185,11,FALSE)</f>
        <v>Jezioro Drążynek</v>
      </c>
      <c r="M469" t="str">
        <f>VLOOKUP(B469,[1]Arkusz5!$A$3:$Y$2185,12,FALSE)</f>
        <v>torfowiskowy</v>
      </c>
      <c r="N469">
        <f>VLOOKUP(B469,[1]Arkusz5!$A$3:$Y$2185,13,FALSE)</f>
        <v>0</v>
      </c>
      <c r="O469">
        <f>VLOOKUP(B469,[1]Arkusz5!$A$3:$Y$2185,14,FALSE)</f>
        <v>0</v>
      </c>
      <c r="P469">
        <f>VLOOKUP(B469,[1]Arkusz5!$A$3:$Y$2185,15,FALSE)</f>
        <v>0</v>
      </c>
      <c r="Q469" t="str">
        <f>VLOOKUP(B469,[1]Arkusz5!$A$3:$Y$2185,16,FALSE)</f>
        <v>PLH300030</v>
      </c>
      <c r="R469" t="str">
        <f>VLOOKUP(B469,[1]Arkusz5!$A$3:$Y$2185,17,FALSE)</f>
        <v>Ostoja koło Promna</v>
      </c>
      <c r="S469" t="str">
        <f>VLOOKUP(B469,[1]Arkusz5!$A$3:$Y$2185,18,FALSE)</f>
        <v>Europa</v>
      </c>
      <c r="T469" t="str">
        <f>VLOOKUP(B469,[1]Arkusz5!$A$3:$Y$2185,19,FALSE)</f>
        <v>Polska</v>
      </c>
      <c r="U469" t="str">
        <f>VLOOKUP(B469,[1]Arkusz5!$A$3:$Y$2185,20,FALSE)</f>
        <v>wielkopolskie</v>
      </c>
      <c r="V469" t="str">
        <f>VLOOKUP(B469,[1]Arkusz5!$A$3:$Y$2185,21,FALSE)</f>
        <v>poznański</v>
      </c>
      <c r="W469" t="str">
        <f>VLOOKUP(B469,[1]Arkusz5!$A$3:$Y$2185,22,FALSE)</f>
        <v>Pobiedziska</v>
      </c>
      <c r="X469" t="str">
        <f>VLOOKUP(B469,[1]Arkusz5!$A$3:$Y$2185,23,FALSE)</f>
        <v>315.56 Równina Wrzesińska</v>
      </c>
      <c r="Y469" t="str">
        <f>VLOOKUP(B469,[1]Arkusz5!$A$3:$Y$2185,24,FALSE)</f>
        <v>Continental Bio-geographical Region</v>
      </c>
      <c r="Z469" t="str">
        <f>VLOOKUP(B469,[1]Arkusz5!$A$3:$Y$2185,25,FALSE)</f>
        <v>Galio-Carpinetum</v>
      </c>
    </row>
    <row r="470" spans="1:26" x14ac:dyDescent="0.25">
      <c r="A470">
        <v>469</v>
      </c>
      <c r="B470" t="s">
        <v>2647</v>
      </c>
      <c r="C470" t="str">
        <f>VLOOKUP(B470,[1]Arkusz5!$A$3:$Y$2185,2,FALSE)</f>
        <v>52.462053</v>
      </c>
      <c r="D470" t="str">
        <f>VLOOKUP(B470,[1]Arkusz5!$A$3:$Y$2185,3,FALSE)</f>
        <v>16.786731</v>
      </c>
      <c r="E470" t="str">
        <f>VLOOKUP(B470,[1]Arkusz5!$A$3:$Y$2185,4,FALSE)</f>
        <v>33UXU21</v>
      </c>
      <c r="F470" t="str">
        <f>VLOOKUP(B470,[1]Arkusz5!$A$3:$Y$2185,5,FALSE)</f>
        <v>BC97</v>
      </c>
      <c r="G470">
        <f>VLOOKUP(B470,[1]Arkusz5!$A$3:$Y$2185,6,FALSE)</f>
        <v>0</v>
      </c>
      <c r="H470">
        <f>VLOOKUP(B470,[1]Arkusz5!$A$3:$Y$2185,7,FALSE)</f>
        <v>0</v>
      </c>
      <c r="I470">
        <f>VLOOKUP(B470,[1]Arkusz5!$A$3:$Y$2185,8,FALSE)</f>
        <v>0</v>
      </c>
      <c r="J470">
        <f>VLOOKUP(B470,[1]Arkusz5!$A$3:$Y$2185,9,FALSE)</f>
        <v>0</v>
      </c>
      <c r="K470">
        <f>VLOOKUP(B470,[1]Arkusz5!$A$3:$Y$2185,10,FALSE)</f>
        <v>0</v>
      </c>
      <c r="L470">
        <f>VLOOKUP(B470,[1]Arkusz5!$A$3:$Y$2185,11,FALSE)</f>
        <v>0</v>
      </c>
      <c r="M470">
        <f>VLOOKUP(B470,[1]Arkusz5!$A$3:$Y$2185,12,FALSE)</f>
        <v>0</v>
      </c>
      <c r="N470">
        <f>VLOOKUP(B470,[1]Arkusz5!$A$3:$Y$2185,13,FALSE)</f>
        <v>0</v>
      </c>
      <c r="O470">
        <f>VLOOKUP(B470,[1]Arkusz5!$A$3:$Y$2185,14,FALSE)</f>
        <v>0</v>
      </c>
      <c r="P470">
        <f>VLOOKUP(B470,[1]Arkusz5!$A$3:$Y$2185,15,FALSE)</f>
        <v>0</v>
      </c>
      <c r="Q470">
        <f>VLOOKUP(B470,[1]Arkusz5!$A$3:$Y$2185,16,FALSE)</f>
        <v>0</v>
      </c>
      <c r="R470">
        <f>VLOOKUP(B470,[1]Arkusz5!$A$3:$Y$2185,17,FALSE)</f>
        <v>0</v>
      </c>
      <c r="S470" t="str">
        <f>VLOOKUP(B470,[1]Arkusz5!$A$3:$Y$2185,18,FALSE)</f>
        <v>Europa</v>
      </c>
      <c r="T470" t="str">
        <f>VLOOKUP(B470,[1]Arkusz5!$A$3:$Y$2185,19,FALSE)</f>
        <v>Polska</v>
      </c>
      <c r="U470" t="str">
        <f>VLOOKUP(B470,[1]Arkusz5!$A$3:$Y$2185,20,FALSE)</f>
        <v>wielkopolskie</v>
      </c>
      <c r="V470" t="str">
        <f>VLOOKUP(B470,[1]Arkusz5!$A$3:$Y$2185,21,FALSE)</f>
        <v>Poznań</v>
      </c>
      <c r="W470" t="str">
        <f>VLOOKUP(B470,[1]Arkusz5!$A$3:$Y$2185,22,FALSE)</f>
        <v>Poznań</v>
      </c>
      <c r="X470" t="str">
        <f>VLOOKUP(B470,[1]Arkusz5!$A$3:$Y$2185,23,FALSE)</f>
        <v>315.51 Pojezierze Poznańskie</v>
      </c>
      <c r="Y470" t="str">
        <f>VLOOKUP(B470,[1]Arkusz5!$A$3:$Y$2185,24,FALSE)</f>
        <v>Continental Bio-geographical Region</v>
      </c>
      <c r="Z470">
        <f>VLOOKUP(B470,[1]Arkusz5!$A$3:$Y$2185,25,FALSE)</f>
        <v>0</v>
      </c>
    </row>
    <row r="471" spans="1:26" x14ac:dyDescent="0.25">
      <c r="A471">
        <v>470</v>
      </c>
      <c r="B471" t="s">
        <v>2649</v>
      </c>
      <c r="C471" t="str">
        <f>VLOOKUP(B471,[1]Arkusz5!$A$3:$Y$2185,2,FALSE)</f>
        <v>52.380545</v>
      </c>
      <c r="D471" t="str">
        <f>VLOOKUP(B471,[1]Arkusz5!$A$3:$Y$2185,3,FALSE)</f>
        <v>16.87955</v>
      </c>
      <c r="E471" t="str">
        <f>VLOOKUP(B471,[1]Arkusz5!$A$3:$Y$2185,4,FALSE)</f>
        <v>33UXU20</v>
      </c>
      <c r="F471" t="str">
        <f>VLOOKUP(B471,[1]Arkusz5!$A$3:$Y$2185,5,FALSE)</f>
        <v>BD08</v>
      </c>
      <c r="G471">
        <f>VLOOKUP(B471,[1]Arkusz5!$A$3:$Y$2185,6,FALSE)</f>
        <v>0</v>
      </c>
      <c r="H471">
        <f>VLOOKUP(B471,[1]Arkusz5!$A$3:$Y$2185,7,FALSE)</f>
        <v>0</v>
      </c>
      <c r="I471">
        <f>VLOOKUP(B471,[1]Arkusz5!$A$3:$Y$2185,8,FALSE)</f>
        <v>0</v>
      </c>
      <c r="J471">
        <f>VLOOKUP(B471,[1]Arkusz5!$A$3:$Y$2185,9,FALSE)</f>
        <v>0</v>
      </c>
      <c r="K471">
        <f>VLOOKUP(B471,[1]Arkusz5!$A$3:$Y$2185,10,FALSE)</f>
        <v>0</v>
      </c>
      <c r="L471">
        <f>VLOOKUP(B471,[1]Arkusz5!$A$3:$Y$2185,11,FALSE)</f>
        <v>0</v>
      </c>
      <c r="M471">
        <f>VLOOKUP(B471,[1]Arkusz5!$A$3:$Y$2185,12,FALSE)</f>
        <v>0</v>
      </c>
      <c r="N471">
        <f>VLOOKUP(B471,[1]Arkusz5!$A$3:$Y$2185,13,FALSE)</f>
        <v>0</v>
      </c>
      <c r="O471">
        <f>VLOOKUP(B471,[1]Arkusz5!$A$3:$Y$2185,14,FALSE)</f>
        <v>0</v>
      </c>
      <c r="P471">
        <f>VLOOKUP(B471,[1]Arkusz5!$A$3:$Y$2185,15,FALSE)</f>
        <v>0</v>
      </c>
      <c r="Q471">
        <f>VLOOKUP(B471,[1]Arkusz5!$A$3:$Y$2185,16,FALSE)</f>
        <v>0</v>
      </c>
      <c r="R471">
        <f>VLOOKUP(B471,[1]Arkusz5!$A$3:$Y$2185,17,FALSE)</f>
        <v>0</v>
      </c>
      <c r="S471" t="str">
        <f>VLOOKUP(B471,[1]Arkusz5!$A$3:$Y$2185,18,FALSE)</f>
        <v>Europa</v>
      </c>
      <c r="T471" t="str">
        <f>VLOOKUP(B471,[1]Arkusz5!$A$3:$Y$2185,19,FALSE)</f>
        <v>Polska</v>
      </c>
      <c r="U471" t="str">
        <f>VLOOKUP(B471,[1]Arkusz5!$A$3:$Y$2185,20,FALSE)</f>
        <v>wielkopolskie</v>
      </c>
      <c r="V471" t="str">
        <f>VLOOKUP(B471,[1]Arkusz5!$A$3:$Y$2185,21,FALSE)</f>
        <v>Poznań</v>
      </c>
      <c r="W471" t="str">
        <f>VLOOKUP(B471,[1]Arkusz5!$A$3:$Y$2185,22,FALSE)</f>
        <v>Poznań</v>
      </c>
      <c r="X471" t="str">
        <f>VLOOKUP(B471,[1]Arkusz5!$A$3:$Y$2185,23,FALSE)</f>
        <v>315.52 Poznański Przełom Warty</v>
      </c>
      <c r="Y471" t="str">
        <f>VLOOKUP(B471,[1]Arkusz5!$A$3:$Y$2185,24,FALSE)</f>
        <v>Continental Bio-geographical Region</v>
      </c>
      <c r="Z471" t="str">
        <f>VLOOKUP(B471,[1]Arkusz5!$A$3:$Y$2185,25,FALSE)</f>
        <v>Galio-Carpinetum</v>
      </c>
    </row>
    <row r="472" spans="1:26" x14ac:dyDescent="0.25">
      <c r="A472">
        <v>471</v>
      </c>
      <c r="B472" t="s">
        <v>2655</v>
      </c>
      <c r="C472" t="str">
        <f>VLOOKUP(B472,[1]Arkusz5!$A$3:$Y$2185,2,FALSE)</f>
        <v>52.449879</v>
      </c>
      <c r="D472" t="str">
        <f>VLOOKUP(B472,[1]Arkusz5!$A$3:$Y$2185,3,FALSE)</f>
        <v>17.278683</v>
      </c>
      <c r="E472" t="str">
        <f>VLOOKUP(B472,[1]Arkusz5!$A$3:$Y$2185,4,FALSE)</f>
        <v>33UXU51</v>
      </c>
      <c r="F472" t="str">
        <f>VLOOKUP(B472,[1]Arkusz5!$A$3:$Y$2185,5,FALSE)</f>
        <v>CC91</v>
      </c>
      <c r="G472">
        <f>VLOOKUP(B472,[1]Arkusz5!$A$3:$Y$2185,6,FALSE)</f>
        <v>0</v>
      </c>
      <c r="H472">
        <f>VLOOKUP(B472,[1]Arkusz5!$A$3:$Y$2185,7,FALSE)</f>
        <v>0</v>
      </c>
      <c r="I472">
        <f>VLOOKUP(B472,[1]Arkusz5!$A$3:$Y$2185,8,FALSE)</f>
        <v>0</v>
      </c>
      <c r="J472">
        <f>VLOOKUP(B472,[1]Arkusz5!$A$3:$Y$2185,9,FALSE)</f>
        <v>0</v>
      </c>
      <c r="K472" t="str">
        <f>VLOOKUP(B472,[1]Arkusz5!$A$3:$Y$2185,10,FALSE)</f>
        <v>Park Krajobrazowy Promno - otulina</v>
      </c>
      <c r="L472" t="str">
        <f>VLOOKUP(B472,[1]Arkusz5!$A$3:$Y$2185,11,FALSE)</f>
        <v>Jezioro Drążynek</v>
      </c>
      <c r="M472" t="str">
        <f>VLOOKUP(B472,[1]Arkusz5!$A$3:$Y$2185,12,FALSE)</f>
        <v>torfowiskowy</v>
      </c>
      <c r="N472">
        <f>VLOOKUP(B472,[1]Arkusz5!$A$3:$Y$2185,13,FALSE)</f>
        <v>0</v>
      </c>
      <c r="O472">
        <f>VLOOKUP(B472,[1]Arkusz5!$A$3:$Y$2185,14,FALSE)</f>
        <v>0</v>
      </c>
      <c r="P472">
        <f>VLOOKUP(B472,[1]Arkusz5!$A$3:$Y$2185,15,FALSE)</f>
        <v>0</v>
      </c>
      <c r="Q472" t="str">
        <f>VLOOKUP(B472,[1]Arkusz5!$A$3:$Y$2185,16,FALSE)</f>
        <v>PLH300030</v>
      </c>
      <c r="R472" t="str">
        <f>VLOOKUP(B472,[1]Arkusz5!$A$3:$Y$2185,17,FALSE)</f>
        <v>Ostoja koło Promna</v>
      </c>
      <c r="S472" t="str">
        <f>VLOOKUP(B472,[1]Arkusz5!$A$3:$Y$2185,18,FALSE)</f>
        <v>Europa</v>
      </c>
      <c r="T472" t="str">
        <f>VLOOKUP(B472,[1]Arkusz5!$A$3:$Y$2185,19,FALSE)</f>
        <v>Polska</v>
      </c>
      <c r="U472" t="str">
        <f>VLOOKUP(B472,[1]Arkusz5!$A$3:$Y$2185,20,FALSE)</f>
        <v>wielkopolskie</v>
      </c>
      <c r="V472" t="str">
        <f>VLOOKUP(B472,[1]Arkusz5!$A$3:$Y$2185,21,FALSE)</f>
        <v>poznański</v>
      </c>
      <c r="W472" t="str">
        <f>VLOOKUP(B472,[1]Arkusz5!$A$3:$Y$2185,22,FALSE)</f>
        <v>Pobiedziska</v>
      </c>
      <c r="X472" t="str">
        <f>VLOOKUP(B472,[1]Arkusz5!$A$3:$Y$2185,23,FALSE)</f>
        <v>315.56 Równina Wrzesińska</v>
      </c>
      <c r="Y472" t="str">
        <f>VLOOKUP(B472,[1]Arkusz5!$A$3:$Y$2185,24,FALSE)</f>
        <v>Continental Bio-geographical Region</v>
      </c>
      <c r="Z472" t="str">
        <f>VLOOKUP(B472,[1]Arkusz5!$A$3:$Y$2185,25,FALSE)</f>
        <v>Galio-Carpinetum</v>
      </c>
    </row>
    <row r="473" spans="1:26" x14ac:dyDescent="0.25">
      <c r="A473">
        <v>472</v>
      </c>
      <c r="B473" t="s">
        <v>2657</v>
      </c>
      <c r="C473" t="str">
        <f>VLOOKUP(B473,[1]Arkusz5!$A$3:$Y$2185,2,FALSE)</f>
        <v>52.48004</v>
      </c>
      <c r="D473" t="str">
        <f>VLOOKUP(B473,[1]Arkusz5!$A$3:$Y$2185,3,FALSE)</f>
        <v>17.011233</v>
      </c>
      <c r="E473" t="str">
        <f>VLOOKUP(B473,[1]Arkusz5!$A$3:$Y$2185,4,FALSE)</f>
        <v>33UXU31</v>
      </c>
      <c r="F473" t="str">
        <f>VLOOKUP(B473,[1]Arkusz5!$A$3:$Y$2185,5,FALSE)</f>
        <v>BC99</v>
      </c>
      <c r="G473">
        <f>VLOOKUP(B473,[1]Arkusz5!$A$3:$Y$2185,6,FALSE)</f>
        <v>0</v>
      </c>
      <c r="H473">
        <f>VLOOKUP(B473,[1]Arkusz5!$A$3:$Y$2185,7,FALSE)</f>
        <v>0</v>
      </c>
      <c r="I473">
        <f>VLOOKUP(B473,[1]Arkusz5!$A$3:$Y$2185,8,FALSE)</f>
        <v>0</v>
      </c>
      <c r="J473">
        <f>VLOOKUP(B473,[1]Arkusz5!$A$3:$Y$2185,9,FALSE)</f>
        <v>0</v>
      </c>
      <c r="K473" t="str">
        <f>VLOOKUP(B473,[1]Arkusz5!$A$3:$Y$2185,10,FALSE)</f>
        <v>Park Krajobrazowy Puszcza Zielonka</v>
      </c>
      <c r="L473">
        <f>VLOOKUP(B473,[1]Arkusz5!$A$3:$Y$2185,11,FALSE)</f>
        <v>0</v>
      </c>
      <c r="M473">
        <f>VLOOKUP(B473,[1]Arkusz5!$A$3:$Y$2185,12,FALSE)</f>
        <v>0</v>
      </c>
      <c r="N473">
        <f>VLOOKUP(B473,[1]Arkusz5!$A$3:$Y$2185,13,FALSE)</f>
        <v>0</v>
      </c>
      <c r="O473">
        <f>VLOOKUP(B473,[1]Arkusz5!$A$3:$Y$2185,14,FALSE)</f>
        <v>0</v>
      </c>
      <c r="P473">
        <f>VLOOKUP(B473,[1]Arkusz5!$A$3:$Y$2185,15,FALSE)</f>
        <v>0</v>
      </c>
      <c r="Q473" t="str">
        <f>VLOOKUP(B473,[1]Arkusz5!$A$3:$Y$2185,16,FALSE)</f>
        <v>PLH300058</v>
      </c>
      <c r="R473" t="str">
        <f>VLOOKUP(B473,[1]Arkusz5!$A$3:$Y$2185,17,FALSE)</f>
        <v>Uroczyska Puszczy Zielonki</v>
      </c>
      <c r="S473" t="str">
        <f>VLOOKUP(B473,[1]Arkusz5!$A$3:$Y$2185,18,FALSE)</f>
        <v>Europa</v>
      </c>
      <c r="T473" t="str">
        <f>VLOOKUP(B473,[1]Arkusz5!$A$3:$Y$2185,19,FALSE)</f>
        <v>Polska</v>
      </c>
      <c r="U473" t="str">
        <f>VLOOKUP(B473,[1]Arkusz5!$A$3:$Y$2185,20,FALSE)</f>
        <v>wielkopolskie</v>
      </c>
      <c r="V473" t="str">
        <f>VLOOKUP(B473,[1]Arkusz5!$A$3:$Y$2185,21,FALSE)</f>
        <v>poznański</v>
      </c>
      <c r="W473" t="str">
        <f>VLOOKUP(B473,[1]Arkusz5!$A$3:$Y$2185,22,FALSE)</f>
        <v>Czerwonak</v>
      </c>
      <c r="X473" t="str">
        <f>VLOOKUP(B473,[1]Arkusz5!$A$3:$Y$2185,23,FALSE)</f>
        <v>315.56 Równina Wrzesińska</v>
      </c>
      <c r="Y473" t="str">
        <f>VLOOKUP(B473,[1]Arkusz5!$A$3:$Y$2185,24,FALSE)</f>
        <v>Continental Bio-geographical Region</v>
      </c>
      <c r="Z473" t="str">
        <f>VLOOKUP(B473,[1]Arkusz5!$A$3:$Y$2185,25,FALSE)</f>
        <v>Pino-Quercetum (=Querco-Pinetum + Serratulo-Pinetum)</v>
      </c>
    </row>
    <row r="474" spans="1:26" x14ac:dyDescent="0.25">
      <c r="A474">
        <v>473</v>
      </c>
      <c r="B474" t="s">
        <v>2662</v>
      </c>
      <c r="C474" t="str">
        <f>VLOOKUP(B474,[1]Arkusz5!$A$3:$Y$2185,2,FALSE)</f>
        <v>52.460842</v>
      </c>
      <c r="D474" t="str">
        <f>VLOOKUP(B474,[1]Arkusz5!$A$3:$Y$2185,3,FALSE)</f>
        <v>16.822513</v>
      </c>
      <c r="E474" t="str">
        <f>VLOOKUP(B474,[1]Arkusz5!$A$3:$Y$2185,4,FALSE)</f>
        <v>33UXU21</v>
      </c>
      <c r="F474" t="str">
        <f>VLOOKUP(B474,[1]Arkusz5!$A$3:$Y$2185,5,FALSE)</f>
        <v>BC98</v>
      </c>
      <c r="G474">
        <f>VLOOKUP(B474,[1]Arkusz5!$A$3:$Y$2185,6,FALSE)</f>
        <v>0</v>
      </c>
      <c r="H474">
        <f>VLOOKUP(B474,[1]Arkusz5!$A$3:$Y$2185,7,FALSE)</f>
        <v>0</v>
      </c>
      <c r="I474">
        <f>VLOOKUP(B474,[1]Arkusz5!$A$3:$Y$2185,8,FALSE)</f>
        <v>0</v>
      </c>
      <c r="J474">
        <f>VLOOKUP(B474,[1]Arkusz5!$A$3:$Y$2185,9,FALSE)</f>
        <v>0</v>
      </c>
      <c r="K474">
        <f>VLOOKUP(B474,[1]Arkusz5!$A$3:$Y$2185,10,FALSE)</f>
        <v>0</v>
      </c>
      <c r="L474">
        <f>VLOOKUP(B474,[1]Arkusz5!$A$3:$Y$2185,11,FALSE)</f>
        <v>0</v>
      </c>
      <c r="M474">
        <f>VLOOKUP(B474,[1]Arkusz5!$A$3:$Y$2185,12,FALSE)</f>
        <v>0</v>
      </c>
      <c r="N474">
        <f>VLOOKUP(B474,[1]Arkusz5!$A$3:$Y$2185,13,FALSE)</f>
        <v>0</v>
      </c>
      <c r="O474" t="str">
        <f>VLOOKUP(B474,[1]Arkusz5!$A$3:$Y$2185,14,FALSE)</f>
        <v>Strzeszyn</v>
      </c>
      <c r="P474">
        <f>VLOOKUP(B474,[1]Arkusz5!$A$3:$Y$2185,15,FALSE)</f>
        <v>0</v>
      </c>
      <c r="Q474">
        <f>VLOOKUP(B474,[1]Arkusz5!$A$3:$Y$2185,16,FALSE)</f>
        <v>0</v>
      </c>
      <c r="R474">
        <f>VLOOKUP(B474,[1]Arkusz5!$A$3:$Y$2185,17,FALSE)</f>
        <v>0</v>
      </c>
      <c r="S474" t="str">
        <f>VLOOKUP(B474,[1]Arkusz5!$A$3:$Y$2185,18,FALSE)</f>
        <v>Europa</v>
      </c>
      <c r="T474" t="str">
        <f>VLOOKUP(B474,[1]Arkusz5!$A$3:$Y$2185,19,FALSE)</f>
        <v>Polska</v>
      </c>
      <c r="U474" t="str">
        <f>VLOOKUP(B474,[1]Arkusz5!$A$3:$Y$2185,20,FALSE)</f>
        <v>wielkopolskie</v>
      </c>
      <c r="V474" t="str">
        <f>VLOOKUP(B474,[1]Arkusz5!$A$3:$Y$2185,21,FALSE)</f>
        <v>Poznań</v>
      </c>
      <c r="W474" t="str">
        <f>VLOOKUP(B474,[1]Arkusz5!$A$3:$Y$2185,22,FALSE)</f>
        <v>Poznań</v>
      </c>
      <c r="X474" t="str">
        <f>VLOOKUP(B474,[1]Arkusz5!$A$3:$Y$2185,23,FALSE)</f>
        <v>315.51 Pojezierze Poznańskie</v>
      </c>
      <c r="Y474" t="str">
        <f>VLOOKUP(B474,[1]Arkusz5!$A$3:$Y$2185,24,FALSE)</f>
        <v>Continental Bio-geographical Region</v>
      </c>
      <c r="Z474" t="str">
        <f>VLOOKUP(B474,[1]Arkusz5!$A$3:$Y$2185,25,FALSE)</f>
        <v>Fraxino-Alnetum (=Circaeo-Alnetum)</v>
      </c>
    </row>
    <row r="475" spans="1:26" x14ac:dyDescent="0.25">
      <c r="A475">
        <v>474</v>
      </c>
      <c r="B475" t="s">
        <v>2664</v>
      </c>
      <c r="C475" t="str">
        <f>VLOOKUP(B475,[1]Arkusz5!$A$3:$Y$2185,2,FALSE)</f>
        <v>52.567749</v>
      </c>
      <c r="D475" t="str">
        <f>VLOOKUP(B475,[1]Arkusz5!$A$3:$Y$2185,3,FALSE)</f>
        <v>15.884378</v>
      </c>
      <c r="E475" t="str">
        <f>VLOOKUP(B475,[1]Arkusz5!$A$3:$Y$2185,4,FALSE)</f>
        <v>33UWU52</v>
      </c>
      <c r="F475" t="str">
        <f>VLOOKUP(B475,[1]Arkusz5!$A$3:$Y$2185,5,FALSE)</f>
        <v>BC81</v>
      </c>
      <c r="G475">
        <f>VLOOKUP(B475,[1]Arkusz5!$A$3:$Y$2185,6,FALSE)</f>
        <v>0</v>
      </c>
      <c r="H475">
        <f>VLOOKUP(B475,[1]Arkusz5!$A$3:$Y$2185,7,FALSE)</f>
        <v>0</v>
      </c>
      <c r="I475">
        <f>VLOOKUP(B475,[1]Arkusz5!$A$3:$Y$2185,8,FALSE)</f>
        <v>0</v>
      </c>
      <c r="J475">
        <f>VLOOKUP(B475,[1]Arkusz5!$A$3:$Y$2185,9,FALSE)</f>
        <v>0</v>
      </c>
      <c r="K475">
        <f>VLOOKUP(B475,[1]Arkusz5!$A$3:$Y$2185,10,FALSE)</f>
        <v>0</v>
      </c>
      <c r="L475">
        <f>VLOOKUP(B475,[1]Arkusz5!$A$3:$Y$2185,11,FALSE)</f>
        <v>0</v>
      </c>
      <c r="M475">
        <f>VLOOKUP(B475,[1]Arkusz5!$A$3:$Y$2185,12,FALSE)</f>
        <v>0</v>
      </c>
      <c r="N475" t="str">
        <f>VLOOKUP(B475,[1]Arkusz5!$A$3:$Y$2185,13,FALSE)</f>
        <v>H (Międzychód)</v>
      </c>
      <c r="O475">
        <f>VLOOKUP(B475,[1]Arkusz5!$A$3:$Y$2185,14,FALSE)</f>
        <v>0</v>
      </c>
      <c r="P475">
        <f>VLOOKUP(B475,[1]Arkusz5!$A$3:$Y$2185,15,FALSE)</f>
        <v>0</v>
      </c>
      <c r="Q475" t="str">
        <f>VLOOKUP(B475,[1]Arkusz5!$A$3:$Y$2185,16,FALSE)</f>
        <v>PLB300015</v>
      </c>
      <c r="R475" t="str">
        <f>VLOOKUP(B475,[1]Arkusz5!$A$3:$Y$2185,17,FALSE)</f>
        <v>Puszcza Notecka</v>
      </c>
      <c r="S475" t="str">
        <f>VLOOKUP(B475,[1]Arkusz5!$A$3:$Y$2185,18,FALSE)</f>
        <v>Europa</v>
      </c>
      <c r="T475" t="str">
        <f>VLOOKUP(B475,[1]Arkusz5!$A$3:$Y$2185,19,FALSE)</f>
        <v>Polska</v>
      </c>
      <c r="U475" t="str">
        <f>VLOOKUP(B475,[1]Arkusz5!$A$3:$Y$2185,20,FALSE)</f>
        <v>wielkopolskie</v>
      </c>
      <c r="V475" t="str">
        <f>VLOOKUP(B475,[1]Arkusz5!$A$3:$Y$2185,21,FALSE)</f>
        <v>międzychodzki</v>
      </c>
      <c r="W475" t="str">
        <f>VLOOKUP(B475,[1]Arkusz5!$A$3:$Y$2185,22,FALSE)</f>
        <v>Międzychód</v>
      </c>
      <c r="X475" t="str">
        <f>VLOOKUP(B475,[1]Arkusz5!$A$3:$Y$2185,23,FALSE)</f>
        <v>315.51 Pojezierze Poznańskie</v>
      </c>
      <c r="Y475" t="str">
        <f>VLOOKUP(B475,[1]Arkusz5!$A$3:$Y$2185,24,FALSE)</f>
        <v>Continental Bio-geographical Region</v>
      </c>
      <c r="Z475">
        <f>VLOOKUP(B475,[1]Arkusz5!$A$3:$Y$2185,25,FALSE)</f>
        <v>0</v>
      </c>
    </row>
    <row r="476" spans="1:26" x14ac:dyDescent="0.25">
      <c r="A476">
        <v>475</v>
      </c>
      <c r="B476" t="s">
        <v>2669</v>
      </c>
      <c r="C476" t="str">
        <f>VLOOKUP(B476,[1]Arkusz5!$A$3:$Y$2185,2,FALSE)</f>
        <v>52.457952</v>
      </c>
      <c r="D476" t="str">
        <f>VLOOKUP(B476,[1]Arkusz5!$A$3:$Y$2185,3,FALSE)</f>
        <v>17.267477</v>
      </c>
      <c r="E476" t="str">
        <f>VLOOKUP(B476,[1]Arkusz5!$A$3:$Y$2185,4,FALSE)</f>
        <v>33UXU51</v>
      </c>
      <c r="F476" t="str">
        <f>VLOOKUP(B476,[1]Arkusz5!$A$3:$Y$2185,5,FALSE)</f>
        <v>CC91</v>
      </c>
      <c r="G476">
        <f>VLOOKUP(B476,[1]Arkusz5!$A$3:$Y$2185,6,FALSE)</f>
        <v>0</v>
      </c>
      <c r="H476">
        <f>VLOOKUP(B476,[1]Arkusz5!$A$3:$Y$2185,7,FALSE)</f>
        <v>0</v>
      </c>
      <c r="I476">
        <f>VLOOKUP(B476,[1]Arkusz5!$A$3:$Y$2185,8,FALSE)</f>
        <v>0</v>
      </c>
      <c r="J476">
        <f>VLOOKUP(B476,[1]Arkusz5!$A$3:$Y$2185,9,FALSE)</f>
        <v>0</v>
      </c>
      <c r="K476" t="str">
        <f>VLOOKUP(B476,[1]Arkusz5!$A$3:$Y$2185,10,FALSE)</f>
        <v>Park Krajobrazowy Promno - otulina</v>
      </c>
      <c r="L476">
        <f>VLOOKUP(B476,[1]Arkusz5!$A$3:$Y$2185,11,FALSE)</f>
        <v>0</v>
      </c>
      <c r="M476">
        <f>VLOOKUP(B476,[1]Arkusz5!$A$3:$Y$2185,12,FALSE)</f>
        <v>0</v>
      </c>
      <c r="N476">
        <f>VLOOKUP(B476,[1]Arkusz5!$A$3:$Y$2185,13,FALSE)</f>
        <v>0</v>
      </c>
      <c r="O476">
        <f>VLOOKUP(B476,[1]Arkusz5!$A$3:$Y$2185,14,FALSE)</f>
        <v>0</v>
      </c>
      <c r="P476">
        <f>VLOOKUP(B476,[1]Arkusz5!$A$3:$Y$2185,15,FALSE)</f>
        <v>0</v>
      </c>
      <c r="Q476" t="str">
        <f>VLOOKUP(B476,[1]Arkusz5!$A$3:$Y$2185,16,FALSE)</f>
        <v>PLH300030</v>
      </c>
      <c r="R476" t="str">
        <f>VLOOKUP(B476,[1]Arkusz5!$A$3:$Y$2185,17,FALSE)</f>
        <v>Ostoja koło Promna</v>
      </c>
      <c r="S476" t="str">
        <f>VLOOKUP(B476,[1]Arkusz5!$A$3:$Y$2185,18,FALSE)</f>
        <v>Europa</v>
      </c>
      <c r="T476" t="str">
        <f>VLOOKUP(B476,[1]Arkusz5!$A$3:$Y$2185,19,FALSE)</f>
        <v>Polska</v>
      </c>
      <c r="U476" t="str">
        <f>VLOOKUP(B476,[1]Arkusz5!$A$3:$Y$2185,20,FALSE)</f>
        <v>wielkopolskie</v>
      </c>
      <c r="V476" t="str">
        <f>VLOOKUP(B476,[1]Arkusz5!$A$3:$Y$2185,21,FALSE)</f>
        <v>poznański</v>
      </c>
      <c r="W476" t="str">
        <f>VLOOKUP(B476,[1]Arkusz5!$A$3:$Y$2185,22,FALSE)</f>
        <v>Pobiedziska</v>
      </c>
      <c r="X476" t="str">
        <f>VLOOKUP(B476,[1]Arkusz5!$A$3:$Y$2185,23,FALSE)</f>
        <v>315.56 Równina Wrzesińska</v>
      </c>
      <c r="Y476" t="str">
        <f>VLOOKUP(B476,[1]Arkusz5!$A$3:$Y$2185,24,FALSE)</f>
        <v>Continental Bio-geographical Region</v>
      </c>
      <c r="Z476" t="str">
        <f>VLOOKUP(B476,[1]Arkusz5!$A$3:$Y$2185,25,FALSE)</f>
        <v>Fraxino-Alnetum (=Circaeo-Alnetum)</v>
      </c>
    </row>
    <row r="477" spans="1:26" x14ac:dyDescent="0.25">
      <c r="A477">
        <v>476</v>
      </c>
      <c r="B477" t="s">
        <v>2674</v>
      </c>
      <c r="C477" t="str">
        <f>VLOOKUP(B477,[1]Arkusz5!$A$3:$Y$2185,2,FALSE)</f>
        <v>52.5117</v>
      </c>
      <c r="D477" t="str">
        <f>VLOOKUP(B477,[1]Arkusz5!$A$3:$Y$2185,3,FALSE)</f>
        <v>17.3727</v>
      </c>
      <c r="E477" t="str">
        <f>VLOOKUP(B477,[1]Arkusz5!$A$3:$Y$2185,4,FALSE)</f>
        <v>33UXU62</v>
      </c>
      <c r="F477" t="str">
        <f>VLOOKUP(B477,[1]Arkusz5!$A$3:$Y$2185,5,FALSE)</f>
        <v>CC91</v>
      </c>
      <c r="G477">
        <f>VLOOKUP(B477,[1]Arkusz5!$A$3:$Y$2185,6,FALSE)</f>
        <v>0</v>
      </c>
      <c r="H477">
        <f>VLOOKUP(B477,[1]Arkusz5!$A$3:$Y$2185,7,FALSE)</f>
        <v>0</v>
      </c>
      <c r="I477">
        <f>VLOOKUP(B477,[1]Arkusz5!$A$3:$Y$2185,8,FALSE)</f>
        <v>0</v>
      </c>
      <c r="J477">
        <f>VLOOKUP(B477,[1]Arkusz5!$A$3:$Y$2185,9,FALSE)</f>
        <v>0</v>
      </c>
      <c r="K477" t="str">
        <f>VLOOKUP(B477,[1]Arkusz5!$A$3:$Y$2185,10,FALSE)</f>
        <v>Lednicki Park Krajobrazowy</v>
      </c>
      <c r="L477">
        <f>VLOOKUP(B477,[1]Arkusz5!$A$3:$Y$2185,11,FALSE)</f>
        <v>0</v>
      </c>
      <c r="M477">
        <f>VLOOKUP(B477,[1]Arkusz5!$A$3:$Y$2185,12,FALSE)</f>
        <v>0</v>
      </c>
      <c r="N477">
        <f>VLOOKUP(B477,[1]Arkusz5!$A$3:$Y$2185,13,FALSE)</f>
        <v>0</v>
      </c>
      <c r="O477">
        <f>VLOOKUP(B477,[1]Arkusz5!$A$3:$Y$2185,14,FALSE)</f>
        <v>0</v>
      </c>
      <c r="P477">
        <f>VLOOKUP(B477,[1]Arkusz5!$A$3:$Y$2185,15,FALSE)</f>
        <v>0</v>
      </c>
      <c r="Q477">
        <f>VLOOKUP(B477,[1]Arkusz5!$A$3:$Y$2185,16,FALSE)</f>
        <v>0</v>
      </c>
      <c r="R477">
        <f>VLOOKUP(B477,[1]Arkusz5!$A$3:$Y$2185,17,FALSE)</f>
        <v>0</v>
      </c>
      <c r="S477" t="str">
        <f>VLOOKUP(B477,[1]Arkusz5!$A$3:$Y$2185,18,FALSE)</f>
        <v>Europa</v>
      </c>
      <c r="T477" t="str">
        <f>VLOOKUP(B477,[1]Arkusz5!$A$3:$Y$2185,19,FALSE)</f>
        <v>Polska</v>
      </c>
      <c r="U477" t="str">
        <f>VLOOKUP(B477,[1]Arkusz5!$A$3:$Y$2185,20,FALSE)</f>
        <v>wielkopolskie</v>
      </c>
      <c r="V477" t="str">
        <f>VLOOKUP(B477,[1]Arkusz5!$A$3:$Y$2185,21,FALSE)</f>
        <v>gnieźnieński</v>
      </c>
      <c r="W477" t="str">
        <f>VLOOKUP(B477,[1]Arkusz5!$A$3:$Y$2185,22,FALSE)</f>
        <v>Łubowo</v>
      </c>
      <c r="X477" t="str">
        <f>VLOOKUP(B477,[1]Arkusz5!$A$3:$Y$2185,23,FALSE)</f>
        <v>315.54 Pojezierze Gnieźnieńskie</v>
      </c>
      <c r="Y477" t="str">
        <f>VLOOKUP(B477,[1]Arkusz5!$A$3:$Y$2185,24,FALSE)</f>
        <v>Continental Bio-geographical Region</v>
      </c>
      <c r="Z477" t="str">
        <f>VLOOKUP(B477,[1]Arkusz5!$A$3:$Y$2185,25,FALSE)</f>
        <v>Galio-Carpinetum</v>
      </c>
    </row>
    <row r="478" spans="1:26" x14ac:dyDescent="0.25">
      <c r="A478">
        <v>477</v>
      </c>
      <c r="B478" t="s">
        <v>2677</v>
      </c>
      <c r="C478" t="str">
        <f>VLOOKUP(B478,[1]Arkusz5!$A$3:$Y$2185,2,FALSE)</f>
        <v>51.9784</v>
      </c>
      <c r="D478" t="str">
        <f>VLOOKUP(B478,[1]Arkusz5!$A$3:$Y$2185,3,FALSE)</f>
        <v>16.3704</v>
      </c>
      <c r="E478" t="str">
        <f>VLOOKUP(B478,[1]Arkusz5!$A$3:$Y$2185,4,FALSE)</f>
        <v>33UWT95</v>
      </c>
      <c r="F478" t="str">
        <f>VLOOKUP(B478,[1]Arkusz5!$A$3:$Y$2185,5,FALSE)</f>
        <v>BD44</v>
      </c>
      <c r="G478">
        <f>VLOOKUP(B478,[1]Arkusz5!$A$3:$Y$2185,6,FALSE)</f>
        <v>0</v>
      </c>
      <c r="H478">
        <f>VLOOKUP(B478,[1]Arkusz5!$A$3:$Y$2185,7,FALSE)</f>
        <v>0</v>
      </c>
      <c r="I478">
        <f>VLOOKUP(B478,[1]Arkusz5!$A$3:$Y$2185,8,FALSE)</f>
        <v>0</v>
      </c>
      <c r="J478">
        <f>VLOOKUP(B478,[1]Arkusz5!$A$3:$Y$2185,9,FALSE)</f>
        <v>0</v>
      </c>
      <c r="K478" t="str">
        <f>VLOOKUP(B478,[1]Arkusz5!$A$3:$Y$2185,10,FALSE)</f>
        <v>Przemęcki Park Krajobrazowy</v>
      </c>
      <c r="L478">
        <f>VLOOKUP(B478,[1]Arkusz5!$A$3:$Y$2185,11,FALSE)</f>
        <v>0</v>
      </c>
      <c r="M478">
        <f>VLOOKUP(B478,[1]Arkusz5!$A$3:$Y$2185,12,FALSE)</f>
        <v>0</v>
      </c>
      <c r="N478" t="str">
        <f>VLOOKUP(B478,[1]Arkusz5!$A$3:$Y$2185,13,FALSE)</f>
        <v>Przemęcko-Wschowski i kompleks leśny Włoszakowice</v>
      </c>
      <c r="O478">
        <f>VLOOKUP(B478,[1]Arkusz5!$A$3:$Y$2185,14,FALSE)</f>
        <v>0</v>
      </c>
      <c r="P478">
        <f>VLOOKUP(B478,[1]Arkusz5!$A$3:$Y$2185,15,FALSE)</f>
        <v>0</v>
      </c>
      <c r="Q478" t="str">
        <f>VLOOKUP(B478,[1]Arkusz5!$A$3:$Y$2185,16,FALSE)</f>
        <v>PLB300011</v>
      </c>
      <c r="R478" t="str">
        <f>VLOOKUP(B478,[1]Arkusz5!$A$3:$Y$2185,17,FALSE)</f>
        <v>Pojezierze Sławskie</v>
      </c>
      <c r="S478" t="str">
        <f>VLOOKUP(B478,[1]Arkusz5!$A$3:$Y$2185,18,FALSE)</f>
        <v>Europa</v>
      </c>
      <c r="T478" t="str">
        <f>VLOOKUP(B478,[1]Arkusz5!$A$3:$Y$2185,19,FALSE)</f>
        <v>Polska</v>
      </c>
      <c r="U478" t="str">
        <f>VLOOKUP(B478,[1]Arkusz5!$A$3:$Y$2185,20,FALSE)</f>
        <v>wielkopolskie</v>
      </c>
      <c r="V478" t="str">
        <f>VLOOKUP(B478,[1]Arkusz5!$A$3:$Y$2185,21,FALSE)</f>
        <v>leszczyński</v>
      </c>
      <c r="W478" t="str">
        <f>VLOOKUP(B478,[1]Arkusz5!$A$3:$Y$2185,22,FALSE)</f>
        <v>Włoszakowice</v>
      </c>
      <c r="X478" t="str">
        <f>VLOOKUP(B478,[1]Arkusz5!$A$3:$Y$2185,23,FALSE)</f>
        <v>315.83 Równina Kościańska</v>
      </c>
      <c r="Y478" t="str">
        <f>VLOOKUP(B478,[1]Arkusz5!$A$3:$Y$2185,24,FALSE)</f>
        <v>Continental Bio-geographical Region</v>
      </c>
      <c r="Z478" t="str">
        <f>VLOOKUP(B478,[1]Arkusz5!$A$3:$Y$2185,25,FALSE)</f>
        <v>Calamagrostio arundinaceae-Quercetum</v>
      </c>
    </row>
    <row r="479" spans="1:26" x14ac:dyDescent="0.25">
      <c r="A479">
        <v>478</v>
      </c>
      <c r="B479" t="s">
        <v>2681</v>
      </c>
      <c r="C479" t="str">
        <f>VLOOKUP(B479,[1]Arkusz5!$A$3:$Y$2185,2,FALSE)</f>
        <v>52.25</v>
      </c>
      <c r="D479" t="str">
        <f>VLOOKUP(B479,[1]Arkusz5!$A$3:$Y$2185,3,FALSE)</f>
        <v>16.81247</v>
      </c>
      <c r="E479" t="str">
        <f>VLOOKUP(B479,[1]Arkusz5!$A$3:$Y$2185,4,FALSE)</f>
        <v>33UXT29</v>
      </c>
      <c r="F479" t="str">
        <f>VLOOKUP(B479,[1]Arkusz5!$A$3:$Y$2185,5,FALSE)</f>
        <v>BD18</v>
      </c>
      <c r="G479">
        <f>VLOOKUP(B479,[1]Arkusz5!$A$3:$Y$2185,6,FALSE)</f>
        <v>0</v>
      </c>
      <c r="H479">
        <f>VLOOKUP(B479,[1]Arkusz5!$A$3:$Y$2185,7,FALSE)</f>
        <v>0</v>
      </c>
      <c r="I479">
        <f>VLOOKUP(B479,[1]Arkusz5!$A$3:$Y$2185,8,FALSE)</f>
        <v>0</v>
      </c>
      <c r="J479" t="str">
        <f>VLOOKUP(B479,[1]Arkusz5!$A$3:$Y$2185,9,FALSE)</f>
        <v>Wielkopolski Park Narodowy</v>
      </c>
      <c r="K479">
        <f>VLOOKUP(B479,[1]Arkusz5!$A$3:$Y$2185,10,FALSE)</f>
        <v>0</v>
      </c>
      <c r="L479">
        <f>VLOOKUP(B479,[1]Arkusz5!$A$3:$Y$2185,11,FALSE)</f>
        <v>0</v>
      </c>
      <c r="M479">
        <f>VLOOKUP(B479,[1]Arkusz5!$A$3:$Y$2185,12,FALSE)</f>
        <v>0</v>
      </c>
      <c r="N479">
        <f>VLOOKUP(B479,[1]Arkusz5!$A$3:$Y$2185,13,FALSE)</f>
        <v>0</v>
      </c>
      <c r="O479">
        <f>VLOOKUP(B479,[1]Arkusz5!$A$3:$Y$2185,14,FALSE)</f>
        <v>0</v>
      </c>
      <c r="P479">
        <f>VLOOKUP(B479,[1]Arkusz5!$A$3:$Y$2185,15,FALSE)</f>
        <v>0</v>
      </c>
      <c r="Q479" t="str">
        <f>VLOOKUP(B479,[1]Arkusz5!$A$3:$Y$2185,16,FALSE)</f>
        <v>PLB300017; PLH300010</v>
      </c>
      <c r="R479" t="str">
        <f>VLOOKUP(B479,[1]Arkusz5!$A$3:$Y$2185,17,FALSE)</f>
        <v>Ostoja Rogalińska; Ostoja Wielkopolska</v>
      </c>
      <c r="S479" t="str">
        <f>VLOOKUP(B479,[1]Arkusz5!$A$3:$Y$2185,18,FALSE)</f>
        <v>Europa</v>
      </c>
      <c r="T479" t="str">
        <f>VLOOKUP(B479,[1]Arkusz5!$A$3:$Y$2185,19,FALSE)</f>
        <v>Polska</v>
      </c>
      <c r="U479" t="str">
        <f>VLOOKUP(B479,[1]Arkusz5!$A$3:$Y$2185,20,FALSE)</f>
        <v>wielkopolskie</v>
      </c>
      <c r="V479" t="str">
        <f>VLOOKUP(B479,[1]Arkusz5!$A$3:$Y$2185,21,FALSE)</f>
        <v>poznański</v>
      </c>
      <c r="W479" t="str">
        <f>VLOOKUP(B479,[1]Arkusz5!$A$3:$Y$2185,22,FALSE)</f>
        <v>Mosina</v>
      </c>
      <c r="X479" t="str">
        <f>VLOOKUP(B479,[1]Arkusz5!$A$3:$Y$2185,23,FALSE)</f>
        <v>315.64 Kotlina Śremska</v>
      </c>
      <c r="Y479" t="str">
        <f>VLOOKUP(B479,[1]Arkusz5!$A$3:$Y$2185,24,FALSE)</f>
        <v>Continental Bio-geographical Region</v>
      </c>
      <c r="Z479" t="str">
        <f>VLOOKUP(B479,[1]Arkusz5!$A$3:$Y$2185,25,FALSE)</f>
        <v>Calamagrostio arundinaceae-Quercetum</v>
      </c>
    </row>
    <row r="480" spans="1:26" x14ac:dyDescent="0.25">
      <c r="A480">
        <v>479</v>
      </c>
      <c r="B480" t="s">
        <v>2683</v>
      </c>
      <c r="C480" t="str">
        <f>VLOOKUP(B480,[1]Arkusz5!$A$3:$Y$2185,2,FALSE)</f>
        <v>51.978359</v>
      </c>
      <c r="D480" t="str">
        <f>VLOOKUP(B480,[1]Arkusz5!$A$3:$Y$2185,3,FALSE)</f>
        <v>16.371698</v>
      </c>
      <c r="E480" t="str">
        <f>VLOOKUP(B480,[1]Arkusz5!$A$3:$Y$2185,4,FALSE)</f>
        <v>33UWT95</v>
      </c>
      <c r="F480" t="str">
        <f>VLOOKUP(B480,[1]Arkusz5!$A$3:$Y$2185,5,FALSE)</f>
        <v>BD44</v>
      </c>
      <c r="G480">
        <f>VLOOKUP(B480,[1]Arkusz5!$A$3:$Y$2185,6,FALSE)</f>
        <v>0</v>
      </c>
      <c r="H480">
        <f>VLOOKUP(B480,[1]Arkusz5!$A$3:$Y$2185,7,FALSE)</f>
        <v>0</v>
      </c>
      <c r="I480">
        <f>VLOOKUP(B480,[1]Arkusz5!$A$3:$Y$2185,8,FALSE)</f>
        <v>0</v>
      </c>
      <c r="J480">
        <f>VLOOKUP(B480,[1]Arkusz5!$A$3:$Y$2185,9,FALSE)</f>
        <v>0</v>
      </c>
      <c r="K480" t="str">
        <f>VLOOKUP(B480,[1]Arkusz5!$A$3:$Y$2185,10,FALSE)</f>
        <v>Przemęcki Park Krajobrazowy</v>
      </c>
      <c r="L480">
        <f>VLOOKUP(B480,[1]Arkusz5!$A$3:$Y$2185,11,FALSE)</f>
        <v>0</v>
      </c>
      <c r="M480">
        <f>VLOOKUP(B480,[1]Arkusz5!$A$3:$Y$2185,12,FALSE)</f>
        <v>0</v>
      </c>
      <c r="N480" t="str">
        <f>VLOOKUP(B480,[1]Arkusz5!$A$3:$Y$2185,13,FALSE)</f>
        <v>Przemęcko-Wschowski i kompleks leśny Włoszakowice</v>
      </c>
      <c r="O480">
        <f>VLOOKUP(B480,[1]Arkusz5!$A$3:$Y$2185,14,FALSE)</f>
        <v>0</v>
      </c>
      <c r="P480">
        <f>VLOOKUP(B480,[1]Arkusz5!$A$3:$Y$2185,15,FALSE)</f>
        <v>0</v>
      </c>
      <c r="Q480" t="str">
        <f>VLOOKUP(B480,[1]Arkusz5!$A$3:$Y$2185,16,FALSE)</f>
        <v>PLB300011</v>
      </c>
      <c r="R480" t="str">
        <f>VLOOKUP(B480,[1]Arkusz5!$A$3:$Y$2185,17,FALSE)</f>
        <v>Pojezierze Sławskie</v>
      </c>
      <c r="S480" t="str">
        <f>VLOOKUP(B480,[1]Arkusz5!$A$3:$Y$2185,18,FALSE)</f>
        <v>Europa</v>
      </c>
      <c r="T480" t="str">
        <f>VLOOKUP(B480,[1]Arkusz5!$A$3:$Y$2185,19,FALSE)</f>
        <v>Polska</v>
      </c>
      <c r="U480" t="str">
        <f>VLOOKUP(B480,[1]Arkusz5!$A$3:$Y$2185,20,FALSE)</f>
        <v>wielkopolskie</v>
      </c>
      <c r="V480" t="str">
        <f>VLOOKUP(B480,[1]Arkusz5!$A$3:$Y$2185,21,FALSE)</f>
        <v>leszczyński</v>
      </c>
      <c r="W480" t="str">
        <f>VLOOKUP(B480,[1]Arkusz5!$A$3:$Y$2185,22,FALSE)</f>
        <v>Włoszakowice</v>
      </c>
      <c r="X480" t="str">
        <f>VLOOKUP(B480,[1]Arkusz5!$A$3:$Y$2185,23,FALSE)</f>
        <v>315.83 Równina Kościańska</v>
      </c>
      <c r="Y480" t="str">
        <f>VLOOKUP(B480,[1]Arkusz5!$A$3:$Y$2185,24,FALSE)</f>
        <v>Continental Bio-geographical Region</v>
      </c>
      <c r="Z480" t="str">
        <f>VLOOKUP(B480,[1]Arkusz5!$A$3:$Y$2185,25,FALSE)</f>
        <v>Calamagrostio arundinaceae-Quercetum</v>
      </c>
    </row>
    <row r="481" spans="1:26" x14ac:dyDescent="0.25">
      <c r="A481">
        <v>480</v>
      </c>
      <c r="B481" t="s">
        <v>2685</v>
      </c>
      <c r="C481" t="str">
        <f>VLOOKUP(B481,[1]Arkusz5!$A$3:$Y$2185,2,FALSE)</f>
        <v>52.648371</v>
      </c>
      <c r="D481" t="str">
        <f>VLOOKUP(B481,[1]Arkusz5!$A$3:$Y$2185,3,FALSE)</f>
        <v>17.113316</v>
      </c>
      <c r="E481" t="str">
        <f>VLOOKUP(B481,[1]Arkusz5!$A$3:$Y$2185,4,FALSE)</f>
        <v>33UXU43</v>
      </c>
      <c r="F481" t="str">
        <f>VLOOKUP(B481,[1]Arkusz5!$A$3:$Y$2185,5,FALSE)</f>
        <v>CC70</v>
      </c>
      <c r="G481">
        <f>VLOOKUP(B481,[1]Arkusz5!$A$3:$Y$2185,6,FALSE)</f>
        <v>0</v>
      </c>
      <c r="H481">
        <f>VLOOKUP(B481,[1]Arkusz5!$A$3:$Y$2185,7,FALSE)</f>
        <v>0</v>
      </c>
      <c r="I481">
        <f>VLOOKUP(B481,[1]Arkusz5!$A$3:$Y$2185,8,FALSE)</f>
        <v>0</v>
      </c>
      <c r="J481">
        <f>VLOOKUP(B481,[1]Arkusz5!$A$3:$Y$2185,9,FALSE)</f>
        <v>0</v>
      </c>
      <c r="K481">
        <f>VLOOKUP(B481,[1]Arkusz5!$A$3:$Y$2185,10,FALSE)</f>
        <v>0</v>
      </c>
      <c r="L481">
        <f>VLOOKUP(B481,[1]Arkusz5!$A$3:$Y$2185,11,FALSE)</f>
        <v>0</v>
      </c>
      <c r="M481">
        <f>VLOOKUP(B481,[1]Arkusz5!$A$3:$Y$2185,12,FALSE)</f>
        <v>0</v>
      </c>
      <c r="N481">
        <f>VLOOKUP(B481,[1]Arkusz5!$A$3:$Y$2185,13,FALSE)</f>
        <v>0</v>
      </c>
      <c r="O481">
        <f>VLOOKUP(B481,[1]Arkusz5!$A$3:$Y$2185,14,FALSE)</f>
        <v>0</v>
      </c>
      <c r="P481">
        <f>VLOOKUP(B481,[1]Arkusz5!$A$3:$Y$2185,15,FALSE)</f>
        <v>0</v>
      </c>
      <c r="Q481">
        <f>VLOOKUP(B481,[1]Arkusz5!$A$3:$Y$2185,16,FALSE)</f>
        <v>0</v>
      </c>
      <c r="R481">
        <f>VLOOKUP(B481,[1]Arkusz5!$A$3:$Y$2185,17,FALSE)</f>
        <v>0</v>
      </c>
      <c r="S481" t="str">
        <f>VLOOKUP(B481,[1]Arkusz5!$A$3:$Y$2185,18,FALSE)</f>
        <v>Europa</v>
      </c>
      <c r="T481" t="str">
        <f>VLOOKUP(B481,[1]Arkusz5!$A$3:$Y$2185,19,FALSE)</f>
        <v>Polska</v>
      </c>
      <c r="U481" t="str">
        <f>VLOOKUP(B481,[1]Arkusz5!$A$3:$Y$2185,20,FALSE)</f>
        <v>wielkopolskie</v>
      </c>
      <c r="V481" t="str">
        <f>VLOOKUP(B481,[1]Arkusz5!$A$3:$Y$2185,21,FALSE)</f>
        <v>wągrowiecki</v>
      </c>
      <c r="W481" t="str">
        <f>VLOOKUP(B481,[1]Arkusz5!$A$3:$Y$2185,22,FALSE)</f>
        <v>Skoki</v>
      </c>
      <c r="X481" t="str">
        <f>VLOOKUP(B481,[1]Arkusz5!$A$3:$Y$2185,23,FALSE)</f>
        <v>315.54 Pojezierze Gnieźnieńskie</v>
      </c>
      <c r="Y481" t="str">
        <f>VLOOKUP(B481,[1]Arkusz5!$A$3:$Y$2185,24,FALSE)</f>
        <v>Continental Bio-geographical Region</v>
      </c>
      <c r="Z481" t="str">
        <f>VLOOKUP(B481,[1]Arkusz5!$A$3:$Y$2185,25,FALSE)</f>
        <v>Luzulo pilosae-Fagetum</v>
      </c>
    </row>
    <row r="482" spans="1:26" x14ac:dyDescent="0.25">
      <c r="A482">
        <v>481</v>
      </c>
      <c r="B482" t="s">
        <v>2691</v>
      </c>
      <c r="C482" t="str">
        <f>VLOOKUP(B482,[1]Arkusz5!$A$3:$Y$2185,2,FALSE)</f>
        <v>51.9853</v>
      </c>
      <c r="D482" t="str">
        <f>VLOOKUP(B482,[1]Arkusz5!$A$3:$Y$2185,3,FALSE)</f>
        <v>16.3728</v>
      </c>
      <c r="E482" t="str">
        <f>VLOOKUP(B482,[1]Arkusz5!$A$3:$Y$2185,4,FALSE)</f>
        <v>33UWT96</v>
      </c>
      <c r="F482" t="str">
        <f>VLOOKUP(B482,[1]Arkusz5!$A$3:$Y$2185,5,FALSE)</f>
        <v>BD44</v>
      </c>
      <c r="G482">
        <f>VLOOKUP(B482,[1]Arkusz5!$A$3:$Y$2185,6,FALSE)</f>
        <v>0</v>
      </c>
      <c r="H482">
        <f>VLOOKUP(B482,[1]Arkusz5!$A$3:$Y$2185,7,FALSE)</f>
        <v>0</v>
      </c>
      <c r="I482">
        <f>VLOOKUP(B482,[1]Arkusz5!$A$3:$Y$2185,8,FALSE)</f>
        <v>0</v>
      </c>
      <c r="J482">
        <f>VLOOKUP(B482,[1]Arkusz5!$A$3:$Y$2185,9,FALSE)</f>
        <v>0</v>
      </c>
      <c r="K482" t="str">
        <f>VLOOKUP(B482,[1]Arkusz5!$A$3:$Y$2185,10,FALSE)</f>
        <v>Przemęcki Park Krajobrazowy</v>
      </c>
      <c r="L482" t="str">
        <f>VLOOKUP(B482,[1]Arkusz5!$A$3:$Y$2185,11,FALSE)</f>
        <v>Jezioro Trzebidzkie</v>
      </c>
      <c r="M482" t="str">
        <f>VLOOKUP(B482,[1]Arkusz5!$A$3:$Y$2185,12,FALSE)</f>
        <v>faunistyczny</v>
      </c>
      <c r="N482" t="str">
        <f>VLOOKUP(B482,[1]Arkusz5!$A$3:$Y$2185,13,FALSE)</f>
        <v>Przemęcko-Wschowski i kompleks leśny Włoszakowice</v>
      </c>
      <c r="O482">
        <f>VLOOKUP(B482,[1]Arkusz5!$A$3:$Y$2185,14,FALSE)</f>
        <v>0</v>
      </c>
      <c r="P482">
        <f>VLOOKUP(B482,[1]Arkusz5!$A$3:$Y$2185,15,FALSE)</f>
        <v>0</v>
      </c>
      <c r="Q482" t="str">
        <f>VLOOKUP(B482,[1]Arkusz5!$A$3:$Y$2185,16,FALSE)</f>
        <v>PLB300011</v>
      </c>
      <c r="R482" t="str">
        <f>VLOOKUP(B482,[1]Arkusz5!$A$3:$Y$2185,17,FALSE)</f>
        <v>Pojezierze Sławskie</v>
      </c>
      <c r="S482" t="str">
        <f>VLOOKUP(B482,[1]Arkusz5!$A$3:$Y$2185,18,FALSE)</f>
        <v>Europa</v>
      </c>
      <c r="T482" t="str">
        <f>VLOOKUP(B482,[1]Arkusz5!$A$3:$Y$2185,19,FALSE)</f>
        <v>Polska</v>
      </c>
      <c r="U482" t="str">
        <f>VLOOKUP(B482,[1]Arkusz5!$A$3:$Y$2185,20,FALSE)</f>
        <v>wielkopolskie</v>
      </c>
      <c r="V482" t="str">
        <f>VLOOKUP(B482,[1]Arkusz5!$A$3:$Y$2185,21,FALSE)</f>
        <v>wolsztyński</v>
      </c>
      <c r="W482" t="str">
        <f>VLOOKUP(B482,[1]Arkusz5!$A$3:$Y$2185,22,FALSE)</f>
        <v>Przemęt</v>
      </c>
      <c r="X482" t="str">
        <f>VLOOKUP(B482,[1]Arkusz5!$A$3:$Y$2185,23,FALSE)</f>
        <v>315.83 Równina Kościańska</v>
      </c>
      <c r="Y482" t="str">
        <f>VLOOKUP(B482,[1]Arkusz5!$A$3:$Y$2185,24,FALSE)</f>
        <v>Continental Bio-geographical Region</v>
      </c>
      <c r="Z482" t="str">
        <f>VLOOKUP(B482,[1]Arkusz5!$A$3:$Y$2185,25,FALSE)</f>
        <v>Fraxino-Alnetum (=Circaeo-Alnetum)</v>
      </c>
    </row>
    <row r="483" spans="1:26" x14ac:dyDescent="0.25">
      <c r="A483">
        <v>482</v>
      </c>
      <c r="B483" t="s">
        <v>2693</v>
      </c>
      <c r="C483" t="str">
        <f>VLOOKUP(B483,[1]Arkusz5!$A$3:$Y$2185,2,FALSE)</f>
        <v>52.582848</v>
      </c>
      <c r="D483" t="str">
        <f>VLOOKUP(B483,[1]Arkusz5!$A$3:$Y$2185,3,FALSE)</f>
        <v>16.00005</v>
      </c>
      <c r="E483" t="str">
        <f>VLOOKUP(B483,[1]Arkusz5!$A$3:$Y$2185,4,FALSE)</f>
        <v>33UWU62</v>
      </c>
      <c r="F483" t="str">
        <f>VLOOKUP(B483,[1]Arkusz5!$A$3:$Y$2185,5,FALSE)</f>
        <v>BC82</v>
      </c>
      <c r="G483">
        <f>VLOOKUP(B483,[1]Arkusz5!$A$3:$Y$2185,6,FALSE)</f>
        <v>0</v>
      </c>
      <c r="H483">
        <f>VLOOKUP(B483,[1]Arkusz5!$A$3:$Y$2185,7,FALSE)</f>
        <v>0</v>
      </c>
      <c r="I483">
        <f>VLOOKUP(B483,[1]Arkusz5!$A$3:$Y$2185,8,FALSE)</f>
        <v>0</v>
      </c>
      <c r="J483">
        <f>VLOOKUP(B483,[1]Arkusz5!$A$3:$Y$2185,9,FALSE)</f>
        <v>0</v>
      </c>
      <c r="K483" t="str">
        <f>VLOOKUP(B483,[1]Arkusz5!$A$3:$Y$2185,10,FALSE)</f>
        <v>Sierakowski Park Krajobrazowy</v>
      </c>
      <c r="L483">
        <f>VLOOKUP(B483,[1]Arkusz5!$A$3:$Y$2185,11,FALSE)</f>
        <v>0</v>
      </c>
      <c r="M483">
        <f>VLOOKUP(B483,[1]Arkusz5!$A$3:$Y$2185,12,FALSE)</f>
        <v>0</v>
      </c>
      <c r="N483">
        <f>VLOOKUP(B483,[1]Arkusz5!$A$3:$Y$2185,13,FALSE)</f>
        <v>0</v>
      </c>
      <c r="O483">
        <f>VLOOKUP(B483,[1]Arkusz5!$A$3:$Y$2185,14,FALSE)</f>
        <v>0</v>
      </c>
      <c r="P483">
        <f>VLOOKUP(B483,[1]Arkusz5!$A$3:$Y$2185,15,FALSE)</f>
        <v>0</v>
      </c>
      <c r="Q483" t="str">
        <f>VLOOKUP(B483,[1]Arkusz5!$A$3:$Y$2185,16,FALSE)</f>
        <v>PLB300015; PLH300032</v>
      </c>
      <c r="R483" t="str">
        <f>VLOOKUP(B483,[1]Arkusz5!$A$3:$Y$2185,17,FALSE)</f>
        <v>Puszcza Notecka; Ostoja Międzychodzko-Sierakowska</v>
      </c>
      <c r="S483" t="str">
        <f>VLOOKUP(B483,[1]Arkusz5!$A$3:$Y$2185,18,FALSE)</f>
        <v>Europa</v>
      </c>
      <c r="T483" t="str">
        <f>VLOOKUP(B483,[1]Arkusz5!$A$3:$Y$2185,19,FALSE)</f>
        <v>Polska</v>
      </c>
      <c r="U483" t="str">
        <f>VLOOKUP(B483,[1]Arkusz5!$A$3:$Y$2185,20,FALSE)</f>
        <v>wielkopolskie</v>
      </c>
      <c r="V483" t="str">
        <f>VLOOKUP(B483,[1]Arkusz5!$A$3:$Y$2185,21,FALSE)</f>
        <v>międzychodzki</v>
      </c>
      <c r="W483" t="str">
        <f>VLOOKUP(B483,[1]Arkusz5!$A$3:$Y$2185,22,FALSE)</f>
        <v>Kwilcz</v>
      </c>
      <c r="X483" t="str">
        <f>VLOOKUP(B483,[1]Arkusz5!$A$3:$Y$2185,23,FALSE)</f>
        <v>315.51 Pojezierze Poznańskie</v>
      </c>
      <c r="Y483" t="str">
        <f>VLOOKUP(B483,[1]Arkusz5!$A$3:$Y$2185,24,FALSE)</f>
        <v>Continental Bio-geographical Region</v>
      </c>
      <c r="Z483" t="str">
        <f>VLOOKUP(B483,[1]Arkusz5!$A$3:$Y$2185,25,FALSE)</f>
        <v>Galio-Carpinetum</v>
      </c>
    </row>
    <row r="484" spans="1:26" x14ac:dyDescent="0.25">
      <c r="A484">
        <v>483</v>
      </c>
      <c r="B484" t="s">
        <v>2694</v>
      </c>
      <c r="C484" t="str">
        <f>VLOOKUP(B484,[1]Arkusz5!$A$3:$Y$2185,2,FALSE)</f>
        <v>52.623848</v>
      </c>
      <c r="D484" t="str">
        <f>VLOOKUP(B484,[1]Arkusz5!$A$3:$Y$2185,3,FALSE)</f>
        <v>16.121696</v>
      </c>
      <c r="E484" t="str">
        <f>VLOOKUP(B484,[1]Arkusz5!$A$3:$Y$2185,4,FALSE)</f>
        <v>33UWU73</v>
      </c>
      <c r="F484" t="str">
        <f>VLOOKUP(B484,[1]Arkusz5!$A$3:$Y$2185,5,FALSE)</f>
        <v>BC73</v>
      </c>
      <c r="G484">
        <f>VLOOKUP(B484,[1]Arkusz5!$A$3:$Y$2185,6,FALSE)</f>
        <v>0</v>
      </c>
      <c r="H484">
        <f>VLOOKUP(B484,[1]Arkusz5!$A$3:$Y$2185,7,FALSE)</f>
        <v>0</v>
      </c>
      <c r="I484">
        <f>VLOOKUP(B484,[1]Arkusz5!$A$3:$Y$2185,8,FALSE)</f>
        <v>0</v>
      </c>
      <c r="J484">
        <f>VLOOKUP(B484,[1]Arkusz5!$A$3:$Y$2185,9,FALSE)</f>
        <v>0</v>
      </c>
      <c r="K484" t="str">
        <f>VLOOKUP(B484,[1]Arkusz5!$A$3:$Y$2185,10,FALSE)</f>
        <v>Sierakowski Park Krajobrazowy</v>
      </c>
      <c r="L484">
        <f>VLOOKUP(B484,[1]Arkusz5!$A$3:$Y$2185,11,FALSE)</f>
        <v>0</v>
      </c>
      <c r="M484">
        <f>VLOOKUP(B484,[1]Arkusz5!$A$3:$Y$2185,12,FALSE)</f>
        <v>0</v>
      </c>
      <c r="N484">
        <f>VLOOKUP(B484,[1]Arkusz5!$A$3:$Y$2185,13,FALSE)</f>
        <v>0</v>
      </c>
      <c r="O484">
        <f>VLOOKUP(B484,[1]Arkusz5!$A$3:$Y$2185,14,FALSE)</f>
        <v>0</v>
      </c>
      <c r="P484">
        <f>VLOOKUP(B484,[1]Arkusz5!$A$3:$Y$2185,15,FALSE)</f>
        <v>0</v>
      </c>
      <c r="Q484" t="str">
        <f>VLOOKUP(B484,[1]Arkusz5!$A$3:$Y$2185,16,FALSE)</f>
        <v>PLB300015; PLH300032</v>
      </c>
      <c r="R484" t="str">
        <f>VLOOKUP(B484,[1]Arkusz5!$A$3:$Y$2185,17,FALSE)</f>
        <v>Puszcza Notecka; Ostoja Międzychodzko-Sierakowska</v>
      </c>
      <c r="S484" t="str">
        <f>VLOOKUP(B484,[1]Arkusz5!$A$3:$Y$2185,18,FALSE)</f>
        <v>Europa</v>
      </c>
      <c r="T484" t="str">
        <f>VLOOKUP(B484,[1]Arkusz5!$A$3:$Y$2185,19,FALSE)</f>
        <v>Polska</v>
      </c>
      <c r="U484" t="str">
        <f>VLOOKUP(B484,[1]Arkusz5!$A$3:$Y$2185,20,FALSE)</f>
        <v>wielkopolskie</v>
      </c>
      <c r="V484" t="str">
        <f>VLOOKUP(B484,[1]Arkusz5!$A$3:$Y$2185,21,FALSE)</f>
        <v>międzychodzki</v>
      </c>
      <c r="W484" t="str">
        <f>VLOOKUP(B484,[1]Arkusz5!$A$3:$Y$2185,22,FALSE)</f>
        <v>Sieraków</v>
      </c>
      <c r="X484" t="str">
        <f>VLOOKUP(B484,[1]Arkusz5!$A$3:$Y$2185,23,FALSE)</f>
        <v>315.51 Pojezierze Poznańskie</v>
      </c>
      <c r="Y484" t="str">
        <f>VLOOKUP(B484,[1]Arkusz5!$A$3:$Y$2185,24,FALSE)</f>
        <v>Continental Bio-geographical Region</v>
      </c>
      <c r="Z484">
        <f>VLOOKUP(B484,[1]Arkusz5!$A$3:$Y$2185,25,FALSE)</f>
        <v>0</v>
      </c>
    </row>
    <row r="485" spans="1:26" x14ac:dyDescent="0.25">
      <c r="A485">
        <v>484</v>
      </c>
      <c r="B485" t="s">
        <v>2700</v>
      </c>
      <c r="C485" t="str">
        <f>VLOOKUP(B485,[1]Arkusz5!$A$3:$Y$2185,2,FALSE)</f>
        <v>52.430849</v>
      </c>
      <c r="D485" t="str">
        <f>VLOOKUP(B485,[1]Arkusz5!$A$3:$Y$2185,3,FALSE)</f>
        <v>16.675182</v>
      </c>
      <c r="E485" t="str">
        <f>VLOOKUP(B485,[1]Arkusz5!$A$3:$Y$2185,4,FALSE)</f>
        <v>33UXU11</v>
      </c>
      <c r="F485" t="str">
        <f>VLOOKUP(B485,[1]Arkusz5!$A$3:$Y$2185,5,FALSE)</f>
        <v>BC97</v>
      </c>
      <c r="G485">
        <f>VLOOKUP(B485,[1]Arkusz5!$A$3:$Y$2185,6,FALSE)</f>
        <v>0</v>
      </c>
      <c r="H485">
        <f>VLOOKUP(B485,[1]Arkusz5!$A$3:$Y$2185,7,FALSE)</f>
        <v>0</v>
      </c>
      <c r="I485">
        <f>VLOOKUP(B485,[1]Arkusz5!$A$3:$Y$2185,8,FALSE)</f>
        <v>0</v>
      </c>
      <c r="J485">
        <f>VLOOKUP(B485,[1]Arkusz5!$A$3:$Y$2185,9,FALSE)</f>
        <v>0</v>
      </c>
      <c r="K485">
        <f>VLOOKUP(B485,[1]Arkusz5!$A$3:$Y$2185,10,FALSE)</f>
        <v>0</v>
      </c>
      <c r="L485">
        <f>VLOOKUP(B485,[1]Arkusz5!$A$3:$Y$2185,11,FALSE)</f>
        <v>0</v>
      </c>
      <c r="M485">
        <f>VLOOKUP(B485,[1]Arkusz5!$A$3:$Y$2185,12,FALSE)</f>
        <v>0</v>
      </c>
      <c r="N485" t="str">
        <f>VLOOKUP(B485,[1]Arkusz5!$A$3:$Y$2185,13,FALSE)</f>
        <v>Rynny Jeziora Lusowskiego i Doliny Samy</v>
      </c>
      <c r="O485">
        <f>VLOOKUP(B485,[1]Arkusz5!$A$3:$Y$2185,14,FALSE)</f>
        <v>0</v>
      </c>
      <c r="P485">
        <f>VLOOKUP(B485,[1]Arkusz5!$A$3:$Y$2185,15,FALSE)</f>
        <v>0</v>
      </c>
      <c r="Q485">
        <f>VLOOKUP(B485,[1]Arkusz5!$A$3:$Y$2185,16,FALSE)</f>
        <v>0</v>
      </c>
      <c r="R485">
        <f>VLOOKUP(B485,[1]Arkusz5!$A$3:$Y$2185,17,FALSE)</f>
        <v>0</v>
      </c>
      <c r="S485" t="str">
        <f>VLOOKUP(B485,[1]Arkusz5!$A$3:$Y$2185,18,FALSE)</f>
        <v>Europa</v>
      </c>
      <c r="T485" t="str">
        <f>VLOOKUP(B485,[1]Arkusz5!$A$3:$Y$2185,19,FALSE)</f>
        <v>Polska</v>
      </c>
      <c r="U485" t="str">
        <f>VLOOKUP(B485,[1]Arkusz5!$A$3:$Y$2185,20,FALSE)</f>
        <v>wielkopolskie</v>
      </c>
      <c r="V485" t="str">
        <f>VLOOKUP(B485,[1]Arkusz5!$A$3:$Y$2185,21,FALSE)</f>
        <v>poznański</v>
      </c>
      <c r="W485" t="str">
        <f>VLOOKUP(B485,[1]Arkusz5!$A$3:$Y$2185,22,FALSE)</f>
        <v>Tarnowo Podgórne</v>
      </c>
      <c r="X485" t="str">
        <f>VLOOKUP(B485,[1]Arkusz5!$A$3:$Y$2185,23,FALSE)</f>
        <v>315.51 Pojezierze Poznańskie</v>
      </c>
      <c r="Y485" t="str">
        <f>VLOOKUP(B485,[1]Arkusz5!$A$3:$Y$2185,24,FALSE)</f>
        <v>Continental Bio-geographical Region</v>
      </c>
      <c r="Z485">
        <f>VLOOKUP(B485,[1]Arkusz5!$A$3:$Y$2185,25,FALSE)</f>
        <v>0</v>
      </c>
    </row>
    <row r="486" spans="1:26" x14ac:dyDescent="0.25">
      <c r="A486">
        <v>485</v>
      </c>
      <c r="B486" t="s">
        <v>2708</v>
      </c>
      <c r="C486" t="str">
        <f>VLOOKUP(B486,[1]Arkusz5!$A$3:$Y$2185,2,FALSE)</f>
        <v>52.435496</v>
      </c>
      <c r="D486" t="str">
        <f>VLOOKUP(B486,[1]Arkusz5!$A$3:$Y$2185,3,FALSE)</f>
        <v>16.694176</v>
      </c>
      <c r="E486" t="str">
        <f>VLOOKUP(B486,[1]Arkusz5!$A$3:$Y$2185,4,FALSE)</f>
        <v>33UXU11</v>
      </c>
      <c r="F486" t="str">
        <f>VLOOKUP(B486,[1]Arkusz5!$A$3:$Y$2185,5,FALSE)</f>
        <v>BC97</v>
      </c>
      <c r="G486">
        <f>VLOOKUP(B486,[1]Arkusz5!$A$3:$Y$2185,6,FALSE)</f>
        <v>0</v>
      </c>
      <c r="H486">
        <f>VLOOKUP(B486,[1]Arkusz5!$A$3:$Y$2185,7,FALSE)</f>
        <v>0</v>
      </c>
      <c r="I486">
        <f>VLOOKUP(B486,[1]Arkusz5!$A$3:$Y$2185,8,FALSE)</f>
        <v>0</v>
      </c>
      <c r="J486">
        <f>VLOOKUP(B486,[1]Arkusz5!$A$3:$Y$2185,9,FALSE)</f>
        <v>0</v>
      </c>
      <c r="K486">
        <f>VLOOKUP(B486,[1]Arkusz5!$A$3:$Y$2185,10,FALSE)</f>
        <v>0</v>
      </c>
      <c r="L486">
        <f>VLOOKUP(B486,[1]Arkusz5!$A$3:$Y$2185,11,FALSE)</f>
        <v>0</v>
      </c>
      <c r="M486">
        <f>VLOOKUP(B486,[1]Arkusz5!$A$3:$Y$2185,12,FALSE)</f>
        <v>0</v>
      </c>
      <c r="N486">
        <f>VLOOKUP(B486,[1]Arkusz5!$A$3:$Y$2185,13,FALSE)</f>
        <v>0</v>
      </c>
      <c r="O486">
        <f>VLOOKUP(B486,[1]Arkusz5!$A$3:$Y$2185,14,FALSE)</f>
        <v>0</v>
      </c>
      <c r="P486">
        <f>VLOOKUP(B486,[1]Arkusz5!$A$3:$Y$2185,15,FALSE)</f>
        <v>0</v>
      </c>
      <c r="Q486">
        <f>VLOOKUP(B486,[1]Arkusz5!$A$3:$Y$2185,16,FALSE)</f>
        <v>0</v>
      </c>
      <c r="R486">
        <f>VLOOKUP(B486,[1]Arkusz5!$A$3:$Y$2185,17,FALSE)</f>
        <v>0</v>
      </c>
      <c r="S486" t="str">
        <f>VLOOKUP(B486,[1]Arkusz5!$A$3:$Y$2185,18,FALSE)</f>
        <v>Europa</v>
      </c>
      <c r="T486" t="str">
        <f>VLOOKUP(B486,[1]Arkusz5!$A$3:$Y$2185,19,FALSE)</f>
        <v>Polska</v>
      </c>
      <c r="U486" t="str">
        <f>VLOOKUP(B486,[1]Arkusz5!$A$3:$Y$2185,20,FALSE)</f>
        <v>wielkopolskie</v>
      </c>
      <c r="V486" t="str">
        <f>VLOOKUP(B486,[1]Arkusz5!$A$3:$Y$2185,21,FALSE)</f>
        <v>poznański</v>
      </c>
      <c r="W486" t="str">
        <f>VLOOKUP(B486,[1]Arkusz5!$A$3:$Y$2185,22,FALSE)</f>
        <v>Tarnowo Podgórne</v>
      </c>
      <c r="X486" t="str">
        <f>VLOOKUP(B486,[1]Arkusz5!$A$3:$Y$2185,23,FALSE)</f>
        <v>315.51 Pojezierze Poznańskie</v>
      </c>
      <c r="Y486" t="str">
        <f>VLOOKUP(B486,[1]Arkusz5!$A$3:$Y$2185,24,FALSE)</f>
        <v>Continental Bio-geographical Region</v>
      </c>
      <c r="Z486" t="str">
        <f>VLOOKUP(B486,[1]Arkusz5!$A$3:$Y$2185,25,FALSE)</f>
        <v>Galio-Carpinetum</v>
      </c>
    </row>
    <row r="487" spans="1:26" x14ac:dyDescent="0.25">
      <c r="A487">
        <v>486</v>
      </c>
      <c r="B487" t="s">
        <v>2713</v>
      </c>
      <c r="C487" t="str">
        <f>VLOOKUP(B487,[1]Arkusz5!$A$3:$Y$2185,2,FALSE)</f>
        <v>52.435496</v>
      </c>
      <c r="D487" t="str">
        <f>VLOOKUP(B487,[1]Arkusz5!$A$3:$Y$2185,3,FALSE)</f>
        <v>16.694176</v>
      </c>
      <c r="E487" t="str">
        <f>VLOOKUP(B487,[1]Arkusz5!$A$3:$Y$2185,4,FALSE)</f>
        <v>33UXU11</v>
      </c>
      <c r="F487" t="str">
        <f>VLOOKUP(B487,[1]Arkusz5!$A$3:$Y$2185,5,FALSE)</f>
        <v>BC97</v>
      </c>
      <c r="G487">
        <f>VLOOKUP(B487,[1]Arkusz5!$A$3:$Y$2185,6,FALSE)</f>
        <v>0</v>
      </c>
      <c r="H487">
        <f>VLOOKUP(B487,[1]Arkusz5!$A$3:$Y$2185,7,FALSE)</f>
        <v>0</v>
      </c>
      <c r="I487">
        <f>VLOOKUP(B487,[1]Arkusz5!$A$3:$Y$2185,8,FALSE)</f>
        <v>0</v>
      </c>
      <c r="J487">
        <f>VLOOKUP(B487,[1]Arkusz5!$A$3:$Y$2185,9,FALSE)</f>
        <v>0</v>
      </c>
      <c r="K487">
        <f>VLOOKUP(B487,[1]Arkusz5!$A$3:$Y$2185,10,FALSE)</f>
        <v>0</v>
      </c>
      <c r="L487">
        <f>VLOOKUP(B487,[1]Arkusz5!$A$3:$Y$2185,11,FALSE)</f>
        <v>0</v>
      </c>
      <c r="M487">
        <f>VLOOKUP(B487,[1]Arkusz5!$A$3:$Y$2185,12,FALSE)</f>
        <v>0</v>
      </c>
      <c r="N487">
        <f>VLOOKUP(B487,[1]Arkusz5!$A$3:$Y$2185,13,FALSE)</f>
        <v>0</v>
      </c>
      <c r="O487">
        <f>VLOOKUP(B487,[1]Arkusz5!$A$3:$Y$2185,14,FALSE)</f>
        <v>0</v>
      </c>
      <c r="P487">
        <f>VLOOKUP(B487,[1]Arkusz5!$A$3:$Y$2185,15,FALSE)</f>
        <v>0</v>
      </c>
      <c r="Q487">
        <f>VLOOKUP(B487,[1]Arkusz5!$A$3:$Y$2185,16,FALSE)</f>
        <v>0</v>
      </c>
      <c r="R487">
        <f>VLOOKUP(B487,[1]Arkusz5!$A$3:$Y$2185,17,FALSE)</f>
        <v>0</v>
      </c>
      <c r="S487" t="str">
        <f>VLOOKUP(B487,[1]Arkusz5!$A$3:$Y$2185,18,FALSE)</f>
        <v>Europa</v>
      </c>
      <c r="T487" t="str">
        <f>VLOOKUP(B487,[1]Arkusz5!$A$3:$Y$2185,19,FALSE)</f>
        <v>Polska</v>
      </c>
      <c r="U487" t="str">
        <f>VLOOKUP(B487,[1]Arkusz5!$A$3:$Y$2185,20,FALSE)</f>
        <v>wielkopolskie</v>
      </c>
      <c r="V487" t="str">
        <f>VLOOKUP(B487,[1]Arkusz5!$A$3:$Y$2185,21,FALSE)</f>
        <v>poznański</v>
      </c>
      <c r="W487" t="str">
        <f>VLOOKUP(B487,[1]Arkusz5!$A$3:$Y$2185,22,FALSE)</f>
        <v>Tarnowo Podgórne</v>
      </c>
      <c r="X487" t="str">
        <f>VLOOKUP(B487,[1]Arkusz5!$A$3:$Y$2185,23,FALSE)</f>
        <v>315.51 Pojezierze Poznańskie</v>
      </c>
      <c r="Y487" t="str">
        <f>VLOOKUP(B487,[1]Arkusz5!$A$3:$Y$2185,24,FALSE)</f>
        <v>Continental Bio-geographical Region</v>
      </c>
      <c r="Z487" t="str">
        <f>VLOOKUP(B487,[1]Arkusz5!$A$3:$Y$2185,25,FALSE)</f>
        <v>Galio-Carpinetum</v>
      </c>
    </row>
    <row r="488" spans="1:26" x14ac:dyDescent="0.25">
      <c r="A488">
        <v>487</v>
      </c>
      <c r="B488" t="s">
        <v>2715</v>
      </c>
      <c r="C488" t="str">
        <f>VLOOKUP(B488,[1]Arkusz5!$A$3:$Y$2185,2,FALSE)</f>
        <v>52.435496</v>
      </c>
      <c r="D488" t="str">
        <f>VLOOKUP(B488,[1]Arkusz5!$A$3:$Y$2185,3,FALSE)</f>
        <v>16.694176</v>
      </c>
      <c r="E488" t="str">
        <f>VLOOKUP(B488,[1]Arkusz5!$A$3:$Y$2185,4,FALSE)</f>
        <v>33UXU11</v>
      </c>
      <c r="F488" t="str">
        <f>VLOOKUP(B488,[1]Arkusz5!$A$3:$Y$2185,5,FALSE)</f>
        <v>BC97</v>
      </c>
      <c r="G488">
        <f>VLOOKUP(B488,[1]Arkusz5!$A$3:$Y$2185,6,FALSE)</f>
        <v>0</v>
      </c>
      <c r="H488">
        <f>VLOOKUP(B488,[1]Arkusz5!$A$3:$Y$2185,7,FALSE)</f>
        <v>0</v>
      </c>
      <c r="I488">
        <f>VLOOKUP(B488,[1]Arkusz5!$A$3:$Y$2185,8,FALSE)</f>
        <v>0</v>
      </c>
      <c r="J488">
        <f>VLOOKUP(B488,[1]Arkusz5!$A$3:$Y$2185,9,FALSE)</f>
        <v>0</v>
      </c>
      <c r="K488">
        <f>VLOOKUP(B488,[1]Arkusz5!$A$3:$Y$2185,10,FALSE)</f>
        <v>0</v>
      </c>
      <c r="L488">
        <f>VLOOKUP(B488,[1]Arkusz5!$A$3:$Y$2185,11,FALSE)</f>
        <v>0</v>
      </c>
      <c r="M488">
        <f>VLOOKUP(B488,[1]Arkusz5!$A$3:$Y$2185,12,FALSE)</f>
        <v>0</v>
      </c>
      <c r="N488">
        <f>VLOOKUP(B488,[1]Arkusz5!$A$3:$Y$2185,13,FALSE)</f>
        <v>0</v>
      </c>
      <c r="O488">
        <f>VLOOKUP(B488,[1]Arkusz5!$A$3:$Y$2185,14,FALSE)</f>
        <v>0</v>
      </c>
      <c r="P488">
        <f>VLOOKUP(B488,[1]Arkusz5!$A$3:$Y$2185,15,FALSE)</f>
        <v>0</v>
      </c>
      <c r="Q488">
        <f>VLOOKUP(B488,[1]Arkusz5!$A$3:$Y$2185,16,FALSE)</f>
        <v>0</v>
      </c>
      <c r="R488">
        <f>VLOOKUP(B488,[1]Arkusz5!$A$3:$Y$2185,17,FALSE)</f>
        <v>0</v>
      </c>
      <c r="S488" t="str">
        <f>VLOOKUP(B488,[1]Arkusz5!$A$3:$Y$2185,18,FALSE)</f>
        <v>Europa</v>
      </c>
      <c r="T488" t="str">
        <f>VLOOKUP(B488,[1]Arkusz5!$A$3:$Y$2185,19,FALSE)</f>
        <v>Polska</v>
      </c>
      <c r="U488" t="str">
        <f>VLOOKUP(B488,[1]Arkusz5!$A$3:$Y$2185,20,FALSE)</f>
        <v>wielkopolskie</v>
      </c>
      <c r="V488" t="str">
        <f>VLOOKUP(B488,[1]Arkusz5!$A$3:$Y$2185,21,FALSE)</f>
        <v>poznański</v>
      </c>
      <c r="W488" t="str">
        <f>VLOOKUP(B488,[1]Arkusz5!$A$3:$Y$2185,22,FALSE)</f>
        <v>Tarnowo Podgórne</v>
      </c>
      <c r="X488" t="str">
        <f>VLOOKUP(B488,[1]Arkusz5!$A$3:$Y$2185,23,FALSE)</f>
        <v>315.51 Pojezierze Poznańskie</v>
      </c>
      <c r="Y488" t="str">
        <f>VLOOKUP(B488,[1]Arkusz5!$A$3:$Y$2185,24,FALSE)</f>
        <v>Continental Bio-geographical Region</v>
      </c>
      <c r="Z488" t="str">
        <f>VLOOKUP(B488,[1]Arkusz5!$A$3:$Y$2185,25,FALSE)</f>
        <v>Galio-Carpinetum</v>
      </c>
    </row>
    <row r="489" spans="1:26" x14ac:dyDescent="0.25">
      <c r="A489">
        <v>488</v>
      </c>
      <c r="B489" t="s">
        <v>2716</v>
      </c>
      <c r="C489" t="str">
        <f>VLOOKUP(B489,[1]Arkusz5!$A$3:$Y$2185,2,FALSE)</f>
        <v>51.90093</v>
      </c>
      <c r="D489" t="str">
        <f>VLOOKUP(B489,[1]Arkusz5!$A$3:$Y$2185,3,FALSE)</f>
        <v>16.94772</v>
      </c>
      <c r="E489" t="str">
        <f>VLOOKUP(B489,[1]Arkusz5!$A$3:$Y$2185,4,FALSE)</f>
        <v>33UXT35</v>
      </c>
      <c r="F489" t="str">
        <f>VLOOKUP(B489,[1]Arkusz5!$A$3:$Y$2185,5,FALSE)</f>
        <v>BD58</v>
      </c>
      <c r="G489">
        <f>VLOOKUP(B489,[1]Arkusz5!$A$3:$Y$2185,6,FALSE)</f>
        <v>0</v>
      </c>
      <c r="H489">
        <f>VLOOKUP(B489,[1]Arkusz5!$A$3:$Y$2185,7,FALSE)</f>
        <v>0</v>
      </c>
      <c r="I489">
        <f>VLOOKUP(B489,[1]Arkusz5!$A$3:$Y$2185,8,FALSE)</f>
        <v>0</v>
      </c>
      <c r="J489">
        <f>VLOOKUP(B489,[1]Arkusz5!$A$3:$Y$2185,9,FALSE)</f>
        <v>0</v>
      </c>
      <c r="K489">
        <f>VLOOKUP(B489,[1]Arkusz5!$A$3:$Y$2185,10,FALSE)</f>
        <v>0</v>
      </c>
      <c r="L489" t="str">
        <f>VLOOKUP(B489,[1]Arkusz5!$A$3:$Y$2185,11,FALSE)</f>
        <v>Torfowisko Źródliskowe w Gostyniu Starym</v>
      </c>
      <c r="M489" t="str">
        <f>VLOOKUP(B489,[1]Arkusz5!$A$3:$Y$2185,12,FALSE)</f>
        <v>nie określono w akcie prawnym</v>
      </c>
      <c r="N489" t="str">
        <f>VLOOKUP(B489,[1]Arkusz5!$A$3:$Y$2185,13,FALSE)</f>
        <v>Krzywińsko-Osiecki wraz z zadrzewieniami generała Dezyderego Chłapowskiego i kompleksem leśnym Osieczna-Góra</v>
      </c>
      <c r="O489">
        <f>VLOOKUP(B489,[1]Arkusz5!$A$3:$Y$2185,14,FALSE)</f>
        <v>0</v>
      </c>
      <c r="P489">
        <f>VLOOKUP(B489,[1]Arkusz5!$A$3:$Y$2185,15,FALSE)</f>
        <v>0</v>
      </c>
      <c r="Q489">
        <f>VLOOKUP(B489,[1]Arkusz5!$A$3:$Y$2185,16,FALSE)</f>
        <v>0</v>
      </c>
      <c r="R489">
        <f>VLOOKUP(B489,[1]Arkusz5!$A$3:$Y$2185,17,FALSE)</f>
        <v>0</v>
      </c>
      <c r="S489" t="str">
        <f>VLOOKUP(B489,[1]Arkusz5!$A$3:$Y$2185,18,FALSE)</f>
        <v>Europa</v>
      </c>
      <c r="T489" t="str">
        <f>VLOOKUP(B489,[1]Arkusz5!$A$3:$Y$2185,19,FALSE)</f>
        <v>Polska</v>
      </c>
      <c r="U489" t="str">
        <f>VLOOKUP(B489,[1]Arkusz5!$A$3:$Y$2185,20,FALSE)</f>
        <v>wielkopolskie</v>
      </c>
      <c r="V489" t="str">
        <f>VLOOKUP(B489,[1]Arkusz5!$A$3:$Y$2185,21,FALSE)</f>
        <v>gostyński</v>
      </c>
      <c r="W489" t="str">
        <f>VLOOKUP(B489,[1]Arkusz5!$A$3:$Y$2185,22,FALSE)</f>
        <v>Gostyń</v>
      </c>
      <c r="X489" t="str">
        <f>VLOOKUP(B489,[1]Arkusz5!$A$3:$Y$2185,23,FALSE)</f>
        <v>318.11 Wysoczyzna Leszczyńska</v>
      </c>
      <c r="Y489" t="str">
        <f>VLOOKUP(B489,[1]Arkusz5!$A$3:$Y$2185,24,FALSE)</f>
        <v>Continental Bio-geographical Region</v>
      </c>
      <c r="Z489" t="str">
        <f>VLOOKUP(B489,[1]Arkusz5!$A$3:$Y$2185,25,FALSE)</f>
        <v>Galio-Carpinetum</v>
      </c>
    </row>
    <row r="490" spans="1:26" x14ac:dyDescent="0.25">
      <c r="A490">
        <v>489</v>
      </c>
      <c r="B490" t="s">
        <v>2719</v>
      </c>
      <c r="C490" t="str">
        <f>VLOOKUP(B490,[1]Arkusz5!$A$3:$Y$2185,2,FALSE)</f>
        <v>52.202869</v>
      </c>
      <c r="D490" t="str">
        <f>VLOOKUP(B490,[1]Arkusz5!$A$3:$Y$2185,3,FALSE)</f>
        <v>17.485197</v>
      </c>
      <c r="E490" t="str">
        <f>VLOOKUP(B490,[1]Arkusz5!$A$3:$Y$2185,4,FALSE)</f>
        <v>33UXT68</v>
      </c>
      <c r="F490" t="str">
        <f>VLOOKUP(B490,[1]Arkusz5!$A$3:$Y$2185,5,FALSE)</f>
        <v>CD22</v>
      </c>
      <c r="G490">
        <f>VLOOKUP(B490,[1]Arkusz5!$A$3:$Y$2185,6,FALSE)</f>
        <v>0</v>
      </c>
      <c r="H490">
        <f>VLOOKUP(B490,[1]Arkusz5!$A$3:$Y$2185,7,FALSE)</f>
        <v>0</v>
      </c>
      <c r="I490">
        <f>VLOOKUP(B490,[1]Arkusz5!$A$3:$Y$2185,8,FALSE)</f>
        <v>0</v>
      </c>
      <c r="J490">
        <f>VLOOKUP(B490,[1]Arkusz5!$A$3:$Y$2185,9,FALSE)</f>
        <v>0</v>
      </c>
      <c r="K490">
        <f>VLOOKUP(B490,[1]Arkusz5!$A$3:$Y$2185,10,FALSE)</f>
        <v>0</v>
      </c>
      <c r="L490">
        <f>VLOOKUP(B490,[1]Arkusz5!$A$3:$Y$2185,11,FALSE)</f>
        <v>0</v>
      </c>
      <c r="M490">
        <f>VLOOKUP(B490,[1]Arkusz5!$A$3:$Y$2185,12,FALSE)</f>
        <v>0</v>
      </c>
      <c r="N490">
        <f>VLOOKUP(B490,[1]Arkusz5!$A$3:$Y$2185,13,FALSE)</f>
        <v>0</v>
      </c>
      <c r="O490">
        <f>VLOOKUP(B490,[1]Arkusz5!$A$3:$Y$2185,14,FALSE)</f>
        <v>0</v>
      </c>
      <c r="P490">
        <f>VLOOKUP(B490,[1]Arkusz5!$A$3:$Y$2185,15,FALSE)</f>
        <v>0</v>
      </c>
      <c r="Q490">
        <f>VLOOKUP(B490,[1]Arkusz5!$A$3:$Y$2185,16,FALSE)</f>
        <v>0</v>
      </c>
      <c r="R490">
        <f>VLOOKUP(B490,[1]Arkusz5!$A$3:$Y$2185,17,FALSE)</f>
        <v>0</v>
      </c>
      <c r="S490" t="str">
        <f>VLOOKUP(B490,[1]Arkusz5!$A$3:$Y$2185,18,FALSE)</f>
        <v>Europa</v>
      </c>
      <c r="T490" t="str">
        <f>VLOOKUP(B490,[1]Arkusz5!$A$3:$Y$2185,19,FALSE)</f>
        <v>Polska</v>
      </c>
      <c r="U490" t="str">
        <f>VLOOKUP(B490,[1]Arkusz5!$A$3:$Y$2185,20,FALSE)</f>
        <v>wielkopolskie</v>
      </c>
      <c r="V490" t="str">
        <f>VLOOKUP(B490,[1]Arkusz5!$A$3:$Y$2185,21,FALSE)</f>
        <v>wrzesiński</v>
      </c>
      <c r="W490" t="str">
        <f>VLOOKUP(B490,[1]Arkusz5!$A$3:$Y$2185,22,FALSE)</f>
        <v>Miłosław</v>
      </c>
      <c r="X490" t="str">
        <f>VLOOKUP(B490,[1]Arkusz5!$A$3:$Y$2185,23,FALSE)</f>
        <v>315.56 Równina Wrzesińska</v>
      </c>
      <c r="Y490" t="str">
        <f>VLOOKUP(B490,[1]Arkusz5!$A$3:$Y$2185,24,FALSE)</f>
        <v>Continental Bio-geographical Region</v>
      </c>
      <c r="Z490" t="str">
        <f>VLOOKUP(B490,[1]Arkusz5!$A$3:$Y$2185,25,FALSE)</f>
        <v>Fraxino-Alnetum (=Circaeo-Alnetum)</v>
      </c>
    </row>
    <row r="491" spans="1:26" x14ac:dyDescent="0.25">
      <c r="A491">
        <v>490</v>
      </c>
      <c r="B491" t="s">
        <v>2732</v>
      </c>
      <c r="C491" t="str">
        <f>VLOOKUP(B491,[1]Arkusz5!$A$3:$Y$2185,2,FALSE)</f>
        <v>52.2751</v>
      </c>
      <c r="D491" t="str">
        <f>VLOOKUP(B491,[1]Arkusz5!$A$3:$Y$2185,3,FALSE)</f>
        <v>17.4949</v>
      </c>
      <c r="E491" t="str">
        <f>VLOOKUP(B491,[1]Arkusz5!$A$3:$Y$2185,4,FALSE)</f>
        <v>33UXT79</v>
      </c>
      <c r="F491" t="str">
        <f>VLOOKUP(B491,[1]Arkusz5!$A$3:$Y$2185,5,FALSE)</f>
        <v>CD12</v>
      </c>
      <c r="G491">
        <f>VLOOKUP(B491,[1]Arkusz5!$A$3:$Y$2185,6,FALSE)</f>
        <v>0</v>
      </c>
      <c r="H491">
        <f>VLOOKUP(B491,[1]Arkusz5!$A$3:$Y$2185,7,FALSE)</f>
        <v>0</v>
      </c>
      <c r="I491">
        <f>VLOOKUP(B491,[1]Arkusz5!$A$3:$Y$2185,8,FALSE)</f>
        <v>0</v>
      </c>
      <c r="J491">
        <f>VLOOKUP(B491,[1]Arkusz5!$A$3:$Y$2185,9,FALSE)</f>
        <v>0</v>
      </c>
      <c r="K491">
        <f>VLOOKUP(B491,[1]Arkusz5!$A$3:$Y$2185,10,FALSE)</f>
        <v>0</v>
      </c>
      <c r="L491">
        <f>VLOOKUP(B491,[1]Arkusz5!$A$3:$Y$2185,11,FALSE)</f>
        <v>0</v>
      </c>
      <c r="M491">
        <f>VLOOKUP(B491,[1]Arkusz5!$A$3:$Y$2185,12,FALSE)</f>
        <v>0</v>
      </c>
      <c r="N491">
        <f>VLOOKUP(B491,[1]Arkusz5!$A$3:$Y$2185,13,FALSE)</f>
        <v>0</v>
      </c>
      <c r="O491">
        <f>VLOOKUP(B491,[1]Arkusz5!$A$3:$Y$2185,14,FALSE)</f>
        <v>0</v>
      </c>
      <c r="P491">
        <f>VLOOKUP(B491,[1]Arkusz5!$A$3:$Y$2185,15,FALSE)</f>
        <v>0</v>
      </c>
      <c r="Q491">
        <f>VLOOKUP(B491,[1]Arkusz5!$A$3:$Y$2185,16,FALSE)</f>
        <v>0</v>
      </c>
      <c r="R491">
        <f>VLOOKUP(B491,[1]Arkusz5!$A$3:$Y$2185,17,FALSE)</f>
        <v>0</v>
      </c>
      <c r="S491" t="str">
        <f>VLOOKUP(B491,[1]Arkusz5!$A$3:$Y$2185,18,FALSE)</f>
        <v>Europa</v>
      </c>
      <c r="T491" t="str">
        <f>VLOOKUP(B491,[1]Arkusz5!$A$3:$Y$2185,19,FALSE)</f>
        <v>Polska</v>
      </c>
      <c r="U491" t="str">
        <f>VLOOKUP(B491,[1]Arkusz5!$A$3:$Y$2185,20,FALSE)</f>
        <v>wielkopolskie</v>
      </c>
      <c r="V491" t="str">
        <f>VLOOKUP(B491,[1]Arkusz5!$A$3:$Y$2185,21,FALSE)</f>
        <v>wrzesiński</v>
      </c>
      <c r="W491" t="str">
        <f>VLOOKUP(B491,[1]Arkusz5!$A$3:$Y$2185,22,FALSE)</f>
        <v>Września</v>
      </c>
      <c r="X491" t="str">
        <f>VLOOKUP(B491,[1]Arkusz5!$A$3:$Y$2185,23,FALSE)</f>
        <v>315.56 Równina Wrzesińska</v>
      </c>
      <c r="Y491" t="str">
        <f>VLOOKUP(B491,[1]Arkusz5!$A$3:$Y$2185,24,FALSE)</f>
        <v>Continental Bio-geographical Region</v>
      </c>
      <c r="Z491" t="str">
        <f>VLOOKUP(B491,[1]Arkusz5!$A$3:$Y$2185,25,FALSE)</f>
        <v>Ficario-Ulmetum chrysosplenietosum</v>
      </c>
    </row>
    <row r="492" spans="1:26" x14ac:dyDescent="0.25">
      <c r="A492">
        <v>491</v>
      </c>
      <c r="B492" t="s">
        <v>2741</v>
      </c>
      <c r="C492" t="str">
        <f>VLOOKUP(B492,[1]Arkusz5!$A$3:$Y$2185,2,FALSE)</f>
        <v>52.2751</v>
      </c>
      <c r="D492" t="str">
        <f>VLOOKUP(B492,[1]Arkusz5!$A$3:$Y$2185,3,FALSE)</f>
        <v>17.4949</v>
      </c>
      <c r="E492" t="str">
        <f>VLOOKUP(B492,[1]Arkusz5!$A$3:$Y$2185,4,FALSE)</f>
        <v>33UXT79</v>
      </c>
      <c r="F492" t="str">
        <f>VLOOKUP(B492,[1]Arkusz5!$A$3:$Y$2185,5,FALSE)</f>
        <v>CD12</v>
      </c>
      <c r="G492">
        <f>VLOOKUP(B492,[1]Arkusz5!$A$3:$Y$2185,6,FALSE)</f>
        <v>0</v>
      </c>
      <c r="H492">
        <f>VLOOKUP(B492,[1]Arkusz5!$A$3:$Y$2185,7,FALSE)</f>
        <v>0</v>
      </c>
      <c r="I492">
        <f>VLOOKUP(B492,[1]Arkusz5!$A$3:$Y$2185,8,FALSE)</f>
        <v>0</v>
      </c>
      <c r="J492">
        <f>VLOOKUP(B492,[1]Arkusz5!$A$3:$Y$2185,9,FALSE)</f>
        <v>0</v>
      </c>
      <c r="K492">
        <f>VLOOKUP(B492,[1]Arkusz5!$A$3:$Y$2185,10,FALSE)</f>
        <v>0</v>
      </c>
      <c r="L492">
        <f>VLOOKUP(B492,[1]Arkusz5!$A$3:$Y$2185,11,FALSE)</f>
        <v>0</v>
      </c>
      <c r="M492">
        <f>VLOOKUP(B492,[1]Arkusz5!$A$3:$Y$2185,12,FALSE)</f>
        <v>0</v>
      </c>
      <c r="N492">
        <f>VLOOKUP(B492,[1]Arkusz5!$A$3:$Y$2185,13,FALSE)</f>
        <v>0</v>
      </c>
      <c r="O492">
        <f>VLOOKUP(B492,[1]Arkusz5!$A$3:$Y$2185,14,FALSE)</f>
        <v>0</v>
      </c>
      <c r="P492">
        <f>VLOOKUP(B492,[1]Arkusz5!$A$3:$Y$2185,15,FALSE)</f>
        <v>0</v>
      </c>
      <c r="Q492">
        <f>VLOOKUP(B492,[1]Arkusz5!$A$3:$Y$2185,16,FALSE)</f>
        <v>0</v>
      </c>
      <c r="R492">
        <f>VLOOKUP(B492,[1]Arkusz5!$A$3:$Y$2185,17,FALSE)</f>
        <v>0</v>
      </c>
      <c r="S492" t="str">
        <f>VLOOKUP(B492,[1]Arkusz5!$A$3:$Y$2185,18,FALSE)</f>
        <v>Europa</v>
      </c>
      <c r="T492" t="str">
        <f>VLOOKUP(B492,[1]Arkusz5!$A$3:$Y$2185,19,FALSE)</f>
        <v>Polska</v>
      </c>
      <c r="U492" t="str">
        <f>VLOOKUP(B492,[1]Arkusz5!$A$3:$Y$2185,20,FALSE)</f>
        <v>wielkopolskie</v>
      </c>
      <c r="V492" t="str">
        <f>VLOOKUP(B492,[1]Arkusz5!$A$3:$Y$2185,21,FALSE)</f>
        <v>wrzesiński</v>
      </c>
      <c r="W492" t="str">
        <f>VLOOKUP(B492,[1]Arkusz5!$A$3:$Y$2185,22,FALSE)</f>
        <v>Września</v>
      </c>
      <c r="X492" t="str">
        <f>VLOOKUP(B492,[1]Arkusz5!$A$3:$Y$2185,23,FALSE)</f>
        <v>315.56 Równina Wrzesińska</v>
      </c>
      <c r="Y492" t="str">
        <f>VLOOKUP(B492,[1]Arkusz5!$A$3:$Y$2185,24,FALSE)</f>
        <v>Continental Bio-geographical Region</v>
      </c>
      <c r="Z492" t="str">
        <f>VLOOKUP(B492,[1]Arkusz5!$A$3:$Y$2185,25,FALSE)</f>
        <v>Ficario-Ulmetum chrysosplenietosum</v>
      </c>
    </row>
    <row r="493" spans="1:26" x14ac:dyDescent="0.25">
      <c r="A493">
        <v>492</v>
      </c>
      <c r="B493" t="s">
        <v>2745</v>
      </c>
      <c r="C493" t="str">
        <f>VLOOKUP(B493,[1]Arkusz5!$A$3:$Y$2185,2,FALSE)</f>
        <v>52.288</v>
      </c>
      <c r="D493" t="str">
        <f>VLOOKUP(B493,[1]Arkusz5!$A$3:$Y$2185,3,FALSE)</f>
        <v>17.501</v>
      </c>
      <c r="E493" t="str">
        <f>VLOOKUP(B493,[1]Arkusz5!$A$3:$Y$2185,4,FALSE)</f>
        <v>33UXT79</v>
      </c>
      <c r="F493" t="str">
        <f>VLOOKUP(B493,[1]Arkusz5!$A$3:$Y$2185,5,FALSE)</f>
        <v>CD12</v>
      </c>
      <c r="G493">
        <f>VLOOKUP(B493,[1]Arkusz5!$A$3:$Y$2185,6,FALSE)</f>
        <v>0</v>
      </c>
      <c r="H493">
        <f>VLOOKUP(B493,[1]Arkusz5!$A$3:$Y$2185,7,FALSE)</f>
        <v>0</v>
      </c>
      <c r="I493">
        <f>VLOOKUP(B493,[1]Arkusz5!$A$3:$Y$2185,8,FALSE)</f>
        <v>0</v>
      </c>
      <c r="J493">
        <f>VLOOKUP(B493,[1]Arkusz5!$A$3:$Y$2185,9,FALSE)</f>
        <v>0</v>
      </c>
      <c r="K493">
        <f>VLOOKUP(B493,[1]Arkusz5!$A$3:$Y$2185,10,FALSE)</f>
        <v>0</v>
      </c>
      <c r="L493">
        <f>VLOOKUP(B493,[1]Arkusz5!$A$3:$Y$2185,11,FALSE)</f>
        <v>0</v>
      </c>
      <c r="M493">
        <f>VLOOKUP(B493,[1]Arkusz5!$A$3:$Y$2185,12,FALSE)</f>
        <v>0</v>
      </c>
      <c r="N493">
        <f>VLOOKUP(B493,[1]Arkusz5!$A$3:$Y$2185,13,FALSE)</f>
        <v>0</v>
      </c>
      <c r="O493">
        <f>VLOOKUP(B493,[1]Arkusz5!$A$3:$Y$2185,14,FALSE)</f>
        <v>0</v>
      </c>
      <c r="P493">
        <f>VLOOKUP(B493,[1]Arkusz5!$A$3:$Y$2185,15,FALSE)</f>
        <v>0</v>
      </c>
      <c r="Q493">
        <f>VLOOKUP(B493,[1]Arkusz5!$A$3:$Y$2185,16,FALSE)</f>
        <v>0</v>
      </c>
      <c r="R493">
        <f>VLOOKUP(B493,[1]Arkusz5!$A$3:$Y$2185,17,FALSE)</f>
        <v>0</v>
      </c>
      <c r="S493" t="str">
        <f>VLOOKUP(B493,[1]Arkusz5!$A$3:$Y$2185,18,FALSE)</f>
        <v>Europa</v>
      </c>
      <c r="T493" t="str">
        <f>VLOOKUP(B493,[1]Arkusz5!$A$3:$Y$2185,19,FALSE)</f>
        <v>Polska</v>
      </c>
      <c r="U493" t="str">
        <f>VLOOKUP(B493,[1]Arkusz5!$A$3:$Y$2185,20,FALSE)</f>
        <v>wielkopolskie</v>
      </c>
      <c r="V493" t="str">
        <f>VLOOKUP(B493,[1]Arkusz5!$A$3:$Y$2185,21,FALSE)</f>
        <v>wrzesiński</v>
      </c>
      <c r="W493" t="str">
        <f>VLOOKUP(B493,[1]Arkusz5!$A$3:$Y$2185,22,FALSE)</f>
        <v>Września</v>
      </c>
      <c r="X493" t="str">
        <f>VLOOKUP(B493,[1]Arkusz5!$A$3:$Y$2185,23,FALSE)</f>
        <v>315.56 Równina Wrzesińska</v>
      </c>
      <c r="Y493" t="str">
        <f>VLOOKUP(B493,[1]Arkusz5!$A$3:$Y$2185,24,FALSE)</f>
        <v>Continental Bio-geographical Region</v>
      </c>
      <c r="Z493" t="str">
        <f>VLOOKUP(B493,[1]Arkusz5!$A$3:$Y$2185,25,FALSE)</f>
        <v>Galio-Carpinetum</v>
      </c>
    </row>
    <row r="494" spans="1:26" x14ac:dyDescent="0.25">
      <c r="A494">
        <v>493</v>
      </c>
      <c r="B494" t="s">
        <v>2753</v>
      </c>
      <c r="C494" t="str">
        <f>VLOOKUP(B494,[1]Arkusz5!$A$3:$Y$2185,2,FALSE)</f>
        <v>52.2751</v>
      </c>
      <c r="D494" t="str">
        <f>VLOOKUP(B494,[1]Arkusz5!$A$3:$Y$2185,3,FALSE)</f>
        <v>17.4949</v>
      </c>
      <c r="E494" t="str">
        <f>VLOOKUP(B494,[1]Arkusz5!$A$3:$Y$2185,4,FALSE)</f>
        <v>33UXT79</v>
      </c>
      <c r="F494" t="str">
        <f>VLOOKUP(B494,[1]Arkusz5!$A$3:$Y$2185,5,FALSE)</f>
        <v>CD12</v>
      </c>
      <c r="G494">
        <f>VLOOKUP(B494,[1]Arkusz5!$A$3:$Y$2185,6,FALSE)</f>
        <v>0</v>
      </c>
      <c r="H494">
        <f>VLOOKUP(B494,[1]Arkusz5!$A$3:$Y$2185,7,FALSE)</f>
        <v>0</v>
      </c>
      <c r="I494">
        <f>VLOOKUP(B494,[1]Arkusz5!$A$3:$Y$2185,8,FALSE)</f>
        <v>0</v>
      </c>
      <c r="J494">
        <f>VLOOKUP(B494,[1]Arkusz5!$A$3:$Y$2185,9,FALSE)</f>
        <v>0</v>
      </c>
      <c r="K494">
        <f>VLOOKUP(B494,[1]Arkusz5!$A$3:$Y$2185,10,FALSE)</f>
        <v>0</v>
      </c>
      <c r="L494">
        <f>VLOOKUP(B494,[1]Arkusz5!$A$3:$Y$2185,11,FALSE)</f>
        <v>0</v>
      </c>
      <c r="M494">
        <f>VLOOKUP(B494,[1]Arkusz5!$A$3:$Y$2185,12,FALSE)</f>
        <v>0</v>
      </c>
      <c r="N494">
        <f>VLOOKUP(B494,[1]Arkusz5!$A$3:$Y$2185,13,FALSE)</f>
        <v>0</v>
      </c>
      <c r="O494">
        <f>VLOOKUP(B494,[1]Arkusz5!$A$3:$Y$2185,14,FALSE)</f>
        <v>0</v>
      </c>
      <c r="P494">
        <f>VLOOKUP(B494,[1]Arkusz5!$A$3:$Y$2185,15,FALSE)</f>
        <v>0</v>
      </c>
      <c r="Q494">
        <f>VLOOKUP(B494,[1]Arkusz5!$A$3:$Y$2185,16,FALSE)</f>
        <v>0</v>
      </c>
      <c r="R494">
        <f>VLOOKUP(B494,[1]Arkusz5!$A$3:$Y$2185,17,FALSE)</f>
        <v>0</v>
      </c>
      <c r="S494" t="str">
        <f>VLOOKUP(B494,[1]Arkusz5!$A$3:$Y$2185,18,FALSE)</f>
        <v>Europa</v>
      </c>
      <c r="T494" t="str">
        <f>VLOOKUP(B494,[1]Arkusz5!$A$3:$Y$2185,19,FALSE)</f>
        <v>Polska</v>
      </c>
      <c r="U494" t="str">
        <f>VLOOKUP(B494,[1]Arkusz5!$A$3:$Y$2185,20,FALSE)</f>
        <v>wielkopolskie</v>
      </c>
      <c r="V494" t="str">
        <f>VLOOKUP(B494,[1]Arkusz5!$A$3:$Y$2185,21,FALSE)</f>
        <v>wrzesiński</v>
      </c>
      <c r="W494" t="str">
        <f>VLOOKUP(B494,[1]Arkusz5!$A$3:$Y$2185,22,FALSE)</f>
        <v>Września</v>
      </c>
      <c r="X494" t="str">
        <f>VLOOKUP(B494,[1]Arkusz5!$A$3:$Y$2185,23,FALSE)</f>
        <v>315.56 Równina Wrzesińska</v>
      </c>
      <c r="Y494" t="str">
        <f>VLOOKUP(B494,[1]Arkusz5!$A$3:$Y$2185,24,FALSE)</f>
        <v>Continental Bio-geographical Region</v>
      </c>
      <c r="Z494" t="str">
        <f>VLOOKUP(B494,[1]Arkusz5!$A$3:$Y$2185,25,FALSE)</f>
        <v>Ficario-Ulmetum chrysosplenietosum</v>
      </c>
    </row>
    <row r="495" spans="1:26" x14ac:dyDescent="0.25">
      <c r="A495">
        <v>494</v>
      </c>
      <c r="B495" t="s">
        <v>2757</v>
      </c>
      <c r="C495" t="str">
        <f>VLOOKUP(B495,[1]Arkusz5!$A$3:$Y$2185,2,FALSE)</f>
        <v>52.288</v>
      </c>
      <c r="D495" t="str">
        <f>VLOOKUP(B495,[1]Arkusz5!$A$3:$Y$2185,3,FALSE)</f>
        <v>17.501</v>
      </c>
      <c r="E495" t="str">
        <f>VLOOKUP(B495,[1]Arkusz5!$A$3:$Y$2185,4,FALSE)</f>
        <v>33UXT79</v>
      </c>
      <c r="F495" t="str">
        <f>VLOOKUP(B495,[1]Arkusz5!$A$3:$Y$2185,5,FALSE)</f>
        <v>CD12</v>
      </c>
      <c r="G495">
        <f>VLOOKUP(B495,[1]Arkusz5!$A$3:$Y$2185,6,FALSE)</f>
        <v>0</v>
      </c>
      <c r="H495">
        <f>VLOOKUP(B495,[1]Arkusz5!$A$3:$Y$2185,7,FALSE)</f>
        <v>0</v>
      </c>
      <c r="I495">
        <f>VLOOKUP(B495,[1]Arkusz5!$A$3:$Y$2185,8,FALSE)</f>
        <v>0</v>
      </c>
      <c r="J495">
        <f>VLOOKUP(B495,[1]Arkusz5!$A$3:$Y$2185,9,FALSE)</f>
        <v>0</v>
      </c>
      <c r="K495">
        <f>VLOOKUP(B495,[1]Arkusz5!$A$3:$Y$2185,10,FALSE)</f>
        <v>0</v>
      </c>
      <c r="L495">
        <f>VLOOKUP(B495,[1]Arkusz5!$A$3:$Y$2185,11,FALSE)</f>
        <v>0</v>
      </c>
      <c r="M495">
        <f>VLOOKUP(B495,[1]Arkusz5!$A$3:$Y$2185,12,FALSE)</f>
        <v>0</v>
      </c>
      <c r="N495">
        <f>VLOOKUP(B495,[1]Arkusz5!$A$3:$Y$2185,13,FALSE)</f>
        <v>0</v>
      </c>
      <c r="O495">
        <f>VLOOKUP(B495,[1]Arkusz5!$A$3:$Y$2185,14,FALSE)</f>
        <v>0</v>
      </c>
      <c r="P495">
        <f>VLOOKUP(B495,[1]Arkusz5!$A$3:$Y$2185,15,FALSE)</f>
        <v>0</v>
      </c>
      <c r="Q495">
        <f>VLOOKUP(B495,[1]Arkusz5!$A$3:$Y$2185,16,FALSE)</f>
        <v>0</v>
      </c>
      <c r="R495">
        <f>VLOOKUP(B495,[1]Arkusz5!$A$3:$Y$2185,17,FALSE)</f>
        <v>0</v>
      </c>
      <c r="S495" t="str">
        <f>VLOOKUP(B495,[1]Arkusz5!$A$3:$Y$2185,18,FALSE)</f>
        <v>Europa</v>
      </c>
      <c r="T495" t="str">
        <f>VLOOKUP(B495,[1]Arkusz5!$A$3:$Y$2185,19,FALSE)</f>
        <v>Polska</v>
      </c>
      <c r="U495" t="str">
        <f>VLOOKUP(B495,[1]Arkusz5!$A$3:$Y$2185,20,FALSE)</f>
        <v>wielkopolskie</v>
      </c>
      <c r="V495" t="str">
        <f>VLOOKUP(B495,[1]Arkusz5!$A$3:$Y$2185,21,FALSE)</f>
        <v>wrzesiński</v>
      </c>
      <c r="W495" t="str">
        <f>VLOOKUP(B495,[1]Arkusz5!$A$3:$Y$2185,22,FALSE)</f>
        <v>Września</v>
      </c>
      <c r="X495" t="str">
        <f>VLOOKUP(B495,[1]Arkusz5!$A$3:$Y$2185,23,FALSE)</f>
        <v>315.56 Równina Wrzesińska</v>
      </c>
      <c r="Y495" t="str">
        <f>VLOOKUP(B495,[1]Arkusz5!$A$3:$Y$2185,24,FALSE)</f>
        <v>Continental Bio-geographical Region</v>
      </c>
      <c r="Z495" t="str">
        <f>VLOOKUP(B495,[1]Arkusz5!$A$3:$Y$2185,25,FALSE)</f>
        <v>Galio-Carpinetum</v>
      </c>
    </row>
    <row r="496" spans="1:26" x14ac:dyDescent="0.25">
      <c r="A496">
        <v>495</v>
      </c>
      <c r="B496" t="s">
        <v>2762</v>
      </c>
      <c r="C496" t="str">
        <f>VLOOKUP(B496,[1]Arkusz5!$A$3:$Y$2185,2,FALSE)</f>
        <v>52.211812</v>
      </c>
      <c r="D496" t="str">
        <f>VLOOKUP(B496,[1]Arkusz5!$A$3:$Y$2185,3,FALSE)</f>
        <v>17.56987</v>
      </c>
      <c r="E496" t="str">
        <f>VLOOKUP(B496,[1]Arkusz5!$A$3:$Y$2185,4,FALSE)</f>
        <v>33UXT78</v>
      </c>
      <c r="F496" t="str">
        <f>VLOOKUP(B496,[1]Arkusz5!$A$3:$Y$2185,5,FALSE)</f>
        <v>CD23</v>
      </c>
      <c r="G496">
        <f>VLOOKUP(B496,[1]Arkusz5!$A$3:$Y$2185,6,FALSE)</f>
        <v>0</v>
      </c>
      <c r="H496">
        <f>VLOOKUP(B496,[1]Arkusz5!$A$3:$Y$2185,7,FALSE)</f>
        <v>0</v>
      </c>
      <c r="I496">
        <f>VLOOKUP(B496,[1]Arkusz5!$A$3:$Y$2185,8,FALSE)</f>
        <v>0</v>
      </c>
      <c r="J496">
        <f>VLOOKUP(B496,[1]Arkusz5!$A$3:$Y$2185,9,FALSE)</f>
        <v>0</v>
      </c>
      <c r="K496">
        <f>VLOOKUP(B496,[1]Arkusz5!$A$3:$Y$2185,10,FALSE)</f>
        <v>0</v>
      </c>
      <c r="L496">
        <f>VLOOKUP(B496,[1]Arkusz5!$A$3:$Y$2185,11,FALSE)</f>
        <v>0</v>
      </c>
      <c r="M496">
        <f>VLOOKUP(B496,[1]Arkusz5!$A$3:$Y$2185,12,FALSE)</f>
        <v>0</v>
      </c>
      <c r="N496">
        <f>VLOOKUP(B496,[1]Arkusz5!$A$3:$Y$2185,13,FALSE)</f>
        <v>0</v>
      </c>
      <c r="O496">
        <f>VLOOKUP(B496,[1]Arkusz5!$A$3:$Y$2185,14,FALSE)</f>
        <v>0</v>
      </c>
      <c r="P496">
        <f>VLOOKUP(B496,[1]Arkusz5!$A$3:$Y$2185,15,FALSE)</f>
        <v>0</v>
      </c>
      <c r="Q496">
        <f>VLOOKUP(B496,[1]Arkusz5!$A$3:$Y$2185,16,FALSE)</f>
        <v>0</v>
      </c>
      <c r="R496">
        <f>VLOOKUP(B496,[1]Arkusz5!$A$3:$Y$2185,17,FALSE)</f>
        <v>0</v>
      </c>
      <c r="S496" t="str">
        <f>VLOOKUP(B496,[1]Arkusz5!$A$3:$Y$2185,18,FALSE)</f>
        <v>Europa</v>
      </c>
      <c r="T496" t="str">
        <f>VLOOKUP(B496,[1]Arkusz5!$A$3:$Y$2185,19,FALSE)</f>
        <v>Polska</v>
      </c>
      <c r="U496" t="str">
        <f>VLOOKUP(B496,[1]Arkusz5!$A$3:$Y$2185,20,FALSE)</f>
        <v>wielkopolskie</v>
      </c>
      <c r="V496" t="str">
        <f>VLOOKUP(B496,[1]Arkusz5!$A$3:$Y$2185,21,FALSE)</f>
        <v>wrzesiński</v>
      </c>
      <c r="W496" t="str">
        <f>VLOOKUP(B496,[1]Arkusz5!$A$3:$Y$2185,22,FALSE)</f>
        <v>Miłosław</v>
      </c>
      <c r="X496" t="str">
        <f>VLOOKUP(B496,[1]Arkusz5!$A$3:$Y$2185,23,FALSE)</f>
        <v>315.56 Równina Wrzesińska</v>
      </c>
      <c r="Y496" t="str">
        <f>VLOOKUP(B496,[1]Arkusz5!$A$3:$Y$2185,24,FALSE)</f>
        <v>Continental Bio-geographical Region</v>
      </c>
      <c r="Z496" t="str">
        <f>VLOOKUP(B496,[1]Arkusz5!$A$3:$Y$2185,25,FALSE)</f>
        <v>Galio-Carpinetum</v>
      </c>
    </row>
    <row r="497" spans="1:26" x14ac:dyDescent="0.25">
      <c r="A497">
        <v>496</v>
      </c>
      <c r="B497" t="s">
        <v>2773</v>
      </c>
      <c r="C497" t="str">
        <f>VLOOKUP(B497,[1]Arkusz5!$A$3:$Y$2185,2,FALSE)</f>
        <v>52.1997</v>
      </c>
      <c r="D497" t="str">
        <f>VLOOKUP(B497,[1]Arkusz5!$A$3:$Y$2185,3,FALSE)</f>
        <v>17.4571</v>
      </c>
      <c r="E497" t="str">
        <f>VLOOKUP(B497,[1]Arkusz5!$A$3:$Y$2185,4,FALSE)</f>
        <v>33UXT68</v>
      </c>
      <c r="F497" t="str">
        <f>VLOOKUP(B497,[1]Arkusz5!$A$3:$Y$2185,5,FALSE)</f>
        <v>CD22</v>
      </c>
      <c r="G497">
        <f>VLOOKUP(B497,[1]Arkusz5!$A$3:$Y$2185,6,FALSE)</f>
        <v>0</v>
      </c>
      <c r="H497">
        <f>VLOOKUP(B497,[1]Arkusz5!$A$3:$Y$2185,7,FALSE)</f>
        <v>0</v>
      </c>
      <c r="I497">
        <f>VLOOKUP(B497,[1]Arkusz5!$A$3:$Y$2185,8,FALSE)</f>
        <v>0</v>
      </c>
      <c r="J497">
        <f>VLOOKUP(B497,[1]Arkusz5!$A$3:$Y$2185,9,FALSE)</f>
        <v>0</v>
      </c>
      <c r="K497">
        <f>VLOOKUP(B497,[1]Arkusz5!$A$3:$Y$2185,10,FALSE)</f>
        <v>0</v>
      </c>
      <c r="L497">
        <f>VLOOKUP(B497,[1]Arkusz5!$A$3:$Y$2185,11,FALSE)</f>
        <v>0</v>
      </c>
      <c r="M497">
        <f>VLOOKUP(B497,[1]Arkusz5!$A$3:$Y$2185,12,FALSE)</f>
        <v>0</v>
      </c>
      <c r="N497">
        <f>VLOOKUP(B497,[1]Arkusz5!$A$3:$Y$2185,13,FALSE)</f>
        <v>0</v>
      </c>
      <c r="O497">
        <f>VLOOKUP(B497,[1]Arkusz5!$A$3:$Y$2185,14,FALSE)</f>
        <v>0</v>
      </c>
      <c r="P497">
        <f>VLOOKUP(B497,[1]Arkusz5!$A$3:$Y$2185,15,FALSE)</f>
        <v>0</v>
      </c>
      <c r="Q497">
        <f>VLOOKUP(B497,[1]Arkusz5!$A$3:$Y$2185,16,FALSE)</f>
        <v>0</v>
      </c>
      <c r="R497">
        <f>VLOOKUP(B497,[1]Arkusz5!$A$3:$Y$2185,17,FALSE)</f>
        <v>0</v>
      </c>
      <c r="S497" t="str">
        <f>VLOOKUP(B497,[1]Arkusz5!$A$3:$Y$2185,18,FALSE)</f>
        <v>Europa</v>
      </c>
      <c r="T497" t="str">
        <f>VLOOKUP(B497,[1]Arkusz5!$A$3:$Y$2185,19,FALSE)</f>
        <v>Polska</v>
      </c>
      <c r="U497" t="str">
        <f>VLOOKUP(B497,[1]Arkusz5!$A$3:$Y$2185,20,FALSE)</f>
        <v>wielkopolskie</v>
      </c>
      <c r="V497" t="str">
        <f>VLOOKUP(B497,[1]Arkusz5!$A$3:$Y$2185,21,FALSE)</f>
        <v>średzki</v>
      </c>
      <c r="W497" t="str">
        <f>VLOOKUP(B497,[1]Arkusz5!$A$3:$Y$2185,22,FALSE)</f>
        <v>Środa Wielkopolska</v>
      </c>
      <c r="X497" t="str">
        <f>VLOOKUP(B497,[1]Arkusz5!$A$3:$Y$2185,23,FALSE)</f>
        <v>315.56 Równina Wrzesińska</v>
      </c>
      <c r="Y497" t="str">
        <f>VLOOKUP(B497,[1]Arkusz5!$A$3:$Y$2185,24,FALSE)</f>
        <v>Continental Bio-geographical Region</v>
      </c>
      <c r="Z497" t="str">
        <f>VLOOKUP(B497,[1]Arkusz5!$A$3:$Y$2185,25,FALSE)</f>
        <v>Galio-Carpinetum</v>
      </c>
    </row>
    <row r="498" spans="1:26" x14ac:dyDescent="0.25">
      <c r="A498">
        <v>497</v>
      </c>
      <c r="B498" t="s">
        <v>2781</v>
      </c>
      <c r="C498" t="str">
        <f>VLOOKUP(B498,[1]Arkusz5!$A$3:$Y$2185,2,FALSE)</f>
        <v>51.9821</v>
      </c>
      <c r="D498" t="str">
        <f>VLOOKUP(B498,[1]Arkusz5!$A$3:$Y$2185,3,FALSE)</f>
        <v>17.0401</v>
      </c>
      <c r="E498" t="str">
        <f>VLOOKUP(B498,[1]Arkusz5!$A$3:$Y$2185,4,FALSE)</f>
        <v>33UXT46</v>
      </c>
      <c r="F498" t="str">
        <f>VLOOKUP(B498,[1]Arkusz5!$A$3:$Y$2185,5,FALSE)</f>
        <v>BD59</v>
      </c>
      <c r="G498">
        <f>VLOOKUP(B498,[1]Arkusz5!$A$3:$Y$2185,6,FALSE)</f>
        <v>0</v>
      </c>
      <c r="H498">
        <f>VLOOKUP(B498,[1]Arkusz5!$A$3:$Y$2185,7,FALSE)</f>
        <v>0</v>
      </c>
      <c r="I498">
        <f>VLOOKUP(B498,[1]Arkusz5!$A$3:$Y$2185,8,FALSE)</f>
        <v>0</v>
      </c>
      <c r="J498">
        <f>VLOOKUP(B498,[1]Arkusz5!$A$3:$Y$2185,9,FALSE)</f>
        <v>0</v>
      </c>
      <c r="K498">
        <f>VLOOKUP(B498,[1]Arkusz5!$A$3:$Y$2185,10,FALSE)</f>
        <v>0</v>
      </c>
      <c r="L498">
        <f>VLOOKUP(B498,[1]Arkusz5!$A$3:$Y$2185,11,FALSE)</f>
        <v>0</v>
      </c>
      <c r="M498">
        <f>VLOOKUP(B498,[1]Arkusz5!$A$3:$Y$2185,12,FALSE)</f>
        <v>0</v>
      </c>
      <c r="N498">
        <f>VLOOKUP(B498,[1]Arkusz5!$A$3:$Y$2185,13,FALSE)</f>
        <v>0</v>
      </c>
      <c r="O498">
        <f>VLOOKUP(B498,[1]Arkusz5!$A$3:$Y$2185,14,FALSE)</f>
        <v>0</v>
      </c>
      <c r="P498">
        <f>VLOOKUP(B498,[1]Arkusz5!$A$3:$Y$2185,15,FALSE)</f>
        <v>0</v>
      </c>
      <c r="Q498">
        <f>VLOOKUP(B498,[1]Arkusz5!$A$3:$Y$2185,16,FALSE)</f>
        <v>0</v>
      </c>
      <c r="R498">
        <f>VLOOKUP(B498,[1]Arkusz5!$A$3:$Y$2185,17,FALSE)</f>
        <v>0</v>
      </c>
      <c r="S498" t="str">
        <f>VLOOKUP(B498,[1]Arkusz5!$A$3:$Y$2185,18,FALSE)</f>
        <v>Europa</v>
      </c>
      <c r="T498" t="str">
        <f>VLOOKUP(B498,[1]Arkusz5!$A$3:$Y$2185,19,FALSE)</f>
        <v>Polska</v>
      </c>
      <c r="U498" t="str">
        <f>VLOOKUP(B498,[1]Arkusz5!$A$3:$Y$2185,20,FALSE)</f>
        <v>wielkopolskie</v>
      </c>
      <c r="V498" t="str">
        <f>VLOOKUP(B498,[1]Arkusz5!$A$3:$Y$2185,21,FALSE)</f>
        <v>śremski</v>
      </c>
      <c r="W498" t="str">
        <f>VLOOKUP(B498,[1]Arkusz5!$A$3:$Y$2185,22,FALSE)</f>
        <v>Dolsk</v>
      </c>
      <c r="X498" t="str">
        <f>VLOOKUP(B498,[1]Arkusz5!$A$3:$Y$2185,23,FALSE)</f>
        <v>315.82 Pojezierze Krzywińskie</v>
      </c>
      <c r="Y498" t="str">
        <f>VLOOKUP(B498,[1]Arkusz5!$A$3:$Y$2185,24,FALSE)</f>
        <v>Continental Bio-geographical Region</v>
      </c>
      <c r="Z498">
        <f>VLOOKUP(B498,[1]Arkusz5!$A$3:$Y$2185,25,FALSE)</f>
        <v>0</v>
      </c>
    </row>
    <row r="499" spans="1:26" x14ac:dyDescent="0.25">
      <c r="A499">
        <v>498</v>
      </c>
      <c r="B499" t="s">
        <v>2792</v>
      </c>
      <c r="C499" t="str">
        <f>VLOOKUP(B499,[1]Arkusz5!$A$3:$Y$2185,2,FALSE)</f>
        <v>51.9821</v>
      </c>
      <c r="D499" t="str">
        <f>VLOOKUP(B499,[1]Arkusz5!$A$3:$Y$2185,3,FALSE)</f>
        <v>17.0401</v>
      </c>
      <c r="E499" t="str">
        <f>VLOOKUP(B499,[1]Arkusz5!$A$3:$Y$2185,4,FALSE)</f>
        <v>33UXT46</v>
      </c>
      <c r="F499" t="str">
        <f>VLOOKUP(B499,[1]Arkusz5!$A$3:$Y$2185,5,FALSE)</f>
        <v>BD59</v>
      </c>
      <c r="G499">
        <f>VLOOKUP(B499,[1]Arkusz5!$A$3:$Y$2185,6,FALSE)</f>
        <v>0</v>
      </c>
      <c r="H499">
        <f>VLOOKUP(B499,[1]Arkusz5!$A$3:$Y$2185,7,FALSE)</f>
        <v>0</v>
      </c>
      <c r="I499">
        <f>VLOOKUP(B499,[1]Arkusz5!$A$3:$Y$2185,8,FALSE)</f>
        <v>0</v>
      </c>
      <c r="J499">
        <f>VLOOKUP(B499,[1]Arkusz5!$A$3:$Y$2185,9,FALSE)</f>
        <v>0</v>
      </c>
      <c r="K499">
        <f>VLOOKUP(B499,[1]Arkusz5!$A$3:$Y$2185,10,FALSE)</f>
        <v>0</v>
      </c>
      <c r="L499">
        <f>VLOOKUP(B499,[1]Arkusz5!$A$3:$Y$2185,11,FALSE)</f>
        <v>0</v>
      </c>
      <c r="M499">
        <f>VLOOKUP(B499,[1]Arkusz5!$A$3:$Y$2185,12,FALSE)</f>
        <v>0</v>
      </c>
      <c r="N499">
        <f>VLOOKUP(B499,[1]Arkusz5!$A$3:$Y$2185,13,FALSE)</f>
        <v>0</v>
      </c>
      <c r="O499">
        <f>VLOOKUP(B499,[1]Arkusz5!$A$3:$Y$2185,14,FALSE)</f>
        <v>0</v>
      </c>
      <c r="P499">
        <f>VLOOKUP(B499,[1]Arkusz5!$A$3:$Y$2185,15,FALSE)</f>
        <v>0</v>
      </c>
      <c r="Q499">
        <f>VLOOKUP(B499,[1]Arkusz5!$A$3:$Y$2185,16,FALSE)</f>
        <v>0</v>
      </c>
      <c r="R499">
        <f>VLOOKUP(B499,[1]Arkusz5!$A$3:$Y$2185,17,FALSE)</f>
        <v>0</v>
      </c>
      <c r="S499" t="str">
        <f>VLOOKUP(B499,[1]Arkusz5!$A$3:$Y$2185,18,FALSE)</f>
        <v>Europa</v>
      </c>
      <c r="T499" t="str">
        <f>VLOOKUP(B499,[1]Arkusz5!$A$3:$Y$2185,19,FALSE)</f>
        <v>Polska</v>
      </c>
      <c r="U499" t="str">
        <f>VLOOKUP(B499,[1]Arkusz5!$A$3:$Y$2185,20,FALSE)</f>
        <v>wielkopolskie</v>
      </c>
      <c r="V499" t="str">
        <f>VLOOKUP(B499,[1]Arkusz5!$A$3:$Y$2185,21,FALSE)</f>
        <v>śremski</v>
      </c>
      <c r="W499" t="str">
        <f>VLOOKUP(B499,[1]Arkusz5!$A$3:$Y$2185,22,FALSE)</f>
        <v>Dolsk</v>
      </c>
      <c r="X499" t="str">
        <f>VLOOKUP(B499,[1]Arkusz5!$A$3:$Y$2185,23,FALSE)</f>
        <v>315.82 Pojezierze Krzywińskie</v>
      </c>
      <c r="Y499" t="str">
        <f>VLOOKUP(B499,[1]Arkusz5!$A$3:$Y$2185,24,FALSE)</f>
        <v>Continental Bio-geographical Region</v>
      </c>
      <c r="Z499">
        <f>VLOOKUP(B499,[1]Arkusz5!$A$3:$Y$2185,25,FALSE)</f>
        <v>0</v>
      </c>
    </row>
    <row r="500" spans="1:26" x14ac:dyDescent="0.25">
      <c r="A500">
        <v>499</v>
      </c>
      <c r="B500" t="s">
        <v>2796</v>
      </c>
      <c r="C500" t="str">
        <f>VLOOKUP(B500,[1]Arkusz5!$A$3:$Y$2185,2,FALSE)</f>
        <v>52.2751</v>
      </c>
      <c r="D500" t="str">
        <f>VLOOKUP(B500,[1]Arkusz5!$A$3:$Y$2185,3,FALSE)</f>
        <v>17.4949</v>
      </c>
      <c r="E500" t="str">
        <f>VLOOKUP(B500,[1]Arkusz5!$A$3:$Y$2185,4,FALSE)</f>
        <v>33UXT79</v>
      </c>
      <c r="F500" t="str">
        <f>VLOOKUP(B500,[1]Arkusz5!$A$3:$Y$2185,5,FALSE)</f>
        <v>CD12</v>
      </c>
      <c r="G500">
        <f>VLOOKUP(B500,[1]Arkusz5!$A$3:$Y$2185,6,FALSE)</f>
        <v>0</v>
      </c>
      <c r="H500">
        <f>VLOOKUP(B500,[1]Arkusz5!$A$3:$Y$2185,7,FALSE)</f>
        <v>0</v>
      </c>
      <c r="I500">
        <f>VLOOKUP(B500,[1]Arkusz5!$A$3:$Y$2185,8,FALSE)</f>
        <v>0</v>
      </c>
      <c r="J500">
        <f>VLOOKUP(B500,[1]Arkusz5!$A$3:$Y$2185,9,FALSE)</f>
        <v>0</v>
      </c>
      <c r="K500">
        <f>VLOOKUP(B500,[1]Arkusz5!$A$3:$Y$2185,10,FALSE)</f>
        <v>0</v>
      </c>
      <c r="L500">
        <f>VLOOKUP(B500,[1]Arkusz5!$A$3:$Y$2185,11,FALSE)</f>
        <v>0</v>
      </c>
      <c r="M500">
        <f>VLOOKUP(B500,[1]Arkusz5!$A$3:$Y$2185,12,FALSE)</f>
        <v>0</v>
      </c>
      <c r="N500">
        <f>VLOOKUP(B500,[1]Arkusz5!$A$3:$Y$2185,13,FALSE)</f>
        <v>0</v>
      </c>
      <c r="O500">
        <f>VLOOKUP(B500,[1]Arkusz5!$A$3:$Y$2185,14,FALSE)</f>
        <v>0</v>
      </c>
      <c r="P500">
        <f>VLOOKUP(B500,[1]Arkusz5!$A$3:$Y$2185,15,FALSE)</f>
        <v>0</v>
      </c>
      <c r="Q500">
        <f>VLOOKUP(B500,[1]Arkusz5!$A$3:$Y$2185,16,FALSE)</f>
        <v>0</v>
      </c>
      <c r="R500">
        <f>VLOOKUP(B500,[1]Arkusz5!$A$3:$Y$2185,17,FALSE)</f>
        <v>0</v>
      </c>
      <c r="S500" t="str">
        <f>VLOOKUP(B500,[1]Arkusz5!$A$3:$Y$2185,18,FALSE)</f>
        <v>Europa</v>
      </c>
      <c r="T500" t="str">
        <f>VLOOKUP(B500,[1]Arkusz5!$A$3:$Y$2185,19,FALSE)</f>
        <v>Polska</v>
      </c>
      <c r="U500" t="str">
        <f>VLOOKUP(B500,[1]Arkusz5!$A$3:$Y$2185,20,FALSE)</f>
        <v>wielkopolskie</v>
      </c>
      <c r="V500" t="str">
        <f>VLOOKUP(B500,[1]Arkusz5!$A$3:$Y$2185,21,FALSE)</f>
        <v>wrzesiński</v>
      </c>
      <c r="W500" t="str">
        <f>VLOOKUP(B500,[1]Arkusz5!$A$3:$Y$2185,22,FALSE)</f>
        <v>Września</v>
      </c>
      <c r="X500" t="str">
        <f>VLOOKUP(B500,[1]Arkusz5!$A$3:$Y$2185,23,FALSE)</f>
        <v>315.56 Równina Wrzesińska</v>
      </c>
      <c r="Y500" t="str">
        <f>VLOOKUP(B500,[1]Arkusz5!$A$3:$Y$2185,24,FALSE)</f>
        <v>Continental Bio-geographical Region</v>
      </c>
      <c r="Z500" t="str">
        <f>VLOOKUP(B500,[1]Arkusz5!$A$3:$Y$2185,25,FALSE)</f>
        <v>Ficario-Ulmetum chrysosplenietosum</v>
      </c>
    </row>
    <row r="501" spans="1:26" x14ac:dyDescent="0.25">
      <c r="A501">
        <v>500</v>
      </c>
      <c r="B501" t="s">
        <v>2799</v>
      </c>
      <c r="C501" t="str">
        <f>VLOOKUP(B501,[1]Arkusz5!$A$3:$Y$2185,2,FALSE)</f>
        <v>52.420377</v>
      </c>
      <c r="D501" t="str">
        <f>VLOOKUP(B501,[1]Arkusz5!$A$3:$Y$2185,3,FALSE)</f>
        <v>16.881482</v>
      </c>
      <c r="E501" t="str">
        <f>VLOOKUP(B501,[1]Arkusz5!$A$3:$Y$2185,4,FALSE)</f>
        <v>33UXU20</v>
      </c>
      <c r="F501" t="str">
        <f>VLOOKUP(B501,[1]Arkusz5!$A$3:$Y$2185,5,FALSE)</f>
        <v>BD08</v>
      </c>
      <c r="G501">
        <f>VLOOKUP(B501,[1]Arkusz5!$A$3:$Y$2185,6,FALSE)</f>
        <v>0</v>
      </c>
      <c r="H501">
        <f>VLOOKUP(B501,[1]Arkusz5!$A$3:$Y$2185,7,FALSE)</f>
        <v>0</v>
      </c>
      <c r="I501">
        <f>VLOOKUP(B501,[1]Arkusz5!$A$3:$Y$2185,8,FALSE)</f>
        <v>0</v>
      </c>
      <c r="J501">
        <f>VLOOKUP(B501,[1]Arkusz5!$A$3:$Y$2185,9,FALSE)</f>
        <v>0</v>
      </c>
      <c r="K501">
        <f>VLOOKUP(B501,[1]Arkusz5!$A$3:$Y$2185,10,FALSE)</f>
        <v>0</v>
      </c>
      <c r="L501">
        <f>VLOOKUP(B501,[1]Arkusz5!$A$3:$Y$2185,11,FALSE)</f>
        <v>0</v>
      </c>
      <c r="M501">
        <f>VLOOKUP(B501,[1]Arkusz5!$A$3:$Y$2185,12,FALSE)</f>
        <v>0</v>
      </c>
      <c r="N501">
        <f>VLOOKUP(B501,[1]Arkusz5!$A$3:$Y$2185,13,FALSE)</f>
        <v>0</v>
      </c>
      <c r="O501">
        <f>VLOOKUP(B501,[1]Arkusz5!$A$3:$Y$2185,14,FALSE)</f>
        <v>0</v>
      </c>
      <c r="P501">
        <f>VLOOKUP(B501,[1]Arkusz5!$A$3:$Y$2185,15,FALSE)</f>
        <v>0</v>
      </c>
      <c r="Q501">
        <f>VLOOKUP(B501,[1]Arkusz5!$A$3:$Y$2185,16,FALSE)</f>
        <v>0</v>
      </c>
      <c r="R501">
        <f>VLOOKUP(B501,[1]Arkusz5!$A$3:$Y$2185,17,FALSE)</f>
        <v>0</v>
      </c>
      <c r="S501" t="str">
        <f>VLOOKUP(B501,[1]Arkusz5!$A$3:$Y$2185,18,FALSE)</f>
        <v>Europa</v>
      </c>
      <c r="T501" t="str">
        <f>VLOOKUP(B501,[1]Arkusz5!$A$3:$Y$2185,19,FALSE)</f>
        <v>Polska</v>
      </c>
      <c r="U501" t="str">
        <f>VLOOKUP(B501,[1]Arkusz5!$A$3:$Y$2185,20,FALSE)</f>
        <v>wielkopolskie</v>
      </c>
      <c r="V501" t="str">
        <f>VLOOKUP(B501,[1]Arkusz5!$A$3:$Y$2185,21,FALSE)</f>
        <v>Poznań</v>
      </c>
      <c r="W501" t="str">
        <f>VLOOKUP(B501,[1]Arkusz5!$A$3:$Y$2185,22,FALSE)</f>
        <v>Poznań</v>
      </c>
      <c r="X501" t="str">
        <f>VLOOKUP(B501,[1]Arkusz5!$A$3:$Y$2185,23,FALSE)</f>
        <v>315.51 Pojezierze Poznańskie</v>
      </c>
      <c r="Y501" t="str">
        <f>VLOOKUP(B501,[1]Arkusz5!$A$3:$Y$2185,24,FALSE)</f>
        <v>Continental Bio-geographical Region</v>
      </c>
      <c r="Z501" t="str">
        <f>VLOOKUP(B501,[1]Arkusz5!$A$3:$Y$2185,25,FALSE)</f>
        <v>Galio-Carpinetum</v>
      </c>
    </row>
    <row r="502" spans="1:26" x14ac:dyDescent="0.25">
      <c r="A502">
        <v>501</v>
      </c>
      <c r="B502" t="s">
        <v>2807</v>
      </c>
      <c r="C502" t="str">
        <f>VLOOKUP(B502,[1]Arkusz5!$A$3:$Y$2185,2,FALSE)</f>
        <v>52.125733</v>
      </c>
      <c r="D502" t="str">
        <f>VLOOKUP(B502,[1]Arkusz5!$A$3:$Y$2185,3,FALSE)</f>
        <v>17.47708</v>
      </c>
      <c r="E502" t="str">
        <f>VLOOKUP(B502,[1]Arkusz5!$A$3:$Y$2185,4,FALSE)</f>
        <v>33UXT67</v>
      </c>
      <c r="F502" t="str">
        <f>VLOOKUP(B502,[1]Arkusz5!$A$3:$Y$2185,5,FALSE)</f>
        <v>CD32</v>
      </c>
      <c r="G502">
        <f>VLOOKUP(B502,[1]Arkusz5!$A$3:$Y$2185,6,FALSE)</f>
        <v>0</v>
      </c>
      <c r="H502">
        <f>VLOOKUP(B502,[1]Arkusz5!$A$3:$Y$2185,7,FALSE)</f>
        <v>0</v>
      </c>
      <c r="I502">
        <f>VLOOKUP(B502,[1]Arkusz5!$A$3:$Y$2185,8,FALSE)</f>
        <v>0</v>
      </c>
      <c r="J502">
        <f>VLOOKUP(B502,[1]Arkusz5!$A$3:$Y$2185,9,FALSE)</f>
        <v>0</v>
      </c>
      <c r="K502">
        <f>VLOOKUP(B502,[1]Arkusz5!$A$3:$Y$2185,10,FALSE)</f>
        <v>0</v>
      </c>
      <c r="L502">
        <f>VLOOKUP(B502,[1]Arkusz5!$A$3:$Y$2185,11,FALSE)</f>
        <v>0</v>
      </c>
      <c r="M502">
        <f>VLOOKUP(B502,[1]Arkusz5!$A$3:$Y$2185,12,FALSE)</f>
        <v>0</v>
      </c>
      <c r="N502">
        <f>VLOOKUP(B502,[1]Arkusz5!$A$3:$Y$2185,13,FALSE)</f>
        <v>0</v>
      </c>
      <c r="O502">
        <f>VLOOKUP(B502,[1]Arkusz5!$A$3:$Y$2185,14,FALSE)</f>
        <v>0</v>
      </c>
      <c r="P502">
        <f>VLOOKUP(B502,[1]Arkusz5!$A$3:$Y$2185,15,FALSE)</f>
        <v>0</v>
      </c>
      <c r="Q502">
        <f>VLOOKUP(B502,[1]Arkusz5!$A$3:$Y$2185,16,FALSE)</f>
        <v>0</v>
      </c>
      <c r="R502">
        <f>VLOOKUP(B502,[1]Arkusz5!$A$3:$Y$2185,17,FALSE)</f>
        <v>0</v>
      </c>
      <c r="S502" t="str">
        <f>VLOOKUP(B502,[1]Arkusz5!$A$3:$Y$2185,18,FALSE)</f>
        <v>Europa</v>
      </c>
      <c r="T502" t="str">
        <f>VLOOKUP(B502,[1]Arkusz5!$A$3:$Y$2185,19,FALSE)</f>
        <v>Polska</v>
      </c>
      <c r="U502" t="str">
        <f>VLOOKUP(B502,[1]Arkusz5!$A$3:$Y$2185,20,FALSE)</f>
        <v>wielkopolskie</v>
      </c>
      <c r="V502" t="str">
        <f>VLOOKUP(B502,[1]Arkusz5!$A$3:$Y$2185,21,FALSE)</f>
        <v>wrzesiński</v>
      </c>
      <c r="W502" t="str">
        <f>VLOOKUP(B502,[1]Arkusz5!$A$3:$Y$2185,22,FALSE)</f>
        <v>Miłosław</v>
      </c>
      <c r="X502" t="str">
        <f>VLOOKUP(B502,[1]Arkusz5!$A$3:$Y$2185,23,FALSE)</f>
        <v>315.64 Kotlina Śremska</v>
      </c>
      <c r="Y502" t="str">
        <f>VLOOKUP(B502,[1]Arkusz5!$A$3:$Y$2185,24,FALSE)</f>
        <v>Continental Bio-geographical Region</v>
      </c>
      <c r="Z502" t="str">
        <f>VLOOKUP(B502,[1]Arkusz5!$A$3:$Y$2185,25,FALSE)</f>
        <v>Salici-Populetum (=Salicetum albo-fragilis + Populetum albae)</v>
      </c>
    </row>
    <row r="503" spans="1:26" x14ac:dyDescent="0.25">
      <c r="A503">
        <v>502</v>
      </c>
      <c r="B503" t="s">
        <v>2817</v>
      </c>
      <c r="C503" t="str">
        <f>VLOOKUP(B503,[1]Arkusz5!$A$3:$Y$2185,2,FALSE)</f>
        <v>51.928</v>
      </c>
      <c r="D503" t="str">
        <f>VLOOKUP(B503,[1]Arkusz5!$A$3:$Y$2185,3,FALSE)</f>
        <v>16.2144</v>
      </c>
      <c r="E503" t="str">
        <f>VLOOKUP(B503,[1]Arkusz5!$A$3:$Y$2185,4,FALSE)</f>
        <v>33UWT85</v>
      </c>
      <c r="F503" t="str">
        <f>VLOOKUP(B503,[1]Arkusz5!$A$3:$Y$2185,5,FALSE)</f>
        <v>BD53</v>
      </c>
      <c r="G503">
        <f>VLOOKUP(B503,[1]Arkusz5!$A$3:$Y$2185,6,FALSE)</f>
        <v>0</v>
      </c>
      <c r="H503">
        <f>VLOOKUP(B503,[1]Arkusz5!$A$3:$Y$2185,7,FALSE)</f>
        <v>0</v>
      </c>
      <c r="I503">
        <f>VLOOKUP(B503,[1]Arkusz5!$A$3:$Y$2185,8,FALSE)</f>
        <v>0</v>
      </c>
      <c r="J503">
        <f>VLOOKUP(B503,[1]Arkusz5!$A$3:$Y$2185,9,FALSE)</f>
        <v>0</v>
      </c>
      <c r="K503" t="str">
        <f>VLOOKUP(B503,[1]Arkusz5!$A$3:$Y$2185,10,FALSE)</f>
        <v>Przemęcki Park Krajobrazowy</v>
      </c>
      <c r="L503">
        <f>VLOOKUP(B503,[1]Arkusz5!$A$3:$Y$2185,11,FALSE)</f>
        <v>0</v>
      </c>
      <c r="M503">
        <f>VLOOKUP(B503,[1]Arkusz5!$A$3:$Y$2185,12,FALSE)</f>
        <v>0</v>
      </c>
      <c r="N503" t="str">
        <f>VLOOKUP(B503,[1]Arkusz5!$A$3:$Y$2185,13,FALSE)</f>
        <v>Przemęcko-Wschowski i kompleks leśny Włoszakowice</v>
      </c>
      <c r="O503">
        <f>VLOOKUP(B503,[1]Arkusz5!$A$3:$Y$2185,14,FALSE)</f>
        <v>0</v>
      </c>
      <c r="P503">
        <f>VLOOKUP(B503,[1]Arkusz5!$A$3:$Y$2185,15,FALSE)</f>
        <v>0</v>
      </c>
      <c r="Q503" t="str">
        <f>VLOOKUP(B503,[1]Arkusz5!$A$3:$Y$2185,16,FALSE)</f>
        <v>PLB300011; PLH300041</v>
      </c>
      <c r="R503" t="str">
        <f>VLOOKUP(B503,[1]Arkusz5!$A$3:$Y$2185,17,FALSE)</f>
        <v>Pojezierze Sławskie; Ostoja Przemęcka</v>
      </c>
      <c r="S503" t="str">
        <f>VLOOKUP(B503,[1]Arkusz5!$A$3:$Y$2185,18,FALSE)</f>
        <v>Europa</v>
      </c>
      <c r="T503" t="str">
        <f>VLOOKUP(B503,[1]Arkusz5!$A$3:$Y$2185,19,FALSE)</f>
        <v>Polska</v>
      </c>
      <c r="U503" t="str">
        <f>VLOOKUP(B503,[1]Arkusz5!$A$3:$Y$2185,20,FALSE)</f>
        <v>wielkopolskie</v>
      </c>
      <c r="V503" t="str">
        <f>VLOOKUP(B503,[1]Arkusz5!$A$3:$Y$2185,21,FALSE)</f>
        <v>leszczyński</v>
      </c>
      <c r="W503" t="str">
        <f>VLOOKUP(B503,[1]Arkusz5!$A$3:$Y$2185,22,FALSE)</f>
        <v>Wijewo</v>
      </c>
      <c r="X503" t="str">
        <f>VLOOKUP(B503,[1]Arkusz5!$A$3:$Y$2185,23,FALSE)</f>
        <v>315.81 Pojezierze Sławskie</v>
      </c>
      <c r="Y503" t="str">
        <f>VLOOKUP(B503,[1]Arkusz5!$A$3:$Y$2185,24,FALSE)</f>
        <v>Continental Bio-geographical Region</v>
      </c>
      <c r="Z503">
        <f>VLOOKUP(B503,[1]Arkusz5!$A$3:$Y$2185,25,FALSE)</f>
        <v>0</v>
      </c>
    </row>
    <row r="504" spans="1:26" x14ac:dyDescent="0.25">
      <c r="A504">
        <v>503</v>
      </c>
      <c r="B504" t="s">
        <v>2825</v>
      </c>
      <c r="C504" t="str">
        <f>VLOOKUP(B504,[1]Arkusz5!$A$3:$Y$2185,2,FALSE)</f>
        <v>52.1682</v>
      </c>
      <c r="D504" t="str">
        <f>VLOOKUP(B504,[1]Arkusz5!$A$3:$Y$2185,3,FALSE)</f>
        <v>17.6876</v>
      </c>
      <c r="E504" t="str">
        <f>VLOOKUP(B504,[1]Arkusz5!$A$3:$Y$2185,4,FALSE)</f>
        <v>33UXT88</v>
      </c>
      <c r="F504" t="str">
        <f>VLOOKUP(B504,[1]Arkusz5!$A$3:$Y$2185,5,FALSE)</f>
        <v>CD34</v>
      </c>
      <c r="G504">
        <f>VLOOKUP(B504,[1]Arkusz5!$A$3:$Y$2185,6,FALSE)</f>
        <v>0</v>
      </c>
      <c r="H504">
        <f>VLOOKUP(B504,[1]Arkusz5!$A$3:$Y$2185,7,FALSE)</f>
        <v>0</v>
      </c>
      <c r="I504">
        <f>VLOOKUP(B504,[1]Arkusz5!$A$3:$Y$2185,8,FALSE)</f>
        <v>0</v>
      </c>
      <c r="J504">
        <f>VLOOKUP(B504,[1]Arkusz5!$A$3:$Y$2185,9,FALSE)</f>
        <v>0</v>
      </c>
      <c r="K504">
        <f>VLOOKUP(B504,[1]Arkusz5!$A$3:$Y$2185,10,FALSE)</f>
        <v>0</v>
      </c>
      <c r="L504">
        <f>VLOOKUP(B504,[1]Arkusz5!$A$3:$Y$2185,11,FALSE)</f>
        <v>0</v>
      </c>
      <c r="M504">
        <f>VLOOKUP(B504,[1]Arkusz5!$A$3:$Y$2185,12,FALSE)</f>
        <v>0</v>
      </c>
      <c r="N504">
        <f>VLOOKUP(B504,[1]Arkusz5!$A$3:$Y$2185,13,FALSE)</f>
        <v>0</v>
      </c>
      <c r="O504">
        <f>VLOOKUP(B504,[1]Arkusz5!$A$3:$Y$2185,14,FALSE)</f>
        <v>0</v>
      </c>
      <c r="P504">
        <f>VLOOKUP(B504,[1]Arkusz5!$A$3:$Y$2185,15,FALSE)</f>
        <v>0</v>
      </c>
      <c r="Q504">
        <f>VLOOKUP(B504,[1]Arkusz5!$A$3:$Y$2185,16,FALSE)</f>
        <v>0</v>
      </c>
      <c r="R504">
        <f>VLOOKUP(B504,[1]Arkusz5!$A$3:$Y$2185,17,FALSE)</f>
        <v>0</v>
      </c>
      <c r="S504" t="str">
        <f>VLOOKUP(B504,[1]Arkusz5!$A$3:$Y$2185,18,FALSE)</f>
        <v>Europa</v>
      </c>
      <c r="T504" t="str">
        <f>VLOOKUP(B504,[1]Arkusz5!$A$3:$Y$2185,19,FALSE)</f>
        <v>Polska</v>
      </c>
      <c r="U504" t="str">
        <f>VLOOKUP(B504,[1]Arkusz5!$A$3:$Y$2185,20,FALSE)</f>
        <v>wielkopolskie</v>
      </c>
      <c r="V504" t="str">
        <f>VLOOKUP(B504,[1]Arkusz5!$A$3:$Y$2185,21,FALSE)</f>
        <v>wrzesiński</v>
      </c>
      <c r="W504" t="str">
        <f>VLOOKUP(B504,[1]Arkusz5!$A$3:$Y$2185,22,FALSE)</f>
        <v>Pyzdry</v>
      </c>
      <c r="X504" t="str">
        <f>VLOOKUP(B504,[1]Arkusz5!$A$3:$Y$2185,23,FALSE)</f>
        <v>318.13 Dolina Konińska</v>
      </c>
      <c r="Y504" t="str">
        <f>VLOOKUP(B504,[1]Arkusz5!$A$3:$Y$2185,24,FALSE)</f>
        <v>Continental Bio-geographical Region</v>
      </c>
      <c r="Z504" t="str">
        <f>VLOOKUP(B504,[1]Arkusz5!$A$3:$Y$2185,25,FALSE)</f>
        <v>Salici-Populetum (=Salicetum albo-fragilis + Populetum albae)</v>
      </c>
    </row>
    <row r="505" spans="1:26" x14ac:dyDescent="0.25">
      <c r="A505">
        <v>504</v>
      </c>
      <c r="B505" t="s">
        <v>2827</v>
      </c>
      <c r="C505" t="str">
        <f>VLOOKUP(B505,[1]Arkusz5!$A$3:$Y$2185,2,FALSE)</f>
        <v>51.9279</v>
      </c>
      <c r="D505" t="str">
        <f>VLOOKUP(B505,[1]Arkusz5!$A$3:$Y$2185,3,FALSE)</f>
        <v>16.2143</v>
      </c>
      <c r="E505" t="str">
        <f>VLOOKUP(B505,[1]Arkusz5!$A$3:$Y$2185,4,FALSE)</f>
        <v>33UWT85</v>
      </c>
      <c r="F505" t="str">
        <f>VLOOKUP(B505,[1]Arkusz5!$A$3:$Y$2185,5,FALSE)</f>
        <v>BD53</v>
      </c>
      <c r="G505">
        <f>VLOOKUP(B505,[1]Arkusz5!$A$3:$Y$2185,6,FALSE)</f>
        <v>0</v>
      </c>
      <c r="H505">
        <f>VLOOKUP(B505,[1]Arkusz5!$A$3:$Y$2185,7,FALSE)</f>
        <v>0</v>
      </c>
      <c r="I505">
        <f>VLOOKUP(B505,[1]Arkusz5!$A$3:$Y$2185,8,FALSE)</f>
        <v>0</v>
      </c>
      <c r="J505">
        <f>VLOOKUP(B505,[1]Arkusz5!$A$3:$Y$2185,9,FALSE)</f>
        <v>0</v>
      </c>
      <c r="K505" t="str">
        <f>VLOOKUP(B505,[1]Arkusz5!$A$3:$Y$2185,10,FALSE)</f>
        <v>Przemęcki Park Krajobrazowy</v>
      </c>
      <c r="L505">
        <f>VLOOKUP(B505,[1]Arkusz5!$A$3:$Y$2185,11,FALSE)</f>
        <v>0</v>
      </c>
      <c r="M505">
        <f>VLOOKUP(B505,[1]Arkusz5!$A$3:$Y$2185,12,FALSE)</f>
        <v>0</v>
      </c>
      <c r="N505" t="str">
        <f>VLOOKUP(B505,[1]Arkusz5!$A$3:$Y$2185,13,FALSE)</f>
        <v>Przemęcko-Wschowski i kompleks leśny Włoszakowice</v>
      </c>
      <c r="O505">
        <f>VLOOKUP(B505,[1]Arkusz5!$A$3:$Y$2185,14,FALSE)</f>
        <v>0</v>
      </c>
      <c r="P505">
        <f>VLOOKUP(B505,[1]Arkusz5!$A$3:$Y$2185,15,FALSE)</f>
        <v>0</v>
      </c>
      <c r="Q505" t="str">
        <f>VLOOKUP(B505,[1]Arkusz5!$A$3:$Y$2185,16,FALSE)</f>
        <v>PLB300011; PLH300041</v>
      </c>
      <c r="R505" t="str">
        <f>VLOOKUP(B505,[1]Arkusz5!$A$3:$Y$2185,17,FALSE)</f>
        <v>Pojezierze Sławskie; Ostoja Przemęcka</v>
      </c>
      <c r="S505" t="str">
        <f>VLOOKUP(B505,[1]Arkusz5!$A$3:$Y$2185,18,FALSE)</f>
        <v>Europa</v>
      </c>
      <c r="T505" t="str">
        <f>VLOOKUP(B505,[1]Arkusz5!$A$3:$Y$2185,19,FALSE)</f>
        <v>Polska</v>
      </c>
      <c r="U505" t="str">
        <f>VLOOKUP(B505,[1]Arkusz5!$A$3:$Y$2185,20,FALSE)</f>
        <v>wielkopolskie</v>
      </c>
      <c r="V505" t="str">
        <f>VLOOKUP(B505,[1]Arkusz5!$A$3:$Y$2185,21,FALSE)</f>
        <v>leszczyński</v>
      </c>
      <c r="W505" t="str">
        <f>VLOOKUP(B505,[1]Arkusz5!$A$3:$Y$2185,22,FALSE)</f>
        <v>Wijewo</v>
      </c>
      <c r="X505" t="str">
        <f>VLOOKUP(B505,[1]Arkusz5!$A$3:$Y$2185,23,FALSE)</f>
        <v>315.81 Pojezierze Sławskie</v>
      </c>
      <c r="Y505" t="str">
        <f>VLOOKUP(B505,[1]Arkusz5!$A$3:$Y$2185,24,FALSE)</f>
        <v>Continental Bio-geographical Region</v>
      </c>
      <c r="Z505">
        <f>VLOOKUP(B505,[1]Arkusz5!$A$3:$Y$2185,25,FALSE)</f>
        <v>0</v>
      </c>
    </row>
    <row r="506" spans="1:26" x14ac:dyDescent="0.25">
      <c r="A506">
        <v>505</v>
      </c>
      <c r="B506" t="s">
        <v>2832</v>
      </c>
      <c r="C506" t="str">
        <f>VLOOKUP(B506,[1]Arkusz5!$A$3:$Y$2185,2,FALSE)</f>
        <v>52.465919</v>
      </c>
      <c r="D506" t="str">
        <f>VLOOKUP(B506,[1]Arkusz5!$A$3:$Y$2185,3,FALSE)</f>
        <v>16.930115</v>
      </c>
      <c r="E506" t="str">
        <f>VLOOKUP(B506,[1]Arkusz5!$A$3:$Y$2185,4,FALSE)</f>
        <v>33UXU31</v>
      </c>
      <c r="F506" t="str">
        <f>VLOOKUP(B506,[1]Arkusz5!$A$3:$Y$2185,5,FALSE)</f>
        <v>BC98</v>
      </c>
      <c r="G506">
        <f>VLOOKUP(B506,[1]Arkusz5!$A$3:$Y$2185,6,FALSE)</f>
        <v>0</v>
      </c>
      <c r="H506">
        <f>VLOOKUP(B506,[1]Arkusz5!$A$3:$Y$2185,7,FALSE)</f>
        <v>0</v>
      </c>
      <c r="I506">
        <f>VLOOKUP(B506,[1]Arkusz5!$A$3:$Y$2185,8,FALSE)</f>
        <v>0</v>
      </c>
      <c r="J506">
        <f>VLOOKUP(B506,[1]Arkusz5!$A$3:$Y$2185,9,FALSE)</f>
        <v>0</v>
      </c>
      <c r="K506">
        <f>VLOOKUP(B506,[1]Arkusz5!$A$3:$Y$2185,10,FALSE)</f>
        <v>0</v>
      </c>
      <c r="L506">
        <f>VLOOKUP(B506,[1]Arkusz5!$A$3:$Y$2185,11,FALSE)</f>
        <v>0</v>
      </c>
      <c r="M506">
        <f>VLOOKUP(B506,[1]Arkusz5!$A$3:$Y$2185,12,FALSE)</f>
        <v>0</v>
      </c>
      <c r="N506">
        <f>VLOOKUP(B506,[1]Arkusz5!$A$3:$Y$2185,13,FALSE)</f>
        <v>0</v>
      </c>
      <c r="O506">
        <f>VLOOKUP(B506,[1]Arkusz5!$A$3:$Y$2185,14,FALSE)</f>
        <v>0</v>
      </c>
      <c r="P506">
        <f>VLOOKUP(B506,[1]Arkusz5!$A$3:$Y$2185,15,FALSE)</f>
        <v>0</v>
      </c>
      <c r="Q506">
        <f>VLOOKUP(B506,[1]Arkusz5!$A$3:$Y$2185,16,FALSE)</f>
        <v>0</v>
      </c>
      <c r="R506">
        <f>VLOOKUP(B506,[1]Arkusz5!$A$3:$Y$2185,17,FALSE)</f>
        <v>0</v>
      </c>
      <c r="S506" t="str">
        <f>VLOOKUP(B506,[1]Arkusz5!$A$3:$Y$2185,18,FALSE)</f>
        <v>Europa</v>
      </c>
      <c r="T506" t="str">
        <f>VLOOKUP(B506,[1]Arkusz5!$A$3:$Y$2185,19,FALSE)</f>
        <v>Polska</v>
      </c>
      <c r="U506" t="str">
        <f>VLOOKUP(B506,[1]Arkusz5!$A$3:$Y$2185,20,FALSE)</f>
        <v>wielkopolskie</v>
      </c>
      <c r="V506" t="str">
        <f>VLOOKUP(B506,[1]Arkusz5!$A$3:$Y$2185,21,FALSE)</f>
        <v>Poznań</v>
      </c>
      <c r="W506" t="str">
        <f>VLOOKUP(B506,[1]Arkusz5!$A$3:$Y$2185,22,FALSE)</f>
        <v>Poznań</v>
      </c>
      <c r="X506" t="str">
        <f>VLOOKUP(B506,[1]Arkusz5!$A$3:$Y$2185,23,FALSE)</f>
        <v>315.51 Pojezierze Poznańskie</v>
      </c>
      <c r="Y506" t="str">
        <f>VLOOKUP(B506,[1]Arkusz5!$A$3:$Y$2185,24,FALSE)</f>
        <v>Continental Bio-geographical Region</v>
      </c>
      <c r="Z506" t="str">
        <f>VLOOKUP(B506,[1]Arkusz5!$A$3:$Y$2185,25,FALSE)</f>
        <v>Pino-Quercetum (=Querco-Pinetum + Serratulo-Pinetum)</v>
      </c>
    </row>
    <row r="507" spans="1:26" x14ac:dyDescent="0.25">
      <c r="A507">
        <v>506</v>
      </c>
      <c r="B507" t="s">
        <v>2842</v>
      </c>
      <c r="C507" t="str">
        <f>VLOOKUP(B507,[1]Arkusz5!$A$3:$Y$2185,2,FALSE)</f>
        <v>52.024455</v>
      </c>
      <c r="D507" t="str">
        <f>VLOOKUP(B507,[1]Arkusz5!$A$3:$Y$2185,3,FALSE)</f>
        <v>16.922785</v>
      </c>
      <c r="E507" t="str">
        <f>VLOOKUP(B507,[1]Arkusz5!$A$3:$Y$2185,4,FALSE)</f>
        <v>33UXT36</v>
      </c>
      <c r="F507" t="str">
        <f>VLOOKUP(B507,[1]Arkusz5!$A$3:$Y$2185,5,FALSE)</f>
        <v>BD48</v>
      </c>
      <c r="G507">
        <f>VLOOKUP(B507,[1]Arkusz5!$A$3:$Y$2185,6,FALSE)</f>
        <v>0</v>
      </c>
      <c r="H507">
        <f>VLOOKUP(B507,[1]Arkusz5!$A$3:$Y$2185,7,FALSE)</f>
        <v>0</v>
      </c>
      <c r="I507">
        <f>VLOOKUP(B507,[1]Arkusz5!$A$3:$Y$2185,8,FALSE)</f>
        <v>0</v>
      </c>
      <c r="J507">
        <f>VLOOKUP(B507,[1]Arkusz5!$A$3:$Y$2185,9,FALSE)</f>
        <v>0</v>
      </c>
      <c r="K507">
        <f>VLOOKUP(B507,[1]Arkusz5!$A$3:$Y$2185,10,FALSE)</f>
        <v>0</v>
      </c>
      <c r="L507">
        <f>VLOOKUP(B507,[1]Arkusz5!$A$3:$Y$2185,11,FALSE)</f>
        <v>0</v>
      </c>
      <c r="M507">
        <f>VLOOKUP(B507,[1]Arkusz5!$A$3:$Y$2185,12,FALSE)</f>
        <v>0</v>
      </c>
      <c r="N507">
        <f>VLOOKUP(B507,[1]Arkusz5!$A$3:$Y$2185,13,FALSE)</f>
        <v>0</v>
      </c>
      <c r="O507">
        <f>VLOOKUP(B507,[1]Arkusz5!$A$3:$Y$2185,14,FALSE)</f>
        <v>0</v>
      </c>
      <c r="P507">
        <f>VLOOKUP(B507,[1]Arkusz5!$A$3:$Y$2185,15,FALSE)</f>
        <v>0</v>
      </c>
      <c r="Q507">
        <f>VLOOKUP(B507,[1]Arkusz5!$A$3:$Y$2185,16,FALSE)</f>
        <v>0</v>
      </c>
      <c r="R507">
        <f>VLOOKUP(B507,[1]Arkusz5!$A$3:$Y$2185,17,FALSE)</f>
        <v>0</v>
      </c>
      <c r="S507" t="str">
        <f>VLOOKUP(B507,[1]Arkusz5!$A$3:$Y$2185,18,FALSE)</f>
        <v>Europa</v>
      </c>
      <c r="T507" t="str">
        <f>VLOOKUP(B507,[1]Arkusz5!$A$3:$Y$2185,19,FALSE)</f>
        <v>Polska</v>
      </c>
      <c r="U507" t="str">
        <f>VLOOKUP(B507,[1]Arkusz5!$A$3:$Y$2185,20,FALSE)</f>
        <v>wielkopolskie</v>
      </c>
      <c r="V507" t="str">
        <f>VLOOKUP(B507,[1]Arkusz5!$A$3:$Y$2185,21,FALSE)</f>
        <v>śremski</v>
      </c>
      <c r="W507" t="str">
        <f>VLOOKUP(B507,[1]Arkusz5!$A$3:$Y$2185,22,FALSE)</f>
        <v>Śrem</v>
      </c>
      <c r="X507" t="str">
        <f>VLOOKUP(B507,[1]Arkusz5!$A$3:$Y$2185,23,FALSE)</f>
        <v>315.82 Pojezierze Krzywińskie</v>
      </c>
      <c r="Y507" t="str">
        <f>VLOOKUP(B507,[1]Arkusz5!$A$3:$Y$2185,24,FALSE)</f>
        <v>Continental Bio-geographical Region</v>
      </c>
      <c r="Z507" t="str">
        <f>VLOOKUP(B507,[1]Arkusz5!$A$3:$Y$2185,25,FALSE)</f>
        <v>Fraxino-Alnetum (=Circaeo-Alnetum)</v>
      </c>
    </row>
    <row r="508" spans="1:26" x14ac:dyDescent="0.25">
      <c r="A508">
        <v>507</v>
      </c>
      <c r="B508" t="s">
        <v>2851</v>
      </c>
      <c r="C508" t="str">
        <f>VLOOKUP(B508,[1]Arkusz5!$A$3:$Y$2185,2,FALSE)</f>
        <v>51.9693</v>
      </c>
      <c r="D508" t="str">
        <f>VLOOKUP(B508,[1]Arkusz5!$A$3:$Y$2185,3,FALSE)</f>
        <v>17.5033</v>
      </c>
      <c r="E508" t="str">
        <f>VLOOKUP(B508,[1]Arkusz5!$A$3:$Y$2185,4,FALSE)</f>
        <v>33UXT76</v>
      </c>
      <c r="F508" t="str">
        <f>VLOOKUP(B508,[1]Arkusz5!$A$3:$Y$2185,5,FALSE)</f>
        <v>CD52</v>
      </c>
      <c r="G508">
        <f>VLOOKUP(B508,[1]Arkusz5!$A$3:$Y$2185,6,FALSE)</f>
        <v>0</v>
      </c>
      <c r="H508">
        <f>VLOOKUP(B508,[1]Arkusz5!$A$3:$Y$2185,7,FALSE)</f>
        <v>0</v>
      </c>
      <c r="I508">
        <f>VLOOKUP(B508,[1]Arkusz5!$A$3:$Y$2185,8,FALSE)</f>
        <v>0</v>
      </c>
      <c r="J508">
        <f>VLOOKUP(B508,[1]Arkusz5!$A$3:$Y$2185,9,FALSE)</f>
        <v>0</v>
      </c>
      <c r="K508">
        <f>VLOOKUP(B508,[1]Arkusz5!$A$3:$Y$2185,10,FALSE)</f>
        <v>0</v>
      </c>
      <c r="L508">
        <f>VLOOKUP(B508,[1]Arkusz5!$A$3:$Y$2185,11,FALSE)</f>
        <v>0</v>
      </c>
      <c r="M508">
        <f>VLOOKUP(B508,[1]Arkusz5!$A$3:$Y$2185,12,FALSE)</f>
        <v>0</v>
      </c>
      <c r="N508">
        <f>VLOOKUP(B508,[1]Arkusz5!$A$3:$Y$2185,13,FALSE)</f>
        <v>0</v>
      </c>
      <c r="O508">
        <f>VLOOKUP(B508,[1]Arkusz5!$A$3:$Y$2185,14,FALSE)</f>
        <v>0</v>
      </c>
      <c r="P508">
        <f>VLOOKUP(B508,[1]Arkusz5!$A$3:$Y$2185,15,FALSE)</f>
        <v>0</v>
      </c>
      <c r="Q508">
        <f>VLOOKUP(B508,[1]Arkusz5!$A$3:$Y$2185,16,FALSE)</f>
        <v>0</v>
      </c>
      <c r="R508">
        <f>VLOOKUP(B508,[1]Arkusz5!$A$3:$Y$2185,17,FALSE)</f>
        <v>0</v>
      </c>
      <c r="S508" t="str">
        <f>VLOOKUP(B508,[1]Arkusz5!$A$3:$Y$2185,18,FALSE)</f>
        <v>Europa</v>
      </c>
      <c r="T508" t="str">
        <f>VLOOKUP(B508,[1]Arkusz5!$A$3:$Y$2185,19,FALSE)</f>
        <v>Polska</v>
      </c>
      <c r="U508" t="str">
        <f>VLOOKUP(B508,[1]Arkusz5!$A$3:$Y$2185,20,FALSE)</f>
        <v>wielkopolskie</v>
      </c>
      <c r="V508" t="str">
        <f>VLOOKUP(B508,[1]Arkusz5!$A$3:$Y$2185,21,FALSE)</f>
        <v>jarociński</v>
      </c>
      <c r="W508" t="str">
        <f>VLOOKUP(B508,[1]Arkusz5!$A$3:$Y$2185,22,FALSE)</f>
        <v>Jarocin</v>
      </c>
      <c r="X508" t="str">
        <f>VLOOKUP(B508,[1]Arkusz5!$A$3:$Y$2185,23,FALSE)</f>
        <v>318.12 Wysoczyzna Kaliska</v>
      </c>
      <c r="Y508" t="str">
        <f>VLOOKUP(B508,[1]Arkusz5!$A$3:$Y$2185,24,FALSE)</f>
        <v>Continental Bio-geographical Region</v>
      </c>
      <c r="Z508" t="str">
        <f>VLOOKUP(B508,[1]Arkusz5!$A$3:$Y$2185,25,FALSE)</f>
        <v>Galio-Carpinetum</v>
      </c>
    </row>
    <row r="509" spans="1:26" x14ac:dyDescent="0.25">
      <c r="A509">
        <v>508</v>
      </c>
      <c r="B509" t="s">
        <v>2868</v>
      </c>
      <c r="C509" t="str">
        <f>VLOOKUP(B509,[1]Arkusz5!$A$3:$Y$2185,2,FALSE)</f>
        <v>51.986799</v>
      </c>
      <c r="D509" t="str">
        <f>VLOOKUP(B509,[1]Arkusz5!$A$3:$Y$2185,3,FALSE)</f>
        <v>17.058159</v>
      </c>
      <c r="E509" t="str">
        <f>VLOOKUP(B509,[1]Arkusz5!$A$3:$Y$2185,4,FALSE)</f>
        <v>33UXT46</v>
      </c>
      <c r="F509" t="str">
        <f>VLOOKUP(B509,[1]Arkusz5!$A$3:$Y$2185,5,FALSE)</f>
        <v>BD49</v>
      </c>
      <c r="G509">
        <f>VLOOKUP(B509,[1]Arkusz5!$A$3:$Y$2185,6,FALSE)</f>
        <v>0</v>
      </c>
      <c r="H509">
        <f>VLOOKUP(B509,[1]Arkusz5!$A$3:$Y$2185,7,FALSE)</f>
        <v>0</v>
      </c>
      <c r="I509">
        <f>VLOOKUP(B509,[1]Arkusz5!$A$3:$Y$2185,8,FALSE)</f>
        <v>0</v>
      </c>
      <c r="J509">
        <f>VLOOKUP(B509,[1]Arkusz5!$A$3:$Y$2185,9,FALSE)</f>
        <v>0</v>
      </c>
      <c r="K509">
        <f>VLOOKUP(B509,[1]Arkusz5!$A$3:$Y$2185,10,FALSE)</f>
        <v>0</v>
      </c>
      <c r="L509">
        <f>VLOOKUP(B509,[1]Arkusz5!$A$3:$Y$2185,11,FALSE)</f>
        <v>0</v>
      </c>
      <c r="M509">
        <f>VLOOKUP(B509,[1]Arkusz5!$A$3:$Y$2185,12,FALSE)</f>
        <v>0</v>
      </c>
      <c r="N509">
        <f>VLOOKUP(B509,[1]Arkusz5!$A$3:$Y$2185,13,FALSE)</f>
        <v>0</v>
      </c>
      <c r="O509">
        <f>VLOOKUP(B509,[1]Arkusz5!$A$3:$Y$2185,14,FALSE)</f>
        <v>0</v>
      </c>
      <c r="P509">
        <f>VLOOKUP(B509,[1]Arkusz5!$A$3:$Y$2185,15,FALSE)</f>
        <v>0</v>
      </c>
      <c r="Q509">
        <f>VLOOKUP(B509,[1]Arkusz5!$A$3:$Y$2185,16,FALSE)</f>
        <v>0</v>
      </c>
      <c r="R509">
        <f>VLOOKUP(B509,[1]Arkusz5!$A$3:$Y$2185,17,FALSE)</f>
        <v>0</v>
      </c>
      <c r="S509" t="str">
        <f>VLOOKUP(B509,[1]Arkusz5!$A$3:$Y$2185,18,FALSE)</f>
        <v>Europa</v>
      </c>
      <c r="T509" t="str">
        <f>VLOOKUP(B509,[1]Arkusz5!$A$3:$Y$2185,19,FALSE)</f>
        <v>Polska</v>
      </c>
      <c r="U509" t="str">
        <f>VLOOKUP(B509,[1]Arkusz5!$A$3:$Y$2185,20,FALSE)</f>
        <v>wielkopolskie</v>
      </c>
      <c r="V509" t="str">
        <f>VLOOKUP(B509,[1]Arkusz5!$A$3:$Y$2185,21,FALSE)</f>
        <v>śremski</v>
      </c>
      <c r="W509" t="str">
        <f>VLOOKUP(B509,[1]Arkusz5!$A$3:$Y$2185,22,FALSE)</f>
        <v>Dolsk</v>
      </c>
      <c r="X509" t="str">
        <f>VLOOKUP(B509,[1]Arkusz5!$A$3:$Y$2185,23,FALSE)</f>
        <v>315.84 Wał Żerkowski</v>
      </c>
      <c r="Y509" t="str">
        <f>VLOOKUP(B509,[1]Arkusz5!$A$3:$Y$2185,24,FALSE)</f>
        <v>Continental Bio-geographical Region</v>
      </c>
      <c r="Z509" t="str">
        <f>VLOOKUP(B509,[1]Arkusz5!$A$3:$Y$2185,25,FALSE)</f>
        <v>Galio-Carpinetum</v>
      </c>
    </row>
    <row r="510" spans="1:26" x14ac:dyDescent="0.25">
      <c r="A510">
        <v>509</v>
      </c>
      <c r="B510" t="s">
        <v>2876</v>
      </c>
      <c r="C510" t="str">
        <f>VLOOKUP(B510,[1]Arkusz5!$A$3:$Y$2185,2,FALSE)</f>
        <v>52.24273</v>
      </c>
      <c r="D510" t="str">
        <f>VLOOKUP(B510,[1]Arkusz5!$A$3:$Y$2185,3,FALSE)</f>
        <v>16.81252</v>
      </c>
      <c r="E510" t="str">
        <f>VLOOKUP(B510,[1]Arkusz5!$A$3:$Y$2185,4,FALSE)</f>
        <v>33UXT28</v>
      </c>
      <c r="F510" t="str">
        <f>VLOOKUP(B510,[1]Arkusz5!$A$3:$Y$2185,5,FALSE)</f>
        <v>BD28</v>
      </c>
      <c r="G510">
        <f>VLOOKUP(B510,[1]Arkusz5!$A$3:$Y$2185,6,FALSE)</f>
        <v>0</v>
      </c>
      <c r="H510">
        <f>VLOOKUP(B510,[1]Arkusz5!$A$3:$Y$2185,7,FALSE)</f>
        <v>0</v>
      </c>
      <c r="I510">
        <f>VLOOKUP(B510,[1]Arkusz5!$A$3:$Y$2185,8,FALSE)</f>
        <v>0</v>
      </c>
      <c r="J510" t="str">
        <f>VLOOKUP(B510,[1]Arkusz5!$A$3:$Y$2185,9,FALSE)</f>
        <v>Wielkopolski Park Narodowy</v>
      </c>
      <c r="K510">
        <f>VLOOKUP(B510,[1]Arkusz5!$A$3:$Y$2185,10,FALSE)</f>
        <v>0</v>
      </c>
      <c r="L510">
        <f>VLOOKUP(B510,[1]Arkusz5!$A$3:$Y$2185,11,FALSE)</f>
        <v>0</v>
      </c>
      <c r="M510">
        <f>VLOOKUP(B510,[1]Arkusz5!$A$3:$Y$2185,12,FALSE)</f>
        <v>0</v>
      </c>
      <c r="N510">
        <f>VLOOKUP(B510,[1]Arkusz5!$A$3:$Y$2185,13,FALSE)</f>
        <v>0</v>
      </c>
      <c r="O510">
        <f>VLOOKUP(B510,[1]Arkusz5!$A$3:$Y$2185,14,FALSE)</f>
        <v>0</v>
      </c>
      <c r="P510">
        <f>VLOOKUP(B510,[1]Arkusz5!$A$3:$Y$2185,15,FALSE)</f>
        <v>0</v>
      </c>
      <c r="Q510" t="str">
        <f>VLOOKUP(B510,[1]Arkusz5!$A$3:$Y$2185,16,FALSE)</f>
        <v>PLB300017; PLH300010</v>
      </c>
      <c r="R510" t="str">
        <f>VLOOKUP(B510,[1]Arkusz5!$A$3:$Y$2185,17,FALSE)</f>
        <v>Ostoja Rogalińska; Ostoja Wielkopolska</v>
      </c>
      <c r="S510" t="str">
        <f>VLOOKUP(B510,[1]Arkusz5!$A$3:$Y$2185,18,FALSE)</f>
        <v>Europa</v>
      </c>
      <c r="T510" t="str">
        <f>VLOOKUP(B510,[1]Arkusz5!$A$3:$Y$2185,19,FALSE)</f>
        <v>Polska</v>
      </c>
      <c r="U510" t="str">
        <f>VLOOKUP(B510,[1]Arkusz5!$A$3:$Y$2185,20,FALSE)</f>
        <v>wielkopolskie</v>
      </c>
      <c r="V510" t="str">
        <f>VLOOKUP(B510,[1]Arkusz5!$A$3:$Y$2185,21,FALSE)</f>
        <v>poznański</v>
      </c>
      <c r="W510" t="str">
        <f>VLOOKUP(B510,[1]Arkusz5!$A$3:$Y$2185,22,FALSE)</f>
        <v>Mosina</v>
      </c>
      <c r="X510" t="str">
        <f>VLOOKUP(B510,[1]Arkusz5!$A$3:$Y$2185,23,FALSE)</f>
        <v>315.64 Kotlina Śremska</v>
      </c>
      <c r="Y510" t="str">
        <f>VLOOKUP(B510,[1]Arkusz5!$A$3:$Y$2185,24,FALSE)</f>
        <v>Continental Bio-geographical Region</v>
      </c>
      <c r="Z510" t="str">
        <f>VLOOKUP(B510,[1]Arkusz5!$A$3:$Y$2185,25,FALSE)</f>
        <v>Calamagrostio arundinaceae-Quercetum</v>
      </c>
    </row>
    <row r="511" spans="1:26" x14ac:dyDescent="0.25">
      <c r="A511">
        <v>510</v>
      </c>
      <c r="B511" t="s">
        <v>2893</v>
      </c>
      <c r="C511" t="str">
        <f>VLOOKUP(B511,[1]Arkusz5!$A$3:$Y$2185,2,FALSE)</f>
        <v>52.4342</v>
      </c>
      <c r="D511" t="str">
        <f>VLOOKUP(B511,[1]Arkusz5!$A$3:$Y$2185,3,FALSE)</f>
        <v>17.2906</v>
      </c>
      <c r="E511" t="str">
        <f>VLOOKUP(B511,[1]Arkusz5!$A$3:$Y$2185,4,FALSE)</f>
        <v>33UXU51</v>
      </c>
      <c r="F511" t="str">
        <f>VLOOKUP(B511,[1]Arkusz5!$A$3:$Y$2185,5,FALSE)</f>
        <v>CD01</v>
      </c>
      <c r="G511">
        <f>VLOOKUP(B511,[1]Arkusz5!$A$3:$Y$2185,6,FALSE)</f>
        <v>0</v>
      </c>
      <c r="H511">
        <f>VLOOKUP(B511,[1]Arkusz5!$A$3:$Y$2185,7,FALSE)</f>
        <v>0</v>
      </c>
      <c r="I511">
        <f>VLOOKUP(B511,[1]Arkusz5!$A$3:$Y$2185,8,FALSE)</f>
        <v>0</v>
      </c>
      <c r="J511">
        <f>VLOOKUP(B511,[1]Arkusz5!$A$3:$Y$2185,9,FALSE)</f>
        <v>0</v>
      </c>
      <c r="K511" t="str">
        <f>VLOOKUP(B511,[1]Arkusz5!$A$3:$Y$2185,10,FALSE)</f>
        <v>Park Krajobrazowy Promno - otulina</v>
      </c>
      <c r="L511">
        <f>VLOOKUP(B511,[1]Arkusz5!$A$3:$Y$2185,11,FALSE)</f>
        <v>0</v>
      </c>
      <c r="M511">
        <f>VLOOKUP(B511,[1]Arkusz5!$A$3:$Y$2185,12,FALSE)</f>
        <v>0</v>
      </c>
      <c r="N511">
        <f>VLOOKUP(B511,[1]Arkusz5!$A$3:$Y$2185,13,FALSE)</f>
        <v>0</v>
      </c>
      <c r="O511">
        <f>VLOOKUP(B511,[1]Arkusz5!$A$3:$Y$2185,14,FALSE)</f>
        <v>0</v>
      </c>
      <c r="P511">
        <f>VLOOKUP(B511,[1]Arkusz5!$A$3:$Y$2185,15,FALSE)</f>
        <v>0</v>
      </c>
      <c r="Q511">
        <f>VLOOKUP(B511,[1]Arkusz5!$A$3:$Y$2185,16,FALSE)</f>
        <v>0</v>
      </c>
      <c r="R511">
        <f>VLOOKUP(B511,[1]Arkusz5!$A$3:$Y$2185,17,FALSE)</f>
        <v>0</v>
      </c>
      <c r="S511" t="str">
        <f>VLOOKUP(B511,[1]Arkusz5!$A$3:$Y$2185,18,FALSE)</f>
        <v>Europa</v>
      </c>
      <c r="T511" t="str">
        <f>VLOOKUP(B511,[1]Arkusz5!$A$3:$Y$2185,19,FALSE)</f>
        <v>Polska</v>
      </c>
      <c r="U511" t="str">
        <f>VLOOKUP(B511,[1]Arkusz5!$A$3:$Y$2185,20,FALSE)</f>
        <v>wielkopolskie</v>
      </c>
      <c r="V511" t="str">
        <f>VLOOKUP(B511,[1]Arkusz5!$A$3:$Y$2185,21,FALSE)</f>
        <v>poznański</v>
      </c>
      <c r="W511" t="str">
        <f>VLOOKUP(B511,[1]Arkusz5!$A$3:$Y$2185,22,FALSE)</f>
        <v>Pobiedziska</v>
      </c>
      <c r="X511" t="str">
        <f>VLOOKUP(B511,[1]Arkusz5!$A$3:$Y$2185,23,FALSE)</f>
        <v>315.56 Równina Wrzesińska</v>
      </c>
      <c r="Y511" t="str">
        <f>VLOOKUP(B511,[1]Arkusz5!$A$3:$Y$2185,24,FALSE)</f>
        <v>Continental Bio-geographical Region</v>
      </c>
      <c r="Z511" t="str">
        <f>VLOOKUP(B511,[1]Arkusz5!$A$3:$Y$2185,25,FALSE)</f>
        <v>Galio-Carpinetum</v>
      </c>
    </row>
    <row r="512" spans="1:26" x14ac:dyDescent="0.25">
      <c r="A512">
        <v>511</v>
      </c>
      <c r="B512" t="s">
        <v>2901</v>
      </c>
      <c r="C512" t="str">
        <f>VLOOKUP(B512,[1]Arkusz5!$A$3:$Y$2185,2,FALSE)</f>
        <v>52.287617</v>
      </c>
      <c r="D512" t="str">
        <f>VLOOKUP(B512,[1]Arkusz5!$A$3:$Y$2185,3,FALSE)</f>
        <v>16.850784</v>
      </c>
      <c r="E512" t="str">
        <f>VLOOKUP(B512,[1]Arkusz5!$A$3:$Y$2185,4,FALSE)</f>
        <v>33UXT29</v>
      </c>
      <c r="F512" t="str">
        <f>VLOOKUP(B512,[1]Arkusz5!$A$3:$Y$2185,5,FALSE)</f>
        <v>BD18</v>
      </c>
      <c r="G512">
        <f>VLOOKUP(B512,[1]Arkusz5!$A$3:$Y$2185,6,FALSE)</f>
        <v>0</v>
      </c>
      <c r="H512">
        <f>VLOOKUP(B512,[1]Arkusz5!$A$3:$Y$2185,7,FALSE)</f>
        <v>0</v>
      </c>
      <c r="I512">
        <f>VLOOKUP(B512,[1]Arkusz5!$A$3:$Y$2185,8,FALSE)</f>
        <v>0</v>
      </c>
      <c r="J512" t="str">
        <f>VLOOKUP(B512,[1]Arkusz5!$A$3:$Y$2185,9,FALSE)</f>
        <v>Wielkopolski Park Narodowy - otulina</v>
      </c>
      <c r="K512">
        <f>VLOOKUP(B512,[1]Arkusz5!$A$3:$Y$2185,10,FALSE)</f>
        <v>0</v>
      </c>
      <c r="L512">
        <f>VLOOKUP(B512,[1]Arkusz5!$A$3:$Y$2185,11,FALSE)</f>
        <v>0</v>
      </c>
      <c r="M512">
        <f>VLOOKUP(B512,[1]Arkusz5!$A$3:$Y$2185,12,FALSE)</f>
        <v>0</v>
      </c>
      <c r="N512">
        <f>VLOOKUP(B512,[1]Arkusz5!$A$3:$Y$2185,13,FALSE)</f>
        <v>0</v>
      </c>
      <c r="O512">
        <f>VLOOKUP(B512,[1]Arkusz5!$A$3:$Y$2185,14,FALSE)</f>
        <v>0</v>
      </c>
      <c r="P512">
        <f>VLOOKUP(B512,[1]Arkusz5!$A$3:$Y$2185,15,FALSE)</f>
        <v>0</v>
      </c>
      <c r="Q512">
        <f>VLOOKUP(B512,[1]Arkusz5!$A$3:$Y$2185,16,FALSE)</f>
        <v>0</v>
      </c>
      <c r="R512">
        <f>VLOOKUP(B512,[1]Arkusz5!$A$3:$Y$2185,17,FALSE)</f>
        <v>0</v>
      </c>
      <c r="S512" t="str">
        <f>VLOOKUP(B512,[1]Arkusz5!$A$3:$Y$2185,18,FALSE)</f>
        <v>Europa</v>
      </c>
      <c r="T512" t="str">
        <f>VLOOKUP(B512,[1]Arkusz5!$A$3:$Y$2185,19,FALSE)</f>
        <v>Polska</v>
      </c>
      <c r="U512" t="str">
        <f>VLOOKUP(B512,[1]Arkusz5!$A$3:$Y$2185,20,FALSE)</f>
        <v>wielkopolskie</v>
      </c>
      <c r="V512" t="str">
        <f>VLOOKUP(B512,[1]Arkusz5!$A$3:$Y$2185,21,FALSE)</f>
        <v>poznański</v>
      </c>
      <c r="W512" t="str">
        <f>VLOOKUP(B512,[1]Arkusz5!$A$3:$Y$2185,22,FALSE)</f>
        <v>Puszczykowo</v>
      </c>
      <c r="X512" t="str">
        <f>VLOOKUP(B512,[1]Arkusz5!$A$3:$Y$2185,23,FALSE)</f>
        <v>315.52 Poznański Przełom Warty</v>
      </c>
      <c r="Y512" t="str">
        <f>VLOOKUP(B512,[1]Arkusz5!$A$3:$Y$2185,24,FALSE)</f>
        <v>Continental Bio-geographical Region</v>
      </c>
      <c r="Z512" t="str">
        <f>VLOOKUP(B512,[1]Arkusz5!$A$3:$Y$2185,25,FALSE)</f>
        <v>Galio-Carpinetum</v>
      </c>
    </row>
    <row r="513" spans="1:26" x14ac:dyDescent="0.25">
      <c r="A513">
        <v>512</v>
      </c>
      <c r="B513" t="s">
        <v>2911</v>
      </c>
      <c r="C513" t="str">
        <f>VLOOKUP(B513,[1]Arkusz5!$A$3:$Y$2185,2,FALSE)</f>
        <v>52.390934</v>
      </c>
      <c r="D513" t="str">
        <f>VLOOKUP(B513,[1]Arkusz5!$A$3:$Y$2185,3,FALSE)</f>
        <v>17.018712</v>
      </c>
      <c r="E513" t="str">
        <f>VLOOKUP(B513,[1]Arkusz5!$A$3:$Y$2185,4,FALSE)</f>
        <v>33UXU30</v>
      </c>
      <c r="F513" t="str">
        <f>VLOOKUP(B513,[1]Arkusz5!$A$3:$Y$2185,5,FALSE)</f>
        <v>BD09</v>
      </c>
      <c r="G513">
        <f>VLOOKUP(B513,[1]Arkusz5!$A$3:$Y$2185,6,FALSE)</f>
        <v>0</v>
      </c>
      <c r="H513">
        <f>VLOOKUP(B513,[1]Arkusz5!$A$3:$Y$2185,7,FALSE)</f>
        <v>0</v>
      </c>
      <c r="I513">
        <f>VLOOKUP(B513,[1]Arkusz5!$A$3:$Y$2185,8,FALSE)</f>
        <v>0</v>
      </c>
      <c r="J513">
        <f>VLOOKUP(B513,[1]Arkusz5!$A$3:$Y$2185,9,FALSE)</f>
        <v>0</v>
      </c>
      <c r="K513">
        <f>VLOOKUP(B513,[1]Arkusz5!$A$3:$Y$2185,10,FALSE)</f>
        <v>0</v>
      </c>
      <c r="L513">
        <f>VLOOKUP(B513,[1]Arkusz5!$A$3:$Y$2185,11,FALSE)</f>
        <v>0</v>
      </c>
      <c r="M513">
        <f>VLOOKUP(B513,[1]Arkusz5!$A$3:$Y$2185,12,FALSE)</f>
        <v>0</v>
      </c>
      <c r="N513">
        <f>VLOOKUP(B513,[1]Arkusz5!$A$3:$Y$2185,13,FALSE)</f>
        <v>0</v>
      </c>
      <c r="O513">
        <f>VLOOKUP(B513,[1]Arkusz5!$A$3:$Y$2185,14,FALSE)</f>
        <v>0</v>
      </c>
      <c r="P513">
        <f>VLOOKUP(B513,[1]Arkusz5!$A$3:$Y$2185,15,FALSE)</f>
        <v>0</v>
      </c>
      <c r="Q513">
        <f>VLOOKUP(B513,[1]Arkusz5!$A$3:$Y$2185,16,FALSE)</f>
        <v>0</v>
      </c>
      <c r="R513">
        <f>VLOOKUP(B513,[1]Arkusz5!$A$3:$Y$2185,17,FALSE)</f>
        <v>0</v>
      </c>
      <c r="S513" t="str">
        <f>VLOOKUP(B513,[1]Arkusz5!$A$3:$Y$2185,18,FALSE)</f>
        <v>Europa</v>
      </c>
      <c r="T513" t="str">
        <f>VLOOKUP(B513,[1]Arkusz5!$A$3:$Y$2185,19,FALSE)</f>
        <v>Polska</v>
      </c>
      <c r="U513" t="str">
        <f>VLOOKUP(B513,[1]Arkusz5!$A$3:$Y$2185,20,FALSE)</f>
        <v>wielkopolskie</v>
      </c>
      <c r="V513" t="str">
        <f>VLOOKUP(B513,[1]Arkusz5!$A$3:$Y$2185,21,FALSE)</f>
        <v>Poznań</v>
      </c>
      <c r="W513" t="str">
        <f>VLOOKUP(B513,[1]Arkusz5!$A$3:$Y$2185,22,FALSE)</f>
        <v>Poznań</v>
      </c>
      <c r="X513" t="str">
        <f>VLOOKUP(B513,[1]Arkusz5!$A$3:$Y$2185,23,FALSE)</f>
        <v>315.56 Równina Wrzesińska</v>
      </c>
      <c r="Y513" t="str">
        <f>VLOOKUP(B513,[1]Arkusz5!$A$3:$Y$2185,24,FALSE)</f>
        <v>Continental Bio-geographical Region</v>
      </c>
      <c r="Z513" t="str">
        <f>VLOOKUP(B513,[1]Arkusz5!$A$3:$Y$2185,25,FALSE)</f>
        <v>Galio-Carpinetum</v>
      </c>
    </row>
    <row r="514" spans="1:26" x14ac:dyDescent="0.25">
      <c r="A514">
        <v>513</v>
      </c>
      <c r="B514" t="s">
        <v>2924</v>
      </c>
      <c r="C514" t="str">
        <f>VLOOKUP(B514,[1]Arkusz5!$A$3:$Y$2185,2,FALSE)</f>
        <v>52.2877</v>
      </c>
      <c r="D514" t="str">
        <f>VLOOKUP(B514,[1]Arkusz5!$A$3:$Y$2185,3,FALSE)</f>
        <v>16.8536</v>
      </c>
      <c r="E514" t="str">
        <f>VLOOKUP(B514,[1]Arkusz5!$A$3:$Y$2185,4,FALSE)</f>
        <v>33UXT29</v>
      </c>
      <c r="F514" t="str">
        <f>VLOOKUP(B514,[1]Arkusz5!$A$3:$Y$2185,5,FALSE)</f>
        <v>BD18</v>
      </c>
      <c r="G514">
        <f>VLOOKUP(B514,[1]Arkusz5!$A$3:$Y$2185,6,FALSE)</f>
        <v>0</v>
      </c>
      <c r="H514">
        <f>VLOOKUP(B514,[1]Arkusz5!$A$3:$Y$2185,7,FALSE)</f>
        <v>0</v>
      </c>
      <c r="I514">
        <f>VLOOKUP(B514,[1]Arkusz5!$A$3:$Y$2185,8,FALSE)</f>
        <v>0</v>
      </c>
      <c r="J514" t="str">
        <f>VLOOKUP(B514,[1]Arkusz5!$A$3:$Y$2185,9,FALSE)</f>
        <v>Wielkopolski Park Narodowy</v>
      </c>
      <c r="K514">
        <f>VLOOKUP(B514,[1]Arkusz5!$A$3:$Y$2185,10,FALSE)</f>
        <v>0</v>
      </c>
      <c r="L514">
        <f>VLOOKUP(B514,[1]Arkusz5!$A$3:$Y$2185,11,FALSE)</f>
        <v>0</v>
      </c>
      <c r="M514">
        <f>VLOOKUP(B514,[1]Arkusz5!$A$3:$Y$2185,12,FALSE)</f>
        <v>0</v>
      </c>
      <c r="N514">
        <f>VLOOKUP(B514,[1]Arkusz5!$A$3:$Y$2185,13,FALSE)</f>
        <v>0</v>
      </c>
      <c r="O514">
        <f>VLOOKUP(B514,[1]Arkusz5!$A$3:$Y$2185,14,FALSE)</f>
        <v>0</v>
      </c>
      <c r="P514">
        <f>VLOOKUP(B514,[1]Arkusz5!$A$3:$Y$2185,15,FALSE)</f>
        <v>0</v>
      </c>
      <c r="Q514">
        <f>VLOOKUP(B514,[1]Arkusz5!$A$3:$Y$2185,16,FALSE)</f>
        <v>0</v>
      </c>
      <c r="R514">
        <f>VLOOKUP(B514,[1]Arkusz5!$A$3:$Y$2185,17,FALSE)</f>
        <v>0</v>
      </c>
      <c r="S514" t="str">
        <f>VLOOKUP(B514,[1]Arkusz5!$A$3:$Y$2185,18,FALSE)</f>
        <v>Europa</v>
      </c>
      <c r="T514" t="str">
        <f>VLOOKUP(B514,[1]Arkusz5!$A$3:$Y$2185,19,FALSE)</f>
        <v>Polska</v>
      </c>
      <c r="U514" t="str">
        <f>VLOOKUP(B514,[1]Arkusz5!$A$3:$Y$2185,20,FALSE)</f>
        <v>wielkopolskie</v>
      </c>
      <c r="V514" t="str">
        <f>VLOOKUP(B514,[1]Arkusz5!$A$3:$Y$2185,21,FALSE)</f>
        <v>poznański</v>
      </c>
      <c r="W514" t="str">
        <f>VLOOKUP(B514,[1]Arkusz5!$A$3:$Y$2185,22,FALSE)</f>
        <v>Puszczykowo</v>
      </c>
      <c r="X514" t="str">
        <f>VLOOKUP(B514,[1]Arkusz5!$A$3:$Y$2185,23,FALSE)</f>
        <v>315.52 Poznański Przełom Warty</v>
      </c>
      <c r="Y514" t="str">
        <f>VLOOKUP(B514,[1]Arkusz5!$A$3:$Y$2185,24,FALSE)</f>
        <v>Continental Bio-geographical Region</v>
      </c>
      <c r="Z514" t="str">
        <f>VLOOKUP(B514,[1]Arkusz5!$A$3:$Y$2185,25,FALSE)</f>
        <v>Galio-Carpinetum</v>
      </c>
    </row>
    <row r="515" spans="1:26" x14ac:dyDescent="0.25">
      <c r="A515">
        <v>514</v>
      </c>
      <c r="B515" t="s">
        <v>2931</v>
      </c>
      <c r="C515" t="str">
        <f>VLOOKUP(B515,[1]Arkusz5!$A$3:$Y$2185,2,FALSE)</f>
        <v>52.24967</v>
      </c>
      <c r="D515" t="str">
        <f>VLOOKUP(B515,[1]Arkusz5!$A$3:$Y$2185,3,FALSE)</f>
        <v>16.81829</v>
      </c>
      <c r="E515" t="str">
        <f>VLOOKUP(B515,[1]Arkusz5!$A$3:$Y$2185,4,FALSE)</f>
        <v>33UXT29</v>
      </c>
      <c r="F515" t="str">
        <f>VLOOKUP(B515,[1]Arkusz5!$A$3:$Y$2185,5,FALSE)</f>
        <v>BD18</v>
      </c>
      <c r="G515">
        <f>VLOOKUP(B515,[1]Arkusz5!$A$3:$Y$2185,6,FALSE)</f>
        <v>0</v>
      </c>
      <c r="H515">
        <f>VLOOKUP(B515,[1]Arkusz5!$A$3:$Y$2185,7,FALSE)</f>
        <v>0</v>
      </c>
      <c r="I515">
        <f>VLOOKUP(B515,[1]Arkusz5!$A$3:$Y$2185,8,FALSE)</f>
        <v>0</v>
      </c>
      <c r="J515" t="str">
        <f>VLOOKUP(B515,[1]Arkusz5!$A$3:$Y$2185,9,FALSE)</f>
        <v>Wielkopolski Park Narodowy</v>
      </c>
      <c r="K515">
        <f>VLOOKUP(B515,[1]Arkusz5!$A$3:$Y$2185,10,FALSE)</f>
        <v>0</v>
      </c>
      <c r="L515">
        <f>VLOOKUP(B515,[1]Arkusz5!$A$3:$Y$2185,11,FALSE)</f>
        <v>0</v>
      </c>
      <c r="M515">
        <f>VLOOKUP(B515,[1]Arkusz5!$A$3:$Y$2185,12,FALSE)</f>
        <v>0</v>
      </c>
      <c r="N515">
        <f>VLOOKUP(B515,[1]Arkusz5!$A$3:$Y$2185,13,FALSE)</f>
        <v>0</v>
      </c>
      <c r="O515">
        <f>VLOOKUP(B515,[1]Arkusz5!$A$3:$Y$2185,14,FALSE)</f>
        <v>0</v>
      </c>
      <c r="P515">
        <f>VLOOKUP(B515,[1]Arkusz5!$A$3:$Y$2185,15,FALSE)</f>
        <v>0</v>
      </c>
      <c r="Q515" t="str">
        <f>VLOOKUP(B515,[1]Arkusz5!$A$3:$Y$2185,16,FALSE)</f>
        <v>PLB300017; PLH300010</v>
      </c>
      <c r="R515" t="str">
        <f>VLOOKUP(B515,[1]Arkusz5!$A$3:$Y$2185,17,FALSE)</f>
        <v>Ostoja Rogalińska; Ostoja Wielkopolska</v>
      </c>
      <c r="S515" t="str">
        <f>VLOOKUP(B515,[1]Arkusz5!$A$3:$Y$2185,18,FALSE)</f>
        <v>Europa</v>
      </c>
      <c r="T515" t="str">
        <f>VLOOKUP(B515,[1]Arkusz5!$A$3:$Y$2185,19,FALSE)</f>
        <v>Polska</v>
      </c>
      <c r="U515" t="str">
        <f>VLOOKUP(B515,[1]Arkusz5!$A$3:$Y$2185,20,FALSE)</f>
        <v>wielkopolskie</v>
      </c>
      <c r="V515" t="str">
        <f>VLOOKUP(B515,[1]Arkusz5!$A$3:$Y$2185,21,FALSE)</f>
        <v>poznański</v>
      </c>
      <c r="W515" t="str">
        <f>VLOOKUP(B515,[1]Arkusz5!$A$3:$Y$2185,22,FALSE)</f>
        <v>Mosina</v>
      </c>
      <c r="X515" t="str">
        <f>VLOOKUP(B515,[1]Arkusz5!$A$3:$Y$2185,23,FALSE)</f>
        <v>315.64 Kotlina Śremska</v>
      </c>
      <c r="Y515" t="str">
        <f>VLOOKUP(B515,[1]Arkusz5!$A$3:$Y$2185,24,FALSE)</f>
        <v>Continental Bio-geographical Region</v>
      </c>
      <c r="Z515" t="str">
        <f>VLOOKUP(B515,[1]Arkusz5!$A$3:$Y$2185,25,FALSE)</f>
        <v>Calamagrostio arundinaceae-Quercetum</v>
      </c>
    </row>
    <row r="516" spans="1:26" x14ac:dyDescent="0.25">
      <c r="A516">
        <v>515</v>
      </c>
      <c r="B516" t="s">
        <v>2939</v>
      </c>
      <c r="C516" t="str">
        <f>VLOOKUP(B516,[1]Arkusz5!$A$3:$Y$2185,2,FALSE)</f>
        <v>52.475142</v>
      </c>
      <c r="D516" t="str">
        <f>VLOOKUP(B516,[1]Arkusz5!$A$3:$Y$2185,3,FALSE)</f>
        <v>16.878826</v>
      </c>
      <c r="E516" t="str">
        <f>VLOOKUP(B516,[1]Arkusz5!$A$3:$Y$2185,4,FALSE)</f>
        <v>33UXU21</v>
      </c>
      <c r="F516" t="str">
        <f>VLOOKUP(B516,[1]Arkusz5!$A$3:$Y$2185,5,FALSE)</f>
        <v>BC98</v>
      </c>
      <c r="G516">
        <f>VLOOKUP(B516,[1]Arkusz5!$A$3:$Y$2185,6,FALSE)</f>
        <v>0</v>
      </c>
      <c r="H516">
        <f>VLOOKUP(B516,[1]Arkusz5!$A$3:$Y$2185,7,FALSE)</f>
        <v>0</v>
      </c>
      <c r="I516">
        <f>VLOOKUP(B516,[1]Arkusz5!$A$3:$Y$2185,8,FALSE)</f>
        <v>0</v>
      </c>
      <c r="J516">
        <f>VLOOKUP(B516,[1]Arkusz5!$A$3:$Y$2185,9,FALSE)</f>
        <v>0</v>
      </c>
      <c r="K516">
        <f>VLOOKUP(B516,[1]Arkusz5!$A$3:$Y$2185,10,FALSE)</f>
        <v>0</v>
      </c>
      <c r="L516">
        <f>VLOOKUP(B516,[1]Arkusz5!$A$3:$Y$2185,11,FALSE)</f>
        <v>0</v>
      </c>
      <c r="M516">
        <f>VLOOKUP(B516,[1]Arkusz5!$A$3:$Y$2185,12,FALSE)</f>
        <v>0</v>
      </c>
      <c r="N516">
        <f>VLOOKUP(B516,[1]Arkusz5!$A$3:$Y$2185,13,FALSE)</f>
        <v>0</v>
      </c>
      <c r="O516">
        <f>VLOOKUP(B516,[1]Arkusz5!$A$3:$Y$2185,14,FALSE)</f>
        <v>0</v>
      </c>
      <c r="P516">
        <f>VLOOKUP(B516,[1]Arkusz5!$A$3:$Y$2185,15,FALSE)</f>
        <v>0</v>
      </c>
      <c r="Q516">
        <f>VLOOKUP(B516,[1]Arkusz5!$A$3:$Y$2185,16,FALSE)</f>
        <v>0</v>
      </c>
      <c r="R516">
        <f>VLOOKUP(B516,[1]Arkusz5!$A$3:$Y$2185,17,FALSE)</f>
        <v>0</v>
      </c>
      <c r="S516" t="str">
        <f>VLOOKUP(B516,[1]Arkusz5!$A$3:$Y$2185,18,FALSE)</f>
        <v>Europa</v>
      </c>
      <c r="T516" t="str">
        <f>VLOOKUP(B516,[1]Arkusz5!$A$3:$Y$2185,19,FALSE)</f>
        <v>Polska</v>
      </c>
      <c r="U516" t="str">
        <f>VLOOKUP(B516,[1]Arkusz5!$A$3:$Y$2185,20,FALSE)</f>
        <v>wielkopolskie</v>
      </c>
      <c r="V516" t="str">
        <f>VLOOKUP(B516,[1]Arkusz5!$A$3:$Y$2185,21,FALSE)</f>
        <v>poznański</v>
      </c>
      <c r="W516" t="str">
        <f>VLOOKUP(B516,[1]Arkusz5!$A$3:$Y$2185,22,FALSE)</f>
        <v>Suchy Las</v>
      </c>
      <c r="X516" t="str">
        <f>VLOOKUP(B516,[1]Arkusz5!$A$3:$Y$2185,23,FALSE)</f>
        <v>315.51 Pojezierze Poznańskie</v>
      </c>
      <c r="Y516" t="str">
        <f>VLOOKUP(B516,[1]Arkusz5!$A$3:$Y$2185,24,FALSE)</f>
        <v>Continental Bio-geographical Region</v>
      </c>
      <c r="Z516" t="str">
        <f>VLOOKUP(B516,[1]Arkusz5!$A$3:$Y$2185,25,FALSE)</f>
        <v>Galio-Carpinetum</v>
      </c>
    </row>
    <row r="517" spans="1:26" x14ac:dyDescent="0.25">
      <c r="A517">
        <v>516</v>
      </c>
      <c r="B517" t="s">
        <v>2949</v>
      </c>
      <c r="C517" t="str">
        <f>VLOOKUP(B517,[1]Arkusz5!$A$3:$Y$2185,2,FALSE)</f>
        <v>52.421641</v>
      </c>
      <c r="D517" t="str">
        <f>VLOOKUP(B517,[1]Arkusz5!$A$3:$Y$2185,3,FALSE)</f>
        <v>16.937975</v>
      </c>
      <c r="E517" t="str">
        <f>VLOOKUP(B517,[1]Arkusz5!$A$3:$Y$2185,4,FALSE)</f>
        <v>33UXU30</v>
      </c>
      <c r="F517" t="str">
        <f>VLOOKUP(B517,[1]Arkusz5!$A$3:$Y$2185,5,FALSE)</f>
        <v>BD08</v>
      </c>
      <c r="G517">
        <f>VLOOKUP(B517,[1]Arkusz5!$A$3:$Y$2185,6,FALSE)</f>
        <v>0</v>
      </c>
      <c r="H517">
        <f>VLOOKUP(B517,[1]Arkusz5!$A$3:$Y$2185,7,FALSE)</f>
        <v>0</v>
      </c>
      <c r="I517">
        <f>VLOOKUP(B517,[1]Arkusz5!$A$3:$Y$2185,8,FALSE)</f>
        <v>0</v>
      </c>
      <c r="J517">
        <f>VLOOKUP(B517,[1]Arkusz5!$A$3:$Y$2185,9,FALSE)</f>
        <v>0</v>
      </c>
      <c r="K517">
        <f>VLOOKUP(B517,[1]Arkusz5!$A$3:$Y$2185,10,FALSE)</f>
        <v>0</v>
      </c>
      <c r="L517">
        <f>VLOOKUP(B517,[1]Arkusz5!$A$3:$Y$2185,11,FALSE)</f>
        <v>0</v>
      </c>
      <c r="M517">
        <f>VLOOKUP(B517,[1]Arkusz5!$A$3:$Y$2185,12,FALSE)</f>
        <v>0</v>
      </c>
      <c r="N517">
        <f>VLOOKUP(B517,[1]Arkusz5!$A$3:$Y$2185,13,FALSE)</f>
        <v>0</v>
      </c>
      <c r="O517">
        <f>VLOOKUP(B517,[1]Arkusz5!$A$3:$Y$2185,14,FALSE)</f>
        <v>0</v>
      </c>
      <c r="P517">
        <f>VLOOKUP(B517,[1]Arkusz5!$A$3:$Y$2185,15,FALSE)</f>
        <v>0</v>
      </c>
      <c r="Q517" t="str">
        <f>VLOOKUP(B517,[1]Arkusz5!$A$3:$Y$2185,16,FALSE)</f>
        <v>PLH300005</v>
      </c>
      <c r="R517" t="str">
        <f>VLOOKUP(B517,[1]Arkusz5!$A$3:$Y$2185,17,FALSE)</f>
        <v>Fortyfikacje w Poznaniu</v>
      </c>
      <c r="S517" t="str">
        <f>VLOOKUP(B517,[1]Arkusz5!$A$3:$Y$2185,18,FALSE)</f>
        <v>Europa</v>
      </c>
      <c r="T517" t="str">
        <f>VLOOKUP(B517,[1]Arkusz5!$A$3:$Y$2185,19,FALSE)</f>
        <v>Polska</v>
      </c>
      <c r="U517" t="str">
        <f>VLOOKUP(B517,[1]Arkusz5!$A$3:$Y$2185,20,FALSE)</f>
        <v>wielkopolskie</v>
      </c>
      <c r="V517" t="str">
        <f>VLOOKUP(B517,[1]Arkusz5!$A$3:$Y$2185,21,FALSE)</f>
        <v>Poznań</v>
      </c>
      <c r="W517" t="str">
        <f>VLOOKUP(B517,[1]Arkusz5!$A$3:$Y$2185,22,FALSE)</f>
        <v>Poznań</v>
      </c>
      <c r="X517" t="str">
        <f>VLOOKUP(B517,[1]Arkusz5!$A$3:$Y$2185,23,FALSE)</f>
        <v>315.52 Poznański Przełom Warty</v>
      </c>
      <c r="Y517" t="str">
        <f>VLOOKUP(B517,[1]Arkusz5!$A$3:$Y$2185,24,FALSE)</f>
        <v>Continental Bio-geographical Region</v>
      </c>
      <c r="Z517" t="str">
        <f>VLOOKUP(B517,[1]Arkusz5!$A$3:$Y$2185,25,FALSE)</f>
        <v>Galio-Carpinetum</v>
      </c>
    </row>
    <row r="518" spans="1:26" x14ac:dyDescent="0.25">
      <c r="A518">
        <v>517</v>
      </c>
      <c r="B518" t="s">
        <v>2961</v>
      </c>
      <c r="C518" t="str">
        <f>VLOOKUP(B518,[1]Arkusz5!$A$3:$Y$2185,2,FALSE)</f>
        <v>52.364856</v>
      </c>
      <c r="D518" t="str">
        <f>VLOOKUP(B518,[1]Arkusz5!$A$3:$Y$2185,3,FALSE)</f>
        <v>16.902203</v>
      </c>
      <c r="E518" t="str">
        <f>VLOOKUP(B518,[1]Arkusz5!$A$3:$Y$2185,4,FALSE)</f>
        <v>33UXU20</v>
      </c>
      <c r="F518" t="str">
        <f>VLOOKUP(B518,[1]Arkusz5!$A$3:$Y$2185,5,FALSE)</f>
        <v>BD08</v>
      </c>
      <c r="G518">
        <f>VLOOKUP(B518,[1]Arkusz5!$A$3:$Y$2185,6,FALSE)</f>
        <v>0</v>
      </c>
      <c r="H518">
        <f>VLOOKUP(B518,[1]Arkusz5!$A$3:$Y$2185,7,FALSE)</f>
        <v>0</v>
      </c>
      <c r="I518">
        <f>VLOOKUP(B518,[1]Arkusz5!$A$3:$Y$2185,8,FALSE)</f>
        <v>0</v>
      </c>
      <c r="J518">
        <f>VLOOKUP(B518,[1]Arkusz5!$A$3:$Y$2185,9,FALSE)</f>
        <v>0</v>
      </c>
      <c r="K518">
        <f>VLOOKUP(B518,[1]Arkusz5!$A$3:$Y$2185,10,FALSE)</f>
        <v>0</v>
      </c>
      <c r="L518">
        <f>VLOOKUP(B518,[1]Arkusz5!$A$3:$Y$2185,11,FALSE)</f>
        <v>0</v>
      </c>
      <c r="M518">
        <f>VLOOKUP(B518,[1]Arkusz5!$A$3:$Y$2185,12,FALSE)</f>
        <v>0</v>
      </c>
      <c r="N518">
        <f>VLOOKUP(B518,[1]Arkusz5!$A$3:$Y$2185,13,FALSE)</f>
        <v>0</v>
      </c>
      <c r="O518">
        <f>VLOOKUP(B518,[1]Arkusz5!$A$3:$Y$2185,14,FALSE)</f>
        <v>0</v>
      </c>
      <c r="P518">
        <f>VLOOKUP(B518,[1]Arkusz5!$A$3:$Y$2185,15,FALSE)</f>
        <v>0</v>
      </c>
      <c r="Q518" t="str">
        <f>VLOOKUP(B518,[1]Arkusz5!$A$3:$Y$2185,16,FALSE)</f>
        <v>PLH300005</v>
      </c>
      <c r="R518" t="str">
        <f>VLOOKUP(B518,[1]Arkusz5!$A$3:$Y$2185,17,FALSE)</f>
        <v>Fortyfikacje w Poznaniu</v>
      </c>
      <c r="S518" t="str">
        <f>VLOOKUP(B518,[1]Arkusz5!$A$3:$Y$2185,18,FALSE)</f>
        <v>Europa</v>
      </c>
      <c r="T518" t="str">
        <f>VLOOKUP(B518,[1]Arkusz5!$A$3:$Y$2185,19,FALSE)</f>
        <v>Polska</v>
      </c>
      <c r="U518" t="str">
        <f>VLOOKUP(B518,[1]Arkusz5!$A$3:$Y$2185,20,FALSE)</f>
        <v>wielkopolskie</v>
      </c>
      <c r="V518" t="str">
        <f>VLOOKUP(B518,[1]Arkusz5!$A$3:$Y$2185,21,FALSE)</f>
        <v>Poznań</v>
      </c>
      <c r="W518" t="str">
        <f>VLOOKUP(B518,[1]Arkusz5!$A$3:$Y$2185,22,FALSE)</f>
        <v>Poznań</v>
      </c>
      <c r="X518" t="str">
        <f>VLOOKUP(B518,[1]Arkusz5!$A$3:$Y$2185,23,FALSE)</f>
        <v>315.52 Poznański Przełom Warty</v>
      </c>
      <c r="Y518" t="str">
        <f>VLOOKUP(B518,[1]Arkusz5!$A$3:$Y$2185,24,FALSE)</f>
        <v>Continental Bio-geographical Region</v>
      </c>
      <c r="Z518" t="str">
        <f>VLOOKUP(B518,[1]Arkusz5!$A$3:$Y$2185,25,FALSE)</f>
        <v>Galio-Carpinetum</v>
      </c>
    </row>
    <row r="519" spans="1:26" x14ac:dyDescent="0.25">
      <c r="A519">
        <v>518</v>
      </c>
      <c r="B519" t="s">
        <v>2970</v>
      </c>
      <c r="C519" t="str">
        <f>VLOOKUP(B519,[1]Arkusz5!$A$3:$Y$2185,2,FALSE)</f>
        <v>52.554022</v>
      </c>
      <c r="D519" t="str">
        <f>VLOOKUP(B519,[1]Arkusz5!$A$3:$Y$2185,3,FALSE)</f>
        <v>17.112791</v>
      </c>
      <c r="E519" t="str">
        <f>VLOOKUP(B519,[1]Arkusz5!$A$3:$Y$2185,4,FALSE)</f>
        <v>33UXU42</v>
      </c>
      <c r="F519" t="str">
        <f>VLOOKUP(B519,[1]Arkusz5!$A$3:$Y$2185,5,FALSE)</f>
        <v>CC80</v>
      </c>
      <c r="G519">
        <f>VLOOKUP(B519,[1]Arkusz5!$A$3:$Y$2185,6,FALSE)</f>
        <v>0</v>
      </c>
      <c r="H519">
        <f>VLOOKUP(B519,[1]Arkusz5!$A$3:$Y$2185,7,FALSE)</f>
        <v>0</v>
      </c>
      <c r="I519">
        <f>VLOOKUP(B519,[1]Arkusz5!$A$3:$Y$2185,8,FALSE)</f>
        <v>0</v>
      </c>
      <c r="J519">
        <f>VLOOKUP(B519,[1]Arkusz5!$A$3:$Y$2185,9,FALSE)</f>
        <v>0</v>
      </c>
      <c r="K519" t="str">
        <f>VLOOKUP(B519,[1]Arkusz5!$A$3:$Y$2185,10,FALSE)</f>
        <v>Park Krajobrazowy Puszcza Zielonka</v>
      </c>
      <c r="L519">
        <f>VLOOKUP(B519,[1]Arkusz5!$A$3:$Y$2185,11,FALSE)</f>
        <v>0</v>
      </c>
      <c r="M519">
        <f>VLOOKUP(B519,[1]Arkusz5!$A$3:$Y$2185,12,FALSE)</f>
        <v>0</v>
      </c>
      <c r="N519">
        <f>VLOOKUP(B519,[1]Arkusz5!$A$3:$Y$2185,13,FALSE)</f>
        <v>0</v>
      </c>
      <c r="O519">
        <f>VLOOKUP(B519,[1]Arkusz5!$A$3:$Y$2185,14,FALSE)</f>
        <v>0</v>
      </c>
      <c r="P519">
        <f>VLOOKUP(B519,[1]Arkusz5!$A$3:$Y$2185,15,FALSE)</f>
        <v>0</v>
      </c>
      <c r="Q519">
        <f>VLOOKUP(B519,[1]Arkusz5!$A$3:$Y$2185,16,FALSE)</f>
        <v>0</v>
      </c>
      <c r="R519">
        <f>VLOOKUP(B519,[1]Arkusz5!$A$3:$Y$2185,17,FALSE)</f>
        <v>0</v>
      </c>
      <c r="S519" t="str">
        <f>VLOOKUP(B519,[1]Arkusz5!$A$3:$Y$2185,18,FALSE)</f>
        <v>Europa</v>
      </c>
      <c r="T519" t="str">
        <f>VLOOKUP(B519,[1]Arkusz5!$A$3:$Y$2185,19,FALSE)</f>
        <v>Polska</v>
      </c>
      <c r="U519" t="str">
        <f>VLOOKUP(B519,[1]Arkusz5!$A$3:$Y$2185,20,FALSE)</f>
        <v>wielkopolskie</v>
      </c>
      <c r="V519" t="str">
        <f>VLOOKUP(B519,[1]Arkusz5!$A$3:$Y$2185,21,FALSE)</f>
        <v>poznański</v>
      </c>
      <c r="W519" t="str">
        <f>VLOOKUP(B519,[1]Arkusz5!$A$3:$Y$2185,22,FALSE)</f>
        <v>Murowana Goślina</v>
      </c>
      <c r="X519" t="str">
        <f>VLOOKUP(B519,[1]Arkusz5!$A$3:$Y$2185,23,FALSE)</f>
        <v>315.54 Pojezierze Gnieźnieńskie</v>
      </c>
      <c r="Y519" t="str">
        <f>VLOOKUP(B519,[1]Arkusz5!$A$3:$Y$2185,24,FALSE)</f>
        <v>Continental Bio-geographical Region</v>
      </c>
      <c r="Z519" t="str">
        <f>VLOOKUP(B519,[1]Arkusz5!$A$3:$Y$2185,25,FALSE)</f>
        <v>Pino-Quercetum (=Querco-Pinetum + Serratulo-Pinetum)</v>
      </c>
    </row>
    <row r="520" spans="1:26" x14ac:dyDescent="0.25">
      <c r="A520">
        <v>519</v>
      </c>
      <c r="B520" t="s">
        <v>2981</v>
      </c>
      <c r="C520" t="str">
        <f>VLOOKUP(B520,[1]Arkusz5!$A$3:$Y$2185,2,FALSE)</f>
        <v>52.554022</v>
      </c>
      <c r="D520" t="str">
        <f>VLOOKUP(B520,[1]Arkusz5!$A$3:$Y$2185,3,FALSE)</f>
        <v>17.112791</v>
      </c>
      <c r="E520" t="str">
        <f>VLOOKUP(B520,[1]Arkusz5!$A$3:$Y$2185,4,FALSE)</f>
        <v>33UXU42</v>
      </c>
      <c r="F520" t="str">
        <f>VLOOKUP(B520,[1]Arkusz5!$A$3:$Y$2185,5,FALSE)</f>
        <v>CC80</v>
      </c>
      <c r="G520">
        <f>VLOOKUP(B520,[1]Arkusz5!$A$3:$Y$2185,6,FALSE)</f>
        <v>0</v>
      </c>
      <c r="H520">
        <f>VLOOKUP(B520,[1]Arkusz5!$A$3:$Y$2185,7,FALSE)</f>
        <v>0</v>
      </c>
      <c r="I520">
        <f>VLOOKUP(B520,[1]Arkusz5!$A$3:$Y$2185,8,FALSE)</f>
        <v>0</v>
      </c>
      <c r="J520">
        <f>VLOOKUP(B520,[1]Arkusz5!$A$3:$Y$2185,9,FALSE)</f>
        <v>0</v>
      </c>
      <c r="K520" t="str">
        <f>VLOOKUP(B520,[1]Arkusz5!$A$3:$Y$2185,10,FALSE)</f>
        <v>Park Krajobrazowy Puszcza Zielonka</v>
      </c>
      <c r="L520">
        <f>VLOOKUP(B520,[1]Arkusz5!$A$3:$Y$2185,11,FALSE)</f>
        <v>0</v>
      </c>
      <c r="M520">
        <f>VLOOKUP(B520,[1]Arkusz5!$A$3:$Y$2185,12,FALSE)</f>
        <v>0</v>
      </c>
      <c r="N520">
        <f>VLOOKUP(B520,[1]Arkusz5!$A$3:$Y$2185,13,FALSE)</f>
        <v>0</v>
      </c>
      <c r="O520">
        <f>VLOOKUP(B520,[1]Arkusz5!$A$3:$Y$2185,14,FALSE)</f>
        <v>0</v>
      </c>
      <c r="P520">
        <f>VLOOKUP(B520,[1]Arkusz5!$A$3:$Y$2185,15,FALSE)</f>
        <v>0</v>
      </c>
      <c r="Q520">
        <f>VLOOKUP(B520,[1]Arkusz5!$A$3:$Y$2185,16,FALSE)</f>
        <v>0</v>
      </c>
      <c r="R520">
        <f>VLOOKUP(B520,[1]Arkusz5!$A$3:$Y$2185,17,FALSE)</f>
        <v>0</v>
      </c>
      <c r="S520" t="str">
        <f>VLOOKUP(B520,[1]Arkusz5!$A$3:$Y$2185,18,FALSE)</f>
        <v>Europa</v>
      </c>
      <c r="T520" t="str">
        <f>VLOOKUP(B520,[1]Arkusz5!$A$3:$Y$2185,19,FALSE)</f>
        <v>Polska</v>
      </c>
      <c r="U520" t="str">
        <f>VLOOKUP(B520,[1]Arkusz5!$A$3:$Y$2185,20,FALSE)</f>
        <v>wielkopolskie</v>
      </c>
      <c r="V520" t="str">
        <f>VLOOKUP(B520,[1]Arkusz5!$A$3:$Y$2185,21,FALSE)</f>
        <v>poznański</v>
      </c>
      <c r="W520" t="str">
        <f>VLOOKUP(B520,[1]Arkusz5!$A$3:$Y$2185,22,FALSE)</f>
        <v>Murowana Goślina</v>
      </c>
      <c r="X520" t="str">
        <f>VLOOKUP(B520,[1]Arkusz5!$A$3:$Y$2185,23,FALSE)</f>
        <v>315.54 Pojezierze Gnieźnieńskie</v>
      </c>
      <c r="Y520" t="str">
        <f>VLOOKUP(B520,[1]Arkusz5!$A$3:$Y$2185,24,FALSE)</f>
        <v>Continental Bio-geographical Region</v>
      </c>
      <c r="Z520" t="str">
        <f>VLOOKUP(B520,[1]Arkusz5!$A$3:$Y$2185,25,FALSE)</f>
        <v>Pino-Quercetum (=Querco-Pinetum + Serratulo-Pinetum)</v>
      </c>
    </row>
    <row r="521" spans="1:26" x14ac:dyDescent="0.25">
      <c r="A521">
        <v>520</v>
      </c>
      <c r="B521" t="s">
        <v>2982</v>
      </c>
      <c r="C521" t="str">
        <f>VLOOKUP(B521,[1]Arkusz5!$A$3:$Y$2185,2,FALSE)</f>
        <v>52.644536</v>
      </c>
      <c r="D521" t="str">
        <f>VLOOKUP(B521,[1]Arkusz5!$A$3:$Y$2185,3,FALSE)</f>
        <v>16.813036</v>
      </c>
      <c r="E521" t="str">
        <f>VLOOKUP(B521,[1]Arkusz5!$A$3:$Y$2185,4,FALSE)</f>
        <v>33UXU23</v>
      </c>
      <c r="F521" t="str">
        <f>VLOOKUP(B521,[1]Arkusz5!$A$3:$Y$2185,5,FALSE)</f>
        <v>BC78</v>
      </c>
      <c r="G521">
        <f>VLOOKUP(B521,[1]Arkusz5!$A$3:$Y$2185,6,FALSE)</f>
        <v>0</v>
      </c>
      <c r="H521">
        <f>VLOOKUP(B521,[1]Arkusz5!$A$3:$Y$2185,7,FALSE)</f>
        <v>0</v>
      </c>
      <c r="I521">
        <f>VLOOKUP(B521,[1]Arkusz5!$A$3:$Y$2185,8,FALSE)</f>
        <v>0</v>
      </c>
      <c r="J521">
        <f>VLOOKUP(B521,[1]Arkusz5!$A$3:$Y$2185,9,FALSE)</f>
        <v>0</v>
      </c>
      <c r="K521">
        <f>VLOOKUP(B521,[1]Arkusz5!$A$3:$Y$2185,10,FALSE)</f>
        <v>0</v>
      </c>
      <c r="L521">
        <f>VLOOKUP(B521,[1]Arkusz5!$A$3:$Y$2185,11,FALSE)</f>
        <v>0</v>
      </c>
      <c r="M521">
        <f>VLOOKUP(B521,[1]Arkusz5!$A$3:$Y$2185,12,FALSE)</f>
        <v>0</v>
      </c>
      <c r="N521">
        <f>VLOOKUP(B521,[1]Arkusz5!$A$3:$Y$2185,13,FALSE)</f>
        <v>0</v>
      </c>
      <c r="O521">
        <f>VLOOKUP(B521,[1]Arkusz5!$A$3:$Y$2185,14,FALSE)</f>
        <v>0</v>
      </c>
      <c r="P521">
        <f>VLOOKUP(B521,[1]Arkusz5!$A$3:$Y$2185,15,FALSE)</f>
        <v>0</v>
      </c>
      <c r="Q521">
        <f>VLOOKUP(B521,[1]Arkusz5!$A$3:$Y$2185,16,FALSE)</f>
        <v>0</v>
      </c>
      <c r="R521">
        <f>VLOOKUP(B521,[1]Arkusz5!$A$3:$Y$2185,17,FALSE)</f>
        <v>0</v>
      </c>
      <c r="S521" t="str">
        <f>VLOOKUP(B521,[1]Arkusz5!$A$3:$Y$2185,18,FALSE)</f>
        <v>Europa</v>
      </c>
      <c r="T521" t="str">
        <f>VLOOKUP(B521,[1]Arkusz5!$A$3:$Y$2185,19,FALSE)</f>
        <v>Polska</v>
      </c>
      <c r="U521" t="str">
        <f>VLOOKUP(B521,[1]Arkusz5!$A$3:$Y$2185,20,FALSE)</f>
        <v>wielkopolskie</v>
      </c>
      <c r="V521" t="str">
        <f>VLOOKUP(B521,[1]Arkusz5!$A$3:$Y$2185,21,FALSE)</f>
        <v>obornicki</v>
      </c>
      <c r="W521" t="str">
        <f>VLOOKUP(B521,[1]Arkusz5!$A$3:$Y$2185,22,FALSE)</f>
        <v>Oborniki</v>
      </c>
      <c r="X521" t="str">
        <f>VLOOKUP(B521,[1]Arkusz5!$A$3:$Y$2185,23,FALSE)</f>
        <v>315.52 Poznański Przełom Warty</v>
      </c>
      <c r="Y521" t="str">
        <f>VLOOKUP(B521,[1]Arkusz5!$A$3:$Y$2185,24,FALSE)</f>
        <v>Continental Bio-geographical Region</v>
      </c>
      <c r="Z521" t="str">
        <f>VLOOKUP(B521,[1]Arkusz5!$A$3:$Y$2185,25,FALSE)</f>
        <v>Leucobryo-Pinetum</v>
      </c>
    </row>
    <row r="522" spans="1:26" x14ac:dyDescent="0.25">
      <c r="A522">
        <v>521</v>
      </c>
      <c r="B522" t="s">
        <v>2994</v>
      </c>
      <c r="C522" t="str">
        <f>VLOOKUP(B522,[1]Arkusz5!$A$3:$Y$2185,2,FALSE)</f>
        <v>52.644536</v>
      </c>
      <c r="D522" t="str">
        <f>VLOOKUP(B522,[1]Arkusz5!$A$3:$Y$2185,3,FALSE)</f>
        <v>16.813036</v>
      </c>
      <c r="E522" t="str">
        <f>VLOOKUP(B522,[1]Arkusz5!$A$3:$Y$2185,4,FALSE)</f>
        <v>33UXU23</v>
      </c>
      <c r="F522" t="str">
        <f>VLOOKUP(B522,[1]Arkusz5!$A$3:$Y$2185,5,FALSE)</f>
        <v>BC78</v>
      </c>
      <c r="G522">
        <f>VLOOKUP(B522,[1]Arkusz5!$A$3:$Y$2185,6,FALSE)</f>
        <v>0</v>
      </c>
      <c r="H522">
        <f>VLOOKUP(B522,[1]Arkusz5!$A$3:$Y$2185,7,FALSE)</f>
        <v>0</v>
      </c>
      <c r="I522">
        <f>VLOOKUP(B522,[1]Arkusz5!$A$3:$Y$2185,8,FALSE)</f>
        <v>0</v>
      </c>
      <c r="J522">
        <f>VLOOKUP(B522,[1]Arkusz5!$A$3:$Y$2185,9,FALSE)</f>
        <v>0</v>
      </c>
      <c r="K522">
        <f>VLOOKUP(B522,[1]Arkusz5!$A$3:$Y$2185,10,FALSE)</f>
        <v>0</v>
      </c>
      <c r="L522">
        <f>VLOOKUP(B522,[1]Arkusz5!$A$3:$Y$2185,11,FALSE)</f>
        <v>0</v>
      </c>
      <c r="M522">
        <f>VLOOKUP(B522,[1]Arkusz5!$A$3:$Y$2185,12,FALSE)</f>
        <v>0</v>
      </c>
      <c r="N522">
        <f>VLOOKUP(B522,[1]Arkusz5!$A$3:$Y$2185,13,FALSE)</f>
        <v>0</v>
      </c>
      <c r="O522">
        <f>VLOOKUP(B522,[1]Arkusz5!$A$3:$Y$2185,14,FALSE)</f>
        <v>0</v>
      </c>
      <c r="P522">
        <f>VLOOKUP(B522,[1]Arkusz5!$A$3:$Y$2185,15,FALSE)</f>
        <v>0</v>
      </c>
      <c r="Q522">
        <f>VLOOKUP(B522,[1]Arkusz5!$A$3:$Y$2185,16,FALSE)</f>
        <v>0</v>
      </c>
      <c r="R522">
        <f>VLOOKUP(B522,[1]Arkusz5!$A$3:$Y$2185,17,FALSE)</f>
        <v>0</v>
      </c>
      <c r="S522" t="str">
        <f>VLOOKUP(B522,[1]Arkusz5!$A$3:$Y$2185,18,FALSE)</f>
        <v>Europa</v>
      </c>
      <c r="T522" t="str">
        <f>VLOOKUP(B522,[1]Arkusz5!$A$3:$Y$2185,19,FALSE)</f>
        <v>Polska</v>
      </c>
      <c r="U522" t="str">
        <f>VLOOKUP(B522,[1]Arkusz5!$A$3:$Y$2185,20,FALSE)</f>
        <v>wielkopolskie</v>
      </c>
      <c r="V522" t="str">
        <f>VLOOKUP(B522,[1]Arkusz5!$A$3:$Y$2185,21,FALSE)</f>
        <v>obornicki</v>
      </c>
      <c r="W522" t="str">
        <f>VLOOKUP(B522,[1]Arkusz5!$A$3:$Y$2185,22,FALSE)</f>
        <v>Oborniki</v>
      </c>
      <c r="X522" t="str">
        <f>VLOOKUP(B522,[1]Arkusz5!$A$3:$Y$2185,23,FALSE)</f>
        <v>315.52 Poznański Przełom Warty</v>
      </c>
      <c r="Y522" t="str">
        <f>VLOOKUP(B522,[1]Arkusz5!$A$3:$Y$2185,24,FALSE)</f>
        <v>Continental Bio-geographical Region</v>
      </c>
      <c r="Z522" t="str">
        <f>VLOOKUP(B522,[1]Arkusz5!$A$3:$Y$2185,25,FALSE)</f>
        <v>Leucobryo-Pinetum</v>
      </c>
    </row>
    <row r="523" spans="1:26" x14ac:dyDescent="0.25">
      <c r="A523">
        <v>522</v>
      </c>
      <c r="B523" t="s">
        <v>2995</v>
      </c>
      <c r="C523" t="str">
        <f>VLOOKUP(B523,[1]Arkusz5!$A$3:$Y$2185,2,FALSE)</f>
        <v>52.645415</v>
      </c>
      <c r="D523" t="str">
        <f>VLOOKUP(B523,[1]Arkusz5!$A$3:$Y$2185,3,FALSE)</f>
        <v>16.810421</v>
      </c>
      <c r="E523" t="str">
        <f>VLOOKUP(B523,[1]Arkusz5!$A$3:$Y$2185,4,FALSE)</f>
        <v>33UXU23</v>
      </c>
      <c r="F523" t="str">
        <f>VLOOKUP(B523,[1]Arkusz5!$A$3:$Y$2185,5,FALSE)</f>
        <v>BC78</v>
      </c>
      <c r="G523">
        <f>VLOOKUP(B523,[1]Arkusz5!$A$3:$Y$2185,6,FALSE)</f>
        <v>0</v>
      </c>
      <c r="H523">
        <f>VLOOKUP(B523,[1]Arkusz5!$A$3:$Y$2185,7,FALSE)</f>
        <v>0</v>
      </c>
      <c r="I523">
        <f>VLOOKUP(B523,[1]Arkusz5!$A$3:$Y$2185,8,FALSE)</f>
        <v>0</v>
      </c>
      <c r="J523">
        <f>VLOOKUP(B523,[1]Arkusz5!$A$3:$Y$2185,9,FALSE)</f>
        <v>0</v>
      </c>
      <c r="K523">
        <f>VLOOKUP(B523,[1]Arkusz5!$A$3:$Y$2185,10,FALSE)</f>
        <v>0</v>
      </c>
      <c r="L523">
        <f>VLOOKUP(B523,[1]Arkusz5!$A$3:$Y$2185,11,FALSE)</f>
        <v>0</v>
      </c>
      <c r="M523">
        <f>VLOOKUP(B523,[1]Arkusz5!$A$3:$Y$2185,12,FALSE)</f>
        <v>0</v>
      </c>
      <c r="N523">
        <f>VLOOKUP(B523,[1]Arkusz5!$A$3:$Y$2185,13,FALSE)</f>
        <v>0</v>
      </c>
      <c r="O523">
        <f>VLOOKUP(B523,[1]Arkusz5!$A$3:$Y$2185,14,FALSE)</f>
        <v>0</v>
      </c>
      <c r="P523">
        <f>VLOOKUP(B523,[1]Arkusz5!$A$3:$Y$2185,15,FALSE)</f>
        <v>0</v>
      </c>
      <c r="Q523">
        <f>VLOOKUP(B523,[1]Arkusz5!$A$3:$Y$2185,16,FALSE)</f>
        <v>0</v>
      </c>
      <c r="R523">
        <f>VLOOKUP(B523,[1]Arkusz5!$A$3:$Y$2185,17,FALSE)</f>
        <v>0</v>
      </c>
      <c r="S523" t="str">
        <f>VLOOKUP(B523,[1]Arkusz5!$A$3:$Y$2185,18,FALSE)</f>
        <v>Europa</v>
      </c>
      <c r="T523" t="str">
        <f>VLOOKUP(B523,[1]Arkusz5!$A$3:$Y$2185,19,FALSE)</f>
        <v>Polska</v>
      </c>
      <c r="U523" t="str">
        <f>VLOOKUP(B523,[1]Arkusz5!$A$3:$Y$2185,20,FALSE)</f>
        <v>wielkopolskie</v>
      </c>
      <c r="V523" t="str">
        <f>VLOOKUP(B523,[1]Arkusz5!$A$3:$Y$2185,21,FALSE)</f>
        <v>obornicki</v>
      </c>
      <c r="W523" t="str">
        <f>VLOOKUP(B523,[1]Arkusz5!$A$3:$Y$2185,22,FALSE)</f>
        <v>Oborniki</v>
      </c>
      <c r="X523" t="str">
        <f>VLOOKUP(B523,[1]Arkusz5!$A$3:$Y$2185,23,FALSE)</f>
        <v>315.33 Kotlina Gorzowska</v>
      </c>
      <c r="Y523" t="str">
        <f>VLOOKUP(B523,[1]Arkusz5!$A$3:$Y$2185,24,FALSE)</f>
        <v>Continental Bio-geographical Region</v>
      </c>
      <c r="Z523" t="str">
        <f>VLOOKUP(B523,[1]Arkusz5!$A$3:$Y$2185,25,FALSE)</f>
        <v>Leucobryo-Pinetum</v>
      </c>
    </row>
    <row r="524" spans="1:26" x14ac:dyDescent="0.25">
      <c r="A524">
        <v>523</v>
      </c>
      <c r="B524" t="s">
        <v>3001</v>
      </c>
      <c r="C524" t="str">
        <f>VLOOKUP(B524,[1]Arkusz5!$A$3:$Y$2185,2,FALSE)</f>
        <v>52.705029</v>
      </c>
      <c r="D524" t="str">
        <f>VLOOKUP(B524,[1]Arkusz5!$A$3:$Y$2185,3,FALSE)</f>
        <v>17.47365</v>
      </c>
      <c r="E524" t="str">
        <f>VLOOKUP(B524,[1]Arkusz5!$A$3:$Y$2185,4,FALSE)</f>
        <v>33UXU64</v>
      </c>
      <c r="F524" t="str">
        <f>VLOOKUP(B524,[1]Arkusz5!$A$3:$Y$2185,5,FALSE)</f>
        <v>CC72</v>
      </c>
      <c r="G524">
        <f>VLOOKUP(B524,[1]Arkusz5!$A$3:$Y$2185,6,FALSE)</f>
        <v>0</v>
      </c>
      <c r="H524">
        <f>VLOOKUP(B524,[1]Arkusz5!$A$3:$Y$2185,7,FALSE)</f>
        <v>0</v>
      </c>
      <c r="I524">
        <f>VLOOKUP(B524,[1]Arkusz5!$A$3:$Y$2185,8,FALSE)</f>
        <v>0</v>
      </c>
      <c r="J524">
        <f>VLOOKUP(B524,[1]Arkusz5!$A$3:$Y$2185,9,FALSE)</f>
        <v>0</v>
      </c>
      <c r="K524">
        <f>VLOOKUP(B524,[1]Arkusz5!$A$3:$Y$2185,10,FALSE)</f>
        <v>0</v>
      </c>
      <c r="L524">
        <f>VLOOKUP(B524,[1]Arkusz5!$A$3:$Y$2185,11,FALSE)</f>
        <v>0</v>
      </c>
      <c r="M524">
        <f>VLOOKUP(B524,[1]Arkusz5!$A$3:$Y$2185,12,FALSE)</f>
        <v>0</v>
      </c>
      <c r="N524">
        <f>VLOOKUP(B524,[1]Arkusz5!$A$3:$Y$2185,13,FALSE)</f>
        <v>0</v>
      </c>
      <c r="O524">
        <f>VLOOKUP(B524,[1]Arkusz5!$A$3:$Y$2185,14,FALSE)</f>
        <v>0</v>
      </c>
      <c r="P524">
        <f>VLOOKUP(B524,[1]Arkusz5!$A$3:$Y$2185,15,FALSE)</f>
        <v>0</v>
      </c>
      <c r="Q524">
        <f>VLOOKUP(B524,[1]Arkusz5!$A$3:$Y$2185,16,FALSE)</f>
        <v>0</v>
      </c>
      <c r="R524">
        <f>VLOOKUP(B524,[1]Arkusz5!$A$3:$Y$2185,17,FALSE)</f>
        <v>0</v>
      </c>
      <c r="S524" t="str">
        <f>VLOOKUP(B524,[1]Arkusz5!$A$3:$Y$2185,18,FALSE)</f>
        <v>Europa</v>
      </c>
      <c r="T524" t="str">
        <f>VLOOKUP(B524,[1]Arkusz5!$A$3:$Y$2185,19,FALSE)</f>
        <v>Polska</v>
      </c>
      <c r="U524" t="str">
        <f>VLOOKUP(B524,[1]Arkusz5!$A$3:$Y$2185,20,FALSE)</f>
        <v>wielkopolskie</v>
      </c>
      <c r="V524" t="str">
        <f>VLOOKUP(B524,[1]Arkusz5!$A$3:$Y$2185,21,FALSE)</f>
        <v>gnieźnieński</v>
      </c>
      <c r="W524" t="str">
        <f>VLOOKUP(B524,[1]Arkusz5!$A$3:$Y$2185,22,FALSE)</f>
        <v>Mieleszyn</v>
      </c>
      <c r="X524" t="str">
        <f>VLOOKUP(B524,[1]Arkusz5!$A$3:$Y$2185,23,FALSE)</f>
        <v>315.54 Pojezierze Gnieźnieńskie</v>
      </c>
      <c r="Y524" t="str">
        <f>VLOOKUP(B524,[1]Arkusz5!$A$3:$Y$2185,24,FALSE)</f>
        <v>Continental Bio-geographical Region</v>
      </c>
      <c r="Z524" t="str">
        <f>VLOOKUP(B524,[1]Arkusz5!$A$3:$Y$2185,25,FALSE)</f>
        <v>Galio-Carpinetum</v>
      </c>
    </row>
    <row r="525" spans="1:26" x14ac:dyDescent="0.25">
      <c r="A525">
        <v>524</v>
      </c>
      <c r="B525" t="s">
        <v>3010</v>
      </c>
      <c r="C525" t="str">
        <f>VLOOKUP(B525,[1]Arkusz5!$A$3:$Y$2185,2,FALSE)</f>
        <v>51.137171</v>
      </c>
      <c r="D525" t="str">
        <f>VLOOKUP(B525,[1]Arkusz5!$A$3:$Y$2185,3,FALSE)</f>
        <v>17.999704</v>
      </c>
      <c r="E525" t="str">
        <f>VLOOKUP(B525,[1]Arkusz5!$A$3:$Y$2185,4,FALSE)</f>
        <v>33UYS06</v>
      </c>
      <c r="F525" t="str">
        <f>VLOOKUP(B525,[1]Arkusz5!$A$3:$Y$2185,5,FALSE)</f>
        <v>CE45</v>
      </c>
      <c r="G525">
        <f>VLOOKUP(B525,[1]Arkusz5!$A$3:$Y$2185,6,FALSE)</f>
        <v>0</v>
      </c>
      <c r="H525">
        <f>VLOOKUP(B525,[1]Arkusz5!$A$3:$Y$2185,7,FALSE)</f>
        <v>0</v>
      </c>
      <c r="I525">
        <f>VLOOKUP(B525,[1]Arkusz5!$A$3:$Y$2185,8,FALSE)</f>
        <v>0</v>
      </c>
      <c r="J525">
        <f>VLOOKUP(B525,[1]Arkusz5!$A$3:$Y$2185,9,FALSE)</f>
        <v>0</v>
      </c>
      <c r="K525">
        <f>VLOOKUP(B525,[1]Arkusz5!$A$3:$Y$2185,10,FALSE)</f>
        <v>0</v>
      </c>
      <c r="L525">
        <f>VLOOKUP(B525,[1]Arkusz5!$A$3:$Y$2185,11,FALSE)</f>
        <v>0</v>
      </c>
      <c r="M525">
        <f>VLOOKUP(B525,[1]Arkusz5!$A$3:$Y$2185,12,FALSE)</f>
        <v>0</v>
      </c>
      <c r="N525">
        <f>VLOOKUP(B525,[1]Arkusz5!$A$3:$Y$2185,13,FALSE)</f>
        <v>0</v>
      </c>
      <c r="O525">
        <f>VLOOKUP(B525,[1]Arkusz5!$A$3:$Y$2185,14,FALSE)</f>
        <v>0</v>
      </c>
      <c r="P525">
        <f>VLOOKUP(B525,[1]Arkusz5!$A$3:$Y$2185,15,FALSE)</f>
        <v>0</v>
      </c>
      <c r="Q525">
        <f>VLOOKUP(B525,[1]Arkusz5!$A$3:$Y$2185,16,FALSE)</f>
        <v>0</v>
      </c>
      <c r="R525">
        <f>VLOOKUP(B525,[1]Arkusz5!$A$3:$Y$2185,17,FALSE)</f>
        <v>0</v>
      </c>
      <c r="S525" t="str">
        <f>VLOOKUP(B525,[1]Arkusz5!$A$3:$Y$2185,18,FALSE)</f>
        <v>Europa</v>
      </c>
      <c r="T525" t="str">
        <f>VLOOKUP(B525,[1]Arkusz5!$A$3:$Y$2185,19,FALSE)</f>
        <v>Polska</v>
      </c>
      <c r="U525" t="str">
        <f>VLOOKUP(B525,[1]Arkusz5!$A$3:$Y$2185,20,FALSE)</f>
        <v>wielkopolskie</v>
      </c>
      <c r="V525" t="str">
        <f>VLOOKUP(B525,[1]Arkusz5!$A$3:$Y$2185,21,FALSE)</f>
        <v>kępiński</v>
      </c>
      <c r="W525" t="str">
        <f>VLOOKUP(B525,[1]Arkusz5!$A$3:$Y$2185,22,FALSE)</f>
        <v>Trzcinica</v>
      </c>
      <c r="X525" t="str">
        <f>VLOOKUP(B525,[1]Arkusz5!$A$3:$Y$2185,23,FALSE)</f>
        <v>318.24 Wysoczyzna Wieruszowska</v>
      </c>
      <c r="Y525" t="str">
        <f>VLOOKUP(B525,[1]Arkusz5!$A$3:$Y$2185,24,FALSE)</f>
        <v>Continental Bio-geographical Region</v>
      </c>
      <c r="Z525" t="str">
        <f>VLOOKUP(B525,[1]Arkusz5!$A$3:$Y$2185,25,FALSE)</f>
        <v>Galio odorati-Fagetum (=Melico-Fagetum)</v>
      </c>
    </row>
    <row r="526" spans="1:26" x14ac:dyDescent="0.25">
      <c r="A526">
        <v>525</v>
      </c>
      <c r="B526" t="s">
        <v>3024</v>
      </c>
      <c r="C526" t="str">
        <f>VLOOKUP(B526,[1]Arkusz5!$A$3:$Y$2185,2,FALSE)</f>
        <v>52.257026</v>
      </c>
      <c r="D526" t="str">
        <f>VLOOKUP(B526,[1]Arkusz5!$A$3:$Y$2185,3,FALSE)</f>
        <v>18.314315</v>
      </c>
      <c r="E526" t="str">
        <f>VLOOKUP(B526,[1]Arkusz5!$A$3:$Y$2185,4,FALSE)</f>
        <v>34UCC19</v>
      </c>
      <c r="F526" t="str">
        <f>VLOOKUP(B526,[1]Arkusz5!$A$3:$Y$2185,5,FALSE)</f>
        <v>CD28</v>
      </c>
      <c r="G526">
        <f>VLOOKUP(B526,[1]Arkusz5!$A$3:$Y$2185,6,FALSE)</f>
        <v>0</v>
      </c>
      <c r="H526">
        <f>VLOOKUP(B526,[1]Arkusz5!$A$3:$Y$2185,7,FALSE)</f>
        <v>0</v>
      </c>
      <c r="I526">
        <f>VLOOKUP(B526,[1]Arkusz5!$A$3:$Y$2185,8,FALSE)</f>
        <v>0</v>
      </c>
      <c r="J526">
        <f>VLOOKUP(B526,[1]Arkusz5!$A$3:$Y$2185,9,FALSE)</f>
        <v>0</v>
      </c>
      <c r="K526">
        <f>VLOOKUP(B526,[1]Arkusz5!$A$3:$Y$2185,10,FALSE)</f>
        <v>0</v>
      </c>
      <c r="L526">
        <f>VLOOKUP(B526,[1]Arkusz5!$A$3:$Y$2185,11,FALSE)</f>
        <v>0</v>
      </c>
      <c r="M526">
        <f>VLOOKUP(B526,[1]Arkusz5!$A$3:$Y$2185,12,FALSE)</f>
        <v>0</v>
      </c>
      <c r="N526" t="str">
        <f>VLOOKUP(B526,[1]Arkusz5!$A$3:$Y$2185,13,FALSE)</f>
        <v>Goplańsko-Kujawski</v>
      </c>
      <c r="O526">
        <f>VLOOKUP(B526,[1]Arkusz5!$A$3:$Y$2185,14,FALSE)</f>
        <v>0</v>
      </c>
      <c r="P526">
        <f>VLOOKUP(B526,[1]Arkusz5!$A$3:$Y$2185,15,FALSE)</f>
        <v>0</v>
      </c>
      <c r="Q526">
        <f>VLOOKUP(B526,[1]Arkusz5!$A$3:$Y$2185,16,FALSE)</f>
        <v>0</v>
      </c>
      <c r="R526">
        <f>VLOOKUP(B526,[1]Arkusz5!$A$3:$Y$2185,17,FALSE)</f>
        <v>0</v>
      </c>
      <c r="S526" t="str">
        <f>VLOOKUP(B526,[1]Arkusz5!$A$3:$Y$2185,18,FALSE)</f>
        <v>Europa</v>
      </c>
      <c r="T526" t="str">
        <f>VLOOKUP(B526,[1]Arkusz5!$A$3:$Y$2185,19,FALSE)</f>
        <v>Polska</v>
      </c>
      <c r="U526" t="str">
        <f>VLOOKUP(B526,[1]Arkusz5!$A$3:$Y$2185,20,FALSE)</f>
        <v>wielkopolskie</v>
      </c>
      <c r="V526" t="str">
        <f>VLOOKUP(B526,[1]Arkusz5!$A$3:$Y$2185,21,FALSE)</f>
        <v>koniński</v>
      </c>
      <c r="W526" t="str">
        <f>VLOOKUP(B526,[1]Arkusz5!$A$3:$Y$2185,22,FALSE)</f>
        <v>Kramsk</v>
      </c>
      <c r="X526" t="str">
        <f>VLOOKUP(B526,[1]Arkusz5!$A$3:$Y$2185,23,FALSE)</f>
        <v>318.14 Kotlina Kolska</v>
      </c>
      <c r="Y526" t="str">
        <f>VLOOKUP(B526,[1]Arkusz5!$A$3:$Y$2185,24,FALSE)</f>
        <v>Continental Bio-geographical Region</v>
      </c>
      <c r="Z526" t="str">
        <f>VLOOKUP(B526,[1]Arkusz5!$A$3:$Y$2185,25,FALSE)</f>
        <v>Galio-Carpinetum</v>
      </c>
    </row>
    <row r="527" spans="1:26" x14ac:dyDescent="0.25">
      <c r="A527">
        <v>526</v>
      </c>
      <c r="B527" t="s">
        <v>3032</v>
      </c>
      <c r="C527" t="str">
        <f>VLOOKUP(B527,[1]Arkusz5!$A$3:$Y$2185,2,FALSE)</f>
        <v>52.49756</v>
      </c>
      <c r="D527" t="str">
        <f>VLOOKUP(B527,[1]Arkusz5!$A$3:$Y$2185,3,FALSE)</f>
        <v>18.29821</v>
      </c>
      <c r="E527" t="str">
        <f>VLOOKUP(B527,[1]Arkusz5!$A$3:$Y$2185,4,FALSE)</f>
        <v>34UCD11</v>
      </c>
      <c r="F527" t="str">
        <f>VLOOKUP(B527,[1]Arkusz5!$A$3:$Y$2185,5,FALSE)</f>
        <v>CC98</v>
      </c>
      <c r="G527">
        <f>VLOOKUP(B527,[1]Arkusz5!$A$3:$Y$2185,6,FALSE)</f>
        <v>0</v>
      </c>
      <c r="H527">
        <f>VLOOKUP(B527,[1]Arkusz5!$A$3:$Y$2185,7,FALSE)</f>
        <v>0</v>
      </c>
      <c r="I527">
        <f>VLOOKUP(B527,[1]Arkusz5!$A$3:$Y$2185,8,FALSE)</f>
        <v>0</v>
      </c>
      <c r="J527">
        <f>VLOOKUP(B527,[1]Arkusz5!$A$3:$Y$2185,9,FALSE)</f>
        <v>0</v>
      </c>
      <c r="K527">
        <f>VLOOKUP(B527,[1]Arkusz5!$A$3:$Y$2185,10,FALSE)</f>
        <v>0</v>
      </c>
      <c r="L527">
        <f>VLOOKUP(B527,[1]Arkusz5!$A$3:$Y$2185,11,FALSE)</f>
        <v>0</v>
      </c>
      <c r="M527">
        <f>VLOOKUP(B527,[1]Arkusz5!$A$3:$Y$2185,12,FALSE)</f>
        <v>0</v>
      </c>
      <c r="N527">
        <f>VLOOKUP(B527,[1]Arkusz5!$A$3:$Y$2185,13,FALSE)</f>
        <v>0</v>
      </c>
      <c r="O527">
        <f>VLOOKUP(B527,[1]Arkusz5!$A$3:$Y$2185,14,FALSE)</f>
        <v>0</v>
      </c>
      <c r="P527">
        <f>VLOOKUP(B527,[1]Arkusz5!$A$3:$Y$2185,15,FALSE)</f>
        <v>0</v>
      </c>
      <c r="Q527">
        <f>VLOOKUP(B527,[1]Arkusz5!$A$3:$Y$2185,16,FALSE)</f>
        <v>0</v>
      </c>
      <c r="R527">
        <f>VLOOKUP(B527,[1]Arkusz5!$A$3:$Y$2185,17,FALSE)</f>
        <v>0</v>
      </c>
      <c r="S527" t="str">
        <f>VLOOKUP(B527,[1]Arkusz5!$A$3:$Y$2185,18,FALSE)</f>
        <v>Europa</v>
      </c>
      <c r="T527" t="str">
        <f>VLOOKUP(B527,[1]Arkusz5!$A$3:$Y$2185,19,FALSE)</f>
        <v>Polska</v>
      </c>
      <c r="U527" t="str">
        <f>VLOOKUP(B527,[1]Arkusz5!$A$3:$Y$2185,20,FALSE)</f>
        <v>wielkopolskie</v>
      </c>
      <c r="V527" t="str">
        <f>VLOOKUP(B527,[1]Arkusz5!$A$3:$Y$2185,21,FALSE)</f>
        <v>koniński</v>
      </c>
      <c r="W527" t="str">
        <f>VLOOKUP(B527,[1]Arkusz5!$A$3:$Y$2185,22,FALSE)</f>
        <v>Skulsk</v>
      </c>
      <c r="X527" t="str">
        <f>VLOOKUP(B527,[1]Arkusz5!$A$3:$Y$2185,23,FALSE)</f>
        <v>315.54 Pojezierze Gnieźnieńskie</v>
      </c>
      <c r="Y527" t="str">
        <f>VLOOKUP(B527,[1]Arkusz5!$A$3:$Y$2185,24,FALSE)</f>
        <v>Continental Bio-geographical Region</v>
      </c>
      <c r="Z527" t="str">
        <f>VLOOKUP(B527,[1]Arkusz5!$A$3:$Y$2185,25,FALSE)</f>
        <v>Galio-Carpinetum</v>
      </c>
    </row>
    <row r="528" spans="1:26" x14ac:dyDescent="0.25">
      <c r="A528">
        <v>527</v>
      </c>
      <c r="B528" t="s">
        <v>3042</v>
      </c>
      <c r="C528" t="str">
        <f>VLOOKUP(B528,[1]Arkusz5!$A$3:$Y$2185,2,FALSE)</f>
        <v>52.121152</v>
      </c>
      <c r="D528" t="str">
        <f>VLOOKUP(B528,[1]Arkusz5!$A$3:$Y$2185,3,FALSE)</f>
        <v>16.052809</v>
      </c>
      <c r="E528" t="str">
        <f>VLOOKUP(B528,[1]Arkusz5!$A$3:$Y$2185,4,FALSE)</f>
        <v>33UWT77</v>
      </c>
      <c r="F528" t="str">
        <f>VLOOKUP(B528,[1]Arkusz5!$A$3:$Y$2185,5,FALSE)</f>
        <v>BD32</v>
      </c>
      <c r="G528">
        <f>VLOOKUP(B528,[1]Arkusz5!$A$3:$Y$2185,6,FALSE)</f>
        <v>0</v>
      </c>
      <c r="H528">
        <f>VLOOKUP(B528,[1]Arkusz5!$A$3:$Y$2185,7,FALSE)</f>
        <v>0</v>
      </c>
      <c r="I528">
        <f>VLOOKUP(B528,[1]Arkusz5!$A$3:$Y$2185,8,FALSE)</f>
        <v>0</v>
      </c>
      <c r="J528">
        <f>VLOOKUP(B528,[1]Arkusz5!$A$3:$Y$2185,9,FALSE)</f>
        <v>0</v>
      </c>
      <c r="K528">
        <f>VLOOKUP(B528,[1]Arkusz5!$A$3:$Y$2185,10,FALSE)</f>
        <v>0</v>
      </c>
      <c r="L528">
        <f>VLOOKUP(B528,[1]Arkusz5!$A$3:$Y$2185,11,FALSE)</f>
        <v>0</v>
      </c>
      <c r="M528">
        <f>VLOOKUP(B528,[1]Arkusz5!$A$3:$Y$2185,12,FALSE)</f>
        <v>0</v>
      </c>
      <c r="N528">
        <f>VLOOKUP(B528,[1]Arkusz5!$A$3:$Y$2185,13,FALSE)</f>
        <v>0</v>
      </c>
      <c r="O528">
        <f>VLOOKUP(B528,[1]Arkusz5!$A$3:$Y$2185,14,FALSE)</f>
        <v>0</v>
      </c>
      <c r="P528">
        <f>VLOOKUP(B528,[1]Arkusz5!$A$3:$Y$2185,15,FALSE)</f>
        <v>0</v>
      </c>
      <c r="Q528">
        <f>VLOOKUP(B528,[1]Arkusz5!$A$3:$Y$2185,16,FALSE)</f>
        <v>0</v>
      </c>
      <c r="R528">
        <f>VLOOKUP(B528,[1]Arkusz5!$A$3:$Y$2185,17,FALSE)</f>
        <v>0</v>
      </c>
      <c r="S528" t="str">
        <f>VLOOKUP(B528,[1]Arkusz5!$A$3:$Y$2185,18,FALSE)</f>
        <v>Europa</v>
      </c>
      <c r="T528" t="str">
        <f>VLOOKUP(B528,[1]Arkusz5!$A$3:$Y$2185,19,FALSE)</f>
        <v>Polska</v>
      </c>
      <c r="U528" t="str">
        <f>VLOOKUP(B528,[1]Arkusz5!$A$3:$Y$2185,20,FALSE)</f>
        <v>wielkopolskie</v>
      </c>
      <c r="V528" t="str">
        <f>VLOOKUP(B528,[1]Arkusz5!$A$3:$Y$2185,21,FALSE)</f>
        <v>wolsztyński</v>
      </c>
      <c r="W528" t="str">
        <f>VLOOKUP(B528,[1]Arkusz5!$A$3:$Y$2185,22,FALSE)</f>
        <v>Wolsztyn</v>
      </c>
      <c r="X528" t="str">
        <f>VLOOKUP(B528,[1]Arkusz5!$A$3:$Y$2185,23,FALSE)</f>
        <v>315.51 Pojezierze Poznańskie</v>
      </c>
      <c r="Y528" t="str">
        <f>VLOOKUP(B528,[1]Arkusz5!$A$3:$Y$2185,24,FALSE)</f>
        <v>Continental Bio-geographical Region</v>
      </c>
      <c r="Z528" t="str">
        <f>VLOOKUP(B528,[1]Arkusz5!$A$3:$Y$2185,25,FALSE)</f>
        <v>Galio-Carpinetum</v>
      </c>
    </row>
    <row r="529" spans="1:26" x14ac:dyDescent="0.25">
      <c r="A529">
        <v>528</v>
      </c>
      <c r="B529" t="s">
        <v>3053</v>
      </c>
      <c r="C529" t="str">
        <f>VLOOKUP(B529,[1]Arkusz5!$A$3:$Y$2185,2,FALSE)</f>
        <v>52.909233</v>
      </c>
      <c r="D529" t="str">
        <f>VLOOKUP(B529,[1]Arkusz5!$A$3:$Y$2185,3,FALSE)</f>
        <v>16.393014</v>
      </c>
      <c r="E529" t="str">
        <f>VLOOKUP(B529,[1]Arkusz5!$A$3:$Y$2185,4,FALSE)</f>
        <v>33UWU96</v>
      </c>
      <c r="F529" t="str">
        <f>VLOOKUP(B529,[1]Arkusz5!$A$3:$Y$2185,5,FALSE)</f>
        <v>BC45</v>
      </c>
      <c r="G529">
        <f>VLOOKUP(B529,[1]Arkusz5!$A$3:$Y$2185,6,FALSE)</f>
        <v>0</v>
      </c>
      <c r="H529">
        <f>VLOOKUP(B529,[1]Arkusz5!$A$3:$Y$2185,7,FALSE)</f>
        <v>0</v>
      </c>
      <c r="I529">
        <f>VLOOKUP(B529,[1]Arkusz5!$A$3:$Y$2185,8,FALSE)</f>
        <v>0</v>
      </c>
      <c r="J529">
        <f>VLOOKUP(B529,[1]Arkusz5!$A$3:$Y$2185,9,FALSE)</f>
        <v>0</v>
      </c>
      <c r="K529">
        <f>VLOOKUP(B529,[1]Arkusz5!$A$3:$Y$2185,10,FALSE)</f>
        <v>0</v>
      </c>
      <c r="L529">
        <f>VLOOKUP(B529,[1]Arkusz5!$A$3:$Y$2185,11,FALSE)</f>
        <v>0</v>
      </c>
      <c r="M529">
        <f>VLOOKUP(B529,[1]Arkusz5!$A$3:$Y$2185,12,FALSE)</f>
        <v>0</v>
      </c>
      <c r="N529">
        <f>VLOOKUP(B529,[1]Arkusz5!$A$3:$Y$2185,13,FALSE)</f>
        <v>0</v>
      </c>
      <c r="O529">
        <f>VLOOKUP(B529,[1]Arkusz5!$A$3:$Y$2185,14,FALSE)</f>
        <v>0</v>
      </c>
      <c r="P529">
        <f>VLOOKUP(B529,[1]Arkusz5!$A$3:$Y$2185,15,FALSE)</f>
        <v>0</v>
      </c>
      <c r="Q529">
        <f>VLOOKUP(B529,[1]Arkusz5!$A$3:$Y$2185,16,FALSE)</f>
        <v>0</v>
      </c>
      <c r="R529">
        <f>VLOOKUP(B529,[1]Arkusz5!$A$3:$Y$2185,17,FALSE)</f>
        <v>0</v>
      </c>
      <c r="S529" t="str">
        <f>VLOOKUP(B529,[1]Arkusz5!$A$3:$Y$2185,18,FALSE)</f>
        <v>Europa</v>
      </c>
      <c r="T529" t="str">
        <f>VLOOKUP(B529,[1]Arkusz5!$A$3:$Y$2185,19,FALSE)</f>
        <v>Polska</v>
      </c>
      <c r="U529" t="str">
        <f>VLOOKUP(B529,[1]Arkusz5!$A$3:$Y$2185,20,FALSE)</f>
        <v>wielkopolskie</v>
      </c>
      <c r="V529" t="str">
        <f>VLOOKUP(B529,[1]Arkusz5!$A$3:$Y$2185,21,FALSE)</f>
        <v>czarnkowsko-trzcianecki</v>
      </c>
      <c r="W529" t="str">
        <f>VLOOKUP(B529,[1]Arkusz5!$A$3:$Y$2185,22,FALSE)</f>
        <v>Czarnków</v>
      </c>
      <c r="X529" t="str">
        <f>VLOOKUP(B529,[1]Arkusz5!$A$3:$Y$2185,23,FALSE)</f>
        <v>315.33 Kotlina Gorzowska</v>
      </c>
      <c r="Y529" t="str">
        <f>VLOOKUP(B529,[1]Arkusz5!$A$3:$Y$2185,24,FALSE)</f>
        <v>Continental Bio-geographical Region</v>
      </c>
      <c r="Z529" t="str">
        <f>VLOOKUP(B529,[1]Arkusz5!$A$3:$Y$2185,25,FALSE)</f>
        <v>Pino-Quercetum (=Querco-Pinetum + Serratulo-Pinetum)</v>
      </c>
    </row>
    <row r="530" spans="1:26" x14ac:dyDescent="0.25">
      <c r="A530">
        <v>529</v>
      </c>
      <c r="B530" t="s">
        <v>3065</v>
      </c>
      <c r="C530" t="str">
        <f>VLOOKUP(B530,[1]Arkusz5!$A$3:$Y$2185,2,FALSE)</f>
        <v>51.84744</v>
      </c>
      <c r="D530" t="str">
        <f>VLOOKUP(B530,[1]Arkusz5!$A$3:$Y$2185,3,FALSE)</f>
        <v>17.28304</v>
      </c>
      <c r="E530" t="str">
        <f>VLOOKUP(B530,[1]Arkusz5!$A$3:$Y$2185,4,FALSE)</f>
        <v>33UXT54</v>
      </c>
      <c r="F530" t="str">
        <f>VLOOKUP(B530,[1]Arkusz5!$A$3:$Y$2185,5,FALSE)</f>
        <v>CD61</v>
      </c>
      <c r="G530">
        <f>VLOOKUP(B530,[1]Arkusz5!$A$3:$Y$2185,6,FALSE)</f>
        <v>0</v>
      </c>
      <c r="H530">
        <f>VLOOKUP(B530,[1]Arkusz5!$A$3:$Y$2185,7,FALSE)</f>
        <v>0</v>
      </c>
      <c r="I530">
        <f>VLOOKUP(B530,[1]Arkusz5!$A$3:$Y$2185,8,FALSE)</f>
        <v>0</v>
      </c>
      <c r="J530">
        <f>VLOOKUP(B530,[1]Arkusz5!$A$3:$Y$2185,9,FALSE)</f>
        <v>0</v>
      </c>
      <c r="K530">
        <f>VLOOKUP(B530,[1]Arkusz5!$A$3:$Y$2185,10,FALSE)</f>
        <v>0</v>
      </c>
      <c r="L530">
        <f>VLOOKUP(B530,[1]Arkusz5!$A$3:$Y$2185,11,FALSE)</f>
        <v>0</v>
      </c>
      <c r="M530">
        <f>VLOOKUP(B530,[1]Arkusz5!$A$3:$Y$2185,12,FALSE)</f>
        <v>0</v>
      </c>
      <c r="N530">
        <f>VLOOKUP(B530,[1]Arkusz5!$A$3:$Y$2185,13,FALSE)</f>
        <v>0</v>
      </c>
      <c r="O530">
        <f>VLOOKUP(B530,[1]Arkusz5!$A$3:$Y$2185,14,FALSE)</f>
        <v>0</v>
      </c>
      <c r="P530">
        <f>VLOOKUP(B530,[1]Arkusz5!$A$3:$Y$2185,15,FALSE)</f>
        <v>0</v>
      </c>
      <c r="Q530">
        <f>VLOOKUP(B530,[1]Arkusz5!$A$3:$Y$2185,16,FALSE)</f>
        <v>0</v>
      </c>
      <c r="R530">
        <f>VLOOKUP(B530,[1]Arkusz5!$A$3:$Y$2185,17,FALSE)</f>
        <v>0</v>
      </c>
      <c r="S530" t="str">
        <f>VLOOKUP(B530,[1]Arkusz5!$A$3:$Y$2185,18,FALSE)</f>
        <v>Europa</v>
      </c>
      <c r="T530" t="str">
        <f>VLOOKUP(B530,[1]Arkusz5!$A$3:$Y$2185,19,FALSE)</f>
        <v>Polska</v>
      </c>
      <c r="U530" t="str">
        <f>VLOOKUP(B530,[1]Arkusz5!$A$3:$Y$2185,20,FALSE)</f>
        <v>wielkopolskie</v>
      </c>
      <c r="V530" t="str">
        <f>VLOOKUP(B530,[1]Arkusz5!$A$3:$Y$2185,21,FALSE)</f>
        <v>gostyński</v>
      </c>
      <c r="W530" t="str">
        <f>VLOOKUP(B530,[1]Arkusz5!$A$3:$Y$2185,22,FALSE)</f>
        <v>Pogorzela</v>
      </c>
      <c r="X530" t="str">
        <f>VLOOKUP(B530,[1]Arkusz5!$A$3:$Y$2185,23,FALSE)</f>
        <v>318.12 Wysoczyzna Kaliska</v>
      </c>
      <c r="Y530" t="str">
        <f>VLOOKUP(B530,[1]Arkusz5!$A$3:$Y$2185,24,FALSE)</f>
        <v>Continental Bio-geographical Region</v>
      </c>
      <c r="Z530" t="str">
        <f>VLOOKUP(B530,[1]Arkusz5!$A$3:$Y$2185,25,FALSE)</f>
        <v>Galio-Carpinetum</v>
      </c>
    </row>
    <row r="531" spans="1:26" x14ac:dyDescent="0.25">
      <c r="A531">
        <v>530</v>
      </c>
      <c r="B531" t="s">
        <v>3082</v>
      </c>
      <c r="C531" t="str">
        <f>VLOOKUP(B531,[1]Arkusz5!$A$3:$Y$2185,2,FALSE)</f>
        <v>51.909961</v>
      </c>
      <c r="D531" t="str">
        <f>VLOOKUP(B531,[1]Arkusz5!$A$3:$Y$2185,3,FALSE)</f>
        <v>17.419833</v>
      </c>
      <c r="E531" t="str">
        <f>VLOOKUP(B531,[1]Arkusz5!$A$3:$Y$2185,4,FALSE)</f>
        <v>33UXT65</v>
      </c>
      <c r="F531" t="str">
        <f>VLOOKUP(B531,[1]Arkusz5!$A$3:$Y$2185,5,FALSE)</f>
        <v>CD52</v>
      </c>
      <c r="G531">
        <f>VLOOKUP(B531,[1]Arkusz5!$A$3:$Y$2185,6,FALSE)</f>
        <v>0</v>
      </c>
      <c r="H531">
        <f>VLOOKUP(B531,[1]Arkusz5!$A$3:$Y$2185,7,FALSE)</f>
        <v>0</v>
      </c>
      <c r="I531">
        <f>VLOOKUP(B531,[1]Arkusz5!$A$3:$Y$2185,8,FALSE)</f>
        <v>0</v>
      </c>
      <c r="J531">
        <f>VLOOKUP(B531,[1]Arkusz5!$A$3:$Y$2185,9,FALSE)</f>
        <v>0</v>
      </c>
      <c r="K531">
        <f>VLOOKUP(B531,[1]Arkusz5!$A$3:$Y$2185,10,FALSE)</f>
        <v>0</v>
      </c>
      <c r="L531">
        <f>VLOOKUP(B531,[1]Arkusz5!$A$3:$Y$2185,11,FALSE)</f>
        <v>0</v>
      </c>
      <c r="M531">
        <f>VLOOKUP(B531,[1]Arkusz5!$A$3:$Y$2185,12,FALSE)</f>
        <v>0</v>
      </c>
      <c r="N531">
        <f>VLOOKUP(B531,[1]Arkusz5!$A$3:$Y$2185,13,FALSE)</f>
        <v>0</v>
      </c>
      <c r="O531">
        <f>VLOOKUP(B531,[1]Arkusz5!$A$3:$Y$2185,14,FALSE)</f>
        <v>0</v>
      </c>
      <c r="P531">
        <f>VLOOKUP(B531,[1]Arkusz5!$A$3:$Y$2185,15,FALSE)</f>
        <v>0</v>
      </c>
      <c r="Q531">
        <f>VLOOKUP(B531,[1]Arkusz5!$A$3:$Y$2185,16,FALSE)</f>
        <v>0</v>
      </c>
      <c r="R531">
        <f>VLOOKUP(B531,[1]Arkusz5!$A$3:$Y$2185,17,FALSE)</f>
        <v>0</v>
      </c>
      <c r="S531" t="str">
        <f>VLOOKUP(B531,[1]Arkusz5!$A$3:$Y$2185,18,FALSE)</f>
        <v>Europa</v>
      </c>
      <c r="T531" t="str">
        <f>VLOOKUP(B531,[1]Arkusz5!$A$3:$Y$2185,19,FALSE)</f>
        <v>Polska</v>
      </c>
      <c r="U531" t="str">
        <f>VLOOKUP(B531,[1]Arkusz5!$A$3:$Y$2185,20,FALSE)</f>
        <v>wielkopolskie</v>
      </c>
      <c r="V531" t="str">
        <f>VLOOKUP(B531,[1]Arkusz5!$A$3:$Y$2185,21,FALSE)</f>
        <v>jarociński</v>
      </c>
      <c r="W531" t="str">
        <f>VLOOKUP(B531,[1]Arkusz5!$A$3:$Y$2185,22,FALSE)</f>
        <v>Jarocin</v>
      </c>
      <c r="X531" t="str">
        <f>VLOOKUP(B531,[1]Arkusz5!$A$3:$Y$2185,23,FALSE)</f>
        <v>318.12 Wysoczyzna Kaliska</v>
      </c>
      <c r="Y531" t="str">
        <f>VLOOKUP(B531,[1]Arkusz5!$A$3:$Y$2185,24,FALSE)</f>
        <v>Continental Bio-geographical Region</v>
      </c>
      <c r="Z531" t="str">
        <f>VLOOKUP(B531,[1]Arkusz5!$A$3:$Y$2185,25,FALSE)</f>
        <v>Galio-Carpinetum</v>
      </c>
    </row>
    <row r="532" spans="1:26" x14ac:dyDescent="0.25">
      <c r="A532">
        <v>531</v>
      </c>
      <c r="B532" t="s">
        <v>3088</v>
      </c>
      <c r="C532" t="str">
        <f>VLOOKUP(B532,[1]Arkusz5!$A$3:$Y$2185,2,FALSE)</f>
        <v>51.909961</v>
      </c>
      <c r="D532" t="str">
        <f>VLOOKUP(B532,[1]Arkusz5!$A$3:$Y$2185,3,FALSE)</f>
        <v>17.419833</v>
      </c>
      <c r="E532" t="str">
        <f>VLOOKUP(B532,[1]Arkusz5!$A$3:$Y$2185,4,FALSE)</f>
        <v>33UXT65</v>
      </c>
      <c r="F532" t="str">
        <f>VLOOKUP(B532,[1]Arkusz5!$A$3:$Y$2185,5,FALSE)</f>
        <v>CD52</v>
      </c>
      <c r="G532">
        <f>VLOOKUP(B532,[1]Arkusz5!$A$3:$Y$2185,6,FALSE)</f>
        <v>0</v>
      </c>
      <c r="H532">
        <f>VLOOKUP(B532,[1]Arkusz5!$A$3:$Y$2185,7,FALSE)</f>
        <v>0</v>
      </c>
      <c r="I532">
        <f>VLOOKUP(B532,[1]Arkusz5!$A$3:$Y$2185,8,FALSE)</f>
        <v>0</v>
      </c>
      <c r="J532">
        <f>VLOOKUP(B532,[1]Arkusz5!$A$3:$Y$2185,9,FALSE)</f>
        <v>0</v>
      </c>
      <c r="K532">
        <f>VLOOKUP(B532,[1]Arkusz5!$A$3:$Y$2185,10,FALSE)</f>
        <v>0</v>
      </c>
      <c r="L532">
        <f>VLOOKUP(B532,[1]Arkusz5!$A$3:$Y$2185,11,FALSE)</f>
        <v>0</v>
      </c>
      <c r="M532">
        <f>VLOOKUP(B532,[1]Arkusz5!$A$3:$Y$2185,12,FALSE)</f>
        <v>0</v>
      </c>
      <c r="N532">
        <f>VLOOKUP(B532,[1]Arkusz5!$A$3:$Y$2185,13,FALSE)</f>
        <v>0</v>
      </c>
      <c r="O532">
        <f>VLOOKUP(B532,[1]Arkusz5!$A$3:$Y$2185,14,FALSE)</f>
        <v>0</v>
      </c>
      <c r="P532">
        <f>VLOOKUP(B532,[1]Arkusz5!$A$3:$Y$2185,15,FALSE)</f>
        <v>0</v>
      </c>
      <c r="Q532">
        <f>VLOOKUP(B532,[1]Arkusz5!$A$3:$Y$2185,16,FALSE)</f>
        <v>0</v>
      </c>
      <c r="R532">
        <f>VLOOKUP(B532,[1]Arkusz5!$A$3:$Y$2185,17,FALSE)</f>
        <v>0</v>
      </c>
      <c r="S532" t="str">
        <f>VLOOKUP(B532,[1]Arkusz5!$A$3:$Y$2185,18,FALSE)</f>
        <v>Europa</v>
      </c>
      <c r="T532" t="str">
        <f>VLOOKUP(B532,[1]Arkusz5!$A$3:$Y$2185,19,FALSE)</f>
        <v>Polska</v>
      </c>
      <c r="U532" t="str">
        <f>VLOOKUP(B532,[1]Arkusz5!$A$3:$Y$2185,20,FALSE)</f>
        <v>wielkopolskie</v>
      </c>
      <c r="V532" t="str">
        <f>VLOOKUP(B532,[1]Arkusz5!$A$3:$Y$2185,21,FALSE)</f>
        <v>jarociński</v>
      </c>
      <c r="W532" t="str">
        <f>VLOOKUP(B532,[1]Arkusz5!$A$3:$Y$2185,22,FALSE)</f>
        <v>Jarocin</v>
      </c>
      <c r="X532" t="str">
        <f>VLOOKUP(B532,[1]Arkusz5!$A$3:$Y$2185,23,FALSE)</f>
        <v>318.12 Wysoczyzna Kaliska</v>
      </c>
      <c r="Y532" t="str">
        <f>VLOOKUP(B532,[1]Arkusz5!$A$3:$Y$2185,24,FALSE)</f>
        <v>Continental Bio-geographical Region</v>
      </c>
      <c r="Z532" t="str">
        <f>VLOOKUP(B532,[1]Arkusz5!$A$3:$Y$2185,25,FALSE)</f>
        <v>Galio-Carpinetum</v>
      </c>
    </row>
    <row r="533" spans="1:26" x14ac:dyDescent="0.25">
      <c r="A533">
        <v>532</v>
      </c>
      <c r="B533" t="s">
        <v>3089</v>
      </c>
      <c r="C533" t="str">
        <f>VLOOKUP(B533,[1]Arkusz5!$A$3:$Y$2185,2,FALSE)</f>
        <v>51.909961</v>
      </c>
      <c r="D533" t="str">
        <f>VLOOKUP(B533,[1]Arkusz5!$A$3:$Y$2185,3,FALSE)</f>
        <v>17.419833</v>
      </c>
      <c r="E533" t="str">
        <f>VLOOKUP(B533,[1]Arkusz5!$A$3:$Y$2185,4,FALSE)</f>
        <v>33UXT65</v>
      </c>
      <c r="F533" t="str">
        <f>VLOOKUP(B533,[1]Arkusz5!$A$3:$Y$2185,5,FALSE)</f>
        <v>CD52</v>
      </c>
      <c r="G533">
        <f>VLOOKUP(B533,[1]Arkusz5!$A$3:$Y$2185,6,FALSE)</f>
        <v>0</v>
      </c>
      <c r="H533">
        <f>VLOOKUP(B533,[1]Arkusz5!$A$3:$Y$2185,7,FALSE)</f>
        <v>0</v>
      </c>
      <c r="I533">
        <f>VLOOKUP(B533,[1]Arkusz5!$A$3:$Y$2185,8,FALSE)</f>
        <v>0</v>
      </c>
      <c r="J533">
        <f>VLOOKUP(B533,[1]Arkusz5!$A$3:$Y$2185,9,FALSE)</f>
        <v>0</v>
      </c>
      <c r="K533">
        <f>VLOOKUP(B533,[1]Arkusz5!$A$3:$Y$2185,10,FALSE)</f>
        <v>0</v>
      </c>
      <c r="L533">
        <f>VLOOKUP(B533,[1]Arkusz5!$A$3:$Y$2185,11,FALSE)</f>
        <v>0</v>
      </c>
      <c r="M533">
        <f>VLOOKUP(B533,[1]Arkusz5!$A$3:$Y$2185,12,FALSE)</f>
        <v>0</v>
      </c>
      <c r="N533">
        <f>VLOOKUP(B533,[1]Arkusz5!$A$3:$Y$2185,13,FALSE)</f>
        <v>0</v>
      </c>
      <c r="O533">
        <f>VLOOKUP(B533,[1]Arkusz5!$A$3:$Y$2185,14,FALSE)</f>
        <v>0</v>
      </c>
      <c r="P533">
        <f>VLOOKUP(B533,[1]Arkusz5!$A$3:$Y$2185,15,FALSE)</f>
        <v>0</v>
      </c>
      <c r="Q533">
        <f>VLOOKUP(B533,[1]Arkusz5!$A$3:$Y$2185,16,FALSE)</f>
        <v>0</v>
      </c>
      <c r="R533">
        <f>VLOOKUP(B533,[1]Arkusz5!$A$3:$Y$2185,17,FALSE)</f>
        <v>0</v>
      </c>
      <c r="S533" t="str">
        <f>VLOOKUP(B533,[1]Arkusz5!$A$3:$Y$2185,18,FALSE)</f>
        <v>Europa</v>
      </c>
      <c r="T533" t="str">
        <f>VLOOKUP(B533,[1]Arkusz5!$A$3:$Y$2185,19,FALSE)</f>
        <v>Polska</v>
      </c>
      <c r="U533" t="str">
        <f>VLOOKUP(B533,[1]Arkusz5!$A$3:$Y$2185,20,FALSE)</f>
        <v>wielkopolskie</v>
      </c>
      <c r="V533" t="str">
        <f>VLOOKUP(B533,[1]Arkusz5!$A$3:$Y$2185,21,FALSE)</f>
        <v>jarociński</v>
      </c>
      <c r="W533" t="str">
        <f>VLOOKUP(B533,[1]Arkusz5!$A$3:$Y$2185,22,FALSE)</f>
        <v>Jarocin</v>
      </c>
      <c r="X533" t="str">
        <f>VLOOKUP(B533,[1]Arkusz5!$A$3:$Y$2185,23,FALSE)</f>
        <v>318.12 Wysoczyzna Kaliska</v>
      </c>
      <c r="Y533" t="str">
        <f>VLOOKUP(B533,[1]Arkusz5!$A$3:$Y$2185,24,FALSE)</f>
        <v>Continental Bio-geographical Region</v>
      </c>
      <c r="Z533" t="str">
        <f>VLOOKUP(B533,[1]Arkusz5!$A$3:$Y$2185,25,FALSE)</f>
        <v>Galio-Carpinetum</v>
      </c>
    </row>
    <row r="534" spans="1:26" x14ac:dyDescent="0.25">
      <c r="A534">
        <v>533</v>
      </c>
      <c r="B534" t="s">
        <v>3094</v>
      </c>
      <c r="C534" t="str">
        <f>VLOOKUP(B534,[1]Arkusz5!$A$3:$Y$2185,2,FALSE)</f>
        <v>52.398656</v>
      </c>
      <c r="D534" t="str">
        <f>VLOOKUP(B534,[1]Arkusz5!$A$3:$Y$2185,3,FALSE)</f>
        <v>17.014125</v>
      </c>
      <c r="E534" t="str">
        <f>VLOOKUP(B534,[1]Arkusz5!$A$3:$Y$2185,4,FALSE)</f>
        <v>33UXU30</v>
      </c>
      <c r="F534" t="str">
        <f>VLOOKUP(B534,[1]Arkusz5!$A$3:$Y$2185,5,FALSE)</f>
        <v>BD09</v>
      </c>
      <c r="G534">
        <f>VLOOKUP(B534,[1]Arkusz5!$A$3:$Y$2185,6,FALSE)</f>
        <v>0</v>
      </c>
      <c r="H534">
        <f>VLOOKUP(B534,[1]Arkusz5!$A$3:$Y$2185,7,FALSE)</f>
        <v>0</v>
      </c>
      <c r="I534">
        <f>VLOOKUP(B534,[1]Arkusz5!$A$3:$Y$2185,8,FALSE)</f>
        <v>0</v>
      </c>
      <c r="J534">
        <f>VLOOKUP(B534,[1]Arkusz5!$A$3:$Y$2185,9,FALSE)</f>
        <v>0</v>
      </c>
      <c r="K534">
        <f>VLOOKUP(B534,[1]Arkusz5!$A$3:$Y$2185,10,FALSE)</f>
        <v>0</v>
      </c>
      <c r="L534">
        <f>VLOOKUP(B534,[1]Arkusz5!$A$3:$Y$2185,11,FALSE)</f>
        <v>0</v>
      </c>
      <c r="M534">
        <f>VLOOKUP(B534,[1]Arkusz5!$A$3:$Y$2185,12,FALSE)</f>
        <v>0</v>
      </c>
      <c r="N534">
        <f>VLOOKUP(B534,[1]Arkusz5!$A$3:$Y$2185,13,FALSE)</f>
        <v>0</v>
      </c>
      <c r="O534">
        <f>VLOOKUP(B534,[1]Arkusz5!$A$3:$Y$2185,14,FALSE)</f>
        <v>0</v>
      </c>
      <c r="P534">
        <f>VLOOKUP(B534,[1]Arkusz5!$A$3:$Y$2185,15,FALSE)</f>
        <v>0</v>
      </c>
      <c r="Q534">
        <f>VLOOKUP(B534,[1]Arkusz5!$A$3:$Y$2185,16,FALSE)</f>
        <v>0</v>
      </c>
      <c r="R534">
        <f>VLOOKUP(B534,[1]Arkusz5!$A$3:$Y$2185,17,FALSE)</f>
        <v>0</v>
      </c>
      <c r="S534" t="str">
        <f>VLOOKUP(B534,[1]Arkusz5!$A$3:$Y$2185,18,FALSE)</f>
        <v>Europa</v>
      </c>
      <c r="T534" t="str">
        <f>VLOOKUP(B534,[1]Arkusz5!$A$3:$Y$2185,19,FALSE)</f>
        <v>Polska</v>
      </c>
      <c r="U534" t="str">
        <f>VLOOKUP(B534,[1]Arkusz5!$A$3:$Y$2185,20,FALSE)</f>
        <v>wielkopolskie</v>
      </c>
      <c r="V534" t="str">
        <f>VLOOKUP(B534,[1]Arkusz5!$A$3:$Y$2185,21,FALSE)</f>
        <v>Poznań</v>
      </c>
      <c r="W534" t="str">
        <f>VLOOKUP(B534,[1]Arkusz5!$A$3:$Y$2185,22,FALSE)</f>
        <v>Poznań</v>
      </c>
      <c r="X534" t="str">
        <f>VLOOKUP(B534,[1]Arkusz5!$A$3:$Y$2185,23,FALSE)</f>
        <v>315.56 Równina Wrzesińska</v>
      </c>
      <c r="Y534" t="str">
        <f>VLOOKUP(B534,[1]Arkusz5!$A$3:$Y$2185,24,FALSE)</f>
        <v>Continental Bio-geographical Region</v>
      </c>
      <c r="Z534" t="str">
        <f>VLOOKUP(B534,[1]Arkusz5!$A$3:$Y$2185,25,FALSE)</f>
        <v>Galio-Carpinetum</v>
      </c>
    </row>
    <row r="535" spans="1:26" x14ac:dyDescent="0.25">
      <c r="A535">
        <v>534</v>
      </c>
      <c r="B535" t="s">
        <v>3110</v>
      </c>
      <c r="C535" t="str">
        <f>VLOOKUP(B535,[1]Arkusz5!$A$3:$Y$2185,2,FALSE)</f>
        <v>52.115593</v>
      </c>
      <c r="D535" t="str">
        <f>VLOOKUP(B535,[1]Arkusz5!$A$3:$Y$2185,3,FALSE)</f>
        <v>16.351474</v>
      </c>
      <c r="E535" t="str">
        <f>VLOOKUP(B535,[1]Arkusz5!$A$3:$Y$2185,4,FALSE)</f>
        <v>33UWT97</v>
      </c>
      <c r="F535" t="str">
        <f>VLOOKUP(B535,[1]Arkusz5!$A$3:$Y$2185,5,FALSE)</f>
        <v>BD34</v>
      </c>
      <c r="G535">
        <f>VLOOKUP(B535,[1]Arkusz5!$A$3:$Y$2185,6,FALSE)</f>
        <v>0</v>
      </c>
      <c r="H535">
        <f>VLOOKUP(B535,[1]Arkusz5!$A$3:$Y$2185,7,FALSE)</f>
        <v>0</v>
      </c>
      <c r="I535">
        <f>VLOOKUP(B535,[1]Arkusz5!$A$3:$Y$2185,8,FALSE)</f>
        <v>0</v>
      </c>
      <c r="J535">
        <f>VLOOKUP(B535,[1]Arkusz5!$A$3:$Y$2185,9,FALSE)</f>
        <v>0</v>
      </c>
      <c r="K535">
        <f>VLOOKUP(B535,[1]Arkusz5!$A$3:$Y$2185,10,FALSE)</f>
        <v>0</v>
      </c>
      <c r="L535">
        <f>VLOOKUP(B535,[1]Arkusz5!$A$3:$Y$2185,11,FALSE)</f>
        <v>0</v>
      </c>
      <c r="M535">
        <f>VLOOKUP(B535,[1]Arkusz5!$A$3:$Y$2185,12,FALSE)</f>
        <v>0</v>
      </c>
      <c r="N535">
        <f>VLOOKUP(B535,[1]Arkusz5!$A$3:$Y$2185,13,FALSE)</f>
        <v>0</v>
      </c>
      <c r="O535">
        <f>VLOOKUP(B535,[1]Arkusz5!$A$3:$Y$2185,14,FALSE)</f>
        <v>0</v>
      </c>
      <c r="P535">
        <f>VLOOKUP(B535,[1]Arkusz5!$A$3:$Y$2185,15,FALSE)</f>
        <v>0</v>
      </c>
      <c r="Q535">
        <f>VLOOKUP(B535,[1]Arkusz5!$A$3:$Y$2185,16,FALSE)</f>
        <v>0</v>
      </c>
      <c r="R535">
        <f>VLOOKUP(B535,[1]Arkusz5!$A$3:$Y$2185,17,FALSE)</f>
        <v>0</v>
      </c>
      <c r="S535" t="str">
        <f>VLOOKUP(B535,[1]Arkusz5!$A$3:$Y$2185,18,FALSE)</f>
        <v>Europa</v>
      </c>
      <c r="T535" t="str">
        <f>VLOOKUP(B535,[1]Arkusz5!$A$3:$Y$2185,19,FALSE)</f>
        <v>Polska</v>
      </c>
      <c r="U535" t="str">
        <f>VLOOKUP(B535,[1]Arkusz5!$A$3:$Y$2185,20,FALSE)</f>
        <v>wielkopolskie</v>
      </c>
      <c r="V535" t="str">
        <f>VLOOKUP(B535,[1]Arkusz5!$A$3:$Y$2185,21,FALSE)</f>
        <v>grodziski</v>
      </c>
      <c r="W535" t="str">
        <f>VLOOKUP(B535,[1]Arkusz5!$A$3:$Y$2185,22,FALSE)</f>
        <v>Wielichowo</v>
      </c>
      <c r="X535" t="str">
        <f>VLOOKUP(B535,[1]Arkusz5!$A$3:$Y$2185,23,FALSE)</f>
        <v>315.63 Dolina Środkowej Obry</v>
      </c>
      <c r="Y535" t="str">
        <f>VLOOKUP(B535,[1]Arkusz5!$A$3:$Y$2185,24,FALSE)</f>
        <v>Continental Bio-geographical Region</v>
      </c>
      <c r="Z535" t="str">
        <f>VLOOKUP(B535,[1]Arkusz5!$A$3:$Y$2185,25,FALSE)</f>
        <v>Galio-Carpinetum</v>
      </c>
    </row>
    <row r="536" spans="1:26" x14ac:dyDescent="0.25">
      <c r="A536">
        <v>535</v>
      </c>
      <c r="B536" t="s">
        <v>3119</v>
      </c>
      <c r="C536" t="str">
        <f>VLOOKUP(B536,[1]Arkusz5!$A$3:$Y$2185,2,FALSE)</f>
        <v>52.118037</v>
      </c>
      <c r="D536" t="str">
        <f>VLOOKUP(B536,[1]Arkusz5!$A$3:$Y$2185,3,FALSE)</f>
        <v>16.351081</v>
      </c>
      <c r="E536" t="str">
        <f>VLOOKUP(B536,[1]Arkusz5!$A$3:$Y$2185,4,FALSE)</f>
        <v>33UWT97</v>
      </c>
      <c r="F536" t="str">
        <f>VLOOKUP(B536,[1]Arkusz5!$A$3:$Y$2185,5,FALSE)</f>
        <v>BD34</v>
      </c>
      <c r="G536">
        <f>VLOOKUP(B536,[1]Arkusz5!$A$3:$Y$2185,6,FALSE)</f>
        <v>0</v>
      </c>
      <c r="H536">
        <f>VLOOKUP(B536,[1]Arkusz5!$A$3:$Y$2185,7,FALSE)</f>
        <v>0</v>
      </c>
      <c r="I536">
        <f>VLOOKUP(B536,[1]Arkusz5!$A$3:$Y$2185,8,FALSE)</f>
        <v>0</v>
      </c>
      <c r="J536">
        <f>VLOOKUP(B536,[1]Arkusz5!$A$3:$Y$2185,9,FALSE)</f>
        <v>0</v>
      </c>
      <c r="K536">
        <f>VLOOKUP(B536,[1]Arkusz5!$A$3:$Y$2185,10,FALSE)</f>
        <v>0</v>
      </c>
      <c r="L536">
        <f>VLOOKUP(B536,[1]Arkusz5!$A$3:$Y$2185,11,FALSE)</f>
        <v>0</v>
      </c>
      <c r="M536">
        <f>VLOOKUP(B536,[1]Arkusz5!$A$3:$Y$2185,12,FALSE)</f>
        <v>0</v>
      </c>
      <c r="N536">
        <f>VLOOKUP(B536,[1]Arkusz5!$A$3:$Y$2185,13,FALSE)</f>
        <v>0</v>
      </c>
      <c r="O536">
        <f>VLOOKUP(B536,[1]Arkusz5!$A$3:$Y$2185,14,FALSE)</f>
        <v>0</v>
      </c>
      <c r="P536">
        <f>VLOOKUP(B536,[1]Arkusz5!$A$3:$Y$2185,15,FALSE)</f>
        <v>0</v>
      </c>
      <c r="Q536">
        <f>VLOOKUP(B536,[1]Arkusz5!$A$3:$Y$2185,16,FALSE)</f>
        <v>0</v>
      </c>
      <c r="R536">
        <f>VLOOKUP(B536,[1]Arkusz5!$A$3:$Y$2185,17,FALSE)</f>
        <v>0</v>
      </c>
      <c r="S536" t="str">
        <f>VLOOKUP(B536,[1]Arkusz5!$A$3:$Y$2185,18,FALSE)</f>
        <v>Europa</v>
      </c>
      <c r="T536" t="str">
        <f>VLOOKUP(B536,[1]Arkusz5!$A$3:$Y$2185,19,FALSE)</f>
        <v>Polska</v>
      </c>
      <c r="U536" t="str">
        <f>VLOOKUP(B536,[1]Arkusz5!$A$3:$Y$2185,20,FALSE)</f>
        <v>wielkopolskie</v>
      </c>
      <c r="V536" t="str">
        <f>VLOOKUP(B536,[1]Arkusz5!$A$3:$Y$2185,21,FALSE)</f>
        <v>grodziski</v>
      </c>
      <c r="W536" t="str">
        <f>VLOOKUP(B536,[1]Arkusz5!$A$3:$Y$2185,22,FALSE)</f>
        <v>Wielichowo</v>
      </c>
      <c r="X536" t="str">
        <f>VLOOKUP(B536,[1]Arkusz5!$A$3:$Y$2185,23,FALSE)</f>
        <v>315.63 Dolina Środkowej Obry</v>
      </c>
      <c r="Y536" t="str">
        <f>VLOOKUP(B536,[1]Arkusz5!$A$3:$Y$2185,24,FALSE)</f>
        <v>Continental Bio-geographical Region</v>
      </c>
      <c r="Z536" t="str">
        <f>VLOOKUP(B536,[1]Arkusz5!$A$3:$Y$2185,25,FALSE)</f>
        <v>Galio-Carpinetum</v>
      </c>
    </row>
    <row r="537" spans="1:26" x14ac:dyDescent="0.25">
      <c r="A537">
        <v>536</v>
      </c>
      <c r="B537" t="s">
        <v>3125</v>
      </c>
      <c r="C537" t="str">
        <f>VLOOKUP(B537,[1]Arkusz5!$A$3:$Y$2185,2,FALSE)</f>
        <v>51.638132</v>
      </c>
      <c r="D537" t="str">
        <f>VLOOKUP(B537,[1]Arkusz5!$A$3:$Y$2185,3,FALSE)</f>
        <v>17.888172</v>
      </c>
      <c r="E537" t="str">
        <f>VLOOKUP(B537,[1]Arkusz5!$A$3:$Y$2185,4,FALSE)</f>
        <v>33UXT92</v>
      </c>
      <c r="F537" t="str">
        <f>VLOOKUP(B537,[1]Arkusz5!$A$3:$Y$2185,5,FALSE)</f>
        <v>CD85</v>
      </c>
      <c r="G537">
        <f>VLOOKUP(B537,[1]Arkusz5!$A$3:$Y$2185,6,FALSE)</f>
        <v>0</v>
      </c>
      <c r="H537">
        <f>VLOOKUP(B537,[1]Arkusz5!$A$3:$Y$2185,7,FALSE)</f>
        <v>0</v>
      </c>
      <c r="I537">
        <f>VLOOKUP(B537,[1]Arkusz5!$A$3:$Y$2185,8,FALSE)</f>
        <v>0</v>
      </c>
      <c r="J537">
        <f>VLOOKUP(B537,[1]Arkusz5!$A$3:$Y$2185,9,FALSE)</f>
        <v>0</v>
      </c>
      <c r="K537">
        <f>VLOOKUP(B537,[1]Arkusz5!$A$3:$Y$2185,10,FALSE)</f>
        <v>0</v>
      </c>
      <c r="L537">
        <f>VLOOKUP(B537,[1]Arkusz5!$A$3:$Y$2185,11,FALSE)</f>
        <v>0</v>
      </c>
      <c r="M537">
        <f>VLOOKUP(B537,[1]Arkusz5!$A$3:$Y$2185,12,FALSE)</f>
        <v>0</v>
      </c>
      <c r="N537">
        <f>VLOOKUP(B537,[1]Arkusz5!$A$3:$Y$2185,13,FALSE)</f>
        <v>0</v>
      </c>
      <c r="O537">
        <f>VLOOKUP(B537,[1]Arkusz5!$A$3:$Y$2185,14,FALSE)</f>
        <v>0</v>
      </c>
      <c r="P537">
        <f>VLOOKUP(B537,[1]Arkusz5!$A$3:$Y$2185,15,FALSE)</f>
        <v>0</v>
      </c>
      <c r="Q537">
        <f>VLOOKUP(B537,[1]Arkusz5!$A$3:$Y$2185,16,FALSE)</f>
        <v>0</v>
      </c>
      <c r="R537">
        <f>VLOOKUP(B537,[1]Arkusz5!$A$3:$Y$2185,17,FALSE)</f>
        <v>0</v>
      </c>
      <c r="S537" t="str">
        <f>VLOOKUP(B537,[1]Arkusz5!$A$3:$Y$2185,18,FALSE)</f>
        <v>Europa</v>
      </c>
      <c r="T537" t="str">
        <f>VLOOKUP(B537,[1]Arkusz5!$A$3:$Y$2185,19,FALSE)</f>
        <v>Polska</v>
      </c>
      <c r="U537" t="str">
        <f>VLOOKUP(B537,[1]Arkusz5!$A$3:$Y$2185,20,FALSE)</f>
        <v>wielkopolskie</v>
      </c>
      <c r="V537" t="str">
        <f>VLOOKUP(B537,[1]Arkusz5!$A$3:$Y$2185,21,FALSE)</f>
        <v>ostrowski</v>
      </c>
      <c r="W537" t="str">
        <f>VLOOKUP(B537,[1]Arkusz5!$A$3:$Y$2185,22,FALSE)</f>
        <v>Ostrów Wielkopolski</v>
      </c>
      <c r="X537" t="str">
        <f>VLOOKUP(B537,[1]Arkusz5!$A$3:$Y$2185,23,FALSE)</f>
        <v>318.12 Wysoczyzna Kaliska</v>
      </c>
      <c r="Y537" t="str">
        <f>VLOOKUP(B537,[1]Arkusz5!$A$3:$Y$2185,24,FALSE)</f>
        <v>Continental Bio-geographical Region</v>
      </c>
      <c r="Z537" t="str">
        <f>VLOOKUP(B537,[1]Arkusz5!$A$3:$Y$2185,25,FALSE)</f>
        <v>Galio-Carpinetum</v>
      </c>
    </row>
    <row r="538" spans="1:26" x14ac:dyDescent="0.25">
      <c r="A538">
        <v>537</v>
      </c>
      <c r="B538" t="s">
        <v>3139</v>
      </c>
      <c r="C538" t="str">
        <f>VLOOKUP(B538,[1]Arkusz5!$A$3:$Y$2185,2,FALSE)</f>
        <v>52.704404</v>
      </c>
      <c r="D538" t="str">
        <f>VLOOKUP(B538,[1]Arkusz5!$A$3:$Y$2185,3,FALSE)</f>
        <v>15.844919</v>
      </c>
      <c r="E538" t="str">
        <f>VLOOKUP(B538,[1]Arkusz5!$A$3:$Y$2185,4,FALSE)</f>
        <v>33UWU53</v>
      </c>
      <c r="F538" t="str">
        <f>VLOOKUP(B538,[1]Arkusz5!$A$3:$Y$2185,5,FALSE)</f>
        <v>BC61</v>
      </c>
      <c r="G538">
        <f>VLOOKUP(B538,[1]Arkusz5!$A$3:$Y$2185,6,FALSE)</f>
        <v>0</v>
      </c>
      <c r="H538">
        <f>VLOOKUP(B538,[1]Arkusz5!$A$3:$Y$2185,7,FALSE)</f>
        <v>0</v>
      </c>
      <c r="I538">
        <f>VLOOKUP(B538,[1]Arkusz5!$A$3:$Y$2185,8,FALSE)</f>
        <v>0</v>
      </c>
      <c r="J538">
        <f>VLOOKUP(B538,[1]Arkusz5!$A$3:$Y$2185,9,FALSE)</f>
        <v>0</v>
      </c>
      <c r="K538">
        <f>VLOOKUP(B538,[1]Arkusz5!$A$3:$Y$2185,10,FALSE)</f>
        <v>0</v>
      </c>
      <c r="L538">
        <f>VLOOKUP(B538,[1]Arkusz5!$A$3:$Y$2185,11,FALSE)</f>
        <v>0</v>
      </c>
      <c r="M538">
        <f>VLOOKUP(B538,[1]Arkusz5!$A$3:$Y$2185,12,FALSE)</f>
        <v>0</v>
      </c>
      <c r="N538" t="str">
        <f>VLOOKUP(B538,[1]Arkusz5!$A$3:$Y$2185,13,FALSE)</f>
        <v>H (Międzychód)</v>
      </c>
      <c r="O538">
        <f>VLOOKUP(B538,[1]Arkusz5!$A$3:$Y$2185,14,FALSE)</f>
        <v>0</v>
      </c>
      <c r="P538">
        <f>VLOOKUP(B538,[1]Arkusz5!$A$3:$Y$2185,15,FALSE)</f>
        <v>0</v>
      </c>
      <c r="Q538" t="str">
        <f>VLOOKUP(B538,[1]Arkusz5!$A$3:$Y$2185,16,FALSE)</f>
        <v>PLB300015</v>
      </c>
      <c r="R538" t="str">
        <f>VLOOKUP(B538,[1]Arkusz5!$A$3:$Y$2185,17,FALSE)</f>
        <v>Puszcza Notecka</v>
      </c>
      <c r="S538" t="str">
        <f>VLOOKUP(B538,[1]Arkusz5!$A$3:$Y$2185,18,FALSE)</f>
        <v>Europa</v>
      </c>
      <c r="T538" t="str">
        <f>VLOOKUP(B538,[1]Arkusz5!$A$3:$Y$2185,19,FALSE)</f>
        <v>Polska</v>
      </c>
      <c r="U538" t="str">
        <f>VLOOKUP(B538,[1]Arkusz5!$A$3:$Y$2185,20,FALSE)</f>
        <v>wielkopolskie</v>
      </c>
      <c r="V538" t="str">
        <f>VLOOKUP(B538,[1]Arkusz5!$A$3:$Y$2185,21,FALSE)</f>
        <v>międzychodzki</v>
      </c>
      <c r="W538" t="str">
        <f>VLOOKUP(B538,[1]Arkusz5!$A$3:$Y$2185,22,FALSE)</f>
        <v>Międzychód</v>
      </c>
      <c r="X538" t="str">
        <f>VLOOKUP(B538,[1]Arkusz5!$A$3:$Y$2185,23,FALSE)</f>
        <v>315.33 Kotlina Gorzowska</v>
      </c>
      <c r="Y538" t="str">
        <f>VLOOKUP(B538,[1]Arkusz5!$A$3:$Y$2185,24,FALSE)</f>
        <v>Continental Bio-geographical Region</v>
      </c>
      <c r="Z538" t="str">
        <f>VLOOKUP(B538,[1]Arkusz5!$A$3:$Y$2185,25,FALSE)</f>
        <v>Leucobryo-Pinetum</v>
      </c>
    </row>
    <row r="539" spans="1:26" x14ac:dyDescent="0.25">
      <c r="A539">
        <v>538</v>
      </c>
      <c r="B539" t="s">
        <v>3149</v>
      </c>
      <c r="C539" t="str">
        <f>VLOOKUP(B539,[1]Arkusz5!$A$3:$Y$2185,2,FALSE)</f>
        <v>52.101879</v>
      </c>
      <c r="D539" t="str">
        <f>VLOOKUP(B539,[1]Arkusz5!$A$3:$Y$2185,3,FALSE)</f>
        <v>16.496035</v>
      </c>
      <c r="E539" t="str">
        <f>VLOOKUP(B539,[1]Arkusz5!$A$3:$Y$2185,4,FALSE)</f>
        <v>33UXT07</v>
      </c>
      <c r="F539" t="str">
        <f>VLOOKUP(B539,[1]Arkusz5!$A$3:$Y$2185,5,FALSE)</f>
        <v>BD35</v>
      </c>
      <c r="G539">
        <f>VLOOKUP(B539,[1]Arkusz5!$A$3:$Y$2185,6,FALSE)</f>
        <v>0</v>
      </c>
      <c r="H539">
        <f>VLOOKUP(B539,[1]Arkusz5!$A$3:$Y$2185,7,FALSE)</f>
        <v>0</v>
      </c>
      <c r="I539">
        <f>VLOOKUP(B539,[1]Arkusz5!$A$3:$Y$2185,8,FALSE)</f>
        <v>0</v>
      </c>
      <c r="J539">
        <f>VLOOKUP(B539,[1]Arkusz5!$A$3:$Y$2185,9,FALSE)</f>
        <v>0</v>
      </c>
      <c r="K539">
        <f>VLOOKUP(B539,[1]Arkusz5!$A$3:$Y$2185,10,FALSE)</f>
        <v>0</v>
      </c>
      <c r="L539">
        <f>VLOOKUP(B539,[1]Arkusz5!$A$3:$Y$2185,11,FALSE)</f>
        <v>0</v>
      </c>
      <c r="M539">
        <f>VLOOKUP(B539,[1]Arkusz5!$A$3:$Y$2185,12,FALSE)</f>
        <v>0</v>
      </c>
      <c r="N539">
        <f>VLOOKUP(B539,[1]Arkusz5!$A$3:$Y$2185,13,FALSE)</f>
        <v>0</v>
      </c>
      <c r="O539">
        <f>VLOOKUP(B539,[1]Arkusz5!$A$3:$Y$2185,14,FALSE)</f>
        <v>0</v>
      </c>
      <c r="P539">
        <f>VLOOKUP(B539,[1]Arkusz5!$A$3:$Y$2185,15,FALSE)</f>
        <v>0</v>
      </c>
      <c r="Q539">
        <f>VLOOKUP(B539,[1]Arkusz5!$A$3:$Y$2185,16,FALSE)</f>
        <v>0</v>
      </c>
      <c r="R539">
        <f>VLOOKUP(B539,[1]Arkusz5!$A$3:$Y$2185,17,FALSE)</f>
        <v>0</v>
      </c>
      <c r="S539" t="str">
        <f>VLOOKUP(B539,[1]Arkusz5!$A$3:$Y$2185,18,FALSE)</f>
        <v>Europa</v>
      </c>
      <c r="T539" t="str">
        <f>VLOOKUP(B539,[1]Arkusz5!$A$3:$Y$2185,19,FALSE)</f>
        <v>Polska</v>
      </c>
      <c r="U539" t="str">
        <f>VLOOKUP(B539,[1]Arkusz5!$A$3:$Y$2185,20,FALSE)</f>
        <v>wielkopolskie</v>
      </c>
      <c r="V539" t="str">
        <f>VLOOKUP(B539,[1]Arkusz5!$A$3:$Y$2185,21,FALSE)</f>
        <v>grodziski</v>
      </c>
      <c r="W539" t="str">
        <f>VLOOKUP(B539,[1]Arkusz5!$A$3:$Y$2185,22,FALSE)</f>
        <v>Kamieniec</v>
      </c>
      <c r="X539" t="str">
        <f>VLOOKUP(B539,[1]Arkusz5!$A$3:$Y$2185,23,FALSE)</f>
        <v>315.63 Dolina Środkowej Obry</v>
      </c>
      <c r="Y539" t="str">
        <f>VLOOKUP(B539,[1]Arkusz5!$A$3:$Y$2185,24,FALSE)</f>
        <v>Continental Bio-geographical Region</v>
      </c>
      <c r="Z539" t="str">
        <f>VLOOKUP(B539,[1]Arkusz5!$A$3:$Y$2185,25,FALSE)</f>
        <v>Fraxino-Alnetum (=Circaeo-Alnetum)</v>
      </c>
    </row>
    <row r="540" spans="1:26" x14ac:dyDescent="0.25">
      <c r="A540">
        <v>539</v>
      </c>
      <c r="B540" t="s">
        <v>3165</v>
      </c>
      <c r="C540" t="str">
        <f>VLOOKUP(B540,[1]Arkusz5!$A$3:$Y$2185,2,FALSE)</f>
        <v>52.48108</v>
      </c>
      <c r="D540" t="str">
        <f>VLOOKUP(B540,[1]Arkusz5!$A$3:$Y$2185,3,FALSE)</f>
        <v>17.008198</v>
      </c>
      <c r="E540" t="str">
        <f>VLOOKUP(B540,[1]Arkusz5!$A$3:$Y$2185,4,FALSE)</f>
        <v>33UXU31</v>
      </c>
      <c r="F540" t="str">
        <f>VLOOKUP(B540,[1]Arkusz5!$A$3:$Y$2185,5,FALSE)</f>
        <v>BC99</v>
      </c>
      <c r="G540">
        <f>VLOOKUP(B540,[1]Arkusz5!$A$3:$Y$2185,6,FALSE)</f>
        <v>0</v>
      </c>
      <c r="H540">
        <f>VLOOKUP(B540,[1]Arkusz5!$A$3:$Y$2185,7,FALSE)</f>
        <v>0</v>
      </c>
      <c r="I540">
        <f>VLOOKUP(B540,[1]Arkusz5!$A$3:$Y$2185,8,FALSE)</f>
        <v>0</v>
      </c>
      <c r="J540">
        <f>VLOOKUP(B540,[1]Arkusz5!$A$3:$Y$2185,9,FALSE)</f>
        <v>0</v>
      </c>
      <c r="K540" t="str">
        <f>VLOOKUP(B540,[1]Arkusz5!$A$3:$Y$2185,10,FALSE)</f>
        <v>Park Krajobrazowy Puszcza Zielonka</v>
      </c>
      <c r="L540">
        <f>VLOOKUP(B540,[1]Arkusz5!$A$3:$Y$2185,11,FALSE)</f>
        <v>0</v>
      </c>
      <c r="M540">
        <f>VLOOKUP(B540,[1]Arkusz5!$A$3:$Y$2185,12,FALSE)</f>
        <v>0</v>
      </c>
      <c r="N540">
        <f>VLOOKUP(B540,[1]Arkusz5!$A$3:$Y$2185,13,FALSE)</f>
        <v>0</v>
      </c>
      <c r="O540">
        <f>VLOOKUP(B540,[1]Arkusz5!$A$3:$Y$2185,14,FALSE)</f>
        <v>0</v>
      </c>
      <c r="P540">
        <f>VLOOKUP(B540,[1]Arkusz5!$A$3:$Y$2185,15,FALSE)</f>
        <v>0</v>
      </c>
      <c r="Q540" t="str">
        <f>VLOOKUP(B540,[1]Arkusz5!$A$3:$Y$2185,16,FALSE)</f>
        <v>PLH300058</v>
      </c>
      <c r="R540" t="str">
        <f>VLOOKUP(B540,[1]Arkusz5!$A$3:$Y$2185,17,FALSE)</f>
        <v>Uroczyska Puszczy Zielonki</v>
      </c>
      <c r="S540" t="str">
        <f>VLOOKUP(B540,[1]Arkusz5!$A$3:$Y$2185,18,FALSE)</f>
        <v>Europa</v>
      </c>
      <c r="T540" t="str">
        <f>VLOOKUP(B540,[1]Arkusz5!$A$3:$Y$2185,19,FALSE)</f>
        <v>Polska</v>
      </c>
      <c r="U540" t="str">
        <f>VLOOKUP(B540,[1]Arkusz5!$A$3:$Y$2185,20,FALSE)</f>
        <v>wielkopolskie</v>
      </c>
      <c r="V540" t="str">
        <f>VLOOKUP(B540,[1]Arkusz5!$A$3:$Y$2185,21,FALSE)</f>
        <v>poznański</v>
      </c>
      <c r="W540" t="str">
        <f>VLOOKUP(B540,[1]Arkusz5!$A$3:$Y$2185,22,FALSE)</f>
        <v>Czerwonak</v>
      </c>
      <c r="X540" t="str">
        <f>VLOOKUP(B540,[1]Arkusz5!$A$3:$Y$2185,23,FALSE)</f>
        <v>315.56 Równina Wrzesińska</v>
      </c>
      <c r="Y540" t="str">
        <f>VLOOKUP(B540,[1]Arkusz5!$A$3:$Y$2185,24,FALSE)</f>
        <v>Continental Bio-geographical Region</v>
      </c>
      <c r="Z540" t="str">
        <f>VLOOKUP(B540,[1]Arkusz5!$A$3:$Y$2185,25,FALSE)</f>
        <v>Potentillo albae-Quercetum typicum</v>
      </c>
    </row>
    <row r="541" spans="1:26" x14ac:dyDescent="0.25">
      <c r="A541">
        <v>540</v>
      </c>
      <c r="B541" t="s">
        <v>3170</v>
      </c>
      <c r="C541" t="str">
        <f>VLOOKUP(B541,[1]Arkusz5!$A$3:$Y$2185,2,FALSE)</f>
        <v>53.259866</v>
      </c>
      <c r="D541" t="str">
        <f>VLOOKUP(B541,[1]Arkusz5!$A$3:$Y$2185,3,FALSE)</f>
        <v>17.255558</v>
      </c>
      <c r="E541" t="str">
        <f>VLOOKUP(B541,[1]Arkusz5!$A$3:$Y$2185,4,FALSE)</f>
        <v>33UXV50</v>
      </c>
      <c r="F541" t="str">
        <f>VLOOKUP(B541,[1]Arkusz5!$A$3:$Y$2185,5,FALSE)</f>
        <v>CC01</v>
      </c>
      <c r="G541">
        <f>VLOOKUP(B541,[1]Arkusz5!$A$3:$Y$2185,6,FALSE)</f>
        <v>0</v>
      </c>
      <c r="H541">
        <f>VLOOKUP(B541,[1]Arkusz5!$A$3:$Y$2185,7,FALSE)</f>
        <v>0</v>
      </c>
      <c r="I541">
        <f>VLOOKUP(B541,[1]Arkusz5!$A$3:$Y$2185,8,FALSE)</f>
        <v>0</v>
      </c>
      <c r="J541">
        <f>VLOOKUP(B541,[1]Arkusz5!$A$3:$Y$2185,9,FALSE)</f>
        <v>0</v>
      </c>
      <c r="K541">
        <f>VLOOKUP(B541,[1]Arkusz5!$A$3:$Y$2185,10,FALSE)</f>
        <v>0</v>
      </c>
      <c r="L541">
        <f>VLOOKUP(B541,[1]Arkusz5!$A$3:$Y$2185,11,FALSE)</f>
        <v>0</v>
      </c>
      <c r="M541">
        <f>VLOOKUP(B541,[1]Arkusz5!$A$3:$Y$2185,12,FALSE)</f>
        <v>0</v>
      </c>
      <c r="N541" t="str">
        <f>VLOOKUP(B541,[1]Arkusz5!$A$3:$Y$2185,13,FALSE)</f>
        <v>Dolina Łobżonki i Bory Kujańskie</v>
      </c>
      <c r="O541">
        <f>VLOOKUP(B541,[1]Arkusz5!$A$3:$Y$2185,14,FALSE)</f>
        <v>0</v>
      </c>
      <c r="P541">
        <f>VLOOKUP(B541,[1]Arkusz5!$A$3:$Y$2185,15,FALSE)</f>
        <v>0</v>
      </c>
      <c r="Q541">
        <f>VLOOKUP(B541,[1]Arkusz5!$A$3:$Y$2185,16,FALSE)</f>
        <v>0</v>
      </c>
      <c r="R541">
        <f>VLOOKUP(B541,[1]Arkusz5!$A$3:$Y$2185,17,FALSE)</f>
        <v>0</v>
      </c>
      <c r="S541" t="str">
        <f>VLOOKUP(B541,[1]Arkusz5!$A$3:$Y$2185,18,FALSE)</f>
        <v>Europa</v>
      </c>
      <c r="T541" t="str">
        <f>VLOOKUP(B541,[1]Arkusz5!$A$3:$Y$2185,19,FALSE)</f>
        <v>Polska</v>
      </c>
      <c r="U541" t="str">
        <f>VLOOKUP(B541,[1]Arkusz5!$A$3:$Y$2185,20,FALSE)</f>
        <v>wielkopolskie</v>
      </c>
      <c r="V541" t="str">
        <f>VLOOKUP(B541,[1]Arkusz5!$A$3:$Y$2185,21,FALSE)</f>
        <v>pilski</v>
      </c>
      <c r="W541" t="str">
        <f>VLOOKUP(B541,[1]Arkusz5!$A$3:$Y$2185,22,FALSE)</f>
        <v>Łobżenica</v>
      </c>
      <c r="X541" t="str">
        <f>VLOOKUP(B541,[1]Arkusz5!$A$3:$Y$2185,23,FALSE)</f>
        <v>314.69 Pojezierze Krajeńskie</v>
      </c>
      <c r="Y541" t="str">
        <f>VLOOKUP(B541,[1]Arkusz5!$A$3:$Y$2185,24,FALSE)</f>
        <v>Continental Bio-geographical Region</v>
      </c>
      <c r="Z541" t="str">
        <f>VLOOKUP(B541,[1]Arkusz5!$A$3:$Y$2185,25,FALSE)</f>
        <v>Galio-Carpinetum</v>
      </c>
    </row>
    <row r="542" spans="1:26" x14ac:dyDescent="0.25">
      <c r="A542">
        <v>541</v>
      </c>
      <c r="B542" t="s">
        <v>3187</v>
      </c>
      <c r="C542" t="str">
        <f>VLOOKUP(B542,[1]Arkusz5!$A$3:$Y$2185,2,FALSE)</f>
        <v>53.153324</v>
      </c>
      <c r="D542" t="str">
        <f>VLOOKUP(B542,[1]Arkusz5!$A$3:$Y$2185,3,FALSE)</f>
        <v>17.268261</v>
      </c>
      <c r="E542" t="str">
        <f>VLOOKUP(B542,[1]Arkusz5!$A$3:$Y$2185,4,FALSE)</f>
        <v>33UXU59</v>
      </c>
      <c r="F542" t="str">
        <f>VLOOKUP(B542,[1]Arkusz5!$A$3:$Y$2185,5,FALSE)</f>
        <v>CC11</v>
      </c>
      <c r="G542">
        <f>VLOOKUP(B542,[1]Arkusz5!$A$3:$Y$2185,6,FALSE)</f>
        <v>0</v>
      </c>
      <c r="H542">
        <f>VLOOKUP(B542,[1]Arkusz5!$A$3:$Y$2185,7,FALSE)</f>
        <v>0</v>
      </c>
      <c r="I542">
        <f>VLOOKUP(B542,[1]Arkusz5!$A$3:$Y$2185,8,FALSE)</f>
        <v>0</v>
      </c>
      <c r="J542">
        <f>VLOOKUP(B542,[1]Arkusz5!$A$3:$Y$2185,9,FALSE)</f>
        <v>0</v>
      </c>
      <c r="K542">
        <f>VLOOKUP(B542,[1]Arkusz5!$A$3:$Y$2185,10,FALSE)</f>
        <v>0</v>
      </c>
      <c r="L542">
        <f>VLOOKUP(B542,[1]Arkusz5!$A$3:$Y$2185,11,FALSE)</f>
        <v>0</v>
      </c>
      <c r="M542">
        <f>VLOOKUP(B542,[1]Arkusz5!$A$3:$Y$2185,12,FALSE)</f>
        <v>0</v>
      </c>
      <c r="N542" t="str">
        <f>VLOOKUP(B542,[1]Arkusz5!$A$3:$Y$2185,13,FALSE)</f>
        <v>Dolina Noteci</v>
      </c>
      <c r="O542">
        <f>VLOOKUP(B542,[1]Arkusz5!$A$3:$Y$2185,14,FALSE)</f>
        <v>0</v>
      </c>
      <c r="P542">
        <f>VLOOKUP(B542,[1]Arkusz5!$A$3:$Y$2185,15,FALSE)</f>
        <v>0</v>
      </c>
      <c r="Q542">
        <f>VLOOKUP(B542,[1]Arkusz5!$A$3:$Y$2185,16,FALSE)</f>
        <v>0</v>
      </c>
      <c r="R542">
        <f>VLOOKUP(B542,[1]Arkusz5!$A$3:$Y$2185,17,FALSE)</f>
        <v>0</v>
      </c>
      <c r="S542" t="str">
        <f>VLOOKUP(B542,[1]Arkusz5!$A$3:$Y$2185,18,FALSE)</f>
        <v>Europa</v>
      </c>
      <c r="T542" t="str">
        <f>VLOOKUP(B542,[1]Arkusz5!$A$3:$Y$2185,19,FALSE)</f>
        <v>Polska</v>
      </c>
      <c r="U542" t="str">
        <f>VLOOKUP(B542,[1]Arkusz5!$A$3:$Y$2185,20,FALSE)</f>
        <v>wielkopolskie</v>
      </c>
      <c r="V542" t="str">
        <f>VLOOKUP(B542,[1]Arkusz5!$A$3:$Y$2185,21,FALSE)</f>
        <v>pilski</v>
      </c>
      <c r="W542" t="str">
        <f>VLOOKUP(B542,[1]Arkusz5!$A$3:$Y$2185,22,FALSE)</f>
        <v>Wyrzysk</v>
      </c>
      <c r="X542" t="str">
        <f>VLOOKUP(B542,[1]Arkusz5!$A$3:$Y$2185,23,FALSE)</f>
        <v>314.69 Pojezierze Krajeńskie</v>
      </c>
      <c r="Y542" t="str">
        <f>VLOOKUP(B542,[1]Arkusz5!$A$3:$Y$2185,24,FALSE)</f>
        <v>Continental Bio-geographical Region</v>
      </c>
      <c r="Z542" t="str">
        <f>VLOOKUP(B542,[1]Arkusz5!$A$3:$Y$2185,25,FALSE)</f>
        <v>Potentillo albae-Quercetum typicum</v>
      </c>
    </row>
    <row r="543" spans="1:26" x14ac:dyDescent="0.25">
      <c r="A543">
        <v>542</v>
      </c>
      <c r="B543" t="s">
        <v>3201</v>
      </c>
      <c r="C543" t="str">
        <f>VLOOKUP(B543,[1]Arkusz5!$A$3:$Y$2185,2,FALSE)</f>
        <v>52.586307</v>
      </c>
      <c r="D543" t="str">
        <f>VLOOKUP(B543,[1]Arkusz5!$A$3:$Y$2185,3,FALSE)</f>
        <v>17.665857</v>
      </c>
      <c r="E543" t="str">
        <f>VLOOKUP(B543,[1]Arkusz5!$A$3:$Y$2185,4,FALSE)</f>
        <v>33UXU82</v>
      </c>
      <c r="F543" t="str">
        <f>VLOOKUP(B543,[1]Arkusz5!$A$3:$Y$2185,5,FALSE)</f>
        <v>CC83</v>
      </c>
      <c r="G543">
        <f>VLOOKUP(B543,[1]Arkusz5!$A$3:$Y$2185,6,FALSE)</f>
        <v>0</v>
      </c>
      <c r="H543">
        <f>VLOOKUP(B543,[1]Arkusz5!$A$3:$Y$2185,7,FALSE)</f>
        <v>0</v>
      </c>
      <c r="I543">
        <f>VLOOKUP(B543,[1]Arkusz5!$A$3:$Y$2185,8,FALSE)</f>
        <v>0</v>
      </c>
      <c r="J543">
        <f>VLOOKUP(B543,[1]Arkusz5!$A$3:$Y$2185,9,FALSE)</f>
        <v>0</v>
      </c>
      <c r="K543">
        <f>VLOOKUP(B543,[1]Arkusz5!$A$3:$Y$2185,10,FALSE)</f>
        <v>0</v>
      </c>
      <c r="L543">
        <f>VLOOKUP(B543,[1]Arkusz5!$A$3:$Y$2185,11,FALSE)</f>
        <v>0</v>
      </c>
      <c r="M543">
        <f>VLOOKUP(B543,[1]Arkusz5!$A$3:$Y$2185,12,FALSE)</f>
        <v>0</v>
      </c>
      <c r="N543">
        <f>VLOOKUP(B543,[1]Arkusz5!$A$3:$Y$2185,13,FALSE)</f>
        <v>0</v>
      </c>
      <c r="O543">
        <f>VLOOKUP(B543,[1]Arkusz5!$A$3:$Y$2185,14,FALSE)</f>
        <v>0</v>
      </c>
      <c r="P543">
        <f>VLOOKUP(B543,[1]Arkusz5!$A$3:$Y$2185,15,FALSE)</f>
        <v>0</v>
      </c>
      <c r="Q543">
        <f>VLOOKUP(B543,[1]Arkusz5!$A$3:$Y$2185,16,FALSE)</f>
        <v>0</v>
      </c>
      <c r="R543">
        <f>VLOOKUP(B543,[1]Arkusz5!$A$3:$Y$2185,17,FALSE)</f>
        <v>0</v>
      </c>
      <c r="S543" t="str">
        <f>VLOOKUP(B543,[1]Arkusz5!$A$3:$Y$2185,18,FALSE)</f>
        <v>Europa</v>
      </c>
      <c r="T543" t="str">
        <f>VLOOKUP(B543,[1]Arkusz5!$A$3:$Y$2185,19,FALSE)</f>
        <v>Polska</v>
      </c>
      <c r="U543" t="str">
        <f>VLOOKUP(B543,[1]Arkusz5!$A$3:$Y$2185,20,FALSE)</f>
        <v>wielkopolskie</v>
      </c>
      <c r="V543" t="str">
        <f>VLOOKUP(B543,[1]Arkusz5!$A$3:$Y$2185,21,FALSE)</f>
        <v>gnieźnieński</v>
      </c>
      <c r="W543" t="str">
        <f>VLOOKUP(B543,[1]Arkusz5!$A$3:$Y$2185,22,FALSE)</f>
        <v>Gniezno</v>
      </c>
      <c r="X543" t="str">
        <f>VLOOKUP(B543,[1]Arkusz5!$A$3:$Y$2185,23,FALSE)</f>
        <v>315.54 Pojezierze Gnieźnieńskie</v>
      </c>
      <c r="Y543" t="str">
        <f>VLOOKUP(B543,[1]Arkusz5!$A$3:$Y$2185,24,FALSE)</f>
        <v>Continental Bio-geographical Region</v>
      </c>
      <c r="Z543" t="str">
        <f>VLOOKUP(B543,[1]Arkusz5!$A$3:$Y$2185,25,FALSE)</f>
        <v>Galio-Carpinetum</v>
      </c>
    </row>
    <row r="544" spans="1:26" x14ac:dyDescent="0.25">
      <c r="A544">
        <v>543</v>
      </c>
      <c r="B544" t="s">
        <v>3211</v>
      </c>
      <c r="C544" t="str">
        <f>VLOOKUP(B544,[1]Arkusz5!$A$3:$Y$2185,2,FALSE)</f>
        <v>51.915347</v>
      </c>
      <c r="D544" t="str">
        <f>VLOOKUP(B544,[1]Arkusz5!$A$3:$Y$2185,3,FALSE)</f>
        <v>17.23626</v>
      </c>
      <c r="E544" t="str">
        <f>VLOOKUP(B544,[1]Arkusz5!$A$3:$Y$2185,4,FALSE)</f>
        <v>33UXT55</v>
      </c>
      <c r="F544" t="str">
        <f>VLOOKUP(B544,[1]Arkusz5!$A$3:$Y$2185,5,FALSE)</f>
        <v>CD50</v>
      </c>
      <c r="G544">
        <f>VLOOKUP(B544,[1]Arkusz5!$A$3:$Y$2185,6,FALSE)</f>
        <v>0</v>
      </c>
      <c r="H544">
        <f>VLOOKUP(B544,[1]Arkusz5!$A$3:$Y$2185,7,FALSE)</f>
        <v>0</v>
      </c>
      <c r="I544">
        <f>VLOOKUP(B544,[1]Arkusz5!$A$3:$Y$2185,8,FALSE)</f>
        <v>0</v>
      </c>
      <c r="J544">
        <f>VLOOKUP(B544,[1]Arkusz5!$A$3:$Y$2185,9,FALSE)</f>
        <v>0</v>
      </c>
      <c r="K544">
        <f>VLOOKUP(B544,[1]Arkusz5!$A$3:$Y$2185,10,FALSE)</f>
        <v>0</v>
      </c>
      <c r="L544">
        <f>VLOOKUP(B544,[1]Arkusz5!$A$3:$Y$2185,11,FALSE)</f>
        <v>0</v>
      </c>
      <c r="M544">
        <f>VLOOKUP(B544,[1]Arkusz5!$A$3:$Y$2185,12,FALSE)</f>
        <v>0</v>
      </c>
      <c r="N544">
        <f>VLOOKUP(B544,[1]Arkusz5!$A$3:$Y$2185,13,FALSE)</f>
        <v>0</v>
      </c>
      <c r="O544">
        <f>VLOOKUP(B544,[1]Arkusz5!$A$3:$Y$2185,14,FALSE)</f>
        <v>0</v>
      </c>
      <c r="P544">
        <f>VLOOKUP(B544,[1]Arkusz5!$A$3:$Y$2185,15,FALSE)</f>
        <v>0</v>
      </c>
      <c r="Q544">
        <f>VLOOKUP(B544,[1]Arkusz5!$A$3:$Y$2185,16,FALSE)</f>
        <v>0</v>
      </c>
      <c r="R544">
        <f>VLOOKUP(B544,[1]Arkusz5!$A$3:$Y$2185,17,FALSE)</f>
        <v>0</v>
      </c>
      <c r="S544" t="str">
        <f>VLOOKUP(B544,[1]Arkusz5!$A$3:$Y$2185,18,FALSE)</f>
        <v>Europa</v>
      </c>
      <c r="T544" t="str">
        <f>VLOOKUP(B544,[1]Arkusz5!$A$3:$Y$2185,19,FALSE)</f>
        <v>Polska</v>
      </c>
      <c r="U544" t="str">
        <f>VLOOKUP(B544,[1]Arkusz5!$A$3:$Y$2185,20,FALSE)</f>
        <v>wielkopolskie</v>
      </c>
      <c r="V544" t="str">
        <f>VLOOKUP(B544,[1]Arkusz5!$A$3:$Y$2185,21,FALSE)</f>
        <v>gostyński</v>
      </c>
      <c r="W544" t="str">
        <f>VLOOKUP(B544,[1]Arkusz5!$A$3:$Y$2185,22,FALSE)</f>
        <v>Borek Wielkopolski</v>
      </c>
      <c r="X544" t="str">
        <f>VLOOKUP(B544,[1]Arkusz5!$A$3:$Y$2185,23,FALSE)</f>
        <v>318.12 Wysoczyzna Kaliska</v>
      </c>
      <c r="Y544" t="str">
        <f>VLOOKUP(B544,[1]Arkusz5!$A$3:$Y$2185,24,FALSE)</f>
        <v>Continental Bio-geographical Region</v>
      </c>
      <c r="Z544" t="str">
        <f>VLOOKUP(B544,[1]Arkusz5!$A$3:$Y$2185,25,FALSE)</f>
        <v>Galio-Carpinetum</v>
      </c>
    </row>
    <row r="545" spans="1:26" x14ac:dyDescent="0.25">
      <c r="A545">
        <v>544</v>
      </c>
      <c r="B545" t="s">
        <v>3225</v>
      </c>
      <c r="C545" t="str">
        <f>VLOOKUP(B545,[1]Arkusz5!$A$3:$Y$2185,2,FALSE)</f>
        <v>52.450276</v>
      </c>
      <c r="D545" t="str">
        <f>VLOOKUP(B545,[1]Arkusz5!$A$3:$Y$2185,3,FALSE)</f>
        <v>17.246653</v>
      </c>
      <c r="E545" t="str">
        <f>VLOOKUP(B545,[1]Arkusz5!$A$3:$Y$2185,4,FALSE)</f>
        <v>33UXU51</v>
      </c>
      <c r="F545" t="str">
        <f>VLOOKUP(B545,[1]Arkusz5!$A$3:$Y$2185,5,FALSE)</f>
        <v>CC91</v>
      </c>
      <c r="G545">
        <f>VLOOKUP(B545,[1]Arkusz5!$A$3:$Y$2185,6,FALSE)</f>
        <v>0</v>
      </c>
      <c r="H545">
        <f>VLOOKUP(B545,[1]Arkusz5!$A$3:$Y$2185,7,FALSE)</f>
        <v>0</v>
      </c>
      <c r="I545">
        <f>VLOOKUP(B545,[1]Arkusz5!$A$3:$Y$2185,8,FALSE)</f>
        <v>0</v>
      </c>
      <c r="J545">
        <f>VLOOKUP(B545,[1]Arkusz5!$A$3:$Y$2185,9,FALSE)</f>
        <v>0</v>
      </c>
      <c r="K545" t="str">
        <f>VLOOKUP(B545,[1]Arkusz5!$A$3:$Y$2185,10,FALSE)</f>
        <v>Park Krajobrazowy Promno - otulina</v>
      </c>
      <c r="L545">
        <f>VLOOKUP(B545,[1]Arkusz5!$A$3:$Y$2185,11,FALSE)</f>
        <v>0</v>
      </c>
      <c r="M545">
        <f>VLOOKUP(B545,[1]Arkusz5!$A$3:$Y$2185,12,FALSE)</f>
        <v>0</v>
      </c>
      <c r="N545">
        <f>VLOOKUP(B545,[1]Arkusz5!$A$3:$Y$2185,13,FALSE)</f>
        <v>0</v>
      </c>
      <c r="O545">
        <f>VLOOKUP(B545,[1]Arkusz5!$A$3:$Y$2185,14,FALSE)</f>
        <v>0</v>
      </c>
      <c r="P545">
        <f>VLOOKUP(B545,[1]Arkusz5!$A$3:$Y$2185,15,FALSE)</f>
        <v>0</v>
      </c>
      <c r="Q545">
        <f>VLOOKUP(B545,[1]Arkusz5!$A$3:$Y$2185,16,FALSE)</f>
        <v>0</v>
      </c>
      <c r="R545">
        <f>VLOOKUP(B545,[1]Arkusz5!$A$3:$Y$2185,17,FALSE)</f>
        <v>0</v>
      </c>
      <c r="S545" t="str">
        <f>VLOOKUP(B545,[1]Arkusz5!$A$3:$Y$2185,18,FALSE)</f>
        <v>Europa</v>
      </c>
      <c r="T545" t="str">
        <f>VLOOKUP(B545,[1]Arkusz5!$A$3:$Y$2185,19,FALSE)</f>
        <v>Polska</v>
      </c>
      <c r="U545" t="str">
        <f>VLOOKUP(B545,[1]Arkusz5!$A$3:$Y$2185,20,FALSE)</f>
        <v>wielkopolskie</v>
      </c>
      <c r="V545" t="str">
        <f>VLOOKUP(B545,[1]Arkusz5!$A$3:$Y$2185,21,FALSE)</f>
        <v>poznański</v>
      </c>
      <c r="W545" t="str">
        <f>VLOOKUP(B545,[1]Arkusz5!$A$3:$Y$2185,22,FALSE)</f>
        <v>Pobiedziska</v>
      </c>
      <c r="X545" t="str">
        <f>VLOOKUP(B545,[1]Arkusz5!$A$3:$Y$2185,23,FALSE)</f>
        <v>315.56 Równina Wrzesińska</v>
      </c>
      <c r="Y545" t="str">
        <f>VLOOKUP(B545,[1]Arkusz5!$A$3:$Y$2185,24,FALSE)</f>
        <v>Continental Bio-geographical Region</v>
      </c>
      <c r="Z545" t="str">
        <f>VLOOKUP(B545,[1]Arkusz5!$A$3:$Y$2185,25,FALSE)</f>
        <v>Galio-Carpinetum</v>
      </c>
    </row>
    <row r="546" spans="1:26" x14ac:dyDescent="0.25">
      <c r="A546">
        <v>545</v>
      </c>
      <c r="B546" t="s">
        <v>3231</v>
      </c>
      <c r="C546" t="str">
        <f>VLOOKUP(B546,[1]Arkusz5!$A$3:$Y$2185,2,FALSE)</f>
        <v>52.47998</v>
      </c>
      <c r="D546" t="str">
        <f>VLOOKUP(B546,[1]Arkusz5!$A$3:$Y$2185,3,FALSE)</f>
        <v>17.01118</v>
      </c>
      <c r="E546" t="str">
        <f>VLOOKUP(B546,[1]Arkusz5!$A$3:$Y$2185,4,FALSE)</f>
        <v>33UXU31</v>
      </c>
      <c r="F546" t="str">
        <f>VLOOKUP(B546,[1]Arkusz5!$A$3:$Y$2185,5,FALSE)</f>
        <v>BC99</v>
      </c>
      <c r="G546">
        <f>VLOOKUP(B546,[1]Arkusz5!$A$3:$Y$2185,6,FALSE)</f>
        <v>0</v>
      </c>
      <c r="H546">
        <f>VLOOKUP(B546,[1]Arkusz5!$A$3:$Y$2185,7,FALSE)</f>
        <v>0</v>
      </c>
      <c r="I546">
        <f>VLOOKUP(B546,[1]Arkusz5!$A$3:$Y$2185,8,FALSE)</f>
        <v>0</v>
      </c>
      <c r="J546">
        <f>VLOOKUP(B546,[1]Arkusz5!$A$3:$Y$2185,9,FALSE)</f>
        <v>0</v>
      </c>
      <c r="K546" t="str">
        <f>VLOOKUP(B546,[1]Arkusz5!$A$3:$Y$2185,10,FALSE)</f>
        <v>Park Krajobrazowy Puszcza Zielonka</v>
      </c>
      <c r="L546">
        <f>VLOOKUP(B546,[1]Arkusz5!$A$3:$Y$2185,11,FALSE)</f>
        <v>0</v>
      </c>
      <c r="M546">
        <f>VLOOKUP(B546,[1]Arkusz5!$A$3:$Y$2185,12,FALSE)</f>
        <v>0</v>
      </c>
      <c r="N546">
        <f>VLOOKUP(B546,[1]Arkusz5!$A$3:$Y$2185,13,FALSE)</f>
        <v>0</v>
      </c>
      <c r="O546">
        <f>VLOOKUP(B546,[1]Arkusz5!$A$3:$Y$2185,14,FALSE)</f>
        <v>0</v>
      </c>
      <c r="P546">
        <f>VLOOKUP(B546,[1]Arkusz5!$A$3:$Y$2185,15,FALSE)</f>
        <v>0</v>
      </c>
      <c r="Q546" t="str">
        <f>VLOOKUP(B546,[1]Arkusz5!$A$3:$Y$2185,16,FALSE)</f>
        <v>PLH300058</v>
      </c>
      <c r="R546" t="str">
        <f>VLOOKUP(B546,[1]Arkusz5!$A$3:$Y$2185,17,FALSE)</f>
        <v>Uroczyska Puszczy Zielonki</v>
      </c>
      <c r="S546" t="str">
        <f>VLOOKUP(B546,[1]Arkusz5!$A$3:$Y$2185,18,FALSE)</f>
        <v>Europa</v>
      </c>
      <c r="T546" t="str">
        <f>VLOOKUP(B546,[1]Arkusz5!$A$3:$Y$2185,19,FALSE)</f>
        <v>Polska</v>
      </c>
      <c r="U546" t="str">
        <f>VLOOKUP(B546,[1]Arkusz5!$A$3:$Y$2185,20,FALSE)</f>
        <v>wielkopolskie</v>
      </c>
      <c r="V546" t="str">
        <f>VLOOKUP(B546,[1]Arkusz5!$A$3:$Y$2185,21,FALSE)</f>
        <v>poznański</v>
      </c>
      <c r="W546" t="str">
        <f>VLOOKUP(B546,[1]Arkusz5!$A$3:$Y$2185,22,FALSE)</f>
        <v>Czerwonak</v>
      </c>
      <c r="X546" t="str">
        <f>VLOOKUP(B546,[1]Arkusz5!$A$3:$Y$2185,23,FALSE)</f>
        <v>315.56 Równina Wrzesińska</v>
      </c>
      <c r="Y546" t="str">
        <f>VLOOKUP(B546,[1]Arkusz5!$A$3:$Y$2185,24,FALSE)</f>
        <v>Continental Bio-geographical Region</v>
      </c>
      <c r="Z546" t="str">
        <f>VLOOKUP(B546,[1]Arkusz5!$A$3:$Y$2185,25,FALSE)</f>
        <v>Potentillo albae-Quercetum typicum</v>
      </c>
    </row>
    <row r="547" spans="1:26" x14ac:dyDescent="0.25">
      <c r="A547">
        <v>546</v>
      </c>
      <c r="B547" t="s">
        <v>3246</v>
      </c>
      <c r="C547" t="str">
        <f>VLOOKUP(B547,[1]Arkusz5!$A$3:$Y$2185,2,FALSE)</f>
        <v>52.70341</v>
      </c>
      <c r="D547" t="str">
        <f>VLOOKUP(B547,[1]Arkusz5!$A$3:$Y$2185,3,FALSE)</f>
        <v>16.916076</v>
      </c>
      <c r="E547" t="str">
        <f>VLOOKUP(B547,[1]Arkusz5!$A$3:$Y$2185,4,FALSE)</f>
        <v>33UXU24</v>
      </c>
      <c r="F547" t="str">
        <f>VLOOKUP(B547,[1]Arkusz5!$A$3:$Y$2185,5,FALSE)</f>
        <v>BC68</v>
      </c>
      <c r="G547">
        <f>VLOOKUP(B547,[1]Arkusz5!$A$3:$Y$2185,6,FALSE)</f>
        <v>0</v>
      </c>
      <c r="H547">
        <f>VLOOKUP(B547,[1]Arkusz5!$A$3:$Y$2185,7,FALSE)</f>
        <v>0</v>
      </c>
      <c r="I547">
        <f>VLOOKUP(B547,[1]Arkusz5!$A$3:$Y$2185,8,FALSE)</f>
        <v>0</v>
      </c>
      <c r="J547">
        <f>VLOOKUP(B547,[1]Arkusz5!$A$3:$Y$2185,9,FALSE)</f>
        <v>0</v>
      </c>
      <c r="K547">
        <f>VLOOKUP(B547,[1]Arkusz5!$A$3:$Y$2185,10,FALSE)</f>
        <v>0</v>
      </c>
      <c r="L547">
        <f>VLOOKUP(B547,[1]Arkusz5!$A$3:$Y$2185,11,FALSE)</f>
        <v>0</v>
      </c>
      <c r="M547">
        <f>VLOOKUP(B547,[1]Arkusz5!$A$3:$Y$2185,12,FALSE)</f>
        <v>0</v>
      </c>
      <c r="N547">
        <f>VLOOKUP(B547,[1]Arkusz5!$A$3:$Y$2185,13,FALSE)</f>
        <v>0</v>
      </c>
      <c r="O547">
        <f>VLOOKUP(B547,[1]Arkusz5!$A$3:$Y$2185,14,FALSE)</f>
        <v>0</v>
      </c>
      <c r="P547">
        <f>VLOOKUP(B547,[1]Arkusz5!$A$3:$Y$2185,15,FALSE)</f>
        <v>0</v>
      </c>
      <c r="Q547">
        <f>VLOOKUP(B547,[1]Arkusz5!$A$3:$Y$2185,16,FALSE)</f>
        <v>0</v>
      </c>
      <c r="R547">
        <f>VLOOKUP(B547,[1]Arkusz5!$A$3:$Y$2185,17,FALSE)</f>
        <v>0</v>
      </c>
      <c r="S547" t="str">
        <f>VLOOKUP(B547,[1]Arkusz5!$A$3:$Y$2185,18,FALSE)</f>
        <v>Europa</v>
      </c>
      <c r="T547" t="str">
        <f>VLOOKUP(B547,[1]Arkusz5!$A$3:$Y$2185,19,FALSE)</f>
        <v>Polska</v>
      </c>
      <c r="U547" t="str">
        <f>VLOOKUP(B547,[1]Arkusz5!$A$3:$Y$2185,20,FALSE)</f>
        <v>wielkopolskie</v>
      </c>
      <c r="V547" t="str">
        <f>VLOOKUP(B547,[1]Arkusz5!$A$3:$Y$2185,21,FALSE)</f>
        <v>obornicki</v>
      </c>
      <c r="W547" t="str">
        <f>VLOOKUP(B547,[1]Arkusz5!$A$3:$Y$2185,22,FALSE)</f>
        <v>Rogoźno</v>
      </c>
      <c r="X547" t="str">
        <f>VLOOKUP(B547,[1]Arkusz5!$A$3:$Y$2185,23,FALSE)</f>
        <v>315.54 Pojezierze Gnieźnieńskie</v>
      </c>
      <c r="Y547" t="str">
        <f>VLOOKUP(B547,[1]Arkusz5!$A$3:$Y$2185,24,FALSE)</f>
        <v>Continental Bio-geographical Region</v>
      </c>
      <c r="Z547" t="str">
        <f>VLOOKUP(B547,[1]Arkusz5!$A$3:$Y$2185,25,FALSE)</f>
        <v>Galio-Carpinetum</v>
      </c>
    </row>
    <row r="548" spans="1:26" x14ac:dyDescent="0.25">
      <c r="A548">
        <v>547</v>
      </c>
      <c r="B548" t="s">
        <v>3257</v>
      </c>
      <c r="C548" t="str">
        <f>VLOOKUP(B548,[1]Arkusz5!$A$3:$Y$2185,2,FALSE)</f>
        <v>52.70341</v>
      </c>
      <c r="D548" t="str">
        <f>VLOOKUP(B548,[1]Arkusz5!$A$3:$Y$2185,3,FALSE)</f>
        <v>16.916076</v>
      </c>
      <c r="E548" t="str">
        <f>VLOOKUP(B548,[1]Arkusz5!$A$3:$Y$2185,4,FALSE)</f>
        <v>33UXU24</v>
      </c>
      <c r="F548" t="str">
        <f>VLOOKUP(B548,[1]Arkusz5!$A$3:$Y$2185,5,FALSE)</f>
        <v>BC68</v>
      </c>
      <c r="G548">
        <f>VLOOKUP(B548,[1]Arkusz5!$A$3:$Y$2185,6,FALSE)</f>
        <v>0</v>
      </c>
      <c r="H548">
        <f>VLOOKUP(B548,[1]Arkusz5!$A$3:$Y$2185,7,FALSE)</f>
        <v>0</v>
      </c>
      <c r="I548">
        <f>VLOOKUP(B548,[1]Arkusz5!$A$3:$Y$2185,8,FALSE)</f>
        <v>0</v>
      </c>
      <c r="J548">
        <f>VLOOKUP(B548,[1]Arkusz5!$A$3:$Y$2185,9,FALSE)</f>
        <v>0</v>
      </c>
      <c r="K548">
        <f>VLOOKUP(B548,[1]Arkusz5!$A$3:$Y$2185,10,FALSE)</f>
        <v>0</v>
      </c>
      <c r="L548">
        <f>VLOOKUP(B548,[1]Arkusz5!$A$3:$Y$2185,11,FALSE)</f>
        <v>0</v>
      </c>
      <c r="M548">
        <f>VLOOKUP(B548,[1]Arkusz5!$A$3:$Y$2185,12,FALSE)</f>
        <v>0</v>
      </c>
      <c r="N548">
        <f>VLOOKUP(B548,[1]Arkusz5!$A$3:$Y$2185,13,FALSE)</f>
        <v>0</v>
      </c>
      <c r="O548">
        <f>VLOOKUP(B548,[1]Arkusz5!$A$3:$Y$2185,14,FALSE)</f>
        <v>0</v>
      </c>
      <c r="P548">
        <f>VLOOKUP(B548,[1]Arkusz5!$A$3:$Y$2185,15,FALSE)</f>
        <v>0</v>
      </c>
      <c r="Q548">
        <f>VLOOKUP(B548,[1]Arkusz5!$A$3:$Y$2185,16,FALSE)</f>
        <v>0</v>
      </c>
      <c r="R548">
        <f>VLOOKUP(B548,[1]Arkusz5!$A$3:$Y$2185,17,FALSE)</f>
        <v>0</v>
      </c>
      <c r="S548" t="str">
        <f>VLOOKUP(B548,[1]Arkusz5!$A$3:$Y$2185,18,FALSE)</f>
        <v>Europa</v>
      </c>
      <c r="T548" t="str">
        <f>VLOOKUP(B548,[1]Arkusz5!$A$3:$Y$2185,19,FALSE)</f>
        <v>Polska</v>
      </c>
      <c r="U548" t="str">
        <f>VLOOKUP(B548,[1]Arkusz5!$A$3:$Y$2185,20,FALSE)</f>
        <v>wielkopolskie</v>
      </c>
      <c r="V548" t="str">
        <f>VLOOKUP(B548,[1]Arkusz5!$A$3:$Y$2185,21,FALSE)</f>
        <v>obornicki</v>
      </c>
      <c r="W548" t="str">
        <f>VLOOKUP(B548,[1]Arkusz5!$A$3:$Y$2185,22,FALSE)</f>
        <v>Rogoźno</v>
      </c>
      <c r="X548" t="str">
        <f>VLOOKUP(B548,[1]Arkusz5!$A$3:$Y$2185,23,FALSE)</f>
        <v>315.54 Pojezierze Gnieźnieńskie</v>
      </c>
      <c r="Y548" t="str">
        <f>VLOOKUP(B548,[1]Arkusz5!$A$3:$Y$2185,24,FALSE)</f>
        <v>Continental Bio-geographical Region</v>
      </c>
      <c r="Z548" t="str">
        <f>VLOOKUP(B548,[1]Arkusz5!$A$3:$Y$2185,25,FALSE)</f>
        <v>Galio-Carpinetum</v>
      </c>
    </row>
    <row r="549" spans="1:26" x14ac:dyDescent="0.25">
      <c r="A549">
        <v>548</v>
      </c>
      <c r="B549" t="s">
        <v>3263</v>
      </c>
      <c r="C549" t="str">
        <f>VLOOKUP(B549,[1]Arkusz5!$A$3:$Y$2185,2,FALSE)</f>
        <v>52.8028</v>
      </c>
      <c r="D549" t="str">
        <f>VLOOKUP(B549,[1]Arkusz5!$A$3:$Y$2185,3,FALSE)</f>
        <v>17.1418</v>
      </c>
      <c r="E549" t="str">
        <f>VLOOKUP(B549,[1]Arkusz5!$A$3:$Y$2185,4,FALSE)</f>
        <v>33UXU45</v>
      </c>
      <c r="F549" t="str">
        <f>VLOOKUP(B549,[1]Arkusz5!$A$3:$Y$2185,5,FALSE)</f>
        <v>CC50</v>
      </c>
      <c r="G549">
        <f>VLOOKUP(B549,[1]Arkusz5!$A$3:$Y$2185,6,FALSE)</f>
        <v>0</v>
      </c>
      <c r="H549">
        <f>VLOOKUP(B549,[1]Arkusz5!$A$3:$Y$2185,7,FALSE)</f>
        <v>0</v>
      </c>
      <c r="I549">
        <f>VLOOKUP(B549,[1]Arkusz5!$A$3:$Y$2185,8,FALSE)</f>
        <v>0</v>
      </c>
      <c r="J549">
        <f>VLOOKUP(B549,[1]Arkusz5!$A$3:$Y$2185,9,FALSE)</f>
        <v>0</v>
      </c>
      <c r="K549">
        <f>VLOOKUP(B549,[1]Arkusz5!$A$3:$Y$2185,10,FALSE)</f>
        <v>0</v>
      </c>
      <c r="L549" t="str">
        <f>VLOOKUP(B549,[1]Arkusz5!$A$3:$Y$2185,11,FALSE)</f>
        <v>Dębina</v>
      </c>
      <c r="M549" t="str">
        <f>VLOOKUP(B549,[1]Arkusz5!$A$3:$Y$2185,12,FALSE)</f>
        <v>leśny</v>
      </c>
      <c r="N549" t="str">
        <f>VLOOKUP(B549,[1]Arkusz5!$A$3:$Y$2185,13,FALSE)</f>
        <v>Dolina Wełny i Rynna Gołaniecko-Wągrowiecka</v>
      </c>
      <c r="O549">
        <f>VLOOKUP(B549,[1]Arkusz5!$A$3:$Y$2185,14,FALSE)</f>
        <v>0</v>
      </c>
      <c r="P549">
        <f>VLOOKUP(B549,[1]Arkusz5!$A$3:$Y$2185,15,FALSE)</f>
        <v>0</v>
      </c>
      <c r="Q549">
        <f>VLOOKUP(B549,[1]Arkusz5!$A$3:$Y$2185,16,FALSE)</f>
        <v>0</v>
      </c>
      <c r="R549">
        <f>VLOOKUP(B549,[1]Arkusz5!$A$3:$Y$2185,17,FALSE)</f>
        <v>0</v>
      </c>
      <c r="S549" t="str">
        <f>VLOOKUP(B549,[1]Arkusz5!$A$3:$Y$2185,18,FALSE)</f>
        <v>Europa</v>
      </c>
      <c r="T549" t="str">
        <f>VLOOKUP(B549,[1]Arkusz5!$A$3:$Y$2185,19,FALSE)</f>
        <v>Polska</v>
      </c>
      <c r="U549" t="str">
        <f>VLOOKUP(B549,[1]Arkusz5!$A$3:$Y$2185,20,FALSE)</f>
        <v>wielkopolskie</v>
      </c>
      <c r="V549" t="str">
        <f>VLOOKUP(B549,[1]Arkusz5!$A$3:$Y$2185,21,FALSE)</f>
        <v>wągrowiecki</v>
      </c>
      <c r="W549" t="str">
        <f>VLOOKUP(B549,[1]Arkusz5!$A$3:$Y$2185,22,FALSE)</f>
        <v>Wągrowiec</v>
      </c>
      <c r="X549" t="str">
        <f>VLOOKUP(B549,[1]Arkusz5!$A$3:$Y$2185,23,FALSE)</f>
        <v>315.54 Pojezierze Gnieźnieńskie</v>
      </c>
      <c r="Y549" t="str">
        <f>VLOOKUP(B549,[1]Arkusz5!$A$3:$Y$2185,24,FALSE)</f>
        <v>Continental Bio-geographical Region</v>
      </c>
      <c r="Z549" t="str">
        <f>VLOOKUP(B549,[1]Arkusz5!$A$3:$Y$2185,25,FALSE)</f>
        <v>Galio-Carpinetum</v>
      </c>
    </row>
    <row r="550" spans="1:26" x14ac:dyDescent="0.25">
      <c r="A550">
        <v>549</v>
      </c>
      <c r="B550" t="s">
        <v>3272</v>
      </c>
      <c r="C550" t="str">
        <f>VLOOKUP(B550,[1]Arkusz5!$A$3:$Y$2185,2,FALSE)</f>
        <v>52.8028</v>
      </c>
      <c r="D550" t="str">
        <f>VLOOKUP(B550,[1]Arkusz5!$A$3:$Y$2185,3,FALSE)</f>
        <v>17.1418</v>
      </c>
      <c r="E550" t="str">
        <f>VLOOKUP(B550,[1]Arkusz5!$A$3:$Y$2185,4,FALSE)</f>
        <v>33UXU45</v>
      </c>
      <c r="F550" t="str">
        <f>VLOOKUP(B550,[1]Arkusz5!$A$3:$Y$2185,5,FALSE)</f>
        <v>CC50</v>
      </c>
      <c r="G550">
        <f>VLOOKUP(B550,[1]Arkusz5!$A$3:$Y$2185,6,FALSE)</f>
        <v>0</v>
      </c>
      <c r="H550">
        <f>VLOOKUP(B550,[1]Arkusz5!$A$3:$Y$2185,7,FALSE)</f>
        <v>0</v>
      </c>
      <c r="I550">
        <f>VLOOKUP(B550,[1]Arkusz5!$A$3:$Y$2185,8,FALSE)</f>
        <v>0</v>
      </c>
      <c r="J550">
        <f>VLOOKUP(B550,[1]Arkusz5!$A$3:$Y$2185,9,FALSE)</f>
        <v>0</v>
      </c>
      <c r="K550">
        <f>VLOOKUP(B550,[1]Arkusz5!$A$3:$Y$2185,10,FALSE)</f>
        <v>0</v>
      </c>
      <c r="L550" t="str">
        <f>VLOOKUP(B550,[1]Arkusz5!$A$3:$Y$2185,11,FALSE)</f>
        <v>Dębina</v>
      </c>
      <c r="M550" t="str">
        <f>VLOOKUP(B550,[1]Arkusz5!$A$3:$Y$2185,12,FALSE)</f>
        <v>leśny</v>
      </c>
      <c r="N550" t="str">
        <f>VLOOKUP(B550,[1]Arkusz5!$A$3:$Y$2185,13,FALSE)</f>
        <v>Dolina Wełny i Rynna Gołaniecko-Wągrowiecka</v>
      </c>
      <c r="O550">
        <f>VLOOKUP(B550,[1]Arkusz5!$A$3:$Y$2185,14,FALSE)</f>
        <v>0</v>
      </c>
      <c r="P550">
        <f>VLOOKUP(B550,[1]Arkusz5!$A$3:$Y$2185,15,FALSE)</f>
        <v>0</v>
      </c>
      <c r="Q550">
        <f>VLOOKUP(B550,[1]Arkusz5!$A$3:$Y$2185,16,FALSE)</f>
        <v>0</v>
      </c>
      <c r="R550">
        <f>VLOOKUP(B550,[1]Arkusz5!$A$3:$Y$2185,17,FALSE)</f>
        <v>0</v>
      </c>
      <c r="S550" t="str">
        <f>VLOOKUP(B550,[1]Arkusz5!$A$3:$Y$2185,18,FALSE)</f>
        <v>Europa</v>
      </c>
      <c r="T550" t="str">
        <f>VLOOKUP(B550,[1]Arkusz5!$A$3:$Y$2185,19,FALSE)</f>
        <v>Polska</v>
      </c>
      <c r="U550" t="str">
        <f>VLOOKUP(B550,[1]Arkusz5!$A$3:$Y$2185,20,FALSE)</f>
        <v>wielkopolskie</v>
      </c>
      <c r="V550" t="str">
        <f>VLOOKUP(B550,[1]Arkusz5!$A$3:$Y$2185,21,FALSE)</f>
        <v>wągrowiecki</v>
      </c>
      <c r="W550" t="str">
        <f>VLOOKUP(B550,[1]Arkusz5!$A$3:$Y$2185,22,FALSE)</f>
        <v>Wągrowiec</v>
      </c>
      <c r="X550" t="str">
        <f>VLOOKUP(B550,[1]Arkusz5!$A$3:$Y$2185,23,FALSE)</f>
        <v>315.54 Pojezierze Gnieźnieńskie</v>
      </c>
      <c r="Y550" t="str">
        <f>VLOOKUP(B550,[1]Arkusz5!$A$3:$Y$2185,24,FALSE)</f>
        <v>Continental Bio-geographical Region</v>
      </c>
      <c r="Z550" t="str">
        <f>VLOOKUP(B550,[1]Arkusz5!$A$3:$Y$2185,25,FALSE)</f>
        <v>Galio-Carpinetum</v>
      </c>
    </row>
    <row r="551" spans="1:26" x14ac:dyDescent="0.25">
      <c r="A551">
        <v>550</v>
      </c>
      <c r="B551" t="s">
        <v>3276</v>
      </c>
      <c r="C551" t="str">
        <f>VLOOKUP(B551,[1]Arkusz5!$A$3:$Y$2185,2,FALSE)</f>
        <v>52.8029</v>
      </c>
      <c r="D551" t="str">
        <f>VLOOKUP(B551,[1]Arkusz5!$A$3:$Y$2185,3,FALSE)</f>
        <v>17.1418</v>
      </c>
      <c r="E551" t="str">
        <f>VLOOKUP(B551,[1]Arkusz5!$A$3:$Y$2185,4,FALSE)</f>
        <v>33UXU45</v>
      </c>
      <c r="F551" t="str">
        <f>VLOOKUP(B551,[1]Arkusz5!$A$3:$Y$2185,5,FALSE)</f>
        <v>CC50</v>
      </c>
      <c r="G551">
        <f>VLOOKUP(B551,[1]Arkusz5!$A$3:$Y$2185,6,FALSE)</f>
        <v>0</v>
      </c>
      <c r="H551">
        <f>VLOOKUP(B551,[1]Arkusz5!$A$3:$Y$2185,7,FALSE)</f>
        <v>0</v>
      </c>
      <c r="I551">
        <f>VLOOKUP(B551,[1]Arkusz5!$A$3:$Y$2185,8,FALSE)</f>
        <v>0</v>
      </c>
      <c r="J551">
        <f>VLOOKUP(B551,[1]Arkusz5!$A$3:$Y$2185,9,FALSE)</f>
        <v>0</v>
      </c>
      <c r="K551">
        <f>VLOOKUP(B551,[1]Arkusz5!$A$3:$Y$2185,10,FALSE)</f>
        <v>0</v>
      </c>
      <c r="L551" t="str">
        <f>VLOOKUP(B551,[1]Arkusz5!$A$3:$Y$2185,11,FALSE)</f>
        <v>Dębina</v>
      </c>
      <c r="M551" t="str">
        <f>VLOOKUP(B551,[1]Arkusz5!$A$3:$Y$2185,12,FALSE)</f>
        <v>leśny</v>
      </c>
      <c r="N551" t="str">
        <f>VLOOKUP(B551,[1]Arkusz5!$A$3:$Y$2185,13,FALSE)</f>
        <v>Dolina Wełny i Rynna Gołaniecko-Wągrowiecka</v>
      </c>
      <c r="O551">
        <f>VLOOKUP(B551,[1]Arkusz5!$A$3:$Y$2185,14,FALSE)</f>
        <v>0</v>
      </c>
      <c r="P551">
        <f>VLOOKUP(B551,[1]Arkusz5!$A$3:$Y$2185,15,FALSE)</f>
        <v>0</v>
      </c>
      <c r="Q551">
        <f>VLOOKUP(B551,[1]Arkusz5!$A$3:$Y$2185,16,FALSE)</f>
        <v>0</v>
      </c>
      <c r="R551">
        <f>VLOOKUP(B551,[1]Arkusz5!$A$3:$Y$2185,17,FALSE)</f>
        <v>0</v>
      </c>
      <c r="S551" t="str">
        <f>VLOOKUP(B551,[1]Arkusz5!$A$3:$Y$2185,18,FALSE)</f>
        <v>Europa</v>
      </c>
      <c r="T551" t="str">
        <f>VLOOKUP(B551,[1]Arkusz5!$A$3:$Y$2185,19,FALSE)</f>
        <v>Polska</v>
      </c>
      <c r="U551" t="str">
        <f>VLOOKUP(B551,[1]Arkusz5!$A$3:$Y$2185,20,FALSE)</f>
        <v>wielkopolskie</v>
      </c>
      <c r="V551" t="str">
        <f>VLOOKUP(B551,[1]Arkusz5!$A$3:$Y$2185,21,FALSE)</f>
        <v>wągrowiecki</v>
      </c>
      <c r="W551" t="str">
        <f>VLOOKUP(B551,[1]Arkusz5!$A$3:$Y$2185,22,FALSE)</f>
        <v>Wągrowiec</v>
      </c>
      <c r="X551" t="str">
        <f>VLOOKUP(B551,[1]Arkusz5!$A$3:$Y$2185,23,FALSE)</f>
        <v>315.54 Pojezierze Gnieźnieńskie</v>
      </c>
      <c r="Y551" t="str">
        <f>VLOOKUP(B551,[1]Arkusz5!$A$3:$Y$2185,24,FALSE)</f>
        <v>Continental Bio-geographical Region</v>
      </c>
      <c r="Z551" t="str">
        <f>VLOOKUP(B551,[1]Arkusz5!$A$3:$Y$2185,25,FALSE)</f>
        <v>Galio-Carpinetum</v>
      </c>
    </row>
    <row r="552" spans="1:26" x14ac:dyDescent="0.25">
      <c r="A552">
        <v>551</v>
      </c>
      <c r="B552" t="s">
        <v>3283</v>
      </c>
      <c r="C552" t="str">
        <f>VLOOKUP(B552,[1]Arkusz5!$A$3:$Y$2185,2,FALSE)</f>
        <v>52.0812</v>
      </c>
      <c r="D552" t="str">
        <f>VLOOKUP(B552,[1]Arkusz5!$A$3:$Y$2185,3,FALSE)</f>
        <v>16.5501</v>
      </c>
      <c r="E552" t="str">
        <f>VLOOKUP(B552,[1]Arkusz5!$A$3:$Y$2185,4,FALSE)</f>
        <v>33UXT07</v>
      </c>
      <c r="F552" t="str">
        <f>VLOOKUP(B552,[1]Arkusz5!$A$3:$Y$2185,5,FALSE)</f>
        <v>BD36</v>
      </c>
      <c r="G552">
        <f>VLOOKUP(B552,[1]Arkusz5!$A$3:$Y$2185,6,FALSE)</f>
        <v>0</v>
      </c>
      <c r="H552">
        <f>VLOOKUP(B552,[1]Arkusz5!$A$3:$Y$2185,7,FALSE)</f>
        <v>0</v>
      </c>
      <c r="I552">
        <f>VLOOKUP(B552,[1]Arkusz5!$A$3:$Y$2185,8,FALSE)</f>
        <v>0</v>
      </c>
      <c r="J552">
        <f>VLOOKUP(B552,[1]Arkusz5!$A$3:$Y$2185,9,FALSE)</f>
        <v>0</v>
      </c>
      <c r="K552">
        <f>VLOOKUP(B552,[1]Arkusz5!$A$3:$Y$2185,10,FALSE)</f>
        <v>0</v>
      </c>
      <c r="L552">
        <f>VLOOKUP(B552,[1]Arkusz5!$A$3:$Y$2185,11,FALSE)</f>
        <v>0</v>
      </c>
      <c r="M552">
        <f>VLOOKUP(B552,[1]Arkusz5!$A$3:$Y$2185,12,FALSE)</f>
        <v>0</v>
      </c>
      <c r="N552">
        <f>VLOOKUP(B552,[1]Arkusz5!$A$3:$Y$2185,13,FALSE)</f>
        <v>0</v>
      </c>
      <c r="O552">
        <f>VLOOKUP(B552,[1]Arkusz5!$A$3:$Y$2185,14,FALSE)</f>
        <v>0</v>
      </c>
      <c r="P552">
        <f>VLOOKUP(B552,[1]Arkusz5!$A$3:$Y$2185,15,FALSE)</f>
        <v>0</v>
      </c>
      <c r="Q552">
        <f>VLOOKUP(B552,[1]Arkusz5!$A$3:$Y$2185,16,FALSE)</f>
        <v>0</v>
      </c>
      <c r="R552">
        <f>VLOOKUP(B552,[1]Arkusz5!$A$3:$Y$2185,17,FALSE)</f>
        <v>0</v>
      </c>
      <c r="S552" t="str">
        <f>VLOOKUP(B552,[1]Arkusz5!$A$3:$Y$2185,18,FALSE)</f>
        <v>Europa</v>
      </c>
      <c r="T552" t="str">
        <f>VLOOKUP(B552,[1]Arkusz5!$A$3:$Y$2185,19,FALSE)</f>
        <v>Polska</v>
      </c>
      <c r="U552" t="str">
        <f>VLOOKUP(B552,[1]Arkusz5!$A$3:$Y$2185,20,FALSE)</f>
        <v>wielkopolskie</v>
      </c>
      <c r="V552" t="str">
        <f>VLOOKUP(B552,[1]Arkusz5!$A$3:$Y$2185,21,FALSE)</f>
        <v>kościański</v>
      </c>
      <c r="W552" t="str">
        <f>VLOOKUP(B552,[1]Arkusz5!$A$3:$Y$2185,22,FALSE)</f>
        <v>Kościan</v>
      </c>
      <c r="X552" t="str">
        <f>VLOOKUP(B552,[1]Arkusz5!$A$3:$Y$2185,23,FALSE)</f>
        <v>315.83 Równina Kościańska</v>
      </c>
      <c r="Y552" t="str">
        <f>VLOOKUP(B552,[1]Arkusz5!$A$3:$Y$2185,24,FALSE)</f>
        <v>Continental Bio-geographical Region</v>
      </c>
      <c r="Z552" t="str">
        <f>VLOOKUP(B552,[1]Arkusz5!$A$3:$Y$2185,25,FALSE)</f>
        <v>Fraxino-Alnetum (=Circaeo-Alnetum)</v>
      </c>
    </row>
    <row r="553" spans="1:26" x14ac:dyDescent="0.25">
      <c r="A553">
        <v>552</v>
      </c>
      <c r="B553" t="s">
        <v>3292</v>
      </c>
      <c r="C553" t="str">
        <f>VLOOKUP(B553,[1]Arkusz5!$A$3:$Y$2185,2,FALSE)</f>
        <v>52.155261</v>
      </c>
      <c r="D553" t="str">
        <f>VLOOKUP(B553,[1]Arkusz5!$A$3:$Y$2185,3,FALSE)</f>
        <v>17.601663</v>
      </c>
      <c r="E553" t="str">
        <f>VLOOKUP(B553,[1]Arkusz5!$A$3:$Y$2185,4,FALSE)</f>
        <v>33UXT78</v>
      </c>
      <c r="F553" t="str">
        <f>VLOOKUP(B553,[1]Arkusz5!$A$3:$Y$2185,5,FALSE)</f>
        <v>CD33</v>
      </c>
      <c r="G553">
        <f>VLOOKUP(B553,[1]Arkusz5!$A$3:$Y$2185,6,FALSE)</f>
        <v>0</v>
      </c>
      <c r="H553">
        <f>VLOOKUP(B553,[1]Arkusz5!$A$3:$Y$2185,7,FALSE)</f>
        <v>0</v>
      </c>
      <c r="I553">
        <f>VLOOKUP(B553,[1]Arkusz5!$A$3:$Y$2185,8,FALSE)</f>
        <v>0</v>
      </c>
      <c r="J553">
        <f>VLOOKUP(B553,[1]Arkusz5!$A$3:$Y$2185,9,FALSE)</f>
        <v>0</v>
      </c>
      <c r="K553">
        <f>VLOOKUP(B553,[1]Arkusz5!$A$3:$Y$2185,10,FALSE)</f>
        <v>0</v>
      </c>
      <c r="L553">
        <f>VLOOKUP(B553,[1]Arkusz5!$A$3:$Y$2185,11,FALSE)</f>
        <v>0</v>
      </c>
      <c r="M553">
        <f>VLOOKUP(B553,[1]Arkusz5!$A$3:$Y$2185,12,FALSE)</f>
        <v>0</v>
      </c>
      <c r="N553">
        <f>VLOOKUP(B553,[1]Arkusz5!$A$3:$Y$2185,13,FALSE)</f>
        <v>0</v>
      </c>
      <c r="O553">
        <f>VLOOKUP(B553,[1]Arkusz5!$A$3:$Y$2185,14,FALSE)</f>
        <v>0</v>
      </c>
      <c r="P553">
        <f>VLOOKUP(B553,[1]Arkusz5!$A$3:$Y$2185,15,FALSE)</f>
        <v>0</v>
      </c>
      <c r="Q553" t="str">
        <f>VLOOKUP(B553,[1]Arkusz5!$A$3:$Y$2185,16,FALSE)</f>
        <v>PLB300002; PLH300009</v>
      </c>
      <c r="R553" t="str">
        <f>VLOOKUP(B553,[1]Arkusz5!$A$3:$Y$2185,17,FALSE)</f>
        <v>Dolina Środkowej Warty; Ostoja Nadwarciańska</v>
      </c>
      <c r="S553" t="str">
        <f>VLOOKUP(B553,[1]Arkusz5!$A$3:$Y$2185,18,FALSE)</f>
        <v>Europa</v>
      </c>
      <c r="T553" t="str">
        <f>VLOOKUP(B553,[1]Arkusz5!$A$3:$Y$2185,19,FALSE)</f>
        <v>Polska</v>
      </c>
      <c r="U553" t="str">
        <f>VLOOKUP(B553,[1]Arkusz5!$A$3:$Y$2185,20,FALSE)</f>
        <v>wielkopolskie</v>
      </c>
      <c r="V553" t="str">
        <f>VLOOKUP(B553,[1]Arkusz5!$A$3:$Y$2185,21,FALSE)</f>
        <v>wrzesiński</v>
      </c>
      <c r="W553" t="str">
        <f>VLOOKUP(B553,[1]Arkusz5!$A$3:$Y$2185,22,FALSE)</f>
        <v>Miłosław</v>
      </c>
      <c r="X553" t="str">
        <f>VLOOKUP(B553,[1]Arkusz5!$A$3:$Y$2185,23,FALSE)</f>
        <v>318.13 Dolina Konińska</v>
      </c>
      <c r="Y553" t="str">
        <f>VLOOKUP(B553,[1]Arkusz5!$A$3:$Y$2185,24,FALSE)</f>
        <v>Continental Bio-geographical Region</v>
      </c>
      <c r="Z553" t="str">
        <f>VLOOKUP(B553,[1]Arkusz5!$A$3:$Y$2185,25,FALSE)</f>
        <v>Galio-Carpinetum</v>
      </c>
    </row>
    <row r="554" spans="1:26" x14ac:dyDescent="0.25">
      <c r="A554">
        <v>553</v>
      </c>
      <c r="B554" t="s">
        <v>3300</v>
      </c>
      <c r="C554" t="str">
        <f>VLOOKUP(B554,[1]Arkusz5!$A$3:$Y$2185,2,FALSE)</f>
        <v>53.1223</v>
      </c>
      <c r="D554" t="str">
        <f>VLOOKUP(B554,[1]Arkusz5!$A$3:$Y$2185,3,FALSE)</f>
        <v>17.2619</v>
      </c>
      <c r="E554" t="str">
        <f>VLOOKUP(B554,[1]Arkusz5!$A$3:$Y$2185,4,FALSE)</f>
        <v>33UXU58</v>
      </c>
      <c r="F554" t="str">
        <f>VLOOKUP(B554,[1]Arkusz5!$A$3:$Y$2185,5,FALSE)</f>
        <v>CC21</v>
      </c>
      <c r="G554">
        <f>VLOOKUP(B554,[1]Arkusz5!$A$3:$Y$2185,6,FALSE)</f>
        <v>0</v>
      </c>
      <c r="H554">
        <f>VLOOKUP(B554,[1]Arkusz5!$A$3:$Y$2185,7,FALSE)</f>
        <v>0</v>
      </c>
      <c r="I554">
        <f>VLOOKUP(B554,[1]Arkusz5!$A$3:$Y$2185,8,FALSE)</f>
        <v>0</v>
      </c>
      <c r="J554">
        <f>VLOOKUP(B554,[1]Arkusz5!$A$3:$Y$2185,9,FALSE)</f>
        <v>0</v>
      </c>
      <c r="K554">
        <f>VLOOKUP(B554,[1]Arkusz5!$A$3:$Y$2185,10,FALSE)</f>
        <v>0</v>
      </c>
      <c r="L554" t="str">
        <f>VLOOKUP(B554,[1]Arkusz5!$A$3:$Y$2185,11,FALSE)</f>
        <v>Zielona Góra</v>
      </c>
      <c r="M554" t="str">
        <f>VLOOKUP(B554,[1]Arkusz5!$A$3:$Y$2185,12,FALSE)</f>
        <v>leśny</v>
      </c>
      <c r="N554" t="str">
        <f>VLOOKUP(B554,[1]Arkusz5!$A$3:$Y$2185,13,FALSE)</f>
        <v>Dolina Noteci</v>
      </c>
      <c r="O554">
        <f>VLOOKUP(B554,[1]Arkusz5!$A$3:$Y$2185,14,FALSE)</f>
        <v>0</v>
      </c>
      <c r="P554">
        <f>VLOOKUP(B554,[1]Arkusz5!$A$3:$Y$2185,15,FALSE)</f>
        <v>0</v>
      </c>
      <c r="Q554" t="str">
        <f>VLOOKUP(B554,[1]Arkusz5!$A$3:$Y$2185,16,FALSE)</f>
        <v>PLH300055</v>
      </c>
      <c r="R554" t="str">
        <f>VLOOKUP(B554,[1]Arkusz5!$A$3:$Y$2185,17,FALSE)</f>
        <v>Dębowa Góra</v>
      </c>
      <c r="S554" t="str">
        <f>VLOOKUP(B554,[1]Arkusz5!$A$3:$Y$2185,18,FALSE)</f>
        <v>Europa</v>
      </c>
      <c r="T554" t="str">
        <f>VLOOKUP(B554,[1]Arkusz5!$A$3:$Y$2185,19,FALSE)</f>
        <v>Polska</v>
      </c>
      <c r="U554" t="str">
        <f>VLOOKUP(B554,[1]Arkusz5!$A$3:$Y$2185,20,FALSE)</f>
        <v>wielkopolskie</v>
      </c>
      <c r="V554" t="str">
        <f>VLOOKUP(B554,[1]Arkusz5!$A$3:$Y$2185,21,FALSE)</f>
        <v>pilski</v>
      </c>
      <c r="W554" t="str">
        <f>VLOOKUP(B554,[1]Arkusz5!$A$3:$Y$2185,22,FALSE)</f>
        <v>Wyrzysk</v>
      </c>
      <c r="X554" t="str">
        <f>VLOOKUP(B554,[1]Arkusz5!$A$3:$Y$2185,23,FALSE)</f>
        <v>315.34 Dolina Środkowej Noteci</v>
      </c>
      <c r="Y554" t="str">
        <f>VLOOKUP(B554,[1]Arkusz5!$A$3:$Y$2185,24,FALSE)</f>
        <v>Continental Bio-geographical Region</v>
      </c>
      <c r="Z554" t="str">
        <f>VLOOKUP(B554,[1]Arkusz5!$A$3:$Y$2185,25,FALSE)</f>
        <v>Galio-Carpinetum</v>
      </c>
    </row>
    <row r="555" spans="1:26" x14ac:dyDescent="0.25">
      <c r="A555">
        <v>554</v>
      </c>
      <c r="B555" t="s">
        <v>3320</v>
      </c>
      <c r="C555" t="str">
        <f>VLOOKUP(B555,[1]Arkusz5!$A$3:$Y$2185,2,FALSE)</f>
        <v>51.1449</v>
      </c>
      <c r="D555" t="str">
        <f>VLOOKUP(B555,[1]Arkusz5!$A$3:$Y$2185,3,FALSE)</f>
        <v>17.8486</v>
      </c>
      <c r="E555" t="str">
        <f>VLOOKUP(B555,[1]Arkusz5!$A$3:$Y$2185,4,FALSE)</f>
        <v>33UXS96</v>
      </c>
      <c r="F555" t="str">
        <f>VLOOKUP(B555,[1]Arkusz5!$A$3:$Y$2185,5,FALSE)</f>
        <v>CE44</v>
      </c>
      <c r="G555">
        <f>VLOOKUP(B555,[1]Arkusz5!$A$3:$Y$2185,6,FALSE)</f>
        <v>0</v>
      </c>
      <c r="H555">
        <f>VLOOKUP(B555,[1]Arkusz5!$A$3:$Y$2185,7,FALSE)</f>
        <v>0</v>
      </c>
      <c r="I555">
        <f>VLOOKUP(B555,[1]Arkusz5!$A$3:$Y$2185,8,FALSE)</f>
        <v>0</v>
      </c>
      <c r="J555">
        <f>VLOOKUP(B555,[1]Arkusz5!$A$3:$Y$2185,9,FALSE)</f>
        <v>0</v>
      </c>
      <c r="K555">
        <f>VLOOKUP(B555,[1]Arkusz5!$A$3:$Y$2185,10,FALSE)</f>
        <v>0</v>
      </c>
      <c r="L555">
        <f>VLOOKUP(B555,[1]Arkusz5!$A$3:$Y$2185,11,FALSE)</f>
        <v>0</v>
      </c>
      <c r="M555">
        <f>VLOOKUP(B555,[1]Arkusz5!$A$3:$Y$2185,12,FALSE)</f>
        <v>0</v>
      </c>
      <c r="N555">
        <f>VLOOKUP(B555,[1]Arkusz5!$A$3:$Y$2185,13,FALSE)</f>
        <v>0</v>
      </c>
      <c r="O555">
        <f>VLOOKUP(B555,[1]Arkusz5!$A$3:$Y$2185,14,FALSE)</f>
        <v>0</v>
      </c>
      <c r="P555">
        <f>VLOOKUP(B555,[1]Arkusz5!$A$3:$Y$2185,15,FALSE)</f>
        <v>0</v>
      </c>
      <c r="Q555">
        <f>VLOOKUP(B555,[1]Arkusz5!$A$3:$Y$2185,16,FALSE)</f>
        <v>0</v>
      </c>
      <c r="R555">
        <f>VLOOKUP(B555,[1]Arkusz5!$A$3:$Y$2185,17,FALSE)</f>
        <v>0</v>
      </c>
      <c r="S555" t="str">
        <f>VLOOKUP(B555,[1]Arkusz5!$A$3:$Y$2185,18,FALSE)</f>
        <v>Europa</v>
      </c>
      <c r="T555" t="str">
        <f>VLOOKUP(B555,[1]Arkusz5!$A$3:$Y$2185,19,FALSE)</f>
        <v>Polska</v>
      </c>
      <c r="U555" t="str">
        <f>VLOOKUP(B555,[1]Arkusz5!$A$3:$Y$2185,20,FALSE)</f>
        <v>wielkopolskie</v>
      </c>
      <c r="V555" t="str">
        <f>VLOOKUP(B555,[1]Arkusz5!$A$3:$Y$2185,21,FALSE)</f>
        <v>kępiński</v>
      </c>
      <c r="W555" t="str">
        <f>VLOOKUP(B555,[1]Arkusz5!$A$3:$Y$2185,22,FALSE)</f>
        <v>Rychtal</v>
      </c>
      <c r="X555" t="str">
        <f>VLOOKUP(B555,[1]Arkusz5!$A$3:$Y$2185,23,FALSE)</f>
        <v>318.56 Równina Oleśnicka</v>
      </c>
      <c r="Y555" t="str">
        <f>VLOOKUP(B555,[1]Arkusz5!$A$3:$Y$2185,24,FALSE)</f>
        <v>Continental Bio-geographical Region</v>
      </c>
      <c r="Z555" t="str">
        <f>VLOOKUP(B555,[1]Arkusz5!$A$3:$Y$2185,25,FALSE)</f>
        <v>Fraxino-Alnetum (=Circaeo-Alnetum)</v>
      </c>
    </row>
    <row r="556" spans="1:26" x14ac:dyDescent="0.25">
      <c r="A556">
        <v>555</v>
      </c>
      <c r="B556" t="s">
        <v>3333</v>
      </c>
      <c r="C556" t="str">
        <f>VLOOKUP(B556,[1]Arkusz5!$A$3:$Y$2185,2,FALSE)</f>
        <v>52.70341</v>
      </c>
      <c r="D556" t="str">
        <f>VLOOKUP(B556,[1]Arkusz5!$A$3:$Y$2185,3,FALSE)</f>
        <v>16.916076</v>
      </c>
      <c r="E556" t="str">
        <f>VLOOKUP(B556,[1]Arkusz5!$A$3:$Y$2185,4,FALSE)</f>
        <v>33UXU24</v>
      </c>
      <c r="F556" t="str">
        <f>VLOOKUP(B556,[1]Arkusz5!$A$3:$Y$2185,5,FALSE)</f>
        <v>BC68</v>
      </c>
      <c r="G556">
        <f>VLOOKUP(B556,[1]Arkusz5!$A$3:$Y$2185,6,FALSE)</f>
        <v>0</v>
      </c>
      <c r="H556">
        <f>VLOOKUP(B556,[1]Arkusz5!$A$3:$Y$2185,7,FALSE)</f>
        <v>0</v>
      </c>
      <c r="I556">
        <f>VLOOKUP(B556,[1]Arkusz5!$A$3:$Y$2185,8,FALSE)</f>
        <v>0</v>
      </c>
      <c r="J556">
        <f>VLOOKUP(B556,[1]Arkusz5!$A$3:$Y$2185,9,FALSE)</f>
        <v>0</v>
      </c>
      <c r="K556">
        <f>VLOOKUP(B556,[1]Arkusz5!$A$3:$Y$2185,10,FALSE)</f>
        <v>0</v>
      </c>
      <c r="L556">
        <f>VLOOKUP(B556,[1]Arkusz5!$A$3:$Y$2185,11,FALSE)</f>
        <v>0</v>
      </c>
      <c r="M556">
        <f>VLOOKUP(B556,[1]Arkusz5!$A$3:$Y$2185,12,FALSE)</f>
        <v>0</v>
      </c>
      <c r="N556">
        <f>VLOOKUP(B556,[1]Arkusz5!$A$3:$Y$2185,13,FALSE)</f>
        <v>0</v>
      </c>
      <c r="O556">
        <f>VLOOKUP(B556,[1]Arkusz5!$A$3:$Y$2185,14,FALSE)</f>
        <v>0</v>
      </c>
      <c r="P556">
        <f>VLOOKUP(B556,[1]Arkusz5!$A$3:$Y$2185,15,FALSE)</f>
        <v>0</v>
      </c>
      <c r="Q556">
        <f>VLOOKUP(B556,[1]Arkusz5!$A$3:$Y$2185,16,FALSE)</f>
        <v>0</v>
      </c>
      <c r="R556">
        <f>VLOOKUP(B556,[1]Arkusz5!$A$3:$Y$2185,17,FALSE)</f>
        <v>0</v>
      </c>
      <c r="S556" t="str">
        <f>VLOOKUP(B556,[1]Arkusz5!$A$3:$Y$2185,18,FALSE)</f>
        <v>Europa</v>
      </c>
      <c r="T556" t="str">
        <f>VLOOKUP(B556,[1]Arkusz5!$A$3:$Y$2185,19,FALSE)</f>
        <v>Polska</v>
      </c>
      <c r="U556" t="str">
        <f>VLOOKUP(B556,[1]Arkusz5!$A$3:$Y$2185,20,FALSE)</f>
        <v>wielkopolskie</v>
      </c>
      <c r="V556" t="str">
        <f>VLOOKUP(B556,[1]Arkusz5!$A$3:$Y$2185,21,FALSE)</f>
        <v>obornicki</v>
      </c>
      <c r="W556" t="str">
        <f>VLOOKUP(B556,[1]Arkusz5!$A$3:$Y$2185,22,FALSE)</f>
        <v>Rogoźno</v>
      </c>
      <c r="X556" t="str">
        <f>VLOOKUP(B556,[1]Arkusz5!$A$3:$Y$2185,23,FALSE)</f>
        <v>315.54 Pojezierze Gnieźnieńskie</v>
      </c>
      <c r="Y556" t="str">
        <f>VLOOKUP(B556,[1]Arkusz5!$A$3:$Y$2185,24,FALSE)</f>
        <v>Continental Bio-geographical Region</v>
      </c>
      <c r="Z556" t="str">
        <f>VLOOKUP(B556,[1]Arkusz5!$A$3:$Y$2185,25,FALSE)</f>
        <v>Galio-Carpinetum</v>
      </c>
    </row>
    <row r="557" spans="1:26" x14ac:dyDescent="0.25">
      <c r="A557">
        <v>556</v>
      </c>
      <c r="B557" t="s">
        <v>3336</v>
      </c>
      <c r="C557" t="str">
        <f>VLOOKUP(B557,[1]Arkusz5!$A$3:$Y$2185,2,FALSE)</f>
        <v>52.70341</v>
      </c>
      <c r="D557" t="str">
        <f>VLOOKUP(B557,[1]Arkusz5!$A$3:$Y$2185,3,FALSE)</f>
        <v>16.916076</v>
      </c>
      <c r="E557" t="str">
        <f>VLOOKUP(B557,[1]Arkusz5!$A$3:$Y$2185,4,FALSE)</f>
        <v>33UXU24</v>
      </c>
      <c r="F557" t="str">
        <f>VLOOKUP(B557,[1]Arkusz5!$A$3:$Y$2185,5,FALSE)</f>
        <v>BC68</v>
      </c>
      <c r="G557">
        <f>VLOOKUP(B557,[1]Arkusz5!$A$3:$Y$2185,6,FALSE)</f>
        <v>0</v>
      </c>
      <c r="H557">
        <f>VLOOKUP(B557,[1]Arkusz5!$A$3:$Y$2185,7,FALSE)</f>
        <v>0</v>
      </c>
      <c r="I557">
        <f>VLOOKUP(B557,[1]Arkusz5!$A$3:$Y$2185,8,FALSE)</f>
        <v>0</v>
      </c>
      <c r="J557">
        <f>VLOOKUP(B557,[1]Arkusz5!$A$3:$Y$2185,9,FALSE)</f>
        <v>0</v>
      </c>
      <c r="K557">
        <f>VLOOKUP(B557,[1]Arkusz5!$A$3:$Y$2185,10,FALSE)</f>
        <v>0</v>
      </c>
      <c r="L557">
        <f>VLOOKUP(B557,[1]Arkusz5!$A$3:$Y$2185,11,FALSE)</f>
        <v>0</v>
      </c>
      <c r="M557">
        <f>VLOOKUP(B557,[1]Arkusz5!$A$3:$Y$2185,12,FALSE)</f>
        <v>0</v>
      </c>
      <c r="N557">
        <f>VLOOKUP(B557,[1]Arkusz5!$A$3:$Y$2185,13,FALSE)</f>
        <v>0</v>
      </c>
      <c r="O557">
        <f>VLOOKUP(B557,[1]Arkusz5!$A$3:$Y$2185,14,FALSE)</f>
        <v>0</v>
      </c>
      <c r="P557">
        <f>VLOOKUP(B557,[1]Arkusz5!$A$3:$Y$2185,15,FALSE)</f>
        <v>0</v>
      </c>
      <c r="Q557">
        <f>VLOOKUP(B557,[1]Arkusz5!$A$3:$Y$2185,16,FALSE)</f>
        <v>0</v>
      </c>
      <c r="R557">
        <f>VLOOKUP(B557,[1]Arkusz5!$A$3:$Y$2185,17,FALSE)</f>
        <v>0</v>
      </c>
      <c r="S557" t="str">
        <f>VLOOKUP(B557,[1]Arkusz5!$A$3:$Y$2185,18,FALSE)</f>
        <v>Europa</v>
      </c>
      <c r="T557" t="str">
        <f>VLOOKUP(B557,[1]Arkusz5!$A$3:$Y$2185,19,FALSE)</f>
        <v>Polska</v>
      </c>
      <c r="U557" t="str">
        <f>VLOOKUP(B557,[1]Arkusz5!$A$3:$Y$2185,20,FALSE)</f>
        <v>wielkopolskie</v>
      </c>
      <c r="V557" t="str">
        <f>VLOOKUP(B557,[1]Arkusz5!$A$3:$Y$2185,21,FALSE)</f>
        <v>obornicki</v>
      </c>
      <c r="W557" t="str">
        <f>VLOOKUP(B557,[1]Arkusz5!$A$3:$Y$2185,22,FALSE)</f>
        <v>Rogoźno</v>
      </c>
      <c r="X557" t="str">
        <f>VLOOKUP(B557,[1]Arkusz5!$A$3:$Y$2185,23,FALSE)</f>
        <v>315.54 Pojezierze Gnieźnieńskie</v>
      </c>
      <c r="Y557" t="str">
        <f>VLOOKUP(B557,[1]Arkusz5!$A$3:$Y$2185,24,FALSE)</f>
        <v>Continental Bio-geographical Region</v>
      </c>
      <c r="Z557" t="str">
        <f>VLOOKUP(B557,[1]Arkusz5!$A$3:$Y$2185,25,FALSE)</f>
        <v>Galio-Carpinetum</v>
      </c>
    </row>
    <row r="558" spans="1:26" x14ac:dyDescent="0.25">
      <c r="A558">
        <v>557</v>
      </c>
      <c r="B558" t="s">
        <v>3337</v>
      </c>
      <c r="C558" t="str">
        <f>VLOOKUP(B558,[1]Arkusz5!$A$3:$Y$2185,2,FALSE)</f>
        <v>51.909701</v>
      </c>
      <c r="D558" t="str">
        <f>VLOOKUP(B558,[1]Arkusz5!$A$3:$Y$2185,3,FALSE)</f>
        <v>17.419294</v>
      </c>
      <c r="E558" t="str">
        <f>VLOOKUP(B558,[1]Arkusz5!$A$3:$Y$2185,4,FALSE)</f>
        <v>33UXT65</v>
      </c>
      <c r="F558" t="str">
        <f>VLOOKUP(B558,[1]Arkusz5!$A$3:$Y$2185,5,FALSE)</f>
        <v>CD52</v>
      </c>
      <c r="G558">
        <f>VLOOKUP(B558,[1]Arkusz5!$A$3:$Y$2185,6,FALSE)</f>
        <v>0</v>
      </c>
      <c r="H558">
        <f>VLOOKUP(B558,[1]Arkusz5!$A$3:$Y$2185,7,FALSE)</f>
        <v>0</v>
      </c>
      <c r="I558">
        <f>VLOOKUP(B558,[1]Arkusz5!$A$3:$Y$2185,8,FALSE)</f>
        <v>0</v>
      </c>
      <c r="J558">
        <f>VLOOKUP(B558,[1]Arkusz5!$A$3:$Y$2185,9,FALSE)</f>
        <v>0</v>
      </c>
      <c r="K558">
        <f>VLOOKUP(B558,[1]Arkusz5!$A$3:$Y$2185,10,FALSE)</f>
        <v>0</v>
      </c>
      <c r="L558">
        <f>VLOOKUP(B558,[1]Arkusz5!$A$3:$Y$2185,11,FALSE)</f>
        <v>0</v>
      </c>
      <c r="M558">
        <f>VLOOKUP(B558,[1]Arkusz5!$A$3:$Y$2185,12,FALSE)</f>
        <v>0</v>
      </c>
      <c r="N558">
        <f>VLOOKUP(B558,[1]Arkusz5!$A$3:$Y$2185,13,FALSE)</f>
        <v>0</v>
      </c>
      <c r="O558">
        <f>VLOOKUP(B558,[1]Arkusz5!$A$3:$Y$2185,14,FALSE)</f>
        <v>0</v>
      </c>
      <c r="P558">
        <f>VLOOKUP(B558,[1]Arkusz5!$A$3:$Y$2185,15,FALSE)</f>
        <v>0</v>
      </c>
      <c r="Q558">
        <f>VLOOKUP(B558,[1]Arkusz5!$A$3:$Y$2185,16,FALSE)</f>
        <v>0</v>
      </c>
      <c r="R558">
        <f>VLOOKUP(B558,[1]Arkusz5!$A$3:$Y$2185,17,FALSE)</f>
        <v>0</v>
      </c>
      <c r="S558" t="str">
        <f>VLOOKUP(B558,[1]Arkusz5!$A$3:$Y$2185,18,FALSE)</f>
        <v>Europa</v>
      </c>
      <c r="T558" t="str">
        <f>VLOOKUP(B558,[1]Arkusz5!$A$3:$Y$2185,19,FALSE)</f>
        <v>Polska</v>
      </c>
      <c r="U558" t="str">
        <f>VLOOKUP(B558,[1]Arkusz5!$A$3:$Y$2185,20,FALSE)</f>
        <v>wielkopolskie</v>
      </c>
      <c r="V558" t="str">
        <f>VLOOKUP(B558,[1]Arkusz5!$A$3:$Y$2185,21,FALSE)</f>
        <v>jarociński</v>
      </c>
      <c r="W558" t="str">
        <f>VLOOKUP(B558,[1]Arkusz5!$A$3:$Y$2185,22,FALSE)</f>
        <v>Jarocin</v>
      </c>
      <c r="X558" t="str">
        <f>VLOOKUP(B558,[1]Arkusz5!$A$3:$Y$2185,23,FALSE)</f>
        <v>318.12 Wysoczyzna Kaliska</v>
      </c>
      <c r="Y558" t="str">
        <f>VLOOKUP(B558,[1]Arkusz5!$A$3:$Y$2185,24,FALSE)</f>
        <v>Continental Bio-geographical Region</v>
      </c>
      <c r="Z558" t="str">
        <f>VLOOKUP(B558,[1]Arkusz5!$A$3:$Y$2185,25,FALSE)</f>
        <v>Galio-Carpinetum</v>
      </c>
    </row>
    <row r="559" spans="1:26" x14ac:dyDescent="0.25">
      <c r="A559">
        <v>558</v>
      </c>
      <c r="B559" t="s">
        <v>3351</v>
      </c>
      <c r="C559" t="str">
        <f>VLOOKUP(B559,[1]Arkusz5!$A$3:$Y$2185,2,FALSE)</f>
        <v>53.04381</v>
      </c>
      <c r="D559" t="str">
        <f>VLOOKUP(B559,[1]Arkusz5!$A$3:$Y$2185,3,FALSE)</f>
        <v>16.50488</v>
      </c>
      <c r="E559" t="str">
        <f>VLOOKUP(B559,[1]Arkusz5!$A$3:$Y$2185,4,FALSE)</f>
        <v>33UXU07</v>
      </c>
      <c r="F559" t="str">
        <f>VLOOKUP(B559,[1]Arkusz5!$A$3:$Y$2185,5,FALSE)</f>
        <v>BC36</v>
      </c>
      <c r="G559">
        <f>VLOOKUP(B559,[1]Arkusz5!$A$3:$Y$2185,6,FALSE)</f>
        <v>0</v>
      </c>
      <c r="H559">
        <f>VLOOKUP(B559,[1]Arkusz5!$A$3:$Y$2185,7,FALSE)</f>
        <v>0</v>
      </c>
      <c r="I559">
        <f>VLOOKUP(B559,[1]Arkusz5!$A$3:$Y$2185,8,FALSE)</f>
        <v>0</v>
      </c>
      <c r="J559">
        <f>VLOOKUP(B559,[1]Arkusz5!$A$3:$Y$2185,9,FALSE)</f>
        <v>0</v>
      </c>
      <c r="K559">
        <f>VLOOKUP(B559,[1]Arkusz5!$A$3:$Y$2185,10,FALSE)</f>
        <v>0</v>
      </c>
      <c r="L559">
        <f>VLOOKUP(B559,[1]Arkusz5!$A$3:$Y$2185,11,FALSE)</f>
        <v>0</v>
      </c>
      <c r="M559">
        <f>VLOOKUP(B559,[1]Arkusz5!$A$3:$Y$2185,12,FALSE)</f>
        <v>0</v>
      </c>
      <c r="N559">
        <f>VLOOKUP(B559,[1]Arkusz5!$A$3:$Y$2185,13,FALSE)</f>
        <v>0</v>
      </c>
      <c r="O559">
        <f>VLOOKUP(B559,[1]Arkusz5!$A$3:$Y$2185,14,FALSE)</f>
        <v>0</v>
      </c>
      <c r="P559">
        <f>VLOOKUP(B559,[1]Arkusz5!$A$3:$Y$2185,15,FALSE)</f>
        <v>0</v>
      </c>
      <c r="Q559">
        <f>VLOOKUP(B559,[1]Arkusz5!$A$3:$Y$2185,16,FALSE)</f>
        <v>0</v>
      </c>
      <c r="R559">
        <f>VLOOKUP(B559,[1]Arkusz5!$A$3:$Y$2185,17,FALSE)</f>
        <v>0</v>
      </c>
      <c r="S559" t="str">
        <f>VLOOKUP(B559,[1]Arkusz5!$A$3:$Y$2185,18,FALSE)</f>
        <v>Europa</v>
      </c>
      <c r="T559" t="str">
        <f>VLOOKUP(B559,[1]Arkusz5!$A$3:$Y$2185,19,FALSE)</f>
        <v>Polska</v>
      </c>
      <c r="U559" t="str">
        <f>VLOOKUP(B559,[1]Arkusz5!$A$3:$Y$2185,20,FALSE)</f>
        <v>wielkopolskie</v>
      </c>
      <c r="V559" t="str">
        <f>VLOOKUP(B559,[1]Arkusz5!$A$3:$Y$2185,21,FALSE)</f>
        <v>czarnkowsko-trzcianecki</v>
      </c>
      <c r="W559" t="str">
        <f>VLOOKUP(B559,[1]Arkusz5!$A$3:$Y$2185,22,FALSE)</f>
        <v>Trzcianka</v>
      </c>
      <c r="X559" t="str">
        <f>VLOOKUP(B559,[1]Arkusz5!$A$3:$Y$2185,23,FALSE)</f>
        <v>314.64 Pojezierze Wałeckie</v>
      </c>
      <c r="Y559" t="str">
        <f>VLOOKUP(B559,[1]Arkusz5!$A$3:$Y$2185,24,FALSE)</f>
        <v>Continental Bio-geographical Region</v>
      </c>
      <c r="Z559" t="str">
        <f>VLOOKUP(B559,[1]Arkusz5!$A$3:$Y$2185,25,FALSE)</f>
        <v>Stellario-Carpinetum</v>
      </c>
    </row>
    <row r="560" spans="1:26" x14ac:dyDescent="0.25">
      <c r="A560">
        <v>559</v>
      </c>
      <c r="B560" t="s">
        <v>3363</v>
      </c>
      <c r="C560" t="str">
        <f>VLOOKUP(B560,[1]Arkusz5!$A$3:$Y$2185,2,FALSE)</f>
        <v>53.0436</v>
      </c>
      <c r="D560" t="str">
        <f>VLOOKUP(B560,[1]Arkusz5!$A$3:$Y$2185,3,FALSE)</f>
        <v>16.5048</v>
      </c>
      <c r="E560" t="str">
        <f>VLOOKUP(B560,[1]Arkusz5!$A$3:$Y$2185,4,FALSE)</f>
        <v>33UXU07</v>
      </c>
      <c r="F560" t="str">
        <f>VLOOKUP(B560,[1]Arkusz5!$A$3:$Y$2185,5,FALSE)</f>
        <v>BC36</v>
      </c>
      <c r="G560">
        <f>VLOOKUP(B560,[1]Arkusz5!$A$3:$Y$2185,6,FALSE)</f>
        <v>0</v>
      </c>
      <c r="H560">
        <f>VLOOKUP(B560,[1]Arkusz5!$A$3:$Y$2185,7,FALSE)</f>
        <v>0</v>
      </c>
      <c r="I560">
        <f>VLOOKUP(B560,[1]Arkusz5!$A$3:$Y$2185,8,FALSE)</f>
        <v>0</v>
      </c>
      <c r="J560">
        <f>VLOOKUP(B560,[1]Arkusz5!$A$3:$Y$2185,9,FALSE)</f>
        <v>0</v>
      </c>
      <c r="K560">
        <f>VLOOKUP(B560,[1]Arkusz5!$A$3:$Y$2185,10,FALSE)</f>
        <v>0</v>
      </c>
      <c r="L560">
        <f>VLOOKUP(B560,[1]Arkusz5!$A$3:$Y$2185,11,FALSE)</f>
        <v>0</v>
      </c>
      <c r="M560">
        <f>VLOOKUP(B560,[1]Arkusz5!$A$3:$Y$2185,12,FALSE)</f>
        <v>0</v>
      </c>
      <c r="N560">
        <f>VLOOKUP(B560,[1]Arkusz5!$A$3:$Y$2185,13,FALSE)</f>
        <v>0</v>
      </c>
      <c r="O560">
        <f>VLOOKUP(B560,[1]Arkusz5!$A$3:$Y$2185,14,FALSE)</f>
        <v>0</v>
      </c>
      <c r="P560">
        <f>VLOOKUP(B560,[1]Arkusz5!$A$3:$Y$2185,15,FALSE)</f>
        <v>0</v>
      </c>
      <c r="Q560">
        <f>VLOOKUP(B560,[1]Arkusz5!$A$3:$Y$2185,16,FALSE)</f>
        <v>0</v>
      </c>
      <c r="R560">
        <f>VLOOKUP(B560,[1]Arkusz5!$A$3:$Y$2185,17,FALSE)</f>
        <v>0</v>
      </c>
      <c r="S560" t="str">
        <f>VLOOKUP(B560,[1]Arkusz5!$A$3:$Y$2185,18,FALSE)</f>
        <v>Europa</v>
      </c>
      <c r="T560" t="str">
        <f>VLOOKUP(B560,[1]Arkusz5!$A$3:$Y$2185,19,FALSE)</f>
        <v>Polska</v>
      </c>
      <c r="U560" t="str">
        <f>VLOOKUP(B560,[1]Arkusz5!$A$3:$Y$2185,20,FALSE)</f>
        <v>wielkopolskie</v>
      </c>
      <c r="V560" t="str">
        <f>VLOOKUP(B560,[1]Arkusz5!$A$3:$Y$2185,21,FALSE)</f>
        <v>czarnkowsko-trzcianecki</v>
      </c>
      <c r="W560" t="str">
        <f>VLOOKUP(B560,[1]Arkusz5!$A$3:$Y$2185,22,FALSE)</f>
        <v>Trzcianka</v>
      </c>
      <c r="X560" t="str">
        <f>VLOOKUP(B560,[1]Arkusz5!$A$3:$Y$2185,23,FALSE)</f>
        <v>314.64 Pojezierze Wałeckie</v>
      </c>
      <c r="Y560" t="str">
        <f>VLOOKUP(B560,[1]Arkusz5!$A$3:$Y$2185,24,FALSE)</f>
        <v>Continental Bio-geographical Region</v>
      </c>
      <c r="Z560" t="str">
        <f>VLOOKUP(B560,[1]Arkusz5!$A$3:$Y$2185,25,FALSE)</f>
        <v>Stellario-Carpinetum</v>
      </c>
    </row>
    <row r="561" spans="1:26" x14ac:dyDescent="0.25">
      <c r="A561">
        <v>560</v>
      </c>
      <c r="B561" t="s">
        <v>3369</v>
      </c>
      <c r="C561" t="str">
        <f>VLOOKUP(B561,[1]Arkusz5!$A$3:$Y$2185,2,FALSE)</f>
        <v>53.4201</v>
      </c>
      <c r="D561" t="str">
        <f>VLOOKUP(B561,[1]Arkusz5!$A$3:$Y$2185,3,FALSE)</f>
        <v>16.8602</v>
      </c>
      <c r="E561" t="str">
        <f>VLOOKUP(B561,[1]Arkusz5!$A$3:$Y$2185,4,FALSE)</f>
        <v>33UXV22</v>
      </c>
      <c r="F561" t="str">
        <f>VLOOKUP(B561,[1]Arkusz5!$A$3:$Y$2185,5,FALSE)</f>
        <v>BB88</v>
      </c>
      <c r="G561">
        <f>VLOOKUP(B561,[1]Arkusz5!$A$3:$Y$2185,6,FALSE)</f>
        <v>0</v>
      </c>
      <c r="H561">
        <f>VLOOKUP(B561,[1]Arkusz5!$A$3:$Y$2185,7,FALSE)</f>
        <v>0</v>
      </c>
      <c r="I561">
        <f>VLOOKUP(B561,[1]Arkusz5!$A$3:$Y$2185,8,FALSE)</f>
        <v>0</v>
      </c>
      <c r="J561">
        <f>VLOOKUP(B561,[1]Arkusz5!$A$3:$Y$2185,9,FALSE)</f>
        <v>0</v>
      </c>
      <c r="K561">
        <f>VLOOKUP(B561,[1]Arkusz5!$A$3:$Y$2185,10,FALSE)</f>
        <v>0</v>
      </c>
      <c r="L561">
        <f>VLOOKUP(B561,[1]Arkusz5!$A$3:$Y$2185,11,FALSE)</f>
        <v>0</v>
      </c>
      <c r="M561">
        <f>VLOOKUP(B561,[1]Arkusz5!$A$3:$Y$2185,12,FALSE)</f>
        <v>0</v>
      </c>
      <c r="N561" t="str">
        <f>VLOOKUP(B561,[1]Arkusz5!$A$3:$Y$2185,13,FALSE)</f>
        <v>Pojezierze Wałeckie i Dolina Gwdy (woj. wielkopolskie)</v>
      </c>
      <c r="O561">
        <f>VLOOKUP(B561,[1]Arkusz5!$A$3:$Y$2185,14,FALSE)</f>
        <v>0</v>
      </c>
      <c r="P561">
        <f>VLOOKUP(B561,[1]Arkusz5!$A$3:$Y$2185,15,FALSE)</f>
        <v>0</v>
      </c>
      <c r="Q561">
        <f>VLOOKUP(B561,[1]Arkusz5!$A$3:$Y$2185,16,FALSE)</f>
        <v>0</v>
      </c>
      <c r="R561">
        <f>VLOOKUP(B561,[1]Arkusz5!$A$3:$Y$2185,17,FALSE)</f>
        <v>0</v>
      </c>
      <c r="S561" t="str">
        <f>VLOOKUP(B561,[1]Arkusz5!$A$3:$Y$2185,18,FALSE)</f>
        <v>Europa</v>
      </c>
      <c r="T561" t="str">
        <f>VLOOKUP(B561,[1]Arkusz5!$A$3:$Y$2185,19,FALSE)</f>
        <v>Polska</v>
      </c>
      <c r="U561" t="str">
        <f>VLOOKUP(B561,[1]Arkusz5!$A$3:$Y$2185,20,FALSE)</f>
        <v>wielkopolskie</v>
      </c>
      <c r="V561" t="str">
        <f>VLOOKUP(B561,[1]Arkusz5!$A$3:$Y$2185,21,FALSE)</f>
        <v>złotowski</v>
      </c>
      <c r="W561" t="str">
        <f>VLOOKUP(B561,[1]Arkusz5!$A$3:$Y$2185,22,FALSE)</f>
        <v>Jastrowie</v>
      </c>
      <c r="X561" t="str">
        <f>VLOOKUP(B561,[1]Arkusz5!$A$3:$Y$2185,23,FALSE)</f>
        <v>314.68 Dolina Gwdy</v>
      </c>
      <c r="Y561" t="str">
        <f>VLOOKUP(B561,[1]Arkusz5!$A$3:$Y$2185,24,FALSE)</f>
        <v>Continental Bio-geographical Region</v>
      </c>
      <c r="Z561" t="str">
        <f>VLOOKUP(B561,[1]Arkusz5!$A$3:$Y$2185,25,FALSE)</f>
        <v>Leucobryo-Pinetum</v>
      </c>
    </row>
    <row r="562" spans="1:26" x14ac:dyDescent="0.25">
      <c r="A562">
        <v>561</v>
      </c>
      <c r="B562" t="s">
        <v>3379</v>
      </c>
      <c r="C562" t="str">
        <f>VLOOKUP(B562,[1]Arkusz5!$A$3:$Y$2185,2,FALSE)</f>
        <v>52.7732</v>
      </c>
      <c r="D562" t="str">
        <f>VLOOKUP(B562,[1]Arkusz5!$A$3:$Y$2185,3,FALSE)</f>
        <v>16.5921</v>
      </c>
      <c r="E562" t="str">
        <f>VLOOKUP(B562,[1]Arkusz5!$A$3:$Y$2185,4,FALSE)</f>
        <v>33UXU04</v>
      </c>
      <c r="F562" t="str">
        <f>VLOOKUP(B562,[1]Arkusz5!$A$3:$Y$2185,5,FALSE)</f>
        <v>BC66</v>
      </c>
      <c r="G562">
        <f>VLOOKUP(B562,[1]Arkusz5!$A$3:$Y$2185,6,FALSE)</f>
        <v>0</v>
      </c>
      <c r="H562">
        <f>VLOOKUP(B562,[1]Arkusz5!$A$3:$Y$2185,7,FALSE)</f>
        <v>0</v>
      </c>
      <c r="I562">
        <f>VLOOKUP(B562,[1]Arkusz5!$A$3:$Y$2185,8,FALSE)</f>
        <v>0</v>
      </c>
      <c r="J562">
        <f>VLOOKUP(B562,[1]Arkusz5!$A$3:$Y$2185,9,FALSE)</f>
        <v>0</v>
      </c>
      <c r="K562">
        <f>VLOOKUP(B562,[1]Arkusz5!$A$3:$Y$2185,10,FALSE)</f>
        <v>0</v>
      </c>
      <c r="L562">
        <f>VLOOKUP(B562,[1]Arkusz5!$A$3:$Y$2185,11,FALSE)</f>
        <v>0</v>
      </c>
      <c r="M562">
        <f>VLOOKUP(B562,[1]Arkusz5!$A$3:$Y$2185,12,FALSE)</f>
        <v>0</v>
      </c>
      <c r="N562" t="str">
        <f>VLOOKUP(B562,[1]Arkusz5!$A$3:$Y$2185,13,FALSE)</f>
        <v>Puszcza Notecka</v>
      </c>
      <c r="O562">
        <f>VLOOKUP(B562,[1]Arkusz5!$A$3:$Y$2185,14,FALSE)</f>
        <v>0</v>
      </c>
      <c r="P562">
        <f>VLOOKUP(B562,[1]Arkusz5!$A$3:$Y$2185,15,FALSE)</f>
        <v>0</v>
      </c>
      <c r="Q562" t="str">
        <f>VLOOKUP(B562,[1]Arkusz5!$A$3:$Y$2185,16,FALSE)</f>
        <v>PLB300015</v>
      </c>
      <c r="R562" t="str">
        <f>VLOOKUP(B562,[1]Arkusz5!$A$3:$Y$2185,17,FALSE)</f>
        <v>Puszcza Notecka</v>
      </c>
      <c r="S562" t="str">
        <f>VLOOKUP(B562,[1]Arkusz5!$A$3:$Y$2185,18,FALSE)</f>
        <v>Europa</v>
      </c>
      <c r="T562" t="str">
        <f>VLOOKUP(B562,[1]Arkusz5!$A$3:$Y$2185,19,FALSE)</f>
        <v>Polska</v>
      </c>
      <c r="U562" t="str">
        <f>VLOOKUP(B562,[1]Arkusz5!$A$3:$Y$2185,20,FALSE)</f>
        <v>wielkopolskie</v>
      </c>
      <c r="V562" t="str">
        <f>VLOOKUP(B562,[1]Arkusz5!$A$3:$Y$2185,21,FALSE)</f>
        <v>czarnkowsko-trzcianecki</v>
      </c>
      <c r="W562" t="str">
        <f>VLOOKUP(B562,[1]Arkusz5!$A$3:$Y$2185,22,FALSE)</f>
        <v>Połajewo</v>
      </c>
      <c r="X562" t="str">
        <f>VLOOKUP(B562,[1]Arkusz5!$A$3:$Y$2185,23,FALSE)</f>
        <v>315.33 Kotlina Gorzowska</v>
      </c>
      <c r="Y562" t="str">
        <f>VLOOKUP(B562,[1]Arkusz5!$A$3:$Y$2185,24,FALSE)</f>
        <v>Continental Bio-geographical Region</v>
      </c>
      <c r="Z562" t="str">
        <f>VLOOKUP(B562,[1]Arkusz5!$A$3:$Y$2185,25,FALSE)</f>
        <v>Fago-Quercetum petraeae</v>
      </c>
    </row>
    <row r="563" spans="1:26" x14ac:dyDescent="0.25">
      <c r="A563">
        <v>562</v>
      </c>
      <c r="B563" t="s">
        <v>3390</v>
      </c>
      <c r="C563" t="str">
        <f>VLOOKUP(B563,[1]Arkusz5!$A$3:$Y$2185,2,FALSE)</f>
        <v>52.6501</v>
      </c>
      <c r="D563" t="str">
        <f>VLOOKUP(B563,[1]Arkusz5!$A$3:$Y$2185,3,FALSE)</f>
        <v>16.0322</v>
      </c>
      <c r="E563" t="str">
        <f>VLOOKUP(B563,[1]Arkusz5!$A$3:$Y$2185,4,FALSE)</f>
        <v>33UWU63</v>
      </c>
      <c r="F563" t="str">
        <f>VLOOKUP(B563,[1]Arkusz5!$A$3:$Y$2185,5,FALSE)</f>
        <v>BC72</v>
      </c>
      <c r="G563">
        <f>VLOOKUP(B563,[1]Arkusz5!$A$3:$Y$2185,6,FALSE)</f>
        <v>0</v>
      </c>
      <c r="H563">
        <f>VLOOKUP(B563,[1]Arkusz5!$A$3:$Y$2185,7,FALSE)</f>
        <v>0</v>
      </c>
      <c r="I563">
        <f>VLOOKUP(B563,[1]Arkusz5!$A$3:$Y$2185,8,FALSE)</f>
        <v>0</v>
      </c>
      <c r="J563">
        <f>VLOOKUP(B563,[1]Arkusz5!$A$3:$Y$2185,9,FALSE)</f>
        <v>0</v>
      </c>
      <c r="K563" t="str">
        <f>VLOOKUP(B563,[1]Arkusz5!$A$3:$Y$2185,10,FALSE)</f>
        <v>Sierakowski Park Krajobrazowy</v>
      </c>
      <c r="L563" t="str">
        <f>VLOOKUP(B563,[1]Arkusz5!$A$3:$Y$2185,11,FALSE)</f>
        <v>Mszar nad Jeziorem Mnich</v>
      </c>
      <c r="M563" t="str">
        <f>VLOOKUP(B563,[1]Arkusz5!$A$3:$Y$2185,12,FALSE)</f>
        <v>torfowiskowy</v>
      </c>
      <c r="N563">
        <f>VLOOKUP(B563,[1]Arkusz5!$A$3:$Y$2185,13,FALSE)</f>
        <v>0</v>
      </c>
      <c r="O563">
        <f>VLOOKUP(B563,[1]Arkusz5!$A$3:$Y$2185,14,FALSE)</f>
        <v>0</v>
      </c>
      <c r="P563">
        <f>VLOOKUP(B563,[1]Arkusz5!$A$3:$Y$2185,15,FALSE)</f>
        <v>0</v>
      </c>
      <c r="Q563" t="str">
        <f>VLOOKUP(B563,[1]Arkusz5!$A$3:$Y$2185,16,FALSE)</f>
        <v>PLB300015; PLH300029</v>
      </c>
      <c r="R563" t="str">
        <f>VLOOKUP(B563,[1]Arkusz5!$A$3:$Y$2185,17,FALSE)</f>
        <v>Puszcza Notecka; Jezioro Mnich</v>
      </c>
      <c r="S563" t="str">
        <f>VLOOKUP(B563,[1]Arkusz5!$A$3:$Y$2185,18,FALSE)</f>
        <v>Europa</v>
      </c>
      <c r="T563" t="str">
        <f>VLOOKUP(B563,[1]Arkusz5!$A$3:$Y$2185,19,FALSE)</f>
        <v>Polska</v>
      </c>
      <c r="U563" t="str">
        <f>VLOOKUP(B563,[1]Arkusz5!$A$3:$Y$2185,20,FALSE)</f>
        <v>wielkopolskie</v>
      </c>
      <c r="V563" t="str">
        <f>VLOOKUP(B563,[1]Arkusz5!$A$3:$Y$2185,21,FALSE)</f>
        <v>międzychodzki</v>
      </c>
      <c r="W563" t="str">
        <f>VLOOKUP(B563,[1]Arkusz5!$A$3:$Y$2185,22,FALSE)</f>
        <v>Sieraków</v>
      </c>
      <c r="X563" t="str">
        <f>VLOOKUP(B563,[1]Arkusz5!$A$3:$Y$2185,23,FALSE)</f>
        <v>315.33 Kotlina Gorzowska</v>
      </c>
      <c r="Y563" t="str">
        <f>VLOOKUP(B563,[1]Arkusz5!$A$3:$Y$2185,24,FALSE)</f>
        <v>Continental Bio-geographical Region</v>
      </c>
      <c r="Z563" t="str">
        <f>VLOOKUP(B563,[1]Arkusz5!$A$3:$Y$2185,25,FALSE)</f>
        <v>Fago-Quercetum petraeae</v>
      </c>
    </row>
    <row r="564" spans="1:26" x14ac:dyDescent="0.25">
      <c r="A564">
        <v>563</v>
      </c>
      <c r="B564" t="s">
        <v>3400</v>
      </c>
      <c r="C564" t="str">
        <f>VLOOKUP(B564,[1]Arkusz5!$A$3:$Y$2185,2,FALSE)</f>
        <v>52.826</v>
      </c>
      <c r="D564" t="str">
        <f>VLOOKUP(B564,[1]Arkusz5!$A$3:$Y$2185,3,FALSE)</f>
        <v>16.3992</v>
      </c>
      <c r="E564" t="str">
        <f>VLOOKUP(B564,[1]Arkusz5!$A$3:$Y$2185,4,FALSE)</f>
        <v>33UWU95</v>
      </c>
      <c r="F564" t="str">
        <f>VLOOKUP(B564,[1]Arkusz5!$A$3:$Y$2185,5,FALSE)</f>
        <v>BC55</v>
      </c>
      <c r="G564">
        <f>VLOOKUP(B564,[1]Arkusz5!$A$3:$Y$2185,6,FALSE)</f>
        <v>0</v>
      </c>
      <c r="H564">
        <f>VLOOKUP(B564,[1]Arkusz5!$A$3:$Y$2185,7,FALSE)</f>
        <v>0</v>
      </c>
      <c r="I564">
        <f>VLOOKUP(B564,[1]Arkusz5!$A$3:$Y$2185,8,FALSE)</f>
        <v>0</v>
      </c>
      <c r="J564">
        <f>VLOOKUP(B564,[1]Arkusz5!$A$3:$Y$2185,9,FALSE)</f>
        <v>0</v>
      </c>
      <c r="K564">
        <f>VLOOKUP(B564,[1]Arkusz5!$A$3:$Y$2185,10,FALSE)</f>
        <v>0</v>
      </c>
      <c r="L564">
        <f>VLOOKUP(B564,[1]Arkusz5!$A$3:$Y$2185,11,FALSE)</f>
        <v>0</v>
      </c>
      <c r="M564">
        <f>VLOOKUP(B564,[1]Arkusz5!$A$3:$Y$2185,12,FALSE)</f>
        <v>0</v>
      </c>
      <c r="N564" t="str">
        <f>VLOOKUP(B564,[1]Arkusz5!$A$3:$Y$2185,13,FALSE)</f>
        <v>Puszcza Notecka</v>
      </c>
      <c r="O564" t="str">
        <f>VLOOKUP(B564,[1]Arkusz5!$A$3:$Y$2185,14,FALSE)</f>
        <v>Torfowiska nad jeziorem Kruteckim</v>
      </c>
      <c r="P564">
        <f>VLOOKUP(B564,[1]Arkusz5!$A$3:$Y$2185,15,FALSE)</f>
        <v>0</v>
      </c>
      <c r="Q564" t="str">
        <f>VLOOKUP(B564,[1]Arkusz5!$A$3:$Y$2185,16,FALSE)</f>
        <v>PLB300015</v>
      </c>
      <c r="R564" t="str">
        <f>VLOOKUP(B564,[1]Arkusz5!$A$3:$Y$2185,17,FALSE)</f>
        <v>Puszcza Notecka</v>
      </c>
      <c r="S564" t="str">
        <f>VLOOKUP(B564,[1]Arkusz5!$A$3:$Y$2185,18,FALSE)</f>
        <v>Europa</v>
      </c>
      <c r="T564" t="str">
        <f>VLOOKUP(B564,[1]Arkusz5!$A$3:$Y$2185,19,FALSE)</f>
        <v>Polska</v>
      </c>
      <c r="U564" t="str">
        <f>VLOOKUP(B564,[1]Arkusz5!$A$3:$Y$2185,20,FALSE)</f>
        <v>wielkopolskie</v>
      </c>
      <c r="V564" t="str">
        <f>VLOOKUP(B564,[1]Arkusz5!$A$3:$Y$2185,21,FALSE)</f>
        <v>czarnkowsko-trzcianecki</v>
      </c>
      <c r="W564" t="str">
        <f>VLOOKUP(B564,[1]Arkusz5!$A$3:$Y$2185,22,FALSE)</f>
        <v>Lubasz</v>
      </c>
      <c r="X564" t="str">
        <f>VLOOKUP(B564,[1]Arkusz5!$A$3:$Y$2185,23,FALSE)</f>
        <v>315.33 Kotlina Gorzowska</v>
      </c>
      <c r="Y564" t="str">
        <f>VLOOKUP(B564,[1]Arkusz5!$A$3:$Y$2185,24,FALSE)</f>
        <v>Continental Bio-geographical Region</v>
      </c>
      <c r="Z564" t="str">
        <f>VLOOKUP(B564,[1]Arkusz5!$A$3:$Y$2185,25,FALSE)</f>
        <v>Fraxino-Alnetum (=Circaeo-Alnetum)</v>
      </c>
    </row>
    <row r="565" spans="1:26" x14ac:dyDescent="0.25">
      <c r="A565">
        <v>564</v>
      </c>
      <c r="B565" t="s">
        <v>3409</v>
      </c>
      <c r="C565" t="str">
        <f>VLOOKUP(B565,[1]Arkusz5!$A$3:$Y$2185,2,FALSE)</f>
        <v>52.73232</v>
      </c>
      <c r="D565" t="str">
        <f>VLOOKUP(B565,[1]Arkusz5!$A$3:$Y$2185,3,FALSE)</f>
        <v>16.7514</v>
      </c>
      <c r="E565" t="str">
        <f>VLOOKUP(B565,[1]Arkusz5!$A$3:$Y$2185,4,FALSE)</f>
        <v>33UXU14</v>
      </c>
      <c r="F565" t="str">
        <f>VLOOKUP(B565,[1]Arkusz5!$A$3:$Y$2185,5,FALSE)</f>
        <v>BC67</v>
      </c>
      <c r="G565">
        <f>VLOOKUP(B565,[1]Arkusz5!$A$3:$Y$2185,6,FALSE)</f>
        <v>0</v>
      </c>
      <c r="H565">
        <f>VLOOKUP(B565,[1]Arkusz5!$A$3:$Y$2185,7,FALSE)</f>
        <v>0</v>
      </c>
      <c r="I565">
        <f>VLOOKUP(B565,[1]Arkusz5!$A$3:$Y$2185,8,FALSE)</f>
        <v>0</v>
      </c>
      <c r="J565">
        <f>VLOOKUP(B565,[1]Arkusz5!$A$3:$Y$2185,9,FALSE)</f>
        <v>0</v>
      </c>
      <c r="K565">
        <f>VLOOKUP(B565,[1]Arkusz5!$A$3:$Y$2185,10,FALSE)</f>
        <v>0</v>
      </c>
      <c r="L565" t="str">
        <f>VLOOKUP(B565,[1]Arkusz5!$A$3:$Y$2185,11,FALSE)</f>
        <v>Bagno Chlebowo</v>
      </c>
      <c r="M565" t="str">
        <f>VLOOKUP(B565,[1]Arkusz5!$A$3:$Y$2185,12,FALSE)</f>
        <v>torfowiskowy</v>
      </c>
      <c r="N565" t="str">
        <f>VLOOKUP(B565,[1]Arkusz5!$A$3:$Y$2185,13,FALSE)</f>
        <v>Puszcza Notecka</v>
      </c>
      <c r="O565">
        <f>VLOOKUP(B565,[1]Arkusz5!$A$3:$Y$2185,14,FALSE)</f>
        <v>0</v>
      </c>
      <c r="P565">
        <f>VLOOKUP(B565,[1]Arkusz5!$A$3:$Y$2185,15,FALSE)</f>
        <v>0</v>
      </c>
      <c r="Q565" t="str">
        <f>VLOOKUP(B565,[1]Arkusz5!$A$3:$Y$2185,16,FALSE)</f>
        <v>PLB300015; PLH300016</v>
      </c>
      <c r="R565" t="str">
        <f>VLOOKUP(B565,[1]Arkusz5!$A$3:$Y$2185,17,FALSE)</f>
        <v>Puszcza Notecka; Bagno Chlebowo</v>
      </c>
      <c r="S565" t="str">
        <f>VLOOKUP(B565,[1]Arkusz5!$A$3:$Y$2185,18,FALSE)</f>
        <v>Europa</v>
      </c>
      <c r="T565" t="str">
        <f>VLOOKUP(B565,[1]Arkusz5!$A$3:$Y$2185,19,FALSE)</f>
        <v>Polska</v>
      </c>
      <c r="U565" t="str">
        <f>VLOOKUP(B565,[1]Arkusz5!$A$3:$Y$2185,20,FALSE)</f>
        <v>wielkopolskie</v>
      </c>
      <c r="V565" t="str">
        <f>VLOOKUP(B565,[1]Arkusz5!$A$3:$Y$2185,21,FALSE)</f>
        <v>obornicki</v>
      </c>
      <c r="W565" t="str">
        <f>VLOOKUP(B565,[1]Arkusz5!$A$3:$Y$2185,22,FALSE)</f>
        <v>Ryczywół</v>
      </c>
      <c r="X565" t="str">
        <f>VLOOKUP(B565,[1]Arkusz5!$A$3:$Y$2185,23,FALSE)</f>
        <v>315.33 Kotlina Gorzowska</v>
      </c>
      <c r="Y565" t="str">
        <f>VLOOKUP(B565,[1]Arkusz5!$A$3:$Y$2185,24,FALSE)</f>
        <v>Continental Bio-geographical Region</v>
      </c>
      <c r="Z565" t="str">
        <f>VLOOKUP(B565,[1]Arkusz5!$A$3:$Y$2185,25,FALSE)</f>
        <v>Vaccinio uliginosi-Pinetum</v>
      </c>
    </row>
    <row r="566" spans="1:26" x14ac:dyDescent="0.25">
      <c r="A566">
        <v>565</v>
      </c>
      <c r="B566" t="s">
        <v>3423</v>
      </c>
      <c r="C566" t="str">
        <f>VLOOKUP(B566,[1]Arkusz5!$A$3:$Y$2185,2,FALSE)</f>
        <v>52.6499</v>
      </c>
      <c r="D566" t="str">
        <f>VLOOKUP(B566,[1]Arkusz5!$A$3:$Y$2185,3,FALSE)</f>
        <v>16.0324</v>
      </c>
      <c r="E566" t="str">
        <f>VLOOKUP(B566,[1]Arkusz5!$A$3:$Y$2185,4,FALSE)</f>
        <v>33UWU63</v>
      </c>
      <c r="F566" t="str">
        <f>VLOOKUP(B566,[1]Arkusz5!$A$3:$Y$2185,5,FALSE)</f>
        <v>BC72</v>
      </c>
      <c r="G566">
        <f>VLOOKUP(B566,[1]Arkusz5!$A$3:$Y$2185,6,FALSE)</f>
        <v>0</v>
      </c>
      <c r="H566">
        <f>VLOOKUP(B566,[1]Arkusz5!$A$3:$Y$2185,7,FALSE)</f>
        <v>0</v>
      </c>
      <c r="I566">
        <f>VLOOKUP(B566,[1]Arkusz5!$A$3:$Y$2185,8,FALSE)</f>
        <v>0</v>
      </c>
      <c r="J566">
        <f>VLOOKUP(B566,[1]Arkusz5!$A$3:$Y$2185,9,FALSE)</f>
        <v>0</v>
      </c>
      <c r="K566" t="str">
        <f>VLOOKUP(B566,[1]Arkusz5!$A$3:$Y$2185,10,FALSE)</f>
        <v>Sierakowski Park Krajobrazowy</v>
      </c>
      <c r="L566" t="str">
        <f>VLOOKUP(B566,[1]Arkusz5!$A$3:$Y$2185,11,FALSE)</f>
        <v>Mszar nad Jeziorem Mnich</v>
      </c>
      <c r="M566" t="str">
        <f>VLOOKUP(B566,[1]Arkusz5!$A$3:$Y$2185,12,FALSE)</f>
        <v>torfowiskowy</v>
      </c>
      <c r="N566">
        <f>VLOOKUP(B566,[1]Arkusz5!$A$3:$Y$2185,13,FALSE)</f>
        <v>0</v>
      </c>
      <c r="O566">
        <f>VLOOKUP(B566,[1]Arkusz5!$A$3:$Y$2185,14,FALSE)</f>
        <v>0</v>
      </c>
      <c r="P566">
        <f>VLOOKUP(B566,[1]Arkusz5!$A$3:$Y$2185,15,FALSE)</f>
        <v>0</v>
      </c>
      <c r="Q566" t="str">
        <f>VLOOKUP(B566,[1]Arkusz5!$A$3:$Y$2185,16,FALSE)</f>
        <v>PLB300015; PLH300029</v>
      </c>
      <c r="R566" t="str">
        <f>VLOOKUP(B566,[1]Arkusz5!$A$3:$Y$2185,17,FALSE)</f>
        <v>Puszcza Notecka; Jezioro Mnich</v>
      </c>
      <c r="S566" t="str">
        <f>VLOOKUP(B566,[1]Arkusz5!$A$3:$Y$2185,18,FALSE)</f>
        <v>Europa</v>
      </c>
      <c r="T566" t="str">
        <f>VLOOKUP(B566,[1]Arkusz5!$A$3:$Y$2185,19,FALSE)</f>
        <v>Polska</v>
      </c>
      <c r="U566" t="str">
        <f>VLOOKUP(B566,[1]Arkusz5!$A$3:$Y$2185,20,FALSE)</f>
        <v>wielkopolskie</v>
      </c>
      <c r="V566" t="str">
        <f>VLOOKUP(B566,[1]Arkusz5!$A$3:$Y$2185,21,FALSE)</f>
        <v>międzychodzki</v>
      </c>
      <c r="W566" t="str">
        <f>VLOOKUP(B566,[1]Arkusz5!$A$3:$Y$2185,22,FALSE)</f>
        <v>Sieraków</v>
      </c>
      <c r="X566" t="str">
        <f>VLOOKUP(B566,[1]Arkusz5!$A$3:$Y$2185,23,FALSE)</f>
        <v>315.33 Kotlina Gorzowska</v>
      </c>
      <c r="Y566" t="str">
        <f>VLOOKUP(B566,[1]Arkusz5!$A$3:$Y$2185,24,FALSE)</f>
        <v>Continental Bio-geographical Region</v>
      </c>
      <c r="Z566" t="str">
        <f>VLOOKUP(B566,[1]Arkusz5!$A$3:$Y$2185,25,FALSE)</f>
        <v>Fago-Quercetum petraeae</v>
      </c>
    </row>
    <row r="567" spans="1:26" x14ac:dyDescent="0.25">
      <c r="A567">
        <v>566</v>
      </c>
      <c r="B567" t="s">
        <v>3432</v>
      </c>
      <c r="C567" t="str">
        <f>VLOOKUP(B567,[1]Arkusz5!$A$3:$Y$2185,2,FALSE)</f>
        <v>52.5431</v>
      </c>
      <c r="D567" t="str">
        <f>VLOOKUP(B567,[1]Arkusz5!$A$3:$Y$2185,3,FALSE)</f>
        <v>16.378</v>
      </c>
      <c r="E567" t="str">
        <f>VLOOKUP(B567,[1]Arkusz5!$A$3:$Y$2185,4,FALSE)</f>
        <v>33UWU92</v>
      </c>
      <c r="F567" t="str">
        <f>VLOOKUP(B567,[1]Arkusz5!$A$3:$Y$2185,5,FALSE)</f>
        <v>BC85</v>
      </c>
      <c r="G567">
        <f>VLOOKUP(B567,[1]Arkusz5!$A$3:$Y$2185,6,FALSE)</f>
        <v>0</v>
      </c>
      <c r="H567">
        <f>VLOOKUP(B567,[1]Arkusz5!$A$3:$Y$2185,7,FALSE)</f>
        <v>0</v>
      </c>
      <c r="I567">
        <f>VLOOKUP(B567,[1]Arkusz5!$A$3:$Y$2185,8,FALSE)</f>
        <v>0</v>
      </c>
      <c r="J567">
        <f>VLOOKUP(B567,[1]Arkusz5!$A$3:$Y$2185,9,FALSE)</f>
        <v>0</v>
      </c>
      <c r="K567">
        <f>VLOOKUP(B567,[1]Arkusz5!$A$3:$Y$2185,10,FALSE)</f>
        <v>0</v>
      </c>
      <c r="L567">
        <f>VLOOKUP(B567,[1]Arkusz5!$A$3:$Y$2185,11,FALSE)</f>
        <v>0</v>
      </c>
      <c r="M567">
        <f>VLOOKUP(B567,[1]Arkusz5!$A$3:$Y$2185,12,FALSE)</f>
        <v>0</v>
      </c>
      <c r="N567">
        <f>VLOOKUP(B567,[1]Arkusz5!$A$3:$Y$2185,13,FALSE)</f>
        <v>0</v>
      </c>
      <c r="O567">
        <f>VLOOKUP(B567,[1]Arkusz5!$A$3:$Y$2185,14,FALSE)</f>
        <v>0</v>
      </c>
      <c r="P567">
        <f>VLOOKUP(B567,[1]Arkusz5!$A$3:$Y$2185,15,FALSE)</f>
        <v>0</v>
      </c>
      <c r="Q567">
        <f>VLOOKUP(B567,[1]Arkusz5!$A$3:$Y$2185,16,FALSE)</f>
        <v>0</v>
      </c>
      <c r="R567">
        <f>VLOOKUP(B567,[1]Arkusz5!$A$3:$Y$2185,17,FALSE)</f>
        <v>0</v>
      </c>
      <c r="S567" t="str">
        <f>VLOOKUP(B567,[1]Arkusz5!$A$3:$Y$2185,18,FALSE)</f>
        <v>Europa</v>
      </c>
      <c r="T567" t="str">
        <f>VLOOKUP(B567,[1]Arkusz5!$A$3:$Y$2185,19,FALSE)</f>
        <v>Polska</v>
      </c>
      <c r="U567" t="str">
        <f>VLOOKUP(B567,[1]Arkusz5!$A$3:$Y$2185,20,FALSE)</f>
        <v>wielkopolskie</v>
      </c>
      <c r="V567" t="str">
        <f>VLOOKUP(B567,[1]Arkusz5!$A$3:$Y$2185,21,FALSE)</f>
        <v>szamotulski</v>
      </c>
      <c r="W567" t="str">
        <f>VLOOKUP(B567,[1]Arkusz5!$A$3:$Y$2185,22,FALSE)</f>
        <v>Pniewy</v>
      </c>
      <c r="X567" t="str">
        <f>VLOOKUP(B567,[1]Arkusz5!$A$3:$Y$2185,23,FALSE)</f>
        <v>315.51 Pojezierze Poznańskie</v>
      </c>
      <c r="Y567" t="str">
        <f>VLOOKUP(B567,[1]Arkusz5!$A$3:$Y$2185,24,FALSE)</f>
        <v>Continental Bio-geographical Region</v>
      </c>
      <c r="Z567">
        <f>VLOOKUP(B567,[1]Arkusz5!$A$3:$Y$2185,25,FALSE)</f>
        <v>0</v>
      </c>
    </row>
    <row r="568" spans="1:26" x14ac:dyDescent="0.25">
      <c r="A568">
        <v>567</v>
      </c>
      <c r="B568" t="s">
        <v>3442</v>
      </c>
      <c r="C568" t="str">
        <f>VLOOKUP(B568,[1]Arkusz5!$A$3:$Y$2185,2,FALSE)</f>
        <v>52.51808</v>
      </c>
      <c r="D568" t="str">
        <f>VLOOKUP(B568,[1]Arkusz5!$A$3:$Y$2185,3,FALSE)</f>
        <v>16.84343</v>
      </c>
      <c r="E568" t="str">
        <f>VLOOKUP(B568,[1]Arkusz5!$A$3:$Y$2185,4,FALSE)</f>
        <v>33UXU22</v>
      </c>
      <c r="F568" t="str">
        <f>VLOOKUP(B568,[1]Arkusz5!$A$3:$Y$2185,5,FALSE)</f>
        <v>BC98</v>
      </c>
      <c r="G568">
        <f>VLOOKUP(B568,[1]Arkusz5!$A$3:$Y$2185,6,FALSE)</f>
        <v>0</v>
      </c>
      <c r="H568">
        <f>VLOOKUP(B568,[1]Arkusz5!$A$3:$Y$2185,7,FALSE)</f>
        <v>0</v>
      </c>
      <c r="I568">
        <f>VLOOKUP(B568,[1]Arkusz5!$A$3:$Y$2185,8,FALSE)</f>
        <v>0</v>
      </c>
      <c r="J568">
        <f>VLOOKUP(B568,[1]Arkusz5!$A$3:$Y$2185,9,FALSE)</f>
        <v>0</v>
      </c>
      <c r="K568">
        <f>VLOOKUP(B568,[1]Arkusz5!$A$3:$Y$2185,10,FALSE)</f>
        <v>0</v>
      </c>
      <c r="L568" t="str">
        <f>VLOOKUP(B568,[1]Arkusz5!$A$3:$Y$2185,11,FALSE)</f>
        <v>Gogulec</v>
      </c>
      <c r="M568" t="str">
        <f>VLOOKUP(B568,[1]Arkusz5!$A$3:$Y$2185,12,FALSE)</f>
        <v>torfowiskowy</v>
      </c>
      <c r="N568">
        <f>VLOOKUP(B568,[1]Arkusz5!$A$3:$Y$2185,13,FALSE)</f>
        <v>0</v>
      </c>
      <c r="O568">
        <f>VLOOKUP(B568,[1]Arkusz5!$A$3:$Y$2185,14,FALSE)</f>
        <v>0</v>
      </c>
      <c r="P568">
        <f>VLOOKUP(B568,[1]Arkusz5!$A$3:$Y$2185,15,FALSE)</f>
        <v>0</v>
      </c>
      <c r="Q568" t="str">
        <f>VLOOKUP(B568,[1]Arkusz5!$A$3:$Y$2185,16,FALSE)</f>
        <v>PLH300001</v>
      </c>
      <c r="R568" t="str">
        <f>VLOOKUP(B568,[1]Arkusz5!$A$3:$Y$2185,17,FALSE)</f>
        <v>Biedrusko</v>
      </c>
      <c r="S568" t="str">
        <f>VLOOKUP(B568,[1]Arkusz5!$A$3:$Y$2185,18,FALSE)</f>
        <v>Europa</v>
      </c>
      <c r="T568" t="str">
        <f>VLOOKUP(B568,[1]Arkusz5!$A$3:$Y$2185,19,FALSE)</f>
        <v>Polska</v>
      </c>
      <c r="U568" t="str">
        <f>VLOOKUP(B568,[1]Arkusz5!$A$3:$Y$2185,20,FALSE)</f>
        <v>wielkopolskie</v>
      </c>
      <c r="V568" t="str">
        <f>VLOOKUP(B568,[1]Arkusz5!$A$3:$Y$2185,21,FALSE)</f>
        <v>poznański</v>
      </c>
      <c r="W568" t="str">
        <f>VLOOKUP(B568,[1]Arkusz5!$A$3:$Y$2185,22,FALSE)</f>
        <v>Suchy Las</v>
      </c>
      <c r="X568" t="str">
        <f>VLOOKUP(B568,[1]Arkusz5!$A$3:$Y$2185,23,FALSE)</f>
        <v>315.51 Pojezierze Poznańskie</v>
      </c>
      <c r="Y568" t="str">
        <f>VLOOKUP(B568,[1]Arkusz5!$A$3:$Y$2185,24,FALSE)</f>
        <v>Continental Bio-geographical Region</v>
      </c>
      <c r="Z568" t="str">
        <f>VLOOKUP(B568,[1]Arkusz5!$A$3:$Y$2185,25,FALSE)</f>
        <v>Pino-Quercetum (=Querco-Pinetum + Serratulo-Pinetum)</v>
      </c>
    </row>
    <row r="569" spans="1:26" x14ac:dyDescent="0.25">
      <c r="A569">
        <v>568</v>
      </c>
      <c r="B569" t="s">
        <v>3454</v>
      </c>
      <c r="C569" t="str">
        <f>VLOOKUP(B569,[1]Arkusz5!$A$3:$Y$2185,2,FALSE)</f>
        <v>52.45581</v>
      </c>
      <c r="D569" t="str">
        <f>VLOOKUP(B569,[1]Arkusz5!$A$3:$Y$2185,3,FALSE)</f>
        <v>16.93723</v>
      </c>
      <c r="E569" t="str">
        <f>VLOOKUP(B569,[1]Arkusz5!$A$3:$Y$2185,4,FALSE)</f>
        <v>33UXU31</v>
      </c>
      <c r="F569" t="str">
        <f>VLOOKUP(B569,[1]Arkusz5!$A$3:$Y$2185,5,FALSE)</f>
        <v>BC98</v>
      </c>
      <c r="G569">
        <f>VLOOKUP(B569,[1]Arkusz5!$A$3:$Y$2185,6,FALSE)</f>
        <v>0</v>
      </c>
      <c r="H569">
        <f>VLOOKUP(B569,[1]Arkusz5!$A$3:$Y$2185,7,FALSE)</f>
        <v>0</v>
      </c>
      <c r="I569">
        <f>VLOOKUP(B569,[1]Arkusz5!$A$3:$Y$2185,8,FALSE)</f>
        <v>0</v>
      </c>
      <c r="J569">
        <f>VLOOKUP(B569,[1]Arkusz5!$A$3:$Y$2185,9,FALSE)</f>
        <v>0</v>
      </c>
      <c r="K569">
        <f>VLOOKUP(B569,[1]Arkusz5!$A$3:$Y$2185,10,FALSE)</f>
        <v>0</v>
      </c>
      <c r="L569" t="str">
        <f>VLOOKUP(B569,[1]Arkusz5!$A$3:$Y$2185,11,FALSE)</f>
        <v>Żurawiniec</v>
      </c>
      <c r="M569" t="str">
        <f>VLOOKUP(B569,[1]Arkusz5!$A$3:$Y$2185,12,FALSE)</f>
        <v>przyrody nieożywionej</v>
      </c>
      <c r="N569">
        <f>VLOOKUP(B569,[1]Arkusz5!$A$3:$Y$2185,13,FALSE)</f>
        <v>0</v>
      </c>
      <c r="O569">
        <f>VLOOKUP(B569,[1]Arkusz5!$A$3:$Y$2185,14,FALSE)</f>
        <v>0</v>
      </c>
      <c r="P569">
        <f>VLOOKUP(B569,[1]Arkusz5!$A$3:$Y$2185,15,FALSE)</f>
        <v>0</v>
      </c>
      <c r="Q569">
        <f>VLOOKUP(B569,[1]Arkusz5!$A$3:$Y$2185,16,FALSE)</f>
        <v>0</v>
      </c>
      <c r="R569">
        <f>VLOOKUP(B569,[1]Arkusz5!$A$3:$Y$2185,17,FALSE)</f>
        <v>0</v>
      </c>
      <c r="S569" t="str">
        <f>VLOOKUP(B569,[1]Arkusz5!$A$3:$Y$2185,18,FALSE)</f>
        <v>Europa</v>
      </c>
      <c r="T569" t="str">
        <f>VLOOKUP(B569,[1]Arkusz5!$A$3:$Y$2185,19,FALSE)</f>
        <v>Polska</v>
      </c>
      <c r="U569" t="str">
        <f>VLOOKUP(B569,[1]Arkusz5!$A$3:$Y$2185,20,FALSE)</f>
        <v>wielkopolskie</v>
      </c>
      <c r="V569" t="str">
        <f>VLOOKUP(B569,[1]Arkusz5!$A$3:$Y$2185,21,FALSE)</f>
        <v>Poznań</v>
      </c>
      <c r="W569" t="str">
        <f>VLOOKUP(B569,[1]Arkusz5!$A$3:$Y$2185,22,FALSE)</f>
        <v>Poznań</v>
      </c>
      <c r="X569" t="str">
        <f>VLOOKUP(B569,[1]Arkusz5!$A$3:$Y$2185,23,FALSE)</f>
        <v>315.52 Poznański Przełom Warty</v>
      </c>
      <c r="Y569" t="str">
        <f>VLOOKUP(B569,[1]Arkusz5!$A$3:$Y$2185,24,FALSE)</f>
        <v>Continental Bio-geographical Region</v>
      </c>
      <c r="Z569" t="str">
        <f>VLOOKUP(B569,[1]Arkusz5!$A$3:$Y$2185,25,FALSE)</f>
        <v>Pino-Quercetum (=Querco-Pinetum + Serratulo-Pinetum)</v>
      </c>
    </row>
    <row r="570" spans="1:26" x14ac:dyDescent="0.25">
      <c r="A570">
        <v>569</v>
      </c>
      <c r="B570" t="s">
        <v>3463</v>
      </c>
      <c r="C570" t="str">
        <f>VLOOKUP(B570,[1]Arkusz5!$A$3:$Y$2185,2,FALSE)</f>
        <v>52.436301</v>
      </c>
      <c r="D570" t="str">
        <f>VLOOKUP(B570,[1]Arkusz5!$A$3:$Y$2185,3,FALSE)</f>
        <v>16.858119</v>
      </c>
      <c r="E570" t="str">
        <f>VLOOKUP(B570,[1]Arkusz5!$A$3:$Y$2185,4,FALSE)</f>
        <v>33UXU21</v>
      </c>
      <c r="F570" t="str">
        <f>VLOOKUP(B570,[1]Arkusz5!$A$3:$Y$2185,5,FALSE)</f>
        <v>BC98</v>
      </c>
      <c r="G570">
        <f>VLOOKUP(B570,[1]Arkusz5!$A$3:$Y$2185,6,FALSE)</f>
        <v>0</v>
      </c>
      <c r="H570">
        <f>VLOOKUP(B570,[1]Arkusz5!$A$3:$Y$2185,7,FALSE)</f>
        <v>0</v>
      </c>
      <c r="I570">
        <f>VLOOKUP(B570,[1]Arkusz5!$A$3:$Y$2185,8,FALSE)</f>
        <v>0</v>
      </c>
      <c r="J570">
        <f>VLOOKUP(B570,[1]Arkusz5!$A$3:$Y$2185,9,FALSE)</f>
        <v>0</v>
      </c>
      <c r="K570">
        <f>VLOOKUP(B570,[1]Arkusz5!$A$3:$Y$2185,10,FALSE)</f>
        <v>0</v>
      </c>
      <c r="L570">
        <f>VLOOKUP(B570,[1]Arkusz5!$A$3:$Y$2185,11,FALSE)</f>
        <v>0</v>
      </c>
      <c r="M570">
        <f>VLOOKUP(B570,[1]Arkusz5!$A$3:$Y$2185,12,FALSE)</f>
        <v>0</v>
      </c>
      <c r="N570">
        <f>VLOOKUP(B570,[1]Arkusz5!$A$3:$Y$2185,13,FALSE)</f>
        <v>0</v>
      </c>
      <c r="O570">
        <f>VLOOKUP(B570,[1]Arkusz5!$A$3:$Y$2185,14,FALSE)</f>
        <v>0</v>
      </c>
      <c r="P570">
        <f>VLOOKUP(B570,[1]Arkusz5!$A$3:$Y$2185,15,FALSE)</f>
        <v>0</v>
      </c>
      <c r="Q570">
        <f>VLOOKUP(B570,[1]Arkusz5!$A$3:$Y$2185,16,FALSE)</f>
        <v>0</v>
      </c>
      <c r="R570">
        <f>VLOOKUP(B570,[1]Arkusz5!$A$3:$Y$2185,17,FALSE)</f>
        <v>0</v>
      </c>
      <c r="S570" t="str">
        <f>VLOOKUP(B570,[1]Arkusz5!$A$3:$Y$2185,18,FALSE)</f>
        <v>Europa</v>
      </c>
      <c r="T570" t="str">
        <f>VLOOKUP(B570,[1]Arkusz5!$A$3:$Y$2185,19,FALSE)</f>
        <v>Polska</v>
      </c>
      <c r="U570" t="str">
        <f>VLOOKUP(B570,[1]Arkusz5!$A$3:$Y$2185,20,FALSE)</f>
        <v>wielkopolskie</v>
      </c>
      <c r="V570" t="str">
        <f>VLOOKUP(B570,[1]Arkusz5!$A$3:$Y$2185,21,FALSE)</f>
        <v>Poznań</v>
      </c>
      <c r="W570" t="str">
        <f>VLOOKUP(B570,[1]Arkusz5!$A$3:$Y$2185,22,FALSE)</f>
        <v>Poznań</v>
      </c>
      <c r="X570" t="str">
        <f>VLOOKUP(B570,[1]Arkusz5!$A$3:$Y$2185,23,FALSE)</f>
        <v>315.51 Pojezierze Poznańskie</v>
      </c>
      <c r="Y570" t="str">
        <f>VLOOKUP(B570,[1]Arkusz5!$A$3:$Y$2185,24,FALSE)</f>
        <v>Continental Bio-geographical Region</v>
      </c>
      <c r="Z570" t="str">
        <f>VLOOKUP(B570,[1]Arkusz5!$A$3:$Y$2185,25,FALSE)</f>
        <v>Pino-Quercetum (=Querco-Pinetum + Serratulo-Pinetum)</v>
      </c>
    </row>
    <row r="571" spans="1:26" x14ac:dyDescent="0.25">
      <c r="A571">
        <v>570</v>
      </c>
      <c r="B571" t="s">
        <v>3470</v>
      </c>
      <c r="C571" t="str">
        <f>VLOOKUP(B571,[1]Arkusz5!$A$3:$Y$2185,2,FALSE)</f>
        <v>52.4249</v>
      </c>
      <c r="D571" t="str">
        <f>VLOOKUP(B571,[1]Arkusz5!$A$3:$Y$2185,3,FALSE)</f>
        <v>16.8573</v>
      </c>
      <c r="E571" t="str">
        <f>VLOOKUP(B571,[1]Arkusz5!$A$3:$Y$2185,4,FALSE)</f>
        <v>33UXU20</v>
      </c>
      <c r="F571" t="str">
        <f>VLOOKUP(B571,[1]Arkusz5!$A$3:$Y$2185,5,FALSE)</f>
        <v>BD08</v>
      </c>
      <c r="G571">
        <f>VLOOKUP(B571,[1]Arkusz5!$A$3:$Y$2185,6,FALSE)</f>
        <v>0</v>
      </c>
      <c r="H571">
        <f>VLOOKUP(B571,[1]Arkusz5!$A$3:$Y$2185,7,FALSE)</f>
        <v>0</v>
      </c>
      <c r="I571">
        <f>VLOOKUP(B571,[1]Arkusz5!$A$3:$Y$2185,8,FALSE)</f>
        <v>0</v>
      </c>
      <c r="J571">
        <f>VLOOKUP(B571,[1]Arkusz5!$A$3:$Y$2185,9,FALSE)</f>
        <v>0</v>
      </c>
      <c r="K571">
        <f>VLOOKUP(B571,[1]Arkusz5!$A$3:$Y$2185,10,FALSE)</f>
        <v>0</v>
      </c>
      <c r="L571">
        <f>VLOOKUP(B571,[1]Arkusz5!$A$3:$Y$2185,11,FALSE)</f>
        <v>0</v>
      </c>
      <c r="M571">
        <f>VLOOKUP(B571,[1]Arkusz5!$A$3:$Y$2185,12,FALSE)</f>
        <v>0</v>
      </c>
      <c r="N571">
        <f>VLOOKUP(B571,[1]Arkusz5!$A$3:$Y$2185,13,FALSE)</f>
        <v>0</v>
      </c>
      <c r="O571">
        <f>VLOOKUP(B571,[1]Arkusz5!$A$3:$Y$2185,14,FALSE)</f>
        <v>0</v>
      </c>
      <c r="P571">
        <f>VLOOKUP(B571,[1]Arkusz5!$A$3:$Y$2185,15,FALSE)</f>
        <v>0</v>
      </c>
      <c r="Q571">
        <f>VLOOKUP(B571,[1]Arkusz5!$A$3:$Y$2185,16,FALSE)</f>
        <v>0</v>
      </c>
      <c r="R571">
        <f>VLOOKUP(B571,[1]Arkusz5!$A$3:$Y$2185,17,FALSE)</f>
        <v>0</v>
      </c>
      <c r="S571" t="str">
        <f>VLOOKUP(B571,[1]Arkusz5!$A$3:$Y$2185,18,FALSE)</f>
        <v>Europa</v>
      </c>
      <c r="T571" t="str">
        <f>VLOOKUP(B571,[1]Arkusz5!$A$3:$Y$2185,19,FALSE)</f>
        <v>Polska</v>
      </c>
      <c r="U571" t="str">
        <f>VLOOKUP(B571,[1]Arkusz5!$A$3:$Y$2185,20,FALSE)</f>
        <v>wielkopolskie</v>
      </c>
      <c r="V571" t="str">
        <f>VLOOKUP(B571,[1]Arkusz5!$A$3:$Y$2185,21,FALSE)</f>
        <v>Poznań</v>
      </c>
      <c r="W571" t="str">
        <f>VLOOKUP(B571,[1]Arkusz5!$A$3:$Y$2185,22,FALSE)</f>
        <v>Poznań</v>
      </c>
      <c r="X571" t="str">
        <f>VLOOKUP(B571,[1]Arkusz5!$A$3:$Y$2185,23,FALSE)</f>
        <v>315.51 Pojezierze Poznańskie</v>
      </c>
      <c r="Y571" t="str">
        <f>VLOOKUP(B571,[1]Arkusz5!$A$3:$Y$2185,24,FALSE)</f>
        <v>Continental Bio-geographical Region</v>
      </c>
      <c r="Z571" t="str">
        <f>VLOOKUP(B571,[1]Arkusz5!$A$3:$Y$2185,25,FALSE)</f>
        <v>Pino-Quercetum (=Querco-Pinetum + Serratulo-Pinetum)</v>
      </c>
    </row>
    <row r="572" spans="1:26" x14ac:dyDescent="0.25">
      <c r="A572">
        <v>571</v>
      </c>
      <c r="B572" t="s">
        <v>3477</v>
      </c>
      <c r="C572" t="str">
        <f>VLOOKUP(B572,[1]Arkusz5!$A$3:$Y$2185,2,FALSE)</f>
        <v>52.4249</v>
      </c>
      <c r="D572" t="str">
        <f>VLOOKUP(B572,[1]Arkusz5!$A$3:$Y$2185,3,FALSE)</f>
        <v>16.8573</v>
      </c>
      <c r="E572" t="str">
        <f>VLOOKUP(B572,[1]Arkusz5!$A$3:$Y$2185,4,FALSE)</f>
        <v>33UXU20</v>
      </c>
      <c r="F572" t="str">
        <f>VLOOKUP(B572,[1]Arkusz5!$A$3:$Y$2185,5,FALSE)</f>
        <v>BD08</v>
      </c>
      <c r="G572">
        <f>VLOOKUP(B572,[1]Arkusz5!$A$3:$Y$2185,6,FALSE)</f>
        <v>0</v>
      </c>
      <c r="H572">
        <f>VLOOKUP(B572,[1]Arkusz5!$A$3:$Y$2185,7,FALSE)</f>
        <v>0</v>
      </c>
      <c r="I572">
        <f>VLOOKUP(B572,[1]Arkusz5!$A$3:$Y$2185,8,FALSE)</f>
        <v>0</v>
      </c>
      <c r="J572">
        <f>VLOOKUP(B572,[1]Arkusz5!$A$3:$Y$2185,9,FALSE)</f>
        <v>0</v>
      </c>
      <c r="K572">
        <f>VLOOKUP(B572,[1]Arkusz5!$A$3:$Y$2185,10,FALSE)</f>
        <v>0</v>
      </c>
      <c r="L572">
        <f>VLOOKUP(B572,[1]Arkusz5!$A$3:$Y$2185,11,FALSE)</f>
        <v>0</v>
      </c>
      <c r="M572">
        <f>VLOOKUP(B572,[1]Arkusz5!$A$3:$Y$2185,12,FALSE)</f>
        <v>0</v>
      </c>
      <c r="N572">
        <f>VLOOKUP(B572,[1]Arkusz5!$A$3:$Y$2185,13,FALSE)</f>
        <v>0</v>
      </c>
      <c r="O572">
        <f>VLOOKUP(B572,[1]Arkusz5!$A$3:$Y$2185,14,FALSE)</f>
        <v>0</v>
      </c>
      <c r="P572">
        <f>VLOOKUP(B572,[1]Arkusz5!$A$3:$Y$2185,15,FALSE)</f>
        <v>0</v>
      </c>
      <c r="Q572">
        <f>VLOOKUP(B572,[1]Arkusz5!$A$3:$Y$2185,16,FALSE)</f>
        <v>0</v>
      </c>
      <c r="R572">
        <f>VLOOKUP(B572,[1]Arkusz5!$A$3:$Y$2185,17,FALSE)</f>
        <v>0</v>
      </c>
      <c r="S572" t="str">
        <f>VLOOKUP(B572,[1]Arkusz5!$A$3:$Y$2185,18,FALSE)</f>
        <v>Europa</v>
      </c>
      <c r="T572" t="str">
        <f>VLOOKUP(B572,[1]Arkusz5!$A$3:$Y$2185,19,FALSE)</f>
        <v>Polska</v>
      </c>
      <c r="U572" t="str">
        <f>VLOOKUP(B572,[1]Arkusz5!$A$3:$Y$2185,20,FALSE)</f>
        <v>wielkopolskie</v>
      </c>
      <c r="V572" t="str">
        <f>VLOOKUP(B572,[1]Arkusz5!$A$3:$Y$2185,21,FALSE)</f>
        <v>Poznań</v>
      </c>
      <c r="W572" t="str">
        <f>VLOOKUP(B572,[1]Arkusz5!$A$3:$Y$2185,22,FALSE)</f>
        <v>Poznań</v>
      </c>
      <c r="X572" t="str">
        <f>VLOOKUP(B572,[1]Arkusz5!$A$3:$Y$2185,23,FALSE)</f>
        <v>315.51 Pojezierze Poznańskie</v>
      </c>
      <c r="Y572" t="str">
        <f>VLOOKUP(B572,[1]Arkusz5!$A$3:$Y$2185,24,FALSE)</f>
        <v>Continental Bio-geographical Region</v>
      </c>
      <c r="Z572" t="str">
        <f>VLOOKUP(B572,[1]Arkusz5!$A$3:$Y$2185,25,FALSE)</f>
        <v>Pino-Quercetum (=Querco-Pinetum + Serratulo-Pinetum)</v>
      </c>
    </row>
    <row r="573" spans="1:26" x14ac:dyDescent="0.25">
      <c r="A573">
        <v>572</v>
      </c>
      <c r="B573" t="s">
        <v>3483</v>
      </c>
      <c r="C573" t="str">
        <f>VLOOKUP(B573,[1]Arkusz5!$A$3:$Y$2185,2,FALSE)</f>
        <v>52.43732</v>
      </c>
      <c r="D573" t="str">
        <f>VLOOKUP(B573,[1]Arkusz5!$A$3:$Y$2185,3,FALSE)</f>
        <v>16.85384</v>
      </c>
      <c r="E573" t="str">
        <f>VLOOKUP(B573,[1]Arkusz5!$A$3:$Y$2185,4,FALSE)</f>
        <v>33UXU21</v>
      </c>
      <c r="F573" t="str">
        <f>VLOOKUP(B573,[1]Arkusz5!$A$3:$Y$2185,5,FALSE)</f>
        <v>BC98</v>
      </c>
      <c r="G573">
        <f>VLOOKUP(B573,[1]Arkusz5!$A$3:$Y$2185,6,FALSE)</f>
        <v>0</v>
      </c>
      <c r="H573">
        <f>VLOOKUP(B573,[1]Arkusz5!$A$3:$Y$2185,7,FALSE)</f>
        <v>0</v>
      </c>
      <c r="I573">
        <f>VLOOKUP(B573,[1]Arkusz5!$A$3:$Y$2185,8,FALSE)</f>
        <v>0</v>
      </c>
      <c r="J573">
        <f>VLOOKUP(B573,[1]Arkusz5!$A$3:$Y$2185,9,FALSE)</f>
        <v>0</v>
      </c>
      <c r="K573">
        <f>VLOOKUP(B573,[1]Arkusz5!$A$3:$Y$2185,10,FALSE)</f>
        <v>0</v>
      </c>
      <c r="L573">
        <f>VLOOKUP(B573,[1]Arkusz5!$A$3:$Y$2185,11,FALSE)</f>
        <v>0</v>
      </c>
      <c r="M573">
        <f>VLOOKUP(B573,[1]Arkusz5!$A$3:$Y$2185,12,FALSE)</f>
        <v>0</v>
      </c>
      <c r="N573">
        <f>VLOOKUP(B573,[1]Arkusz5!$A$3:$Y$2185,13,FALSE)</f>
        <v>0</v>
      </c>
      <c r="O573" t="str">
        <f>VLOOKUP(B573,[1]Arkusz5!$A$3:$Y$2185,14,FALSE)</f>
        <v>Bogdanka I</v>
      </c>
      <c r="P573">
        <f>VLOOKUP(B573,[1]Arkusz5!$A$3:$Y$2185,15,FALSE)</f>
        <v>0</v>
      </c>
      <c r="Q573">
        <f>VLOOKUP(B573,[1]Arkusz5!$A$3:$Y$2185,16,FALSE)</f>
        <v>0</v>
      </c>
      <c r="R573">
        <f>VLOOKUP(B573,[1]Arkusz5!$A$3:$Y$2185,17,FALSE)</f>
        <v>0</v>
      </c>
      <c r="S573" t="str">
        <f>VLOOKUP(B573,[1]Arkusz5!$A$3:$Y$2185,18,FALSE)</f>
        <v>Europa</v>
      </c>
      <c r="T573" t="str">
        <f>VLOOKUP(B573,[1]Arkusz5!$A$3:$Y$2185,19,FALSE)</f>
        <v>Polska</v>
      </c>
      <c r="U573" t="str">
        <f>VLOOKUP(B573,[1]Arkusz5!$A$3:$Y$2185,20,FALSE)</f>
        <v>wielkopolskie</v>
      </c>
      <c r="V573" t="str">
        <f>VLOOKUP(B573,[1]Arkusz5!$A$3:$Y$2185,21,FALSE)</f>
        <v>Poznań</v>
      </c>
      <c r="W573" t="str">
        <f>VLOOKUP(B573,[1]Arkusz5!$A$3:$Y$2185,22,FALSE)</f>
        <v>Poznań</v>
      </c>
      <c r="X573" t="str">
        <f>VLOOKUP(B573,[1]Arkusz5!$A$3:$Y$2185,23,FALSE)</f>
        <v>315.51 Pojezierze Poznańskie</v>
      </c>
      <c r="Y573" t="str">
        <f>VLOOKUP(B573,[1]Arkusz5!$A$3:$Y$2185,24,FALSE)</f>
        <v>Continental Bio-geographical Region</v>
      </c>
      <c r="Z573" t="str">
        <f>VLOOKUP(B573,[1]Arkusz5!$A$3:$Y$2185,25,FALSE)</f>
        <v>Fraxino-Alnetum (=Circaeo-Alnetum)</v>
      </c>
    </row>
    <row r="574" spans="1:26" x14ac:dyDescent="0.25">
      <c r="A574">
        <v>573</v>
      </c>
      <c r="B574" t="s">
        <v>3491</v>
      </c>
      <c r="C574" t="str">
        <f>VLOOKUP(B574,[1]Arkusz5!$A$3:$Y$2185,2,FALSE)</f>
        <v>52.115988</v>
      </c>
      <c r="D574" t="str">
        <f>VLOOKUP(B574,[1]Arkusz5!$A$3:$Y$2185,3,FALSE)</f>
        <v>16.351044</v>
      </c>
      <c r="E574" t="str">
        <f>VLOOKUP(B574,[1]Arkusz5!$A$3:$Y$2185,4,FALSE)</f>
        <v>33UWT97</v>
      </c>
      <c r="F574" t="str">
        <f>VLOOKUP(B574,[1]Arkusz5!$A$3:$Y$2185,5,FALSE)</f>
        <v>BD34</v>
      </c>
      <c r="G574">
        <f>VLOOKUP(B574,[1]Arkusz5!$A$3:$Y$2185,6,FALSE)</f>
        <v>0</v>
      </c>
      <c r="H574">
        <f>VLOOKUP(B574,[1]Arkusz5!$A$3:$Y$2185,7,FALSE)</f>
        <v>0</v>
      </c>
      <c r="I574">
        <f>VLOOKUP(B574,[1]Arkusz5!$A$3:$Y$2185,8,FALSE)</f>
        <v>0</v>
      </c>
      <c r="J574">
        <f>VLOOKUP(B574,[1]Arkusz5!$A$3:$Y$2185,9,FALSE)</f>
        <v>0</v>
      </c>
      <c r="K574">
        <f>VLOOKUP(B574,[1]Arkusz5!$A$3:$Y$2185,10,FALSE)</f>
        <v>0</v>
      </c>
      <c r="L574">
        <f>VLOOKUP(B574,[1]Arkusz5!$A$3:$Y$2185,11,FALSE)</f>
        <v>0</v>
      </c>
      <c r="M574">
        <f>VLOOKUP(B574,[1]Arkusz5!$A$3:$Y$2185,12,FALSE)</f>
        <v>0</v>
      </c>
      <c r="N574">
        <f>VLOOKUP(B574,[1]Arkusz5!$A$3:$Y$2185,13,FALSE)</f>
        <v>0</v>
      </c>
      <c r="O574">
        <f>VLOOKUP(B574,[1]Arkusz5!$A$3:$Y$2185,14,FALSE)</f>
        <v>0</v>
      </c>
      <c r="P574">
        <f>VLOOKUP(B574,[1]Arkusz5!$A$3:$Y$2185,15,FALSE)</f>
        <v>0</v>
      </c>
      <c r="Q574">
        <f>VLOOKUP(B574,[1]Arkusz5!$A$3:$Y$2185,16,FALSE)</f>
        <v>0</v>
      </c>
      <c r="R574">
        <f>VLOOKUP(B574,[1]Arkusz5!$A$3:$Y$2185,17,FALSE)</f>
        <v>0</v>
      </c>
      <c r="S574" t="str">
        <f>VLOOKUP(B574,[1]Arkusz5!$A$3:$Y$2185,18,FALSE)</f>
        <v>Europa</v>
      </c>
      <c r="T574" t="str">
        <f>VLOOKUP(B574,[1]Arkusz5!$A$3:$Y$2185,19,FALSE)</f>
        <v>Polska</v>
      </c>
      <c r="U574" t="str">
        <f>VLOOKUP(B574,[1]Arkusz5!$A$3:$Y$2185,20,FALSE)</f>
        <v>wielkopolskie</v>
      </c>
      <c r="V574" t="str">
        <f>VLOOKUP(B574,[1]Arkusz5!$A$3:$Y$2185,21,FALSE)</f>
        <v>grodziski</v>
      </c>
      <c r="W574" t="str">
        <f>VLOOKUP(B574,[1]Arkusz5!$A$3:$Y$2185,22,FALSE)</f>
        <v>Wielichowo</v>
      </c>
      <c r="X574" t="str">
        <f>VLOOKUP(B574,[1]Arkusz5!$A$3:$Y$2185,23,FALSE)</f>
        <v>315.63 Dolina Środkowej Obry</v>
      </c>
      <c r="Y574" t="str">
        <f>VLOOKUP(B574,[1]Arkusz5!$A$3:$Y$2185,24,FALSE)</f>
        <v>Continental Bio-geographical Region</v>
      </c>
      <c r="Z574" t="str">
        <f>VLOOKUP(B574,[1]Arkusz5!$A$3:$Y$2185,25,FALSE)</f>
        <v>Galio-Carpinetum</v>
      </c>
    </row>
    <row r="575" spans="1:26" x14ac:dyDescent="0.25">
      <c r="A575">
        <v>574</v>
      </c>
      <c r="B575" t="s">
        <v>3499</v>
      </c>
      <c r="C575" t="str">
        <f>VLOOKUP(B575,[1]Arkusz5!$A$3:$Y$2185,2,FALSE)</f>
        <v>52.4266</v>
      </c>
      <c r="D575" t="str">
        <f>VLOOKUP(B575,[1]Arkusz5!$A$3:$Y$2185,3,FALSE)</f>
        <v>16.8782</v>
      </c>
      <c r="E575" t="str">
        <f>VLOOKUP(B575,[1]Arkusz5!$A$3:$Y$2185,4,FALSE)</f>
        <v>33UXU21</v>
      </c>
      <c r="F575" t="str">
        <f>VLOOKUP(B575,[1]Arkusz5!$A$3:$Y$2185,5,FALSE)</f>
        <v>BD08</v>
      </c>
      <c r="G575">
        <f>VLOOKUP(B575,[1]Arkusz5!$A$3:$Y$2185,6,FALSE)</f>
        <v>0</v>
      </c>
      <c r="H575">
        <f>VLOOKUP(B575,[1]Arkusz5!$A$3:$Y$2185,7,FALSE)</f>
        <v>0</v>
      </c>
      <c r="I575">
        <f>VLOOKUP(B575,[1]Arkusz5!$A$3:$Y$2185,8,FALSE)</f>
        <v>0</v>
      </c>
      <c r="J575">
        <f>VLOOKUP(B575,[1]Arkusz5!$A$3:$Y$2185,9,FALSE)</f>
        <v>0</v>
      </c>
      <c r="K575">
        <f>VLOOKUP(B575,[1]Arkusz5!$A$3:$Y$2185,10,FALSE)</f>
        <v>0</v>
      </c>
      <c r="L575">
        <f>VLOOKUP(B575,[1]Arkusz5!$A$3:$Y$2185,11,FALSE)</f>
        <v>0</v>
      </c>
      <c r="M575">
        <f>VLOOKUP(B575,[1]Arkusz5!$A$3:$Y$2185,12,FALSE)</f>
        <v>0</v>
      </c>
      <c r="N575">
        <f>VLOOKUP(B575,[1]Arkusz5!$A$3:$Y$2185,13,FALSE)</f>
        <v>0</v>
      </c>
      <c r="O575">
        <f>VLOOKUP(B575,[1]Arkusz5!$A$3:$Y$2185,14,FALSE)</f>
        <v>0</v>
      </c>
      <c r="P575">
        <f>VLOOKUP(B575,[1]Arkusz5!$A$3:$Y$2185,15,FALSE)</f>
        <v>0</v>
      </c>
      <c r="Q575">
        <f>VLOOKUP(B575,[1]Arkusz5!$A$3:$Y$2185,16,FALSE)</f>
        <v>0</v>
      </c>
      <c r="R575">
        <f>VLOOKUP(B575,[1]Arkusz5!$A$3:$Y$2185,17,FALSE)</f>
        <v>0</v>
      </c>
      <c r="S575" t="str">
        <f>VLOOKUP(B575,[1]Arkusz5!$A$3:$Y$2185,18,FALSE)</f>
        <v>Europa</v>
      </c>
      <c r="T575" t="str">
        <f>VLOOKUP(B575,[1]Arkusz5!$A$3:$Y$2185,19,FALSE)</f>
        <v>Polska</v>
      </c>
      <c r="U575" t="str">
        <f>VLOOKUP(B575,[1]Arkusz5!$A$3:$Y$2185,20,FALSE)</f>
        <v>wielkopolskie</v>
      </c>
      <c r="V575" t="str">
        <f>VLOOKUP(B575,[1]Arkusz5!$A$3:$Y$2185,21,FALSE)</f>
        <v>Poznań</v>
      </c>
      <c r="W575" t="str">
        <f>VLOOKUP(B575,[1]Arkusz5!$A$3:$Y$2185,22,FALSE)</f>
        <v>Poznań</v>
      </c>
      <c r="X575" t="str">
        <f>VLOOKUP(B575,[1]Arkusz5!$A$3:$Y$2185,23,FALSE)</f>
        <v>315.51 Pojezierze Poznańskie</v>
      </c>
      <c r="Y575" t="str">
        <f>VLOOKUP(B575,[1]Arkusz5!$A$3:$Y$2185,24,FALSE)</f>
        <v>Continental Bio-geographical Region</v>
      </c>
      <c r="Z575" t="str">
        <f>VLOOKUP(B575,[1]Arkusz5!$A$3:$Y$2185,25,FALSE)</f>
        <v>Fraxino-Alnetum (=Circaeo-Alnetum)</v>
      </c>
    </row>
    <row r="576" spans="1:26" x14ac:dyDescent="0.25">
      <c r="A576">
        <v>575</v>
      </c>
      <c r="B576" t="s">
        <v>3507</v>
      </c>
      <c r="C576" t="str">
        <f>VLOOKUP(B576,[1]Arkusz5!$A$3:$Y$2185,2,FALSE)</f>
        <v>52.4266</v>
      </c>
      <c r="D576" t="str">
        <f>VLOOKUP(B576,[1]Arkusz5!$A$3:$Y$2185,3,FALSE)</f>
        <v>16.8782</v>
      </c>
      <c r="E576" t="str">
        <f>VLOOKUP(B576,[1]Arkusz5!$A$3:$Y$2185,4,FALSE)</f>
        <v>33UXU21</v>
      </c>
      <c r="F576" t="str">
        <f>VLOOKUP(B576,[1]Arkusz5!$A$3:$Y$2185,5,FALSE)</f>
        <v>BD08</v>
      </c>
      <c r="G576">
        <f>VLOOKUP(B576,[1]Arkusz5!$A$3:$Y$2185,6,FALSE)</f>
        <v>0</v>
      </c>
      <c r="H576">
        <f>VLOOKUP(B576,[1]Arkusz5!$A$3:$Y$2185,7,FALSE)</f>
        <v>0</v>
      </c>
      <c r="I576">
        <f>VLOOKUP(B576,[1]Arkusz5!$A$3:$Y$2185,8,FALSE)</f>
        <v>0</v>
      </c>
      <c r="J576">
        <f>VLOOKUP(B576,[1]Arkusz5!$A$3:$Y$2185,9,FALSE)</f>
        <v>0</v>
      </c>
      <c r="K576">
        <f>VLOOKUP(B576,[1]Arkusz5!$A$3:$Y$2185,10,FALSE)</f>
        <v>0</v>
      </c>
      <c r="L576">
        <f>VLOOKUP(B576,[1]Arkusz5!$A$3:$Y$2185,11,FALSE)</f>
        <v>0</v>
      </c>
      <c r="M576">
        <f>VLOOKUP(B576,[1]Arkusz5!$A$3:$Y$2185,12,FALSE)</f>
        <v>0</v>
      </c>
      <c r="N576">
        <f>VLOOKUP(B576,[1]Arkusz5!$A$3:$Y$2185,13,FALSE)</f>
        <v>0</v>
      </c>
      <c r="O576">
        <f>VLOOKUP(B576,[1]Arkusz5!$A$3:$Y$2185,14,FALSE)</f>
        <v>0</v>
      </c>
      <c r="P576">
        <f>VLOOKUP(B576,[1]Arkusz5!$A$3:$Y$2185,15,FALSE)</f>
        <v>0</v>
      </c>
      <c r="Q576">
        <f>VLOOKUP(B576,[1]Arkusz5!$A$3:$Y$2185,16,FALSE)</f>
        <v>0</v>
      </c>
      <c r="R576">
        <f>VLOOKUP(B576,[1]Arkusz5!$A$3:$Y$2185,17,FALSE)</f>
        <v>0</v>
      </c>
      <c r="S576" t="str">
        <f>VLOOKUP(B576,[1]Arkusz5!$A$3:$Y$2185,18,FALSE)</f>
        <v>Europa</v>
      </c>
      <c r="T576" t="str">
        <f>VLOOKUP(B576,[1]Arkusz5!$A$3:$Y$2185,19,FALSE)</f>
        <v>Polska</v>
      </c>
      <c r="U576" t="str">
        <f>VLOOKUP(B576,[1]Arkusz5!$A$3:$Y$2185,20,FALSE)</f>
        <v>wielkopolskie</v>
      </c>
      <c r="V576" t="str">
        <f>VLOOKUP(B576,[1]Arkusz5!$A$3:$Y$2185,21,FALSE)</f>
        <v>Poznań</v>
      </c>
      <c r="W576" t="str">
        <f>VLOOKUP(B576,[1]Arkusz5!$A$3:$Y$2185,22,FALSE)</f>
        <v>Poznań</v>
      </c>
      <c r="X576" t="str">
        <f>VLOOKUP(B576,[1]Arkusz5!$A$3:$Y$2185,23,FALSE)</f>
        <v>315.51 Pojezierze Poznańskie</v>
      </c>
      <c r="Y576" t="str">
        <f>VLOOKUP(B576,[1]Arkusz5!$A$3:$Y$2185,24,FALSE)</f>
        <v>Continental Bio-geographical Region</v>
      </c>
      <c r="Z576" t="str">
        <f>VLOOKUP(B576,[1]Arkusz5!$A$3:$Y$2185,25,FALSE)</f>
        <v>Fraxino-Alnetum (=Circaeo-Alnetum)</v>
      </c>
    </row>
    <row r="577" spans="1:26" x14ac:dyDescent="0.25">
      <c r="A577">
        <v>576</v>
      </c>
      <c r="B577" t="s">
        <v>3508</v>
      </c>
      <c r="C577" t="str">
        <f>VLOOKUP(B577,[1]Arkusz5!$A$3:$Y$2185,2,FALSE)</f>
        <v>52.27859</v>
      </c>
      <c r="D577" t="str">
        <f>VLOOKUP(B577,[1]Arkusz5!$A$3:$Y$2185,3,FALSE)</f>
        <v>16.73559</v>
      </c>
      <c r="E577" t="str">
        <f>VLOOKUP(B577,[1]Arkusz5!$A$3:$Y$2185,4,FALSE)</f>
        <v>33UXT19</v>
      </c>
      <c r="F577" t="str">
        <f>VLOOKUP(B577,[1]Arkusz5!$A$3:$Y$2185,5,FALSE)</f>
        <v>BD17</v>
      </c>
      <c r="G577">
        <f>VLOOKUP(B577,[1]Arkusz5!$A$3:$Y$2185,6,FALSE)</f>
        <v>0</v>
      </c>
      <c r="H577">
        <f>VLOOKUP(B577,[1]Arkusz5!$A$3:$Y$2185,7,FALSE)</f>
        <v>0</v>
      </c>
      <c r="I577">
        <f>VLOOKUP(B577,[1]Arkusz5!$A$3:$Y$2185,8,FALSE)</f>
        <v>0</v>
      </c>
      <c r="J577" t="str">
        <f>VLOOKUP(B577,[1]Arkusz5!$A$3:$Y$2185,9,FALSE)</f>
        <v>Wielkopolski Park Narodowy</v>
      </c>
      <c r="K577">
        <f>VLOOKUP(B577,[1]Arkusz5!$A$3:$Y$2185,10,FALSE)</f>
        <v>0</v>
      </c>
      <c r="L577">
        <f>VLOOKUP(B577,[1]Arkusz5!$A$3:$Y$2185,11,FALSE)</f>
        <v>0</v>
      </c>
      <c r="M577">
        <f>VLOOKUP(B577,[1]Arkusz5!$A$3:$Y$2185,12,FALSE)</f>
        <v>0</v>
      </c>
      <c r="N577">
        <f>VLOOKUP(B577,[1]Arkusz5!$A$3:$Y$2185,13,FALSE)</f>
        <v>0</v>
      </c>
      <c r="O577">
        <f>VLOOKUP(B577,[1]Arkusz5!$A$3:$Y$2185,14,FALSE)</f>
        <v>0</v>
      </c>
      <c r="P577">
        <f>VLOOKUP(B577,[1]Arkusz5!$A$3:$Y$2185,15,FALSE)</f>
        <v>0</v>
      </c>
      <c r="Q577" t="str">
        <f>VLOOKUP(B577,[1]Arkusz5!$A$3:$Y$2185,16,FALSE)</f>
        <v>PLB300017; PLH300010</v>
      </c>
      <c r="R577" t="str">
        <f>VLOOKUP(B577,[1]Arkusz5!$A$3:$Y$2185,17,FALSE)</f>
        <v>Ostoja Rogalińska; Ostoja Wielkopolska</v>
      </c>
      <c r="S577" t="str">
        <f>VLOOKUP(B577,[1]Arkusz5!$A$3:$Y$2185,18,FALSE)</f>
        <v>Europa</v>
      </c>
      <c r="T577" t="str">
        <f>VLOOKUP(B577,[1]Arkusz5!$A$3:$Y$2185,19,FALSE)</f>
        <v>Polska</v>
      </c>
      <c r="U577" t="str">
        <f>VLOOKUP(B577,[1]Arkusz5!$A$3:$Y$2185,20,FALSE)</f>
        <v>wielkopolskie</v>
      </c>
      <c r="V577" t="str">
        <f>VLOOKUP(B577,[1]Arkusz5!$A$3:$Y$2185,21,FALSE)</f>
        <v>poznański</v>
      </c>
      <c r="W577" t="str">
        <f>VLOOKUP(B577,[1]Arkusz5!$A$3:$Y$2185,22,FALSE)</f>
        <v>Stęszew</v>
      </c>
      <c r="X577" t="str">
        <f>VLOOKUP(B577,[1]Arkusz5!$A$3:$Y$2185,23,FALSE)</f>
        <v>315.51 Pojezierze Poznańskie</v>
      </c>
      <c r="Y577" t="str">
        <f>VLOOKUP(B577,[1]Arkusz5!$A$3:$Y$2185,24,FALSE)</f>
        <v>Continental Bio-geographical Region</v>
      </c>
      <c r="Z577" t="str">
        <f>VLOOKUP(B577,[1]Arkusz5!$A$3:$Y$2185,25,FALSE)</f>
        <v>Pino-Quercetum (=Querco-Pinetum + Serratulo-Pinetum)</v>
      </c>
    </row>
    <row r="578" spans="1:26" x14ac:dyDescent="0.25">
      <c r="A578">
        <v>577</v>
      </c>
      <c r="B578" t="s">
        <v>3518</v>
      </c>
      <c r="C578" t="str">
        <f>VLOOKUP(B578,[1]Arkusz5!$A$3:$Y$2185,2,FALSE)</f>
        <v>52.255578</v>
      </c>
      <c r="D578" t="str">
        <f>VLOOKUP(B578,[1]Arkusz5!$A$3:$Y$2185,3,FALSE)</f>
        <v>16.785504</v>
      </c>
      <c r="E578" t="str">
        <f>VLOOKUP(B578,[1]Arkusz5!$A$3:$Y$2185,4,FALSE)</f>
        <v>33UXT29</v>
      </c>
      <c r="F578" t="str">
        <f>VLOOKUP(B578,[1]Arkusz5!$A$3:$Y$2185,5,FALSE)</f>
        <v>BD17</v>
      </c>
      <c r="G578">
        <f>VLOOKUP(B578,[1]Arkusz5!$A$3:$Y$2185,6,FALSE)</f>
        <v>0</v>
      </c>
      <c r="H578">
        <f>VLOOKUP(B578,[1]Arkusz5!$A$3:$Y$2185,7,FALSE)</f>
        <v>0</v>
      </c>
      <c r="I578">
        <f>VLOOKUP(B578,[1]Arkusz5!$A$3:$Y$2185,8,FALSE)</f>
        <v>0</v>
      </c>
      <c r="J578" t="str">
        <f>VLOOKUP(B578,[1]Arkusz5!$A$3:$Y$2185,9,FALSE)</f>
        <v>Wielkopolski Park Narodowy</v>
      </c>
      <c r="K578">
        <f>VLOOKUP(B578,[1]Arkusz5!$A$3:$Y$2185,10,FALSE)</f>
        <v>0</v>
      </c>
      <c r="L578">
        <f>VLOOKUP(B578,[1]Arkusz5!$A$3:$Y$2185,11,FALSE)</f>
        <v>0</v>
      </c>
      <c r="M578">
        <f>VLOOKUP(B578,[1]Arkusz5!$A$3:$Y$2185,12,FALSE)</f>
        <v>0</v>
      </c>
      <c r="N578">
        <f>VLOOKUP(B578,[1]Arkusz5!$A$3:$Y$2185,13,FALSE)</f>
        <v>0</v>
      </c>
      <c r="O578">
        <f>VLOOKUP(B578,[1]Arkusz5!$A$3:$Y$2185,14,FALSE)</f>
        <v>0</v>
      </c>
      <c r="P578">
        <f>VLOOKUP(B578,[1]Arkusz5!$A$3:$Y$2185,15,FALSE)</f>
        <v>0</v>
      </c>
      <c r="Q578" t="str">
        <f>VLOOKUP(B578,[1]Arkusz5!$A$3:$Y$2185,16,FALSE)</f>
        <v>PLB300017; PLH300010</v>
      </c>
      <c r="R578" t="str">
        <f>VLOOKUP(B578,[1]Arkusz5!$A$3:$Y$2185,17,FALSE)</f>
        <v>Ostoja Rogalińska; Ostoja Wielkopolska</v>
      </c>
      <c r="S578" t="str">
        <f>VLOOKUP(B578,[1]Arkusz5!$A$3:$Y$2185,18,FALSE)</f>
        <v>Europa</v>
      </c>
      <c r="T578" t="str">
        <f>VLOOKUP(B578,[1]Arkusz5!$A$3:$Y$2185,19,FALSE)</f>
        <v>Polska</v>
      </c>
      <c r="U578" t="str">
        <f>VLOOKUP(B578,[1]Arkusz5!$A$3:$Y$2185,20,FALSE)</f>
        <v>wielkopolskie</v>
      </c>
      <c r="V578" t="str">
        <f>VLOOKUP(B578,[1]Arkusz5!$A$3:$Y$2185,21,FALSE)</f>
        <v>poznański</v>
      </c>
      <c r="W578" t="str">
        <f>VLOOKUP(B578,[1]Arkusz5!$A$3:$Y$2185,22,FALSE)</f>
        <v>Stęszew</v>
      </c>
      <c r="X578" t="str">
        <f>VLOOKUP(B578,[1]Arkusz5!$A$3:$Y$2185,23,FALSE)</f>
        <v>315.64 Kotlina Śremska</v>
      </c>
      <c r="Y578" t="str">
        <f>VLOOKUP(B578,[1]Arkusz5!$A$3:$Y$2185,24,FALSE)</f>
        <v>Continental Bio-geographical Region</v>
      </c>
      <c r="Z578" t="str">
        <f>VLOOKUP(B578,[1]Arkusz5!$A$3:$Y$2185,25,FALSE)</f>
        <v>Galio-Carpinetum</v>
      </c>
    </row>
    <row r="579" spans="1:26" x14ac:dyDescent="0.25">
      <c r="A579">
        <v>578</v>
      </c>
      <c r="B579" t="s">
        <v>3525</v>
      </c>
      <c r="C579" t="str">
        <f>VLOOKUP(B579,[1]Arkusz5!$A$3:$Y$2185,2,FALSE)</f>
        <v>52.255578</v>
      </c>
      <c r="D579" t="str">
        <f>VLOOKUP(B579,[1]Arkusz5!$A$3:$Y$2185,3,FALSE)</f>
        <v>16.785504</v>
      </c>
      <c r="E579" t="str">
        <f>VLOOKUP(B579,[1]Arkusz5!$A$3:$Y$2185,4,FALSE)</f>
        <v>33UXT29</v>
      </c>
      <c r="F579" t="str">
        <f>VLOOKUP(B579,[1]Arkusz5!$A$3:$Y$2185,5,FALSE)</f>
        <v>BD17</v>
      </c>
      <c r="G579">
        <f>VLOOKUP(B579,[1]Arkusz5!$A$3:$Y$2185,6,FALSE)</f>
        <v>0</v>
      </c>
      <c r="H579">
        <f>VLOOKUP(B579,[1]Arkusz5!$A$3:$Y$2185,7,FALSE)</f>
        <v>0</v>
      </c>
      <c r="I579">
        <f>VLOOKUP(B579,[1]Arkusz5!$A$3:$Y$2185,8,FALSE)</f>
        <v>0</v>
      </c>
      <c r="J579" t="str">
        <f>VLOOKUP(B579,[1]Arkusz5!$A$3:$Y$2185,9,FALSE)</f>
        <v>Wielkopolski Park Narodowy</v>
      </c>
      <c r="K579">
        <f>VLOOKUP(B579,[1]Arkusz5!$A$3:$Y$2185,10,FALSE)</f>
        <v>0</v>
      </c>
      <c r="L579">
        <f>VLOOKUP(B579,[1]Arkusz5!$A$3:$Y$2185,11,FALSE)</f>
        <v>0</v>
      </c>
      <c r="M579">
        <f>VLOOKUP(B579,[1]Arkusz5!$A$3:$Y$2185,12,FALSE)</f>
        <v>0</v>
      </c>
      <c r="N579">
        <f>VLOOKUP(B579,[1]Arkusz5!$A$3:$Y$2185,13,FALSE)</f>
        <v>0</v>
      </c>
      <c r="O579">
        <f>VLOOKUP(B579,[1]Arkusz5!$A$3:$Y$2185,14,FALSE)</f>
        <v>0</v>
      </c>
      <c r="P579">
        <f>VLOOKUP(B579,[1]Arkusz5!$A$3:$Y$2185,15,FALSE)</f>
        <v>0</v>
      </c>
      <c r="Q579" t="str">
        <f>VLOOKUP(B579,[1]Arkusz5!$A$3:$Y$2185,16,FALSE)</f>
        <v>PLB300017; PLH300010</v>
      </c>
      <c r="R579" t="str">
        <f>VLOOKUP(B579,[1]Arkusz5!$A$3:$Y$2185,17,FALSE)</f>
        <v>Ostoja Rogalińska; Ostoja Wielkopolska</v>
      </c>
      <c r="S579" t="str">
        <f>VLOOKUP(B579,[1]Arkusz5!$A$3:$Y$2185,18,FALSE)</f>
        <v>Europa</v>
      </c>
      <c r="T579" t="str">
        <f>VLOOKUP(B579,[1]Arkusz5!$A$3:$Y$2185,19,FALSE)</f>
        <v>Polska</v>
      </c>
      <c r="U579" t="str">
        <f>VLOOKUP(B579,[1]Arkusz5!$A$3:$Y$2185,20,FALSE)</f>
        <v>wielkopolskie</v>
      </c>
      <c r="V579" t="str">
        <f>VLOOKUP(B579,[1]Arkusz5!$A$3:$Y$2185,21,FALSE)</f>
        <v>poznański</v>
      </c>
      <c r="W579" t="str">
        <f>VLOOKUP(B579,[1]Arkusz5!$A$3:$Y$2185,22,FALSE)</f>
        <v>Stęszew</v>
      </c>
      <c r="X579" t="str">
        <f>VLOOKUP(B579,[1]Arkusz5!$A$3:$Y$2185,23,FALSE)</f>
        <v>315.64 Kotlina Śremska</v>
      </c>
      <c r="Y579" t="str">
        <f>VLOOKUP(B579,[1]Arkusz5!$A$3:$Y$2185,24,FALSE)</f>
        <v>Continental Bio-geographical Region</v>
      </c>
      <c r="Z579" t="str">
        <f>VLOOKUP(B579,[1]Arkusz5!$A$3:$Y$2185,25,FALSE)</f>
        <v>Galio-Carpinetum</v>
      </c>
    </row>
    <row r="580" spans="1:26" x14ac:dyDescent="0.25">
      <c r="A580">
        <v>579</v>
      </c>
      <c r="B580" t="s">
        <v>3529</v>
      </c>
      <c r="C580" t="str">
        <f>VLOOKUP(B580,[1]Arkusz5!$A$3:$Y$2185,2,FALSE)</f>
        <v>52.255578</v>
      </c>
      <c r="D580" t="str">
        <f>VLOOKUP(B580,[1]Arkusz5!$A$3:$Y$2185,3,FALSE)</f>
        <v>16.785504</v>
      </c>
      <c r="E580" t="str">
        <f>VLOOKUP(B580,[1]Arkusz5!$A$3:$Y$2185,4,FALSE)</f>
        <v>33UXT29</v>
      </c>
      <c r="F580" t="str">
        <f>VLOOKUP(B580,[1]Arkusz5!$A$3:$Y$2185,5,FALSE)</f>
        <v>BD17</v>
      </c>
      <c r="G580">
        <f>VLOOKUP(B580,[1]Arkusz5!$A$3:$Y$2185,6,FALSE)</f>
        <v>0</v>
      </c>
      <c r="H580">
        <f>VLOOKUP(B580,[1]Arkusz5!$A$3:$Y$2185,7,FALSE)</f>
        <v>0</v>
      </c>
      <c r="I580">
        <f>VLOOKUP(B580,[1]Arkusz5!$A$3:$Y$2185,8,FALSE)</f>
        <v>0</v>
      </c>
      <c r="J580" t="str">
        <f>VLOOKUP(B580,[1]Arkusz5!$A$3:$Y$2185,9,FALSE)</f>
        <v>Wielkopolski Park Narodowy</v>
      </c>
      <c r="K580">
        <f>VLOOKUP(B580,[1]Arkusz5!$A$3:$Y$2185,10,FALSE)</f>
        <v>0</v>
      </c>
      <c r="L580">
        <f>VLOOKUP(B580,[1]Arkusz5!$A$3:$Y$2185,11,FALSE)</f>
        <v>0</v>
      </c>
      <c r="M580">
        <f>VLOOKUP(B580,[1]Arkusz5!$A$3:$Y$2185,12,FALSE)</f>
        <v>0</v>
      </c>
      <c r="N580">
        <f>VLOOKUP(B580,[1]Arkusz5!$A$3:$Y$2185,13,FALSE)</f>
        <v>0</v>
      </c>
      <c r="O580">
        <f>VLOOKUP(B580,[1]Arkusz5!$A$3:$Y$2185,14,FALSE)</f>
        <v>0</v>
      </c>
      <c r="P580">
        <f>VLOOKUP(B580,[1]Arkusz5!$A$3:$Y$2185,15,FALSE)</f>
        <v>0</v>
      </c>
      <c r="Q580" t="str">
        <f>VLOOKUP(B580,[1]Arkusz5!$A$3:$Y$2185,16,FALSE)</f>
        <v>PLB300017; PLH300010</v>
      </c>
      <c r="R580" t="str">
        <f>VLOOKUP(B580,[1]Arkusz5!$A$3:$Y$2185,17,FALSE)</f>
        <v>Ostoja Rogalińska; Ostoja Wielkopolska</v>
      </c>
      <c r="S580" t="str">
        <f>VLOOKUP(B580,[1]Arkusz5!$A$3:$Y$2185,18,FALSE)</f>
        <v>Europa</v>
      </c>
      <c r="T580" t="str">
        <f>VLOOKUP(B580,[1]Arkusz5!$A$3:$Y$2185,19,FALSE)</f>
        <v>Polska</v>
      </c>
      <c r="U580" t="str">
        <f>VLOOKUP(B580,[1]Arkusz5!$A$3:$Y$2185,20,FALSE)</f>
        <v>wielkopolskie</v>
      </c>
      <c r="V580" t="str">
        <f>VLOOKUP(B580,[1]Arkusz5!$A$3:$Y$2185,21,FALSE)</f>
        <v>poznański</v>
      </c>
      <c r="W580" t="str">
        <f>VLOOKUP(B580,[1]Arkusz5!$A$3:$Y$2185,22,FALSE)</f>
        <v>Stęszew</v>
      </c>
      <c r="X580" t="str">
        <f>VLOOKUP(B580,[1]Arkusz5!$A$3:$Y$2185,23,FALSE)</f>
        <v>315.64 Kotlina Śremska</v>
      </c>
      <c r="Y580" t="str">
        <f>VLOOKUP(B580,[1]Arkusz5!$A$3:$Y$2185,24,FALSE)</f>
        <v>Continental Bio-geographical Region</v>
      </c>
      <c r="Z580" t="str">
        <f>VLOOKUP(B580,[1]Arkusz5!$A$3:$Y$2185,25,FALSE)</f>
        <v>Galio-Carpinetum</v>
      </c>
    </row>
    <row r="581" spans="1:26" x14ac:dyDescent="0.25">
      <c r="A581">
        <v>580</v>
      </c>
      <c r="B581" t="s">
        <v>3535</v>
      </c>
      <c r="C581" t="str">
        <f>VLOOKUP(B581,[1]Arkusz5!$A$3:$Y$2185,2,FALSE)</f>
        <v>52.528889</v>
      </c>
      <c r="D581" t="str">
        <f>VLOOKUP(B581,[1]Arkusz5!$A$3:$Y$2185,3,FALSE)</f>
        <v>17.106111</v>
      </c>
      <c r="E581" t="str">
        <f>VLOOKUP(B581,[1]Arkusz5!$A$3:$Y$2185,4,FALSE)</f>
        <v>33UXU42</v>
      </c>
      <c r="F581" t="str">
        <f>VLOOKUP(B581,[1]Arkusz5!$A$3:$Y$2185,5,FALSE)</f>
        <v>CC80</v>
      </c>
      <c r="G581">
        <f>VLOOKUP(B581,[1]Arkusz5!$A$3:$Y$2185,6,FALSE)</f>
        <v>0</v>
      </c>
      <c r="H581">
        <f>VLOOKUP(B581,[1]Arkusz5!$A$3:$Y$2185,7,FALSE)</f>
        <v>0</v>
      </c>
      <c r="I581">
        <f>VLOOKUP(B581,[1]Arkusz5!$A$3:$Y$2185,8,FALSE)</f>
        <v>0</v>
      </c>
      <c r="J581">
        <f>VLOOKUP(B581,[1]Arkusz5!$A$3:$Y$2185,9,FALSE)</f>
        <v>0</v>
      </c>
      <c r="K581" t="str">
        <f>VLOOKUP(B581,[1]Arkusz5!$A$3:$Y$2185,10,FALSE)</f>
        <v>Park Krajobrazowy Puszcza Zielonka</v>
      </c>
      <c r="L581" t="str">
        <f>VLOOKUP(B581,[1]Arkusz5!$A$3:$Y$2185,11,FALSE)</f>
        <v>Jezioro Czarne</v>
      </c>
      <c r="M581" t="str">
        <f>VLOOKUP(B581,[1]Arkusz5!$A$3:$Y$2185,12,FALSE)</f>
        <v>wodny</v>
      </c>
      <c r="N581">
        <f>VLOOKUP(B581,[1]Arkusz5!$A$3:$Y$2185,13,FALSE)</f>
        <v>0</v>
      </c>
      <c r="O581">
        <f>VLOOKUP(B581,[1]Arkusz5!$A$3:$Y$2185,14,FALSE)</f>
        <v>0</v>
      </c>
      <c r="P581">
        <f>VLOOKUP(B581,[1]Arkusz5!$A$3:$Y$2185,15,FALSE)</f>
        <v>0</v>
      </c>
      <c r="Q581" t="str">
        <f>VLOOKUP(B581,[1]Arkusz5!$A$3:$Y$2185,16,FALSE)</f>
        <v>PLH300058</v>
      </c>
      <c r="R581" t="str">
        <f>VLOOKUP(B581,[1]Arkusz5!$A$3:$Y$2185,17,FALSE)</f>
        <v>Uroczyska Puszczy Zielonki</v>
      </c>
      <c r="S581" t="str">
        <f>VLOOKUP(B581,[1]Arkusz5!$A$3:$Y$2185,18,FALSE)</f>
        <v>Europa</v>
      </c>
      <c r="T581" t="str">
        <f>VLOOKUP(B581,[1]Arkusz5!$A$3:$Y$2185,19,FALSE)</f>
        <v>Polska</v>
      </c>
      <c r="U581" t="str">
        <f>VLOOKUP(B581,[1]Arkusz5!$A$3:$Y$2185,20,FALSE)</f>
        <v>wielkopolskie</v>
      </c>
      <c r="V581" t="str">
        <f>VLOOKUP(B581,[1]Arkusz5!$A$3:$Y$2185,21,FALSE)</f>
        <v>poznański</v>
      </c>
      <c r="W581" t="str">
        <f>VLOOKUP(B581,[1]Arkusz5!$A$3:$Y$2185,22,FALSE)</f>
        <v>Murowana Goślina</v>
      </c>
      <c r="X581" t="str">
        <f>VLOOKUP(B581,[1]Arkusz5!$A$3:$Y$2185,23,FALSE)</f>
        <v>315.54 Pojezierze Gnieźnieńskie</v>
      </c>
      <c r="Y581" t="str">
        <f>VLOOKUP(B581,[1]Arkusz5!$A$3:$Y$2185,24,FALSE)</f>
        <v>Continental Bio-geographical Region</v>
      </c>
      <c r="Z581" t="str">
        <f>VLOOKUP(B581,[1]Arkusz5!$A$3:$Y$2185,25,FALSE)</f>
        <v>Pino-Quercetum (=Querco-Pinetum + Serratulo-Pinetum)</v>
      </c>
    </row>
    <row r="582" spans="1:26" x14ac:dyDescent="0.25">
      <c r="A582">
        <v>581</v>
      </c>
      <c r="B582" t="s">
        <v>3545</v>
      </c>
      <c r="C582" t="str">
        <f>VLOOKUP(B582,[1]Arkusz5!$A$3:$Y$2185,2,FALSE)</f>
        <v>52.528889</v>
      </c>
      <c r="D582" t="str">
        <f>VLOOKUP(B582,[1]Arkusz5!$A$3:$Y$2185,3,FALSE)</f>
        <v>17.106111</v>
      </c>
      <c r="E582" t="str">
        <f>VLOOKUP(B582,[1]Arkusz5!$A$3:$Y$2185,4,FALSE)</f>
        <v>33UXU42</v>
      </c>
      <c r="F582" t="str">
        <f>VLOOKUP(B582,[1]Arkusz5!$A$3:$Y$2185,5,FALSE)</f>
        <v>CC80</v>
      </c>
      <c r="G582">
        <f>VLOOKUP(B582,[1]Arkusz5!$A$3:$Y$2185,6,FALSE)</f>
        <v>0</v>
      </c>
      <c r="H582">
        <f>VLOOKUP(B582,[1]Arkusz5!$A$3:$Y$2185,7,FALSE)</f>
        <v>0</v>
      </c>
      <c r="I582">
        <f>VLOOKUP(B582,[1]Arkusz5!$A$3:$Y$2185,8,FALSE)</f>
        <v>0</v>
      </c>
      <c r="J582">
        <f>VLOOKUP(B582,[1]Arkusz5!$A$3:$Y$2185,9,FALSE)</f>
        <v>0</v>
      </c>
      <c r="K582" t="str">
        <f>VLOOKUP(B582,[1]Arkusz5!$A$3:$Y$2185,10,FALSE)</f>
        <v>Park Krajobrazowy Puszcza Zielonka</v>
      </c>
      <c r="L582" t="str">
        <f>VLOOKUP(B582,[1]Arkusz5!$A$3:$Y$2185,11,FALSE)</f>
        <v>Jezioro Czarne</v>
      </c>
      <c r="M582" t="str">
        <f>VLOOKUP(B582,[1]Arkusz5!$A$3:$Y$2185,12,FALSE)</f>
        <v>wodny</v>
      </c>
      <c r="N582">
        <f>VLOOKUP(B582,[1]Arkusz5!$A$3:$Y$2185,13,FALSE)</f>
        <v>0</v>
      </c>
      <c r="O582">
        <f>VLOOKUP(B582,[1]Arkusz5!$A$3:$Y$2185,14,FALSE)</f>
        <v>0</v>
      </c>
      <c r="P582">
        <f>VLOOKUP(B582,[1]Arkusz5!$A$3:$Y$2185,15,FALSE)</f>
        <v>0</v>
      </c>
      <c r="Q582" t="str">
        <f>VLOOKUP(B582,[1]Arkusz5!$A$3:$Y$2185,16,FALSE)</f>
        <v>PLH300058</v>
      </c>
      <c r="R582" t="str">
        <f>VLOOKUP(B582,[1]Arkusz5!$A$3:$Y$2185,17,FALSE)</f>
        <v>Uroczyska Puszczy Zielonki</v>
      </c>
      <c r="S582" t="str">
        <f>VLOOKUP(B582,[1]Arkusz5!$A$3:$Y$2185,18,FALSE)</f>
        <v>Europa</v>
      </c>
      <c r="T582" t="str">
        <f>VLOOKUP(B582,[1]Arkusz5!$A$3:$Y$2185,19,FALSE)</f>
        <v>Polska</v>
      </c>
      <c r="U582" t="str">
        <f>VLOOKUP(B582,[1]Arkusz5!$A$3:$Y$2185,20,FALSE)</f>
        <v>wielkopolskie</v>
      </c>
      <c r="V582" t="str">
        <f>VLOOKUP(B582,[1]Arkusz5!$A$3:$Y$2185,21,FALSE)</f>
        <v>poznański</v>
      </c>
      <c r="W582" t="str">
        <f>VLOOKUP(B582,[1]Arkusz5!$A$3:$Y$2185,22,FALSE)</f>
        <v>Murowana Goślina</v>
      </c>
      <c r="X582" t="str">
        <f>VLOOKUP(B582,[1]Arkusz5!$A$3:$Y$2185,23,FALSE)</f>
        <v>315.54 Pojezierze Gnieźnieńskie</v>
      </c>
      <c r="Y582" t="str">
        <f>VLOOKUP(B582,[1]Arkusz5!$A$3:$Y$2185,24,FALSE)</f>
        <v>Continental Bio-geographical Region</v>
      </c>
      <c r="Z582" t="str">
        <f>VLOOKUP(B582,[1]Arkusz5!$A$3:$Y$2185,25,FALSE)</f>
        <v>Pino-Quercetum (=Querco-Pinetum + Serratulo-Pinetum)</v>
      </c>
    </row>
    <row r="583" spans="1:26" x14ac:dyDescent="0.25">
      <c r="A583">
        <v>582</v>
      </c>
      <c r="B583" t="s">
        <v>3547</v>
      </c>
      <c r="C583" t="str">
        <f>VLOOKUP(B583,[1]Arkusz5!$A$3:$Y$2185,2,FALSE)</f>
        <v>53.009992</v>
      </c>
      <c r="D583" t="str">
        <f>VLOOKUP(B583,[1]Arkusz5!$A$3:$Y$2185,3,FALSE)</f>
        <v>17.043452</v>
      </c>
      <c r="E583" t="str">
        <f>VLOOKUP(B583,[1]Arkusz5!$A$3:$Y$2185,4,FALSE)</f>
        <v>33UXU37</v>
      </c>
      <c r="F583" t="str">
        <f>VLOOKUP(B583,[1]Arkusz5!$A$3:$Y$2185,5,FALSE)</f>
        <v>BC39</v>
      </c>
      <c r="G583">
        <f>VLOOKUP(B583,[1]Arkusz5!$A$3:$Y$2185,6,FALSE)</f>
        <v>0</v>
      </c>
      <c r="H583">
        <f>VLOOKUP(B583,[1]Arkusz5!$A$3:$Y$2185,7,FALSE)</f>
        <v>0</v>
      </c>
      <c r="I583">
        <f>VLOOKUP(B583,[1]Arkusz5!$A$3:$Y$2185,8,FALSE)</f>
        <v>0</v>
      </c>
      <c r="J583">
        <f>VLOOKUP(B583,[1]Arkusz5!$A$3:$Y$2185,9,FALSE)</f>
        <v>0</v>
      </c>
      <c r="K583">
        <f>VLOOKUP(B583,[1]Arkusz5!$A$3:$Y$2185,10,FALSE)</f>
        <v>0</v>
      </c>
      <c r="L583">
        <f>VLOOKUP(B583,[1]Arkusz5!$A$3:$Y$2185,11,FALSE)</f>
        <v>0</v>
      </c>
      <c r="M583">
        <f>VLOOKUP(B583,[1]Arkusz5!$A$3:$Y$2185,12,FALSE)</f>
        <v>0</v>
      </c>
      <c r="N583" t="str">
        <f>VLOOKUP(B583,[1]Arkusz5!$A$3:$Y$2185,13,FALSE)</f>
        <v>Dolina Noteci</v>
      </c>
      <c r="O583">
        <f>VLOOKUP(B583,[1]Arkusz5!$A$3:$Y$2185,14,FALSE)</f>
        <v>0</v>
      </c>
      <c r="P583">
        <f>VLOOKUP(B583,[1]Arkusz5!$A$3:$Y$2185,15,FALSE)</f>
        <v>0</v>
      </c>
      <c r="Q583">
        <f>VLOOKUP(B583,[1]Arkusz5!$A$3:$Y$2185,16,FALSE)</f>
        <v>0</v>
      </c>
      <c r="R583">
        <f>VLOOKUP(B583,[1]Arkusz5!$A$3:$Y$2185,17,FALSE)</f>
        <v>0</v>
      </c>
      <c r="S583" t="str">
        <f>VLOOKUP(B583,[1]Arkusz5!$A$3:$Y$2185,18,FALSE)</f>
        <v>Europa</v>
      </c>
      <c r="T583" t="str">
        <f>VLOOKUP(B583,[1]Arkusz5!$A$3:$Y$2185,19,FALSE)</f>
        <v>Polska</v>
      </c>
      <c r="U583" t="str">
        <f>VLOOKUP(B583,[1]Arkusz5!$A$3:$Y$2185,20,FALSE)</f>
        <v>wielkopolskie</v>
      </c>
      <c r="V583" t="str">
        <f>VLOOKUP(B583,[1]Arkusz5!$A$3:$Y$2185,21,FALSE)</f>
        <v>chodzieski</v>
      </c>
      <c r="W583" t="str">
        <f>VLOOKUP(B583,[1]Arkusz5!$A$3:$Y$2185,22,FALSE)</f>
        <v>Szamocin</v>
      </c>
      <c r="X583" t="str">
        <f>VLOOKUP(B583,[1]Arkusz5!$A$3:$Y$2185,23,FALSE)</f>
        <v>315.53 Pojezierze Chodzieskie</v>
      </c>
      <c r="Y583" t="str">
        <f>VLOOKUP(B583,[1]Arkusz5!$A$3:$Y$2185,24,FALSE)</f>
        <v>Continental Bio-geographical Region</v>
      </c>
      <c r="Z583" t="str">
        <f>VLOOKUP(B583,[1]Arkusz5!$A$3:$Y$2185,25,FALSE)</f>
        <v>Galio-Carpinetum</v>
      </c>
    </row>
    <row r="584" spans="1:26" x14ac:dyDescent="0.25">
      <c r="A584">
        <v>583</v>
      </c>
      <c r="B584" t="s">
        <v>3558</v>
      </c>
      <c r="C584" t="str">
        <f>VLOOKUP(B584,[1]Arkusz5!$A$3:$Y$2185,2,FALSE)</f>
        <v>52.481935</v>
      </c>
      <c r="D584" t="str">
        <f>VLOOKUP(B584,[1]Arkusz5!$A$3:$Y$2185,3,FALSE)</f>
        <v>17.00606</v>
      </c>
      <c r="E584" t="str">
        <f>VLOOKUP(B584,[1]Arkusz5!$A$3:$Y$2185,4,FALSE)</f>
        <v>33UXU31</v>
      </c>
      <c r="F584" t="str">
        <f>VLOOKUP(B584,[1]Arkusz5!$A$3:$Y$2185,5,FALSE)</f>
        <v>BC99</v>
      </c>
      <c r="G584">
        <f>VLOOKUP(B584,[1]Arkusz5!$A$3:$Y$2185,6,FALSE)</f>
        <v>0</v>
      </c>
      <c r="H584">
        <f>VLOOKUP(B584,[1]Arkusz5!$A$3:$Y$2185,7,FALSE)</f>
        <v>0</v>
      </c>
      <c r="I584">
        <f>VLOOKUP(B584,[1]Arkusz5!$A$3:$Y$2185,8,FALSE)</f>
        <v>0</v>
      </c>
      <c r="J584">
        <f>VLOOKUP(B584,[1]Arkusz5!$A$3:$Y$2185,9,FALSE)</f>
        <v>0</v>
      </c>
      <c r="K584" t="str">
        <f>VLOOKUP(B584,[1]Arkusz5!$A$3:$Y$2185,10,FALSE)</f>
        <v>Park Krajobrazowy Puszcza Zielonka</v>
      </c>
      <c r="L584">
        <f>VLOOKUP(B584,[1]Arkusz5!$A$3:$Y$2185,11,FALSE)</f>
        <v>0</v>
      </c>
      <c r="M584">
        <f>VLOOKUP(B584,[1]Arkusz5!$A$3:$Y$2185,12,FALSE)</f>
        <v>0</v>
      </c>
      <c r="N584">
        <f>VLOOKUP(B584,[1]Arkusz5!$A$3:$Y$2185,13,FALSE)</f>
        <v>0</v>
      </c>
      <c r="O584">
        <f>VLOOKUP(B584,[1]Arkusz5!$A$3:$Y$2185,14,FALSE)</f>
        <v>0</v>
      </c>
      <c r="P584">
        <f>VLOOKUP(B584,[1]Arkusz5!$A$3:$Y$2185,15,FALSE)</f>
        <v>0</v>
      </c>
      <c r="Q584" t="str">
        <f>VLOOKUP(B584,[1]Arkusz5!$A$3:$Y$2185,16,FALSE)</f>
        <v>PLH300058</v>
      </c>
      <c r="R584" t="str">
        <f>VLOOKUP(B584,[1]Arkusz5!$A$3:$Y$2185,17,FALSE)</f>
        <v>Uroczyska Puszczy Zielonki</v>
      </c>
      <c r="S584" t="str">
        <f>VLOOKUP(B584,[1]Arkusz5!$A$3:$Y$2185,18,FALSE)</f>
        <v>Europa</v>
      </c>
      <c r="T584" t="str">
        <f>VLOOKUP(B584,[1]Arkusz5!$A$3:$Y$2185,19,FALSE)</f>
        <v>Polska</v>
      </c>
      <c r="U584" t="str">
        <f>VLOOKUP(B584,[1]Arkusz5!$A$3:$Y$2185,20,FALSE)</f>
        <v>wielkopolskie</v>
      </c>
      <c r="V584" t="str">
        <f>VLOOKUP(B584,[1]Arkusz5!$A$3:$Y$2185,21,FALSE)</f>
        <v>poznański</v>
      </c>
      <c r="W584" t="str">
        <f>VLOOKUP(B584,[1]Arkusz5!$A$3:$Y$2185,22,FALSE)</f>
        <v>Czerwonak</v>
      </c>
      <c r="X584" t="str">
        <f>VLOOKUP(B584,[1]Arkusz5!$A$3:$Y$2185,23,FALSE)</f>
        <v>315.56 Równina Wrzesińska</v>
      </c>
      <c r="Y584" t="str">
        <f>VLOOKUP(B584,[1]Arkusz5!$A$3:$Y$2185,24,FALSE)</f>
        <v>Continental Bio-geographical Region</v>
      </c>
      <c r="Z584" t="str">
        <f>VLOOKUP(B584,[1]Arkusz5!$A$3:$Y$2185,25,FALSE)</f>
        <v>Potentillo albae-Quercetum typicum</v>
      </c>
    </row>
    <row r="585" spans="1:26" x14ac:dyDescent="0.25">
      <c r="A585">
        <v>584</v>
      </c>
      <c r="B585" t="s">
        <v>3565</v>
      </c>
      <c r="C585" t="str">
        <f>VLOOKUP(B585,[1]Arkusz5!$A$3:$Y$2185,2,FALSE)</f>
        <v>52.4506</v>
      </c>
      <c r="D585" t="str">
        <f>VLOOKUP(B585,[1]Arkusz5!$A$3:$Y$2185,3,FALSE)</f>
        <v>17.246</v>
      </c>
      <c r="E585" t="str">
        <f>VLOOKUP(B585,[1]Arkusz5!$A$3:$Y$2185,4,FALSE)</f>
        <v>33UXU51</v>
      </c>
      <c r="F585" t="str">
        <f>VLOOKUP(B585,[1]Arkusz5!$A$3:$Y$2185,5,FALSE)</f>
        <v>CC91</v>
      </c>
      <c r="G585">
        <f>VLOOKUP(B585,[1]Arkusz5!$A$3:$Y$2185,6,FALSE)</f>
        <v>0</v>
      </c>
      <c r="H585">
        <f>VLOOKUP(B585,[1]Arkusz5!$A$3:$Y$2185,7,FALSE)</f>
        <v>0</v>
      </c>
      <c r="I585">
        <f>VLOOKUP(B585,[1]Arkusz5!$A$3:$Y$2185,8,FALSE)</f>
        <v>0</v>
      </c>
      <c r="J585">
        <f>VLOOKUP(B585,[1]Arkusz5!$A$3:$Y$2185,9,FALSE)</f>
        <v>0</v>
      </c>
      <c r="K585" t="str">
        <f>VLOOKUP(B585,[1]Arkusz5!$A$3:$Y$2185,10,FALSE)</f>
        <v>Park Krajobrazowy Promno - otulina</v>
      </c>
      <c r="L585">
        <f>VLOOKUP(B585,[1]Arkusz5!$A$3:$Y$2185,11,FALSE)</f>
        <v>0</v>
      </c>
      <c r="M585">
        <f>VLOOKUP(B585,[1]Arkusz5!$A$3:$Y$2185,12,FALSE)</f>
        <v>0</v>
      </c>
      <c r="N585">
        <f>VLOOKUP(B585,[1]Arkusz5!$A$3:$Y$2185,13,FALSE)</f>
        <v>0</v>
      </c>
      <c r="O585">
        <f>VLOOKUP(B585,[1]Arkusz5!$A$3:$Y$2185,14,FALSE)</f>
        <v>0</v>
      </c>
      <c r="P585">
        <f>VLOOKUP(B585,[1]Arkusz5!$A$3:$Y$2185,15,FALSE)</f>
        <v>0</v>
      </c>
      <c r="Q585">
        <f>VLOOKUP(B585,[1]Arkusz5!$A$3:$Y$2185,16,FALSE)</f>
        <v>0</v>
      </c>
      <c r="R585">
        <f>VLOOKUP(B585,[1]Arkusz5!$A$3:$Y$2185,17,FALSE)</f>
        <v>0</v>
      </c>
      <c r="S585" t="str">
        <f>VLOOKUP(B585,[1]Arkusz5!$A$3:$Y$2185,18,FALSE)</f>
        <v>Europa</v>
      </c>
      <c r="T585" t="str">
        <f>VLOOKUP(B585,[1]Arkusz5!$A$3:$Y$2185,19,FALSE)</f>
        <v>Polska</v>
      </c>
      <c r="U585" t="str">
        <f>VLOOKUP(B585,[1]Arkusz5!$A$3:$Y$2185,20,FALSE)</f>
        <v>wielkopolskie</v>
      </c>
      <c r="V585" t="str">
        <f>VLOOKUP(B585,[1]Arkusz5!$A$3:$Y$2185,21,FALSE)</f>
        <v>poznański</v>
      </c>
      <c r="W585" t="str">
        <f>VLOOKUP(B585,[1]Arkusz5!$A$3:$Y$2185,22,FALSE)</f>
        <v>Pobiedziska</v>
      </c>
      <c r="X585" t="str">
        <f>VLOOKUP(B585,[1]Arkusz5!$A$3:$Y$2185,23,FALSE)</f>
        <v>315.56 Równina Wrzesińska</v>
      </c>
      <c r="Y585" t="str">
        <f>VLOOKUP(B585,[1]Arkusz5!$A$3:$Y$2185,24,FALSE)</f>
        <v>Continental Bio-geographical Region</v>
      </c>
      <c r="Z585" t="str">
        <f>VLOOKUP(B585,[1]Arkusz5!$A$3:$Y$2185,25,FALSE)</f>
        <v>Galio-Carpinetum</v>
      </c>
    </row>
    <row r="586" spans="1:26" x14ac:dyDescent="0.25">
      <c r="A586">
        <v>585</v>
      </c>
      <c r="B586" t="s">
        <v>3571</v>
      </c>
      <c r="C586" t="str">
        <f>VLOOKUP(B586,[1]Arkusz5!$A$3:$Y$2185,2,FALSE)</f>
        <v>52.470948</v>
      </c>
      <c r="D586" t="str">
        <f>VLOOKUP(B586,[1]Arkusz5!$A$3:$Y$2185,3,FALSE)</f>
        <v>17.886879</v>
      </c>
      <c r="E586" t="str">
        <f>VLOOKUP(B586,[1]Arkusz5!$A$3:$Y$2185,4,FALSE)</f>
        <v>33UXU91</v>
      </c>
      <c r="F586" t="str">
        <f>VLOOKUP(B586,[1]Arkusz5!$A$3:$Y$2185,5,FALSE)</f>
        <v>CC95</v>
      </c>
      <c r="G586">
        <f>VLOOKUP(B586,[1]Arkusz5!$A$3:$Y$2185,6,FALSE)</f>
        <v>0</v>
      </c>
      <c r="H586">
        <f>VLOOKUP(B586,[1]Arkusz5!$A$3:$Y$2185,7,FALSE)</f>
        <v>0</v>
      </c>
      <c r="I586">
        <f>VLOOKUP(B586,[1]Arkusz5!$A$3:$Y$2185,8,FALSE)</f>
        <v>0</v>
      </c>
      <c r="J586">
        <f>VLOOKUP(B586,[1]Arkusz5!$A$3:$Y$2185,9,FALSE)</f>
        <v>0</v>
      </c>
      <c r="K586" t="str">
        <f>VLOOKUP(B586,[1]Arkusz5!$A$3:$Y$2185,10,FALSE)</f>
        <v>Powidzki Park Krajobrazowy</v>
      </c>
      <c r="L586">
        <f>VLOOKUP(B586,[1]Arkusz5!$A$3:$Y$2185,11,FALSE)</f>
        <v>0</v>
      </c>
      <c r="M586">
        <f>VLOOKUP(B586,[1]Arkusz5!$A$3:$Y$2185,12,FALSE)</f>
        <v>0</v>
      </c>
      <c r="N586" t="str">
        <f>VLOOKUP(B586,[1]Arkusz5!$A$3:$Y$2185,13,FALSE)</f>
        <v>Powidzko-Bieniszewski</v>
      </c>
      <c r="O586" t="str">
        <f>VLOOKUP(B586,[1]Arkusz5!$A$3:$Y$2185,14,FALSE)</f>
        <v>Jezioro Czarne</v>
      </c>
      <c r="P586">
        <f>VLOOKUP(B586,[1]Arkusz5!$A$3:$Y$2185,15,FALSE)</f>
        <v>0</v>
      </c>
      <c r="Q586" t="str">
        <f>VLOOKUP(B586,[1]Arkusz5!$A$3:$Y$2185,16,FALSE)</f>
        <v>PLH300026</v>
      </c>
      <c r="R586" t="str">
        <f>VLOOKUP(B586,[1]Arkusz5!$A$3:$Y$2185,17,FALSE)</f>
        <v>Pojezierze Gnieźnieńskie</v>
      </c>
      <c r="S586" t="str">
        <f>VLOOKUP(B586,[1]Arkusz5!$A$3:$Y$2185,18,FALSE)</f>
        <v>Europa</v>
      </c>
      <c r="T586" t="str">
        <f>VLOOKUP(B586,[1]Arkusz5!$A$3:$Y$2185,19,FALSE)</f>
        <v>Polska</v>
      </c>
      <c r="U586" t="str">
        <f>VLOOKUP(B586,[1]Arkusz5!$A$3:$Y$2185,20,FALSE)</f>
        <v>wielkopolskie</v>
      </c>
      <c r="V586" t="str">
        <f>VLOOKUP(B586,[1]Arkusz5!$A$3:$Y$2185,21,FALSE)</f>
        <v>gnieźnieński</v>
      </c>
      <c r="W586" t="str">
        <f>VLOOKUP(B586,[1]Arkusz5!$A$3:$Y$2185,22,FALSE)</f>
        <v>Witkowo</v>
      </c>
      <c r="X586" t="str">
        <f>VLOOKUP(B586,[1]Arkusz5!$A$3:$Y$2185,23,FALSE)</f>
        <v>315.56 Równina Wrzesińska</v>
      </c>
      <c r="Y586" t="str">
        <f>VLOOKUP(B586,[1]Arkusz5!$A$3:$Y$2185,24,FALSE)</f>
        <v>Continental Bio-geographical Region</v>
      </c>
      <c r="Z586" t="str">
        <f>VLOOKUP(B586,[1]Arkusz5!$A$3:$Y$2185,25,FALSE)</f>
        <v>Pino-Quercetum (=Querco-Pinetum + Serratulo-Pinetum)</v>
      </c>
    </row>
    <row r="587" spans="1:26" x14ac:dyDescent="0.25">
      <c r="A587">
        <v>586</v>
      </c>
      <c r="B587" t="s">
        <v>3576</v>
      </c>
      <c r="C587" t="str">
        <f>VLOOKUP(B587,[1]Arkusz5!$A$3:$Y$2185,2,FALSE)</f>
        <v>52.415274</v>
      </c>
      <c r="D587" t="str">
        <f>VLOOKUP(B587,[1]Arkusz5!$A$3:$Y$2185,3,FALSE)</f>
        <v>17.052303</v>
      </c>
      <c r="E587" t="str">
        <f>VLOOKUP(B587,[1]Arkusz5!$A$3:$Y$2185,4,FALSE)</f>
        <v>33UXU30</v>
      </c>
      <c r="F587" t="str">
        <f>VLOOKUP(B587,[1]Arkusz5!$A$3:$Y$2185,5,FALSE)</f>
        <v>BD09</v>
      </c>
      <c r="G587">
        <f>VLOOKUP(B587,[1]Arkusz5!$A$3:$Y$2185,6,FALSE)</f>
        <v>0</v>
      </c>
      <c r="H587">
        <f>VLOOKUP(B587,[1]Arkusz5!$A$3:$Y$2185,7,FALSE)</f>
        <v>0</v>
      </c>
      <c r="I587">
        <f>VLOOKUP(B587,[1]Arkusz5!$A$3:$Y$2185,8,FALSE)</f>
        <v>0</v>
      </c>
      <c r="J587">
        <f>VLOOKUP(B587,[1]Arkusz5!$A$3:$Y$2185,9,FALSE)</f>
        <v>0</v>
      </c>
      <c r="K587">
        <f>VLOOKUP(B587,[1]Arkusz5!$A$3:$Y$2185,10,FALSE)</f>
        <v>0</v>
      </c>
      <c r="L587">
        <f>VLOOKUP(B587,[1]Arkusz5!$A$3:$Y$2185,11,FALSE)</f>
        <v>0</v>
      </c>
      <c r="M587">
        <f>VLOOKUP(B587,[1]Arkusz5!$A$3:$Y$2185,12,FALSE)</f>
        <v>0</v>
      </c>
      <c r="N587">
        <f>VLOOKUP(B587,[1]Arkusz5!$A$3:$Y$2185,13,FALSE)</f>
        <v>0</v>
      </c>
      <c r="O587">
        <f>VLOOKUP(B587,[1]Arkusz5!$A$3:$Y$2185,14,FALSE)</f>
        <v>0</v>
      </c>
      <c r="P587">
        <f>VLOOKUP(B587,[1]Arkusz5!$A$3:$Y$2185,15,FALSE)</f>
        <v>0</v>
      </c>
      <c r="Q587">
        <f>VLOOKUP(B587,[1]Arkusz5!$A$3:$Y$2185,16,FALSE)</f>
        <v>0</v>
      </c>
      <c r="R587">
        <f>VLOOKUP(B587,[1]Arkusz5!$A$3:$Y$2185,17,FALSE)</f>
        <v>0</v>
      </c>
      <c r="S587" t="str">
        <f>VLOOKUP(B587,[1]Arkusz5!$A$3:$Y$2185,18,FALSE)</f>
        <v>Europa</v>
      </c>
      <c r="T587" t="str">
        <f>VLOOKUP(B587,[1]Arkusz5!$A$3:$Y$2185,19,FALSE)</f>
        <v>Polska</v>
      </c>
      <c r="U587" t="str">
        <f>VLOOKUP(B587,[1]Arkusz5!$A$3:$Y$2185,20,FALSE)</f>
        <v>wielkopolskie</v>
      </c>
      <c r="V587" t="str">
        <f>VLOOKUP(B587,[1]Arkusz5!$A$3:$Y$2185,21,FALSE)</f>
        <v>Poznań</v>
      </c>
      <c r="W587" t="str">
        <f>VLOOKUP(B587,[1]Arkusz5!$A$3:$Y$2185,22,FALSE)</f>
        <v>Poznań</v>
      </c>
      <c r="X587" t="str">
        <f>VLOOKUP(B587,[1]Arkusz5!$A$3:$Y$2185,23,FALSE)</f>
        <v>315.56 Równina Wrzesińska</v>
      </c>
      <c r="Y587" t="str">
        <f>VLOOKUP(B587,[1]Arkusz5!$A$3:$Y$2185,24,FALSE)</f>
        <v>Continental Bio-geographical Region</v>
      </c>
      <c r="Z587" t="str">
        <f>VLOOKUP(B587,[1]Arkusz5!$A$3:$Y$2185,25,FALSE)</f>
        <v>Pino-Quercetum (=Querco-Pinetum + Serratulo-Pinetum)</v>
      </c>
    </row>
    <row r="588" spans="1:26" x14ac:dyDescent="0.25">
      <c r="A588">
        <v>587</v>
      </c>
      <c r="B588" t="s">
        <v>3582</v>
      </c>
      <c r="C588" t="str">
        <f>VLOOKUP(B588,[1]Arkusz5!$A$3:$Y$2185,2,FALSE)</f>
        <v>52.406068</v>
      </c>
      <c r="D588" t="str">
        <f>VLOOKUP(B588,[1]Arkusz5!$A$3:$Y$2185,3,FALSE)</f>
        <v>17.03965</v>
      </c>
      <c r="E588" t="str">
        <f>VLOOKUP(B588,[1]Arkusz5!$A$3:$Y$2185,4,FALSE)</f>
        <v>33UXU30</v>
      </c>
      <c r="F588" t="str">
        <f>VLOOKUP(B588,[1]Arkusz5!$A$3:$Y$2185,5,FALSE)</f>
        <v>BD09</v>
      </c>
      <c r="G588">
        <f>VLOOKUP(B588,[1]Arkusz5!$A$3:$Y$2185,6,FALSE)</f>
        <v>0</v>
      </c>
      <c r="H588">
        <f>VLOOKUP(B588,[1]Arkusz5!$A$3:$Y$2185,7,FALSE)</f>
        <v>0</v>
      </c>
      <c r="I588">
        <f>VLOOKUP(B588,[1]Arkusz5!$A$3:$Y$2185,8,FALSE)</f>
        <v>0</v>
      </c>
      <c r="J588">
        <f>VLOOKUP(B588,[1]Arkusz5!$A$3:$Y$2185,9,FALSE)</f>
        <v>0</v>
      </c>
      <c r="K588">
        <f>VLOOKUP(B588,[1]Arkusz5!$A$3:$Y$2185,10,FALSE)</f>
        <v>0</v>
      </c>
      <c r="L588">
        <f>VLOOKUP(B588,[1]Arkusz5!$A$3:$Y$2185,11,FALSE)</f>
        <v>0</v>
      </c>
      <c r="M588">
        <f>VLOOKUP(B588,[1]Arkusz5!$A$3:$Y$2185,12,FALSE)</f>
        <v>0</v>
      </c>
      <c r="N588">
        <f>VLOOKUP(B588,[1]Arkusz5!$A$3:$Y$2185,13,FALSE)</f>
        <v>0</v>
      </c>
      <c r="O588">
        <f>VLOOKUP(B588,[1]Arkusz5!$A$3:$Y$2185,14,FALSE)</f>
        <v>0</v>
      </c>
      <c r="P588">
        <f>VLOOKUP(B588,[1]Arkusz5!$A$3:$Y$2185,15,FALSE)</f>
        <v>0</v>
      </c>
      <c r="Q588">
        <f>VLOOKUP(B588,[1]Arkusz5!$A$3:$Y$2185,16,FALSE)</f>
        <v>0</v>
      </c>
      <c r="R588">
        <f>VLOOKUP(B588,[1]Arkusz5!$A$3:$Y$2185,17,FALSE)</f>
        <v>0</v>
      </c>
      <c r="S588" t="str">
        <f>VLOOKUP(B588,[1]Arkusz5!$A$3:$Y$2185,18,FALSE)</f>
        <v>Europa</v>
      </c>
      <c r="T588" t="str">
        <f>VLOOKUP(B588,[1]Arkusz5!$A$3:$Y$2185,19,FALSE)</f>
        <v>Polska</v>
      </c>
      <c r="U588" t="str">
        <f>VLOOKUP(B588,[1]Arkusz5!$A$3:$Y$2185,20,FALSE)</f>
        <v>wielkopolskie</v>
      </c>
      <c r="V588" t="str">
        <f>VLOOKUP(B588,[1]Arkusz5!$A$3:$Y$2185,21,FALSE)</f>
        <v>Poznań</v>
      </c>
      <c r="W588" t="str">
        <f>VLOOKUP(B588,[1]Arkusz5!$A$3:$Y$2185,22,FALSE)</f>
        <v>Poznań</v>
      </c>
      <c r="X588" t="str">
        <f>VLOOKUP(B588,[1]Arkusz5!$A$3:$Y$2185,23,FALSE)</f>
        <v>315.56 Równina Wrzesińska</v>
      </c>
      <c r="Y588" t="str">
        <f>VLOOKUP(B588,[1]Arkusz5!$A$3:$Y$2185,24,FALSE)</f>
        <v>Continental Bio-geographical Region</v>
      </c>
      <c r="Z588" t="str">
        <f>VLOOKUP(B588,[1]Arkusz5!$A$3:$Y$2185,25,FALSE)</f>
        <v>Galio-Carpinetum</v>
      </c>
    </row>
    <row r="589" spans="1:26" x14ac:dyDescent="0.25">
      <c r="A589">
        <v>588</v>
      </c>
      <c r="B589" t="s">
        <v>3588</v>
      </c>
      <c r="C589" t="str">
        <f>VLOOKUP(B589,[1]Arkusz5!$A$3:$Y$2185,2,FALSE)</f>
        <v>52.41595</v>
      </c>
      <c r="D589" t="str">
        <f>VLOOKUP(B589,[1]Arkusz5!$A$3:$Y$2185,3,FALSE)</f>
        <v>17.04875</v>
      </c>
      <c r="E589" t="str">
        <f>VLOOKUP(B589,[1]Arkusz5!$A$3:$Y$2185,4,FALSE)</f>
        <v>33UXU30</v>
      </c>
      <c r="F589" t="str">
        <f>VLOOKUP(B589,[1]Arkusz5!$A$3:$Y$2185,5,FALSE)</f>
        <v>BD09</v>
      </c>
      <c r="G589">
        <f>VLOOKUP(B589,[1]Arkusz5!$A$3:$Y$2185,6,FALSE)</f>
        <v>0</v>
      </c>
      <c r="H589">
        <f>VLOOKUP(B589,[1]Arkusz5!$A$3:$Y$2185,7,FALSE)</f>
        <v>0</v>
      </c>
      <c r="I589">
        <f>VLOOKUP(B589,[1]Arkusz5!$A$3:$Y$2185,8,FALSE)</f>
        <v>0</v>
      </c>
      <c r="J589">
        <f>VLOOKUP(B589,[1]Arkusz5!$A$3:$Y$2185,9,FALSE)</f>
        <v>0</v>
      </c>
      <c r="K589">
        <f>VLOOKUP(B589,[1]Arkusz5!$A$3:$Y$2185,10,FALSE)</f>
        <v>0</v>
      </c>
      <c r="L589">
        <f>VLOOKUP(B589,[1]Arkusz5!$A$3:$Y$2185,11,FALSE)</f>
        <v>0</v>
      </c>
      <c r="M589">
        <f>VLOOKUP(B589,[1]Arkusz5!$A$3:$Y$2185,12,FALSE)</f>
        <v>0</v>
      </c>
      <c r="N589">
        <f>VLOOKUP(B589,[1]Arkusz5!$A$3:$Y$2185,13,FALSE)</f>
        <v>0</v>
      </c>
      <c r="O589">
        <f>VLOOKUP(B589,[1]Arkusz5!$A$3:$Y$2185,14,FALSE)</f>
        <v>0</v>
      </c>
      <c r="P589">
        <f>VLOOKUP(B589,[1]Arkusz5!$A$3:$Y$2185,15,FALSE)</f>
        <v>0</v>
      </c>
      <c r="Q589">
        <f>VLOOKUP(B589,[1]Arkusz5!$A$3:$Y$2185,16,FALSE)</f>
        <v>0</v>
      </c>
      <c r="R589">
        <f>VLOOKUP(B589,[1]Arkusz5!$A$3:$Y$2185,17,FALSE)</f>
        <v>0</v>
      </c>
      <c r="S589" t="str">
        <f>VLOOKUP(B589,[1]Arkusz5!$A$3:$Y$2185,18,FALSE)</f>
        <v>Europa</v>
      </c>
      <c r="T589" t="str">
        <f>VLOOKUP(B589,[1]Arkusz5!$A$3:$Y$2185,19,FALSE)</f>
        <v>Polska</v>
      </c>
      <c r="U589" t="str">
        <f>VLOOKUP(B589,[1]Arkusz5!$A$3:$Y$2185,20,FALSE)</f>
        <v>wielkopolskie</v>
      </c>
      <c r="V589" t="str">
        <f>VLOOKUP(B589,[1]Arkusz5!$A$3:$Y$2185,21,FALSE)</f>
        <v>Poznań</v>
      </c>
      <c r="W589" t="str">
        <f>VLOOKUP(B589,[1]Arkusz5!$A$3:$Y$2185,22,FALSE)</f>
        <v>Poznań</v>
      </c>
      <c r="X589" t="str">
        <f>VLOOKUP(B589,[1]Arkusz5!$A$3:$Y$2185,23,FALSE)</f>
        <v>315.56 Równina Wrzesińska</v>
      </c>
      <c r="Y589" t="str">
        <f>VLOOKUP(B589,[1]Arkusz5!$A$3:$Y$2185,24,FALSE)</f>
        <v>Continental Bio-geographical Region</v>
      </c>
      <c r="Z589" t="str">
        <f>VLOOKUP(B589,[1]Arkusz5!$A$3:$Y$2185,25,FALSE)</f>
        <v>Pino-Quercetum (=Querco-Pinetum + Serratulo-Pinetum)</v>
      </c>
    </row>
    <row r="590" spans="1:26" x14ac:dyDescent="0.25">
      <c r="A590">
        <v>589</v>
      </c>
      <c r="B590" t="s">
        <v>3595</v>
      </c>
      <c r="C590" t="str">
        <f>VLOOKUP(B590,[1]Arkusz5!$A$3:$Y$2185,2,FALSE)</f>
        <v>52.370438</v>
      </c>
      <c r="D590" t="str">
        <f>VLOOKUP(B590,[1]Arkusz5!$A$3:$Y$2185,3,FALSE)</f>
        <v>17.489251</v>
      </c>
      <c r="E590" t="str">
        <f>VLOOKUP(B590,[1]Arkusz5!$A$3:$Y$2185,4,FALSE)</f>
        <v>33UXU60</v>
      </c>
      <c r="F590" t="str">
        <f>VLOOKUP(B590,[1]Arkusz5!$A$3:$Y$2185,5,FALSE)</f>
        <v>CD02</v>
      </c>
      <c r="G590">
        <f>VLOOKUP(B590,[1]Arkusz5!$A$3:$Y$2185,6,FALSE)</f>
        <v>0</v>
      </c>
      <c r="H590">
        <f>VLOOKUP(B590,[1]Arkusz5!$A$3:$Y$2185,7,FALSE)</f>
        <v>0</v>
      </c>
      <c r="I590">
        <f>VLOOKUP(B590,[1]Arkusz5!$A$3:$Y$2185,8,FALSE)</f>
        <v>0</v>
      </c>
      <c r="J590">
        <f>VLOOKUP(B590,[1]Arkusz5!$A$3:$Y$2185,9,FALSE)</f>
        <v>0</v>
      </c>
      <c r="K590">
        <f>VLOOKUP(B590,[1]Arkusz5!$A$3:$Y$2185,10,FALSE)</f>
        <v>0</v>
      </c>
      <c r="L590">
        <f>VLOOKUP(B590,[1]Arkusz5!$A$3:$Y$2185,11,FALSE)</f>
        <v>0</v>
      </c>
      <c r="M590">
        <f>VLOOKUP(B590,[1]Arkusz5!$A$3:$Y$2185,12,FALSE)</f>
        <v>0</v>
      </c>
      <c r="N590">
        <f>VLOOKUP(B590,[1]Arkusz5!$A$3:$Y$2185,13,FALSE)</f>
        <v>0</v>
      </c>
      <c r="O590">
        <f>VLOOKUP(B590,[1]Arkusz5!$A$3:$Y$2185,14,FALSE)</f>
        <v>0</v>
      </c>
      <c r="P590">
        <f>VLOOKUP(B590,[1]Arkusz5!$A$3:$Y$2185,15,FALSE)</f>
        <v>0</v>
      </c>
      <c r="Q590">
        <f>VLOOKUP(B590,[1]Arkusz5!$A$3:$Y$2185,16,FALSE)</f>
        <v>0</v>
      </c>
      <c r="R590">
        <f>VLOOKUP(B590,[1]Arkusz5!$A$3:$Y$2185,17,FALSE)</f>
        <v>0</v>
      </c>
      <c r="S590" t="str">
        <f>VLOOKUP(B590,[1]Arkusz5!$A$3:$Y$2185,18,FALSE)</f>
        <v>Europa</v>
      </c>
      <c r="T590" t="str">
        <f>VLOOKUP(B590,[1]Arkusz5!$A$3:$Y$2185,19,FALSE)</f>
        <v>Polska</v>
      </c>
      <c r="U590" t="str">
        <f>VLOOKUP(B590,[1]Arkusz5!$A$3:$Y$2185,20,FALSE)</f>
        <v>wielkopolskie</v>
      </c>
      <c r="V590" t="str">
        <f>VLOOKUP(B590,[1]Arkusz5!$A$3:$Y$2185,21,FALSE)</f>
        <v>wrzesiński</v>
      </c>
      <c r="W590" t="str">
        <f>VLOOKUP(B590,[1]Arkusz5!$A$3:$Y$2185,22,FALSE)</f>
        <v>Września</v>
      </c>
      <c r="X590" t="str">
        <f>VLOOKUP(B590,[1]Arkusz5!$A$3:$Y$2185,23,FALSE)</f>
        <v>315.56 Równina Wrzesińska</v>
      </c>
      <c r="Y590" t="str">
        <f>VLOOKUP(B590,[1]Arkusz5!$A$3:$Y$2185,24,FALSE)</f>
        <v>Continental Bio-geographical Region</v>
      </c>
      <c r="Z590" t="str">
        <f>VLOOKUP(B590,[1]Arkusz5!$A$3:$Y$2185,25,FALSE)</f>
        <v>Galio-Carpinetum</v>
      </c>
    </row>
    <row r="591" spans="1:26" x14ac:dyDescent="0.25">
      <c r="A591">
        <v>590</v>
      </c>
      <c r="B591" t="s">
        <v>3602</v>
      </c>
      <c r="C591" t="str">
        <f>VLOOKUP(B591,[1]Arkusz5!$A$3:$Y$2185,2,FALSE)</f>
        <v>52.28637</v>
      </c>
      <c r="D591" t="str">
        <f>VLOOKUP(B591,[1]Arkusz5!$A$3:$Y$2185,3,FALSE)</f>
        <v>18.20421</v>
      </c>
      <c r="E591" t="str">
        <f>VLOOKUP(B591,[1]Arkusz5!$A$3:$Y$2185,4,FALSE)</f>
        <v>34UCC09</v>
      </c>
      <c r="F591" t="str">
        <f>VLOOKUP(B591,[1]Arkusz5!$A$3:$Y$2185,5,FALSE)</f>
        <v>CD17</v>
      </c>
      <c r="G591">
        <f>VLOOKUP(B591,[1]Arkusz5!$A$3:$Y$2185,6,FALSE)</f>
        <v>0</v>
      </c>
      <c r="H591">
        <f>VLOOKUP(B591,[1]Arkusz5!$A$3:$Y$2185,7,FALSE)</f>
        <v>0</v>
      </c>
      <c r="I591">
        <f>VLOOKUP(B591,[1]Arkusz5!$A$3:$Y$2185,8,FALSE)</f>
        <v>0</v>
      </c>
      <c r="J591">
        <f>VLOOKUP(B591,[1]Arkusz5!$A$3:$Y$2185,9,FALSE)</f>
        <v>0</v>
      </c>
      <c r="K591">
        <f>VLOOKUP(B591,[1]Arkusz5!$A$3:$Y$2185,10,FALSE)</f>
        <v>0</v>
      </c>
      <c r="L591" t="str">
        <f>VLOOKUP(B591,[1]Arkusz5!$A$3:$Y$2185,11,FALSE)</f>
        <v>Sokółki</v>
      </c>
      <c r="M591" t="str">
        <f>VLOOKUP(B591,[1]Arkusz5!$A$3:$Y$2185,12,FALSE)</f>
        <v>leśny</v>
      </c>
      <c r="N591" t="str">
        <f>VLOOKUP(B591,[1]Arkusz5!$A$3:$Y$2185,13,FALSE)</f>
        <v>Powidzko-Bieniszewski</v>
      </c>
      <c r="O591">
        <f>VLOOKUP(B591,[1]Arkusz5!$A$3:$Y$2185,14,FALSE)</f>
        <v>0</v>
      </c>
      <c r="P591">
        <f>VLOOKUP(B591,[1]Arkusz5!$A$3:$Y$2185,15,FALSE)</f>
        <v>0</v>
      </c>
      <c r="Q591" t="str">
        <f>VLOOKUP(B591,[1]Arkusz5!$A$3:$Y$2185,16,FALSE)</f>
        <v>PLH300011</v>
      </c>
      <c r="R591" t="str">
        <f>VLOOKUP(B591,[1]Arkusz5!$A$3:$Y$2185,17,FALSE)</f>
        <v>Puszcza Bieniszewska</v>
      </c>
      <c r="S591" t="str">
        <f>VLOOKUP(B591,[1]Arkusz5!$A$3:$Y$2185,18,FALSE)</f>
        <v>Europa</v>
      </c>
      <c r="T591" t="str">
        <f>VLOOKUP(B591,[1]Arkusz5!$A$3:$Y$2185,19,FALSE)</f>
        <v>Polska</v>
      </c>
      <c r="U591" t="str">
        <f>VLOOKUP(B591,[1]Arkusz5!$A$3:$Y$2185,20,FALSE)</f>
        <v>wielkopolskie</v>
      </c>
      <c r="V591" t="str">
        <f>VLOOKUP(B591,[1]Arkusz5!$A$3:$Y$2185,21,FALSE)</f>
        <v>koniński</v>
      </c>
      <c r="W591" t="str">
        <f>VLOOKUP(B591,[1]Arkusz5!$A$3:$Y$2185,22,FALSE)</f>
        <v>Kazimierz Biskupi</v>
      </c>
      <c r="X591" t="str">
        <f>VLOOKUP(B591,[1]Arkusz5!$A$3:$Y$2185,23,FALSE)</f>
        <v>315.54 Pojezierze Gnieźnieńskie</v>
      </c>
      <c r="Y591" t="str">
        <f>VLOOKUP(B591,[1]Arkusz5!$A$3:$Y$2185,24,FALSE)</f>
        <v>Continental Bio-geographical Region</v>
      </c>
      <c r="Z591" t="str">
        <f>VLOOKUP(B591,[1]Arkusz5!$A$3:$Y$2185,25,FALSE)</f>
        <v>Fraxino-Alnetum (=Circaeo-Alnetum)</v>
      </c>
    </row>
    <row r="592" spans="1:26" x14ac:dyDescent="0.25">
      <c r="A592">
        <v>591</v>
      </c>
      <c r="B592" t="s">
        <v>3610</v>
      </c>
      <c r="C592" t="str">
        <f>VLOOKUP(B592,[1]Arkusz5!$A$3:$Y$2185,2,FALSE)</f>
        <v>52.1027</v>
      </c>
      <c r="D592" t="str">
        <f>VLOOKUP(B592,[1]Arkusz5!$A$3:$Y$2185,3,FALSE)</f>
        <v>16.3701</v>
      </c>
      <c r="E592" t="str">
        <f>VLOOKUP(B592,[1]Arkusz5!$A$3:$Y$2185,4,FALSE)</f>
        <v>33UWT97</v>
      </c>
      <c r="F592" t="str">
        <f>VLOOKUP(B592,[1]Arkusz5!$A$3:$Y$2185,5,FALSE)</f>
        <v>BD34</v>
      </c>
      <c r="G592">
        <f>VLOOKUP(B592,[1]Arkusz5!$A$3:$Y$2185,6,FALSE)</f>
        <v>0</v>
      </c>
      <c r="H592">
        <f>VLOOKUP(B592,[1]Arkusz5!$A$3:$Y$2185,7,FALSE)</f>
        <v>0</v>
      </c>
      <c r="I592">
        <f>VLOOKUP(B592,[1]Arkusz5!$A$3:$Y$2185,8,FALSE)</f>
        <v>0</v>
      </c>
      <c r="J592">
        <f>VLOOKUP(B592,[1]Arkusz5!$A$3:$Y$2185,9,FALSE)</f>
        <v>0</v>
      </c>
      <c r="K592">
        <f>VLOOKUP(B592,[1]Arkusz5!$A$3:$Y$2185,10,FALSE)</f>
        <v>0</v>
      </c>
      <c r="L592">
        <f>VLOOKUP(B592,[1]Arkusz5!$A$3:$Y$2185,11,FALSE)</f>
        <v>0</v>
      </c>
      <c r="M592">
        <f>VLOOKUP(B592,[1]Arkusz5!$A$3:$Y$2185,12,FALSE)</f>
        <v>0</v>
      </c>
      <c r="N592">
        <f>VLOOKUP(B592,[1]Arkusz5!$A$3:$Y$2185,13,FALSE)</f>
        <v>0</v>
      </c>
      <c r="O592">
        <f>VLOOKUP(B592,[1]Arkusz5!$A$3:$Y$2185,14,FALSE)</f>
        <v>0</v>
      </c>
      <c r="P592">
        <f>VLOOKUP(B592,[1]Arkusz5!$A$3:$Y$2185,15,FALSE)</f>
        <v>0</v>
      </c>
      <c r="Q592" t="str">
        <f>VLOOKUP(B592,[1]Arkusz5!$A$3:$Y$2185,16,FALSE)</f>
        <v>PLB300004</v>
      </c>
      <c r="R592" t="str">
        <f>VLOOKUP(B592,[1]Arkusz5!$A$3:$Y$2185,17,FALSE)</f>
        <v>Wielki Łęg Obrzański</v>
      </c>
      <c r="S592" t="str">
        <f>VLOOKUP(B592,[1]Arkusz5!$A$3:$Y$2185,18,FALSE)</f>
        <v>Europa</v>
      </c>
      <c r="T592" t="str">
        <f>VLOOKUP(B592,[1]Arkusz5!$A$3:$Y$2185,19,FALSE)</f>
        <v>Polska</v>
      </c>
      <c r="U592" t="str">
        <f>VLOOKUP(B592,[1]Arkusz5!$A$3:$Y$2185,20,FALSE)</f>
        <v>wielkopolskie</v>
      </c>
      <c r="V592" t="str">
        <f>VLOOKUP(B592,[1]Arkusz5!$A$3:$Y$2185,21,FALSE)</f>
        <v>grodziski</v>
      </c>
      <c r="W592" t="str">
        <f>VLOOKUP(B592,[1]Arkusz5!$A$3:$Y$2185,22,FALSE)</f>
        <v>Wielichowo</v>
      </c>
      <c r="X592" t="str">
        <f>VLOOKUP(B592,[1]Arkusz5!$A$3:$Y$2185,23,FALSE)</f>
        <v>315.63 Dolina Środkowej Obry</v>
      </c>
      <c r="Y592" t="str">
        <f>VLOOKUP(B592,[1]Arkusz5!$A$3:$Y$2185,24,FALSE)</f>
        <v>Continental Bio-geographical Region</v>
      </c>
      <c r="Z592" t="str">
        <f>VLOOKUP(B592,[1]Arkusz5!$A$3:$Y$2185,25,FALSE)</f>
        <v>Fraxino-Alnetum (=Circaeo-Alnetum)</v>
      </c>
    </row>
    <row r="593" spans="1:26" x14ac:dyDescent="0.25">
      <c r="A593">
        <v>592</v>
      </c>
      <c r="B593" t="s">
        <v>3616</v>
      </c>
      <c r="C593" t="str">
        <f>VLOOKUP(B593,[1]Arkusz5!$A$3:$Y$2185,2,FALSE)</f>
        <v>51.97837</v>
      </c>
      <c r="D593" t="str">
        <f>VLOOKUP(B593,[1]Arkusz5!$A$3:$Y$2185,3,FALSE)</f>
        <v>17.01759</v>
      </c>
      <c r="E593" t="str">
        <f>VLOOKUP(B593,[1]Arkusz5!$A$3:$Y$2185,4,FALSE)</f>
        <v>33UXT36</v>
      </c>
      <c r="F593" t="str">
        <f>VLOOKUP(B593,[1]Arkusz5!$A$3:$Y$2185,5,FALSE)</f>
        <v>BD59</v>
      </c>
      <c r="G593">
        <f>VLOOKUP(B593,[1]Arkusz5!$A$3:$Y$2185,6,FALSE)</f>
        <v>0</v>
      </c>
      <c r="H593">
        <f>VLOOKUP(B593,[1]Arkusz5!$A$3:$Y$2185,7,FALSE)</f>
        <v>0</v>
      </c>
      <c r="I593">
        <f>VLOOKUP(B593,[1]Arkusz5!$A$3:$Y$2185,8,FALSE)</f>
        <v>0</v>
      </c>
      <c r="J593">
        <f>VLOOKUP(B593,[1]Arkusz5!$A$3:$Y$2185,9,FALSE)</f>
        <v>0</v>
      </c>
      <c r="K593">
        <f>VLOOKUP(B593,[1]Arkusz5!$A$3:$Y$2185,10,FALSE)</f>
        <v>0</v>
      </c>
      <c r="L593" t="str">
        <f>VLOOKUP(B593,[1]Arkusz5!$A$3:$Y$2185,11,FALSE)</f>
        <v>Miranowo</v>
      </c>
      <c r="M593" t="str">
        <f>VLOOKUP(B593,[1]Arkusz5!$A$3:$Y$2185,12,FALSE)</f>
        <v>torfowiskowy</v>
      </c>
      <c r="N593">
        <f>VLOOKUP(B593,[1]Arkusz5!$A$3:$Y$2185,13,FALSE)</f>
        <v>0</v>
      </c>
      <c r="O593">
        <f>VLOOKUP(B593,[1]Arkusz5!$A$3:$Y$2185,14,FALSE)</f>
        <v>0</v>
      </c>
      <c r="P593">
        <f>VLOOKUP(B593,[1]Arkusz5!$A$3:$Y$2185,15,FALSE)</f>
        <v>0</v>
      </c>
      <c r="Q593">
        <f>VLOOKUP(B593,[1]Arkusz5!$A$3:$Y$2185,16,FALSE)</f>
        <v>0</v>
      </c>
      <c r="R593">
        <f>VLOOKUP(B593,[1]Arkusz5!$A$3:$Y$2185,17,FALSE)</f>
        <v>0</v>
      </c>
      <c r="S593" t="str">
        <f>VLOOKUP(B593,[1]Arkusz5!$A$3:$Y$2185,18,FALSE)</f>
        <v>Europa</v>
      </c>
      <c r="T593" t="str">
        <f>VLOOKUP(B593,[1]Arkusz5!$A$3:$Y$2185,19,FALSE)</f>
        <v>Polska</v>
      </c>
      <c r="U593" t="str">
        <f>VLOOKUP(B593,[1]Arkusz5!$A$3:$Y$2185,20,FALSE)</f>
        <v>wielkopolskie</v>
      </c>
      <c r="V593" t="str">
        <f>VLOOKUP(B593,[1]Arkusz5!$A$3:$Y$2185,21,FALSE)</f>
        <v>śremski</v>
      </c>
      <c r="W593" t="str">
        <f>VLOOKUP(B593,[1]Arkusz5!$A$3:$Y$2185,22,FALSE)</f>
        <v>Dolsk</v>
      </c>
      <c r="X593" t="str">
        <f>VLOOKUP(B593,[1]Arkusz5!$A$3:$Y$2185,23,FALSE)</f>
        <v>315.82 Pojezierze Krzywińskie</v>
      </c>
      <c r="Y593" t="str">
        <f>VLOOKUP(B593,[1]Arkusz5!$A$3:$Y$2185,24,FALSE)</f>
        <v>Continental Bio-geographical Region</v>
      </c>
      <c r="Z593" t="str">
        <f>VLOOKUP(B593,[1]Arkusz5!$A$3:$Y$2185,25,FALSE)</f>
        <v>Fraxino-Alnetum (=Circaeo-Alnetum)</v>
      </c>
    </row>
    <row r="594" spans="1:26" x14ac:dyDescent="0.25">
      <c r="A594">
        <v>593</v>
      </c>
      <c r="B594" t="s">
        <v>3624</v>
      </c>
      <c r="C594" t="str">
        <f>VLOOKUP(B594,[1]Arkusz5!$A$3:$Y$2185,2,FALSE)</f>
        <v>51.90093</v>
      </c>
      <c r="D594" t="str">
        <f>VLOOKUP(B594,[1]Arkusz5!$A$3:$Y$2185,3,FALSE)</f>
        <v>16.94772</v>
      </c>
      <c r="E594" t="str">
        <f>VLOOKUP(B594,[1]Arkusz5!$A$3:$Y$2185,4,FALSE)</f>
        <v>33UXT35</v>
      </c>
      <c r="F594" t="str">
        <f>VLOOKUP(B594,[1]Arkusz5!$A$3:$Y$2185,5,FALSE)</f>
        <v>BD58</v>
      </c>
      <c r="G594">
        <f>VLOOKUP(B594,[1]Arkusz5!$A$3:$Y$2185,6,FALSE)</f>
        <v>0</v>
      </c>
      <c r="H594">
        <f>VLOOKUP(B594,[1]Arkusz5!$A$3:$Y$2185,7,FALSE)</f>
        <v>0</v>
      </c>
      <c r="I594">
        <f>VLOOKUP(B594,[1]Arkusz5!$A$3:$Y$2185,8,FALSE)</f>
        <v>0</v>
      </c>
      <c r="J594">
        <f>VLOOKUP(B594,[1]Arkusz5!$A$3:$Y$2185,9,FALSE)</f>
        <v>0</v>
      </c>
      <c r="K594">
        <f>VLOOKUP(B594,[1]Arkusz5!$A$3:$Y$2185,10,FALSE)</f>
        <v>0</v>
      </c>
      <c r="L594" t="str">
        <f>VLOOKUP(B594,[1]Arkusz5!$A$3:$Y$2185,11,FALSE)</f>
        <v>Torfowisko Źródliskowe w Gostyniu Starym</v>
      </c>
      <c r="M594" t="str">
        <f>VLOOKUP(B594,[1]Arkusz5!$A$3:$Y$2185,12,FALSE)</f>
        <v>nie określono w akcie prawnym</v>
      </c>
      <c r="N594" t="str">
        <f>VLOOKUP(B594,[1]Arkusz5!$A$3:$Y$2185,13,FALSE)</f>
        <v>Krzywińsko-Osiecki wraz z zadrzewieniami generała Dezyderego Chłapowskiego i kompleksem leśnym Osieczna-Góra</v>
      </c>
      <c r="O594">
        <f>VLOOKUP(B594,[1]Arkusz5!$A$3:$Y$2185,14,FALSE)</f>
        <v>0</v>
      </c>
      <c r="P594">
        <f>VLOOKUP(B594,[1]Arkusz5!$A$3:$Y$2185,15,FALSE)</f>
        <v>0</v>
      </c>
      <c r="Q594">
        <f>VLOOKUP(B594,[1]Arkusz5!$A$3:$Y$2185,16,FALSE)</f>
        <v>0</v>
      </c>
      <c r="R594">
        <f>VLOOKUP(B594,[1]Arkusz5!$A$3:$Y$2185,17,FALSE)</f>
        <v>0</v>
      </c>
      <c r="S594" t="str">
        <f>VLOOKUP(B594,[1]Arkusz5!$A$3:$Y$2185,18,FALSE)</f>
        <v>Europa</v>
      </c>
      <c r="T594" t="str">
        <f>VLOOKUP(B594,[1]Arkusz5!$A$3:$Y$2185,19,FALSE)</f>
        <v>Polska</v>
      </c>
      <c r="U594" t="str">
        <f>VLOOKUP(B594,[1]Arkusz5!$A$3:$Y$2185,20,FALSE)</f>
        <v>wielkopolskie</v>
      </c>
      <c r="V594" t="str">
        <f>VLOOKUP(B594,[1]Arkusz5!$A$3:$Y$2185,21,FALSE)</f>
        <v>gostyński</v>
      </c>
      <c r="W594" t="str">
        <f>VLOOKUP(B594,[1]Arkusz5!$A$3:$Y$2185,22,FALSE)</f>
        <v>Gostyń</v>
      </c>
      <c r="X594" t="str">
        <f>VLOOKUP(B594,[1]Arkusz5!$A$3:$Y$2185,23,FALSE)</f>
        <v>318.11 Wysoczyzna Leszczyńska</v>
      </c>
      <c r="Y594" t="str">
        <f>VLOOKUP(B594,[1]Arkusz5!$A$3:$Y$2185,24,FALSE)</f>
        <v>Continental Bio-geographical Region</v>
      </c>
      <c r="Z594" t="str">
        <f>VLOOKUP(B594,[1]Arkusz5!$A$3:$Y$2185,25,FALSE)</f>
        <v>Galio-Carpinetum</v>
      </c>
    </row>
    <row r="595" spans="1:26" x14ac:dyDescent="0.25">
      <c r="A595">
        <v>594</v>
      </c>
      <c r="B595" t="s">
        <v>3629</v>
      </c>
      <c r="C595" t="str">
        <f>VLOOKUP(B595,[1]Arkusz5!$A$3:$Y$2185,2,FALSE)</f>
        <v>51.82228</v>
      </c>
      <c r="D595" t="str">
        <f>VLOOKUP(B595,[1]Arkusz5!$A$3:$Y$2185,3,FALSE)</f>
        <v>17.18011</v>
      </c>
      <c r="E595" t="str">
        <f>VLOOKUP(B595,[1]Arkusz5!$A$3:$Y$2185,4,FALSE)</f>
        <v>33UXT54</v>
      </c>
      <c r="F595" t="str">
        <f>VLOOKUP(B595,[1]Arkusz5!$A$3:$Y$2185,5,FALSE)</f>
        <v>CD60</v>
      </c>
      <c r="G595">
        <f>VLOOKUP(B595,[1]Arkusz5!$A$3:$Y$2185,6,FALSE)</f>
        <v>0</v>
      </c>
      <c r="H595">
        <f>VLOOKUP(B595,[1]Arkusz5!$A$3:$Y$2185,7,FALSE)</f>
        <v>0</v>
      </c>
      <c r="I595">
        <f>VLOOKUP(B595,[1]Arkusz5!$A$3:$Y$2185,8,FALSE)</f>
        <v>0</v>
      </c>
      <c r="J595">
        <f>VLOOKUP(B595,[1]Arkusz5!$A$3:$Y$2185,9,FALSE)</f>
        <v>0</v>
      </c>
      <c r="K595">
        <f>VLOOKUP(B595,[1]Arkusz5!$A$3:$Y$2185,10,FALSE)</f>
        <v>0</v>
      </c>
      <c r="L595">
        <f>VLOOKUP(B595,[1]Arkusz5!$A$3:$Y$2185,11,FALSE)</f>
        <v>0</v>
      </c>
      <c r="M595">
        <f>VLOOKUP(B595,[1]Arkusz5!$A$3:$Y$2185,12,FALSE)</f>
        <v>0</v>
      </c>
      <c r="N595">
        <f>VLOOKUP(B595,[1]Arkusz5!$A$3:$Y$2185,13,FALSE)</f>
        <v>0</v>
      </c>
      <c r="O595">
        <f>VLOOKUP(B595,[1]Arkusz5!$A$3:$Y$2185,14,FALSE)</f>
        <v>0</v>
      </c>
      <c r="P595">
        <f>VLOOKUP(B595,[1]Arkusz5!$A$3:$Y$2185,15,FALSE)</f>
        <v>0</v>
      </c>
      <c r="Q595">
        <f>VLOOKUP(B595,[1]Arkusz5!$A$3:$Y$2185,16,FALSE)</f>
        <v>0</v>
      </c>
      <c r="R595">
        <f>VLOOKUP(B595,[1]Arkusz5!$A$3:$Y$2185,17,FALSE)</f>
        <v>0</v>
      </c>
      <c r="S595" t="str">
        <f>VLOOKUP(B595,[1]Arkusz5!$A$3:$Y$2185,18,FALSE)</f>
        <v>Europa</v>
      </c>
      <c r="T595" t="str">
        <f>VLOOKUP(B595,[1]Arkusz5!$A$3:$Y$2185,19,FALSE)</f>
        <v>Polska</v>
      </c>
      <c r="U595" t="str">
        <f>VLOOKUP(B595,[1]Arkusz5!$A$3:$Y$2185,20,FALSE)</f>
        <v>wielkopolskie</v>
      </c>
      <c r="V595" t="str">
        <f>VLOOKUP(B595,[1]Arkusz5!$A$3:$Y$2185,21,FALSE)</f>
        <v>gostyński</v>
      </c>
      <c r="W595" t="str">
        <f>VLOOKUP(B595,[1]Arkusz5!$A$3:$Y$2185,22,FALSE)</f>
        <v>Pogorzela</v>
      </c>
      <c r="X595" t="str">
        <f>VLOOKUP(B595,[1]Arkusz5!$A$3:$Y$2185,23,FALSE)</f>
        <v>318.12 Wysoczyzna Kaliska</v>
      </c>
      <c r="Y595" t="str">
        <f>VLOOKUP(B595,[1]Arkusz5!$A$3:$Y$2185,24,FALSE)</f>
        <v>Continental Bio-geographical Region</v>
      </c>
      <c r="Z595" t="str">
        <f>VLOOKUP(B595,[1]Arkusz5!$A$3:$Y$2185,25,FALSE)</f>
        <v>Galio-Carpinetum</v>
      </c>
    </row>
    <row r="596" spans="1:26" x14ac:dyDescent="0.25">
      <c r="A596">
        <v>595</v>
      </c>
      <c r="B596" t="s">
        <v>3637</v>
      </c>
      <c r="C596" t="str">
        <f>VLOOKUP(B596,[1]Arkusz5!$A$3:$Y$2185,2,FALSE)</f>
        <v>52.217746</v>
      </c>
      <c r="D596" t="str">
        <f>VLOOKUP(B596,[1]Arkusz5!$A$3:$Y$2185,3,FALSE)</f>
        <v>18.260757</v>
      </c>
      <c r="E596" t="str">
        <f>VLOOKUP(B596,[1]Arkusz5!$A$3:$Y$2185,4,FALSE)</f>
        <v>34UCC18</v>
      </c>
      <c r="F596" t="str">
        <f>VLOOKUP(B596,[1]Arkusz5!$A$3:$Y$2185,5,FALSE)</f>
        <v>CD27</v>
      </c>
      <c r="G596">
        <f>VLOOKUP(B596,[1]Arkusz5!$A$3:$Y$2185,6,FALSE)</f>
        <v>0</v>
      </c>
      <c r="H596">
        <f>VLOOKUP(B596,[1]Arkusz5!$A$3:$Y$2185,7,FALSE)</f>
        <v>0</v>
      </c>
      <c r="I596">
        <f>VLOOKUP(B596,[1]Arkusz5!$A$3:$Y$2185,8,FALSE)</f>
        <v>0</v>
      </c>
      <c r="J596">
        <f>VLOOKUP(B596,[1]Arkusz5!$A$3:$Y$2185,9,FALSE)</f>
        <v>0</v>
      </c>
      <c r="K596">
        <f>VLOOKUP(B596,[1]Arkusz5!$A$3:$Y$2185,10,FALSE)</f>
        <v>0</v>
      </c>
      <c r="L596">
        <f>VLOOKUP(B596,[1]Arkusz5!$A$3:$Y$2185,11,FALSE)</f>
        <v>0</v>
      </c>
      <c r="M596">
        <f>VLOOKUP(B596,[1]Arkusz5!$A$3:$Y$2185,12,FALSE)</f>
        <v>0</v>
      </c>
      <c r="N596">
        <f>VLOOKUP(B596,[1]Arkusz5!$A$3:$Y$2185,13,FALSE)</f>
        <v>0</v>
      </c>
      <c r="O596">
        <f>VLOOKUP(B596,[1]Arkusz5!$A$3:$Y$2185,14,FALSE)</f>
        <v>0</v>
      </c>
      <c r="P596">
        <f>VLOOKUP(B596,[1]Arkusz5!$A$3:$Y$2185,15,FALSE)</f>
        <v>0</v>
      </c>
      <c r="Q596" t="str">
        <f>VLOOKUP(B596,[1]Arkusz5!$A$3:$Y$2185,16,FALSE)</f>
        <v>PLB300002</v>
      </c>
      <c r="R596" t="str">
        <f>VLOOKUP(B596,[1]Arkusz5!$A$3:$Y$2185,17,FALSE)</f>
        <v>Dolina Środkowej Warty</v>
      </c>
      <c r="S596" t="str">
        <f>VLOOKUP(B596,[1]Arkusz5!$A$3:$Y$2185,18,FALSE)</f>
        <v>Europa</v>
      </c>
      <c r="T596" t="str">
        <f>VLOOKUP(B596,[1]Arkusz5!$A$3:$Y$2185,19,FALSE)</f>
        <v>Polska</v>
      </c>
      <c r="U596" t="str">
        <f>VLOOKUP(B596,[1]Arkusz5!$A$3:$Y$2185,20,FALSE)</f>
        <v>wielkopolskie</v>
      </c>
      <c r="V596" t="str">
        <f>VLOOKUP(B596,[1]Arkusz5!$A$3:$Y$2185,21,FALSE)</f>
        <v>Konin</v>
      </c>
      <c r="W596" t="str">
        <f>VLOOKUP(B596,[1]Arkusz5!$A$3:$Y$2185,22,FALSE)</f>
        <v>Konin</v>
      </c>
      <c r="X596" t="str">
        <f>VLOOKUP(B596,[1]Arkusz5!$A$3:$Y$2185,23,FALSE)</f>
        <v>318.13 Dolina Konińska</v>
      </c>
      <c r="Y596" t="str">
        <f>VLOOKUP(B596,[1]Arkusz5!$A$3:$Y$2185,24,FALSE)</f>
        <v>Continental Bio-geographical Region</v>
      </c>
      <c r="Z596" t="str">
        <f>VLOOKUP(B596,[1]Arkusz5!$A$3:$Y$2185,25,FALSE)</f>
        <v>Salici-Populetum (=Salicetum albo-fragilis + Populetum albae)</v>
      </c>
    </row>
    <row r="597" spans="1:26" x14ac:dyDescent="0.25">
      <c r="A597">
        <v>596</v>
      </c>
      <c r="B597" t="s">
        <v>3643</v>
      </c>
      <c r="C597" t="str">
        <f>VLOOKUP(B597,[1]Arkusz5!$A$3:$Y$2185,2,FALSE)</f>
        <v>51.65689</v>
      </c>
      <c r="D597" t="str">
        <f>VLOOKUP(B597,[1]Arkusz5!$A$3:$Y$2185,3,FALSE)</f>
        <v>18.011371</v>
      </c>
      <c r="E597" t="str">
        <f>VLOOKUP(B597,[1]Arkusz5!$A$3:$Y$2185,4,FALSE)</f>
        <v>34UBC92</v>
      </c>
      <c r="F597" t="str">
        <f>VLOOKUP(B597,[1]Arkusz5!$A$3:$Y$2185,5,FALSE)</f>
        <v>CD86</v>
      </c>
      <c r="G597">
        <f>VLOOKUP(B597,[1]Arkusz5!$A$3:$Y$2185,6,FALSE)</f>
        <v>0</v>
      </c>
      <c r="H597">
        <f>VLOOKUP(B597,[1]Arkusz5!$A$3:$Y$2185,7,FALSE)</f>
        <v>0</v>
      </c>
      <c r="I597">
        <f>VLOOKUP(B597,[1]Arkusz5!$A$3:$Y$2185,8,FALSE)</f>
        <v>0</v>
      </c>
      <c r="J597">
        <f>VLOOKUP(B597,[1]Arkusz5!$A$3:$Y$2185,9,FALSE)</f>
        <v>0</v>
      </c>
      <c r="K597">
        <f>VLOOKUP(B597,[1]Arkusz5!$A$3:$Y$2185,10,FALSE)</f>
        <v>0</v>
      </c>
      <c r="L597">
        <f>VLOOKUP(B597,[1]Arkusz5!$A$3:$Y$2185,11,FALSE)</f>
        <v>0</v>
      </c>
      <c r="M597">
        <f>VLOOKUP(B597,[1]Arkusz5!$A$3:$Y$2185,12,FALSE)</f>
        <v>0</v>
      </c>
      <c r="N597" t="str">
        <f>VLOOKUP(B597,[1]Arkusz5!$A$3:$Y$2185,13,FALSE)</f>
        <v>Dolina Rzeki Prosny</v>
      </c>
      <c r="O597">
        <f>VLOOKUP(B597,[1]Arkusz5!$A$3:$Y$2185,14,FALSE)</f>
        <v>0</v>
      </c>
      <c r="P597">
        <f>VLOOKUP(B597,[1]Arkusz5!$A$3:$Y$2185,15,FALSE)</f>
        <v>0</v>
      </c>
      <c r="Q597">
        <f>VLOOKUP(B597,[1]Arkusz5!$A$3:$Y$2185,16,FALSE)</f>
        <v>0</v>
      </c>
      <c r="R597">
        <f>VLOOKUP(B597,[1]Arkusz5!$A$3:$Y$2185,17,FALSE)</f>
        <v>0</v>
      </c>
      <c r="S597" t="str">
        <f>VLOOKUP(B597,[1]Arkusz5!$A$3:$Y$2185,18,FALSE)</f>
        <v>Europa</v>
      </c>
      <c r="T597" t="str">
        <f>VLOOKUP(B597,[1]Arkusz5!$A$3:$Y$2185,19,FALSE)</f>
        <v>Polska</v>
      </c>
      <c r="U597" t="str">
        <f>VLOOKUP(B597,[1]Arkusz5!$A$3:$Y$2185,20,FALSE)</f>
        <v>wielkopolskie</v>
      </c>
      <c r="V597" t="str">
        <f>VLOOKUP(B597,[1]Arkusz5!$A$3:$Y$2185,21,FALSE)</f>
        <v>ostrowski</v>
      </c>
      <c r="W597" t="str">
        <f>VLOOKUP(B597,[1]Arkusz5!$A$3:$Y$2185,22,FALSE)</f>
        <v>Sieroszewice</v>
      </c>
      <c r="X597" t="str">
        <f>VLOOKUP(B597,[1]Arkusz5!$A$3:$Y$2185,23,FALSE)</f>
        <v>318.12 Wysoczyzna Kaliska</v>
      </c>
      <c r="Y597" t="str">
        <f>VLOOKUP(B597,[1]Arkusz5!$A$3:$Y$2185,24,FALSE)</f>
        <v>Continental Bio-geographical Region</v>
      </c>
      <c r="Z597" t="str">
        <f>VLOOKUP(B597,[1]Arkusz5!$A$3:$Y$2185,25,FALSE)</f>
        <v>Galio-Carpinetum</v>
      </c>
    </row>
    <row r="598" spans="1:26" x14ac:dyDescent="0.25">
      <c r="A598">
        <v>597</v>
      </c>
      <c r="B598" t="s">
        <v>3654</v>
      </c>
      <c r="C598" t="str">
        <f>VLOOKUP(B598,[1]Arkusz5!$A$3:$Y$2185,2,FALSE)</f>
        <v>51.65689</v>
      </c>
      <c r="D598" t="str">
        <f>VLOOKUP(B598,[1]Arkusz5!$A$3:$Y$2185,3,FALSE)</f>
        <v>18.011371</v>
      </c>
      <c r="E598" t="str">
        <f>VLOOKUP(B598,[1]Arkusz5!$A$3:$Y$2185,4,FALSE)</f>
        <v>34UBC92</v>
      </c>
      <c r="F598" t="str">
        <f>VLOOKUP(B598,[1]Arkusz5!$A$3:$Y$2185,5,FALSE)</f>
        <v>CD86</v>
      </c>
      <c r="G598">
        <f>VLOOKUP(B598,[1]Arkusz5!$A$3:$Y$2185,6,FALSE)</f>
        <v>0</v>
      </c>
      <c r="H598">
        <f>VLOOKUP(B598,[1]Arkusz5!$A$3:$Y$2185,7,FALSE)</f>
        <v>0</v>
      </c>
      <c r="I598">
        <f>VLOOKUP(B598,[1]Arkusz5!$A$3:$Y$2185,8,FALSE)</f>
        <v>0</v>
      </c>
      <c r="J598">
        <f>VLOOKUP(B598,[1]Arkusz5!$A$3:$Y$2185,9,FALSE)</f>
        <v>0</v>
      </c>
      <c r="K598">
        <f>VLOOKUP(B598,[1]Arkusz5!$A$3:$Y$2185,10,FALSE)</f>
        <v>0</v>
      </c>
      <c r="L598">
        <f>VLOOKUP(B598,[1]Arkusz5!$A$3:$Y$2185,11,FALSE)</f>
        <v>0</v>
      </c>
      <c r="M598">
        <f>VLOOKUP(B598,[1]Arkusz5!$A$3:$Y$2185,12,FALSE)</f>
        <v>0</v>
      </c>
      <c r="N598" t="str">
        <f>VLOOKUP(B598,[1]Arkusz5!$A$3:$Y$2185,13,FALSE)</f>
        <v>Dolina Rzeki Prosny</v>
      </c>
      <c r="O598">
        <f>VLOOKUP(B598,[1]Arkusz5!$A$3:$Y$2185,14,FALSE)</f>
        <v>0</v>
      </c>
      <c r="P598">
        <f>VLOOKUP(B598,[1]Arkusz5!$A$3:$Y$2185,15,FALSE)</f>
        <v>0</v>
      </c>
      <c r="Q598">
        <f>VLOOKUP(B598,[1]Arkusz5!$A$3:$Y$2185,16,FALSE)</f>
        <v>0</v>
      </c>
      <c r="R598">
        <f>VLOOKUP(B598,[1]Arkusz5!$A$3:$Y$2185,17,FALSE)</f>
        <v>0</v>
      </c>
      <c r="S598" t="str">
        <f>VLOOKUP(B598,[1]Arkusz5!$A$3:$Y$2185,18,FALSE)</f>
        <v>Europa</v>
      </c>
      <c r="T598" t="str">
        <f>VLOOKUP(B598,[1]Arkusz5!$A$3:$Y$2185,19,FALSE)</f>
        <v>Polska</v>
      </c>
      <c r="U598" t="str">
        <f>VLOOKUP(B598,[1]Arkusz5!$A$3:$Y$2185,20,FALSE)</f>
        <v>wielkopolskie</v>
      </c>
      <c r="V598" t="str">
        <f>VLOOKUP(B598,[1]Arkusz5!$A$3:$Y$2185,21,FALSE)</f>
        <v>ostrowski</v>
      </c>
      <c r="W598" t="str">
        <f>VLOOKUP(B598,[1]Arkusz5!$A$3:$Y$2185,22,FALSE)</f>
        <v>Sieroszewice</v>
      </c>
      <c r="X598" t="str">
        <f>VLOOKUP(B598,[1]Arkusz5!$A$3:$Y$2185,23,FALSE)</f>
        <v>318.12 Wysoczyzna Kaliska</v>
      </c>
      <c r="Y598" t="str">
        <f>VLOOKUP(B598,[1]Arkusz5!$A$3:$Y$2185,24,FALSE)</f>
        <v>Continental Bio-geographical Region</v>
      </c>
      <c r="Z598" t="str">
        <f>VLOOKUP(B598,[1]Arkusz5!$A$3:$Y$2185,25,FALSE)</f>
        <v>Galio-Carpinetum</v>
      </c>
    </row>
    <row r="599" spans="1:26" x14ac:dyDescent="0.25">
      <c r="A599">
        <v>598</v>
      </c>
      <c r="B599" t="s">
        <v>3658</v>
      </c>
      <c r="C599" t="str">
        <f>VLOOKUP(B599,[1]Arkusz5!$A$3:$Y$2185,2,FALSE)</f>
        <v>51.3233</v>
      </c>
      <c r="D599" t="str">
        <f>VLOOKUP(B599,[1]Arkusz5!$A$3:$Y$2185,3,FALSE)</f>
        <v>17.9558</v>
      </c>
      <c r="E599" t="str">
        <f>VLOOKUP(B599,[1]Arkusz5!$A$3:$Y$2185,4,FALSE)</f>
        <v>33UYS08</v>
      </c>
      <c r="F599" t="str">
        <f>VLOOKUP(B599,[1]Arkusz5!$A$3:$Y$2185,5,FALSE)</f>
        <v>CE25</v>
      </c>
      <c r="G599">
        <f>VLOOKUP(B599,[1]Arkusz5!$A$3:$Y$2185,6,FALSE)</f>
        <v>0</v>
      </c>
      <c r="H599">
        <f>VLOOKUP(B599,[1]Arkusz5!$A$3:$Y$2185,7,FALSE)</f>
        <v>0</v>
      </c>
      <c r="I599">
        <f>VLOOKUP(B599,[1]Arkusz5!$A$3:$Y$2185,8,FALSE)</f>
        <v>0</v>
      </c>
      <c r="J599">
        <f>VLOOKUP(B599,[1]Arkusz5!$A$3:$Y$2185,9,FALSE)</f>
        <v>0</v>
      </c>
      <c r="K599">
        <f>VLOOKUP(B599,[1]Arkusz5!$A$3:$Y$2185,10,FALSE)</f>
        <v>0</v>
      </c>
      <c r="L599">
        <f>VLOOKUP(B599,[1]Arkusz5!$A$3:$Y$2185,11,FALSE)</f>
        <v>0</v>
      </c>
      <c r="M599">
        <f>VLOOKUP(B599,[1]Arkusz5!$A$3:$Y$2185,12,FALSE)</f>
        <v>0</v>
      </c>
      <c r="N599">
        <f>VLOOKUP(B599,[1]Arkusz5!$A$3:$Y$2185,13,FALSE)</f>
        <v>0</v>
      </c>
      <c r="O599">
        <f>VLOOKUP(B599,[1]Arkusz5!$A$3:$Y$2185,14,FALSE)</f>
        <v>0</v>
      </c>
      <c r="P599">
        <f>VLOOKUP(B599,[1]Arkusz5!$A$3:$Y$2185,15,FALSE)</f>
        <v>0</v>
      </c>
      <c r="Q599">
        <f>VLOOKUP(B599,[1]Arkusz5!$A$3:$Y$2185,16,FALSE)</f>
        <v>0</v>
      </c>
      <c r="R599">
        <f>VLOOKUP(B599,[1]Arkusz5!$A$3:$Y$2185,17,FALSE)</f>
        <v>0</v>
      </c>
      <c r="S599" t="str">
        <f>VLOOKUP(B599,[1]Arkusz5!$A$3:$Y$2185,18,FALSE)</f>
        <v>Europa</v>
      </c>
      <c r="T599" t="str">
        <f>VLOOKUP(B599,[1]Arkusz5!$A$3:$Y$2185,19,FALSE)</f>
        <v>Polska</v>
      </c>
      <c r="U599" t="str">
        <f>VLOOKUP(B599,[1]Arkusz5!$A$3:$Y$2185,20,FALSE)</f>
        <v>wielkopolskie</v>
      </c>
      <c r="V599" t="str">
        <f>VLOOKUP(B599,[1]Arkusz5!$A$3:$Y$2185,21,FALSE)</f>
        <v>kępiński</v>
      </c>
      <c r="W599" t="str">
        <f>VLOOKUP(B599,[1]Arkusz5!$A$3:$Y$2185,22,FALSE)</f>
        <v>Kępno</v>
      </c>
      <c r="X599" t="str">
        <f>VLOOKUP(B599,[1]Arkusz5!$A$3:$Y$2185,23,FALSE)</f>
        <v>318.24 Wysoczyzna Wieruszowska</v>
      </c>
      <c r="Y599" t="str">
        <f>VLOOKUP(B599,[1]Arkusz5!$A$3:$Y$2185,24,FALSE)</f>
        <v>Continental Bio-geographical Region</v>
      </c>
      <c r="Z599" t="str">
        <f>VLOOKUP(B599,[1]Arkusz5!$A$3:$Y$2185,25,FALSE)</f>
        <v>Pino-Quercetum (=Querco-Pinetum + Serratulo-Pinetum)</v>
      </c>
    </row>
    <row r="600" spans="1:26" x14ac:dyDescent="0.25">
      <c r="A600">
        <v>599</v>
      </c>
      <c r="B600" t="s">
        <v>3669</v>
      </c>
      <c r="C600" t="str">
        <f>VLOOKUP(B600,[1]Arkusz5!$A$3:$Y$2185,2,FALSE)</f>
        <v>51.1795</v>
      </c>
      <c r="D600" t="str">
        <f>VLOOKUP(B600,[1]Arkusz5!$A$3:$Y$2185,3,FALSE)</f>
        <v>18.1429</v>
      </c>
      <c r="E600" t="str">
        <f>VLOOKUP(B600,[1]Arkusz5!$A$3:$Y$2185,4,FALSE)</f>
        <v>34UCB07</v>
      </c>
      <c r="F600" t="str">
        <f>VLOOKUP(B600,[1]Arkusz5!$A$3:$Y$2185,5,FALSE)</f>
        <v>CE47</v>
      </c>
      <c r="G600">
        <f>VLOOKUP(B600,[1]Arkusz5!$A$3:$Y$2185,6,FALSE)</f>
        <v>0</v>
      </c>
      <c r="H600">
        <f>VLOOKUP(B600,[1]Arkusz5!$A$3:$Y$2185,7,FALSE)</f>
        <v>0</v>
      </c>
      <c r="I600">
        <f>VLOOKUP(B600,[1]Arkusz5!$A$3:$Y$2185,8,FALSE)</f>
        <v>0</v>
      </c>
      <c r="J600">
        <f>VLOOKUP(B600,[1]Arkusz5!$A$3:$Y$2185,9,FALSE)</f>
        <v>0</v>
      </c>
      <c r="K600">
        <f>VLOOKUP(B600,[1]Arkusz5!$A$3:$Y$2185,10,FALSE)</f>
        <v>0</v>
      </c>
      <c r="L600">
        <f>VLOOKUP(B600,[1]Arkusz5!$A$3:$Y$2185,11,FALSE)</f>
        <v>0</v>
      </c>
      <c r="M600">
        <f>VLOOKUP(B600,[1]Arkusz5!$A$3:$Y$2185,12,FALSE)</f>
        <v>0</v>
      </c>
      <c r="N600" t="str">
        <f>VLOOKUP(B600,[1]Arkusz5!$A$3:$Y$2185,13,FALSE)</f>
        <v>Dolina Rzeki Prosny</v>
      </c>
      <c r="O600">
        <f>VLOOKUP(B600,[1]Arkusz5!$A$3:$Y$2185,14,FALSE)</f>
        <v>0</v>
      </c>
      <c r="P600">
        <f>VLOOKUP(B600,[1]Arkusz5!$A$3:$Y$2185,15,FALSE)</f>
        <v>0</v>
      </c>
      <c r="Q600">
        <f>VLOOKUP(B600,[1]Arkusz5!$A$3:$Y$2185,16,FALSE)</f>
        <v>0</v>
      </c>
      <c r="R600">
        <f>VLOOKUP(B600,[1]Arkusz5!$A$3:$Y$2185,17,FALSE)</f>
        <v>0</v>
      </c>
      <c r="S600" t="str">
        <f>VLOOKUP(B600,[1]Arkusz5!$A$3:$Y$2185,18,FALSE)</f>
        <v>Europa</v>
      </c>
      <c r="T600" t="str">
        <f>VLOOKUP(B600,[1]Arkusz5!$A$3:$Y$2185,19,FALSE)</f>
        <v>Polska</v>
      </c>
      <c r="U600" t="str">
        <f>VLOOKUP(B600,[1]Arkusz5!$A$3:$Y$2185,20,FALSE)</f>
        <v>wielkopolskie</v>
      </c>
      <c r="V600" t="str">
        <f>VLOOKUP(B600,[1]Arkusz5!$A$3:$Y$2185,21,FALSE)</f>
        <v>kępiński</v>
      </c>
      <c r="W600" t="str">
        <f>VLOOKUP(B600,[1]Arkusz5!$A$3:$Y$2185,22,FALSE)</f>
        <v>Łęka Opatowska</v>
      </c>
      <c r="X600" t="str">
        <f>VLOOKUP(B600,[1]Arkusz5!$A$3:$Y$2185,23,FALSE)</f>
        <v>318.24 Wysoczyzna Wieruszowska</v>
      </c>
      <c r="Y600" t="str">
        <f>VLOOKUP(B600,[1]Arkusz5!$A$3:$Y$2185,24,FALSE)</f>
        <v>Continental Bio-geographical Region</v>
      </c>
      <c r="Z600" t="str">
        <f>VLOOKUP(B600,[1]Arkusz5!$A$3:$Y$2185,25,FALSE)</f>
        <v>Galio odorati-Fagetum (=Melico-Fagetum)</v>
      </c>
    </row>
    <row r="601" spans="1:26" x14ac:dyDescent="0.25">
      <c r="A601">
        <v>600</v>
      </c>
      <c r="B601" t="s">
        <v>3680</v>
      </c>
      <c r="C601" t="str">
        <f>VLOOKUP(B601,[1]Arkusz5!$A$3:$Y$2185,2,FALSE)</f>
        <v>51.1793</v>
      </c>
      <c r="D601" t="str">
        <f>VLOOKUP(B601,[1]Arkusz5!$A$3:$Y$2185,3,FALSE)</f>
        <v>18.1426</v>
      </c>
      <c r="E601" t="str">
        <f>VLOOKUP(B601,[1]Arkusz5!$A$3:$Y$2185,4,FALSE)</f>
        <v>34UCB07</v>
      </c>
      <c r="F601" t="str">
        <f>VLOOKUP(B601,[1]Arkusz5!$A$3:$Y$2185,5,FALSE)</f>
        <v>CE47</v>
      </c>
      <c r="G601">
        <f>VLOOKUP(B601,[1]Arkusz5!$A$3:$Y$2185,6,FALSE)</f>
        <v>0</v>
      </c>
      <c r="H601">
        <f>VLOOKUP(B601,[1]Arkusz5!$A$3:$Y$2185,7,FALSE)</f>
        <v>0</v>
      </c>
      <c r="I601">
        <f>VLOOKUP(B601,[1]Arkusz5!$A$3:$Y$2185,8,FALSE)</f>
        <v>0</v>
      </c>
      <c r="J601">
        <f>VLOOKUP(B601,[1]Arkusz5!$A$3:$Y$2185,9,FALSE)</f>
        <v>0</v>
      </c>
      <c r="K601">
        <f>VLOOKUP(B601,[1]Arkusz5!$A$3:$Y$2185,10,FALSE)</f>
        <v>0</v>
      </c>
      <c r="L601">
        <f>VLOOKUP(B601,[1]Arkusz5!$A$3:$Y$2185,11,FALSE)</f>
        <v>0</v>
      </c>
      <c r="M601">
        <f>VLOOKUP(B601,[1]Arkusz5!$A$3:$Y$2185,12,FALSE)</f>
        <v>0</v>
      </c>
      <c r="N601" t="str">
        <f>VLOOKUP(B601,[1]Arkusz5!$A$3:$Y$2185,13,FALSE)</f>
        <v>Dolina Rzeki Prosny</v>
      </c>
      <c r="O601">
        <f>VLOOKUP(B601,[1]Arkusz5!$A$3:$Y$2185,14,FALSE)</f>
        <v>0</v>
      </c>
      <c r="P601">
        <f>VLOOKUP(B601,[1]Arkusz5!$A$3:$Y$2185,15,FALSE)</f>
        <v>0</v>
      </c>
      <c r="Q601">
        <f>VLOOKUP(B601,[1]Arkusz5!$A$3:$Y$2185,16,FALSE)</f>
        <v>0</v>
      </c>
      <c r="R601">
        <f>VLOOKUP(B601,[1]Arkusz5!$A$3:$Y$2185,17,FALSE)</f>
        <v>0</v>
      </c>
      <c r="S601" t="str">
        <f>VLOOKUP(B601,[1]Arkusz5!$A$3:$Y$2185,18,FALSE)</f>
        <v>Europa</v>
      </c>
      <c r="T601" t="str">
        <f>VLOOKUP(B601,[1]Arkusz5!$A$3:$Y$2185,19,FALSE)</f>
        <v>Polska</v>
      </c>
      <c r="U601" t="str">
        <f>VLOOKUP(B601,[1]Arkusz5!$A$3:$Y$2185,20,FALSE)</f>
        <v>wielkopolskie</v>
      </c>
      <c r="V601" t="str">
        <f>VLOOKUP(B601,[1]Arkusz5!$A$3:$Y$2185,21,FALSE)</f>
        <v>kępiński</v>
      </c>
      <c r="W601" t="str">
        <f>VLOOKUP(B601,[1]Arkusz5!$A$3:$Y$2185,22,FALSE)</f>
        <v>Łęka Opatowska</v>
      </c>
      <c r="X601" t="str">
        <f>VLOOKUP(B601,[1]Arkusz5!$A$3:$Y$2185,23,FALSE)</f>
        <v>318.24 Wysoczyzna Wieruszowska</v>
      </c>
      <c r="Y601" t="str">
        <f>VLOOKUP(B601,[1]Arkusz5!$A$3:$Y$2185,24,FALSE)</f>
        <v>Continental Bio-geographical Region</v>
      </c>
      <c r="Z601" t="str">
        <f>VLOOKUP(B601,[1]Arkusz5!$A$3:$Y$2185,25,FALSE)</f>
        <v>Galio odorati-Fagetum (=Melico-Fagetum)</v>
      </c>
    </row>
    <row r="602" spans="1:26" x14ac:dyDescent="0.25">
      <c r="A602">
        <v>601</v>
      </c>
      <c r="B602" t="s">
        <v>3688</v>
      </c>
      <c r="C602" t="str">
        <f>VLOOKUP(B602,[1]Arkusz5!$A$3:$Y$2185,2,FALSE)</f>
        <v>51.9773</v>
      </c>
      <c r="D602" t="str">
        <f>VLOOKUP(B602,[1]Arkusz5!$A$3:$Y$2185,3,FALSE)</f>
        <v>17.0064</v>
      </c>
      <c r="E602" t="str">
        <f>VLOOKUP(B602,[1]Arkusz5!$A$3:$Y$2185,4,FALSE)</f>
        <v>33UXT36</v>
      </c>
      <c r="F602" t="str">
        <f>VLOOKUP(B602,[1]Arkusz5!$A$3:$Y$2185,5,FALSE)</f>
        <v>BD59</v>
      </c>
      <c r="G602">
        <f>VLOOKUP(B602,[1]Arkusz5!$A$3:$Y$2185,6,FALSE)</f>
        <v>0</v>
      </c>
      <c r="H602">
        <f>VLOOKUP(B602,[1]Arkusz5!$A$3:$Y$2185,7,FALSE)</f>
        <v>0</v>
      </c>
      <c r="I602">
        <f>VLOOKUP(B602,[1]Arkusz5!$A$3:$Y$2185,8,FALSE)</f>
        <v>0</v>
      </c>
      <c r="J602">
        <f>VLOOKUP(B602,[1]Arkusz5!$A$3:$Y$2185,9,FALSE)</f>
        <v>0</v>
      </c>
      <c r="K602">
        <f>VLOOKUP(B602,[1]Arkusz5!$A$3:$Y$2185,10,FALSE)</f>
        <v>0</v>
      </c>
      <c r="L602">
        <f>VLOOKUP(B602,[1]Arkusz5!$A$3:$Y$2185,11,FALSE)</f>
        <v>0</v>
      </c>
      <c r="M602">
        <f>VLOOKUP(B602,[1]Arkusz5!$A$3:$Y$2185,12,FALSE)</f>
        <v>0</v>
      </c>
      <c r="N602" t="str">
        <f>VLOOKUP(B602,[1]Arkusz5!$A$3:$Y$2185,13,FALSE)</f>
        <v>Krzywińsko-Osiecki wraz z zadrzewieniami generała Dezyderego Chłapowskiego i kompleksem leśnym Osieczna-Góra</v>
      </c>
      <c r="O602">
        <f>VLOOKUP(B602,[1]Arkusz5!$A$3:$Y$2185,14,FALSE)</f>
        <v>0</v>
      </c>
      <c r="P602">
        <f>VLOOKUP(B602,[1]Arkusz5!$A$3:$Y$2185,15,FALSE)</f>
        <v>0</v>
      </c>
      <c r="Q602">
        <f>VLOOKUP(B602,[1]Arkusz5!$A$3:$Y$2185,16,FALSE)</f>
        <v>0</v>
      </c>
      <c r="R602">
        <f>VLOOKUP(B602,[1]Arkusz5!$A$3:$Y$2185,17,FALSE)</f>
        <v>0</v>
      </c>
      <c r="S602" t="str">
        <f>VLOOKUP(B602,[1]Arkusz5!$A$3:$Y$2185,18,FALSE)</f>
        <v>Europa</v>
      </c>
      <c r="T602" t="str">
        <f>VLOOKUP(B602,[1]Arkusz5!$A$3:$Y$2185,19,FALSE)</f>
        <v>Polska</v>
      </c>
      <c r="U602" t="str">
        <f>VLOOKUP(B602,[1]Arkusz5!$A$3:$Y$2185,20,FALSE)</f>
        <v>wielkopolskie</v>
      </c>
      <c r="V602" t="str">
        <f>VLOOKUP(B602,[1]Arkusz5!$A$3:$Y$2185,21,FALSE)</f>
        <v>gostyński</v>
      </c>
      <c r="W602" t="str">
        <f>VLOOKUP(B602,[1]Arkusz5!$A$3:$Y$2185,22,FALSE)</f>
        <v>Gostyń</v>
      </c>
      <c r="X602" t="str">
        <f>VLOOKUP(B602,[1]Arkusz5!$A$3:$Y$2185,23,FALSE)</f>
        <v>315.82 Pojezierze Krzywińskie</v>
      </c>
      <c r="Y602" t="str">
        <f>VLOOKUP(B602,[1]Arkusz5!$A$3:$Y$2185,24,FALSE)</f>
        <v>Continental Bio-geographical Region</v>
      </c>
      <c r="Z602" t="str">
        <f>VLOOKUP(B602,[1]Arkusz5!$A$3:$Y$2185,25,FALSE)</f>
        <v>Galio-Carpinetum</v>
      </c>
    </row>
    <row r="603" spans="1:26" x14ac:dyDescent="0.25">
      <c r="A603">
        <v>602</v>
      </c>
      <c r="B603" t="s">
        <v>3695</v>
      </c>
      <c r="C603" t="str">
        <f>VLOOKUP(B603,[1]Arkusz5!$A$3:$Y$2185,2,FALSE)</f>
        <v>51.5526</v>
      </c>
      <c r="D603" t="str">
        <f>VLOOKUP(B603,[1]Arkusz5!$A$3:$Y$2185,3,FALSE)</f>
        <v>17.922</v>
      </c>
      <c r="E603" t="str">
        <f>VLOOKUP(B603,[1]Arkusz5!$A$3:$Y$2185,4,FALSE)</f>
        <v>33UYT01</v>
      </c>
      <c r="F603" t="str">
        <f>VLOOKUP(B603,[1]Arkusz5!$A$3:$Y$2185,5,FALSE)</f>
        <v>CD95</v>
      </c>
      <c r="G603">
        <f>VLOOKUP(B603,[1]Arkusz5!$A$3:$Y$2185,6,FALSE)</f>
        <v>0</v>
      </c>
      <c r="H603">
        <f>VLOOKUP(B603,[1]Arkusz5!$A$3:$Y$2185,7,FALSE)</f>
        <v>0</v>
      </c>
      <c r="I603">
        <f>VLOOKUP(B603,[1]Arkusz5!$A$3:$Y$2185,8,FALSE)</f>
        <v>0</v>
      </c>
      <c r="J603">
        <f>VLOOKUP(B603,[1]Arkusz5!$A$3:$Y$2185,9,FALSE)</f>
        <v>0</v>
      </c>
      <c r="K603">
        <f>VLOOKUP(B603,[1]Arkusz5!$A$3:$Y$2185,10,FALSE)</f>
        <v>0</v>
      </c>
      <c r="L603">
        <f>VLOOKUP(B603,[1]Arkusz5!$A$3:$Y$2185,11,FALSE)</f>
        <v>0</v>
      </c>
      <c r="M603">
        <f>VLOOKUP(B603,[1]Arkusz5!$A$3:$Y$2185,12,FALSE)</f>
        <v>0</v>
      </c>
      <c r="N603" t="str">
        <f>VLOOKUP(B603,[1]Arkusz5!$A$3:$Y$2185,13,FALSE)</f>
        <v>Wzgórza Ostrzeszowskie i Kotlina Odolanowska (woj. wielkopolskie)</v>
      </c>
      <c r="O603">
        <f>VLOOKUP(B603,[1]Arkusz5!$A$3:$Y$2185,14,FALSE)</f>
        <v>0</v>
      </c>
      <c r="P603">
        <f>VLOOKUP(B603,[1]Arkusz5!$A$3:$Y$2185,15,FALSE)</f>
        <v>0</v>
      </c>
      <c r="Q603">
        <f>VLOOKUP(B603,[1]Arkusz5!$A$3:$Y$2185,16,FALSE)</f>
        <v>0</v>
      </c>
      <c r="R603">
        <f>VLOOKUP(B603,[1]Arkusz5!$A$3:$Y$2185,17,FALSE)</f>
        <v>0</v>
      </c>
      <c r="S603" t="str">
        <f>VLOOKUP(B603,[1]Arkusz5!$A$3:$Y$2185,18,FALSE)</f>
        <v>Europa</v>
      </c>
      <c r="T603" t="str">
        <f>VLOOKUP(B603,[1]Arkusz5!$A$3:$Y$2185,19,FALSE)</f>
        <v>Polska</v>
      </c>
      <c r="U603" t="str">
        <f>VLOOKUP(B603,[1]Arkusz5!$A$3:$Y$2185,20,FALSE)</f>
        <v>wielkopolskie</v>
      </c>
      <c r="V603" t="str">
        <f>VLOOKUP(B603,[1]Arkusz5!$A$3:$Y$2185,21,FALSE)</f>
        <v>ostrowski</v>
      </c>
      <c r="W603" t="str">
        <f>VLOOKUP(B603,[1]Arkusz5!$A$3:$Y$2185,22,FALSE)</f>
        <v>Przygodzice</v>
      </c>
      <c r="X603" t="str">
        <f>VLOOKUP(B603,[1]Arkusz5!$A$3:$Y$2185,23,FALSE)</f>
        <v>318.46 Wzgórza Ostrzeszowskie</v>
      </c>
      <c r="Y603" t="str">
        <f>VLOOKUP(B603,[1]Arkusz5!$A$3:$Y$2185,24,FALSE)</f>
        <v>Continental Bio-geographical Region</v>
      </c>
      <c r="Z603" t="str">
        <f>VLOOKUP(B603,[1]Arkusz5!$A$3:$Y$2185,25,FALSE)</f>
        <v>Leucobryo-Pinetum</v>
      </c>
    </row>
    <row r="604" spans="1:26" x14ac:dyDescent="0.25">
      <c r="A604">
        <v>603</v>
      </c>
      <c r="B604" t="s">
        <v>3710</v>
      </c>
      <c r="C604" t="str">
        <f>VLOOKUP(B604,[1]Arkusz5!$A$3:$Y$2185,2,FALSE)</f>
        <v>52.642082</v>
      </c>
      <c r="D604" t="str">
        <f>VLOOKUP(B604,[1]Arkusz5!$A$3:$Y$2185,3,FALSE)</f>
        <v>16.032086</v>
      </c>
      <c r="E604" t="str">
        <f>VLOOKUP(B604,[1]Arkusz5!$A$3:$Y$2185,4,FALSE)</f>
        <v>33UWU63</v>
      </c>
      <c r="F604" t="str">
        <f>VLOOKUP(B604,[1]Arkusz5!$A$3:$Y$2185,5,FALSE)</f>
        <v>BC72</v>
      </c>
      <c r="G604">
        <f>VLOOKUP(B604,[1]Arkusz5!$A$3:$Y$2185,6,FALSE)</f>
        <v>0</v>
      </c>
      <c r="H604">
        <f>VLOOKUP(B604,[1]Arkusz5!$A$3:$Y$2185,7,FALSE)</f>
        <v>0</v>
      </c>
      <c r="I604">
        <f>VLOOKUP(B604,[1]Arkusz5!$A$3:$Y$2185,8,FALSE)</f>
        <v>0</v>
      </c>
      <c r="J604">
        <f>VLOOKUP(B604,[1]Arkusz5!$A$3:$Y$2185,9,FALSE)</f>
        <v>0</v>
      </c>
      <c r="K604" t="str">
        <f>VLOOKUP(B604,[1]Arkusz5!$A$3:$Y$2185,10,FALSE)</f>
        <v>Sierakowski Park Krajobrazowy</v>
      </c>
      <c r="L604">
        <f>VLOOKUP(B604,[1]Arkusz5!$A$3:$Y$2185,11,FALSE)</f>
        <v>0</v>
      </c>
      <c r="M604">
        <f>VLOOKUP(B604,[1]Arkusz5!$A$3:$Y$2185,12,FALSE)</f>
        <v>0</v>
      </c>
      <c r="N604">
        <f>VLOOKUP(B604,[1]Arkusz5!$A$3:$Y$2185,13,FALSE)</f>
        <v>0</v>
      </c>
      <c r="O604">
        <f>VLOOKUP(B604,[1]Arkusz5!$A$3:$Y$2185,14,FALSE)</f>
        <v>0</v>
      </c>
      <c r="P604">
        <f>VLOOKUP(B604,[1]Arkusz5!$A$3:$Y$2185,15,FALSE)</f>
        <v>0</v>
      </c>
      <c r="Q604" t="str">
        <f>VLOOKUP(B604,[1]Arkusz5!$A$3:$Y$2185,16,FALSE)</f>
        <v>PLB300015</v>
      </c>
      <c r="R604" t="str">
        <f>VLOOKUP(B604,[1]Arkusz5!$A$3:$Y$2185,17,FALSE)</f>
        <v>Puszcza Notecka</v>
      </c>
      <c r="S604" t="str">
        <f>VLOOKUP(B604,[1]Arkusz5!$A$3:$Y$2185,18,FALSE)</f>
        <v>Europa</v>
      </c>
      <c r="T604" t="str">
        <f>VLOOKUP(B604,[1]Arkusz5!$A$3:$Y$2185,19,FALSE)</f>
        <v>Polska</v>
      </c>
      <c r="U604" t="str">
        <f>VLOOKUP(B604,[1]Arkusz5!$A$3:$Y$2185,20,FALSE)</f>
        <v>wielkopolskie</v>
      </c>
      <c r="V604" t="str">
        <f>VLOOKUP(B604,[1]Arkusz5!$A$3:$Y$2185,21,FALSE)</f>
        <v>międzychodzki</v>
      </c>
      <c r="W604" t="str">
        <f>VLOOKUP(B604,[1]Arkusz5!$A$3:$Y$2185,22,FALSE)</f>
        <v>Sieraków</v>
      </c>
      <c r="X604" t="str">
        <f>VLOOKUP(B604,[1]Arkusz5!$A$3:$Y$2185,23,FALSE)</f>
        <v>315.33 Kotlina Gorzowska</v>
      </c>
      <c r="Y604" t="str">
        <f>VLOOKUP(B604,[1]Arkusz5!$A$3:$Y$2185,24,FALSE)</f>
        <v>Continental Bio-geographical Region</v>
      </c>
      <c r="Z604" t="str">
        <f>VLOOKUP(B604,[1]Arkusz5!$A$3:$Y$2185,25,FALSE)</f>
        <v>Salici-Populetum (=Salicetum albo-fragilis + Populetum albae)</v>
      </c>
    </row>
    <row r="605" spans="1:26" x14ac:dyDescent="0.25">
      <c r="A605">
        <v>604</v>
      </c>
      <c r="B605" t="s">
        <v>3723</v>
      </c>
      <c r="C605" t="str">
        <f>VLOOKUP(B605,[1]Arkusz5!$A$3:$Y$2185,2,FALSE)</f>
        <v>52.627891</v>
      </c>
      <c r="D605" t="str">
        <f>VLOOKUP(B605,[1]Arkusz5!$A$3:$Y$2185,3,FALSE)</f>
        <v>16.115602</v>
      </c>
      <c r="E605" t="str">
        <f>VLOOKUP(B605,[1]Arkusz5!$A$3:$Y$2185,4,FALSE)</f>
        <v>33UWU73</v>
      </c>
      <c r="F605" t="str">
        <f>VLOOKUP(B605,[1]Arkusz5!$A$3:$Y$2185,5,FALSE)</f>
        <v>BC73</v>
      </c>
      <c r="G605">
        <f>VLOOKUP(B605,[1]Arkusz5!$A$3:$Y$2185,6,FALSE)</f>
        <v>0</v>
      </c>
      <c r="H605">
        <f>VLOOKUP(B605,[1]Arkusz5!$A$3:$Y$2185,7,FALSE)</f>
        <v>0</v>
      </c>
      <c r="I605">
        <f>VLOOKUP(B605,[1]Arkusz5!$A$3:$Y$2185,8,FALSE)</f>
        <v>0</v>
      </c>
      <c r="J605">
        <f>VLOOKUP(B605,[1]Arkusz5!$A$3:$Y$2185,9,FALSE)</f>
        <v>0</v>
      </c>
      <c r="K605" t="str">
        <f>VLOOKUP(B605,[1]Arkusz5!$A$3:$Y$2185,10,FALSE)</f>
        <v>Sierakowski Park Krajobrazowy</v>
      </c>
      <c r="L605">
        <f>VLOOKUP(B605,[1]Arkusz5!$A$3:$Y$2185,11,FALSE)</f>
        <v>0</v>
      </c>
      <c r="M605">
        <f>VLOOKUP(B605,[1]Arkusz5!$A$3:$Y$2185,12,FALSE)</f>
        <v>0</v>
      </c>
      <c r="N605">
        <f>VLOOKUP(B605,[1]Arkusz5!$A$3:$Y$2185,13,FALSE)</f>
        <v>0</v>
      </c>
      <c r="O605">
        <f>VLOOKUP(B605,[1]Arkusz5!$A$3:$Y$2185,14,FALSE)</f>
        <v>0</v>
      </c>
      <c r="P605">
        <f>VLOOKUP(B605,[1]Arkusz5!$A$3:$Y$2185,15,FALSE)</f>
        <v>0</v>
      </c>
      <c r="Q605" t="str">
        <f>VLOOKUP(B605,[1]Arkusz5!$A$3:$Y$2185,16,FALSE)</f>
        <v>PLB300015; PLH300032</v>
      </c>
      <c r="R605" t="str">
        <f>VLOOKUP(B605,[1]Arkusz5!$A$3:$Y$2185,17,FALSE)</f>
        <v>Puszcza Notecka; Ostoja Międzychodzko-Sierakowska</v>
      </c>
      <c r="S605" t="str">
        <f>VLOOKUP(B605,[1]Arkusz5!$A$3:$Y$2185,18,FALSE)</f>
        <v>Europa</v>
      </c>
      <c r="T605" t="str">
        <f>VLOOKUP(B605,[1]Arkusz5!$A$3:$Y$2185,19,FALSE)</f>
        <v>Polska</v>
      </c>
      <c r="U605" t="str">
        <f>VLOOKUP(B605,[1]Arkusz5!$A$3:$Y$2185,20,FALSE)</f>
        <v>wielkopolskie</v>
      </c>
      <c r="V605" t="str">
        <f>VLOOKUP(B605,[1]Arkusz5!$A$3:$Y$2185,21,FALSE)</f>
        <v>międzychodzki</v>
      </c>
      <c r="W605" t="str">
        <f>VLOOKUP(B605,[1]Arkusz5!$A$3:$Y$2185,22,FALSE)</f>
        <v>Sieraków</v>
      </c>
      <c r="X605" t="str">
        <f>VLOOKUP(B605,[1]Arkusz5!$A$3:$Y$2185,23,FALSE)</f>
        <v>315.51 Pojezierze Poznańskie</v>
      </c>
      <c r="Y605" t="str">
        <f>VLOOKUP(B605,[1]Arkusz5!$A$3:$Y$2185,24,FALSE)</f>
        <v>Continental Bio-geographical Region</v>
      </c>
      <c r="Z605">
        <f>VLOOKUP(B605,[1]Arkusz5!$A$3:$Y$2185,25,FALSE)</f>
        <v>0</v>
      </c>
    </row>
    <row r="606" spans="1:26" x14ac:dyDescent="0.25">
      <c r="A606">
        <v>605</v>
      </c>
      <c r="B606" t="s">
        <v>3736</v>
      </c>
      <c r="C606" t="str">
        <f>VLOOKUP(B606,[1]Arkusz5!$A$3:$Y$2185,2,FALSE)</f>
        <v>52.227342</v>
      </c>
      <c r="D606" t="str">
        <f>VLOOKUP(B606,[1]Arkusz5!$A$3:$Y$2185,3,FALSE)</f>
        <v>16.366434</v>
      </c>
      <c r="E606" t="str">
        <f>VLOOKUP(B606,[1]Arkusz5!$A$3:$Y$2185,4,FALSE)</f>
        <v>33UWT98</v>
      </c>
      <c r="F606" t="str">
        <f>VLOOKUP(B606,[1]Arkusz5!$A$3:$Y$2185,5,FALSE)</f>
        <v>BD25</v>
      </c>
      <c r="G606">
        <f>VLOOKUP(B606,[1]Arkusz5!$A$3:$Y$2185,6,FALSE)</f>
        <v>0</v>
      </c>
      <c r="H606">
        <f>VLOOKUP(B606,[1]Arkusz5!$A$3:$Y$2185,7,FALSE)</f>
        <v>0</v>
      </c>
      <c r="I606">
        <f>VLOOKUP(B606,[1]Arkusz5!$A$3:$Y$2185,8,FALSE)</f>
        <v>0</v>
      </c>
      <c r="J606">
        <f>VLOOKUP(B606,[1]Arkusz5!$A$3:$Y$2185,9,FALSE)</f>
        <v>0</v>
      </c>
      <c r="K606">
        <f>VLOOKUP(B606,[1]Arkusz5!$A$3:$Y$2185,10,FALSE)</f>
        <v>0</v>
      </c>
      <c r="L606">
        <f>VLOOKUP(B606,[1]Arkusz5!$A$3:$Y$2185,11,FALSE)</f>
        <v>0</v>
      </c>
      <c r="M606">
        <f>VLOOKUP(B606,[1]Arkusz5!$A$3:$Y$2185,12,FALSE)</f>
        <v>0</v>
      </c>
      <c r="N606">
        <f>VLOOKUP(B606,[1]Arkusz5!$A$3:$Y$2185,13,FALSE)</f>
        <v>0</v>
      </c>
      <c r="O606">
        <f>VLOOKUP(B606,[1]Arkusz5!$A$3:$Y$2185,14,FALSE)</f>
        <v>0</v>
      </c>
      <c r="P606">
        <f>VLOOKUP(B606,[1]Arkusz5!$A$3:$Y$2185,15,FALSE)</f>
        <v>0</v>
      </c>
      <c r="Q606">
        <f>VLOOKUP(B606,[1]Arkusz5!$A$3:$Y$2185,16,FALSE)</f>
        <v>0</v>
      </c>
      <c r="R606">
        <f>VLOOKUP(B606,[1]Arkusz5!$A$3:$Y$2185,17,FALSE)</f>
        <v>0</v>
      </c>
      <c r="S606" t="str">
        <f>VLOOKUP(B606,[1]Arkusz5!$A$3:$Y$2185,18,FALSE)</f>
        <v>Europa</v>
      </c>
      <c r="T606" t="str">
        <f>VLOOKUP(B606,[1]Arkusz5!$A$3:$Y$2185,19,FALSE)</f>
        <v>Polska</v>
      </c>
      <c r="U606" t="str">
        <f>VLOOKUP(B606,[1]Arkusz5!$A$3:$Y$2185,20,FALSE)</f>
        <v>wielkopolskie</v>
      </c>
      <c r="V606" t="str">
        <f>VLOOKUP(B606,[1]Arkusz5!$A$3:$Y$2185,21,FALSE)</f>
        <v>grodziski</v>
      </c>
      <c r="W606" t="str">
        <f>VLOOKUP(B606,[1]Arkusz5!$A$3:$Y$2185,22,FALSE)</f>
        <v>Grodzisk Wielkopolski</v>
      </c>
      <c r="X606" t="str">
        <f>VLOOKUP(B606,[1]Arkusz5!$A$3:$Y$2185,23,FALSE)</f>
        <v>315.51 Pojezierze Poznańskie</v>
      </c>
      <c r="Y606" t="str">
        <f>VLOOKUP(B606,[1]Arkusz5!$A$3:$Y$2185,24,FALSE)</f>
        <v>Continental Bio-geographical Region</v>
      </c>
      <c r="Z606" t="str">
        <f>VLOOKUP(B606,[1]Arkusz5!$A$3:$Y$2185,25,FALSE)</f>
        <v>Galio-Carpinetum</v>
      </c>
    </row>
    <row r="607" spans="1:26" x14ac:dyDescent="0.25">
      <c r="A607">
        <v>606</v>
      </c>
      <c r="B607" t="s">
        <v>3746</v>
      </c>
      <c r="C607" t="str">
        <f>VLOOKUP(B607,[1]Arkusz5!$A$3:$Y$2185,2,FALSE)</f>
        <v>52.243196</v>
      </c>
      <c r="D607" t="str">
        <f>VLOOKUP(B607,[1]Arkusz5!$A$3:$Y$2185,3,FALSE)</f>
        <v>16.816205</v>
      </c>
      <c r="E607" t="str">
        <f>VLOOKUP(B607,[1]Arkusz5!$A$3:$Y$2185,4,FALSE)</f>
        <v>33UXT28</v>
      </c>
      <c r="F607" t="str">
        <f>VLOOKUP(B607,[1]Arkusz5!$A$3:$Y$2185,5,FALSE)</f>
        <v>BD28</v>
      </c>
      <c r="G607">
        <f>VLOOKUP(B607,[1]Arkusz5!$A$3:$Y$2185,6,FALSE)</f>
        <v>0</v>
      </c>
      <c r="H607">
        <f>VLOOKUP(B607,[1]Arkusz5!$A$3:$Y$2185,7,FALSE)</f>
        <v>0</v>
      </c>
      <c r="I607">
        <f>VLOOKUP(B607,[1]Arkusz5!$A$3:$Y$2185,8,FALSE)</f>
        <v>0</v>
      </c>
      <c r="J607" t="str">
        <f>VLOOKUP(B607,[1]Arkusz5!$A$3:$Y$2185,9,FALSE)</f>
        <v>Wielkopolski Park Narodowy</v>
      </c>
      <c r="K607">
        <f>VLOOKUP(B607,[1]Arkusz5!$A$3:$Y$2185,10,FALSE)</f>
        <v>0</v>
      </c>
      <c r="L607">
        <f>VLOOKUP(B607,[1]Arkusz5!$A$3:$Y$2185,11,FALSE)</f>
        <v>0</v>
      </c>
      <c r="M607">
        <f>VLOOKUP(B607,[1]Arkusz5!$A$3:$Y$2185,12,FALSE)</f>
        <v>0</v>
      </c>
      <c r="N607">
        <f>VLOOKUP(B607,[1]Arkusz5!$A$3:$Y$2185,13,FALSE)</f>
        <v>0</v>
      </c>
      <c r="O607">
        <f>VLOOKUP(B607,[1]Arkusz5!$A$3:$Y$2185,14,FALSE)</f>
        <v>0</v>
      </c>
      <c r="P607">
        <f>VLOOKUP(B607,[1]Arkusz5!$A$3:$Y$2185,15,FALSE)</f>
        <v>0</v>
      </c>
      <c r="Q607" t="str">
        <f>VLOOKUP(B607,[1]Arkusz5!$A$3:$Y$2185,16,FALSE)</f>
        <v>PLB300017; PLH300010</v>
      </c>
      <c r="R607" t="str">
        <f>VLOOKUP(B607,[1]Arkusz5!$A$3:$Y$2185,17,FALSE)</f>
        <v>Ostoja Rogalińska; Ostoja Wielkopolska</v>
      </c>
      <c r="S607" t="str">
        <f>VLOOKUP(B607,[1]Arkusz5!$A$3:$Y$2185,18,FALSE)</f>
        <v>Europa</v>
      </c>
      <c r="T607" t="str">
        <f>VLOOKUP(B607,[1]Arkusz5!$A$3:$Y$2185,19,FALSE)</f>
        <v>Polska</v>
      </c>
      <c r="U607" t="str">
        <f>VLOOKUP(B607,[1]Arkusz5!$A$3:$Y$2185,20,FALSE)</f>
        <v>wielkopolskie</v>
      </c>
      <c r="V607" t="str">
        <f>VLOOKUP(B607,[1]Arkusz5!$A$3:$Y$2185,21,FALSE)</f>
        <v>poznański</v>
      </c>
      <c r="W607" t="str">
        <f>VLOOKUP(B607,[1]Arkusz5!$A$3:$Y$2185,22,FALSE)</f>
        <v>Mosina</v>
      </c>
      <c r="X607" t="str">
        <f>VLOOKUP(B607,[1]Arkusz5!$A$3:$Y$2185,23,FALSE)</f>
        <v>315.64 Kotlina Śremska</v>
      </c>
      <c r="Y607" t="str">
        <f>VLOOKUP(B607,[1]Arkusz5!$A$3:$Y$2185,24,FALSE)</f>
        <v>Continental Bio-geographical Region</v>
      </c>
      <c r="Z607" t="str">
        <f>VLOOKUP(B607,[1]Arkusz5!$A$3:$Y$2185,25,FALSE)</f>
        <v>Calamagrostio arundinaceae-Quercetum</v>
      </c>
    </row>
    <row r="608" spans="1:26" x14ac:dyDescent="0.25">
      <c r="A608">
        <v>607</v>
      </c>
      <c r="B608" t="s">
        <v>3753</v>
      </c>
      <c r="C608" t="str">
        <f>VLOOKUP(B608,[1]Arkusz5!$A$3:$Y$2185,2,FALSE)</f>
        <v>52.243196</v>
      </c>
      <c r="D608" t="str">
        <f>VLOOKUP(B608,[1]Arkusz5!$A$3:$Y$2185,3,FALSE)</f>
        <v>16.816205</v>
      </c>
      <c r="E608" t="str">
        <f>VLOOKUP(B608,[1]Arkusz5!$A$3:$Y$2185,4,FALSE)</f>
        <v>33UXT28</v>
      </c>
      <c r="F608" t="str">
        <f>VLOOKUP(B608,[1]Arkusz5!$A$3:$Y$2185,5,FALSE)</f>
        <v>BD28</v>
      </c>
      <c r="G608">
        <f>VLOOKUP(B608,[1]Arkusz5!$A$3:$Y$2185,6,FALSE)</f>
        <v>0</v>
      </c>
      <c r="H608">
        <f>VLOOKUP(B608,[1]Arkusz5!$A$3:$Y$2185,7,FALSE)</f>
        <v>0</v>
      </c>
      <c r="I608">
        <f>VLOOKUP(B608,[1]Arkusz5!$A$3:$Y$2185,8,FALSE)</f>
        <v>0</v>
      </c>
      <c r="J608" t="str">
        <f>VLOOKUP(B608,[1]Arkusz5!$A$3:$Y$2185,9,FALSE)</f>
        <v>Wielkopolski Park Narodowy</v>
      </c>
      <c r="K608">
        <f>VLOOKUP(B608,[1]Arkusz5!$A$3:$Y$2185,10,FALSE)</f>
        <v>0</v>
      </c>
      <c r="L608">
        <f>VLOOKUP(B608,[1]Arkusz5!$A$3:$Y$2185,11,FALSE)</f>
        <v>0</v>
      </c>
      <c r="M608">
        <f>VLOOKUP(B608,[1]Arkusz5!$A$3:$Y$2185,12,FALSE)</f>
        <v>0</v>
      </c>
      <c r="N608">
        <f>VLOOKUP(B608,[1]Arkusz5!$A$3:$Y$2185,13,FALSE)</f>
        <v>0</v>
      </c>
      <c r="O608">
        <f>VLOOKUP(B608,[1]Arkusz5!$A$3:$Y$2185,14,FALSE)</f>
        <v>0</v>
      </c>
      <c r="P608">
        <f>VLOOKUP(B608,[1]Arkusz5!$A$3:$Y$2185,15,FALSE)</f>
        <v>0</v>
      </c>
      <c r="Q608" t="str">
        <f>VLOOKUP(B608,[1]Arkusz5!$A$3:$Y$2185,16,FALSE)</f>
        <v>PLB300017; PLH300010</v>
      </c>
      <c r="R608" t="str">
        <f>VLOOKUP(B608,[1]Arkusz5!$A$3:$Y$2185,17,FALSE)</f>
        <v>Ostoja Rogalińska; Ostoja Wielkopolska</v>
      </c>
      <c r="S608" t="str">
        <f>VLOOKUP(B608,[1]Arkusz5!$A$3:$Y$2185,18,FALSE)</f>
        <v>Europa</v>
      </c>
      <c r="T608" t="str">
        <f>VLOOKUP(B608,[1]Arkusz5!$A$3:$Y$2185,19,FALSE)</f>
        <v>Polska</v>
      </c>
      <c r="U608" t="str">
        <f>VLOOKUP(B608,[1]Arkusz5!$A$3:$Y$2185,20,FALSE)</f>
        <v>wielkopolskie</v>
      </c>
      <c r="V608" t="str">
        <f>VLOOKUP(B608,[1]Arkusz5!$A$3:$Y$2185,21,FALSE)</f>
        <v>poznański</v>
      </c>
      <c r="W608" t="str">
        <f>VLOOKUP(B608,[1]Arkusz5!$A$3:$Y$2185,22,FALSE)</f>
        <v>Mosina</v>
      </c>
      <c r="X608" t="str">
        <f>VLOOKUP(B608,[1]Arkusz5!$A$3:$Y$2185,23,FALSE)</f>
        <v>315.64 Kotlina Śremska</v>
      </c>
      <c r="Y608" t="str">
        <f>VLOOKUP(B608,[1]Arkusz5!$A$3:$Y$2185,24,FALSE)</f>
        <v>Continental Bio-geographical Region</v>
      </c>
      <c r="Z608" t="str">
        <f>VLOOKUP(B608,[1]Arkusz5!$A$3:$Y$2185,25,FALSE)</f>
        <v>Calamagrostio arundinaceae-Quercetum</v>
      </c>
    </row>
    <row r="609" spans="1:26" x14ac:dyDescent="0.25">
      <c r="A609">
        <v>608</v>
      </c>
      <c r="B609" t="s">
        <v>3758</v>
      </c>
      <c r="C609" t="str">
        <f>VLOOKUP(B609,[1]Arkusz5!$A$3:$Y$2185,2,FALSE)</f>
        <v>52.243196</v>
      </c>
      <c r="D609" t="str">
        <f>VLOOKUP(B609,[1]Arkusz5!$A$3:$Y$2185,3,FALSE)</f>
        <v>16.816205</v>
      </c>
      <c r="E609" t="str">
        <f>VLOOKUP(B609,[1]Arkusz5!$A$3:$Y$2185,4,FALSE)</f>
        <v>33UXT28</v>
      </c>
      <c r="F609" t="str">
        <f>VLOOKUP(B609,[1]Arkusz5!$A$3:$Y$2185,5,FALSE)</f>
        <v>BD28</v>
      </c>
      <c r="G609">
        <f>VLOOKUP(B609,[1]Arkusz5!$A$3:$Y$2185,6,FALSE)</f>
        <v>0</v>
      </c>
      <c r="H609">
        <f>VLOOKUP(B609,[1]Arkusz5!$A$3:$Y$2185,7,FALSE)</f>
        <v>0</v>
      </c>
      <c r="I609">
        <f>VLOOKUP(B609,[1]Arkusz5!$A$3:$Y$2185,8,FALSE)</f>
        <v>0</v>
      </c>
      <c r="J609" t="str">
        <f>VLOOKUP(B609,[1]Arkusz5!$A$3:$Y$2185,9,FALSE)</f>
        <v>Wielkopolski Park Narodowy</v>
      </c>
      <c r="K609">
        <f>VLOOKUP(B609,[1]Arkusz5!$A$3:$Y$2185,10,FALSE)</f>
        <v>0</v>
      </c>
      <c r="L609">
        <f>VLOOKUP(B609,[1]Arkusz5!$A$3:$Y$2185,11,FALSE)</f>
        <v>0</v>
      </c>
      <c r="M609">
        <f>VLOOKUP(B609,[1]Arkusz5!$A$3:$Y$2185,12,FALSE)</f>
        <v>0</v>
      </c>
      <c r="N609">
        <f>VLOOKUP(B609,[1]Arkusz5!$A$3:$Y$2185,13,FALSE)</f>
        <v>0</v>
      </c>
      <c r="O609">
        <f>VLOOKUP(B609,[1]Arkusz5!$A$3:$Y$2185,14,FALSE)</f>
        <v>0</v>
      </c>
      <c r="P609">
        <f>VLOOKUP(B609,[1]Arkusz5!$A$3:$Y$2185,15,FALSE)</f>
        <v>0</v>
      </c>
      <c r="Q609" t="str">
        <f>VLOOKUP(B609,[1]Arkusz5!$A$3:$Y$2185,16,FALSE)</f>
        <v>PLB300017; PLH300010</v>
      </c>
      <c r="R609" t="str">
        <f>VLOOKUP(B609,[1]Arkusz5!$A$3:$Y$2185,17,FALSE)</f>
        <v>Ostoja Rogalińska; Ostoja Wielkopolska</v>
      </c>
      <c r="S609" t="str">
        <f>VLOOKUP(B609,[1]Arkusz5!$A$3:$Y$2185,18,FALSE)</f>
        <v>Europa</v>
      </c>
      <c r="T609" t="str">
        <f>VLOOKUP(B609,[1]Arkusz5!$A$3:$Y$2185,19,FALSE)</f>
        <v>Polska</v>
      </c>
      <c r="U609" t="str">
        <f>VLOOKUP(B609,[1]Arkusz5!$A$3:$Y$2185,20,FALSE)</f>
        <v>wielkopolskie</v>
      </c>
      <c r="V609" t="str">
        <f>VLOOKUP(B609,[1]Arkusz5!$A$3:$Y$2185,21,FALSE)</f>
        <v>poznański</v>
      </c>
      <c r="W609" t="str">
        <f>VLOOKUP(B609,[1]Arkusz5!$A$3:$Y$2185,22,FALSE)</f>
        <v>Mosina</v>
      </c>
      <c r="X609" t="str">
        <f>VLOOKUP(B609,[1]Arkusz5!$A$3:$Y$2185,23,FALSE)</f>
        <v>315.64 Kotlina Śremska</v>
      </c>
      <c r="Y609" t="str">
        <f>VLOOKUP(B609,[1]Arkusz5!$A$3:$Y$2185,24,FALSE)</f>
        <v>Continental Bio-geographical Region</v>
      </c>
      <c r="Z609" t="str">
        <f>VLOOKUP(B609,[1]Arkusz5!$A$3:$Y$2185,25,FALSE)</f>
        <v>Calamagrostio arundinaceae-Quercetum</v>
      </c>
    </row>
    <row r="610" spans="1:26" x14ac:dyDescent="0.25">
      <c r="A610">
        <v>609</v>
      </c>
      <c r="B610" t="s">
        <v>3762</v>
      </c>
      <c r="C610" t="str">
        <f>VLOOKUP(B610,[1]Arkusz5!$A$3:$Y$2185,2,FALSE)</f>
        <v>52.578814</v>
      </c>
      <c r="D610" t="str">
        <f>VLOOKUP(B610,[1]Arkusz5!$A$3:$Y$2185,3,FALSE)</f>
        <v>17.012012</v>
      </c>
      <c r="E610" t="str">
        <f>VLOOKUP(B610,[1]Arkusz5!$A$3:$Y$2185,4,FALSE)</f>
        <v>33UXU32</v>
      </c>
      <c r="F610" t="str">
        <f>VLOOKUP(B610,[1]Arkusz5!$A$3:$Y$2185,5,FALSE)</f>
        <v>BC89</v>
      </c>
      <c r="G610">
        <f>VLOOKUP(B610,[1]Arkusz5!$A$3:$Y$2185,6,FALSE)</f>
        <v>0</v>
      </c>
      <c r="H610">
        <f>VLOOKUP(B610,[1]Arkusz5!$A$3:$Y$2185,7,FALSE)</f>
        <v>0</v>
      </c>
      <c r="I610">
        <f>VLOOKUP(B610,[1]Arkusz5!$A$3:$Y$2185,8,FALSE)</f>
        <v>0</v>
      </c>
      <c r="J610">
        <f>VLOOKUP(B610,[1]Arkusz5!$A$3:$Y$2185,9,FALSE)</f>
        <v>0</v>
      </c>
      <c r="K610">
        <f>VLOOKUP(B610,[1]Arkusz5!$A$3:$Y$2185,10,FALSE)</f>
        <v>0</v>
      </c>
      <c r="L610">
        <f>VLOOKUP(B610,[1]Arkusz5!$A$3:$Y$2185,11,FALSE)</f>
        <v>0</v>
      </c>
      <c r="M610">
        <f>VLOOKUP(B610,[1]Arkusz5!$A$3:$Y$2185,12,FALSE)</f>
        <v>0</v>
      </c>
      <c r="N610">
        <f>VLOOKUP(B610,[1]Arkusz5!$A$3:$Y$2185,13,FALSE)</f>
        <v>0</v>
      </c>
      <c r="O610">
        <f>VLOOKUP(B610,[1]Arkusz5!$A$3:$Y$2185,14,FALSE)</f>
        <v>0</v>
      </c>
      <c r="P610">
        <f>VLOOKUP(B610,[1]Arkusz5!$A$3:$Y$2185,15,FALSE)</f>
        <v>0</v>
      </c>
      <c r="Q610">
        <f>VLOOKUP(B610,[1]Arkusz5!$A$3:$Y$2185,16,FALSE)</f>
        <v>0</v>
      </c>
      <c r="R610">
        <f>VLOOKUP(B610,[1]Arkusz5!$A$3:$Y$2185,17,FALSE)</f>
        <v>0</v>
      </c>
      <c r="S610" t="str">
        <f>VLOOKUP(B610,[1]Arkusz5!$A$3:$Y$2185,18,FALSE)</f>
        <v>Europa</v>
      </c>
      <c r="T610" t="str">
        <f>VLOOKUP(B610,[1]Arkusz5!$A$3:$Y$2185,19,FALSE)</f>
        <v>Polska</v>
      </c>
      <c r="U610" t="str">
        <f>VLOOKUP(B610,[1]Arkusz5!$A$3:$Y$2185,20,FALSE)</f>
        <v>wielkopolskie</v>
      </c>
      <c r="V610" t="str">
        <f>VLOOKUP(B610,[1]Arkusz5!$A$3:$Y$2185,21,FALSE)</f>
        <v>poznański</v>
      </c>
      <c r="W610" t="str">
        <f>VLOOKUP(B610,[1]Arkusz5!$A$3:$Y$2185,22,FALSE)</f>
        <v>Murowana Goślina</v>
      </c>
      <c r="X610" t="str">
        <f>VLOOKUP(B610,[1]Arkusz5!$A$3:$Y$2185,23,FALSE)</f>
        <v>315.54 Pojezierze Gnieźnieńskie</v>
      </c>
      <c r="Y610" t="str">
        <f>VLOOKUP(B610,[1]Arkusz5!$A$3:$Y$2185,24,FALSE)</f>
        <v>Continental Bio-geographical Region</v>
      </c>
      <c r="Z610" t="str">
        <f>VLOOKUP(B610,[1]Arkusz5!$A$3:$Y$2185,25,FALSE)</f>
        <v>Galio-Carpinetum</v>
      </c>
    </row>
    <row r="611" spans="1:26" x14ac:dyDescent="0.25">
      <c r="A611">
        <v>610</v>
      </c>
      <c r="B611" t="s">
        <v>3770</v>
      </c>
      <c r="C611" t="str">
        <f>VLOOKUP(B611,[1]Arkusz5!$A$3:$Y$2185,2,FALSE)</f>
        <v>52.578814</v>
      </c>
      <c r="D611" t="str">
        <f>VLOOKUP(B611,[1]Arkusz5!$A$3:$Y$2185,3,FALSE)</f>
        <v>17.012012</v>
      </c>
      <c r="E611" t="str">
        <f>VLOOKUP(B611,[1]Arkusz5!$A$3:$Y$2185,4,FALSE)</f>
        <v>33UXU32</v>
      </c>
      <c r="F611" t="str">
        <f>VLOOKUP(B611,[1]Arkusz5!$A$3:$Y$2185,5,FALSE)</f>
        <v>BC89</v>
      </c>
      <c r="G611">
        <f>VLOOKUP(B611,[1]Arkusz5!$A$3:$Y$2185,6,FALSE)</f>
        <v>0</v>
      </c>
      <c r="H611">
        <f>VLOOKUP(B611,[1]Arkusz5!$A$3:$Y$2185,7,FALSE)</f>
        <v>0</v>
      </c>
      <c r="I611">
        <f>VLOOKUP(B611,[1]Arkusz5!$A$3:$Y$2185,8,FALSE)</f>
        <v>0</v>
      </c>
      <c r="J611">
        <f>VLOOKUP(B611,[1]Arkusz5!$A$3:$Y$2185,9,FALSE)</f>
        <v>0</v>
      </c>
      <c r="K611">
        <f>VLOOKUP(B611,[1]Arkusz5!$A$3:$Y$2185,10,FALSE)</f>
        <v>0</v>
      </c>
      <c r="L611">
        <f>VLOOKUP(B611,[1]Arkusz5!$A$3:$Y$2185,11,FALSE)</f>
        <v>0</v>
      </c>
      <c r="M611">
        <f>VLOOKUP(B611,[1]Arkusz5!$A$3:$Y$2185,12,FALSE)</f>
        <v>0</v>
      </c>
      <c r="N611">
        <f>VLOOKUP(B611,[1]Arkusz5!$A$3:$Y$2185,13,FALSE)</f>
        <v>0</v>
      </c>
      <c r="O611">
        <f>VLOOKUP(B611,[1]Arkusz5!$A$3:$Y$2185,14,FALSE)</f>
        <v>0</v>
      </c>
      <c r="P611">
        <f>VLOOKUP(B611,[1]Arkusz5!$A$3:$Y$2185,15,FALSE)</f>
        <v>0</v>
      </c>
      <c r="Q611">
        <f>VLOOKUP(B611,[1]Arkusz5!$A$3:$Y$2185,16,FALSE)</f>
        <v>0</v>
      </c>
      <c r="R611">
        <f>VLOOKUP(B611,[1]Arkusz5!$A$3:$Y$2185,17,FALSE)</f>
        <v>0</v>
      </c>
      <c r="S611" t="str">
        <f>VLOOKUP(B611,[1]Arkusz5!$A$3:$Y$2185,18,FALSE)</f>
        <v>Europa</v>
      </c>
      <c r="T611" t="str">
        <f>VLOOKUP(B611,[1]Arkusz5!$A$3:$Y$2185,19,FALSE)</f>
        <v>Polska</v>
      </c>
      <c r="U611" t="str">
        <f>VLOOKUP(B611,[1]Arkusz5!$A$3:$Y$2185,20,FALSE)</f>
        <v>wielkopolskie</v>
      </c>
      <c r="V611" t="str">
        <f>VLOOKUP(B611,[1]Arkusz5!$A$3:$Y$2185,21,FALSE)</f>
        <v>poznański</v>
      </c>
      <c r="W611" t="str">
        <f>VLOOKUP(B611,[1]Arkusz5!$A$3:$Y$2185,22,FALSE)</f>
        <v>Murowana Goślina</v>
      </c>
      <c r="X611" t="str">
        <f>VLOOKUP(B611,[1]Arkusz5!$A$3:$Y$2185,23,FALSE)</f>
        <v>315.54 Pojezierze Gnieźnieńskie</v>
      </c>
      <c r="Y611" t="str">
        <f>VLOOKUP(B611,[1]Arkusz5!$A$3:$Y$2185,24,FALSE)</f>
        <v>Continental Bio-geographical Region</v>
      </c>
      <c r="Z611" t="str">
        <f>VLOOKUP(B611,[1]Arkusz5!$A$3:$Y$2185,25,FALSE)</f>
        <v>Galio-Carpinetum</v>
      </c>
    </row>
    <row r="612" spans="1:26" x14ac:dyDescent="0.25">
      <c r="A612">
        <v>611</v>
      </c>
      <c r="B612" t="s">
        <v>3771</v>
      </c>
      <c r="C612" t="str">
        <f>VLOOKUP(B612,[1]Arkusz5!$A$3:$Y$2185,2,FALSE)</f>
        <v>52.48119</v>
      </c>
      <c r="D612" t="str">
        <f>VLOOKUP(B612,[1]Arkusz5!$A$3:$Y$2185,3,FALSE)</f>
        <v>17.008549</v>
      </c>
      <c r="E612" t="str">
        <f>VLOOKUP(B612,[1]Arkusz5!$A$3:$Y$2185,4,FALSE)</f>
        <v>33UXU31</v>
      </c>
      <c r="F612" t="str">
        <f>VLOOKUP(B612,[1]Arkusz5!$A$3:$Y$2185,5,FALSE)</f>
        <v>BC99</v>
      </c>
      <c r="G612">
        <f>VLOOKUP(B612,[1]Arkusz5!$A$3:$Y$2185,6,FALSE)</f>
        <v>0</v>
      </c>
      <c r="H612">
        <f>VLOOKUP(B612,[1]Arkusz5!$A$3:$Y$2185,7,FALSE)</f>
        <v>0</v>
      </c>
      <c r="I612">
        <f>VLOOKUP(B612,[1]Arkusz5!$A$3:$Y$2185,8,FALSE)</f>
        <v>0</v>
      </c>
      <c r="J612">
        <f>VLOOKUP(B612,[1]Arkusz5!$A$3:$Y$2185,9,FALSE)</f>
        <v>0</v>
      </c>
      <c r="K612" t="str">
        <f>VLOOKUP(B612,[1]Arkusz5!$A$3:$Y$2185,10,FALSE)</f>
        <v>Park Krajobrazowy Puszcza Zielonka</v>
      </c>
      <c r="L612">
        <f>VLOOKUP(B612,[1]Arkusz5!$A$3:$Y$2185,11,FALSE)</f>
        <v>0</v>
      </c>
      <c r="M612">
        <f>VLOOKUP(B612,[1]Arkusz5!$A$3:$Y$2185,12,FALSE)</f>
        <v>0</v>
      </c>
      <c r="N612">
        <f>VLOOKUP(B612,[1]Arkusz5!$A$3:$Y$2185,13,FALSE)</f>
        <v>0</v>
      </c>
      <c r="O612">
        <f>VLOOKUP(B612,[1]Arkusz5!$A$3:$Y$2185,14,FALSE)</f>
        <v>0</v>
      </c>
      <c r="P612">
        <f>VLOOKUP(B612,[1]Arkusz5!$A$3:$Y$2185,15,FALSE)</f>
        <v>0</v>
      </c>
      <c r="Q612" t="str">
        <f>VLOOKUP(B612,[1]Arkusz5!$A$3:$Y$2185,16,FALSE)</f>
        <v>PLH300058</v>
      </c>
      <c r="R612" t="str">
        <f>VLOOKUP(B612,[1]Arkusz5!$A$3:$Y$2185,17,FALSE)</f>
        <v>Uroczyska Puszczy Zielonki</v>
      </c>
      <c r="S612" t="str">
        <f>VLOOKUP(B612,[1]Arkusz5!$A$3:$Y$2185,18,FALSE)</f>
        <v>Europa</v>
      </c>
      <c r="T612" t="str">
        <f>VLOOKUP(B612,[1]Arkusz5!$A$3:$Y$2185,19,FALSE)</f>
        <v>Polska</v>
      </c>
      <c r="U612" t="str">
        <f>VLOOKUP(B612,[1]Arkusz5!$A$3:$Y$2185,20,FALSE)</f>
        <v>wielkopolskie</v>
      </c>
      <c r="V612" t="str">
        <f>VLOOKUP(B612,[1]Arkusz5!$A$3:$Y$2185,21,FALSE)</f>
        <v>poznański</v>
      </c>
      <c r="W612" t="str">
        <f>VLOOKUP(B612,[1]Arkusz5!$A$3:$Y$2185,22,FALSE)</f>
        <v>Czerwonak</v>
      </c>
      <c r="X612" t="str">
        <f>VLOOKUP(B612,[1]Arkusz5!$A$3:$Y$2185,23,FALSE)</f>
        <v>315.56 Równina Wrzesińska</v>
      </c>
      <c r="Y612" t="str">
        <f>VLOOKUP(B612,[1]Arkusz5!$A$3:$Y$2185,24,FALSE)</f>
        <v>Continental Bio-geographical Region</v>
      </c>
      <c r="Z612" t="str">
        <f>VLOOKUP(B612,[1]Arkusz5!$A$3:$Y$2185,25,FALSE)</f>
        <v>Potentillo albae-Quercetum typicum</v>
      </c>
    </row>
    <row r="613" spans="1:26" x14ac:dyDescent="0.25">
      <c r="A613">
        <v>612</v>
      </c>
      <c r="B613" t="s">
        <v>3777</v>
      </c>
      <c r="C613" t="str">
        <f>VLOOKUP(B613,[1]Arkusz5!$A$3:$Y$2185,2,FALSE)</f>
        <v>52.553549</v>
      </c>
      <c r="D613" t="str">
        <f>VLOOKUP(B613,[1]Arkusz5!$A$3:$Y$2185,3,FALSE)</f>
        <v>17.113415</v>
      </c>
      <c r="E613" t="str">
        <f>VLOOKUP(B613,[1]Arkusz5!$A$3:$Y$2185,4,FALSE)</f>
        <v>33UXU42</v>
      </c>
      <c r="F613" t="str">
        <f>VLOOKUP(B613,[1]Arkusz5!$A$3:$Y$2185,5,FALSE)</f>
        <v>CC80</v>
      </c>
      <c r="G613">
        <f>VLOOKUP(B613,[1]Arkusz5!$A$3:$Y$2185,6,FALSE)</f>
        <v>0</v>
      </c>
      <c r="H613">
        <f>VLOOKUP(B613,[1]Arkusz5!$A$3:$Y$2185,7,FALSE)</f>
        <v>0</v>
      </c>
      <c r="I613">
        <f>VLOOKUP(B613,[1]Arkusz5!$A$3:$Y$2185,8,FALSE)</f>
        <v>0</v>
      </c>
      <c r="J613">
        <f>VLOOKUP(B613,[1]Arkusz5!$A$3:$Y$2185,9,FALSE)</f>
        <v>0</v>
      </c>
      <c r="K613" t="str">
        <f>VLOOKUP(B613,[1]Arkusz5!$A$3:$Y$2185,10,FALSE)</f>
        <v>Park Krajobrazowy Puszcza Zielonka</v>
      </c>
      <c r="L613">
        <f>VLOOKUP(B613,[1]Arkusz5!$A$3:$Y$2185,11,FALSE)</f>
        <v>0</v>
      </c>
      <c r="M613">
        <f>VLOOKUP(B613,[1]Arkusz5!$A$3:$Y$2185,12,FALSE)</f>
        <v>0</v>
      </c>
      <c r="N613">
        <f>VLOOKUP(B613,[1]Arkusz5!$A$3:$Y$2185,13,FALSE)</f>
        <v>0</v>
      </c>
      <c r="O613">
        <f>VLOOKUP(B613,[1]Arkusz5!$A$3:$Y$2185,14,FALSE)</f>
        <v>0</v>
      </c>
      <c r="P613">
        <f>VLOOKUP(B613,[1]Arkusz5!$A$3:$Y$2185,15,FALSE)</f>
        <v>0</v>
      </c>
      <c r="Q613">
        <f>VLOOKUP(B613,[1]Arkusz5!$A$3:$Y$2185,16,FALSE)</f>
        <v>0</v>
      </c>
      <c r="R613">
        <f>VLOOKUP(B613,[1]Arkusz5!$A$3:$Y$2185,17,FALSE)</f>
        <v>0</v>
      </c>
      <c r="S613" t="str">
        <f>VLOOKUP(B613,[1]Arkusz5!$A$3:$Y$2185,18,FALSE)</f>
        <v>Europa</v>
      </c>
      <c r="T613" t="str">
        <f>VLOOKUP(B613,[1]Arkusz5!$A$3:$Y$2185,19,FALSE)</f>
        <v>Polska</v>
      </c>
      <c r="U613" t="str">
        <f>VLOOKUP(B613,[1]Arkusz5!$A$3:$Y$2185,20,FALSE)</f>
        <v>wielkopolskie</v>
      </c>
      <c r="V613" t="str">
        <f>VLOOKUP(B613,[1]Arkusz5!$A$3:$Y$2185,21,FALSE)</f>
        <v>poznański</v>
      </c>
      <c r="W613" t="str">
        <f>VLOOKUP(B613,[1]Arkusz5!$A$3:$Y$2185,22,FALSE)</f>
        <v>Murowana Goślina</v>
      </c>
      <c r="X613" t="str">
        <f>VLOOKUP(B613,[1]Arkusz5!$A$3:$Y$2185,23,FALSE)</f>
        <v>315.54 Pojezierze Gnieźnieńskie</v>
      </c>
      <c r="Y613" t="str">
        <f>VLOOKUP(B613,[1]Arkusz5!$A$3:$Y$2185,24,FALSE)</f>
        <v>Continental Bio-geographical Region</v>
      </c>
      <c r="Z613" t="str">
        <f>VLOOKUP(B613,[1]Arkusz5!$A$3:$Y$2185,25,FALSE)</f>
        <v>Pino-Quercetum (=Querco-Pinetum + Serratulo-Pinetum)</v>
      </c>
    </row>
    <row r="614" spans="1:26" x14ac:dyDescent="0.25">
      <c r="A614">
        <v>613</v>
      </c>
      <c r="B614" t="s">
        <v>3783</v>
      </c>
      <c r="C614" t="str">
        <f>VLOOKUP(B614,[1]Arkusz5!$A$3:$Y$2185,2,FALSE)</f>
        <v>52.553549</v>
      </c>
      <c r="D614" t="str">
        <f>VLOOKUP(B614,[1]Arkusz5!$A$3:$Y$2185,3,FALSE)</f>
        <v>17.113415</v>
      </c>
      <c r="E614" t="str">
        <f>VLOOKUP(B614,[1]Arkusz5!$A$3:$Y$2185,4,FALSE)</f>
        <v>33UXU42</v>
      </c>
      <c r="F614" t="str">
        <f>VLOOKUP(B614,[1]Arkusz5!$A$3:$Y$2185,5,FALSE)</f>
        <v>CC80</v>
      </c>
      <c r="G614">
        <f>VLOOKUP(B614,[1]Arkusz5!$A$3:$Y$2185,6,FALSE)</f>
        <v>0</v>
      </c>
      <c r="H614">
        <f>VLOOKUP(B614,[1]Arkusz5!$A$3:$Y$2185,7,FALSE)</f>
        <v>0</v>
      </c>
      <c r="I614">
        <f>VLOOKUP(B614,[1]Arkusz5!$A$3:$Y$2185,8,FALSE)</f>
        <v>0</v>
      </c>
      <c r="J614">
        <f>VLOOKUP(B614,[1]Arkusz5!$A$3:$Y$2185,9,FALSE)</f>
        <v>0</v>
      </c>
      <c r="K614" t="str">
        <f>VLOOKUP(B614,[1]Arkusz5!$A$3:$Y$2185,10,FALSE)</f>
        <v>Park Krajobrazowy Puszcza Zielonka</v>
      </c>
      <c r="L614">
        <f>VLOOKUP(B614,[1]Arkusz5!$A$3:$Y$2185,11,FALSE)</f>
        <v>0</v>
      </c>
      <c r="M614">
        <f>VLOOKUP(B614,[1]Arkusz5!$A$3:$Y$2185,12,FALSE)</f>
        <v>0</v>
      </c>
      <c r="N614">
        <f>VLOOKUP(B614,[1]Arkusz5!$A$3:$Y$2185,13,FALSE)</f>
        <v>0</v>
      </c>
      <c r="O614">
        <f>VLOOKUP(B614,[1]Arkusz5!$A$3:$Y$2185,14,FALSE)</f>
        <v>0</v>
      </c>
      <c r="P614">
        <f>VLOOKUP(B614,[1]Arkusz5!$A$3:$Y$2185,15,FALSE)</f>
        <v>0</v>
      </c>
      <c r="Q614">
        <f>VLOOKUP(B614,[1]Arkusz5!$A$3:$Y$2185,16,FALSE)</f>
        <v>0</v>
      </c>
      <c r="R614">
        <f>VLOOKUP(B614,[1]Arkusz5!$A$3:$Y$2185,17,FALSE)</f>
        <v>0</v>
      </c>
      <c r="S614" t="str">
        <f>VLOOKUP(B614,[1]Arkusz5!$A$3:$Y$2185,18,FALSE)</f>
        <v>Europa</v>
      </c>
      <c r="T614" t="str">
        <f>VLOOKUP(B614,[1]Arkusz5!$A$3:$Y$2185,19,FALSE)</f>
        <v>Polska</v>
      </c>
      <c r="U614" t="str">
        <f>VLOOKUP(B614,[1]Arkusz5!$A$3:$Y$2185,20,FALSE)</f>
        <v>wielkopolskie</v>
      </c>
      <c r="V614" t="str">
        <f>VLOOKUP(B614,[1]Arkusz5!$A$3:$Y$2185,21,FALSE)</f>
        <v>poznański</v>
      </c>
      <c r="W614" t="str">
        <f>VLOOKUP(B614,[1]Arkusz5!$A$3:$Y$2185,22,FALSE)</f>
        <v>Murowana Goślina</v>
      </c>
      <c r="X614" t="str">
        <f>VLOOKUP(B614,[1]Arkusz5!$A$3:$Y$2185,23,FALSE)</f>
        <v>315.54 Pojezierze Gnieźnieńskie</v>
      </c>
      <c r="Y614" t="str">
        <f>VLOOKUP(B614,[1]Arkusz5!$A$3:$Y$2185,24,FALSE)</f>
        <v>Continental Bio-geographical Region</v>
      </c>
      <c r="Z614" t="str">
        <f>VLOOKUP(B614,[1]Arkusz5!$A$3:$Y$2185,25,FALSE)</f>
        <v>Pino-Quercetum (=Querco-Pinetum + Serratulo-Pinetum)</v>
      </c>
    </row>
    <row r="615" spans="1:26" x14ac:dyDescent="0.25">
      <c r="A615">
        <v>614</v>
      </c>
      <c r="B615" t="s">
        <v>3784</v>
      </c>
      <c r="C615" t="str">
        <f>VLOOKUP(B615,[1]Arkusz5!$A$3:$Y$2185,2,FALSE)</f>
        <v>52.554243</v>
      </c>
      <c r="D615" t="str">
        <f>VLOOKUP(B615,[1]Arkusz5!$A$3:$Y$2185,3,FALSE)</f>
        <v>17.113389</v>
      </c>
      <c r="E615" t="str">
        <f>VLOOKUP(B615,[1]Arkusz5!$A$3:$Y$2185,4,FALSE)</f>
        <v>33UXU42</v>
      </c>
      <c r="F615" t="str">
        <f>VLOOKUP(B615,[1]Arkusz5!$A$3:$Y$2185,5,FALSE)</f>
        <v>CC80</v>
      </c>
      <c r="G615">
        <f>VLOOKUP(B615,[1]Arkusz5!$A$3:$Y$2185,6,FALSE)</f>
        <v>0</v>
      </c>
      <c r="H615">
        <f>VLOOKUP(B615,[1]Arkusz5!$A$3:$Y$2185,7,FALSE)</f>
        <v>0</v>
      </c>
      <c r="I615">
        <f>VLOOKUP(B615,[1]Arkusz5!$A$3:$Y$2185,8,FALSE)</f>
        <v>0</v>
      </c>
      <c r="J615">
        <f>VLOOKUP(B615,[1]Arkusz5!$A$3:$Y$2185,9,FALSE)</f>
        <v>0</v>
      </c>
      <c r="K615" t="str">
        <f>VLOOKUP(B615,[1]Arkusz5!$A$3:$Y$2185,10,FALSE)</f>
        <v>Park Krajobrazowy Puszcza Zielonka</v>
      </c>
      <c r="L615">
        <f>VLOOKUP(B615,[1]Arkusz5!$A$3:$Y$2185,11,FALSE)</f>
        <v>0</v>
      </c>
      <c r="M615">
        <f>VLOOKUP(B615,[1]Arkusz5!$A$3:$Y$2185,12,FALSE)</f>
        <v>0</v>
      </c>
      <c r="N615">
        <f>VLOOKUP(B615,[1]Arkusz5!$A$3:$Y$2185,13,FALSE)</f>
        <v>0</v>
      </c>
      <c r="O615">
        <f>VLOOKUP(B615,[1]Arkusz5!$A$3:$Y$2185,14,FALSE)</f>
        <v>0</v>
      </c>
      <c r="P615">
        <f>VLOOKUP(B615,[1]Arkusz5!$A$3:$Y$2185,15,FALSE)</f>
        <v>0</v>
      </c>
      <c r="Q615">
        <f>VLOOKUP(B615,[1]Arkusz5!$A$3:$Y$2185,16,FALSE)</f>
        <v>0</v>
      </c>
      <c r="R615">
        <f>VLOOKUP(B615,[1]Arkusz5!$A$3:$Y$2185,17,FALSE)</f>
        <v>0</v>
      </c>
      <c r="S615" t="str">
        <f>VLOOKUP(B615,[1]Arkusz5!$A$3:$Y$2185,18,FALSE)</f>
        <v>Europa</v>
      </c>
      <c r="T615" t="str">
        <f>VLOOKUP(B615,[1]Arkusz5!$A$3:$Y$2185,19,FALSE)</f>
        <v>Polska</v>
      </c>
      <c r="U615" t="str">
        <f>VLOOKUP(B615,[1]Arkusz5!$A$3:$Y$2185,20,FALSE)</f>
        <v>wielkopolskie</v>
      </c>
      <c r="V615" t="str">
        <f>VLOOKUP(B615,[1]Arkusz5!$A$3:$Y$2185,21,FALSE)</f>
        <v>poznański</v>
      </c>
      <c r="W615" t="str">
        <f>VLOOKUP(B615,[1]Arkusz5!$A$3:$Y$2185,22,FALSE)</f>
        <v>Murowana Goślina</v>
      </c>
      <c r="X615" t="str">
        <f>VLOOKUP(B615,[1]Arkusz5!$A$3:$Y$2185,23,FALSE)</f>
        <v>315.54 Pojezierze Gnieźnieńskie</v>
      </c>
      <c r="Y615" t="str">
        <f>VLOOKUP(B615,[1]Arkusz5!$A$3:$Y$2185,24,FALSE)</f>
        <v>Continental Bio-geographical Region</v>
      </c>
      <c r="Z615" t="str">
        <f>VLOOKUP(B615,[1]Arkusz5!$A$3:$Y$2185,25,FALSE)</f>
        <v>Pino-Quercetum (=Querco-Pinetum + Serratulo-Pinetum)</v>
      </c>
    </row>
    <row r="616" spans="1:26" x14ac:dyDescent="0.25">
      <c r="A616">
        <v>615</v>
      </c>
      <c r="B616" t="s">
        <v>3792</v>
      </c>
      <c r="C616" t="str">
        <f>VLOOKUP(B616,[1]Arkusz5!$A$3:$Y$2185,2,FALSE)</f>
        <v>52.554243</v>
      </c>
      <c r="D616" t="str">
        <f>VLOOKUP(B616,[1]Arkusz5!$A$3:$Y$2185,3,FALSE)</f>
        <v>17.113389</v>
      </c>
      <c r="E616" t="str">
        <f>VLOOKUP(B616,[1]Arkusz5!$A$3:$Y$2185,4,FALSE)</f>
        <v>33UXU42</v>
      </c>
      <c r="F616" t="str">
        <f>VLOOKUP(B616,[1]Arkusz5!$A$3:$Y$2185,5,FALSE)</f>
        <v>CC80</v>
      </c>
      <c r="G616">
        <f>VLOOKUP(B616,[1]Arkusz5!$A$3:$Y$2185,6,FALSE)</f>
        <v>0</v>
      </c>
      <c r="H616">
        <f>VLOOKUP(B616,[1]Arkusz5!$A$3:$Y$2185,7,FALSE)</f>
        <v>0</v>
      </c>
      <c r="I616">
        <f>VLOOKUP(B616,[1]Arkusz5!$A$3:$Y$2185,8,FALSE)</f>
        <v>0</v>
      </c>
      <c r="J616">
        <f>VLOOKUP(B616,[1]Arkusz5!$A$3:$Y$2185,9,FALSE)</f>
        <v>0</v>
      </c>
      <c r="K616" t="str">
        <f>VLOOKUP(B616,[1]Arkusz5!$A$3:$Y$2185,10,FALSE)</f>
        <v>Park Krajobrazowy Puszcza Zielonka</v>
      </c>
      <c r="L616">
        <f>VLOOKUP(B616,[1]Arkusz5!$A$3:$Y$2185,11,FALSE)</f>
        <v>0</v>
      </c>
      <c r="M616">
        <f>VLOOKUP(B616,[1]Arkusz5!$A$3:$Y$2185,12,FALSE)</f>
        <v>0</v>
      </c>
      <c r="N616">
        <f>VLOOKUP(B616,[1]Arkusz5!$A$3:$Y$2185,13,FALSE)</f>
        <v>0</v>
      </c>
      <c r="O616">
        <f>VLOOKUP(B616,[1]Arkusz5!$A$3:$Y$2185,14,FALSE)</f>
        <v>0</v>
      </c>
      <c r="P616">
        <f>VLOOKUP(B616,[1]Arkusz5!$A$3:$Y$2185,15,FALSE)</f>
        <v>0</v>
      </c>
      <c r="Q616">
        <f>VLOOKUP(B616,[1]Arkusz5!$A$3:$Y$2185,16,FALSE)</f>
        <v>0</v>
      </c>
      <c r="R616">
        <f>VLOOKUP(B616,[1]Arkusz5!$A$3:$Y$2185,17,FALSE)</f>
        <v>0</v>
      </c>
      <c r="S616" t="str">
        <f>VLOOKUP(B616,[1]Arkusz5!$A$3:$Y$2185,18,FALSE)</f>
        <v>Europa</v>
      </c>
      <c r="T616" t="str">
        <f>VLOOKUP(B616,[1]Arkusz5!$A$3:$Y$2185,19,FALSE)</f>
        <v>Polska</v>
      </c>
      <c r="U616" t="str">
        <f>VLOOKUP(B616,[1]Arkusz5!$A$3:$Y$2185,20,FALSE)</f>
        <v>wielkopolskie</v>
      </c>
      <c r="V616" t="str">
        <f>VLOOKUP(B616,[1]Arkusz5!$A$3:$Y$2185,21,FALSE)</f>
        <v>poznański</v>
      </c>
      <c r="W616" t="str">
        <f>VLOOKUP(B616,[1]Arkusz5!$A$3:$Y$2185,22,FALSE)</f>
        <v>Murowana Goślina</v>
      </c>
      <c r="X616" t="str">
        <f>VLOOKUP(B616,[1]Arkusz5!$A$3:$Y$2185,23,FALSE)</f>
        <v>315.54 Pojezierze Gnieźnieńskie</v>
      </c>
      <c r="Y616" t="str">
        <f>VLOOKUP(B616,[1]Arkusz5!$A$3:$Y$2185,24,FALSE)</f>
        <v>Continental Bio-geographical Region</v>
      </c>
      <c r="Z616" t="str">
        <f>VLOOKUP(B616,[1]Arkusz5!$A$3:$Y$2185,25,FALSE)</f>
        <v>Pino-Quercetum (=Querco-Pinetum + Serratulo-Pinetum)</v>
      </c>
    </row>
    <row r="617" spans="1:26" x14ac:dyDescent="0.25">
      <c r="A617">
        <v>616</v>
      </c>
      <c r="B617" t="s">
        <v>3798</v>
      </c>
      <c r="C617" t="str">
        <f>VLOOKUP(B617,[1]Arkusz5!$A$3:$Y$2185,2,FALSE)</f>
        <v>52.452598</v>
      </c>
      <c r="D617" t="str">
        <f>VLOOKUP(B617,[1]Arkusz5!$A$3:$Y$2185,3,FALSE)</f>
        <v>17.257312</v>
      </c>
      <c r="E617" t="str">
        <f>VLOOKUP(B617,[1]Arkusz5!$A$3:$Y$2185,4,FALSE)</f>
        <v>33UXU51</v>
      </c>
      <c r="F617" t="str">
        <f>VLOOKUP(B617,[1]Arkusz5!$A$3:$Y$2185,5,FALSE)</f>
        <v>CC91</v>
      </c>
      <c r="G617">
        <f>VLOOKUP(B617,[1]Arkusz5!$A$3:$Y$2185,6,FALSE)</f>
        <v>0</v>
      </c>
      <c r="H617">
        <f>VLOOKUP(B617,[1]Arkusz5!$A$3:$Y$2185,7,FALSE)</f>
        <v>0</v>
      </c>
      <c r="I617">
        <f>VLOOKUP(B617,[1]Arkusz5!$A$3:$Y$2185,8,FALSE)</f>
        <v>0</v>
      </c>
      <c r="J617">
        <f>VLOOKUP(B617,[1]Arkusz5!$A$3:$Y$2185,9,FALSE)</f>
        <v>0</v>
      </c>
      <c r="K617" t="str">
        <f>VLOOKUP(B617,[1]Arkusz5!$A$3:$Y$2185,10,FALSE)</f>
        <v>Park Krajobrazowy Promno - otulina</v>
      </c>
      <c r="L617">
        <f>VLOOKUP(B617,[1]Arkusz5!$A$3:$Y$2185,11,FALSE)</f>
        <v>0</v>
      </c>
      <c r="M617">
        <f>VLOOKUP(B617,[1]Arkusz5!$A$3:$Y$2185,12,FALSE)</f>
        <v>0</v>
      </c>
      <c r="N617">
        <f>VLOOKUP(B617,[1]Arkusz5!$A$3:$Y$2185,13,FALSE)</f>
        <v>0</v>
      </c>
      <c r="O617">
        <f>VLOOKUP(B617,[1]Arkusz5!$A$3:$Y$2185,14,FALSE)</f>
        <v>0</v>
      </c>
      <c r="P617">
        <f>VLOOKUP(B617,[1]Arkusz5!$A$3:$Y$2185,15,FALSE)</f>
        <v>0</v>
      </c>
      <c r="Q617" t="str">
        <f>VLOOKUP(B617,[1]Arkusz5!$A$3:$Y$2185,16,FALSE)</f>
        <v>PLH300030</v>
      </c>
      <c r="R617" t="str">
        <f>VLOOKUP(B617,[1]Arkusz5!$A$3:$Y$2185,17,FALSE)</f>
        <v>Ostoja koło Promna</v>
      </c>
      <c r="S617" t="str">
        <f>VLOOKUP(B617,[1]Arkusz5!$A$3:$Y$2185,18,FALSE)</f>
        <v>Europa</v>
      </c>
      <c r="T617" t="str">
        <f>VLOOKUP(B617,[1]Arkusz5!$A$3:$Y$2185,19,FALSE)</f>
        <v>Polska</v>
      </c>
      <c r="U617" t="str">
        <f>VLOOKUP(B617,[1]Arkusz5!$A$3:$Y$2185,20,FALSE)</f>
        <v>wielkopolskie</v>
      </c>
      <c r="V617" t="str">
        <f>VLOOKUP(B617,[1]Arkusz5!$A$3:$Y$2185,21,FALSE)</f>
        <v>poznański</v>
      </c>
      <c r="W617" t="str">
        <f>VLOOKUP(B617,[1]Arkusz5!$A$3:$Y$2185,22,FALSE)</f>
        <v>Pobiedziska</v>
      </c>
      <c r="X617" t="str">
        <f>VLOOKUP(B617,[1]Arkusz5!$A$3:$Y$2185,23,FALSE)</f>
        <v>315.56 Równina Wrzesińska</v>
      </c>
      <c r="Y617" t="str">
        <f>VLOOKUP(B617,[1]Arkusz5!$A$3:$Y$2185,24,FALSE)</f>
        <v>Continental Bio-geographical Region</v>
      </c>
      <c r="Z617" t="str">
        <f>VLOOKUP(B617,[1]Arkusz5!$A$3:$Y$2185,25,FALSE)</f>
        <v>Galio-Carpinetum</v>
      </c>
    </row>
    <row r="618" spans="1:26" x14ac:dyDescent="0.25">
      <c r="A618">
        <v>617</v>
      </c>
      <c r="B618" t="s">
        <v>3804</v>
      </c>
      <c r="C618" t="str">
        <f>VLOOKUP(B618,[1]Arkusz5!$A$3:$Y$2185,2,FALSE)</f>
        <v>52.410033</v>
      </c>
      <c r="D618" t="str">
        <f>VLOOKUP(B618,[1]Arkusz5!$A$3:$Y$2185,3,FALSE)</f>
        <v>16.926799</v>
      </c>
      <c r="E618" t="str">
        <f>VLOOKUP(B618,[1]Arkusz5!$A$3:$Y$2185,4,FALSE)</f>
        <v>33UXU30</v>
      </c>
      <c r="F618" t="str">
        <f>VLOOKUP(B618,[1]Arkusz5!$A$3:$Y$2185,5,FALSE)</f>
        <v>BD08</v>
      </c>
      <c r="G618">
        <f>VLOOKUP(B618,[1]Arkusz5!$A$3:$Y$2185,6,FALSE)</f>
        <v>0</v>
      </c>
      <c r="H618">
        <f>VLOOKUP(B618,[1]Arkusz5!$A$3:$Y$2185,7,FALSE)</f>
        <v>0</v>
      </c>
      <c r="I618">
        <f>VLOOKUP(B618,[1]Arkusz5!$A$3:$Y$2185,8,FALSE)</f>
        <v>0</v>
      </c>
      <c r="J618">
        <f>VLOOKUP(B618,[1]Arkusz5!$A$3:$Y$2185,9,FALSE)</f>
        <v>0</v>
      </c>
      <c r="K618">
        <f>VLOOKUP(B618,[1]Arkusz5!$A$3:$Y$2185,10,FALSE)</f>
        <v>0</v>
      </c>
      <c r="L618">
        <f>VLOOKUP(B618,[1]Arkusz5!$A$3:$Y$2185,11,FALSE)</f>
        <v>0</v>
      </c>
      <c r="M618">
        <f>VLOOKUP(B618,[1]Arkusz5!$A$3:$Y$2185,12,FALSE)</f>
        <v>0</v>
      </c>
      <c r="N618">
        <f>VLOOKUP(B618,[1]Arkusz5!$A$3:$Y$2185,13,FALSE)</f>
        <v>0</v>
      </c>
      <c r="O618">
        <f>VLOOKUP(B618,[1]Arkusz5!$A$3:$Y$2185,14,FALSE)</f>
        <v>0</v>
      </c>
      <c r="P618">
        <f>VLOOKUP(B618,[1]Arkusz5!$A$3:$Y$2185,15,FALSE)</f>
        <v>0</v>
      </c>
      <c r="Q618">
        <f>VLOOKUP(B618,[1]Arkusz5!$A$3:$Y$2185,16,FALSE)</f>
        <v>0</v>
      </c>
      <c r="R618">
        <f>VLOOKUP(B618,[1]Arkusz5!$A$3:$Y$2185,17,FALSE)</f>
        <v>0</v>
      </c>
      <c r="S618" t="str">
        <f>VLOOKUP(B618,[1]Arkusz5!$A$3:$Y$2185,18,FALSE)</f>
        <v>Europa</v>
      </c>
      <c r="T618" t="str">
        <f>VLOOKUP(B618,[1]Arkusz5!$A$3:$Y$2185,19,FALSE)</f>
        <v>Polska</v>
      </c>
      <c r="U618" t="str">
        <f>VLOOKUP(B618,[1]Arkusz5!$A$3:$Y$2185,20,FALSE)</f>
        <v>wielkopolskie</v>
      </c>
      <c r="V618" t="str">
        <f>VLOOKUP(B618,[1]Arkusz5!$A$3:$Y$2185,21,FALSE)</f>
        <v>Poznań</v>
      </c>
      <c r="W618" t="str">
        <f>VLOOKUP(B618,[1]Arkusz5!$A$3:$Y$2185,22,FALSE)</f>
        <v>Poznań</v>
      </c>
      <c r="X618" t="str">
        <f>VLOOKUP(B618,[1]Arkusz5!$A$3:$Y$2185,23,FALSE)</f>
        <v>315.52 Poznański Przełom Warty</v>
      </c>
      <c r="Y618" t="str">
        <f>VLOOKUP(B618,[1]Arkusz5!$A$3:$Y$2185,24,FALSE)</f>
        <v>Continental Bio-geographical Region</v>
      </c>
      <c r="Z618" t="str">
        <f>VLOOKUP(B618,[1]Arkusz5!$A$3:$Y$2185,25,FALSE)</f>
        <v>Galio-Carpinetum</v>
      </c>
    </row>
    <row r="619" spans="1:26" x14ac:dyDescent="0.25">
      <c r="A619">
        <v>618</v>
      </c>
      <c r="B619" t="s">
        <v>3810</v>
      </c>
      <c r="C619" t="str">
        <f>VLOOKUP(B619,[1]Arkusz5!$A$3:$Y$2185,2,FALSE)</f>
        <v>52.178521</v>
      </c>
      <c r="D619" t="str">
        <f>VLOOKUP(B619,[1]Arkusz5!$A$3:$Y$2185,3,FALSE)</f>
        <v>16.802663</v>
      </c>
      <c r="E619" t="str">
        <f>VLOOKUP(B619,[1]Arkusz5!$A$3:$Y$2185,4,FALSE)</f>
        <v>33UXT28</v>
      </c>
      <c r="F619" t="str">
        <f>VLOOKUP(B619,[1]Arkusz5!$A$3:$Y$2185,5,FALSE)</f>
        <v>BD27</v>
      </c>
      <c r="G619">
        <f>VLOOKUP(B619,[1]Arkusz5!$A$3:$Y$2185,6,FALSE)</f>
        <v>0</v>
      </c>
      <c r="H619">
        <f>VLOOKUP(B619,[1]Arkusz5!$A$3:$Y$2185,7,FALSE)</f>
        <v>0</v>
      </c>
      <c r="I619">
        <f>VLOOKUP(B619,[1]Arkusz5!$A$3:$Y$2185,8,FALSE)</f>
        <v>0</v>
      </c>
      <c r="J619">
        <f>VLOOKUP(B619,[1]Arkusz5!$A$3:$Y$2185,9,FALSE)</f>
        <v>0</v>
      </c>
      <c r="K619">
        <f>VLOOKUP(B619,[1]Arkusz5!$A$3:$Y$2185,10,FALSE)</f>
        <v>0</v>
      </c>
      <c r="L619">
        <f>VLOOKUP(B619,[1]Arkusz5!$A$3:$Y$2185,11,FALSE)</f>
        <v>0</v>
      </c>
      <c r="M619">
        <f>VLOOKUP(B619,[1]Arkusz5!$A$3:$Y$2185,12,FALSE)</f>
        <v>0</v>
      </c>
      <c r="N619">
        <f>VLOOKUP(B619,[1]Arkusz5!$A$3:$Y$2185,13,FALSE)</f>
        <v>0</v>
      </c>
      <c r="O619">
        <f>VLOOKUP(B619,[1]Arkusz5!$A$3:$Y$2185,14,FALSE)</f>
        <v>0</v>
      </c>
      <c r="P619">
        <f>VLOOKUP(B619,[1]Arkusz5!$A$3:$Y$2185,15,FALSE)</f>
        <v>0</v>
      </c>
      <c r="Q619">
        <f>VLOOKUP(B619,[1]Arkusz5!$A$3:$Y$2185,16,FALSE)</f>
        <v>0</v>
      </c>
      <c r="R619">
        <f>VLOOKUP(B619,[1]Arkusz5!$A$3:$Y$2185,17,FALSE)</f>
        <v>0</v>
      </c>
      <c r="S619" t="str">
        <f>VLOOKUP(B619,[1]Arkusz5!$A$3:$Y$2185,18,FALSE)</f>
        <v>Europa</v>
      </c>
      <c r="T619" t="str">
        <f>VLOOKUP(B619,[1]Arkusz5!$A$3:$Y$2185,19,FALSE)</f>
        <v>Polska</v>
      </c>
      <c r="U619" t="str">
        <f>VLOOKUP(B619,[1]Arkusz5!$A$3:$Y$2185,20,FALSE)</f>
        <v>wielkopolskie</v>
      </c>
      <c r="V619" t="str">
        <f>VLOOKUP(B619,[1]Arkusz5!$A$3:$Y$2185,21,FALSE)</f>
        <v>poznański</v>
      </c>
      <c r="W619" t="str">
        <f>VLOOKUP(B619,[1]Arkusz5!$A$3:$Y$2185,22,FALSE)</f>
        <v>Mosina</v>
      </c>
      <c r="X619" t="str">
        <f>VLOOKUP(B619,[1]Arkusz5!$A$3:$Y$2185,23,FALSE)</f>
        <v>315.64 Kotlina Śremska</v>
      </c>
      <c r="Y619" t="str">
        <f>VLOOKUP(B619,[1]Arkusz5!$A$3:$Y$2185,24,FALSE)</f>
        <v>Continental Bio-geographical Region</v>
      </c>
      <c r="Z619" t="str">
        <f>VLOOKUP(B619,[1]Arkusz5!$A$3:$Y$2185,25,FALSE)</f>
        <v>Galio-Carpinetum</v>
      </c>
    </row>
    <row r="620" spans="1:26" x14ac:dyDescent="0.25">
      <c r="A620">
        <v>619</v>
      </c>
      <c r="B620" t="s">
        <v>3819</v>
      </c>
      <c r="C620" t="str">
        <f>VLOOKUP(B620,[1]Arkusz5!$A$3:$Y$2185,2,FALSE)</f>
        <v>52.410033</v>
      </c>
      <c r="D620" t="str">
        <f>VLOOKUP(B620,[1]Arkusz5!$A$3:$Y$2185,3,FALSE)</f>
        <v>16.926799</v>
      </c>
      <c r="E620" t="str">
        <f>VLOOKUP(B620,[1]Arkusz5!$A$3:$Y$2185,4,FALSE)</f>
        <v>33UXU30</v>
      </c>
      <c r="F620" t="str">
        <f>VLOOKUP(B620,[1]Arkusz5!$A$3:$Y$2185,5,FALSE)</f>
        <v>BD08</v>
      </c>
      <c r="G620">
        <f>VLOOKUP(B620,[1]Arkusz5!$A$3:$Y$2185,6,FALSE)</f>
        <v>0</v>
      </c>
      <c r="H620">
        <f>VLOOKUP(B620,[1]Arkusz5!$A$3:$Y$2185,7,FALSE)</f>
        <v>0</v>
      </c>
      <c r="I620">
        <f>VLOOKUP(B620,[1]Arkusz5!$A$3:$Y$2185,8,FALSE)</f>
        <v>0</v>
      </c>
      <c r="J620">
        <f>VLOOKUP(B620,[1]Arkusz5!$A$3:$Y$2185,9,FALSE)</f>
        <v>0</v>
      </c>
      <c r="K620">
        <f>VLOOKUP(B620,[1]Arkusz5!$A$3:$Y$2185,10,FALSE)</f>
        <v>0</v>
      </c>
      <c r="L620">
        <f>VLOOKUP(B620,[1]Arkusz5!$A$3:$Y$2185,11,FALSE)</f>
        <v>0</v>
      </c>
      <c r="M620">
        <f>VLOOKUP(B620,[1]Arkusz5!$A$3:$Y$2185,12,FALSE)</f>
        <v>0</v>
      </c>
      <c r="N620">
        <f>VLOOKUP(B620,[1]Arkusz5!$A$3:$Y$2185,13,FALSE)</f>
        <v>0</v>
      </c>
      <c r="O620">
        <f>VLOOKUP(B620,[1]Arkusz5!$A$3:$Y$2185,14,FALSE)</f>
        <v>0</v>
      </c>
      <c r="P620">
        <f>VLOOKUP(B620,[1]Arkusz5!$A$3:$Y$2185,15,FALSE)</f>
        <v>0</v>
      </c>
      <c r="Q620">
        <f>VLOOKUP(B620,[1]Arkusz5!$A$3:$Y$2185,16,FALSE)</f>
        <v>0</v>
      </c>
      <c r="R620">
        <f>VLOOKUP(B620,[1]Arkusz5!$A$3:$Y$2185,17,FALSE)</f>
        <v>0</v>
      </c>
      <c r="S620" t="str">
        <f>VLOOKUP(B620,[1]Arkusz5!$A$3:$Y$2185,18,FALSE)</f>
        <v>Europa</v>
      </c>
      <c r="T620" t="str">
        <f>VLOOKUP(B620,[1]Arkusz5!$A$3:$Y$2185,19,FALSE)</f>
        <v>Polska</v>
      </c>
      <c r="U620" t="str">
        <f>VLOOKUP(B620,[1]Arkusz5!$A$3:$Y$2185,20,FALSE)</f>
        <v>wielkopolskie</v>
      </c>
      <c r="V620" t="str">
        <f>VLOOKUP(B620,[1]Arkusz5!$A$3:$Y$2185,21,FALSE)</f>
        <v>Poznań</v>
      </c>
      <c r="W620" t="str">
        <f>VLOOKUP(B620,[1]Arkusz5!$A$3:$Y$2185,22,FALSE)</f>
        <v>Poznań</v>
      </c>
      <c r="X620" t="str">
        <f>VLOOKUP(B620,[1]Arkusz5!$A$3:$Y$2185,23,FALSE)</f>
        <v>315.52 Poznański Przełom Warty</v>
      </c>
      <c r="Y620" t="str">
        <f>VLOOKUP(B620,[1]Arkusz5!$A$3:$Y$2185,24,FALSE)</f>
        <v>Continental Bio-geographical Region</v>
      </c>
      <c r="Z620" t="str">
        <f>VLOOKUP(B620,[1]Arkusz5!$A$3:$Y$2185,25,FALSE)</f>
        <v>Galio-Carpinetum</v>
      </c>
    </row>
    <row r="621" spans="1:26" x14ac:dyDescent="0.25">
      <c r="A621">
        <v>620</v>
      </c>
      <c r="B621" t="s">
        <v>3825</v>
      </c>
      <c r="C621" t="str">
        <f>VLOOKUP(B621,[1]Arkusz5!$A$3:$Y$2185,2,FALSE)</f>
        <v>52.225244</v>
      </c>
      <c r="D621" t="str">
        <f>VLOOKUP(B621,[1]Arkusz5!$A$3:$Y$2185,3,FALSE)</f>
        <v>18.254766</v>
      </c>
      <c r="E621" t="str">
        <f>VLOOKUP(B621,[1]Arkusz5!$A$3:$Y$2185,4,FALSE)</f>
        <v>34UCC18</v>
      </c>
      <c r="F621" t="str">
        <f>VLOOKUP(B621,[1]Arkusz5!$A$3:$Y$2185,5,FALSE)</f>
        <v>CD27</v>
      </c>
      <c r="G621">
        <f>VLOOKUP(B621,[1]Arkusz5!$A$3:$Y$2185,6,FALSE)</f>
        <v>0</v>
      </c>
      <c r="H621">
        <f>VLOOKUP(B621,[1]Arkusz5!$A$3:$Y$2185,7,FALSE)</f>
        <v>0</v>
      </c>
      <c r="I621">
        <f>VLOOKUP(B621,[1]Arkusz5!$A$3:$Y$2185,8,FALSE)</f>
        <v>0</v>
      </c>
      <c r="J621">
        <f>VLOOKUP(B621,[1]Arkusz5!$A$3:$Y$2185,9,FALSE)</f>
        <v>0</v>
      </c>
      <c r="K621">
        <f>VLOOKUP(B621,[1]Arkusz5!$A$3:$Y$2185,10,FALSE)</f>
        <v>0</v>
      </c>
      <c r="L621">
        <f>VLOOKUP(B621,[1]Arkusz5!$A$3:$Y$2185,11,FALSE)</f>
        <v>0</v>
      </c>
      <c r="M621">
        <f>VLOOKUP(B621,[1]Arkusz5!$A$3:$Y$2185,12,FALSE)</f>
        <v>0</v>
      </c>
      <c r="N621">
        <f>VLOOKUP(B621,[1]Arkusz5!$A$3:$Y$2185,13,FALSE)</f>
        <v>0</v>
      </c>
      <c r="O621">
        <f>VLOOKUP(B621,[1]Arkusz5!$A$3:$Y$2185,14,FALSE)</f>
        <v>0</v>
      </c>
      <c r="P621">
        <f>VLOOKUP(B621,[1]Arkusz5!$A$3:$Y$2185,15,FALSE)</f>
        <v>0</v>
      </c>
      <c r="Q621">
        <f>VLOOKUP(B621,[1]Arkusz5!$A$3:$Y$2185,16,FALSE)</f>
        <v>0</v>
      </c>
      <c r="R621">
        <f>VLOOKUP(B621,[1]Arkusz5!$A$3:$Y$2185,17,FALSE)</f>
        <v>0</v>
      </c>
      <c r="S621" t="str">
        <f>VLOOKUP(B621,[1]Arkusz5!$A$3:$Y$2185,18,FALSE)</f>
        <v>Europa</v>
      </c>
      <c r="T621" t="str">
        <f>VLOOKUP(B621,[1]Arkusz5!$A$3:$Y$2185,19,FALSE)</f>
        <v>Polska</v>
      </c>
      <c r="U621" t="str">
        <f>VLOOKUP(B621,[1]Arkusz5!$A$3:$Y$2185,20,FALSE)</f>
        <v>wielkopolskie</v>
      </c>
      <c r="V621" t="str">
        <f>VLOOKUP(B621,[1]Arkusz5!$A$3:$Y$2185,21,FALSE)</f>
        <v>Konin</v>
      </c>
      <c r="W621" t="str">
        <f>VLOOKUP(B621,[1]Arkusz5!$A$3:$Y$2185,22,FALSE)</f>
        <v>Konin</v>
      </c>
      <c r="X621" t="str">
        <f>VLOOKUP(B621,[1]Arkusz5!$A$3:$Y$2185,23,FALSE)</f>
        <v>318.13 Dolina Konińska</v>
      </c>
      <c r="Y621" t="str">
        <f>VLOOKUP(B621,[1]Arkusz5!$A$3:$Y$2185,24,FALSE)</f>
        <v>Continental Bio-geographical Region</v>
      </c>
      <c r="Z621" t="str">
        <f>VLOOKUP(B621,[1]Arkusz5!$A$3:$Y$2185,25,FALSE)</f>
        <v>Galio-Carpinetum</v>
      </c>
    </row>
    <row r="622" spans="1:26" x14ac:dyDescent="0.25">
      <c r="A622">
        <v>621</v>
      </c>
      <c r="B622" t="s">
        <v>3832</v>
      </c>
      <c r="C622" t="str">
        <f>VLOOKUP(B622,[1]Arkusz5!$A$3:$Y$2185,2,FALSE)</f>
        <v>52.225244</v>
      </c>
      <c r="D622" t="str">
        <f>VLOOKUP(B622,[1]Arkusz5!$A$3:$Y$2185,3,FALSE)</f>
        <v>18.254766</v>
      </c>
      <c r="E622" t="str">
        <f>VLOOKUP(B622,[1]Arkusz5!$A$3:$Y$2185,4,FALSE)</f>
        <v>34UCC18</v>
      </c>
      <c r="F622" t="str">
        <f>VLOOKUP(B622,[1]Arkusz5!$A$3:$Y$2185,5,FALSE)</f>
        <v>CD27</v>
      </c>
      <c r="G622">
        <f>VLOOKUP(B622,[1]Arkusz5!$A$3:$Y$2185,6,FALSE)</f>
        <v>0</v>
      </c>
      <c r="H622">
        <f>VLOOKUP(B622,[1]Arkusz5!$A$3:$Y$2185,7,FALSE)</f>
        <v>0</v>
      </c>
      <c r="I622">
        <f>VLOOKUP(B622,[1]Arkusz5!$A$3:$Y$2185,8,FALSE)</f>
        <v>0</v>
      </c>
      <c r="J622">
        <f>VLOOKUP(B622,[1]Arkusz5!$A$3:$Y$2185,9,FALSE)</f>
        <v>0</v>
      </c>
      <c r="K622">
        <f>VLOOKUP(B622,[1]Arkusz5!$A$3:$Y$2185,10,FALSE)</f>
        <v>0</v>
      </c>
      <c r="L622">
        <f>VLOOKUP(B622,[1]Arkusz5!$A$3:$Y$2185,11,FALSE)</f>
        <v>0</v>
      </c>
      <c r="M622">
        <f>VLOOKUP(B622,[1]Arkusz5!$A$3:$Y$2185,12,FALSE)</f>
        <v>0</v>
      </c>
      <c r="N622">
        <f>VLOOKUP(B622,[1]Arkusz5!$A$3:$Y$2185,13,FALSE)</f>
        <v>0</v>
      </c>
      <c r="O622">
        <f>VLOOKUP(B622,[1]Arkusz5!$A$3:$Y$2185,14,FALSE)</f>
        <v>0</v>
      </c>
      <c r="P622">
        <f>VLOOKUP(B622,[1]Arkusz5!$A$3:$Y$2185,15,FALSE)</f>
        <v>0</v>
      </c>
      <c r="Q622">
        <f>VLOOKUP(B622,[1]Arkusz5!$A$3:$Y$2185,16,FALSE)</f>
        <v>0</v>
      </c>
      <c r="R622">
        <f>VLOOKUP(B622,[1]Arkusz5!$A$3:$Y$2185,17,FALSE)</f>
        <v>0</v>
      </c>
      <c r="S622" t="str">
        <f>VLOOKUP(B622,[1]Arkusz5!$A$3:$Y$2185,18,FALSE)</f>
        <v>Europa</v>
      </c>
      <c r="T622" t="str">
        <f>VLOOKUP(B622,[1]Arkusz5!$A$3:$Y$2185,19,FALSE)</f>
        <v>Polska</v>
      </c>
      <c r="U622" t="str">
        <f>VLOOKUP(B622,[1]Arkusz5!$A$3:$Y$2185,20,FALSE)</f>
        <v>wielkopolskie</v>
      </c>
      <c r="V622" t="str">
        <f>VLOOKUP(B622,[1]Arkusz5!$A$3:$Y$2185,21,FALSE)</f>
        <v>Konin</v>
      </c>
      <c r="W622" t="str">
        <f>VLOOKUP(B622,[1]Arkusz5!$A$3:$Y$2185,22,FALSE)</f>
        <v>Konin</v>
      </c>
      <c r="X622" t="str">
        <f>VLOOKUP(B622,[1]Arkusz5!$A$3:$Y$2185,23,FALSE)</f>
        <v>318.13 Dolina Konińska</v>
      </c>
      <c r="Y622" t="str">
        <f>VLOOKUP(B622,[1]Arkusz5!$A$3:$Y$2185,24,FALSE)</f>
        <v>Continental Bio-geographical Region</v>
      </c>
      <c r="Z622" t="str">
        <f>VLOOKUP(B622,[1]Arkusz5!$A$3:$Y$2185,25,FALSE)</f>
        <v>Galio-Carpinetum</v>
      </c>
    </row>
    <row r="623" spans="1:26" x14ac:dyDescent="0.25">
      <c r="A623">
        <v>622</v>
      </c>
      <c r="B623" t="s">
        <v>3836</v>
      </c>
      <c r="C623" t="str">
        <f>VLOOKUP(B623,[1]Arkusz5!$A$3:$Y$2185,2,FALSE)</f>
        <v>51.470018</v>
      </c>
      <c r="D623" t="str">
        <f>VLOOKUP(B623,[1]Arkusz5!$A$3:$Y$2185,3,FALSE)</f>
        <v>17.59953</v>
      </c>
      <c r="E623" t="str">
        <f>VLOOKUP(B623,[1]Arkusz5!$A$3:$Y$2185,4,FALSE)</f>
        <v>33UXT80</v>
      </c>
      <c r="F623" t="str">
        <f>VLOOKUP(B623,[1]Arkusz5!$A$3:$Y$2185,5,FALSE)</f>
        <v>CE03</v>
      </c>
      <c r="G623">
        <f>VLOOKUP(B623,[1]Arkusz5!$A$3:$Y$2185,6,FALSE)</f>
        <v>0</v>
      </c>
      <c r="H623">
        <f>VLOOKUP(B623,[1]Arkusz5!$A$3:$Y$2185,7,FALSE)</f>
        <v>0</v>
      </c>
      <c r="I623">
        <f>VLOOKUP(B623,[1]Arkusz5!$A$3:$Y$2185,8,FALSE)</f>
        <v>0</v>
      </c>
      <c r="J623">
        <f>VLOOKUP(B623,[1]Arkusz5!$A$3:$Y$2185,9,FALSE)</f>
        <v>0</v>
      </c>
      <c r="K623" t="str">
        <f>VLOOKUP(B623,[1]Arkusz5!$A$3:$Y$2185,10,FALSE)</f>
        <v>Park Krajobrazowy Dolina Baryczy</v>
      </c>
      <c r="L623">
        <f>VLOOKUP(B623,[1]Arkusz5!$A$3:$Y$2185,11,FALSE)</f>
        <v>0</v>
      </c>
      <c r="M623">
        <f>VLOOKUP(B623,[1]Arkusz5!$A$3:$Y$2185,12,FALSE)</f>
        <v>0</v>
      </c>
      <c r="N623">
        <f>VLOOKUP(B623,[1]Arkusz5!$A$3:$Y$2185,13,FALSE)</f>
        <v>0</v>
      </c>
      <c r="O623">
        <f>VLOOKUP(B623,[1]Arkusz5!$A$3:$Y$2185,14,FALSE)</f>
        <v>0</v>
      </c>
      <c r="P623">
        <f>VLOOKUP(B623,[1]Arkusz5!$A$3:$Y$2185,15,FALSE)</f>
        <v>0</v>
      </c>
      <c r="Q623" t="str">
        <f>VLOOKUP(B623,[1]Arkusz5!$A$3:$Y$2185,16,FALSE)</f>
        <v>PLB020001; PLH020041</v>
      </c>
      <c r="R623" t="str">
        <f>VLOOKUP(B623,[1]Arkusz5!$A$3:$Y$2185,17,FALSE)</f>
        <v>Dolina Baryczy; Ostoja nad Baryczą</v>
      </c>
      <c r="S623" t="str">
        <f>VLOOKUP(B623,[1]Arkusz5!$A$3:$Y$2185,18,FALSE)</f>
        <v>Europa</v>
      </c>
      <c r="T623" t="str">
        <f>VLOOKUP(B623,[1]Arkusz5!$A$3:$Y$2185,19,FALSE)</f>
        <v>Polska</v>
      </c>
      <c r="U623" t="str">
        <f>VLOOKUP(B623,[1]Arkusz5!$A$3:$Y$2185,20,FALSE)</f>
        <v>wielkopolskie</v>
      </c>
      <c r="V623" t="str">
        <f>VLOOKUP(B623,[1]Arkusz5!$A$3:$Y$2185,21,FALSE)</f>
        <v>ostrowski</v>
      </c>
      <c r="W623" t="str">
        <f>VLOOKUP(B623,[1]Arkusz5!$A$3:$Y$2185,22,FALSE)</f>
        <v>Sośnie</v>
      </c>
      <c r="X623" t="str">
        <f>VLOOKUP(B623,[1]Arkusz5!$A$3:$Y$2185,23,FALSE)</f>
        <v>318.34 Kotlina Milicka</v>
      </c>
      <c r="Y623" t="str">
        <f>VLOOKUP(B623,[1]Arkusz5!$A$3:$Y$2185,24,FALSE)</f>
        <v>Continental Bio-geographical Region</v>
      </c>
      <c r="Z623" t="str">
        <f>VLOOKUP(B623,[1]Arkusz5!$A$3:$Y$2185,25,FALSE)</f>
        <v>Pino-Quercetum (=Querco-Pinetum + Serratulo-Pinetum)</v>
      </c>
    </row>
    <row r="624" spans="1:26" x14ac:dyDescent="0.25">
      <c r="A624">
        <v>623</v>
      </c>
      <c r="B624" t="s">
        <v>3848</v>
      </c>
      <c r="C624" t="str">
        <f>VLOOKUP(B624,[1]Arkusz5!$A$3:$Y$2185,2,FALSE)</f>
        <v>51.42472</v>
      </c>
      <c r="D624" t="str">
        <f>VLOOKUP(B624,[1]Arkusz5!$A$3:$Y$2185,3,FALSE)</f>
        <v>17.929508</v>
      </c>
      <c r="E624" t="str">
        <f>VLOOKUP(B624,[1]Arkusz5!$A$3:$Y$2185,4,FALSE)</f>
        <v>33UYT00</v>
      </c>
      <c r="F624" t="str">
        <f>VLOOKUP(B624,[1]Arkusz5!$A$3:$Y$2185,5,FALSE)</f>
        <v>CE15</v>
      </c>
      <c r="G624">
        <f>VLOOKUP(B624,[1]Arkusz5!$A$3:$Y$2185,6,FALSE)</f>
        <v>0</v>
      </c>
      <c r="H624">
        <f>VLOOKUP(B624,[1]Arkusz5!$A$3:$Y$2185,7,FALSE)</f>
        <v>0</v>
      </c>
      <c r="I624">
        <f>VLOOKUP(B624,[1]Arkusz5!$A$3:$Y$2185,8,FALSE)</f>
        <v>0</v>
      </c>
      <c r="J624">
        <f>VLOOKUP(B624,[1]Arkusz5!$A$3:$Y$2185,9,FALSE)</f>
        <v>0</v>
      </c>
      <c r="K624">
        <f>VLOOKUP(B624,[1]Arkusz5!$A$3:$Y$2185,10,FALSE)</f>
        <v>0</v>
      </c>
      <c r="L624">
        <f>VLOOKUP(B624,[1]Arkusz5!$A$3:$Y$2185,11,FALSE)</f>
        <v>0</v>
      </c>
      <c r="M624">
        <f>VLOOKUP(B624,[1]Arkusz5!$A$3:$Y$2185,12,FALSE)</f>
        <v>0</v>
      </c>
      <c r="N624" t="str">
        <f>VLOOKUP(B624,[1]Arkusz5!$A$3:$Y$2185,13,FALSE)</f>
        <v>Wzgórza Ostrzeszowskie i Kotlina Odolanowska (woj. wielkopolskie)</v>
      </c>
      <c r="O624">
        <f>VLOOKUP(B624,[1]Arkusz5!$A$3:$Y$2185,14,FALSE)</f>
        <v>0</v>
      </c>
      <c r="P624">
        <f>VLOOKUP(B624,[1]Arkusz5!$A$3:$Y$2185,15,FALSE)</f>
        <v>0</v>
      </c>
      <c r="Q624">
        <f>VLOOKUP(B624,[1]Arkusz5!$A$3:$Y$2185,16,FALSE)</f>
        <v>0</v>
      </c>
      <c r="R624">
        <f>VLOOKUP(B624,[1]Arkusz5!$A$3:$Y$2185,17,FALSE)</f>
        <v>0</v>
      </c>
      <c r="S624" t="str">
        <f>VLOOKUP(B624,[1]Arkusz5!$A$3:$Y$2185,18,FALSE)</f>
        <v>Europa</v>
      </c>
      <c r="T624" t="str">
        <f>VLOOKUP(B624,[1]Arkusz5!$A$3:$Y$2185,19,FALSE)</f>
        <v>Polska</v>
      </c>
      <c r="U624" t="str">
        <f>VLOOKUP(B624,[1]Arkusz5!$A$3:$Y$2185,20,FALSE)</f>
        <v>wielkopolskie</v>
      </c>
      <c r="V624" t="str">
        <f>VLOOKUP(B624,[1]Arkusz5!$A$3:$Y$2185,21,FALSE)</f>
        <v>ostrzeszowski</v>
      </c>
      <c r="W624" t="str">
        <f>VLOOKUP(B624,[1]Arkusz5!$A$3:$Y$2185,22,FALSE)</f>
        <v>Ostrzeszów</v>
      </c>
      <c r="X624" t="str">
        <f>VLOOKUP(B624,[1]Arkusz5!$A$3:$Y$2185,23,FALSE)</f>
        <v>318.46 Wzgórza Ostrzeszowskie</v>
      </c>
      <c r="Y624" t="str">
        <f>VLOOKUP(B624,[1]Arkusz5!$A$3:$Y$2185,24,FALSE)</f>
        <v>Continental Bio-geographical Region</v>
      </c>
      <c r="Z624" t="str">
        <f>VLOOKUP(B624,[1]Arkusz5!$A$3:$Y$2185,25,FALSE)</f>
        <v>Galio-Carpinetum</v>
      </c>
    </row>
    <row r="625" spans="1:26" x14ac:dyDescent="0.25">
      <c r="A625">
        <v>624</v>
      </c>
      <c r="B625" t="s">
        <v>3859</v>
      </c>
      <c r="C625" t="str">
        <f>VLOOKUP(B625,[1]Arkusz5!$A$3:$Y$2185,2,FALSE)</f>
        <v>52.976437</v>
      </c>
      <c r="D625" t="str">
        <f>VLOOKUP(B625,[1]Arkusz5!$A$3:$Y$2185,3,FALSE)</f>
        <v>16.081342</v>
      </c>
      <c r="E625" t="str">
        <f>VLOOKUP(B625,[1]Arkusz5!$A$3:$Y$2185,4,FALSE)</f>
        <v>33UWU77</v>
      </c>
      <c r="F625" t="str">
        <f>VLOOKUP(B625,[1]Arkusz5!$A$3:$Y$2185,5,FALSE)</f>
        <v>BC33</v>
      </c>
      <c r="G625">
        <f>VLOOKUP(B625,[1]Arkusz5!$A$3:$Y$2185,6,FALSE)</f>
        <v>0</v>
      </c>
      <c r="H625">
        <f>VLOOKUP(B625,[1]Arkusz5!$A$3:$Y$2185,7,FALSE)</f>
        <v>0</v>
      </c>
      <c r="I625">
        <f>VLOOKUP(B625,[1]Arkusz5!$A$3:$Y$2185,8,FALSE)</f>
        <v>0</v>
      </c>
      <c r="J625">
        <f>VLOOKUP(B625,[1]Arkusz5!$A$3:$Y$2185,9,FALSE)</f>
        <v>0</v>
      </c>
      <c r="K625">
        <f>VLOOKUP(B625,[1]Arkusz5!$A$3:$Y$2185,10,FALSE)</f>
        <v>0</v>
      </c>
      <c r="L625">
        <f>VLOOKUP(B625,[1]Arkusz5!$A$3:$Y$2185,11,FALSE)</f>
        <v>0</v>
      </c>
      <c r="M625">
        <f>VLOOKUP(B625,[1]Arkusz5!$A$3:$Y$2185,12,FALSE)</f>
        <v>0</v>
      </c>
      <c r="N625" t="str">
        <f>VLOOKUP(B625,[1]Arkusz5!$A$3:$Y$2185,13,FALSE)</f>
        <v>Puszcza nad Drawą (woj. wielkopolskie)</v>
      </c>
      <c r="O625">
        <f>VLOOKUP(B625,[1]Arkusz5!$A$3:$Y$2185,14,FALSE)</f>
        <v>0</v>
      </c>
      <c r="P625">
        <f>VLOOKUP(B625,[1]Arkusz5!$A$3:$Y$2185,15,FALSE)</f>
        <v>0</v>
      </c>
      <c r="Q625" t="str">
        <f>VLOOKUP(B625,[1]Arkusz5!$A$3:$Y$2185,16,FALSE)</f>
        <v>PLB320016</v>
      </c>
      <c r="R625" t="str">
        <f>VLOOKUP(B625,[1]Arkusz5!$A$3:$Y$2185,17,FALSE)</f>
        <v>Lasy Puszczy nad Drawą</v>
      </c>
      <c r="S625" t="str">
        <f>VLOOKUP(B625,[1]Arkusz5!$A$3:$Y$2185,18,FALSE)</f>
        <v>Europa</v>
      </c>
      <c r="T625" t="str">
        <f>VLOOKUP(B625,[1]Arkusz5!$A$3:$Y$2185,19,FALSE)</f>
        <v>Polska</v>
      </c>
      <c r="U625" t="str">
        <f>VLOOKUP(B625,[1]Arkusz5!$A$3:$Y$2185,20,FALSE)</f>
        <v>wielkopolskie</v>
      </c>
      <c r="V625" t="str">
        <f>VLOOKUP(B625,[1]Arkusz5!$A$3:$Y$2185,21,FALSE)</f>
        <v>czarnkowsko-trzcianecki</v>
      </c>
      <c r="W625" t="str">
        <f>VLOOKUP(B625,[1]Arkusz5!$A$3:$Y$2185,22,FALSE)</f>
        <v>Krzyż Wielkopolski</v>
      </c>
      <c r="X625" t="str">
        <f>VLOOKUP(B625,[1]Arkusz5!$A$3:$Y$2185,23,FALSE)</f>
        <v>314.64 Pojezierze Wałeckie</v>
      </c>
      <c r="Y625" t="str">
        <f>VLOOKUP(B625,[1]Arkusz5!$A$3:$Y$2185,24,FALSE)</f>
        <v>Continental Bio-geographical Region</v>
      </c>
      <c r="Z625" t="str">
        <f>VLOOKUP(B625,[1]Arkusz5!$A$3:$Y$2185,25,FALSE)</f>
        <v>Leucobryo-Pinetum</v>
      </c>
    </row>
    <row r="626" spans="1:26" x14ac:dyDescent="0.25">
      <c r="A626">
        <v>625</v>
      </c>
      <c r="B626" t="s">
        <v>3873</v>
      </c>
      <c r="C626" t="str">
        <f>VLOOKUP(B626,[1]Arkusz5!$A$3:$Y$2185,2,FALSE)</f>
        <v>53.043601</v>
      </c>
      <c r="D626" t="str">
        <f>VLOOKUP(B626,[1]Arkusz5!$A$3:$Y$2185,3,FALSE)</f>
        <v>16.504852</v>
      </c>
      <c r="E626" t="str">
        <f>VLOOKUP(B626,[1]Arkusz5!$A$3:$Y$2185,4,FALSE)</f>
        <v>33UXU07</v>
      </c>
      <c r="F626" t="str">
        <f>VLOOKUP(B626,[1]Arkusz5!$A$3:$Y$2185,5,FALSE)</f>
        <v>BC36</v>
      </c>
      <c r="G626">
        <f>VLOOKUP(B626,[1]Arkusz5!$A$3:$Y$2185,6,FALSE)</f>
        <v>0</v>
      </c>
      <c r="H626">
        <f>VLOOKUP(B626,[1]Arkusz5!$A$3:$Y$2185,7,FALSE)</f>
        <v>0</v>
      </c>
      <c r="I626">
        <f>VLOOKUP(B626,[1]Arkusz5!$A$3:$Y$2185,8,FALSE)</f>
        <v>0</v>
      </c>
      <c r="J626">
        <f>VLOOKUP(B626,[1]Arkusz5!$A$3:$Y$2185,9,FALSE)</f>
        <v>0</v>
      </c>
      <c r="K626">
        <f>VLOOKUP(B626,[1]Arkusz5!$A$3:$Y$2185,10,FALSE)</f>
        <v>0</v>
      </c>
      <c r="L626">
        <f>VLOOKUP(B626,[1]Arkusz5!$A$3:$Y$2185,11,FALSE)</f>
        <v>0</v>
      </c>
      <c r="M626">
        <f>VLOOKUP(B626,[1]Arkusz5!$A$3:$Y$2185,12,FALSE)</f>
        <v>0</v>
      </c>
      <c r="N626">
        <f>VLOOKUP(B626,[1]Arkusz5!$A$3:$Y$2185,13,FALSE)</f>
        <v>0</v>
      </c>
      <c r="O626">
        <f>VLOOKUP(B626,[1]Arkusz5!$A$3:$Y$2185,14,FALSE)</f>
        <v>0</v>
      </c>
      <c r="P626">
        <f>VLOOKUP(B626,[1]Arkusz5!$A$3:$Y$2185,15,FALSE)</f>
        <v>0</v>
      </c>
      <c r="Q626">
        <f>VLOOKUP(B626,[1]Arkusz5!$A$3:$Y$2185,16,FALSE)</f>
        <v>0</v>
      </c>
      <c r="R626">
        <f>VLOOKUP(B626,[1]Arkusz5!$A$3:$Y$2185,17,FALSE)</f>
        <v>0</v>
      </c>
      <c r="S626" t="str">
        <f>VLOOKUP(B626,[1]Arkusz5!$A$3:$Y$2185,18,FALSE)</f>
        <v>Europa</v>
      </c>
      <c r="T626" t="str">
        <f>VLOOKUP(B626,[1]Arkusz5!$A$3:$Y$2185,19,FALSE)</f>
        <v>Polska</v>
      </c>
      <c r="U626" t="str">
        <f>VLOOKUP(B626,[1]Arkusz5!$A$3:$Y$2185,20,FALSE)</f>
        <v>wielkopolskie</v>
      </c>
      <c r="V626" t="str">
        <f>VLOOKUP(B626,[1]Arkusz5!$A$3:$Y$2185,21,FALSE)</f>
        <v>czarnkowsko-trzcianecki</v>
      </c>
      <c r="W626" t="str">
        <f>VLOOKUP(B626,[1]Arkusz5!$A$3:$Y$2185,22,FALSE)</f>
        <v>Trzcianka</v>
      </c>
      <c r="X626" t="str">
        <f>VLOOKUP(B626,[1]Arkusz5!$A$3:$Y$2185,23,FALSE)</f>
        <v>314.64 Pojezierze Wałeckie</v>
      </c>
      <c r="Y626" t="str">
        <f>VLOOKUP(B626,[1]Arkusz5!$A$3:$Y$2185,24,FALSE)</f>
        <v>Continental Bio-geographical Region</v>
      </c>
      <c r="Z626" t="str">
        <f>VLOOKUP(B626,[1]Arkusz5!$A$3:$Y$2185,25,FALSE)</f>
        <v>Stellario-Carpinetum</v>
      </c>
    </row>
    <row r="627" spans="1:26" x14ac:dyDescent="0.25">
      <c r="A627">
        <v>626</v>
      </c>
      <c r="B627" t="s">
        <v>3880</v>
      </c>
      <c r="C627" t="str">
        <f>VLOOKUP(B627,[1]Arkusz5!$A$3:$Y$2185,2,FALSE)</f>
        <v>53.043601</v>
      </c>
      <c r="D627" t="str">
        <f>VLOOKUP(B627,[1]Arkusz5!$A$3:$Y$2185,3,FALSE)</f>
        <v>16.504852</v>
      </c>
      <c r="E627" t="str">
        <f>VLOOKUP(B627,[1]Arkusz5!$A$3:$Y$2185,4,FALSE)</f>
        <v>33UXU07</v>
      </c>
      <c r="F627" t="str">
        <f>VLOOKUP(B627,[1]Arkusz5!$A$3:$Y$2185,5,FALSE)</f>
        <v>BC36</v>
      </c>
      <c r="G627">
        <f>VLOOKUP(B627,[1]Arkusz5!$A$3:$Y$2185,6,FALSE)</f>
        <v>0</v>
      </c>
      <c r="H627">
        <f>VLOOKUP(B627,[1]Arkusz5!$A$3:$Y$2185,7,FALSE)</f>
        <v>0</v>
      </c>
      <c r="I627">
        <f>VLOOKUP(B627,[1]Arkusz5!$A$3:$Y$2185,8,FALSE)</f>
        <v>0</v>
      </c>
      <c r="J627">
        <f>VLOOKUP(B627,[1]Arkusz5!$A$3:$Y$2185,9,FALSE)</f>
        <v>0</v>
      </c>
      <c r="K627">
        <f>VLOOKUP(B627,[1]Arkusz5!$A$3:$Y$2185,10,FALSE)</f>
        <v>0</v>
      </c>
      <c r="L627">
        <f>VLOOKUP(B627,[1]Arkusz5!$A$3:$Y$2185,11,FALSE)</f>
        <v>0</v>
      </c>
      <c r="M627">
        <f>VLOOKUP(B627,[1]Arkusz5!$A$3:$Y$2185,12,FALSE)</f>
        <v>0</v>
      </c>
      <c r="N627">
        <f>VLOOKUP(B627,[1]Arkusz5!$A$3:$Y$2185,13,FALSE)</f>
        <v>0</v>
      </c>
      <c r="O627">
        <f>VLOOKUP(B627,[1]Arkusz5!$A$3:$Y$2185,14,FALSE)</f>
        <v>0</v>
      </c>
      <c r="P627">
        <f>VLOOKUP(B627,[1]Arkusz5!$A$3:$Y$2185,15,FALSE)</f>
        <v>0</v>
      </c>
      <c r="Q627">
        <f>VLOOKUP(B627,[1]Arkusz5!$A$3:$Y$2185,16,FALSE)</f>
        <v>0</v>
      </c>
      <c r="R627">
        <f>VLOOKUP(B627,[1]Arkusz5!$A$3:$Y$2185,17,FALSE)</f>
        <v>0</v>
      </c>
      <c r="S627" t="str">
        <f>VLOOKUP(B627,[1]Arkusz5!$A$3:$Y$2185,18,FALSE)</f>
        <v>Europa</v>
      </c>
      <c r="T627" t="str">
        <f>VLOOKUP(B627,[1]Arkusz5!$A$3:$Y$2185,19,FALSE)</f>
        <v>Polska</v>
      </c>
      <c r="U627" t="str">
        <f>VLOOKUP(B627,[1]Arkusz5!$A$3:$Y$2185,20,FALSE)</f>
        <v>wielkopolskie</v>
      </c>
      <c r="V627" t="str">
        <f>VLOOKUP(B627,[1]Arkusz5!$A$3:$Y$2185,21,FALSE)</f>
        <v>czarnkowsko-trzcianecki</v>
      </c>
      <c r="W627" t="str">
        <f>VLOOKUP(B627,[1]Arkusz5!$A$3:$Y$2185,22,FALSE)</f>
        <v>Trzcianka</v>
      </c>
      <c r="X627" t="str">
        <f>VLOOKUP(B627,[1]Arkusz5!$A$3:$Y$2185,23,FALSE)</f>
        <v>314.64 Pojezierze Wałeckie</v>
      </c>
      <c r="Y627" t="str">
        <f>VLOOKUP(B627,[1]Arkusz5!$A$3:$Y$2185,24,FALSE)</f>
        <v>Continental Bio-geographical Region</v>
      </c>
      <c r="Z627" t="str">
        <f>VLOOKUP(B627,[1]Arkusz5!$A$3:$Y$2185,25,FALSE)</f>
        <v>Stellario-Carpinetum</v>
      </c>
    </row>
    <row r="628" spans="1:26" x14ac:dyDescent="0.25">
      <c r="A628">
        <v>627</v>
      </c>
      <c r="B628" t="s">
        <v>3882</v>
      </c>
      <c r="C628" t="str">
        <f>VLOOKUP(B628,[1]Arkusz5!$A$3:$Y$2185,2,FALSE)</f>
        <v>52.169495</v>
      </c>
      <c r="D628" t="str">
        <f>VLOOKUP(B628,[1]Arkusz5!$A$3:$Y$2185,3,FALSE)</f>
        <v>16.806731</v>
      </c>
      <c r="E628" t="str">
        <f>VLOOKUP(B628,[1]Arkusz5!$A$3:$Y$2185,4,FALSE)</f>
        <v>33UXT28</v>
      </c>
      <c r="F628" t="str">
        <f>VLOOKUP(B628,[1]Arkusz5!$A$3:$Y$2185,5,FALSE)</f>
        <v>BD27</v>
      </c>
      <c r="G628">
        <f>VLOOKUP(B628,[1]Arkusz5!$A$3:$Y$2185,6,FALSE)</f>
        <v>0</v>
      </c>
      <c r="H628">
        <f>VLOOKUP(B628,[1]Arkusz5!$A$3:$Y$2185,7,FALSE)</f>
        <v>0</v>
      </c>
      <c r="I628">
        <f>VLOOKUP(B628,[1]Arkusz5!$A$3:$Y$2185,8,FALSE)</f>
        <v>0</v>
      </c>
      <c r="J628">
        <f>VLOOKUP(B628,[1]Arkusz5!$A$3:$Y$2185,9,FALSE)</f>
        <v>0</v>
      </c>
      <c r="K628">
        <f>VLOOKUP(B628,[1]Arkusz5!$A$3:$Y$2185,10,FALSE)</f>
        <v>0</v>
      </c>
      <c r="L628">
        <f>VLOOKUP(B628,[1]Arkusz5!$A$3:$Y$2185,11,FALSE)</f>
        <v>0</v>
      </c>
      <c r="M628">
        <f>VLOOKUP(B628,[1]Arkusz5!$A$3:$Y$2185,12,FALSE)</f>
        <v>0</v>
      </c>
      <c r="N628">
        <f>VLOOKUP(B628,[1]Arkusz5!$A$3:$Y$2185,13,FALSE)</f>
        <v>0</v>
      </c>
      <c r="O628">
        <f>VLOOKUP(B628,[1]Arkusz5!$A$3:$Y$2185,14,FALSE)</f>
        <v>0</v>
      </c>
      <c r="P628">
        <f>VLOOKUP(B628,[1]Arkusz5!$A$3:$Y$2185,15,FALSE)</f>
        <v>0</v>
      </c>
      <c r="Q628">
        <f>VLOOKUP(B628,[1]Arkusz5!$A$3:$Y$2185,16,FALSE)</f>
        <v>0</v>
      </c>
      <c r="R628">
        <f>VLOOKUP(B628,[1]Arkusz5!$A$3:$Y$2185,17,FALSE)</f>
        <v>0</v>
      </c>
      <c r="S628" t="str">
        <f>VLOOKUP(B628,[1]Arkusz5!$A$3:$Y$2185,18,FALSE)</f>
        <v>Europa</v>
      </c>
      <c r="T628" t="str">
        <f>VLOOKUP(B628,[1]Arkusz5!$A$3:$Y$2185,19,FALSE)</f>
        <v>Polska</v>
      </c>
      <c r="U628" t="str">
        <f>VLOOKUP(B628,[1]Arkusz5!$A$3:$Y$2185,20,FALSE)</f>
        <v>wielkopolskie</v>
      </c>
      <c r="V628" t="str">
        <f>VLOOKUP(B628,[1]Arkusz5!$A$3:$Y$2185,21,FALSE)</f>
        <v>śremski</v>
      </c>
      <c r="W628" t="str">
        <f>VLOOKUP(B628,[1]Arkusz5!$A$3:$Y$2185,22,FALSE)</f>
        <v>Brodnica</v>
      </c>
      <c r="X628" t="str">
        <f>VLOOKUP(B628,[1]Arkusz5!$A$3:$Y$2185,23,FALSE)</f>
        <v>315.83 Równina Kościańska</v>
      </c>
      <c r="Y628" t="str">
        <f>VLOOKUP(B628,[1]Arkusz5!$A$3:$Y$2185,24,FALSE)</f>
        <v>Continental Bio-geographical Region</v>
      </c>
      <c r="Z628" t="str">
        <f>VLOOKUP(B628,[1]Arkusz5!$A$3:$Y$2185,25,FALSE)</f>
        <v>Ficario-Ulmetum chrysosplenietosum</v>
      </c>
    </row>
    <row r="629" spans="1:26" x14ac:dyDescent="0.25">
      <c r="A629">
        <v>628</v>
      </c>
      <c r="B629" t="s">
        <v>3892</v>
      </c>
      <c r="C629" t="str">
        <f>VLOOKUP(B629,[1]Arkusz5!$A$3:$Y$2185,2,FALSE)</f>
        <v>53.420446</v>
      </c>
      <c r="D629" t="str">
        <f>VLOOKUP(B629,[1]Arkusz5!$A$3:$Y$2185,3,FALSE)</f>
        <v>16.815182</v>
      </c>
      <c r="E629" t="str">
        <f>VLOOKUP(B629,[1]Arkusz5!$A$3:$Y$2185,4,FALSE)</f>
        <v>33UXV22</v>
      </c>
      <c r="F629" t="str">
        <f>VLOOKUP(B629,[1]Arkusz5!$A$3:$Y$2185,5,FALSE)</f>
        <v>BB88</v>
      </c>
      <c r="G629">
        <f>VLOOKUP(B629,[1]Arkusz5!$A$3:$Y$2185,6,FALSE)</f>
        <v>0</v>
      </c>
      <c r="H629">
        <f>VLOOKUP(B629,[1]Arkusz5!$A$3:$Y$2185,7,FALSE)</f>
        <v>0</v>
      </c>
      <c r="I629">
        <f>VLOOKUP(B629,[1]Arkusz5!$A$3:$Y$2185,8,FALSE)</f>
        <v>0</v>
      </c>
      <c r="J629">
        <f>VLOOKUP(B629,[1]Arkusz5!$A$3:$Y$2185,9,FALSE)</f>
        <v>0</v>
      </c>
      <c r="K629">
        <f>VLOOKUP(B629,[1]Arkusz5!$A$3:$Y$2185,10,FALSE)</f>
        <v>0</v>
      </c>
      <c r="L629">
        <f>VLOOKUP(B629,[1]Arkusz5!$A$3:$Y$2185,11,FALSE)</f>
        <v>0</v>
      </c>
      <c r="M629">
        <f>VLOOKUP(B629,[1]Arkusz5!$A$3:$Y$2185,12,FALSE)</f>
        <v>0</v>
      </c>
      <c r="N629">
        <f>VLOOKUP(B629,[1]Arkusz5!$A$3:$Y$2185,13,FALSE)</f>
        <v>0</v>
      </c>
      <c r="O629">
        <f>VLOOKUP(B629,[1]Arkusz5!$A$3:$Y$2185,14,FALSE)</f>
        <v>0</v>
      </c>
      <c r="P629">
        <f>VLOOKUP(B629,[1]Arkusz5!$A$3:$Y$2185,15,FALSE)</f>
        <v>0</v>
      </c>
      <c r="Q629">
        <f>VLOOKUP(B629,[1]Arkusz5!$A$3:$Y$2185,16,FALSE)</f>
        <v>0</v>
      </c>
      <c r="R629">
        <f>VLOOKUP(B629,[1]Arkusz5!$A$3:$Y$2185,17,FALSE)</f>
        <v>0</v>
      </c>
      <c r="S629" t="str">
        <f>VLOOKUP(B629,[1]Arkusz5!$A$3:$Y$2185,18,FALSE)</f>
        <v>Europa</v>
      </c>
      <c r="T629" t="str">
        <f>VLOOKUP(B629,[1]Arkusz5!$A$3:$Y$2185,19,FALSE)</f>
        <v>Polska</v>
      </c>
      <c r="U629" t="str">
        <f>VLOOKUP(B629,[1]Arkusz5!$A$3:$Y$2185,20,FALSE)</f>
        <v>wielkopolskie</v>
      </c>
      <c r="V629" t="str">
        <f>VLOOKUP(B629,[1]Arkusz5!$A$3:$Y$2185,21,FALSE)</f>
        <v>złotowski</v>
      </c>
      <c r="W629" t="str">
        <f>VLOOKUP(B629,[1]Arkusz5!$A$3:$Y$2185,22,FALSE)</f>
        <v>Jastrowie</v>
      </c>
      <c r="X629" t="str">
        <f>VLOOKUP(B629,[1]Arkusz5!$A$3:$Y$2185,23,FALSE)</f>
        <v>314.68 Dolina Gwdy</v>
      </c>
      <c r="Y629" t="str">
        <f>VLOOKUP(B629,[1]Arkusz5!$A$3:$Y$2185,24,FALSE)</f>
        <v>Continental Bio-geographical Region</v>
      </c>
      <c r="Z629" t="str">
        <f>VLOOKUP(B629,[1]Arkusz5!$A$3:$Y$2185,25,FALSE)</f>
        <v>Fraxino-Alnetum (=Circaeo-Alnetum)</v>
      </c>
    </row>
    <row r="630" spans="1:26" x14ac:dyDescent="0.25">
      <c r="A630">
        <v>629</v>
      </c>
      <c r="B630" t="s">
        <v>3899</v>
      </c>
      <c r="C630" t="str">
        <f>VLOOKUP(B630,[1]Arkusz5!$A$3:$Y$2185,2,FALSE)</f>
        <v>52.694355</v>
      </c>
      <c r="D630" t="str">
        <f>VLOOKUP(B630,[1]Arkusz5!$A$3:$Y$2185,3,FALSE)</f>
        <v>16.078333</v>
      </c>
      <c r="E630" t="str">
        <f>VLOOKUP(B630,[1]Arkusz5!$A$3:$Y$2185,4,FALSE)</f>
        <v>33UWU73</v>
      </c>
      <c r="F630" t="str">
        <f>VLOOKUP(B630,[1]Arkusz5!$A$3:$Y$2185,5,FALSE)</f>
        <v>BC63</v>
      </c>
      <c r="G630">
        <f>VLOOKUP(B630,[1]Arkusz5!$A$3:$Y$2185,6,FALSE)</f>
        <v>0</v>
      </c>
      <c r="H630">
        <f>VLOOKUP(B630,[1]Arkusz5!$A$3:$Y$2185,7,FALSE)</f>
        <v>0</v>
      </c>
      <c r="I630">
        <f>VLOOKUP(B630,[1]Arkusz5!$A$3:$Y$2185,8,FALSE)</f>
        <v>0</v>
      </c>
      <c r="J630">
        <f>VLOOKUP(B630,[1]Arkusz5!$A$3:$Y$2185,9,FALSE)</f>
        <v>0</v>
      </c>
      <c r="K630" t="str">
        <f>VLOOKUP(B630,[1]Arkusz5!$A$3:$Y$2185,10,FALSE)</f>
        <v>Sierakowski Park Krajobrazowy</v>
      </c>
      <c r="L630">
        <f>VLOOKUP(B630,[1]Arkusz5!$A$3:$Y$2185,11,FALSE)</f>
        <v>0</v>
      </c>
      <c r="M630">
        <f>VLOOKUP(B630,[1]Arkusz5!$A$3:$Y$2185,12,FALSE)</f>
        <v>0</v>
      </c>
      <c r="N630">
        <f>VLOOKUP(B630,[1]Arkusz5!$A$3:$Y$2185,13,FALSE)</f>
        <v>0</v>
      </c>
      <c r="O630">
        <f>VLOOKUP(B630,[1]Arkusz5!$A$3:$Y$2185,14,FALSE)</f>
        <v>0</v>
      </c>
      <c r="P630">
        <f>VLOOKUP(B630,[1]Arkusz5!$A$3:$Y$2185,15,FALSE)</f>
        <v>0</v>
      </c>
      <c r="Q630" t="str">
        <f>VLOOKUP(B630,[1]Arkusz5!$A$3:$Y$2185,16,FALSE)</f>
        <v>PLB300015; PLH300006</v>
      </c>
      <c r="R630" t="str">
        <f>VLOOKUP(B630,[1]Arkusz5!$A$3:$Y$2185,17,FALSE)</f>
        <v>Puszcza Notecka; Jezioro Kubek</v>
      </c>
      <c r="S630" t="str">
        <f>VLOOKUP(B630,[1]Arkusz5!$A$3:$Y$2185,18,FALSE)</f>
        <v>Europa</v>
      </c>
      <c r="T630" t="str">
        <f>VLOOKUP(B630,[1]Arkusz5!$A$3:$Y$2185,19,FALSE)</f>
        <v>Polska</v>
      </c>
      <c r="U630" t="str">
        <f>VLOOKUP(B630,[1]Arkusz5!$A$3:$Y$2185,20,FALSE)</f>
        <v>wielkopolskie</v>
      </c>
      <c r="V630" t="str">
        <f>VLOOKUP(B630,[1]Arkusz5!$A$3:$Y$2185,21,FALSE)</f>
        <v>międzychodzki</v>
      </c>
      <c r="W630" t="str">
        <f>VLOOKUP(B630,[1]Arkusz5!$A$3:$Y$2185,22,FALSE)</f>
        <v>Sieraków</v>
      </c>
      <c r="X630" t="str">
        <f>VLOOKUP(B630,[1]Arkusz5!$A$3:$Y$2185,23,FALSE)</f>
        <v>315.33 Kotlina Gorzowska</v>
      </c>
      <c r="Y630" t="str">
        <f>VLOOKUP(B630,[1]Arkusz5!$A$3:$Y$2185,24,FALSE)</f>
        <v>Continental Bio-geographical Region</v>
      </c>
      <c r="Z630" t="str">
        <f>VLOOKUP(B630,[1]Arkusz5!$A$3:$Y$2185,25,FALSE)</f>
        <v>Leucobryo-Pinetum</v>
      </c>
    </row>
    <row r="631" spans="1:26" x14ac:dyDescent="0.25">
      <c r="A631">
        <v>630</v>
      </c>
      <c r="B631" t="s">
        <v>3912</v>
      </c>
      <c r="C631" t="str">
        <f>VLOOKUP(B631,[1]Arkusz5!$A$3:$Y$2185,2,FALSE)</f>
        <v>52.694355</v>
      </c>
      <c r="D631" t="str">
        <f>VLOOKUP(B631,[1]Arkusz5!$A$3:$Y$2185,3,FALSE)</f>
        <v>16.078333</v>
      </c>
      <c r="E631" t="str">
        <f>VLOOKUP(B631,[1]Arkusz5!$A$3:$Y$2185,4,FALSE)</f>
        <v>33UWU73</v>
      </c>
      <c r="F631" t="str">
        <f>VLOOKUP(B631,[1]Arkusz5!$A$3:$Y$2185,5,FALSE)</f>
        <v>BC63</v>
      </c>
      <c r="G631">
        <f>VLOOKUP(B631,[1]Arkusz5!$A$3:$Y$2185,6,FALSE)</f>
        <v>0</v>
      </c>
      <c r="H631">
        <f>VLOOKUP(B631,[1]Arkusz5!$A$3:$Y$2185,7,FALSE)</f>
        <v>0</v>
      </c>
      <c r="I631">
        <f>VLOOKUP(B631,[1]Arkusz5!$A$3:$Y$2185,8,FALSE)</f>
        <v>0</v>
      </c>
      <c r="J631">
        <f>VLOOKUP(B631,[1]Arkusz5!$A$3:$Y$2185,9,FALSE)</f>
        <v>0</v>
      </c>
      <c r="K631" t="str">
        <f>VLOOKUP(B631,[1]Arkusz5!$A$3:$Y$2185,10,FALSE)</f>
        <v>Sierakowski Park Krajobrazowy</v>
      </c>
      <c r="L631">
        <f>VLOOKUP(B631,[1]Arkusz5!$A$3:$Y$2185,11,FALSE)</f>
        <v>0</v>
      </c>
      <c r="M631">
        <f>VLOOKUP(B631,[1]Arkusz5!$A$3:$Y$2185,12,FALSE)</f>
        <v>0</v>
      </c>
      <c r="N631">
        <f>VLOOKUP(B631,[1]Arkusz5!$A$3:$Y$2185,13,FALSE)</f>
        <v>0</v>
      </c>
      <c r="O631">
        <f>VLOOKUP(B631,[1]Arkusz5!$A$3:$Y$2185,14,FALSE)</f>
        <v>0</v>
      </c>
      <c r="P631">
        <f>VLOOKUP(B631,[1]Arkusz5!$A$3:$Y$2185,15,FALSE)</f>
        <v>0</v>
      </c>
      <c r="Q631" t="str">
        <f>VLOOKUP(B631,[1]Arkusz5!$A$3:$Y$2185,16,FALSE)</f>
        <v>PLB300015; PLH300006</v>
      </c>
      <c r="R631" t="str">
        <f>VLOOKUP(B631,[1]Arkusz5!$A$3:$Y$2185,17,FALSE)</f>
        <v>Puszcza Notecka; Jezioro Kubek</v>
      </c>
      <c r="S631" t="str">
        <f>VLOOKUP(B631,[1]Arkusz5!$A$3:$Y$2185,18,FALSE)</f>
        <v>Europa</v>
      </c>
      <c r="T631" t="str">
        <f>VLOOKUP(B631,[1]Arkusz5!$A$3:$Y$2185,19,FALSE)</f>
        <v>Polska</v>
      </c>
      <c r="U631" t="str">
        <f>VLOOKUP(B631,[1]Arkusz5!$A$3:$Y$2185,20,FALSE)</f>
        <v>wielkopolskie</v>
      </c>
      <c r="V631" t="str">
        <f>VLOOKUP(B631,[1]Arkusz5!$A$3:$Y$2185,21,FALSE)</f>
        <v>międzychodzki</v>
      </c>
      <c r="W631" t="str">
        <f>VLOOKUP(B631,[1]Arkusz5!$A$3:$Y$2185,22,FALSE)</f>
        <v>Sieraków</v>
      </c>
      <c r="X631" t="str">
        <f>VLOOKUP(B631,[1]Arkusz5!$A$3:$Y$2185,23,FALSE)</f>
        <v>315.33 Kotlina Gorzowska</v>
      </c>
      <c r="Y631" t="str">
        <f>VLOOKUP(B631,[1]Arkusz5!$A$3:$Y$2185,24,FALSE)</f>
        <v>Continental Bio-geographical Region</v>
      </c>
      <c r="Z631" t="str">
        <f>VLOOKUP(B631,[1]Arkusz5!$A$3:$Y$2185,25,FALSE)</f>
        <v>Leucobryo-Pinetum</v>
      </c>
    </row>
    <row r="632" spans="1:26" x14ac:dyDescent="0.25">
      <c r="A632">
        <v>631</v>
      </c>
      <c r="B632" t="s">
        <v>3915</v>
      </c>
      <c r="C632" t="str">
        <f>VLOOKUP(B632,[1]Arkusz5!$A$3:$Y$2185,2,FALSE)</f>
        <v>52.731649</v>
      </c>
      <c r="D632" t="str">
        <f>VLOOKUP(B632,[1]Arkusz5!$A$3:$Y$2185,3,FALSE)</f>
        <v>16.750365</v>
      </c>
      <c r="E632" t="str">
        <f>VLOOKUP(B632,[1]Arkusz5!$A$3:$Y$2185,4,FALSE)</f>
        <v>33UXU14</v>
      </c>
      <c r="F632" t="str">
        <f>VLOOKUP(B632,[1]Arkusz5!$A$3:$Y$2185,5,FALSE)</f>
        <v>BC67</v>
      </c>
      <c r="G632">
        <f>VLOOKUP(B632,[1]Arkusz5!$A$3:$Y$2185,6,FALSE)</f>
        <v>0</v>
      </c>
      <c r="H632">
        <f>VLOOKUP(B632,[1]Arkusz5!$A$3:$Y$2185,7,FALSE)</f>
        <v>0</v>
      </c>
      <c r="I632">
        <f>VLOOKUP(B632,[1]Arkusz5!$A$3:$Y$2185,8,FALSE)</f>
        <v>0</v>
      </c>
      <c r="J632">
        <f>VLOOKUP(B632,[1]Arkusz5!$A$3:$Y$2185,9,FALSE)</f>
        <v>0</v>
      </c>
      <c r="K632">
        <f>VLOOKUP(B632,[1]Arkusz5!$A$3:$Y$2185,10,FALSE)</f>
        <v>0</v>
      </c>
      <c r="L632" t="str">
        <f>VLOOKUP(B632,[1]Arkusz5!$A$3:$Y$2185,11,FALSE)</f>
        <v>Bagno Chlebowo</v>
      </c>
      <c r="M632" t="str">
        <f>VLOOKUP(B632,[1]Arkusz5!$A$3:$Y$2185,12,FALSE)</f>
        <v>torfowiskowy</v>
      </c>
      <c r="N632" t="str">
        <f>VLOOKUP(B632,[1]Arkusz5!$A$3:$Y$2185,13,FALSE)</f>
        <v>Puszcza Notecka</v>
      </c>
      <c r="O632">
        <f>VLOOKUP(B632,[1]Arkusz5!$A$3:$Y$2185,14,FALSE)</f>
        <v>0</v>
      </c>
      <c r="P632">
        <f>VLOOKUP(B632,[1]Arkusz5!$A$3:$Y$2185,15,FALSE)</f>
        <v>0</v>
      </c>
      <c r="Q632" t="str">
        <f>VLOOKUP(B632,[1]Arkusz5!$A$3:$Y$2185,16,FALSE)</f>
        <v>PLB300015; PLH300016</v>
      </c>
      <c r="R632" t="str">
        <f>VLOOKUP(B632,[1]Arkusz5!$A$3:$Y$2185,17,FALSE)</f>
        <v>Puszcza Notecka; Bagno Chlebowo</v>
      </c>
      <c r="S632" t="str">
        <f>VLOOKUP(B632,[1]Arkusz5!$A$3:$Y$2185,18,FALSE)</f>
        <v>Europa</v>
      </c>
      <c r="T632" t="str">
        <f>VLOOKUP(B632,[1]Arkusz5!$A$3:$Y$2185,19,FALSE)</f>
        <v>Polska</v>
      </c>
      <c r="U632" t="str">
        <f>VLOOKUP(B632,[1]Arkusz5!$A$3:$Y$2185,20,FALSE)</f>
        <v>wielkopolskie</v>
      </c>
      <c r="V632" t="str">
        <f>VLOOKUP(B632,[1]Arkusz5!$A$3:$Y$2185,21,FALSE)</f>
        <v>obornicki</v>
      </c>
      <c r="W632" t="str">
        <f>VLOOKUP(B632,[1]Arkusz5!$A$3:$Y$2185,22,FALSE)</f>
        <v>Ryczywół</v>
      </c>
      <c r="X632" t="str">
        <f>VLOOKUP(B632,[1]Arkusz5!$A$3:$Y$2185,23,FALSE)</f>
        <v>315.33 Kotlina Gorzowska</v>
      </c>
      <c r="Y632" t="str">
        <f>VLOOKUP(B632,[1]Arkusz5!$A$3:$Y$2185,24,FALSE)</f>
        <v>Continental Bio-geographical Region</v>
      </c>
      <c r="Z632" t="str">
        <f>VLOOKUP(B632,[1]Arkusz5!$A$3:$Y$2185,25,FALSE)</f>
        <v>Vaccinio uliginosi-Pinetum</v>
      </c>
    </row>
    <row r="633" spans="1:26" x14ac:dyDescent="0.25">
      <c r="A633">
        <v>632</v>
      </c>
      <c r="B633" t="s">
        <v>3922</v>
      </c>
      <c r="C633" t="str">
        <f>VLOOKUP(B633,[1]Arkusz5!$A$3:$Y$2185,2,FALSE)</f>
        <v>52.731649</v>
      </c>
      <c r="D633" t="str">
        <f>VLOOKUP(B633,[1]Arkusz5!$A$3:$Y$2185,3,FALSE)</f>
        <v>16.750365</v>
      </c>
      <c r="E633" t="str">
        <f>VLOOKUP(B633,[1]Arkusz5!$A$3:$Y$2185,4,FALSE)</f>
        <v>33UXU14</v>
      </c>
      <c r="F633" t="str">
        <f>VLOOKUP(B633,[1]Arkusz5!$A$3:$Y$2185,5,FALSE)</f>
        <v>BC67</v>
      </c>
      <c r="G633">
        <f>VLOOKUP(B633,[1]Arkusz5!$A$3:$Y$2185,6,FALSE)</f>
        <v>0</v>
      </c>
      <c r="H633">
        <f>VLOOKUP(B633,[1]Arkusz5!$A$3:$Y$2185,7,FALSE)</f>
        <v>0</v>
      </c>
      <c r="I633">
        <f>VLOOKUP(B633,[1]Arkusz5!$A$3:$Y$2185,8,FALSE)</f>
        <v>0</v>
      </c>
      <c r="J633">
        <f>VLOOKUP(B633,[1]Arkusz5!$A$3:$Y$2185,9,FALSE)</f>
        <v>0</v>
      </c>
      <c r="K633">
        <f>VLOOKUP(B633,[1]Arkusz5!$A$3:$Y$2185,10,FALSE)</f>
        <v>0</v>
      </c>
      <c r="L633" t="str">
        <f>VLOOKUP(B633,[1]Arkusz5!$A$3:$Y$2185,11,FALSE)</f>
        <v>Bagno Chlebowo</v>
      </c>
      <c r="M633" t="str">
        <f>VLOOKUP(B633,[1]Arkusz5!$A$3:$Y$2185,12,FALSE)</f>
        <v>torfowiskowy</v>
      </c>
      <c r="N633" t="str">
        <f>VLOOKUP(B633,[1]Arkusz5!$A$3:$Y$2185,13,FALSE)</f>
        <v>Puszcza Notecka</v>
      </c>
      <c r="O633">
        <f>VLOOKUP(B633,[1]Arkusz5!$A$3:$Y$2185,14,FALSE)</f>
        <v>0</v>
      </c>
      <c r="P633">
        <f>VLOOKUP(B633,[1]Arkusz5!$A$3:$Y$2185,15,FALSE)</f>
        <v>0</v>
      </c>
      <c r="Q633" t="str">
        <f>VLOOKUP(B633,[1]Arkusz5!$A$3:$Y$2185,16,FALSE)</f>
        <v>PLB300015; PLH300016</v>
      </c>
      <c r="R633" t="str">
        <f>VLOOKUP(B633,[1]Arkusz5!$A$3:$Y$2185,17,FALSE)</f>
        <v>Puszcza Notecka; Bagno Chlebowo</v>
      </c>
      <c r="S633" t="str">
        <f>VLOOKUP(B633,[1]Arkusz5!$A$3:$Y$2185,18,FALSE)</f>
        <v>Europa</v>
      </c>
      <c r="T633" t="str">
        <f>VLOOKUP(B633,[1]Arkusz5!$A$3:$Y$2185,19,FALSE)</f>
        <v>Polska</v>
      </c>
      <c r="U633" t="str">
        <f>VLOOKUP(B633,[1]Arkusz5!$A$3:$Y$2185,20,FALSE)</f>
        <v>wielkopolskie</v>
      </c>
      <c r="V633" t="str">
        <f>VLOOKUP(B633,[1]Arkusz5!$A$3:$Y$2185,21,FALSE)</f>
        <v>obornicki</v>
      </c>
      <c r="W633" t="str">
        <f>VLOOKUP(B633,[1]Arkusz5!$A$3:$Y$2185,22,FALSE)</f>
        <v>Ryczywół</v>
      </c>
      <c r="X633" t="str">
        <f>VLOOKUP(B633,[1]Arkusz5!$A$3:$Y$2185,23,FALSE)</f>
        <v>315.33 Kotlina Gorzowska</v>
      </c>
      <c r="Y633" t="str">
        <f>VLOOKUP(B633,[1]Arkusz5!$A$3:$Y$2185,24,FALSE)</f>
        <v>Continental Bio-geographical Region</v>
      </c>
      <c r="Z633" t="str">
        <f>VLOOKUP(B633,[1]Arkusz5!$A$3:$Y$2185,25,FALSE)</f>
        <v>Vaccinio uliginosi-Pinetum</v>
      </c>
    </row>
    <row r="634" spans="1:26" x14ac:dyDescent="0.25">
      <c r="A634">
        <v>633</v>
      </c>
      <c r="B634" t="s">
        <v>3927</v>
      </c>
      <c r="C634" t="str">
        <f>VLOOKUP(B634,[1]Arkusz5!$A$3:$Y$2185,2,FALSE)</f>
        <v>52.662594</v>
      </c>
      <c r="D634" t="str">
        <f>VLOOKUP(B634,[1]Arkusz5!$A$3:$Y$2185,3,FALSE)</f>
        <v>16.02656</v>
      </c>
      <c r="E634" t="str">
        <f>VLOOKUP(B634,[1]Arkusz5!$A$3:$Y$2185,4,FALSE)</f>
        <v>33UWU63</v>
      </c>
      <c r="F634" t="str">
        <f>VLOOKUP(B634,[1]Arkusz5!$A$3:$Y$2185,5,FALSE)</f>
        <v>BC72</v>
      </c>
      <c r="G634">
        <f>VLOOKUP(B634,[1]Arkusz5!$A$3:$Y$2185,6,FALSE)</f>
        <v>0</v>
      </c>
      <c r="H634">
        <f>VLOOKUP(B634,[1]Arkusz5!$A$3:$Y$2185,7,FALSE)</f>
        <v>0</v>
      </c>
      <c r="I634">
        <f>VLOOKUP(B634,[1]Arkusz5!$A$3:$Y$2185,8,FALSE)</f>
        <v>0</v>
      </c>
      <c r="J634">
        <f>VLOOKUP(B634,[1]Arkusz5!$A$3:$Y$2185,9,FALSE)</f>
        <v>0</v>
      </c>
      <c r="K634" t="str">
        <f>VLOOKUP(B634,[1]Arkusz5!$A$3:$Y$2185,10,FALSE)</f>
        <v>Sierakowski Park Krajobrazowy</v>
      </c>
      <c r="L634">
        <f>VLOOKUP(B634,[1]Arkusz5!$A$3:$Y$2185,11,FALSE)</f>
        <v>0</v>
      </c>
      <c r="M634">
        <f>VLOOKUP(B634,[1]Arkusz5!$A$3:$Y$2185,12,FALSE)</f>
        <v>0</v>
      </c>
      <c r="N634">
        <f>VLOOKUP(B634,[1]Arkusz5!$A$3:$Y$2185,13,FALSE)</f>
        <v>0</v>
      </c>
      <c r="O634">
        <f>VLOOKUP(B634,[1]Arkusz5!$A$3:$Y$2185,14,FALSE)</f>
        <v>0</v>
      </c>
      <c r="P634">
        <f>VLOOKUP(B634,[1]Arkusz5!$A$3:$Y$2185,15,FALSE)</f>
        <v>0</v>
      </c>
      <c r="Q634" t="str">
        <f>VLOOKUP(B634,[1]Arkusz5!$A$3:$Y$2185,16,FALSE)</f>
        <v>PLB300015; PLH300029</v>
      </c>
      <c r="R634" t="str">
        <f>VLOOKUP(B634,[1]Arkusz5!$A$3:$Y$2185,17,FALSE)</f>
        <v>Puszcza Notecka; Jezioro Mnich</v>
      </c>
      <c r="S634" t="str">
        <f>VLOOKUP(B634,[1]Arkusz5!$A$3:$Y$2185,18,FALSE)</f>
        <v>Europa</v>
      </c>
      <c r="T634" t="str">
        <f>VLOOKUP(B634,[1]Arkusz5!$A$3:$Y$2185,19,FALSE)</f>
        <v>Polska</v>
      </c>
      <c r="U634" t="str">
        <f>VLOOKUP(B634,[1]Arkusz5!$A$3:$Y$2185,20,FALSE)</f>
        <v>wielkopolskie</v>
      </c>
      <c r="V634" t="str">
        <f>VLOOKUP(B634,[1]Arkusz5!$A$3:$Y$2185,21,FALSE)</f>
        <v>międzychodzki</v>
      </c>
      <c r="W634" t="str">
        <f>VLOOKUP(B634,[1]Arkusz5!$A$3:$Y$2185,22,FALSE)</f>
        <v>Sieraków</v>
      </c>
      <c r="X634" t="str">
        <f>VLOOKUP(B634,[1]Arkusz5!$A$3:$Y$2185,23,FALSE)</f>
        <v>315.33 Kotlina Gorzowska</v>
      </c>
      <c r="Y634" t="str">
        <f>VLOOKUP(B634,[1]Arkusz5!$A$3:$Y$2185,24,FALSE)</f>
        <v>Continental Bio-geographical Region</v>
      </c>
      <c r="Z634" t="str">
        <f>VLOOKUP(B634,[1]Arkusz5!$A$3:$Y$2185,25,FALSE)</f>
        <v>Pino-Quercetum (=Querco-Pinetum + Serratulo-Pinetum)</v>
      </c>
    </row>
    <row r="635" spans="1:26" x14ac:dyDescent="0.25">
      <c r="A635">
        <v>634</v>
      </c>
      <c r="B635" t="s">
        <v>3938</v>
      </c>
      <c r="C635" t="str">
        <f>VLOOKUP(B635,[1]Arkusz5!$A$3:$Y$2185,2,FALSE)</f>
        <v>52.62611</v>
      </c>
      <c r="D635" t="str">
        <f>VLOOKUP(B635,[1]Arkusz5!$A$3:$Y$2185,3,FALSE)</f>
        <v>16.091869</v>
      </c>
      <c r="E635" t="str">
        <f>VLOOKUP(B635,[1]Arkusz5!$A$3:$Y$2185,4,FALSE)</f>
        <v>33UWU73</v>
      </c>
      <c r="F635" t="str">
        <f>VLOOKUP(B635,[1]Arkusz5!$A$3:$Y$2185,5,FALSE)</f>
        <v>BC73</v>
      </c>
      <c r="G635">
        <f>VLOOKUP(B635,[1]Arkusz5!$A$3:$Y$2185,6,FALSE)</f>
        <v>0</v>
      </c>
      <c r="H635">
        <f>VLOOKUP(B635,[1]Arkusz5!$A$3:$Y$2185,7,FALSE)</f>
        <v>0</v>
      </c>
      <c r="I635">
        <f>VLOOKUP(B635,[1]Arkusz5!$A$3:$Y$2185,8,FALSE)</f>
        <v>0</v>
      </c>
      <c r="J635">
        <f>VLOOKUP(B635,[1]Arkusz5!$A$3:$Y$2185,9,FALSE)</f>
        <v>0</v>
      </c>
      <c r="K635" t="str">
        <f>VLOOKUP(B635,[1]Arkusz5!$A$3:$Y$2185,10,FALSE)</f>
        <v>Sierakowski Park Krajobrazowy</v>
      </c>
      <c r="L635">
        <f>VLOOKUP(B635,[1]Arkusz5!$A$3:$Y$2185,11,FALSE)</f>
        <v>0</v>
      </c>
      <c r="M635">
        <f>VLOOKUP(B635,[1]Arkusz5!$A$3:$Y$2185,12,FALSE)</f>
        <v>0</v>
      </c>
      <c r="N635">
        <f>VLOOKUP(B635,[1]Arkusz5!$A$3:$Y$2185,13,FALSE)</f>
        <v>0</v>
      </c>
      <c r="O635">
        <f>VLOOKUP(B635,[1]Arkusz5!$A$3:$Y$2185,14,FALSE)</f>
        <v>0</v>
      </c>
      <c r="P635">
        <f>VLOOKUP(B635,[1]Arkusz5!$A$3:$Y$2185,15,FALSE)</f>
        <v>0</v>
      </c>
      <c r="Q635" t="str">
        <f>VLOOKUP(B635,[1]Arkusz5!$A$3:$Y$2185,16,FALSE)</f>
        <v>PLB300015; PLH300032</v>
      </c>
      <c r="R635" t="str">
        <f>VLOOKUP(B635,[1]Arkusz5!$A$3:$Y$2185,17,FALSE)</f>
        <v>Puszcza Notecka; Ostoja Międzychodzko-Sierakowska</v>
      </c>
      <c r="S635" t="str">
        <f>VLOOKUP(B635,[1]Arkusz5!$A$3:$Y$2185,18,FALSE)</f>
        <v>Europa</v>
      </c>
      <c r="T635" t="str">
        <f>VLOOKUP(B635,[1]Arkusz5!$A$3:$Y$2185,19,FALSE)</f>
        <v>Polska</v>
      </c>
      <c r="U635" t="str">
        <f>VLOOKUP(B635,[1]Arkusz5!$A$3:$Y$2185,20,FALSE)</f>
        <v>wielkopolskie</v>
      </c>
      <c r="V635" t="str">
        <f>VLOOKUP(B635,[1]Arkusz5!$A$3:$Y$2185,21,FALSE)</f>
        <v>międzychodzki</v>
      </c>
      <c r="W635" t="str">
        <f>VLOOKUP(B635,[1]Arkusz5!$A$3:$Y$2185,22,FALSE)</f>
        <v>Sieraków</v>
      </c>
      <c r="X635" t="str">
        <f>VLOOKUP(B635,[1]Arkusz5!$A$3:$Y$2185,23,FALSE)</f>
        <v>315.51 Pojezierze Poznańskie</v>
      </c>
      <c r="Y635" t="str">
        <f>VLOOKUP(B635,[1]Arkusz5!$A$3:$Y$2185,24,FALSE)</f>
        <v>Continental Bio-geographical Region</v>
      </c>
      <c r="Z635" t="str">
        <f>VLOOKUP(B635,[1]Arkusz5!$A$3:$Y$2185,25,FALSE)</f>
        <v>Galio odorati-Fagetum (=Melico-Fagetum)</v>
      </c>
    </row>
    <row r="636" spans="1:26" x14ac:dyDescent="0.25">
      <c r="A636">
        <v>635</v>
      </c>
      <c r="B636" t="s">
        <v>3944</v>
      </c>
      <c r="C636" t="str">
        <f>VLOOKUP(B636,[1]Arkusz5!$A$3:$Y$2185,2,FALSE)</f>
        <v>52.712046</v>
      </c>
      <c r="D636" t="str">
        <f>VLOOKUP(B636,[1]Arkusz5!$A$3:$Y$2185,3,FALSE)</f>
        <v>16.392918</v>
      </c>
      <c r="E636" t="str">
        <f>VLOOKUP(B636,[1]Arkusz5!$A$3:$Y$2185,4,FALSE)</f>
        <v>33UWU94</v>
      </c>
      <c r="F636" t="str">
        <f>VLOOKUP(B636,[1]Arkusz5!$A$3:$Y$2185,5,FALSE)</f>
        <v>BC65</v>
      </c>
      <c r="G636">
        <f>VLOOKUP(B636,[1]Arkusz5!$A$3:$Y$2185,6,FALSE)</f>
        <v>0</v>
      </c>
      <c r="H636">
        <f>VLOOKUP(B636,[1]Arkusz5!$A$3:$Y$2185,7,FALSE)</f>
        <v>0</v>
      </c>
      <c r="I636">
        <f>VLOOKUP(B636,[1]Arkusz5!$A$3:$Y$2185,8,FALSE)</f>
        <v>0</v>
      </c>
      <c r="J636">
        <f>VLOOKUP(B636,[1]Arkusz5!$A$3:$Y$2185,9,FALSE)</f>
        <v>0</v>
      </c>
      <c r="K636">
        <f>VLOOKUP(B636,[1]Arkusz5!$A$3:$Y$2185,10,FALSE)</f>
        <v>0</v>
      </c>
      <c r="L636">
        <f>VLOOKUP(B636,[1]Arkusz5!$A$3:$Y$2185,11,FALSE)</f>
        <v>0</v>
      </c>
      <c r="M636">
        <f>VLOOKUP(B636,[1]Arkusz5!$A$3:$Y$2185,12,FALSE)</f>
        <v>0</v>
      </c>
      <c r="N636">
        <f>VLOOKUP(B636,[1]Arkusz5!$A$3:$Y$2185,13,FALSE)</f>
        <v>0</v>
      </c>
      <c r="O636">
        <f>VLOOKUP(B636,[1]Arkusz5!$A$3:$Y$2185,14,FALSE)</f>
        <v>0</v>
      </c>
      <c r="P636">
        <f>VLOOKUP(B636,[1]Arkusz5!$A$3:$Y$2185,15,FALSE)</f>
        <v>0</v>
      </c>
      <c r="Q636">
        <f>VLOOKUP(B636,[1]Arkusz5!$A$3:$Y$2185,16,FALSE)</f>
        <v>0</v>
      </c>
      <c r="R636">
        <f>VLOOKUP(B636,[1]Arkusz5!$A$3:$Y$2185,17,FALSE)</f>
        <v>0</v>
      </c>
      <c r="S636" t="str">
        <f>VLOOKUP(B636,[1]Arkusz5!$A$3:$Y$2185,18,FALSE)</f>
        <v>Europa</v>
      </c>
      <c r="T636" t="str">
        <f>VLOOKUP(B636,[1]Arkusz5!$A$3:$Y$2185,19,FALSE)</f>
        <v>Polska</v>
      </c>
      <c r="U636" t="str">
        <f>VLOOKUP(B636,[1]Arkusz5!$A$3:$Y$2185,20,FALSE)</f>
        <v>wielkopolskie</v>
      </c>
      <c r="V636" t="str">
        <f>VLOOKUP(B636,[1]Arkusz5!$A$3:$Y$2185,21,FALSE)</f>
        <v>szamotulski</v>
      </c>
      <c r="W636" t="str">
        <f>VLOOKUP(B636,[1]Arkusz5!$A$3:$Y$2185,22,FALSE)</f>
        <v>Wronki</v>
      </c>
      <c r="X636" t="str">
        <f>VLOOKUP(B636,[1]Arkusz5!$A$3:$Y$2185,23,FALSE)</f>
        <v>315.33 Kotlina Gorzowska</v>
      </c>
      <c r="Y636" t="str">
        <f>VLOOKUP(B636,[1]Arkusz5!$A$3:$Y$2185,24,FALSE)</f>
        <v>Continental Bio-geographical Region</v>
      </c>
      <c r="Z636" t="str">
        <f>VLOOKUP(B636,[1]Arkusz5!$A$3:$Y$2185,25,FALSE)</f>
        <v>Pino-Quercetum (=Querco-Pinetum + Serratulo-Pinetum)</v>
      </c>
    </row>
    <row r="637" spans="1:26" x14ac:dyDescent="0.25">
      <c r="A637">
        <v>636</v>
      </c>
      <c r="B637" t="s">
        <v>3958</v>
      </c>
      <c r="C637" t="str">
        <f>VLOOKUP(B637,[1]Arkusz5!$A$3:$Y$2185,2,FALSE)</f>
        <v>52.712046</v>
      </c>
      <c r="D637" t="str">
        <f>VLOOKUP(B637,[1]Arkusz5!$A$3:$Y$2185,3,FALSE)</f>
        <v>16.392918</v>
      </c>
      <c r="E637" t="str">
        <f>VLOOKUP(B637,[1]Arkusz5!$A$3:$Y$2185,4,FALSE)</f>
        <v>33UWU94</v>
      </c>
      <c r="F637" t="str">
        <f>VLOOKUP(B637,[1]Arkusz5!$A$3:$Y$2185,5,FALSE)</f>
        <v>BC65</v>
      </c>
      <c r="G637">
        <f>VLOOKUP(B637,[1]Arkusz5!$A$3:$Y$2185,6,FALSE)</f>
        <v>0</v>
      </c>
      <c r="H637">
        <f>VLOOKUP(B637,[1]Arkusz5!$A$3:$Y$2185,7,FALSE)</f>
        <v>0</v>
      </c>
      <c r="I637">
        <f>VLOOKUP(B637,[1]Arkusz5!$A$3:$Y$2185,8,FALSE)</f>
        <v>0</v>
      </c>
      <c r="J637">
        <f>VLOOKUP(B637,[1]Arkusz5!$A$3:$Y$2185,9,FALSE)</f>
        <v>0</v>
      </c>
      <c r="K637">
        <f>VLOOKUP(B637,[1]Arkusz5!$A$3:$Y$2185,10,FALSE)</f>
        <v>0</v>
      </c>
      <c r="L637">
        <f>VLOOKUP(B637,[1]Arkusz5!$A$3:$Y$2185,11,FALSE)</f>
        <v>0</v>
      </c>
      <c r="M637">
        <f>VLOOKUP(B637,[1]Arkusz5!$A$3:$Y$2185,12,FALSE)</f>
        <v>0</v>
      </c>
      <c r="N637">
        <f>VLOOKUP(B637,[1]Arkusz5!$A$3:$Y$2185,13,FALSE)</f>
        <v>0</v>
      </c>
      <c r="O637">
        <f>VLOOKUP(B637,[1]Arkusz5!$A$3:$Y$2185,14,FALSE)</f>
        <v>0</v>
      </c>
      <c r="P637">
        <f>VLOOKUP(B637,[1]Arkusz5!$A$3:$Y$2185,15,FALSE)</f>
        <v>0</v>
      </c>
      <c r="Q637">
        <f>VLOOKUP(B637,[1]Arkusz5!$A$3:$Y$2185,16,FALSE)</f>
        <v>0</v>
      </c>
      <c r="R637">
        <f>VLOOKUP(B637,[1]Arkusz5!$A$3:$Y$2185,17,FALSE)</f>
        <v>0</v>
      </c>
      <c r="S637" t="str">
        <f>VLOOKUP(B637,[1]Arkusz5!$A$3:$Y$2185,18,FALSE)</f>
        <v>Europa</v>
      </c>
      <c r="T637" t="str">
        <f>VLOOKUP(B637,[1]Arkusz5!$A$3:$Y$2185,19,FALSE)</f>
        <v>Polska</v>
      </c>
      <c r="U637" t="str">
        <f>VLOOKUP(B637,[1]Arkusz5!$A$3:$Y$2185,20,FALSE)</f>
        <v>wielkopolskie</v>
      </c>
      <c r="V637" t="str">
        <f>VLOOKUP(B637,[1]Arkusz5!$A$3:$Y$2185,21,FALSE)</f>
        <v>szamotulski</v>
      </c>
      <c r="W637" t="str">
        <f>VLOOKUP(B637,[1]Arkusz5!$A$3:$Y$2185,22,FALSE)</f>
        <v>Wronki</v>
      </c>
      <c r="X637" t="str">
        <f>VLOOKUP(B637,[1]Arkusz5!$A$3:$Y$2185,23,FALSE)</f>
        <v>315.33 Kotlina Gorzowska</v>
      </c>
      <c r="Y637" t="str">
        <f>VLOOKUP(B637,[1]Arkusz5!$A$3:$Y$2185,24,FALSE)</f>
        <v>Continental Bio-geographical Region</v>
      </c>
      <c r="Z637" t="str">
        <f>VLOOKUP(B637,[1]Arkusz5!$A$3:$Y$2185,25,FALSE)</f>
        <v>Pino-Quercetum (=Querco-Pinetum + Serratulo-Pinetum)</v>
      </c>
    </row>
    <row r="638" spans="1:26" x14ac:dyDescent="0.25">
      <c r="A638">
        <v>637</v>
      </c>
      <c r="B638" t="s">
        <v>3963</v>
      </c>
      <c r="C638" t="str">
        <f>VLOOKUP(B638,[1]Arkusz5!$A$3:$Y$2185,2,FALSE)</f>
        <v>52.55384</v>
      </c>
      <c r="D638" t="str">
        <f>VLOOKUP(B638,[1]Arkusz5!$A$3:$Y$2185,3,FALSE)</f>
        <v>16.083768</v>
      </c>
      <c r="E638" t="str">
        <f>VLOOKUP(B638,[1]Arkusz5!$A$3:$Y$2185,4,FALSE)</f>
        <v>33UWU72</v>
      </c>
      <c r="F638" t="str">
        <f>VLOOKUP(B638,[1]Arkusz5!$A$3:$Y$2185,5,FALSE)</f>
        <v>BC83</v>
      </c>
      <c r="G638">
        <f>VLOOKUP(B638,[1]Arkusz5!$A$3:$Y$2185,6,FALSE)</f>
        <v>0</v>
      </c>
      <c r="H638">
        <f>VLOOKUP(B638,[1]Arkusz5!$A$3:$Y$2185,7,FALSE)</f>
        <v>0</v>
      </c>
      <c r="I638">
        <f>VLOOKUP(B638,[1]Arkusz5!$A$3:$Y$2185,8,FALSE)</f>
        <v>0</v>
      </c>
      <c r="J638">
        <f>VLOOKUP(B638,[1]Arkusz5!$A$3:$Y$2185,9,FALSE)</f>
        <v>0</v>
      </c>
      <c r="K638">
        <f>VLOOKUP(B638,[1]Arkusz5!$A$3:$Y$2185,10,FALSE)</f>
        <v>0</v>
      </c>
      <c r="L638">
        <f>VLOOKUP(B638,[1]Arkusz5!$A$3:$Y$2185,11,FALSE)</f>
        <v>0</v>
      </c>
      <c r="M638">
        <f>VLOOKUP(B638,[1]Arkusz5!$A$3:$Y$2185,12,FALSE)</f>
        <v>0</v>
      </c>
      <c r="N638">
        <f>VLOOKUP(B638,[1]Arkusz5!$A$3:$Y$2185,13,FALSE)</f>
        <v>0</v>
      </c>
      <c r="O638">
        <f>VLOOKUP(B638,[1]Arkusz5!$A$3:$Y$2185,14,FALSE)</f>
        <v>0</v>
      </c>
      <c r="P638">
        <f>VLOOKUP(B638,[1]Arkusz5!$A$3:$Y$2185,15,FALSE)</f>
        <v>0</v>
      </c>
      <c r="Q638">
        <f>VLOOKUP(B638,[1]Arkusz5!$A$3:$Y$2185,16,FALSE)</f>
        <v>0</v>
      </c>
      <c r="R638">
        <f>VLOOKUP(B638,[1]Arkusz5!$A$3:$Y$2185,17,FALSE)</f>
        <v>0</v>
      </c>
      <c r="S638" t="str">
        <f>VLOOKUP(B638,[1]Arkusz5!$A$3:$Y$2185,18,FALSE)</f>
        <v>Europa</v>
      </c>
      <c r="T638" t="str">
        <f>VLOOKUP(B638,[1]Arkusz5!$A$3:$Y$2185,19,FALSE)</f>
        <v>Polska</v>
      </c>
      <c r="U638" t="str">
        <f>VLOOKUP(B638,[1]Arkusz5!$A$3:$Y$2185,20,FALSE)</f>
        <v>wielkopolskie</v>
      </c>
      <c r="V638" t="str">
        <f>VLOOKUP(B638,[1]Arkusz5!$A$3:$Y$2185,21,FALSE)</f>
        <v>międzychodzki</v>
      </c>
      <c r="W638" t="str">
        <f>VLOOKUP(B638,[1]Arkusz5!$A$3:$Y$2185,22,FALSE)</f>
        <v>Kwilcz</v>
      </c>
      <c r="X638" t="str">
        <f>VLOOKUP(B638,[1]Arkusz5!$A$3:$Y$2185,23,FALSE)</f>
        <v>315.51 Pojezierze Poznańskie</v>
      </c>
      <c r="Y638" t="str">
        <f>VLOOKUP(B638,[1]Arkusz5!$A$3:$Y$2185,24,FALSE)</f>
        <v>Continental Bio-geographical Region</v>
      </c>
      <c r="Z638" t="str">
        <f>VLOOKUP(B638,[1]Arkusz5!$A$3:$Y$2185,25,FALSE)</f>
        <v>Galio odorati-Fagetum (=Melico-Fagetum)</v>
      </c>
    </row>
    <row r="639" spans="1:26" x14ac:dyDescent="0.25">
      <c r="A639">
        <v>638</v>
      </c>
      <c r="B639" t="s">
        <v>3974</v>
      </c>
      <c r="C639" t="str">
        <f>VLOOKUP(B639,[1]Arkusz5!$A$3:$Y$2185,2,FALSE)</f>
        <v>52.55384</v>
      </c>
      <c r="D639" t="str">
        <f>VLOOKUP(B639,[1]Arkusz5!$A$3:$Y$2185,3,FALSE)</f>
        <v>16.083768</v>
      </c>
      <c r="E639" t="str">
        <f>VLOOKUP(B639,[1]Arkusz5!$A$3:$Y$2185,4,FALSE)</f>
        <v>33UWU72</v>
      </c>
      <c r="F639" t="str">
        <f>VLOOKUP(B639,[1]Arkusz5!$A$3:$Y$2185,5,FALSE)</f>
        <v>BC83</v>
      </c>
      <c r="G639">
        <f>VLOOKUP(B639,[1]Arkusz5!$A$3:$Y$2185,6,FALSE)</f>
        <v>0</v>
      </c>
      <c r="H639">
        <f>VLOOKUP(B639,[1]Arkusz5!$A$3:$Y$2185,7,FALSE)</f>
        <v>0</v>
      </c>
      <c r="I639">
        <f>VLOOKUP(B639,[1]Arkusz5!$A$3:$Y$2185,8,FALSE)</f>
        <v>0</v>
      </c>
      <c r="J639">
        <f>VLOOKUP(B639,[1]Arkusz5!$A$3:$Y$2185,9,FALSE)</f>
        <v>0</v>
      </c>
      <c r="K639">
        <f>VLOOKUP(B639,[1]Arkusz5!$A$3:$Y$2185,10,FALSE)</f>
        <v>0</v>
      </c>
      <c r="L639">
        <f>VLOOKUP(B639,[1]Arkusz5!$A$3:$Y$2185,11,FALSE)</f>
        <v>0</v>
      </c>
      <c r="M639">
        <f>VLOOKUP(B639,[1]Arkusz5!$A$3:$Y$2185,12,FALSE)</f>
        <v>0</v>
      </c>
      <c r="N639">
        <f>VLOOKUP(B639,[1]Arkusz5!$A$3:$Y$2185,13,FALSE)</f>
        <v>0</v>
      </c>
      <c r="O639">
        <f>VLOOKUP(B639,[1]Arkusz5!$A$3:$Y$2185,14,FALSE)</f>
        <v>0</v>
      </c>
      <c r="P639">
        <f>VLOOKUP(B639,[1]Arkusz5!$A$3:$Y$2185,15,FALSE)</f>
        <v>0</v>
      </c>
      <c r="Q639">
        <f>VLOOKUP(B639,[1]Arkusz5!$A$3:$Y$2185,16,FALSE)</f>
        <v>0</v>
      </c>
      <c r="R639">
        <f>VLOOKUP(B639,[1]Arkusz5!$A$3:$Y$2185,17,FALSE)</f>
        <v>0</v>
      </c>
      <c r="S639" t="str">
        <f>VLOOKUP(B639,[1]Arkusz5!$A$3:$Y$2185,18,FALSE)</f>
        <v>Europa</v>
      </c>
      <c r="T639" t="str">
        <f>VLOOKUP(B639,[1]Arkusz5!$A$3:$Y$2185,19,FALSE)</f>
        <v>Polska</v>
      </c>
      <c r="U639" t="str">
        <f>VLOOKUP(B639,[1]Arkusz5!$A$3:$Y$2185,20,FALSE)</f>
        <v>wielkopolskie</v>
      </c>
      <c r="V639" t="str">
        <f>VLOOKUP(B639,[1]Arkusz5!$A$3:$Y$2185,21,FALSE)</f>
        <v>międzychodzki</v>
      </c>
      <c r="W639" t="str">
        <f>VLOOKUP(B639,[1]Arkusz5!$A$3:$Y$2185,22,FALSE)</f>
        <v>Kwilcz</v>
      </c>
      <c r="X639" t="str">
        <f>VLOOKUP(B639,[1]Arkusz5!$A$3:$Y$2185,23,FALSE)</f>
        <v>315.51 Pojezierze Poznańskie</v>
      </c>
      <c r="Y639" t="str">
        <f>VLOOKUP(B639,[1]Arkusz5!$A$3:$Y$2185,24,FALSE)</f>
        <v>Continental Bio-geographical Region</v>
      </c>
      <c r="Z639" t="str">
        <f>VLOOKUP(B639,[1]Arkusz5!$A$3:$Y$2185,25,FALSE)</f>
        <v>Galio odorati-Fagetum (=Melico-Fagetum)</v>
      </c>
    </row>
    <row r="640" spans="1:26" x14ac:dyDescent="0.25">
      <c r="A640">
        <v>639</v>
      </c>
      <c r="B640" t="s">
        <v>3977</v>
      </c>
      <c r="C640" t="str">
        <f>VLOOKUP(B640,[1]Arkusz5!$A$3:$Y$2185,2,FALSE)</f>
        <v>52.55384</v>
      </c>
      <c r="D640" t="str">
        <f>VLOOKUP(B640,[1]Arkusz5!$A$3:$Y$2185,3,FALSE)</f>
        <v>16.083768</v>
      </c>
      <c r="E640" t="str">
        <f>VLOOKUP(B640,[1]Arkusz5!$A$3:$Y$2185,4,FALSE)</f>
        <v>33UWU72</v>
      </c>
      <c r="F640" t="str">
        <f>VLOOKUP(B640,[1]Arkusz5!$A$3:$Y$2185,5,FALSE)</f>
        <v>BC83</v>
      </c>
      <c r="G640">
        <f>VLOOKUP(B640,[1]Arkusz5!$A$3:$Y$2185,6,FALSE)</f>
        <v>0</v>
      </c>
      <c r="H640">
        <f>VLOOKUP(B640,[1]Arkusz5!$A$3:$Y$2185,7,FALSE)</f>
        <v>0</v>
      </c>
      <c r="I640">
        <f>VLOOKUP(B640,[1]Arkusz5!$A$3:$Y$2185,8,FALSE)</f>
        <v>0</v>
      </c>
      <c r="J640">
        <f>VLOOKUP(B640,[1]Arkusz5!$A$3:$Y$2185,9,FALSE)</f>
        <v>0</v>
      </c>
      <c r="K640">
        <f>VLOOKUP(B640,[1]Arkusz5!$A$3:$Y$2185,10,FALSE)</f>
        <v>0</v>
      </c>
      <c r="L640">
        <f>VLOOKUP(B640,[1]Arkusz5!$A$3:$Y$2185,11,FALSE)</f>
        <v>0</v>
      </c>
      <c r="M640">
        <f>VLOOKUP(B640,[1]Arkusz5!$A$3:$Y$2185,12,FALSE)</f>
        <v>0</v>
      </c>
      <c r="N640">
        <f>VLOOKUP(B640,[1]Arkusz5!$A$3:$Y$2185,13,FALSE)</f>
        <v>0</v>
      </c>
      <c r="O640">
        <f>VLOOKUP(B640,[1]Arkusz5!$A$3:$Y$2185,14,FALSE)</f>
        <v>0</v>
      </c>
      <c r="P640">
        <f>VLOOKUP(B640,[1]Arkusz5!$A$3:$Y$2185,15,FALSE)</f>
        <v>0</v>
      </c>
      <c r="Q640">
        <f>VLOOKUP(B640,[1]Arkusz5!$A$3:$Y$2185,16,FALSE)</f>
        <v>0</v>
      </c>
      <c r="R640">
        <f>VLOOKUP(B640,[1]Arkusz5!$A$3:$Y$2185,17,FALSE)</f>
        <v>0</v>
      </c>
      <c r="S640" t="str">
        <f>VLOOKUP(B640,[1]Arkusz5!$A$3:$Y$2185,18,FALSE)</f>
        <v>Europa</v>
      </c>
      <c r="T640" t="str">
        <f>VLOOKUP(B640,[1]Arkusz5!$A$3:$Y$2185,19,FALSE)</f>
        <v>Polska</v>
      </c>
      <c r="U640" t="str">
        <f>VLOOKUP(B640,[1]Arkusz5!$A$3:$Y$2185,20,FALSE)</f>
        <v>wielkopolskie</v>
      </c>
      <c r="V640" t="str">
        <f>VLOOKUP(B640,[1]Arkusz5!$A$3:$Y$2185,21,FALSE)</f>
        <v>międzychodzki</v>
      </c>
      <c r="W640" t="str">
        <f>VLOOKUP(B640,[1]Arkusz5!$A$3:$Y$2185,22,FALSE)</f>
        <v>Kwilcz</v>
      </c>
      <c r="X640" t="str">
        <f>VLOOKUP(B640,[1]Arkusz5!$A$3:$Y$2185,23,FALSE)</f>
        <v>315.51 Pojezierze Poznańskie</v>
      </c>
      <c r="Y640" t="str">
        <f>VLOOKUP(B640,[1]Arkusz5!$A$3:$Y$2185,24,FALSE)</f>
        <v>Continental Bio-geographical Region</v>
      </c>
      <c r="Z640" t="str">
        <f>VLOOKUP(B640,[1]Arkusz5!$A$3:$Y$2185,25,FALSE)</f>
        <v>Galio odorati-Fagetum (=Melico-Fagetum)</v>
      </c>
    </row>
    <row r="641" spans="1:26" x14ac:dyDescent="0.25">
      <c r="A641">
        <v>640</v>
      </c>
      <c r="B641" t="s">
        <v>3982</v>
      </c>
      <c r="C641" t="str">
        <f>VLOOKUP(B641,[1]Arkusz5!$A$3:$Y$2185,2,FALSE)</f>
        <v>52.55384</v>
      </c>
      <c r="D641" t="str">
        <f>VLOOKUP(B641,[1]Arkusz5!$A$3:$Y$2185,3,FALSE)</f>
        <v>16.083768</v>
      </c>
      <c r="E641" t="str">
        <f>VLOOKUP(B641,[1]Arkusz5!$A$3:$Y$2185,4,FALSE)</f>
        <v>33UWU72</v>
      </c>
      <c r="F641" t="str">
        <f>VLOOKUP(B641,[1]Arkusz5!$A$3:$Y$2185,5,FALSE)</f>
        <v>BC83</v>
      </c>
      <c r="G641">
        <f>VLOOKUP(B641,[1]Arkusz5!$A$3:$Y$2185,6,FALSE)</f>
        <v>0</v>
      </c>
      <c r="H641">
        <f>VLOOKUP(B641,[1]Arkusz5!$A$3:$Y$2185,7,FALSE)</f>
        <v>0</v>
      </c>
      <c r="I641">
        <f>VLOOKUP(B641,[1]Arkusz5!$A$3:$Y$2185,8,FALSE)</f>
        <v>0</v>
      </c>
      <c r="J641">
        <f>VLOOKUP(B641,[1]Arkusz5!$A$3:$Y$2185,9,FALSE)</f>
        <v>0</v>
      </c>
      <c r="K641">
        <f>VLOOKUP(B641,[1]Arkusz5!$A$3:$Y$2185,10,FALSE)</f>
        <v>0</v>
      </c>
      <c r="L641">
        <f>VLOOKUP(B641,[1]Arkusz5!$A$3:$Y$2185,11,FALSE)</f>
        <v>0</v>
      </c>
      <c r="M641">
        <f>VLOOKUP(B641,[1]Arkusz5!$A$3:$Y$2185,12,FALSE)</f>
        <v>0</v>
      </c>
      <c r="N641">
        <f>VLOOKUP(B641,[1]Arkusz5!$A$3:$Y$2185,13,FALSE)</f>
        <v>0</v>
      </c>
      <c r="O641">
        <f>VLOOKUP(B641,[1]Arkusz5!$A$3:$Y$2185,14,FALSE)</f>
        <v>0</v>
      </c>
      <c r="P641">
        <f>VLOOKUP(B641,[1]Arkusz5!$A$3:$Y$2185,15,FALSE)</f>
        <v>0</v>
      </c>
      <c r="Q641">
        <f>VLOOKUP(B641,[1]Arkusz5!$A$3:$Y$2185,16,FALSE)</f>
        <v>0</v>
      </c>
      <c r="R641">
        <f>VLOOKUP(B641,[1]Arkusz5!$A$3:$Y$2185,17,FALSE)</f>
        <v>0</v>
      </c>
      <c r="S641" t="str">
        <f>VLOOKUP(B641,[1]Arkusz5!$A$3:$Y$2185,18,FALSE)</f>
        <v>Europa</v>
      </c>
      <c r="T641" t="str">
        <f>VLOOKUP(B641,[1]Arkusz5!$A$3:$Y$2185,19,FALSE)</f>
        <v>Polska</v>
      </c>
      <c r="U641" t="str">
        <f>VLOOKUP(B641,[1]Arkusz5!$A$3:$Y$2185,20,FALSE)</f>
        <v>wielkopolskie</v>
      </c>
      <c r="V641" t="str">
        <f>VLOOKUP(B641,[1]Arkusz5!$A$3:$Y$2185,21,FALSE)</f>
        <v>międzychodzki</v>
      </c>
      <c r="W641" t="str">
        <f>VLOOKUP(B641,[1]Arkusz5!$A$3:$Y$2185,22,FALSE)</f>
        <v>Kwilcz</v>
      </c>
      <c r="X641" t="str">
        <f>VLOOKUP(B641,[1]Arkusz5!$A$3:$Y$2185,23,FALSE)</f>
        <v>315.51 Pojezierze Poznańskie</v>
      </c>
      <c r="Y641" t="str">
        <f>VLOOKUP(B641,[1]Arkusz5!$A$3:$Y$2185,24,FALSE)</f>
        <v>Continental Bio-geographical Region</v>
      </c>
      <c r="Z641" t="str">
        <f>VLOOKUP(B641,[1]Arkusz5!$A$3:$Y$2185,25,FALSE)</f>
        <v>Galio odorati-Fagetum (=Melico-Fagetum)</v>
      </c>
    </row>
    <row r="642" spans="1:26" x14ac:dyDescent="0.25">
      <c r="A642">
        <v>641</v>
      </c>
      <c r="B642" t="s">
        <v>3985</v>
      </c>
      <c r="C642" t="str">
        <f>VLOOKUP(B642,[1]Arkusz5!$A$3:$Y$2185,2,FALSE)</f>
        <v>52.543833</v>
      </c>
      <c r="D642" t="str">
        <f>VLOOKUP(B642,[1]Arkusz5!$A$3:$Y$2185,3,FALSE)</f>
        <v>16.372031</v>
      </c>
      <c r="E642" t="str">
        <f>VLOOKUP(B642,[1]Arkusz5!$A$3:$Y$2185,4,FALSE)</f>
        <v>33UWU92</v>
      </c>
      <c r="F642" t="str">
        <f>VLOOKUP(B642,[1]Arkusz5!$A$3:$Y$2185,5,FALSE)</f>
        <v>BC85</v>
      </c>
      <c r="G642">
        <f>VLOOKUP(B642,[1]Arkusz5!$A$3:$Y$2185,6,FALSE)</f>
        <v>0</v>
      </c>
      <c r="H642">
        <f>VLOOKUP(B642,[1]Arkusz5!$A$3:$Y$2185,7,FALSE)</f>
        <v>0</v>
      </c>
      <c r="I642">
        <f>VLOOKUP(B642,[1]Arkusz5!$A$3:$Y$2185,8,FALSE)</f>
        <v>0</v>
      </c>
      <c r="J642">
        <f>VLOOKUP(B642,[1]Arkusz5!$A$3:$Y$2185,9,FALSE)</f>
        <v>0</v>
      </c>
      <c r="K642">
        <f>VLOOKUP(B642,[1]Arkusz5!$A$3:$Y$2185,10,FALSE)</f>
        <v>0</v>
      </c>
      <c r="L642">
        <f>VLOOKUP(B642,[1]Arkusz5!$A$3:$Y$2185,11,FALSE)</f>
        <v>0</v>
      </c>
      <c r="M642">
        <f>VLOOKUP(B642,[1]Arkusz5!$A$3:$Y$2185,12,FALSE)</f>
        <v>0</v>
      </c>
      <c r="N642">
        <f>VLOOKUP(B642,[1]Arkusz5!$A$3:$Y$2185,13,FALSE)</f>
        <v>0</v>
      </c>
      <c r="O642">
        <f>VLOOKUP(B642,[1]Arkusz5!$A$3:$Y$2185,14,FALSE)</f>
        <v>0</v>
      </c>
      <c r="P642">
        <f>VLOOKUP(B642,[1]Arkusz5!$A$3:$Y$2185,15,FALSE)</f>
        <v>0</v>
      </c>
      <c r="Q642">
        <f>VLOOKUP(B642,[1]Arkusz5!$A$3:$Y$2185,16,FALSE)</f>
        <v>0</v>
      </c>
      <c r="R642">
        <f>VLOOKUP(B642,[1]Arkusz5!$A$3:$Y$2185,17,FALSE)</f>
        <v>0</v>
      </c>
      <c r="S642" t="str">
        <f>VLOOKUP(B642,[1]Arkusz5!$A$3:$Y$2185,18,FALSE)</f>
        <v>Europa</v>
      </c>
      <c r="T642" t="str">
        <f>VLOOKUP(B642,[1]Arkusz5!$A$3:$Y$2185,19,FALSE)</f>
        <v>Polska</v>
      </c>
      <c r="U642" t="str">
        <f>VLOOKUP(B642,[1]Arkusz5!$A$3:$Y$2185,20,FALSE)</f>
        <v>wielkopolskie</v>
      </c>
      <c r="V642" t="str">
        <f>VLOOKUP(B642,[1]Arkusz5!$A$3:$Y$2185,21,FALSE)</f>
        <v>szamotulski</v>
      </c>
      <c r="W642" t="str">
        <f>VLOOKUP(B642,[1]Arkusz5!$A$3:$Y$2185,22,FALSE)</f>
        <v>Pniewy</v>
      </c>
      <c r="X642" t="str">
        <f>VLOOKUP(B642,[1]Arkusz5!$A$3:$Y$2185,23,FALSE)</f>
        <v>315.51 Pojezierze Poznańskie</v>
      </c>
      <c r="Y642" t="str">
        <f>VLOOKUP(B642,[1]Arkusz5!$A$3:$Y$2185,24,FALSE)</f>
        <v>Continental Bio-geographical Region</v>
      </c>
      <c r="Z642" t="str">
        <f>VLOOKUP(B642,[1]Arkusz5!$A$3:$Y$2185,25,FALSE)</f>
        <v>Galio-Carpinetum</v>
      </c>
    </row>
    <row r="643" spans="1:26" x14ac:dyDescent="0.25">
      <c r="A643">
        <v>642</v>
      </c>
      <c r="B643" t="s">
        <v>3993</v>
      </c>
      <c r="C643" t="str">
        <f>VLOOKUP(B643,[1]Arkusz5!$A$3:$Y$2185,2,FALSE)</f>
        <v>52.559954</v>
      </c>
      <c r="D643" t="str">
        <f>VLOOKUP(B643,[1]Arkusz5!$A$3:$Y$2185,3,FALSE)</f>
        <v>16.835422</v>
      </c>
      <c r="E643" t="str">
        <f>VLOOKUP(B643,[1]Arkusz5!$A$3:$Y$2185,4,FALSE)</f>
        <v>33UXU22</v>
      </c>
      <c r="F643" t="str">
        <f>VLOOKUP(B643,[1]Arkusz5!$A$3:$Y$2185,5,FALSE)</f>
        <v>BC88</v>
      </c>
      <c r="G643">
        <f>VLOOKUP(B643,[1]Arkusz5!$A$3:$Y$2185,6,FALSE)</f>
        <v>0</v>
      </c>
      <c r="H643">
        <f>VLOOKUP(B643,[1]Arkusz5!$A$3:$Y$2185,7,FALSE)</f>
        <v>0</v>
      </c>
      <c r="I643">
        <f>VLOOKUP(B643,[1]Arkusz5!$A$3:$Y$2185,8,FALSE)</f>
        <v>0</v>
      </c>
      <c r="J643">
        <f>VLOOKUP(B643,[1]Arkusz5!$A$3:$Y$2185,9,FALSE)</f>
        <v>0</v>
      </c>
      <c r="K643">
        <f>VLOOKUP(B643,[1]Arkusz5!$A$3:$Y$2185,10,FALSE)</f>
        <v>0</v>
      </c>
      <c r="L643">
        <f>VLOOKUP(B643,[1]Arkusz5!$A$3:$Y$2185,11,FALSE)</f>
        <v>0</v>
      </c>
      <c r="M643">
        <f>VLOOKUP(B643,[1]Arkusz5!$A$3:$Y$2185,12,FALSE)</f>
        <v>0</v>
      </c>
      <c r="N643">
        <f>VLOOKUP(B643,[1]Arkusz5!$A$3:$Y$2185,13,FALSE)</f>
        <v>0</v>
      </c>
      <c r="O643">
        <f>VLOOKUP(B643,[1]Arkusz5!$A$3:$Y$2185,14,FALSE)</f>
        <v>0</v>
      </c>
      <c r="P643">
        <f>VLOOKUP(B643,[1]Arkusz5!$A$3:$Y$2185,15,FALSE)</f>
        <v>0</v>
      </c>
      <c r="Q643">
        <f>VLOOKUP(B643,[1]Arkusz5!$A$3:$Y$2185,16,FALSE)</f>
        <v>0</v>
      </c>
      <c r="R643">
        <f>VLOOKUP(B643,[1]Arkusz5!$A$3:$Y$2185,17,FALSE)</f>
        <v>0</v>
      </c>
      <c r="S643" t="str">
        <f>VLOOKUP(B643,[1]Arkusz5!$A$3:$Y$2185,18,FALSE)</f>
        <v>Europa</v>
      </c>
      <c r="T643" t="str">
        <f>VLOOKUP(B643,[1]Arkusz5!$A$3:$Y$2185,19,FALSE)</f>
        <v>Polska</v>
      </c>
      <c r="U643" t="str">
        <f>VLOOKUP(B643,[1]Arkusz5!$A$3:$Y$2185,20,FALSE)</f>
        <v>wielkopolskie</v>
      </c>
      <c r="V643" t="str">
        <f>VLOOKUP(B643,[1]Arkusz5!$A$3:$Y$2185,21,FALSE)</f>
        <v>poznański</v>
      </c>
      <c r="W643" t="str">
        <f>VLOOKUP(B643,[1]Arkusz5!$A$3:$Y$2185,22,FALSE)</f>
        <v>Suchy Las</v>
      </c>
      <c r="X643" t="str">
        <f>VLOOKUP(B643,[1]Arkusz5!$A$3:$Y$2185,23,FALSE)</f>
        <v>315.51 Pojezierze Poznańskie</v>
      </c>
      <c r="Y643" t="str">
        <f>VLOOKUP(B643,[1]Arkusz5!$A$3:$Y$2185,24,FALSE)</f>
        <v>Continental Bio-geographical Region</v>
      </c>
      <c r="Z643" t="str">
        <f>VLOOKUP(B643,[1]Arkusz5!$A$3:$Y$2185,25,FALSE)</f>
        <v>Fraxino-Alnetum (=Circaeo-Alnetum)</v>
      </c>
    </row>
    <row r="644" spans="1:26" x14ac:dyDescent="0.25">
      <c r="A644">
        <v>643</v>
      </c>
      <c r="B644" t="s">
        <v>4002</v>
      </c>
      <c r="C644" t="str">
        <f>VLOOKUP(B644,[1]Arkusz5!$A$3:$Y$2185,2,FALSE)</f>
        <v>52.464071</v>
      </c>
      <c r="D644" t="str">
        <f>VLOOKUP(B644,[1]Arkusz5!$A$3:$Y$2185,3,FALSE)</f>
        <v>16.243346</v>
      </c>
      <c r="E644" t="str">
        <f>VLOOKUP(B644,[1]Arkusz5!$A$3:$Y$2185,4,FALSE)</f>
        <v>33UWU81</v>
      </c>
      <c r="F644" t="str">
        <f>VLOOKUP(B644,[1]Arkusz5!$A$3:$Y$2185,5,FALSE)</f>
        <v>BC94</v>
      </c>
      <c r="G644">
        <f>VLOOKUP(B644,[1]Arkusz5!$A$3:$Y$2185,6,FALSE)</f>
        <v>0</v>
      </c>
      <c r="H644">
        <f>VLOOKUP(B644,[1]Arkusz5!$A$3:$Y$2185,7,FALSE)</f>
        <v>0</v>
      </c>
      <c r="I644">
        <f>VLOOKUP(B644,[1]Arkusz5!$A$3:$Y$2185,8,FALSE)</f>
        <v>0</v>
      </c>
      <c r="J644">
        <f>VLOOKUP(B644,[1]Arkusz5!$A$3:$Y$2185,9,FALSE)</f>
        <v>0</v>
      </c>
      <c r="K644">
        <f>VLOOKUP(B644,[1]Arkusz5!$A$3:$Y$2185,10,FALSE)</f>
        <v>0</v>
      </c>
      <c r="L644">
        <f>VLOOKUP(B644,[1]Arkusz5!$A$3:$Y$2185,11,FALSE)</f>
        <v>0</v>
      </c>
      <c r="M644">
        <f>VLOOKUP(B644,[1]Arkusz5!$A$3:$Y$2185,12,FALSE)</f>
        <v>0</v>
      </c>
      <c r="N644">
        <f>VLOOKUP(B644,[1]Arkusz5!$A$3:$Y$2185,13,FALSE)</f>
        <v>0</v>
      </c>
      <c r="O644">
        <f>VLOOKUP(B644,[1]Arkusz5!$A$3:$Y$2185,14,FALSE)</f>
        <v>0</v>
      </c>
      <c r="P644">
        <f>VLOOKUP(B644,[1]Arkusz5!$A$3:$Y$2185,15,FALSE)</f>
        <v>0</v>
      </c>
      <c r="Q644">
        <f>VLOOKUP(B644,[1]Arkusz5!$A$3:$Y$2185,16,FALSE)</f>
        <v>0</v>
      </c>
      <c r="R644">
        <f>VLOOKUP(B644,[1]Arkusz5!$A$3:$Y$2185,17,FALSE)</f>
        <v>0</v>
      </c>
      <c r="S644" t="str">
        <f>VLOOKUP(B644,[1]Arkusz5!$A$3:$Y$2185,18,FALSE)</f>
        <v>Europa</v>
      </c>
      <c r="T644" t="str">
        <f>VLOOKUP(B644,[1]Arkusz5!$A$3:$Y$2185,19,FALSE)</f>
        <v>Polska</v>
      </c>
      <c r="U644" t="str">
        <f>VLOOKUP(B644,[1]Arkusz5!$A$3:$Y$2185,20,FALSE)</f>
        <v>wielkopolskie</v>
      </c>
      <c r="V644" t="str">
        <f>VLOOKUP(B644,[1]Arkusz5!$A$3:$Y$2185,21,FALSE)</f>
        <v>nowotomyski</v>
      </c>
      <c r="W644" t="str">
        <f>VLOOKUP(B644,[1]Arkusz5!$A$3:$Y$2185,22,FALSE)</f>
        <v>Lwówek</v>
      </c>
      <c r="X644" t="str">
        <f>VLOOKUP(B644,[1]Arkusz5!$A$3:$Y$2185,23,FALSE)</f>
        <v>315.51 Pojezierze Poznańskie</v>
      </c>
      <c r="Y644" t="str">
        <f>VLOOKUP(B644,[1]Arkusz5!$A$3:$Y$2185,24,FALSE)</f>
        <v>Continental Bio-geographical Region</v>
      </c>
      <c r="Z644" t="str">
        <f>VLOOKUP(B644,[1]Arkusz5!$A$3:$Y$2185,25,FALSE)</f>
        <v>Pino-Quercetum (=Querco-Pinetum + Serratulo-Pinetum)</v>
      </c>
    </row>
    <row r="645" spans="1:26" x14ac:dyDescent="0.25">
      <c r="A645">
        <v>644</v>
      </c>
      <c r="B645" t="s">
        <v>4009</v>
      </c>
      <c r="C645" t="str">
        <f>VLOOKUP(B645,[1]Arkusz5!$A$3:$Y$2185,2,FALSE)</f>
        <v>52.464071</v>
      </c>
      <c r="D645" t="str">
        <f>VLOOKUP(B645,[1]Arkusz5!$A$3:$Y$2185,3,FALSE)</f>
        <v>16.243346</v>
      </c>
      <c r="E645" t="str">
        <f>VLOOKUP(B645,[1]Arkusz5!$A$3:$Y$2185,4,FALSE)</f>
        <v>33UWU81</v>
      </c>
      <c r="F645" t="str">
        <f>VLOOKUP(B645,[1]Arkusz5!$A$3:$Y$2185,5,FALSE)</f>
        <v>BC94</v>
      </c>
      <c r="G645">
        <f>VLOOKUP(B645,[1]Arkusz5!$A$3:$Y$2185,6,FALSE)</f>
        <v>0</v>
      </c>
      <c r="H645">
        <f>VLOOKUP(B645,[1]Arkusz5!$A$3:$Y$2185,7,FALSE)</f>
        <v>0</v>
      </c>
      <c r="I645">
        <f>VLOOKUP(B645,[1]Arkusz5!$A$3:$Y$2185,8,FALSE)</f>
        <v>0</v>
      </c>
      <c r="J645">
        <f>VLOOKUP(B645,[1]Arkusz5!$A$3:$Y$2185,9,FALSE)</f>
        <v>0</v>
      </c>
      <c r="K645">
        <f>VLOOKUP(B645,[1]Arkusz5!$A$3:$Y$2185,10,FALSE)</f>
        <v>0</v>
      </c>
      <c r="L645">
        <f>VLOOKUP(B645,[1]Arkusz5!$A$3:$Y$2185,11,FALSE)</f>
        <v>0</v>
      </c>
      <c r="M645">
        <f>VLOOKUP(B645,[1]Arkusz5!$A$3:$Y$2185,12,FALSE)</f>
        <v>0</v>
      </c>
      <c r="N645">
        <f>VLOOKUP(B645,[1]Arkusz5!$A$3:$Y$2185,13,FALSE)</f>
        <v>0</v>
      </c>
      <c r="O645">
        <f>VLOOKUP(B645,[1]Arkusz5!$A$3:$Y$2185,14,FALSE)</f>
        <v>0</v>
      </c>
      <c r="P645">
        <f>VLOOKUP(B645,[1]Arkusz5!$A$3:$Y$2185,15,FALSE)</f>
        <v>0</v>
      </c>
      <c r="Q645">
        <f>VLOOKUP(B645,[1]Arkusz5!$A$3:$Y$2185,16,FALSE)</f>
        <v>0</v>
      </c>
      <c r="R645">
        <f>VLOOKUP(B645,[1]Arkusz5!$A$3:$Y$2185,17,FALSE)</f>
        <v>0</v>
      </c>
      <c r="S645" t="str">
        <f>VLOOKUP(B645,[1]Arkusz5!$A$3:$Y$2185,18,FALSE)</f>
        <v>Europa</v>
      </c>
      <c r="T645" t="str">
        <f>VLOOKUP(B645,[1]Arkusz5!$A$3:$Y$2185,19,FALSE)</f>
        <v>Polska</v>
      </c>
      <c r="U645" t="str">
        <f>VLOOKUP(B645,[1]Arkusz5!$A$3:$Y$2185,20,FALSE)</f>
        <v>wielkopolskie</v>
      </c>
      <c r="V645" t="str">
        <f>VLOOKUP(B645,[1]Arkusz5!$A$3:$Y$2185,21,FALSE)</f>
        <v>nowotomyski</v>
      </c>
      <c r="W645" t="str">
        <f>VLOOKUP(B645,[1]Arkusz5!$A$3:$Y$2185,22,FALSE)</f>
        <v>Lwówek</v>
      </c>
      <c r="X645" t="str">
        <f>VLOOKUP(B645,[1]Arkusz5!$A$3:$Y$2185,23,FALSE)</f>
        <v>315.51 Pojezierze Poznańskie</v>
      </c>
      <c r="Y645" t="str">
        <f>VLOOKUP(B645,[1]Arkusz5!$A$3:$Y$2185,24,FALSE)</f>
        <v>Continental Bio-geographical Region</v>
      </c>
      <c r="Z645" t="str">
        <f>VLOOKUP(B645,[1]Arkusz5!$A$3:$Y$2185,25,FALSE)</f>
        <v>Pino-Quercetum (=Querco-Pinetum + Serratulo-Pinetum)</v>
      </c>
    </row>
    <row r="646" spans="1:26" x14ac:dyDescent="0.25">
      <c r="A646">
        <v>645</v>
      </c>
      <c r="B646" t="s">
        <v>4011</v>
      </c>
      <c r="C646" t="str">
        <f>VLOOKUP(B646,[1]Arkusz5!$A$3:$Y$2185,2,FALSE)</f>
        <v>52.513392</v>
      </c>
      <c r="D646" t="str">
        <f>VLOOKUP(B646,[1]Arkusz5!$A$3:$Y$2185,3,FALSE)</f>
        <v>16.836381</v>
      </c>
      <c r="E646" t="str">
        <f>VLOOKUP(B646,[1]Arkusz5!$A$3:$Y$2185,4,FALSE)</f>
        <v>33UXU21</v>
      </c>
      <c r="F646" t="str">
        <f>VLOOKUP(B646,[1]Arkusz5!$A$3:$Y$2185,5,FALSE)</f>
        <v>BC98</v>
      </c>
      <c r="G646">
        <f>VLOOKUP(B646,[1]Arkusz5!$A$3:$Y$2185,6,FALSE)</f>
        <v>0</v>
      </c>
      <c r="H646">
        <f>VLOOKUP(B646,[1]Arkusz5!$A$3:$Y$2185,7,FALSE)</f>
        <v>0</v>
      </c>
      <c r="I646">
        <f>VLOOKUP(B646,[1]Arkusz5!$A$3:$Y$2185,8,FALSE)</f>
        <v>0</v>
      </c>
      <c r="J646">
        <f>VLOOKUP(B646,[1]Arkusz5!$A$3:$Y$2185,9,FALSE)</f>
        <v>0</v>
      </c>
      <c r="K646">
        <f>VLOOKUP(B646,[1]Arkusz5!$A$3:$Y$2185,10,FALSE)</f>
        <v>0</v>
      </c>
      <c r="L646">
        <f>VLOOKUP(B646,[1]Arkusz5!$A$3:$Y$2185,11,FALSE)</f>
        <v>0</v>
      </c>
      <c r="M646">
        <f>VLOOKUP(B646,[1]Arkusz5!$A$3:$Y$2185,12,FALSE)</f>
        <v>0</v>
      </c>
      <c r="N646">
        <f>VLOOKUP(B646,[1]Arkusz5!$A$3:$Y$2185,13,FALSE)</f>
        <v>0</v>
      </c>
      <c r="O646">
        <f>VLOOKUP(B646,[1]Arkusz5!$A$3:$Y$2185,14,FALSE)</f>
        <v>0</v>
      </c>
      <c r="P646">
        <f>VLOOKUP(B646,[1]Arkusz5!$A$3:$Y$2185,15,FALSE)</f>
        <v>0</v>
      </c>
      <c r="Q646">
        <f>VLOOKUP(B646,[1]Arkusz5!$A$3:$Y$2185,16,FALSE)</f>
        <v>0</v>
      </c>
      <c r="R646">
        <f>VLOOKUP(B646,[1]Arkusz5!$A$3:$Y$2185,17,FALSE)</f>
        <v>0</v>
      </c>
      <c r="S646" t="str">
        <f>VLOOKUP(B646,[1]Arkusz5!$A$3:$Y$2185,18,FALSE)</f>
        <v>Europa</v>
      </c>
      <c r="T646" t="str">
        <f>VLOOKUP(B646,[1]Arkusz5!$A$3:$Y$2185,19,FALSE)</f>
        <v>Polska</v>
      </c>
      <c r="U646" t="str">
        <f>VLOOKUP(B646,[1]Arkusz5!$A$3:$Y$2185,20,FALSE)</f>
        <v>wielkopolskie</v>
      </c>
      <c r="V646" t="str">
        <f>VLOOKUP(B646,[1]Arkusz5!$A$3:$Y$2185,21,FALSE)</f>
        <v>poznański</v>
      </c>
      <c r="W646" t="str">
        <f>VLOOKUP(B646,[1]Arkusz5!$A$3:$Y$2185,22,FALSE)</f>
        <v>Suchy Las</v>
      </c>
      <c r="X646" t="str">
        <f>VLOOKUP(B646,[1]Arkusz5!$A$3:$Y$2185,23,FALSE)</f>
        <v>315.51 Pojezierze Poznańskie</v>
      </c>
      <c r="Y646" t="str">
        <f>VLOOKUP(B646,[1]Arkusz5!$A$3:$Y$2185,24,FALSE)</f>
        <v>Continental Bio-geographical Region</v>
      </c>
      <c r="Z646" t="str">
        <f>VLOOKUP(B646,[1]Arkusz5!$A$3:$Y$2185,25,FALSE)</f>
        <v>Pino-Quercetum (=Querco-Pinetum + Serratulo-Pinetum)</v>
      </c>
    </row>
    <row r="647" spans="1:26" x14ac:dyDescent="0.25">
      <c r="A647">
        <v>646</v>
      </c>
      <c r="B647" t="s">
        <v>4019</v>
      </c>
      <c r="C647" t="str">
        <f>VLOOKUP(B647,[1]Arkusz5!$A$3:$Y$2185,2,FALSE)</f>
        <v>52.513392</v>
      </c>
      <c r="D647" t="str">
        <f>VLOOKUP(B647,[1]Arkusz5!$A$3:$Y$2185,3,FALSE)</f>
        <v>16.836381</v>
      </c>
      <c r="E647" t="str">
        <f>VLOOKUP(B647,[1]Arkusz5!$A$3:$Y$2185,4,FALSE)</f>
        <v>33UXU21</v>
      </c>
      <c r="F647" t="str">
        <f>VLOOKUP(B647,[1]Arkusz5!$A$3:$Y$2185,5,FALSE)</f>
        <v>BC98</v>
      </c>
      <c r="G647">
        <f>VLOOKUP(B647,[1]Arkusz5!$A$3:$Y$2185,6,FALSE)</f>
        <v>0</v>
      </c>
      <c r="H647">
        <f>VLOOKUP(B647,[1]Arkusz5!$A$3:$Y$2185,7,FALSE)</f>
        <v>0</v>
      </c>
      <c r="I647">
        <f>VLOOKUP(B647,[1]Arkusz5!$A$3:$Y$2185,8,FALSE)</f>
        <v>0</v>
      </c>
      <c r="J647">
        <f>VLOOKUP(B647,[1]Arkusz5!$A$3:$Y$2185,9,FALSE)</f>
        <v>0</v>
      </c>
      <c r="K647">
        <f>VLOOKUP(B647,[1]Arkusz5!$A$3:$Y$2185,10,FALSE)</f>
        <v>0</v>
      </c>
      <c r="L647">
        <f>VLOOKUP(B647,[1]Arkusz5!$A$3:$Y$2185,11,FALSE)</f>
        <v>0</v>
      </c>
      <c r="M647">
        <f>VLOOKUP(B647,[1]Arkusz5!$A$3:$Y$2185,12,FALSE)</f>
        <v>0</v>
      </c>
      <c r="N647">
        <f>VLOOKUP(B647,[1]Arkusz5!$A$3:$Y$2185,13,FALSE)</f>
        <v>0</v>
      </c>
      <c r="O647">
        <f>VLOOKUP(B647,[1]Arkusz5!$A$3:$Y$2185,14,FALSE)</f>
        <v>0</v>
      </c>
      <c r="P647">
        <f>VLOOKUP(B647,[1]Arkusz5!$A$3:$Y$2185,15,FALSE)</f>
        <v>0</v>
      </c>
      <c r="Q647">
        <f>VLOOKUP(B647,[1]Arkusz5!$A$3:$Y$2185,16,FALSE)</f>
        <v>0</v>
      </c>
      <c r="R647">
        <f>VLOOKUP(B647,[1]Arkusz5!$A$3:$Y$2185,17,FALSE)</f>
        <v>0</v>
      </c>
      <c r="S647" t="str">
        <f>VLOOKUP(B647,[1]Arkusz5!$A$3:$Y$2185,18,FALSE)</f>
        <v>Europa</v>
      </c>
      <c r="T647" t="str">
        <f>VLOOKUP(B647,[1]Arkusz5!$A$3:$Y$2185,19,FALSE)</f>
        <v>Polska</v>
      </c>
      <c r="U647" t="str">
        <f>VLOOKUP(B647,[1]Arkusz5!$A$3:$Y$2185,20,FALSE)</f>
        <v>wielkopolskie</v>
      </c>
      <c r="V647" t="str">
        <f>VLOOKUP(B647,[1]Arkusz5!$A$3:$Y$2185,21,FALSE)</f>
        <v>poznański</v>
      </c>
      <c r="W647" t="str">
        <f>VLOOKUP(B647,[1]Arkusz5!$A$3:$Y$2185,22,FALSE)</f>
        <v>Suchy Las</v>
      </c>
      <c r="X647" t="str">
        <f>VLOOKUP(B647,[1]Arkusz5!$A$3:$Y$2185,23,FALSE)</f>
        <v>315.51 Pojezierze Poznańskie</v>
      </c>
      <c r="Y647" t="str">
        <f>VLOOKUP(B647,[1]Arkusz5!$A$3:$Y$2185,24,FALSE)</f>
        <v>Continental Bio-geographical Region</v>
      </c>
      <c r="Z647" t="str">
        <f>VLOOKUP(B647,[1]Arkusz5!$A$3:$Y$2185,25,FALSE)</f>
        <v>Pino-Quercetum (=Querco-Pinetum + Serratulo-Pinetum)</v>
      </c>
    </row>
    <row r="648" spans="1:26" x14ac:dyDescent="0.25">
      <c r="A648">
        <v>647</v>
      </c>
      <c r="B648" t="s">
        <v>4023</v>
      </c>
      <c r="C648" t="str">
        <f>VLOOKUP(B648,[1]Arkusz5!$A$3:$Y$2185,2,FALSE)</f>
        <v>52.475497</v>
      </c>
      <c r="D648" t="str">
        <f>VLOOKUP(B648,[1]Arkusz5!$A$3:$Y$2185,3,FALSE)</f>
        <v>16.805073</v>
      </c>
      <c r="E648" t="str">
        <f>VLOOKUP(B648,[1]Arkusz5!$A$3:$Y$2185,4,FALSE)</f>
        <v>33UXU21</v>
      </c>
      <c r="F648" t="str">
        <f>VLOOKUP(B648,[1]Arkusz5!$A$3:$Y$2185,5,FALSE)</f>
        <v>BC98</v>
      </c>
      <c r="G648">
        <f>VLOOKUP(B648,[1]Arkusz5!$A$3:$Y$2185,6,FALSE)</f>
        <v>0</v>
      </c>
      <c r="H648">
        <f>VLOOKUP(B648,[1]Arkusz5!$A$3:$Y$2185,7,FALSE)</f>
        <v>0</v>
      </c>
      <c r="I648">
        <f>VLOOKUP(B648,[1]Arkusz5!$A$3:$Y$2185,8,FALSE)</f>
        <v>0</v>
      </c>
      <c r="J648">
        <f>VLOOKUP(B648,[1]Arkusz5!$A$3:$Y$2185,9,FALSE)</f>
        <v>0</v>
      </c>
      <c r="K648">
        <f>VLOOKUP(B648,[1]Arkusz5!$A$3:$Y$2185,10,FALSE)</f>
        <v>0</v>
      </c>
      <c r="L648">
        <f>VLOOKUP(B648,[1]Arkusz5!$A$3:$Y$2185,11,FALSE)</f>
        <v>0</v>
      </c>
      <c r="M648">
        <f>VLOOKUP(B648,[1]Arkusz5!$A$3:$Y$2185,12,FALSE)</f>
        <v>0</v>
      </c>
      <c r="N648">
        <f>VLOOKUP(B648,[1]Arkusz5!$A$3:$Y$2185,13,FALSE)</f>
        <v>0</v>
      </c>
      <c r="O648">
        <f>VLOOKUP(B648,[1]Arkusz5!$A$3:$Y$2185,14,FALSE)</f>
        <v>0</v>
      </c>
      <c r="P648">
        <f>VLOOKUP(B648,[1]Arkusz5!$A$3:$Y$2185,15,FALSE)</f>
        <v>0</v>
      </c>
      <c r="Q648">
        <f>VLOOKUP(B648,[1]Arkusz5!$A$3:$Y$2185,16,FALSE)</f>
        <v>0</v>
      </c>
      <c r="R648">
        <f>VLOOKUP(B648,[1]Arkusz5!$A$3:$Y$2185,17,FALSE)</f>
        <v>0</v>
      </c>
      <c r="S648" t="str">
        <f>VLOOKUP(B648,[1]Arkusz5!$A$3:$Y$2185,18,FALSE)</f>
        <v>Europa</v>
      </c>
      <c r="T648" t="str">
        <f>VLOOKUP(B648,[1]Arkusz5!$A$3:$Y$2185,19,FALSE)</f>
        <v>Polska</v>
      </c>
      <c r="U648" t="str">
        <f>VLOOKUP(B648,[1]Arkusz5!$A$3:$Y$2185,20,FALSE)</f>
        <v>wielkopolskie</v>
      </c>
      <c r="V648" t="str">
        <f>VLOOKUP(B648,[1]Arkusz5!$A$3:$Y$2185,21,FALSE)</f>
        <v>Poznań</v>
      </c>
      <c r="W648" t="str">
        <f>VLOOKUP(B648,[1]Arkusz5!$A$3:$Y$2185,22,FALSE)</f>
        <v>Poznań</v>
      </c>
      <c r="X648" t="str">
        <f>VLOOKUP(B648,[1]Arkusz5!$A$3:$Y$2185,23,FALSE)</f>
        <v>315.51 Pojezierze Poznańskie</v>
      </c>
      <c r="Y648" t="str">
        <f>VLOOKUP(B648,[1]Arkusz5!$A$3:$Y$2185,24,FALSE)</f>
        <v>Continental Bio-geographical Region</v>
      </c>
      <c r="Z648" t="str">
        <f>VLOOKUP(B648,[1]Arkusz5!$A$3:$Y$2185,25,FALSE)</f>
        <v>Galio-Carpinetum</v>
      </c>
    </row>
    <row r="649" spans="1:26" x14ac:dyDescent="0.25">
      <c r="A649">
        <v>648</v>
      </c>
      <c r="B649" t="s">
        <v>4032</v>
      </c>
      <c r="C649" t="str">
        <f>VLOOKUP(B649,[1]Arkusz5!$A$3:$Y$2185,2,FALSE)</f>
        <v>52.423296</v>
      </c>
      <c r="D649" t="str">
        <f>VLOOKUP(B649,[1]Arkusz5!$A$3:$Y$2185,3,FALSE)</f>
        <v>16.864024</v>
      </c>
      <c r="E649" t="str">
        <f>VLOOKUP(B649,[1]Arkusz5!$A$3:$Y$2185,4,FALSE)</f>
        <v>33UXU20</v>
      </c>
      <c r="F649" t="str">
        <f>VLOOKUP(B649,[1]Arkusz5!$A$3:$Y$2185,5,FALSE)</f>
        <v>BD08</v>
      </c>
      <c r="G649">
        <f>VLOOKUP(B649,[1]Arkusz5!$A$3:$Y$2185,6,FALSE)</f>
        <v>0</v>
      </c>
      <c r="H649">
        <f>VLOOKUP(B649,[1]Arkusz5!$A$3:$Y$2185,7,FALSE)</f>
        <v>0</v>
      </c>
      <c r="I649">
        <f>VLOOKUP(B649,[1]Arkusz5!$A$3:$Y$2185,8,FALSE)</f>
        <v>0</v>
      </c>
      <c r="J649">
        <f>VLOOKUP(B649,[1]Arkusz5!$A$3:$Y$2185,9,FALSE)</f>
        <v>0</v>
      </c>
      <c r="K649">
        <f>VLOOKUP(B649,[1]Arkusz5!$A$3:$Y$2185,10,FALSE)</f>
        <v>0</v>
      </c>
      <c r="L649">
        <f>VLOOKUP(B649,[1]Arkusz5!$A$3:$Y$2185,11,FALSE)</f>
        <v>0</v>
      </c>
      <c r="M649">
        <f>VLOOKUP(B649,[1]Arkusz5!$A$3:$Y$2185,12,FALSE)</f>
        <v>0</v>
      </c>
      <c r="N649">
        <f>VLOOKUP(B649,[1]Arkusz5!$A$3:$Y$2185,13,FALSE)</f>
        <v>0</v>
      </c>
      <c r="O649">
        <f>VLOOKUP(B649,[1]Arkusz5!$A$3:$Y$2185,14,FALSE)</f>
        <v>0</v>
      </c>
      <c r="P649">
        <f>VLOOKUP(B649,[1]Arkusz5!$A$3:$Y$2185,15,FALSE)</f>
        <v>0</v>
      </c>
      <c r="Q649">
        <f>VLOOKUP(B649,[1]Arkusz5!$A$3:$Y$2185,16,FALSE)</f>
        <v>0</v>
      </c>
      <c r="R649">
        <f>VLOOKUP(B649,[1]Arkusz5!$A$3:$Y$2185,17,FALSE)</f>
        <v>0</v>
      </c>
      <c r="S649" t="str">
        <f>VLOOKUP(B649,[1]Arkusz5!$A$3:$Y$2185,18,FALSE)</f>
        <v>Europa</v>
      </c>
      <c r="T649" t="str">
        <f>VLOOKUP(B649,[1]Arkusz5!$A$3:$Y$2185,19,FALSE)</f>
        <v>Polska</v>
      </c>
      <c r="U649" t="str">
        <f>VLOOKUP(B649,[1]Arkusz5!$A$3:$Y$2185,20,FALSE)</f>
        <v>wielkopolskie</v>
      </c>
      <c r="V649" t="str">
        <f>VLOOKUP(B649,[1]Arkusz5!$A$3:$Y$2185,21,FALSE)</f>
        <v>Poznań</v>
      </c>
      <c r="W649" t="str">
        <f>VLOOKUP(B649,[1]Arkusz5!$A$3:$Y$2185,22,FALSE)</f>
        <v>Poznań</v>
      </c>
      <c r="X649" t="str">
        <f>VLOOKUP(B649,[1]Arkusz5!$A$3:$Y$2185,23,FALSE)</f>
        <v>315.51 Pojezierze Poznańskie</v>
      </c>
      <c r="Y649" t="str">
        <f>VLOOKUP(B649,[1]Arkusz5!$A$3:$Y$2185,24,FALSE)</f>
        <v>Continental Bio-geographical Region</v>
      </c>
      <c r="Z649" t="str">
        <f>VLOOKUP(B649,[1]Arkusz5!$A$3:$Y$2185,25,FALSE)</f>
        <v>Pino-Quercetum (=Querco-Pinetum + Serratulo-Pinetum)</v>
      </c>
    </row>
    <row r="650" spans="1:26" x14ac:dyDescent="0.25">
      <c r="A650">
        <v>649</v>
      </c>
      <c r="B650" t="s">
        <v>4038</v>
      </c>
      <c r="C650" t="str">
        <f>VLOOKUP(B650,[1]Arkusz5!$A$3:$Y$2185,2,FALSE)</f>
        <v>52.436871</v>
      </c>
      <c r="D650" t="str">
        <f>VLOOKUP(B650,[1]Arkusz5!$A$3:$Y$2185,3,FALSE)</f>
        <v>16.823189</v>
      </c>
      <c r="E650" t="str">
        <f>VLOOKUP(B650,[1]Arkusz5!$A$3:$Y$2185,4,FALSE)</f>
        <v>33UXU21</v>
      </c>
      <c r="F650" t="str">
        <f>VLOOKUP(B650,[1]Arkusz5!$A$3:$Y$2185,5,FALSE)</f>
        <v>BC98</v>
      </c>
      <c r="G650">
        <f>VLOOKUP(B650,[1]Arkusz5!$A$3:$Y$2185,6,FALSE)</f>
        <v>0</v>
      </c>
      <c r="H650">
        <f>VLOOKUP(B650,[1]Arkusz5!$A$3:$Y$2185,7,FALSE)</f>
        <v>0</v>
      </c>
      <c r="I650">
        <f>VLOOKUP(B650,[1]Arkusz5!$A$3:$Y$2185,8,FALSE)</f>
        <v>0</v>
      </c>
      <c r="J650">
        <f>VLOOKUP(B650,[1]Arkusz5!$A$3:$Y$2185,9,FALSE)</f>
        <v>0</v>
      </c>
      <c r="K650">
        <f>VLOOKUP(B650,[1]Arkusz5!$A$3:$Y$2185,10,FALSE)</f>
        <v>0</v>
      </c>
      <c r="L650">
        <f>VLOOKUP(B650,[1]Arkusz5!$A$3:$Y$2185,11,FALSE)</f>
        <v>0</v>
      </c>
      <c r="M650">
        <f>VLOOKUP(B650,[1]Arkusz5!$A$3:$Y$2185,12,FALSE)</f>
        <v>0</v>
      </c>
      <c r="N650">
        <f>VLOOKUP(B650,[1]Arkusz5!$A$3:$Y$2185,13,FALSE)</f>
        <v>0</v>
      </c>
      <c r="O650">
        <f>VLOOKUP(B650,[1]Arkusz5!$A$3:$Y$2185,14,FALSE)</f>
        <v>0</v>
      </c>
      <c r="P650">
        <f>VLOOKUP(B650,[1]Arkusz5!$A$3:$Y$2185,15,FALSE)</f>
        <v>0</v>
      </c>
      <c r="Q650">
        <f>VLOOKUP(B650,[1]Arkusz5!$A$3:$Y$2185,16,FALSE)</f>
        <v>0</v>
      </c>
      <c r="R650">
        <f>VLOOKUP(B650,[1]Arkusz5!$A$3:$Y$2185,17,FALSE)</f>
        <v>0</v>
      </c>
      <c r="S650" t="str">
        <f>VLOOKUP(B650,[1]Arkusz5!$A$3:$Y$2185,18,FALSE)</f>
        <v>Europa</v>
      </c>
      <c r="T650" t="str">
        <f>VLOOKUP(B650,[1]Arkusz5!$A$3:$Y$2185,19,FALSE)</f>
        <v>Polska</v>
      </c>
      <c r="U650" t="str">
        <f>VLOOKUP(B650,[1]Arkusz5!$A$3:$Y$2185,20,FALSE)</f>
        <v>wielkopolskie</v>
      </c>
      <c r="V650" t="str">
        <f>VLOOKUP(B650,[1]Arkusz5!$A$3:$Y$2185,21,FALSE)</f>
        <v>Poznań</v>
      </c>
      <c r="W650" t="str">
        <f>VLOOKUP(B650,[1]Arkusz5!$A$3:$Y$2185,22,FALSE)</f>
        <v>Poznań</v>
      </c>
      <c r="X650" t="str">
        <f>VLOOKUP(B650,[1]Arkusz5!$A$3:$Y$2185,23,FALSE)</f>
        <v>315.51 Pojezierze Poznańskie</v>
      </c>
      <c r="Y650" t="str">
        <f>VLOOKUP(B650,[1]Arkusz5!$A$3:$Y$2185,24,FALSE)</f>
        <v>Continental Bio-geographical Region</v>
      </c>
      <c r="Z650" t="str">
        <f>VLOOKUP(B650,[1]Arkusz5!$A$3:$Y$2185,25,FALSE)</f>
        <v>Galio-Carpinetum</v>
      </c>
    </row>
    <row r="651" spans="1:26" x14ac:dyDescent="0.25">
      <c r="A651">
        <v>650</v>
      </c>
      <c r="B651" t="s">
        <v>4046</v>
      </c>
      <c r="C651" t="str">
        <f>VLOOKUP(B651,[1]Arkusz5!$A$3:$Y$2185,2,FALSE)</f>
        <v>52.424671</v>
      </c>
      <c r="D651" t="str">
        <f>VLOOKUP(B651,[1]Arkusz5!$A$3:$Y$2185,3,FALSE)</f>
        <v>16.927109</v>
      </c>
      <c r="E651" t="str">
        <f>VLOOKUP(B651,[1]Arkusz5!$A$3:$Y$2185,4,FALSE)</f>
        <v>33UXU31</v>
      </c>
      <c r="F651" t="str">
        <f>VLOOKUP(B651,[1]Arkusz5!$A$3:$Y$2185,5,FALSE)</f>
        <v>BD08</v>
      </c>
      <c r="G651">
        <f>VLOOKUP(B651,[1]Arkusz5!$A$3:$Y$2185,6,FALSE)</f>
        <v>0</v>
      </c>
      <c r="H651">
        <f>VLOOKUP(B651,[1]Arkusz5!$A$3:$Y$2185,7,FALSE)</f>
        <v>0</v>
      </c>
      <c r="I651">
        <f>VLOOKUP(B651,[1]Arkusz5!$A$3:$Y$2185,8,FALSE)</f>
        <v>0</v>
      </c>
      <c r="J651">
        <f>VLOOKUP(B651,[1]Arkusz5!$A$3:$Y$2185,9,FALSE)</f>
        <v>0</v>
      </c>
      <c r="K651">
        <f>VLOOKUP(B651,[1]Arkusz5!$A$3:$Y$2185,10,FALSE)</f>
        <v>0</v>
      </c>
      <c r="L651">
        <f>VLOOKUP(B651,[1]Arkusz5!$A$3:$Y$2185,11,FALSE)</f>
        <v>0</v>
      </c>
      <c r="M651">
        <f>VLOOKUP(B651,[1]Arkusz5!$A$3:$Y$2185,12,FALSE)</f>
        <v>0</v>
      </c>
      <c r="N651">
        <f>VLOOKUP(B651,[1]Arkusz5!$A$3:$Y$2185,13,FALSE)</f>
        <v>0</v>
      </c>
      <c r="O651">
        <f>VLOOKUP(B651,[1]Arkusz5!$A$3:$Y$2185,14,FALSE)</f>
        <v>0</v>
      </c>
      <c r="P651">
        <f>VLOOKUP(B651,[1]Arkusz5!$A$3:$Y$2185,15,FALSE)</f>
        <v>0</v>
      </c>
      <c r="Q651">
        <f>VLOOKUP(B651,[1]Arkusz5!$A$3:$Y$2185,16,FALSE)</f>
        <v>0</v>
      </c>
      <c r="R651">
        <f>VLOOKUP(B651,[1]Arkusz5!$A$3:$Y$2185,17,FALSE)</f>
        <v>0</v>
      </c>
      <c r="S651" t="str">
        <f>VLOOKUP(B651,[1]Arkusz5!$A$3:$Y$2185,18,FALSE)</f>
        <v>Europa</v>
      </c>
      <c r="T651" t="str">
        <f>VLOOKUP(B651,[1]Arkusz5!$A$3:$Y$2185,19,FALSE)</f>
        <v>Polska</v>
      </c>
      <c r="U651" t="str">
        <f>VLOOKUP(B651,[1]Arkusz5!$A$3:$Y$2185,20,FALSE)</f>
        <v>wielkopolskie</v>
      </c>
      <c r="V651" t="str">
        <f>VLOOKUP(B651,[1]Arkusz5!$A$3:$Y$2185,21,FALSE)</f>
        <v>Poznań</v>
      </c>
      <c r="W651" t="str">
        <f>VLOOKUP(B651,[1]Arkusz5!$A$3:$Y$2185,22,FALSE)</f>
        <v>Poznań</v>
      </c>
      <c r="X651" t="str">
        <f>VLOOKUP(B651,[1]Arkusz5!$A$3:$Y$2185,23,FALSE)</f>
        <v>315.52 Poznański Przełom Warty</v>
      </c>
      <c r="Y651" t="str">
        <f>VLOOKUP(B651,[1]Arkusz5!$A$3:$Y$2185,24,FALSE)</f>
        <v>Continental Bio-geographical Region</v>
      </c>
      <c r="Z651" t="str">
        <f>VLOOKUP(B651,[1]Arkusz5!$A$3:$Y$2185,25,FALSE)</f>
        <v>Galio-Carpinetum</v>
      </c>
    </row>
    <row r="652" spans="1:26" x14ac:dyDescent="0.25">
      <c r="A652">
        <v>651</v>
      </c>
      <c r="B652" t="s">
        <v>4055</v>
      </c>
      <c r="C652" t="str">
        <f>VLOOKUP(B652,[1]Arkusz5!$A$3:$Y$2185,2,FALSE)</f>
        <v>52.423296</v>
      </c>
      <c r="D652" t="str">
        <f>VLOOKUP(B652,[1]Arkusz5!$A$3:$Y$2185,3,FALSE)</f>
        <v>16.864024</v>
      </c>
      <c r="E652" t="str">
        <f>VLOOKUP(B652,[1]Arkusz5!$A$3:$Y$2185,4,FALSE)</f>
        <v>33UXU20</v>
      </c>
      <c r="F652" t="str">
        <f>VLOOKUP(B652,[1]Arkusz5!$A$3:$Y$2185,5,FALSE)</f>
        <v>BD08</v>
      </c>
      <c r="G652">
        <f>VLOOKUP(B652,[1]Arkusz5!$A$3:$Y$2185,6,FALSE)</f>
        <v>0</v>
      </c>
      <c r="H652">
        <f>VLOOKUP(B652,[1]Arkusz5!$A$3:$Y$2185,7,FALSE)</f>
        <v>0</v>
      </c>
      <c r="I652">
        <f>VLOOKUP(B652,[1]Arkusz5!$A$3:$Y$2185,8,FALSE)</f>
        <v>0</v>
      </c>
      <c r="J652">
        <f>VLOOKUP(B652,[1]Arkusz5!$A$3:$Y$2185,9,FALSE)</f>
        <v>0</v>
      </c>
      <c r="K652">
        <f>VLOOKUP(B652,[1]Arkusz5!$A$3:$Y$2185,10,FALSE)</f>
        <v>0</v>
      </c>
      <c r="L652">
        <f>VLOOKUP(B652,[1]Arkusz5!$A$3:$Y$2185,11,FALSE)</f>
        <v>0</v>
      </c>
      <c r="M652">
        <f>VLOOKUP(B652,[1]Arkusz5!$A$3:$Y$2185,12,FALSE)</f>
        <v>0</v>
      </c>
      <c r="N652">
        <f>VLOOKUP(B652,[1]Arkusz5!$A$3:$Y$2185,13,FALSE)</f>
        <v>0</v>
      </c>
      <c r="O652">
        <f>VLOOKUP(B652,[1]Arkusz5!$A$3:$Y$2185,14,FALSE)</f>
        <v>0</v>
      </c>
      <c r="P652">
        <f>VLOOKUP(B652,[1]Arkusz5!$A$3:$Y$2185,15,FALSE)</f>
        <v>0</v>
      </c>
      <c r="Q652">
        <f>VLOOKUP(B652,[1]Arkusz5!$A$3:$Y$2185,16,FALSE)</f>
        <v>0</v>
      </c>
      <c r="R652">
        <f>VLOOKUP(B652,[1]Arkusz5!$A$3:$Y$2185,17,FALSE)</f>
        <v>0</v>
      </c>
      <c r="S652" t="str">
        <f>VLOOKUP(B652,[1]Arkusz5!$A$3:$Y$2185,18,FALSE)</f>
        <v>Europa</v>
      </c>
      <c r="T652" t="str">
        <f>VLOOKUP(B652,[1]Arkusz5!$A$3:$Y$2185,19,FALSE)</f>
        <v>Polska</v>
      </c>
      <c r="U652" t="str">
        <f>VLOOKUP(B652,[1]Arkusz5!$A$3:$Y$2185,20,FALSE)</f>
        <v>wielkopolskie</v>
      </c>
      <c r="V652" t="str">
        <f>VLOOKUP(B652,[1]Arkusz5!$A$3:$Y$2185,21,FALSE)</f>
        <v>Poznań</v>
      </c>
      <c r="W652" t="str">
        <f>VLOOKUP(B652,[1]Arkusz5!$A$3:$Y$2185,22,FALSE)</f>
        <v>Poznań</v>
      </c>
      <c r="X652" t="str">
        <f>VLOOKUP(B652,[1]Arkusz5!$A$3:$Y$2185,23,FALSE)</f>
        <v>315.51 Pojezierze Poznańskie</v>
      </c>
      <c r="Y652" t="str">
        <f>VLOOKUP(B652,[1]Arkusz5!$A$3:$Y$2185,24,FALSE)</f>
        <v>Continental Bio-geographical Region</v>
      </c>
      <c r="Z652" t="str">
        <f>VLOOKUP(B652,[1]Arkusz5!$A$3:$Y$2185,25,FALSE)</f>
        <v>Pino-Quercetum (=Querco-Pinetum + Serratulo-Pinetum)</v>
      </c>
    </row>
    <row r="653" spans="1:26" x14ac:dyDescent="0.25">
      <c r="A653">
        <v>652</v>
      </c>
      <c r="B653" t="s">
        <v>4061</v>
      </c>
      <c r="C653" t="str">
        <f>VLOOKUP(B653,[1]Arkusz5!$A$3:$Y$2185,2,FALSE)</f>
        <v>52.666009</v>
      </c>
      <c r="D653" t="str">
        <f>VLOOKUP(B653,[1]Arkusz5!$A$3:$Y$2185,3,FALSE)</f>
        <v>16.625195</v>
      </c>
      <c r="E653" t="str">
        <f>VLOOKUP(B653,[1]Arkusz5!$A$3:$Y$2185,4,FALSE)</f>
        <v>33UXU03</v>
      </c>
      <c r="F653" t="str">
        <f>VLOOKUP(B653,[1]Arkusz5!$A$3:$Y$2185,5,FALSE)</f>
        <v>BC76</v>
      </c>
      <c r="G653">
        <f>VLOOKUP(B653,[1]Arkusz5!$A$3:$Y$2185,6,FALSE)</f>
        <v>0</v>
      </c>
      <c r="H653">
        <f>VLOOKUP(B653,[1]Arkusz5!$A$3:$Y$2185,7,FALSE)</f>
        <v>0</v>
      </c>
      <c r="I653">
        <f>VLOOKUP(B653,[1]Arkusz5!$A$3:$Y$2185,8,FALSE)</f>
        <v>0</v>
      </c>
      <c r="J653">
        <f>VLOOKUP(B653,[1]Arkusz5!$A$3:$Y$2185,9,FALSE)</f>
        <v>0</v>
      </c>
      <c r="K653">
        <f>VLOOKUP(B653,[1]Arkusz5!$A$3:$Y$2185,10,FALSE)</f>
        <v>0</v>
      </c>
      <c r="L653">
        <f>VLOOKUP(B653,[1]Arkusz5!$A$3:$Y$2185,11,FALSE)</f>
        <v>0</v>
      </c>
      <c r="M653">
        <f>VLOOKUP(B653,[1]Arkusz5!$A$3:$Y$2185,12,FALSE)</f>
        <v>0</v>
      </c>
      <c r="N653">
        <f>VLOOKUP(B653,[1]Arkusz5!$A$3:$Y$2185,13,FALSE)</f>
        <v>0</v>
      </c>
      <c r="O653">
        <f>VLOOKUP(B653,[1]Arkusz5!$A$3:$Y$2185,14,FALSE)</f>
        <v>0</v>
      </c>
      <c r="P653">
        <f>VLOOKUP(B653,[1]Arkusz5!$A$3:$Y$2185,15,FALSE)</f>
        <v>0</v>
      </c>
      <c r="Q653">
        <f>VLOOKUP(B653,[1]Arkusz5!$A$3:$Y$2185,16,FALSE)</f>
        <v>0</v>
      </c>
      <c r="R653">
        <f>VLOOKUP(B653,[1]Arkusz5!$A$3:$Y$2185,17,FALSE)</f>
        <v>0</v>
      </c>
      <c r="S653" t="str">
        <f>VLOOKUP(B653,[1]Arkusz5!$A$3:$Y$2185,18,FALSE)</f>
        <v>Europa</v>
      </c>
      <c r="T653" t="str">
        <f>VLOOKUP(B653,[1]Arkusz5!$A$3:$Y$2185,19,FALSE)</f>
        <v>Polska</v>
      </c>
      <c r="U653" t="str">
        <f>VLOOKUP(B653,[1]Arkusz5!$A$3:$Y$2185,20,FALSE)</f>
        <v>wielkopolskie</v>
      </c>
      <c r="V653" t="str">
        <f>VLOOKUP(B653,[1]Arkusz5!$A$3:$Y$2185,21,FALSE)</f>
        <v>obornicki</v>
      </c>
      <c r="W653" t="str">
        <f>VLOOKUP(B653,[1]Arkusz5!$A$3:$Y$2185,22,FALSE)</f>
        <v>Oborniki</v>
      </c>
      <c r="X653" t="str">
        <f>VLOOKUP(B653,[1]Arkusz5!$A$3:$Y$2185,23,FALSE)</f>
        <v>315.33 Kotlina Gorzowska</v>
      </c>
      <c r="Y653" t="str">
        <f>VLOOKUP(B653,[1]Arkusz5!$A$3:$Y$2185,24,FALSE)</f>
        <v>Continental Bio-geographical Region</v>
      </c>
      <c r="Z653" t="str">
        <f>VLOOKUP(B653,[1]Arkusz5!$A$3:$Y$2185,25,FALSE)</f>
        <v>Galio-Carpinetum</v>
      </c>
    </row>
    <row r="654" spans="1:26" x14ac:dyDescent="0.25">
      <c r="A654">
        <v>653</v>
      </c>
      <c r="B654" t="s">
        <v>4071</v>
      </c>
      <c r="C654" t="str">
        <f>VLOOKUP(B654,[1]Arkusz5!$A$3:$Y$2185,2,FALSE)</f>
        <v>52.409781</v>
      </c>
      <c r="D654" t="str">
        <f>VLOOKUP(B654,[1]Arkusz5!$A$3:$Y$2185,3,FALSE)</f>
        <v>16.676175</v>
      </c>
      <c r="E654" t="str">
        <f>VLOOKUP(B654,[1]Arkusz5!$A$3:$Y$2185,4,FALSE)</f>
        <v>33UXU10</v>
      </c>
      <c r="F654" t="str">
        <f>VLOOKUP(B654,[1]Arkusz5!$A$3:$Y$2185,5,FALSE)</f>
        <v>BD07</v>
      </c>
      <c r="G654">
        <f>VLOOKUP(B654,[1]Arkusz5!$A$3:$Y$2185,6,FALSE)</f>
        <v>0</v>
      </c>
      <c r="H654">
        <f>VLOOKUP(B654,[1]Arkusz5!$A$3:$Y$2185,7,FALSE)</f>
        <v>0</v>
      </c>
      <c r="I654">
        <f>VLOOKUP(B654,[1]Arkusz5!$A$3:$Y$2185,8,FALSE)</f>
        <v>0</v>
      </c>
      <c r="J654">
        <f>VLOOKUP(B654,[1]Arkusz5!$A$3:$Y$2185,9,FALSE)</f>
        <v>0</v>
      </c>
      <c r="K654">
        <f>VLOOKUP(B654,[1]Arkusz5!$A$3:$Y$2185,10,FALSE)</f>
        <v>0</v>
      </c>
      <c r="L654">
        <f>VLOOKUP(B654,[1]Arkusz5!$A$3:$Y$2185,11,FALSE)</f>
        <v>0</v>
      </c>
      <c r="M654">
        <f>VLOOKUP(B654,[1]Arkusz5!$A$3:$Y$2185,12,FALSE)</f>
        <v>0</v>
      </c>
      <c r="N654">
        <f>VLOOKUP(B654,[1]Arkusz5!$A$3:$Y$2185,13,FALSE)</f>
        <v>0</v>
      </c>
      <c r="O654">
        <f>VLOOKUP(B654,[1]Arkusz5!$A$3:$Y$2185,14,FALSE)</f>
        <v>0</v>
      </c>
      <c r="P654">
        <f>VLOOKUP(B654,[1]Arkusz5!$A$3:$Y$2185,15,FALSE)</f>
        <v>0</v>
      </c>
      <c r="Q654">
        <f>VLOOKUP(B654,[1]Arkusz5!$A$3:$Y$2185,16,FALSE)</f>
        <v>0</v>
      </c>
      <c r="R654">
        <f>VLOOKUP(B654,[1]Arkusz5!$A$3:$Y$2185,17,FALSE)</f>
        <v>0</v>
      </c>
      <c r="S654" t="str">
        <f>VLOOKUP(B654,[1]Arkusz5!$A$3:$Y$2185,18,FALSE)</f>
        <v>Europa</v>
      </c>
      <c r="T654" t="str">
        <f>VLOOKUP(B654,[1]Arkusz5!$A$3:$Y$2185,19,FALSE)</f>
        <v>Polska</v>
      </c>
      <c r="U654" t="str">
        <f>VLOOKUP(B654,[1]Arkusz5!$A$3:$Y$2185,20,FALSE)</f>
        <v>wielkopolskie</v>
      </c>
      <c r="V654" t="str">
        <f>VLOOKUP(B654,[1]Arkusz5!$A$3:$Y$2185,21,FALSE)</f>
        <v>poznański</v>
      </c>
      <c r="W654" t="str">
        <f>VLOOKUP(B654,[1]Arkusz5!$A$3:$Y$2185,22,FALSE)</f>
        <v>Tarnowo Podgórne</v>
      </c>
      <c r="X654" t="str">
        <f>VLOOKUP(B654,[1]Arkusz5!$A$3:$Y$2185,23,FALSE)</f>
        <v>315.51 Pojezierze Poznańskie</v>
      </c>
      <c r="Y654" t="str">
        <f>VLOOKUP(B654,[1]Arkusz5!$A$3:$Y$2185,24,FALSE)</f>
        <v>Continental Bio-geographical Region</v>
      </c>
      <c r="Z654" t="str">
        <f>VLOOKUP(B654,[1]Arkusz5!$A$3:$Y$2185,25,FALSE)</f>
        <v>Galio-Carpinetum</v>
      </c>
    </row>
    <row r="655" spans="1:26" x14ac:dyDescent="0.25">
      <c r="A655">
        <v>654</v>
      </c>
      <c r="B655" t="s">
        <v>4077</v>
      </c>
      <c r="C655" t="str">
        <f>VLOOKUP(B655,[1]Arkusz5!$A$3:$Y$2185,2,FALSE)</f>
        <v>52.414658</v>
      </c>
      <c r="D655" t="str">
        <f>VLOOKUP(B655,[1]Arkusz5!$A$3:$Y$2185,3,FALSE)</f>
        <v>16.938507</v>
      </c>
      <c r="E655" t="str">
        <f>VLOOKUP(B655,[1]Arkusz5!$A$3:$Y$2185,4,FALSE)</f>
        <v>33UXU30</v>
      </c>
      <c r="F655" t="str">
        <f>VLOOKUP(B655,[1]Arkusz5!$A$3:$Y$2185,5,FALSE)</f>
        <v>BD08</v>
      </c>
      <c r="G655">
        <f>VLOOKUP(B655,[1]Arkusz5!$A$3:$Y$2185,6,FALSE)</f>
        <v>0</v>
      </c>
      <c r="H655">
        <f>VLOOKUP(B655,[1]Arkusz5!$A$3:$Y$2185,7,FALSE)</f>
        <v>0</v>
      </c>
      <c r="I655">
        <f>VLOOKUP(B655,[1]Arkusz5!$A$3:$Y$2185,8,FALSE)</f>
        <v>0</v>
      </c>
      <c r="J655">
        <f>VLOOKUP(B655,[1]Arkusz5!$A$3:$Y$2185,9,FALSE)</f>
        <v>0</v>
      </c>
      <c r="K655">
        <f>VLOOKUP(B655,[1]Arkusz5!$A$3:$Y$2185,10,FALSE)</f>
        <v>0</v>
      </c>
      <c r="L655">
        <f>VLOOKUP(B655,[1]Arkusz5!$A$3:$Y$2185,11,FALSE)</f>
        <v>0</v>
      </c>
      <c r="M655">
        <f>VLOOKUP(B655,[1]Arkusz5!$A$3:$Y$2185,12,FALSE)</f>
        <v>0</v>
      </c>
      <c r="N655">
        <f>VLOOKUP(B655,[1]Arkusz5!$A$3:$Y$2185,13,FALSE)</f>
        <v>0</v>
      </c>
      <c r="O655">
        <f>VLOOKUP(B655,[1]Arkusz5!$A$3:$Y$2185,14,FALSE)</f>
        <v>0</v>
      </c>
      <c r="P655">
        <f>VLOOKUP(B655,[1]Arkusz5!$A$3:$Y$2185,15,FALSE)</f>
        <v>0</v>
      </c>
      <c r="Q655">
        <f>VLOOKUP(B655,[1]Arkusz5!$A$3:$Y$2185,16,FALSE)</f>
        <v>0</v>
      </c>
      <c r="R655">
        <f>VLOOKUP(B655,[1]Arkusz5!$A$3:$Y$2185,17,FALSE)</f>
        <v>0</v>
      </c>
      <c r="S655" t="str">
        <f>VLOOKUP(B655,[1]Arkusz5!$A$3:$Y$2185,18,FALSE)</f>
        <v>Europa</v>
      </c>
      <c r="T655" t="str">
        <f>VLOOKUP(B655,[1]Arkusz5!$A$3:$Y$2185,19,FALSE)</f>
        <v>Polska</v>
      </c>
      <c r="U655" t="str">
        <f>VLOOKUP(B655,[1]Arkusz5!$A$3:$Y$2185,20,FALSE)</f>
        <v>wielkopolskie</v>
      </c>
      <c r="V655" t="str">
        <f>VLOOKUP(B655,[1]Arkusz5!$A$3:$Y$2185,21,FALSE)</f>
        <v>Poznań</v>
      </c>
      <c r="W655" t="str">
        <f>VLOOKUP(B655,[1]Arkusz5!$A$3:$Y$2185,22,FALSE)</f>
        <v>Poznań</v>
      </c>
      <c r="X655" t="str">
        <f>VLOOKUP(B655,[1]Arkusz5!$A$3:$Y$2185,23,FALSE)</f>
        <v>315.52 Poznański Przełom Warty</v>
      </c>
      <c r="Y655" t="str">
        <f>VLOOKUP(B655,[1]Arkusz5!$A$3:$Y$2185,24,FALSE)</f>
        <v>Continental Bio-geographical Region</v>
      </c>
      <c r="Z655" t="str">
        <f>VLOOKUP(B655,[1]Arkusz5!$A$3:$Y$2185,25,FALSE)</f>
        <v>Galio-Carpinetum</v>
      </c>
    </row>
    <row r="656" spans="1:26" x14ac:dyDescent="0.25">
      <c r="A656">
        <v>655</v>
      </c>
      <c r="B656" t="s">
        <v>4083</v>
      </c>
      <c r="C656" t="str">
        <f>VLOOKUP(B656,[1]Arkusz5!$A$3:$Y$2185,2,FALSE)</f>
        <v>52.421439</v>
      </c>
      <c r="D656" t="str">
        <f>VLOOKUP(B656,[1]Arkusz5!$A$3:$Y$2185,3,FALSE)</f>
        <v>16.90855</v>
      </c>
      <c r="E656" t="str">
        <f>VLOOKUP(B656,[1]Arkusz5!$A$3:$Y$2185,4,FALSE)</f>
        <v>33UXU20</v>
      </c>
      <c r="F656" t="str">
        <f>VLOOKUP(B656,[1]Arkusz5!$A$3:$Y$2185,5,FALSE)</f>
        <v>BD08</v>
      </c>
      <c r="G656">
        <f>VLOOKUP(B656,[1]Arkusz5!$A$3:$Y$2185,6,FALSE)</f>
        <v>0</v>
      </c>
      <c r="H656">
        <f>VLOOKUP(B656,[1]Arkusz5!$A$3:$Y$2185,7,FALSE)</f>
        <v>0</v>
      </c>
      <c r="I656">
        <f>VLOOKUP(B656,[1]Arkusz5!$A$3:$Y$2185,8,FALSE)</f>
        <v>0</v>
      </c>
      <c r="J656">
        <f>VLOOKUP(B656,[1]Arkusz5!$A$3:$Y$2185,9,FALSE)</f>
        <v>0</v>
      </c>
      <c r="K656">
        <f>VLOOKUP(B656,[1]Arkusz5!$A$3:$Y$2185,10,FALSE)</f>
        <v>0</v>
      </c>
      <c r="L656">
        <f>VLOOKUP(B656,[1]Arkusz5!$A$3:$Y$2185,11,FALSE)</f>
        <v>0</v>
      </c>
      <c r="M656">
        <f>VLOOKUP(B656,[1]Arkusz5!$A$3:$Y$2185,12,FALSE)</f>
        <v>0</v>
      </c>
      <c r="N656">
        <f>VLOOKUP(B656,[1]Arkusz5!$A$3:$Y$2185,13,FALSE)</f>
        <v>0</v>
      </c>
      <c r="O656">
        <f>VLOOKUP(B656,[1]Arkusz5!$A$3:$Y$2185,14,FALSE)</f>
        <v>0</v>
      </c>
      <c r="P656">
        <f>VLOOKUP(B656,[1]Arkusz5!$A$3:$Y$2185,15,FALSE)</f>
        <v>0</v>
      </c>
      <c r="Q656">
        <f>VLOOKUP(B656,[1]Arkusz5!$A$3:$Y$2185,16,FALSE)</f>
        <v>0</v>
      </c>
      <c r="R656">
        <f>VLOOKUP(B656,[1]Arkusz5!$A$3:$Y$2185,17,FALSE)</f>
        <v>0</v>
      </c>
      <c r="S656" t="str">
        <f>VLOOKUP(B656,[1]Arkusz5!$A$3:$Y$2185,18,FALSE)</f>
        <v>Europa</v>
      </c>
      <c r="T656" t="str">
        <f>VLOOKUP(B656,[1]Arkusz5!$A$3:$Y$2185,19,FALSE)</f>
        <v>Polska</v>
      </c>
      <c r="U656" t="str">
        <f>VLOOKUP(B656,[1]Arkusz5!$A$3:$Y$2185,20,FALSE)</f>
        <v>wielkopolskie</v>
      </c>
      <c r="V656" t="str">
        <f>VLOOKUP(B656,[1]Arkusz5!$A$3:$Y$2185,21,FALSE)</f>
        <v>Poznań</v>
      </c>
      <c r="W656" t="str">
        <f>VLOOKUP(B656,[1]Arkusz5!$A$3:$Y$2185,22,FALSE)</f>
        <v>Poznań</v>
      </c>
      <c r="X656" t="str">
        <f>VLOOKUP(B656,[1]Arkusz5!$A$3:$Y$2185,23,FALSE)</f>
        <v>315.52 Poznański Przełom Warty</v>
      </c>
      <c r="Y656" t="str">
        <f>VLOOKUP(B656,[1]Arkusz5!$A$3:$Y$2185,24,FALSE)</f>
        <v>Continental Bio-geographical Region</v>
      </c>
      <c r="Z656" t="str">
        <f>VLOOKUP(B656,[1]Arkusz5!$A$3:$Y$2185,25,FALSE)</f>
        <v>Ficario-Ulmetum chrysosplenietosum</v>
      </c>
    </row>
    <row r="657" spans="1:26" x14ac:dyDescent="0.25">
      <c r="A657">
        <v>656</v>
      </c>
      <c r="B657" t="s">
        <v>4089</v>
      </c>
      <c r="C657" t="str">
        <f>VLOOKUP(B657,[1]Arkusz5!$A$3:$Y$2185,2,FALSE)</f>
        <v>52.418109</v>
      </c>
      <c r="D657" t="str">
        <f>VLOOKUP(B657,[1]Arkusz5!$A$3:$Y$2185,3,FALSE)</f>
        <v>16.925522</v>
      </c>
      <c r="E657" t="str">
        <f>VLOOKUP(B657,[1]Arkusz5!$A$3:$Y$2185,4,FALSE)</f>
        <v>33UXU30</v>
      </c>
      <c r="F657" t="str">
        <f>VLOOKUP(B657,[1]Arkusz5!$A$3:$Y$2185,5,FALSE)</f>
        <v>BD08</v>
      </c>
      <c r="G657">
        <f>VLOOKUP(B657,[1]Arkusz5!$A$3:$Y$2185,6,FALSE)</f>
        <v>0</v>
      </c>
      <c r="H657">
        <f>VLOOKUP(B657,[1]Arkusz5!$A$3:$Y$2185,7,FALSE)</f>
        <v>0</v>
      </c>
      <c r="I657">
        <f>VLOOKUP(B657,[1]Arkusz5!$A$3:$Y$2185,8,FALSE)</f>
        <v>0</v>
      </c>
      <c r="J657">
        <f>VLOOKUP(B657,[1]Arkusz5!$A$3:$Y$2185,9,FALSE)</f>
        <v>0</v>
      </c>
      <c r="K657">
        <f>VLOOKUP(B657,[1]Arkusz5!$A$3:$Y$2185,10,FALSE)</f>
        <v>0</v>
      </c>
      <c r="L657">
        <f>VLOOKUP(B657,[1]Arkusz5!$A$3:$Y$2185,11,FALSE)</f>
        <v>0</v>
      </c>
      <c r="M657">
        <f>VLOOKUP(B657,[1]Arkusz5!$A$3:$Y$2185,12,FALSE)</f>
        <v>0</v>
      </c>
      <c r="N657">
        <f>VLOOKUP(B657,[1]Arkusz5!$A$3:$Y$2185,13,FALSE)</f>
        <v>0</v>
      </c>
      <c r="O657">
        <f>VLOOKUP(B657,[1]Arkusz5!$A$3:$Y$2185,14,FALSE)</f>
        <v>0</v>
      </c>
      <c r="P657">
        <f>VLOOKUP(B657,[1]Arkusz5!$A$3:$Y$2185,15,FALSE)</f>
        <v>0</v>
      </c>
      <c r="Q657">
        <f>VLOOKUP(B657,[1]Arkusz5!$A$3:$Y$2185,16,FALSE)</f>
        <v>0</v>
      </c>
      <c r="R657">
        <f>VLOOKUP(B657,[1]Arkusz5!$A$3:$Y$2185,17,FALSE)</f>
        <v>0</v>
      </c>
      <c r="S657" t="str">
        <f>VLOOKUP(B657,[1]Arkusz5!$A$3:$Y$2185,18,FALSE)</f>
        <v>Europa</v>
      </c>
      <c r="T657" t="str">
        <f>VLOOKUP(B657,[1]Arkusz5!$A$3:$Y$2185,19,FALSE)</f>
        <v>Polska</v>
      </c>
      <c r="U657" t="str">
        <f>VLOOKUP(B657,[1]Arkusz5!$A$3:$Y$2185,20,FALSE)</f>
        <v>wielkopolskie</v>
      </c>
      <c r="V657" t="str">
        <f>VLOOKUP(B657,[1]Arkusz5!$A$3:$Y$2185,21,FALSE)</f>
        <v>Poznań</v>
      </c>
      <c r="W657" t="str">
        <f>VLOOKUP(B657,[1]Arkusz5!$A$3:$Y$2185,22,FALSE)</f>
        <v>Poznań</v>
      </c>
      <c r="X657" t="str">
        <f>VLOOKUP(B657,[1]Arkusz5!$A$3:$Y$2185,23,FALSE)</f>
        <v>315.52 Poznański Przełom Warty</v>
      </c>
      <c r="Y657" t="str">
        <f>VLOOKUP(B657,[1]Arkusz5!$A$3:$Y$2185,24,FALSE)</f>
        <v>Continental Bio-geographical Region</v>
      </c>
      <c r="Z657" t="str">
        <f>VLOOKUP(B657,[1]Arkusz5!$A$3:$Y$2185,25,FALSE)</f>
        <v>Galio-Carpinetum</v>
      </c>
    </row>
    <row r="658" spans="1:26" x14ac:dyDescent="0.25">
      <c r="A658">
        <v>657</v>
      </c>
      <c r="B658" t="s">
        <v>4096</v>
      </c>
      <c r="C658" t="str">
        <f>VLOOKUP(B658,[1]Arkusz5!$A$3:$Y$2185,2,FALSE)</f>
        <v>52.367239</v>
      </c>
      <c r="D658" t="str">
        <f>VLOOKUP(B658,[1]Arkusz5!$A$3:$Y$2185,3,FALSE)</f>
        <v>16.8853</v>
      </c>
      <c r="E658" t="str">
        <f>VLOOKUP(B658,[1]Arkusz5!$A$3:$Y$2185,4,FALSE)</f>
        <v>33UXU20</v>
      </c>
      <c r="F658" t="str">
        <f>VLOOKUP(B658,[1]Arkusz5!$A$3:$Y$2185,5,FALSE)</f>
        <v>BD08</v>
      </c>
      <c r="G658">
        <f>VLOOKUP(B658,[1]Arkusz5!$A$3:$Y$2185,6,FALSE)</f>
        <v>0</v>
      </c>
      <c r="H658">
        <f>VLOOKUP(B658,[1]Arkusz5!$A$3:$Y$2185,7,FALSE)</f>
        <v>0</v>
      </c>
      <c r="I658">
        <f>VLOOKUP(B658,[1]Arkusz5!$A$3:$Y$2185,8,FALSE)</f>
        <v>0</v>
      </c>
      <c r="J658">
        <f>VLOOKUP(B658,[1]Arkusz5!$A$3:$Y$2185,9,FALSE)</f>
        <v>0</v>
      </c>
      <c r="K658">
        <f>VLOOKUP(B658,[1]Arkusz5!$A$3:$Y$2185,10,FALSE)</f>
        <v>0</v>
      </c>
      <c r="L658">
        <f>VLOOKUP(B658,[1]Arkusz5!$A$3:$Y$2185,11,FALSE)</f>
        <v>0</v>
      </c>
      <c r="M658">
        <f>VLOOKUP(B658,[1]Arkusz5!$A$3:$Y$2185,12,FALSE)</f>
        <v>0</v>
      </c>
      <c r="N658">
        <f>VLOOKUP(B658,[1]Arkusz5!$A$3:$Y$2185,13,FALSE)</f>
        <v>0</v>
      </c>
      <c r="O658">
        <f>VLOOKUP(B658,[1]Arkusz5!$A$3:$Y$2185,14,FALSE)</f>
        <v>0</v>
      </c>
      <c r="P658">
        <f>VLOOKUP(B658,[1]Arkusz5!$A$3:$Y$2185,15,FALSE)</f>
        <v>0</v>
      </c>
      <c r="Q658">
        <f>VLOOKUP(B658,[1]Arkusz5!$A$3:$Y$2185,16,FALSE)</f>
        <v>0</v>
      </c>
      <c r="R658">
        <f>VLOOKUP(B658,[1]Arkusz5!$A$3:$Y$2185,17,FALSE)</f>
        <v>0</v>
      </c>
      <c r="S658" t="str">
        <f>VLOOKUP(B658,[1]Arkusz5!$A$3:$Y$2185,18,FALSE)</f>
        <v>Europa</v>
      </c>
      <c r="T658" t="str">
        <f>VLOOKUP(B658,[1]Arkusz5!$A$3:$Y$2185,19,FALSE)</f>
        <v>Polska</v>
      </c>
      <c r="U658" t="str">
        <f>VLOOKUP(B658,[1]Arkusz5!$A$3:$Y$2185,20,FALSE)</f>
        <v>wielkopolskie</v>
      </c>
      <c r="V658" t="str">
        <f>VLOOKUP(B658,[1]Arkusz5!$A$3:$Y$2185,21,FALSE)</f>
        <v>Poznań</v>
      </c>
      <c r="W658" t="str">
        <f>VLOOKUP(B658,[1]Arkusz5!$A$3:$Y$2185,22,FALSE)</f>
        <v>Poznań</v>
      </c>
      <c r="X658" t="str">
        <f>VLOOKUP(B658,[1]Arkusz5!$A$3:$Y$2185,23,FALSE)</f>
        <v>315.52 Poznański Przełom Warty</v>
      </c>
      <c r="Y658" t="str">
        <f>VLOOKUP(B658,[1]Arkusz5!$A$3:$Y$2185,24,FALSE)</f>
        <v>Continental Bio-geographical Region</v>
      </c>
      <c r="Z658" t="str">
        <f>VLOOKUP(B658,[1]Arkusz5!$A$3:$Y$2185,25,FALSE)</f>
        <v>Galio-Carpinetum</v>
      </c>
    </row>
    <row r="659" spans="1:26" x14ac:dyDescent="0.25">
      <c r="A659">
        <v>658</v>
      </c>
      <c r="B659" t="s">
        <v>4105</v>
      </c>
      <c r="C659" t="str">
        <f>VLOOKUP(B659,[1]Arkusz5!$A$3:$Y$2185,2,FALSE)</f>
        <v>52.426339</v>
      </c>
      <c r="D659" t="str">
        <f>VLOOKUP(B659,[1]Arkusz5!$A$3:$Y$2185,3,FALSE)</f>
        <v>16.879104</v>
      </c>
      <c r="E659" t="str">
        <f>VLOOKUP(B659,[1]Arkusz5!$A$3:$Y$2185,4,FALSE)</f>
        <v>33UXU21</v>
      </c>
      <c r="F659" t="str">
        <f>VLOOKUP(B659,[1]Arkusz5!$A$3:$Y$2185,5,FALSE)</f>
        <v>BD08</v>
      </c>
      <c r="G659">
        <f>VLOOKUP(B659,[1]Arkusz5!$A$3:$Y$2185,6,FALSE)</f>
        <v>0</v>
      </c>
      <c r="H659">
        <f>VLOOKUP(B659,[1]Arkusz5!$A$3:$Y$2185,7,FALSE)</f>
        <v>0</v>
      </c>
      <c r="I659">
        <f>VLOOKUP(B659,[1]Arkusz5!$A$3:$Y$2185,8,FALSE)</f>
        <v>0</v>
      </c>
      <c r="J659">
        <f>VLOOKUP(B659,[1]Arkusz5!$A$3:$Y$2185,9,FALSE)</f>
        <v>0</v>
      </c>
      <c r="K659">
        <f>VLOOKUP(B659,[1]Arkusz5!$A$3:$Y$2185,10,FALSE)</f>
        <v>0</v>
      </c>
      <c r="L659">
        <f>VLOOKUP(B659,[1]Arkusz5!$A$3:$Y$2185,11,FALSE)</f>
        <v>0</v>
      </c>
      <c r="M659">
        <f>VLOOKUP(B659,[1]Arkusz5!$A$3:$Y$2185,12,FALSE)</f>
        <v>0</v>
      </c>
      <c r="N659">
        <f>VLOOKUP(B659,[1]Arkusz5!$A$3:$Y$2185,13,FALSE)</f>
        <v>0</v>
      </c>
      <c r="O659">
        <f>VLOOKUP(B659,[1]Arkusz5!$A$3:$Y$2185,14,FALSE)</f>
        <v>0</v>
      </c>
      <c r="P659">
        <f>VLOOKUP(B659,[1]Arkusz5!$A$3:$Y$2185,15,FALSE)</f>
        <v>0</v>
      </c>
      <c r="Q659">
        <f>VLOOKUP(B659,[1]Arkusz5!$A$3:$Y$2185,16,FALSE)</f>
        <v>0</v>
      </c>
      <c r="R659">
        <f>VLOOKUP(B659,[1]Arkusz5!$A$3:$Y$2185,17,FALSE)</f>
        <v>0</v>
      </c>
      <c r="S659" t="str">
        <f>VLOOKUP(B659,[1]Arkusz5!$A$3:$Y$2185,18,FALSE)</f>
        <v>Europa</v>
      </c>
      <c r="T659" t="str">
        <f>VLOOKUP(B659,[1]Arkusz5!$A$3:$Y$2185,19,FALSE)</f>
        <v>Polska</v>
      </c>
      <c r="U659" t="str">
        <f>VLOOKUP(B659,[1]Arkusz5!$A$3:$Y$2185,20,FALSE)</f>
        <v>wielkopolskie</v>
      </c>
      <c r="V659" t="str">
        <f>VLOOKUP(B659,[1]Arkusz5!$A$3:$Y$2185,21,FALSE)</f>
        <v>Poznań</v>
      </c>
      <c r="W659" t="str">
        <f>VLOOKUP(B659,[1]Arkusz5!$A$3:$Y$2185,22,FALSE)</f>
        <v>Poznań</v>
      </c>
      <c r="X659" t="str">
        <f>VLOOKUP(B659,[1]Arkusz5!$A$3:$Y$2185,23,FALSE)</f>
        <v>315.51 Pojezierze Poznańskie</v>
      </c>
      <c r="Y659" t="str">
        <f>VLOOKUP(B659,[1]Arkusz5!$A$3:$Y$2185,24,FALSE)</f>
        <v>Continental Bio-geographical Region</v>
      </c>
      <c r="Z659" t="str">
        <f>VLOOKUP(B659,[1]Arkusz5!$A$3:$Y$2185,25,FALSE)</f>
        <v>Fraxino-Alnetum (=Circaeo-Alnetum)</v>
      </c>
    </row>
    <row r="660" spans="1:26" x14ac:dyDescent="0.25">
      <c r="A660">
        <v>659</v>
      </c>
      <c r="B660" t="s">
        <v>4113</v>
      </c>
      <c r="C660" t="str">
        <f>VLOOKUP(B660,[1]Arkusz5!$A$3:$Y$2185,2,FALSE)</f>
        <v>52.426339</v>
      </c>
      <c r="D660" t="str">
        <f>VLOOKUP(B660,[1]Arkusz5!$A$3:$Y$2185,3,FALSE)</f>
        <v>16.879104</v>
      </c>
      <c r="E660" t="str">
        <f>VLOOKUP(B660,[1]Arkusz5!$A$3:$Y$2185,4,FALSE)</f>
        <v>33UXU21</v>
      </c>
      <c r="F660" t="str">
        <f>VLOOKUP(B660,[1]Arkusz5!$A$3:$Y$2185,5,FALSE)</f>
        <v>BD08</v>
      </c>
      <c r="G660">
        <f>VLOOKUP(B660,[1]Arkusz5!$A$3:$Y$2185,6,FALSE)</f>
        <v>0</v>
      </c>
      <c r="H660">
        <f>VLOOKUP(B660,[1]Arkusz5!$A$3:$Y$2185,7,FALSE)</f>
        <v>0</v>
      </c>
      <c r="I660">
        <f>VLOOKUP(B660,[1]Arkusz5!$A$3:$Y$2185,8,FALSE)</f>
        <v>0</v>
      </c>
      <c r="J660">
        <f>VLOOKUP(B660,[1]Arkusz5!$A$3:$Y$2185,9,FALSE)</f>
        <v>0</v>
      </c>
      <c r="K660">
        <f>VLOOKUP(B660,[1]Arkusz5!$A$3:$Y$2185,10,FALSE)</f>
        <v>0</v>
      </c>
      <c r="L660">
        <f>VLOOKUP(B660,[1]Arkusz5!$A$3:$Y$2185,11,FALSE)</f>
        <v>0</v>
      </c>
      <c r="M660">
        <f>VLOOKUP(B660,[1]Arkusz5!$A$3:$Y$2185,12,FALSE)</f>
        <v>0</v>
      </c>
      <c r="N660">
        <f>VLOOKUP(B660,[1]Arkusz5!$A$3:$Y$2185,13,FALSE)</f>
        <v>0</v>
      </c>
      <c r="O660">
        <f>VLOOKUP(B660,[1]Arkusz5!$A$3:$Y$2185,14,FALSE)</f>
        <v>0</v>
      </c>
      <c r="P660">
        <f>VLOOKUP(B660,[1]Arkusz5!$A$3:$Y$2185,15,FALSE)</f>
        <v>0</v>
      </c>
      <c r="Q660">
        <f>VLOOKUP(B660,[1]Arkusz5!$A$3:$Y$2185,16,FALSE)</f>
        <v>0</v>
      </c>
      <c r="R660">
        <f>VLOOKUP(B660,[1]Arkusz5!$A$3:$Y$2185,17,FALSE)</f>
        <v>0</v>
      </c>
      <c r="S660" t="str">
        <f>VLOOKUP(B660,[1]Arkusz5!$A$3:$Y$2185,18,FALSE)</f>
        <v>Europa</v>
      </c>
      <c r="T660" t="str">
        <f>VLOOKUP(B660,[1]Arkusz5!$A$3:$Y$2185,19,FALSE)</f>
        <v>Polska</v>
      </c>
      <c r="U660" t="str">
        <f>VLOOKUP(B660,[1]Arkusz5!$A$3:$Y$2185,20,FALSE)</f>
        <v>wielkopolskie</v>
      </c>
      <c r="V660" t="str">
        <f>VLOOKUP(B660,[1]Arkusz5!$A$3:$Y$2185,21,FALSE)</f>
        <v>Poznań</v>
      </c>
      <c r="W660" t="str">
        <f>VLOOKUP(B660,[1]Arkusz5!$A$3:$Y$2185,22,FALSE)</f>
        <v>Poznań</v>
      </c>
      <c r="X660" t="str">
        <f>VLOOKUP(B660,[1]Arkusz5!$A$3:$Y$2185,23,FALSE)</f>
        <v>315.51 Pojezierze Poznańskie</v>
      </c>
      <c r="Y660" t="str">
        <f>VLOOKUP(B660,[1]Arkusz5!$A$3:$Y$2185,24,FALSE)</f>
        <v>Continental Bio-geographical Region</v>
      </c>
      <c r="Z660" t="str">
        <f>VLOOKUP(B660,[1]Arkusz5!$A$3:$Y$2185,25,FALSE)</f>
        <v>Fraxino-Alnetum (=Circaeo-Alnetum)</v>
      </c>
    </row>
    <row r="661" spans="1:26" x14ac:dyDescent="0.25">
      <c r="A661">
        <v>660</v>
      </c>
      <c r="B661" t="s">
        <v>4114</v>
      </c>
      <c r="C661" t="str">
        <f>VLOOKUP(B661,[1]Arkusz5!$A$3:$Y$2185,2,FALSE)</f>
        <v>52.258541</v>
      </c>
      <c r="D661" t="str">
        <f>VLOOKUP(B661,[1]Arkusz5!$A$3:$Y$2185,3,FALSE)</f>
        <v>16.768503</v>
      </c>
      <c r="E661" t="str">
        <f>VLOOKUP(B661,[1]Arkusz5!$A$3:$Y$2185,4,FALSE)</f>
        <v>33UXT29</v>
      </c>
      <c r="F661" t="str">
        <f>VLOOKUP(B661,[1]Arkusz5!$A$3:$Y$2185,5,FALSE)</f>
        <v>BD17</v>
      </c>
      <c r="G661">
        <f>VLOOKUP(B661,[1]Arkusz5!$A$3:$Y$2185,6,FALSE)</f>
        <v>0</v>
      </c>
      <c r="H661">
        <f>VLOOKUP(B661,[1]Arkusz5!$A$3:$Y$2185,7,FALSE)</f>
        <v>0</v>
      </c>
      <c r="I661">
        <f>VLOOKUP(B661,[1]Arkusz5!$A$3:$Y$2185,8,FALSE)</f>
        <v>0</v>
      </c>
      <c r="J661" t="str">
        <f>VLOOKUP(B661,[1]Arkusz5!$A$3:$Y$2185,9,FALSE)</f>
        <v>Wielkopolski Park Narodowy</v>
      </c>
      <c r="K661">
        <f>VLOOKUP(B661,[1]Arkusz5!$A$3:$Y$2185,10,FALSE)</f>
        <v>0</v>
      </c>
      <c r="L661">
        <f>VLOOKUP(B661,[1]Arkusz5!$A$3:$Y$2185,11,FALSE)</f>
        <v>0</v>
      </c>
      <c r="M661">
        <f>VLOOKUP(B661,[1]Arkusz5!$A$3:$Y$2185,12,FALSE)</f>
        <v>0</v>
      </c>
      <c r="N661">
        <f>VLOOKUP(B661,[1]Arkusz5!$A$3:$Y$2185,13,FALSE)</f>
        <v>0</v>
      </c>
      <c r="O661">
        <f>VLOOKUP(B661,[1]Arkusz5!$A$3:$Y$2185,14,FALSE)</f>
        <v>0</v>
      </c>
      <c r="P661">
        <f>VLOOKUP(B661,[1]Arkusz5!$A$3:$Y$2185,15,FALSE)</f>
        <v>0</v>
      </c>
      <c r="Q661" t="str">
        <f>VLOOKUP(B661,[1]Arkusz5!$A$3:$Y$2185,16,FALSE)</f>
        <v>PLB300017; PLH300010</v>
      </c>
      <c r="R661" t="str">
        <f>VLOOKUP(B661,[1]Arkusz5!$A$3:$Y$2185,17,FALSE)</f>
        <v>Ostoja Rogalińska; Ostoja Wielkopolska</v>
      </c>
      <c r="S661" t="str">
        <f>VLOOKUP(B661,[1]Arkusz5!$A$3:$Y$2185,18,FALSE)</f>
        <v>Europa</v>
      </c>
      <c r="T661" t="str">
        <f>VLOOKUP(B661,[1]Arkusz5!$A$3:$Y$2185,19,FALSE)</f>
        <v>Polska</v>
      </c>
      <c r="U661" t="str">
        <f>VLOOKUP(B661,[1]Arkusz5!$A$3:$Y$2185,20,FALSE)</f>
        <v>wielkopolskie</v>
      </c>
      <c r="V661" t="str">
        <f>VLOOKUP(B661,[1]Arkusz5!$A$3:$Y$2185,21,FALSE)</f>
        <v>poznański</v>
      </c>
      <c r="W661" t="str">
        <f>VLOOKUP(B661,[1]Arkusz5!$A$3:$Y$2185,22,FALSE)</f>
        <v>Stęszew</v>
      </c>
      <c r="X661" t="str">
        <f>VLOOKUP(B661,[1]Arkusz5!$A$3:$Y$2185,23,FALSE)</f>
        <v>315.51 Pojezierze Poznańskie</v>
      </c>
      <c r="Y661" t="str">
        <f>VLOOKUP(B661,[1]Arkusz5!$A$3:$Y$2185,24,FALSE)</f>
        <v>Continental Bio-geographical Region</v>
      </c>
      <c r="Z661" t="str">
        <f>VLOOKUP(B661,[1]Arkusz5!$A$3:$Y$2185,25,FALSE)</f>
        <v>Galio-Carpinetum</v>
      </c>
    </row>
    <row r="662" spans="1:26" x14ac:dyDescent="0.25">
      <c r="A662">
        <v>661</v>
      </c>
      <c r="B662" t="s">
        <v>4120</v>
      </c>
      <c r="C662" t="str">
        <f>VLOOKUP(B662,[1]Arkusz5!$A$3:$Y$2185,2,FALSE)</f>
        <v>52.267286</v>
      </c>
      <c r="D662" t="str">
        <f>VLOOKUP(B662,[1]Arkusz5!$A$3:$Y$2185,3,FALSE)</f>
        <v>16.784269</v>
      </c>
      <c r="E662" t="str">
        <f>VLOOKUP(B662,[1]Arkusz5!$A$3:$Y$2185,4,FALSE)</f>
        <v>33UXT29</v>
      </c>
      <c r="F662" t="str">
        <f>VLOOKUP(B662,[1]Arkusz5!$A$3:$Y$2185,5,FALSE)</f>
        <v>BD17</v>
      </c>
      <c r="G662">
        <f>VLOOKUP(B662,[1]Arkusz5!$A$3:$Y$2185,6,FALSE)</f>
        <v>0</v>
      </c>
      <c r="H662">
        <f>VLOOKUP(B662,[1]Arkusz5!$A$3:$Y$2185,7,FALSE)</f>
        <v>0</v>
      </c>
      <c r="I662">
        <f>VLOOKUP(B662,[1]Arkusz5!$A$3:$Y$2185,8,FALSE)</f>
        <v>0</v>
      </c>
      <c r="J662" t="str">
        <f>VLOOKUP(B662,[1]Arkusz5!$A$3:$Y$2185,9,FALSE)</f>
        <v>Wielkopolski Park Narodowy</v>
      </c>
      <c r="K662">
        <f>VLOOKUP(B662,[1]Arkusz5!$A$3:$Y$2185,10,FALSE)</f>
        <v>0</v>
      </c>
      <c r="L662">
        <f>VLOOKUP(B662,[1]Arkusz5!$A$3:$Y$2185,11,FALSE)</f>
        <v>0</v>
      </c>
      <c r="M662">
        <f>VLOOKUP(B662,[1]Arkusz5!$A$3:$Y$2185,12,FALSE)</f>
        <v>0</v>
      </c>
      <c r="N662">
        <f>VLOOKUP(B662,[1]Arkusz5!$A$3:$Y$2185,13,FALSE)</f>
        <v>0</v>
      </c>
      <c r="O662">
        <f>VLOOKUP(B662,[1]Arkusz5!$A$3:$Y$2185,14,FALSE)</f>
        <v>0</v>
      </c>
      <c r="P662">
        <f>VLOOKUP(B662,[1]Arkusz5!$A$3:$Y$2185,15,FALSE)</f>
        <v>0</v>
      </c>
      <c r="Q662" t="str">
        <f>VLOOKUP(B662,[1]Arkusz5!$A$3:$Y$2185,16,FALSE)</f>
        <v>PLB300017; PLH300010</v>
      </c>
      <c r="R662" t="str">
        <f>VLOOKUP(B662,[1]Arkusz5!$A$3:$Y$2185,17,FALSE)</f>
        <v>Ostoja Rogalińska; Ostoja Wielkopolska</v>
      </c>
      <c r="S662" t="str">
        <f>VLOOKUP(B662,[1]Arkusz5!$A$3:$Y$2185,18,FALSE)</f>
        <v>Europa</v>
      </c>
      <c r="T662" t="str">
        <f>VLOOKUP(B662,[1]Arkusz5!$A$3:$Y$2185,19,FALSE)</f>
        <v>Polska</v>
      </c>
      <c r="U662" t="str">
        <f>VLOOKUP(B662,[1]Arkusz5!$A$3:$Y$2185,20,FALSE)</f>
        <v>wielkopolskie</v>
      </c>
      <c r="V662" t="str">
        <f>VLOOKUP(B662,[1]Arkusz5!$A$3:$Y$2185,21,FALSE)</f>
        <v>poznański</v>
      </c>
      <c r="W662" t="str">
        <f>VLOOKUP(B662,[1]Arkusz5!$A$3:$Y$2185,22,FALSE)</f>
        <v>Stęszew</v>
      </c>
      <c r="X662" t="str">
        <f>VLOOKUP(B662,[1]Arkusz5!$A$3:$Y$2185,23,FALSE)</f>
        <v>315.51 Pojezierze Poznańskie</v>
      </c>
      <c r="Y662" t="str">
        <f>VLOOKUP(B662,[1]Arkusz5!$A$3:$Y$2185,24,FALSE)</f>
        <v>Continental Bio-geographical Region</v>
      </c>
      <c r="Z662">
        <f>VLOOKUP(B662,[1]Arkusz5!$A$3:$Y$2185,25,FALSE)</f>
        <v>0</v>
      </c>
    </row>
    <row r="663" spans="1:26" x14ac:dyDescent="0.25">
      <c r="A663">
        <v>662</v>
      </c>
      <c r="B663" t="s">
        <v>4125</v>
      </c>
      <c r="C663" t="str">
        <f>VLOOKUP(B663,[1]Arkusz5!$A$3:$Y$2185,2,FALSE)</f>
        <v>52.255553</v>
      </c>
      <c r="D663" t="str">
        <f>VLOOKUP(B663,[1]Arkusz5!$A$3:$Y$2185,3,FALSE)</f>
        <v>16.785472</v>
      </c>
      <c r="E663" t="str">
        <f>VLOOKUP(B663,[1]Arkusz5!$A$3:$Y$2185,4,FALSE)</f>
        <v>33UXT29</v>
      </c>
      <c r="F663" t="str">
        <f>VLOOKUP(B663,[1]Arkusz5!$A$3:$Y$2185,5,FALSE)</f>
        <v>BD17</v>
      </c>
      <c r="G663">
        <f>VLOOKUP(B663,[1]Arkusz5!$A$3:$Y$2185,6,FALSE)</f>
        <v>0</v>
      </c>
      <c r="H663">
        <f>VLOOKUP(B663,[1]Arkusz5!$A$3:$Y$2185,7,FALSE)</f>
        <v>0</v>
      </c>
      <c r="I663">
        <f>VLOOKUP(B663,[1]Arkusz5!$A$3:$Y$2185,8,FALSE)</f>
        <v>0</v>
      </c>
      <c r="J663" t="str">
        <f>VLOOKUP(B663,[1]Arkusz5!$A$3:$Y$2185,9,FALSE)</f>
        <v>Wielkopolski Park Narodowy</v>
      </c>
      <c r="K663">
        <f>VLOOKUP(B663,[1]Arkusz5!$A$3:$Y$2185,10,FALSE)</f>
        <v>0</v>
      </c>
      <c r="L663">
        <f>VLOOKUP(B663,[1]Arkusz5!$A$3:$Y$2185,11,FALSE)</f>
        <v>0</v>
      </c>
      <c r="M663">
        <f>VLOOKUP(B663,[1]Arkusz5!$A$3:$Y$2185,12,FALSE)</f>
        <v>0</v>
      </c>
      <c r="N663">
        <f>VLOOKUP(B663,[1]Arkusz5!$A$3:$Y$2185,13,FALSE)</f>
        <v>0</v>
      </c>
      <c r="O663">
        <f>VLOOKUP(B663,[1]Arkusz5!$A$3:$Y$2185,14,FALSE)</f>
        <v>0</v>
      </c>
      <c r="P663">
        <f>VLOOKUP(B663,[1]Arkusz5!$A$3:$Y$2185,15,FALSE)</f>
        <v>0</v>
      </c>
      <c r="Q663" t="str">
        <f>VLOOKUP(B663,[1]Arkusz5!$A$3:$Y$2185,16,FALSE)</f>
        <v>PLB300017; PLH300010</v>
      </c>
      <c r="R663" t="str">
        <f>VLOOKUP(B663,[1]Arkusz5!$A$3:$Y$2185,17,FALSE)</f>
        <v>Ostoja Rogalińska; Ostoja Wielkopolska</v>
      </c>
      <c r="S663" t="str">
        <f>VLOOKUP(B663,[1]Arkusz5!$A$3:$Y$2185,18,FALSE)</f>
        <v>Europa</v>
      </c>
      <c r="T663" t="str">
        <f>VLOOKUP(B663,[1]Arkusz5!$A$3:$Y$2185,19,FALSE)</f>
        <v>Polska</v>
      </c>
      <c r="U663" t="str">
        <f>VLOOKUP(B663,[1]Arkusz5!$A$3:$Y$2185,20,FALSE)</f>
        <v>wielkopolskie</v>
      </c>
      <c r="V663" t="str">
        <f>VLOOKUP(B663,[1]Arkusz5!$A$3:$Y$2185,21,FALSE)</f>
        <v>poznański</v>
      </c>
      <c r="W663" t="str">
        <f>VLOOKUP(B663,[1]Arkusz5!$A$3:$Y$2185,22,FALSE)</f>
        <v>Stęszew</v>
      </c>
      <c r="X663" t="str">
        <f>VLOOKUP(B663,[1]Arkusz5!$A$3:$Y$2185,23,FALSE)</f>
        <v>315.64 Kotlina Śremska</v>
      </c>
      <c r="Y663" t="str">
        <f>VLOOKUP(B663,[1]Arkusz5!$A$3:$Y$2185,24,FALSE)</f>
        <v>Continental Bio-geographical Region</v>
      </c>
      <c r="Z663" t="str">
        <f>VLOOKUP(B663,[1]Arkusz5!$A$3:$Y$2185,25,FALSE)</f>
        <v>Galio-Carpinetum</v>
      </c>
    </row>
    <row r="664" spans="1:26" x14ac:dyDescent="0.25">
      <c r="A664">
        <v>663</v>
      </c>
      <c r="B664" t="s">
        <v>4131</v>
      </c>
      <c r="C664" t="str">
        <f>VLOOKUP(B664,[1]Arkusz5!$A$3:$Y$2185,2,FALSE)</f>
        <v>52.267286</v>
      </c>
      <c r="D664" t="str">
        <f>VLOOKUP(B664,[1]Arkusz5!$A$3:$Y$2185,3,FALSE)</f>
        <v>16.784269</v>
      </c>
      <c r="E664" t="str">
        <f>VLOOKUP(B664,[1]Arkusz5!$A$3:$Y$2185,4,FALSE)</f>
        <v>33UXT29</v>
      </c>
      <c r="F664" t="str">
        <f>VLOOKUP(B664,[1]Arkusz5!$A$3:$Y$2185,5,FALSE)</f>
        <v>BD17</v>
      </c>
      <c r="G664">
        <f>VLOOKUP(B664,[1]Arkusz5!$A$3:$Y$2185,6,FALSE)</f>
        <v>0</v>
      </c>
      <c r="H664">
        <f>VLOOKUP(B664,[1]Arkusz5!$A$3:$Y$2185,7,FALSE)</f>
        <v>0</v>
      </c>
      <c r="I664">
        <f>VLOOKUP(B664,[1]Arkusz5!$A$3:$Y$2185,8,FALSE)</f>
        <v>0</v>
      </c>
      <c r="J664" t="str">
        <f>VLOOKUP(B664,[1]Arkusz5!$A$3:$Y$2185,9,FALSE)</f>
        <v>Wielkopolski Park Narodowy</v>
      </c>
      <c r="K664">
        <f>VLOOKUP(B664,[1]Arkusz5!$A$3:$Y$2185,10,FALSE)</f>
        <v>0</v>
      </c>
      <c r="L664">
        <f>VLOOKUP(B664,[1]Arkusz5!$A$3:$Y$2185,11,FALSE)</f>
        <v>0</v>
      </c>
      <c r="M664">
        <f>VLOOKUP(B664,[1]Arkusz5!$A$3:$Y$2185,12,FALSE)</f>
        <v>0</v>
      </c>
      <c r="N664">
        <f>VLOOKUP(B664,[1]Arkusz5!$A$3:$Y$2185,13,FALSE)</f>
        <v>0</v>
      </c>
      <c r="O664">
        <f>VLOOKUP(B664,[1]Arkusz5!$A$3:$Y$2185,14,FALSE)</f>
        <v>0</v>
      </c>
      <c r="P664">
        <f>VLOOKUP(B664,[1]Arkusz5!$A$3:$Y$2185,15,FALSE)</f>
        <v>0</v>
      </c>
      <c r="Q664" t="str">
        <f>VLOOKUP(B664,[1]Arkusz5!$A$3:$Y$2185,16,FALSE)</f>
        <v>PLB300017; PLH300010</v>
      </c>
      <c r="R664" t="str">
        <f>VLOOKUP(B664,[1]Arkusz5!$A$3:$Y$2185,17,FALSE)</f>
        <v>Ostoja Rogalińska; Ostoja Wielkopolska</v>
      </c>
      <c r="S664" t="str">
        <f>VLOOKUP(B664,[1]Arkusz5!$A$3:$Y$2185,18,FALSE)</f>
        <v>Europa</v>
      </c>
      <c r="T664" t="str">
        <f>VLOOKUP(B664,[1]Arkusz5!$A$3:$Y$2185,19,FALSE)</f>
        <v>Polska</v>
      </c>
      <c r="U664" t="str">
        <f>VLOOKUP(B664,[1]Arkusz5!$A$3:$Y$2185,20,FALSE)</f>
        <v>wielkopolskie</v>
      </c>
      <c r="V664" t="str">
        <f>VLOOKUP(B664,[1]Arkusz5!$A$3:$Y$2185,21,FALSE)</f>
        <v>poznański</v>
      </c>
      <c r="W664" t="str">
        <f>VLOOKUP(B664,[1]Arkusz5!$A$3:$Y$2185,22,FALSE)</f>
        <v>Stęszew</v>
      </c>
      <c r="X664" t="str">
        <f>VLOOKUP(B664,[1]Arkusz5!$A$3:$Y$2185,23,FALSE)</f>
        <v>315.51 Pojezierze Poznańskie</v>
      </c>
      <c r="Y664" t="str">
        <f>VLOOKUP(B664,[1]Arkusz5!$A$3:$Y$2185,24,FALSE)</f>
        <v>Continental Bio-geographical Region</v>
      </c>
      <c r="Z664">
        <f>VLOOKUP(B664,[1]Arkusz5!$A$3:$Y$2185,25,FALSE)</f>
        <v>0</v>
      </c>
    </row>
    <row r="665" spans="1:26" x14ac:dyDescent="0.25">
      <c r="A665">
        <v>664</v>
      </c>
      <c r="B665" t="s">
        <v>4135</v>
      </c>
      <c r="C665" t="str">
        <f>VLOOKUP(B665,[1]Arkusz5!$A$3:$Y$2185,2,FALSE)</f>
        <v>52.255553</v>
      </c>
      <c r="D665" t="str">
        <f>VLOOKUP(B665,[1]Arkusz5!$A$3:$Y$2185,3,FALSE)</f>
        <v>16.785472</v>
      </c>
      <c r="E665" t="str">
        <f>VLOOKUP(B665,[1]Arkusz5!$A$3:$Y$2185,4,FALSE)</f>
        <v>33UXT29</v>
      </c>
      <c r="F665" t="str">
        <f>VLOOKUP(B665,[1]Arkusz5!$A$3:$Y$2185,5,FALSE)</f>
        <v>BD17</v>
      </c>
      <c r="G665">
        <f>VLOOKUP(B665,[1]Arkusz5!$A$3:$Y$2185,6,FALSE)</f>
        <v>0</v>
      </c>
      <c r="H665">
        <f>VLOOKUP(B665,[1]Arkusz5!$A$3:$Y$2185,7,FALSE)</f>
        <v>0</v>
      </c>
      <c r="I665">
        <f>VLOOKUP(B665,[1]Arkusz5!$A$3:$Y$2185,8,FALSE)</f>
        <v>0</v>
      </c>
      <c r="J665" t="str">
        <f>VLOOKUP(B665,[1]Arkusz5!$A$3:$Y$2185,9,FALSE)</f>
        <v>Wielkopolski Park Narodowy</v>
      </c>
      <c r="K665">
        <f>VLOOKUP(B665,[1]Arkusz5!$A$3:$Y$2185,10,FALSE)</f>
        <v>0</v>
      </c>
      <c r="L665">
        <f>VLOOKUP(B665,[1]Arkusz5!$A$3:$Y$2185,11,FALSE)</f>
        <v>0</v>
      </c>
      <c r="M665">
        <f>VLOOKUP(B665,[1]Arkusz5!$A$3:$Y$2185,12,FALSE)</f>
        <v>0</v>
      </c>
      <c r="N665">
        <f>VLOOKUP(B665,[1]Arkusz5!$A$3:$Y$2185,13,FALSE)</f>
        <v>0</v>
      </c>
      <c r="O665">
        <f>VLOOKUP(B665,[1]Arkusz5!$A$3:$Y$2185,14,FALSE)</f>
        <v>0</v>
      </c>
      <c r="P665">
        <f>VLOOKUP(B665,[1]Arkusz5!$A$3:$Y$2185,15,FALSE)</f>
        <v>0</v>
      </c>
      <c r="Q665" t="str">
        <f>VLOOKUP(B665,[1]Arkusz5!$A$3:$Y$2185,16,FALSE)</f>
        <v>PLB300017; PLH300010</v>
      </c>
      <c r="R665" t="str">
        <f>VLOOKUP(B665,[1]Arkusz5!$A$3:$Y$2185,17,FALSE)</f>
        <v>Ostoja Rogalińska; Ostoja Wielkopolska</v>
      </c>
      <c r="S665" t="str">
        <f>VLOOKUP(B665,[1]Arkusz5!$A$3:$Y$2185,18,FALSE)</f>
        <v>Europa</v>
      </c>
      <c r="T665" t="str">
        <f>VLOOKUP(B665,[1]Arkusz5!$A$3:$Y$2185,19,FALSE)</f>
        <v>Polska</v>
      </c>
      <c r="U665" t="str">
        <f>VLOOKUP(B665,[1]Arkusz5!$A$3:$Y$2185,20,FALSE)</f>
        <v>wielkopolskie</v>
      </c>
      <c r="V665" t="str">
        <f>VLOOKUP(B665,[1]Arkusz5!$A$3:$Y$2185,21,FALSE)</f>
        <v>poznański</v>
      </c>
      <c r="W665" t="str">
        <f>VLOOKUP(B665,[1]Arkusz5!$A$3:$Y$2185,22,FALSE)</f>
        <v>Stęszew</v>
      </c>
      <c r="X665" t="str">
        <f>VLOOKUP(B665,[1]Arkusz5!$A$3:$Y$2185,23,FALSE)</f>
        <v>315.64 Kotlina Śremska</v>
      </c>
      <c r="Y665" t="str">
        <f>VLOOKUP(B665,[1]Arkusz5!$A$3:$Y$2185,24,FALSE)</f>
        <v>Continental Bio-geographical Region</v>
      </c>
      <c r="Z665" t="str">
        <f>VLOOKUP(B665,[1]Arkusz5!$A$3:$Y$2185,25,FALSE)</f>
        <v>Galio-Carpinetum</v>
      </c>
    </row>
    <row r="666" spans="1:26" x14ac:dyDescent="0.25">
      <c r="A666">
        <v>665</v>
      </c>
      <c r="B666" t="s">
        <v>4138</v>
      </c>
      <c r="C666" t="str">
        <f>VLOOKUP(B666,[1]Arkusz5!$A$3:$Y$2185,2,FALSE)</f>
        <v>52.255553</v>
      </c>
      <c r="D666" t="str">
        <f>VLOOKUP(B666,[1]Arkusz5!$A$3:$Y$2185,3,FALSE)</f>
        <v>16.785472</v>
      </c>
      <c r="E666" t="str">
        <f>VLOOKUP(B666,[1]Arkusz5!$A$3:$Y$2185,4,FALSE)</f>
        <v>33UXT29</v>
      </c>
      <c r="F666" t="str">
        <f>VLOOKUP(B666,[1]Arkusz5!$A$3:$Y$2185,5,FALSE)</f>
        <v>BD17</v>
      </c>
      <c r="G666">
        <f>VLOOKUP(B666,[1]Arkusz5!$A$3:$Y$2185,6,FALSE)</f>
        <v>0</v>
      </c>
      <c r="H666">
        <f>VLOOKUP(B666,[1]Arkusz5!$A$3:$Y$2185,7,FALSE)</f>
        <v>0</v>
      </c>
      <c r="I666">
        <f>VLOOKUP(B666,[1]Arkusz5!$A$3:$Y$2185,8,FALSE)</f>
        <v>0</v>
      </c>
      <c r="J666" t="str">
        <f>VLOOKUP(B666,[1]Arkusz5!$A$3:$Y$2185,9,FALSE)</f>
        <v>Wielkopolski Park Narodowy</v>
      </c>
      <c r="K666">
        <f>VLOOKUP(B666,[1]Arkusz5!$A$3:$Y$2185,10,FALSE)</f>
        <v>0</v>
      </c>
      <c r="L666">
        <f>VLOOKUP(B666,[1]Arkusz5!$A$3:$Y$2185,11,FALSE)</f>
        <v>0</v>
      </c>
      <c r="M666">
        <f>VLOOKUP(B666,[1]Arkusz5!$A$3:$Y$2185,12,FALSE)</f>
        <v>0</v>
      </c>
      <c r="N666">
        <f>VLOOKUP(B666,[1]Arkusz5!$A$3:$Y$2185,13,FALSE)</f>
        <v>0</v>
      </c>
      <c r="O666">
        <f>VLOOKUP(B666,[1]Arkusz5!$A$3:$Y$2185,14,FALSE)</f>
        <v>0</v>
      </c>
      <c r="P666">
        <f>VLOOKUP(B666,[1]Arkusz5!$A$3:$Y$2185,15,FALSE)</f>
        <v>0</v>
      </c>
      <c r="Q666" t="str">
        <f>VLOOKUP(B666,[1]Arkusz5!$A$3:$Y$2185,16,FALSE)</f>
        <v>PLB300017; PLH300010</v>
      </c>
      <c r="R666" t="str">
        <f>VLOOKUP(B666,[1]Arkusz5!$A$3:$Y$2185,17,FALSE)</f>
        <v>Ostoja Rogalińska; Ostoja Wielkopolska</v>
      </c>
      <c r="S666" t="str">
        <f>VLOOKUP(B666,[1]Arkusz5!$A$3:$Y$2185,18,FALSE)</f>
        <v>Europa</v>
      </c>
      <c r="T666" t="str">
        <f>VLOOKUP(B666,[1]Arkusz5!$A$3:$Y$2185,19,FALSE)</f>
        <v>Polska</v>
      </c>
      <c r="U666" t="str">
        <f>VLOOKUP(B666,[1]Arkusz5!$A$3:$Y$2185,20,FALSE)</f>
        <v>wielkopolskie</v>
      </c>
      <c r="V666" t="str">
        <f>VLOOKUP(B666,[1]Arkusz5!$A$3:$Y$2185,21,FALSE)</f>
        <v>poznański</v>
      </c>
      <c r="W666" t="str">
        <f>VLOOKUP(B666,[1]Arkusz5!$A$3:$Y$2185,22,FALSE)</f>
        <v>Stęszew</v>
      </c>
      <c r="X666" t="str">
        <f>VLOOKUP(B666,[1]Arkusz5!$A$3:$Y$2185,23,FALSE)</f>
        <v>315.64 Kotlina Śremska</v>
      </c>
      <c r="Y666" t="str">
        <f>VLOOKUP(B666,[1]Arkusz5!$A$3:$Y$2185,24,FALSE)</f>
        <v>Continental Bio-geographical Region</v>
      </c>
      <c r="Z666" t="str">
        <f>VLOOKUP(B666,[1]Arkusz5!$A$3:$Y$2185,25,FALSE)</f>
        <v>Galio-Carpinetum</v>
      </c>
    </row>
    <row r="667" spans="1:26" x14ac:dyDescent="0.25">
      <c r="A667">
        <v>666</v>
      </c>
      <c r="B667" t="s">
        <v>4143</v>
      </c>
      <c r="C667" t="str">
        <f>VLOOKUP(B667,[1]Arkusz5!$A$3:$Y$2185,2,FALSE)</f>
        <v>52.244334</v>
      </c>
      <c r="D667" t="str">
        <f>VLOOKUP(B667,[1]Arkusz5!$A$3:$Y$2185,3,FALSE)</f>
        <v>16.815961</v>
      </c>
      <c r="E667" t="str">
        <f>VLOOKUP(B667,[1]Arkusz5!$A$3:$Y$2185,4,FALSE)</f>
        <v>33UXT28</v>
      </c>
      <c r="F667" t="str">
        <f>VLOOKUP(B667,[1]Arkusz5!$A$3:$Y$2185,5,FALSE)</f>
        <v>BD28</v>
      </c>
      <c r="G667">
        <f>VLOOKUP(B667,[1]Arkusz5!$A$3:$Y$2185,6,FALSE)</f>
        <v>0</v>
      </c>
      <c r="H667">
        <f>VLOOKUP(B667,[1]Arkusz5!$A$3:$Y$2185,7,FALSE)</f>
        <v>0</v>
      </c>
      <c r="I667">
        <f>VLOOKUP(B667,[1]Arkusz5!$A$3:$Y$2185,8,FALSE)</f>
        <v>0</v>
      </c>
      <c r="J667" t="str">
        <f>VLOOKUP(B667,[1]Arkusz5!$A$3:$Y$2185,9,FALSE)</f>
        <v>Wielkopolski Park Narodowy</v>
      </c>
      <c r="K667">
        <f>VLOOKUP(B667,[1]Arkusz5!$A$3:$Y$2185,10,FALSE)</f>
        <v>0</v>
      </c>
      <c r="L667">
        <f>VLOOKUP(B667,[1]Arkusz5!$A$3:$Y$2185,11,FALSE)</f>
        <v>0</v>
      </c>
      <c r="M667">
        <f>VLOOKUP(B667,[1]Arkusz5!$A$3:$Y$2185,12,FALSE)</f>
        <v>0</v>
      </c>
      <c r="N667">
        <f>VLOOKUP(B667,[1]Arkusz5!$A$3:$Y$2185,13,FALSE)</f>
        <v>0</v>
      </c>
      <c r="O667">
        <f>VLOOKUP(B667,[1]Arkusz5!$A$3:$Y$2185,14,FALSE)</f>
        <v>0</v>
      </c>
      <c r="P667">
        <f>VLOOKUP(B667,[1]Arkusz5!$A$3:$Y$2185,15,FALSE)</f>
        <v>0</v>
      </c>
      <c r="Q667" t="str">
        <f>VLOOKUP(B667,[1]Arkusz5!$A$3:$Y$2185,16,FALSE)</f>
        <v>PLB300017; PLH300010</v>
      </c>
      <c r="R667" t="str">
        <f>VLOOKUP(B667,[1]Arkusz5!$A$3:$Y$2185,17,FALSE)</f>
        <v>Ostoja Rogalińska; Ostoja Wielkopolska</v>
      </c>
      <c r="S667" t="str">
        <f>VLOOKUP(B667,[1]Arkusz5!$A$3:$Y$2185,18,FALSE)</f>
        <v>Europa</v>
      </c>
      <c r="T667" t="str">
        <f>VLOOKUP(B667,[1]Arkusz5!$A$3:$Y$2185,19,FALSE)</f>
        <v>Polska</v>
      </c>
      <c r="U667" t="str">
        <f>VLOOKUP(B667,[1]Arkusz5!$A$3:$Y$2185,20,FALSE)</f>
        <v>wielkopolskie</v>
      </c>
      <c r="V667" t="str">
        <f>VLOOKUP(B667,[1]Arkusz5!$A$3:$Y$2185,21,FALSE)</f>
        <v>poznański</v>
      </c>
      <c r="W667" t="str">
        <f>VLOOKUP(B667,[1]Arkusz5!$A$3:$Y$2185,22,FALSE)</f>
        <v>Mosina</v>
      </c>
      <c r="X667" t="str">
        <f>VLOOKUP(B667,[1]Arkusz5!$A$3:$Y$2185,23,FALSE)</f>
        <v>315.64 Kotlina Śremska</v>
      </c>
      <c r="Y667" t="str">
        <f>VLOOKUP(B667,[1]Arkusz5!$A$3:$Y$2185,24,FALSE)</f>
        <v>Continental Bio-geographical Region</v>
      </c>
      <c r="Z667" t="str">
        <f>VLOOKUP(B667,[1]Arkusz5!$A$3:$Y$2185,25,FALSE)</f>
        <v>Calamagrostio arundinaceae-Quercetum</v>
      </c>
    </row>
    <row r="668" spans="1:26" x14ac:dyDescent="0.25">
      <c r="A668">
        <v>667</v>
      </c>
      <c r="B668" t="s">
        <v>4148</v>
      </c>
      <c r="C668" t="str">
        <f>VLOOKUP(B668,[1]Arkusz5!$A$3:$Y$2185,2,FALSE)</f>
        <v>52.948614</v>
      </c>
      <c r="D668" t="str">
        <f>VLOOKUP(B668,[1]Arkusz5!$A$3:$Y$2185,3,FALSE)</f>
        <v>17.084841</v>
      </c>
      <c r="E668" t="str">
        <f>VLOOKUP(B668,[1]Arkusz5!$A$3:$Y$2185,4,FALSE)</f>
        <v>33UXU46</v>
      </c>
      <c r="F668" t="str">
        <f>VLOOKUP(B668,[1]Arkusz5!$A$3:$Y$2185,5,FALSE)</f>
        <v>CC40</v>
      </c>
      <c r="G668">
        <f>VLOOKUP(B668,[1]Arkusz5!$A$3:$Y$2185,6,FALSE)</f>
        <v>0</v>
      </c>
      <c r="H668">
        <f>VLOOKUP(B668,[1]Arkusz5!$A$3:$Y$2185,7,FALSE)</f>
        <v>0</v>
      </c>
      <c r="I668">
        <f>VLOOKUP(B668,[1]Arkusz5!$A$3:$Y$2185,8,FALSE)</f>
        <v>0</v>
      </c>
      <c r="J668">
        <f>VLOOKUP(B668,[1]Arkusz5!$A$3:$Y$2185,9,FALSE)</f>
        <v>0</v>
      </c>
      <c r="K668">
        <f>VLOOKUP(B668,[1]Arkusz5!$A$3:$Y$2185,10,FALSE)</f>
        <v>0</v>
      </c>
      <c r="L668">
        <f>VLOOKUP(B668,[1]Arkusz5!$A$3:$Y$2185,11,FALSE)</f>
        <v>0</v>
      </c>
      <c r="M668">
        <f>VLOOKUP(B668,[1]Arkusz5!$A$3:$Y$2185,12,FALSE)</f>
        <v>0</v>
      </c>
      <c r="N668" t="str">
        <f>VLOOKUP(B668,[1]Arkusz5!$A$3:$Y$2185,13,FALSE)</f>
        <v>Dolina Noteci</v>
      </c>
      <c r="O668">
        <f>VLOOKUP(B668,[1]Arkusz5!$A$3:$Y$2185,14,FALSE)</f>
        <v>0</v>
      </c>
      <c r="P668">
        <f>VLOOKUP(B668,[1]Arkusz5!$A$3:$Y$2185,15,FALSE)</f>
        <v>0</v>
      </c>
      <c r="Q668">
        <f>VLOOKUP(B668,[1]Arkusz5!$A$3:$Y$2185,16,FALSE)</f>
        <v>0</v>
      </c>
      <c r="R668">
        <f>VLOOKUP(B668,[1]Arkusz5!$A$3:$Y$2185,17,FALSE)</f>
        <v>0</v>
      </c>
      <c r="S668" t="str">
        <f>VLOOKUP(B668,[1]Arkusz5!$A$3:$Y$2185,18,FALSE)</f>
        <v>Europa</v>
      </c>
      <c r="T668" t="str">
        <f>VLOOKUP(B668,[1]Arkusz5!$A$3:$Y$2185,19,FALSE)</f>
        <v>Polska</v>
      </c>
      <c r="U668" t="str">
        <f>VLOOKUP(B668,[1]Arkusz5!$A$3:$Y$2185,20,FALSE)</f>
        <v>wielkopolskie</v>
      </c>
      <c r="V668" t="str">
        <f>VLOOKUP(B668,[1]Arkusz5!$A$3:$Y$2185,21,FALSE)</f>
        <v>chodzieski</v>
      </c>
      <c r="W668" t="str">
        <f>VLOOKUP(B668,[1]Arkusz5!$A$3:$Y$2185,22,FALSE)</f>
        <v>Margonin</v>
      </c>
      <c r="X668" t="str">
        <f>VLOOKUP(B668,[1]Arkusz5!$A$3:$Y$2185,23,FALSE)</f>
        <v>315.53 Pojezierze Chodzieskie</v>
      </c>
      <c r="Y668" t="str">
        <f>VLOOKUP(B668,[1]Arkusz5!$A$3:$Y$2185,24,FALSE)</f>
        <v>Continental Bio-geographical Region</v>
      </c>
      <c r="Z668">
        <f>VLOOKUP(B668,[1]Arkusz5!$A$3:$Y$2185,25,FALSE)</f>
        <v>0</v>
      </c>
    </row>
    <row r="669" spans="1:26" x14ac:dyDescent="0.25">
      <c r="A669">
        <v>668</v>
      </c>
      <c r="B669" t="s">
        <v>4156</v>
      </c>
      <c r="C669" t="str">
        <f>VLOOKUP(B669,[1]Arkusz5!$A$3:$Y$2185,2,FALSE)</f>
        <v>52.804096</v>
      </c>
      <c r="D669" t="str">
        <f>VLOOKUP(B669,[1]Arkusz5!$A$3:$Y$2185,3,FALSE)</f>
        <v>17.150753</v>
      </c>
      <c r="E669" t="str">
        <f>VLOOKUP(B669,[1]Arkusz5!$A$3:$Y$2185,4,FALSE)</f>
        <v>33UXU45</v>
      </c>
      <c r="F669" t="str">
        <f>VLOOKUP(B669,[1]Arkusz5!$A$3:$Y$2185,5,FALSE)</f>
        <v>CC50</v>
      </c>
      <c r="G669">
        <f>VLOOKUP(B669,[1]Arkusz5!$A$3:$Y$2185,6,FALSE)</f>
        <v>0</v>
      </c>
      <c r="H669">
        <f>VLOOKUP(B669,[1]Arkusz5!$A$3:$Y$2185,7,FALSE)</f>
        <v>0</v>
      </c>
      <c r="I669">
        <f>VLOOKUP(B669,[1]Arkusz5!$A$3:$Y$2185,8,FALSE)</f>
        <v>0</v>
      </c>
      <c r="J669">
        <f>VLOOKUP(B669,[1]Arkusz5!$A$3:$Y$2185,9,FALSE)</f>
        <v>0</v>
      </c>
      <c r="K669">
        <f>VLOOKUP(B669,[1]Arkusz5!$A$3:$Y$2185,10,FALSE)</f>
        <v>0</v>
      </c>
      <c r="L669">
        <f>VLOOKUP(B669,[1]Arkusz5!$A$3:$Y$2185,11,FALSE)</f>
        <v>0</v>
      </c>
      <c r="M669">
        <f>VLOOKUP(B669,[1]Arkusz5!$A$3:$Y$2185,12,FALSE)</f>
        <v>0</v>
      </c>
      <c r="N669" t="str">
        <f>VLOOKUP(B669,[1]Arkusz5!$A$3:$Y$2185,13,FALSE)</f>
        <v>Dolina Wełny i Rynna Gołaniecko-Wągrowiecka</v>
      </c>
      <c r="O669">
        <f>VLOOKUP(B669,[1]Arkusz5!$A$3:$Y$2185,14,FALSE)</f>
        <v>0</v>
      </c>
      <c r="P669">
        <f>VLOOKUP(B669,[1]Arkusz5!$A$3:$Y$2185,15,FALSE)</f>
        <v>0</v>
      </c>
      <c r="Q669">
        <f>VLOOKUP(B669,[1]Arkusz5!$A$3:$Y$2185,16,FALSE)</f>
        <v>0</v>
      </c>
      <c r="R669">
        <f>VLOOKUP(B669,[1]Arkusz5!$A$3:$Y$2185,17,FALSE)</f>
        <v>0</v>
      </c>
      <c r="S669" t="str">
        <f>VLOOKUP(B669,[1]Arkusz5!$A$3:$Y$2185,18,FALSE)</f>
        <v>Europa</v>
      </c>
      <c r="T669" t="str">
        <f>VLOOKUP(B669,[1]Arkusz5!$A$3:$Y$2185,19,FALSE)</f>
        <v>Polska</v>
      </c>
      <c r="U669" t="str">
        <f>VLOOKUP(B669,[1]Arkusz5!$A$3:$Y$2185,20,FALSE)</f>
        <v>wielkopolskie</v>
      </c>
      <c r="V669" t="str">
        <f>VLOOKUP(B669,[1]Arkusz5!$A$3:$Y$2185,21,FALSE)</f>
        <v>wągrowiecki</v>
      </c>
      <c r="W669" t="str">
        <f>VLOOKUP(B669,[1]Arkusz5!$A$3:$Y$2185,22,FALSE)</f>
        <v>Wągrowiec</v>
      </c>
      <c r="X669" t="str">
        <f>VLOOKUP(B669,[1]Arkusz5!$A$3:$Y$2185,23,FALSE)</f>
        <v>315.54 Pojezierze Gnieźnieńskie</v>
      </c>
      <c r="Y669" t="str">
        <f>VLOOKUP(B669,[1]Arkusz5!$A$3:$Y$2185,24,FALSE)</f>
        <v>Continental Bio-geographical Region</v>
      </c>
      <c r="Z669" t="str">
        <f>VLOOKUP(B669,[1]Arkusz5!$A$3:$Y$2185,25,FALSE)</f>
        <v>Galio-Carpinetum</v>
      </c>
    </row>
    <row r="670" spans="1:26" x14ac:dyDescent="0.25">
      <c r="A670">
        <v>669</v>
      </c>
      <c r="B670" t="s">
        <v>4164</v>
      </c>
      <c r="C670" t="str">
        <f>VLOOKUP(B670,[1]Arkusz5!$A$3:$Y$2185,2,FALSE)</f>
        <v>52.702615</v>
      </c>
      <c r="D670" t="str">
        <f>VLOOKUP(B670,[1]Arkusz5!$A$3:$Y$2185,3,FALSE)</f>
        <v>16.913344</v>
      </c>
      <c r="E670" t="str">
        <f>VLOOKUP(B670,[1]Arkusz5!$A$3:$Y$2185,4,FALSE)</f>
        <v>33UXU24</v>
      </c>
      <c r="F670" t="str">
        <f>VLOOKUP(B670,[1]Arkusz5!$A$3:$Y$2185,5,FALSE)</f>
        <v>BC68</v>
      </c>
      <c r="G670">
        <f>VLOOKUP(B670,[1]Arkusz5!$A$3:$Y$2185,6,FALSE)</f>
        <v>0</v>
      </c>
      <c r="H670">
        <f>VLOOKUP(B670,[1]Arkusz5!$A$3:$Y$2185,7,FALSE)</f>
        <v>0</v>
      </c>
      <c r="I670">
        <f>VLOOKUP(B670,[1]Arkusz5!$A$3:$Y$2185,8,FALSE)</f>
        <v>0</v>
      </c>
      <c r="J670">
        <f>VLOOKUP(B670,[1]Arkusz5!$A$3:$Y$2185,9,FALSE)</f>
        <v>0</v>
      </c>
      <c r="K670">
        <f>VLOOKUP(B670,[1]Arkusz5!$A$3:$Y$2185,10,FALSE)</f>
        <v>0</v>
      </c>
      <c r="L670">
        <f>VLOOKUP(B670,[1]Arkusz5!$A$3:$Y$2185,11,FALSE)</f>
        <v>0</v>
      </c>
      <c r="M670">
        <f>VLOOKUP(B670,[1]Arkusz5!$A$3:$Y$2185,12,FALSE)</f>
        <v>0</v>
      </c>
      <c r="N670">
        <f>VLOOKUP(B670,[1]Arkusz5!$A$3:$Y$2185,13,FALSE)</f>
        <v>0</v>
      </c>
      <c r="O670">
        <f>VLOOKUP(B670,[1]Arkusz5!$A$3:$Y$2185,14,FALSE)</f>
        <v>0</v>
      </c>
      <c r="P670">
        <f>VLOOKUP(B670,[1]Arkusz5!$A$3:$Y$2185,15,FALSE)</f>
        <v>0</v>
      </c>
      <c r="Q670">
        <f>VLOOKUP(B670,[1]Arkusz5!$A$3:$Y$2185,16,FALSE)</f>
        <v>0</v>
      </c>
      <c r="R670">
        <f>VLOOKUP(B670,[1]Arkusz5!$A$3:$Y$2185,17,FALSE)</f>
        <v>0</v>
      </c>
      <c r="S670" t="str">
        <f>VLOOKUP(B670,[1]Arkusz5!$A$3:$Y$2185,18,FALSE)</f>
        <v>Europa</v>
      </c>
      <c r="T670" t="str">
        <f>VLOOKUP(B670,[1]Arkusz5!$A$3:$Y$2185,19,FALSE)</f>
        <v>Polska</v>
      </c>
      <c r="U670" t="str">
        <f>VLOOKUP(B670,[1]Arkusz5!$A$3:$Y$2185,20,FALSE)</f>
        <v>wielkopolskie</v>
      </c>
      <c r="V670" t="str">
        <f>VLOOKUP(B670,[1]Arkusz5!$A$3:$Y$2185,21,FALSE)</f>
        <v>obornicki</v>
      </c>
      <c r="W670" t="str">
        <f>VLOOKUP(B670,[1]Arkusz5!$A$3:$Y$2185,22,FALSE)</f>
        <v>Rogoźno</v>
      </c>
      <c r="X670" t="str">
        <f>VLOOKUP(B670,[1]Arkusz5!$A$3:$Y$2185,23,FALSE)</f>
        <v>315.54 Pojezierze Gnieźnieńskie</v>
      </c>
      <c r="Y670" t="str">
        <f>VLOOKUP(B670,[1]Arkusz5!$A$3:$Y$2185,24,FALSE)</f>
        <v>Continental Bio-geographical Region</v>
      </c>
      <c r="Z670" t="str">
        <f>VLOOKUP(B670,[1]Arkusz5!$A$3:$Y$2185,25,FALSE)</f>
        <v>Galio-Carpinetum</v>
      </c>
    </row>
    <row r="671" spans="1:26" x14ac:dyDescent="0.25">
      <c r="A671">
        <v>670</v>
      </c>
      <c r="B671" t="s">
        <v>4170</v>
      </c>
      <c r="C671" t="str">
        <f>VLOOKUP(B671,[1]Arkusz5!$A$3:$Y$2185,2,FALSE)</f>
        <v>52.702615</v>
      </c>
      <c r="D671" t="str">
        <f>VLOOKUP(B671,[1]Arkusz5!$A$3:$Y$2185,3,FALSE)</f>
        <v>16.913344</v>
      </c>
      <c r="E671" t="str">
        <f>VLOOKUP(B671,[1]Arkusz5!$A$3:$Y$2185,4,FALSE)</f>
        <v>33UXU24</v>
      </c>
      <c r="F671" t="str">
        <f>VLOOKUP(B671,[1]Arkusz5!$A$3:$Y$2185,5,FALSE)</f>
        <v>BC68</v>
      </c>
      <c r="G671">
        <f>VLOOKUP(B671,[1]Arkusz5!$A$3:$Y$2185,6,FALSE)</f>
        <v>0</v>
      </c>
      <c r="H671">
        <f>VLOOKUP(B671,[1]Arkusz5!$A$3:$Y$2185,7,FALSE)</f>
        <v>0</v>
      </c>
      <c r="I671">
        <f>VLOOKUP(B671,[1]Arkusz5!$A$3:$Y$2185,8,FALSE)</f>
        <v>0</v>
      </c>
      <c r="J671">
        <f>VLOOKUP(B671,[1]Arkusz5!$A$3:$Y$2185,9,FALSE)</f>
        <v>0</v>
      </c>
      <c r="K671">
        <f>VLOOKUP(B671,[1]Arkusz5!$A$3:$Y$2185,10,FALSE)</f>
        <v>0</v>
      </c>
      <c r="L671">
        <f>VLOOKUP(B671,[1]Arkusz5!$A$3:$Y$2185,11,FALSE)</f>
        <v>0</v>
      </c>
      <c r="M671">
        <f>VLOOKUP(B671,[1]Arkusz5!$A$3:$Y$2185,12,FALSE)</f>
        <v>0</v>
      </c>
      <c r="N671">
        <f>VLOOKUP(B671,[1]Arkusz5!$A$3:$Y$2185,13,FALSE)</f>
        <v>0</v>
      </c>
      <c r="O671">
        <f>VLOOKUP(B671,[1]Arkusz5!$A$3:$Y$2185,14,FALSE)</f>
        <v>0</v>
      </c>
      <c r="P671">
        <f>VLOOKUP(B671,[1]Arkusz5!$A$3:$Y$2185,15,FALSE)</f>
        <v>0</v>
      </c>
      <c r="Q671">
        <f>VLOOKUP(B671,[1]Arkusz5!$A$3:$Y$2185,16,FALSE)</f>
        <v>0</v>
      </c>
      <c r="R671">
        <f>VLOOKUP(B671,[1]Arkusz5!$A$3:$Y$2185,17,FALSE)</f>
        <v>0</v>
      </c>
      <c r="S671" t="str">
        <f>VLOOKUP(B671,[1]Arkusz5!$A$3:$Y$2185,18,FALSE)</f>
        <v>Europa</v>
      </c>
      <c r="T671" t="str">
        <f>VLOOKUP(B671,[1]Arkusz5!$A$3:$Y$2185,19,FALSE)</f>
        <v>Polska</v>
      </c>
      <c r="U671" t="str">
        <f>VLOOKUP(B671,[1]Arkusz5!$A$3:$Y$2185,20,FALSE)</f>
        <v>wielkopolskie</v>
      </c>
      <c r="V671" t="str">
        <f>VLOOKUP(B671,[1]Arkusz5!$A$3:$Y$2185,21,FALSE)</f>
        <v>obornicki</v>
      </c>
      <c r="W671" t="str">
        <f>VLOOKUP(B671,[1]Arkusz5!$A$3:$Y$2185,22,FALSE)</f>
        <v>Rogoźno</v>
      </c>
      <c r="X671" t="str">
        <f>VLOOKUP(B671,[1]Arkusz5!$A$3:$Y$2185,23,FALSE)</f>
        <v>315.54 Pojezierze Gnieźnieńskie</v>
      </c>
      <c r="Y671" t="str">
        <f>VLOOKUP(B671,[1]Arkusz5!$A$3:$Y$2185,24,FALSE)</f>
        <v>Continental Bio-geographical Region</v>
      </c>
      <c r="Z671" t="str">
        <f>VLOOKUP(B671,[1]Arkusz5!$A$3:$Y$2185,25,FALSE)</f>
        <v>Galio-Carpinetum</v>
      </c>
    </row>
    <row r="672" spans="1:26" x14ac:dyDescent="0.25">
      <c r="A672">
        <v>671</v>
      </c>
      <c r="B672" t="s">
        <v>4173</v>
      </c>
      <c r="C672" t="str">
        <f>VLOOKUP(B672,[1]Arkusz5!$A$3:$Y$2185,2,FALSE)</f>
        <v>52.48544</v>
      </c>
      <c r="D672" t="str">
        <f>VLOOKUP(B672,[1]Arkusz5!$A$3:$Y$2185,3,FALSE)</f>
        <v>17.028371</v>
      </c>
      <c r="E672" t="str">
        <f>VLOOKUP(B672,[1]Arkusz5!$A$3:$Y$2185,4,FALSE)</f>
        <v>33UXU31</v>
      </c>
      <c r="F672" t="str">
        <f>VLOOKUP(B672,[1]Arkusz5!$A$3:$Y$2185,5,FALSE)</f>
        <v>BC99</v>
      </c>
      <c r="G672">
        <f>VLOOKUP(B672,[1]Arkusz5!$A$3:$Y$2185,6,FALSE)</f>
        <v>0</v>
      </c>
      <c r="H672">
        <f>VLOOKUP(B672,[1]Arkusz5!$A$3:$Y$2185,7,FALSE)</f>
        <v>0</v>
      </c>
      <c r="I672">
        <f>VLOOKUP(B672,[1]Arkusz5!$A$3:$Y$2185,8,FALSE)</f>
        <v>0</v>
      </c>
      <c r="J672">
        <f>VLOOKUP(B672,[1]Arkusz5!$A$3:$Y$2185,9,FALSE)</f>
        <v>0</v>
      </c>
      <c r="K672" t="str">
        <f>VLOOKUP(B672,[1]Arkusz5!$A$3:$Y$2185,10,FALSE)</f>
        <v>Park Krajobrazowy Puszcza Zielonka</v>
      </c>
      <c r="L672">
        <f>VLOOKUP(B672,[1]Arkusz5!$A$3:$Y$2185,11,FALSE)</f>
        <v>0</v>
      </c>
      <c r="M672">
        <f>VLOOKUP(B672,[1]Arkusz5!$A$3:$Y$2185,12,FALSE)</f>
        <v>0</v>
      </c>
      <c r="N672">
        <f>VLOOKUP(B672,[1]Arkusz5!$A$3:$Y$2185,13,FALSE)</f>
        <v>0</v>
      </c>
      <c r="O672">
        <f>VLOOKUP(B672,[1]Arkusz5!$A$3:$Y$2185,14,FALSE)</f>
        <v>0</v>
      </c>
      <c r="P672">
        <f>VLOOKUP(B672,[1]Arkusz5!$A$3:$Y$2185,15,FALSE)</f>
        <v>0</v>
      </c>
      <c r="Q672">
        <f>VLOOKUP(B672,[1]Arkusz5!$A$3:$Y$2185,16,FALSE)</f>
        <v>0</v>
      </c>
      <c r="R672">
        <f>VLOOKUP(B672,[1]Arkusz5!$A$3:$Y$2185,17,FALSE)</f>
        <v>0</v>
      </c>
      <c r="S672" t="str">
        <f>VLOOKUP(B672,[1]Arkusz5!$A$3:$Y$2185,18,FALSE)</f>
        <v>Europa</v>
      </c>
      <c r="T672" t="str">
        <f>VLOOKUP(B672,[1]Arkusz5!$A$3:$Y$2185,19,FALSE)</f>
        <v>Polska</v>
      </c>
      <c r="U672" t="str">
        <f>VLOOKUP(B672,[1]Arkusz5!$A$3:$Y$2185,20,FALSE)</f>
        <v>wielkopolskie</v>
      </c>
      <c r="V672" t="str">
        <f>VLOOKUP(B672,[1]Arkusz5!$A$3:$Y$2185,21,FALSE)</f>
        <v>poznański</v>
      </c>
      <c r="W672" t="str">
        <f>VLOOKUP(B672,[1]Arkusz5!$A$3:$Y$2185,22,FALSE)</f>
        <v>Czerwonak</v>
      </c>
      <c r="X672" t="str">
        <f>VLOOKUP(B672,[1]Arkusz5!$A$3:$Y$2185,23,FALSE)</f>
        <v>315.54 Pojezierze Gnieźnieńskie</v>
      </c>
      <c r="Y672" t="str">
        <f>VLOOKUP(B672,[1]Arkusz5!$A$3:$Y$2185,24,FALSE)</f>
        <v>Continental Bio-geographical Region</v>
      </c>
      <c r="Z672" t="str">
        <f>VLOOKUP(B672,[1]Arkusz5!$A$3:$Y$2185,25,FALSE)</f>
        <v>Pino-Quercetum (=Querco-Pinetum + Serratulo-Pinetum)</v>
      </c>
    </row>
    <row r="673" spans="1:26" x14ac:dyDescent="0.25">
      <c r="A673">
        <v>672</v>
      </c>
      <c r="B673" t="s">
        <v>4180</v>
      </c>
      <c r="C673" t="str">
        <f>VLOOKUP(B673,[1]Arkusz5!$A$3:$Y$2185,2,FALSE)</f>
        <v>52.554449</v>
      </c>
      <c r="D673" t="str">
        <f>VLOOKUP(B673,[1]Arkusz5!$A$3:$Y$2185,3,FALSE)</f>
        <v>17.112357</v>
      </c>
      <c r="E673" t="str">
        <f>VLOOKUP(B673,[1]Arkusz5!$A$3:$Y$2185,4,FALSE)</f>
        <v>33UXU42</v>
      </c>
      <c r="F673" t="str">
        <f>VLOOKUP(B673,[1]Arkusz5!$A$3:$Y$2185,5,FALSE)</f>
        <v>CC80</v>
      </c>
      <c r="G673">
        <f>VLOOKUP(B673,[1]Arkusz5!$A$3:$Y$2185,6,FALSE)</f>
        <v>0</v>
      </c>
      <c r="H673">
        <f>VLOOKUP(B673,[1]Arkusz5!$A$3:$Y$2185,7,FALSE)</f>
        <v>0</v>
      </c>
      <c r="I673">
        <f>VLOOKUP(B673,[1]Arkusz5!$A$3:$Y$2185,8,FALSE)</f>
        <v>0</v>
      </c>
      <c r="J673">
        <f>VLOOKUP(B673,[1]Arkusz5!$A$3:$Y$2185,9,FALSE)</f>
        <v>0</v>
      </c>
      <c r="K673" t="str">
        <f>VLOOKUP(B673,[1]Arkusz5!$A$3:$Y$2185,10,FALSE)</f>
        <v>Park Krajobrazowy Puszcza Zielonka</v>
      </c>
      <c r="L673">
        <f>VLOOKUP(B673,[1]Arkusz5!$A$3:$Y$2185,11,FALSE)</f>
        <v>0</v>
      </c>
      <c r="M673">
        <f>VLOOKUP(B673,[1]Arkusz5!$A$3:$Y$2185,12,FALSE)</f>
        <v>0</v>
      </c>
      <c r="N673">
        <f>VLOOKUP(B673,[1]Arkusz5!$A$3:$Y$2185,13,FALSE)</f>
        <v>0</v>
      </c>
      <c r="O673">
        <f>VLOOKUP(B673,[1]Arkusz5!$A$3:$Y$2185,14,FALSE)</f>
        <v>0</v>
      </c>
      <c r="P673">
        <f>VLOOKUP(B673,[1]Arkusz5!$A$3:$Y$2185,15,FALSE)</f>
        <v>0</v>
      </c>
      <c r="Q673">
        <f>VLOOKUP(B673,[1]Arkusz5!$A$3:$Y$2185,16,FALSE)</f>
        <v>0</v>
      </c>
      <c r="R673">
        <f>VLOOKUP(B673,[1]Arkusz5!$A$3:$Y$2185,17,FALSE)</f>
        <v>0</v>
      </c>
      <c r="S673" t="str">
        <f>VLOOKUP(B673,[1]Arkusz5!$A$3:$Y$2185,18,FALSE)</f>
        <v>Europa</v>
      </c>
      <c r="T673" t="str">
        <f>VLOOKUP(B673,[1]Arkusz5!$A$3:$Y$2185,19,FALSE)</f>
        <v>Polska</v>
      </c>
      <c r="U673" t="str">
        <f>VLOOKUP(B673,[1]Arkusz5!$A$3:$Y$2185,20,FALSE)</f>
        <v>wielkopolskie</v>
      </c>
      <c r="V673" t="str">
        <f>VLOOKUP(B673,[1]Arkusz5!$A$3:$Y$2185,21,FALSE)</f>
        <v>poznański</v>
      </c>
      <c r="W673" t="str">
        <f>VLOOKUP(B673,[1]Arkusz5!$A$3:$Y$2185,22,FALSE)</f>
        <v>Murowana Goślina</v>
      </c>
      <c r="X673" t="str">
        <f>VLOOKUP(B673,[1]Arkusz5!$A$3:$Y$2185,23,FALSE)</f>
        <v>315.54 Pojezierze Gnieźnieńskie</v>
      </c>
      <c r="Y673" t="str">
        <f>VLOOKUP(B673,[1]Arkusz5!$A$3:$Y$2185,24,FALSE)</f>
        <v>Continental Bio-geographical Region</v>
      </c>
      <c r="Z673" t="str">
        <f>VLOOKUP(B673,[1]Arkusz5!$A$3:$Y$2185,25,FALSE)</f>
        <v>Pino-Quercetum (=Querco-Pinetum + Serratulo-Pinetum)</v>
      </c>
    </row>
    <row r="674" spans="1:26" x14ac:dyDescent="0.25">
      <c r="A674">
        <v>673</v>
      </c>
      <c r="B674" t="s">
        <v>4187</v>
      </c>
      <c r="C674" t="str">
        <f>VLOOKUP(B674,[1]Arkusz5!$A$3:$Y$2185,2,FALSE)</f>
        <v>52.554449</v>
      </c>
      <c r="D674" t="str">
        <f>VLOOKUP(B674,[1]Arkusz5!$A$3:$Y$2185,3,FALSE)</f>
        <v>17.112357</v>
      </c>
      <c r="E674" t="str">
        <f>VLOOKUP(B674,[1]Arkusz5!$A$3:$Y$2185,4,FALSE)</f>
        <v>33UXU42</v>
      </c>
      <c r="F674" t="str">
        <f>VLOOKUP(B674,[1]Arkusz5!$A$3:$Y$2185,5,FALSE)</f>
        <v>CC80</v>
      </c>
      <c r="G674">
        <f>VLOOKUP(B674,[1]Arkusz5!$A$3:$Y$2185,6,FALSE)</f>
        <v>0</v>
      </c>
      <c r="H674">
        <f>VLOOKUP(B674,[1]Arkusz5!$A$3:$Y$2185,7,FALSE)</f>
        <v>0</v>
      </c>
      <c r="I674">
        <f>VLOOKUP(B674,[1]Arkusz5!$A$3:$Y$2185,8,FALSE)</f>
        <v>0</v>
      </c>
      <c r="J674">
        <f>VLOOKUP(B674,[1]Arkusz5!$A$3:$Y$2185,9,FALSE)</f>
        <v>0</v>
      </c>
      <c r="K674" t="str">
        <f>VLOOKUP(B674,[1]Arkusz5!$A$3:$Y$2185,10,FALSE)</f>
        <v>Park Krajobrazowy Puszcza Zielonka</v>
      </c>
      <c r="L674">
        <f>VLOOKUP(B674,[1]Arkusz5!$A$3:$Y$2185,11,FALSE)</f>
        <v>0</v>
      </c>
      <c r="M674">
        <f>VLOOKUP(B674,[1]Arkusz5!$A$3:$Y$2185,12,FALSE)</f>
        <v>0</v>
      </c>
      <c r="N674">
        <f>VLOOKUP(B674,[1]Arkusz5!$A$3:$Y$2185,13,FALSE)</f>
        <v>0</v>
      </c>
      <c r="O674">
        <f>VLOOKUP(B674,[1]Arkusz5!$A$3:$Y$2185,14,FALSE)</f>
        <v>0</v>
      </c>
      <c r="P674">
        <f>VLOOKUP(B674,[1]Arkusz5!$A$3:$Y$2185,15,FALSE)</f>
        <v>0</v>
      </c>
      <c r="Q674">
        <f>VLOOKUP(B674,[1]Arkusz5!$A$3:$Y$2185,16,FALSE)</f>
        <v>0</v>
      </c>
      <c r="R674">
        <f>VLOOKUP(B674,[1]Arkusz5!$A$3:$Y$2185,17,FALSE)</f>
        <v>0</v>
      </c>
      <c r="S674" t="str">
        <f>VLOOKUP(B674,[1]Arkusz5!$A$3:$Y$2185,18,FALSE)</f>
        <v>Europa</v>
      </c>
      <c r="T674" t="str">
        <f>VLOOKUP(B674,[1]Arkusz5!$A$3:$Y$2185,19,FALSE)</f>
        <v>Polska</v>
      </c>
      <c r="U674" t="str">
        <f>VLOOKUP(B674,[1]Arkusz5!$A$3:$Y$2185,20,FALSE)</f>
        <v>wielkopolskie</v>
      </c>
      <c r="V674" t="str">
        <f>VLOOKUP(B674,[1]Arkusz5!$A$3:$Y$2185,21,FALSE)</f>
        <v>poznański</v>
      </c>
      <c r="W674" t="str">
        <f>VLOOKUP(B674,[1]Arkusz5!$A$3:$Y$2185,22,FALSE)</f>
        <v>Murowana Goślina</v>
      </c>
      <c r="X674" t="str">
        <f>VLOOKUP(B674,[1]Arkusz5!$A$3:$Y$2185,23,FALSE)</f>
        <v>315.54 Pojezierze Gnieźnieńskie</v>
      </c>
      <c r="Y674" t="str">
        <f>VLOOKUP(B674,[1]Arkusz5!$A$3:$Y$2185,24,FALSE)</f>
        <v>Continental Bio-geographical Region</v>
      </c>
      <c r="Z674" t="str">
        <f>VLOOKUP(B674,[1]Arkusz5!$A$3:$Y$2185,25,FALSE)</f>
        <v>Pino-Quercetum (=Querco-Pinetum + Serratulo-Pinetum)</v>
      </c>
    </row>
    <row r="675" spans="1:26" x14ac:dyDescent="0.25">
      <c r="A675">
        <v>674</v>
      </c>
      <c r="B675" t="s">
        <v>4188</v>
      </c>
      <c r="C675" t="str">
        <f>VLOOKUP(B675,[1]Arkusz5!$A$3:$Y$2185,2,FALSE)</f>
        <v>52.48544</v>
      </c>
      <c r="D675" t="str">
        <f>VLOOKUP(B675,[1]Arkusz5!$A$3:$Y$2185,3,FALSE)</f>
        <v>17.028371</v>
      </c>
      <c r="E675" t="str">
        <f>VLOOKUP(B675,[1]Arkusz5!$A$3:$Y$2185,4,FALSE)</f>
        <v>33UXU31</v>
      </c>
      <c r="F675" t="str">
        <f>VLOOKUP(B675,[1]Arkusz5!$A$3:$Y$2185,5,FALSE)</f>
        <v>BC99</v>
      </c>
      <c r="G675">
        <f>VLOOKUP(B675,[1]Arkusz5!$A$3:$Y$2185,6,FALSE)</f>
        <v>0</v>
      </c>
      <c r="H675">
        <f>VLOOKUP(B675,[1]Arkusz5!$A$3:$Y$2185,7,FALSE)</f>
        <v>0</v>
      </c>
      <c r="I675">
        <f>VLOOKUP(B675,[1]Arkusz5!$A$3:$Y$2185,8,FALSE)</f>
        <v>0</v>
      </c>
      <c r="J675">
        <f>VLOOKUP(B675,[1]Arkusz5!$A$3:$Y$2185,9,FALSE)</f>
        <v>0</v>
      </c>
      <c r="K675" t="str">
        <f>VLOOKUP(B675,[1]Arkusz5!$A$3:$Y$2185,10,FALSE)</f>
        <v>Park Krajobrazowy Puszcza Zielonka</v>
      </c>
      <c r="L675">
        <f>VLOOKUP(B675,[1]Arkusz5!$A$3:$Y$2185,11,FALSE)</f>
        <v>0</v>
      </c>
      <c r="M675">
        <f>VLOOKUP(B675,[1]Arkusz5!$A$3:$Y$2185,12,FALSE)</f>
        <v>0</v>
      </c>
      <c r="N675">
        <f>VLOOKUP(B675,[1]Arkusz5!$A$3:$Y$2185,13,FALSE)</f>
        <v>0</v>
      </c>
      <c r="O675">
        <f>VLOOKUP(B675,[1]Arkusz5!$A$3:$Y$2185,14,FALSE)</f>
        <v>0</v>
      </c>
      <c r="P675">
        <f>VLOOKUP(B675,[1]Arkusz5!$A$3:$Y$2185,15,FALSE)</f>
        <v>0</v>
      </c>
      <c r="Q675">
        <f>VLOOKUP(B675,[1]Arkusz5!$A$3:$Y$2185,16,FALSE)</f>
        <v>0</v>
      </c>
      <c r="R675">
        <f>VLOOKUP(B675,[1]Arkusz5!$A$3:$Y$2185,17,FALSE)</f>
        <v>0</v>
      </c>
      <c r="S675" t="str">
        <f>VLOOKUP(B675,[1]Arkusz5!$A$3:$Y$2185,18,FALSE)</f>
        <v>Europa</v>
      </c>
      <c r="T675" t="str">
        <f>VLOOKUP(B675,[1]Arkusz5!$A$3:$Y$2185,19,FALSE)</f>
        <v>Polska</v>
      </c>
      <c r="U675" t="str">
        <f>VLOOKUP(B675,[1]Arkusz5!$A$3:$Y$2185,20,FALSE)</f>
        <v>wielkopolskie</v>
      </c>
      <c r="V675" t="str">
        <f>VLOOKUP(B675,[1]Arkusz5!$A$3:$Y$2185,21,FALSE)</f>
        <v>poznański</v>
      </c>
      <c r="W675" t="str">
        <f>VLOOKUP(B675,[1]Arkusz5!$A$3:$Y$2185,22,FALSE)</f>
        <v>Czerwonak</v>
      </c>
      <c r="X675" t="str">
        <f>VLOOKUP(B675,[1]Arkusz5!$A$3:$Y$2185,23,FALSE)</f>
        <v>315.54 Pojezierze Gnieźnieńskie</v>
      </c>
      <c r="Y675" t="str">
        <f>VLOOKUP(B675,[1]Arkusz5!$A$3:$Y$2185,24,FALSE)</f>
        <v>Continental Bio-geographical Region</v>
      </c>
      <c r="Z675" t="str">
        <f>VLOOKUP(B675,[1]Arkusz5!$A$3:$Y$2185,25,FALSE)</f>
        <v>Pino-Quercetum (=Querco-Pinetum + Serratulo-Pinetum)</v>
      </c>
    </row>
    <row r="676" spans="1:26" x14ac:dyDescent="0.25">
      <c r="A676">
        <v>675</v>
      </c>
      <c r="B676" t="s">
        <v>4192</v>
      </c>
      <c r="C676" t="str">
        <f>VLOOKUP(B676,[1]Arkusz5!$A$3:$Y$2185,2,FALSE)</f>
        <v>52.64827</v>
      </c>
      <c r="D676" t="str">
        <f>VLOOKUP(B676,[1]Arkusz5!$A$3:$Y$2185,3,FALSE)</f>
        <v>17.113549</v>
      </c>
      <c r="E676" t="str">
        <f>VLOOKUP(B676,[1]Arkusz5!$A$3:$Y$2185,4,FALSE)</f>
        <v>33UXU43</v>
      </c>
      <c r="F676" t="str">
        <f>VLOOKUP(B676,[1]Arkusz5!$A$3:$Y$2185,5,FALSE)</f>
        <v>CC70</v>
      </c>
      <c r="G676">
        <f>VLOOKUP(B676,[1]Arkusz5!$A$3:$Y$2185,6,FALSE)</f>
        <v>0</v>
      </c>
      <c r="H676">
        <f>VLOOKUP(B676,[1]Arkusz5!$A$3:$Y$2185,7,FALSE)</f>
        <v>0</v>
      </c>
      <c r="I676">
        <f>VLOOKUP(B676,[1]Arkusz5!$A$3:$Y$2185,8,FALSE)</f>
        <v>0</v>
      </c>
      <c r="J676">
        <f>VLOOKUP(B676,[1]Arkusz5!$A$3:$Y$2185,9,FALSE)</f>
        <v>0</v>
      </c>
      <c r="K676">
        <f>VLOOKUP(B676,[1]Arkusz5!$A$3:$Y$2185,10,FALSE)</f>
        <v>0</v>
      </c>
      <c r="L676">
        <f>VLOOKUP(B676,[1]Arkusz5!$A$3:$Y$2185,11,FALSE)</f>
        <v>0</v>
      </c>
      <c r="M676">
        <f>VLOOKUP(B676,[1]Arkusz5!$A$3:$Y$2185,12,FALSE)</f>
        <v>0</v>
      </c>
      <c r="N676">
        <f>VLOOKUP(B676,[1]Arkusz5!$A$3:$Y$2185,13,FALSE)</f>
        <v>0</v>
      </c>
      <c r="O676">
        <f>VLOOKUP(B676,[1]Arkusz5!$A$3:$Y$2185,14,FALSE)</f>
        <v>0</v>
      </c>
      <c r="P676">
        <f>VLOOKUP(B676,[1]Arkusz5!$A$3:$Y$2185,15,FALSE)</f>
        <v>0</v>
      </c>
      <c r="Q676">
        <f>VLOOKUP(B676,[1]Arkusz5!$A$3:$Y$2185,16,FALSE)</f>
        <v>0</v>
      </c>
      <c r="R676">
        <f>VLOOKUP(B676,[1]Arkusz5!$A$3:$Y$2185,17,FALSE)</f>
        <v>0</v>
      </c>
      <c r="S676" t="str">
        <f>VLOOKUP(B676,[1]Arkusz5!$A$3:$Y$2185,18,FALSE)</f>
        <v>Europa</v>
      </c>
      <c r="T676" t="str">
        <f>VLOOKUP(B676,[1]Arkusz5!$A$3:$Y$2185,19,FALSE)</f>
        <v>Polska</v>
      </c>
      <c r="U676" t="str">
        <f>VLOOKUP(B676,[1]Arkusz5!$A$3:$Y$2185,20,FALSE)</f>
        <v>wielkopolskie</v>
      </c>
      <c r="V676" t="str">
        <f>VLOOKUP(B676,[1]Arkusz5!$A$3:$Y$2185,21,FALSE)</f>
        <v>wągrowiecki</v>
      </c>
      <c r="W676" t="str">
        <f>VLOOKUP(B676,[1]Arkusz5!$A$3:$Y$2185,22,FALSE)</f>
        <v>Skoki</v>
      </c>
      <c r="X676" t="str">
        <f>VLOOKUP(B676,[1]Arkusz5!$A$3:$Y$2185,23,FALSE)</f>
        <v>315.54 Pojezierze Gnieźnieńskie</v>
      </c>
      <c r="Y676" t="str">
        <f>VLOOKUP(B676,[1]Arkusz5!$A$3:$Y$2185,24,FALSE)</f>
        <v>Continental Bio-geographical Region</v>
      </c>
      <c r="Z676" t="str">
        <f>VLOOKUP(B676,[1]Arkusz5!$A$3:$Y$2185,25,FALSE)</f>
        <v>Luzulo pilosae-Fagetum</v>
      </c>
    </row>
    <row r="677" spans="1:26" x14ac:dyDescent="0.25">
      <c r="A677">
        <v>676</v>
      </c>
      <c r="B677" t="s">
        <v>4200</v>
      </c>
      <c r="C677" t="str">
        <f>VLOOKUP(B677,[1]Arkusz5!$A$3:$Y$2185,2,FALSE)</f>
        <v>52.64827</v>
      </c>
      <c r="D677" t="str">
        <f>VLOOKUP(B677,[1]Arkusz5!$A$3:$Y$2185,3,FALSE)</f>
        <v>17.113549</v>
      </c>
      <c r="E677" t="str">
        <f>VLOOKUP(B677,[1]Arkusz5!$A$3:$Y$2185,4,FALSE)</f>
        <v>33UXU43</v>
      </c>
      <c r="F677" t="str">
        <f>VLOOKUP(B677,[1]Arkusz5!$A$3:$Y$2185,5,FALSE)</f>
        <v>CC70</v>
      </c>
      <c r="G677">
        <f>VLOOKUP(B677,[1]Arkusz5!$A$3:$Y$2185,6,FALSE)</f>
        <v>0</v>
      </c>
      <c r="H677">
        <f>VLOOKUP(B677,[1]Arkusz5!$A$3:$Y$2185,7,FALSE)</f>
        <v>0</v>
      </c>
      <c r="I677">
        <f>VLOOKUP(B677,[1]Arkusz5!$A$3:$Y$2185,8,FALSE)</f>
        <v>0</v>
      </c>
      <c r="J677">
        <f>VLOOKUP(B677,[1]Arkusz5!$A$3:$Y$2185,9,FALSE)</f>
        <v>0</v>
      </c>
      <c r="K677">
        <f>VLOOKUP(B677,[1]Arkusz5!$A$3:$Y$2185,10,FALSE)</f>
        <v>0</v>
      </c>
      <c r="L677">
        <f>VLOOKUP(B677,[1]Arkusz5!$A$3:$Y$2185,11,FALSE)</f>
        <v>0</v>
      </c>
      <c r="M677">
        <f>VLOOKUP(B677,[1]Arkusz5!$A$3:$Y$2185,12,FALSE)</f>
        <v>0</v>
      </c>
      <c r="N677">
        <f>VLOOKUP(B677,[1]Arkusz5!$A$3:$Y$2185,13,FALSE)</f>
        <v>0</v>
      </c>
      <c r="O677">
        <f>VLOOKUP(B677,[1]Arkusz5!$A$3:$Y$2185,14,FALSE)</f>
        <v>0</v>
      </c>
      <c r="P677">
        <f>VLOOKUP(B677,[1]Arkusz5!$A$3:$Y$2185,15,FALSE)</f>
        <v>0</v>
      </c>
      <c r="Q677">
        <f>VLOOKUP(B677,[1]Arkusz5!$A$3:$Y$2185,16,FALSE)</f>
        <v>0</v>
      </c>
      <c r="R677">
        <f>VLOOKUP(B677,[1]Arkusz5!$A$3:$Y$2185,17,FALSE)</f>
        <v>0</v>
      </c>
      <c r="S677" t="str">
        <f>VLOOKUP(B677,[1]Arkusz5!$A$3:$Y$2185,18,FALSE)</f>
        <v>Europa</v>
      </c>
      <c r="T677" t="str">
        <f>VLOOKUP(B677,[1]Arkusz5!$A$3:$Y$2185,19,FALSE)</f>
        <v>Polska</v>
      </c>
      <c r="U677" t="str">
        <f>VLOOKUP(B677,[1]Arkusz5!$A$3:$Y$2185,20,FALSE)</f>
        <v>wielkopolskie</v>
      </c>
      <c r="V677" t="str">
        <f>VLOOKUP(B677,[1]Arkusz5!$A$3:$Y$2185,21,FALSE)</f>
        <v>wągrowiecki</v>
      </c>
      <c r="W677" t="str">
        <f>VLOOKUP(B677,[1]Arkusz5!$A$3:$Y$2185,22,FALSE)</f>
        <v>Skoki</v>
      </c>
      <c r="X677" t="str">
        <f>VLOOKUP(B677,[1]Arkusz5!$A$3:$Y$2185,23,FALSE)</f>
        <v>315.54 Pojezierze Gnieźnieńskie</v>
      </c>
      <c r="Y677" t="str">
        <f>VLOOKUP(B677,[1]Arkusz5!$A$3:$Y$2185,24,FALSE)</f>
        <v>Continental Bio-geographical Region</v>
      </c>
      <c r="Z677" t="str">
        <f>VLOOKUP(B677,[1]Arkusz5!$A$3:$Y$2185,25,FALSE)</f>
        <v>Luzulo pilosae-Fagetum</v>
      </c>
    </row>
    <row r="678" spans="1:26" x14ac:dyDescent="0.25">
      <c r="A678">
        <v>677</v>
      </c>
      <c r="B678" t="s">
        <v>4204</v>
      </c>
      <c r="C678" t="str">
        <f>VLOOKUP(B678,[1]Arkusz5!$A$3:$Y$2185,2,FALSE)</f>
        <v>52.64827</v>
      </c>
      <c r="D678" t="str">
        <f>VLOOKUP(B678,[1]Arkusz5!$A$3:$Y$2185,3,FALSE)</f>
        <v>17.113549</v>
      </c>
      <c r="E678" t="str">
        <f>VLOOKUP(B678,[1]Arkusz5!$A$3:$Y$2185,4,FALSE)</f>
        <v>33UXU43</v>
      </c>
      <c r="F678" t="str">
        <f>VLOOKUP(B678,[1]Arkusz5!$A$3:$Y$2185,5,FALSE)</f>
        <v>CC70</v>
      </c>
      <c r="G678">
        <f>VLOOKUP(B678,[1]Arkusz5!$A$3:$Y$2185,6,FALSE)</f>
        <v>0</v>
      </c>
      <c r="H678">
        <f>VLOOKUP(B678,[1]Arkusz5!$A$3:$Y$2185,7,FALSE)</f>
        <v>0</v>
      </c>
      <c r="I678">
        <f>VLOOKUP(B678,[1]Arkusz5!$A$3:$Y$2185,8,FALSE)</f>
        <v>0</v>
      </c>
      <c r="J678">
        <f>VLOOKUP(B678,[1]Arkusz5!$A$3:$Y$2185,9,FALSE)</f>
        <v>0</v>
      </c>
      <c r="K678">
        <f>VLOOKUP(B678,[1]Arkusz5!$A$3:$Y$2185,10,FALSE)</f>
        <v>0</v>
      </c>
      <c r="L678">
        <f>VLOOKUP(B678,[1]Arkusz5!$A$3:$Y$2185,11,FALSE)</f>
        <v>0</v>
      </c>
      <c r="M678">
        <f>VLOOKUP(B678,[1]Arkusz5!$A$3:$Y$2185,12,FALSE)</f>
        <v>0</v>
      </c>
      <c r="N678">
        <f>VLOOKUP(B678,[1]Arkusz5!$A$3:$Y$2185,13,FALSE)</f>
        <v>0</v>
      </c>
      <c r="O678">
        <f>VLOOKUP(B678,[1]Arkusz5!$A$3:$Y$2185,14,FALSE)</f>
        <v>0</v>
      </c>
      <c r="P678">
        <f>VLOOKUP(B678,[1]Arkusz5!$A$3:$Y$2185,15,FALSE)</f>
        <v>0</v>
      </c>
      <c r="Q678">
        <f>VLOOKUP(B678,[1]Arkusz5!$A$3:$Y$2185,16,FALSE)</f>
        <v>0</v>
      </c>
      <c r="R678">
        <f>VLOOKUP(B678,[1]Arkusz5!$A$3:$Y$2185,17,FALSE)</f>
        <v>0</v>
      </c>
      <c r="S678" t="str">
        <f>VLOOKUP(B678,[1]Arkusz5!$A$3:$Y$2185,18,FALSE)</f>
        <v>Europa</v>
      </c>
      <c r="T678" t="str">
        <f>VLOOKUP(B678,[1]Arkusz5!$A$3:$Y$2185,19,FALSE)</f>
        <v>Polska</v>
      </c>
      <c r="U678" t="str">
        <f>VLOOKUP(B678,[1]Arkusz5!$A$3:$Y$2185,20,FALSE)</f>
        <v>wielkopolskie</v>
      </c>
      <c r="V678" t="str">
        <f>VLOOKUP(B678,[1]Arkusz5!$A$3:$Y$2185,21,FALSE)</f>
        <v>wągrowiecki</v>
      </c>
      <c r="W678" t="str">
        <f>VLOOKUP(B678,[1]Arkusz5!$A$3:$Y$2185,22,FALSE)</f>
        <v>Skoki</v>
      </c>
      <c r="X678" t="str">
        <f>VLOOKUP(B678,[1]Arkusz5!$A$3:$Y$2185,23,FALSE)</f>
        <v>315.54 Pojezierze Gnieźnieńskie</v>
      </c>
      <c r="Y678" t="str">
        <f>VLOOKUP(B678,[1]Arkusz5!$A$3:$Y$2185,24,FALSE)</f>
        <v>Continental Bio-geographical Region</v>
      </c>
      <c r="Z678" t="str">
        <f>VLOOKUP(B678,[1]Arkusz5!$A$3:$Y$2185,25,FALSE)</f>
        <v>Luzulo pilosae-Fagetum</v>
      </c>
    </row>
    <row r="679" spans="1:26" x14ac:dyDescent="0.25">
      <c r="A679">
        <v>678</v>
      </c>
      <c r="B679" t="s">
        <v>4206</v>
      </c>
      <c r="C679" t="str">
        <f>VLOOKUP(B679,[1]Arkusz5!$A$3:$Y$2185,2,FALSE)</f>
        <v>52.64827</v>
      </c>
      <c r="D679" t="str">
        <f>VLOOKUP(B679,[1]Arkusz5!$A$3:$Y$2185,3,FALSE)</f>
        <v>17.113549</v>
      </c>
      <c r="E679" t="str">
        <f>VLOOKUP(B679,[1]Arkusz5!$A$3:$Y$2185,4,FALSE)</f>
        <v>33UXU43</v>
      </c>
      <c r="F679" t="str">
        <f>VLOOKUP(B679,[1]Arkusz5!$A$3:$Y$2185,5,FALSE)</f>
        <v>CC70</v>
      </c>
      <c r="G679">
        <f>VLOOKUP(B679,[1]Arkusz5!$A$3:$Y$2185,6,FALSE)</f>
        <v>0</v>
      </c>
      <c r="H679">
        <f>VLOOKUP(B679,[1]Arkusz5!$A$3:$Y$2185,7,FALSE)</f>
        <v>0</v>
      </c>
      <c r="I679">
        <f>VLOOKUP(B679,[1]Arkusz5!$A$3:$Y$2185,8,FALSE)</f>
        <v>0</v>
      </c>
      <c r="J679">
        <f>VLOOKUP(B679,[1]Arkusz5!$A$3:$Y$2185,9,FALSE)</f>
        <v>0</v>
      </c>
      <c r="K679">
        <f>VLOOKUP(B679,[1]Arkusz5!$A$3:$Y$2185,10,FALSE)</f>
        <v>0</v>
      </c>
      <c r="L679">
        <f>VLOOKUP(B679,[1]Arkusz5!$A$3:$Y$2185,11,FALSE)</f>
        <v>0</v>
      </c>
      <c r="M679">
        <f>VLOOKUP(B679,[1]Arkusz5!$A$3:$Y$2185,12,FALSE)</f>
        <v>0</v>
      </c>
      <c r="N679">
        <f>VLOOKUP(B679,[1]Arkusz5!$A$3:$Y$2185,13,FALSE)</f>
        <v>0</v>
      </c>
      <c r="O679">
        <f>VLOOKUP(B679,[1]Arkusz5!$A$3:$Y$2185,14,FALSE)</f>
        <v>0</v>
      </c>
      <c r="P679">
        <f>VLOOKUP(B679,[1]Arkusz5!$A$3:$Y$2185,15,FALSE)</f>
        <v>0</v>
      </c>
      <c r="Q679">
        <f>VLOOKUP(B679,[1]Arkusz5!$A$3:$Y$2185,16,FALSE)</f>
        <v>0</v>
      </c>
      <c r="R679">
        <f>VLOOKUP(B679,[1]Arkusz5!$A$3:$Y$2185,17,FALSE)</f>
        <v>0</v>
      </c>
      <c r="S679" t="str">
        <f>VLOOKUP(B679,[1]Arkusz5!$A$3:$Y$2185,18,FALSE)</f>
        <v>Europa</v>
      </c>
      <c r="T679" t="str">
        <f>VLOOKUP(B679,[1]Arkusz5!$A$3:$Y$2185,19,FALSE)</f>
        <v>Polska</v>
      </c>
      <c r="U679" t="str">
        <f>VLOOKUP(B679,[1]Arkusz5!$A$3:$Y$2185,20,FALSE)</f>
        <v>wielkopolskie</v>
      </c>
      <c r="V679" t="str">
        <f>VLOOKUP(B679,[1]Arkusz5!$A$3:$Y$2185,21,FALSE)</f>
        <v>wągrowiecki</v>
      </c>
      <c r="W679" t="str">
        <f>VLOOKUP(B679,[1]Arkusz5!$A$3:$Y$2185,22,FALSE)</f>
        <v>Skoki</v>
      </c>
      <c r="X679" t="str">
        <f>VLOOKUP(B679,[1]Arkusz5!$A$3:$Y$2185,23,FALSE)</f>
        <v>315.54 Pojezierze Gnieźnieńskie</v>
      </c>
      <c r="Y679" t="str">
        <f>VLOOKUP(B679,[1]Arkusz5!$A$3:$Y$2185,24,FALSE)</f>
        <v>Continental Bio-geographical Region</v>
      </c>
      <c r="Z679" t="str">
        <f>VLOOKUP(B679,[1]Arkusz5!$A$3:$Y$2185,25,FALSE)</f>
        <v>Luzulo pilosae-Fagetum</v>
      </c>
    </row>
    <row r="680" spans="1:26" x14ac:dyDescent="0.25">
      <c r="A680">
        <v>679</v>
      </c>
      <c r="B680" t="s">
        <v>4208</v>
      </c>
      <c r="C680" t="str">
        <f>VLOOKUP(B680,[1]Arkusz5!$A$3:$Y$2185,2,FALSE)</f>
        <v>52.646095</v>
      </c>
      <c r="D680" t="str">
        <f>VLOOKUP(B680,[1]Arkusz5!$A$3:$Y$2185,3,FALSE)</f>
        <v>17.464114</v>
      </c>
      <c r="E680" t="str">
        <f>VLOOKUP(B680,[1]Arkusz5!$A$3:$Y$2185,4,FALSE)</f>
        <v>33UXU63</v>
      </c>
      <c r="F680" t="str">
        <f>VLOOKUP(B680,[1]Arkusz5!$A$3:$Y$2185,5,FALSE)</f>
        <v>CC72</v>
      </c>
      <c r="G680">
        <f>VLOOKUP(B680,[1]Arkusz5!$A$3:$Y$2185,6,FALSE)</f>
        <v>0</v>
      </c>
      <c r="H680">
        <f>VLOOKUP(B680,[1]Arkusz5!$A$3:$Y$2185,7,FALSE)</f>
        <v>0</v>
      </c>
      <c r="I680">
        <f>VLOOKUP(B680,[1]Arkusz5!$A$3:$Y$2185,8,FALSE)</f>
        <v>0</v>
      </c>
      <c r="J680">
        <f>VLOOKUP(B680,[1]Arkusz5!$A$3:$Y$2185,9,FALSE)</f>
        <v>0</v>
      </c>
      <c r="K680">
        <f>VLOOKUP(B680,[1]Arkusz5!$A$3:$Y$2185,10,FALSE)</f>
        <v>0</v>
      </c>
      <c r="L680">
        <f>VLOOKUP(B680,[1]Arkusz5!$A$3:$Y$2185,11,FALSE)</f>
        <v>0</v>
      </c>
      <c r="M680">
        <f>VLOOKUP(B680,[1]Arkusz5!$A$3:$Y$2185,12,FALSE)</f>
        <v>0</v>
      </c>
      <c r="N680">
        <f>VLOOKUP(B680,[1]Arkusz5!$A$3:$Y$2185,13,FALSE)</f>
        <v>0</v>
      </c>
      <c r="O680">
        <f>VLOOKUP(B680,[1]Arkusz5!$A$3:$Y$2185,14,FALSE)</f>
        <v>0</v>
      </c>
      <c r="P680">
        <f>VLOOKUP(B680,[1]Arkusz5!$A$3:$Y$2185,15,FALSE)</f>
        <v>0</v>
      </c>
      <c r="Q680">
        <f>VLOOKUP(B680,[1]Arkusz5!$A$3:$Y$2185,16,FALSE)</f>
        <v>0</v>
      </c>
      <c r="R680">
        <f>VLOOKUP(B680,[1]Arkusz5!$A$3:$Y$2185,17,FALSE)</f>
        <v>0</v>
      </c>
      <c r="S680" t="str">
        <f>VLOOKUP(B680,[1]Arkusz5!$A$3:$Y$2185,18,FALSE)</f>
        <v>Europa</v>
      </c>
      <c r="T680" t="str">
        <f>VLOOKUP(B680,[1]Arkusz5!$A$3:$Y$2185,19,FALSE)</f>
        <v>Polska</v>
      </c>
      <c r="U680" t="str">
        <f>VLOOKUP(B680,[1]Arkusz5!$A$3:$Y$2185,20,FALSE)</f>
        <v>wielkopolskie</v>
      </c>
      <c r="V680" t="str">
        <f>VLOOKUP(B680,[1]Arkusz5!$A$3:$Y$2185,21,FALSE)</f>
        <v>gnieźnieński</v>
      </c>
      <c r="W680" t="str">
        <f>VLOOKUP(B680,[1]Arkusz5!$A$3:$Y$2185,22,FALSE)</f>
        <v>Kłecko</v>
      </c>
      <c r="X680" t="str">
        <f>VLOOKUP(B680,[1]Arkusz5!$A$3:$Y$2185,23,FALSE)</f>
        <v>315.54 Pojezierze Gnieźnieńskie</v>
      </c>
      <c r="Y680" t="str">
        <f>VLOOKUP(B680,[1]Arkusz5!$A$3:$Y$2185,24,FALSE)</f>
        <v>Continental Bio-geographical Region</v>
      </c>
      <c r="Z680" t="str">
        <f>VLOOKUP(B680,[1]Arkusz5!$A$3:$Y$2185,25,FALSE)</f>
        <v>Galio-Carpinetum</v>
      </c>
    </row>
    <row r="681" spans="1:26" x14ac:dyDescent="0.25">
      <c r="A681">
        <v>680</v>
      </c>
      <c r="B681" t="s">
        <v>4217</v>
      </c>
      <c r="C681" t="str">
        <f>VLOOKUP(B681,[1]Arkusz5!$A$3:$Y$2185,2,FALSE)</f>
        <v>52.646095</v>
      </c>
      <c r="D681" t="str">
        <f>VLOOKUP(B681,[1]Arkusz5!$A$3:$Y$2185,3,FALSE)</f>
        <v>17.464114</v>
      </c>
      <c r="E681" t="str">
        <f>VLOOKUP(B681,[1]Arkusz5!$A$3:$Y$2185,4,FALSE)</f>
        <v>33UXU63</v>
      </c>
      <c r="F681" t="str">
        <f>VLOOKUP(B681,[1]Arkusz5!$A$3:$Y$2185,5,FALSE)</f>
        <v>CC72</v>
      </c>
      <c r="G681">
        <f>VLOOKUP(B681,[1]Arkusz5!$A$3:$Y$2185,6,FALSE)</f>
        <v>0</v>
      </c>
      <c r="H681">
        <f>VLOOKUP(B681,[1]Arkusz5!$A$3:$Y$2185,7,FALSE)</f>
        <v>0</v>
      </c>
      <c r="I681">
        <f>VLOOKUP(B681,[1]Arkusz5!$A$3:$Y$2185,8,FALSE)</f>
        <v>0</v>
      </c>
      <c r="J681">
        <f>VLOOKUP(B681,[1]Arkusz5!$A$3:$Y$2185,9,FALSE)</f>
        <v>0</v>
      </c>
      <c r="K681">
        <f>VLOOKUP(B681,[1]Arkusz5!$A$3:$Y$2185,10,FALSE)</f>
        <v>0</v>
      </c>
      <c r="L681">
        <f>VLOOKUP(B681,[1]Arkusz5!$A$3:$Y$2185,11,FALSE)</f>
        <v>0</v>
      </c>
      <c r="M681">
        <f>VLOOKUP(B681,[1]Arkusz5!$A$3:$Y$2185,12,FALSE)</f>
        <v>0</v>
      </c>
      <c r="N681">
        <f>VLOOKUP(B681,[1]Arkusz5!$A$3:$Y$2185,13,FALSE)</f>
        <v>0</v>
      </c>
      <c r="O681">
        <f>VLOOKUP(B681,[1]Arkusz5!$A$3:$Y$2185,14,FALSE)</f>
        <v>0</v>
      </c>
      <c r="P681">
        <f>VLOOKUP(B681,[1]Arkusz5!$A$3:$Y$2185,15,FALSE)</f>
        <v>0</v>
      </c>
      <c r="Q681">
        <f>VLOOKUP(B681,[1]Arkusz5!$A$3:$Y$2185,16,FALSE)</f>
        <v>0</v>
      </c>
      <c r="R681">
        <f>VLOOKUP(B681,[1]Arkusz5!$A$3:$Y$2185,17,FALSE)</f>
        <v>0</v>
      </c>
      <c r="S681" t="str">
        <f>VLOOKUP(B681,[1]Arkusz5!$A$3:$Y$2185,18,FALSE)</f>
        <v>Europa</v>
      </c>
      <c r="T681" t="str">
        <f>VLOOKUP(B681,[1]Arkusz5!$A$3:$Y$2185,19,FALSE)</f>
        <v>Polska</v>
      </c>
      <c r="U681" t="str">
        <f>VLOOKUP(B681,[1]Arkusz5!$A$3:$Y$2185,20,FALSE)</f>
        <v>wielkopolskie</v>
      </c>
      <c r="V681" t="str">
        <f>VLOOKUP(B681,[1]Arkusz5!$A$3:$Y$2185,21,FALSE)</f>
        <v>gnieźnieński</v>
      </c>
      <c r="W681" t="str">
        <f>VLOOKUP(B681,[1]Arkusz5!$A$3:$Y$2185,22,FALSE)</f>
        <v>Kłecko</v>
      </c>
      <c r="X681" t="str">
        <f>VLOOKUP(B681,[1]Arkusz5!$A$3:$Y$2185,23,FALSE)</f>
        <v>315.54 Pojezierze Gnieźnieńskie</v>
      </c>
      <c r="Y681" t="str">
        <f>VLOOKUP(B681,[1]Arkusz5!$A$3:$Y$2185,24,FALSE)</f>
        <v>Continental Bio-geographical Region</v>
      </c>
      <c r="Z681" t="str">
        <f>VLOOKUP(B681,[1]Arkusz5!$A$3:$Y$2185,25,FALSE)</f>
        <v>Galio-Carpinetum</v>
      </c>
    </row>
    <row r="682" spans="1:26" x14ac:dyDescent="0.25">
      <c r="A682">
        <v>681</v>
      </c>
      <c r="B682" t="s">
        <v>4220</v>
      </c>
      <c r="C682" t="str">
        <f>VLOOKUP(B682,[1]Arkusz5!$A$3:$Y$2185,2,FALSE)</f>
        <v>52.641454</v>
      </c>
      <c r="D682" t="str">
        <f>VLOOKUP(B682,[1]Arkusz5!$A$3:$Y$2185,3,FALSE)</f>
        <v>17.750639</v>
      </c>
      <c r="E682" t="str">
        <f>VLOOKUP(B682,[1]Arkusz5!$A$3:$Y$2185,4,FALSE)</f>
        <v>33UXU83</v>
      </c>
      <c r="F682" t="str">
        <f>VLOOKUP(B682,[1]Arkusz5!$A$3:$Y$2185,5,FALSE)</f>
        <v>CC74</v>
      </c>
      <c r="G682">
        <f>VLOOKUP(B682,[1]Arkusz5!$A$3:$Y$2185,6,FALSE)</f>
        <v>0</v>
      </c>
      <c r="H682">
        <f>VLOOKUP(B682,[1]Arkusz5!$A$3:$Y$2185,7,FALSE)</f>
        <v>0</v>
      </c>
      <c r="I682">
        <f>VLOOKUP(B682,[1]Arkusz5!$A$3:$Y$2185,8,FALSE)</f>
        <v>0</v>
      </c>
      <c r="J682">
        <f>VLOOKUP(B682,[1]Arkusz5!$A$3:$Y$2185,9,FALSE)</f>
        <v>0</v>
      </c>
      <c r="K682">
        <f>VLOOKUP(B682,[1]Arkusz5!$A$3:$Y$2185,10,FALSE)</f>
        <v>0</v>
      </c>
      <c r="L682">
        <f>VLOOKUP(B682,[1]Arkusz5!$A$3:$Y$2185,11,FALSE)</f>
        <v>0</v>
      </c>
      <c r="M682">
        <f>VLOOKUP(B682,[1]Arkusz5!$A$3:$Y$2185,12,FALSE)</f>
        <v>0</v>
      </c>
      <c r="N682">
        <f>VLOOKUP(B682,[1]Arkusz5!$A$3:$Y$2185,13,FALSE)</f>
        <v>0</v>
      </c>
      <c r="O682">
        <f>VLOOKUP(B682,[1]Arkusz5!$A$3:$Y$2185,14,FALSE)</f>
        <v>0</v>
      </c>
      <c r="P682">
        <f>VLOOKUP(B682,[1]Arkusz5!$A$3:$Y$2185,15,FALSE)</f>
        <v>0</v>
      </c>
      <c r="Q682">
        <f>VLOOKUP(B682,[1]Arkusz5!$A$3:$Y$2185,16,FALSE)</f>
        <v>0</v>
      </c>
      <c r="R682">
        <f>VLOOKUP(B682,[1]Arkusz5!$A$3:$Y$2185,17,FALSE)</f>
        <v>0</v>
      </c>
      <c r="S682" t="str">
        <f>VLOOKUP(B682,[1]Arkusz5!$A$3:$Y$2185,18,FALSE)</f>
        <v>Europa</v>
      </c>
      <c r="T682" t="str">
        <f>VLOOKUP(B682,[1]Arkusz5!$A$3:$Y$2185,19,FALSE)</f>
        <v>Polska</v>
      </c>
      <c r="U682" t="str">
        <f>VLOOKUP(B682,[1]Arkusz5!$A$3:$Y$2185,20,FALSE)</f>
        <v>wielkopolskie</v>
      </c>
      <c r="V682" t="str">
        <f>VLOOKUP(B682,[1]Arkusz5!$A$3:$Y$2185,21,FALSE)</f>
        <v>gnieźnieński</v>
      </c>
      <c r="W682" t="str">
        <f>VLOOKUP(B682,[1]Arkusz5!$A$3:$Y$2185,22,FALSE)</f>
        <v>Trzemeszno</v>
      </c>
      <c r="X682" t="str">
        <f>VLOOKUP(B682,[1]Arkusz5!$A$3:$Y$2185,23,FALSE)</f>
        <v>315.54 Pojezierze Gnieźnieńskie</v>
      </c>
      <c r="Y682" t="str">
        <f>VLOOKUP(B682,[1]Arkusz5!$A$3:$Y$2185,24,FALSE)</f>
        <v>Continental Bio-geographical Region</v>
      </c>
      <c r="Z682" t="str">
        <f>VLOOKUP(B682,[1]Arkusz5!$A$3:$Y$2185,25,FALSE)</f>
        <v>Fraxino-Alnetum (=Circaeo-Alnetum)</v>
      </c>
    </row>
    <row r="683" spans="1:26" x14ac:dyDescent="0.25">
      <c r="A683">
        <v>682</v>
      </c>
      <c r="B683" t="s">
        <v>4232</v>
      </c>
      <c r="C683" t="str">
        <f>VLOOKUP(B683,[1]Arkusz5!$A$3:$Y$2185,2,FALSE)</f>
        <v>52.620041</v>
      </c>
      <c r="D683" t="str">
        <f>VLOOKUP(B683,[1]Arkusz5!$A$3:$Y$2185,3,FALSE)</f>
        <v>17.861999</v>
      </c>
      <c r="E683" t="str">
        <f>VLOOKUP(B683,[1]Arkusz5!$A$3:$Y$2185,4,FALSE)</f>
        <v>33UXU93</v>
      </c>
      <c r="F683" t="str">
        <f>VLOOKUP(B683,[1]Arkusz5!$A$3:$Y$2185,5,FALSE)</f>
        <v>CC85</v>
      </c>
      <c r="G683">
        <f>VLOOKUP(B683,[1]Arkusz5!$A$3:$Y$2185,6,FALSE)</f>
        <v>0</v>
      </c>
      <c r="H683">
        <f>VLOOKUP(B683,[1]Arkusz5!$A$3:$Y$2185,7,FALSE)</f>
        <v>0</v>
      </c>
      <c r="I683">
        <f>VLOOKUP(B683,[1]Arkusz5!$A$3:$Y$2185,8,FALSE)</f>
        <v>0</v>
      </c>
      <c r="J683">
        <f>VLOOKUP(B683,[1]Arkusz5!$A$3:$Y$2185,9,FALSE)</f>
        <v>0</v>
      </c>
      <c r="K683">
        <f>VLOOKUP(B683,[1]Arkusz5!$A$3:$Y$2185,10,FALSE)</f>
        <v>0</v>
      </c>
      <c r="L683">
        <f>VLOOKUP(B683,[1]Arkusz5!$A$3:$Y$2185,11,FALSE)</f>
        <v>0</v>
      </c>
      <c r="M683">
        <f>VLOOKUP(B683,[1]Arkusz5!$A$3:$Y$2185,12,FALSE)</f>
        <v>0</v>
      </c>
      <c r="N683">
        <f>VLOOKUP(B683,[1]Arkusz5!$A$3:$Y$2185,13,FALSE)</f>
        <v>0</v>
      </c>
      <c r="O683">
        <f>VLOOKUP(B683,[1]Arkusz5!$A$3:$Y$2185,14,FALSE)</f>
        <v>0</v>
      </c>
      <c r="P683">
        <f>VLOOKUP(B683,[1]Arkusz5!$A$3:$Y$2185,15,FALSE)</f>
        <v>0</v>
      </c>
      <c r="Q683">
        <f>VLOOKUP(B683,[1]Arkusz5!$A$3:$Y$2185,16,FALSE)</f>
        <v>0</v>
      </c>
      <c r="R683">
        <f>VLOOKUP(B683,[1]Arkusz5!$A$3:$Y$2185,17,FALSE)</f>
        <v>0</v>
      </c>
      <c r="S683" t="str">
        <f>VLOOKUP(B683,[1]Arkusz5!$A$3:$Y$2185,18,FALSE)</f>
        <v>Europa</v>
      </c>
      <c r="T683" t="str">
        <f>VLOOKUP(B683,[1]Arkusz5!$A$3:$Y$2185,19,FALSE)</f>
        <v>Polska</v>
      </c>
      <c r="U683" t="str">
        <f>VLOOKUP(B683,[1]Arkusz5!$A$3:$Y$2185,20,FALSE)</f>
        <v>wielkopolskie</v>
      </c>
      <c r="V683" t="str">
        <f>VLOOKUP(B683,[1]Arkusz5!$A$3:$Y$2185,21,FALSE)</f>
        <v>gnieźnieński</v>
      </c>
      <c r="W683" t="str">
        <f>VLOOKUP(B683,[1]Arkusz5!$A$3:$Y$2185,22,FALSE)</f>
        <v>Trzemeszno</v>
      </c>
      <c r="X683" t="str">
        <f>VLOOKUP(B683,[1]Arkusz5!$A$3:$Y$2185,23,FALSE)</f>
        <v>315.54 Pojezierze Gnieźnieńskie</v>
      </c>
      <c r="Y683" t="str">
        <f>VLOOKUP(B683,[1]Arkusz5!$A$3:$Y$2185,24,FALSE)</f>
        <v>Continental Bio-geographical Region</v>
      </c>
      <c r="Z683" t="str">
        <f>VLOOKUP(B683,[1]Arkusz5!$A$3:$Y$2185,25,FALSE)</f>
        <v>Galio-Carpinetum</v>
      </c>
    </row>
    <row r="684" spans="1:26" x14ac:dyDescent="0.25">
      <c r="A684">
        <v>683</v>
      </c>
      <c r="B684" t="s">
        <v>4241</v>
      </c>
      <c r="C684" t="str">
        <f>VLOOKUP(B684,[1]Arkusz5!$A$3:$Y$2185,2,FALSE)</f>
        <v>52.551644</v>
      </c>
      <c r="D684" t="str">
        <f>VLOOKUP(B684,[1]Arkusz5!$A$3:$Y$2185,3,FALSE)</f>
        <v>17.796445</v>
      </c>
      <c r="E684" t="str">
        <f>VLOOKUP(B684,[1]Arkusz5!$A$3:$Y$2185,4,FALSE)</f>
        <v>33UXU82</v>
      </c>
      <c r="F684" t="str">
        <f>VLOOKUP(B684,[1]Arkusz5!$A$3:$Y$2185,5,FALSE)</f>
        <v>CC84</v>
      </c>
      <c r="G684">
        <f>VLOOKUP(B684,[1]Arkusz5!$A$3:$Y$2185,6,FALSE)</f>
        <v>0</v>
      </c>
      <c r="H684">
        <f>VLOOKUP(B684,[1]Arkusz5!$A$3:$Y$2185,7,FALSE)</f>
        <v>0</v>
      </c>
      <c r="I684">
        <f>VLOOKUP(B684,[1]Arkusz5!$A$3:$Y$2185,8,FALSE)</f>
        <v>0</v>
      </c>
      <c r="J684">
        <f>VLOOKUP(B684,[1]Arkusz5!$A$3:$Y$2185,9,FALSE)</f>
        <v>0</v>
      </c>
      <c r="K684">
        <f>VLOOKUP(B684,[1]Arkusz5!$A$3:$Y$2185,10,FALSE)</f>
        <v>0</v>
      </c>
      <c r="L684">
        <f>VLOOKUP(B684,[1]Arkusz5!$A$3:$Y$2185,11,FALSE)</f>
        <v>0</v>
      </c>
      <c r="M684">
        <f>VLOOKUP(B684,[1]Arkusz5!$A$3:$Y$2185,12,FALSE)</f>
        <v>0</v>
      </c>
      <c r="N684">
        <f>VLOOKUP(B684,[1]Arkusz5!$A$3:$Y$2185,13,FALSE)</f>
        <v>0</v>
      </c>
      <c r="O684">
        <f>VLOOKUP(B684,[1]Arkusz5!$A$3:$Y$2185,14,FALSE)</f>
        <v>0</v>
      </c>
      <c r="P684">
        <f>VLOOKUP(B684,[1]Arkusz5!$A$3:$Y$2185,15,FALSE)</f>
        <v>0</v>
      </c>
      <c r="Q684">
        <f>VLOOKUP(B684,[1]Arkusz5!$A$3:$Y$2185,16,FALSE)</f>
        <v>0</v>
      </c>
      <c r="R684">
        <f>VLOOKUP(B684,[1]Arkusz5!$A$3:$Y$2185,17,FALSE)</f>
        <v>0</v>
      </c>
      <c r="S684" t="str">
        <f>VLOOKUP(B684,[1]Arkusz5!$A$3:$Y$2185,18,FALSE)</f>
        <v>Europa</v>
      </c>
      <c r="T684" t="str">
        <f>VLOOKUP(B684,[1]Arkusz5!$A$3:$Y$2185,19,FALSE)</f>
        <v>Polska</v>
      </c>
      <c r="U684" t="str">
        <f>VLOOKUP(B684,[1]Arkusz5!$A$3:$Y$2185,20,FALSE)</f>
        <v>wielkopolskie</v>
      </c>
      <c r="V684" t="str">
        <f>VLOOKUP(B684,[1]Arkusz5!$A$3:$Y$2185,21,FALSE)</f>
        <v>gnieźnieński</v>
      </c>
      <c r="W684" t="str">
        <f>VLOOKUP(B684,[1]Arkusz5!$A$3:$Y$2185,22,FALSE)</f>
        <v>Trzemeszno</v>
      </c>
      <c r="X684" t="str">
        <f>VLOOKUP(B684,[1]Arkusz5!$A$3:$Y$2185,23,FALSE)</f>
        <v>315.54 Pojezierze Gnieźnieńskie</v>
      </c>
      <c r="Y684" t="str">
        <f>VLOOKUP(B684,[1]Arkusz5!$A$3:$Y$2185,24,FALSE)</f>
        <v>Continental Bio-geographical Region</v>
      </c>
      <c r="Z684" t="str">
        <f>VLOOKUP(B684,[1]Arkusz5!$A$3:$Y$2185,25,FALSE)</f>
        <v>Galio-Carpinetum</v>
      </c>
    </row>
    <row r="685" spans="1:26" x14ac:dyDescent="0.25">
      <c r="A685">
        <v>684</v>
      </c>
      <c r="B685" t="s">
        <v>4249</v>
      </c>
      <c r="C685" t="str">
        <f>VLOOKUP(B685,[1]Arkusz5!$A$3:$Y$2185,2,FALSE)</f>
        <v>52.551644</v>
      </c>
      <c r="D685" t="str">
        <f>VLOOKUP(B685,[1]Arkusz5!$A$3:$Y$2185,3,FALSE)</f>
        <v>17.796445</v>
      </c>
      <c r="E685" t="str">
        <f>VLOOKUP(B685,[1]Arkusz5!$A$3:$Y$2185,4,FALSE)</f>
        <v>33UXU82</v>
      </c>
      <c r="F685" t="str">
        <f>VLOOKUP(B685,[1]Arkusz5!$A$3:$Y$2185,5,FALSE)</f>
        <v>CC84</v>
      </c>
      <c r="G685">
        <f>VLOOKUP(B685,[1]Arkusz5!$A$3:$Y$2185,6,FALSE)</f>
        <v>0</v>
      </c>
      <c r="H685">
        <f>VLOOKUP(B685,[1]Arkusz5!$A$3:$Y$2185,7,FALSE)</f>
        <v>0</v>
      </c>
      <c r="I685">
        <f>VLOOKUP(B685,[1]Arkusz5!$A$3:$Y$2185,8,FALSE)</f>
        <v>0</v>
      </c>
      <c r="J685">
        <f>VLOOKUP(B685,[1]Arkusz5!$A$3:$Y$2185,9,FALSE)</f>
        <v>0</v>
      </c>
      <c r="K685">
        <f>VLOOKUP(B685,[1]Arkusz5!$A$3:$Y$2185,10,FALSE)</f>
        <v>0</v>
      </c>
      <c r="L685">
        <f>VLOOKUP(B685,[1]Arkusz5!$A$3:$Y$2185,11,FALSE)</f>
        <v>0</v>
      </c>
      <c r="M685">
        <f>VLOOKUP(B685,[1]Arkusz5!$A$3:$Y$2185,12,FALSE)</f>
        <v>0</v>
      </c>
      <c r="N685">
        <f>VLOOKUP(B685,[1]Arkusz5!$A$3:$Y$2185,13,FALSE)</f>
        <v>0</v>
      </c>
      <c r="O685">
        <f>VLOOKUP(B685,[1]Arkusz5!$A$3:$Y$2185,14,FALSE)</f>
        <v>0</v>
      </c>
      <c r="P685">
        <f>VLOOKUP(B685,[1]Arkusz5!$A$3:$Y$2185,15,FALSE)</f>
        <v>0</v>
      </c>
      <c r="Q685">
        <f>VLOOKUP(B685,[1]Arkusz5!$A$3:$Y$2185,16,FALSE)</f>
        <v>0</v>
      </c>
      <c r="R685">
        <f>VLOOKUP(B685,[1]Arkusz5!$A$3:$Y$2185,17,FALSE)</f>
        <v>0</v>
      </c>
      <c r="S685" t="str">
        <f>VLOOKUP(B685,[1]Arkusz5!$A$3:$Y$2185,18,FALSE)</f>
        <v>Europa</v>
      </c>
      <c r="T685" t="str">
        <f>VLOOKUP(B685,[1]Arkusz5!$A$3:$Y$2185,19,FALSE)</f>
        <v>Polska</v>
      </c>
      <c r="U685" t="str">
        <f>VLOOKUP(B685,[1]Arkusz5!$A$3:$Y$2185,20,FALSE)</f>
        <v>wielkopolskie</v>
      </c>
      <c r="V685" t="str">
        <f>VLOOKUP(B685,[1]Arkusz5!$A$3:$Y$2185,21,FALSE)</f>
        <v>gnieźnieński</v>
      </c>
      <c r="W685" t="str">
        <f>VLOOKUP(B685,[1]Arkusz5!$A$3:$Y$2185,22,FALSE)</f>
        <v>Trzemeszno</v>
      </c>
      <c r="X685" t="str">
        <f>VLOOKUP(B685,[1]Arkusz5!$A$3:$Y$2185,23,FALSE)</f>
        <v>315.54 Pojezierze Gnieźnieńskie</v>
      </c>
      <c r="Y685" t="str">
        <f>VLOOKUP(B685,[1]Arkusz5!$A$3:$Y$2185,24,FALSE)</f>
        <v>Continental Bio-geographical Region</v>
      </c>
      <c r="Z685" t="str">
        <f>VLOOKUP(B685,[1]Arkusz5!$A$3:$Y$2185,25,FALSE)</f>
        <v>Galio-Carpinetum</v>
      </c>
    </row>
    <row r="686" spans="1:26" x14ac:dyDescent="0.25">
      <c r="A686">
        <v>685</v>
      </c>
      <c r="B686" t="s">
        <v>4251</v>
      </c>
      <c r="C686" t="str">
        <f>VLOOKUP(B686,[1]Arkusz5!$A$3:$Y$2185,2,FALSE)</f>
        <v>52.551644</v>
      </c>
      <c r="D686" t="str">
        <f>VLOOKUP(B686,[1]Arkusz5!$A$3:$Y$2185,3,FALSE)</f>
        <v>17.796445</v>
      </c>
      <c r="E686" t="str">
        <f>VLOOKUP(B686,[1]Arkusz5!$A$3:$Y$2185,4,FALSE)</f>
        <v>33UXU82</v>
      </c>
      <c r="F686" t="str">
        <f>VLOOKUP(B686,[1]Arkusz5!$A$3:$Y$2185,5,FALSE)</f>
        <v>CC84</v>
      </c>
      <c r="G686">
        <f>VLOOKUP(B686,[1]Arkusz5!$A$3:$Y$2185,6,FALSE)</f>
        <v>0</v>
      </c>
      <c r="H686">
        <f>VLOOKUP(B686,[1]Arkusz5!$A$3:$Y$2185,7,FALSE)</f>
        <v>0</v>
      </c>
      <c r="I686">
        <f>VLOOKUP(B686,[1]Arkusz5!$A$3:$Y$2185,8,FALSE)</f>
        <v>0</v>
      </c>
      <c r="J686">
        <f>VLOOKUP(B686,[1]Arkusz5!$A$3:$Y$2185,9,FALSE)</f>
        <v>0</v>
      </c>
      <c r="K686">
        <f>VLOOKUP(B686,[1]Arkusz5!$A$3:$Y$2185,10,FALSE)</f>
        <v>0</v>
      </c>
      <c r="L686">
        <f>VLOOKUP(B686,[1]Arkusz5!$A$3:$Y$2185,11,FALSE)</f>
        <v>0</v>
      </c>
      <c r="M686">
        <f>VLOOKUP(B686,[1]Arkusz5!$A$3:$Y$2185,12,FALSE)</f>
        <v>0</v>
      </c>
      <c r="N686">
        <f>VLOOKUP(B686,[1]Arkusz5!$A$3:$Y$2185,13,FALSE)</f>
        <v>0</v>
      </c>
      <c r="O686">
        <f>VLOOKUP(B686,[1]Arkusz5!$A$3:$Y$2185,14,FALSE)</f>
        <v>0</v>
      </c>
      <c r="P686">
        <f>VLOOKUP(B686,[1]Arkusz5!$A$3:$Y$2185,15,FALSE)</f>
        <v>0</v>
      </c>
      <c r="Q686">
        <f>VLOOKUP(B686,[1]Arkusz5!$A$3:$Y$2185,16,FALSE)</f>
        <v>0</v>
      </c>
      <c r="R686">
        <f>VLOOKUP(B686,[1]Arkusz5!$A$3:$Y$2185,17,FALSE)</f>
        <v>0</v>
      </c>
      <c r="S686" t="str">
        <f>VLOOKUP(B686,[1]Arkusz5!$A$3:$Y$2185,18,FALSE)</f>
        <v>Europa</v>
      </c>
      <c r="T686" t="str">
        <f>VLOOKUP(B686,[1]Arkusz5!$A$3:$Y$2185,19,FALSE)</f>
        <v>Polska</v>
      </c>
      <c r="U686" t="str">
        <f>VLOOKUP(B686,[1]Arkusz5!$A$3:$Y$2185,20,FALSE)</f>
        <v>wielkopolskie</v>
      </c>
      <c r="V686" t="str">
        <f>VLOOKUP(B686,[1]Arkusz5!$A$3:$Y$2185,21,FALSE)</f>
        <v>gnieźnieński</v>
      </c>
      <c r="W686" t="str">
        <f>VLOOKUP(B686,[1]Arkusz5!$A$3:$Y$2185,22,FALSE)</f>
        <v>Trzemeszno</v>
      </c>
      <c r="X686" t="str">
        <f>VLOOKUP(B686,[1]Arkusz5!$A$3:$Y$2185,23,FALSE)</f>
        <v>315.54 Pojezierze Gnieźnieńskie</v>
      </c>
      <c r="Y686" t="str">
        <f>VLOOKUP(B686,[1]Arkusz5!$A$3:$Y$2185,24,FALSE)</f>
        <v>Continental Bio-geographical Region</v>
      </c>
      <c r="Z686" t="str">
        <f>VLOOKUP(B686,[1]Arkusz5!$A$3:$Y$2185,25,FALSE)</f>
        <v>Galio-Carpinetum</v>
      </c>
    </row>
    <row r="687" spans="1:26" x14ac:dyDescent="0.25">
      <c r="A687">
        <v>686</v>
      </c>
      <c r="B687" t="s">
        <v>4258</v>
      </c>
      <c r="C687" t="str">
        <f>VLOOKUP(B687,[1]Arkusz5!$A$3:$Y$2185,2,FALSE)</f>
        <v>52.551644</v>
      </c>
      <c r="D687" t="str">
        <f>VLOOKUP(B687,[1]Arkusz5!$A$3:$Y$2185,3,FALSE)</f>
        <v>17.796445</v>
      </c>
      <c r="E687" t="str">
        <f>VLOOKUP(B687,[1]Arkusz5!$A$3:$Y$2185,4,FALSE)</f>
        <v>33UXU82</v>
      </c>
      <c r="F687" t="str">
        <f>VLOOKUP(B687,[1]Arkusz5!$A$3:$Y$2185,5,FALSE)</f>
        <v>CC84</v>
      </c>
      <c r="G687">
        <f>VLOOKUP(B687,[1]Arkusz5!$A$3:$Y$2185,6,FALSE)</f>
        <v>0</v>
      </c>
      <c r="H687">
        <f>VLOOKUP(B687,[1]Arkusz5!$A$3:$Y$2185,7,FALSE)</f>
        <v>0</v>
      </c>
      <c r="I687">
        <f>VLOOKUP(B687,[1]Arkusz5!$A$3:$Y$2185,8,FALSE)</f>
        <v>0</v>
      </c>
      <c r="J687">
        <f>VLOOKUP(B687,[1]Arkusz5!$A$3:$Y$2185,9,FALSE)</f>
        <v>0</v>
      </c>
      <c r="K687">
        <f>VLOOKUP(B687,[1]Arkusz5!$A$3:$Y$2185,10,FALSE)</f>
        <v>0</v>
      </c>
      <c r="L687">
        <f>VLOOKUP(B687,[1]Arkusz5!$A$3:$Y$2185,11,FALSE)</f>
        <v>0</v>
      </c>
      <c r="M687">
        <f>VLOOKUP(B687,[1]Arkusz5!$A$3:$Y$2185,12,FALSE)</f>
        <v>0</v>
      </c>
      <c r="N687">
        <f>VLOOKUP(B687,[1]Arkusz5!$A$3:$Y$2185,13,FALSE)</f>
        <v>0</v>
      </c>
      <c r="O687">
        <f>VLOOKUP(B687,[1]Arkusz5!$A$3:$Y$2185,14,FALSE)</f>
        <v>0</v>
      </c>
      <c r="P687">
        <f>VLOOKUP(B687,[1]Arkusz5!$A$3:$Y$2185,15,FALSE)</f>
        <v>0</v>
      </c>
      <c r="Q687">
        <f>VLOOKUP(B687,[1]Arkusz5!$A$3:$Y$2185,16,FALSE)</f>
        <v>0</v>
      </c>
      <c r="R687">
        <f>VLOOKUP(B687,[1]Arkusz5!$A$3:$Y$2185,17,FALSE)</f>
        <v>0</v>
      </c>
      <c r="S687" t="str">
        <f>VLOOKUP(B687,[1]Arkusz5!$A$3:$Y$2185,18,FALSE)</f>
        <v>Europa</v>
      </c>
      <c r="T687" t="str">
        <f>VLOOKUP(B687,[1]Arkusz5!$A$3:$Y$2185,19,FALSE)</f>
        <v>Polska</v>
      </c>
      <c r="U687" t="str">
        <f>VLOOKUP(B687,[1]Arkusz5!$A$3:$Y$2185,20,FALSE)</f>
        <v>wielkopolskie</v>
      </c>
      <c r="V687" t="str">
        <f>VLOOKUP(B687,[1]Arkusz5!$A$3:$Y$2185,21,FALSE)</f>
        <v>gnieźnieński</v>
      </c>
      <c r="W687" t="str">
        <f>VLOOKUP(B687,[1]Arkusz5!$A$3:$Y$2185,22,FALSE)</f>
        <v>Trzemeszno</v>
      </c>
      <c r="X687" t="str">
        <f>VLOOKUP(B687,[1]Arkusz5!$A$3:$Y$2185,23,FALSE)</f>
        <v>315.54 Pojezierze Gnieźnieńskie</v>
      </c>
      <c r="Y687" t="str">
        <f>VLOOKUP(B687,[1]Arkusz5!$A$3:$Y$2185,24,FALSE)</f>
        <v>Continental Bio-geographical Region</v>
      </c>
      <c r="Z687" t="str">
        <f>VLOOKUP(B687,[1]Arkusz5!$A$3:$Y$2185,25,FALSE)</f>
        <v>Galio-Carpinetum</v>
      </c>
    </row>
    <row r="688" spans="1:26" x14ac:dyDescent="0.25">
      <c r="A688">
        <v>687</v>
      </c>
      <c r="B688" t="s">
        <v>4264</v>
      </c>
      <c r="C688" t="str">
        <f>VLOOKUP(B688,[1]Arkusz5!$A$3:$Y$2185,2,FALSE)</f>
        <v>52.551644</v>
      </c>
      <c r="D688" t="str">
        <f>VLOOKUP(B688,[1]Arkusz5!$A$3:$Y$2185,3,FALSE)</f>
        <v>17.796445</v>
      </c>
      <c r="E688" t="str">
        <f>VLOOKUP(B688,[1]Arkusz5!$A$3:$Y$2185,4,FALSE)</f>
        <v>33UXU82</v>
      </c>
      <c r="F688" t="str">
        <f>VLOOKUP(B688,[1]Arkusz5!$A$3:$Y$2185,5,FALSE)</f>
        <v>CC84</v>
      </c>
      <c r="G688">
        <f>VLOOKUP(B688,[1]Arkusz5!$A$3:$Y$2185,6,FALSE)</f>
        <v>0</v>
      </c>
      <c r="H688">
        <f>VLOOKUP(B688,[1]Arkusz5!$A$3:$Y$2185,7,FALSE)</f>
        <v>0</v>
      </c>
      <c r="I688">
        <f>VLOOKUP(B688,[1]Arkusz5!$A$3:$Y$2185,8,FALSE)</f>
        <v>0</v>
      </c>
      <c r="J688">
        <f>VLOOKUP(B688,[1]Arkusz5!$A$3:$Y$2185,9,FALSE)</f>
        <v>0</v>
      </c>
      <c r="K688">
        <f>VLOOKUP(B688,[1]Arkusz5!$A$3:$Y$2185,10,FALSE)</f>
        <v>0</v>
      </c>
      <c r="L688">
        <f>VLOOKUP(B688,[1]Arkusz5!$A$3:$Y$2185,11,FALSE)</f>
        <v>0</v>
      </c>
      <c r="M688">
        <f>VLOOKUP(B688,[1]Arkusz5!$A$3:$Y$2185,12,FALSE)</f>
        <v>0</v>
      </c>
      <c r="N688">
        <f>VLOOKUP(B688,[1]Arkusz5!$A$3:$Y$2185,13,FALSE)</f>
        <v>0</v>
      </c>
      <c r="O688">
        <f>VLOOKUP(B688,[1]Arkusz5!$A$3:$Y$2185,14,FALSE)</f>
        <v>0</v>
      </c>
      <c r="P688">
        <f>VLOOKUP(B688,[1]Arkusz5!$A$3:$Y$2185,15,FALSE)</f>
        <v>0</v>
      </c>
      <c r="Q688">
        <f>VLOOKUP(B688,[1]Arkusz5!$A$3:$Y$2185,16,FALSE)</f>
        <v>0</v>
      </c>
      <c r="R688">
        <f>VLOOKUP(B688,[1]Arkusz5!$A$3:$Y$2185,17,FALSE)</f>
        <v>0</v>
      </c>
      <c r="S688" t="str">
        <f>VLOOKUP(B688,[1]Arkusz5!$A$3:$Y$2185,18,FALSE)</f>
        <v>Europa</v>
      </c>
      <c r="T688" t="str">
        <f>VLOOKUP(B688,[1]Arkusz5!$A$3:$Y$2185,19,FALSE)</f>
        <v>Polska</v>
      </c>
      <c r="U688" t="str">
        <f>VLOOKUP(B688,[1]Arkusz5!$A$3:$Y$2185,20,FALSE)</f>
        <v>wielkopolskie</v>
      </c>
      <c r="V688" t="str">
        <f>VLOOKUP(B688,[1]Arkusz5!$A$3:$Y$2185,21,FALSE)</f>
        <v>gnieźnieński</v>
      </c>
      <c r="W688" t="str">
        <f>VLOOKUP(B688,[1]Arkusz5!$A$3:$Y$2185,22,FALSE)</f>
        <v>Trzemeszno</v>
      </c>
      <c r="X688" t="str">
        <f>VLOOKUP(B688,[1]Arkusz5!$A$3:$Y$2185,23,FALSE)</f>
        <v>315.54 Pojezierze Gnieźnieńskie</v>
      </c>
      <c r="Y688" t="str">
        <f>VLOOKUP(B688,[1]Arkusz5!$A$3:$Y$2185,24,FALSE)</f>
        <v>Continental Bio-geographical Region</v>
      </c>
      <c r="Z688" t="str">
        <f>VLOOKUP(B688,[1]Arkusz5!$A$3:$Y$2185,25,FALSE)</f>
        <v>Galio-Carpinetum</v>
      </c>
    </row>
    <row r="689" spans="1:26" x14ac:dyDescent="0.25">
      <c r="A689">
        <v>688</v>
      </c>
      <c r="B689" t="s">
        <v>4268</v>
      </c>
      <c r="C689" t="str">
        <f>VLOOKUP(B689,[1]Arkusz5!$A$3:$Y$2185,2,FALSE)</f>
        <v>52.534675</v>
      </c>
      <c r="D689" t="str">
        <f>VLOOKUP(B689,[1]Arkusz5!$A$3:$Y$2185,3,FALSE)</f>
        <v>17.799847</v>
      </c>
      <c r="E689" t="str">
        <f>VLOOKUP(B689,[1]Arkusz5!$A$3:$Y$2185,4,FALSE)</f>
        <v>33UXU82</v>
      </c>
      <c r="F689" t="str">
        <f>VLOOKUP(B689,[1]Arkusz5!$A$3:$Y$2185,5,FALSE)</f>
        <v>CC84</v>
      </c>
      <c r="G689">
        <f>VLOOKUP(B689,[1]Arkusz5!$A$3:$Y$2185,6,FALSE)</f>
        <v>0</v>
      </c>
      <c r="H689">
        <f>VLOOKUP(B689,[1]Arkusz5!$A$3:$Y$2185,7,FALSE)</f>
        <v>0</v>
      </c>
      <c r="I689">
        <f>VLOOKUP(B689,[1]Arkusz5!$A$3:$Y$2185,8,FALSE)</f>
        <v>0</v>
      </c>
      <c r="J689">
        <f>VLOOKUP(B689,[1]Arkusz5!$A$3:$Y$2185,9,FALSE)</f>
        <v>0</v>
      </c>
      <c r="K689">
        <f>VLOOKUP(B689,[1]Arkusz5!$A$3:$Y$2185,10,FALSE)</f>
        <v>0</v>
      </c>
      <c r="L689">
        <f>VLOOKUP(B689,[1]Arkusz5!$A$3:$Y$2185,11,FALSE)</f>
        <v>0</v>
      </c>
      <c r="M689">
        <f>VLOOKUP(B689,[1]Arkusz5!$A$3:$Y$2185,12,FALSE)</f>
        <v>0</v>
      </c>
      <c r="N689">
        <f>VLOOKUP(B689,[1]Arkusz5!$A$3:$Y$2185,13,FALSE)</f>
        <v>0</v>
      </c>
      <c r="O689">
        <f>VLOOKUP(B689,[1]Arkusz5!$A$3:$Y$2185,14,FALSE)</f>
        <v>0</v>
      </c>
      <c r="P689">
        <f>VLOOKUP(B689,[1]Arkusz5!$A$3:$Y$2185,15,FALSE)</f>
        <v>0</v>
      </c>
      <c r="Q689">
        <f>VLOOKUP(B689,[1]Arkusz5!$A$3:$Y$2185,16,FALSE)</f>
        <v>0</v>
      </c>
      <c r="R689">
        <f>VLOOKUP(B689,[1]Arkusz5!$A$3:$Y$2185,17,FALSE)</f>
        <v>0</v>
      </c>
      <c r="S689" t="str">
        <f>VLOOKUP(B689,[1]Arkusz5!$A$3:$Y$2185,18,FALSE)</f>
        <v>Europa</v>
      </c>
      <c r="T689" t="str">
        <f>VLOOKUP(B689,[1]Arkusz5!$A$3:$Y$2185,19,FALSE)</f>
        <v>Polska</v>
      </c>
      <c r="U689" t="str">
        <f>VLOOKUP(B689,[1]Arkusz5!$A$3:$Y$2185,20,FALSE)</f>
        <v>wielkopolskie</v>
      </c>
      <c r="V689" t="str">
        <f>VLOOKUP(B689,[1]Arkusz5!$A$3:$Y$2185,21,FALSE)</f>
        <v>gnieźnieński</v>
      </c>
      <c r="W689" t="str">
        <f>VLOOKUP(B689,[1]Arkusz5!$A$3:$Y$2185,22,FALSE)</f>
        <v>Trzemeszno</v>
      </c>
      <c r="X689" t="str">
        <f>VLOOKUP(B689,[1]Arkusz5!$A$3:$Y$2185,23,FALSE)</f>
        <v>315.54 Pojezierze Gnieźnieńskie</v>
      </c>
      <c r="Y689" t="str">
        <f>VLOOKUP(B689,[1]Arkusz5!$A$3:$Y$2185,24,FALSE)</f>
        <v>Continental Bio-geographical Region</v>
      </c>
      <c r="Z689" t="str">
        <f>VLOOKUP(B689,[1]Arkusz5!$A$3:$Y$2185,25,FALSE)</f>
        <v>Galio-Carpinetum</v>
      </c>
    </row>
    <row r="690" spans="1:26" x14ac:dyDescent="0.25">
      <c r="A690">
        <v>689</v>
      </c>
      <c r="B690" t="s">
        <v>4276</v>
      </c>
      <c r="C690" t="str">
        <f>VLOOKUP(B690,[1]Arkusz5!$A$3:$Y$2185,2,FALSE)</f>
        <v>52.561179</v>
      </c>
      <c r="D690" t="str">
        <f>VLOOKUP(B690,[1]Arkusz5!$A$3:$Y$2185,3,FALSE)</f>
        <v>17.793301</v>
      </c>
      <c r="E690" t="str">
        <f>VLOOKUP(B690,[1]Arkusz5!$A$3:$Y$2185,4,FALSE)</f>
        <v>33UXU82</v>
      </c>
      <c r="F690" t="str">
        <f>VLOOKUP(B690,[1]Arkusz5!$A$3:$Y$2185,5,FALSE)</f>
        <v>CC84</v>
      </c>
      <c r="G690">
        <f>VLOOKUP(B690,[1]Arkusz5!$A$3:$Y$2185,6,FALSE)</f>
        <v>0</v>
      </c>
      <c r="H690">
        <f>VLOOKUP(B690,[1]Arkusz5!$A$3:$Y$2185,7,FALSE)</f>
        <v>0</v>
      </c>
      <c r="I690">
        <f>VLOOKUP(B690,[1]Arkusz5!$A$3:$Y$2185,8,FALSE)</f>
        <v>0</v>
      </c>
      <c r="J690">
        <f>VLOOKUP(B690,[1]Arkusz5!$A$3:$Y$2185,9,FALSE)</f>
        <v>0</v>
      </c>
      <c r="K690">
        <f>VLOOKUP(B690,[1]Arkusz5!$A$3:$Y$2185,10,FALSE)</f>
        <v>0</v>
      </c>
      <c r="L690">
        <f>VLOOKUP(B690,[1]Arkusz5!$A$3:$Y$2185,11,FALSE)</f>
        <v>0</v>
      </c>
      <c r="M690">
        <f>VLOOKUP(B690,[1]Arkusz5!$A$3:$Y$2185,12,FALSE)</f>
        <v>0</v>
      </c>
      <c r="N690">
        <f>VLOOKUP(B690,[1]Arkusz5!$A$3:$Y$2185,13,FALSE)</f>
        <v>0</v>
      </c>
      <c r="O690">
        <f>VLOOKUP(B690,[1]Arkusz5!$A$3:$Y$2185,14,FALSE)</f>
        <v>0</v>
      </c>
      <c r="P690">
        <f>VLOOKUP(B690,[1]Arkusz5!$A$3:$Y$2185,15,FALSE)</f>
        <v>0</v>
      </c>
      <c r="Q690">
        <f>VLOOKUP(B690,[1]Arkusz5!$A$3:$Y$2185,16,FALSE)</f>
        <v>0</v>
      </c>
      <c r="R690">
        <f>VLOOKUP(B690,[1]Arkusz5!$A$3:$Y$2185,17,FALSE)</f>
        <v>0</v>
      </c>
      <c r="S690" t="str">
        <f>VLOOKUP(B690,[1]Arkusz5!$A$3:$Y$2185,18,FALSE)</f>
        <v>Europa</v>
      </c>
      <c r="T690" t="str">
        <f>VLOOKUP(B690,[1]Arkusz5!$A$3:$Y$2185,19,FALSE)</f>
        <v>Polska</v>
      </c>
      <c r="U690" t="str">
        <f>VLOOKUP(B690,[1]Arkusz5!$A$3:$Y$2185,20,FALSE)</f>
        <v>wielkopolskie</v>
      </c>
      <c r="V690" t="str">
        <f>VLOOKUP(B690,[1]Arkusz5!$A$3:$Y$2185,21,FALSE)</f>
        <v>gnieźnieński</v>
      </c>
      <c r="W690" t="str">
        <f>VLOOKUP(B690,[1]Arkusz5!$A$3:$Y$2185,22,FALSE)</f>
        <v>Trzemeszno</v>
      </c>
      <c r="X690" t="str">
        <f>VLOOKUP(B690,[1]Arkusz5!$A$3:$Y$2185,23,FALSE)</f>
        <v>315.54 Pojezierze Gnieźnieńskie</v>
      </c>
      <c r="Y690" t="str">
        <f>VLOOKUP(B690,[1]Arkusz5!$A$3:$Y$2185,24,FALSE)</f>
        <v>Continental Bio-geographical Region</v>
      </c>
      <c r="Z690" t="str">
        <f>VLOOKUP(B690,[1]Arkusz5!$A$3:$Y$2185,25,FALSE)</f>
        <v>Galio-Carpinetum</v>
      </c>
    </row>
    <row r="691" spans="1:26" x14ac:dyDescent="0.25">
      <c r="A691">
        <v>690</v>
      </c>
      <c r="B691" t="s">
        <v>4283</v>
      </c>
      <c r="C691" t="str">
        <f>VLOOKUP(B691,[1]Arkusz5!$A$3:$Y$2185,2,FALSE)</f>
        <v>52.561179</v>
      </c>
      <c r="D691" t="str">
        <f>VLOOKUP(B691,[1]Arkusz5!$A$3:$Y$2185,3,FALSE)</f>
        <v>17.793301</v>
      </c>
      <c r="E691" t="str">
        <f>VLOOKUP(B691,[1]Arkusz5!$A$3:$Y$2185,4,FALSE)</f>
        <v>33UXU82</v>
      </c>
      <c r="F691" t="str">
        <f>VLOOKUP(B691,[1]Arkusz5!$A$3:$Y$2185,5,FALSE)</f>
        <v>CC84</v>
      </c>
      <c r="G691">
        <f>VLOOKUP(B691,[1]Arkusz5!$A$3:$Y$2185,6,FALSE)</f>
        <v>0</v>
      </c>
      <c r="H691">
        <f>VLOOKUP(B691,[1]Arkusz5!$A$3:$Y$2185,7,FALSE)</f>
        <v>0</v>
      </c>
      <c r="I691">
        <f>VLOOKUP(B691,[1]Arkusz5!$A$3:$Y$2185,8,FALSE)</f>
        <v>0</v>
      </c>
      <c r="J691">
        <f>VLOOKUP(B691,[1]Arkusz5!$A$3:$Y$2185,9,FALSE)</f>
        <v>0</v>
      </c>
      <c r="K691">
        <f>VLOOKUP(B691,[1]Arkusz5!$A$3:$Y$2185,10,FALSE)</f>
        <v>0</v>
      </c>
      <c r="L691">
        <f>VLOOKUP(B691,[1]Arkusz5!$A$3:$Y$2185,11,FALSE)</f>
        <v>0</v>
      </c>
      <c r="M691">
        <f>VLOOKUP(B691,[1]Arkusz5!$A$3:$Y$2185,12,FALSE)</f>
        <v>0</v>
      </c>
      <c r="N691">
        <f>VLOOKUP(B691,[1]Arkusz5!$A$3:$Y$2185,13,FALSE)</f>
        <v>0</v>
      </c>
      <c r="O691">
        <f>VLOOKUP(B691,[1]Arkusz5!$A$3:$Y$2185,14,FALSE)</f>
        <v>0</v>
      </c>
      <c r="P691">
        <f>VLOOKUP(B691,[1]Arkusz5!$A$3:$Y$2185,15,FALSE)</f>
        <v>0</v>
      </c>
      <c r="Q691">
        <f>VLOOKUP(B691,[1]Arkusz5!$A$3:$Y$2185,16,FALSE)</f>
        <v>0</v>
      </c>
      <c r="R691">
        <f>VLOOKUP(B691,[1]Arkusz5!$A$3:$Y$2185,17,FALSE)</f>
        <v>0</v>
      </c>
      <c r="S691" t="str">
        <f>VLOOKUP(B691,[1]Arkusz5!$A$3:$Y$2185,18,FALSE)</f>
        <v>Europa</v>
      </c>
      <c r="T691" t="str">
        <f>VLOOKUP(B691,[1]Arkusz5!$A$3:$Y$2185,19,FALSE)</f>
        <v>Polska</v>
      </c>
      <c r="U691" t="str">
        <f>VLOOKUP(B691,[1]Arkusz5!$A$3:$Y$2185,20,FALSE)</f>
        <v>wielkopolskie</v>
      </c>
      <c r="V691" t="str">
        <f>VLOOKUP(B691,[1]Arkusz5!$A$3:$Y$2185,21,FALSE)</f>
        <v>gnieźnieński</v>
      </c>
      <c r="W691" t="str">
        <f>VLOOKUP(B691,[1]Arkusz5!$A$3:$Y$2185,22,FALSE)</f>
        <v>Trzemeszno</v>
      </c>
      <c r="X691" t="str">
        <f>VLOOKUP(B691,[1]Arkusz5!$A$3:$Y$2185,23,FALSE)</f>
        <v>315.54 Pojezierze Gnieźnieńskie</v>
      </c>
      <c r="Y691" t="str">
        <f>VLOOKUP(B691,[1]Arkusz5!$A$3:$Y$2185,24,FALSE)</f>
        <v>Continental Bio-geographical Region</v>
      </c>
      <c r="Z691" t="str">
        <f>VLOOKUP(B691,[1]Arkusz5!$A$3:$Y$2185,25,FALSE)</f>
        <v>Galio-Carpinetum</v>
      </c>
    </row>
    <row r="692" spans="1:26" x14ac:dyDescent="0.25">
      <c r="A692">
        <v>691</v>
      </c>
      <c r="B692" t="s">
        <v>4285</v>
      </c>
      <c r="C692" t="str">
        <f>VLOOKUP(B692,[1]Arkusz5!$A$3:$Y$2185,2,FALSE)</f>
        <v>52.571506</v>
      </c>
      <c r="D692" t="str">
        <f>VLOOKUP(B692,[1]Arkusz5!$A$3:$Y$2185,3,FALSE)</f>
        <v>17.865091</v>
      </c>
      <c r="E692" t="str">
        <f>VLOOKUP(B692,[1]Arkusz5!$A$3:$Y$2185,4,FALSE)</f>
        <v>33UXU92</v>
      </c>
      <c r="F692" t="str">
        <f>VLOOKUP(B692,[1]Arkusz5!$A$3:$Y$2185,5,FALSE)</f>
        <v>CC85</v>
      </c>
      <c r="G692">
        <f>VLOOKUP(B692,[1]Arkusz5!$A$3:$Y$2185,6,FALSE)</f>
        <v>0</v>
      </c>
      <c r="H692">
        <f>VLOOKUP(B692,[1]Arkusz5!$A$3:$Y$2185,7,FALSE)</f>
        <v>0</v>
      </c>
      <c r="I692">
        <f>VLOOKUP(B692,[1]Arkusz5!$A$3:$Y$2185,8,FALSE)</f>
        <v>0</v>
      </c>
      <c r="J692">
        <f>VLOOKUP(B692,[1]Arkusz5!$A$3:$Y$2185,9,FALSE)</f>
        <v>0</v>
      </c>
      <c r="K692">
        <f>VLOOKUP(B692,[1]Arkusz5!$A$3:$Y$2185,10,FALSE)</f>
        <v>0</v>
      </c>
      <c r="L692">
        <f>VLOOKUP(B692,[1]Arkusz5!$A$3:$Y$2185,11,FALSE)</f>
        <v>0</v>
      </c>
      <c r="M692">
        <f>VLOOKUP(B692,[1]Arkusz5!$A$3:$Y$2185,12,FALSE)</f>
        <v>0</v>
      </c>
      <c r="N692">
        <f>VLOOKUP(B692,[1]Arkusz5!$A$3:$Y$2185,13,FALSE)</f>
        <v>0</v>
      </c>
      <c r="O692">
        <f>VLOOKUP(B692,[1]Arkusz5!$A$3:$Y$2185,14,FALSE)</f>
        <v>0</v>
      </c>
      <c r="P692">
        <f>VLOOKUP(B692,[1]Arkusz5!$A$3:$Y$2185,15,FALSE)</f>
        <v>0</v>
      </c>
      <c r="Q692">
        <f>VLOOKUP(B692,[1]Arkusz5!$A$3:$Y$2185,16,FALSE)</f>
        <v>0</v>
      </c>
      <c r="R692">
        <f>VLOOKUP(B692,[1]Arkusz5!$A$3:$Y$2185,17,FALSE)</f>
        <v>0</v>
      </c>
      <c r="S692" t="str">
        <f>VLOOKUP(B692,[1]Arkusz5!$A$3:$Y$2185,18,FALSE)</f>
        <v>Europa</v>
      </c>
      <c r="T692" t="str">
        <f>VLOOKUP(B692,[1]Arkusz5!$A$3:$Y$2185,19,FALSE)</f>
        <v>Polska</v>
      </c>
      <c r="U692" t="str">
        <f>VLOOKUP(B692,[1]Arkusz5!$A$3:$Y$2185,20,FALSE)</f>
        <v>wielkopolskie</v>
      </c>
      <c r="V692" t="str">
        <f>VLOOKUP(B692,[1]Arkusz5!$A$3:$Y$2185,21,FALSE)</f>
        <v>gnieźnieński</v>
      </c>
      <c r="W692" t="str">
        <f>VLOOKUP(B692,[1]Arkusz5!$A$3:$Y$2185,22,FALSE)</f>
        <v>Trzemeszno</v>
      </c>
      <c r="X692" t="str">
        <f>VLOOKUP(B692,[1]Arkusz5!$A$3:$Y$2185,23,FALSE)</f>
        <v>315.54 Pojezierze Gnieźnieńskie</v>
      </c>
      <c r="Y692" t="str">
        <f>VLOOKUP(B692,[1]Arkusz5!$A$3:$Y$2185,24,FALSE)</f>
        <v>Continental Bio-geographical Region</v>
      </c>
      <c r="Z692" t="str">
        <f>VLOOKUP(B692,[1]Arkusz5!$A$3:$Y$2185,25,FALSE)</f>
        <v>Galio-Carpinetum</v>
      </c>
    </row>
    <row r="693" spans="1:26" x14ac:dyDescent="0.25">
      <c r="A693">
        <v>692</v>
      </c>
      <c r="B693" t="s">
        <v>4294</v>
      </c>
      <c r="C693" t="str">
        <f>VLOOKUP(B693,[1]Arkusz5!$A$3:$Y$2185,2,FALSE)</f>
        <v>52.606653</v>
      </c>
      <c r="D693" t="str">
        <f>VLOOKUP(B693,[1]Arkusz5!$A$3:$Y$2185,3,FALSE)</f>
        <v>17.80966</v>
      </c>
      <c r="E693" t="str">
        <f>VLOOKUP(B693,[1]Arkusz5!$A$3:$Y$2185,4,FALSE)</f>
        <v>33UXU93</v>
      </c>
      <c r="F693" t="str">
        <f>VLOOKUP(B693,[1]Arkusz5!$A$3:$Y$2185,5,FALSE)</f>
        <v>CC84</v>
      </c>
      <c r="G693">
        <f>VLOOKUP(B693,[1]Arkusz5!$A$3:$Y$2185,6,FALSE)</f>
        <v>0</v>
      </c>
      <c r="H693">
        <f>VLOOKUP(B693,[1]Arkusz5!$A$3:$Y$2185,7,FALSE)</f>
        <v>0</v>
      </c>
      <c r="I693">
        <f>VLOOKUP(B693,[1]Arkusz5!$A$3:$Y$2185,8,FALSE)</f>
        <v>0</v>
      </c>
      <c r="J693">
        <f>VLOOKUP(B693,[1]Arkusz5!$A$3:$Y$2185,9,FALSE)</f>
        <v>0</v>
      </c>
      <c r="K693">
        <f>VLOOKUP(B693,[1]Arkusz5!$A$3:$Y$2185,10,FALSE)</f>
        <v>0</v>
      </c>
      <c r="L693">
        <f>VLOOKUP(B693,[1]Arkusz5!$A$3:$Y$2185,11,FALSE)</f>
        <v>0</v>
      </c>
      <c r="M693">
        <f>VLOOKUP(B693,[1]Arkusz5!$A$3:$Y$2185,12,FALSE)</f>
        <v>0</v>
      </c>
      <c r="N693">
        <f>VLOOKUP(B693,[1]Arkusz5!$A$3:$Y$2185,13,FALSE)</f>
        <v>0</v>
      </c>
      <c r="O693">
        <f>VLOOKUP(B693,[1]Arkusz5!$A$3:$Y$2185,14,FALSE)</f>
        <v>0</v>
      </c>
      <c r="P693">
        <f>VLOOKUP(B693,[1]Arkusz5!$A$3:$Y$2185,15,FALSE)</f>
        <v>0</v>
      </c>
      <c r="Q693">
        <f>VLOOKUP(B693,[1]Arkusz5!$A$3:$Y$2185,16,FALSE)</f>
        <v>0</v>
      </c>
      <c r="R693">
        <f>VLOOKUP(B693,[1]Arkusz5!$A$3:$Y$2185,17,FALSE)</f>
        <v>0</v>
      </c>
      <c r="S693" t="str">
        <f>VLOOKUP(B693,[1]Arkusz5!$A$3:$Y$2185,18,FALSE)</f>
        <v>Europa</v>
      </c>
      <c r="T693" t="str">
        <f>VLOOKUP(B693,[1]Arkusz5!$A$3:$Y$2185,19,FALSE)</f>
        <v>Polska</v>
      </c>
      <c r="U693" t="str">
        <f>VLOOKUP(B693,[1]Arkusz5!$A$3:$Y$2185,20,FALSE)</f>
        <v>wielkopolskie</v>
      </c>
      <c r="V693" t="str">
        <f>VLOOKUP(B693,[1]Arkusz5!$A$3:$Y$2185,21,FALSE)</f>
        <v>gnieźnieński</v>
      </c>
      <c r="W693" t="str">
        <f>VLOOKUP(B693,[1]Arkusz5!$A$3:$Y$2185,22,FALSE)</f>
        <v>Trzemeszno</v>
      </c>
      <c r="X693" t="str">
        <f>VLOOKUP(B693,[1]Arkusz5!$A$3:$Y$2185,23,FALSE)</f>
        <v>315.54 Pojezierze Gnieźnieńskie</v>
      </c>
      <c r="Y693" t="str">
        <f>VLOOKUP(B693,[1]Arkusz5!$A$3:$Y$2185,24,FALSE)</f>
        <v>Continental Bio-geographical Region</v>
      </c>
      <c r="Z693" t="str">
        <f>VLOOKUP(B693,[1]Arkusz5!$A$3:$Y$2185,25,FALSE)</f>
        <v>Galio-Carpinetum</v>
      </c>
    </row>
    <row r="694" spans="1:26" x14ac:dyDescent="0.25">
      <c r="A694">
        <v>693</v>
      </c>
      <c r="B694" t="s">
        <v>4302</v>
      </c>
      <c r="C694" t="str">
        <f>VLOOKUP(B694,[1]Arkusz5!$A$3:$Y$2185,2,FALSE)</f>
        <v>52.450822</v>
      </c>
      <c r="D694" t="str">
        <f>VLOOKUP(B694,[1]Arkusz5!$A$3:$Y$2185,3,FALSE)</f>
        <v>17.245294</v>
      </c>
      <c r="E694" t="str">
        <f>VLOOKUP(B694,[1]Arkusz5!$A$3:$Y$2185,4,FALSE)</f>
        <v>33UXU51</v>
      </c>
      <c r="F694" t="str">
        <f>VLOOKUP(B694,[1]Arkusz5!$A$3:$Y$2185,5,FALSE)</f>
        <v>CC91</v>
      </c>
      <c r="G694">
        <f>VLOOKUP(B694,[1]Arkusz5!$A$3:$Y$2185,6,FALSE)</f>
        <v>0</v>
      </c>
      <c r="H694">
        <f>VLOOKUP(B694,[1]Arkusz5!$A$3:$Y$2185,7,FALSE)</f>
        <v>0</v>
      </c>
      <c r="I694">
        <f>VLOOKUP(B694,[1]Arkusz5!$A$3:$Y$2185,8,FALSE)</f>
        <v>0</v>
      </c>
      <c r="J694">
        <f>VLOOKUP(B694,[1]Arkusz5!$A$3:$Y$2185,9,FALSE)</f>
        <v>0</v>
      </c>
      <c r="K694" t="str">
        <f>VLOOKUP(B694,[1]Arkusz5!$A$3:$Y$2185,10,FALSE)</f>
        <v>Park Krajobrazowy Promno - otulina</v>
      </c>
      <c r="L694">
        <f>VLOOKUP(B694,[1]Arkusz5!$A$3:$Y$2185,11,FALSE)</f>
        <v>0</v>
      </c>
      <c r="M694">
        <f>VLOOKUP(B694,[1]Arkusz5!$A$3:$Y$2185,12,FALSE)</f>
        <v>0</v>
      </c>
      <c r="N694">
        <f>VLOOKUP(B694,[1]Arkusz5!$A$3:$Y$2185,13,FALSE)</f>
        <v>0</v>
      </c>
      <c r="O694">
        <f>VLOOKUP(B694,[1]Arkusz5!$A$3:$Y$2185,14,FALSE)</f>
        <v>0</v>
      </c>
      <c r="P694">
        <f>VLOOKUP(B694,[1]Arkusz5!$A$3:$Y$2185,15,FALSE)</f>
        <v>0</v>
      </c>
      <c r="Q694">
        <f>VLOOKUP(B694,[1]Arkusz5!$A$3:$Y$2185,16,FALSE)</f>
        <v>0</v>
      </c>
      <c r="R694">
        <f>VLOOKUP(B694,[1]Arkusz5!$A$3:$Y$2185,17,FALSE)</f>
        <v>0</v>
      </c>
      <c r="S694" t="str">
        <f>VLOOKUP(B694,[1]Arkusz5!$A$3:$Y$2185,18,FALSE)</f>
        <v>Europa</v>
      </c>
      <c r="T694" t="str">
        <f>VLOOKUP(B694,[1]Arkusz5!$A$3:$Y$2185,19,FALSE)</f>
        <v>Polska</v>
      </c>
      <c r="U694" t="str">
        <f>VLOOKUP(B694,[1]Arkusz5!$A$3:$Y$2185,20,FALSE)</f>
        <v>wielkopolskie</v>
      </c>
      <c r="V694" t="str">
        <f>VLOOKUP(B694,[1]Arkusz5!$A$3:$Y$2185,21,FALSE)</f>
        <v>poznański</v>
      </c>
      <c r="W694" t="str">
        <f>VLOOKUP(B694,[1]Arkusz5!$A$3:$Y$2185,22,FALSE)</f>
        <v>Pobiedziska</v>
      </c>
      <c r="X694" t="str">
        <f>VLOOKUP(B694,[1]Arkusz5!$A$3:$Y$2185,23,FALSE)</f>
        <v>315.56 Równina Wrzesińska</v>
      </c>
      <c r="Y694" t="str">
        <f>VLOOKUP(B694,[1]Arkusz5!$A$3:$Y$2185,24,FALSE)</f>
        <v>Continental Bio-geographical Region</v>
      </c>
      <c r="Z694" t="str">
        <f>VLOOKUP(B694,[1]Arkusz5!$A$3:$Y$2185,25,FALSE)</f>
        <v>Galio-Carpinetum</v>
      </c>
    </row>
    <row r="695" spans="1:26" x14ac:dyDescent="0.25">
      <c r="A695">
        <v>694</v>
      </c>
      <c r="B695" t="s">
        <v>4308</v>
      </c>
      <c r="C695" t="str">
        <f>VLOOKUP(B695,[1]Arkusz5!$A$3:$Y$2185,2,FALSE)</f>
        <v>52.450822</v>
      </c>
      <c r="D695" t="str">
        <f>VLOOKUP(B695,[1]Arkusz5!$A$3:$Y$2185,3,FALSE)</f>
        <v>17.245294</v>
      </c>
      <c r="E695" t="str">
        <f>VLOOKUP(B695,[1]Arkusz5!$A$3:$Y$2185,4,FALSE)</f>
        <v>33UXU51</v>
      </c>
      <c r="F695" t="str">
        <f>VLOOKUP(B695,[1]Arkusz5!$A$3:$Y$2185,5,FALSE)</f>
        <v>CC91</v>
      </c>
      <c r="G695">
        <f>VLOOKUP(B695,[1]Arkusz5!$A$3:$Y$2185,6,FALSE)</f>
        <v>0</v>
      </c>
      <c r="H695">
        <f>VLOOKUP(B695,[1]Arkusz5!$A$3:$Y$2185,7,FALSE)</f>
        <v>0</v>
      </c>
      <c r="I695">
        <f>VLOOKUP(B695,[1]Arkusz5!$A$3:$Y$2185,8,FALSE)</f>
        <v>0</v>
      </c>
      <c r="J695">
        <f>VLOOKUP(B695,[1]Arkusz5!$A$3:$Y$2185,9,FALSE)</f>
        <v>0</v>
      </c>
      <c r="K695" t="str">
        <f>VLOOKUP(B695,[1]Arkusz5!$A$3:$Y$2185,10,FALSE)</f>
        <v>Park Krajobrazowy Promno - otulina</v>
      </c>
      <c r="L695">
        <f>VLOOKUP(B695,[1]Arkusz5!$A$3:$Y$2185,11,FALSE)</f>
        <v>0</v>
      </c>
      <c r="M695">
        <f>VLOOKUP(B695,[1]Arkusz5!$A$3:$Y$2185,12,FALSE)</f>
        <v>0</v>
      </c>
      <c r="N695">
        <f>VLOOKUP(B695,[1]Arkusz5!$A$3:$Y$2185,13,FALSE)</f>
        <v>0</v>
      </c>
      <c r="O695">
        <f>VLOOKUP(B695,[1]Arkusz5!$A$3:$Y$2185,14,FALSE)</f>
        <v>0</v>
      </c>
      <c r="P695">
        <f>VLOOKUP(B695,[1]Arkusz5!$A$3:$Y$2185,15,FALSE)</f>
        <v>0</v>
      </c>
      <c r="Q695">
        <f>VLOOKUP(B695,[1]Arkusz5!$A$3:$Y$2185,16,FALSE)</f>
        <v>0</v>
      </c>
      <c r="R695">
        <f>VLOOKUP(B695,[1]Arkusz5!$A$3:$Y$2185,17,FALSE)</f>
        <v>0</v>
      </c>
      <c r="S695" t="str">
        <f>VLOOKUP(B695,[1]Arkusz5!$A$3:$Y$2185,18,FALSE)</f>
        <v>Europa</v>
      </c>
      <c r="T695" t="str">
        <f>VLOOKUP(B695,[1]Arkusz5!$A$3:$Y$2185,19,FALSE)</f>
        <v>Polska</v>
      </c>
      <c r="U695" t="str">
        <f>VLOOKUP(B695,[1]Arkusz5!$A$3:$Y$2185,20,FALSE)</f>
        <v>wielkopolskie</v>
      </c>
      <c r="V695" t="str">
        <f>VLOOKUP(B695,[1]Arkusz5!$A$3:$Y$2185,21,FALSE)</f>
        <v>poznański</v>
      </c>
      <c r="W695" t="str">
        <f>VLOOKUP(B695,[1]Arkusz5!$A$3:$Y$2185,22,FALSE)</f>
        <v>Pobiedziska</v>
      </c>
      <c r="X695" t="str">
        <f>VLOOKUP(B695,[1]Arkusz5!$A$3:$Y$2185,23,FALSE)</f>
        <v>315.56 Równina Wrzesińska</v>
      </c>
      <c r="Y695" t="str">
        <f>VLOOKUP(B695,[1]Arkusz5!$A$3:$Y$2185,24,FALSE)</f>
        <v>Continental Bio-geographical Region</v>
      </c>
      <c r="Z695" t="str">
        <f>VLOOKUP(B695,[1]Arkusz5!$A$3:$Y$2185,25,FALSE)</f>
        <v>Galio-Carpinetum</v>
      </c>
    </row>
    <row r="696" spans="1:26" x14ac:dyDescent="0.25">
      <c r="A696">
        <v>695</v>
      </c>
      <c r="B696" t="s">
        <v>4311</v>
      </c>
      <c r="C696" t="str">
        <f>VLOOKUP(B696,[1]Arkusz5!$A$3:$Y$2185,2,FALSE)</f>
        <v>52.450822</v>
      </c>
      <c r="D696" t="str">
        <f>VLOOKUP(B696,[1]Arkusz5!$A$3:$Y$2185,3,FALSE)</f>
        <v>17.245294</v>
      </c>
      <c r="E696" t="str">
        <f>VLOOKUP(B696,[1]Arkusz5!$A$3:$Y$2185,4,FALSE)</f>
        <v>33UXU51</v>
      </c>
      <c r="F696" t="str">
        <f>VLOOKUP(B696,[1]Arkusz5!$A$3:$Y$2185,5,FALSE)</f>
        <v>CC91</v>
      </c>
      <c r="G696">
        <f>VLOOKUP(B696,[1]Arkusz5!$A$3:$Y$2185,6,FALSE)</f>
        <v>0</v>
      </c>
      <c r="H696">
        <f>VLOOKUP(B696,[1]Arkusz5!$A$3:$Y$2185,7,FALSE)</f>
        <v>0</v>
      </c>
      <c r="I696">
        <f>VLOOKUP(B696,[1]Arkusz5!$A$3:$Y$2185,8,FALSE)</f>
        <v>0</v>
      </c>
      <c r="J696">
        <f>VLOOKUP(B696,[1]Arkusz5!$A$3:$Y$2185,9,FALSE)</f>
        <v>0</v>
      </c>
      <c r="K696" t="str">
        <f>VLOOKUP(B696,[1]Arkusz5!$A$3:$Y$2185,10,FALSE)</f>
        <v>Park Krajobrazowy Promno - otulina</v>
      </c>
      <c r="L696">
        <f>VLOOKUP(B696,[1]Arkusz5!$A$3:$Y$2185,11,FALSE)</f>
        <v>0</v>
      </c>
      <c r="M696">
        <f>VLOOKUP(B696,[1]Arkusz5!$A$3:$Y$2185,12,FALSE)</f>
        <v>0</v>
      </c>
      <c r="N696">
        <f>VLOOKUP(B696,[1]Arkusz5!$A$3:$Y$2185,13,FALSE)</f>
        <v>0</v>
      </c>
      <c r="O696">
        <f>VLOOKUP(B696,[1]Arkusz5!$A$3:$Y$2185,14,FALSE)</f>
        <v>0</v>
      </c>
      <c r="P696">
        <f>VLOOKUP(B696,[1]Arkusz5!$A$3:$Y$2185,15,FALSE)</f>
        <v>0</v>
      </c>
      <c r="Q696">
        <f>VLOOKUP(B696,[1]Arkusz5!$A$3:$Y$2185,16,FALSE)</f>
        <v>0</v>
      </c>
      <c r="R696">
        <f>VLOOKUP(B696,[1]Arkusz5!$A$3:$Y$2185,17,FALSE)</f>
        <v>0</v>
      </c>
      <c r="S696" t="str">
        <f>VLOOKUP(B696,[1]Arkusz5!$A$3:$Y$2185,18,FALSE)</f>
        <v>Europa</v>
      </c>
      <c r="T696" t="str">
        <f>VLOOKUP(B696,[1]Arkusz5!$A$3:$Y$2185,19,FALSE)</f>
        <v>Polska</v>
      </c>
      <c r="U696" t="str">
        <f>VLOOKUP(B696,[1]Arkusz5!$A$3:$Y$2185,20,FALSE)</f>
        <v>wielkopolskie</v>
      </c>
      <c r="V696" t="str">
        <f>VLOOKUP(B696,[1]Arkusz5!$A$3:$Y$2185,21,FALSE)</f>
        <v>poznański</v>
      </c>
      <c r="W696" t="str">
        <f>VLOOKUP(B696,[1]Arkusz5!$A$3:$Y$2185,22,FALSE)</f>
        <v>Pobiedziska</v>
      </c>
      <c r="X696" t="str">
        <f>VLOOKUP(B696,[1]Arkusz5!$A$3:$Y$2185,23,FALSE)</f>
        <v>315.56 Równina Wrzesińska</v>
      </c>
      <c r="Y696" t="str">
        <f>VLOOKUP(B696,[1]Arkusz5!$A$3:$Y$2185,24,FALSE)</f>
        <v>Continental Bio-geographical Region</v>
      </c>
      <c r="Z696" t="str">
        <f>VLOOKUP(B696,[1]Arkusz5!$A$3:$Y$2185,25,FALSE)</f>
        <v>Galio-Carpinetum</v>
      </c>
    </row>
    <row r="697" spans="1:26" x14ac:dyDescent="0.25">
      <c r="A697">
        <v>696</v>
      </c>
      <c r="B697" t="s">
        <v>4315</v>
      </c>
      <c r="C697" t="str">
        <f>VLOOKUP(B697,[1]Arkusz5!$A$3:$Y$2185,2,FALSE)</f>
        <v>52.450822</v>
      </c>
      <c r="D697" t="str">
        <f>VLOOKUP(B697,[1]Arkusz5!$A$3:$Y$2185,3,FALSE)</f>
        <v>17.245294</v>
      </c>
      <c r="E697" t="str">
        <f>VLOOKUP(B697,[1]Arkusz5!$A$3:$Y$2185,4,FALSE)</f>
        <v>33UXU51</v>
      </c>
      <c r="F697" t="str">
        <f>VLOOKUP(B697,[1]Arkusz5!$A$3:$Y$2185,5,FALSE)</f>
        <v>CC91</v>
      </c>
      <c r="G697">
        <f>VLOOKUP(B697,[1]Arkusz5!$A$3:$Y$2185,6,FALSE)</f>
        <v>0</v>
      </c>
      <c r="H697">
        <f>VLOOKUP(B697,[1]Arkusz5!$A$3:$Y$2185,7,FALSE)</f>
        <v>0</v>
      </c>
      <c r="I697">
        <f>VLOOKUP(B697,[1]Arkusz5!$A$3:$Y$2185,8,FALSE)</f>
        <v>0</v>
      </c>
      <c r="J697">
        <f>VLOOKUP(B697,[1]Arkusz5!$A$3:$Y$2185,9,FALSE)</f>
        <v>0</v>
      </c>
      <c r="K697" t="str">
        <f>VLOOKUP(B697,[1]Arkusz5!$A$3:$Y$2185,10,FALSE)</f>
        <v>Park Krajobrazowy Promno - otulina</v>
      </c>
      <c r="L697">
        <f>VLOOKUP(B697,[1]Arkusz5!$A$3:$Y$2185,11,FALSE)</f>
        <v>0</v>
      </c>
      <c r="M697">
        <f>VLOOKUP(B697,[1]Arkusz5!$A$3:$Y$2185,12,FALSE)</f>
        <v>0</v>
      </c>
      <c r="N697">
        <f>VLOOKUP(B697,[1]Arkusz5!$A$3:$Y$2185,13,FALSE)</f>
        <v>0</v>
      </c>
      <c r="O697">
        <f>VLOOKUP(B697,[1]Arkusz5!$A$3:$Y$2185,14,FALSE)</f>
        <v>0</v>
      </c>
      <c r="P697">
        <f>VLOOKUP(B697,[1]Arkusz5!$A$3:$Y$2185,15,FALSE)</f>
        <v>0</v>
      </c>
      <c r="Q697">
        <f>VLOOKUP(B697,[1]Arkusz5!$A$3:$Y$2185,16,FALSE)</f>
        <v>0</v>
      </c>
      <c r="R697">
        <f>VLOOKUP(B697,[1]Arkusz5!$A$3:$Y$2185,17,FALSE)</f>
        <v>0</v>
      </c>
      <c r="S697" t="str">
        <f>VLOOKUP(B697,[1]Arkusz5!$A$3:$Y$2185,18,FALSE)</f>
        <v>Europa</v>
      </c>
      <c r="T697" t="str">
        <f>VLOOKUP(B697,[1]Arkusz5!$A$3:$Y$2185,19,FALSE)</f>
        <v>Polska</v>
      </c>
      <c r="U697" t="str">
        <f>VLOOKUP(B697,[1]Arkusz5!$A$3:$Y$2185,20,FALSE)</f>
        <v>wielkopolskie</v>
      </c>
      <c r="V697" t="str">
        <f>VLOOKUP(B697,[1]Arkusz5!$A$3:$Y$2185,21,FALSE)</f>
        <v>poznański</v>
      </c>
      <c r="W697" t="str">
        <f>VLOOKUP(B697,[1]Arkusz5!$A$3:$Y$2185,22,FALSE)</f>
        <v>Pobiedziska</v>
      </c>
      <c r="X697" t="str">
        <f>VLOOKUP(B697,[1]Arkusz5!$A$3:$Y$2185,23,FALSE)</f>
        <v>315.56 Równina Wrzesińska</v>
      </c>
      <c r="Y697" t="str">
        <f>VLOOKUP(B697,[1]Arkusz5!$A$3:$Y$2185,24,FALSE)</f>
        <v>Continental Bio-geographical Region</v>
      </c>
      <c r="Z697" t="str">
        <f>VLOOKUP(B697,[1]Arkusz5!$A$3:$Y$2185,25,FALSE)</f>
        <v>Galio-Carpinetum</v>
      </c>
    </row>
    <row r="698" spans="1:26" x14ac:dyDescent="0.25">
      <c r="A698">
        <v>697</v>
      </c>
      <c r="B698" t="s">
        <v>4320</v>
      </c>
      <c r="C698" t="str">
        <f>VLOOKUP(B698,[1]Arkusz5!$A$3:$Y$2185,2,FALSE)</f>
        <v>52.450822</v>
      </c>
      <c r="D698" t="str">
        <f>VLOOKUP(B698,[1]Arkusz5!$A$3:$Y$2185,3,FALSE)</f>
        <v>17.245294</v>
      </c>
      <c r="E698" t="str">
        <f>VLOOKUP(B698,[1]Arkusz5!$A$3:$Y$2185,4,FALSE)</f>
        <v>33UXU51</v>
      </c>
      <c r="F698" t="str">
        <f>VLOOKUP(B698,[1]Arkusz5!$A$3:$Y$2185,5,FALSE)</f>
        <v>CC91</v>
      </c>
      <c r="G698">
        <f>VLOOKUP(B698,[1]Arkusz5!$A$3:$Y$2185,6,FALSE)</f>
        <v>0</v>
      </c>
      <c r="H698">
        <f>VLOOKUP(B698,[1]Arkusz5!$A$3:$Y$2185,7,FALSE)</f>
        <v>0</v>
      </c>
      <c r="I698">
        <f>VLOOKUP(B698,[1]Arkusz5!$A$3:$Y$2185,8,FALSE)</f>
        <v>0</v>
      </c>
      <c r="J698">
        <f>VLOOKUP(B698,[1]Arkusz5!$A$3:$Y$2185,9,FALSE)</f>
        <v>0</v>
      </c>
      <c r="K698" t="str">
        <f>VLOOKUP(B698,[1]Arkusz5!$A$3:$Y$2185,10,FALSE)</f>
        <v>Park Krajobrazowy Promno - otulina</v>
      </c>
      <c r="L698">
        <f>VLOOKUP(B698,[1]Arkusz5!$A$3:$Y$2185,11,FALSE)</f>
        <v>0</v>
      </c>
      <c r="M698">
        <f>VLOOKUP(B698,[1]Arkusz5!$A$3:$Y$2185,12,FALSE)</f>
        <v>0</v>
      </c>
      <c r="N698">
        <f>VLOOKUP(B698,[1]Arkusz5!$A$3:$Y$2185,13,FALSE)</f>
        <v>0</v>
      </c>
      <c r="O698">
        <f>VLOOKUP(B698,[1]Arkusz5!$A$3:$Y$2185,14,FALSE)</f>
        <v>0</v>
      </c>
      <c r="P698">
        <f>VLOOKUP(B698,[1]Arkusz5!$A$3:$Y$2185,15,FALSE)</f>
        <v>0</v>
      </c>
      <c r="Q698">
        <f>VLOOKUP(B698,[1]Arkusz5!$A$3:$Y$2185,16,FALSE)</f>
        <v>0</v>
      </c>
      <c r="R698">
        <f>VLOOKUP(B698,[1]Arkusz5!$A$3:$Y$2185,17,FALSE)</f>
        <v>0</v>
      </c>
      <c r="S698" t="str">
        <f>VLOOKUP(B698,[1]Arkusz5!$A$3:$Y$2185,18,FALSE)</f>
        <v>Europa</v>
      </c>
      <c r="T698" t="str">
        <f>VLOOKUP(B698,[1]Arkusz5!$A$3:$Y$2185,19,FALSE)</f>
        <v>Polska</v>
      </c>
      <c r="U698" t="str">
        <f>VLOOKUP(B698,[1]Arkusz5!$A$3:$Y$2185,20,FALSE)</f>
        <v>wielkopolskie</v>
      </c>
      <c r="V698" t="str">
        <f>VLOOKUP(B698,[1]Arkusz5!$A$3:$Y$2185,21,FALSE)</f>
        <v>poznański</v>
      </c>
      <c r="W698" t="str">
        <f>VLOOKUP(B698,[1]Arkusz5!$A$3:$Y$2185,22,FALSE)</f>
        <v>Pobiedziska</v>
      </c>
      <c r="X698" t="str">
        <f>VLOOKUP(B698,[1]Arkusz5!$A$3:$Y$2185,23,FALSE)</f>
        <v>315.56 Równina Wrzesińska</v>
      </c>
      <c r="Y698" t="str">
        <f>VLOOKUP(B698,[1]Arkusz5!$A$3:$Y$2185,24,FALSE)</f>
        <v>Continental Bio-geographical Region</v>
      </c>
      <c r="Z698" t="str">
        <f>VLOOKUP(B698,[1]Arkusz5!$A$3:$Y$2185,25,FALSE)</f>
        <v>Galio-Carpinetum</v>
      </c>
    </row>
    <row r="699" spans="1:26" x14ac:dyDescent="0.25">
      <c r="A699">
        <v>698</v>
      </c>
      <c r="B699" t="s">
        <v>4322</v>
      </c>
      <c r="C699" t="str">
        <f>VLOOKUP(B699,[1]Arkusz5!$A$3:$Y$2185,2,FALSE)</f>
        <v>52.450822</v>
      </c>
      <c r="D699" t="str">
        <f>VLOOKUP(B699,[1]Arkusz5!$A$3:$Y$2185,3,FALSE)</f>
        <v>17.245294</v>
      </c>
      <c r="E699" t="str">
        <f>VLOOKUP(B699,[1]Arkusz5!$A$3:$Y$2185,4,FALSE)</f>
        <v>33UXU51</v>
      </c>
      <c r="F699" t="str">
        <f>VLOOKUP(B699,[1]Arkusz5!$A$3:$Y$2185,5,FALSE)</f>
        <v>CC91</v>
      </c>
      <c r="G699">
        <f>VLOOKUP(B699,[1]Arkusz5!$A$3:$Y$2185,6,FALSE)</f>
        <v>0</v>
      </c>
      <c r="H699">
        <f>VLOOKUP(B699,[1]Arkusz5!$A$3:$Y$2185,7,FALSE)</f>
        <v>0</v>
      </c>
      <c r="I699">
        <f>VLOOKUP(B699,[1]Arkusz5!$A$3:$Y$2185,8,FALSE)</f>
        <v>0</v>
      </c>
      <c r="J699">
        <f>VLOOKUP(B699,[1]Arkusz5!$A$3:$Y$2185,9,FALSE)</f>
        <v>0</v>
      </c>
      <c r="K699" t="str">
        <f>VLOOKUP(B699,[1]Arkusz5!$A$3:$Y$2185,10,FALSE)</f>
        <v>Park Krajobrazowy Promno - otulina</v>
      </c>
      <c r="L699">
        <f>VLOOKUP(B699,[1]Arkusz5!$A$3:$Y$2185,11,FALSE)</f>
        <v>0</v>
      </c>
      <c r="M699">
        <f>VLOOKUP(B699,[1]Arkusz5!$A$3:$Y$2185,12,FALSE)</f>
        <v>0</v>
      </c>
      <c r="N699">
        <f>VLOOKUP(B699,[1]Arkusz5!$A$3:$Y$2185,13,FALSE)</f>
        <v>0</v>
      </c>
      <c r="O699">
        <f>VLOOKUP(B699,[1]Arkusz5!$A$3:$Y$2185,14,FALSE)</f>
        <v>0</v>
      </c>
      <c r="P699">
        <f>VLOOKUP(B699,[1]Arkusz5!$A$3:$Y$2185,15,FALSE)</f>
        <v>0</v>
      </c>
      <c r="Q699">
        <f>VLOOKUP(B699,[1]Arkusz5!$A$3:$Y$2185,16,FALSE)</f>
        <v>0</v>
      </c>
      <c r="R699">
        <f>VLOOKUP(B699,[1]Arkusz5!$A$3:$Y$2185,17,FALSE)</f>
        <v>0</v>
      </c>
      <c r="S699" t="str">
        <f>VLOOKUP(B699,[1]Arkusz5!$A$3:$Y$2185,18,FALSE)</f>
        <v>Europa</v>
      </c>
      <c r="T699" t="str">
        <f>VLOOKUP(B699,[1]Arkusz5!$A$3:$Y$2185,19,FALSE)</f>
        <v>Polska</v>
      </c>
      <c r="U699" t="str">
        <f>VLOOKUP(B699,[1]Arkusz5!$A$3:$Y$2185,20,FALSE)</f>
        <v>wielkopolskie</v>
      </c>
      <c r="V699" t="str">
        <f>VLOOKUP(B699,[1]Arkusz5!$A$3:$Y$2185,21,FALSE)</f>
        <v>poznański</v>
      </c>
      <c r="W699" t="str">
        <f>VLOOKUP(B699,[1]Arkusz5!$A$3:$Y$2185,22,FALSE)</f>
        <v>Pobiedziska</v>
      </c>
      <c r="X699" t="str">
        <f>VLOOKUP(B699,[1]Arkusz5!$A$3:$Y$2185,23,FALSE)</f>
        <v>315.56 Równina Wrzesińska</v>
      </c>
      <c r="Y699" t="str">
        <f>VLOOKUP(B699,[1]Arkusz5!$A$3:$Y$2185,24,FALSE)</f>
        <v>Continental Bio-geographical Region</v>
      </c>
      <c r="Z699" t="str">
        <f>VLOOKUP(B699,[1]Arkusz5!$A$3:$Y$2185,25,FALSE)</f>
        <v>Galio-Carpinetum</v>
      </c>
    </row>
    <row r="700" spans="1:26" x14ac:dyDescent="0.25">
      <c r="A700">
        <v>699</v>
      </c>
      <c r="B700" t="s">
        <v>4327</v>
      </c>
      <c r="C700" t="str">
        <f>VLOOKUP(B700,[1]Arkusz5!$A$3:$Y$2185,2,FALSE)</f>
        <v>52.450822</v>
      </c>
      <c r="D700" t="str">
        <f>VLOOKUP(B700,[1]Arkusz5!$A$3:$Y$2185,3,FALSE)</f>
        <v>17.245294</v>
      </c>
      <c r="E700" t="str">
        <f>VLOOKUP(B700,[1]Arkusz5!$A$3:$Y$2185,4,FALSE)</f>
        <v>33UXU51</v>
      </c>
      <c r="F700" t="str">
        <f>VLOOKUP(B700,[1]Arkusz5!$A$3:$Y$2185,5,FALSE)</f>
        <v>CC91</v>
      </c>
      <c r="G700">
        <f>VLOOKUP(B700,[1]Arkusz5!$A$3:$Y$2185,6,FALSE)</f>
        <v>0</v>
      </c>
      <c r="H700">
        <f>VLOOKUP(B700,[1]Arkusz5!$A$3:$Y$2185,7,FALSE)</f>
        <v>0</v>
      </c>
      <c r="I700">
        <f>VLOOKUP(B700,[1]Arkusz5!$A$3:$Y$2185,8,FALSE)</f>
        <v>0</v>
      </c>
      <c r="J700">
        <f>VLOOKUP(B700,[1]Arkusz5!$A$3:$Y$2185,9,FALSE)</f>
        <v>0</v>
      </c>
      <c r="K700" t="str">
        <f>VLOOKUP(B700,[1]Arkusz5!$A$3:$Y$2185,10,FALSE)</f>
        <v>Park Krajobrazowy Promno - otulina</v>
      </c>
      <c r="L700">
        <f>VLOOKUP(B700,[1]Arkusz5!$A$3:$Y$2185,11,FALSE)</f>
        <v>0</v>
      </c>
      <c r="M700">
        <f>VLOOKUP(B700,[1]Arkusz5!$A$3:$Y$2185,12,FALSE)</f>
        <v>0</v>
      </c>
      <c r="N700">
        <f>VLOOKUP(B700,[1]Arkusz5!$A$3:$Y$2185,13,FALSE)</f>
        <v>0</v>
      </c>
      <c r="O700">
        <f>VLOOKUP(B700,[1]Arkusz5!$A$3:$Y$2185,14,FALSE)</f>
        <v>0</v>
      </c>
      <c r="P700">
        <f>VLOOKUP(B700,[1]Arkusz5!$A$3:$Y$2185,15,FALSE)</f>
        <v>0</v>
      </c>
      <c r="Q700">
        <f>VLOOKUP(B700,[1]Arkusz5!$A$3:$Y$2185,16,FALSE)</f>
        <v>0</v>
      </c>
      <c r="R700">
        <f>VLOOKUP(B700,[1]Arkusz5!$A$3:$Y$2185,17,FALSE)</f>
        <v>0</v>
      </c>
      <c r="S700" t="str">
        <f>VLOOKUP(B700,[1]Arkusz5!$A$3:$Y$2185,18,FALSE)</f>
        <v>Europa</v>
      </c>
      <c r="T700" t="str">
        <f>VLOOKUP(B700,[1]Arkusz5!$A$3:$Y$2185,19,FALSE)</f>
        <v>Polska</v>
      </c>
      <c r="U700" t="str">
        <f>VLOOKUP(B700,[1]Arkusz5!$A$3:$Y$2185,20,FALSE)</f>
        <v>wielkopolskie</v>
      </c>
      <c r="V700" t="str">
        <f>VLOOKUP(B700,[1]Arkusz5!$A$3:$Y$2185,21,FALSE)</f>
        <v>poznański</v>
      </c>
      <c r="W700" t="str">
        <f>VLOOKUP(B700,[1]Arkusz5!$A$3:$Y$2185,22,FALSE)</f>
        <v>Pobiedziska</v>
      </c>
      <c r="X700" t="str">
        <f>VLOOKUP(B700,[1]Arkusz5!$A$3:$Y$2185,23,FALSE)</f>
        <v>315.56 Równina Wrzesińska</v>
      </c>
      <c r="Y700" t="str">
        <f>VLOOKUP(B700,[1]Arkusz5!$A$3:$Y$2185,24,FALSE)</f>
        <v>Continental Bio-geographical Region</v>
      </c>
      <c r="Z700" t="str">
        <f>VLOOKUP(B700,[1]Arkusz5!$A$3:$Y$2185,25,FALSE)</f>
        <v>Galio-Carpinetum</v>
      </c>
    </row>
    <row r="701" spans="1:26" x14ac:dyDescent="0.25">
      <c r="A701">
        <v>700</v>
      </c>
      <c r="B701" t="s">
        <v>4330</v>
      </c>
      <c r="C701" t="str">
        <f>VLOOKUP(B701,[1]Arkusz5!$A$3:$Y$2185,2,FALSE)</f>
        <v>52.450822</v>
      </c>
      <c r="D701" t="str">
        <f>VLOOKUP(B701,[1]Arkusz5!$A$3:$Y$2185,3,FALSE)</f>
        <v>17.245294</v>
      </c>
      <c r="E701" t="str">
        <f>VLOOKUP(B701,[1]Arkusz5!$A$3:$Y$2185,4,FALSE)</f>
        <v>33UXU51</v>
      </c>
      <c r="F701" t="str">
        <f>VLOOKUP(B701,[1]Arkusz5!$A$3:$Y$2185,5,FALSE)</f>
        <v>CC91</v>
      </c>
      <c r="G701">
        <f>VLOOKUP(B701,[1]Arkusz5!$A$3:$Y$2185,6,FALSE)</f>
        <v>0</v>
      </c>
      <c r="H701">
        <f>VLOOKUP(B701,[1]Arkusz5!$A$3:$Y$2185,7,FALSE)</f>
        <v>0</v>
      </c>
      <c r="I701">
        <f>VLOOKUP(B701,[1]Arkusz5!$A$3:$Y$2185,8,FALSE)</f>
        <v>0</v>
      </c>
      <c r="J701">
        <f>VLOOKUP(B701,[1]Arkusz5!$A$3:$Y$2185,9,FALSE)</f>
        <v>0</v>
      </c>
      <c r="K701" t="str">
        <f>VLOOKUP(B701,[1]Arkusz5!$A$3:$Y$2185,10,FALSE)</f>
        <v>Park Krajobrazowy Promno - otulina</v>
      </c>
      <c r="L701">
        <f>VLOOKUP(B701,[1]Arkusz5!$A$3:$Y$2185,11,FALSE)</f>
        <v>0</v>
      </c>
      <c r="M701">
        <f>VLOOKUP(B701,[1]Arkusz5!$A$3:$Y$2185,12,FALSE)</f>
        <v>0</v>
      </c>
      <c r="N701">
        <f>VLOOKUP(B701,[1]Arkusz5!$A$3:$Y$2185,13,FALSE)</f>
        <v>0</v>
      </c>
      <c r="O701">
        <f>VLOOKUP(B701,[1]Arkusz5!$A$3:$Y$2185,14,FALSE)</f>
        <v>0</v>
      </c>
      <c r="P701">
        <f>VLOOKUP(B701,[1]Arkusz5!$A$3:$Y$2185,15,FALSE)</f>
        <v>0</v>
      </c>
      <c r="Q701">
        <f>VLOOKUP(B701,[1]Arkusz5!$A$3:$Y$2185,16,FALSE)</f>
        <v>0</v>
      </c>
      <c r="R701">
        <f>VLOOKUP(B701,[1]Arkusz5!$A$3:$Y$2185,17,FALSE)</f>
        <v>0</v>
      </c>
      <c r="S701" t="str">
        <f>VLOOKUP(B701,[1]Arkusz5!$A$3:$Y$2185,18,FALSE)</f>
        <v>Europa</v>
      </c>
      <c r="T701" t="str">
        <f>VLOOKUP(B701,[1]Arkusz5!$A$3:$Y$2185,19,FALSE)</f>
        <v>Polska</v>
      </c>
      <c r="U701" t="str">
        <f>VLOOKUP(B701,[1]Arkusz5!$A$3:$Y$2185,20,FALSE)</f>
        <v>wielkopolskie</v>
      </c>
      <c r="V701" t="str">
        <f>VLOOKUP(B701,[1]Arkusz5!$A$3:$Y$2185,21,FALSE)</f>
        <v>poznański</v>
      </c>
      <c r="W701" t="str">
        <f>VLOOKUP(B701,[1]Arkusz5!$A$3:$Y$2185,22,FALSE)</f>
        <v>Pobiedziska</v>
      </c>
      <c r="X701" t="str">
        <f>VLOOKUP(B701,[1]Arkusz5!$A$3:$Y$2185,23,FALSE)</f>
        <v>315.56 Równina Wrzesińska</v>
      </c>
      <c r="Y701" t="str">
        <f>VLOOKUP(B701,[1]Arkusz5!$A$3:$Y$2185,24,FALSE)</f>
        <v>Continental Bio-geographical Region</v>
      </c>
      <c r="Z701" t="str">
        <f>VLOOKUP(B701,[1]Arkusz5!$A$3:$Y$2185,25,FALSE)</f>
        <v>Galio-Carpinetum</v>
      </c>
    </row>
    <row r="702" spans="1:26" x14ac:dyDescent="0.25">
      <c r="A702">
        <v>701</v>
      </c>
      <c r="B702" t="s">
        <v>4333</v>
      </c>
      <c r="C702" t="str">
        <f>VLOOKUP(B702,[1]Arkusz5!$A$3:$Y$2185,2,FALSE)</f>
        <v>52.449913</v>
      </c>
      <c r="D702" t="str">
        <f>VLOOKUP(B702,[1]Arkusz5!$A$3:$Y$2185,3,FALSE)</f>
        <v>17.278673</v>
      </c>
      <c r="E702" t="str">
        <f>VLOOKUP(B702,[1]Arkusz5!$A$3:$Y$2185,4,FALSE)</f>
        <v>33UXU51</v>
      </c>
      <c r="F702" t="str">
        <f>VLOOKUP(B702,[1]Arkusz5!$A$3:$Y$2185,5,FALSE)</f>
        <v>CC91</v>
      </c>
      <c r="G702">
        <f>VLOOKUP(B702,[1]Arkusz5!$A$3:$Y$2185,6,FALSE)</f>
        <v>0</v>
      </c>
      <c r="H702">
        <f>VLOOKUP(B702,[1]Arkusz5!$A$3:$Y$2185,7,FALSE)</f>
        <v>0</v>
      </c>
      <c r="I702">
        <f>VLOOKUP(B702,[1]Arkusz5!$A$3:$Y$2185,8,FALSE)</f>
        <v>0</v>
      </c>
      <c r="J702">
        <f>VLOOKUP(B702,[1]Arkusz5!$A$3:$Y$2185,9,FALSE)</f>
        <v>0</v>
      </c>
      <c r="K702" t="str">
        <f>VLOOKUP(B702,[1]Arkusz5!$A$3:$Y$2185,10,FALSE)</f>
        <v>Park Krajobrazowy Promno - otulina</v>
      </c>
      <c r="L702" t="str">
        <f>VLOOKUP(B702,[1]Arkusz5!$A$3:$Y$2185,11,FALSE)</f>
        <v>Jezioro Drążynek</v>
      </c>
      <c r="M702" t="str">
        <f>VLOOKUP(B702,[1]Arkusz5!$A$3:$Y$2185,12,FALSE)</f>
        <v>torfowiskowy</v>
      </c>
      <c r="N702">
        <f>VLOOKUP(B702,[1]Arkusz5!$A$3:$Y$2185,13,FALSE)</f>
        <v>0</v>
      </c>
      <c r="O702">
        <f>VLOOKUP(B702,[1]Arkusz5!$A$3:$Y$2185,14,FALSE)</f>
        <v>0</v>
      </c>
      <c r="P702">
        <f>VLOOKUP(B702,[1]Arkusz5!$A$3:$Y$2185,15,FALSE)</f>
        <v>0</v>
      </c>
      <c r="Q702" t="str">
        <f>VLOOKUP(B702,[1]Arkusz5!$A$3:$Y$2185,16,FALSE)</f>
        <v>PLH300030</v>
      </c>
      <c r="R702" t="str">
        <f>VLOOKUP(B702,[1]Arkusz5!$A$3:$Y$2185,17,FALSE)</f>
        <v>Ostoja koło Promna</v>
      </c>
      <c r="S702" t="str">
        <f>VLOOKUP(B702,[1]Arkusz5!$A$3:$Y$2185,18,FALSE)</f>
        <v>Europa</v>
      </c>
      <c r="T702" t="str">
        <f>VLOOKUP(B702,[1]Arkusz5!$A$3:$Y$2185,19,FALSE)</f>
        <v>Polska</v>
      </c>
      <c r="U702" t="str">
        <f>VLOOKUP(B702,[1]Arkusz5!$A$3:$Y$2185,20,FALSE)</f>
        <v>wielkopolskie</v>
      </c>
      <c r="V702" t="str">
        <f>VLOOKUP(B702,[1]Arkusz5!$A$3:$Y$2185,21,FALSE)</f>
        <v>poznański</v>
      </c>
      <c r="W702" t="str">
        <f>VLOOKUP(B702,[1]Arkusz5!$A$3:$Y$2185,22,FALSE)</f>
        <v>Pobiedziska</v>
      </c>
      <c r="X702" t="str">
        <f>VLOOKUP(B702,[1]Arkusz5!$A$3:$Y$2185,23,FALSE)</f>
        <v>315.56 Równina Wrzesińska</v>
      </c>
      <c r="Y702" t="str">
        <f>VLOOKUP(B702,[1]Arkusz5!$A$3:$Y$2185,24,FALSE)</f>
        <v>Continental Bio-geographical Region</v>
      </c>
      <c r="Z702" t="str">
        <f>VLOOKUP(B702,[1]Arkusz5!$A$3:$Y$2185,25,FALSE)</f>
        <v>Galio-Carpinetum</v>
      </c>
    </row>
    <row r="703" spans="1:26" x14ac:dyDescent="0.25">
      <c r="A703">
        <v>702</v>
      </c>
      <c r="B703" t="s">
        <v>4339</v>
      </c>
      <c r="C703" t="str">
        <f>VLOOKUP(B703,[1]Arkusz5!$A$3:$Y$2185,2,FALSE)</f>
        <v>52.449913</v>
      </c>
      <c r="D703" t="str">
        <f>VLOOKUP(B703,[1]Arkusz5!$A$3:$Y$2185,3,FALSE)</f>
        <v>17.278673</v>
      </c>
      <c r="E703" t="str">
        <f>VLOOKUP(B703,[1]Arkusz5!$A$3:$Y$2185,4,FALSE)</f>
        <v>33UXU51</v>
      </c>
      <c r="F703" t="str">
        <f>VLOOKUP(B703,[1]Arkusz5!$A$3:$Y$2185,5,FALSE)</f>
        <v>CC91</v>
      </c>
      <c r="G703">
        <f>VLOOKUP(B703,[1]Arkusz5!$A$3:$Y$2185,6,FALSE)</f>
        <v>0</v>
      </c>
      <c r="H703">
        <f>VLOOKUP(B703,[1]Arkusz5!$A$3:$Y$2185,7,FALSE)</f>
        <v>0</v>
      </c>
      <c r="I703">
        <f>VLOOKUP(B703,[1]Arkusz5!$A$3:$Y$2185,8,FALSE)</f>
        <v>0</v>
      </c>
      <c r="J703">
        <f>VLOOKUP(B703,[1]Arkusz5!$A$3:$Y$2185,9,FALSE)</f>
        <v>0</v>
      </c>
      <c r="K703" t="str">
        <f>VLOOKUP(B703,[1]Arkusz5!$A$3:$Y$2185,10,FALSE)</f>
        <v>Park Krajobrazowy Promno - otulina</v>
      </c>
      <c r="L703" t="str">
        <f>VLOOKUP(B703,[1]Arkusz5!$A$3:$Y$2185,11,FALSE)</f>
        <v>Jezioro Drążynek</v>
      </c>
      <c r="M703" t="str">
        <f>VLOOKUP(B703,[1]Arkusz5!$A$3:$Y$2185,12,FALSE)</f>
        <v>torfowiskowy</v>
      </c>
      <c r="N703">
        <f>VLOOKUP(B703,[1]Arkusz5!$A$3:$Y$2185,13,FALSE)</f>
        <v>0</v>
      </c>
      <c r="O703">
        <f>VLOOKUP(B703,[1]Arkusz5!$A$3:$Y$2185,14,FALSE)</f>
        <v>0</v>
      </c>
      <c r="P703">
        <f>VLOOKUP(B703,[1]Arkusz5!$A$3:$Y$2185,15,FALSE)</f>
        <v>0</v>
      </c>
      <c r="Q703" t="str">
        <f>VLOOKUP(B703,[1]Arkusz5!$A$3:$Y$2185,16,FALSE)</f>
        <v>PLH300030</v>
      </c>
      <c r="R703" t="str">
        <f>VLOOKUP(B703,[1]Arkusz5!$A$3:$Y$2185,17,FALSE)</f>
        <v>Ostoja koło Promna</v>
      </c>
      <c r="S703" t="str">
        <f>VLOOKUP(B703,[1]Arkusz5!$A$3:$Y$2185,18,FALSE)</f>
        <v>Europa</v>
      </c>
      <c r="T703" t="str">
        <f>VLOOKUP(B703,[1]Arkusz5!$A$3:$Y$2185,19,FALSE)</f>
        <v>Polska</v>
      </c>
      <c r="U703" t="str">
        <f>VLOOKUP(B703,[1]Arkusz5!$A$3:$Y$2185,20,FALSE)</f>
        <v>wielkopolskie</v>
      </c>
      <c r="V703" t="str">
        <f>VLOOKUP(B703,[1]Arkusz5!$A$3:$Y$2185,21,FALSE)</f>
        <v>poznański</v>
      </c>
      <c r="W703" t="str">
        <f>VLOOKUP(B703,[1]Arkusz5!$A$3:$Y$2185,22,FALSE)</f>
        <v>Pobiedziska</v>
      </c>
      <c r="X703" t="str">
        <f>VLOOKUP(B703,[1]Arkusz5!$A$3:$Y$2185,23,FALSE)</f>
        <v>315.56 Równina Wrzesińska</v>
      </c>
      <c r="Y703" t="str">
        <f>VLOOKUP(B703,[1]Arkusz5!$A$3:$Y$2185,24,FALSE)</f>
        <v>Continental Bio-geographical Region</v>
      </c>
      <c r="Z703" t="str">
        <f>VLOOKUP(B703,[1]Arkusz5!$A$3:$Y$2185,25,FALSE)</f>
        <v>Galio-Carpinetum</v>
      </c>
    </row>
    <row r="704" spans="1:26" x14ac:dyDescent="0.25">
      <c r="A704">
        <v>703</v>
      </c>
      <c r="B704" t="s">
        <v>4341</v>
      </c>
      <c r="C704" t="str">
        <f>VLOOKUP(B704,[1]Arkusz5!$A$3:$Y$2185,2,FALSE)</f>
        <v>52.449913</v>
      </c>
      <c r="D704" t="str">
        <f>VLOOKUP(B704,[1]Arkusz5!$A$3:$Y$2185,3,FALSE)</f>
        <v>17.278673</v>
      </c>
      <c r="E704" t="str">
        <f>VLOOKUP(B704,[1]Arkusz5!$A$3:$Y$2185,4,FALSE)</f>
        <v>33UXU51</v>
      </c>
      <c r="F704" t="str">
        <f>VLOOKUP(B704,[1]Arkusz5!$A$3:$Y$2185,5,FALSE)</f>
        <v>CC91</v>
      </c>
      <c r="G704">
        <f>VLOOKUP(B704,[1]Arkusz5!$A$3:$Y$2185,6,FALSE)</f>
        <v>0</v>
      </c>
      <c r="H704">
        <f>VLOOKUP(B704,[1]Arkusz5!$A$3:$Y$2185,7,FALSE)</f>
        <v>0</v>
      </c>
      <c r="I704">
        <f>VLOOKUP(B704,[1]Arkusz5!$A$3:$Y$2185,8,FALSE)</f>
        <v>0</v>
      </c>
      <c r="J704">
        <f>VLOOKUP(B704,[1]Arkusz5!$A$3:$Y$2185,9,FALSE)</f>
        <v>0</v>
      </c>
      <c r="K704" t="str">
        <f>VLOOKUP(B704,[1]Arkusz5!$A$3:$Y$2185,10,FALSE)</f>
        <v>Park Krajobrazowy Promno - otulina</v>
      </c>
      <c r="L704" t="str">
        <f>VLOOKUP(B704,[1]Arkusz5!$A$3:$Y$2185,11,FALSE)</f>
        <v>Jezioro Drążynek</v>
      </c>
      <c r="M704" t="str">
        <f>VLOOKUP(B704,[1]Arkusz5!$A$3:$Y$2185,12,FALSE)</f>
        <v>torfowiskowy</v>
      </c>
      <c r="N704">
        <f>VLOOKUP(B704,[1]Arkusz5!$A$3:$Y$2185,13,FALSE)</f>
        <v>0</v>
      </c>
      <c r="O704">
        <f>VLOOKUP(B704,[1]Arkusz5!$A$3:$Y$2185,14,FALSE)</f>
        <v>0</v>
      </c>
      <c r="P704">
        <f>VLOOKUP(B704,[1]Arkusz5!$A$3:$Y$2185,15,FALSE)</f>
        <v>0</v>
      </c>
      <c r="Q704" t="str">
        <f>VLOOKUP(B704,[1]Arkusz5!$A$3:$Y$2185,16,FALSE)</f>
        <v>PLH300030</v>
      </c>
      <c r="R704" t="str">
        <f>VLOOKUP(B704,[1]Arkusz5!$A$3:$Y$2185,17,FALSE)</f>
        <v>Ostoja koło Promna</v>
      </c>
      <c r="S704" t="str">
        <f>VLOOKUP(B704,[1]Arkusz5!$A$3:$Y$2185,18,FALSE)</f>
        <v>Europa</v>
      </c>
      <c r="T704" t="str">
        <f>VLOOKUP(B704,[1]Arkusz5!$A$3:$Y$2185,19,FALSE)</f>
        <v>Polska</v>
      </c>
      <c r="U704" t="str">
        <f>VLOOKUP(B704,[1]Arkusz5!$A$3:$Y$2185,20,FALSE)</f>
        <v>wielkopolskie</v>
      </c>
      <c r="V704" t="str">
        <f>VLOOKUP(B704,[1]Arkusz5!$A$3:$Y$2185,21,FALSE)</f>
        <v>poznański</v>
      </c>
      <c r="W704" t="str">
        <f>VLOOKUP(B704,[1]Arkusz5!$A$3:$Y$2185,22,FALSE)</f>
        <v>Pobiedziska</v>
      </c>
      <c r="X704" t="str">
        <f>VLOOKUP(B704,[1]Arkusz5!$A$3:$Y$2185,23,FALSE)</f>
        <v>315.56 Równina Wrzesińska</v>
      </c>
      <c r="Y704" t="str">
        <f>VLOOKUP(B704,[1]Arkusz5!$A$3:$Y$2185,24,FALSE)</f>
        <v>Continental Bio-geographical Region</v>
      </c>
      <c r="Z704" t="str">
        <f>VLOOKUP(B704,[1]Arkusz5!$A$3:$Y$2185,25,FALSE)</f>
        <v>Galio-Carpinetum</v>
      </c>
    </row>
    <row r="705" spans="1:26" x14ac:dyDescent="0.25">
      <c r="A705">
        <v>704</v>
      </c>
      <c r="B705" t="s">
        <v>4343</v>
      </c>
      <c r="C705" t="str">
        <f>VLOOKUP(B705,[1]Arkusz5!$A$3:$Y$2185,2,FALSE)</f>
        <v>52.457534</v>
      </c>
      <c r="D705" t="str">
        <f>VLOOKUP(B705,[1]Arkusz5!$A$3:$Y$2185,3,FALSE)</f>
        <v>17.26721</v>
      </c>
      <c r="E705" t="str">
        <f>VLOOKUP(B705,[1]Arkusz5!$A$3:$Y$2185,4,FALSE)</f>
        <v>33UXU51</v>
      </c>
      <c r="F705" t="str">
        <f>VLOOKUP(B705,[1]Arkusz5!$A$3:$Y$2185,5,FALSE)</f>
        <v>CC91</v>
      </c>
      <c r="G705">
        <f>VLOOKUP(B705,[1]Arkusz5!$A$3:$Y$2185,6,FALSE)</f>
        <v>0</v>
      </c>
      <c r="H705">
        <f>VLOOKUP(B705,[1]Arkusz5!$A$3:$Y$2185,7,FALSE)</f>
        <v>0</v>
      </c>
      <c r="I705">
        <f>VLOOKUP(B705,[1]Arkusz5!$A$3:$Y$2185,8,FALSE)</f>
        <v>0</v>
      </c>
      <c r="J705">
        <f>VLOOKUP(B705,[1]Arkusz5!$A$3:$Y$2185,9,FALSE)</f>
        <v>0</v>
      </c>
      <c r="K705" t="str">
        <f>VLOOKUP(B705,[1]Arkusz5!$A$3:$Y$2185,10,FALSE)</f>
        <v>Park Krajobrazowy Promno - otulina</v>
      </c>
      <c r="L705">
        <f>VLOOKUP(B705,[1]Arkusz5!$A$3:$Y$2185,11,FALSE)</f>
        <v>0</v>
      </c>
      <c r="M705">
        <f>VLOOKUP(B705,[1]Arkusz5!$A$3:$Y$2185,12,FALSE)</f>
        <v>0</v>
      </c>
      <c r="N705">
        <f>VLOOKUP(B705,[1]Arkusz5!$A$3:$Y$2185,13,FALSE)</f>
        <v>0</v>
      </c>
      <c r="O705">
        <f>VLOOKUP(B705,[1]Arkusz5!$A$3:$Y$2185,14,FALSE)</f>
        <v>0</v>
      </c>
      <c r="P705">
        <f>VLOOKUP(B705,[1]Arkusz5!$A$3:$Y$2185,15,FALSE)</f>
        <v>0</v>
      </c>
      <c r="Q705" t="str">
        <f>VLOOKUP(B705,[1]Arkusz5!$A$3:$Y$2185,16,FALSE)</f>
        <v>PLH300030</v>
      </c>
      <c r="R705" t="str">
        <f>VLOOKUP(B705,[1]Arkusz5!$A$3:$Y$2185,17,FALSE)</f>
        <v>Ostoja koło Promna</v>
      </c>
      <c r="S705" t="str">
        <f>VLOOKUP(B705,[1]Arkusz5!$A$3:$Y$2185,18,FALSE)</f>
        <v>Europa</v>
      </c>
      <c r="T705" t="str">
        <f>VLOOKUP(B705,[1]Arkusz5!$A$3:$Y$2185,19,FALSE)</f>
        <v>Polska</v>
      </c>
      <c r="U705" t="str">
        <f>VLOOKUP(B705,[1]Arkusz5!$A$3:$Y$2185,20,FALSE)</f>
        <v>wielkopolskie</v>
      </c>
      <c r="V705" t="str">
        <f>VLOOKUP(B705,[1]Arkusz5!$A$3:$Y$2185,21,FALSE)</f>
        <v>poznański</v>
      </c>
      <c r="W705" t="str">
        <f>VLOOKUP(B705,[1]Arkusz5!$A$3:$Y$2185,22,FALSE)</f>
        <v>Pobiedziska</v>
      </c>
      <c r="X705" t="str">
        <f>VLOOKUP(B705,[1]Arkusz5!$A$3:$Y$2185,23,FALSE)</f>
        <v>315.56 Równina Wrzesińska</v>
      </c>
      <c r="Y705" t="str">
        <f>VLOOKUP(B705,[1]Arkusz5!$A$3:$Y$2185,24,FALSE)</f>
        <v>Continental Bio-geographical Region</v>
      </c>
      <c r="Z705" t="str">
        <f>VLOOKUP(B705,[1]Arkusz5!$A$3:$Y$2185,25,FALSE)</f>
        <v>Fraxino-Alnetum (=Circaeo-Alnetum)</v>
      </c>
    </row>
    <row r="706" spans="1:26" x14ac:dyDescent="0.25">
      <c r="A706">
        <v>705</v>
      </c>
      <c r="B706" t="s">
        <v>4348</v>
      </c>
      <c r="C706" t="str">
        <f>VLOOKUP(B706,[1]Arkusz5!$A$3:$Y$2185,2,FALSE)</f>
        <v>52.457534</v>
      </c>
      <c r="D706" t="str">
        <f>VLOOKUP(B706,[1]Arkusz5!$A$3:$Y$2185,3,FALSE)</f>
        <v>17.26721</v>
      </c>
      <c r="E706" t="str">
        <f>VLOOKUP(B706,[1]Arkusz5!$A$3:$Y$2185,4,FALSE)</f>
        <v>33UXU51</v>
      </c>
      <c r="F706" t="str">
        <f>VLOOKUP(B706,[1]Arkusz5!$A$3:$Y$2185,5,FALSE)</f>
        <v>CC91</v>
      </c>
      <c r="G706">
        <f>VLOOKUP(B706,[1]Arkusz5!$A$3:$Y$2185,6,FALSE)</f>
        <v>0</v>
      </c>
      <c r="H706">
        <f>VLOOKUP(B706,[1]Arkusz5!$A$3:$Y$2185,7,FALSE)</f>
        <v>0</v>
      </c>
      <c r="I706">
        <f>VLOOKUP(B706,[1]Arkusz5!$A$3:$Y$2185,8,FALSE)</f>
        <v>0</v>
      </c>
      <c r="J706">
        <f>VLOOKUP(B706,[1]Arkusz5!$A$3:$Y$2185,9,FALSE)</f>
        <v>0</v>
      </c>
      <c r="K706" t="str">
        <f>VLOOKUP(B706,[1]Arkusz5!$A$3:$Y$2185,10,FALSE)</f>
        <v>Park Krajobrazowy Promno - otulina</v>
      </c>
      <c r="L706">
        <f>VLOOKUP(B706,[1]Arkusz5!$A$3:$Y$2185,11,FALSE)</f>
        <v>0</v>
      </c>
      <c r="M706">
        <f>VLOOKUP(B706,[1]Arkusz5!$A$3:$Y$2185,12,FALSE)</f>
        <v>0</v>
      </c>
      <c r="N706">
        <f>VLOOKUP(B706,[1]Arkusz5!$A$3:$Y$2185,13,FALSE)</f>
        <v>0</v>
      </c>
      <c r="O706">
        <f>VLOOKUP(B706,[1]Arkusz5!$A$3:$Y$2185,14,FALSE)</f>
        <v>0</v>
      </c>
      <c r="P706">
        <f>VLOOKUP(B706,[1]Arkusz5!$A$3:$Y$2185,15,FALSE)</f>
        <v>0</v>
      </c>
      <c r="Q706" t="str">
        <f>VLOOKUP(B706,[1]Arkusz5!$A$3:$Y$2185,16,FALSE)</f>
        <v>PLH300030</v>
      </c>
      <c r="R706" t="str">
        <f>VLOOKUP(B706,[1]Arkusz5!$A$3:$Y$2185,17,FALSE)</f>
        <v>Ostoja koło Promna</v>
      </c>
      <c r="S706" t="str">
        <f>VLOOKUP(B706,[1]Arkusz5!$A$3:$Y$2185,18,FALSE)</f>
        <v>Europa</v>
      </c>
      <c r="T706" t="str">
        <f>VLOOKUP(B706,[1]Arkusz5!$A$3:$Y$2185,19,FALSE)</f>
        <v>Polska</v>
      </c>
      <c r="U706" t="str">
        <f>VLOOKUP(B706,[1]Arkusz5!$A$3:$Y$2185,20,FALSE)</f>
        <v>wielkopolskie</v>
      </c>
      <c r="V706" t="str">
        <f>VLOOKUP(B706,[1]Arkusz5!$A$3:$Y$2185,21,FALSE)</f>
        <v>poznański</v>
      </c>
      <c r="W706" t="str">
        <f>VLOOKUP(B706,[1]Arkusz5!$A$3:$Y$2185,22,FALSE)</f>
        <v>Pobiedziska</v>
      </c>
      <c r="X706" t="str">
        <f>VLOOKUP(B706,[1]Arkusz5!$A$3:$Y$2185,23,FALSE)</f>
        <v>315.56 Równina Wrzesińska</v>
      </c>
      <c r="Y706" t="str">
        <f>VLOOKUP(B706,[1]Arkusz5!$A$3:$Y$2185,24,FALSE)</f>
        <v>Continental Bio-geographical Region</v>
      </c>
      <c r="Z706" t="str">
        <f>VLOOKUP(B706,[1]Arkusz5!$A$3:$Y$2185,25,FALSE)</f>
        <v>Fraxino-Alnetum (=Circaeo-Alnetum)</v>
      </c>
    </row>
    <row r="707" spans="1:26" x14ac:dyDescent="0.25">
      <c r="A707">
        <v>706</v>
      </c>
      <c r="B707" t="s">
        <v>4349</v>
      </c>
      <c r="C707" t="str">
        <f>VLOOKUP(B707,[1]Arkusz5!$A$3:$Y$2185,2,FALSE)</f>
        <v>52.450822</v>
      </c>
      <c r="D707" t="str">
        <f>VLOOKUP(B707,[1]Arkusz5!$A$3:$Y$2185,3,FALSE)</f>
        <v>17.245294</v>
      </c>
      <c r="E707" t="str">
        <f>VLOOKUP(B707,[1]Arkusz5!$A$3:$Y$2185,4,FALSE)</f>
        <v>33UXU51</v>
      </c>
      <c r="F707" t="str">
        <f>VLOOKUP(B707,[1]Arkusz5!$A$3:$Y$2185,5,FALSE)</f>
        <v>CC91</v>
      </c>
      <c r="G707">
        <f>VLOOKUP(B707,[1]Arkusz5!$A$3:$Y$2185,6,FALSE)</f>
        <v>0</v>
      </c>
      <c r="H707">
        <f>VLOOKUP(B707,[1]Arkusz5!$A$3:$Y$2185,7,FALSE)</f>
        <v>0</v>
      </c>
      <c r="I707">
        <f>VLOOKUP(B707,[1]Arkusz5!$A$3:$Y$2185,8,FALSE)</f>
        <v>0</v>
      </c>
      <c r="J707">
        <f>VLOOKUP(B707,[1]Arkusz5!$A$3:$Y$2185,9,FALSE)</f>
        <v>0</v>
      </c>
      <c r="K707" t="str">
        <f>VLOOKUP(B707,[1]Arkusz5!$A$3:$Y$2185,10,FALSE)</f>
        <v>Park Krajobrazowy Promno - otulina</v>
      </c>
      <c r="L707">
        <f>VLOOKUP(B707,[1]Arkusz5!$A$3:$Y$2185,11,FALSE)</f>
        <v>0</v>
      </c>
      <c r="M707">
        <f>VLOOKUP(B707,[1]Arkusz5!$A$3:$Y$2185,12,FALSE)</f>
        <v>0</v>
      </c>
      <c r="N707">
        <f>VLOOKUP(B707,[1]Arkusz5!$A$3:$Y$2185,13,FALSE)</f>
        <v>0</v>
      </c>
      <c r="O707">
        <f>VLOOKUP(B707,[1]Arkusz5!$A$3:$Y$2185,14,FALSE)</f>
        <v>0</v>
      </c>
      <c r="P707">
        <f>VLOOKUP(B707,[1]Arkusz5!$A$3:$Y$2185,15,FALSE)</f>
        <v>0</v>
      </c>
      <c r="Q707">
        <f>VLOOKUP(B707,[1]Arkusz5!$A$3:$Y$2185,16,FALSE)</f>
        <v>0</v>
      </c>
      <c r="R707">
        <f>VLOOKUP(B707,[1]Arkusz5!$A$3:$Y$2185,17,FALSE)</f>
        <v>0</v>
      </c>
      <c r="S707" t="str">
        <f>VLOOKUP(B707,[1]Arkusz5!$A$3:$Y$2185,18,FALSE)</f>
        <v>Europa</v>
      </c>
      <c r="T707" t="str">
        <f>VLOOKUP(B707,[1]Arkusz5!$A$3:$Y$2185,19,FALSE)</f>
        <v>Polska</v>
      </c>
      <c r="U707" t="str">
        <f>VLOOKUP(B707,[1]Arkusz5!$A$3:$Y$2185,20,FALSE)</f>
        <v>wielkopolskie</v>
      </c>
      <c r="V707" t="str">
        <f>VLOOKUP(B707,[1]Arkusz5!$A$3:$Y$2185,21,FALSE)</f>
        <v>poznański</v>
      </c>
      <c r="W707" t="str">
        <f>VLOOKUP(B707,[1]Arkusz5!$A$3:$Y$2185,22,FALSE)</f>
        <v>Pobiedziska</v>
      </c>
      <c r="X707" t="str">
        <f>VLOOKUP(B707,[1]Arkusz5!$A$3:$Y$2185,23,FALSE)</f>
        <v>315.56 Równina Wrzesińska</v>
      </c>
      <c r="Y707" t="str">
        <f>VLOOKUP(B707,[1]Arkusz5!$A$3:$Y$2185,24,FALSE)</f>
        <v>Continental Bio-geographical Region</v>
      </c>
      <c r="Z707" t="str">
        <f>VLOOKUP(B707,[1]Arkusz5!$A$3:$Y$2185,25,FALSE)</f>
        <v>Galio-Carpinetum</v>
      </c>
    </row>
    <row r="708" spans="1:26" x14ac:dyDescent="0.25">
      <c r="A708">
        <v>707</v>
      </c>
      <c r="B708" t="s">
        <v>4355</v>
      </c>
      <c r="C708" t="str">
        <f>VLOOKUP(B708,[1]Arkusz5!$A$3:$Y$2185,2,FALSE)</f>
        <v>52.507622</v>
      </c>
      <c r="D708" t="str">
        <f>VLOOKUP(B708,[1]Arkusz5!$A$3:$Y$2185,3,FALSE)</f>
        <v>17.365304</v>
      </c>
      <c r="E708" t="str">
        <f>VLOOKUP(B708,[1]Arkusz5!$A$3:$Y$2185,4,FALSE)</f>
        <v>33UXU62</v>
      </c>
      <c r="F708" t="str">
        <f>VLOOKUP(B708,[1]Arkusz5!$A$3:$Y$2185,5,FALSE)</f>
        <v>CC91</v>
      </c>
      <c r="G708">
        <f>VLOOKUP(B708,[1]Arkusz5!$A$3:$Y$2185,6,FALSE)</f>
        <v>0</v>
      </c>
      <c r="H708">
        <f>VLOOKUP(B708,[1]Arkusz5!$A$3:$Y$2185,7,FALSE)</f>
        <v>0</v>
      </c>
      <c r="I708">
        <f>VLOOKUP(B708,[1]Arkusz5!$A$3:$Y$2185,8,FALSE)</f>
        <v>0</v>
      </c>
      <c r="J708">
        <f>VLOOKUP(B708,[1]Arkusz5!$A$3:$Y$2185,9,FALSE)</f>
        <v>0</v>
      </c>
      <c r="K708" t="str">
        <f>VLOOKUP(B708,[1]Arkusz5!$A$3:$Y$2185,10,FALSE)</f>
        <v>Lednicki Park Krajobrazowy</v>
      </c>
      <c r="L708">
        <f>VLOOKUP(B708,[1]Arkusz5!$A$3:$Y$2185,11,FALSE)</f>
        <v>0</v>
      </c>
      <c r="M708">
        <f>VLOOKUP(B708,[1]Arkusz5!$A$3:$Y$2185,12,FALSE)</f>
        <v>0</v>
      </c>
      <c r="N708">
        <f>VLOOKUP(B708,[1]Arkusz5!$A$3:$Y$2185,13,FALSE)</f>
        <v>0</v>
      </c>
      <c r="O708">
        <f>VLOOKUP(B708,[1]Arkusz5!$A$3:$Y$2185,14,FALSE)</f>
        <v>0</v>
      </c>
      <c r="P708">
        <f>VLOOKUP(B708,[1]Arkusz5!$A$3:$Y$2185,15,FALSE)</f>
        <v>0</v>
      </c>
      <c r="Q708">
        <f>VLOOKUP(B708,[1]Arkusz5!$A$3:$Y$2185,16,FALSE)</f>
        <v>0</v>
      </c>
      <c r="R708">
        <f>VLOOKUP(B708,[1]Arkusz5!$A$3:$Y$2185,17,FALSE)</f>
        <v>0</v>
      </c>
      <c r="S708" t="str">
        <f>VLOOKUP(B708,[1]Arkusz5!$A$3:$Y$2185,18,FALSE)</f>
        <v>Europa</v>
      </c>
      <c r="T708" t="str">
        <f>VLOOKUP(B708,[1]Arkusz5!$A$3:$Y$2185,19,FALSE)</f>
        <v>Polska</v>
      </c>
      <c r="U708" t="str">
        <f>VLOOKUP(B708,[1]Arkusz5!$A$3:$Y$2185,20,FALSE)</f>
        <v>wielkopolskie</v>
      </c>
      <c r="V708" t="str">
        <f>VLOOKUP(B708,[1]Arkusz5!$A$3:$Y$2185,21,FALSE)</f>
        <v>gnieźnieński</v>
      </c>
      <c r="W708" t="str">
        <f>VLOOKUP(B708,[1]Arkusz5!$A$3:$Y$2185,22,FALSE)</f>
        <v>Łubowo</v>
      </c>
      <c r="X708" t="str">
        <f>VLOOKUP(B708,[1]Arkusz5!$A$3:$Y$2185,23,FALSE)</f>
        <v>315.54 Pojezierze Gnieźnieńskie</v>
      </c>
      <c r="Y708" t="str">
        <f>VLOOKUP(B708,[1]Arkusz5!$A$3:$Y$2185,24,FALSE)</f>
        <v>Continental Bio-geographical Region</v>
      </c>
      <c r="Z708" t="str">
        <f>VLOOKUP(B708,[1]Arkusz5!$A$3:$Y$2185,25,FALSE)</f>
        <v>Fraxino-Alnetum (=Circaeo-Alnetum)</v>
      </c>
    </row>
    <row r="709" spans="1:26" x14ac:dyDescent="0.25">
      <c r="A709">
        <v>708</v>
      </c>
      <c r="B709" t="s">
        <v>4363</v>
      </c>
      <c r="C709" t="str">
        <f>VLOOKUP(B709,[1]Arkusz5!$A$3:$Y$2185,2,FALSE)</f>
        <v>52.507622</v>
      </c>
      <c r="D709" t="str">
        <f>VLOOKUP(B709,[1]Arkusz5!$A$3:$Y$2185,3,FALSE)</f>
        <v>17.365304</v>
      </c>
      <c r="E709" t="str">
        <f>VLOOKUP(B709,[1]Arkusz5!$A$3:$Y$2185,4,FALSE)</f>
        <v>33UXU62</v>
      </c>
      <c r="F709" t="str">
        <f>VLOOKUP(B709,[1]Arkusz5!$A$3:$Y$2185,5,FALSE)</f>
        <v>CC91</v>
      </c>
      <c r="G709">
        <f>VLOOKUP(B709,[1]Arkusz5!$A$3:$Y$2185,6,FALSE)</f>
        <v>0</v>
      </c>
      <c r="H709">
        <f>VLOOKUP(B709,[1]Arkusz5!$A$3:$Y$2185,7,FALSE)</f>
        <v>0</v>
      </c>
      <c r="I709">
        <f>VLOOKUP(B709,[1]Arkusz5!$A$3:$Y$2185,8,FALSE)</f>
        <v>0</v>
      </c>
      <c r="J709">
        <f>VLOOKUP(B709,[1]Arkusz5!$A$3:$Y$2185,9,FALSE)</f>
        <v>0</v>
      </c>
      <c r="K709" t="str">
        <f>VLOOKUP(B709,[1]Arkusz5!$A$3:$Y$2185,10,FALSE)</f>
        <v>Lednicki Park Krajobrazowy</v>
      </c>
      <c r="L709">
        <f>VLOOKUP(B709,[1]Arkusz5!$A$3:$Y$2185,11,FALSE)</f>
        <v>0</v>
      </c>
      <c r="M709">
        <f>VLOOKUP(B709,[1]Arkusz5!$A$3:$Y$2185,12,FALSE)</f>
        <v>0</v>
      </c>
      <c r="N709">
        <f>VLOOKUP(B709,[1]Arkusz5!$A$3:$Y$2185,13,FALSE)</f>
        <v>0</v>
      </c>
      <c r="O709">
        <f>VLOOKUP(B709,[1]Arkusz5!$A$3:$Y$2185,14,FALSE)</f>
        <v>0</v>
      </c>
      <c r="P709">
        <f>VLOOKUP(B709,[1]Arkusz5!$A$3:$Y$2185,15,FALSE)</f>
        <v>0</v>
      </c>
      <c r="Q709">
        <f>VLOOKUP(B709,[1]Arkusz5!$A$3:$Y$2185,16,FALSE)</f>
        <v>0</v>
      </c>
      <c r="R709">
        <f>VLOOKUP(B709,[1]Arkusz5!$A$3:$Y$2185,17,FALSE)</f>
        <v>0</v>
      </c>
      <c r="S709" t="str">
        <f>VLOOKUP(B709,[1]Arkusz5!$A$3:$Y$2185,18,FALSE)</f>
        <v>Europa</v>
      </c>
      <c r="T709" t="str">
        <f>VLOOKUP(B709,[1]Arkusz5!$A$3:$Y$2185,19,FALSE)</f>
        <v>Polska</v>
      </c>
      <c r="U709" t="str">
        <f>VLOOKUP(B709,[1]Arkusz5!$A$3:$Y$2185,20,FALSE)</f>
        <v>wielkopolskie</v>
      </c>
      <c r="V709" t="str">
        <f>VLOOKUP(B709,[1]Arkusz5!$A$3:$Y$2185,21,FALSE)</f>
        <v>gnieźnieński</v>
      </c>
      <c r="W709" t="str">
        <f>VLOOKUP(B709,[1]Arkusz5!$A$3:$Y$2185,22,FALSE)</f>
        <v>Łubowo</v>
      </c>
      <c r="X709" t="str">
        <f>VLOOKUP(B709,[1]Arkusz5!$A$3:$Y$2185,23,FALSE)</f>
        <v>315.54 Pojezierze Gnieźnieńskie</v>
      </c>
      <c r="Y709" t="str">
        <f>VLOOKUP(B709,[1]Arkusz5!$A$3:$Y$2185,24,FALSE)</f>
        <v>Continental Bio-geographical Region</v>
      </c>
      <c r="Z709" t="str">
        <f>VLOOKUP(B709,[1]Arkusz5!$A$3:$Y$2185,25,FALSE)</f>
        <v>Fraxino-Alnetum (=Circaeo-Alnetum)</v>
      </c>
    </row>
    <row r="710" spans="1:26" x14ac:dyDescent="0.25">
      <c r="A710">
        <v>709</v>
      </c>
      <c r="B710" t="s">
        <v>4365</v>
      </c>
      <c r="C710" t="str">
        <f>VLOOKUP(B710,[1]Arkusz5!$A$3:$Y$2185,2,FALSE)</f>
        <v>52.507622</v>
      </c>
      <c r="D710" t="str">
        <f>VLOOKUP(B710,[1]Arkusz5!$A$3:$Y$2185,3,FALSE)</f>
        <v>17.365304</v>
      </c>
      <c r="E710" t="str">
        <f>VLOOKUP(B710,[1]Arkusz5!$A$3:$Y$2185,4,FALSE)</f>
        <v>33UXU62</v>
      </c>
      <c r="F710" t="str">
        <f>VLOOKUP(B710,[1]Arkusz5!$A$3:$Y$2185,5,FALSE)</f>
        <v>CC91</v>
      </c>
      <c r="G710">
        <f>VLOOKUP(B710,[1]Arkusz5!$A$3:$Y$2185,6,FALSE)</f>
        <v>0</v>
      </c>
      <c r="H710">
        <f>VLOOKUP(B710,[1]Arkusz5!$A$3:$Y$2185,7,FALSE)</f>
        <v>0</v>
      </c>
      <c r="I710">
        <f>VLOOKUP(B710,[1]Arkusz5!$A$3:$Y$2185,8,FALSE)</f>
        <v>0</v>
      </c>
      <c r="J710">
        <f>VLOOKUP(B710,[1]Arkusz5!$A$3:$Y$2185,9,FALSE)</f>
        <v>0</v>
      </c>
      <c r="K710" t="str">
        <f>VLOOKUP(B710,[1]Arkusz5!$A$3:$Y$2185,10,FALSE)</f>
        <v>Lednicki Park Krajobrazowy</v>
      </c>
      <c r="L710">
        <f>VLOOKUP(B710,[1]Arkusz5!$A$3:$Y$2185,11,FALSE)</f>
        <v>0</v>
      </c>
      <c r="M710">
        <f>VLOOKUP(B710,[1]Arkusz5!$A$3:$Y$2185,12,FALSE)</f>
        <v>0</v>
      </c>
      <c r="N710">
        <f>VLOOKUP(B710,[1]Arkusz5!$A$3:$Y$2185,13,FALSE)</f>
        <v>0</v>
      </c>
      <c r="O710">
        <f>VLOOKUP(B710,[1]Arkusz5!$A$3:$Y$2185,14,FALSE)</f>
        <v>0</v>
      </c>
      <c r="P710">
        <f>VLOOKUP(B710,[1]Arkusz5!$A$3:$Y$2185,15,FALSE)</f>
        <v>0</v>
      </c>
      <c r="Q710">
        <f>VLOOKUP(B710,[1]Arkusz5!$A$3:$Y$2185,16,FALSE)</f>
        <v>0</v>
      </c>
      <c r="R710">
        <f>VLOOKUP(B710,[1]Arkusz5!$A$3:$Y$2185,17,FALSE)</f>
        <v>0</v>
      </c>
      <c r="S710" t="str">
        <f>VLOOKUP(B710,[1]Arkusz5!$A$3:$Y$2185,18,FALSE)</f>
        <v>Europa</v>
      </c>
      <c r="T710" t="str">
        <f>VLOOKUP(B710,[1]Arkusz5!$A$3:$Y$2185,19,FALSE)</f>
        <v>Polska</v>
      </c>
      <c r="U710" t="str">
        <f>VLOOKUP(B710,[1]Arkusz5!$A$3:$Y$2185,20,FALSE)</f>
        <v>wielkopolskie</v>
      </c>
      <c r="V710" t="str">
        <f>VLOOKUP(B710,[1]Arkusz5!$A$3:$Y$2185,21,FALSE)</f>
        <v>gnieźnieński</v>
      </c>
      <c r="W710" t="str">
        <f>VLOOKUP(B710,[1]Arkusz5!$A$3:$Y$2185,22,FALSE)</f>
        <v>Łubowo</v>
      </c>
      <c r="X710" t="str">
        <f>VLOOKUP(B710,[1]Arkusz5!$A$3:$Y$2185,23,FALSE)</f>
        <v>315.54 Pojezierze Gnieźnieńskie</v>
      </c>
      <c r="Y710" t="str">
        <f>VLOOKUP(B710,[1]Arkusz5!$A$3:$Y$2185,24,FALSE)</f>
        <v>Continental Bio-geographical Region</v>
      </c>
      <c r="Z710" t="str">
        <f>VLOOKUP(B710,[1]Arkusz5!$A$3:$Y$2185,25,FALSE)</f>
        <v>Fraxino-Alnetum (=Circaeo-Alnetum)</v>
      </c>
    </row>
    <row r="711" spans="1:26" x14ac:dyDescent="0.25">
      <c r="A711">
        <v>710</v>
      </c>
      <c r="B711" t="s">
        <v>4368</v>
      </c>
      <c r="C711" t="str">
        <f>VLOOKUP(B711,[1]Arkusz5!$A$3:$Y$2185,2,FALSE)</f>
        <v>52.521609</v>
      </c>
      <c r="D711" t="str">
        <f>VLOOKUP(B711,[1]Arkusz5!$A$3:$Y$2185,3,FALSE)</f>
        <v>17.843612</v>
      </c>
      <c r="E711" t="str">
        <f>VLOOKUP(B711,[1]Arkusz5!$A$3:$Y$2185,4,FALSE)</f>
        <v>33UXU92</v>
      </c>
      <c r="F711" t="str">
        <f>VLOOKUP(B711,[1]Arkusz5!$A$3:$Y$2185,5,FALSE)</f>
        <v>CC95</v>
      </c>
      <c r="G711">
        <f>VLOOKUP(B711,[1]Arkusz5!$A$3:$Y$2185,6,FALSE)</f>
        <v>0</v>
      </c>
      <c r="H711">
        <f>VLOOKUP(B711,[1]Arkusz5!$A$3:$Y$2185,7,FALSE)</f>
        <v>0</v>
      </c>
      <c r="I711">
        <f>VLOOKUP(B711,[1]Arkusz5!$A$3:$Y$2185,8,FALSE)</f>
        <v>0</v>
      </c>
      <c r="J711">
        <f>VLOOKUP(B711,[1]Arkusz5!$A$3:$Y$2185,9,FALSE)</f>
        <v>0</v>
      </c>
      <c r="K711">
        <f>VLOOKUP(B711,[1]Arkusz5!$A$3:$Y$2185,10,FALSE)</f>
        <v>0</v>
      </c>
      <c r="L711">
        <f>VLOOKUP(B711,[1]Arkusz5!$A$3:$Y$2185,11,FALSE)</f>
        <v>0</v>
      </c>
      <c r="M711">
        <f>VLOOKUP(B711,[1]Arkusz5!$A$3:$Y$2185,12,FALSE)</f>
        <v>0</v>
      </c>
      <c r="N711">
        <f>VLOOKUP(B711,[1]Arkusz5!$A$3:$Y$2185,13,FALSE)</f>
        <v>0</v>
      </c>
      <c r="O711">
        <f>VLOOKUP(B711,[1]Arkusz5!$A$3:$Y$2185,14,FALSE)</f>
        <v>0</v>
      </c>
      <c r="P711">
        <f>VLOOKUP(B711,[1]Arkusz5!$A$3:$Y$2185,15,FALSE)</f>
        <v>0</v>
      </c>
      <c r="Q711">
        <f>VLOOKUP(B711,[1]Arkusz5!$A$3:$Y$2185,16,FALSE)</f>
        <v>0</v>
      </c>
      <c r="R711">
        <f>VLOOKUP(B711,[1]Arkusz5!$A$3:$Y$2185,17,FALSE)</f>
        <v>0</v>
      </c>
      <c r="S711" t="str">
        <f>VLOOKUP(B711,[1]Arkusz5!$A$3:$Y$2185,18,FALSE)</f>
        <v>Europa</v>
      </c>
      <c r="T711" t="str">
        <f>VLOOKUP(B711,[1]Arkusz5!$A$3:$Y$2185,19,FALSE)</f>
        <v>Polska</v>
      </c>
      <c r="U711" t="str">
        <f>VLOOKUP(B711,[1]Arkusz5!$A$3:$Y$2185,20,FALSE)</f>
        <v>wielkopolskie</v>
      </c>
      <c r="V711" t="str">
        <f>VLOOKUP(B711,[1]Arkusz5!$A$3:$Y$2185,21,FALSE)</f>
        <v>gnieźnieński</v>
      </c>
      <c r="W711" t="str">
        <f>VLOOKUP(B711,[1]Arkusz5!$A$3:$Y$2185,22,FALSE)</f>
        <v>Trzemeszno</v>
      </c>
      <c r="X711" t="str">
        <f>VLOOKUP(B711,[1]Arkusz5!$A$3:$Y$2185,23,FALSE)</f>
        <v>315.54 Pojezierze Gnieźnieńskie</v>
      </c>
      <c r="Y711" t="str">
        <f>VLOOKUP(B711,[1]Arkusz5!$A$3:$Y$2185,24,FALSE)</f>
        <v>Continental Bio-geographical Region</v>
      </c>
      <c r="Z711">
        <f>VLOOKUP(B711,[1]Arkusz5!$A$3:$Y$2185,25,FALSE)</f>
        <v>0</v>
      </c>
    </row>
    <row r="712" spans="1:26" x14ac:dyDescent="0.25">
      <c r="A712">
        <v>711</v>
      </c>
      <c r="B712" t="s">
        <v>4376</v>
      </c>
      <c r="C712" t="str">
        <f>VLOOKUP(B712,[1]Arkusz5!$A$3:$Y$2185,2,FALSE)</f>
        <v>52.521609</v>
      </c>
      <c r="D712" t="str">
        <f>VLOOKUP(B712,[1]Arkusz5!$A$3:$Y$2185,3,FALSE)</f>
        <v>17.843612</v>
      </c>
      <c r="E712" t="str">
        <f>VLOOKUP(B712,[1]Arkusz5!$A$3:$Y$2185,4,FALSE)</f>
        <v>33UXU92</v>
      </c>
      <c r="F712" t="str">
        <f>VLOOKUP(B712,[1]Arkusz5!$A$3:$Y$2185,5,FALSE)</f>
        <v>CC95</v>
      </c>
      <c r="G712">
        <f>VLOOKUP(B712,[1]Arkusz5!$A$3:$Y$2185,6,FALSE)</f>
        <v>0</v>
      </c>
      <c r="H712">
        <f>VLOOKUP(B712,[1]Arkusz5!$A$3:$Y$2185,7,FALSE)</f>
        <v>0</v>
      </c>
      <c r="I712">
        <f>VLOOKUP(B712,[1]Arkusz5!$A$3:$Y$2185,8,FALSE)</f>
        <v>0</v>
      </c>
      <c r="J712">
        <f>VLOOKUP(B712,[1]Arkusz5!$A$3:$Y$2185,9,FALSE)</f>
        <v>0</v>
      </c>
      <c r="K712">
        <f>VLOOKUP(B712,[1]Arkusz5!$A$3:$Y$2185,10,FALSE)</f>
        <v>0</v>
      </c>
      <c r="L712">
        <f>VLOOKUP(B712,[1]Arkusz5!$A$3:$Y$2185,11,FALSE)</f>
        <v>0</v>
      </c>
      <c r="M712">
        <f>VLOOKUP(B712,[1]Arkusz5!$A$3:$Y$2185,12,FALSE)</f>
        <v>0</v>
      </c>
      <c r="N712">
        <f>VLOOKUP(B712,[1]Arkusz5!$A$3:$Y$2185,13,FALSE)</f>
        <v>0</v>
      </c>
      <c r="O712">
        <f>VLOOKUP(B712,[1]Arkusz5!$A$3:$Y$2185,14,FALSE)</f>
        <v>0</v>
      </c>
      <c r="P712">
        <f>VLOOKUP(B712,[1]Arkusz5!$A$3:$Y$2185,15,FALSE)</f>
        <v>0</v>
      </c>
      <c r="Q712">
        <f>VLOOKUP(B712,[1]Arkusz5!$A$3:$Y$2185,16,FALSE)</f>
        <v>0</v>
      </c>
      <c r="R712">
        <f>VLOOKUP(B712,[1]Arkusz5!$A$3:$Y$2185,17,FALSE)</f>
        <v>0</v>
      </c>
      <c r="S712" t="str">
        <f>VLOOKUP(B712,[1]Arkusz5!$A$3:$Y$2185,18,FALSE)</f>
        <v>Europa</v>
      </c>
      <c r="T712" t="str">
        <f>VLOOKUP(B712,[1]Arkusz5!$A$3:$Y$2185,19,FALSE)</f>
        <v>Polska</v>
      </c>
      <c r="U712" t="str">
        <f>VLOOKUP(B712,[1]Arkusz5!$A$3:$Y$2185,20,FALSE)</f>
        <v>wielkopolskie</v>
      </c>
      <c r="V712" t="str">
        <f>VLOOKUP(B712,[1]Arkusz5!$A$3:$Y$2185,21,FALSE)</f>
        <v>gnieźnieński</v>
      </c>
      <c r="W712" t="str">
        <f>VLOOKUP(B712,[1]Arkusz5!$A$3:$Y$2185,22,FALSE)</f>
        <v>Trzemeszno</v>
      </c>
      <c r="X712" t="str">
        <f>VLOOKUP(B712,[1]Arkusz5!$A$3:$Y$2185,23,FALSE)</f>
        <v>315.54 Pojezierze Gnieźnieńskie</v>
      </c>
      <c r="Y712" t="str">
        <f>VLOOKUP(B712,[1]Arkusz5!$A$3:$Y$2185,24,FALSE)</f>
        <v>Continental Bio-geographical Region</v>
      </c>
      <c r="Z712">
        <f>VLOOKUP(B712,[1]Arkusz5!$A$3:$Y$2185,25,FALSE)</f>
        <v>0</v>
      </c>
    </row>
    <row r="713" spans="1:26" x14ac:dyDescent="0.25">
      <c r="A713">
        <v>712</v>
      </c>
      <c r="B713" t="s">
        <v>4379</v>
      </c>
      <c r="C713" t="str">
        <f>VLOOKUP(B713,[1]Arkusz5!$A$3:$Y$2185,2,FALSE)</f>
        <v>52.463922</v>
      </c>
      <c r="D713" t="str">
        <f>VLOOKUP(B713,[1]Arkusz5!$A$3:$Y$2185,3,FALSE)</f>
        <v>17.857031</v>
      </c>
      <c r="E713" t="str">
        <f>VLOOKUP(B713,[1]Arkusz5!$A$3:$Y$2185,4,FALSE)</f>
        <v>33UXU91</v>
      </c>
      <c r="F713" t="str">
        <f>VLOOKUP(B713,[1]Arkusz5!$A$3:$Y$2185,5,FALSE)</f>
        <v>CC95</v>
      </c>
      <c r="G713">
        <f>VLOOKUP(B713,[1]Arkusz5!$A$3:$Y$2185,6,FALSE)</f>
        <v>0</v>
      </c>
      <c r="H713">
        <f>VLOOKUP(B713,[1]Arkusz5!$A$3:$Y$2185,7,FALSE)</f>
        <v>0</v>
      </c>
      <c r="I713">
        <f>VLOOKUP(B713,[1]Arkusz5!$A$3:$Y$2185,8,FALSE)</f>
        <v>0</v>
      </c>
      <c r="J713">
        <f>VLOOKUP(B713,[1]Arkusz5!$A$3:$Y$2185,9,FALSE)</f>
        <v>0</v>
      </c>
      <c r="K713" t="str">
        <f>VLOOKUP(B713,[1]Arkusz5!$A$3:$Y$2185,10,FALSE)</f>
        <v>Powidzki Park Krajobrazowy</v>
      </c>
      <c r="L713">
        <f>VLOOKUP(B713,[1]Arkusz5!$A$3:$Y$2185,11,FALSE)</f>
        <v>0</v>
      </c>
      <c r="M713">
        <f>VLOOKUP(B713,[1]Arkusz5!$A$3:$Y$2185,12,FALSE)</f>
        <v>0</v>
      </c>
      <c r="N713" t="str">
        <f>VLOOKUP(B713,[1]Arkusz5!$A$3:$Y$2185,13,FALSE)</f>
        <v>Powidzko-Bieniszewski</v>
      </c>
      <c r="O713">
        <f>VLOOKUP(B713,[1]Arkusz5!$A$3:$Y$2185,14,FALSE)</f>
        <v>0</v>
      </c>
      <c r="P713">
        <f>VLOOKUP(B713,[1]Arkusz5!$A$3:$Y$2185,15,FALSE)</f>
        <v>0</v>
      </c>
      <c r="Q713">
        <f>VLOOKUP(B713,[1]Arkusz5!$A$3:$Y$2185,16,FALSE)</f>
        <v>0</v>
      </c>
      <c r="R713">
        <f>VLOOKUP(B713,[1]Arkusz5!$A$3:$Y$2185,17,FALSE)</f>
        <v>0</v>
      </c>
      <c r="S713" t="str">
        <f>VLOOKUP(B713,[1]Arkusz5!$A$3:$Y$2185,18,FALSE)</f>
        <v>Europa</v>
      </c>
      <c r="T713" t="str">
        <f>VLOOKUP(B713,[1]Arkusz5!$A$3:$Y$2185,19,FALSE)</f>
        <v>Polska</v>
      </c>
      <c r="U713" t="str">
        <f>VLOOKUP(B713,[1]Arkusz5!$A$3:$Y$2185,20,FALSE)</f>
        <v>wielkopolskie</v>
      </c>
      <c r="V713" t="str">
        <f>VLOOKUP(B713,[1]Arkusz5!$A$3:$Y$2185,21,FALSE)</f>
        <v>gnieźnieński</v>
      </c>
      <c r="W713" t="str">
        <f>VLOOKUP(B713,[1]Arkusz5!$A$3:$Y$2185,22,FALSE)</f>
        <v>Witkowo</v>
      </c>
      <c r="X713" t="str">
        <f>VLOOKUP(B713,[1]Arkusz5!$A$3:$Y$2185,23,FALSE)</f>
        <v>315.56 Równina Wrzesińska</v>
      </c>
      <c r="Y713" t="str">
        <f>VLOOKUP(B713,[1]Arkusz5!$A$3:$Y$2185,24,FALSE)</f>
        <v>Continental Bio-geographical Region</v>
      </c>
      <c r="Z713" t="str">
        <f>VLOOKUP(B713,[1]Arkusz5!$A$3:$Y$2185,25,FALSE)</f>
        <v>Fraxino-Alnetum (=Circaeo-Alnetum)</v>
      </c>
    </row>
    <row r="714" spans="1:26" x14ac:dyDescent="0.25">
      <c r="A714">
        <v>713</v>
      </c>
      <c r="B714" t="s">
        <v>4385</v>
      </c>
      <c r="C714" t="str">
        <f>VLOOKUP(B714,[1]Arkusz5!$A$3:$Y$2185,2,FALSE)</f>
        <v>52.463922</v>
      </c>
      <c r="D714" t="str">
        <f>VLOOKUP(B714,[1]Arkusz5!$A$3:$Y$2185,3,FALSE)</f>
        <v>17.857031</v>
      </c>
      <c r="E714" t="str">
        <f>VLOOKUP(B714,[1]Arkusz5!$A$3:$Y$2185,4,FALSE)</f>
        <v>33UXU91</v>
      </c>
      <c r="F714" t="str">
        <f>VLOOKUP(B714,[1]Arkusz5!$A$3:$Y$2185,5,FALSE)</f>
        <v>CC95</v>
      </c>
      <c r="G714">
        <f>VLOOKUP(B714,[1]Arkusz5!$A$3:$Y$2185,6,FALSE)</f>
        <v>0</v>
      </c>
      <c r="H714">
        <f>VLOOKUP(B714,[1]Arkusz5!$A$3:$Y$2185,7,FALSE)</f>
        <v>0</v>
      </c>
      <c r="I714">
        <f>VLOOKUP(B714,[1]Arkusz5!$A$3:$Y$2185,8,FALSE)</f>
        <v>0</v>
      </c>
      <c r="J714">
        <f>VLOOKUP(B714,[1]Arkusz5!$A$3:$Y$2185,9,FALSE)</f>
        <v>0</v>
      </c>
      <c r="K714" t="str">
        <f>VLOOKUP(B714,[1]Arkusz5!$A$3:$Y$2185,10,FALSE)</f>
        <v>Powidzki Park Krajobrazowy</v>
      </c>
      <c r="L714">
        <f>VLOOKUP(B714,[1]Arkusz5!$A$3:$Y$2185,11,FALSE)</f>
        <v>0</v>
      </c>
      <c r="M714">
        <f>VLOOKUP(B714,[1]Arkusz5!$A$3:$Y$2185,12,FALSE)</f>
        <v>0</v>
      </c>
      <c r="N714" t="str">
        <f>VLOOKUP(B714,[1]Arkusz5!$A$3:$Y$2185,13,FALSE)</f>
        <v>Powidzko-Bieniszewski</v>
      </c>
      <c r="O714">
        <f>VLOOKUP(B714,[1]Arkusz5!$A$3:$Y$2185,14,FALSE)</f>
        <v>0</v>
      </c>
      <c r="P714">
        <f>VLOOKUP(B714,[1]Arkusz5!$A$3:$Y$2185,15,FALSE)</f>
        <v>0</v>
      </c>
      <c r="Q714">
        <f>VLOOKUP(B714,[1]Arkusz5!$A$3:$Y$2185,16,FALSE)</f>
        <v>0</v>
      </c>
      <c r="R714">
        <f>VLOOKUP(B714,[1]Arkusz5!$A$3:$Y$2185,17,FALSE)</f>
        <v>0</v>
      </c>
      <c r="S714" t="str">
        <f>VLOOKUP(B714,[1]Arkusz5!$A$3:$Y$2185,18,FALSE)</f>
        <v>Europa</v>
      </c>
      <c r="T714" t="str">
        <f>VLOOKUP(B714,[1]Arkusz5!$A$3:$Y$2185,19,FALSE)</f>
        <v>Polska</v>
      </c>
      <c r="U714" t="str">
        <f>VLOOKUP(B714,[1]Arkusz5!$A$3:$Y$2185,20,FALSE)</f>
        <v>wielkopolskie</v>
      </c>
      <c r="V714" t="str">
        <f>VLOOKUP(B714,[1]Arkusz5!$A$3:$Y$2185,21,FALSE)</f>
        <v>gnieźnieński</v>
      </c>
      <c r="W714" t="str">
        <f>VLOOKUP(B714,[1]Arkusz5!$A$3:$Y$2185,22,FALSE)</f>
        <v>Witkowo</v>
      </c>
      <c r="X714" t="str">
        <f>VLOOKUP(B714,[1]Arkusz5!$A$3:$Y$2185,23,FALSE)</f>
        <v>315.56 Równina Wrzesińska</v>
      </c>
      <c r="Y714" t="str">
        <f>VLOOKUP(B714,[1]Arkusz5!$A$3:$Y$2185,24,FALSE)</f>
        <v>Continental Bio-geographical Region</v>
      </c>
      <c r="Z714" t="str">
        <f>VLOOKUP(B714,[1]Arkusz5!$A$3:$Y$2185,25,FALSE)</f>
        <v>Fraxino-Alnetum (=Circaeo-Alnetum)</v>
      </c>
    </row>
    <row r="715" spans="1:26" x14ac:dyDescent="0.25">
      <c r="A715">
        <v>714</v>
      </c>
      <c r="B715" t="s">
        <v>4387</v>
      </c>
      <c r="C715" t="str">
        <f>VLOOKUP(B715,[1]Arkusz5!$A$3:$Y$2185,2,FALSE)</f>
        <v>52.284016</v>
      </c>
      <c r="D715" t="str">
        <f>VLOOKUP(B715,[1]Arkusz5!$A$3:$Y$2185,3,FALSE)</f>
        <v>18.182648</v>
      </c>
      <c r="E715" t="str">
        <f>VLOOKUP(B715,[1]Arkusz5!$A$3:$Y$2185,4,FALSE)</f>
        <v>34UCC09</v>
      </c>
      <c r="F715" t="str">
        <f>VLOOKUP(B715,[1]Arkusz5!$A$3:$Y$2185,5,FALSE)</f>
        <v>CD17</v>
      </c>
      <c r="G715">
        <f>VLOOKUP(B715,[1]Arkusz5!$A$3:$Y$2185,6,FALSE)</f>
        <v>0</v>
      </c>
      <c r="H715">
        <f>VLOOKUP(B715,[1]Arkusz5!$A$3:$Y$2185,7,FALSE)</f>
        <v>0</v>
      </c>
      <c r="I715">
        <f>VLOOKUP(B715,[1]Arkusz5!$A$3:$Y$2185,8,FALSE)</f>
        <v>0</v>
      </c>
      <c r="J715">
        <f>VLOOKUP(B715,[1]Arkusz5!$A$3:$Y$2185,9,FALSE)</f>
        <v>0</v>
      </c>
      <c r="K715">
        <f>VLOOKUP(B715,[1]Arkusz5!$A$3:$Y$2185,10,FALSE)</f>
        <v>0</v>
      </c>
      <c r="L715">
        <f>VLOOKUP(B715,[1]Arkusz5!$A$3:$Y$2185,11,FALSE)</f>
        <v>0</v>
      </c>
      <c r="M715">
        <f>VLOOKUP(B715,[1]Arkusz5!$A$3:$Y$2185,12,FALSE)</f>
        <v>0</v>
      </c>
      <c r="N715" t="str">
        <f>VLOOKUP(B715,[1]Arkusz5!$A$3:$Y$2185,13,FALSE)</f>
        <v>Powidzko-Bieniszewski</v>
      </c>
      <c r="O715">
        <f>VLOOKUP(B715,[1]Arkusz5!$A$3:$Y$2185,14,FALSE)</f>
        <v>0</v>
      </c>
      <c r="P715">
        <f>VLOOKUP(B715,[1]Arkusz5!$A$3:$Y$2185,15,FALSE)</f>
        <v>0</v>
      </c>
      <c r="Q715" t="str">
        <f>VLOOKUP(B715,[1]Arkusz5!$A$3:$Y$2185,16,FALSE)</f>
        <v>PLH300011</v>
      </c>
      <c r="R715" t="str">
        <f>VLOOKUP(B715,[1]Arkusz5!$A$3:$Y$2185,17,FALSE)</f>
        <v>Puszcza Bieniszewska</v>
      </c>
      <c r="S715" t="str">
        <f>VLOOKUP(B715,[1]Arkusz5!$A$3:$Y$2185,18,FALSE)</f>
        <v>Europa</v>
      </c>
      <c r="T715" t="str">
        <f>VLOOKUP(B715,[1]Arkusz5!$A$3:$Y$2185,19,FALSE)</f>
        <v>Polska</v>
      </c>
      <c r="U715" t="str">
        <f>VLOOKUP(B715,[1]Arkusz5!$A$3:$Y$2185,20,FALSE)</f>
        <v>wielkopolskie</v>
      </c>
      <c r="V715" t="str">
        <f>VLOOKUP(B715,[1]Arkusz5!$A$3:$Y$2185,21,FALSE)</f>
        <v>koniński</v>
      </c>
      <c r="W715" t="str">
        <f>VLOOKUP(B715,[1]Arkusz5!$A$3:$Y$2185,22,FALSE)</f>
        <v>Kazimierz Biskupi</v>
      </c>
      <c r="X715" t="str">
        <f>VLOOKUP(B715,[1]Arkusz5!$A$3:$Y$2185,23,FALSE)</f>
        <v>315.54 Pojezierze Gnieźnieńskie</v>
      </c>
      <c r="Y715" t="str">
        <f>VLOOKUP(B715,[1]Arkusz5!$A$3:$Y$2185,24,FALSE)</f>
        <v>Continental Bio-geographical Region</v>
      </c>
      <c r="Z715" t="str">
        <f>VLOOKUP(B715,[1]Arkusz5!$A$3:$Y$2185,25,FALSE)</f>
        <v>Galio-Carpinetum</v>
      </c>
    </row>
    <row r="716" spans="1:26" x14ac:dyDescent="0.25">
      <c r="A716">
        <v>715</v>
      </c>
      <c r="B716" t="s">
        <v>4393</v>
      </c>
      <c r="C716" t="str">
        <f>VLOOKUP(B716,[1]Arkusz5!$A$3:$Y$2185,2,FALSE)</f>
        <v>52.285313</v>
      </c>
      <c r="D716" t="str">
        <f>VLOOKUP(B716,[1]Arkusz5!$A$3:$Y$2185,3,FALSE)</f>
        <v>18.207576</v>
      </c>
      <c r="E716" t="str">
        <f>VLOOKUP(B716,[1]Arkusz5!$A$3:$Y$2185,4,FALSE)</f>
        <v>34UCC09</v>
      </c>
      <c r="F716" t="str">
        <f>VLOOKUP(B716,[1]Arkusz5!$A$3:$Y$2185,5,FALSE)</f>
        <v>CD17</v>
      </c>
      <c r="G716">
        <f>VLOOKUP(B716,[1]Arkusz5!$A$3:$Y$2185,6,FALSE)</f>
        <v>0</v>
      </c>
      <c r="H716">
        <f>VLOOKUP(B716,[1]Arkusz5!$A$3:$Y$2185,7,FALSE)</f>
        <v>0</v>
      </c>
      <c r="I716">
        <f>VLOOKUP(B716,[1]Arkusz5!$A$3:$Y$2185,8,FALSE)</f>
        <v>0</v>
      </c>
      <c r="J716">
        <f>VLOOKUP(B716,[1]Arkusz5!$A$3:$Y$2185,9,FALSE)</f>
        <v>0</v>
      </c>
      <c r="K716">
        <f>VLOOKUP(B716,[1]Arkusz5!$A$3:$Y$2185,10,FALSE)</f>
        <v>0</v>
      </c>
      <c r="L716">
        <f>VLOOKUP(B716,[1]Arkusz5!$A$3:$Y$2185,11,FALSE)</f>
        <v>0</v>
      </c>
      <c r="M716">
        <f>VLOOKUP(B716,[1]Arkusz5!$A$3:$Y$2185,12,FALSE)</f>
        <v>0</v>
      </c>
      <c r="N716" t="str">
        <f>VLOOKUP(B716,[1]Arkusz5!$A$3:$Y$2185,13,FALSE)</f>
        <v>Powidzko-Bieniszewski</v>
      </c>
      <c r="O716">
        <f>VLOOKUP(B716,[1]Arkusz5!$A$3:$Y$2185,14,FALSE)</f>
        <v>0</v>
      </c>
      <c r="P716">
        <f>VLOOKUP(B716,[1]Arkusz5!$A$3:$Y$2185,15,FALSE)</f>
        <v>0</v>
      </c>
      <c r="Q716">
        <f>VLOOKUP(B716,[1]Arkusz5!$A$3:$Y$2185,16,FALSE)</f>
        <v>0</v>
      </c>
      <c r="R716">
        <f>VLOOKUP(B716,[1]Arkusz5!$A$3:$Y$2185,17,FALSE)</f>
        <v>0</v>
      </c>
      <c r="S716" t="str">
        <f>VLOOKUP(B716,[1]Arkusz5!$A$3:$Y$2185,18,FALSE)</f>
        <v>Europa</v>
      </c>
      <c r="T716" t="str">
        <f>VLOOKUP(B716,[1]Arkusz5!$A$3:$Y$2185,19,FALSE)</f>
        <v>Polska</v>
      </c>
      <c r="U716" t="str">
        <f>VLOOKUP(B716,[1]Arkusz5!$A$3:$Y$2185,20,FALSE)</f>
        <v>wielkopolskie</v>
      </c>
      <c r="V716" t="str">
        <f>VLOOKUP(B716,[1]Arkusz5!$A$3:$Y$2185,21,FALSE)</f>
        <v>koniński</v>
      </c>
      <c r="W716" t="str">
        <f>VLOOKUP(B716,[1]Arkusz5!$A$3:$Y$2185,22,FALSE)</f>
        <v>Kazimierz Biskupi</v>
      </c>
      <c r="X716" t="str">
        <f>VLOOKUP(B716,[1]Arkusz5!$A$3:$Y$2185,23,FALSE)</f>
        <v>315.54 Pojezierze Gnieźnieńskie</v>
      </c>
      <c r="Y716" t="str">
        <f>VLOOKUP(B716,[1]Arkusz5!$A$3:$Y$2185,24,FALSE)</f>
        <v>Continental Bio-geographical Region</v>
      </c>
      <c r="Z716" t="str">
        <f>VLOOKUP(B716,[1]Arkusz5!$A$3:$Y$2185,25,FALSE)</f>
        <v>Fraxino-Alnetum (=Circaeo-Alnetum)</v>
      </c>
    </row>
    <row r="717" spans="1:26" x14ac:dyDescent="0.25">
      <c r="A717">
        <v>716</v>
      </c>
      <c r="B717" t="s">
        <v>4399</v>
      </c>
      <c r="C717" t="str">
        <f>VLOOKUP(B717,[1]Arkusz5!$A$3:$Y$2185,2,FALSE)</f>
        <v>52.257003</v>
      </c>
      <c r="D717" t="str">
        <f>VLOOKUP(B717,[1]Arkusz5!$A$3:$Y$2185,3,FALSE)</f>
        <v>18.314322</v>
      </c>
      <c r="E717" t="str">
        <f>VLOOKUP(B717,[1]Arkusz5!$A$3:$Y$2185,4,FALSE)</f>
        <v>34UCC19</v>
      </c>
      <c r="F717" t="str">
        <f>VLOOKUP(B717,[1]Arkusz5!$A$3:$Y$2185,5,FALSE)</f>
        <v>CD28</v>
      </c>
      <c r="G717">
        <f>VLOOKUP(B717,[1]Arkusz5!$A$3:$Y$2185,6,FALSE)</f>
        <v>0</v>
      </c>
      <c r="H717">
        <f>VLOOKUP(B717,[1]Arkusz5!$A$3:$Y$2185,7,FALSE)</f>
        <v>0</v>
      </c>
      <c r="I717">
        <f>VLOOKUP(B717,[1]Arkusz5!$A$3:$Y$2185,8,FALSE)</f>
        <v>0</v>
      </c>
      <c r="J717">
        <f>VLOOKUP(B717,[1]Arkusz5!$A$3:$Y$2185,9,FALSE)</f>
        <v>0</v>
      </c>
      <c r="K717">
        <f>VLOOKUP(B717,[1]Arkusz5!$A$3:$Y$2185,10,FALSE)</f>
        <v>0</v>
      </c>
      <c r="L717">
        <f>VLOOKUP(B717,[1]Arkusz5!$A$3:$Y$2185,11,FALSE)</f>
        <v>0</v>
      </c>
      <c r="M717">
        <f>VLOOKUP(B717,[1]Arkusz5!$A$3:$Y$2185,12,FALSE)</f>
        <v>0</v>
      </c>
      <c r="N717" t="str">
        <f>VLOOKUP(B717,[1]Arkusz5!$A$3:$Y$2185,13,FALSE)</f>
        <v>Goplańsko-Kujawski</v>
      </c>
      <c r="O717">
        <f>VLOOKUP(B717,[1]Arkusz5!$A$3:$Y$2185,14,FALSE)</f>
        <v>0</v>
      </c>
      <c r="P717">
        <f>VLOOKUP(B717,[1]Arkusz5!$A$3:$Y$2185,15,FALSE)</f>
        <v>0</v>
      </c>
      <c r="Q717">
        <f>VLOOKUP(B717,[1]Arkusz5!$A$3:$Y$2185,16,FALSE)</f>
        <v>0</v>
      </c>
      <c r="R717">
        <f>VLOOKUP(B717,[1]Arkusz5!$A$3:$Y$2185,17,FALSE)</f>
        <v>0</v>
      </c>
      <c r="S717" t="str">
        <f>VLOOKUP(B717,[1]Arkusz5!$A$3:$Y$2185,18,FALSE)</f>
        <v>Europa</v>
      </c>
      <c r="T717" t="str">
        <f>VLOOKUP(B717,[1]Arkusz5!$A$3:$Y$2185,19,FALSE)</f>
        <v>Polska</v>
      </c>
      <c r="U717" t="str">
        <f>VLOOKUP(B717,[1]Arkusz5!$A$3:$Y$2185,20,FALSE)</f>
        <v>wielkopolskie</v>
      </c>
      <c r="V717" t="str">
        <f>VLOOKUP(B717,[1]Arkusz5!$A$3:$Y$2185,21,FALSE)</f>
        <v>koniński</v>
      </c>
      <c r="W717" t="str">
        <f>VLOOKUP(B717,[1]Arkusz5!$A$3:$Y$2185,22,FALSE)</f>
        <v>Kramsk</v>
      </c>
      <c r="X717" t="str">
        <f>VLOOKUP(B717,[1]Arkusz5!$A$3:$Y$2185,23,FALSE)</f>
        <v>318.14 Kotlina Kolska</v>
      </c>
      <c r="Y717" t="str">
        <f>VLOOKUP(B717,[1]Arkusz5!$A$3:$Y$2185,24,FALSE)</f>
        <v>Continental Bio-geographical Region</v>
      </c>
      <c r="Z717" t="str">
        <f>VLOOKUP(B717,[1]Arkusz5!$A$3:$Y$2185,25,FALSE)</f>
        <v>Galio-Carpinetum</v>
      </c>
    </row>
    <row r="718" spans="1:26" x14ac:dyDescent="0.25">
      <c r="A718">
        <v>717</v>
      </c>
      <c r="B718" t="s">
        <v>4405</v>
      </c>
      <c r="C718" t="str">
        <f>VLOOKUP(B718,[1]Arkusz5!$A$3:$Y$2185,2,FALSE)</f>
        <v>52.449087</v>
      </c>
      <c r="D718" t="str">
        <f>VLOOKUP(B718,[1]Arkusz5!$A$3:$Y$2185,3,FALSE)</f>
        <v>17.092483</v>
      </c>
      <c r="E718" t="str">
        <f>VLOOKUP(B718,[1]Arkusz5!$A$3:$Y$2185,4,FALSE)</f>
        <v>33UXU41</v>
      </c>
      <c r="F718" t="str">
        <f>VLOOKUP(B718,[1]Arkusz5!$A$3:$Y$2185,5,FALSE)</f>
        <v>CC90</v>
      </c>
      <c r="G718">
        <f>VLOOKUP(B718,[1]Arkusz5!$A$3:$Y$2185,6,FALSE)</f>
        <v>0</v>
      </c>
      <c r="H718">
        <f>VLOOKUP(B718,[1]Arkusz5!$A$3:$Y$2185,7,FALSE)</f>
        <v>0</v>
      </c>
      <c r="I718">
        <f>VLOOKUP(B718,[1]Arkusz5!$A$3:$Y$2185,8,FALSE)</f>
        <v>0</v>
      </c>
      <c r="J718">
        <f>VLOOKUP(B718,[1]Arkusz5!$A$3:$Y$2185,9,FALSE)</f>
        <v>0</v>
      </c>
      <c r="K718">
        <f>VLOOKUP(B718,[1]Arkusz5!$A$3:$Y$2185,10,FALSE)</f>
        <v>0</v>
      </c>
      <c r="L718">
        <f>VLOOKUP(B718,[1]Arkusz5!$A$3:$Y$2185,11,FALSE)</f>
        <v>0</v>
      </c>
      <c r="M718">
        <f>VLOOKUP(B718,[1]Arkusz5!$A$3:$Y$2185,12,FALSE)</f>
        <v>0</v>
      </c>
      <c r="N718">
        <f>VLOOKUP(B718,[1]Arkusz5!$A$3:$Y$2185,13,FALSE)</f>
        <v>0</v>
      </c>
      <c r="O718">
        <f>VLOOKUP(B718,[1]Arkusz5!$A$3:$Y$2185,14,FALSE)</f>
        <v>0</v>
      </c>
      <c r="P718">
        <f>VLOOKUP(B718,[1]Arkusz5!$A$3:$Y$2185,15,FALSE)</f>
        <v>0</v>
      </c>
      <c r="Q718">
        <f>VLOOKUP(B718,[1]Arkusz5!$A$3:$Y$2185,16,FALSE)</f>
        <v>0</v>
      </c>
      <c r="R718">
        <f>VLOOKUP(B718,[1]Arkusz5!$A$3:$Y$2185,17,FALSE)</f>
        <v>0</v>
      </c>
      <c r="S718" t="str">
        <f>VLOOKUP(B718,[1]Arkusz5!$A$3:$Y$2185,18,FALSE)</f>
        <v>Europa</v>
      </c>
      <c r="T718" t="str">
        <f>VLOOKUP(B718,[1]Arkusz5!$A$3:$Y$2185,19,FALSE)</f>
        <v>Polska</v>
      </c>
      <c r="U718" t="str">
        <f>VLOOKUP(B718,[1]Arkusz5!$A$3:$Y$2185,20,FALSE)</f>
        <v>wielkopolskie</v>
      </c>
      <c r="V718" t="str">
        <f>VLOOKUP(B718,[1]Arkusz5!$A$3:$Y$2185,21,FALSE)</f>
        <v>poznański</v>
      </c>
      <c r="W718" t="str">
        <f>VLOOKUP(B718,[1]Arkusz5!$A$3:$Y$2185,22,FALSE)</f>
        <v>Swarzędz</v>
      </c>
      <c r="X718" t="str">
        <f>VLOOKUP(B718,[1]Arkusz5!$A$3:$Y$2185,23,FALSE)</f>
        <v>315.56 Równina Wrzesińska</v>
      </c>
      <c r="Y718" t="str">
        <f>VLOOKUP(B718,[1]Arkusz5!$A$3:$Y$2185,24,FALSE)</f>
        <v>Continental Bio-geographical Region</v>
      </c>
      <c r="Z718" t="str">
        <f>VLOOKUP(B718,[1]Arkusz5!$A$3:$Y$2185,25,FALSE)</f>
        <v>Galio-Carpinetum</v>
      </c>
    </row>
    <row r="719" spans="1:26" x14ac:dyDescent="0.25">
      <c r="A719">
        <v>718</v>
      </c>
      <c r="B719" t="s">
        <v>4413</v>
      </c>
      <c r="C719" t="str">
        <f>VLOOKUP(B719,[1]Arkusz5!$A$3:$Y$2185,2,FALSE)</f>
        <v>52.409685</v>
      </c>
      <c r="D719" t="str">
        <f>VLOOKUP(B719,[1]Arkusz5!$A$3:$Y$2185,3,FALSE)</f>
        <v>17.0283</v>
      </c>
      <c r="E719" t="str">
        <f>VLOOKUP(B719,[1]Arkusz5!$A$3:$Y$2185,4,FALSE)</f>
        <v>33UXU30</v>
      </c>
      <c r="F719" t="str">
        <f>VLOOKUP(B719,[1]Arkusz5!$A$3:$Y$2185,5,FALSE)</f>
        <v>BD09</v>
      </c>
      <c r="G719">
        <f>VLOOKUP(B719,[1]Arkusz5!$A$3:$Y$2185,6,FALSE)</f>
        <v>0</v>
      </c>
      <c r="H719">
        <f>VLOOKUP(B719,[1]Arkusz5!$A$3:$Y$2185,7,FALSE)</f>
        <v>0</v>
      </c>
      <c r="I719">
        <f>VLOOKUP(B719,[1]Arkusz5!$A$3:$Y$2185,8,FALSE)</f>
        <v>0</v>
      </c>
      <c r="J719">
        <f>VLOOKUP(B719,[1]Arkusz5!$A$3:$Y$2185,9,FALSE)</f>
        <v>0</v>
      </c>
      <c r="K719">
        <f>VLOOKUP(B719,[1]Arkusz5!$A$3:$Y$2185,10,FALSE)</f>
        <v>0</v>
      </c>
      <c r="L719">
        <f>VLOOKUP(B719,[1]Arkusz5!$A$3:$Y$2185,11,FALSE)</f>
        <v>0</v>
      </c>
      <c r="M719">
        <f>VLOOKUP(B719,[1]Arkusz5!$A$3:$Y$2185,12,FALSE)</f>
        <v>0</v>
      </c>
      <c r="N719">
        <f>VLOOKUP(B719,[1]Arkusz5!$A$3:$Y$2185,13,FALSE)</f>
        <v>0</v>
      </c>
      <c r="O719">
        <f>VLOOKUP(B719,[1]Arkusz5!$A$3:$Y$2185,14,FALSE)</f>
        <v>0</v>
      </c>
      <c r="P719">
        <f>VLOOKUP(B719,[1]Arkusz5!$A$3:$Y$2185,15,FALSE)</f>
        <v>0</v>
      </c>
      <c r="Q719">
        <f>VLOOKUP(B719,[1]Arkusz5!$A$3:$Y$2185,16,FALSE)</f>
        <v>0</v>
      </c>
      <c r="R719">
        <f>VLOOKUP(B719,[1]Arkusz5!$A$3:$Y$2185,17,FALSE)</f>
        <v>0</v>
      </c>
      <c r="S719" t="str">
        <f>VLOOKUP(B719,[1]Arkusz5!$A$3:$Y$2185,18,FALSE)</f>
        <v>Europa</v>
      </c>
      <c r="T719" t="str">
        <f>VLOOKUP(B719,[1]Arkusz5!$A$3:$Y$2185,19,FALSE)</f>
        <v>Polska</v>
      </c>
      <c r="U719" t="str">
        <f>VLOOKUP(B719,[1]Arkusz5!$A$3:$Y$2185,20,FALSE)</f>
        <v>wielkopolskie</v>
      </c>
      <c r="V719" t="str">
        <f>VLOOKUP(B719,[1]Arkusz5!$A$3:$Y$2185,21,FALSE)</f>
        <v>Poznań</v>
      </c>
      <c r="W719" t="str">
        <f>VLOOKUP(B719,[1]Arkusz5!$A$3:$Y$2185,22,FALSE)</f>
        <v>Poznań</v>
      </c>
      <c r="X719" t="str">
        <f>VLOOKUP(B719,[1]Arkusz5!$A$3:$Y$2185,23,FALSE)</f>
        <v>315.56 Równina Wrzesińska</v>
      </c>
      <c r="Y719" t="str">
        <f>VLOOKUP(B719,[1]Arkusz5!$A$3:$Y$2185,24,FALSE)</f>
        <v>Continental Bio-geographical Region</v>
      </c>
      <c r="Z719" t="str">
        <f>VLOOKUP(B719,[1]Arkusz5!$A$3:$Y$2185,25,FALSE)</f>
        <v>Leucobryo-Pinetum</v>
      </c>
    </row>
    <row r="720" spans="1:26" x14ac:dyDescent="0.25">
      <c r="A720">
        <v>719</v>
      </c>
      <c r="B720" t="s">
        <v>4420</v>
      </c>
      <c r="C720" t="str">
        <f>VLOOKUP(B720,[1]Arkusz5!$A$3:$Y$2185,2,FALSE)</f>
        <v>52.409685</v>
      </c>
      <c r="D720" t="str">
        <f>VLOOKUP(B720,[1]Arkusz5!$A$3:$Y$2185,3,FALSE)</f>
        <v>17.0283</v>
      </c>
      <c r="E720" t="str">
        <f>VLOOKUP(B720,[1]Arkusz5!$A$3:$Y$2185,4,FALSE)</f>
        <v>33UXU30</v>
      </c>
      <c r="F720" t="str">
        <f>VLOOKUP(B720,[1]Arkusz5!$A$3:$Y$2185,5,FALSE)</f>
        <v>BD09</v>
      </c>
      <c r="G720">
        <f>VLOOKUP(B720,[1]Arkusz5!$A$3:$Y$2185,6,FALSE)</f>
        <v>0</v>
      </c>
      <c r="H720">
        <f>VLOOKUP(B720,[1]Arkusz5!$A$3:$Y$2185,7,FALSE)</f>
        <v>0</v>
      </c>
      <c r="I720">
        <f>VLOOKUP(B720,[1]Arkusz5!$A$3:$Y$2185,8,FALSE)</f>
        <v>0</v>
      </c>
      <c r="J720">
        <f>VLOOKUP(B720,[1]Arkusz5!$A$3:$Y$2185,9,FALSE)</f>
        <v>0</v>
      </c>
      <c r="K720">
        <f>VLOOKUP(B720,[1]Arkusz5!$A$3:$Y$2185,10,FALSE)</f>
        <v>0</v>
      </c>
      <c r="L720">
        <f>VLOOKUP(B720,[1]Arkusz5!$A$3:$Y$2185,11,FALSE)</f>
        <v>0</v>
      </c>
      <c r="M720">
        <f>VLOOKUP(B720,[1]Arkusz5!$A$3:$Y$2185,12,FALSE)</f>
        <v>0</v>
      </c>
      <c r="N720">
        <f>VLOOKUP(B720,[1]Arkusz5!$A$3:$Y$2185,13,FALSE)</f>
        <v>0</v>
      </c>
      <c r="O720">
        <f>VLOOKUP(B720,[1]Arkusz5!$A$3:$Y$2185,14,FALSE)</f>
        <v>0</v>
      </c>
      <c r="P720">
        <f>VLOOKUP(B720,[1]Arkusz5!$A$3:$Y$2185,15,FALSE)</f>
        <v>0</v>
      </c>
      <c r="Q720">
        <f>VLOOKUP(B720,[1]Arkusz5!$A$3:$Y$2185,16,FALSE)</f>
        <v>0</v>
      </c>
      <c r="R720">
        <f>VLOOKUP(B720,[1]Arkusz5!$A$3:$Y$2185,17,FALSE)</f>
        <v>0</v>
      </c>
      <c r="S720" t="str">
        <f>VLOOKUP(B720,[1]Arkusz5!$A$3:$Y$2185,18,FALSE)</f>
        <v>Europa</v>
      </c>
      <c r="T720" t="str">
        <f>VLOOKUP(B720,[1]Arkusz5!$A$3:$Y$2185,19,FALSE)</f>
        <v>Polska</v>
      </c>
      <c r="U720" t="str">
        <f>VLOOKUP(B720,[1]Arkusz5!$A$3:$Y$2185,20,FALSE)</f>
        <v>wielkopolskie</v>
      </c>
      <c r="V720" t="str">
        <f>VLOOKUP(B720,[1]Arkusz5!$A$3:$Y$2185,21,FALSE)</f>
        <v>Poznań</v>
      </c>
      <c r="W720" t="str">
        <f>VLOOKUP(B720,[1]Arkusz5!$A$3:$Y$2185,22,FALSE)</f>
        <v>Poznań</v>
      </c>
      <c r="X720" t="str">
        <f>VLOOKUP(B720,[1]Arkusz5!$A$3:$Y$2185,23,FALSE)</f>
        <v>315.56 Równina Wrzesińska</v>
      </c>
      <c r="Y720" t="str">
        <f>VLOOKUP(B720,[1]Arkusz5!$A$3:$Y$2185,24,FALSE)</f>
        <v>Continental Bio-geographical Region</v>
      </c>
      <c r="Z720" t="str">
        <f>VLOOKUP(B720,[1]Arkusz5!$A$3:$Y$2185,25,FALSE)</f>
        <v>Leucobryo-Pinetum</v>
      </c>
    </row>
    <row r="721" spans="1:26" x14ac:dyDescent="0.25">
      <c r="A721">
        <v>720</v>
      </c>
      <c r="B721" t="s">
        <v>4423</v>
      </c>
      <c r="C721" t="str">
        <f>VLOOKUP(B721,[1]Arkusz5!$A$3:$Y$2185,2,FALSE)</f>
        <v>52.404657</v>
      </c>
      <c r="D721" t="str">
        <f>VLOOKUP(B721,[1]Arkusz5!$A$3:$Y$2185,3,FALSE)</f>
        <v>16.97657</v>
      </c>
      <c r="E721" t="str">
        <f>VLOOKUP(B721,[1]Arkusz5!$A$3:$Y$2185,4,FALSE)</f>
        <v>33UXU30</v>
      </c>
      <c r="F721" t="str">
        <f>VLOOKUP(B721,[1]Arkusz5!$A$3:$Y$2185,5,FALSE)</f>
        <v>BD09</v>
      </c>
      <c r="G721">
        <f>VLOOKUP(B721,[1]Arkusz5!$A$3:$Y$2185,6,FALSE)</f>
        <v>0</v>
      </c>
      <c r="H721">
        <f>VLOOKUP(B721,[1]Arkusz5!$A$3:$Y$2185,7,FALSE)</f>
        <v>0</v>
      </c>
      <c r="I721">
        <f>VLOOKUP(B721,[1]Arkusz5!$A$3:$Y$2185,8,FALSE)</f>
        <v>0</v>
      </c>
      <c r="J721">
        <f>VLOOKUP(B721,[1]Arkusz5!$A$3:$Y$2185,9,FALSE)</f>
        <v>0</v>
      </c>
      <c r="K721">
        <f>VLOOKUP(B721,[1]Arkusz5!$A$3:$Y$2185,10,FALSE)</f>
        <v>0</v>
      </c>
      <c r="L721">
        <f>VLOOKUP(B721,[1]Arkusz5!$A$3:$Y$2185,11,FALSE)</f>
        <v>0</v>
      </c>
      <c r="M721">
        <f>VLOOKUP(B721,[1]Arkusz5!$A$3:$Y$2185,12,FALSE)</f>
        <v>0</v>
      </c>
      <c r="N721">
        <f>VLOOKUP(B721,[1]Arkusz5!$A$3:$Y$2185,13,FALSE)</f>
        <v>0</v>
      </c>
      <c r="O721">
        <f>VLOOKUP(B721,[1]Arkusz5!$A$3:$Y$2185,14,FALSE)</f>
        <v>0</v>
      </c>
      <c r="P721">
        <f>VLOOKUP(B721,[1]Arkusz5!$A$3:$Y$2185,15,FALSE)</f>
        <v>0</v>
      </c>
      <c r="Q721">
        <f>VLOOKUP(B721,[1]Arkusz5!$A$3:$Y$2185,16,FALSE)</f>
        <v>0</v>
      </c>
      <c r="R721">
        <f>VLOOKUP(B721,[1]Arkusz5!$A$3:$Y$2185,17,FALSE)</f>
        <v>0</v>
      </c>
      <c r="S721" t="str">
        <f>VLOOKUP(B721,[1]Arkusz5!$A$3:$Y$2185,18,FALSE)</f>
        <v>Europa</v>
      </c>
      <c r="T721" t="str">
        <f>VLOOKUP(B721,[1]Arkusz5!$A$3:$Y$2185,19,FALSE)</f>
        <v>Polska</v>
      </c>
      <c r="U721" t="str">
        <f>VLOOKUP(B721,[1]Arkusz5!$A$3:$Y$2185,20,FALSE)</f>
        <v>wielkopolskie</v>
      </c>
      <c r="V721" t="str">
        <f>VLOOKUP(B721,[1]Arkusz5!$A$3:$Y$2185,21,FALSE)</f>
        <v>Poznań</v>
      </c>
      <c r="W721" t="str">
        <f>VLOOKUP(B721,[1]Arkusz5!$A$3:$Y$2185,22,FALSE)</f>
        <v>Poznań</v>
      </c>
      <c r="X721" t="str">
        <f>VLOOKUP(B721,[1]Arkusz5!$A$3:$Y$2185,23,FALSE)</f>
        <v>315.56 Równina Wrzesińska</v>
      </c>
      <c r="Y721" t="str">
        <f>VLOOKUP(B721,[1]Arkusz5!$A$3:$Y$2185,24,FALSE)</f>
        <v>Continental Bio-geographical Region</v>
      </c>
      <c r="Z721" t="str">
        <f>VLOOKUP(B721,[1]Arkusz5!$A$3:$Y$2185,25,FALSE)</f>
        <v>Galio-Carpinetum</v>
      </c>
    </row>
    <row r="722" spans="1:26" x14ac:dyDescent="0.25">
      <c r="A722">
        <v>721</v>
      </c>
      <c r="B722" t="s">
        <v>4431</v>
      </c>
      <c r="C722" t="str">
        <f>VLOOKUP(B722,[1]Arkusz5!$A$3:$Y$2185,2,FALSE)</f>
        <v>52.404657</v>
      </c>
      <c r="D722" t="str">
        <f>VLOOKUP(B722,[1]Arkusz5!$A$3:$Y$2185,3,FALSE)</f>
        <v>16.97657</v>
      </c>
      <c r="E722" t="str">
        <f>VLOOKUP(B722,[1]Arkusz5!$A$3:$Y$2185,4,FALSE)</f>
        <v>33UXU30</v>
      </c>
      <c r="F722" t="str">
        <f>VLOOKUP(B722,[1]Arkusz5!$A$3:$Y$2185,5,FALSE)</f>
        <v>BD09</v>
      </c>
      <c r="G722">
        <f>VLOOKUP(B722,[1]Arkusz5!$A$3:$Y$2185,6,FALSE)</f>
        <v>0</v>
      </c>
      <c r="H722">
        <f>VLOOKUP(B722,[1]Arkusz5!$A$3:$Y$2185,7,FALSE)</f>
        <v>0</v>
      </c>
      <c r="I722">
        <f>VLOOKUP(B722,[1]Arkusz5!$A$3:$Y$2185,8,FALSE)</f>
        <v>0</v>
      </c>
      <c r="J722">
        <f>VLOOKUP(B722,[1]Arkusz5!$A$3:$Y$2185,9,FALSE)</f>
        <v>0</v>
      </c>
      <c r="K722">
        <f>VLOOKUP(B722,[1]Arkusz5!$A$3:$Y$2185,10,FALSE)</f>
        <v>0</v>
      </c>
      <c r="L722">
        <f>VLOOKUP(B722,[1]Arkusz5!$A$3:$Y$2185,11,FALSE)</f>
        <v>0</v>
      </c>
      <c r="M722">
        <f>VLOOKUP(B722,[1]Arkusz5!$A$3:$Y$2185,12,FALSE)</f>
        <v>0</v>
      </c>
      <c r="N722">
        <f>VLOOKUP(B722,[1]Arkusz5!$A$3:$Y$2185,13,FALSE)</f>
        <v>0</v>
      </c>
      <c r="O722">
        <f>VLOOKUP(B722,[1]Arkusz5!$A$3:$Y$2185,14,FALSE)</f>
        <v>0</v>
      </c>
      <c r="P722">
        <f>VLOOKUP(B722,[1]Arkusz5!$A$3:$Y$2185,15,FALSE)</f>
        <v>0</v>
      </c>
      <c r="Q722">
        <f>VLOOKUP(B722,[1]Arkusz5!$A$3:$Y$2185,16,FALSE)</f>
        <v>0</v>
      </c>
      <c r="R722">
        <f>VLOOKUP(B722,[1]Arkusz5!$A$3:$Y$2185,17,FALSE)</f>
        <v>0</v>
      </c>
      <c r="S722" t="str">
        <f>VLOOKUP(B722,[1]Arkusz5!$A$3:$Y$2185,18,FALSE)</f>
        <v>Europa</v>
      </c>
      <c r="T722" t="str">
        <f>VLOOKUP(B722,[1]Arkusz5!$A$3:$Y$2185,19,FALSE)</f>
        <v>Polska</v>
      </c>
      <c r="U722" t="str">
        <f>VLOOKUP(B722,[1]Arkusz5!$A$3:$Y$2185,20,FALSE)</f>
        <v>wielkopolskie</v>
      </c>
      <c r="V722" t="str">
        <f>VLOOKUP(B722,[1]Arkusz5!$A$3:$Y$2185,21,FALSE)</f>
        <v>Poznań</v>
      </c>
      <c r="W722" t="str">
        <f>VLOOKUP(B722,[1]Arkusz5!$A$3:$Y$2185,22,FALSE)</f>
        <v>Poznań</v>
      </c>
      <c r="X722" t="str">
        <f>VLOOKUP(B722,[1]Arkusz5!$A$3:$Y$2185,23,FALSE)</f>
        <v>315.56 Równina Wrzesińska</v>
      </c>
      <c r="Y722" t="str">
        <f>VLOOKUP(B722,[1]Arkusz5!$A$3:$Y$2185,24,FALSE)</f>
        <v>Continental Bio-geographical Region</v>
      </c>
      <c r="Z722" t="str">
        <f>VLOOKUP(B722,[1]Arkusz5!$A$3:$Y$2185,25,FALSE)</f>
        <v>Galio-Carpinetum</v>
      </c>
    </row>
    <row r="723" spans="1:26" x14ac:dyDescent="0.25">
      <c r="A723">
        <v>722</v>
      </c>
      <c r="B723" t="s">
        <v>4435</v>
      </c>
      <c r="C723" t="str">
        <f>VLOOKUP(B723,[1]Arkusz5!$A$3:$Y$2185,2,FALSE)</f>
        <v>52.404657</v>
      </c>
      <c r="D723" t="str">
        <f>VLOOKUP(B723,[1]Arkusz5!$A$3:$Y$2185,3,FALSE)</f>
        <v>16.97657</v>
      </c>
      <c r="E723" t="str">
        <f>VLOOKUP(B723,[1]Arkusz5!$A$3:$Y$2185,4,FALSE)</f>
        <v>33UXU30</v>
      </c>
      <c r="F723" t="str">
        <f>VLOOKUP(B723,[1]Arkusz5!$A$3:$Y$2185,5,FALSE)</f>
        <v>BD09</v>
      </c>
      <c r="G723">
        <f>VLOOKUP(B723,[1]Arkusz5!$A$3:$Y$2185,6,FALSE)</f>
        <v>0</v>
      </c>
      <c r="H723">
        <f>VLOOKUP(B723,[1]Arkusz5!$A$3:$Y$2185,7,FALSE)</f>
        <v>0</v>
      </c>
      <c r="I723">
        <f>VLOOKUP(B723,[1]Arkusz5!$A$3:$Y$2185,8,FALSE)</f>
        <v>0</v>
      </c>
      <c r="J723">
        <f>VLOOKUP(B723,[1]Arkusz5!$A$3:$Y$2185,9,FALSE)</f>
        <v>0</v>
      </c>
      <c r="K723">
        <f>VLOOKUP(B723,[1]Arkusz5!$A$3:$Y$2185,10,FALSE)</f>
        <v>0</v>
      </c>
      <c r="L723">
        <f>VLOOKUP(B723,[1]Arkusz5!$A$3:$Y$2185,11,FALSE)</f>
        <v>0</v>
      </c>
      <c r="M723">
        <f>VLOOKUP(B723,[1]Arkusz5!$A$3:$Y$2185,12,FALSE)</f>
        <v>0</v>
      </c>
      <c r="N723">
        <f>VLOOKUP(B723,[1]Arkusz5!$A$3:$Y$2185,13,FALSE)</f>
        <v>0</v>
      </c>
      <c r="O723">
        <f>VLOOKUP(B723,[1]Arkusz5!$A$3:$Y$2185,14,FALSE)</f>
        <v>0</v>
      </c>
      <c r="P723">
        <f>VLOOKUP(B723,[1]Arkusz5!$A$3:$Y$2185,15,FALSE)</f>
        <v>0</v>
      </c>
      <c r="Q723">
        <f>VLOOKUP(B723,[1]Arkusz5!$A$3:$Y$2185,16,FALSE)</f>
        <v>0</v>
      </c>
      <c r="R723">
        <f>VLOOKUP(B723,[1]Arkusz5!$A$3:$Y$2185,17,FALSE)</f>
        <v>0</v>
      </c>
      <c r="S723" t="str">
        <f>VLOOKUP(B723,[1]Arkusz5!$A$3:$Y$2185,18,FALSE)</f>
        <v>Europa</v>
      </c>
      <c r="T723" t="str">
        <f>VLOOKUP(B723,[1]Arkusz5!$A$3:$Y$2185,19,FALSE)</f>
        <v>Polska</v>
      </c>
      <c r="U723" t="str">
        <f>VLOOKUP(B723,[1]Arkusz5!$A$3:$Y$2185,20,FALSE)</f>
        <v>wielkopolskie</v>
      </c>
      <c r="V723" t="str">
        <f>VLOOKUP(B723,[1]Arkusz5!$A$3:$Y$2185,21,FALSE)</f>
        <v>Poznań</v>
      </c>
      <c r="W723" t="str">
        <f>VLOOKUP(B723,[1]Arkusz5!$A$3:$Y$2185,22,FALSE)</f>
        <v>Poznań</v>
      </c>
      <c r="X723" t="str">
        <f>VLOOKUP(B723,[1]Arkusz5!$A$3:$Y$2185,23,FALSE)</f>
        <v>315.56 Równina Wrzesińska</v>
      </c>
      <c r="Y723" t="str">
        <f>VLOOKUP(B723,[1]Arkusz5!$A$3:$Y$2185,24,FALSE)</f>
        <v>Continental Bio-geographical Region</v>
      </c>
      <c r="Z723" t="str">
        <f>VLOOKUP(B723,[1]Arkusz5!$A$3:$Y$2185,25,FALSE)</f>
        <v>Galio-Carpinetum</v>
      </c>
    </row>
    <row r="724" spans="1:26" x14ac:dyDescent="0.25">
      <c r="A724">
        <v>723</v>
      </c>
      <c r="B724" t="s">
        <v>4440</v>
      </c>
      <c r="C724" t="str">
        <f>VLOOKUP(B724,[1]Arkusz5!$A$3:$Y$2185,2,FALSE)</f>
        <v>52.424671</v>
      </c>
      <c r="D724" t="str">
        <f>VLOOKUP(B724,[1]Arkusz5!$A$3:$Y$2185,3,FALSE)</f>
        <v>16.927109</v>
      </c>
      <c r="E724" t="str">
        <f>VLOOKUP(B724,[1]Arkusz5!$A$3:$Y$2185,4,FALSE)</f>
        <v>33UXU31</v>
      </c>
      <c r="F724" t="str">
        <f>VLOOKUP(B724,[1]Arkusz5!$A$3:$Y$2185,5,FALSE)</f>
        <v>BD08</v>
      </c>
      <c r="G724">
        <f>VLOOKUP(B724,[1]Arkusz5!$A$3:$Y$2185,6,FALSE)</f>
        <v>0</v>
      </c>
      <c r="H724">
        <f>VLOOKUP(B724,[1]Arkusz5!$A$3:$Y$2185,7,FALSE)</f>
        <v>0</v>
      </c>
      <c r="I724">
        <f>VLOOKUP(B724,[1]Arkusz5!$A$3:$Y$2185,8,FALSE)</f>
        <v>0</v>
      </c>
      <c r="J724">
        <f>VLOOKUP(B724,[1]Arkusz5!$A$3:$Y$2185,9,FALSE)</f>
        <v>0</v>
      </c>
      <c r="K724">
        <f>VLOOKUP(B724,[1]Arkusz5!$A$3:$Y$2185,10,FALSE)</f>
        <v>0</v>
      </c>
      <c r="L724">
        <f>VLOOKUP(B724,[1]Arkusz5!$A$3:$Y$2185,11,FALSE)</f>
        <v>0</v>
      </c>
      <c r="M724">
        <f>VLOOKUP(B724,[1]Arkusz5!$A$3:$Y$2185,12,FALSE)</f>
        <v>0</v>
      </c>
      <c r="N724">
        <f>VLOOKUP(B724,[1]Arkusz5!$A$3:$Y$2185,13,FALSE)</f>
        <v>0</v>
      </c>
      <c r="O724">
        <f>VLOOKUP(B724,[1]Arkusz5!$A$3:$Y$2185,14,FALSE)</f>
        <v>0</v>
      </c>
      <c r="P724">
        <f>VLOOKUP(B724,[1]Arkusz5!$A$3:$Y$2185,15,FALSE)</f>
        <v>0</v>
      </c>
      <c r="Q724">
        <f>VLOOKUP(B724,[1]Arkusz5!$A$3:$Y$2185,16,FALSE)</f>
        <v>0</v>
      </c>
      <c r="R724">
        <f>VLOOKUP(B724,[1]Arkusz5!$A$3:$Y$2185,17,FALSE)</f>
        <v>0</v>
      </c>
      <c r="S724" t="str">
        <f>VLOOKUP(B724,[1]Arkusz5!$A$3:$Y$2185,18,FALSE)</f>
        <v>Europa</v>
      </c>
      <c r="T724" t="str">
        <f>VLOOKUP(B724,[1]Arkusz5!$A$3:$Y$2185,19,FALSE)</f>
        <v>Polska</v>
      </c>
      <c r="U724" t="str">
        <f>VLOOKUP(B724,[1]Arkusz5!$A$3:$Y$2185,20,FALSE)</f>
        <v>wielkopolskie</v>
      </c>
      <c r="V724" t="str">
        <f>VLOOKUP(B724,[1]Arkusz5!$A$3:$Y$2185,21,FALSE)</f>
        <v>Poznań</v>
      </c>
      <c r="W724" t="str">
        <f>VLOOKUP(B724,[1]Arkusz5!$A$3:$Y$2185,22,FALSE)</f>
        <v>Poznań</v>
      </c>
      <c r="X724" t="str">
        <f>VLOOKUP(B724,[1]Arkusz5!$A$3:$Y$2185,23,FALSE)</f>
        <v>315.52 Poznański Przełom Warty</v>
      </c>
      <c r="Y724" t="str">
        <f>VLOOKUP(B724,[1]Arkusz5!$A$3:$Y$2185,24,FALSE)</f>
        <v>Continental Bio-geographical Region</v>
      </c>
      <c r="Z724" t="str">
        <f>VLOOKUP(B724,[1]Arkusz5!$A$3:$Y$2185,25,FALSE)</f>
        <v>Galio-Carpinetum</v>
      </c>
    </row>
    <row r="725" spans="1:26" x14ac:dyDescent="0.25">
      <c r="A725">
        <v>724</v>
      </c>
      <c r="B725" t="s">
        <v>4445</v>
      </c>
      <c r="C725" t="str">
        <f>VLOOKUP(B725,[1]Arkusz5!$A$3:$Y$2185,2,FALSE)</f>
        <v>52.387983</v>
      </c>
      <c r="D725" t="str">
        <f>VLOOKUP(B725,[1]Arkusz5!$A$3:$Y$2185,3,FALSE)</f>
        <v>16.988181</v>
      </c>
      <c r="E725" t="str">
        <f>VLOOKUP(B725,[1]Arkusz5!$A$3:$Y$2185,4,FALSE)</f>
        <v>33UXU30</v>
      </c>
      <c r="F725" t="str">
        <f>VLOOKUP(B725,[1]Arkusz5!$A$3:$Y$2185,5,FALSE)</f>
        <v>BD09</v>
      </c>
      <c r="G725">
        <f>VLOOKUP(B725,[1]Arkusz5!$A$3:$Y$2185,6,FALSE)</f>
        <v>0</v>
      </c>
      <c r="H725">
        <f>VLOOKUP(B725,[1]Arkusz5!$A$3:$Y$2185,7,FALSE)</f>
        <v>0</v>
      </c>
      <c r="I725">
        <f>VLOOKUP(B725,[1]Arkusz5!$A$3:$Y$2185,8,FALSE)</f>
        <v>0</v>
      </c>
      <c r="J725">
        <f>VLOOKUP(B725,[1]Arkusz5!$A$3:$Y$2185,9,FALSE)</f>
        <v>0</v>
      </c>
      <c r="K725">
        <f>VLOOKUP(B725,[1]Arkusz5!$A$3:$Y$2185,10,FALSE)</f>
        <v>0</v>
      </c>
      <c r="L725">
        <f>VLOOKUP(B725,[1]Arkusz5!$A$3:$Y$2185,11,FALSE)</f>
        <v>0</v>
      </c>
      <c r="M725">
        <f>VLOOKUP(B725,[1]Arkusz5!$A$3:$Y$2185,12,FALSE)</f>
        <v>0</v>
      </c>
      <c r="N725">
        <f>VLOOKUP(B725,[1]Arkusz5!$A$3:$Y$2185,13,FALSE)</f>
        <v>0</v>
      </c>
      <c r="O725">
        <f>VLOOKUP(B725,[1]Arkusz5!$A$3:$Y$2185,14,FALSE)</f>
        <v>0</v>
      </c>
      <c r="P725">
        <f>VLOOKUP(B725,[1]Arkusz5!$A$3:$Y$2185,15,FALSE)</f>
        <v>0</v>
      </c>
      <c r="Q725">
        <f>VLOOKUP(B725,[1]Arkusz5!$A$3:$Y$2185,16,FALSE)</f>
        <v>0</v>
      </c>
      <c r="R725">
        <f>VLOOKUP(B725,[1]Arkusz5!$A$3:$Y$2185,17,FALSE)</f>
        <v>0</v>
      </c>
      <c r="S725" t="str">
        <f>VLOOKUP(B725,[1]Arkusz5!$A$3:$Y$2185,18,FALSE)</f>
        <v>Europa</v>
      </c>
      <c r="T725" t="str">
        <f>VLOOKUP(B725,[1]Arkusz5!$A$3:$Y$2185,19,FALSE)</f>
        <v>Polska</v>
      </c>
      <c r="U725" t="str">
        <f>VLOOKUP(B725,[1]Arkusz5!$A$3:$Y$2185,20,FALSE)</f>
        <v>wielkopolskie</v>
      </c>
      <c r="V725" t="str">
        <f>VLOOKUP(B725,[1]Arkusz5!$A$3:$Y$2185,21,FALSE)</f>
        <v>Poznań</v>
      </c>
      <c r="W725" t="str">
        <f>VLOOKUP(B725,[1]Arkusz5!$A$3:$Y$2185,22,FALSE)</f>
        <v>Poznań</v>
      </c>
      <c r="X725" t="str">
        <f>VLOOKUP(B725,[1]Arkusz5!$A$3:$Y$2185,23,FALSE)</f>
        <v>315.56 Równina Wrzesińska</v>
      </c>
      <c r="Y725" t="str">
        <f>VLOOKUP(B725,[1]Arkusz5!$A$3:$Y$2185,24,FALSE)</f>
        <v>Continental Bio-geographical Region</v>
      </c>
      <c r="Z725" t="str">
        <f>VLOOKUP(B725,[1]Arkusz5!$A$3:$Y$2185,25,FALSE)</f>
        <v>Galio-Carpinetum</v>
      </c>
    </row>
    <row r="726" spans="1:26" x14ac:dyDescent="0.25">
      <c r="A726">
        <v>725</v>
      </c>
      <c r="B726" t="s">
        <v>4453</v>
      </c>
      <c r="C726" t="str">
        <f>VLOOKUP(B726,[1]Arkusz5!$A$3:$Y$2185,2,FALSE)</f>
        <v>52.387983</v>
      </c>
      <c r="D726" t="str">
        <f>VLOOKUP(B726,[1]Arkusz5!$A$3:$Y$2185,3,FALSE)</f>
        <v>16.988181</v>
      </c>
      <c r="E726" t="str">
        <f>VLOOKUP(B726,[1]Arkusz5!$A$3:$Y$2185,4,FALSE)</f>
        <v>33UXU30</v>
      </c>
      <c r="F726" t="str">
        <f>VLOOKUP(B726,[1]Arkusz5!$A$3:$Y$2185,5,FALSE)</f>
        <v>BD09</v>
      </c>
      <c r="G726">
        <f>VLOOKUP(B726,[1]Arkusz5!$A$3:$Y$2185,6,FALSE)</f>
        <v>0</v>
      </c>
      <c r="H726">
        <f>VLOOKUP(B726,[1]Arkusz5!$A$3:$Y$2185,7,FALSE)</f>
        <v>0</v>
      </c>
      <c r="I726">
        <f>VLOOKUP(B726,[1]Arkusz5!$A$3:$Y$2185,8,FALSE)</f>
        <v>0</v>
      </c>
      <c r="J726">
        <f>VLOOKUP(B726,[1]Arkusz5!$A$3:$Y$2185,9,FALSE)</f>
        <v>0</v>
      </c>
      <c r="K726">
        <f>VLOOKUP(B726,[1]Arkusz5!$A$3:$Y$2185,10,FALSE)</f>
        <v>0</v>
      </c>
      <c r="L726">
        <f>VLOOKUP(B726,[1]Arkusz5!$A$3:$Y$2185,11,FALSE)</f>
        <v>0</v>
      </c>
      <c r="M726">
        <f>VLOOKUP(B726,[1]Arkusz5!$A$3:$Y$2185,12,FALSE)</f>
        <v>0</v>
      </c>
      <c r="N726">
        <f>VLOOKUP(B726,[1]Arkusz5!$A$3:$Y$2185,13,FALSE)</f>
        <v>0</v>
      </c>
      <c r="O726">
        <f>VLOOKUP(B726,[1]Arkusz5!$A$3:$Y$2185,14,FALSE)</f>
        <v>0</v>
      </c>
      <c r="P726">
        <f>VLOOKUP(B726,[1]Arkusz5!$A$3:$Y$2185,15,FALSE)</f>
        <v>0</v>
      </c>
      <c r="Q726">
        <f>VLOOKUP(B726,[1]Arkusz5!$A$3:$Y$2185,16,FALSE)</f>
        <v>0</v>
      </c>
      <c r="R726">
        <f>VLOOKUP(B726,[1]Arkusz5!$A$3:$Y$2185,17,FALSE)</f>
        <v>0</v>
      </c>
      <c r="S726" t="str">
        <f>VLOOKUP(B726,[1]Arkusz5!$A$3:$Y$2185,18,FALSE)</f>
        <v>Europa</v>
      </c>
      <c r="T726" t="str">
        <f>VLOOKUP(B726,[1]Arkusz5!$A$3:$Y$2185,19,FALSE)</f>
        <v>Polska</v>
      </c>
      <c r="U726" t="str">
        <f>VLOOKUP(B726,[1]Arkusz5!$A$3:$Y$2185,20,FALSE)</f>
        <v>wielkopolskie</v>
      </c>
      <c r="V726" t="str">
        <f>VLOOKUP(B726,[1]Arkusz5!$A$3:$Y$2185,21,FALSE)</f>
        <v>Poznań</v>
      </c>
      <c r="W726" t="str">
        <f>VLOOKUP(B726,[1]Arkusz5!$A$3:$Y$2185,22,FALSE)</f>
        <v>Poznań</v>
      </c>
      <c r="X726" t="str">
        <f>VLOOKUP(B726,[1]Arkusz5!$A$3:$Y$2185,23,FALSE)</f>
        <v>315.56 Równina Wrzesińska</v>
      </c>
      <c r="Y726" t="str">
        <f>VLOOKUP(B726,[1]Arkusz5!$A$3:$Y$2185,24,FALSE)</f>
        <v>Continental Bio-geographical Region</v>
      </c>
      <c r="Z726" t="str">
        <f>VLOOKUP(B726,[1]Arkusz5!$A$3:$Y$2185,25,FALSE)</f>
        <v>Galio-Carpinetum</v>
      </c>
    </row>
    <row r="727" spans="1:26" x14ac:dyDescent="0.25">
      <c r="A727">
        <v>726</v>
      </c>
      <c r="B727" t="s">
        <v>4457</v>
      </c>
      <c r="C727" t="str">
        <f>VLOOKUP(B727,[1]Arkusz5!$A$3:$Y$2185,2,FALSE)</f>
        <v>52.268693</v>
      </c>
      <c r="D727" t="str">
        <f>VLOOKUP(B727,[1]Arkusz5!$A$3:$Y$2185,3,FALSE)</f>
        <v>16.797235</v>
      </c>
      <c r="E727" t="str">
        <f>VLOOKUP(B727,[1]Arkusz5!$A$3:$Y$2185,4,FALSE)</f>
        <v>33UXT29</v>
      </c>
      <c r="F727" t="str">
        <f>VLOOKUP(B727,[1]Arkusz5!$A$3:$Y$2185,5,FALSE)</f>
        <v>BD17</v>
      </c>
      <c r="G727">
        <f>VLOOKUP(B727,[1]Arkusz5!$A$3:$Y$2185,6,FALSE)</f>
        <v>0</v>
      </c>
      <c r="H727">
        <f>VLOOKUP(B727,[1]Arkusz5!$A$3:$Y$2185,7,FALSE)</f>
        <v>0</v>
      </c>
      <c r="I727">
        <f>VLOOKUP(B727,[1]Arkusz5!$A$3:$Y$2185,8,FALSE)</f>
        <v>0</v>
      </c>
      <c r="J727" t="str">
        <f>VLOOKUP(B727,[1]Arkusz5!$A$3:$Y$2185,9,FALSE)</f>
        <v>Wielkopolski Park Narodowy</v>
      </c>
      <c r="K727">
        <f>VLOOKUP(B727,[1]Arkusz5!$A$3:$Y$2185,10,FALSE)</f>
        <v>0</v>
      </c>
      <c r="L727">
        <f>VLOOKUP(B727,[1]Arkusz5!$A$3:$Y$2185,11,FALSE)</f>
        <v>0</v>
      </c>
      <c r="M727">
        <f>VLOOKUP(B727,[1]Arkusz5!$A$3:$Y$2185,12,FALSE)</f>
        <v>0</v>
      </c>
      <c r="N727">
        <f>VLOOKUP(B727,[1]Arkusz5!$A$3:$Y$2185,13,FALSE)</f>
        <v>0</v>
      </c>
      <c r="O727">
        <f>VLOOKUP(B727,[1]Arkusz5!$A$3:$Y$2185,14,FALSE)</f>
        <v>0</v>
      </c>
      <c r="P727">
        <f>VLOOKUP(B727,[1]Arkusz5!$A$3:$Y$2185,15,FALSE)</f>
        <v>0</v>
      </c>
      <c r="Q727" t="str">
        <f>VLOOKUP(B727,[1]Arkusz5!$A$3:$Y$2185,16,FALSE)</f>
        <v>PLB300017; PLH300010</v>
      </c>
      <c r="R727" t="str">
        <f>VLOOKUP(B727,[1]Arkusz5!$A$3:$Y$2185,17,FALSE)</f>
        <v>Ostoja Rogalińska; Ostoja Wielkopolska</v>
      </c>
      <c r="S727" t="str">
        <f>VLOOKUP(B727,[1]Arkusz5!$A$3:$Y$2185,18,FALSE)</f>
        <v>Europa</v>
      </c>
      <c r="T727" t="str">
        <f>VLOOKUP(B727,[1]Arkusz5!$A$3:$Y$2185,19,FALSE)</f>
        <v>Polska</v>
      </c>
      <c r="U727" t="str">
        <f>VLOOKUP(B727,[1]Arkusz5!$A$3:$Y$2185,20,FALSE)</f>
        <v>wielkopolskie</v>
      </c>
      <c r="V727" t="str">
        <f>VLOOKUP(B727,[1]Arkusz5!$A$3:$Y$2185,21,FALSE)</f>
        <v>poznański</v>
      </c>
      <c r="W727" t="str">
        <f>VLOOKUP(B727,[1]Arkusz5!$A$3:$Y$2185,22,FALSE)</f>
        <v>Stęszew</v>
      </c>
      <c r="X727" t="str">
        <f>VLOOKUP(B727,[1]Arkusz5!$A$3:$Y$2185,23,FALSE)</f>
        <v>315.51 Pojezierze Poznańskie</v>
      </c>
      <c r="Y727" t="str">
        <f>VLOOKUP(B727,[1]Arkusz5!$A$3:$Y$2185,24,FALSE)</f>
        <v>Continental Bio-geographical Region</v>
      </c>
      <c r="Z727">
        <f>VLOOKUP(B727,[1]Arkusz5!$A$3:$Y$2185,25,FALSE)</f>
        <v>0</v>
      </c>
    </row>
    <row r="728" spans="1:26" x14ac:dyDescent="0.25">
      <c r="A728">
        <v>727</v>
      </c>
      <c r="B728" t="s">
        <v>4463</v>
      </c>
      <c r="C728" t="str">
        <f>VLOOKUP(B728,[1]Arkusz5!$A$3:$Y$2185,2,FALSE)</f>
        <v>52.280008</v>
      </c>
      <c r="D728" t="str">
        <f>VLOOKUP(B728,[1]Arkusz5!$A$3:$Y$2185,3,FALSE)</f>
        <v>17.042272</v>
      </c>
      <c r="E728" t="str">
        <f>VLOOKUP(B728,[1]Arkusz5!$A$3:$Y$2185,4,FALSE)</f>
        <v>33UXT39</v>
      </c>
      <c r="F728" t="str">
        <f>VLOOKUP(B728,[1]Arkusz5!$A$3:$Y$2185,5,FALSE)</f>
        <v>BD19</v>
      </c>
      <c r="G728">
        <f>VLOOKUP(B728,[1]Arkusz5!$A$3:$Y$2185,6,FALSE)</f>
        <v>0</v>
      </c>
      <c r="H728">
        <f>VLOOKUP(B728,[1]Arkusz5!$A$3:$Y$2185,7,FALSE)</f>
        <v>0</v>
      </c>
      <c r="I728">
        <f>VLOOKUP(B728,[1]Arkusz5!$A$3:$Y$2185,8,FALSE)</f>
        <v>0</v>
      </c>
      <c r="J728">
        <f>VLOOKUP(B728,[1]Arkusz5!$A$3:$Y$2185,9,FALSE)</f>
        <v>0</v>
      </c>
      <c r="K728">
        <f>VLOOKUP(B728,[1]Arkusz5!$A$3:$Y$2185,10,FALSE)</f>
        <v>0</v>
      </c>
      <c r="L728">
        <f>VLOOKUP(B728,[1]Arkusz5!$A$3:$Y$2185,11,FALSE)</f>
        <v>0</v>
      </c>
      <c r="M728">
        <f>VLOOKUP(B728,[1]Arkusz5!$A$3:$Y$2185,12,FALSE)</f>
        <v>0</v>
      </c>
      <c r="N728" t="str">
        <f>VLOOKUP(B728,[1]Arkusz5!$A$3:$Y$2185,13,FALSE)</f>
        <v>Obszar Chronionego Krajobrazu w gminie Kórnik</v>
      </c>
      <c r="O728">
        <f>VLOOKUP(B728,[1]Arkusz5!$A$3:$Y$2185,14,FALSE)</f>
        <v>0</v>
      </c>
      <c r="P728">
        <f>VLOOKUP(B728,[1]Arkusz5!$A$3:$Y$2185,15,FALSE)</f>
        <v>0</v>
      </c>
      <c r="Q728">
        <f>VLOOKUP(B728,[1]Arkusz5!$A$3:$Y$2185,16,FALSE)</f>
        <v>0</v>
      </c>
      <c r="R728">
        <f>VLOOKUP(B728,[1]Arkusz5!$A$3:$Y$2185,17,FALSE)</f>
        <v>0</v>
      </c>
      <c r="S728" t="str">
        <f>VLOOKUP(B728,[1]Arkusz5!$A$3:$Y$2185,18,FALSE)</f>
        <v>Europa</v>
      </c>
      <c r="T728" t="str">
        <f>VLOOKUP(B728,[1]Arkusz5!$A$3:$Y$2185,19,FALSE)</f>
        <v>Polska</v>
      </c>
      <c r="U728" t="str">
        <f>VLOOKUP(B728,[1]Arkusz5!$A$3:$Y$2185,20,FALSE)</f>
        <v>wielkopolskie</v>
      </c>
      <c r="V728" t="str">
        <f>VLOOKUP(B728,[1]Arkusz5!$A$3:$Y$2185,21,FALSE)</f>
        <v>poznański</v>
      </c>
      <c r="W728" t="str">
        <f>VLOOKUP(B728,[1]Arkusz5!$A$3:$Y$2185,22,FALSE)</f>
        <v>Kórnik</v>
      </c>
      <c r="X728" t="str">
        <f>VLOOKUP(B728,[1]Arkusz5!$A$3:$Y$2185,23,FALSE)</f>
        <v>315.56 Równina Wrzesińska</v>
      </c>
      <c r="Y728" t="str">
        <f>VLOOKUP(B728,[1]Arkusz5!$A$3:$Y$2185,24,FALSE)</f>
        <v>Continental Bio-geographical Region</v>
      </c>
      <c r="Z728" t="str">
        <f>VLOOKUP(B728,[1]Arkusz5!$A$3:$Y$2185,25,FALSE)</f>
        <v>Leucobryo-Pinetum</v>
      </c>
    </row>
    <row r="729" spans="1:26" x14ac:dyDescent="0.25">
      <c r="A729">
        <v>728</v>
      </c>
      <c r="B729" t="s">
        <v>4473</v>
      </c>
      <c r="C729" t="str">
        <f>VLOOKUP(B729,[1]Arkusz5!$A$3:$Y$2185,2,FALSE)</f>
        <v>52.280008</v>
      </c>
      <c r="D729" t="str">
        <f>VLOOKUP(B729,[1]Arkusz5!$A$3:$Y$2185,3,FALSE)</f>
        <v>17.042272</v>
      </c>
      <c r="E729" t="str">
        <f>VLOOKUP(B729,[1]Arkusz5!$A$3:$Y$2185,4,FALSE)</f>
        <v>33UXT39</v>
      </c>
      <c r="F729" t="str">
        <f>VLOOKUP(B729,[1]Arkusz5!$A$3:$Y$2185,5,FALSE)</f>
        <v>BD19</v>
      </c>
      <c r="G729">
        <f>VLOOKUP(B729,[1]Arkusz5!$A$3:$Y$2185,6,FALSE)</f>
        <v>0</v>
      </c>
      <c r="H729">
        <f>VLOOKUP(B729,[1]Arkusz5!$A$3:$Y$2185,7,FALSE)</f>
        <v>0</v>
      </c>
      <c r="I729">
        <f>VLOOKUP(B729,[1]Arkusz5!$A$3:$Y$2185,8,FALSE)</f>
        <v>0</v>
      </c>
      <c r="J729">
        <f>VLOOKUP(B729,[1]Arkusz5!$A$3:$Y$2185,9,FALSE)</f>
        <v>0</v>
      </c>
      <c r="K729">
        <f>VLOOKUP(B729,[1]Arkusz5!$A$3:$Y$2185,10,FALSE)</f>
        <v>0</v>
      </c>
      <c r="L729">
        <f>VLOOKUP(B729,[1]Arkusz5!$A$3:$Y$2185,11,FALSE)</f>
        <v>0</v>
      </c>
      <c r="M729">
        <f>VLOOKUP(B729,[1]Arkusz5!$A$3:$Y$2185,12,FALSE)</f>
        <v>0</v>
      </c>
      <c r="N729" t="str">
        <f>VLOOKUP(B729,[1]Arkusz5!$A$3:$Y$2185,13,FALSE)</f>
        <v>Obszar Chronionego Krajobrazu w gminie Kórnik</v>
      </c>
      <c r="O729">
        <f>VLOOKUP(B729,[1]Arkusz5!$A$3:$Y$2185,14,FALSE)</f>
        <v>0</v>
      </c>
      <c r="P729">
        <f>VLOOKUP(B729,[1]Arkusz5!$A$3:$Y$2185,15,FALSE)</f>
        <v>0</v>
      </c>
      <c r="Q729">
        <f>VLOOKUP(B729,[1]Arkusz5!$A$3:$Y$2185,16,FALSE)</f>
        <v>0</v>
      </c>
      <c r="R729">
        <f>VLOOKUP(B729,[1]Arkusz5!$A$3:$Y$2185,17,FALSE)</f>
        <v>0</v>
      </c>
      <c r="S729" t="str">
        <f>VLOOKUP(B729,[1]Arkusz5!$A$3:$Y$2185,18,FALSE)</f>
        <v>Europa</v>
      </c>
      <c r="T729" t="str">
        <f>VLOOKUP(B729,[1]Arkusz5!$A$3:$Y$2185,19,FALSE)</f>
        <v>Polska</v>
      </c>
      <c r="U729" t="str">
        <f>VLOOKUP(B729,[1]Arkusz5!$A$3:$Y$2185,20,FALSE)</f>
        <v>wielkopolskie</v>
      </c>
      <c r="V729" t="str">
        <f>VLOOKUP(B729,[1]Arkusz5!$A$3:$Y$2185,21,FALSE)</f>
        <v>poznański</v>
      </c>
      <c r="W729" t="str">
        <f>VLOOKUP(B729,[1]Arkusz5!$A$3:$Y$2185,22,FALSE)</f>
        <v>Kórnik</v>
      </c>
      <c r="X729" t="str">
        <f>VLOOKUP(B729,[1]Arkusz5!$A$3:$Y$2185,23,FALSE)</f>
        <v>315.56 Równina Wrzesińska</v>
      </c>
      <c r="Y729" t="str">
        <f>VLOOKUP(B729,[1]Arkusz5!$A$3:$Y$2185,24,FALSE)</f>
        <v>Continental Bio-geographical Region</v>
      </c>
      <c r="Z729" t="str">
        <f>VLOOKUP(B729,[1]Arkusz5!$A$3:$Y$2185,25,FALSE)</f>
        <v>Leucobryo-Pinetum</v>
      </c>
    </row>
    <row r="730" spans="1:26" x14ac:dyDescent="0.25">
      <c r="A730">
        <v>729</v>
      </c>
      <c r="B730" t="s">
        <v>4474</v>
      </c>
      <c r="C730" t="str">
        <f>VLOOKUP(B730,[1]Arkusz5!$A$3:$Y$2185,2,FALSE)</f>
        <v>52.369979</v>
      </c>
      <c r="D730" t="str">
        <f>VLOOKUP(B730,[1]Arkusz5!$A$3:$Y$2185,3,FALSE)</f>
        <v>17.490126</v>
      </c>
      <c r="E730" t="str">
        <f>VLOOKUP(B730,[1]Arkusz5!$A$3:$Y$2185,4,FALSE)</f>
        <v>33UXU60</v>
      </c>
      <c r="F730" t="str">
        <f>VLOOKUP(B730,[1]Arkusz5!$A$3:$Y$2185,5,FALSE)</f>
        <v>CD02</v>
      </c>
      <c r="G730">
        <f>VLOOKUP(B730,[1]Arkusz5!$A$3:$Y$2185,6,FALSE)</f>
        <v>0</v>
      </c>
      <c r="H730">
        <f>VLOOKUP(B730,[1]Arkusz5!$A$3:$Y$2185,7,FALSE)</f>
        <v>0</v>
      </c>
      <c r="I730">
        <f>VLOOKUP(B730,[1]Arkusz5!$A$3:$Y$2185,8,FALSE)</f>
        <v>0</v>
      </c>
      <c r="J730">
        <f>VLOOKUP(B730,[1]Arkusz5!$A$3:$Y$2185,9,FALSE)</f>
        <v>0</v>
      </c>
      <c r="K730">
        <f>VLOOKUP(B730,[1]Arkusz5!$A$3:$Y$2185,10,FALSE)</f>
        <v>0</v>
      </c>
      <c r="L730">
        <f>VLOOKUP(B730,[1]Arkusz5!$A$3:$Y$2185,11,FALSE)</f>
        <v>0</v>
      </c>
      <c r="M730">
        <f>VLOOKUP(B730,[1]Arkusz5!$A$3:$Y$2185,12,FALSE)</f>
        <v>0</v>
      </c>
      <c r="N730">
        <f>VLOOKUP(B730,[1]Arkusz5!$A$3:$Y$2185,13,FALSE)</f>
        <v>0</v>
      </c>
      <c r="O730">
        <f>VLOOKUP(B730,[1]Arkusz5!$A$3:$Y$2185,14,FALSE)</f>
        <v>0</v>
      </c>
      <c r="P730">
        <f>VLOOKUP(B730,[1]Arkusz5!$A$3:$Y$2185,15,FALSE)</f>
        <v>0</v>
      </c>
      <c r="Q730">
        <f>VLOOKUP(B730,[1]Arkusz5!$A$3:$Y$2185,16,FALSE)</f>
        <v>0</v>
      </c>
      <c r="R730">
        <f>VLOOKUP(B730,[1]Arkusz5!$A$3:$Y$2185,17,FALSE)</f>
        <v>0</v>
      </c>
      <c r="S730" t="str">
        <f>VLOOKUP(B730,[1]Arkusz5!$A$3:$Y$2185,18,FALSE)</f>
        <v>Europa</v>
      </c>
      <c r="T730" t="str">
        <f>VLOOKUP(B730,[1]Arkusz5!$A$3:$Y$2185,19,FALSE)</f>
        <v>Polska</v>
      </c>
      <c r="U730" t="str">
        <f>VLOOKUP(B730,[1]Arkusz5!$A$3:$Y$2185,20,FALSE)</f>
        <v>wielkopolskie</v>
      </c>
      <c r="V730" t="str">
        <f>VLOOKUP(B730,[1]Arkusz5!$A$3:$Y$2185,21,FALSE)</f>
        <v>wrzesiński</v>
      </c>
      <c r="W730" t="str">
        <f>VLOOKUP(B730,[1]Arkusz5!$A$3:$Y$2185,22,FALSE)</f>
        <v>Września</v>
      </c>
      <c r="X730" t="str">
        <f>VLOOKUP(B730,[1]Arkusz5!$A$3:$Y$2185,23,FALSE)</f>
        <v>315.56 Równina Wrzesińska</v>
      </c>
      <c r="Y730" t="str">
        <f>VLOOKUP(B730,[1]Arkusz5!$A$3:$Y$2185,24,FALSE)</f>
        <v>Continental Bio-geographical Region</v>
      </c>
      <c r="Z730" t="str">
        <f>VLOOKUP(B730,[1]Arkusz5!$A$3:$Y$2185,25,FALSE)</f>
        <v>Galio-Carpinetum</v>
      </c>
    </row>
    <row r="731" spans="1:26" x14ac:dyDescent="0.25">
      <c r="A731">
        <v>730</v>
      </c>
      <c r="B731" t="s">
        <v>4481</v>
      </c>
      <c r="C731" t="str">
        <f>VLOOKUP(B731,[1]Arkusz5!$A$3:$Y$2185,2,FALSE)</f>
        <v>52.43488</v>
      </c>
      <c r="D731" t="str">
        <f>VLOOKUP(B731,[1]Arkusz5!$A$3:$Y$2185,3,FALSE)</f>
        <v>17.406232</v>
      </c>
      <c r="E731" t="str">
        <f>VLOOKUP(B731,[1]Arkusz5!$A$3:$Y$2185,4,FALSE)</f>
        <v>33UXU61</v>
      </c>
      <c r="F731" t="str">
        <f>VLOOKUP(B731,[1]Arkusz5!$A$3:$Y$2185,5,FALSE)</f>
        <v>CD02</v>
      </c>
      <c r="G731">
        <f>VLOOKUP(B731,[1]Arkusz5!$A$3:$Y$2185,6,FALSE)</f>
        <v>0</v>
      </c>
      <c r="H731">
        <f>VLOOKUP(B731,[1]Arkusz5!$A$3:$Y$2185,7,FALSE)</f>
        <v>0</v>
      </c>
      <c r="I731">
        <f>VLOOKUP(B731,[1]Arkusz5!$A$3:$Y$2185,8,FALSE)</f>
        <v>0</v>
      </c>
      <c r="J731">
        <f>VLOOKUP(B731,[1]Arkusz5!$A$3:$Y$2185,9,FALSE)</f>
        <v>0</v>
      </c>
      <c r="K731">
        <f>VLOOKUP(B731,[1]Arkusz5!$A$3:$Y$2185,10,FALSE)</f>
        <v>0</v>
      </c>
      <c r="L731">
        <f>VLOOKUP(B731,[1]Arkusz5!$A$3:$Y$2185,11,FALSE)</f>
        <v>0</v>
      </c>
      <c r="M731">
        <f>VLOOKUP(B731,[1]Arkusz5!$A$3:$Y$2185,12,FALSE)</f>
        <v>0</v>
      </c>
      <c r="N731">
        <f>VLOOKUP(B731,[1]Arkusz5!$A$3:$Y$2185,13,FALSE)</f>
        <v>0</v>
      </c>
      <c r="O731">
        <f>VLOOKUP(B731,[1]Arkusz5!$A$3:$Y$2185,14,FALSE)</f>
        <v>0</v>
      </c>
      <c r="P731">
        <f>VLOOKUP(B731,[1]Arkusz5!$A$3:$Y$2185,15,FALSE)</f>
        <v>0</v>
      </c>
      <c r="Q731">
        <f>VLOOKUP(B731,[1]Arkusz5!$A$3:$Y$2185,16,FALSE)</f>
        <v>0</v>
      </c>
      <c r="R731">
        <f>VLOOKUP(B731,[1]Arkusz5!$A$3:$Y$2185,17,FALSE)</f>
        <v>0</v>
      </c>
      <c r="S731" t="str">
        <f>VLOOKUP(B731,[1]Arkusz5!$A$3:$Y$2185,18,FALSE)</f>
        <v>Europa</v>
      </c>
      <c r="T731" t="str">
        <f>VLOOKUP(B731,[1]Arkusz5!$A$3:$Y$2185,19,FALSE)</f>
        <v>Polska</v>
      </c>
      <c r="U731" t="str">
        <f>VLOOKUP(B731,[1]Arkusz5!$A$3:$Y$2185,20,FALSE)</f>
        <v>wielkopolskie</v>
      </c>
      <c r="V731" t="str">
        <f>VLOOKUP(B731,[1]Arkusz5!$A$3:$Y$2185,21,FALSE)</f>
        <v>gnieźnieński</v>
      </c>
      <c r="W731" t="str">
        <f>VLOOKUP(B731,[1]Arkusz5!$A$3:$Y$2185,22,FALSE)</f>
        <v>Czerniejewo</v>
      </c>
      <c r="X731" t="str">
        <f>VLOOKUP(B731,[1]Arkusz5!$A$3:$Y$2185,23,FALSE)</f>
        <v>315.56 Równina Wrzesińska</v>
      </c>
      <c r="Y731" t="str">
        <f>VLOOKUP(B731,[1]Arkusz5!$A$3:$Y$2185,24,FALSE)</f>
        <v>Continental Bio-geographical Region</v>
      </c>
      <c r="Z731" t="str">
        <f>VLOOKUP(B731,[1]Arkusz5!$A$3:$Y$2185,25,FALSE)</f>
        <v>Pino-Quercetum (=Querco-Pinetum + Serratulo-Pinetum)</v>
      </c>
    </row>
    <row r="732" spans="1:26" x14ac:dyDescent="0.25">
      <c r="A732">
        <v>731</v>
      </c>
      <c r="B732" t="s">
        <v>4493</v>
      </c>
      <c r="C732" t="str">
        <f>VLOOKUP(B732,[1]Arkusz5!$A$3:$Y$2185,2,FALSE)</f>
        <v>52.43488</v>
      </c>
      <c r="D732" t="str">
        <f>VLOOKUP(B732,[1]Arkusz5!$A$3:$Y$2185,3,FALSE)</f>
        <v>17.406232</v>
      </c>
      <c r="E732" t="str">
        <f>VLOOKUP(B732,[1]Arkusz5!$A$3:$Y$2185,4,FALSE)</f>
        <v>33UXU61</v>
      </c>
      <c r="F732" t="str">
        <f>VLOOKUP(B732,[1]Arkusz5!$A$3:$Y$2185,5,FALSE)</f>
        <v>CD02</v>
      </c>
      <c r="G732">
        <f>VLOOKUP(B732,[1]Arkusz5!$A$3:$Y$2185,6,FALSE)</f>
        <v>0</v>
      </c>
      <c r="H732">
        <f>VLOOKUP(B732,[1]Arkusz5!$A$3:$Y$2185,7,FALSE)</f>
        <v>0</v>
      </c>
      <c r="I732">
        <f>VLOOKUP(B732,[1]Arkusz5!$A$3:$Y$2185,8,FALSE)</f>
        <v>0</v>
      </c>
      <c r="J732">
        <f>VLOOKUP(B732,[1]Arkusz5!$A$3:$Y$2185,9,FALSE)</f>
        <v>0</v>
      </c>
      <c r="K732">
        <f>VLOOKUP(B732,[1]Arkusz5!$A$3:$Y$2185,10,FALSE)</f>
        <v>0</v>
      </c>
      <c r="L732">
        <f>VLOOKUP(B732,[1]Arkusz5!$A$3:$Y$2185,11,FALSE)</f>
        <v>0</v>
      </c>
      <c r="M732">
        <f>VLOOKUP(B732,[1]Arkusz5!$A$3:$Y$2185,12,FALSE)</f>
        <v>0</v>
      </c>
      <c r="N732">
        <f>VLOOKUP(B732,[1]Arkusz5!$A$3:$Y$2185,13,FALSE)</f>
        <v>0</v>
      </c>
      <c r="O732">
        <f>VLOOKUP(B732,[1]Arkusz5!$A$3:$Y$2185,14,FALSE)</f>
        <v>0</v>
      </c>
      <c r="P732">
        <f>VLOOKUP(B732,[1]Arkusz5!$A$3:$Y$2185,15,FALSE)</f>
        <v>0</v>
      </c>
      <c r="Q732">
        <f>VLOOKUP(B732,[1]Arkusz5!$A$3:$Y$2185,16,FALSE)</f>
        <v>0</v>
      </c>
      <c r="R732">
        <f>VLOOKUP(B732,[1]Arkusz5!$A$3:$Y$2185,17,FALSE)</f>
        <v>0</v>
      </c>
      <c r="S732" t="str">
        <f>VLOOKUP(B732,[1]Arkusz5!$A$3:$Y$2185,18,FALSE)</f>
        <v>Europa</v>
      </c>
      <c r="T732" t="str">
        <f>VLOOKUP(B732,[1]Arkusz5!$A$3:$Y$2185,19,FALSE)</f>
        <v>Polska</v>
      </c>
      <c r="U732" t="str">
        <f>VLOOKUP(B732,[1]Arkusz5!$A$3:$Y$2185,20,FALSE)</f>
        <v>wielkopolskie</v>
      </c>
      <c r="V732" t="str">
        <f>VLOOKUP(B732,[1]Arkusz5!$A$3:$Y$2185,21,FALSE)</f>
        <v>gnieźnieński</v>
      </c>
      <c r="W732" t="str">
        <f>VLOOKUP(B732,[1]Arkusz5!$A$3:$Y$2185,22,FALSE)</f>
        <v>Czerniejewo</v>
      </c>
      <c r="X732" t="str">
        <f>VLOOKUP(B732,[1]Arkusz5!$A$3:$Y$2185,23,FALSE)</f>
        <v>315.56 Równina Wrzesińska</v>
      </c>
      <c r="Y732" t="str">
        <f>VLOOKUP(B732,[1]Arkusz5!$A$3:$Y$2185,24,FALSE)</f>
        <v>Continental Bio-geographical Region</v>
      </c>
      <c r="Z732" t="str">
        <f>VLOOKUP(B732,[1]Arkusz5!$A$3:$Y$2185,25,FALSE)</f>
        <v>Pino-Quercetum (=Querco-Pinetum + Serratulo-Pinetum)</v>
      </c>
    </row>
    <row r="733" spans="1:26" x14ac:dyDescent="0.25">
      <c r="A733">
        <v>732</v>
      </c>
      <c r="B733" t="s">
        <v>4495</v>
      </c>
      <c r="C733" t="str">
        <f>VLOOKUP(B733,[1]Arkusz5!$A$3:$Y$2185,2,FALSE)</f>
        <v>52.269124</v>
      </c>
      <c r="D733" t="str">
        <f>VLOOKUP(B733,[1]Arkusz5!$A$3:$Y$2185,3,FALSE)</f>
        <v>17.245964</v>
      </c>
      <c r="E733" t="str">
        <f>VLOOKUP(B733,[1]Arkusz5!$A$3:$Y$2185,4,FALSE)</f>
        <v>33UXT59</v>
      </c>
      <c r="F733" t="str">
        <f>VLOOKUP(B733,[1]Arkusz5!$A$3:$Y$2185,5,FALSE)</f>
        <v>CD11</v>
      </c>
      <c r="G733">
        <f>VLOOKUP(B733,[1]Arkusz5!$A$3:$Y$2185,6,FALSE)</f>
        <v>0</v>
      </c>
      <c r="H733">
        <f>VLOOKUP(B733,[1]Arkusz5!$A$3:$Y$2185,7,FALSE)</f>
        <v>0</v>
      </c>
      <c r="I733">
        <f>VLOOKUP(B733,[1]Arkusz5!$A$3:$Y$2185,8,FALSE)</f>
        <v>0</v>
      </c>
      <c r="J733">
        <f>VLOOKUP(B733,[1]Arkusz5!$A$3:$Y$2185,9,FALSE)</f>
        <v>0</v>
      </c>
      <c r="K733">
        <f>VLOOKUP(B733,[1]Arkusz5!$A$3:$Y$2185,10,FALSE)</f>
        <v>0</v>
      </c>
      <c r="L733">
        <f>VLOOKUP(B733,[1]Arkusz5!$A$3:$Y$2185,11,FALSE)</f>
        <v>0</v>
      </c>
      <c r="M733">
        <f>VLOOKUP(B733,[1]Arkusz5!$A$3:$Y$2185,12,FALSE)</f>
        <v>0</v>
      </c>
      <c r="N733">
        <f>VLOOKUP(B733,[1]Arkusz5!$A$3:$Y$2185,13,FALSE)</f>
        <v>0</v>
      </c>
      <c r="O733">
        <f>VLOOKUP(B733,[1]Arkusz5!$A$3:$Y$2185,14,FALSE)</f>
        <v>0</v>
      </c>
      <c r="P733">
        <f>VLOOKUP(B733,[1]Arkusz5!$A$3:$Y$2185,15,FALSE)</f>
        <v>0</v>
      </c>
      <c r="Q733">
        <f>VLOOKUP(B733,[1]Arkusz5!$A$3:$Y$2185,16,FALSE)</f>
        <v>0</v>
      </c>
      <c r="R733">
        <f>VLOOKUP(B733,[1]Arkusz5!$A$3:$Y$2185,17,FALSE)</f>
        <v>0</v>
      </c>
      <c r="S733" t="str">
        <f>VLOOKUP(B733,[1]Arkusz5!$A$3:$Y$2185,18,FALSE)</f>
        <v>Europa</v>
      </c>
      <c r="T733" t="str">
        <f>VLOOKUP(B733,[1]Arkusz5!$A$3:$Y$2185,19,FALSE)</f>
        <v>Polska</v>
      </c>
      <c r="U733" t="str">
        <f>VLOOKUP(B733,[1]Arkusz5!$A$3:$Y$2185,20,FALSE)</f>
        <v>wielkopolskie</v>
      </c>
      <c r="V733" t="str">
        <f>VLOOKUP(B733,[1]Arkusz5!$A$3:$Y$2185,21,FALSE)</f>
        <v>średzki</v>
      </c>
      <c r="W733" t="str">
        <f>VLOOKUP(B733,[1]Arkusz5!$A$3:$Y$2185,22,FALSE)</f>
        <v>Środa Wielkopolska</v>
      </c>
      <c r="X733" t="str">
        <f>VLOOKUP(B733,[1]Arkusz5!$A$3:$Y$2185,23,FALSE)</f>
        <v>315.56 Równina Wrzesińska</v>
      </c>
      <c r="Y733" t="str">
        <f>VLOOKUP(B733,[1]Arkusz5!$A$3:$Y$2185,24,FALSE)</f>
        <v>Continental Bio-geographical Region</v>
      </c>
      <c r="Z733" t="str">
        <f>VLOOKUP(B733,[1]Arkusz5!$A$3:$Y$2185,25,FALSE)</f>
        <v>Galio-Carpinetum</v>
      </c>
    </row>
    <row r="734" spans="1:26" x14ac:dyDescent="0.25">
      <c r="A734">
        <v>733</v>
      </c>
      <c r="B734" t="s">
        <v>4505</v>
      </c>
      <c r="C734" t="str">
        <f>VLOOKUP(B734,[1]Arkusz5!$A$3:$Y$2185,2,FALSE)</f>
        <v>52.192733</v>
      </c>
      <c r="D734" t="str">
        <f>VLOOKUP(B734,[1]Arkusz5!$A$3:$Y$2185,3,FALSE)</f>
        <v>17.395766</v>
      </c>
      <c r="E734" t="str">
        <f>VLOOKUP(B734,[1]Arkusz5!$A$3:$Y$2185,4,FALSE)</f>
        <v>33UXT68</v>
      </c>
      <c r="F734" t="str">
        <f>VLOOKUP(B734,[1]Arkusz5!$A$3:$Y$2185,5,FALSE)</f>
        <v>CD22</v>
      </c>
      <c r="G734">
        <f>VLOOKUP(B734,[1]Arkusz5!$A$3:$Y$2185,6,FALSE)</f>
        <v>0</v>
      </c>
      <c r="H734">
        <f>VLOOKUP(B734,[1]Arkusz5!$A$3:$Y$2185,7,FALSE)</f>
        <v>0</v>
      </c>
      <c r="I734">
        <f>VLOOKUP(B734,[1]Arkusz5!$A$3:$Y$2185,8,FALSE)</f>
        <v>0</v>
      </c>
      <c r="J734">
        <f>VLOOKUP(B734,[1]Arkusz5!$A$3:$Y$2185,9,FALSE)</f>
        <v>0</v>
      </c>
      <c r="K734">
        <f>VLOOKUP(B734,[1]Arkusz5!$A$3:$Y$2185,10,FALSE)</f>
        <v>0</v>
      </c>
      <c r="L734">
        <f>VLOOKUP(B734,[1]Arkusz5!$A$3:$Y$2185,11,FALSE)</f>
        <v>0</v>
      </c>
      <c r="M734">
        <f>VLOOKUP(B734,[1]Arkusz5!$A$3:$Y$2185,12,FALSE)</f>
        <v>0</v>
      </c>
      <c r="N734">
        <f>VLOOKUP(B734,[1]Arkusz5!$A$3:$Y$2185,13,FALSE)</f>
        <v>0</v>
      </c>
      <c r="O734">
        <f>VLOOKUP(B734,[1]Arkusz5!$A$3:$Y$2185,14,FALSE)</f>
        <v>0</v>
      </c>
      <c r="P734">
        <f>VLOOKUP(B734,[1]Arkusz5!$A$3:$Y$2185,15,FALSE)</f>
        <v>0</v>
      </c>
      <c r="Q734">
        <f>VLOOKUP(B734,[1]Arkusz5!$A$3:$Y$2185,16,FALSE)</f>
        <v>0</v>
      </c>
      <c r="R734">
        <f>VLOOKUP(B734,[1]Arkusz5!$A$3:$Y$2185,17,FALSE)</f>
        <v>0</v>
      </c>
      <c r="S734" t="str">
        <f>VLOOKUP(B734,[1]Arkusz5!$A$3:$Y$2185,18,FALSE)</f>
        <v>Europa</v>
      </c>
      <c r="T734" t="str">
        <f>VLOOKUP(B734,[1]Arkusz5!$A$3:$Y$2185,19,FALSE)</f>
        <v>Polska</v>
      </c>
      <c r="U734" t="str">
        <f>VLOOKUP(B734,[1]Arkusz5!$A$3:$Y$2185,20,FALSE)</f>
        <v>wielkopolskie</v>
      </c>
      <c r="V734" t="str">
        <f>VLOOKUP(B734,[1]Arkusz5!$A$3:$Y$2185,21,FALSE)</f>
        <v>średzki</v>
      </c>
      <c r="W734" t="str">
        <f>VLOOKUP(B734,[1]Arkusz5!$A$3:$Y$2185,22,FALSE)</f>
        <v>Środa Wielkopolska</v>
      </c>
      <c r="X734" t="str">
        <f>VLOOKUP(B734,[1]Arkusz5!$A$3:$Y$2185,23,FALSE)</f>
        <v>315.64 Kotlina Śremska</v>
      </c>
      <c r="Y734" t="str">
        <f>VLOOKUP(B734,[1]Arkusz5!$A$3:$Y$2185,24,FALSE)</f>
        <v>Continental Bio-geographical Region</v>
      </c>
      <c r="Z734" t="str">
        <f>VLOOKUP(B734,[1]Arkusz5!$A$3:$Y$2185,25,FALSE)</f>
        <v>Galio-Carpinetum</v>
      </c>
    </row>
    <row r="735" spans="1:26" x14ac:dyDescent="0.25">
      <c r="A735">
        <v>734</v>
      </c>
      <c r="B735" t="s">
        <v>4513</v>
      </c>
      <c r="C735" t="str">
        <f>VLOOKUP(B735,[1]Arkusz5!$A$3:$Y$2185,2,FALSE)</f>
        <v>52.114715</v>
      </c>
      <c r="D735" t="str">
        <f>VLOOKUP(B735,[1]Arkusz5!$A$3:$Y$2185,3,FALSE)</f>
        <v>16.365328</v>
      </c>
      <c r="E735" t="str">
        <f>VLOOKUP(B735,[1]Arkusz5!$A$3:$Y$2185,4,FALSE)</f>
        <v>33UWT97</v>
      </c>
      <c r="F735" t="str">
        <f>VLOOKUP(B735,[1]Arkusz5!$A$3:$Y$2185,5,FALSE)</f>
        <v>BD34</v>
      </c>
      <c r="G735">
        <f>VLOOKUP(B735,[1]Arkusz5!$A$3:$Y$2185,6,FALSE)</f>
        <v>0</v>
      </c>
      <c r="H735">
        <f>VLOOKUP(B735,[1]Arkusz5!$A$3:$Y$2185,7,FALSE)</f>
        <v>0</v>
      </c>
      <c r="I735">
        <f>VLOOKUP(B735,[1]Arkusz5!$A$3:$Y$2185,8,FALSE)</f>
        <v>0</v>
      </c>
      <c r="J735">
        <f>VLOOKUP(B735,[1]Arkusz5!$A$3:$Y$2185,9,FALSE)</f>
        <v>0</v>
      </c>
      <c r="K735">
        <f>VLOOKUP(B735,[1]Arkusz5!$A$3:$Y$2185,10,FALSE)</f>
        <v>0</v>
      </c>
      <c r="L735">
        <f>VLOOKUP(B735,[1]Arkusz5!$A$3:$Y$2185,11,FALSE)</f>
        <v>0</v>
      </c>
      <c r="M735">
        <f>VLOOKUP(B735,[1]Arkusz5!$A$3:$Y$2185,12,FALSE)</f>
        <v>0</v>
      </c>
      <c r="N735">
        <f>VLOOKUP(B735,[1]Arkusz5!$A$3:$Y$2185,13,FALSE)</f>
        <v>0</v>
      </c>
      <c r="O735">
        <f>VLOOKUP(B735,[1]Arkusz5!$A$3:$Y$2185,14,FALSE)</f>
        <v>0</v>
      </c>
      <c r="P735">
        <f>VLOOKUP(B735,[1]Arkusz5!$A$3:$Y$2185,15,FALSE)</f>
        <v>0</v>
      </c>
      <c r="Q735">
        <f>VLOOKUP(B735,[1]Arkusz5!$A$3:$Y$2185,16,FALSE)</f>
        <v>0</v>
      </c>
      <c r="R735">
        <f>VLOOKUP(B735,[1]Arkusz5!$A$3:$Y$2185,17,FALSE)</f>
        <v>0</v>
      </c>
      <c r="S735" t="str">
        <f>VLOOKUP(B735,[1]Arkusz5!$A$3:$Y$2185,18,FALSE)</f>
        <v>Europa</v>
      </c>
      <c r="T735" t="str">
        <f>VLOOKUP(B735,[1]Arkusz5!$A$3:$Y$2185,19,FALSE)</f>
        <v>Polska</v>
      </c>
      <c r="U735" t="str">
        <f>VLOOKUP(B735,[1]Arkusz5!$A$3:$Y$2185,20,FALSE)</f>
        <v>wielkopolskie</v>
      </c>
      <c r="V735" t="str">
        <f>VLOOKUP(B735,[1]Arkusz5!$A$3:$Y$2185,21,FALSE)</f>
        <v>grodziski</v>
      </c>
      <c r="W735" t="str">
        <f>VLOOKUP(B735,[1]Arkusz5!$A$3:$Y$2185,22,FALSE)</f>
        <v>Wielichowo</v>
      </c>
      <c r="X735" t="str">
        <f>VLOOKUP(B735,[1]Arkusz5!$A$3:$Y$2185,23,FALSE)</f>
        <v>315.63 Dolina Środkowej Obry</v>
      </c>
      <c r="Y735" t="str">
        <f>VLOOKUP(B735,[1]Arkusz5!$A$3:$Y$2185,24,FALSE)</f>
        <v>Continental Bio-geographical Region</v>
      </c>
      <c r="Z735" t="str">
        <f>VLOOKUP(B735,[1]Arkusz5!$A$3:$Y$2185,25,FALSE)</f>
        <v>Galio-Carpinetum</v>
      </c>
    </row>
    <row r="736" spans="1:26" x14ac:dyDescent="0.25">
      <c r="A736">
        <v>735</v>
      </c>
      <c r="B736" t="s">
        <v>4519</v>
      </c>
      <c r="C736" t="str">
        <f>VLOOKUP(B736,[1]Arkusz5!$A$3:$Y$2185,2,FALSE)</f>
        <v>52.114715</v>
      </c>
      <c r="D736" t="str">
        <f>VLOOKUP(B736,[1]Arkusz5!$A$3:$Y$2185,3,FALSE)</f>
        <v>16.365328</v>
      </c>
      <c r="E736" t="str">
        <f>VLOOKUP(B736,[1]Arkusz5!$A$3:$Y$2185,4,FALSE)</f>
        <v>33UWT97</v>
      </c>
      <c r="F736" t="str">
        <f>VLOOKUP(B736,[1]Arkusz5!$A$3:$Y$2185,5,FALSE)</f>
        <v>BD34</v>
      </c>
      <c r="G736">
        <f>VLOOKUP(B736,[1]Arkusz5!$A$3:$Y$2185,6,FALSE)</f>
        <v>0</v>
      </c>
      <c r="H736">
        <f>VLOOKUP(B736,[1]Arkusz5!$A$3:$Y$2185,7,FALSE)</f>
        <v>0</v>
      </c>
      <c r="I736">
        <f>VLOOKUP(B736,[1]Arkusz5!$A$3:$Y$2185,8,FALSE)</f>
        <v>0</v>
      </c>
      <c r="J736">
        <f>VLOOKUP(B736,[1]Arkusz5!$A$3:$Y$2185,9,FALSE)</f>
        <v>0</v>
      </c>
      <c r="K736">
        <f>VLOOKUP(B736,[1]Arkusz5!$A$3:$Y$2185,10,FALSE)</f>
        <v>0</v>
      </c>
      <c r="L736">
        <f>VLOOKUP(B736,[1]Arkusz5!$A$3:$Y$2185,11,FALSE)</f>
        <v>0</v>
      </c>
      <c r="M736">
        <f>VLOOKUP(B736,[1]Arkusz5!$A$3:$Y$2185,12,FALSE)</f>
        <v>0</v>
      </c>
      <c r="N736">
        <f>VLOOKUP(B736,[1]Arkusz5!$A$3:$Y$2185,13,FALSE)</f>
        <v>0</v>
      </c>
      <c r="O736">
        <f>VLOOKUP(B736,[1]Arkusz5!$A$3:$Y$2185,14,FALSE)</f>
        <v>0</v>
      </c>
      <c r="P736">
        <f>VLOOKUP(B736,[1]Arkusz5!$A$3:$Y$2185,15,FALSE)</f>
        <v>0</v>
      </c>
      <c r="Q736">
        <f>VLOOKUP(B736,[1]Arkusz5!$A$3:$Y$2185,16,FALSE)</f>
        <v>0</v>
      </c>
      <c r="R736">
        <f>VLOOKUP(B736,[1]Arkusz5!$A$3:$Y$2185,17,FALSE)</f>
        <v>0</v>
      </c>
      <c r="S736" t="str">
        <f>VLOOKUP(B736,[1]Arkusz5!$A$3:$Y$2185,18,FALSE)</f>
        <v>Europa</v>
      </c>
      <c r="T736" t="str">
        <f>VLOOKUP(B736,[1]Arkusz5!$A$3:$Y$2185,19,FALSE)</f>
        <v>Polska</v>
      </c>
      <c r="U736" t="str">
        <f>VLOOKUP(B736,[1]Arkusz5!$A$3:$Y$2185,20,FALSE)</f>
        <v>wielkopolskie</v>
      </c>
      <c r="V736" t="str">
        <f>VLOOKUP(B736,[1]Arkusz5!$A$3:$Y$2185,21,FALSE)</f>
        <v>grodziski</v>
      </c>
      <c r="W736" t="str">
        <f>VLOOKUP(B736,[1]Arkusz5!$A$3:$Y$2185,22,FALSE)</f>
        <v>Wielichowo</v>
      </c>
      <c r="X736" t="str">
        <f>VLOOKUP(B736,[1]Arkusz5!$A$3:$Y$2185,23,FALSE)</f>
        <v>315.63 Dolina Środkowej Obry</v>
      </c>
      <c r="Y736" t="str">
        <f>VLOOKUP(B736,[1]Arkusz5!$A$3:$Y$2185,24,FALSE)</f>
        <v>Continental Bio-geographical Region</v>
      </c>
      <c r="Z736" t="str">
        <f>VLOOKUP(B736,[1]Arkusz5!$A$3:$Y$2185,25,FALSE)</f>
        <v>Galio-Carpinetum</v>
      </c>
    </row>
    <row r="737" spans="1:26" x14ac:dyDescent="0.25">
      <c r="A737">
        <v>736</v>
      </c>
      <c r="B737" t="s">
        <v>4521</v>
      </c>
      <c r="C737" t="str">
        <f>VLOOKUP(B737,[1]Arkusz5!$A$3:$Y$2185,2,FALSE)</f>
        <v>52.114715</v>
      </c>
      <c r="D737" t="str">
        <f>VLOOKUP(B737,[1]Arkusz5!$A$3:$Y$2185,3,FALSE)</f>
        <v>16.365328</v>
      </c>
      <c r="E737" t="str">
        <f>VLOOKUP(B737,[1]Arkusz5!$A$3:$Y$2185,4,FALSE)</f>
        <v>33UWT97</v>
      </c>
      <c r="F737" t="str">
        <f>VLOOKUP(B737,[1]Arkusz5!$A$3:$Y$2185,5,FALSE)</f>
        <v>BD34</v>
      </c>
      <c r="G737">
        <f>VLOOKUP(B737,[1]Arkusz5!$A$3:$Y$2185,6,FALSE)</f>
        <v>0</v>
      </c>
      <c r="H737">
        <f>VLOOKUP(B737,[1]Arkusz5!$A$3:$Y$2185,7,FALSE)</f>
        <v>0</v>
      </c>
      <c r="I737">
        <f>VLOOKUP(B737,[1]Arkusz5!$A$3:$Y$2185,8,FALSE)</f>
        <v>0</v>
      </c>
      <c r="J737">
        <f>VLOOKUP(B737,[1]Arkusz5!$A$3:$Y$2185,9,FALSE)</f>
        <v>0</v>
      </c>
      <c r="K737">
        <f>VLOOKUP(B737,[1]Arkusz5!$A$3:$Y$2185,10,FALSE)</f>
        <v>0</v>
      </c>
      <c r="L737">
        <f>VLOOKUP(B737,[1]Arkusz5!$A$3:$Y$2185,11,FALSE)</f>
        <v>0</v>
      </c>
      <c r="M737">
        <f>VLOOKUP(B737,[1]Arkusz5!$A$3:$Y$2185,12,FALSE)</f>
        <v>0</v>
      </c>
      <c r="N737">
        <f>VLOOKUP(B737,[1]Arkusz5!$A$3:$Y$2185,13,FALSE)</f>
        <v>0</v>
      </c>
      <c r="O737">
        <f>VLOOKUP(B737,[1]Arkusz5!$A$3:$Y$2185,14,FALSE)</f>
        <v>0</v>
      </c>
      <c r="P737">
        <f>VLOOKUP(B737,[1]Arkusz5!$A$3:$Y$2185,15,FALSE)</f>
        <v>0</v>
      </c>
      <c r="Q737">
        <f>VLOOKUP(B737,[1]Arkusz5!$A$3:$Y$2185,16,FALSE)</f>
        <v>0</v>
      </c>
      <c r="R737">
        <f>VLOOKUP(B737,[1]Arkusz5!$A$3:$Y$2185,17,FALSE)</f>
        <v>0</v>
      </c>
      <c r="S737" t="str">
        <f>VLOOKUP(B737,[1]Arkusz5!$A$3:$Y$2185,18,FALSE)</f>
        <v>Europa</v>
      </c>
      <c r="T737" t="str">
        <f>VLOOKUP(B737,[1]Arkusz5!$A$3:$Y$2185,19,FALSE)</f>
        <v>Polska</v>
      </c>
      <c r="U737" t="str">
        <f>VLOOKUP(B737,[1]Arkusz5!$A$3:$Y$2185,20,FALSE)</f>
        <v>wielkopolskie</v>
      </c>
      <c r="V737" t="str">
        <f>VLOOKUP(B737,[1]Arkusz5!$A$3:$Y$2185,21,FALSE)</f>
        <v>grodziski</v>
      </c>
      <c r="W737" t="str">
        <f>VLOOKUP(B737,[1]Arkusz5!$A$3:$Y$2185,22,FALSE)</f>
        <v>Wielichowo</v>
      </c>
      <c r="X737" t="str">
        <f>VLOOKUP(B737,[1]Arkusz5!$A$3:$Y$2185,23,FALSE)</f>
        <v>315.63 Dolina Środkowej Obry</v>
      </c>
      <c r="Y737" t="str">
        <f>VLOOKUP(B737,[1]Arkusz5!$A$3:$Y$2185,24,FALSE)</f>
        <v>Continental Bio-geographical Region</v>
      </c>
      <c r="Z737" t="str">
        <f>VLOOKUP(B737,[1]Arkusz5!$A$3:$Y$2185,25,FALSE)</f>
        <v>Galio-Carpinetum</v>
      </c>
    </row>
    <row r="738" spans="1:26" x14ac:dyDescent="0.25">
      <c r="A738">
        <v>737</v>
      </c>
      <c r="B738" t="s">
        <v>4525</v>
      </c>
      <c r="C738" t="str">
        <f>VLOOKUP(B738,[1]Arkusz5!$A$3:$Y$2185,2,FALSE)</f>
        <v>52.114715</v>
      </c>
      <c r="D738" t="str">
        <f>VLOOKUP(B738,[1]Arkusz5!$A$3:$Y$2185,3,FALSE)</f>
        <v>16.365328</v>
      </c>
      <c r="E738" t="str">
        <f>VLOOKUP(B738,[1]Arkusz5!$A$3:$Y$2185,4,FALSE)</f>
        <v>33UWT97</v>
      </c>
      <c r="F738" t="str">
        <f>VLOOKUP(B738,[1]Arkusz5!$A$3:$Y$2185,5,FALSE)</f>
        <v>BD34</v>
      </c>
      <c r="G738">
        <f>VLOOKUP(B738,[1]Arkusz5!$A$3:$Y$2185,6,FALSE)</f>
        <v>0</v>
      </c>
      <c r="H738">
        <f>VLOOKUP(B738,[1]Arkusz5!$A$3:$Y$2185,7,FALSE)</f>
        <v>0</v>
      </c>
      <c r="I738">
        <f>VLOOKUP(B738,[1]Arkusz5!$A$3:$Y$2185,8,FALSE)</f>
        <v>0</v>
      </c>
      <c r="J738">
        <f>VLOOKUP(B738,[1]Arkusz5!$A$3:$Y$2185,9,FALSE)</f>
        <v>0</v>
      </c>
      <c r="K738">
        <f>VLOOKUP(B738,[1]Arkusz5!$A$3:$Y$2185,10,FALSE)</f>
        <v>0</v>
      </c>
      <c r="L738">
        <f>VLOOKUP(B738,[1]Arkusz5!$A$3:$Y$2185,11,FALSE)</f>
        <v>0</v>
      </c>
      <c r="M738">
        <f>VLOOKUP(B738,[1]Arkusz5!$A$3:$Y$2185,12,FALSE)</f>
        <v>0</v>
      </c>
      <c r="N738">
        <f>VLOOKUP(B738,[1]Arkusz5!$A$3:$Y$2185,13,FALSE)</f>
        <v>0</v>
      </c>
      <c r="O738">
        <f>VLOOKUP(B738,[1]Arkusz5!$A$3:$Y$2185,14,FALSE)</f>
        <v>0</v>
      </c>
      <c r="P738">
        <f>VLOOKUP(B738,[1]Arkusz5!$A$3:$Y$2185,15,FALSE)</f>
        <v>0</v>
      </c>
      <c r="Q738">
        <f>VLOOKUP(B738,[1]Arkusz5!$A$3:$Y$2185,16,FALSE)</f>
        <v>0</v>
      </c>
      <c r="R738">
        <f>VLOOKUP(B738,[1]Arkusz5!$A$3:$Y$2185,17,FALSE)</f>
        <v>0</v>
      </c>
      <c r="S738" t="str">
        <f>VLOOKUP(B738,[1]Arkusz5!$A$3:$Y$2185,18,FALSE)</f>
        <v>Europa</v>
      </c>
      <c r="T738" t="str">
        <f>VLOOKUP(B738,[1]Arkusz5!$A$3:$Y$2185,19,FALSE)</f>
        <v>Polska</v>
      </c>
      <c r="U738" t="str">
        <f>VLOOKUP(B738,[1]Arkusz5!$A$3:$Y$2185,20,FALSE)</f>
        <v>wielkopolskie</v>
      </c>
      <c r="V738" t="str">
        <f>VLOOKUP(B738,[1]Arkusz5!$A$3:$Y$2185,21,FALSE)</f>
        <v>grodziski</v>
      </c>
      <c r="W738" t="str">
        <f>VLOOKUP(B738,[1]Arkusz5!$A$3:$Y$2185,22,FALSE)</f>
        <v>Wielichowo</v>
      </c>
      <c r="X738" t="str">
        <f>VLOOKUP(B738,[1]Arkusz5!$A$3:$Y$2185,23,FALSE)</f>
        <v>315.63 Dolina Środkowej Obry</v>
      </c>
      <c r="Y738" t="str">
        <f>VLOOKUP(B738,[1]Arkusz5!$A$3:$Y$2185,24,FALSE)</f>
        <v>Continental Bio-geographical Region</v>
      </c>
      <c r="Z738" t="str">
        <f>VLOOKUP(B738,[1]Arkusz5!$A$3:$Y$2185,25,FALSE)</f>
        <v>Galio-Carpinetum</v>
      </c>
    </row>
    <row r="739" spans="1:26" x14ac:dyDescent="0.25">
      <c r="A739">
        <v>738</v>
      </c>
      <c r="B739" t="s">
        <v>4528</v>
      </c>
      <c r="C739" t="str">
        <f>VLOOKUP(B739,[1]Arkusz5!$A$3:$Y$2185,2,FALSE)</f>
        <v>51.924156</v>
      </c>
      <c r="D739" t="str">
        <f>VLOOKUP(B739,[1]Arkusz5!$A$3:$Y$2185,3,FALSE)</f>
        <v>16.213836</v>
      </c>
      <c r="E739" t="str">
        <f>VLOOKUP(B739,[1]Arkusz5!$A$3:$Y$2185,4,FALSE)</f>
        <v>33UWT85</v>
      </c>
      <c r="F739" t="str">
        <f>VLOOKUP(B739,[1]Arkusz5!$A$3:$Y$2185,5,FALSE)</f>
        <v>BD53</v>
      </c>
      <c r="G739">
        <f>VLOOKUP(B739,[1]Arkusz5!$A$3:$Y$2185,6,FALSE)</f>
        <v>0</v>
      </c>
      <c r="H739">
        <f>VLOOKUP(B739,[1]Arkusz5!$A$3:$Y$2185,7,FALSE)</f>
        <v>0</v>
      </c>
      <c r="I739">
        <f>VLOOKUP(B739,[1]Arkusz5!$A$3:$Y$2185,8,FALSE)</f>
        <v>0</v>
      </c>
      <c r="J739">
        <f>VLOOKUP(B739,[1]Arkusz5!$A$3:$Y$2185,9,FALSE)</f>
        <v>0</v>
      </c>
      <c r="K739" t="str">
        <f>VLOOKUP(B739,[1]Arkusz5!$A$3:$Y$2185,10,FALSE)</f>
        <v>Przemęcki Park Krajobrazowy</v>
      </c>
      <c r="L739">
        <f>VLOOKUP(B739,[1]Arkusz5!$A$3:$Y$2185,11,FALSE)</f>
        <v>0</v>
      </c>
      <c r="M739">
        <f>VLOOKUP(B739,[1]Arkusz5!$A$3:$Y$2185,12,FALSE)</f>
        <v>0</v>
      </c>
      <c r="N739" t="str">
        <f>VLOOKUP(B739,[1]Arkusz5!$A$3:$Y$2185,13,FALSE)</f>
        <v>Przemęcko-Wschowski i kompleks leśny Włoszakowice</v>
      </c>
      <c r="O739">
        <f>VLOOKUP(B739,[1]Arkusz5!$A$3:$Y$2185,14,FALSE)</f>
        <v>0</v>
      </c>
      <c r="P739">
        <f>VLOOKUP(B739,[1]Arkusz5!$A$3:$Y$2185,15,FALSE)</f>
        <v>0</v>
      </c>
      <c r="Q739" t="str">
        <f>VLOOKUP(B739,[1]Arkusz5!$A$3:$Y$2185,16,FALSE)</f>
        <v>PLB300011</v>
      </c>
      <c r="R739" t="str">
        <f>VLOOKUP(B739,[1]Arkusz5!$A$3:$Y$2185,17,FALSE)</f>
        <v>Pojezierze Sławskie</v>
      </c>
      <c r="S739" t="str">
        <f>VLOOKUP(B739,[1]Arkusz5!$A$3:$Y$2185,18,FALSE)</f>
        <v>Europa</v>
      </c>
      <c r="T739" t="str">
        <f>VLOOKUP(B739,[1]Arkusz5!$A$3:$Y$2185,19,FALSE)</f>
        <v>Polska</v>
      </c>
      <c r="U739" t="str">
        <f>VLOOKUP(B739,[1]Arkusz5!$A$3:$Y$2185,20,FALSE)</f>
        <v>wielkopolskie</v>
      </c>
      <c r="V739" t="str">
        <f>VLOOKUP(B739,[1]Arkusz5!$A$3:$Y$2185,21,FALSE)</f>
        <v>leszczyński</v>
      </c>
      <c r="W739" t="str">
        <f>VLOOKUP(B739,[1]Arkusz5!$A$3:$Y$2185,22,FALSE)</f>
        <v>Wijewo</v>
      </c>
      <c r="X739" t="str">
        <f>VLOOKUP(B739,[1]Arkusz5!$A$3:$Y$2185,23,FALSE)</f>
        <v>315.81 Pojezierze Sławskie</v>
      </c>
      <c r="Y739" t="str">
        <f>VLOOKUP(B739,[1]Arkusz5!$A$3:$Y$2185,24,FALSE)</f>
        <v>Continental Bio-geographical Region</v>
      </c>
      <c r="Z739" t="str">
        <f>VLOOKUP(B739,[1]Arkusz5!$A$3:$Y$2185,25,FALSE)</f>
        <v>Fraxino-Alnetum (=Circaeo-Alnetum)</v>
      </c>
    </row>
    <row r="740" spans="1:26" x14ac:dyDescent="0.25">
      <c r="A740">
        <v>739</v>
      </c>
      <c r="B740" t="s">
        <v>4535</v>
      </c>
      <c r="C740" t="str">
        <f>VLOOKUP(B740,[1]Arkusz5!$A$3:$Y$2185,2,FALSE)</f>
        <v>51.970252</v>
      </c>
      <c r="D740" t="str">
        <f>VLOOKUP(B740,[1]Arkusz5!$A$3:$Y$2185,3,FALSE)</f>
        <v>16.752293</v>
      </c>
      <c r="E740" t="str">
        <f>VLOOKUP(B740,[1]Arkusz5!$A$3:$Y$2185,4,FALSE)</f>
        <v>33UXT25</v>
      </c>
      <c r="F740" t="str">
        <f>VLOOKUP(B740,[1]Arkusz5!$A$3:$Y$2185,5,FALSE)</f>
        <v>BD57</v>
      </c>
      <c r="G740">
        <f>VLOOKUP(B740,[1]Arkusz5!$A$3:$Y$2185,6,FALSE)</f>
        <v>0</v>
      </c>
      <c r="H740">
        <f>VLOOKUP(B740,[1]Arkusz5!$A$3:$Y$2185,7,FALSE)</f>
        <v>0</v>
      </c>
      <c r="I740">
        <f>VLOOKUP(B740,[1]Arkusz5!$A$3:$Y$2185,8,FALSE)</f>
        <v>0</v>
      </c>
      <c r="J740">
        <f>VLOOKUP(B740,[1]Arkusz5!$A$3:$Y$2185,9,FALSE)</f>
        <v>0</v>
      </c>
      <c r="K740">
        <f>VLOOKUP(B740,[1]Arkusz5!$A$3:$Y$2185,10,FALSE)</f>
        <v>0</v>
      </c>
      <c r="L740">
        <f>VLOOKUP(B740,[1]Arkusz5!$A$3:$Y$2185,11,FALSE)</f>
        <v>0</v>
      </c>
      <c r="M740">
        <f>VLOOKUP(B740,[1]Arkusz5!$A$3:$Y$2185,12,FALSE)</f>
        <v>0</v>
      </c>
      <c r="N740" t="str">
        <f>VLOOKUP(B740,[1]Arkusz5!$A$3:$Y$2185,13,FALSE)</f>
        <v>Krzywińsko-Osiecki wraz z zadrzewieniami generała Dezyderego Chłapowskiego i kompleksem leśnym Osieczna-Góra</v>
      </c>
      <c r="O740">
        <f>VLOOKUP(B740,[1]Arkusz5!$A$3:$Y$2185,14,FALSE)</f>
        <v>0</v>
      </c>
      <c r="P740">
        <f>VLOOKUP(B740,[1]Arkusz5!$A$3:$Y$2185,15,FALSE)</f>
        <v>0</v>
      </c>
      <c r="Q740">
        <f>VLOOKUP(B740,[1]Arkusz5!$A$3:$Y$2185,16,FALSE)</f>
        <v>0</v>
      </c>
      <c r="R740">
        <f>VLOOKUP(B740,[1]Arkusz5!$A$3:$Y$2185,17,FALSE)</f>
        <v>0</v>
      </c>
      <c r="S740" t="str">
        <f>VLOOKUP(B740,[1]Arkusz5!$A$3:$Y$2185,18,FALSE)</f>
        <v>Europa</v>
      </c>
      <c r="T740" t="str">
        <f>VLOOKUP(B740,[1]Arkusz5!$A$3:$Y$2185,19,FALSE)</f>
        <v>Polska</v>
      </c>
      <c r="U740" t="str">
        <f>VLOOKUP(B740,[1]Arkusz5!$A$3:$Y$2185,20,FALSE)</f>
        <v>wielkopolskie</v>
      </c>
      <c r="V740" t="str">
        <f>VLOOKUP(B740,[1]Arkusz5!$A$3:$Y$2185,21,FALSE)</f>
        <v>kościański</v>
      </c>
      <c r="W740" t="str">
        <f>VLOOKUP(B740,[1]Arkusz5!$A$3:$Y$2185,22,FALSE)</f>
        <v>Krzywiń</v>
      </c>
      <c r="X740" t="str">
        <f>VLOOKUP(B740,[1]Arkusz5!$A$3:$Y$2185,23,FALSE)</f>
        <v>315.82 Pojezierze Krzywińskie</v>
      </c>
      <c r="Y740" t="str">
        <f>VLOOKUP(B740,[1]Arkusz5!$A$3:$Y$2185,24,FALSE)</f>
        <v>Continental Bio-geographical Region</v>
      </c>
      <c r="Z740" t="str">
        <f>VLOOKUP(B740,[1]Arkusz5!$A$3:$Y$2185,25,FALSE)</f>
        <v>Fraxino-Alnetum (=Circaeo-Alnetum)</v>
      </c>
    </row>
    <row r="741" spans="1:26" x14ac:dyDescent="0.25">
      <c r="A741">
        <v>740</v>
      </c>
      <c r="B741" t="s">
        <v>4544</v>
      </c>
      <c r="C741" t="str">
        <f>VLOOKUP(B741,[1]Arkusz5!$A$3:$Y$2185,2,FALSE)</f>
        <v>52.013207</v>
      </c>
      <c r="D741" t="str">
        <f>VLOOKUP(B741,[1]Arkusz5!$A$3:$Y$2185,3,FALSE)</f>
        <v>16.944645</v>
      </c>
      <c r="E741" t="str">
        <f>VLOOKUP(B741,[1]Arkusz5!$A$3:$Y$2185,4,FALSE)</f>
        <v>33UXT36</v>
      </c>
      <c r="F741" t="str">
        <f>VLOOKUP(B741,[1]Arkusz5!$A$3:$Y$2185,5,FALSE)</f>
        <v>BD48</v>
      </c>
      <c r="G741">
        <f>VLOOKUP(B741,[1]Arkusz5!$A$3:$Y$2185,6,FALSE)</f>
        <v>0</v>
      </c>
      <c r="H741">
        <f>VLOOKUP(B741,[1]Arkusz5!$A$3:$Y$2185,7,FALSE)</f>
        <v>0</v>
      </c>
      <c r="I741">
        <f>VLOOKUP(B741,[1]Arkusz5!$A$3:$Y$2185,8,FALSE)</f>
        <v>0</v>
      </c>
      <c r="J741">
        <f>VLOOKUP(B741,[1]Arkusz5!$A$3:$Y$2185,9,FALSE)</f>
        <v>0</v>
      </c>
      <c r="K741">
        <f>VLOOKUP(B741,[1]Arkusz5!$A$3:$Y$2185,10,FALSE)</f>
        <v>0</v>
      </c>
      <c r="L741">
        <f>VLOOKUP(B741,[1]Arkusz5!$A$3:$Y$2185,11,FALSE)</f>
        <v>0</v>
      </c>
      <c r="M741">
        <f>VLOOKUP(B741,[1]Arkusz5!$A$3:$Y$2185,12,FALSE)</f>
        <v>0</v>
      </c>
      <c r="N741" t="str">
        <f>VLOOKUP(B741,[1]Arkusz5!$A$3:$Y$2185,13,FALSE)</f>
        <v>Krzywińsko-Osiecki wraz z zadrzewieniami generała Dezyderego Chłapowskiego i kompleksem leśnym Osieczna-Góra</v>
      </c>
      <c r="O741">
        <f>VLOOKUP(B741,[1]Arkusz5!$A$3:$Y$2185,14,FALSE)</f>
        <v>0</v>
      </c>
      <c r="P741">
        <f>VLOOKUP(B741,[1]Arkusz5!$A$3:$Y$2185,15,FALSE)</f>
        <v>0</v>
      </c>
      <c r="Q741">
        <f>VLOOKUP(B741,[1]Arkusz5!$A$3:$Y$2185,16,FALSE)</f>
        <v>0</v>
      </c>
      <c r="R741">
        <f>VLOOKUP(B741,[1]Arkusz5!$A$3:$Y$2185,17,FALSE)</f>
        <v>0</v>
      </c>
      <c r="S741" t="str">
        <f>VLOOKUP(B741,[1]Arkusz5!$A$3:$Y$2185,18,FALSE)</f>
        <v>Europa</v>
      </c>
      <c r="T741" t="str">
        <f>VLOOKUP(B741,[1]Arkusz5!$A$3:$Y$2185,19,FALSE)</f>
        <v>Polska</v>
      </c>
      <c r="U741" t="str">
        <f>VLOOKUP(B741,[1]Arkusz5!$A$3:$Y$2185,20,FALSE)</f>
        <v>wielkopolskie</v>
      </c>
      <c r="V741" t="str">
        <f>VLOOKUP(B741,[1]Arkusz5!$A$3:$Y$2185,21,FALSE)</f>
        <v>kościański</v>
      </c>
      <c r="W741" t="str">
        <f>VLOOKUP(B741,[1]Arkusz5!$A$3:$Y$2185,22,FALSE)</f>
        <v>Krzywiń</v>
      </c>
      <c r="X741" t="str">
        <f>VLOOKUP(B741,[1]Arkusz5!$A$3:$Y$2185,23,FALSE)</f>
        <v>315.82 Pojezierze Krzywińskie</v>
      </c>
      <c r="Y741" t="str">
        <f>VLOOKUP(B741,[1]Arkusz5!$A$3:$Y$2185,24,FALSE)</f>
        <v>Continental Bio-geographical Region</v>
      </c>
      <c r="Z741" t="str">
        <f>VLOOKUP(B741,[1]Arkusz5!$A$3:$Y$2185,25,FALSE)</f>
        <v>Ficario-Ulmetum chrysosplenietosum</v>
      </c>
    </row>
    <row r="742" spans="1:26" x14ac:dyDescent="0.25">
      <c r="A742">
        <v>741</v>
      </c>
      <c r="B742" t="s">
        <v>4551</v>
      </c>
      <c r="C742" t="str">
        <f>VLOOKUP(B742,[1]Arkusz5!$A$3:$Y$2185,2,FALSE)</f>
        <v>52.024559</v>
      </c>
      <c r="D742" t="str">
        <f>VLOOKUP(B742,[1]Arkusz5!$A$3:$Y$2185,3,FALSE)</f>
        <v>16.922622</v>
      </c>
      <c r="E742" t="str">
        <f>VLOOKUP(B742,[1]Arkusz5!$A$3:$Y$2185,4,FALSE)</f>
        <v>33UXT36</v>
      </c>
      <c r="F742" t="str">
        <f>VLOOKUP(B742,[1]Arkusz5!$A$3:$Y$2185,5,FALSE)</f>
        <v>BD48</v>
      </c>
      <c r="G742">
        <f>VLOOKUP(B742,[1]Arkusz5!$A$3:$Y$2185,6,FALSE)</f>
        <v>0</v>
      </c>
      <c r="H742">
        <f>VLOOKUP(B742,[1]Arkusz5!$A$3:$Y$2185,7,FALSE)</f>
        <v>0</v>
      </c>
      <c r="I742">
        <f>VLOOKUP(B742,[1]Arkusz5!$A$3:$Y$2185,8,FALSE)</f>
        <v>0</v>
      </c>
      <c r="J742">
        <f>VLOOKUP(B742,[1]Arkusz5!$A$3:$Y$2185,9,FALSE)</f>
        <v>0</v>
      </c>
      <c r="K742">
        <f>VLOOKUP(B742,[1]Arkusz5!$A$3:$Y$2185,10,FALSE)</f>
        <v>0</v>
      </c>
      <c r="L742">
        <f>VLOOKUP(B742,[1]Arkusz5!$A$3:$Y$2185,11,FALSE)</f>
        <v>0</v>
      </c>
      <c r="M742">
        <f>VLOOKUP(B742,[1]Arkusz5!$A$3:$Y$2185,12,FALSE)</f>
        <v>0</v>
      </c>
      <c r="N742">
        <f>VLOOKUP(B742,[1]Arkusz5!$A$3:$Y$2185,13,FALSE)</f>
        <v>0</v>
      </c>
      <c r="O742">
        <f>VLOOKUP(B742,[1]Arkusz5!$A$3:$Y$2185,14,FALSE)</f>
        <v>0</v>
      </c>
      <c r="P742">
        <f>VLOOKUP(B742,[1]Arkusz5!$A$3:$Y$2185,15,FALSE)</f>
        <v>0</v>
      </c>
      <c r="Q742">
        <f>VLOOKUP(B742,[1]Arkusz5!$A$3:$Y$2185,16,FALSE)</f>
        <v>0</v>
      </c>
      <c r="R742">
        <f>VLOOKUP(B742,[1]Arkusz5!$A$3:$Y$2185,17,FALSE)</f>
        <v>0</v>
      </c>
      <c r="S742" t="str">
        <f>VLOOKUP(B742,[1]Arkusz5!$A$3:$Y$2185,18,FALSE)</f>
        <v>Europa</v>
      </c>
      <c r="T742" t="str">
        <f>VLOOKUP(B742,[1]Arkusz5!$A$3:$Y$2185,19,FALSE)</f>
        <v>Polska</v>
      </c>
      <c r="U742" t="str">
        <f>VLOOKUP(B742,[1]Arkusz5!$A$3:$Y$2185,20,FALSE)</f>
        <v>wielkopolskie</v>
      </c>
      <c r="V742" t="str">
        <f>VLOOKUP(B742,[1]Arkusz5!$A$3:$Y$2185,21,FALSE)</f>
        <v>śremski</v>
      </c>
      <c r="W742" t="str">
        <f>VLOOKUP(B742,[1]Arkusz5!$A$3:$Y$2185,22,FALSE)</f>
        <v>Śrem</v>
      </c>
      <c r="X742" t="str">
        <f>VLOOKUP(B742,[1]Arkusz5!$A$3:$Y$2185,23,FALSE)</f>
        <v>315.82 Pojezierze Krzywińskie</v>
      </c>
      <c r="Y742" t="str">
        <f>VLOOKUP(B742,[1]Arkusz5!$A$3:$Y$2185,24,FALSE)</f>
        <v>Continental Bio-geographical Region</v>
      </c>
      <c r="Z742" t="str">
        <f>VLOOKUP(B742,[1]Arkusz5!$A$3:$Y$2185,25,FALSE)</f>
        <v>Fraxino-Alnetum (=Circaeo-Alnetum)</v>
      </c>
    </row>
    <row r="743" spans="1:26" x14ac:dyDescent="0.25">
      <c r="A743">
        <v>742</v>
      </c>
      <c r="B743" t="s">
        <v>4558</v>
      </c>
      <c r="C743" t="str">
        <f>VLOOKUP(B743,[1]Arkusz5!$A$3:$Y$2185,2,FALSE)</f>
        <v>51.987226</v>
      </c>
      <c r="D743" t="str">
        <f>VLOOKUP(B743,[1]Arkusz5!$A$3:$Y$2185,3,FALSE)</f>
        <v>17.065698</v>
      </c>
      <c r="E743" t="str">
        <f>VLOOKUP(B743,[1]Arkusz5!$A$3:$Y$2185,4,FALSE)</f>
        <v>33UXT46</v>
      </c>
      <c r="F743" t="str">
        <f>VLOOKUP(B743,[1]Arkusz5!$A$3:$Y$2185,5,FALSE)</f>
        <v>BD49</v>
      </c>
      <c r="G743">
        <f>VLOOKUP(B743,[1]Arkusz5!$A$3:$Y$2185,6,FALSE)</f>
        <v>0</v>
      </c>
      <c r="H743">
        <f>VLOOKUP(B743,[1]Arkusz5!$A$3:$Y$2185,7,FALSE)</f>
        <v>0</v>
      </c>
      <c r="I743">
        <f>VLOOKUP(B743,[1]Arkusz5!$A$3:$Y$2185,8,FALSE)</f>
        <v>0</v>
      </c>
      <c r="J743">
        <f>VLOOKUP(B743,[1]Arkusz5!$A$3:$Y$2185,9,FALSE)</f>
        <v>0</v>
      </c>
      <c r="K743">
        <f>VLOOKUP(B743,[1]Arkusz5!$A$3:$Y$2185,10,FALSE)</f>
        <v>0</v>
      </c>
      <c r="L743">
        <f>VLOOKUP(B743,[1]Arkusz5!$A$3:$Y$2185,11,FALSE)</f>
        <v>0</v>
      </c>
      <c r="M743">
        <f>VLOOKUP(B743,[1]Arkusz5!$A$3:$Y$2185,12,FALSE)</f>
        <v>0</v>
      </c>
      <c r="N743">
        <f>VLOOKUP(B743,[1]Arkusz5!$A$3:$Y$2185,13,FALSE)</f>
        <v>0</v>
      </c>
      <c r="O743">
        <f>VLOOKUP(B743,[1]Arkusz5!$A$3:$Y$2185,14,FALSE)</f>
        <v>0</v>
      </c>
      <c r="P743">
        <f>VLOOKUP(B743,[1]Arkusz5!$A$3:$Y$2185,15,FALSE)</f>
        <v>0</v>
      </c>
      <c r="Q743">
        <f>VLOOKUP(B743,[1]Arkusz5!$A$3:$Y$2185,16,FALSE)</f>
        <v>0</v>
      </c>
      <c r="R743">
        <f>VLOOKUP(B743,[1]Arkusz5!$A$3:$Y$2185,17,FALSE)</f>
        <v>0</v>
      </c>
      <c r="S743" t="str">
        <f>VLOOKUP(B743,[1]Arkusz5!$A$3:$Y$2185,18,FALSE)</f>
        <v>Europa</v>
      </c>
      <c r="T743" t="str">
        <f>VLOOKUP(B743,[1]Arkusz5!$A$3:$Y$2185,19,FALSE)</f>
        <v>Polska</v>
      </c>
      <c r="U743" t="str">
        <f>VLOOKUP(B743,[1]Arkusz5!$A$3:$Y$2185,20,FALSE)</f>
        <v>wielkopolskie</v>
      </c>
      <c r="V743" t="str">
        <f>VLOOKUP(B743,[1]Arkusz5!$A$3:$Y$2185,21,FALSE)</f>
        <v>śremski</v>
      </c>
      <c r="W743" t="str">
        <f>VLOOKUP(B743,[1]Arkusz5!$A$3:$Y$2185,22,FALSE)</f>
        <v>Dolsk</v>
      </c>
      <c r="X743" t="str">
        <f>VLOOKUP(B743,[1]Arkusz5!$A$3:$Y$2185,23,FALSE)</f>
        <v>315.84 Wał Żerkowski</v>
      </c>
      <c r="Y743" t="str">
        <f>VLOOKUP(B743,[1]Arkusz5!$A$3:$Y$2185,24,FALSE)</f>
        <v>Continental Bio-geographical Region</v>
      </c>
      <c r="Z743" t="str">
        <f>VLOOKUP(B743,[1]Arkusz5!$A$3:$Y$2185,25,FALSE)</f>
        <v>Galio-Carpinetum</v>
      </c>
    </row>
    <row r="744" spans="1:26" x14ac:dyDescent="0.25">
      <c r="A744">
        <v>743</v>
      </c>
      <c r="B744" t="s">
        <v>4565</v>
      </c>
      <c r="C744" t="str">
        <f>VLOOKUP(B744,[1]Arkusz5!$A$3:$Y$2185,2,FALSE)</f>
        <v>51.98283</v>
      </c>
      <c r="D744" t="str">
        <f>VLOOKUP(B744,[1]Arkusz5!$A$3:$Y$2185,3,FALSE)</f>
        <v>17.040937</v>
      </c>
      <c r="E744" t="str">
        <f>VLOOKUP(B744,[1]Arkusz5!$A$3:$Y$2185,4,FALSE)</f>
        <v>33UXT46</v>
      </c>
      <c r="F744" t="str">
        <f>VLOOKUP(B744,[1]Arkusz5!$A$3:$Y$2185,5,FALSE)</f>
        <v>BD59</v>
      </c>
      <c r="G744">
        <f>VLOOKUP(B744,[1]Arkusz5!$A$3:$Y$2185,6,FALSE)</f>
        <v>0</v>
      </c>
      <c r="H744">
        <f>VLOOKUP(B744,[1]Arkusz5!$A$3:$Y$2185,7,FALSE)</f>
        <v>0</v>
      </c>
      <c r="I744">
        <f>VLOOKUP(B744,[1]Arkusz5!$A$3:$Y$2185,8,FALSE)</f>
        <v>0</v>
      </c>
      <c r="J744">
        <f>VLOOKUP(B744,[1]Arkusz5!$A$3:$Y$2185,9,FALSE)</f>
        <v>0</v>
      </c>
      <c r="K744">
        <f>VLOOKUP(B744,[1]Arkusz5!$A$3:$Y$2185,10,FALSE)</f>
        <v>0</v>
      </c>
      <c r="L744">
        <f>VLOOKUP(B744,[1]Arkusz5!$A$3:$Y$2185,11,FALSE)</f>
        <v>0</v>
      </c>
      <c r="M744">
        <f>VLOOKUP(B744,[1]Arkusz5!$A$3:$Y$2185,12,FALSE)</f>
        <v>0</v>
      </c>
      <c r="N744">
        <f>VLOOKUP(B744,[1]Arkusz5!$A$3:$Y$2185,13,FALSE)</f>
        <v>0</v>
      </c>
      <c r="O744">
        <f>VLOOKUP(B744,[1]Arkusz5!$A$3:$Y$2185,14,FALSE)</f>
        <v>0</v>
      </c>
      <c r="P744">
        <f>VLOOKUP(B744,[1]Arkusz5!$A$3:$Y$2185,15,FALSE)</f>
        <v>0</v>
      </c>
      <c r="Q744">
        <f>VLOOKUP(B744,[1]Arkusz5!$A$3:$Y$2185,16,FALSE)</f>
        <v>0</v>
      </c>
      <c r="R744">
        <f>VLOOKUP(B744,[1]Arkusz5!$A$3:$Y$2185,17,FALSE)</f>
        <v>0</v>
      </c>
      <c r="S744" t="str">
        <f>VLOOKUP(B744,[1]Arkusz5!$A$3:$Y$2185,18,FALSE)</f>
        <v>Europa</v>
      </c>
      <c r="T744" t="str">
        <f>VLOOKUP(B744,[1]Arkusz5!$A$3:$Y$2185,19,FALSE)</f>
        <v>Polska</v>
      </c>
      <c r="U744" t="str">
        <f>VLOOKUP(B744,[1]Arkusz5!$A$3:$Y$2185,20,FALSE)</f>
        <v>wielkopolskie</v>
      </c>
      <c r="V744" t="str">
        <f>VLOOKUP(B744,[1]Arkusz5!$A$3:$Y$2185,21,FALSE)</f>
        <v>śremski</v>
      </c>
      <c r="W744" t="str">
        <f>VLOOKUP(B744,[1]Arkusz5!$A$3:$Y$2185,22,FALSE)</f>
        <v>Dolsk</v>
      </c>
      <c r="X744" t="str">
        <f>VLOOKUP(B744,[1]Arkusz5!$A$3:$Y$2185,23,FALSE)</f>
        <v>315.82 Pojezierze Krzywińskie</v>
      </c>
      <c r="Y744" t="str">
        <f>VLOOKUP(B744,[1]Arkusz5!$A$3:$Y$2185,24,FALSE)</f>
        <v>Continental Bio-geographical Region</v>
      </c>
      <c r="Z744">
        <f>VLOOKUP(B744,[1]Arkusz5!$A$3:$Y$2185,25,FALSE)</f>
        <v>0</v>
      </c>
    </row>
    <row r="745" spans="1:26" x14ac:dyDescent="0.25">
      <c r="A745">
        <v>744</v>
      </c>
      <c r="B745" t="s">
        <v>4570</v>
      </c>
      <c r="C745" t="str">
        <f>VLOOKUP(B745,[1]Arkusz5!$A$3:$Y$2185,2,FALSE)</f>
        <v>51.98283</v>
      </c>
      <c r="D745" t="str">
        <f>VLOOKUP(B745,[1]Arkusz5!$A$3:$Y$2185,3,FALSE)</f>
        <v>17.040937</v>
      </c>
      <c r="E745" t="str">
        <f>VLOOKUP(B745,[1]Arkusz5!$A$3:$Y$2185,4,FALSE)</f>
        <v>33UXT46</v>
      </c>
      <c r="F745" t="str">
        <f>VLOOKUP(B745,[1]Arkusz5!$A$3:$Y$2185,5,FALSE)</f>
        <v>BD59</v>
      </c>
      <c r="G745">
        <f>VLOOKUP(B745,[1]Arkusz5!$A$3:$Y$2185,6,FALSE)</f>
        <v>0</v>
      </c>
      <c r="H745">
        <f>VLOOKUP(B745,[1]Arkusz5!$A$3:$Y$2185,7,FALSE)</f>
        <v>0</v>
      </c>
      <c r="I745">
        <f>VLOOKUP(B745,[1]Arkusz5!$A$3:$Y$2185,8,FALSE)</f>
        <v>0</v>
      </c>
      <c r="J745">
        <f>VLOOKUP(B745,[1]Arkusz5!$A$3:$Y$2185,9,FALSE)</f>
        <v>0</v>
      </c>
      <c r="K745">
        <f>VLOOKUP(B745,[1]Arkusz5!$A$3:$Y$2185,10,FALSE)</f>
        <v>0</v>
      </c>
      <c r="L745">
        <f>VLOOKUP(B745,[1]Arkusz5!$A$3:$Y$2185,11,FALSE)</f>
        <v>0</v>
      </c>
      <c r="M745">
        <f>VLOOKUP(B745,[1]Arkusz5!$A$3:$Y$2185,12,FALSE)</f>
        <v>0</v>
      </c>
      <c r="N745">
        <f>VLOOKUP(B745,[1]Arkusz5!$A$3:$Y$2185,13,FALSE)</f>
        <v>0</v>
      </c>
      <c r="O745">
        <f>VLOOKUP(B745,[1]Arkusz5!$A$3:$Y$2185,14,FALSE)</f>
        <v>0</v>
      </c>
      <c r="P745">
        <f>VLOOKUP(B745,[1]Arkusz5!$A$3:$Y$2185,15,FALSE)</f>
        <v>0</v>
      </c>
      <c r="Q745">
        <f>VLOOKUP(B745,[1]Arkusz5!$A$3:$Y$2185,16,FALSE)</f>
        <v>0</v>
      </c>
      <c r="R745">
        <f>VLOOKUP(B745,[1]Arkusz5!$A$3:$Y$2185,17,FALSE)</f>
        <v>0</v>
      </c>
      <c r="S745" t="str">
        <f>VLOOKUP(B745,[1]Arkusz5!$A$3:$Y$2185,18,FALSE)</f>
        <v>Europa</v>
      </c>
      <c r="T745" t="str">
        <f>VLOOKUP(B745,[1]Arkusz5!$A$3:$Y$2185,19,FALSE)</f>
        <v>Polska</v>
      </c>
      <c r="U745" t="str">
        <f>VLOOKUP(B745,[1]Arkusz5!$A$3:$Y$2185,20,FALSE)</f>
        <v>wielkopolskie</v>
      </c>
      <c r="V745" t="str">
        <f>VLOOKUP(B745,[1]Arkusz5!$A$3:$Y$2185,21,FALSE)</f>
        <v>śremski</v>
      </c>
      <c r="W745" t="str">
        <f>VLOOKUP(B745,[1]Arkusz5!$A$3:$Y$2185,22,FALSE)</f>
        <v>Dolsk</v>
      </c>
      <c r="X745" t="str">
        <f>VLOOKUP(B745,[1]Arkusz5!$A$3:$Y$2185,23,FALSE)</f>
        <v>315.82 Pojezierze Krzywińskie</v>
      </c>
      <c r="Y745" t="str">
        <f>VLOOKUP(B745,[1]Arkusz5!$A$3:$Y$2185,24,FALSE)</f>
        <v>Continental Bio-geographical Region</v>
      </c>
      <c r="Z745">
        <f>VLOOKUP(B745,[1]Arkusz5!$A$3:$Y$2185,25,FALSE)</f>
        <v>0</v>
      </c>
    </row>
    <row r="746" spans="1:26" x14ac:dyDescent="0.25">
      <c r="A746">
        <v>745</v>
      </c>
      <c r="B746" t="s">
        <v>4574</v>
      </c>
      <c r="C746" t="str">
        <f>VLOOKUP(B746,[1]Arkusz5!$A$3:$Y$2185,2,FALSE)</f>
        <v>51.98283</v>
      </c>
      <c r="D746" t="str">
        <f>VLOOKUP(B746,[1]Arkusz5!$A$3:$Y$2185,3,FALSE)</f>
        <v>17.040937</v>
      </c>
      <c r="E746" t="str">
        <f>VLOOKUP(B746,[1]Arkusz5!$A$3:$Y$2185,4,FALSE)</f>
        <v>33UXT46</v>
      </c>
      <c r="F746" t="str">
        <f>VLOOKUP(B746,[1]Arkusz5!$A$3:$Y$2185,5,FALSE)</f>
        <v>BD59</v>
      </c>
      <c r="G746">
        <f>VLOOKUP(B746,[1]Arkusz5!$A$3:$Y$2185,6,FALSE)</f>
        <v>0</v>
      </c>
      <c r="H746">
        <f>VLOOKUP(B746,[1]Arkusz5!$A$3:$Y$2185,7,FALSE)</f>
        <v>0</v>
      </c>
      <c r="I746">
        <f>VLOOKUP(B746,[1]Arkusz5!$A$3:$Y$2185,8,FALSE)</f>
        <v>0</v>
      </c>
      <c r="J746">
        <f>VLOOKUP(B746,[1]Arkusz5!$A$3:$Y$2185,9,FALSE)</f>
        <v>0</v>
      </c>
      <c r="K746">
        <f>VLOOKUP(B746,[1]Arkusz5!$A$3:$Y$2185,10,FALSE)</f>
        <v>0</v>
      </c>
      <c r="L746">
        <f>VLOOKUP(B746,[1]Arkusz5!$A$3:$Y$2185,11,FALSE)</f>
        <v>0</v>
      </c>
      <c r="M746">
        <f>VLOOKUP(B746,[1]Arkusz5!$A$3:$Y$2185,12,FALSE)</f>
        <v>0</v>
      </c>
      <c r="N746">
        <f>VLOOKUP(B746,[1]Arkusz5!$A$3:$Y$2185,13,FALSE)</f>
        <v>0</v>
      </c>
      <c r="O746">
        <f>VLOOKUP(B746,[1]Arkusz5!$A$3:$Y$2185,14,FALSE)</f>
        <v>0</v>
      </c>
      <c r="P746">
        <f>VLOOKUP(B746,[1]Arkusz5!$A$3:$Y$2185,15,FALSE)</f>
        <v>0</v>
      </c>
      <c r="Q746">
        <f>VLOOKUP(B746,[1]Arkusz5!$A$3:$Y$2185,16,FALSE)</f>
        <v>0</v>
      </c>
      <c r="R746">
        <f>VLOOKUP(B746,[1]Arkusz5!$A$3:$Y$2185,17,FALSE)</f>
        <v>0</v>
      </c>
      <c r="S746" t="str">
        <f>VLOOKUP(B746,[1]Arkusz5!$A$3:$Y$2185,18,FALSE)</f>
        <v>Europa</v>
      </c>
      <c r="T746" t="str">
        <f>VLOOKUP(B746,[1]Arkusz5!$A$3:$Y$2185,19,FALSE)</f>
        <v>Polska</v>
      </c>
      <c r="U746" t="str">
        <f>VLOOKUP(B746,[1]Arkusz5!$A$3:$Y$2185,20,FALSE)</f>
        <v>wielkopolskie</v>
      </c>
      <c r="V746" t="str">
        <f>VLOOKUP(B746,[1]Arkusz5!$A$3:$Y$2185,21,FALSE)</f>
        <v>śremski</v>
      </c>
      <c r="W746" t="str">
        <f>VLOOKUP(B746,[1]Arkusz5!$A$3:$Y$2185,22,FALSE)</f>
        <v>Dolsk</v>
      </c>
      <c r="X746" t="str">
        <f>VLOOKUP(B746,[1]Arkusz5!$A$3:$Y$2185,23,FALSE)</f>
        <v>315.82 Pojezierze Krzywińskie</v>
      </c>
      <c r="Y746" t="str">
        <f>VLOOKUP(B746,[1]Arkusz5!$A$3:$Y$2185,24,FALSE)</f>
        <v>Continental Bio-geographical Region</v>
      </c>
      <c r="Z746">
        <f>VLOOKUP(B746,[1]Arkusz5!$A$3:$Y$2185,25,FALSE)</f>
        <v>0</v>
      </c>
    </row>
    <row r="747" spans="1:26" x14ac:dyDescent="0.25">
      <c r="A747">
        <v>746</v>
      </c>
      <c r="B747" t="s">
        <v>4580</v>
      </c>
      <c r="C747" t="str">
        <f>VLOOKUP(B747,[1]Arkusz5!$A$3:$Y$2185,2,FALSE)</f>
        <v>51.96641</v>
      </c>
      <c r="D747" t="str">
        <f>VLOOKUP(B747,[1]Arkusz5!$A$3:$Y$2185,3,FALSE)</f>
        <v>16.898904</v>
      </c>
      <c r="E747" t="str">
        <f>VLOOKUP(B747,[1]Arkusz5!$A$3:$Y$2185,4,FALSE)</f>
        <v>33UXT35</v>
      </c>
      <c r="F747" t="str">
        <f>VLOOKUP(B747,[1]Arkusz5!$A$3:$Y$2185,5,FALSE)</f>
        <v>BD58</v>
      </c>
      <c r="G747">
        <f>VLOOKUP(B747,[1]Arkusz5!$A$3:$Y$2185,6,FALSE)</f>
        <v>0</v>
      </c>
      <c r="H747">
        <f>VLOOKUP(B747,[1]Arkusz5!$A$3:$Y$2185,7,FALSE)</f>
        <v>0</v>
      </c>
      <c r="I747">
        <f>VLOOKUP(B747,[1]Arkusz5!$A$3:$Y$2185,8,FALSE)</f>
        <v>0</v>
      </c>
      <c r="J747">
        <f>VLOOKUP(B747,[1]Arkusz5!$A$3:$Y$2185,9,FALSE)</f>
        <v>0</v>
      </c>
      <c r="K747">
        <f>VLOOKUP(B747,[1]Arkusz5!$A$3:$Y$2185,10,FALSE)</f>
        <v>0</v>
      </c>
      <c r="L747">
        <f>VLOOKUP(B747,[1]Arkusz5!$A$3:$Y$2185,11,FALSE)</f>
        <v>0</v>
      </c>
      <c r="M747">
        <f>VLOOKUP(B747,[1]Arkusz5!$A$3:$Y$2185,12,FALSE)</f>
        <v>0</v>
      </c>
      <c r="N747" t="str">
        <f>VLOOKUP(B747,[1]Arkusz5!$A$3:$Y$2185,13,FALSE)</f>
        <v>Krzywińsko-Osiecki wraz z zadrzewieniami generała Dezyderego Chłapowskiego i kompleksem leśnym Osieczna-Góra</v>
      </c>
      <c r="O747">
        <f>VLOOKUP(B747,[1]Arkusz5!$A$3:$Y$2185,14,FALSE)</f>
        <v>0</v>
      </c>
      <c r="P747">
        <f>VLOOKUP(B747,[1]Arkusz5!$A$3:$Y$2185,15,FALSE)</f>
        <v>0</v>
      </c>
      <c r="Q747">
        <f>VLOOKUP(B747,[1]Arkusz5!$A$3:$Y$2185,16,FALSE)</f>
        <v>0</v>
      </c>
      <c r="R747">
        <f>VLOOKUP(B747,[1]Arkusz5!$A$3:$Y$2185,17,FALSE)</f>
        <v>0</v>
      </c>
      <c r="S747" t="str">
        <f>VLOOKUP(B747,[1]Arkusz5!$A$3:$Y$2185,18,FALSE)</f>
        <v>Europa</v>
      </c>
      <c r="T747" t="str">
        <f>VLOOKUP(B747,[1]Arkusz5!$A$3:$Y$2185,19,FALSE)</f>
        <v>Polska</v>
      </c>
      <c r="U747" t="str">
        <f>VLOOKUP(B747,[1]Arkusz5!$A$3:$Y$2185,20,FALSE)</f>
        <v>wielkopolskie</v>
      </c>
      <c r="V747" t="str">
        <f>VLOOKUP(B747,[1]Arkusz5!$A$3:$Y$2185,21,FALSE)</f>
        <v>kościański</v>
      </c>
      <c r="W747" t="str">
        <f>VLOOKUP(B747,[1]Arkusz5!$A$3:$Y$2185,22,FALSE)</f>
        <v>Krzywiń</v>
      </c>
      <c r="X747" t="str">
        <f>VLOOKUP(B747,[1]Arkusz5!$A$3:$Y$2185,23,FALSE)</f>
        <v>315.82 Pojezierze Krzywińskie</v>
      </c>
      <c r="Y747" t="str">
        <f>VLOOKUP(B747,[1]Arkusz5!$A$3:$Y$2185,24,FALSE)</f>
        <v>Continental Bio-geographical Region</v>
      </c>
      <c r="Z747" t="str">
        <f>VLOOKUP(B747,[1]Arkusz5!$A$3:$Y$2185,25,FALSE)</f>
        <v>Galio-Carpinetum</v>
      </c>
    </row>
    <row r="748" spans="1:26" x14ac:dyDescent="0.25">
      <c r="A748">
        <v>747</v>
      </c>
      <c r="B748" t="s">
        <v>4587</v>
      </c>
      <c r="C748" t="str">
        <f>VLOOKUP(B748,[1]Arkusz5!$A$3:$Y$2185,2,FALSE)</f>
        <v>51.96641</v>
      </c>
      <c r="D748" t="str">
        <f>VLOOKUP(B748,[1]Arkusz5!$A$3:$Y$2185,3,FALSE)</f>
        <v>16.898904</v>
      </c>
      <c r="E748" t="str">
        <f>VLOOKUP(B748,[1]Arkusz5!$A$3:$Y$2185,4,FALSE)</f>
        <v>33UXT35</v>
      </c>
      <c r="F748" t="str">
        <f>VLOOKUP(B748,[1]Arkusz5!$A$3:$Y$2185,5,FALSE)</f>
        <v>BD58</v>
      </c>
      <c r="G748">
        <f>VLOOKUP(B748,[1]Arkusz5!$A$3:$Y$2185,6,FALSE)</f>
        <v>0</v>
      </c>
      <c r="H748">
        <f>VLOOKUP(B748,[1]Arkusz5!$A$3:$Y$2185,7,FALSE)</f>
        <v>0</v>
      </c>
      <c r="I748">
        <f>VLOOKUP(B748,[1]Arkusz5!$A$3:$Y$2185,8,FALSE)</f>
        <v>0</v>
      </c>
      <c r="J748">
        <f>VLOOKUP(B748,[1]Arkusz5!$A$3:$Y$2185,9,FALSE)</f>
        <v>0</v>
      </c>
      <c r="K748">
        <f>VLOOKUP(B748,[1]Arkusz5!$A$3:$Y$2185,10,FALSE)</f>
        <v>0</v>
      </c>
      <c r="L748">
        <f>VLOOKUP(B748,[1]Arkusz5!$A$3:$Y$2185,11,FALSE)</f>
        <v>0</v>
      </c>
      <c r="M748">
        <f>VLOOKUP(B748,[1]Arkusz5!$A$3:$Y$2185,12,FALSE)</f>
        <v>0</v>
      </c>
      <c r="N748" t="str">
        <f>VLOOKUP(B748,[1]Arkusz5!$A$3:$Y$2185,13,FALSE)</f>
        <v>Krzywińsko-Osiecki wraz z zadrzewieniami generała Dezyderego Chłapowskiego i kompleksem leśnym Osieczna-Góra</v>
      </c>
      <c r="O748">
        <f>VLOOKUP(B748,[1]Arkusz5!$A$3:$Y$2185,14,FALSE)</f>
        <v>0</v>
      </c>
      <c r="P748">
        <f>VLOOKUP(B748,[1]Arkusz5!$A$3:$Y$2185,15,FALSE)</f>
        <v>0</v>
      </c>
      <c r="Q748">
        <f>VLOOKUP(B748,[1]Arkusz5!$A$3:$Y$2185,16,FALSE)</f>
        <v>0</v>
      </c>
      <c r="R748">
        <f>VLOOKUP(B748,[1]Arkusz5!$A$3:$Y$2185,17,FALSE)</f>
        <v>0</v>
      </c>
      <c r="S748" t="str">
        <f>VLOOKUP(B748,[1]Arkusz5!$A$3:$Y$2185,18,FALSE)</f>
        <v>Europa</v>
      </c>
      <c r="T748" t="str">
        <f>VLOOKUP(B748,[1]Arkusz5!$A$3:$Y$2185,19,FALSE)</f>
        <v>Polska</v>
      </c>
      <c r="U748" t="str">
        <f>VLOOKUP(B748,[1]Arkusz5!$A$3:$Y$2185,20,FALSE)</f>
        <v>wielkopolskie</v>
      </c>
      <c r="V748" t="str">
        <f>VLOOKUP(B748,[1]Arkusz5!$A$3:$Y$2185,21,FALSE)</f>
        <v>kościański</v>
      </c>
      <c r="W748" t="str">
        <f>VLOOKUP(B748,[1]Arkusz5!$A$3:$Y$2185,22,FALSE)</f>
        <v>Krzywiń</v>
      </c>
      <c r="X748" t="str">
        <f>VLOOKUP(B748,[1]Arkusz5!$A$3:$Y$2185,23,FALSE)</f>
        <v>315.82 Pojezierze Krzywińskie</v>
      </c>
      <c r="Y748" t="str">
        <f>VLOOKUP(B748,[1]Arkusz5!$A$3:$Y$2185,24,FALSE)</f>
        <v>Continental Bio-geographical Region</v>
      </c>
      <c r="Z748" t="str">
        <f>VLOOKUP(B748,[1]Arkusz5!$A$3:$Y$2185,25,FALSE)</f>
        <v>Galio-Carpinetum</v>
      </c>
    </row>
    <row r="749" spans="1:26" x14ac:dyDescent="0.25">
      <c r="A749">
        <v>748</v>
      </c>
      <c r="B749" t="s">
        <v>4591</v>
      </c>
      <c r="C749" t="str">
        <f>VLOOKUP(B749,[1]Arkusz5!$A$3:$Y$2185,2,FALSE)</f>
        <v>51.950729</v>
      </c>
      <c r="D749" t="str">
        <f>VLOOKUP(B749,[1]Arkusz5!$A$3:$Y$2185,3,FALSE)</f>
        <v>16.934936</v>
      </c>
      <c r="E749" t="str">
        <f>VLOOKUP(B749,[1]Arkusz5!$A$3:$Y$2185,4,FALSE)</f>
        <v>33UXT35</v>
      </c>
      <c r="F749" t="str">
        <f>VLOOKUP(B749,[1]Arkusz5!$A$3:$Y$2185,5,FALSE)</f>
        <v>BD58</v>
      </c>
      <c r="G749">
        <f>VLOOKUP(B749,[1]Arkusz5!$A$3:$Y$2185,6,FALSE)</f>
        <v>0</v>
      </c>
      <c r="H749">
        <f>VLOOKUP(B749,[1]Arkusz5!$A$3:$Y$2185,7,FALSE)</f>
        <v>0</v>
      </c>
      <c r="I749">
        <f>VLOOKUP(B749,[1]Arkusz5!$A$3:$Y$2185,8,FALSE)</f>
        <v>0</v>
      </c>
      <c r="J749">
        <f>VLOOKUP(B749,[1]Arkusz5!$A$3:$Y$2185,9,FALSE)</f>
        <v>0</v>
      </c>
      <c r="K749">
        <f>VLOOKUP(B749,[1]Arkusz5!$A$3:$Y$2185,10,FALSE)</f>
        <v>0</v>
      </c>
      <c r="L749">
        <f>VLOOKUP(B749,[1]Arkusz5!$A$3:$Y$2185,11,FALSE)</f>
        <v>0</v>
      </c>
      <c r="M749">
        <f>VLOOKUP(B749,[1]Arkusz5!$A$3:$Y$2185,12,FALSE)</f>
        <v>0</v>
      </c>
      <c r="N749" t="str">
        <f>VLOOKUP(B749,[1]Arkusz5!$A$3:$Y$2185,13,FALSE)</f>
        <v>Krzywińsko-Osiecki wraz z zadrzewieniami generała Dezyderego Chłapowskiego i kompleksem leśnym Osieczna-Góra</v>
      </c>
      <c r="O749">
        <f>VLOOKUP(B749,[1]Arkusz5!$A$3:$Y$2185,14,FALSE)</f>
        <v>0</v>
      </c>
      <c r="P749">
        <f>VLOOKUP(B749,[1]Arkusz5!$A$3:$Y$2185,15,FALSE)</f>
        <v>0</v>
      </c>
      <c r="Q749">
        <f>VLOOKUP(B749,[1]Arkusz5!$A$3:$Y$2185,16,FALSE)</f>
        <v>0</v>
      </c>
      <c r="R749">
        <f>VLOOKUP(B749,[1]Arkusz5!$A$3:$Y$2185,17,FALSE)</f>
        <v>0</v>
      </c>
      <c r="S749" t="str">
        <f>VLOOKUP(B749,[1]Arkusz5!$A$3:$Y$2185,18,FALSE)</f>
        <v>Europa</v>
      </c>
      <c r="T749" t="str">
        <f>VLOOKUP(B749,[1]Arkusz5!$A$3:$Y$2185,19,FALSE)</f>
        <v>Polska</v>
      </c>
      <c r="U749" t="str">
        <f>VLOOKUP(B749,[1]Arkusz5!$A$3:$Y$2185,20,FALSE)</f>
        <v>wielkopolskie</v>
      </c>
      <c r="V749" t="str">
        <f>VLOOKUP(B749,[1]Arkusz5!$A$3:$Y$2185,21,FALSE)</f>
        <v>kościański</v>
      </c>
      <c r="W749" t="str">
        <f>VLOOKUP(B749,[1]Arkusz5!$A$3:$Y$2185,22,FALSE)</f>
        <v>Krzywiń</v>
      </c>
      <c r="X749" t="str">
        <f>VLOOKUP(B749,[1]Arkusz5!$A$3:$Y$2185,23,FALSE)</f>
        <v>315.82 Pojezierze Krzywińskie</v>
      </c>
      <c r="Y749" t="str">
        <f>VLOOKUP(B749,[1]Arkusz5!$A$3:$Y$2185,24,FALSE)</f>
        <v>Continental Bio-geographical Region</v>
      </c>
      <c r="Z749" t="str">
        <f>VLOOKUP(B749,[1]Arkusz5!$A$3:$Y$2185,25,FALSE)</f>
        <v>Galio-Carpinetum</v>
      </c>
    </row>
    <row r="750" spans="1:26" x14ac:dyDescent="0.25">
      <c r="A750">
        <v>749</v>
      </c>
      <c r="B750" t="s">
        <v>4597</v>
      </c>
      <c r="C750" t="str">
        <f>VLOOKUP(B750,[1]Arkusz5!$A$3:$Y$2185,2,FALSE)</f>
        <v>51.950729</v>
      </c>
      <c r="D750" t="str">
        <f>VLOOKUP(B750,[1]Arkusz5!$A$3:$Y$2185,3,FALSE)</f>
        <v>16.934936</v>
      </c>
      <c r="E750" t="str">
        <f>VLOOKUP(B750,[1]Arkusz5!$A$3:$Y$2185,4,FALSE)</f>
        <v>33UXT35</v>
      </c>
      <c r="F750" t="str">
        <f>VLOOKUP(B750,[1]Arkusz5!$A$3:$Y$2185,5,FALSE)</f>
        <v>BD58</v>
      </c>
      <c r="G750">
        <f>VLOOKUP(B750,[1]Arkusz5!$A$3:$Y$2185,6,FALSE)</f>
        <v>0</v>
      </c>
      <c r="H750">
        <f>VLOOKUP(B750,[1]Arkusz5!$A$3:$Y$2185,7,FALSE)</f>
        <v>0</v>
      </c>
      <c r="I750">
        <f>VLOOKUP(B750,[1]Arkusz5!$A$3:$Y$2185,8,FALSE)</f>
        <v>0</v>
      </c>
      <c r="J750">
        <f>VLOOKUP(B750,[1]Arkusz5!$A$3:$Y$2185,9,FALSE)</f>
        <v>0</v>
      </c>
      <c r="K750">
        <f>VLOOKUP(B750,[1]Arkusz5!$A$3:$Y$2185,10,FALSE)</f>
        <v>0</v>
      </c>
      <c r="L750">
        <f>VLOOKUP(B750,[1]Arkusz5!$A$3:$Y$2185,11,FALSE)</f>
        <v>0</v>
      </c>
      <c r="M750">
        <f>VLOOKUP(B750,[1]Arkusz5!$A$3:$Y$2185,12,FALSE)</f>
        <v>0</v>
      </c>
      <c r="N750" t="str">
        <f>VLOOKUP(B750,[1]Arkusz5!$A$3:$Y$2185,13,FALSE)</f>
        <v>Krzywińsko-Osiecki wraz z zadrzewieniami generała Dezyderego Chłapowskiego i kompleksem leśnym Osieczna-Góra</v>
      </c>
      <c r="O750">
        <f>VLOOKUP(B750,[1]Arkusz5!$A$3:$Y$2185,14,FALSE)</f>
        <v>0</v>
      </c>
      <c r="P750">
        <f>VLOOKUP(B750,[1]Arkusz5!$A$3:$Y$2185,15,FALSE)</f>
        <v>0</v>
      </c>
      <c r="Q750">
        <f>VLOOKUP(B750,[1]Arkusz5!$A$3:$Y$2185,16,FALSE)</f>
        <v>0</v>
      </c>
      <c r="R750">
        <f>VLOOKUP(B750,[1]Arkusz5!$A$3:$Y$2185,17,FALSE)</f>
        <v>0</v>
      </c>
      <c r="S750" t="str">
        <f>VLOOKUP(B750,[1]Arkusz5!$A$3:$Y$2185,18,FALSE)</f>
        <v>Europa</v>
      </c>
      <c r="T750" t="str">
        <f>VLOOKUP(B750,[1]Arkusz5!$A$3:$Y$2185,19,FALSE)</f>
        <v>Polska</v>
      </c>
      <c r="U750" t="str">
        <f>VLOOKUP(B750,[1]Arkusz5!$A$3:$Y$2185,20,FALSE)</f>
        <v>wielkopolskie</v>
      </c>
      <c r="V750" t="str">
        <f>VLOOKUP(B750,[1]Arkusz5!$A$3:$Y$2185,21,FALSE)</f>
        <v>kościański</v>
      </c>
      <c r="W750" t="str">
        <f>VLOOKUP(B750,[1]Arkusz5!$A$3:$Y$2185,22,FALSE)</f>
        <v>Krzywiń</v>
      </c>
      <c r="X750" t="str">
        <f>VLOOKUP(B750,[1]Arkusz5!$A$3:$Y$2185,23,FALSE)</f>
        <v>315.82 Pojezierze Krzywińskie</v>
      </c>
      <c r="Y750" t="str">
        <f>VLOOKUP(B750,[1]Arkusz5!$A$3:$Y$2185,24,FALSE)</f>
        <v>Continental Bio-geographical Region</v>
      </c>
      <c r="Z750" t="str">
        <f>VLOOKUP(B750,[1]Arkusz5!$A$3:$Y$2185,25,FALSE)</f>
        <v>Galio-Carpinetum</v>
      </c>
    </row>
    <row r="751" spans="1:26" x14ac:dyDescent="0.25">
      <c r="A751">
        <v>750</v>
      </c>
      <c r="B751" t="s">
        <v>4598</v>
      </c>
      <c r="C751" t="str">
        <f>VLOOKUP(B751,[1]Arkusz5!$A$3:$Y$2185,2,FALSE)</f>
        <v>51.902703</v>
      </c>
      <c r="D751" t="str">
        <f>VLOOKUP(B751,[1]Arkusz5!$A$3:$Y$2185,3,FALSE)</f>
        <v>16.958846</v>
      </c>
      <c r="E751" t="str">
        <f>VLOOKUP(B751,[1]Arkusz5!$A$3:$Y$2185,4,FALSE)</f>
        <v>33UXT35</v>
      </c>
      <c r="F751" t="str">
        <f>VLOOKUP(B751,[1]Arkusz5!$A$3:$Y$2185,5,FALSE)</f>
        <v>BD58</v>
      </c>
      <c r="G751">
        <f>VLOOKUP(B751,[1]Arkusz5!$A$3:$Y$2185,6,FALSE)</f>
        <v>0</v>
      </c>
      <c r="H751">
        <f>VLOOKUP(B751,[1]Arkusz5!$A$3:$Y$2185,7,FALSE)</f>
        <v>0</v>
      </c>
      <c r="I751">
        <f>VLOOKUP(B751,[1]Arkusz5!$A$3:$Y$2185,8,FALSE)</f>
        <v>0</v>
      </c>
      <c r="J751">
        <f>VLOOKUP(B751,[1]Arkusz5!$A$3:$Y$2185,9,FALSE)</f>
        <v>0</v>
      </c>
      <c r="K751">
        <f>VLOOKUP(B751,[1]Arkusz5!$A$3:$Y$2185,10,FALSE)</f>
        <v>0</v>
      </c>
      <c r="L751">
        <f>VLOOKUP(B751,[1]Arkusz5!$A$3:$Y$2185,11,FALSE)</f>
        <v>0</v>
      </c>
      <c r="M751">
        <f>VLOOKUP(B751,[1]Arkusz5!$A$3:$Y$2185,12,FALSE)</f>
        <v>0</v>
      </c>
      <c r="N751" t="str">
        <f>VLOOKUP(B751,[1]Arkusz5!$A$3:$Y$2185,13,FALSE)</f>
        <v>Krzywińsko-Osiecki wraz z zadrzewieniami generała Dezyderego Chłapowskiego i kompleksem leśnym Osieczna-Góra</v>
      </c>
      <c r="O751">
        <f>VLOOKUP(B751,[1]Arkusz5!$A$3:$Y$2185,14,FALSE)</f>
        <v>0</v>
      </c>
      <c r="P751">
        <f>VLOOKUP(B751,[1]Arkusz5!$A$3:$Y$2185,15,FALSE)</f>
        <v>0</v>
      </c>
      <c r="Q751">
        <f>VLOOKUP(B751,[1]Arkusz5!$A$3:$Y$2185,16,FALSE)</f>
        <v>0</v>
      </c>
      <c r="R751">
        <f>VLOOKUP(B751,[1]Arkusz5!$A$3:$Y$2185,17,FALSE)</f>
        <v>0</v>
      </c>
      <c r="S751" t="str">
        <f>VLOOKUP(B751,[1]Arkusz5!$A$3:$Y$2185,18,FALSE)</f>
        <v>Europa</v>
      </c>
      <c r="T751" t="str">
        <f>VLOOKUP(B751,[1]Arkusz5!$A$3:$Y$2185,19,FALSE)</f>
        <v>Polska</v>
      </c>
      <c r="U751" t="str">
        <f>VLOOKUP(B751,[1]Arkusz5!$A$3:$Y$2185,20,FALSE)</f>
        <v>wielkopolskie</v>
      </c>
      <c r="V751" t="str">
        <f>VLOOKUP(B751,[1]Arkusz5!$A$3:$Y$2185,21,FALSE)</f>
        <v>gostyński</v>
      </c>
      <c r="W751" t="str">
        <f>VLOOKUP(B751,[1]Arkusz5!$A$3:$Y$2185,22,FALSE)</f>
        <v>Gostyń</v>
      </c>
      <c r="X751" t="str">
        <f>VLOOKUP(B751,[1]Arkusz5!$A$3:$Y$2185,23,FALSE)</f>
        <v>318.11 Wysoczyzna Leszczyńska</v>
      </c>
      <c r="Y751" t="str">
        <f>VLOOKUP(B751,[1]Arkusz5!$A$3:$Y$2185,24,FALSE)</f>
        <v>Continental Bio-geographical Region</v>
      </c>
      <c r="Z751" t="str">
        <f>VLOOKUP(B751,[1]Arkusz5!$A$3:$Y$2185,25,FALSE)</f>
        <v>Ficario-Ulmetum chrysosplenietosum</v>
      </c>
    </row>
    <row r="752" spans="1:26" x14ac:dyDescent="0.25">
      <c r="A752">
        <v>751</v>
      </c>
      <c r="B752" t="s">
        <v>4604</v>
      </c>
      <c r="C752" t="str">
        <f>VLOOKUP(B752,[1]Arkusz5!$A$3:$Y$2185,2,FALSE)</f>
        <v>51.902703</v>
      </c>
      <c r="D752" t="str">
        <f>VLOOKUP(B752,[1]Arkusz5!$A$3:$Y$2185,3,FALSE)</f>
        <v>16.958846</v>
      </c>
      <c r="E752" t="str">
        <f>VLOOKUP(B752,[1]Arkusz5!$A$3:$Y$2185,4,FALSE)</f>
        <v>33UXT35</v>
      </c>
      <c r="F752" t="str">
        <f>VLOOKUP(B752,[1]Arkusz5!$A$3:$Y$2185,5,FALSE)</f>
        <v>BD58</v>
      </c>
      <c r="G752">
        <f>VLOOKUP(B752,[1]Arkusz5!$A$3:$Y$2185,6,FALSE)</f>
        <v>0</v>
      </c>
      <c r="H752">
        <f>VLOOKUP(B752,[1]Arkusz5!$A$3:$Y$2185,7,FALSE)</f>
        <v>0</v>
      </c>
      <c r="I752">
        <f>VLOOKUP(B752,[1]Arkusz5!$A$3:$Y$2185,8,FALSE)</f>
        <v>0</v>
      </c>
      <c r="J752">
        <f>VLOOKUP(B752,[1]Arkusz5!$A$3:$Y$2185,9,FALSE)</f>
        <v>0</v>
      </c>
      <c r="K752">
        <f>VLOOKUP(B752,[1]Arkusz5!$A$3:$Y$2185,10,FALSE)</f>
        <v>0</v>
      </c>
      <c r="L752">
        <f>VLOOKUP(B752,[1]Arkusz5!$A$3:$Y$2185,11,FALSE)</f>
        <v>0</v>
      </c>
      <c r="M752">
        <f>VLOOKUP(B752,[1]Arkusz5!$A$3:$Y$2185,12,FALSE)</f>
        <v>0</v>
      </c>
      <c r="N752" t="str">
        <f>VLOOKUP(B752,[1]Arkusz5!$A$3:$Y$2185,13,FALSE)</f>
        <v>Krzywińsko-Osiecki wraz z zadrzewieniami generała Dezyderego Chłapowskiego i kompleksem leśnym Osieczna-Góra</v>
      </c>
      <c r="O752">
        <f>VLOOKUP(B752,[1]Arkusz5!$A$3:$Y$2185,14,FALSE)</f>
        <v>0</v>
      </c>
      <c r="P752">
        <f>VLOOKUP(B752,[1]Arkusz5!$A$3:$Y$2185,15,FALSE)</f>
        <v>0</v>
      </c>
      <c r="Q752">
        <f>VLOOKUP(B752,[1]Arkusz5!$A$3:$Y$2185,16,FALSE)</f>
        <v>0</v>
      </c>
      <c r="R752">
        <f>VLOOKUP(B752,[1]Arkusz5!$A$3:$Y$2185,17,FALSE)</f>
        <v>0</v>
      </c>
      <c r="S752" t="str">
        <f>VLOOKUP(B752,[1]Arkusz5!$A$3:$Y$2185,18,FALSE)</f>
        <v>Europa</v>
      </c>
      <c r="T752" t="str">
        <f>VLOOKUP(B752,[1]Arkusz5!$A$3:$Y$2185,19,FALSE)</f>
        <v>Polska</v>
      </c>
      <c r="U752" t="str">
        <f>VLOOKUP(B752,[1]Arkusz5!$A$3:$Y$2185,20,FALSE)</f>
        <v>wielkopolskie</v>
      </c>
      <c r="V752" t="str">
        <f>VLOOKUP(B752,[1]Arkusz5!$A$3:$Y$2185,21,FALSE)</f>
        <v>gostyński</v>
      </c>
      <c r="W752" t="str">
        <f>VLOOKUP(B752,[1]Arkusz5!$A$3:$Y$2185,22,FALSE)</f>
        <v>Gostyń</v>
      </c>
      <c r="X752" t="str">
        <f>VLOOKUP(B752,[1]Arkusz5!$A$3:$Y$2185,23,FALSE)</f>
        <v>318.11 Wysoczyzna Leszczyńska</v>
      </c>
      <c r="Y752" t="str">
        <f>VLOOKUP(B752,[1]Arkusz5!$A$3:$Y$2185,24,FALSE)</f>
        <v>Continental Bio-geographical Region</v>
      </c>
      <c r="Z752" t="str">
        <f>VLOOKUP(B752,[1]Arkusz5!$A$3:$Y$2185,25,FALSE)</f>
        <v>Ficario-Ulmetum chrysosplenietosum</v>
      </c>
    </row>
    <row r="753" spans="1:26" x14ac:dyDescent="0.25">
      <c r="A753">
        <v>752</v>
      </c>
      <c r="B753" t="s">
        <v>4606</v>
      </c>
      <c r="C753" t="str">
        <f>VLOOKUP(B753,[1]Arkusz5!$A$3:$Y$2185,2,FALSE)</f>
        <v>51.902703</v>
      </c>
      <c r="D753" t="str">
        <f>VLOOKUP(B753,[1]Arkusz5!$A$3:$Y$2185,3,FALSE)</f>
        <v>16.958846</v>
      </c>
      <c r="E753" t="str">
        <f>VLOOKUP(B753,[1]Arkusz5!$A$3:$Y$2185,4,FALSE)</f>
        <v>33UXT35</v>
      </c>
      <c r="F753" t="str">
        <f>VLOOKUP(B753,[1]Arkusz5!$A$3:$Y$2185,5,FALSE)</f>
        <v>BD58</v>
      </c>
      <c r="G753">
        <f>VLOOKUP(B753,[1]Arkusz5!$A$3:$Y$2185,6,FALSE)</f>
        <v>0</v>
      </c>
      <c r="H753">
        <f>VLOOKUP(B753,[1]Arkusz5!$A$3:$Y$2185,7,FALSE)</f>
        <v>0</v>
      </c>
      <c r="I753">
        <f>VLOOKUP(B753,[1]Arkusz5!$A$3:$Y$2185,8,FALSE)</f>
        <v>0</v>
      </c>
      <c r="J753">
        <f>VLOOKUP(B753,[1]Arkusz5!$A$3:$Y$2185,9,FALSE)</f>
        <v>0</v>
      </c>
      <c r="K753">
        <f>VLOOKUP(B753,[1]Arkusz5!$A$3:$Y$2185,10,FALSE)</f>
        <v>0</v>
      </c>
      <c r="L753">
        <f>VLOOKUP(B753,[1]Arkusz5!$A$3:$Y$2185,11,FALSE)</f>
        <v>0</v>
      </c>
      <c r="M753">
        <f>VLOOKUP(B753,[1]Arkusz5!$A$3:$Y$2185,12,FALSE)</f>
        <v>0</v>
      </c>
      <c r="N753" t="str">
        <f>VLOOKUP(B753,[1]Arkusz5!$A$3:$Y$2185,13,FALSE)</f>
        <v>Krzywińsko-Osiecki wraz z zadrzewieniami generała Dezyderego Chłapowskiego i kompleksem leśnym Osieczna-Góra</v>
      </c>
      <c r="O753">
        <f>VLOOKUP(B753,[1]Arkusz5!$A$3:$Y$2185,14,FALSE)</f>
        <v>0</v>
      </c>
      <c r="P753">
        <f>VLOOKUP(B753,[1]Arkusz5!$A$3:$Y$2185,15,FALSE)</f>
        <v>0</v>
      </c>
      <c r="Q753">
        <f>VLOOKUP(B753,[1]Arkusz5!$A$3:$Y$2185,16,FALSE)</f>
        <v>0</v>
      </c>
      <c r="R753">
        <f>VLOOKUP(B753,[1]Arkusz5!$A$3:$Y$2185,17,FALSE)</f>
        <v>0</v>
      </c>
      <c r="S753" t="str">
        <f>VLOOKUP(B753,[1]Arkusz5!$A$3:$Y$2185,18,FALSE)</f>
        <v>Europa</v>
      </c>
      <c r="T753" t="str">
        <f>VLOOKUP(B753,[1]Arkusz5!$A$3:$Y$2185,19,FALSE)</f>
        <v>Polska</v>
      </c>
      <c r="U753" t="str">
        <f>VLOOKUP(B753,[1]Arkusz5!$A$3:$Y$2185,20,FALSE)</f>
        <v>wielkopolskie</v>
      </c>
      <c r="V753" t="str">
        <f>VLOOKUP(B753,[1]Arkusz5!$A$3:$Y$2185,21,FALSE)</f>
        <v>gostyński</v>
      </c>
      <c r="W753" t="str">
        <f>VLOOKUP(B753,[1]Arkusz5!$A$3:$Y$2185,22,FALSE)</f>
        <v>Gostyń</v>
      </c>
      <c r="X753" t="str">
        <f>VLOOKUP(B753,[1]Arkusz5!$A$3:$Y$2185,23,FALSE)</f>
        <v>318.11 Wysoczyzna Leszczyńska</v>
      </c>
      <c r="Y753" t="str">
        <f>VLOOKUP(B753,[1]Arkusz5!$A$3:$Y$2185,24,FALSE)</f>
        <v>Continental Bio-geographical Region</v>
      </c>
      <c r="Z753" t="str">
        <f>VLOOKUP(B753,[1]Arkusz5!$A$3:$Y$2185,25,FALSE)</f>
        <v>Ficario-Ulmetum chrysosplenietosum</v>
      </c>
    </row>
    <row r="754" spans="1:26" x14ac:dyDescent="0.25">
      <c r="A754">
        <v>753</v>
      </c>
      <c r="B754" t="s">
        <v>4607</v>
      </c>
      <c r="C754" t="str">
        <f>VLOOKUP(B754,[1]Arkusz5!$A$3:$Y$2185,2,FALSE)</f>
        <v>51.902703</v>
      </c>
      <c r="D754" t="str">
        <f>VLOOKUP(B754,[1]Arkusz5!$A$3:$Y$2185,3,FALSE)</f>
        <v>16.958846</v>
      </c>
      <c r="E754" t="str">
        <f>VLOOKUP(B754,[1]Arkusz5!$A$3:$Y$2185,4,FALSE)</f>
        <v>33UXT35</v>
      </c>
      <c r="F754" t="str">
        <f>VLOOKUP(B754,[1]Arkusz5!$A$3:$Y$2185,5,FALSE)</f>
        <v>BD58</v>
      </c>
      <c r="G754">
        <f>VLOOKUP(B754,[1]Arkusz5!$A$3:$Y$2185,6,FALSE)</f>
        <v>0</v>
      </c>
      <c r="H754">
        <f>VLOOKUP(B754,[1]Arkusz5!$A$3:$Y$2185,7,FALSE)</f>
        <v>0</v>
      </c>
      <c r="I754">
        <f>VLOOKUP(B754,[1]Arkusz5!$A$3:$Y$2185,8,FALSE)</f>
        <v>0</v>
      </c>
      <c r="J754">
        <f>VLOOKUP(B754,[1]Arkusz5!$A$3:$Y$2185,9,FALSE)</f>
        <v>0</v>
      </c>
      <c r="K754">
        <f>VLOOKUP(B754,[1]Arkusz5!$A$3:$Y$2185,10,FALSE)</f>
        <v>0</v>
      </c>
      <c r="L754">
        <f>VLOOKUP(B754,[1]Arkusz5!$A$3:$Y$2185,11,FALSE)</f>
        <v>0</v>
      </c>
      <c r="M754">
        <f>VLOOKUP(B754,[1]Arkusz5!$A$3:$Y$2185,12,FALSE)</f>
        <v>0</v>
      </c>
      <c r="N754" t="str">
        <f>VLOOKUP(B754,[1]Arkusz5!$A$3:$Y$2185,13,FALSE)</f>
        <v>Krzywińsko-Osiecki wraz z zadrzewieniami generała Dezyderego Chłapowskiego i kompleksem leśnym Osieczna-Góra</v>
      </c>
      <c r="O754">
        <f>VLOOKUP(B754,[1]Arkusz5!$A$3:$Y$2185,14,FALSE)</f>
        <v>0</v>
      </c>
      <c r="P754">
        <f>VLOOKUP(B754,[1]Arkusz5!$A$3:$Y$2185,15,FALSE)</f>
        <v>0</v>
      </c>
      <c r="Q754">
        <f>VLOOKUP(B754,[1]Arkusz5!$A$3:$Y$2185,16,FALSE)</f>
        <v>0</v>
      </c>
      <c r="R754">
        <f>VLOOKUP(B754,[1]Arkusz5!$A$3:$Y$2185,17,FALSE)</f>
        <v>0</v>
      </c>
      <c r="S754" t="str">
        <f>VLOOKUP(B754,[1]Arkusz5!$A$3:$Y$2185,18,FALSE)</f>
        <v>Europa</v>
      </c>
      <c r="T754" t="str">
        <f>VLOOKUP(B754,[1]Arkusz5!$A$3:$Y$2185,19,FALSE)</f>
        <v>Polska</v>
      </c>
      <c r="U754" t="str">
        <f>VLOOKUP(B754,[1]Arkusz5!$A$3:$Y$2185,20,FALSE)</f>
        <v>wielkopolskie</v>
      </c>
      <c r="V754" t="str">
        <f>VLOOKUP(B754,[1]Arkusz5!$A$3:$Y$2185,21,FALSE)</f>
        <v>gostyński</v>
      </c>
      <c r="W754" t="str">
        <f>VLOOKUP(B754,[1]Arkusz5!$A$3:$Y$2185,22,FALSE)</f>
        <v>Gostyń</v>
      </c>
      <c r="X754" t="str">
        <f>VLOOKUP(B754,[1]Arkusz5!$A$3:$Y$2185,23,FALSE)</f>
        <v>318.11 Wysoczyzna Leszczyńska</v>
      </c>
      <c r="Y754" t="str">
        <f>VLOOKUP(B754,[1]Arkusz5!$A$3:$Y$2185,24,FALSE)</f>
        <v>Continental Bio-geographical Region</v>
      </c>
      <c r="Z754" t="str">
        <f>VLOOKUP(B754,[1]Arkusz5!$A$3:$Y$2185,25,FALSE)</f>
        <v>Ficario-Ulmetum chrysosplenietosum</v>
      </c>
    </row>
    <row r="755" spans="1:26" x14ac:dyDescent="0.25">
      <c r="A755">
        <v>754</v>
      </c>
      <c r="B755" t="s">
        <v>4611</v>
      </c>
      <c r="C755" t="str">
        <f>VLOOKUP(B755,[1]Arkusz5!$A$3:$Y$2185,2,FALSE)</f>
        <v>51.909341</v>
      </c>
      <c r="D755" t="str">
        <f>VLOOKUP(B755,[1]Arkusz5!$A$3:$Y$2185,3,FALSE)</f>
        <v>17.419874</v>
      </c>
      <c r="E755" t="str">
        <f>VLOOKUP(B755,[1]Arkusz5!$A$3:$Y$2185,4,FALSE)</f>
        <v>33UXT65</v>
      </c>
      <c r="F755" t="str">
        <f>VLOOKUP(B755,[1]Arkusz5!$A$3:$Y$2185,5,FALSE)</f>
        <v>CD52</v>
      </c>
      <c r="G755">
        <f>VLOOKUP(B755,[1]Arkusz5!$A$3:$Y$2185,6,FALSE)</f>
        <v>0</v>
      </c>
      <c r="H755">
        <f>VLOOKUP(B755,[1]Arkusz5!$A$3:$Y$2185,7,FALSE)</f>
        <v>0</v>
      </c>
      <c r="I755">
        <f>VLOOKUP(B755,[1]Arkusz5!$A$3:$Y$2185,8,FALSE)</f>
        <v>0</v>
      </c>
      <c r="J755">
        <f>VLOOKUP(B755,[1]Arkusz5!$A$3:$Y$2185,9,FALSE)</f>
        <v>0</v>
      </c>
      <c r="K755">
        <f>VLOOKUP(B755,[1]Arkusz5!$A$3:$Y$2185,10,FALSE)</f>
        <v>0</v>
      </c>
      <c r="L755">
        <f>VLOOKUP(B755,[1]Arkusz5!$A$3:$Y$2185,11,FALSE)</f>
        <v>0</v>
      </c>
      <c r="M755">
        <f>VLOOKUP(B755,[1]Arkusz5!$A$3:$Y$2185,12,FALSE)</f>
        <v>0</v>
      </c>
      <c r="N755">
        <f>VLOOKUP(B755,[1]Arkusz5!$A$3:$Y$2185,13,FALSE)</f>
        <v>0</v>
      </c>
      <c r="O755">
        <f>VLOOKUP(B755,[1]Arkusz5!$A$3:$Y$2185,14,FALSE)</f>
        <v>0</v>
      </c>
      <c r="P755">
        <f>VLOOKUP(B755,[1]Arkusz5!$A$3:$Y$2185,15,FALSE)</f>
        <v>0</v>
      </c>
      <c r="Q755">
        <f>VLOOKUP(B755,[1]Arkusz5!$A$3:$Y$2185,16,FALSE)</f>
        <v>0</v>
      </c>
      <c r="R755">
        <f>VLOOKUP(B755,[1]Arkusz5!$A$3:$Y$2185,17,FALSE)</f>
        <v>0</v>
      </c>
      <c r="S755" t="str">
        <f>VLOOKUP(B755,[1]Arkusz5!$A$3:$Y$2185,18,FALSE)</f>
        <v>Europa</v>
      </c>
      <c r="T755" t="str">
        <f>VLOOKUP(B755,[1]Arkusz5!$A$3:$Y$2185,19,FALSE)</f>
        <v>Polska</v>
      </c>
      <c r="U755" t="str">
        <f>VLOOKUP(B755,[1]Arkusz5!$A$3:$Y$2185,20,FALSE)</f>
        <v>wielkopolskie</v>
      </c>
      <c r="V755" t="str">
        <f>VLOOKUP(B755,[1]Arkusz5!$A$3:$Y$2185,21,FALSE)</f>
        <v>jarociński</v>
      </c>
      <c r="W755" t="str">
        <f>VLOOKUP(B755,[1]Arkusz5!$A$3:$Y$2185,22,FALSE)</f>
        <v>Jarocin</v>
      </c>
      <c r="X755" t="str">
        <f>VLOOKUP(B755,[1]Arkusz5!$A$3:$Y$2185,23,FALSE)</f>
        <v>318.12 Wysoczyzna Kaliska</v>
      </c>
      <c r="Y755" t="str">
        <f>VLOOKUP(B755,[1]Arkusz5!$A$3:$Y$2185,24,FALSE)</f>
        <v>Continental Bio-geographical Region</v>
      </c>
      <c r="Z755" t="str">
        <f>VLOOKUP(B755,[1]Arkusz5!$A$3:$Y$2185,25,FALSE)</f>
        <v>Galio-Carpinetum</v>
      </c>
    </row>
    <row r="756" spans="1:26" x14ac:dyDescent="0.25">
      <c r="A756">
        <v>755</v>
      </c>
      <c r="B756" t="s">
        <v>4618</v>
      </c>
      <c r="C756" t="str">
        <f>VLOOKUP(B756,[1]Arkusz5!$A$3:$Y$2185,2,FALSE)</f>
        <v>51.828837</v>
      </c>
      <c r="D756" t="str">
        <f>VLOOKUP(B756,[1]Arkusz5!$A$3:$Y$2185,3,FALSE)</f>
        <v>17.451338</v>
      </c>
      <c r="E756" t="str">
        <f>VLOOKUP(B756,[1]Arkusz5!$A$3:$Y$2185,4,FALSE)</f>
        <v>33UXT64</v>
      </c>
      <c r="F756" t="str">
        <f>VLOOKUP(B756,[1]Arkusz5!$A$3:$Y$2185,5,FALSE)</f>
        <v>CD62</v>
      </c>
      <c r="G756">
        <f>VLOOKUP(B756,[1]Arkusz5!$A$3:$Y$2185,6,FALSE)</f>
        <v>0</v>
      </c>
      <c r="H756">
        <f>VLOOKUP(B756,[1]Arkusz5!$A$3:$Y$2185,7,FALSE)</f>
        <v>0</v>
      </c>
      <c r="I756">
        <f>VLOOKUP(B756,[1]Arkusz5!$A$3:$Y$2185,8,FALSE)</f>
        <v>0</v>
      </c>
      <c r="J756">
        <f>VLOOKUP(B756,[1]Arkusz5!$A$3:$Y$2185,9,FALSE)</f>
        <v>0</v>
      </c>
      <c r="K756">
        <f>VLOOKUP(B756,[1]Arkusz5!$A$3:$Y$2185,10,FALSE)</f>
        <v>0</v>
      </c>
      <c r="L756">
        <f>VLOOKUP(B756,[1]Arkusz5!$A$3:$Y$2185,11,FALSE)</f>
        <v>0</v>
      </c>
      <c r="M756">
        <f>VLOOKUP(B756,[1]Arkusz5!$A$3:$Y$2185,12,FALSE)</f>
        <v>0</v>
      </c>
      <c r="N756">
        <f>VLOOKUP(B756,[1]Arkusz5!$A$3:$Y$2185,13,FALSE)</f>
        <v>0</v>
      </c>
      <c r="O756">
        <f>VLOOKUP(B756,[1]Arkusz5!$A$3:$Y$2185,14,FALSE)</f>
        <v>0</v>
      </c>
      <c r="P756">
        <f>VLOOKUP(B756,[1]Arkusz5!$A$3:$Y$2185,15,FALSE)</f>
        <v>0</v>
      </c>
      <c r="Q756">
        <f>VLOOKUP(B756,[1]Arkusz5!$A$3:$Y$2185,16,FALSE)</f>
        <v>0</v>
      </c>
      <c r="R756">
        <f>VLOOKUP(B756,[1]Arkusz5!$A$3:$Y$2185,17,FALSE)</f>
        <v>0</v>
      </c>
      <c r="S756" t="str">
        <f>VLOOKUP(B756,[1]Arkusz5!$A$3:$Y$2185,18,FALSE)</f>
        <v>Europa</v>
      </c>
      <c r="T756" t="str">
        <f>VLOOKUP(B756,[1]Arkusz5!$A$3:$Y$2185,19,FALSE)</f>
        <v>Polska</v>
      </c>
      <c r="U756" t="str">
        <f>VLOOKUP(B756,[1]Arkusz5!$A$3:$Y$2185,20,FALSE)</f>
        <v>wielkopolskie</v>
      </c>
      <c r="V756" t="str">
        <f>VLOOKUP(B756,[1]Arkusz5!$A$3:$Y$2185,21,FALSE)</f>
        <v>krotoszyński</v>
      </c>
      <c r="W756" t="str">
        <f>VLOOKUP(B756,[1]Arkusz5!$A$3:$Y$2185,22,FALSE)</f>
        <v>Koźmin Wielkopolski</v>
      </c>
      <c r="X756" t="str">
        <f>VLOOKUP(B756,[1]Arkusz5!$A$3:$Y$2185,23,FALSE)</f>
        <v>318.12 Wysoczyzna Kaliska</v>
      </c>
      <c r="Y756" t="str">
        <f>VLOOKUP(B756,[1]Arkusz5!$A$3:$Y$2185,24,FALSE)</f>
        <v>Continental Bio-geographical Region</v>
      </c>
      <c r="Z756" t="str">
        <f>VLOOKUP(B756,[1]Arkusz5!$A$3:$Y$2185,25,FALSE)</f>
        <v>Galio-Carpinetum</v>
      </c>
    </row>
    <row r="757" spans="1:26" x14ac:dyDescent="0.25">
      <c r="A757">
        <v>756</v>
      </c>
      <c r="B757" t="s">
        <v>4629</v>
      </c>
      <c r="C757" t="str">
        <f>VLOOKUP(B757,[1]Arkusz5!$A$3:$Y$2185,2,FALSE)</f>
        <v>51.828837</v>
      </c>
      <c r="D757" t="str">
        <f>VLOOKUP(B757,[1]Arkusz5!$A$3:$Y$2185,3,FALSE)</f>
        <v>17.451338</v>
      </c>
      <c r="E757" t="str">
        <f>VLOOKUP(B757,[1]Arkusz5!$A$3:$Y$2185,4,FALSE)</f>
        <v>33UXT64</v>
      </c>
      <c r="F757" t="str">
        <f>VLOOKUP(B757,[1]Arkusz5!$A$3:$Y$2185,5,FALSE)</f>
        <v>CD62</v>
      </c>
      <c r="G757">
        <f>VLOOKUP(B757,[1]Arkusz5!$A$3:$Y$2185,6,FALSE)</f>
        <v>0</v>
      </c>
      <c r="H757">
        <f>VLOOKUP(B757,[1]Arkusz5!$A$3:$Y$2185,7,FALSE)</f>
        <v>0</v>
      </c>
      <c r="I757">
        <f>VLOOKUP(B757,[1]Arkusz5!$A$3:$Y$2185,8,FALSE)</f>
        <v>0</v>
      </c>
      <c r="J757">
        <f>VLOOKUP(B757,[1]Arkusz5!$A$3:$Y$2185,9,FALSE)</f>
        <v>0</v>
      </c>
      <c r="K757">
        <f>VLOOKUP(B757,[1]Arkusz5!$A$3:$Y$2185,10,FALSE)</f>
        <v>0</v>
      </c>
      <c r="L757">
        <f>VLOOKUP(B757,[1]Arkusz5!$A$3:$Y$2185,11,FALSE)</f>
        <v>0</v>
      </c>
      <c r="M757">
        <f>VLOOKUP(B757,[1]Arkusz5!$A$3:$Y$2185,12,FALSE)</f>
        <v>0</v>
      </c>
      <c r="N757">
        <f>VLOOKUP(B757,[1]Arkusz5!$A$3:$Y$2185,13,FALSE)</f>
        <v>0</v>
      </c>
      <c r="O757">
        <f>VLOOKUP(B757,[1]Arkusz5!$A$3:$Y$2185,14,FALSE)</f>
        <v>0</v>
      </c>
      <c r="P757">
        <f>VLOOKUP(B757,[1]Arkusz5!$A$3:$Y$2185,15,FALSE)</f>
        <v>0</v>
      </c>
      <c r="Q757">
        <f>VLOOKUP(B757,[1]Arkusz5!$A$3:$Y$2185,16,FALSE)</f>
        <v>0</v>
      </c>
      <c r="R757">
        <f>VLOOKUP(B757,[1]Arkusz5!$A$3:$Y$2185,17,FALSE)</f>
        <v>0</v>
      </c>
      <c r="S757" t="str">
        <f>VLOOKUP(B757,[1]Arkusz5!$A$3:$Y$2185,18,FALSE)</f>
        <v>Europa</v>
      </c>
      <c r="T757" t="str">
        <f>VLOOKUP(B757,[1]Arkusz5!$A$3:$Y$2185,19,FALSE)</f>
        <v>Polska</v>
      </c>
      <c r="U757" t="str">
        <f>VLOOKUP(B757,[1]Arkusz5!$A$3:$Y$2185,20,FALSE)</f>
        <v>wielkopolskie</v>
      </c>
      <c r="V757" t="str">
        <f>VLOOKUP(B757,[1]Arkusz5!$A$3:$Y$2185,21,FALSE)</f>
        <v>krotoszyński</v>
      </c>
      <c r="W757" t="str">
        <f>VLOOKUP(B757,[1]Arkusz5!$A$3:$Y$2185,22,FALSE)</f>
        <v>Koźmin Wielkopolski</v>
      </c>
      <c r="X757" t="str">
        <f>VLOOKUP(B757,[1]Arkusz5!$A$3:$Y$2185,23,FALSE)</f>
        <v>318.12 Wysoczyzna Kaliska</v>
      </c>
      <c r="Y757" t="str">
        <f>VLOOKUP(B757,[1]Arkusz5!$A$3:$Y$2185,24,FALSE)</f>
        <v>Continental Bio-geographical Region</v>
      </c>
      <c r="Z757" t="str">
        <f>VLOOKUP(B757,[1]Arkusz5!$A$3:$Y$2185,25,FALSE)</f>
        <v>Galio-Carpinetum</v>
      </c>
    </row>
    <row r="758" spans="1:26" x14ac:dyDescent="0.25">
      <c r="A758">
        <v>757</v>
      </c>
      <c r="B758" t="s">
        <v>4633</v>
      </c>
      <c r="C758" t="str">
        <f>VLOOKUP(B758,[1]Arkusz5!$A$3:$Y$2185,2,FALSE)</f>
        <v>51.606298</v>
      </c>
      <c r="D758" t="str">
        <f>VLOOKUP(B758,[1]Arkusz5!$A$3:$Y$2185,3,FALSE)</f>
        <v>17.527172</v>
      </c>
      <c r="E758" t="str">
        <f>VLOOKUP(B758,[1]Arkusz5!$A$3:$Y$2185,4,FALSE)</f>
        <v>33UXT72</v>
      </c>
      <c r="F758" t="str">
        <f>VLOOKUP(B758,[1]Arkusz5!$A$3:$Y$2185,5,FALSE)</f>
        <v>CD92</v>
      </c>
      <c r="G758">
        <f>VLOOKUP(B758,[1]Arkusz5!$A$3:$Y$2185,6,FALSE)</f>
        <v>0</v>
      </c>
      <c r="H758">
        <f>VLOOKUP(B758,[1]Arkusz5!$A$3:$Y$2185,7,FALSE)</f>
        <v>0</v>
      </c>
      <c r="I758">
        <f>VLOOKUP(B758,[1]Arkusz5!$A$3:$Y$2185,8,FALSE)</f>
        <v>0</v>
      </c>
      <c r="J758">
        <f>VLOOKUP(B758,[1]Arkusz5!$A$3:$Y$2185,9,FALSE)</f>
        <v>0</v>
      </c>
      <c r="K758">
        <f>VLOOKUP(B758,[1]Arkusz5!$A$3:$Y$2185,10,FALSE)</f>
        <v>0</v>
      </c>
      <c r="L758">
        <f>VLOOKUP(B758,[1]Arkusz5!$A$3:$Y$2185,11,FALSE)</f>
        <v>0</v>
      </c>
      <c r="M758">
        <f>VLOOKUP(B758,[1]Arkusz5!$A$3:$Y$2185,12,FALSE)</f>
        <v>0</v>
      </c>
      <c r="N758">
        <f>VLOOKUP(B758,[1]Arkusz5!$A$3:$Y$2185,13,FALSE)</f>
        <v>0</v>
      </c>
      <c r="O758">
        <f>VLOOKUP(B758,[1]Arkusz5!$A$3:$Y$2185,14,FALSE)</f>
        <v>0</v>
      </c>
      <c r="P758">
        <f>VLOOKUP(B758,[1]Arkusz5!$A$3:$Y$2185,15,FALSE)</f>
        <v>0</v>
      </c>
      <c r="Q758">
        <f>VLOOKUP(B758,[1]Arkusz5!$A$3:$Y$2185,16,FALSE)</f>
        <v>0</v>
      </c>
      <c r="R758">
        <f>VLOOKUP(B758,[1]Arkusz5!$A$3:$Y$2185,17,FALSE)</f>
        <v>0</v>
      </c>
      <c r="S758" t="str">
        <f>VLOOKUP(B758,[1]Arkusz5!$A$3:$Y$2185,18,FALSE)</f>
        <v>Europa</v>
      </c>
      <c r="T758" t="str">
        <f>VLOOKUP(B758,[1]Arkusz5!$A$3:$Y$2185,19,FALSE)</f>
        <v>Polska</v>
      </c>
      <c r="U758" t="str">
        <f>VLOOKUP(B758,[1]Arkusz5!$A$3:$Y$2185,20,FALSE)</f>
        <v>wielkopolskie</v>
      </c>
      <c r="V758" t="str">
        <f>VLOOKUP(B758,[1]Arkusz5!$A$3:$Y$2185,21,FALSE)</f>
        <v>krotoszyński</v>
      </c>
      <c r="W758" t="str">
        <f>VLOOKUP(B758,[1]Arkusz5!$A$3:$Y$2185,22,FALSE)</f>
        <v>Sulmierzyce</v>
      </c>
      <c r="X758" t="str">
        <f>VLOOKUP(B758,[1]Arkusz5!$A$3:$Y$2185,23,FALSE)</f>
        <v>318.12 Wysoczyzna Kaliska</v>
      </c>
      <c r="Y758" t="str">
        <f>VLOOKUP(B758,[1]Arkusz5!$A$3:$Y$2185,24,FALSE)</f>
        <v>Continental Bio-geographical Region</v>
      </c>
      <c r="Z758" t="str">
        <f>VLOOKUP(B758,[1]Arkusz5!$A$3:$Y$2185,25,FALSE)</f>
        <v>Galio-Carpinetum</v>
      </c>
    </row>
    <row r="759" spans="1:26" x14ac:dyDescent="0.25">
      <c r="A759">
        <v>758</v>
      </c>
      <c r="B759" t="s">
        <v>4644</v>
      </c>
      <c r="C759" t="str">
        <f>VLOOKUP(B759,[1]Arkusz5!$A$3:$Y$2185,2,FALSE)</f>
        <v>52.208467</v>
      </c>
      <c r="D759" t="str">
        <f>VLOOKUP(B759,[1]Arkusz5!$A$3:$Y$2185,3,FALSE)</f>
        <v>18.189379</v>
      </c>
      <c r="E759" t="str">
        <f>VLOOKUP(B759,[1]Arkusz5!$A$3:$Y$2185,4,FALSE)</f>
        <v>34UCC08</v>
      </c>
      <c r="F759" t="str">
        <f>VLOOKUP(B759,[1]Arkusz5!$A$3:$Y$2185,5,FALSE)</f>
        <v>CD27</v>
      </c>
      <c r="G759">
        <f>VLOOKUP(B759,[1]Arkusz5!$A$3:$Y$2185,6,FALSE)</f>
        <v>0</v>
      </c>
      <c r="H759">
        <f>VLOOKUP(B759,[1]Arkusz5!$A$3:$Y$2185,7,FALSE)</f>
        <v>0</v>
      </c>
      <c r="I759">
        <f>VLOOKUP(B759,[1]Arkusz5!$A$3:$Y$2185,8,FALSE)</f>
        <v>0</v>
      </c>
      <c r="J759">
        <f>VLOOKUP(B759,[1]Arkusz5!$A$3:$Y$2185,9,FALSE)</f>
        <v>0</v>
      </c>
      <c r="K759">
        <f>VLOOKUP(B759,[1]Arkusz5!$A$3:$Y$2185,10,FALSE)</f>
        <v>0</v>
      </c>
      <c r="L759">
        <f>VLOOKUP(B759,[1]Arkusz5!$A$3:$Y$2185,11,FALSE)</f>
        <v>0</v>
      </c>
      <c r="M759">
        <f>VLOOKUP(B759,[1]Arkusz5!$A$3:$Y$2185,12,FALSE)</f>
        <v>0</v>
      </c>
      <c r="N759">
        <f>VLOOKUP(B759,[1]Arkusz5!$A$3:$Y$2185,13,FALSE)</f>
        <v>0</v>
      </c>
      <c r="O759">
        <f>VLOOKUP(B759,[1]Arkusz5!$A$3:$Y$2185,14,FALSE)</f>
        <v>0</v>
      </c>
      <c r="P759">
        <f>VLOOKUP(B759,[1]Arkusz5!$A$3:$Y$2185,15,FALSE)</f>
        <v>0</v>
      </c>
      <c r="Q759" t="str">
        <f>VLOOKUP(B759,[1]Arkusz5!$A$3:$Y$2185,16,FALSE)</f>
        <v>PLB300002; PLH300009</v>
      </c>
      <c r="R759" t="str">
        <f>VLOOKUP(B759,[1]Arkusz5!$A$3:$Y$2185,17,FALSE)</f>
        <v>Dolina Środkowej Warty; Ostoja Nadwarciańska</v>
      </c>
      <c r="S759" t="str">
        <f>VLOOKUP(B759,[1]Arkusz5!$A$3:$Y$2185,18,FALSE)</f>
        <v>Europa</v>
      </c>
      <c r="T759" t="str">
        <f>VLOOKUP(B759,[1]Arkusz5!$A$3:$Y$2185,19,FALSE)</f>
        <v>Polska</v>
      </c>
      <c r="U759" t="str">
        <f>VLOOKUP(B759,[1]Arkusz5!$A$3:$Y$2185,20,FALSE)</f>
        <v>wielkopolskie</v>
      </c>
      <c r="V759" t="str">
        <f>VLOOKUP(B759,[1]Arkusz5!$A$3:$Y$2185,21,FALSE)</f>
        <v>koniński</v>
      </c>
      <c r="W759" t="str">
        <f>VLOOKUP(B759,[1]Arkusz5!$A$3:$Y$2185,22,FALSE)</f>
        <v>Stare Miasto</v>
      </c>
      <c r="X759" t="str">
        <f>VLOOKUP(B759,[1]Arkusz5!$A$3:$Y$2185,23,FALSE)</f>
        <v>318.13 Dolina Konińska</v>
      </c>
      <c r="Y759" t="str">
        <f>VLOOKUP(B759,[1]Arkusz5!$A$3:$Y$2185,24,FALSE)</f>
        <v>Continental Bio-geographical Region</v>
      </c>
      <c r="Z759" t="str">
        <f>VLOOKUP(B759,[1]Arkusz5!$A$3:$Y$2185,25,FALSE)</f>
        <v>Salici-Populetum (=Salicetum albo-fragilis + Populetum albae)</v>
      </c>
    </row>
    <row r="760" spans="1:26" x14ac:dyDescent="0.25">
      <c r="A760">
        <v>759</v>
      </c>
      <c r="B760" t="s">
        <v>4653</v>
      </c>
      <c r="C760" t="str">
        <f>VLOOKUP(B760,[1]Arkusz5!$A$3:$Y$2185,2,FALSE)</f>
        <v>52.181375</v>
      </c>
      <c r="D760" t="str">
        <f>VLOOKUP(B760,[1]Arkusz5!$A$3:$Y$2185,3,FALSE)</f>
        <v>18.215249</v>
      </c>
      <c r="E760" t="str">
        <f>VLOOKUP(B760,[1]Arkusz5!$A$3:$Y$2185,4,FALSE)</f>
        <v>34UCC08</v>
      </c>
      <c r="F760" t="str">
        <f>VLOOKUP(B760,[1]Arkusz5!$A$3:$Y$2185,5,FALSE)</f>
        <v>CD27</v>
      </c>
      <c r="G760">
        <f>VLOOKUP(B760,[1]Arkusz5!$A$3:$Y$2185,6,FALSE)</f>
        <v>0</v>
      </c>
      <c r="H760">
        <f>VLOOKUP(B760,[1]Arkusz5!$A$3:$Y$2185,7,FALSE)</f>
        <v>0</v>
      </c>
      <c r="I760">
        <f>VLOOKUP(B760,[1]Arkusz5!$A$3:$Y$2185,8,FALSE)</f>
        <v>0</v>
      </c>
      <c r="J760">
        <f>VLOOKUP(B760,[1]Arkusz5!$A$3:$Y$2185,9,FALSE)</f>
        <v>0</v>
      </c>
      <c r="K760">
        <f>VLOOKUP(B760,[1]Arkusz5!$A$3:$Y$2185,10,FALSE)</f>
        <v>0</v>
      </c>
      <c r="L760">
        <f>VLOOKUP(B760,[1]Arkusz5!$A$3:$Y$2185,11,FALSE)</f>
        <v>0</v>
      </c>
      <c r="M760">
        <f>VLOOKUP(B760,[1]Arkusz5!$A$3:$Y$2185,12,FALSE)</f>
        <v>0</v>
      </c>
      <c r="N760">
        <f>VLOOKUP(B760,[1]Arkusz5!$A$3:$Y$2185,13,FALSE)</f>
        <v>0</v>
      </c>
      <c r="O760">
        <f>VLOOKUP(B760,[1]Arkusz5!$A$3:$Y$2185,14,FALSE)</f>
        <v>0</v>
      </c>
      <c r="P760">
        <f>VLOOKUP(B760,[1]Arkusz5!$A$3:$Y$2185,15,FALSE)</f>
        <v>0</v>
      </c>
      <c r="Q760">
        <f>VLOOKUP(B760,[1]Arkusz5!$A$3:$Y$2185,16,FALSE)</f>
        <v>0</v>
      </c>
      <c r="R760">
        <f>VLOOKUP(B760,[1]Arkusz5!$A$3:$Y$2185,17,FALSE)</f>
        <v>0</v>
      </c>
      <c r="S760" t="str">
        <f>VLOOKUP(B760,[1]Arkusz5!$A$3:$Y$2185,18,FALSE)</f>
        <v>Europa</v>
      </c>
      <c r="T760" t="str">
        <f>VLOOKUP(B760,[1]Arkusz5!$A$3:$Y$2185,19,FALSE)</f>
        <v>Polska</v>
      </c>
      <c r="U760" t="str">
        <f>VLOOKUP(B760,[1]Arkusz5!$A$3:$Y$2185,20,FALSE)</f>
        <v>wielkopolskie</v>
      </c>
      <c r="V760" t="str">
        <f>VLOOKUP(B760,[1]Arkusz5!$A$3:$Y$2185,21,FALSE)</f>
        <v>koniński</v>
      </c>
      <c r="W760" t="str">
        <f>VLOOKUP(B760,[1]Arkusz5!$A$3:$Y$2185,22,FALSE)</f>
        <v>Stare Miasto</v>
      </c>
      <c r="X760" t="str">
        <f>VLOOKUP(B760,[1]Arkusz5!$A$3:$Y$2185,23,FALSE)</f>
        <v>318.16 Równina Rychwalska</v>
      </c>
      <c r="Y760" t="str">
        <f>VLOOKUP(B760,[1]Arkusz5!$A$3:$Y$2185,24,FALSE)</f>
        <v>Continental Bio-geographical Region</v>
      </c>
      <c r="Z760" t="str">
        <f>VLOOKUP(B760,[1]Arkusz5!$A$3:$Y$2185,25,FALSE)</f>
        <v>Fraxino-Alnetum (=Circaeo-Alnetum)</v>
      </c>
    </row>
    <row r="761" spans="1:26" x14ac:dyDescent="0.25">
      <c r="A761">
        <v>760</v>
      </c>
      <c r="B761" t="s">
        <v>4661</v>
      </c>
      <c r="C761" t="str">
        <f>VLOOKUP(B761,[1]Arkusz5!$A$3:$Y$2185,2,FALSE)</f>
        <v>51.167222</v>
      </c>
      <c r="D761" t="str">
        <f>VLOOKUP(B761,[1]Arkusz5!$A$3:$Y$2185,3,FALSE)</f>
        <v>18.004962</v>
      </c>
      <c r="E761" t="str">
        <f>VLOOKUP(B761,[1]Arkusz5!$A$3:$Y$2185,4,FALSE)</f>
        <v>34UBB97</v>
      </c>
      <c r="F761" t="str">
        <f>VLOOKUP(B761,[1]Arkusz5!$A$3:$Y$2185,5,FALSE)</f>
        <v>CE46</v>
      </c>
      <c r="G761">
        <f>VLOOKUP(B761,[1]Arkusz5!$A$3:$Y$2185,6,FALSE)</f>
        <v>0</v>
      </c>
      <c r="H761">
        <f>VLOOKUP(B761,[1]Arkusz5!$A$3:$Y$2185,7,FALSE)</f>
        <v>0</v>
      </c>
      <c r="I761">
        <f>VLOOKUP(B761,[1]Arkusz5!$A$3:$Y$2185,8,FALSE)</f>
        <v>0</v>
      </c>
      <c r="J761">
        <f>VLOOKUP(B761,[1]Arkusz5!$A$3:$Y$2185,9,FALSE)</f>
        <v>0</v>
      </c>
      <c r="K761">
        <f>VLOOKUP(B761,[1]Arkusz5!$A$3:$Y$2185,10,FALSE)</f>
        <v>0</v>
      </c>
      <c r="L761">
        <f>VLOOKUP(B761,[1]Arkusz5!$A$3:$Y$2185,11,FALSE)</f>
        <v>0</v>
      </c>
      <c r="M761">
        <f>VLOOKUP(B761,[1]Arkusz5!$A$3:$Y$2185,12,FALSE)</f>
        <v>0</v>
      </c>
      <c r="N761">
        <f>VLOOKUP(B761,[1]Arkusz5!$A$3:$Y$2185,13,FALSE)</f>
        <v>0</v>
      </c>
      <c r="O761">
        <f>VLOOKUP(B761,[1]Arkusz5!$A$3:$Y$2185,14,FALSE)</f>
        <v>0</v>
      </c>
      <c r="P761">
        <f>VLOOKUP(B761,[1]Arkusz5!$A$3:$Y$2185,15,FALSE)</f>
        <v>0</v>
      </c>
      <c r="Q761">
        <f>VLOOKUP(B761,[1]Arkusz5!$A$3:$Y$2185,16,FALSE)</f>
        <v>0</v>
      </c>
      <c r="R761">
        <f>VLOOKUP(B761,[1]Arkusz5!$A$3:$Y$2185,17,FALSE)</f>
        <v>0</v>
      </c>
      <c r="S761" t="str">
        <f>VLOOKUP(B761,[1]Arkusz5!$A$3:$Y$2185,18,FALSE)</f>
        <v>Europa</v>
      </c>
      <c r="T761" t="str">
        <f>VLOOKUP(B761,[1]Arkusz5!$A$3:$Y$2185,19,FALSE)</f>
        <v>Polska</v>
      </c>
      <c r="U761" t="str">
        <f>VLOOKUP(B761,[1]Arkusz5!$A$3:$Y$2185,20,FALSE)</f>
        <v>wielkopolskie</v>
      </c>
      <c r="V761" t="str">
        <f>VLOOKUP(B761,[1]Arkusz5!$A$3:$Y$2185,21,FALSE)</f>
        <v>kępiński</v>
      </c>
      <c r="W761" t="str">
        <f>VLOOKUP(B761,[1]Arkusz5!$A$3:$Y$2185,22,FALSE)</f>
        <v>Trzcinica</v>
      </c>
      <c r="X761" t="str">
        <f>VLOOKUP(B761,[1]Arkusz5!$A$3:$Y$2185,23,FALSE)</f>
        <v>318.24 Wysoczyzna Wieruszowska</v>
      </c>
      <c r="Y761" t="str">
        <f>VLOOKUP(B761,[1]Arkusz5!$A$3:$Y$2185,24,FALSE)</f>
        <v>Continental Bio-geographical Region</v>
      </c>
      <c r="Z761" t="str">
        <f>VLOOKUP(B761,[1]Arkusz5!$A$3:$Y$2185,25,FALSE)</f>
        <v>Galio odorati-Fagetum (=Melico-Fagetum)</v>
      </c>
    </row>
    <row r="762" spans="1:26" x14ac:dyDescent="0.25">
      <c r="A762">
        <v>761</v>
      </c>
      <c r="B762" t="s">
        <v>4669</v>
      </c>
      <c r="C762" t="str">
        <f>VLOOKUP(B762,[1]Arkusz5!$A$3:$Y$2185,2,FALSE)</f>
        <v>51.167222</v>
      </c>
      <c r="D762" t="str">
        <f>VLOOKUP(B762,[1]Arkusz5!$A$3:$Y$2185,3,FALSE)</f>
        <v>18.004962</v>
      </c>
      <c r="E762" t="str">
        <f>VLOOKUP(B762,[1]Arkusz5!$A$3:$Y$2185,4,FALSE)</f>
        <v>34UBB97</v>
      </c>
      <c r="F762" t="str">
        <f>VLOOKUP(B762,[1]Arkusz5!$A$3:$Y$2185,5,FALSE)</f>
        <v>CE46</v>
      </c>
      <c r="G762">
        <f>VLOOKUP(B762,[1]Arkusz5!$A$3:$Y$2185,6,FALSE)</f>
        <v>0</v>
      </c>
      <c r="H762">
        <f>VLOOKUP(B762,[1]Arkusz5!$A$3:$Y$2185,7,FALSE)</f>
        <v>0</v>
      </c>
      <c r="I762">
        <f>VLOOKUP(B762,[1]Arkusz5!$A$3:$Y$2185,8,FALSE)</f>
        <v>0</v>
      </c>
      <c r="J762">
        <f>VLOOKUP(B762,[1]Arkusz5!$A$3:$Y$2185,9,FALSE)</f>
        <v>0</v>
      </c>
      <c r="K762">
        <f>VLOOKUP(B762,[1]Arkusz5!$A$3:$Y$2185,10,FALSE)</f>
        <v>0</v>
      </c>
      <c r="L762">
        <f>VLOOKUP(B762,[1]Arkusz5!$A$3:$Y$2185,11,FALSE)</f>
        <v>0</v>
      </c>
      <c r="M762">
        <f>VLOOKUP(B762,[1]Arkusz5!$A$3:$Y$2185,12,FALSE)</f>
        <v>0</v>
      </c>
      <c r="N762">
        <f>VLOOKUP(B762,[1]Arkusz5!$A$3:$Y$2185,13,FALSE)</f>
        <v>0</v>
      </c>
      <c r="O762">
        <f>VLOOKUP(B762,[1]Arkusz5!$A$3:$Y$2185,14,FALSE)</f>
        <v>0</v>
      </c>
      <c r="P762">
        <f>VLOOKUP(B762,[1]Arkusz5!$A$3:$Y$2185,15,FALSE)</f>
        <v>0</v>
      </c>
      <c r="Q762">
        <f>VLOOKUP(B762,[1]Arkusz5!$A$3:$Y$2185,16,FALSE)</f>
        <v>0</v>
      </c>
      <c r="R762">
        <f>VLOOKUP(B762,[1]Arkusz5!$A$3:$Y$2185,17,FALSE)</f>
        <v>0</v>
      </c>
      <c r="S762" t="str">
        <f>VLOOKUP(B762,[1]Arkusz5!$A$3:$Y$2185,18,FALSE)</f>
        <v>Europa</v>
      </c>
      <c r="T762" t="str">
        <f>VLOOKUP(B762,[1]Arkusz5!$A$3:$Y$2185,19,FALSE)</f>
        <v>Polska</v>
      </c>
      <c r="U762" t="str">
        <f>VLOOKUP(B762,[1]Arkusz5!$A$3:$Y$2185,20,FALSE)</f>
        <v>wielkopolskie</v>
      </c>
      <c r="V762" t="str">
        <f>VLOOKUP(B762,[1]Arkusz5!$A$3:$Y$2185,21,FALSE)</f>
        <v>kępiński</v>
      </c>
      <c r="W762" t="str">
        <f>VLOOKUP(B762,[1]Arkusz5!$A$3:$Y$2185,22,FALSE)</f>
        <v>Trzcinica</v>
      </c>
      <c r="X762" t="str">
        <f>VLOOKUP(B762,[1]Arkusz5!$A$3:$Y$2185,23,FALSE)</f>
        <v>318.24 Wysoczyzna Wieruszowska</v>
      </c>
      <c r="Y762" t="str">
        <f>VLOOKUP(B762,[1]Arkusz5!$A$3:$Y$2185,24,FALSE)</f>
        <v>Continental Bio-geographical Region</v>
      </c>
      <c r="Z762" t="str">
        <f>VLOOKUP(B762,[1]Arkusz5!$A$3:$Y$2185,25,FALSE)</f>
        <v>Galio odorati-Fagetum (=Melico-Fagetum)</v>
      </c>
    </row>
    <row r="763" spans="1:26" x14ac:dyDescent="0.25">
      <c r="A763">
        <v>762</v>
      </c>
      <c r="B763" t="s">
        <v>4673</v>
      </c>
      <c r="C763" t="str">
        <f>VLOOKUP(B763,[1]Arkusz5!$A$3:$Y$2185,2,FALSE)</f>
        <v>51.551842</v>
      </c>
      <c r="D763" t="str">
        <f>VLOOKUP(B763,[1]Arkusz5!$A$3:$Y$2185,3,FALSE)</f>
        <v>17.923261</v>
      </c>
      <c r="E763" t="str">
        <f>VLOOKUP(B763,[1]Arkusz5!$A$3:$Y$2185,4,FALSE)</f>
        <v>33UYT01</v>
      </c>
      <c r="F763" t="str">
        <f>VLOOKUP(B763,[1]Arkusz5!$A$3:$Y$2185,5,FALSE)</f>
        <v>CD95</v>
      </c>
      <c r="G763">
        <f>VLOOKUP(B763,[1]Arkusz5!$A$3:$Y$2185,6,FALSE)</f>
        <v>0</v>
      </c>
      <c r="H763">
        <f>VLOOKUP(B763,[1]Arkusz5!$A$3:$Y$2185,7,FALSE)</f>
        <v>0</v>
      </c>
      <c r="I763">
        <f>VLOOKUP(B763,[1]Arkusz5!$A$3:$Y$2185,8,FALSE)</f>
        <v>0</v>
      </c>
      <c r="J763">
        <f>VLOOKUP(B763,[1]Arkusz5!$A$3:$Y$2185,9,FALSE)</f>
        <v>0</v>
      </c>
      <c r="K763">
        <f>VLOOKUP(B763,[1]Arkusz5!$A$3:$Y$2185,10,FALSE)</f>
        <v>0</v>
      </c>
      <c r="L763">
        <f>VLOOKUP(B763,[1]Arkusz5!$A$3:$Y$2185,11,FALSE)</f>
        <v>0</v>
      </c>
      <c r="M763">
        <f>VLOOKUP(B763,[1]Arkusz5!$A$3:$Y$2185,12,FALSE)</f>
        <v>0</v>
      </c>
      <c r="N763" t="str">
        <f>VLOOKUP(B763,[1]Arkusz5!$A$3:$Y$2185,13,FALSE)</f>
        <v>Wzgórza Ostrzeszowskie i Kotlina Odolanowska (woj. wielkopolskie)</v>
      </c>
      <c r="O763">
        <f>VLOOKUP(B763,[1]Arkusz5!$A$3:$Y$2185,14,FALSE)</f>
        <v>0</v>
      </c>
      <c r="P763">
        <f>VLOOKUP(B763,[1]Arkusz5!$A$3:$Y$2185,15,FALSE)</f>
        <v>0</v>
      </c>
      <c r="Q763">
        <f>VLOOKUP(B763,[1]Arkusz5!$A$3:$Y$2185,16,FALSE)</f>
        <v>0</v>
      </c>
      <c r="R763">
        <f>VLOOKUP(B763,[1]Arkusz5!$A$3:$Y$2185,17,FALSE)</f>
        <v>0</v>
      </c>
      <c r="S763" t="str">
        <f>VLOOKUP(B763,[1]Arkusz5!$A$3:$Y$2185,18,FALSE)</f>
        <v>Europa</v>
      </c>
      <c r="T763" t="str">
        <f>VLOOKUP(B763,[1]Arkusz5!$A$3:$Y$2185,19,FALSE)</f>
        <v>Polska</v>
      </c>
      <c r="U763" t="str">
        <f>VLOOKUP(B763,[1]Arkusz5!$A$3:$Y$2185,20,FALSE)</f>
        <v>wielkopolskie</v>
      </c>
      <c r="V763" t="str">
        <f>VLOOKUP(B763,[1]Arkusz5!$A$3:$Y$2185,21,FALSE)</f>
        <v>ostrowski</v>
      </c>
      <c r="W763" t="str">
        <f>VLOOKUP(B763,[1]Arkusz5!$A$3:$Y$2185,22,FALSE)</f>
        <v>Przygodzice</v>
      </c>
      <c r="X763" t="str">
        <f>VLOOKUP(B763,[1]Arkusz5!$A$3:$Y$2185,23,FALSE)</f>
        <v>318.46 Wzgórza Ostrzeszowskie</v>
      </c>
      <c r="Y763" t="str">
        <f>VLOOKUP(B763,[1]Arkusz5!$A$3:$Y$2185,24,FALSE)</f>
        <v>Continental Bio-geographical Region</v>
      </c>
      <c r="Z763" t="str">
        <f>VLOOKUP(B763,[1]Arkusz5!$A$3:$Y$2185,25,FALSE)</f>
        <v>Leucobryo-Pinetum</v>
      </c>
    </row>
    <row r="764" spans="1:26" x14ac:dyDescent="0.25">
      <c r="A764">
        <v>763</v>
      </c>
      <c r="B764" t="s">
        <v>4680</v>
      </c>
      <c r="C764" t="str">
        <f>VLOOKUP(B764,[1]Arkusz5!$A$3:$Y$2185,2,FALSE)</f>
        <v>51.551842</v>
      </c>
      <c r="D764" t="str">
        <f>VLOOKUP(B764,[1]Arkusz5!$A$3:$Y$2185,3,FALSE)</f>
        <v>17.923261</v>
      </c>
      <c r="E764" t="str">
        <f>VLOOKUP(B764,[1]Arkusz5!$A$3:$Y$2185,4,FALSE)</f>
        <v>33UYT01</v>
      </c>
      <c r="F764" t="str">
        <f>VLOOKUP(B764,[1]Arkusz5!$A$3:$Y$2185,5,FALSE)</f>
        <v>CD95</v>
      </c>
      <c r="G764">
        <f>VLOOKUP(B764,[1]Arkusz5!$A$3:$Y$2185,6,FALSE)</f>
        <v>0</v>
      </c>
      <c r="H764">
        <f>VLOOKUP(B764,[1]Arkusz5!$A$3:$Y$2185,7,FALSE)</f>
        <v>0</v>
      </c>
      <c r="I764">
        <f>VLOOKUP(B764,[1]Arkusz5!$A$3:$Y$2185,8,FALSE)</f>
        <v>0</v>
      </c>
      <c r="J764">
        <f>VLOOKUP(B764,[1]Arkusz5!$A$3:$Y$2185,9,FALSE)</f>
        <v>0</v>
      </c>
      <c r="K764">
        <f>VLOOKUP(B764,[1]Arkusz5!$A$3:$Y$2185,10,FALSE)</f>
        <v>0</v>
      </c>
      <c r="L764">
        <f>VLOOKUP(B764,[1]Arkusz5!$A$3:$Y$2185,11,FALSE)</f>
        <v>0</v>
      </c>
      <c r="M764">
        <f>VLOOKUP(B764,[1]Arkusz5!$A$3:$Y$2185,12,FALSE)</f>
        <v>0</v>
      </c>
      <c r="N764" t="str">
        <f>VLOOKUP(B764,[1]Arkusz5!$A$3:$Y$2185,13,FALSE)</f>
        <v>Wzgórza Ostrzeszowskie i Kotlina Odolanowska (woj. wielkopolskie)</v>
      </c>
      <c r="O764">
        <f>VLOOKUP(B764,[1]Arkusz5!$A$3:$Y$2185,14,FALSE)</f>
        <v>0</v>
      </c>
      <c r="P764">
        <f>VLOOKUP(B764,[1]Arkusz5!$A$3:$Y$2185,15,FALSE)</f>
        <v>0</v>
      </c>
      <c r="Q764">
        <f>VLOOKUP(B764,[1]Arkusz5!$A$3:$Y$2185,16,FALSE)</f>
        <v>0</v>
      </c>
      <c r="R764">
        <f>VLOOKUP(B764,[1]Arkusz5!$A$3:$Y$2185,17,FALSE)</f>
        <v>0</v>
      </c>
      <c r="S764" t="str">
        <f>VLOOKUP(B764,[1]Arkusz5!$A$3:$Y$2185,18,FALSE)</f>
        <v>Europa</v>
      </c>
      <c r="T764" t="str">
        <f>VLOOKUP(B764,[1]Arkusz5!$A$3:$Y$2185,19,FALSE)</f>
        <v>Polska</v>
      </c>
      <c r="U764" t="str">
        <f>VLOOKUP(B764,[1]Arkusz5!$A$3:$Y$2185,20,FALSE)</f>
        <v>wielkopolskie</v>
      </c>
      <c r="V764" t="str">
        <f>VLOOKUP(B764,[1]Arkusz5!$A$3:$Y$2185,21,FALSE)</f>
        <v>ostrowski</v>
      </c>
      <c r="W764" t="str">
        <f>VLOOKUP(B764,[1]Arkusz5!$A$3:$Y$2185,22,FALSE)</f>
        <v>Przygodzice</v>
      </c>
      <c r="X764" t="str">
        <f>VLOOKUP(B764,[1]Arkusz5!$A$3:$Y$2185,23,FALSE)</f>
        <v>318.46 Wzgórza Ostrzeszowskie</v>
      </c>
      <c r="Y764" t="str">
        <f>VLOOKUP(B764,[1]Arkusz5!$A$3:$Y$2185,24,FALSE)</f>
        <v>Continental Bio-geographical Region</v>
      </c>
      <c r="Z764" t="str">
        <f>VLOOKUP(B764,[1]Arkusz5!$A$3:$Y$2185,25,FALSE)</f>
        <v>Leucobryo-Pinetum</v>
      </c>
    </row>
    <row r="765" spans="1:26" x14ac:dyDescent="0.25">
      <c r="A765">
        <v>764</v>
      </c>
      <c r="B765" t="s">
        <v>4686</v>
      </c>
      <c r="C765" t="str">
        <f>VLOOKUP(B765,[1]Arkusz5!$A$3:$Y$2185,2,FALSE)</f>
        <v>51.350044</v>
      </c>
      <c r="D765" t="str">
        <f>VLOOKUP(B765,[1]Arkusz5!$A$3:$Y$2185,3,FALSE)</f>
        <v>17.846959</v>
      </c>
      <c r="E765" t="str">
        <f>VLOOKUP(B765,[1]Arkusz5!$A$3:$Y$2185,4,FALSE)</f>
        <v>33UXS99</v>
      </c>
      <c r="F765" t="str">
        <f>VLOOKUP(B765,[1]Arkusz5!$A$3:$Y$2185,5,FALSE)</f>
        <v>CE24</v>
      </c>
      <c r="G765">
        <f>VLOOKUP(B765,[1]Arkusz5!$A$3:$Y$2185,6,FALSE)</f>
        <v>0</v>
      </c>
      <c r="H765">
        <f>VLOOKUP(B765,[1]Arkusz5!$A$3:$Y$2185,7,FALSE)</f>
        <v>0</v>
      </c>
      <c r="I765">
        <f>VLOOKUP(B765,[1]Arkusz5!$A$3:$Y$2185,8,FALSE)</f>
        <v>0</v>
      </c>
      <c r="J765">
        <f>VLOOKUP(B765,[1]Arkusz5!$A$3:$Y$2185,9,FALSE)</f>
        <v>0</v>
      </c>
      <c r="K765">
        <f>VLOOKUP(B765,[1]Arkusz5!$A$3:$Y$2185,10,FALSE)</f>
        <v>0</v>
      </c>
      <c r="L765">
        <f>VLOOKUP(B765,[1]Arkusz5!$A$3:$Y$2185,11,FALSE)</f>
        <v>0</v>
      </c>
      <c r="M765">
        <f>VLOOKUP(B765,[1]Arkusz5!$A$3:$Y$2185,12,FALSE)</f>
        <v>0</v>
      </c>
      <c r="N765" t="str">
        <f>VLOOKUP(B765,[1]Arkusz5!$A$3:$Y$2185,13,FALSE)</f>
        <v>Wzgórza Ostrzeszowskie i Kotlina Odolanowska (woj. wielkopolskie)</v>
      </c>
      <c r="O765">
        <f>VLOOKUP(B765,[1]Arkusz5!$A$3:$Y$2185,14,FALSE)</f>
        <v>0</v>
      </c>
      <c r="P765">
        <f>VLOOKUP(B765,[1]Arkusz5!$A$3:$Y$2185,15,FALSE)</f>
        <v>0</v>
      </c>
      <c r="Q765">
        <f>VLOOKUP(B765,[1]Arkusz5!$A$3:$Y$2185,16,FALSE)</f>
        <v>0</v>
      </c>
      <c r="R765">
        <f>VLOOKUP(B765,[1]Arkusz5!$A$3:$Y$2185,17,FALSE)</f>
        <v>0</v>
      </c>
      <c r="S765" t="str">
        <f>VLOOKUP(B765,[1]Arkusz5!$A$3:$Y$2185,18,FALSE)</f>
        <v>Europa</v>
      </c>
      <c r="T765" t="str">
        <f>VLOOKUP(B765,[1]Arkusz5!$A$3:$Y$2185,19,FALSE)</f>
        <v>Polska</v>
      </c>
      <c r="U765" t="str">
        <f>VLOOKUP(B765,[1]Arkusz5!$A$3:$Y$2185,20,FALSE)</f>
        <v>wielkopolskie</v>
      </c>
      <c r="V765" t="str">
        <f>VLOOKUP(B765,[1]Arkusz5!$A$3:$Y$2185,21,FALSE)</f>
        <v>ostrzeszowski</v>
      </c>
      <c r="W765" t="str">
        <f>VLOOKUP(B765,[1]Arkusz5!$A$3:$Y$2185,22,FALSE)</f>
        <v>Kobyla Góra</v>
      </c>
      <c r="X765" t="str">
        <f>VLOOKUP(B765,[1]Arkusz5!$A$3:$Y$2185,23,FALSE)</f>
        <v>318.46 Wzgórza Ostrzeszowskie</v>
      </c>
      <c r="Y765" t="str">
        <f>VLOOKUP(B765,[1]Arkusz5!$A$3:$Y$2185,24,FALSE)</f>
        <v>Continental Bio-geographical Region</v>
      </c>
      <c r="Z765" t="str">
        <f>VLOOKUP(B765,[1]Arkusz5!$A$3:$Y$2185,25,FALSE)</f>
        <v>Pino-Quercetum (=Querco-Pinetum + Serratulo-Pinetum)</v>
      </c>
    </row>
    <row r="766" spans="1:26" x14ac:dyDescent="0.25">
      <c r="A766">
        <v>765</v>
      </c>
      <c r="B766" t="s">
        <v>4697</v>
      </c>
      <c r="C766" t="str">
        <f>VLOOKUP(B766,[1]Arkusz5!$A$3:$Y$2185,2,FALSE)</f>
        <v>53.152905</v>
      </c>
      <c r="D766" t="str">
        <f>VLOOKUP(B766,[1]Arkusz5!$A$3:$Y$2185,3,FALSE)</f>
        <v>17.267674</v>
      </c>
      <c r="E766" t="str">
        <f>VLOOKUP(B766,[1]Arkusz5!$A$3:$Y$2185,4,FALSE)</f>
        <v>33UXU59</v>
      </c>
      <c r="F766" t="str">
        <f>VLOOKUP(B766,[1]Arkusz5!$A$3:$Y$2185,5,FALSE)</f>
        <v>CC21</v>
      </c>
      <c r="G766">
        <f>VLOOKUP(B766,[1]Arkusz5!$A$3:$Y$2185,6,FALSE)</f>
        <v>0</v>
      </c>
      <c r="H766">
        <f>VLOOKUP(B766,[1]Arkusz5!$A$3:$Y$2185,7,FALSE)</f>
        <v>0</v>
      </c>
      <c r="I766">
        <f>VLOOKUP(B766,[1]Arkusz5!$A$3:$Y$2185,8,FALSE)</f>
        <v>0</v>
      </c>
      <c r="J766">
        <f>VLOOKUP(B766,[1]Arkusz5!$A$3:$Y$2185,9,FALSE)</f>
        <v>0</v>
      </c>
      <c r="K766">
        <f>VLOOKUP(B766,[1]Arkusz5!$A$3:$Y$2185,10,FALSE)</f>
        <v>0</v>
      </c>
      <c r="L766">
        <f>VLOOKUP(B766,[1]Arkusz5!$A$3:$Y$2185,11,FALSE)</f>
        <v>0</v>
      </c>
      <c r="M766">
        <f>VLOOKUP(B766,[1]Arkusz5!$A$3:$Y$2185,12,FALSE)</f>
        <v>0</v>
      </c>
      <c r="N766" t="str">
        <f>VLOOKUP(B766,[1]Arkusz5!$A$3:$Y$2185,13,FALSE)</f>
        <v>Dolina Noteci</v>
      </c>
      <c r="O766">
        <f>VLOOKUP(B766,[1]Arkusz5!$A$3:$Y$2185,14,FALSE)</f>
        <v>0</v>
      </c>
      <c r="P766">
        <f>VLOOKUP(B766,[1]Arkusz5!$A$3:$Y$2185,15,FALSE)</f>
        <v>0</v>
      </c>
      <c r="Q766">
        <f>VLOOKUP(B766,[1]Arkusz5!$A$3:$Y$2185,16,FALSE)</f>
        <v>0</v>
      </c>
      <c r="R766">
        <f>VLOOKUP(B766,[1]Arkusz5!$A$3:$Y$2185,17,FALSE)</f>
        <v>0</v>
      </c>
      <c r="S766" t="str">
        <f>VLOOKUP(B766,[1]Arkusz5!$A$3:$Y$2185,18,FALSE)</f>
        <v>Europa</v>
      </c>
      <c r="T766" t="str">
        <f>VLOOKUP(B766,[1]Arkusz5!$A$3:$Y$2185,19,FALSE)</f>
        <v>Polska</v>
      </c>
      <c r="U766" t="str">
        <f>VLOOKUP(B766,[1]Arkusz5!$A$3:$Y$2185,20,FALSE)</f>
        <v>wielkopolskie</v>
      </c>
      <c r="V766" t="str">
        <f>VLOOKUP(B766,[1]Arkusz5!$A$3:$Y$2185,21,FALSE)</f>
        <v>pilski</v>
      </c>
      <c r="W766" t="str">
        <f>VLOOKUP(B766,[1]Arkusz5!$A$3:$Y$2185,22,FALSE)</f>
        <v>Wyrzysk</v>
      </c>
      <c r="X766" t="str">
        <f>VLOOKUP(B766,[1]Arkusz5!$A$3:$Y$2185,23,FALSE)</f>
        <v>314.69 Pojezierze Krajeńskie</v>
      </c>
      <c r="Y766" t="str">
        <f>VLOOKUP(B766,[1]Arkusz5!$A$3:$Y$2185,24,FALSE)</f>
        <v>Continental Bio-geographical Region</v>
      </c>
      <c r="Z766" t="str">
        <f>VLOOKUP(B766,[1]Arkusz5!$A$3:$Y$2185,25,FALSE)</f>
        <v>Potentillo albae-Quercetum typicum</v>
      </c>
    </row>
    <row r="767" spans="1:26" x14ac:dyDescent="0.25">
      <c r="A767">
        <v>766</v>
      </c>
      <c r="B767" t="s">
        <v>4710</v>
      </c>
      <c r="C767" t="str">
        <f>VLOOKUP(B767,[1]Arkusz5!$A$3:$Y$2185,2,FALSE)</f>
        <v>52.730719</v>
      </c>
      <c r="D767" t="str">
        <f>VLOOKUP(B767,[1]Arkusz5!$A$3:$Y$2185,3,FALSE)</f>
        <v>16.736963</v>
      </c>
      <c r="E767" t="str">
        <f>VLOOKUP(B767,[1]Arkusz5!$A$3:$Y$2185,4,FALSE)</f>
        <v>33UXU14</v>
      </c>
      <c r="F767" t="str">
        <f>VLOOKUP(B767,[1]Arkusz5!$A$3:$Y$2185,5,FALSE)</f>
        <v>BC67</v>
      </c>
      <c r="G767">
        <f>VLOOKUP(B767,[1]Arkusz5!$A$3:$Y$2185,6,FALSE)</f>
        <v>0</v>
      </c>
      <c r="H767">
        <f>VLOOKUP(B767,[1]Arkusz5!$A$3:$Y$2185,7,FALSE)</f>
        <v>0</v>
      </c>
      <c r="I767">
        <f>VLOOKUP(B767,[1]Arkusz5!$A$3:$Y$2185,8,FALSE)</f>
        <v>0</v>
      </c>
      <c r="J767">
        <f>VLOOKUP(B767,[1]Arkusz5!$A$3:$Y$2185,9,FALSE)</f>
        <v>0</v>
      </c>
      <c r="K767">
        <f>VLOOKUP(B767,[1]Arkusz5!$A$3:$Y$2185,10,FALSE)</f>
        <v>0</v>
      </c>
      <c r="L767">
        <f>VLOOKUP(B767,[1]Arkusz5!$A$3:$Y$2185,11,FALSE)</f>
        <v>0</v>
      </c>
      <c r="M767">
        <f>VLOOKUP(B767,[1]Arkusz5!$A$3:$Y$2185,12,FALSE)</f>
        <v>0</v>
      </c>
      <c r="N767" t="str">
        <f>VLOOKUP(B767,[1]Arkusz5!$A$3:$Y$2185,13,FALSE)</f>
        <v>Puszcza Notecka</v>
      </c>
      <c r="O767">
        <f>VLOOKUP(B767,[1]Arkusz5!$A$3:$Y$2185,14,FALSE)</f>
        <v>0</v>
      </c>
      <c r="P767">
        <f>VLOOKUP(B767,[1]Arkusz5!$A$3:$Y$2185,15,FALSE)</f>
        <v>0</v>
      </c>
      <c r="Q767" t="str">
        <f>VLOOKUP(B767,[1]Arkusz5!$A$3:$Y$2185,16,FALSE)</f>
        <v>PLB300015; PLH300016</v>
      </c>
      <c r="R767" t="str">
        <f>VLOOKUP(B767,[1]Arkusz5!$A$3:$Y$2185,17,FALSE)</f>
        <v>Puszcza Notecka; Bagno Chlebowo</v>
      </c>
      <c r="S767" t="str">
        <f>VLOOKUP(B767,[1]Arkusz5!$A$3:$Y$2185,18,FALSE)</f>
        <v>Europa</v>
      </c>
      <c r="T767" t="str">
        <f>VLOOKUP(B767,[1]Arkusz5!$A$3:$Y$2185,19,FALSE)</f>
        <v>Polska</v>
      </c>
      <c r="U767" t="str">
        <f>VLOOKUP(B767,[1]Arkusz5!$A$3:$Y$2185,20,FALSE)</f>
        <v>wielkopolskie</v>
      </c>
      <c r="V767" t="str">
        <f>VLOOKUP(B767,[1]Arkusz5!$A$3:$Y$2185,21,FALSE)</f>
        <v>czarnkowsko-trzcianecki</v>
      </c>
      <c r="W767" t="str">
        <f>VLOOKUP(B767,[1]Arkusz5!$A$3:$Y$2185,22,FALSE)</f>
        <v>Połajewo</v>
      </c>
      <c r="X767" t="str">
        <f>VLOOKUP(B767,[1]Arkusz5!$A$3:$Y$2185,23,FALSE)</f>
        <v>315.33 Kotlina Gorzowska</v>
      </c>
      <c r="Y767" t="str">
        <f>VLOOKUP(B767,[1]Arkusz5!$A$3:$Y$2185,24,FALSE)</f>
        <v>Continental Bio-geographical Region</v>
      </c>
      <c r="Z767" t="str">
        <f>VLOOKUP(B767,[1]Arkusz5!$A$3:$Y$2185,25,FALSE)</f>
        <v>Vaccinio uliginosi-Pinetum</v>
      </c>
    </row>
    <row r="768" spans="1:26" x14ac:dyDescent="0.25">
      <c r="A768">
        <v>767</v>
      </c>
      <c r="B768" t="s">
        <v>4718</v>
      </c>
      <c r="C768" t="str">
        <f>VLOOKUP(B768,[1]Arkusz5!$A$3:$Y$2185,2,FALSE)</f>
        <v>52.731551</v>
      </c>
      <c r="D768" t="str">
        <f>VLOOKUP(B768,[1]Arkusz5!$A$3:$Y$2185,3,FALSE)</f>
        <v>16.749994</v>
      </c>
      <c r="E768" t="str">
        <f>VLOOKUP(B768,[1]Arkusz5!$A$3:$Y$2185,4,FALSE)</f>
        <v>33UXU14</v>
      </c>
      <c r="F768" t="str">
        <f>VLOOKUP(B768,[1]Arkusz5!$A$3:$Y$2185,5,FALSE)</f>
        <v>BC67</v>
      </c>
      <c r="G768">
        <f>VLOOKUP(B768,[1]Arkusz5!$A$3:$Y$2185,6,FALSE)</f>
        <v>0</v>
      </c>
      <c r="H768">
        <f>VLOOKUP(B768,[1]Arkusz5!$A$3:$Y$2185,7,FALSE)</f>
        <v>0</v>
      </c>
      <c r="I768">
        <f>VLOOKUP(B768,[1]Arkusz5!$A$3:$Y$2185,8,FALSE)</f>
        <v>0</v>
      </c>
      <c r="J768">
        <f>VLOOKUP(B768,[1]Arkusz5!$A$3:$Y$2185,9,FALSE)</f>
        <v>0</v>
      </c>
      <c r="K768">
        <f>VLOOKUP(B768,[1]Arkusz5!$A$3:$Y$2185,10,FALSE)</f>
        <v>0</v>
      </c>
      <c r="L768" t="str">
        <f>VLOOKUP(B768,[1]Arkusz5!$A$3:$Y$2185,11,FALSE)</f>
        <v>Bagno Chlebowo</v>
      </c>
      <c r="M768" t="str">
        <f>VLOOKUP(B768,[1]Arkusz5!$A$3:$Y$2185,12,FALSE)</f>
        <v>torfowiskowy</v>
      </c>
      <c r="N768" t="str">
        <f>VLOOKUP(B768,[1]Arkusz5!$A$3:$Y$2185,13,FALSE)</f>
        <v>Puszcza Notecka</v>
      </c>
      <c r="O768">
        <f>VLOOKUP(B768,[1]Arkusz5!$A$3:$Y$2185,14,FALSE)</f>
        <v>0</v>
      </c>
      <c r="P768">
        <f>VLOOKUP(B768,[1]Arkusz5!$A$3:$Y$2185,15,FALSE)</f>
        <v>0</v>
      </c>
      <c r="Q768" t="str">
        <f>VLOOKUP(B768,[1]Arkusz5!$A$3:$Y$2185,16,FALSE)</f>
        <v>PLB300015; PLH300016</v>
      </c>
      <c r="R768" t="str">
        <f>VLOOKUP(B768,[1]Arkusz5!$A$3:$Y$2185,17,FALSE)</f>
        <v>Puszcza Notecka; Bagno Chlebowo</v>
      </c>
      <c r="S768" t="str">
        <f>VLOOKUP(B768,[1]Arkusz5!$A$3:$Y$2185,18,FALSE)</f>
        <v>Europa</v>
      </c>
      <c r="T768" t="str">
        <f>VLOOKUP(B768,[1]Arkusz5!$A$3:$Y$2185,19,FALSE)</f>
        <v>Polska</v>
      </c>
      <c r="U768" t="str">
        <f>VLOOKUP(B768,[1]Arkusz5!$A$3:$Y$2185,20,FALSE)</f>
        <v>wielkopolskie</v>
      </c>
      <c r="V768" t="str">
        <f>VLOOKUP(B768,[1]Arkusz5!$A$3:$Y$2185,21,FALSE)</f>
        <v>obornicki</v>
      </c>
      <c r="W768" t="str">
        <f>VLOOKUP(B768,[1]Arkusz5!$A$3:$Y$2185,22,FALSE)</f>
        <v>Ryczywół</v>
      </c>
      <c r="X768" t="str">
        <f>VLOOKUP(B768,[1]Arkusz5!$A$3:$Y$2185,23,FALSE)</f>
        <v>315.33 Kotlina Gorzowska</v>
      </c>
      <c r="Y768" t="str">
        <f>VLOOKUP(B768,[1]Arkusz5!$A$3:$Y$2185,24,FALSE)</f>
        <v>Continental Bio-geographical Region</v>
      </c>
      <c r="Z768" t="str">
        <f>VLOOKUP(B768,[1]Arkusz5!$A$3:$Y$2185,25,FALSE)</f>
        <v>Vaccinio uliginosi-Pinetum</v>
      </c>
    </row>
    <row r="769" spans="1:26" x14ac:dyDescent="0.25">
      <c r="A769">
        <v>768</v>
      </c>
      <c r="B769" t="s">
        <v>4729</v>
      </c>
      <c r="C769" t="str">
        <f>VLOOKUP(B769,[1]Arkusz5!$A$3:$Y$2185,2,FALSE)</f>
        <v>52.4361</v>
      </c>
      <c r="D769" t="str">
        <f>VLOOKUP(B769,[1]Arkusz5!$A$3:$Y$2185,3,FALSE)</f>
        <v>18.0323</v>
      </c>
      <c r="E769" t="str">
        <f>VLOOKUP(B769,[1]Arkusz5!$A$3:$Y$2185,4,FALSE)</f>
        <v>34UBD91</v>
      </c>
      <c r="F769" t="str">
        <f>VLOOKUP(B769,[1]Arkusz5!$A$3:$Y$2185,5,FALSE)</f>
        <v>CD06</v>
      </c>
      <c r="G769">
        <f>VLOOKUP(B769,[1]Arkusz5!$A$3:$Y$2185,6,FALSE)</f>
        <v>0</v>
      </c>
      <c r="H769">
        <f>VLOOKUP(B769,[1]Arkusz5!$A$3:$Y$2185,7,FALSE)</f>
        <v>0</v>
      </c>
      <c r="I769">
        <f>VLOOKUP(B769,[1]Arkusz5!$A$3:$Y$2185,8,FALSE)</f>
        <v>0</v>
      </c>
      <c r="J769">
        <f>VLOOKUP(B769,[1]Arkusz5!$A$3:$Y$2185,9,FALSE)</f>
        <v>0</v>
      </c>
      <c r="K769" t="str">
        <f>VLOOKUP(B769,[1]Arkusz5!$A$3:$Y$2185,10,FALSE)</f>
        <v>Powidzki Park Krajobrazowy</v>
      </c>
      <c r="L769">
        <f>VLOOKUP(B769,[1]Arkusz5!$A$3:$Y$2185,11,FALSE)</f>
        <v>0</v>
      </c>
      <c r="M769">
        <f>VLOOKUP(B769,[1]Arkusz5!$A$3:$Y$2185,12,FALSE)</f>
        <v>0</v>
      </c>
      <c r="N769" t="str">
        <f>VLOOKUP(B769,[1]Arkusz5!$A$3:$Y$2185,13,FALSE)</f>
        <v>Powidzko-Bieniszewski</v>
      </c>
      <c r="O769">
        <f>VLOOKUP(B769,[1]Arkusz5!$A$3:$Y$2185,14,FALSE)</f>
        <v>0</v>
      </c>
      <c r="P769">
        <f>VLOOKUP(B769,[1]Arkusz5!$A$3:$Y$2185,15,FALSE)</f>
        <v>0</v>
      </c>
      <c r="Q769">
        <f>VLOOKUP(B769,[1]Arkusz5!$A$3:$Y$2185,16,FALSE)</f>
        <v>0</v>
      </c>
      <c r="R769">
        <f>VLOOKUP(B769,[1]Arkusz5!$A$3:$Y$2185,17,FALSE)</f>
        <v>0</v>
      </c>
      <c r="S769" t="str">
        <f>VLOOKUP(B769,[1]Arkusz5!$A$3:$Y$2185,18,FALSE)</f>
        <v>Europa</v>
      </c>
      <c r="T769" t="str">
        <f>VLOOKUP(B769,[1]Arkusz5!$A$3:$Y$2185,19,FALSE)</f>
        <v>Polska</v>
      </c>
      <c r="U769" t="str">
        <f>VLOOKUP(B769,[1]Arkusz5!$A$3:$Y$2185,20,FALSE)</f>
        <v>wielkopolskie</v>
      </c>
      <c r="V769" t="str">
        <f>VLOOKUP(B769,[1]Arkusz5!$A$3:$Y$2185,21,FALSE)</f>
        <v>słupecki</v>
      </c>
      <c r="W769" t="str">
        <f>VLOOKUP(B769,[1]Arkusz5!$A$3:$Y$2185,22,FALSE)</f>
        <v>Ostrowite</v>
      </c>
      <c r="X769" t="str">
        <f>VLOOKUP(B769,[1]Arkusz5!$A$3:$Y$2185,23,FALSE)</f>
        <v>315.54 Pojezierze Gnieźnieńskie</v>
      </c>
      <c r="Y769" t="str">
        <f>VLOOKUP(B769,[1]Arkusz5!$A$3:$Y$2185,24,FALSE)</f>
        <v>Continental Bio-geographical Region</v>
      </c>
      <c r="Z769" t="str">
        <f>VLOOKUP(B769,[1]Arkusz5!$A$3:$Y$2185,25,FALSE)</f>
        <v>Pino-Quercetum (=Querco-Pinetum + Serratulo-Pinetum)</v>
      </c>
    </row>
    <row r="770" spans="1:26" x14ac:dyDescent="0.25">
      <c r="A770">
        <v>769</v>
      </c>
      <c r="B770" t="s">
        <v>4743</v>
      </c>
      <c r="C770" t="str">
        <f>VLOOKUP(B770,[1]Arkusz5!$A$3:$Y$2185,2,FALSE)</f>
        <v>52.4361</v>
      </c>
      <c r="D770" t="str">
        <f>VLOOKUP(B770,[1]Arkusz5!$A$3:$Y$2185,3,FALSE)</f>
        <v>18.0323</v>
      </c>
      <c r="E770" t="str">
        <f>VLOOKUP(B770,[1]Arkusz5!$A$3:$Y$2185,4,FALSE)</f>
        <v>34UBD91</v>
      </c>
      <c r="F770" t="str">
        <f>VLOOKUP(B770,[1]Arkusz5!$A$3:$Y$2185,5,FALSE)</f>
        <v>CD06</v>
      </c>
      <c r="G770">
        <f>VLOOKUP(B770,[1]Arkusz5!$A$3:$Y$2185,6,FALSE)</f>
        <v>0</v>
      </c>
      <c r="H770">
        <f>VLOOKUP(B770,[1]Arkusz5!$A$3:$Y$2185,7,FALSE)</f>
        <v>0</v>
      </c>
      <c r="I770">
        <f>VLOOKUP(B770,[1]Arkusz5!$A$3:$Y$2185,8,FALSE)</f>
        <v>0</v>
      </c>
      <c r="J770">
        <f>VLOOKUP(B770,[1]Arkusz5!$A$3:$Y$2185,9,FALSE)</f>
        <v>0</v>
      </c>
      <c r="K770" t="str">
        <f>VLOOKUP(B770,[1]Arkusz5!$A$3:$Y$2185,10,FALSE)</f>
        <v>Powidzki Park Krajobrazowy</v>
      </c>
      <c r="L770">
        <f>VLOOKUP(B770,[1]Arkusz5!$A$3:$Y$2185,11,FALSE)</f>
        <v>0</v>
      </c>
      <c r="M770">
        <f>VLOOKUP(B770,[1]Arkusz5!$A$3:$Y$2185,12,FALSE)</f>
        <v>0</v>
      </c>
      <c r="N770" t="str">
        <f>VLOOKUP(B770,[1]Arkusz5!$A$3:$Y$2185,13,FALSE)</f>
        <v>Powidzko-Bieniszewski</v>
      </c>
      <c r="O770">
        <f>VLOOKUP(B770,[1]Arkusz5!$A$3:$Y$2185,14,FALSE)</f>
        <v>0</v>
      </c>
      <c r="P770">
        <f>VLOOKUP(B770,[1]Arkusz5!$A$3:$Y$2185,15,FALSE)</f>
        <v>0</v>
      </c>
      <c r="Q770">
        <f>VLOOKUP(B770,[1]Arkusz5!$A$3:$Y$2185,16,FALSE)</f>
        <v>0</v>
      </c>
      <c r="R770">
        <f>VLOOKUP(B770,[1]Arkusz5!$A$3:$Y$2185,17,FALSE)</f>
        <v>0</v>
      </c>
      <c r="S770" t="str">
        <f>VLOOKUP(B770,[1]Arkusz5!$A$3:$Y$2185,18,FALSE)</f>
        <v>Europa</v>
      </c>
      <c r="T770" t="str">
        <f>VLOOKUP(B770,[1]Arkusz5!$A$3:$Y$2185,19,FALSE)</f>
        <v>Polska</v>
      </c>
      <c r="U770" t="str">
        <f>VLOOKUP(B770,[1]Arkusz5!$A$3:$Y$2185,20,FALSE)</f>
        <v>wielkopolskie</v>
      </c>
      <c r="V770" t="str">
        <f>VLOOKUP(B770,[1]Arkusz5!$A$3:$Y$2185,21,FALSE)</f>
        <v>słupecki</v>
      </c>
      <c r="W770" t="str">
        <f>VLOOKUP(B770,[1]Arkusz5!$A$3:$Y$2185,22,FALSE)</f>
        <v>Ostrowite</v>
      </c>
      <c r="X770" t="str">
        <f>VLOOKUP(B770,[1]Arkusz5!$A$3:$Y$2185,23,FALSE)</f>
        <v>315.54 Pojezierze Gnieźnieńskie</v>
      </c>
      <c r="Y770" t="str">
        <f>VLOOKUP(B770,[1]Arkusz5!$A$3:$Y$2185,24,FALSE)</f>
        <v>Continental Bio-geographical Region</v>
      </c>
      <c r="Z770" t="str">
        <f>VLOOKUP(B770,[1]Arkusz5!$A$3:$Y$2185,25,FALSE)</f>
        <v>Pino-Quercetum (=Querco-Pinetum + Serratulo-Pinetum)</v>
      </c>
    </row>
    <row r="771" spans="1:26" x14ac:dyDescent="0.25">
      <c r="A771">
        <v>770</v>
      </c>
      <c r="B771" t="s">
        <v>4744</v>
      </c>
      <c r="C771" t="str">
        <f>VLOOKUP(B771,[1]Arkusz5!$A$3:$Y$2185,2,FALSE)</f>
        <v>52.4361</v>
      </c>
      <c r="D771" t="str">
        <f>VLOOKUP(B771,[1]Arkusz5!$A$3:$Y$2185,3,FALSE)</f>
        <v>18.0323</v>
      </c>
      <c r="E771" t="str">
        <f>VLOOKUP(B771,[1]Arkusz5!$A$3:$Y$2185,4,FALSE)</f>
        <v>34UBD91</v>
      </c>
      <c r="F771" t="str">
        <f>VLOOKUP(B771,[1]Arkusz5!$A$3:$Y$2185,5,FALSE)</f>
        <v>CD06</v>
      </c>
      <c r="G771">
        <f>VLOOKUP(B771,[1]Arkusz5!$A$3:$Y$2185,6,FALSE)</f>
        <v>0</v>
      </c>
      <c r="H771">
        <f>VLOOKUP(B771,[1]Arkusz5!$A$3:$Y$2185,7,FALSE)</f>
        <v>0</v>
      </c>
      <c r="I771">
        <f>VLOOKUP(B771,[1]Arkusz5!$A$3:$Y$2185,8,FALSE)</f>
        <v>0</v>
      </c>
      <c r="J771">
        <f>VLOOKUP(B771,[1]Arkusz5!$A$3:$Y$2185,9,FALSE)</f>
        <v>0</v>
      </c>
      <c r="K771" t="str">
        <f>VLOOKUP(B771,[1]Arkusz5!$A$3:$Y$2185,10,FALSE)</f>
        <v>Powidzki Park Krajobrazowy</v>
      </c>
      <c r="L771">
        <f>VLOOKUP(B771,[1]Arkusz5!$A$3:$Y$2185,11,FALSE)</f>
        <v>0</v>
      </c>
      <c r="M771">
        <f>VLOOKUP(B771,[1]Arkusz5!$A$3:$Y$2185,12,FALSE)</f>
        <v>0</v>
      </c>
      <c r="N771" t="str">
        <f>VLOOKUP(B771,[1]Arkusz5!$A$3:$Y$2185,13,FALSE)</f>
        <v>Powidzko-Bieniszewski</v>
      </c>
      <c r="O771">
        <f>VLOOKUP(B771,[1]Arkusz5!$A$3:$Y$2185,14,FALSE)</f>
        <v>0</v>
      </c>
      <c r="P771">
        <f>VLOOKUP(B771,[1]Arkusz5!$A$3:$Y$2185,15,FALSE)</f>
        <v>0</v>
      </c>
      <c r="Q771">
        <f>VLOOKUP(B771,[1]Arkusz5!$A$3:$Y$2185,16,FALSE)</f>
        <v>0</v>
      </c>
      <c r="R771">
        <f>VLOOKUP(B771,[1]Arkusz5!$A$3:$Y$2185,17,FALSE)</f>
        <v>0</v>
      </c>
      <c r="S771" t="str">
        <f>VLOOKUP(B771,[1]Arkusz5!$A$3:$Y$2185,18,FALSE)</f>
        <v>Europa</v>
      </c>
      <c r="T771" t="str">
        <f>VLOOKUP(B771,[1]Arkusz5!$A$3:$Y$2185,19,FALSE)</f>
        <v>Polska</v>
      </c>
      <c r="U771" t="str">
        <f>VLOOKUP(B771,[1]Arkusz5!$A$3:$Y$2185,20,FALSE)</f>
        <v>wielkopolskie</v>
      </c>
      <c r="V771" t="str">
        <f>VLOOKUP(B771,[1]Arkusz5!$A$3:$Y$2185,21,FALSE)</f>
        <v>słupecki</v>
      </c>
      <c r="W771" t="str">
        <f>VLOOKUP(B771,[1]Arkusz5!$A$3:$Y$2185,22,FALSE)</f>
        <v>Ostrowite</v>
      </c>
      <c r="X771" t="str">
        <f>VLOOKUP(B771,[1]Arkusz5!$A$3:$Y$2185,23,FALSE)</f>
        <v>315.54 Pojezierze Gnieźnieńskie</v>
      </c>
      <c r="Y771" t="str">
        <f>VLOOKUP(B771,[1]Arkusz5!$A$3:$Y$2185,24,FALSE)</f>
        <v>Continental Bio-geographical Region</v>
      </c>
      <c r="Z771" t="str">
        <f>VLOOKUP(B771,[1]Arkusz5!$A$3:$Y$2185,25,FALSE)</f>
        <v>Pino-Quercetum (=Querco-Pinetum + Serratulo-Pinetum)</v>
      </c>
    </row>
    <row r="772" spans="1:26" x14ac:dyDescent="0.25">
      <c r="A772">
        <v>771</v>
      </c>
      <c r="B772" t="s">
        <v>4745</v>
      </c>
      <c r="C772" t="str">
        <f>VLOOKUP(B772,[1]Arkusz5!$A$3:$Y$2185,2,FALSE)</f>
        <v>52.4361</v>
      </c>
      <c r="D772" t="str">
        <f>VLOOKUP(B772,[1]Arkusz5!$A$3:$Y$2185,3,FALSE)</f>
        <v>18.0323</v>
      </c>
      <c r="E772" t="str">
        <f>VLOOKUP(B772,[1]Arkusz5!$A$3:$Y$2185,4,FALSE)</f>
        <v>34UBD91</v>
      </c>
      <c r="F772" t="str">
        <f>VLOOKUP(B772,[1]Arkusz5!$A$3:$Y$2185,5,FALSE)</f>
        <v>CD06</v>
      </c>
      <c r="G772">
        <f>VLOOKUP(B772,[1]Arkusz5!$A$3:$Y$2185,6,FALSE)</f>
        <v>0</v>
      </c>
      <c r="H772">
        <f>VLOOKUP(B772,[1]Arkusz5!$A$3:$Y$2185,7,FALSE)</f>
        <v>0</v>
      </c>
      <c r="I772">
        <f>VLOOKUP(B772,[1]Arkusz5!$A$3:$Y$2185,8,FALSE)</f>
        <v>0</v>
      </c>
      <c r="J772">
        <f>VLOOKUP(B772,[1]Arkusz5!$A$3:$Y$2185,9,FALSE)</f>
        <v>0</v>
      </c>
      <c r="K772" t="str">
        <f>VLOOKUP(B772,[1]Arkusz5!$A$3:$Y$2185,10,FALSE)</f>
        <v>Powidzki Park Krajobrazowy</v>
      </c>
      <c r="L772">
        <f>VLOOKUP(B772,[1]Arkusz5!$A$3:$Y$2185,11,FALSE)</f>
        <v>0</v>
      </c>
      <c r="M772">
        <f>VLOOKUP(B772,[1]Arkusz5!$A$3:$Y$2185,12,FALSE)</f>
        <v>0</v>
      </c>
      <c r="N772" t="str">
        <f>VLOOKUP(B772,[1]Arkusz5!$A$3:$Y$2185,13,FALSE)</f>
        <v>Powidzko-Bieniszewski</v>
      </c>
      <c r="O772">
        <f>VLOOKUP(B772,[1]Arkusz5!$A$3:$Y$2185,14,FALSE)</f>
        <v>0</v>
      </c>
      <c r="P772">
        <f>VLOOKUP(B772,[1]Arkusz5!$A$3:$Y$2185,15,FALSE)</f>
        <v>0</v>
      </c>
      <c r="Q772">
        <f>VLOOKUP(B772,[1]Arkusz5!$A$3:$Y$2185,16,FALSE)</f>
        <v>0</v>
      </c>
      <c r="R772">
        <f>VLOOKUP(B772,[1]Arkusz5!$A$3:$Y$2185,17,FALSE)</f>
        <v>0</v>
      </c>
      <c r="S772" t="str">
        <f>VLOOKUP(B772,[1]Arkusz5!$A$3:$Y$2185,18,FALSE)</f>
        <v>Europa</v>
      </c>
      <c r="T772" t="str">
        <f>VLOOKUP(B772,[1]Arkusz5!$A$3:$Y$2185,19,FALSE)</f>
        <v>Polska</v>
      </c>
      <c r="U772" t="str">
        <f>VLOOKUP(B772,[1]Arkusz5!$A$3:$Y$2185,20,FALSE)</f>
        <v>wielkopolskie</v>
      </c>
      <c r="V772" t="str">
        <f>VLOOKUP(B772,[1]Arkusz5!$A$3:$Y$2185,21,FALSE)</f>
        <v>słupecki</v>
      </c>
      <c r="W772" t="str">
        <f>VLOOKUP(B772,[1]Arkusz5!$A$3:$Y$2185,22,FALSE)</f>
        <v>Ostrowite</v>
      </c>
      <c r="X772" t="str">
        <f>VLOOKUP(B772,[1]Arkusz5!$A$3:$Y$2185,23,FALSE)</f>
        <v>315.54 Pojezierze Gnieźnieńskie</v>
      </c>
      <c r="Y772" t="str">
        <f>VLOOKUP(B772,[1]Arkusz5!$A$3:$Y$2185,24,FALSE)</f>
        <v>Continental Bio-geographical Region</v>
      </c>
      <c r="Z772" t="str">
        <f>VLOOKUP(B772,[1]Arkusz5!$A$3:$Y$2185,25,FALSE)</f>
        <v>Pino-Quercetum (=Querco-Pinetum + Serratulo-Pinetum)</v>
      </c>
    </row>
    <row r="773" spans="1:26" x14ac:dyDescent="0.25">
      <c r="A773">
        <v>772</v>
      </c>
      <c r="B773" t="s">
        <v>4746</v>
      </c>
      <c r="C773" t="str">
        <f>VLOOKUP(B773,[1]Arkusz5!$A$3:$Y$2185,2,FALSE)</f>
        <v>52.4361</v>
      </c>
      <c r="D773" t="str">
        <f>VLOOKUP(B773,[1]Arkusz5!$A$3:$Y$2185,3,FALSE)</f>
        <v>18.0323</v>
      </c>
      <c r="E773" t="str">
        <f>VLOOKUP(B773,[1]Arkusz5!$A$3:$Y$2185,4,FALSE)</f>
        <v>34UBD91</v>
      </c>
      <c r="F773" t="str">
        <f>VLOOKUP(B773,[1]Arkusz5!$A$3:$Y$2185,5,FALSE)</f>
        <v>CD06</v>
      </c>
      <c r="G773">
        <f>VLOOKUP(B773,[1]Arkusz5!$A$3:$Y$2185,6,FALSE)</f>
        <v>0</v>
      </c>
      <c r="H773">
        <f>VLOOKUP(B773,[1]Arkusz5!$A$3:$Y$2185,7,FALSE)</f>
        <v>0</v>
      </c>
      <c r="I773">
        <f>VLOOKUP(B773,[1]Arkusz5!$A$3:$Y$2185,8,FALSE)</f>
        <v>0</v>
      </c>
      <c r="J773">
        <f>VLOOKUP(B773,[1]Arkusz5!$A$3:$Y$2185,9,FALSE)</f>
        <v>0</v>
      </c>
      <c r="K773" t="str">
        <f>VLOOKUP(B773,[1]Arkusz5!$A$3:$Y$2185,10,FALSE)</f>
        <v>Powidzki Park Krajobrazowy</v>
      </c>
      <c r="L773">
        <f>VLOOKUP(B773,[1]Arkusz5!$A$3:$Y$2185,11,FALSE)</f>
        <v>0</v>
      </c>
      <c r="M773">
        <f>VLOOKUP(B773,[1]Arkusz5!$A$3:$Y$2185,12,FALSE)</f>
        <v>0</v>
      </c>
      <c r="N773" t="str">
        <f>VLOOKUP(B773,[1]Arkusz5!$A$3:$Y$2185,13,FALSE)</f>
        <v>Powidzko-Bieniszewski</v>
      </c>
      <c r="O773">
        <f>VLOOKUP(B773,[1]Arkusz5!$A$3:$Y$2185,14,FALSE)</f>
        <v>0</v>
      </c>
      <c r="P773">
        <f>VLOOKUP(B773,[1]Arkusz5!$A$3:$Y$2185,15,FALSE)</f>
        <v>0</v>
      </c>
      <c r="Q773">
        <f>VLOOKUP(B773,[1]Arkusz5!$A$3:$Y$2185,16,FALSE)</f>
        <v>0</v>
      </c>
      <c r="R773">
        <f>VLOOKUP(B773,[1]Arkusz5!$A$3:$Y$2185,17,FALSE)</f>
        <v>0</v>
      </c>
      <c r="S773" t="str">
        <f>VLOOKUP(B773,[1]Arkusz5!$A$3:$Y$2185,18,FALSE)</f>
        <v>Europa</v>
      </c>
      <c r="T773" t="str">
        <f>VLOOKUP(B773,[1]Arkusz5!$A$3:$Y$2185,19,FALSE)</f>
        <v>Polska</v>
      </c>
      <c r="U773" t="str">
        <f>VLOOKUP(B773,[1]Arkusz5!$A$3:$Y$2185,20,FALSE)</f>
        <v>wielkopolskie</v>
      </c>
      <c r="V773" t="str">
        <f>VLOOKUP(B773,[1]Arkusz5!$A$3:$Y$2185,21,FALSE)</f>
        <v>słupecki</v>
      </c>
      <c r="W773" t="str">
        <f>VLOOKUP(B773,[1]Arkusz5!$A$3:$Y$2185,22,FALSE)</f>
        <v>Ostrowite</v>
      </c>
      <c r="X773" t="str">
        <f>VLOOKUP(B773,[1]Arkusz5!$A$3:$Y$2185,23,FALSE)</f>
        <v>315.54 Pojezierze Gnieźnieńskie</v>
      </c>
      <c r="Y773" t="str">
        <f>VLOOKUP(B773,[1]Arkusz5!$A$3:$Y$2185,24,FALSE)</f>
        <v>Continental Bio-geographical Region</v>
      </c>
      <c r="Z773" t="str">
        <f>VLOOKUP(B773,[1]Arkusz5!$A$3:$Y$2185,25,FALSE)</f>
        <v>Pino-Quercetum (=Querco-Pinetum + Serratulo-Pinetum)</v>
      </c>
    </row>
    <row r="774" spans="1:26" x14ac:dyDescent="0.25">
      <c r="A774">
        <v>773</v>
      </c>
      <c r="B774" t="s">
        <v>4747</v>
      </c>
      <c r="C774" t="str">
        <f>VLOOKUP(B774,[1]Arkusz5!$A$3:$Y$2185,2,FALSE)</f>
        <v>52.4361</v>
      </c>
      <c r="D774" t="str">
        <f>VLOOKUP(B774,[1]Arkusz5!$A$3:$Y$2185,3,FALSE)</f>
        <v>18.0323</v>
      </c>
      <c r="E774" t="str">
        <f>VLOOKUP(B774,[1]Arkusz5!$A$3:$Y$2185,4,FALSE)</f>
        <v>34UBD91</v>
      </c>
      <c r="F774" t="str">
        <f>VLOOKUP(B774,[1]Arkusz5!$A$3:$Y$2185,5,FALSE)</f>
        <v>CD06</v>
      </c>
      <c r="G774">
        <f>VLOOKUP(B774,[1]Arkusz5!$A$3:$Y$2185,6,FALSE)</f>
        <v>0</v>
      </c>
      <c r="H774">
        <f>VLOOKUP(B774,[1]Arkusz5!$A$3:$Y$2185,7,FALSE)</f>
        <v>0</v>
      </c>
      <c r="I774">
        <f>VLOOKUP(B774,[1]Arkusz5!$A$3:$Y$2185,8,FALSE)</f>
        <v>0</v>
      </c>
      <c r="J774">
        <f>VLOOKUP(B774,[1]Arkusz5!$A$3:$Y$2185,9,FALSE)</f>
        <v>0</v>
      </c>
      <c r="K774" t="str">
        <f>VLOOKUP(B774,[1]Arkusz5!$A$3:$Y$2185,10,FALSE)</f>
        <v>Powidzki Park Krajobrazowy</v>
      </c>
      <c r="L774">
        <f>VLOOKUP(B774,[1]Arkusz5!$A$3:$Y$2185,11,FALSE)</f>
        <v>0</v>
      </c>
      <c r="M774">
        <f>VLOOKUP(B774,[1]Arkusz5!$A$3:$Y$2185,12,FALSE)</f>
        <v>0</v>
      </c>
      <c r="N774" t="str">
        <f>VLOOKUP(B774,[1]Arkusz5!$A$3:$Y$2185,13,FALSE)</f>
        <v>Powidzko-Bieniszewski</v>
      </c>
      <c r="O774">
        <f>VLOOKUP(B774,[1]Arkusz5!$A$3:$Y$2185,14,FALSE)</f>
        <v>0</v>
      </c>
      <c r="P774">
        <f>VLOOKUP(B774,[1]Arkusz5!$A$3:$Y$2185,15,FALSE)</f>
        <v>0</v>
      </c>
      <c r="Q774">
        <f>VLOOKUP(B774,[1]Arkusz5!$A$3:$Y$2185,16,FALSE)</f>
        <v>0</v>
      </c>
      <c r="R774">
        <f>VLOOKUP(B774,[1]Arkusz5!$A$3:$Y$2185,17,FALSE)</f>
        <v>0</v>
      </c>
      <c r="S774" t="str">
        <f>VLOOKUP(B774,[1]Arkusz5!$A$3:$Y$2185,18,FALSE)</f>
        <v>Europa</v>
      </c>
      <c r="T774" t="str">
        <f>VLOOKUP(B774,[1]Arkusz5!$A$3:$Y$2185,19,FALSE)</f>
        <v>Polska</v>
      </c>
      <c r="U774" t="str">
        <f>VLOOKUP(B774,[1]Arkusz5!$A$3:$Y$2185,20,FALSE)</f>
        <v>wielkopolskie</v>
      </c>
      <c r="V774" t="str">
        <f>VLOOKUP(B774,[1]Arkusz5!$A$3:$Y$2185,21,FALSE)</f>
        <v>słupecki</v>
      </c>
      <c r="W774" t="str">
        <f>VLOOKUP(B774,[1]Arkusz5!$A$3:$Y$2185,22,FALSE)</f>
        <v>Ostrowite</v>
      </c>
      <c r="X774" t="str">
        <f>VLOOKUP(B774,[1]Arkusz5!$A$3:$Y$2185,23,FALSE)</f>
        <v>315.54 Pojezierze Gnieźnieńskie</v>
      </c>
      <c r="Y774" t="str">
        <f>VLOOKUP(B774,[1]Arkusz5!$A$3:$Y$2185,24,FALSE)</f>
        <v>Continental Bio-geographical Region</v>
      </c>
      <c r="Z774" t="str">
        <f>VLOOKUP(B774,[1]Arkusz5!$A$3:$Y$2185,25,FALSE)</f>
        <v>Pino-Quercetum (=Querco-Pinetum + Serratulo-Pinetum)</v>
      </c>
    </row>
    <row r="775" spans="1:26" x14ac:dyDescent="0.25">
      <c r="A775">
        <v>774</v>
      </c>
      <c r="B775" t="s">
        <v>4748</v>
      </c>
      <c r="C775" t="str">
        <f>VLOOKUP(B775,[1]Arkusz5!$A$3:$Y$2185,2,FALSE)</f>
        <v>52.4361</v>
      </c>
      <c r="D775" t="str">
        <f>VLOOKUP(B775,[1]Arkusz5!$A$3:$Y$2185,3,FALSE)</f>
        <v>18.0323</v>
      </c>
      <c r="E775" t="str">
        <f>VLOOKUP(B775,[1]Arkusz5!$A$3:$Y$2185,4,FALSE)</f>
        <v>34UBD91</v>
      </c>
      <c r="F775" t="str">
        <f>VLOOKUP(B775,[1]Arkusz5!$A$3:$Y$2185,5,FALSE)</f>
        <v>CD06</v>
      </c>
      <c r="G775">
        <f>VLOOKUP(B775,[1]Arkusz5!$A$3:$Y$2185,6,FALSE)</f>
        <v>0</v>
      </c>
      <c r="H775">
        <f>VLOOKUP(B775,[1]Arkusz5!$A$3:$Y$2185,7,FALSE)</f>
        <v>0</v>
      </c>
      <c r="I775">
        <f>VLOOKUP(B775,[1]Arkusz5!$A$3:$Y$2185,8,FALSE)</f>
        <v>0</v>
      </c>
      <c r="J775">
        <f>VLOOKUP(B775,[1]Arkusz5!$A$3:$Y$2185,9,FALSE)</f>
        <v>0</v>
      </c>
      <c r="K775" t="str">
        <f>VLOOKUP(B775,[1]Arkusz5!$A$3:$Y$2185,10,FALSE)</f>
        <v>Powidzki Park Krajobrazowy</v>
      </c>
      <c r="L775">
        <f>VLOOKUP(B775,[1]Arkusz5!$A$3:$Y$2185,11,FALSE)</f>
        <v>0</v>
      </c>
      <c r="M775">
        <f>VLOOKUP(B775,[1]Arkusz5!$A$3:$Y$2185,12,FALSE)</f>
        <v>0</v>
      </c>
      <c r="N775" t="str">
        <f>VLOOKUP(B775,[1]Arkusz5!$A$3:$Y$2185,13,FALSE)</f>
        <v>Powidzko-Bieniszewski</v>
      </c>
      <c r="O775">
        <f>VLOOKUP(B775,[1]Arkusz5!$A$3:$Y$2185,14,FALSE)</f>
        <v>0</v>
      </c>
      <c r="P775">
        <f>VLOOKUP(B775,[1]Arkusz5!$A$3:$Y$2185,15,FALSE)</f>
        <v>0</v>
      </c>
      <c r="Q775">
        <f>VLOOKUP(B775,[1]Arkusz5!$A$3:$Y$2185,16,FALSE)</f>
        <v>0</v>
      </c>
      <c r="R775">
        <f>VLOOKUP(B775,[1]Arkusz5!$A$3:$Y$2185,17,FALSE)</f>
        <v>0</v>
      </c>
      <c r="S775" t="str">
        <f>VLOOKUP(B775,[1]Arkusz5!$A$3:$Y$2185,18,FALSE)</f>
        <v>Europa</v>
      </c>
      <c r="T775" t="str">
        <f>VLOOKUP(B775,[1]Arkusz5!$A$3:$Y$2185,19,FALSE)</f>
        <v>Polska</v>
      </c>
      <c r="U775" t="str">
        <f>VLOOKUP(B775,[1]Arkusz5!$A$3:$Y$2185,20,FALSE)</f>
        <v>wielkopolskie</v>
      </c>
      <c r="V775" t="str">
        <f>VLOOKUP(B775,[1]Arkusz5!$A$3:$Y$2185,21,FALSE)</f>
        <v>słupecki</v>
      </c>
      <c r="W775" t="str">
        <f>VLOOKUP(B775,[1]Arkusz5!$A$3:$Y$2185,22,FALSE)</f>
        <v>Ostrowite</v>
      </c>
      <c r="X775" t="str">
        <f>VLOOKUP(B775,[1]Arkusz5!$A$3:$Y$2185,23,FALSE)</f>
        <v>315.54 Pojezierze Gnieźnieńskie</v>
      </c>
      <c r="Y775" t="str">
        <f>VLOOKUP(B775,[1]Arkusz5!$A$3:$Y$2185,24,FALSE)</f>
        <v>Continental Bio-geographical Region</v>
      </c>
      <c r="Z775" t="str">
        <f>VLOOKUP(B775,[1]Arkusz5!$A$3:$Y$2185,25,FALSE)</f>
        <v>Pino-Quercetum (=Querco-Pinetum + Serratulo-Pinetum)</v>
      </c>
    </row>
    <row r="776" spans="1:26" x14ac:dyDescent="0.25">
      <c r="A776">
        <v>775</v>
      </c>
      <c r="B776" t="s">
        <v>4749</v>
      </c>
      <c r="C776" t="str">
        <f>VLOOKUP(B776,[1]Arkusz5!$A$3:$Y$2185,2,FALSE)</f>
        <v>52.4361</v>
      </c>
      <c r="D776" t="str">
        <f>VLOOKUP(B776,[1]Arkusz5!$A$3:$Y$2185,3,FALSE)</f>
        <v>18.0323</v>
      </c>
      <c r="E776" t="str">
        <f>VLOOKUP(B776,[1]Arkusz5!$A$3:$Y$2185,4,FALSE)</f>
        <v>34UBD91</v>
      </c>
      <c r="F776" t="str">
        <f>VLOOKUP(B776,[1]Arkusz5!$A$3:$Y$2185,5,FALSE)</f>
        <v>CD06</v>
      </c>
      <c r="G776">
        <f>VLOOKUP(B776,[1]Arkusz5!$A$3:$Y$2185,6,FALSE)</f>
        <v>0</v>
      </c>
      <c r="H776">
        <f>VLOOKUP(B776,[1]Arkusz5!$A$3:$Y$2185,7,FALSE)</f>
        <v>0</v>
      </c>
      <c r="I776">
        <f>VLOOKUP(B776,[1]Arkusz5!$A$3:$Y$2185,8,FALSE)</f>
        <v>0</v>
      </c>
      <c r="J776">
        <f>VLOOKUP(B776,[1]Arkusz5!$A$3:$Y$2185,9,FALSE)</f>
        <v>0</v>
      </c>
      <c r="K776" t="str">
        <f>VLOOKUP(B776,[1]Arkusz5!$A$3:$Y$2185,10,FALSE)</f>
        <v>Powidzki Park Krajobrazowy</v>
      </c>
      <c r="L776">
        <f>VLOOKUP(B776,[1]Arkusz5!$A$3:$Y$2185,11,FALSE)</f>
        <v>0</v>
      </c>
      <c r="M776">
        <f>VLOOKUP(B776,[1]Arkusz5!$A$3:$Y$2185,12,FALSE)</f>
        <v>0</v>
      </c>
      <c r="N776" t="str">
        <f>VLOOKUP(B776,[1]Arkusz5!$A$3:$Y$2185,13,FALSE)</f>
        <v>Powidzko-Bieniszewski</v>
      </c>
      <c r="O776">
        <f>VLOOKUP(B776,[1]Arkusz5!$A$3:$Y$2185,14,FALSE)</f>
        <v>0</v>
      </c>
      <c r="P776">
        <f>VLOOKUP(B776,[1]Arkusz5!$A$3:$Y$2185,15,FALSE)</f>
        <v>0</v>
      </c>
      <c r="Q776">
        <f>VLOOKUP(B776,[1]Arkusz5!$A$3:$Y$2185,16,FALSE)</f>
        <v>0</v>
      </c>
      <c r="R776">
        <f>VLOOKUP(B776,[1]Arkusz5!$A$3:$Y$2185,17,FALSE)</f>
        <v>0</v>
      </c>
      <c r="S776" t="str">
        <f>VLOOKUP(B776,[1]Arkusz5!$A$3:$Y$2185,18,FALSE)</f>
        <v>Europa</v>
      </c>
      <c r="T776" t="str">
        <f>VLOOKUP(B776,[1]Arkusz5!$A$3:$Y$2185,19,FALSE)</f>
        <v>Polska</v>
      </c>
      <c r="U776" t="str">
        <f>VLOOKUP(B776,[1]Arkusz5!$A$3:$Y$2185,20,FALSE)</f>
        <v>wielkopolskie</v>
      </c>
      <c r="V776" t="str">
        <f>VLOOKUP(B776,[1]Arkusz5!$A$3:$Y$2185,21,FALSE)</f>
        <v>słupecki</v>
      </c>
      <c r="W776" t="str">
        <f>VLOOKUP(B776,[1]Arkusz5!$A$3:$Y$2185,22,FALSE)</f>
        <v>Ostrowite</v>
      </c>
      <c r="X776" t="str">
        <f>VLOOKUP(B776,[1]Arkusz5!$A$3:$Y$2185,23,FALSE)</f>
        <v>315.54 Pojezierze Gnieźnieńskie</v>
      </c>
      <c r="Y776" t="str">
        <f>VLOOKUP(B776,[1]Arkusz5!$A$3:$Y$2185,24,FALSE)</f>
        <v>Continental Bio-geographical Region</v>
      </c>
      <c r="Z776" t="str">
        <f>VLOOKUP(B776,[1]Arkusz5!$A$3:$Y$2185,25,FALSE)</f>
        <v>Pino-Quercetum (=Querco-Pinetum + Serratulo-Pinetum)</v>
      </c>
    </row>
    <row r="777" spans="1:26" x14ac:dyDescent="0.25">
      <c r="A777">
        <v>776</v>
      </c>
      <c r="B777" t="s">
        <v>4750</v>
      </c>
      <c r="C777" t="str">
        <f>VLOOKUP(B777,[1]Arkusz5!$A$3:$Y$2185,2,FALSE)</f>
        <v>52.1783</v>
      </c>
      <c r="D777" t="str">
        <f>VLOOKUP(B777,[1]Arkusz5!$A$3:$Y$2185,3,FALSE)</f>
        <v>16.8041</v>
      </c>
      <c r="E777" t="str">
        <f>VLOOKUP(B777,[1]Arkusz5!$A$3:$Y$2185,4,FALSE)</f>
        <v>33UXT28</v>
      </c>
      <c r="F777" t="str">
        <f>VLOOKUP(B777,[1]Arkusz5!$A$3:$Y$2185,5,FALSE)</f>
        <v>BD27</v>
      </c>
      <c r="G777">
        <f>VLOOKUP(B777,[1]Arkusz5!$A$3:$Y$2185,6,FALSE)</f>
        <v>0</v>
      </c>
      <c r="H777">
        <f>VLOOKUP(B777,[1]Arkusz5!$A$3:$Y$2185,7,FALSE)</f>
        <v>0</v>
      </c>
      <c r="I777">
        <f>VLOOKUP(B777,[1]Arkusz5!$A$3:$Y$2185,8,FALSE)</f>
        <v>0</v>
      </c>
      <c r="J777">
        <f>VLOOKUP(B777,[1]Arkusz5!$A$3:$Y$2185,9,FALSE)</f>
        <v>0</v>
      </c>
      <c r="K777">
        <f>VLOOKUP(B777,[1]Arkusz5!$A$3:$Y$2185,10,FALSE)</f>
        <v>0</v>
      </c>
      <c r="L777">
        <f>VLOOKUP(B777,[1]Arkusz5!$A$3:$Y$2185,11,FALSE)</f>
        <v>0</v>
      </c>
      <c r="M777">
        <f>VLOOKUP(B777,[1]Arkusz5!$A$3:$Y$2185,12,FALSE)</f>
        <v>0</v>
      </c>
      <c r="N777">
        <f>VLOOKUP(B777,[1]Arkusz5!$A$3:$Y$2185,13,FALSE)</f>
        <v>0</v>
      </c>
      <c r="O777">
        <f>VLOOKUP(B777,[1]Arkusz5!$A$3:$Y$2185,14,FALSE)</f>
        <v>0</v>
      </c>
      <c r="P777">
        <f>VLOOKUP(B777,[1]Arkusz5!$A$3:$Y$2185,15,FALSE)</f>
        <v>0</v>
      </c>
      <c r="Q777" t="str">
        <f>VLOOKUP(B777,[1]Arkusz5!$A$3:$Y$2185,16,FALSE)</f>
        <v>PLB300017; PLH300012</v>
      </c>
      <c r="R777" t="str">
        <f>VLOOKUP(B777,[1]Arkusz5!$A$3:$Y$2185,17,FALSE)</f>
        <v>Ostoja Rogalińska; Rogalińska Dolina Warty</v>
      </c>
      <c r="S777" t="str">
        <f>VLOOKUP(B777,[1]Arkusz5!$A$3:$Y$2185,18,FALSE)</f>
        <v>Europa</v>
      </c>
      <c r="T777" t="str">
        <f>VLOOKUP(B777,[1]Arkusz5!$A$3:$Y$2185,19,FALSE)</f>
        <v>Polska</v>
      </c>
      <c r="U777" t="str">
        <f>VLOOKUP(B777,[1]Arkusz5!$A$3:$Y$2185,20,FALSE)</f>
        <v>wielkopolskie</v>
      </c>
      <c r="V777" t="str">
        <f>VLOOKUP(B777,[1]Arkusz5!$A$3:$Y$2185,21,FALSE)</f>
        <v>poznański</v>
      </c>
      <c r="W777" t="str">
        <f>VLOOKUP(B777,[1]Arkusz5!$A$3:$Y$2185,22,FALSE)</f>
        <v>Mosina</v>
      </c>
      <c r="X777" t="str">
        <f>VLOOKUP(B777,[1]Arkusz5!$A$3:$Y$2185,23,FALSE)</f>
        <v>315.64 Kotlina Śremska</v>
      </c>
      <c r="Y777" t="str">
        <f>VLOOKUP(B777,[1]Arkusz5!$A$3:$Y$2185,24,FALSE)</f>
        <v>Continental Bio-geographical Region</v>
      </c>
      <c r="Z777" t="str">
        <f>VLOOKUP(B777,[1]Arkusz5!$A$3:$Y$2185,25,FALSE)</f>
        <v>Galio-Carpinetum</v>
      </c>
    </row>
    <row r="778" spans="1:26" x14ac:dyDescent="0.25">
      <c r="A778">
        <v>777</v>
      </c>
      <c r="B778" t="s">
        <v>4764</v>
      </c>
      <c r="C778" t="str">
        <f>VLOOKUP(B778,[1]Arkusz5!$A$3:$Y$2185,2,FALSE)</f>
        <v>51.5211</v>
      </c>
      <c r="D778" t="str">
        <f>VLOOKUP(B778,[1]Arkusz5!$A$3:$Y$2185,3,FALSE)</f>
        <v>17.8511</v>
      </c>
      <c r="E778" t="str">
        <f>VLOOKUP(B778,[1]Arkusz5!$A$3:$Y$2185,4,FALSE)</f>
        <v>33UXT91</v>
      </c>
      <c r="F778" t="str">
        <f>VLOOKUP(B778,[1]Arkusz5!$A$3:$Y$2185,5,FALSE)</f>
        <v>CE05</v>
      </c>
      <c r="G778">
        <f>VLOOKUP(B778,[1]Arkusz5!$A$3:$Y$2185,6,FALSE)</f>
        <v>0</v>
      </c>
      <c r="H778">
        <f>VLOOKUP(B778,[1]Arkusz5!$A$3:$Y$2185,7,FALSE)</f>
        <v>0</v>
      </c>
      <c r="I778">
        <f>VLOOKUP(B778,[1]Arkusz5!$A$3:$Y$2185,8,FALSE)</f>
        <v>0</v>
      </c>
      <c r="J778">
        <f>VLOOKUP(B778,[1]Arkusz5!$A$3:$Y$2185,9,FALSE)</f>
        <v>0</v>
      </c>
      <c r="K778" t="str">
        <f>VLOOKUP(B778,[1]Arkusz5!$A$3:$Y$2185,10,FALSE)</f>
        <v>Park Krajobrazowy Dolina Baryczy</v>
      </c>
      <c r="L778" t="str">
        <f>VLOOKUP(B778,[1]Arkusz5!$A$3:$Y$2185,11,FALSE)</f>
        <v>Wydymacz</v>
      </c>
      <c r="M778" t="str">
        <f>VLOOKUP(B778,[1]Arkusz5!$A$3:$Y$2185,12,FALSE)</f>
        <v>leśny</v>
      </c>
      <c r="N778">
        <f>VLOOKUP(B778,[1]Arkusz5!$A$3:$Y$2185,13,FALSE)</f>
        <v>0</v>
      </c>
      <c r="O778">
        <f>VLOOKUP(B778,[1]Arkusz5!$A$3:$Y$2185,14,FALSE)</f>
        <v>0</v>
      </c>
      <c r="P778">
        <f>VLOOKUP(B778,[1]Arkusz5!$A$3:$Y$2185,15,FALSE)</f>
        <v>0</v>
      </c>
      <c r="Q778" t="str">
        <f>VLOOKUP(B778,[1]Arkusz5!$A$3:$Y$2185,16,FALSE)</f>
        <v>PLB020001; PLH020041</v>
      </c>
      <c r="R778" t="str">
        <f>VLOOKUP(B778,[1]Arkusz5!$A$3:$Y$2185,17,FALSE)</f>
        <v>Dolina Baryczy; Ostoja nad Baryczą</v>
      </c>
      <c r="S778" t="str">
        <f>VLOOKUP(B778,[1]Arkusz5!$A$3:$Y$2185,18,FALSE)</f>
        <v>Europa</v>
      </c>
      <c r="T778" t="str">
        <f>VLOOKUP(B778,[1]Arkusz5!$A$3:$Y$2185,19,FALSE)</f>
        <v>Polska</v>
      </c>
      <c r="U778" t="str">
        <f>VLOOKUP(B778,[1]Arkusz5!$A$3:$Y$2185,20,FALSE)</f>
        <v>wielkopolskie</v>
      </c>
      <c r="V778" t="str">
        <f>VLOOKUP(B778,[1]Arkusz5!$A$3:$Y$2185,21,FALSE)</f>
        <v>ostrowski</v>
      </c>
      <c r="W778" t="str">
        <f>VLOOKUP(B778,[1]Arkusz5!$A$3:$Y$2185,22,FALSE)</f>
        <v>Przygodzice</v>
      </c>
      <c r="X778" t="str">
        <f>VLOOKUP(B778,[1]Arkusz5!$A$3:$Y$2185,23,FALSE)</f>
        <v>318.34 Kotlina Milicka</v>
      </c>
      <c r="Y778" t="str">
        <f>VLOOKUP(B778,[1]Arkusz5!$A$3:$Y$2185,24,FALSE)</f>
        <v>Continental Bio-geographical Region</v>
      </c>
      <c r="Z778" t="str">
        <f>VLOOKUP(B778,[1]Arkusz5!$A$3:$Y$2185,25,FALSE)</f>
        <v>Pino-Quercetum (=Querco-Pinetum + Serratulo-Pinetum)</v>
      </c>
    </row>
    <row r="779" spans="1:26" x14ac:dyDescent="0.25">
      <c r="A779">
        <v>778</v>
      </c>
      <c r="B779" t="s">
        <v>4773</v>
      </c>
      <c r="C779" t="str">
        <f>VLOOKUP(B779,[1]Arkusz5!$A$3:$Y$2185,2,FALSE)</f>
        <v>52.3825</v>
      </c>
      <c r="D779" t="str">
        <f>VLOOKUP(B779,[1]Arkusz5!$A$3:$Y$2185,3,FALSE)</f>
        <v>17.0183</v>
      </c>
      <c r="E779" t="str">
        <f>VLOOKUP(B779,[1]Arkusz5!$A$3:$Y$2185,4,FALSE)</f>
        <v>33UXU30</v>
      </c>
      <c r="F779" t="str">
        <f>VLOOKUP(B779,[1]Arkusz5!$A$3:$Y$2185,5,FALSE)</f>
        <v>BD09</v>
      </c>
      <c r="G779">
        <f>VLOOKUP(B779,[1]Arkusz5!$A$3:$Y$2185,6,FALSE)</f>
        <v>0</v>
      </c>
      <c r="H779">
        <f>VLOOKUP(B779,[1]Arkusz5!$A$3:$Y$2185,7,FALSE)</f>
        <v>0</v>
      </c>
      <c r="I779">
        <f>VLOOKUP(B779,[1]Arkusz5!$A$3:$Y$2185,8,FALSE)</f>
        <v>0</v>
      </c>
      <c r="J779">
        <f>VLOOKUP(B779,[1]Arkusz5!$A$3:$Y$2185,9,FALSE)</f>
        <v>0</v>
      </c>
      <c r="K779">
        <f>VLOOKUP(B779,[1]Arkusz5!$A$3:$Y$2185,10,FALSE)</f>
        <v>0</v>
      </c>
      <c r="L779">
        <f>VLOOKUP(B779,[1]Arkusz5!$A$3:$Y$2185,11,FALSE)</f>
        <v>0</v>
      </c>
      <c r="M779">
        <f>VLOOKUP(B779,[1]Arkusz5!$A$3:$Y$2185,12,FALSE)</f>
        <v>0</v>
      </c>
      <c r="N779">
        <f>VLOOKUP(B779,[1]Arkusz5!$A$3:$Y$2185,13,FALSE)</f>
        <v>0</v>
      </c>
      <c r="O779">
        <f>VLOOKUP(B779,[1]Arkusz5!$A$3:$Y$2185,14,FALSE)</f>
        <v>0</v>
      </c>
      <c r="P779">
        <f>VLOOKUP(B779,[1]Arkusz5!$A$3:$Y$2185,15,FALSE)</f>
        <v>0</v>
      </c>
      <c r="Q779">
        <f>VLOOKUP(B779,[1]Arkusz5!$A$3:$Y$2185,16,FALSE)</f>
        <v>0</v>
      </c>
      <c r="R779">
        <f>VLOOKUP(B779,[1]Arkusz5!$A$3:$Y$2185,17,FALSE)</f>
        <v>0</v>
      </c>
      <c r="S779" t="str">
        <f>VLOOKUP(B779,[1]Arkusz5!$A$3:$Y$2185,18,FALSE)</f>
        <v>Europa</v>
      </c>
      <c r="T779" t="str">
        <f>VLOOKUP(B779,[1]Arkusz5!$A$3:$Y$2185,19,FALSE)</f>
        <v>Polska</v>
      </c>
      <c r="U779" t="str">
        <f>VLOOKUP(B779,[1]Arkusz5!$A$3:$Y$2185,20,FALSE)</f>
        <v>wielkopolskie</v>
      </c>
      <c r="V779" t="str">
        <f>VLOOKUP(B779,[1]Arkusz5!$A$3:$Y$2185,21,FALSE)</f>
        <v>Poznań</v>
      </c>
      <c r="W779" t="str">
        <f>VLOOKUP(B779,[1]Arkusz5!$A$3:$Y$2185,22,FALSE)</f>
        <v>Poznań</v>
      </c>
      <c r="X779" t="str">
        <f>VLOOKUP(B779,[1]Arkusz5!$A$3:$Y$2185,23,FALSE)</f>
        <v>315.56 Równina Wrzesińska</v>
      </c>
      <c r="Y779" t="str">
        <f>VLOOKUP(B779,[1]Arkusz5!$A$3:$Y$2185,24,FALSE)</f>
        <v>Continental Bio-geographical Region</v>
      </c>
      <c r="Z779" t="str">
        <f>VLOOKUP(B779,[1]Arkusz5!$A$3:$Y$2185,25,FALSE)</f>
        <v>Galio-Carpinetum</v>
      </c>
    </row>
    <row r="780" spans="1:26" x14ac:dyDescent="0.25">
      <c r="A780">
        <v>779</v>
      </c>
      <c r="B780" t="s">
        <v>4779</v>
      </c>
      <c r="C780" t="str">
        <f>VLOOKUP(B780,[1]Arkusz5!$A$3:$Y$2185,2,FALSE)</f>
        <v>51.1419</v>
      </c>
      <c r="D780" t="str">
        <f>VLOOKUP(B780,[1]Arkusz5!$A$3:$Y$2185,3,FALSE)</f>
        <v>17.8465</v>
      </c>
      <c r="E780" t="str">
        <f>VLOOKUP(B780,[1]Arkusz5!$A$3:$Y$2185,4,FALSE)</f>
        <v>33UXS96</v>
      </c>
      <c r="F780" t="str">
        <f>VLOOKUP(B780,[1]Arkusz5!$A$3:$Y$2185,5,FALSE)</f>
        <v>CE44</v>
      </c>
      <c r="G780">
        <f>VLOOKUP(B780,[1]Arkusz5!$A$3:$Y$2185,6,FALSE)</f>
        <v>0</v>
      </c>
      <c r="H780">
        <f>VLOOKUP(B780,[1]Arkusz5!$A$3:$Y$2185,7,FALSE)</f>
        <v>0</v>
      </c>
      <c r="I780">
        <f>VLOOKUP(B780,[1]Arkusz5!$A$3:$Y$2185,8,FALSE)</f>
        <v>0</v>
      </c>
      <c r="J780">
        <f>VLOOKUP(B780,[1]Arkusz5!$A$3:$Y$2185,9,FALSE)</f>
        <v>0</v>
      </c>
      <c r="K780">
        <f>VLOOKUP(B780,[1]Arkusz5!$A$3:$Y$2185,10,FALSE)</f>
        <v>0</v>
      </c>
      <c r="L780">
        <f>VLOOKUP(B780,[1]Arkusz5!$A$3:$Y$2185,11,FALSE)</f>
        <v>0</v>
      </c>
      <c r="M780">
        <f>VLOOKUP(B780,[1]Arkusz5!$A$3:$Y$2185,12,FALSE)</f>
        <v>0</v>
      </c>
      <c r="N780">
        <f>VLOOKUP(B780,[1]Arkusz5!$A$3:$Y$2185,13,FALSE)</f>
        <v>0</v>
      </c>
      <c r="O780">
        <f>VLOOKUP(B780,[1]Arkusz5!$A$3:$Y$2185,14,FALSE)</f>
        <v>0</v>
      </c>
      <c r="P780">
        <f>VLOOKUP(B780,[1]Arkusz5!$A$3:$Y$2185,15,FALSE)</f>
        <v>0</v>
      </c>
      <c r="Q780">
        <f>VLOOKUP(B780,[1]Arkusz5!$A$3:$Y$2185,16,FALSE)</f>
        <v>0</v>
      </c>
      <c r="R780">
        <f>VLOOKUP(B780,[1]Arkusz5!$A$3:$Y$2185,17,FALSE)</f>
        <v>0</v>
      </c>
      <c r="S780" t="str">
        <f>VLOOKUP(B780,[1]Arkusz5!$A$3:$Y$2185,18,FALSE)</f>
        <v>Europa</v>
      </c>
      <c r="T780" t="str">
        <f>VLOOKUP(B780,[1]Arkusz5!$A$3:$Y$2185,19,FALSE)</f>
        <v>Polska</v>
      </c>
      <c r="U780" t="str">
        <f>VLOOKUP(B780,[1]Arkusz5!$A$3:$Y$2185,20,FALSE)</f>
        <v>wielkopolskie</v>
      </c>
      <c r="V780" t="str">
        <f>VLOOKUP(B780,[1]Arkusz5!$A$3:$Y$2185,21,FALSE)</f>
        <v>kępiński</v>
      </c>
      <c r="W780" t="str">
        <f>VLOOKUP(B780,[1]Arkusz5!$A$3:$Y$2185,22,FALSE)</f>
        <v>Rychtal</v>
      </c>
      <c r="X780" t="str">
        <f>VLOOKUP(B780,[1]Arkusz5!$A$3:$Y$2185,23,FALSE)</f>
        <v>318.56 Równina Oleśnicka</v>
      </c>
      <c r="Y780" t="str">
        <f>VLOOKUP(B780,[1]Arkusz5!$A$3:$Y$2185,24,FALSE)</f>
        <v>Continental Bio-geographical Region</v>
      </c>
      <c r="Z780" t="str">
        <f>VLOOKUP(B780,[1]Arkusz5!$A$3:$Y$2185,25,FALSE)</f>
        <v>Fraxino-Alnetum (=Circaeo-Alnetum)</v>
      </c>
    </row>
    <row r="781" spans="1:26" x14ac:dyDescent="0.25">
      <c r="A781">
        <v>780</v>
      </c>
      <c r="B781" t="s">
        <v>4786</v>
      </c>
      <c r="C781" t="str">
        <f>VLOOKUP(B781,[1]Arkusz5!$A$3:$Y$2185,2,FALSE)</f>
        <v>51.649447</v>
      </c>
      <c r="D781" t="str">
        <f>VLOOKUP(B781,[1]Arkusz5!$A$3:$Y$2185,3,FALSE)</f>
        <v>17.816616</v>
      </c>
      <c r="E781" t="str">
        <f>VLOOKUP(B781,[1]Arkusz5!$A$3:$Y$2185,4,FALSE)</f>
        <v>33UXT92</v>
      </c>
      <c r="F781" t="str">
        <f>VLOOKUP(B781,[1]Arkusz5!$A$3:$Y$2185,5,FALSE)</f>
        <v>CD84</v>
      </c>
      <c r="G781">
        <f>VLOOKUP(B781,[1]Arkusz5!$A$3:$Y$2185,6,FALSE)</f>
        <v>0</v>
      </c>
      <c r="H781">
        <f>VLOOKUP(B781,[1]Arkusz5!$A$3:$Y$2185,7,FALSE)</f>
        <v>0</v>
      </c>
      <c r="I781">
        <f>VLOOKUP(B781,[1]Arkusz5!$A$3:$Y$2185,8,FALSE)</f>
        <v>0</v>
      </c>
      <c r="J781">
        <f>VLOOKUP(B781,[1]Arkusz5!$A$3:$Y$2185,9,FALSE)</f>
        <v>0</v>
      </c>
      <c r="K781">
        <f>VLOOKUP(B781,[1]Arkusz5!$A$3:$Y$2185,10,FALSE)</f>
        <v>0</v>
      </c>
      <c r="L781">
        <f>VLOOKUP(B781,[1]Arkusz5!$A$3:$Y$2185,11,FALSE)</f>
        <v>0</v>
      </c>
      <c r="M781">
        <f>VLOOKUP(B781,[1]Arkusz5!$A$3:$Y$2185,12,FALSE)</f>
        <v>0</v>
      </c>
      <c r="N781">
        <f>VLOOKUP(B781,[1]Arkusz5!$A$3:$Y$2185,13,FALSE)</f>
        <v>0</v>
      </c>
      <c r="O781">
        <f>VLOOKUP(B781,[1]Arkusz5!$A$3:$Y$2185,14,FALSE)</f>
        <v>0</v>
      </c>
      <c r="P781">
        <f>VLOOKUP(B781,[1]Arkusz5!$A$3:$Y$2185,15,FALSE)</f>
        <v>0</v>
      </c>
      <c r="Q781">
        <f>VLOOKUP(B781,[1]Arkusz5!$A$3:$Y$2185,16,FALSE)</f>
        <v>0</v>
      </c>
      <c r="R781">
        <f>VLOOKUP(B781,[1]Arkusz5!$A$3:$Y$2185,17,FALSE)</f>
        <v>0</v>
      </c>
      <c r="S781" t="str">
        <f>VLOOKUP(B781,[1]Arkusz5!$A$3:$Y$2185,18,FALSE)</f>
        <v>Europa</v>
      </c>
      <c r="T781" t="str">
        <f>VLOOKUP(B781,[1]Arkusz5!$A$3:$Y$2185,19,FALSE)</f>
        <v>Polska</v>
      </c>
      <c r="U781" t="str">
        <f>VLOOKUP(B781,[1]Arkusz5!$A$3:$Y$2185,20,FALSE)</f>
        <v>wielkopolskie</v>
      </c>
      <c r="V781" t="str">
        <f>VLOOKUP(B781,[1]Arkusz5!$A$3:$Y$2185,21,FALSE)</f>
        <v>ostrowski</v>
      </c>
      <c r="W781" t="str">
        <f>VLOOKUP(B781,[1]Arkusz5!$A$3:$Y$2185,22,FALSE)</f>
        <v>Ostrów Wielkopolski</v>
      </c>
      <c r="X781" t="str">
        <f>VLOOKUP(B781,[1]Arkusz5!$A$3:$Y$2185,23,FALSE)</f>
        <v>318.12 Wysoczyzna Kaliska</v>
      </c>
      <c r="Y781" t="str">
        <f>VLOOKUP(B781,[1]Arkusz5!$A$3:$Y$2185,24,FALSE)</f>
        <v>Continental Bio-geographical Region</v>
      </c>
      <c r="Z781" t="str">
        <f>VLOOKUP(B781,[1]Arkusz5!$A$3:$Y$2185,25,FALSE)</f>
        <v>Galio-Carpinetum</v>
      </c>
    </row>
    <row r="782" spans="1:26" x14ac:dyDescent="0.25">
      <c r="A782">
        <v>781</v>
      </c>
      <c r="B782" t="s">
        <v>4792</v>
      </c>
      <c r="C782" t="str">
        <f>VLOOKUP(B782,[1]Arkusz5!$A$3:$Y$2185,2,FALSE)</f>
        <v>52.7042</v>
      </c>
      <c r="D782" t="str">
        <f>VLOOKUP(B782,[1]Arkusz5!$A$3:$Y$2185,3,FALSE)</f>
        <v>16.5249</v>
      </c>
      <c r="E782" t="str">
        <f>VLOOKUP(B782,[1]Arkusz5!$A$3:$Y$2185,4,FALSE)</f>
        <v>33UXU04</v>
      </c>
      <c r="F782" t="str">
        <f>VLOOKUP(B782,[1]Arkusz5!$A$3:$Y$2185,5,FALSE)</f>
        <v>BC66</v>
      </c>
      <c r="G782">
        <f>VLOOKUP(B782,[1]Arkusz5!$A$3:$Y$2185,6,FALSE)</f>
        <v>0</v>
      </c>
      <c r="H782">
        <f>VLOOKUP(B782,[1]Arkusz5!$A$3:$Y$2185,7,FALSE)</f>
        <v>0</v>
      </c>
      <c r="I782">
        <f>VLOOKUP(B782,[1]Arkusz5!$A$3:$Y$2185,8,FALSE)</f>
        <v>0</v>
      </c>
      <c r="J782">
        <f>VLOOKUP(B782,[1]Arkusz5!$A$3:$Y$2185,9,FALSE)</f>
        <v>0</v>
      </c>
      <c r="K782">
        <f>VLOOKUP(B782,[1]Arkusz5!$A$3:$Y$2185,10,FALSE)</f>
        <v>0</v>
      </c>
      <c r="L782">
        <f>VLOOKUP(B782,[1]Arkusz5!$A$3:$Y$2185,11,FALSE)</f>
        <v>0</v>
      </c>
      <c r="M782">
        <f>VLOOKUP(B782,[1]Arkusz5!$A$3:$Y$2185,12,FALSE)</f>
        <v>0</v>
      </c>
      <c r="N782">
        <f>VLOOKUP(B782,[1]Arkusz5!$A$3:$Y$2185,13,FALSE)</f>
        <v>0</v>
      </c>
      <c r="O782">
        <f>VLOOKUP(B782,[1]Arkusz5!$A$3:$Y$2185,14,FALSE)</f>
        <v>0</v>
      </c>
      <c r="P782">
        <f>VLOOKUP(B782,[1]Arkusz5!$A$3:$Y$2185,15,FALSE)</f>
        <v>0</v>
      </c>
      <c r="Q782">
        <f>VLOOKUP(B782,[1]Arkusz5!$A$3:$Y$2185,16,FALSE)</f>
        <v>0</v>
      </c>
      <c r="R782">
        <f>VLOOKUP(B782,[1]Arkusz5!$A$3:$Y$2185,17,FALSE)</f>
        <v>0</v>
      </c>
      <c r="S782" t="str">
        <f>VLOOKUP(B782,[1]Arkusz5!$A$3:$Y$2185,18,FALSE)</f>
        <v>Europa</v>
      </c>
      <c r="T782" t="str">
        <f>VLOOKUP(B782,[1]Arkusz5!$A$3:$Y$2185,19,FALSE)</f>
        <v>Polska</v>
      </c>
      <c r="U782" t="str">
        <f>VLOOKUP(B782,[1]Arkusz5!$A$3:$Y$2185,20,FALSE)</f>
        <v>wielkopolskie</v>
      </c>
      <c r="V782" t="str">
        <f>VLOOKUP(B782,[1]Arkusz5!$A$3:$Y$2185,21,FALSE)</f>
        <v>szamotulski</v>
      </c>
      <c r="W782" t="str">
        <f>VLOOKUP(B782,[1]Arkusz5!$A$3:$Y$2185,22,FALSE)</f>
        <v>Obrzycko</v>
      </c>
      <c r="X782" t="str">
        <f>VLOOKUP(B782,[1]Arkusz5!$A$3:$Y$2185,23,FALSE)</f>
        <v>315.33 Kotlina Gorzowska</v>
      </c>
      <c r="Y782" t="str">
        <f>VLOOKUP(B782,[1]Arkusz5!$A$3:$Y$2185,24,FALSE)</f>
        <v>Continental Bio-geographical Region</v>
      </c>
      <c r="Z782" t="str">
        <f>VLOOKUP(B782,[1]Arkusz5!$A$3:$Y$2185,25,FALSE)</f>
        <v>Pino-Quercetum (=Querco-Pinetum + Serratulo-Pinetum)</v>
      </c>
    </row>
    <row r="783" spans="1:26" x14ac:dyDescent="0.25">
      <c r="A783">
        <v>782</v>
      </c>
      <c r="B783" t="s">
        <v>4799</v>
      </c>
      <c r="C783" t="str">
        <f>VLOOKUP(B783,[1]Arkusz5!$A$3:$Y$2185,2,FALSE)</f>
        <v>51.649447</v>
      </c>
      <c r="D783" t="str">
        <f>VLOOKUP(B783,[1]Arkusz5!$A$3:$Y$2185,3,FALSE)</f>
        <v>17.816616</v>
      </c>
      <c r="E783" t="str">
        <f>VLOOKUP(B783,[1]Arkusz5!$A$3:$Y$2185,4,FALSE)</f>
        <v>33UXT92</v>
      </c>
      <c r="F783" t="str">
        <f>VLOOKUP(B783,[1]Arkusz5!$A$3:$Y$2185,5,FALSE)</f>
        <v>CD84</v>
      </c>
      <c r="G783">
        <f>VLOOKUP(B783,[1]Arkusz5!$A$3:$Y$2185,6,FALSE)</f>
        <v>0</v>
      </c>
      <c r="H783">
        <f>VLOOKUP(B783,[1]Arkusz5!$A$3:$Y$2185,7,FALSE)</f>
        <v>0</v>
      </c>
      <c r="I783">
        <f>VLOOKUP(B783,[1]Arkusz5!$A$3:$Y$2185,8,FALSE)</f>
        <v>0</v>
      </c>
      <c r="J783">
        <f>VLOOKUP(B783,[1]Arkusz5!$A$3:$Y$2185,9,FALSE)</f>
        <v>0</v>
      </c>
      <c r="K783">
        <f>VLOOKUP(B783,[1]Arkusz5!$A$3:$Y$2185,10,FALSE)</f>
        <v>0</v>
      </c>
      <c r="L783">
        <f>VLOOKUP(B783,[1]Arkusz5!$A$3:$Y$2185,11,FALSE)</f>
        <v>0</v>
      </c>
      <c r="M783">
        <f>VLOOKUP(B783,[1]Arkusz5!$A$3:$Y$2185,12,FALSE)</f>
        <v>0</v>
      </c>
      <c r="N783">
        <f>VLOOKUP(B783,[1]Arkusz5!$A$3:$Y$2185,13,FALSE)</f>
        <v>0</v>
      </c>
      <c r="O783">
        <f>VLOOKUP(B783,[1]Arkusz5!$A$3:$Y$2185,14,FALSE)</f>
        <v>0</v>
      </c>
      <c r="P783">
        <f>VLOOKUP(B783,[1]Arkusz5!$A$3:$Y$2185,15,FALSE)</f>
        <v>0</v>
      </c>
      <c r="Q783">
        <f>VLOOKUP(B783,[1]Arkusz5!$A$3:$Y$2185,16,FALSE)</f>
        <v>0</v>
      </c>
      <c r="R783">
        <f>VLOOKUP(B783,[1]Arkusz5!$A$3:$Y$2185,17,FALSE)</f>
        <v>0</v>
      </c>
      <c r="S783" t="str">
        <f>VLOOKUP(B783,[1]Arkusz5!$A$3:$Y$2185,18,FALSE)</f>
        <v>Europa</v>
      </c>
      <c r="T783" t="str">
        <f>VLOOKUP(B783,[1]Arkusz5!$A$3:$Y$2185,19,FALSE)</f>
        <v>Polska</v>
      </c>
      <c r="U783" t="str">
        <f>VLOOKUP(B783,[1]Arkusz5!$A$3:$Y$2185,20,FALSE)</f>
        <v>wielkopolskie</v>
      </c>
      <c r="V783" t="str">
        <f>VLOOKUP(B783,[1]Arkusz5!$A$3:$Y$2185,21,FALSE)</f>
        <v>ostrowski</v>
      </c>
      <c r="W783" t="str">
        <f>VLOOKUP(B783,[1]Arkusz5!$A$3:$Y$2185,22,FALSE)</f>
        <v>Ostrów Wielkopolski</v>
      </c>
      <c r="X783" t="str">
        <f>VLOOKUP(B783,[1]Arkusz5!$A$3:$Y$2185,23,FALSE)</f>
        <v>318.12 Wysoczyzna Kaliska</v>
      </c>
      <c r="Y783" t="str">
        <f>VLOOKUP(B783,[1]Arkusz5!$A$3:$Y$2185,24,FALSE)</f>
        <v>Continental Bio-geographical Region</v>
      </c>
      <c r="Z783" t="str">
        <f>VLOOKUP(B783,[1]Arkusz5!$A$3:$Y$2185,25,FALSE)</f>
        <v>Galio-Carpinetum</v>
      </c>
    </row>
    <row r="784" spans="1:26" x14ac:dyDescent="0.25">
      <c r="A784">
        <v>783</v>
      </c>
      <c r="B784" t="s">
        <v>4802</v>
      </c>
      <c r="C784" t="str">
        <f>VLOOKUP(B784,[1]Arkusz5!$A$3:$Y$2185,2,FALSE)</f>
        <v>52.5551</v>
      </c>
      <c r="D784" t="str">
        <f>VLOOKUP(B784,[1]Arkusz5!$A$3:$Y$2185,3,FALSE)</f>
        <v>17.6268</v>
      </c>
      <c r="E784" t="str">
        <f>VLOOKUP(B784,[1]Arkusz5!$A$3:$Y$2185,4,FALSE)</f>
        <v>33UXU72</v>
      </c>
      <c r="F784" t="str">
        <f>VLOOKUP(B784,[1]Arkusz5!$A$3:$Y$2185,5,FALSE)</f>
        <v>CC83</v>
      </c>
      <c r="G784">
        <f>VLOOKUP(B784,[1]Arkusz5!$A$3:$Y$2185,6,FALSE)</f>
        <v>0</v>
      </c>
      <c r="H784">
        <f>VLOOKUP(B784,[1]Arkusz5!$A$3:$Y$2185,7,FALSE)</f>
        <v>0</v>
      </c>
      <c r="I784">
        <f>VLOOKUP(B784,[1]Arkusz5!$A$3:$Y$2185,8,FALSE)</f>
        <v>0</v>
      </c>
      <c r="J784">
        <f>VLOOKUP(B784,[1]Arkusz5!$A$3:$Y$2185,9,FALSE)</f>
        <v>0</v>
      </c>
      <c r="K784">
        <f>VLOOKUP(B784,[1]Arkusz5!$A$3:$Y$2185,10,FALSE)</f>
        <v>0</v>
      </c>
      <c r="L784">
        <f>VLOOKUP(B784,[1]Arkusz5!$A$3:$Y$2185,11,FALSE)</f>
        <v>0</v>
      </c>
      <c r="M784">
        <f>VLOOKUP(B784,[1]Arkusz5!$A$3:$Y$2185,12,FALSE)</f>
        <v>0</v>
      </c>
      <c r="N784">
        <f>VLOOKUP(B784,[1]Arkusz5!$A$3:$Y$2185,13,FALSE)</f>
        <v>0</v>
      </c>
      <c r="O784">
        <f>VLOOKUP(B784,[1]Arkusz5!$A$3:$Y$2185,14,FALSE)</f>
        <v>0</v>
      </c>
      <c r="P784">
        <f>VLOOKUP(B784,[1]Arkusz5!$A$3:$Y$2185,15,FALSE)</f>
        <v>0</v>
      </c>
      <c r="Q784">
        <f>VLOOKUP(B784,[1]Arkusz5!$A$3:$Y$2185,16,FALSE)</f>
        <v>0</v>
      </c>
      <c r="R784">
        <f>VLOOKUP(B784,[1]Arkusz5!$A$3:$Y$2185,17,FALSE)</f>
        <v>0</v>
      </c>
      <c r="S784" t="str">
        <f>VLOOKUP(B784,[1]Arkusz5!$A$3:$Y$2185,18,FALSE)</f>
        <v>Europa</v>
      </c>
      <c r="T784" t="str">
        <f>VLOOKUP(B784,[1]Arkusz5!$A$3:$Y$2185,19,FALSE)</f>
        <v>Polska</v>
      </c>
      <c r="U784" t="str">
        <f>VLOOKUP(B784,[1]Arkusz5!$A$3:$Y$2185,20,FALSE)</f>
        <v>wielkopolskie</v>
      </c>
      <c r="V784" t="str">
        <f>VLOOKUP(B784,[1]Arkusz5!$A$3:$Y$2185,21,FALSE)</f>
        <v>gnieźnieński</v>
      </c>
      <c r="W784" t="str">
        <f>VLOOKUP(B784,[1]Arkusz5!$A$3:$Y$2185,22,FALSE)</f>
        <v>Gniezno</v>
      </c>
      <c r="X784" t="str">
        <f>VLOOKUP(B784,[1]Arkusz5!$A$3:$Y$2185,23,FALSE)</f>
        <v>315.54 Pojezierze Gnieźnieńskie</v>
      </c>
      <c r="Y784" t="str">
        <f>VLOOKUP(B784,[1]Arkusz5!$A$3:$Y$2185,24,FALSE)</f>
        <v>Continental Bio-geographical Region</v>
      </c>
      <c r="Z784" t="str">
        <f>VLOOKUP(B784,[1]Arkusz5!$A$3:$Y$2185,25,FALSE)</f>
        <v>Galio-Carpinetum</v>
      </c>
    </row>
    <row r="785" spans="1:26" x14ac:dyDescent="0.25">
      <c r="A785">
        <v>784</v>
      </c>
      <c r="B785" t="s">
        <v>4808</v>
      </c>
      <c r="C785" t="str">
        <f>VLOOKUP(B785,[1]Arkusz5!$A$3:$Y$2185,2,FALSE)</f>
        <v>51.6472</v>
      </c>
      <c r="D785" t="str">
        <f>VLOOKUP(B785,[1]Arkusz5!$A$3:$Y$2185,3,FALSE)</f>
        <v>17.8123</v>
      </c>
      <c r="E785" t="str">
        <f>VLOOKUP(B785,[1]Arkusz5!$A$3:$Y$2185,4,FALSE)</f>
        <v>33UXT92</v>
      </c>
      <c r="F785" t="str">
        <f>VLOOKUP(B785,[1]Arkusz5!$A$3:$Y$2185,5,FALSE)</f>
        <v>CD84</v>
      </c>
      <c r="G785">
        <f>VLOOKUP(B785,[1]Arkusz5!$A$3:$Y$2185,6,FALSE)</f>
        <v>0</v>
      </c>
      <c r="H785">
        <f>VLOOKUP(B785,[1]Arkusz5!$A$3:$Y$2185,7,FALSE)</f>
        <v>0</v>
      </c>
      <c r="I785">
        <f>VLOOKUP(B785,[1]Arkusz5!$A$3:$Y$2185,8,FALSE)</f>
        <v>0</v>
      </c>
      <c r="J785">
        <f>VLOOKUP(B785,[1]Arkusz5!$A$3:$Y$2185,9,FALSE)</f>
        <v>0</v>
      </c>
      <c r="K785">
        <f>VLOOKUP(B785,[1]Arkusz5!$A$3:$Y$2185,10,FALSE)</f>
        <v>0</v>
      </c>
      <c r="L785">
        <f>VLOOKUP(B785,[1]Arkusz5!$A$3:$Y$2185,11,FALSE)</f>
        <v>0</v>
      </c>
      <c r="M785">
        <f>VLOOKUP(B785,[1]Arkusz5!$A$3:$Y$2185,12,FALSE)</f>
        <v>0</v>
      </c>
      <c r="N785">
        <f>VLOOKUP(B785,[1]Arkusz5!$A$3:$Y$2185,13,FALSE)</f>
        <v>0</v>
      </c>
      <c r="O785">
        <f>VLOOKUP(B785,[1]Arkusz5!$A$3:$Y$2185,14,FALSE)</f>
        <v>0</v>
      </c>
      <c r="P785">
        <f>VLOOKUP(B785,[1]Arkusz5!$A$3:$Y$2185,15,FALSE)</f>
        <v>0</v>
      </c>
      <c r="Q785">
        <f>VLOOKUP(B785,[1]Arkusz5!$A$3:$Y$2185,16,FALSE)</f>
        <v>0</v>
      </c>
      <c r="R785">
        <f>VLOOKUP(B785,[1]Arkusz5!$A$3:$Y$2185,17,FALSE)</f>
        <v>0</v>
      </c>
      <c r="S785" t="str">
        <f>VLOOKUP(B785,[1]Arkusz5!$A$3:$Y$2185,18,FALSE)</f>
        <v>Europa</v>
      </c>
      <c r="T785" t="str">
        <f>VLOOKUP(B785,[1]Arkusz5!$A$3:$Y$2185,19,FALSE)</f>
        <v>Polska</v>
      </c>
      <c r="U785" t="str">
        <f>VLOOKUP(B785,[1]Arkusz5!$A$3:$Y$2185,20,FALSE)</f>
        <v>wielkopolskie</v>
      </c>
      <c r="V785" t="str">
        <f>VLOOKUP(B785,[1]Arkusz5!$A$3:$Y$2185,21,FALSE)</f>
        <v>ostrowski</v>
      </c>
      <c r="W785" t="str">
        <f>VLOOKUP(B785,[1]Arkusz5!$A$3:$Y$2185,22,FALSE)</f>
        <v>Ostrów Wielkopolski</v>
      </c>
      <c r="X785" t="str">
        <f>VLOOKUP(B785,[1]Arkusz5!$A$3:$Y$2185,23,FALSE)</f>
        <v>318.12 Wysoczyzna Kaliska</v>
      </c>
      <c r="Y785" t="str">
        <f>VLOOKUP(B785,[1]Arkusz5!$A$3:$Y$2185,24,FALSE)</f>
        <v>Continental Bio-geographical Region</v>
      </c>
      <c r="Z785" t="str">
        <f>VLOOKUP(B785,[1]Arkusz5!$A$3:$Y$2185,25,FALSE)</f>
        <v>Fraxino-Alnetum (=Circaeo-Alnetum)</v>
      </c>
    </row>
    <row r="786" spans="1:26" x14ac:dyDescent="0.25">
      <c r="A786">
        <v>785</v>
      </c>
      <c r="B786" t="s">
        <v>4816</v>
      </c>
      <c r="C786" t="str">
        <f>VLOOKUP(B786,[1]Arkusz5!$A$3:$Y$2185,2,FALSE)</f>
        <v>52.7065</v>
      </c>
      <c r="D786" t="str">
        <f>VLOOKUP(B786,[1]Arkusz5!$A$3:$Y$2185,3,FALSE)</f>
        <v>16.5256</v>
      </c>
      <c r="E786" t="str">
        <f>VLOOKUP(B786,[1]Arkusz5!$A$3:$Y$2185,4,FALSE)</f>
        <v>33UXU04</v>
      </c>
      <c r="F786" t="str">
        <f>VLOOKUP(B786,[1]Arkusz5!$A$3:$Y$2185,5,FALSE)</f>
        <v>BC66</v>
      </c>
      <c r="G786">
        <f>VLOOKUP(B786,[1]Arkusz5!$A$3:$Y$2185,6,FALSE)</f>
        <v>0</v>
      </c>
      <c r="H786">
        <f>VLOOKUP(B786,[1]Arkusz5!$A$3:$Y$2185,7,FALSE)</f>
        <v>0</v>
      </c>
      <c r="I786">
        <f>VLOOKUP(B786,[1]Arkusz5!$A$3:$Y$2185,8,FALSE)</f>
        <v>0</v>
      </c>
      <c r="J786">
        <f>VLOOKUP(B786,[1]Arkusz5!$A$3:$Y$2185,9,FALSE)</f>
        <v>0</v>
      </c>
      <c r="K786">
        <f>VLOOKUP(B786,[1]Arkusz5!$A$3:$Y$2185,10,FALSE)</f>
        <v>0</v>
      </c>
      <c r="L786">
        <f>VLOOKUP(B786,[1]Arkusz5!$A$3:$Y$2185,11,FALSE)</f>
        <v>0</v>
      </c>
      <c r="M786">
        <f>VLOOKUP(B786,[1]Arkusz5!$A$3:$Y$2185,12,FALSE)</f>
        <v>0</v>
      </c>
      <c r="N786">
        <f>VLOOKUP(B786,[1]Arkusz5!$A$3:$Y$2185,13,FALSE)</f>
        <v>0</v>
      </c>
      <c r="O786">
        <f>VLOOKUP(B786,[1]Arkusz5!$A$3:$Y$2185,14,FALSE)</f>
        <v>0</v>
      </c>
      <c r="P786">
        <f>VLOOKUP(B786,[1]Arkusz5!$A$3:$Y$2185,15,FALSE)</f>
        <v>0</v>
      </c>
      <c r="Q786">
        <f>VLOOKUP(B786,[1]Arkusz5!$A$3:$Y$2185,16,FALSE)</f>
        <v>0</v>
      </c>
      <c r="R786">
        <f>VLOOKUP(B786,[1]Arkusz5!$A$3:$Y$2185,17,FALSE)</f>
        <v>0</v>
      </c>
      <c r="S786" t="str">
        <f>VLOOKUP(B786,[1]Arkusz5!$A$3:$Y$2185,18,FALSE)</f>
        <v>Europa</v>
      </c>
      <c r="T786" t="str">
        <f>VLOOKUP(B786,[1]Arkusz5!$A$3:$Y$2185,19,FALSE)</f>
        <v>Polska</v>
      </c>
      <c r="U786" t="str">
        <f>VLOOKUP(B786,[1]Arkusz5!$A$3:$Y$2185,20,FALSE)</f>
        <v>wielkopolskie</v>
      </c>
      <c r="V786" t="str">
        <f>VLOOKUP(B786,[1]Arkusz5!$A$3:$Y$2185,21,FALSE)</f>
        <v>szamotulski</v>
      </c>
      <c r="W786" t="str">
        <f>VLOOKUP(B786,[1]Arkusz5!$A$3:$Y$2185,22,FALSE)</f>
        <v>Obrzycko</v>
      </c>
      <c r="X786" t="str">
        <f>VLOOKUP(B786,[1]Arkusz5!$A$3:$Y$2185,23,FALSE)</f>
        <v>315.33 Kotlina Gorzowska</v>
      </c>
      <c r="Y786" t="str">
        <f>VLOOKUP(B786,[1]Arkusz5!$A$3:$Y$2185,24,FALSE)</f>
        <v>Continental Bio-geographical Region</v>
      </c>
      <c r="Z786" t="str">
        <f>VLOOKUP(B786,[1]Arkusz5!$A$3:$Y$2185,25,FALSE)</f>
        <v>Pino-Quercetum (=Querco-Pinetum + Serratulo-Pinetum)</v>
      </c>
    </row>
    <row r="787" spans="1:26" x14ac:dyDescent="0.25">
      <c r="A787">
        <v>786</v>
      </c>
      <c r="B787" t="s">
        <v>4822</v>
      </c>
      <c r="C787" t="str">
        <f>VLOOKUP(B787,[1]Arkusz5!$A$3:$Y$2185,2,FALSE)</f>
        <v>51.6472</v>
      </c>
      <c r="D787" t="str">
        <f>VLOOKUP(B787,[1]Arkusz5!$A$3:$Y$2185,3,FALSE)</f>
        <v>17.8123</v>
      </c>
      <c r="E787" t="str">
        <f>VLOOKUP(B787,[1]Arkusz5!$A$3:$Y$2185,4,FALSE)</f>
        <v>33UXT92</v>
      </c>
      <c r="F787" t="str">
        <f>VLOOKUP(B787,[1]Arkusz5!$A$3:$Y$2185,5,FALSE)</f>
        <v>CD84</v>
      </c>
      <c r="G787">
        <f>VLOOKUP(B787,[1]Arkusz5!$A$3:$Y$2185,6,FALSE)</f>
        <v>0</v>
      </c>
      <c r="H787">
        <f>VLOOKUP(B787,[1]Arkusz5!$A$3:$Y$2185,7,FALSE)</f>
        <v>0</v>
      </c>
      <c r="I787">
        <f>VLOOKUP(B787,[1]Arkusz5!$A$3:$Y$2185,8,FALSE)</f>
        <v>0</v>
      </c>
      <c r="J787">
        <f>VLOOKUP(B787,[1]Arkusz5!$A$3:$Y$2185,9,FALSE)</f>
        <v>0</v>
      </c>
      <c r="K787">
        <f>VLOOKUP(B787,[1]Arkusz5!$A$3:$Y$2185,10,FALSE)</f>
        <v>0</v>
      </c>
      <c r="L787">
        <f>VLOOKUP(B787,[1]Arkusz5!$A$3:$Y$2185,11,FALSE)</f>
        <v>0</v>
      </c>
      <c r="M787">
        <f>VLOOKUP(B787,[1]Arkusz5!$A$3:$Y$2185,12,FALSE)</f>
        <v>0</v>
      </c>
      <c r="N787">
        <f>VLOOKUP(B787,[1]Arkusz5!$A$3:$Y$2185,13,FALSE)</f>
        <v>0</v>
      </c>
      <c r="O787">
        <f>VLOOKUP(B787,[1]Arkusz5!$A$3:$Y$2185,14,FALSE)</f>
        <v>0</v>
      </c>
      <c r="P787">
        <f>VLOOKUP(B787,[1]Arkusz5!$A$3:$Y$2185,15,FALSE)</f>
        <v>0</v>
      </c>
      <c r="Q787">
        <f>VLOOKUP(B787,[1]Arkusz5!$A$3:$Y$2185,16,FALSE)</f>
        <v>0</v>
      </c>
      <c r="R787">
        <f>VLOOKUP(B787,[1]Arkusz5!$A$3:$Y$2185,17,FALSE)</f>
        <v>0</v>
      </c>
      <c r="S787" t="str">
        <f>VLOOKUP(B787,[1]Arkusz5!$A$3:$Y$2185,18,FALSE)</f>
        <v>Europa</v>
      </c>
      <c r="T787" t="str">
        <f>VLOOKUP(B787,[1]Arkusz5!$A$3:$Y$2185,19,FALSE)</f>
        <v>Polska</v>
      </c>
      <c r="U787" t="str">
        <f>VLOOKUP(B787,[1]Arkusz5!$A$3:$Y$2185,20,FALSE)</f>
        <v>wielkopolskie</v>
      </c>
      <c r="V787" t="str">
        <f>VLOOKUP(B787,[1]Arkusz5!$A$3:$Y$2185,21,FALSE)</f>
        <v>ostrowski</v>
      </c>
      <c r="W787" t="str">
        <f>VLOOKUP(B787,[1]Arkusz5!$A$3:$Y$2185,22,FALSE)</f>
        <v>Ostrów Wielkopolski</v>
      </c>
      <c r="X787" t="str">
        <f>VLOOKUP(B787,[1]Arkusz5!$A$3:$Y$2185,23,FALSE)</f>
        <v>318.12 Wysoczyzna Kaliska</v>
      </c>
      <c r="Y787" t="str">
        <f>VLOOKUP(B787,[1]Arkusz5!$A$3:$Y$2185,24,FALSE)</f>
        <v>Continental Bio-geographical Region</v>
      </c>
      <c r="Z787" t="str">
        <f>VLOOKUP(B787,[1]Arkusz5!$A$3:$Y$2185,25,FALSE)</f>
        <v>Fraxino-Alnetum (=Circaeo-Alnetum)</v>
      </c>
    </row>
    <row r="788" spans="1:26" x14ac:dyDescent="0.25">
      <c r="A788">
        <v>787</v>
      </c>
      <c r="B788" t="s">
        <v>4825</v>
      </c>
      <c r="C788" t="str">
        <f>VLOOKUP(B788,[1]Arkusz5!$A$3:$Y$2185,2,FALSE)</f>
        <v>52.7065</v>
      </c>
      <c r="D788" t="str">
        <f>VLOOKUP(B788,[1]Arkusz5!$A$3:$Y$2185,3,FALSE)</f>
        <v>16.5256</v>
      </c>
      <c r="E788" t="str">
        <f>VLOOKUP(B788,[1]Arkusz5!$A$3:$Y$2185,4,FALSE)</f>
        <v>33UXU04</v>
      </c>
      <c r="F788" t="str">
        <f>VLOOKUP(B788,[1]Arkusz5!$A$3:$Y$2185,5,FALSE)</f>
        <v>BC66</v>
      </c>
      <c r="G788">
        <f>VLOOKUP(B788,[1]Arkusz5!$A$3:$Y$2185,6,FALSE)</f>
        <v>0</v>
      </c>
      <c r="H788">
        <f>VLOOKUP(B788,[1]Arkusz5!$A$3:$Y$2185,7,FALSE)</f>
        <v>0</v>
      </c>
      <c r="I788">
        <f>VLOOKUP(B788,[1]Arkusz5!$A$3:$Y$2185,8,FALSE)</f>
        <v>0</v>
      </c>
      <c r="J788">
        <f>VLOOKUP(B788,[1]Arkusz5!$A$3:$Y$2185,9,FALSE)</f>
        <v>0</v>
      </c>
      <c r="K788">
        <f>VLOOKUP(B788,[1]Arkusz5!$A$3:$Y$2185,10,FALSE)</f>
        <v>0</v>
      </c>
      <c r="L788">
        <f>VLOOKUP(B788,[1]Arkusz5!$A$3:$Y$2185,11,FALSE)</f>
        <v>0</v>
      </c>
      <c r="M788">
        <f>VLOOKUP(B788,[1]Arkusz5!$A$3:$Y$2185,12,FALSE)</f>
        <v>0</v>
      </c>
      <c r="N788">
        <f>VLOOKUP(B788,[1]Arkusz5!$A$3:$Y$2185,13,FALSE)</f>
        <v>0</v>
      </c>
      <c r="O788">
        <f>VLOOKUP(B788,[1]Arkusz5!$A$3:$Y$2185,14,FALSE)</f>
        <v>0</v>
      </c>
      <c r="P788">
        <f>VLOOKUP(B788,[1]Arkusz5!$A$3:$Y$2185,15,FALSE)</f>
        <v>0</v>
      </c>
      <c r="Q788">
        <f>VLOOKUP(B788,[1]Arkusz5!$A$3:$Y$2185,16,FALSE)</f>
        <v>0</v>
      </c>
      <c r="R788">
        <f>VLOOKUP(B788,[1]Arkusz5!$A$3:$Y$2185,17,FALSE)</f>
        <v>0</v>
      </c>
      <c r="S788" t="str">
        <f>VLOOKUP(B788,[1]Arkusz5!$A$3:$Y$2185,18,FALSE)</f>
        <v>Europa</v>
      </c>
      <c r="T788" t="str">
        <f>VLOOKUP(B788,[1]Arkusz5!$A$3:$Y$2185,19,FALSE)</f>
        <v>Polska</v>
      </c>
      <c r="U788" t="str">
        <f>VLOOKUP(B788,[1]Arkusz5!$A$3:$Y$2185,20,FALSE)</f>
        <v>wielkopolskie</v>
      </c>
      <c r="V788" t="str">
        <f>VLOOKUP(B788,[1]Arkusz5!$A$3:$Y$2185,21,FALSE)</f>
        <v>szamotulski</v>
      </c>
      <c r="W788" t="str">
        <f>VLOOKUP(B788,[1]Arkusz5!$A$3:$Y$2185,22,FALSE)</f>
        <v>Obrzycko</v>
      </c>
      <c r="X788" t="str">
        <f>VLOOKUP(B788,[1]Arkusz5!$A$3:$Y$2185,23,FALSE)</f>
        <v>315.33 Kotlina Gorzowska</v>
      </c>
      <c r="Y788" t="str">
        <f>VLOOKUP(B788,[1]Arkusz5!$A$3:$Y$2185,24,FALSE)</f>
        <v>Continental Bio-geographical Region</v>
      </c>
      <c r="Z788" t="str">
        <f>VLOOKUP(B788,[1]Arkusz5!$A$3:$Y$2185,25,FALSE)</f>
        <v>Pino-Quercetum (=Querco-Pinetum + Serratulo-Pinetum)</v>
      </c>
    </row>
    <row r="789" spans="1:26" x14ac:dyDescent="0.25">
      <c r="A789">
        <v>788</v>
      </c>
      <c r="B789" t="s">
        <v>4827</v>
      </c>
      <c r="C789" t="str">
        <f>VLOOKUP(B789,[1]Arkusz5!$A$3:$Y$2185,2,FALSE)</f>
        <v>52.7505</v>
      </c>
      <c r="D789" t="str">
        <f>VLOOKUP(B789,[1]Arkusz5!$A$3:$Y$2185,3,FALSE)</f>
        <v>16.9999</v>
      </c>
      <c r="E789" t="str">
        <f>VLOOKUP(B789,[1]Arkusz5!$A$3:$Y$2185,4,FALSE)</f>
        <v>33UXU34</v>
      </c>
      <c r="F789" t="str">
        <f>VLOOKUP(B789,[1]Arkusz5!$A$3:$Y$2185,5,FALSE)</f>
        <v>BC69</v>
      </c>
      <c r="G789">
        <f>VLOOKUP(B789,[1]Arkusz5!$A$3:$Y$2185,6,FALSE)</f>
        <v>0</v>
      </c>
      <c r="H789">
        <f>VLOOKUP(B789,[1]Arkusz5!$A$3:$Y$2185,7,FALSE)</f>
        <v>0</v>
      </c>
      <c r="I789">
        <f>VLOOKUP(B789,[1]Arkusz5!$A$3:$Y$2185,8,FALSE)</f>
        <v>0</v>
      </c>
      <c r="J789">
        <f>VLOOKUP(B789,[1]Arkusz5!$A$3:$Y$2185,9,FALSE)</f>
        <v>0</v>
      </c>
      <c r="K789">
        <f>VLOOKUP(B789,[1]Arkusz5!$A$3:$Y$2185,10,FALSE)</f>
        <v>0</v>
      </c>
      <c r="L789">
        <f>VLOOKUP(B789,[1]Arkusz5!$A$3:$Y$2185,11,FALSE)</f>
        <v>0</v>
      </c>
      <c r="M789">
        <f>VLOOKUP(B789,[1]Arkusz5!$A$3:$Y$2185,12,FALSE)</f>
        <v>0</v>
      </c>
      <c r="N789">
        <f>VLOOKUP(B789,[1]Arkusz5!$A$3:$Y$2185,13,FALSE)</f>
        <v>0</v>
      </c>
      <c r="O789">
        <f>VLOOKUP(B789,[1]Arkusz5!$A$3:$Y$2185,14,FALSE)</f>
        <v>0</v>
      </c>
      <c r="P789">
        <f>VLOOKUP(B789,[1]Arkusz5!$A$3:$Y$2185,15,FALSE)</f>
        <v>0</v>
      </c>
      <c r="Q789">
        <f>VLOOKUP(B789,[1]Arkusz5!$A$3:$Y$2185,16,FALSE)</f>
        <v>0</v>
      </c>
      <c r="R789">
        <f>VLOOKUP(B789,[1]Arkusz5!$A$3:$Y$2185,17,FALSE)</f>
        <v>0</v>
      </c>
      <c r="S789" t="str">
        <f>VLOOKUP(B789,[1]Arkusz5!$A$3:$Y$2185,18,FALSE)</f>
        <v>Europa</v>
      </c>
      <c r="T789" t="str">
        <f>VLOOKUP(B789,[1]Arkusz5!$A$3:$Y$2185,19,FALSE)</f>
        <v>Polska</v>
      </c>
      <c r="U789" t="str">
        <f>VLOOKUP(B789,[1]Arkusz5!$A$3:$Y$2185,20,FALSE)</f>
        <v>wielkopolskie</v>
      </c>
      <c r="V789" t="str">
        <f>VLOOKUP(B789,[1]Arkusz5!$A$3:$Y$2185,21,FALSE)</f>
        <v>obornicki</v>
      </c>
      <c r="W789" t="str">
        <f>VLOOKUP(B789,[1]Arkusz5!$A$3:$Y$2185,22,FALSE)</f>
        <v>Rogoźno</v>
      </c>
      <c r="X789" t="str">
        <f>VLOOKUP(B789,[1]Arkusz5!$A$3:$Y$2185,23,FALSE)</f>
        <v>315.54 Pojezierze Gnieźnieńskie</v>
      </c>
      <c r="Y789" t="str">
        <f>VLOOKUP(B789,[1]Arkusz5!$A$3:$Y$2185,24,FALSE)</f>
        <v>Continental Bio-geographical Region</v>
      </c>
      <c r="Z789" t="str">
        <f>VLOOKUP(B789,[1]Arkusz5!$A$3:$Y$2185,25,FALSE)</f>
        <v>Galio-Carpinetum</v>
      </c>
    </row>
    <row r="790" spans="1:26" x14ac:dyDescent="0.25">
      <c r="A790">
        <v>789</v>
      </c>
      <c r="B790" t="s">
        <v>4836</v>
      </c>
      <c r="C790" t="str">
        <f>VLOOKUP(B790,[1]Arkusz5!$A$3:$Y$2185,2,FALSE)</f>
        <v>51.6472</v>
      </c>
      <c r="D790" t="str">
        <f>VLOOKUP(B790,[1]Arkusz5!$A$3:$Y$2185,3,FALSE)</f>
        <v>17.8123</v>
      </c>
      <c r="E790" t="str">
        <f>VLOOKUP(B790,[1]Arkusz5!$A$3:$Y$2185,4,FALSE)</f>
        <v>33UXT92</v>
      </c>
      <c r="F790" t="str">
        <f>VLOOKUP(B790,[1]Arkusz5!$A$3:$Y$2185,5,FALSE)</f>
        <v>CD84</v>
      </c>
      <c r="G790">
        <f>VLOOKUP(B790,[1]Arkusz5!$A$3:$Y$2185,6,FALSE)</f>
        <v>0</v>
      </c>
      <c r="H790">
        <f>VLOOKUP(B790,[1]Arkusz5!$A$3:$Y$2185,7,FALSE)</f>
        <v>0</v>
      </c>
      <c r="I790">
        <f>VLOOKUP(B790,[1]Arkusz5!$A$3:$Y$2185,8,FALSE)</f>
        <v>0</v>
      </c>
      <c r="J790">
        <f>VLOOKUP(B790,[1]Arkusz5!$A$3:$Y$2185,9,FALSE)</f>
        <v>0</v>
      </c>
      <c r="K790">
        <f>VLOOKUP(B790,[1]Arkusz5!$A$3:$Y$2185,10,FALSE)</f>
        <v>0</v>
      </c>
      <c r="L790">
        <f>VLOOKUP(B790,[1]Arkusz5!$A$3:$Y$2185,11,FALSE)</f>
        <v>0</v>
      </c>
      <c r="M790">
        <f>VLOOKUP(B790,[1]Arkusz5!$A$3:$Y$2185,12,FALSE)</f>
        <v>0</v>
      </c>
      <c r="N790">
        <f>VLOOKUP(B790,[1]Arkusz5!$A$3:$Y$2185,13,FALSE)</f>
        <v>0</v>
      </c>
      <c r="O790">
        <f>VLOOKUP(B790,[1]Arkusz5!$A$3:$Y$2185,14,FALSE)</f>
        <v>0</v>
      </c>
      <c r="P790">
        <f>VLOOKUP(B790,[1]Arkusz5!$A$3:$Y$2185,15,FALSE)</f>
        <v>0</v>
      </c>
      <c r="Q790">
        <f>VLOOKUP(B790,[1]Arkusz5!$A$3:$Y$2185,16,FALSE)</f>
        <v>0</v>
      </c>
      <c r="R790">
        <f>VLOOKUP(B790,[1]Arkusz5!$A$3:$Y$2185,17,FALSE)</f>
        <v>0</v>
      </c>
      <c r="S790" t="str">
        <f>VLOOKUP(B790,[1]Arkusz5!$A$3:$Y$2185,18,FALSE)</f>
        <v>Europa</v>
      </c>
      <c r="T790" t="str">
        <f>VLOOKUP(B790,[1]Arkusz5!$A$3:$Y$2185,19,FALSE)</f>
        <v>Polska</v>
      </c>
      <c r="U790" t="str">
        <f>VLOOKUP(B790,[1]Arkusz5!$A$3:$Y$2185,20,FALSE)</f>
        <v>wielkopolskie</v>
      </c>
      <c r="V790" t="str">
        <f>VLOOKUP(B790,[1]Arkusz5!$A$3:$Y$2185,21,FALSE)</f>
        <v>ostrowski</v>
      </c>
      <c r="W790" t="str">
        <f>VLOOKUP(B790,[1]Arkusz5!$A$3:$Y$2185,22,FALSE)</f>
        <v>Ostrów Wielkopolski</v>
      </c>
      <c r="X790" t="str">
        <f>VLOOKUP(B790,[1]Arkusz5!$A$3:$Y$2185,23,FALSE)</f>
        <v>318.12 Wysoczyzna Kaliska</v>
      </c>
      <c r="Y790" t="str">
        <f>VLOOKUP(B790,[1]Arkusz5!$A$3:$Y$2185,24,FALSE)</f>
        <v>Continental Bio-geographical Region</v>
      </c>
      <c r="Z790" t="str">
        <f>VLOOKUP(B790,[1]Arkusz5!$A$3:$Y$2185,25,FALSE)</f>
        <v>Fraxino-Alnetum (=Circaeo-Alnetum)</v>
      </c>
    </row>
    <row r="791" spans="1:26" x14ac:dyDescent="0.25">
      <c r="A791">
        <v>790</v>
      </c>
      <c r="B791" t="s">
        <v>4838</v>
      </c>
      <c r="C791" t="str">
        <f>VLOOKUP(B791,[1]Arkusz5!$A$3:$Y$2185,2,FALSE)</f>
        <v>51.5023</v>
      </c>
      <c r="D791" t="str">
        <f>VLOOKUP(B791,[1]Arkusz5!$A$3:$Y$2185,3,FALSE)</f>
        <v>17.9677</v>
      </c>
      <c r="E791" t="str">
        <f>VLOOKUP(B791,[1]Arkusz5!$A$3:$Y$2185,4,FALSE)</f>
        <v>33UYT00</v>
      </c>
      <c r="F791" t="str">
        <f>VLOOKUP(B791,[1]Arkusz5!$A$3:$Y$2185,5,FALSE)</f>
        <v>CE05</v>
      </c>
      <c r="G791">
        <f>VLOOKUP(B791,[1]Arkusz5!$A$3:$Y$2185,6,FALSE)</f>
        <v>0</v>
      </c>
      <c r="H791">
        <f>VLOOKUP(B791,[1]Arkusz5!$A$3:$Y$2185,7,FALSE)</f>
        <v>0</v>
      </c>
      <c r="I791">
        <f>VLOOKUP(B791,[1]Arkusz5!$A$3:$Y$2185,8,FALSE)</f>
        <v>0</v>
      </c>
      <c r="J791">
        <f>VLOOKUP(B791,[1]Arkusz5!$A$3:$Y$2185,9,FALSE)</f>
        <v>0</v>
      </c>
      <c r="K791">
        <f>VLOOKUP(B791,[1]Arkusz5!$A$3:$Y$2185,10,FALSE)</f>
        <v>0</v>
      </c>
      <c r="L791">
        <f>VLOOKUP(B791,[1]Arkusz5!$A$3:$Y$2185,11,FALSE)</f>
        <v>0</v>
      </c>
      <c r="M791">
        <f>VLOOKUP(B791,[1]Arkusz5!$A$3:$Y$2185,12,FALSE)</f>
        <v>0</v>
      </c>
      <c r="N791" t="str">
        <f>VLOOKUP(B791,[1]Arkusz5!$A$3:$Y$2185,13,FALSE)</f>
        <v>Wzgórza Ostrzeszowskie i Kotlina Odolanowska (woj. wielkopolskie)</v>
      </c>
      <c r="O791">
        <f>VLOOKUP(B791,[1]Arkusz5!$A$3:$Y$2185,14,FALSE)</f>
        <v>0</v>
      </c>
      <c r="P791">
        <f>VLOOKUP(B791,[1]Arkusz5!$A$3:$Y$2185,15,FALSE)</f>
        <v>0</v>
      </c>
      <c r="Q791">
        <f>VLOOKUP(B791,[1]Arkusz5!$A$3:$Y$2185,16,FALSE)</f>
        <v>0</v>
      </c>
      <c r="R791">
        <f>VLOOKUP(B791,[1]Arkusz5!$A$3:$Y$2185,17,FALSE)</f>
        <v>0</v>
      </c>
      <c r="S791" t="str">
        <f>VLOOKUP(B791,[1]Arkusz5!$A$3:$Y$2185,18,FALSE)</f>
        <v>Europa</v>
      </c>
      <c r="T791" t="str">
        <f>VLOOKUP(B791,[1]Arkusz5!$A$3:$Y$2185,19,FALSE)</f>
        <v>Polska</v>
      </c>
      <c r="U791" t="str">
        <f>VLOOKUP(B791,[1]Arkusz5!$A$3:$Y$2185,20,FALSE)</f>
        <v>wielkopolskie</v>
      </c>
      <c r="V791" t="str">
        <f>VLOOKUP(B791,[1]Arkusz5!$A$3:$Y$2185,21,FALSE)</f>
        <v>ostrzeszowski</v>
      </c>
      <c r="W791" t="str">
        <f>VLOOKUP(B791,[1]Arkusz5!$A$3:$Y$2185,22,FALSE)</f>
        <v>Mikstat</v>
      </c>
      <c r="X791" t="str">
        <f>VLOOKUP(B791,[1]Arkusz5!$A$3:$Y$2185,23,FALSE)</f>
        <v>318.46 Wzgórza Ostrzeszowskie</v>
      </c>
      <c r="Y791" t="str">
        <f>VLOOKUP(B791,[1]Arkusz5!$A$3:$Y$2185,24,FALSE)</f>
        <v>Continental Bio-geographical Region</v>
      </c>
      <c r="Z791" t="str">
        <f>VLOOKUP(B791,[1]Arkusz5!$A$3:$Y$2185,25,FALSE)</f>
        <v>Pino-Quercetum (=Querco-Pinetum + Serratulo-Pinetum)</v>
      </c>
    </row>
    <row r="792" spans="1:26" x14ac:dyDescent="0.25">
      <c r="A792">
        <v>791</v>
      </c>
      <c r="B792" t="s">
        <v>4846</v>
      </c>
      <c r="C792" t="str">
        <f>VLOOKUP(B792,[1]Arkusz5!$A$3:$Y$2185,2,FALSE)</f>
        <v>52.2174</v>
      </c>
      <c r="D792" t="str">
        <f>VLOOKUP(B792,[1]Arkusz5!$A$3:$Y$2185,3,FALSE)</f>
        <v>16.106</v>
      </c>
      <c r="E792" t="str">
        <f>VLOOKUP(B792,[1]Arkusz5!$A$3:$Y$2185,4,FALSE)</f>
        <v>33UWT78</v>
      </c>
      <c r="F792" t="str">
        <f>VLOOKUP(B792,[1]Arkusz5!$A$3:$Y$2185,5,FALSE)</f>
        <v>BD23</v>
      </c>
      <c r="G792">
        <f>VLOOKUP(B792,[1]Arkusz5!$A$3:$Y$2185,6,FALSE)</f>
        <v>0</v>
      </c>
      <c r="H792">
        <f>VLOOKUP(B792,[1]Arkusz5!$A$3:$Y$2185,7,FALSE)</f>
        <v>0</v>
      </c>
      <c r="I792">
        <f>VLOOKUP(B792,[1]Arkusz5!$A$3:$Y$2185,8,FALSE)</f>
        <v>0</v>
      </c>
      <c r="J792">
        <f>VLOOKUP(B792,[1]Arkusz5!$A$3:$Y$2185,9,FALSE)</f>
        <v>0</v>
      </c>
      <c r="K792">
        <f>VLOOKUP(B792,[1]Arkusz5!$A$3:$Y$2185,10,FALSE)</f>
        <v>0</v>
      </c>
      <c r="L792">
        <f>VLOOKUP(B792,[1]Arkusz5!$A$3:$Y$2185,11,FALSE)</f>
        <v>0</v>
      </c>
      <c r="M792">
        <f>VLOOKUP(B792,[1]Arkusz5!$A$3:$Y$2185,12,FALSE)</f>
        <v>0</v>
      </c>
      <c r="N792" t="str">
        <f>VLOOKUP(B792,[1]Arkusz5!$A$3:$Y$2185,13,FALSE)</f>
        <v>Obszar Chronionego Krajobrazu Pojezierze Sławskie, Pradolina Obry i Rynna Zbąszyńska</v>
      </c>
      <c r="O792">
        <f>VLOOKUP(B792,[1]Arkusz5!$A$3:$Y$2185,14,FALSE)</f>
        <v>0</v>
      </c>
      <c r="P792">
        <f>VLOOKUP(B792,[1]Arkusz5!$A$3:$Y$2185,15,FALSE)</f>
        <v>0</v>
      </c>
      <c r="Q792">
        <f>VLOOKUP(B792,[1]Arkusz5!$A$3:$Y$2185,16,FALSE)</f>
        <v>0</v>
      </c>
      <c r="R792">
        <f>VLOOKUP(B792,[1]Arkusz5!$A$3:$Y$2185,17,FALSE)</f>
        <v>0</v>
      </c>
      <c r="S792" t="str">
        <f>VLOOKUP(B792,[1]Arkusz5!$A$3:$Y$2185,18,FALSE)</f>
        <v>Europa</v>
      </c>
      <c r="T792" t="str">
        <f>VLOOKUP(B792,[1]Arkusz5!$A$3:$Y$2185,19,FALSE)</f>
        <v>Polska</v>
      </c>
      <c r="U792" t="str">
        <f>VLOOKUP(B792,[1]Arkusz5!$A$3:$Y$2185,20,FALSE)</f>
        <v>wielkopolskie</v>
      </c>
      <c r="V792" t="str">
        <f>VLOOKUP(B792,[1]Arkusz5!$A$3:$Y$2185,21,FALSE)</f>
        <v>grodziski</v>
      </c>
      <c r="W792" t="str">
        <f>VLOOKUP(B792,[1]Arkusz5!$A$3:$Y$2185,22,FALSE)</f>
        <v>Rakoniewice</v>
      </c>
      <c r="X792" t="str">
        <f>VLOOKUP(B792,[1]Arkusz5!$A$3:$Y$2185,23,FALSE)</f>
        <v>315.51 Pojezierze Poznańskie</v>
      </c>
      <c r="Y792" t="str">
        <f>VLOOKUP(B792,[1]Arkusz5!$A$3:$Y$2185,24,FALSE)</f>
        <v>Continental Bio-geographical Region</v>
      </c>
      <c r="Z792" t="str">
        <f>VLOOKUP(B792,[1]Arkusz5!$A$3:$Y$2185,25,FALSE)</f>
        <v>Fraxino-Alnetum (=Circaeo-Alnetum)</v>
      </c>
    </row>
    <row r="793" spans="1:26" x14ac:dyDescent="0.25">
      <c r="A793">
        <v>792</v>
      </c>
      <c r="B793" t="s">
        <v>4852</v>
      </c>
      <c r="C793" t="str">
        <f>VLOOKUP(B793,[1]Arkusz5!$A$3:$Y$2185,2,FALSE)</f>
        <v>53.111</v>
      </c>
      <c r="D793" t="str">
        <f>VLOOKUP(B793,[1]Arkusz5!$A$3:$Y$2185,3,FALSE)</f>
        <v>17.0086</v>
      </c>
      <c r="E793" t="str">
        <f>VLOOKUP(B793,[1]Arkusz5!$A$3:$Y$2185,4,FALSE)</f>
        <v>33UXU38</v>
      </c>
      <c r="F793" t="str">
        <f>VLOOKUP(B793,[1]Arkusz5!$A$3:$Y$2185,5,FALSE)</f>
        <v>BC29</v>
      </c>
      <c r="G793">
        <f>VLOOKUP(B793,[1]Arkusz5!$A$3:$Y$2185,6,FALSE)</f>
        <v>0</v>
      </c>
      <c r="H793">
        <f>VLOOKUP(B793,[1]Arkusz5!$A$3:$Y$2185,7,FALSE)</f>
        <v>0</v>
      </c>
      <c r="I793">
        <f>VLOOKUP(B793,[1]Arkusz5!$A$3:$Y$2185,8,FALSE)</f>
        <v>0</v>
      </c>
      <c r="J793">
        <f>VLOOKUP(B793,[1]Arkusz5!$A$3:$Y$2185,9,FALSE)</f>
        <v>0</v>
      </c>
      <c r="K793">
        <f>VLOOKUP(B793,[1]Arkusz5!$A$3:$Y$2185,10,FALSE)</f>
        <v>0</v>
      </c>
      <c r="L793">
        <f>VLOOKUP(B793,[1]Arkusz5!$A$3:$Y$2185,11,FALSE)</f>
        <v>0</v>
      </c>
      <c r="M793">
        <f>VLOOKUP(B793,[1]Arkusz5!$A$3:$Y$2185,12,FALSE)</f>
        <v>0</v>
      </c>
      <c r="N793">
        <f>VLOOKUP(B793,[1]Arkusz5!$A$3:$Y$2185,13,FALSE)</f>
        <v>0</v>
      </c>
      <c r="O793">
        <f>VLOOKUP(B793,[1]Arkusz5!$A$3:$Y$2185,14,FALSE)</f>
        <v>0</v>
      </c>
      <c r="P793">
        <f>VLOOKUP(B793,[1]Arkusz5!$A$3:$Y$2185,15,FALSE)</f>
        <v>0</v>
      </c>
      <c r="Q793">
        <f>VLOOKUP(B793,[1]Arkusz5!$A$3:$Y$2185,16,FALSE)</f>
        <v>0</v>
      </c>
      <c r="R793">
        <f>VLOOKUP(B793,[1]Arkusz5!$A$3:$Y$2185,17,FALSE)</f>
        <v>0</v>
      </c>
      <c r="S793" t="str">
        <f>VLOOKUP(B793,[1]Arkusz5!$A$3:$Y$2185,18,FALSE)</f>
        <v>Europa</v>
      </c>
      <c r="T793" t="str">
        <f>VLOOKUP(B793,[1]Arkusz5!$A$3:$Y$2185,19,FALSE)</f>
        <v>Polska</v>
      </c>
      <c r="U793" t="str">
        <f>VLOOKUP(B793,[1]Arkusz5!$A$3:$Y$2185,20,FALSE)</f>
        <v>wielkopolskie</v>
      </c>
      <c r="V793" t="str">
        <f>VLOOKUP(B793,[1]Arkusz5!$A$3:$Y$2185,21,FALSE)</f>
        <v>pilski</v>
      </c>
      <c r="W793" t="str">
        <f>VLOOKUP(B793,[1]Arkusz5!$A$3:$Y$2185,22,FALSE)</f>
        <v>Miasteczko Krajeńskie</v>
      </c>
      <c r="X793" t="str">
        <f>VLOOKUP(B793,[1]Arkusz5!$A$3:$Y$2185,23,FALSE)</f>
        <v>315.34 Dolina Środkowej Noteci</v>
      </c>
      <c r="Y793" t="str">
        <f>VLOOKUP(B793,[1]Arkusz5!$A$3:$Y$2185,24,FALSE)</f>
        <v>Continental Bio-geographical Region</v>
      </c>
      <c r="Z793" t="str">
        <f>VLOOKUP(B793,[1]Arkusz5!$A$3:$Y$2185,25,FALSE)</f>
        <v>Galio-Carpinetum</v>
      </c>
    </row>
    <row r="794" spans="1:26" x14ac:dyDescent="0.25">
      <c r="A794">
        <v>793</v>
      </c>
      <c r="B794" t="s">
        <v>4862</v>
      </c>
      <c r="C794" t="str">
        <f>VLOOKUP(B794,[1]Arkusz5!$A$3:$Y$2185,2,FALSE)</f>
        <v>51.1448</v>
      </c>
      <c r="D794" t="str">
        <f>VLOOKUP(B794,[1]Arkusz5!$A$3:$Y$2185,3,FALSE)</f>
        <v>17.8492</v>
      </c>
      <c r="E794" t="str">
        <f>VLOOKUP(B794,[1]Arkusz5!$A$3:$Y$2185,4,FALSE)</f>
        <v>33UXS96</v>
      </c>
      <c r="F794" t="str">
        <f>VLOOKUP(B794,[1]Arkusz5!$A$3:$Y$2185,5,FALSE)</f>
        <v>CE44</v>
      </c>
      <c r="G794">
        <f>VLOOKUP(B794,[1]Arkusz5!$A$3:$Y$2185,6,FALSE)</f>
        <v>0</v>
      </c>
      <c r="H794">
        <f>VLOOKUP(B794,[1]Arkusz5!$A$3:$Y$2185,7,FALSE)</f>
        <v>0</v>
      </c>
      <c r="I794">
        <f>VLOOKUP(B794,[1]Arkusz5!$A$3:$Y$2185,8,FALSE)</f>
        <v>0</v>
      </c>
      <c r="J794">
        <f>VLOOKUP(B794,[1]Arkusz5!$A$3:$Y$2185,9,FALSE)</f>
        <v>0</v>
      </c>
      <c r="K794">
        <f>VLOOKUP(B794,[1]Arkusz5!$A$3:$Y$2185,10,FALSE)</f>
        <v>0</v>
      </c>
      <c r="L794">
        <f>VLOOKUP(B794,[1]Arkusz5!$A$3:$Y$2185,11,FALSE)</f>
        <v>0</v>
      </c>
      <c r="M794">
        <f>VLOOKUP(B794,[1]Arkusz5!$A$3:$Y$2185,12,FALSE)</f>
        <v>0</v>
      </c>
      <c r="N794">
        <f>VLOOKUP(B794,[1]Arkusz5!$A$3:$Y$2185,13,FALSE)</f>
        <v>0</v>
      </c>
      <c r="O794">
        <f>VLOOKUP(B794,[1]Arkusz5!$A$3:$Y$2185,14,FALSE)</f>
        <v>0</v>
      </c>
      <c r="P794">
        <f>VLOOKUP(B794,[1]Arkusz5!$A$3:$Y$2185,15,FALSE)</f>
        <v>0</v>
      </c>
      <c r="Q794">
        <f>VLOOKUP(B794,[1]Arkusz5!$A$3:$Y$2185,16,FALSE)</f>
        <v>0</v>
      </c>
      <c r="R794">
        <f>VLOOKUP(B794,[1]Arkusz5!$A$3:$Y$2185,17,FALSE)</f>
        <v>0</v>
      </c>
      <c r="S794" t="str">
        <f>VLOOKUP(B794,[1]Arkusz5!$A$3:$Y$2185,18,FALSE)</f>
        <v>Europa</v>
      </c>
      <c r="T794" t="str">
        <f>VLOOKUP(B794,[1]Arkusz5!$A$3:$Y$2185,19,FALSE)</f>
        <v>Polska</v>
      </c>
      <c r="U794" t="str">
        <f>VLOOKUP(B794,[1]Arkusz5!$A$3:$Y$2185,20,FALSE)</f>
        <v>wielkopolskie</v>
      </c>
      <c r="V794" t="str">
        <f>VLOOKUP(B794,[1]Arkusz5!$A$3:$Y$2185,21,FALSE)</f>
        <v>kępiński</v>
      </c>
      <c r="W794" t="str">
        <f>VLOOKUP(B794,[1]Arkusz5!$A$3:$Y$2185,22,FALSE)</f>
        <v>Rychtal</v>
      </c>
      <c r="X794" t="str">
        <f>VLOOKUP(B794,[1]Arkusz5!$A$3:$Y$2185,23,FALSE)</f>
        <v>318.56 Równina Oleśnicka</v>
      </c>
      <c r="Y794" t="str">
        <f>VLOOKUP(B794,[1]Arkusz5!$A$3:$Y$2185,24,FALSE)</f>
        <v>Continental Bio-geographical Region</v>
      </c>
      <c r="Z794" t="str">
        <f>VLOOKUP(B794,[1]Arkusz5!$A$3:$Y$2185,25,FALSE)</f>
        <v>Fraxino-Alnetum (=Circaeo-Alnetum)</v>
      </c>
    </row>
    <row r="795" spans="1:26" x14ac:dyDescent="0.25">
      <c r="A795">
        <v>794</v>
      </c>
      <c r="B795" t="s">
        <v>4866</v>
      </c>
      <c r="C795" t="str">
        <f>VLOOKUP(B795,[1]Arkusz5!$A$3:$Y$2185,2,FALSE)</f>
        <v>51.6056</v>
      </c>
      <c r="D795" t="str">
        <f>VLOOKUP(B795,[1]Arkusz5!$A$3:$Y$2185,3,FALSE)</f>
        <v>17.5293</v>
      </c>
      <c r="E795" t="str">
        <f>VLOOKUP(B795,[1]Arkusz5!$A$3:$Y$2185,4,FALSE)</f>
        <v>33UXT72</v>
      </c>
      <c r="F795" t="str">
        <f>VLOOKUP(B795,[1]Arkusz5!$A$3:$Y$2185,5,FALSE)</f>
        <v>CD92</v>
      </c>
      <c r="G795">
        <f>VLOOKUP(B795,[1]Arkusz5!$A$3:$Y$2185,6,FALSE)</f>
        <v>0</v>
      </c>
      <c r="H795">
        <f>VLOOKUP(B795,[1]Arkusz5!$A$3:$Y$2185,7,FALSE)</f>
        <v>0</v>
      </c>
      <c r="I795">
        <f>VLOOKUP(B795,[1]Arkusz5!$A$3:$Y$2185,8,FALSE)</f>
        <v>0</v>
      </c>
      <c r="J795">
        <f>VLOOKUP(B795,[1]Arkusz5!$A$3:$Y$2185,9,FALSE)</f>
        <v>0</v>
      </c>
      <c r="K795">
        <f>VLOOKUP(B795,[1]Arkusz5!$A$3:$Y$2185,10,FALSE)</f>
        <v>0</v>
      </c>
      <c r="L795">
        <f>VLOOKUP(B795,[1]Arkusz5!$A$3:$Y$2185,11,FALSE)</f>
        <v>0</v>
      </c>
      <c r="M795">
        <f>VLOOKUP(B795,[1]Arkusz5!$A$3:$Y$2185,12,FALSE)</f>
        <v>0</v>
      </c>
      <c r="N795">
        <f>VLOOKUP(B795,[1]Arkusz5!$A$3:$Y$2185,13,FALSE)</f>
        <v>0</v>
      </c>
      <c r="O795">
        <f>VLOOKUP(B795,[1]Arkusz5!$A$3:$Y$2185,14,FALSE)</f>
        <v>0</v>
      </c>
      <c r="P795">
        <f>VLOOKUP(B795,[1]Arkusz5!$A$3:$Y$2185,15,FALSE)</f>
        <v>0</v>
      </c>
      <c r="Q795">
        <f>VLOOKUP(B795,[1]Arkusz5!$A$3:$Y$2185,16,FALSE)</f>
        <v>0</v>
      </c>
      <c r="R795">
        <f>VLOOKUP(B795,[1]Arkusz5!$A$3:$Y$2185,17,FALSE)</f>
        <v>0</v>
      </c>
      <c r="S795" t="str">
        <f>VLOOKUP(B795,[1]Arkusz5!$A$3:$Y$2185,18,FALSE)</f>
        <v>Europa</v>
      </c>
      <c r="T795" t="str">
        <f>VLOOKUP(B795,[1]Arkusz5!$A$3:$Y$2185,19,FALSE)</f>
        <v>Polska</v>
      </c>
      <c r="U795" t="str">
        <f>VLOOKUP(B795,[1]Arkusz5!$A$3:$Y$2185,20,FALSE)</f>
        <v>wielkopolskie</v>
      </c>
      <c r="V795" t="str">
        <f>VLOOKUP(B795,[1]Arkusz5!$A$3:$Y$2185,21,FALSE)</f>
        <v>krotoszyński</v>
      </c>
      <c r="W795" t="str">
        <f>VLOOKUP(B795,[1]Arkusz5!$A$3:$Y$2185,22,FALSE)</f>
        <v>Sulmierzyce</v>
      </c>
      <c r="X795" t="str">
        <f>VLOOKUP(B795,[1]Arkusz5!$A$3:$Y$2185,23,FALSE)</f>
        <v>318.12 Wysoczyzna Kaliska</v>
      </c>
      <c r="Y795" t="str">
        <f>VLOOKUP(B795,[1]Arkusz5!$A$3:$Y$2185,24,FALSE)</f>
        <v>Continental Bio-geographical Region</v>
      </c>
      <c r="Z795" t="str">
        <f>VLOOKUP(B795,[1]Arkusz5!$A$3:$Y$2185,25,FALSE)</f>
        <v>Galio-Carpinetum</v>
      </c>
    </row>
    <row r="796" spans="1:26" x14ac:dyDescent="0.25">
      <c r="A796">
        <v>795</v>
      </c>
      <c r="B796" t="s">
        <v>4870</v>
      </c>
      <c r="C796" t="str">
        <f>VLOOKUP(B796,[1]Arkusz5!$A$3:$Y$2185,2,FALSE)</f>
        <v>52.3113</v>
      </c>
      <c r="D796" t="str">
        <f>VLOOKUP(B796,[1]Arkusz5!$A$3:$Y$2185,3,FALSE)</f>
        <v>16.7968</v>
      </c>
      <c r="E796" t="str">
        <f>VLOOKUP(B796,[1]Arkusz5!$A$3:$Y$2185,4,FALSE)</f>
        <v>33UXT29</v>
      </c>
      <c r="F796" t="str">
        <f>VLOOKUP(B796,[1]Arkusz5!$A$3:$Y$2185,5,FALSE)</f>
        <v>BD17</v>
      </c>
      <c r="G796">
        <f>VLOOKUP(B796,[1]Arkusz5!$A$3:$Y$2185,6,FALSE)</f>
        <v>0</v>
      </c>
      <c r="H796">
        <f>VLOOKUP(B796,[1]Arkusz5!$A$3:$Y$2185,7,FALSE)</f>
        <v>0</v>
      </c>
      <c r="I796">
        <f>VLOOKUP(B796,[1]Arkusz5!$A$3:$Y$2185,8,FALSE)</f>
        <v>0</v>
      </c>
      <c r="J796" t="str">
        <f>VLOOKUP(B796,[1]Arkusz5!$A$3:$Y$2185,9,FALSE)</f>
        <v>Wielkopolski Park Narodowy</v>
      </c>
      <c r="K796">
        <f>VLOOKUP(B796,[1]Arkusz5!$A$3:$Y$2185,10,FALSE)</f>
        <v>0</v>
      </c>
      <c r="L796">
        <f>VLOOKUP(B796,[1]Arkusz5!$A$3:$Y$2185,11,FALSE)</f>
        <v>0</v>
      </c>
      <c r="M796">
        <f>VLOOKUP(B796,[1]Arkusz5!$A$3:$Y$2185,12,FALSE)</f>
        <v>0</v>
      </c>
      <c r="N796">
        <f>VLOOKUP(B796,[1]Arkusz5!$A$3:$Y$2185,13,FALSE)</f>
        <v>0</v>
      </c>
      <c r="O796">
        <f>VLOOKUP(B796,[1]Arkusz5!$A$3:$Y$2185,14,FALSE)</f>
        <v>0</v>
      </c>
      <c r="P796">
        <f>VLOOKUP(B796,[1]Arkusz5!$A$3:$Y$2185,15,FALSE)</f>
        <v>0</v>
      </c>
      <c r="Q796" t="str">
        <f>VLOOKUP(B796,[1]Arkusz5!$A$3:$Y$2185,16,FALSE)</f>
        <v>PLB300017; PLH300010</v>
      </c>
      <c r="R796" t="str">
        <f>VLOOKUP(B796,[1]Arkusz5!$A$3:$Y$2185,17,FALSE)</f>
        <v>Ostoja Rogalińska; Ostoja Wielkopolska</v>
      </c>
      <c r="S796" t="str">
        <f>VLOOKUP(B796,[1]Arkusz5!$A$3:$Y$2185,18,FALSE)</f>
        <v>Europa</v>
      </c>
      <c r="T796" t="str">
        <f>VLOOKUP(B796,[1]Arkusz5!$A$3:$Y$2185,19,FALSE)</f>
        <v>Polska</v>
      </c>
      <c r="U796" t="str">
        <f>VLOOKUP(B796,[1]Arkusz5!$A$3:$Y$2185,20,FALSE)</f>
        <v>wielkopolskie</v>
      </c>
      <c r="V796" t="str">
        <f>VLOOKUP(B796,[1]Arkusz5!$A$3:$Y$2185,21,FALSE)</f>
        <v>poznański</v>
      </c>
      <c r="W796" t="str">
        <f>VLOOKUP(B796,[1]Arkusz5!$A$3:$Y$2185,22,FALSE)</f>
        <v>Komorniki</v>
      </c>
      <c r="X796" t="str">
        <f>VLOOKUP(B796,[1]Arkusz5!$A$3:$Y$2185,23,FALSE)</f>
        <v>315.51 Pojezierze Poznańskie</v>
      </c>
      <c r="Y796" t="str">
        <f>VLOOKUP(B796,[1]Arkusz5!$A$3:$Y$2185,24,FALSE)</f>
        <v>Continental Bio-geographical Region</v>
      </c>
      <c r="Z796" t="str">
        <f>VLOOKUP(B796,[1]Arkusz5!$A$3:$Y$2185,25,FALSE)</f>
        <v>Potentillo albae-Quercetum typicum</v>
      </c>
    </row>
    <row r="797" spans="1:26" x14ac:dyDescent="0.25">
      <c r="A797">
        <v>796</v>
      </c>
      <c r="B797" t="s">
        <v>4878</v>
      </c>
      <c r="C797" t="str">
        <f>VLOOKUP(B797,[1]Arkusz5!$A$3:$Y$2185,2,FALSE)</f>
        <v>52.3113</v>
      </c>
      <c r="D797" t="str">
        <f>VLOOKUP(B797,[1]Arkusz5!$A$3:$Y$2185,3,FALSE)</f>
        <v>16.7968</v>
      </c>
      <c r="E797" t="str">
        <f>VLOOKUP(B797,[1]Arkusz5!$A$3:$Y$2185,4,FALSE)</f>
        <v>33UXT29</v>
      </c>
      <c r="F797" t="str">
        <f>VLOOKUP(B797,[1]Arkusz5!$A$3:$Y$2185,5,FALSE)</f>
        <v>BD17</v>
      </c>
      <c r="G797">
        <f>VLOOKUP(B797,[1]Arkusz5!$A$3:$Y$2185,6,FALSE)</f>
        <v>0</v>
      </c>
      <c r="H797">
        <f>VLOOKUP(B797,[1]Arkusz5!$A$3:$Y$2185,7,FALSE)</f>
        <v>0</v>
      </c>
      <c r="I797">
        <f>VLOOKUP(B797,[1]Arkusz5!$A$3:$Y$2185,8,FALSE)</f>
        <v>0</v>
      </c>
      <c r="J797" t="str">
        <f>VLOOKUP(B797,[1]Arkusz5!$A$3:$Y$2185,9,FALSE)</f>
        <v>Wielkopolski Park Narodowy</v>
      </c>
      <c r="K797">
        <f>VLOOKUP(B797,[1]Arkusz5!$A$3:$Y$2185,10,FALSE)</f>
        <v>0</v>
      </c>
      <c r="L797">
        <f>VLOOKUP(B797,[1]Arkusz5!$A$3:$Y$2185,11,FALSE)</f>
        <v>0</v>
      </c>
      <c r="M797">
        <f>VLOOKUP(B797,[1]Arkusz5!$A$3:$Y$2185,12,FALSE)</f>
        <v>0</v>
      </c>
      <c r="N797">
        <f>VLOOKUP(B797,[1]Arkusz5!$A$3:$Y$2185,13,FALSE)</f>
        <v>0</v>
      </c>
      <c r="O797">
        <f>VLOOKUP(B797,[1]Arkusz5!$A$3:$Y$2185,14,FALSE)</f>
        <v>0</v>
      </c>
      <c r="P797">
        <f>VLOOKUP(B797,[1]Arkusz5!$A$3:$Y$2185,15,FALSE)</f>
        <v>0</v>
      </c>
      <c r="Q797" t="str">
        <f>VLOOKUP(B797,[1]Arkusz5!$A$3:$Y$2185,16,FALSE)</f>
        <v>PLB300017; PLH300010</v>
      </c>
      <c r="R797" t="str">
        <f>VLOOKUP(B797,[1]Arkusz5!$A$3:$Y$2185,17,FALSE)</f>
        <v>Ostoja Rogalińska; Ostoja Wielkopolska</v>
      </c>
      <c r="S797" t="str">
        <f>VLOOKUP(B797,[1]Arkusz5!$A$3:$Y$2185,18,FALSE)</f>
        <v>Europa</v>
      </c>
      <c r="T797" t="str">
        <f>VLOOKUP(B797,[1]Arkusz5!$A$3:$Y$2185,19,FALSE)</f>
        <v>Polska</v>
      </c>
      <c r="U797" t="str">
        <f>VLOOKUP(B797,[1]Arkusz5!$A$3:$Y$2185,20,FALSE)</f>
        <v>wielkopolskie</v>
      </c>
      <c r="V797" t="str">
        <f>VLOOKUP(B797,[1]Arkusz5!$A$3:$Y$2185,21,FALSE)</f>
        <v>poznański</v>
      </c>
      <c r="W797" t="str">
        <f>VLOOKUP(B797,[1]Arkusz5!$A$3:$Y$2185,22,FALSE)</f>
        <v>Komorniki</v>
      </c>
      <c r="X797" t="str">
        <f>VLOOKUP(B797,[1]Arkusz5!$A$3:$Y$2185,23,FALSE)</f>
        <v>315.51 Pojezierze Poznańskie</v>
      </c>
      <c r="Y797" t="str">
        <f>VLOOKUP(B797,[1]Arkusz5!$A$3:$Y$2185,24,FALSE)</f>
        <v>Continental Bio-geographical Region</v>
      </c>
      <c r="Z797" t="str">
        <f>VLOOKUP(B797,[1]Arkusz5!$A$3:$Y$2185,25,FALSE)</f>
        <v>Potentillo albae-Quercetum typicum</v>
      </c>
    </row>
    <row r="798" spans="1:26" x14ac:dyDescent="0.25">
      <c r="A798">
        <v>797</v>
      </c>
      <c r="B798" t="s">
        <v>4881</v>
      </c>
      <c r="C798" t="str">
        <f>VLOOKUP(B798,[1]Arkusz5!$A$3:$Y$2185,2,FALSE)</f>
        <v>51.52</v>
      </c>
      <c r="D798" t="str">
        <f>VLOOKUP(B798,[1]Arkusz5!$A$3:$Y$2185,3,FALSE)</f>
        <v>17.85</v>
      </c>
      <c r="E798" t="str">
        <f>VLOOKUP(B798,[1]Arkusz5!$A$3:$Y$2185,4,FALSE)</f>
        <v>33UXT91</v>
      </c>
      <c r="F798" t="str">
        <f>VLOOKUP(B798,[1]Arkusz5!$A$3:$Y$2185,5,FALSE)</f>
        <v>CE05</v>
      </c>
      <c r="G798">
        <f>VLOOKUP(B798,[1]Arkusz5!$A$3:$Y$2185,6,FALSE)</f>
        <v>0</v>
      </c>
      <c r="H798">
        <f>VLOOKUP(B798,[1]Arkusz5!$A$3:$Y$2185,7,FALSE)</f>
        <v>0</v>
      </c>
      <c r="I798">
        <f>VLOOKUP(B798,[1]Arkusz5!$A$3:$Y$2185,8,FALSE)</f>
        <v>0</v>
      </c>
      <c r="J798">
        <f>VLOOKUP(B798,[1]Arkusz5!$A$3:$Y$2185,9,FALSE)</f>
        <v>0</v>
      </c>
      <c r="K798" t="str">
        <f>VLOOKUP(B798,[1]Arkusz5!$A$3:$Y$2185,10,FALSE)</f>
        <v>Park Krajobrazowy Dolina Baryczy</v>
      </c>
      <c r="L798" t="str">
        <f>VLOOKUP(B798,[1]Arkusz5!$A$3:$Y$2185,11,FALSE)</f>
        <v>Wydymacz</v>
      </c>
      <c r="M798" t="str">
        <f>VLOOKUP(B798,[1]Arkusz5!$A$3:$Y$2185,12,FALSE)</f>
        <v>leśny</v>
      </c>
      <c r="N798">
        <f>VLOOKUP(B798,[1]Arkusz5!$A$3:$Y$2185,13,FALSE)</f>
        <v>0</v>
      </c>
      <c r="O798">
        <f>VLOOKUP(B798,[1]Arkusz5!$A$3:$Y$2185,14,FALSE)</f>
        <v>0</v>
      </c>
      <c r="P798">
        <f>VLOOKUP(B798,[1]Arkusz5!$A$3:$Y$2185,15,FALSE)</f>
        <v>0</v>
      </c>
      <c r="Q798" t="str">
        <f>VLOOKUP(B798,[1]Arkusz5!$A$3:$Y$2185,16,FALSE)</f>
        <v>PLB020001; PLH020041</v>
      </c>
      <c r="R798" t="str">
        <f>VLOOKUP(B798,[1]Arkusz5!$A$3:$Y$2185,17,FALSE)</f>
        <v>Dolina Baryczy; Ostoja nad Baryczą</v>
      </c>
      <c r="S798" t="str">
        <f>VLOOKUP(B798,[1]Arkusz5!$A$3:$Y$2185,18,FALSE)</f>
        <v>Europa</v>
      </c>
      <c r="T798" t="str">
        <f>VLOOKUP(B798,[1]Arkusz5!$A$3:$Y$2185,19,FALSE)</f>
        <v>Polska</v>
      </c>
      <c r="U798" t="str">
        <f>VLOOKUP(B798,[1]Arkusz5!$A$3:$Y$2185,20,FALSE)</f>
        <v>wielkopolskie</v>
      </c>
      <c r="V798" t="str">
        <f>VLOOKUP(B798,[1]Arkusz5!$A$3:$Y$2185,21,FALSE)</f>
        <v>ostrowski</v>
      </c>
      <c r="W798" t="str">
        <f>VLOOKUP(B798,[1]Arkusz5!$A$3:$Y$2185,22,FALSE)</f>
        <v>Przygodzice</v>
      </c>
      <c r="X798" t="str">
        <f>VLOOKUP(B798,[1]Arkusz5!$A$3:$Y$2185,23,FALSE)</f>
        <v>318.34 Kotlina Milicka</v>
      </c>
      <c r="Y798" t="str">
        <f>VLOOKUP(B798,[1]Arkusz5!$A$3:$Y$2185,24,FALSE)</f>
        <v>Continental Bio-geographical Region</v>
      </c>
      <c r="Z798" t="str">
        <f>VLOOKUP(B798,[1]Arkusz5!$A$3:$Y$2185,25,FALSE)</f>
        <v>Pino-Quercetum (=Querco-Pinetum + Serratulo-Pinetum)</v>
      </c>
    </row>
    <row r="799" spans="1:26" x14ac:dyDescent="0.25">
      <c r="A799">
        <v>798</v>
      </c>
      <c r="B799" t="s">
        <v>4885</v>
      </c>
      <c r="C799" t="str">
        <f>VLOOKUP(B799,[1]Arkusz5!$A$3:$Y$2185,2,FALSE)</f>
        <v>52.3076</v>
      </c>
      <c r="D799" t="str">
        <f>VLOOKUP(B799,[1]Arkusz5!$A$3:$Y$2185,3,FALSE)</f>
        <v>16.3523</v>
      </c>
      <c r="E799" t="str">
        <f>VLOOKUP(B799,[1]Arkusz5!$A$3:$Y$2185,4,FALSE)</f>
        <v>33UWT99</v>
      </c>
      <c r="F799" t="str">
        <f>VLOOKUP(B799,[1]Arkusz5!$A$3:$Y$2185,5,FALSE)</f>
        <v>BD14</v>
      </c>
      <c r="G799">
        <f>VLOOKUP(B799,[1]Arkusz5!$A$3:$Y$2185,6,FALSE)</f>
        <v>0</v>
      </c>
      <c r="H799">
        <f>VLOOKUP(B799,[1]Arkusz5!$A$3:$Y$2185,7,FALSE)</f>
        <v>0</v>
      </c>
      <c r="I799">
        <f>VLOOKUP(B799,[1]Arkusz5!$A$3:$Y$2185,8,FALSE)</f>
        <v>0</v>
      </c>
      <c r="J799">
        <f>VLOOKUP(B799,[1]Arkusz5!$A$3:$Y$2185,9,FALSE)</f>
        <v>0</v>
      </c>
      <c r="K799">
        <f>VLOOKUP(B799,[1]Arkusz5!$A$3:$Y$2185,10,FALSE)</f>
        <v>0</v>
      </c>
      <c r="L799">
        <f>VLOOKUP(B799,[1]Arkusz5!$A$3:$Y$2185,11,FALSE)</f>
        <v>0</v>
      </c>
      <c r="M799">
        <f>VLOOKUP(B799,[1]Arkusz5!$A$3:$Y$2185,12,FALSE)</f>
        <v>0</v>
      </c>
      <c r="N799">
        <f>VLOOKUP(B799,[1]Arkusz5!$A$3:$Y$2185,13,FALSE)</f>
        <v>0</v>
      </c>
      <c r="O799">
        <f>VLOOKUP(B799,[1]Arkusz5!$A$3:$Y$2185,14,FALSE)</f>
        <v>0</v>
      </c>
      <c r="P799">
        <f>VLOOKUP(B799,[1]Arkusz5!$A$3:$Y$2185,15,FALSE)</f>
        <v>0</v>
      </c>
      <c r="Q799">
        <f>VLOOKUP(B799,[1]Arkusz5!$A$3:$Y$2185,16,FALSE)</f>
        <v>0</v>
      </c>
      <c r="R799">
        <f>VLOOKUP(B799,[1]Arkusz5!$A$3:$Y$2185,17,FALSE)</f>
        <v>0</v>
      </c>
      <c r="S799" t="str">
        <f>VLOOKUP(B799,[1]Arkusz5!$A$3:$Y$2185,18,FALSE)</f>
        <v>Europa</v>
      </c>
      <c r="T799" t="str">
        <f>VLOOKUP(B799,[1]Arkusz5!$A$3:$Y$2185,19,FALSE)</f>
        <v>Polska</v>
      </c>
      <c r="U799" t="str">
        <f>VLOOKUP(B799,[1]Arkusz5!$A$3:$Y$2185,20,FALSE)</f>
        <v>wielkopolskie</v>
      </c>
      <c r="V799" t="str">
        <f>VLOOKUP(B799,[1]Arkusz5!$A$3:$Y$2185,21,FALSE)</f>
        <v>nowotomyski</v>
      </c>
      <c r="W799" t="str">
        <f>VLOOKUP(B799,[1]Arkusz5!$A$3:$Y$2185,22,FALSE)</f>
        <v>Opalenica</v>
      </c>
      <c r="X799" t="str">
        <f>VLOOKUP(B799,[1]Arkusz5!$A$3:$Y$2185,23,FALSE)</f>
        <v>315.51 Pojezierze Poznańskie</v>
      </c>
      <c r="Y799" t="str">
        <f>VLOOKUP(B799,[1]Arkusz5!$A$3:$Y$2185,24,FALSE)</f>
        <v>Continental Bio-geographical Region</v>
      </c>
      <c r="Z799" t="str">
        <f>VLOOKUP(B799,[1]Arkusz5!$A$3:$Y$2185,25,FALSE)</f>
        <v>Pino-Quercetum (=Querco-Pinetum + Serratulo-Pinetum)</v>
      </c>
    </row>
    <row r="800" spans="1:26" x14ac:dyDescent="0.25">
      <c r="A800">
        <v>799</v>
      </c>
      <c r="B800" t="s">
        <v>4894</v>
      </c>
      <c r="C800" t="str">
        <f>VLOOKUP(B800,[1]Arkusz5!$A$3:$Y$2185,2,FALSE)</f>
        <v>52.3113</v>
      </c>
      <c r="D800" t="str">
        <f>VLOOKUP(B800,[1]Arkusz5!$A$3:$Y$2185,3,FALSE)</f>
        <v>16.7968</v>
      </c>
      <c r="E800" t="str">
        <f>VLOOKUP(B800,[1]Arkusz5!$A$3:$Y$2185,4,FALSE)</f>
        <v>33UXT29</v>
      </c>
      <c r="F800" t="str">
        <f>VLOOKUP(B800,[1]Arkusz5!$A$3:$Y$2185,5,FALSE)</f>
        <v>BD17</v>
      </c>
      <c r="G800">
        <f>VLOOKUP(B800,[1]Arkusz5!$A$3:$Y$2185,6,FALSE)</f>
        <v>0</v>
      </c>
      <c r="H800">
        <f>VLOOKUP(B800,[1]Arkusz5!$A$3:$Y$2185,7,FALSE)</f>
        <v>0</v>
      </c>
      <c r="I800">
        <f>VLOOKUP(B800,[1]Arkusz5!$A$3:$Y$2185,8,FALSE)</f>
        <v>0</v>
      </c>
      <c r="J800" t="str">
        <f>VLOOKUP(B800,[1]Arkusz5!$A$3:$Y$2185,9,FALSE)</f>
        <v>Wielkopolski Park Narodowy</v>
      </c>
      <c r="K800">
        <f>VLOOKUP(B800,[1]Arkusz5!$A$3:$Y$2185,10,FALSE)</f>
        <v>0</v>
      </c>
      <c r="L800">
        <f>VLOOKUP(B800,[1]Arkusz5!$A$3:$Y$2185,11,FALSE)</f>
        <v>0</v>
      </c>
      <c r="M800">
        <f>VLOOKUP(B800,[1]Arkusz5!$A$3:$Y$2185,12,FALSE)</f>
        <v>0</v>
      </c>
      <c r="N800">
        <f>VLOOKUP(B800,[1]Arkusz5!$A$3:$Y$2185,13,FALSE)</f>
        <v>0</v>
      </c>
      <c r="O800">
        <f>VLOOKUP(B800,[1]Arkusz5!$A$3:$Y$2185,14,FALSE)</f>
        <v>0</v>
      </c>
      <c r="P800">
        <f>VLOOKUP(B800,[1]Arkusz5!$A$3:$Y$2185,15,FALSE)</f>
        <v>0</v>
      </c>
      <c r="Q800" t="str">
        <f>VLOOKUP(B800,[1]Arkusz5!$A$3:$Y$2185,16,FALSE)</f>
        <v>PLB300017; PLH300010</v>
      </c>
      <c r="R800" t="str">
        <f>VLOOKUP(B800,[1]Arkusz5!$A$3:$Y$2185,17,FALSE)</f>
        <v>Ostoja Rogalińska; Ostoja Wielkopolska</v>
      </c>
      <c r="S800" t="str">
        <f>VLOOKUP(B800,[1]Arkusz5!$A$3:$Y$2185,18,FALSE)</f>
        <v>Europa</v>
      </c>
      <c r="T800" t="str">
        <f>VLOOKUP(B800,[1]Arkusz5!$A$3:$Y$2185,19,FALSE)</f>
        <v>Polska</v>
      </c>
      <c r="U800" t="str">
        <f>VLOOKUP(B800,[1]Arkusz5!$A$3:$Y$2185,20,FALSE)</f>
        <v>wielkopolskie</v>
      </c>
      <c r="V800" t="str">
        <f>VLOOKUP(B800,[1]Arkusz5!$A$3:$Y$2185,21,FALSE)</f>
        <v>poznański</v>
      </c>
      <c r="W800" t="str">
        <f>VLOOKUP(B800,[1]Arkusz5!$A$3:$Y$2185,22,FALSE)</f>
        <v>Komorniki</v>
      </c>
      <c r="X800" t="str">
        <f>VLOOKUP(B800,[1]Arkusz5!$A$3:$Y$2185,23,FALSE)</f>
        <v>315.51 Pojezierze Poznańskie</v>
      </c>
      <c r="Y800" t="str">
        <f>VLOOKUP(B800,[1]Arkusz5!$A$3:$Y$2185,24,FALSE)</f>
        <v>Continental Bio-geographical Region</v>
      </c>
      <c r="Z800" t="str">
        <f>VLOOKUP(B800,[1]Arkusz5!$A$3:$Y$2185,25,FALSE)</f>
        <v>Potentillo albae-Quercetum typicum</v>
      </c>
    </row>
    <row r="801" spans="1:26" x14ac:dyDescent="0.25">
      <c r="A801">
        <v>800</v>
      </c>
      <c r="B801" t="s">
        <v>4895</v>
      </c>
      <c r="C801" t="str">
        <f>VLOOKUP(B801,[1]Arkusz5!$A$3:$Y$2185,2,FALSE)</f>
        <v>52.5527</v>
      </c>
      <c r="D801" t="str">
        <f>VLOOKUP(B801,[1]Arkusz5!$A$3:$Y$2185,3,FALSE)</f>
        <v>16.0859</v>
      </c>
      <c r="E801" t="str">
        <f>VLOOKUP(B801,[1]Arkusz5!$A$3:$Y$2185,4,FALSE)</f>
        <v>33UWU72</v>
      </c>
      <c r="F801" t="str">
        <f>VLOOKUP(B801,[1]Arkusz5!$A$3:$Y$2185,5,FALSE)</f>
        <v>BC83</v>
      </c>
      <c r="G801">
        <f>VLOOKUP(B801,[1]Arkusz5!$A$3:$Y$2185,6,FALSE)</f>
        <v>0</v>
      </c>
      <c r="H801">
        <f>VLOOKUP(B801,[1]Arkusz5!$A$3:$Y$2185,7,FALSE)</f>
        <v>0</v>
      </c>
      <c r="I801">
        <f>VLOOKUP(B801,[1]Arkusz5!$A$3:$Y$2185,8,FALSE)</f>
        <v>0</v>
      </c>
      <c r="J801">
        <f>VLOOKUP(B801,[1]Arkusz5!$A$3:$Y$2185,9,FALSE)</f>
        <v>0</v>
      </c>
      <c r="K801">
        <f>VLOOKUP(B801,[1]Arkusz5!$A$3:$Y$2185,10,FALSE)</f>
        <v>0</v>
      </c>
      <c r="L801">
        <f>VLOOKUP(B801,[1]Arkusz5!$A$3:$Y$2185,11,FALSE)</f>
        <v>0</v>
      </c>
      <c r="M801">
        <f>VLOOKUP(B801,[1]Arkusz5!$A$3:$Y$2185,12,FALSE)</f>
        <v>0</v>
      </c>
      <c r="N801">
        <f>VLOOKUP(B801,[1]Arkusz5!$A$3:$Y$2185,13,FALSE)</f>
        <v>0</v>
      </c>
      <c r="O801">
        <f>VLOOKUP(B801,[1]Arkusz5!$A$3:$Y$2185,14,FALSE)</f>
        <v>0</v>
      </c>
      <c r="P801">
        <f>VLOOKUP(B801,[1]Arkusz5!$A$3:$Y$2185,15,FALSE)</f>
        <v>0</v>
      </c>
      <c r="Q801">
        <f>VLOOKUP(B801,[1]Arkusz5!$A$3:$Y$2185,16,FALSE)</f>
        <v>0</v>
      </c>
      <c r="R801">
        <f>VLOOKUP(B801,[1]Arkusz5!$A$3:$Y$2185,17,FALSE)</f>
        <v>0</v>
      </c>
      <c r="S801" t="str">
        <f>VLOOKUP(B801,[1]Arkusz5!$A$3:$Y$2185,18,FALSE)</f>
        <v>Europa</v>
      </c>
      <c r="T801" t="str">
        <f>VLOOKUP(B801,[1]Arkusz5!$A$3:$Y$2185,19,FALSE)</f>
        <v>Polska</v>
      </c>
      <c r="U801" t="str">
        <f>VLOOKUP(B801,[1]Arkusz5!$A$3:$Y$2185,20,FALSE)</f>
        <v>wielkopolskie</v>
      </c>
      <c r="V801" t="str">
        <f>VLOOKUP(B801,[1]Arkusz5!$A$3:$Y$2185,21,FALSE)</f>
        <v>międzychodzki</v>
      </c>
      <c r="W801" t="str">
        <f>VLOOKUP(B801,[1]Arkusz5!$A$3:$Y$2185,22,FALSE)</f>
        <v>Kwilcz</v>
      </c>
      <c r="X801" t="str">
        <f>VLOOKUP(B801,[1]Arkusz5!$A$3:$Y$2185,23,FALSE)</f>
        <v>315.51 Pojezierze Poznańskie</v>
      </c>
      <c r="Y801" t="str">
        <f>VLOOKUP(B801,[1]Arkusz5!$A$3:$Y$2185,24,FALSE)</f>
        <v>Continental Bio-geographical Region</v>
      </c>
      <c r="Z801" t="str">
        <f>VLOOKUP(B801,[1]Arkusz5!$A$3:$Y$2185,25,FALSE)</f>
        <v>Galio odorati-Fagetum (=Melico-Fagetum)</v>
      </c>
    </row>
    <row r="802" spans="1:26" x14ac:dyDescent="0.25">
      <c r="A802">
        <v>801</v>
      </c>
      <c r="B802" t="s">
        <v>4902</v>
      </c>
      <c r="C802" t="str">
        <f>VLOOKUP(B802,[1]Arkusz5!$A$3:$Y$2185,2,FALSE)</f>
        <v>52.406376</v>
      </c>
      <c r="D802" t="str">
        <f>VLOOKUP(B802,[1]Arkusz5!$A$3:$Y$2185,3,FALSE)</f>
        <v>16.925167</v>
      </c>
      <c r="E802" t="str">
        <f>VLOOKUP(B802,[1]Arkusz5!$A$3:$Y$2185,4,FALSE)</f>
        <v>33UXU30</v>
      </c>
      <c r="F802" t="str">
        <f>VLOOKUP(B802,[1]Arkusz5!$A$3:$Y$2185,5,FALSE)</f>
        <v>BD08</v>
      </c>
      <c r="G802">
        <f>VLOOKUP(B802,[1]Arkusz5!$A$3:$Y$2185,6,FALSE)</f>
        <v>0</v>
      </c>
      <c r="H802">
        <f>VLOOKUP(B802,[1]Arkusz5!$A$3:$Y$2185,7,FALSE)</f>
        <v>0</v>
      </c>
      <c r="I802">
        <f>VLOOKUP(B802,[1]Arkusz5!$A$3:$Y$2185,8,FALSE)</f>
        <v>0</v>
      </c>
      <c r="J802">
        <f>VLOOKUP(B802,[1]Arkusz5!$A$3:$Y$2185,9,FALSE)</f>
        <v>0</v>
      </c>
      <c r="K802">
        <f>VLOOKUP(B802,[1]Arkusz5!$A$3:$Y$2185,10,FALSE)</f>
        <v>0</v>
      </c>
      <c r="L802">
        <f>VLOOKUP(B802,[1]Arkusz5!$A$3:$Y$2185,11,FALSE)</f>
        <v>0</v>
      </c>
      <c r="M802">
        <f>VLOOKUP(B802,[1]Arkusz5!$A$3:$Y$2185,12,FALSE)</f>
        <v>0</v>
      </c>
      <c r="N802">
        <f>VLOOKUP(B802,[1]Arkusz5!$A$3:$Y$2185,13,FALSE)</f>
        <v>0</v>
      </c>
      <c r="O802">
        <f>VLOOKUP(B802,[1]Arkusz5!$A$3:$Y$2185,14,FALSE)</f>
        <v>0</v>
      </c>
      <c r="P802">
        <f>VLOOKUP(B802,[1]Arkusz5!$A$3:$Y$2185,15,FALSE)</f>
        <v>0</v>
      </c>
      <c r="Q802">
        <f>VLOOKUP(B802,[1]Arkusz5!$A$3:$Y$2185,16,FALSE)</f>
        <v>0</v>
      </c>
      <c r="R802">
        <f>VLOOKUP(B802,[1]Arkusz5!$A$3:$Y$2185,17,FALSE)</f>
        <v>0</v>
      </c>
      <c r="S802" t="str">
        <f>VLOOKUP(B802,[1]Arkusz5!$A$3:$Y$2185,18,FALSE)</f>
        <v>Europa</v>
      </c>
      <c r="T802" t="str">
        <f>VLOOKUP(B802,[1]Arkusz5!$A$3:$Y$2185,19,FALSE)</f>
        <v>Polska</v>
      </c>
      <c r="U802" t="str">
        <f>VLOOKUP(B802,[1]Arkusz5!$A$3:$Y$2185,20,FALSE)</f>
        <v>wielkopolskie</v>
      </c>
      <c r="V802" t="str">
        <f>VLOOKUP(B802,[1]Arkusz5!$A$3:$Y$2185,21,FALSE)</f>
        <v>Poznań</v>
      </c>
      <c r="W802" t="str">
        <f>VLOOKUP(B802,[1]Arkusz5!$A$3:$Y$2185,22,FALSE)</f>
        <v>Poznań</v>
      </c>
      <c r="X802" t="str">
        <f>VLOOKUP(B802,[1]Arkusz5!$A$3:$Y$2185,23,FALSE)</f>
        <v>315.52 Poznański Przełom Warty</v>
      </c>
      <c r="Y802" t="str">
        <f>VLOOKUP(B802,[1]Arkusz5!$A$3:$Y$2185,24,FALSE)</f>
        <v>Continental Bio-geographical Region</v>
      </c>
      <c r="Z802" t="str">
        <f>VLOOKUP(B802,[1]Arkusz5!$A$3:$Y$2185,25,FALSE)</f>
        <v>Galio-Carpinetum</v>
      </c>
    </row>
    <row r="803" spans="1:26" x14ac:dyDescent="0.25">
      <c r="A803">
        <v>802</v>
      </c>
      <c r="B803" t="s">
        <v>4914</v>
      </c>
      <c r="C803" t="str">
        <f>VLOOKUP(B803,[1]Arkusz5!$A$3:$Y$2185,2,FALSE)</f>
        <v>52.406376</v>
      </c>
      <c r="D803" t="str">
        <f>VLOOKUP(B803,[1]Arkusz5!$A$3:$Y$2185,3,FALSE)</f>
        <v>16.925167</v>
      </c>
      <c r="E803" t="str">
        <f>VLOOKUP(B803,[1]Arkusz5!$A$3:$Y$2185,4,FALSE)</f>
        <v>33UXU30</v>
      </c>
      <c r="F803" t="str">
        <f>VLOOKUP(B803,[1]Arkusz5!$A$3:$Y$2185,5,FALSE)</f>
        <v>BD08</v>
      </c>
      <c r="G803">
        <f>VLOOKUP(B803,[1]Arkusz5!$A$3:$Y$2185,6,FALSE)</f>
        <v>0</v>
      </c>
      <c r="H803">
        <f>VLOOKUP(B803,[1]Arkusz5!$A$3:$Y$2185,7,FALSE)</f>
        <v>0</v>
      </c>
      <c r="I803">
        <f>VLOOKUP(B803,[1]Arkusz5!$A$3:$Y$2185,8,FALSE)</f>
        <v>0</v>
      </c>
      <c r="J803">
        <f>VLOOKUP(B803,[1]Arkusz5!$A$3:$Y$2185,9,FALSE)</f>
        <v>0</v>
      </c>
      <c r="K803">
        <f>VLOOKUP(B803,[1]Arkusz5!$A$3:$Y$2185,10,FALSE)</f>
        <v>0</v>
      </c>
      <c r="L803">
        <f>VLOOKUP(B803,[1]Arkusz5!$A$3:$Y$2185,11,FALSE)</f>
        <v>0</v>
      </c>
      <c r="M803">
        <f>VLOOKUP(B803,[1]Arkusz5!$A$3:$Y$2185,12,FALSE)</f>
        <v>0</v>
      </c>
      <c r="N803">
        <f>VLOOKUP(B803,[1]Arkusz5!$A$3:$Y$2185,13,FALSE)</f>
        <v>0</v>
      </c>
      <c r="O803">
        <f>VLOOKUP(B803,[1]Arkusz5!$A$3:$Y$2185,14,FALSE)</f>
        <v>0</v>
      </c>
      <c r="P803">
        <f>VLOOKUP(B803,[1]Arkusz5!$A$3:$Y$2185,15,FALSE)</f>
        <v>0</v>
      </c>
      <c r="Q803">
        <f>VLOOKUP(B803,[1]Arkusz5!$A$3:$Y$2185,16,FALSE)</f>
        <v>0</v>
      </c>
      <c r="R803">
        <f>VLOOKUP(B803,[1]Arkusz5!$A$3:$Y$2185,17,FALSE)</f>
        <v>0</v>
      </c>
      <c r="S803" t="str">
        <f>VLOOKUP(B803,[1]Arkusz5!$A$3:$Y$2185,18,FALSE)</f>
        <v>Europa</v>
      </c>
      <c r="T803" t="str">
        <f>VLOOKUP(B803,[1]Arkusz5!$A$3:$Y$2185,19,FALSE)</f>
        <v>Polska</v>
      </c>
      <c r="U803" t="str">
        <f>VLOOKUP(B803,[1]Arkusz5!$A$3:$Y$2185,20,FALSE)</f>
        <v>wielkopolskie</v>
      </c>
      <c r="V803" t="str">
        <f>VLOOKUP(B803,[1]Arkusz5!$A$3:$Y$2185,21,FALSE)</f>
        <v>Poznań</v>
      </c>
      <c r="W803" t="str">
        <f>VLOOKUP(B803,[1]Arkusz5!$A$3:$Y$2185,22,FALSE)</f>
        <v>Poznań</v>
      </c>
      <c r="X803" t="str">
        <f>VLOOKUP(B803,[1]Arkusz5!$A$3:$Y$2185,23,FALSE)</f>
        <v>315.52 Poznański Przełom Warty</v>
      </c>
      <c r="Y803" t="str">
        <f>VLOOKUP(B803,[1]Arkusz5!$A$3:$Y$2185,24,FALSE)</f>
        <v>Continental Bio-geographical Region</v>
      </c>
      <c r="Z803" t="str">
        <f>VLOOKUP(B803,[1]Arkusz5!$A$3:$Y$2185,25,FALSE)</f>
        <v>Galio-Carpinetum</v>
      </c>
    </row>
    <row r="804" spans="1:26" x14ac:dyDescent="0.25">
      <c r="A804">
        <v>803</v>
      </c>
      <c r="B804" t="s">
        <v>4916</v>
      </c>
      <c r="C804" t="str">
        <f>VLOOKUP(B804,[1]Arkusz5!$A$3:$Y$2185,2,FALSE)</f>
        <v>52.683</v>
      </c>
      <c r="D804" t="str">
        <f>VLOOKUP(B804,[1]Arkusz5!$A$3:$Y$2185,3,FALSE)</f>
        <v>16.8086</v>
      </c>
      <c r="E804" t="str">
        <f>VLOOKUP(B804,[1]Arkusz5!$A$3:$Y$2185,4,FALSE)</f>
        <v>33UXU23</v>
      </c>
      <c r="F804" t="str">
        <f>VLOOKUP(B804,[1]Arkusz5!$A$3:$Y$2185,5,FALSE)</f>
        <v>BC78</v>
      </c>
      <c r="G804">
        <f>VLOOKUP(B804,[1]Arkusz5!$A$3:$Y$2185,6,FALSE)</f>
        <v>0</v>
      </c>
      <c r="H804">
        <f>VLOOKUP(B804,[1]Arkusz5!$A$3:$Y$2185,7,FALSE)</f>
        <v>0</v>
      </c>
      <c r="I804">
        <f>VLOOKUP(B804,[1]Arkusz5!$A$3:$Y$2185,8,FALSE)</f>
        <v>0</v>
      </c>
      <c r="J804">
        <f>VLOOKUP(B804,[1]Arkusz5!$A$3:$Y$2185,9,FALSE)</f>
        <v>0</v>
      </c>
      <c r="K804">
        <f>VLOOKUP(B804,[1]Arkusz5!$A$3:$Y$2185,10,FALSE)</f>
        <v>0</v>
      </c>
      <c r="L804">
        <f>VLOOKUP(B804,[1]Arkusz5!$A$3:$Y$2185,11,FALSE)</f>
        <v>0</v>
      </c>
      <c r="M804">
        <f>VLOOKUP(B804,[1]Arkusz5!$A$3:$Y$2185,12,FALSE)</f>
        <v>0</v>
      </c>
      <c r="N804">
        <f>VLOOKUP(B804,[1]Arkusz5!$A$3:$Y$2185,13,FALSE)</f>
        <v>0</v>
      </c>
      <c r="O804">
        <f>VLOOKUP(B804,[1]Arkusz5!$A$3:$Y$2185,14,FALSE)</f>
        <v>0</v>
      </c>
      <c r="P804">
        <f>VLOOKUP(B804,[1]Arkusz5!$A$3:$Y$2185,15,FALSE)</f>
        <v>0</v>
      </c>
      <c r="Q804" t="str">
        <f>VLOOKUP(B804,[1]Arkusz5!$A$3:$Y$2185,16,FALSE)</f>
        <v>PLB300015</v>
      </c>
      <c r="R804" t="str">
        <f>VLOOKUP(B804,[1]Arkusz5!$A$3:$Y$2185,17,FALSE)</f>
        <v>Puszcza Notecka</v>
      </c>
      <c r="S804" t="str">
        <f>VLOOKUP(B804,[1]Arkusz5!$A$3:$Y$2185,18,FALSE)</f>
        <v>Europa</v>
      </c>
      <c r="T804" t="str">
        <f>VLOOKUP(B804,[1]Arkusz5!$A$3:$Y$2185,19,FALSE)</f>
        <v>Polska</v>
      </c>
      <c r="U804" t="str">
        <f>VLOOKUP(B804,[1]Arkusz5!$A$3:$Y$2185,20,FALSE)</f>
        <v>wielkopolskie</v>
      </c>
      <c r="V804" t="str">
        <f>VLOOKUP(B804,[1]Arkusz5!$A$3:$Y$2185,21,FALSE)</f>
        <v>obornicki</v>
      </c>
      <c r="W804" t="str">
        <f>VLOOKUP(B804,[1]Arkusz5!$A$3:$Y$2185,22,FALSE)</f>
        <v>Oborniki</v>
      </c>
      <c r="X804" t="str">
        <f>VLOOKUP(B804,[1]Arkusz5!$A$3:$Y$2185,23,FALSE)</f>
        <v>315.33 Kotlina Gorzowska</v>
      </c>
      <c r="Y804" t="str">
        <f>VLOOKUP(B804,[1]Arkusz5!$A$3:$Y$2185,24,FALSE)</f>
        <v>Continental Bio-geographical Region</v>
      </c>
      <c r="Z804" t="str">
        <f>VLOOKUP(B804,[1]Arkusz5!$A$3:$Y$2185,25,FALSE)</f>
        <v>Pino-Quercetum (=Querco-Pinetum + Serratulo-Pinetum)</v>
      </c>
    </row>
    <row r="805" spans="1:26" x14ac:dyDescent="0.25">
      <c r="A805">
        <v>804</v>
      </c>
      <c r="B805" t="s">
        <v>4922</v>
      </c>
      <c r="C805" t="str">
        <f>VLOOKUP(B805,[1]Arkusz5!$A$3:$Y$2185,2,FALSE)</f>
        <v>52.404347</v>
      </c>
      <c r="D805" t="str">
        <f>VLOOKUP(B805,[1]Arkusz5!$A$3:$Y$2185,3,FALSE)</f>
        <v>16.925321</v>
      </c>
      <c r="E805" t="str">
        <f>VLOOKUP(B805,[1]Arkusz5!$A$3:$Y$2185,4,FALSE)</f>
        <v>33UXU30</v>
      </c>
      <c r="F805" t="str">
        <f>VLOOKUP(B805,[1]Arkusz5!$A$3:$Y$2185,5,FALSE)</f>
        <v>BD08</v>
      </c>
      <c r="G805">
        <f>VLOOKUP(B805,[1]Arkusz5!$A$3:$Y$2185,6,FALSE)</f>
        <v>0</v>
      </c>
      <c r="H805">
        <f>VLOOKUP(B805,[1]Arkusz5!$A$3:$Y$2185,7,FALSE)</f>
        <v>0</v>
      </c>
      <c r="I805">
        <f>VLOOKUP(B805,[1]Arkusz5!$A$3:$Y$2185,8,FALSE)</f>
        <v>0</v>
      </c>
      <c r="J805">
        <f>VLOOKUP(B805,[1]Arkusz5!$A$3:$Y$2185,9,FALSE)</f>
        <v>0</v>
      </c>
      <c r="K805">
        <f>VLOOKUP(B805,[1]Arkusz5!$A$3:$Y$2185,10,FALSE)</f>
        <v>0</v>
      </c>
      <c r="L805">
        <f>VLOOKUP(B805,[1]Arkusz5!$A$3:$Y$2185,11,FALSE)</f>
        <v>0</v>
      </c>
      <c r="M805">
        <f>VLOOKUP(B805,[1]Arkusz5!$A$3:$Y$2185,12,FALSE)</f>
        <v>0</v>
      </c>
      <c r="N805">
        <f>VLOOKUP(B805,[1]Arkusz5!$A$3:$Y$2185,13,FALSE)</f>
        <v>0</v>
      </c>
      <c r="O805">
        <f>VLOOKUP(B805,[1]Arkusz5!$A$3:$Y$2185,14,FALSE)</f>
        <v>0</v>
      </c>
      <c r="P805">
        <f>VLOOKUP(B805,[1]Arkusz5!$A$3:$Y$2185,15,FALSE)</f>
        <v>0</v>
      </c>
      <c r="Q805">
        <f>VLOOKUP(B805,[1]Arkusz5!$A$3:$Y$2185,16,FALSE)</f>
        <v>0</v>
      </c>
      <c r="R805">
        <f>VLOOKUP(B805,[1]Arkusz5!$A$3:$Y$2185,17,FALSE)</f>
        <v>0</v>
      </c>
      <c r="S805" t="str">
        <f>VLOOKUP(B805,[1]Arkusz5!$A$3:$Y$2185,18,FALSE)</f>
        <v>Europa</v>
      </c>
      <c r="T805" t="str">
        <f>VLOOKUP(B805,[1]Arkusz5!$A$3:$Y$2185,19,FALSE)</f>
        <v>Polska</v>
      </c>
      <c r="U805" t="str">
        <f>VLOOKUP(B805,[1]Arkusz5!$A$3:$Y$2185,20,FALSE)</f>
        <v>wielkopolskie</v>
      </c>
      <c r="V805" t="str">
        <f>VLOOKUP(B805,[1]Arkusz5!$A$3:$Y$2185,21,FALSE)</f>
        <v>Poznań</v>
      </c>
      <c r="W805" t="str">
        <f>VLOOKUP(B805,[1]Arkusz5!$A$3:$Y$2185,22,FALSE)</f>
        <v>Poznań</v>
      </c>
      <c r="X805" t="str">
        <f>VLOOKUP(B805,[1]Arkusz5!$A$3:$Y$2185,23,FALSE)</f>
        <v>315.52 Poznański Przełom Warty</v>
      </c>
      <c r="Y805" t="str">
        <f>VLOOKUP(B805,[1]Arkusz5!$A$3:$Y$2185,24,FALSE)</f>
        <v>Continental Bio-geographical Region</v>
      </c>
      <c r="Z805" t="str">
        <f>VLOOKUP(B805,[1]Arkusz5!$A$3:$Y$2185,25,FALSE)</f>
        <v>Galio-Carpinetum</v>
      </c>
    </row>
    <row r="806" spans="1:26" x14ac:dyDescent="0.25">
      <c r="A806">
        <v>805</v>
      </c>
      <c r="B806" t="s">
        <v>4929</v>
      </c>
      <c r="C806" t="str">
        <f>VLOOKUP(B806,[1]Arkusz5!$A$3:$Y$2185,2,FALSE)</f>
        <v>52.511598</v>
      </c>
      <c r="D806" t="str">
        <f>VLOOKUP(B806,[1]Arkusz5!$A$3:$Y$2185,3,FALSE)</f>
        <v>16.976066</v>
      </c>
      <c r="E806" t="str">
        <f>VLOOKUP(B806,[1]Arkusz5!$A$3:$Y$2185,4,FALSE)</f>
        <v>33UXU31</v>
      </c>
      <c r="F806" t="str">
        <f>VLOOKUP(B806,[1]Arkusz5!$A$3:$Y$2185,5,FALSE)</f>
        <v>BC99</v>
      </c>
      <c r="G806">
        <f>VLOOKUP(B806,[1]Arkusz5!$A$3:$Y$2185,6,FALSE)</f>
        <v>0</v>
      </c>
      <c r="H806">
        <f>VLOOKUP(B806,[1]Arkusz5!$A$3:$Y$2185,7,FALSE)</f>
        <v>0</v>
      </c>
      <c r="I806">
        <f>VLOOKUP(B806,[1]Arkusz5!$A$3:$Y$2185,8,FALSE)</f>
        <v>0</v>
      </c>
      <c r="J806">
        <f>VLOOKUP(B806,[1]Arkusz5!$A$3:$Y$2185,9,FALSE)</f>
        <v>0</v>
      </c>
      <c r="K806" t="str">
        <f>VLOOKUP(B806,[1]Arkusz5!$A$3:$Y$2185,10,FALSE)</f>
        <v>Park Krajobrazowy Puszcza Zielonka - otulina</v>
      </c>
      <c r="L806">
        <f>VLOOKUP(B806,[1]Arkusz5!$A$3:$Y$2185,11,FALSE)</f>
        <v>0</v>
      </c>
      <c r="M806">
        <f>VLOOKUP(B806,[1]Arkusz5!$A$3:$Y$2185,12,FALSE)</f>
        <v>0</v>
      </c>
      <c r="N806">
        <f>VLOOKUP(B806,[1]Arkusz5!$A$3:$Y$2185,13,FALSE)</f>
        <v>0</v>
      </c>
      <c r="O806">
        <f>VLOOKUP(B806,[1]Arkusz5!$A$3:$Y$2185,14,FALSE)</f>
        <v>0</v>
      </c>
      <c r="P806">
        <f>VLOOKUP(B806,[1]Arkusz5!$A$3:$Y$2185,15,FALSE)</f>
        <v>0</v>
      </c>
      <c r="Q806">
        <f>VLOOKUP(B806,[1]Arkusz5!$A$3:$Y$2185,16,FALSE)</f>
        <v>0</v>
      </c>
      <c r="R806">
        <f>VLOOKUP(B806,[1]Arkusz5!$A$3:$Y$2185,17,FALSE)</f>
        <v>0</v>
      </c>
      <c r="S806" t="str">
        <f>VLOOKUP(B806,[1]Arkusz5!$A$3:$Y$2185,18,FALSE)</f>
        <v>Europa</v>
      </c>
      <c r="T806" t="str">
        <f>VLOOKUP(B806,[1]Arkusz5!$A$3:$Y$2185,19,FALSE)</f>
        <v>Polska</v>
      </c>
      <c r="U806" t="str">
        <f>VLOOKUP(B806,[1]Arkusz5!$A$3:$Y$2185,20,FALSE)</f>
        <v>wielkopolskie</v>
      </c>
      <c r="V806" t="str">
        <f>VLOOKUP(B806,[1]Arkusz5!$A$3:$Y$2185,21,FALSE)</f>
        <v>poznański</v>
      </c>
      <c r="W806" t="str">
        <f>VLOOKUP(B806,[1]Arkusz5!$A$3:$Y$2185,22,FALSE)</f>
        <v>Czerwonak</v>
      </c>
      <c r="X806" t="str">
        <f>VLOOKUP(B806,[1]Arkusz5!$A$3:$Y$2185,23,FALSE)</f>
        <v>315.52 Poznański Przełom Warty</v>
      </c>
      <c r="Y806" t="str">
        <f>VLOOKUP(B806,[1]Arkusz5!$A$3:$Y$2185,24,FALSE)</f>
        <v>Continental Bio-geographical Region</v>
      </c>
      <c r="Z806" t="str">
        <f>VLOOKUP(B806,[1]Arkusz5!$A$3:$Y$2185,25,FALSE)</f>
        <v>Galio-Carpinetum</v>
      </c>
    </row>
    <row r="807" spans="1:26" x14ac:dyDescent="0.25">
      <c r="A807">
        <v>806</v>
      </c>
      <c r="B807" t="s">
        <v>4934</v>
      </c>
      <c r="C807" t="str">
        <f>VLOOKUP(B807,[1]Arkusz5!$A$3:$Y$2185,2,FALSE)</f>
        <v>52.4189</v>
      </c>
      <c r="D807" t="str">
        <f>VLOOKUP(B807,[1]Arkusz5!$A$3:$Y$2185,3,FALSE)</f>
        <v>17.0014</v>
      </c>
      <c r="E807" t="str">
        <f>VLOOKUP(B807,[1]Arkusz5!$A$3:$Y$2185,4,FALSE)</f>
        <v>33UXU30</v>
      </c>
      <c r="F807" t="str">
        <f>VLOOKUP(B807,[1]Arkusz5!$A$3:$Y$2185,5,FALSE)</f>
        <v>BD09</v>
      </c>
      <c r="G807">
        <f>VLOOKUP(B807,[1]Arkusz5!$A$3:$Y$2185,6,FALSE)</f>
        <v>0</v>
      </c>
      <c r="H807">
        <f>VLOOKUP(B807,[1]Arkusz5!$A$3:$Y$2185,7,FALSE)</f>
        <v>0</v>
      </c>
      <c r="I807">
        <f>VLOOKUP(B807,[1]Arkusz5!$A$3:$Y$2185,8,FALSE)</f>
        <v>0</v>
      </c>
      <c r="J807">
        <f>VLOOKUP(B807,[1]Arkusz5!$A$3:$Y$2185,9,FALSE)</f>
        <v>0</v>
      </c>
      <c r="K807">
        <f>VLOOKUP(B807,[1]Arkusz5!$A$3:$Y$2185,10,FALSE)</f>
        <v>0</v>
      </c>
      <c r="L807">
        <f>VLOOKUP(B807,[1]Arkusz5!$A$3:$Y$2185,11,FALSE)</f>
        <v>0</v>
      </c>
      <c r="M807">
        <f>VLOOKUP(B807,[1]Arkusz5!$A$3:$Y$2185,12,FALSE)</f>
        <v>0</v>
      </c>
      <c r="N807">
        <f>VLOOKUP(B807,[1]Arkusz5!$A$3:$Y$2185,13,FALSE)</f>
        <v>0</v>
      </c>
      <c r="O807">
        <f>VLOOKUP(B807,[1]Arkusz5!$A$3:$Y$2185,14,FALSE)</f>
        <v>0</v>
      </c>
      <c r="P807">
        <f>VLOOKUP(B807,[1]Arkusz5!$A$3:$Y$2185,15,FALSE)</f>
        <v>0</v>
      </c>
      <c r="Q807">
        <f>VLOOKUP(B807,[1]Arkusz5!$A$3:$Y$2185,16,FALSE)</f>
        <v>0</v>
      </c>
      <c r="R807">
        <f>VLOOKUP(B807,[1]Arkusz5!$A$3:$Y$2185,17,FALSE)</f>
        <v>0</v>
      </c>
      <c r="S807" t="str">
        <f>VLOOKUP(B807,[1]Arkusz5!$A$3:$Y$2185,18,FALSE)</f>
        <v>Europa</v>
      </c>
      <c r="T807" t="str">
        <f>VLOOKUP(B807,[1]Arkusz5!$A$3:$Y$2185,19,FALSE)</f>
        <v>Polska</v>
      </c>
      <c r="U807" t="str">
        <f>VLOOKUP(B807,[1]Arkusz5!$A$3:$Y$2185,20,FALSE)</f>
        <v>wielkopolskie</v>
      </c>
      <c r="V807" t="str">
        <f>VLOOKUP(B807,[1]Arkusz5!$A$3:$Y$2185,21,FALSE)</f>
        <v>Poznań</v>
      </c>
      <c r="W807" t="str">
        <f>VLOOKUP(B807,[1]Arkusz5!$A$3:$Y$2185,22,FALSE)</f>
        <v>Poznań</v>
      </c>
      <c r="X807" t="str">
        <f>VLOOKUP(B807,[1]Arkusz5!$A$3:$Y$2185,23,FALSE)</f>
        <v>315.56 Równina Wrzesińska</v>
      </c>
      <c r="Y807" t="str">
        <f>VLOOKUP(B807,[1]Arkusz5!$A$3:$Y$2185,24,FALSE)</f>
        <v>Continental Bio-geographical Region</v>
      </c>
      <c r="Z807" t="str">
        <f>VLOOKUP(B807,[1]Arkusz5!$A$3:$Y$2185,25,FALSE)</f>
        <v>Leucobryo-Pinetum</v>
      </c>
    </row>
    <row r="808" spans="1:26" x14ac:dyDescent="0.25">
      <c r="A808">
        <v>807</v>
      </c>
      <c r="B808" t="s">
        <v>4942</v>
      </c>
      <c r="C808" t="str">
        <f>VLOOKUP(B808,[1]Arkusz5!$A$3:$Y$2185,2,FALSE)</f>
        <v>52.404347</v>
      </c>
      <c r="D808" t="str">
        <f>VLOOKUP(B808,[1]Arkusz5!$A$3:$Y$2185,3,FALSE)</f>
        <v>16.925321</v>
      </c>
      <c r="E808" t="str">
        <f>VLOOKUP(B808,[1]Arkusz5!$A$3:$Y$2185,4,FALSE)</f>
        <v>33UXU30</v>
      </c>
      <c r="F808" t="str">
        <f>VLOOKUP(B808,[1]Arkusz5!$A$3:$Y$2185,5,FALSE)</f>
        <v>BD08</v>
      </c>
      <c r="G808">
        <f>VLOOKUP(B808,[1]Arkusz5!$A$3:$Y$2185,6,FALSE)</f>
        <v>0</v>
      </c>
      <c r="H808">
        <f>VLOOKUP(B808,[1]Arkusz5!$A$3:$Y$2185,7,FALSE)</f>
        <v>0</v>
      </c>
      <c r="I808">
        <f>VLOOKUP(B808,[1]Arkusz5!$A$3:$Y$2185,8,FALSE)</f>
        <v>0</v>
      </c>
      <c r="J808">
        <f>VLOOKUP(B808,[1]Arkusz5!$A$3:$Y$2185,9,FALSE)</f>
        <v>0</v>
      </c>
      <c r="K808">
        <f>VLOOKUP(B808,[1]Arkusz5!$A$3:$Y$2185,10,FALSE)</f>
        <v>0</v>
      </c>
      <c r="L808">
        <f>VLOOKUP(B808,[1]Arkusz5!$A$3:$Y$2185,11,FALSE)</f>
        <v>0</v>
      </c>
      <c r="M808">
        <f>VLOOKUP(B808,[1]Arkusz5!$A$3:$Y$2185,12,FALSE)</f>
        <v>0</v>
      </c>
      <c r="N808">
        <f>VLOOKUP(B808,[1]Arkusz5!$A$3:$Y$2185,13,FALSE)</f>
        <v>0</v>
      </c>
      <c r="O808">
        <f>VLOOKUP(B808,[1]Arkusz5!$A$3:$Y$2185,14,FALSE)</f>
        <v>0</v>
      </c>
      <c r="P808">
        <f>VLOOKUP(B808,[1]Arkusz5!$A$3:$Y$2185,15,FALSE)</f>
        <v>0</v>
      </c>
      <c r="Q808">
        <f>VLOOKUP(B808,[1]Arkusz5!$A$3:$Y$2185,16,FALSE)</f>
        <v>0</v>
      </c>
      <c r="R808">
        <f>VLOOKUP(B808,[1]Arkusz5!$A$3:$Y$2185,17,FALSE)</f>
        <v>0</v>
      </c>
      <c r="S808" t="str">
        <f>VLOOKUP(B808,[1]Arkusz5!$A$3:$Y$2185,18,FALSE)</f>
        <v>Europa</v>
      </c>
      <c r="T808" t="str">
        <f>VLOOKUP(B808,[1]Arkusz5!$A$3:$Y$2185,19,FALSE)</f>
        <v>Polska</v>
      </c>
      <c r="U808" t="str">
        <f>VLOOKUP(B808,[1]Arkusz5!$A$3:$Y$2185,20,FALSE)</f>
        <v>wielkopolskie</v>
      </c>
      <c r="V808" t="str">
        <f>VLOOKUP(B808,[1]Arkusz5!$A$3:$Y$2185,21,FALSE)</f>
        <v>Poznań</v>
      </c>
      <c r="W808" t="str">
        <f>VLOOKUP(B808,[1]Arkusz5!$A$3:$Y$2185,22,FALSE)</f>
        <v>Poznań</v>
      </c>
      <c r="X808" t="str">
        <f>VLOOKUP(B808,[1]Arkusz5!$A$3:$Y$2185,23,FALSE)</f>
        <v>315.52 Poznański Przełom Warty</v>
      </c>
      <c r="Y808" t="str">
        <f>VLOOKUP(B808,[1]Arkusz5!$A$3:$Y$2185,24,FALSE)</f>
        <v>Continental Bio-geographical Region</v>
      </c>
      <c r="Z808" t="str">
        <f>VLOOKUP(B808,[1]Arkusz5!$A$3:$Y$2185,25,FALSE)</f>
        <v>Galio-Carpinetum</v>
      </c>
    </row>
    <row r="809" spans="1:26" x14ac:dyDescent="0.25">
      <c r="A809">
        <v>808</v>
      </c>
      <c r="B809" t="s">
        <v>4946</v>
      </c>
      <c r="C809" t="str">
        <f>VLOOKUP(B809,[1]Arkusz5!$A$3:$Y$2185,2,FALSE)</f>
        <v>52.3972</v>
      </c>
      <c r="D809" t="str">
        <f>VLOOKUP(B809,[1]Arkusz5!$A$3:$Y$2185,3,FALSE)</f>
        <v>16.9975</v>
      </c>
      <c r="E809" t="str">
        <f>VLOOKUP(B809,[1]Arkusz5!$A$3:$Y$2185,4,FALSE)</f>
        <v>33UXU30</v>
      </c>
      <c r="F809" t="str">
        <f>VLOOKUP(B809,[1]Arkusz5!$A$3:$Y$2185,5,FALSE)</f>
        <v>BD09</v>
      </c>
      <c r="G809">
        <f>VLOOKUP(B809,[1]Arkusz5!$A$3:$Y$2185,6,FALSE)</f>
        <v>0</v>
      </c>
      <c r="H809">
        <f>VLOOKUP(B809,[1]Arkusz5!$A$3:$Y$2185,7,FALSE)</f>
        <v>0</v>
      </c>
      <c r="I809">
        <f>VLOOKUP(B809,[1]Arkusz5!$A$3:$Y$2185,8,FALSE)</f>
        <v>0</v>
      </c>
      <c r="J809">
        <f>VLOOKUP(B809,[1]Arkusz5!$A$3:$Y$2185,9,FALSE)</f>
        <v>0</v>
      </c>
      <c r="K809">
        <f>VLOOKUP(B809,[1]Arkusz5!$A$3:$Y$2185,10,FALSE)</f>
        <v>0</v>
      </c>
      <c r="L809">
        <f>VLOOKUP(B809,[1]Arkusz5!$A$3:$Y$2185,11,FALSE)</f>
        <v>0</v>
      </c>
      <c r="M809">
        <f>VLOOKUP(B809,[1]Arkusz5!$A$3:$Y$2185,12,FALSE)</f>
        <v>0</v>
      </c>
      <c r="N809">
        <f>VLOOKUP(B809,[1]Arkusz5!$A$3:$Y$2185,13,FALSE)</f>
        <v>0</v>
      </c>
      <c r="O809">
        <f>VLOOKUP(B809,[1]Arkusz5!$A$3:$Y$2185,14,FALSE)</f>
        <v>0</v>
      </c>
      <c r="P809">
        <f>VLOOKUP(B809,[1]Arkusz5!$A$3:$Y$2185,15,FALSE)</f>
        <v>0</v>
      </c>
      <c r="Q809">
        <f>VLOOKUP(B809,[1]Arkusz5!$A$3:$Y$2185,16,FALSE)</f>
        <v>0</v>
      </c>
      <c r="R809">
        <f>VLOOKUP(B809,[1]Arkusz5!$A$3:$Y$2185,17,FALSE)</f>
        <v>0</v>
      </c>
      <c r="S809" t="str">
        <f>VLOOKUP(B809,[1]Arkusz5!$A$3:$Y$2185,18,FALSE)</f>
        <v>Europa</v>
      </c>
      <c r="T809" t="str">
        <f>VLOOKUP(B809,[1]Arkusz5!$A$3:$Y$2185,19,FALSE)</f>
        <v>Polska</v>
      </c>
      <c r="U809" t="str">
        <f>VLOOKUP(B809,[1]Arkusz5!$A$3:$Y$2185,20,FALSE)</f>
        <v>wielkopolskie</v>
      </c>
      <c r="V809" t="str">
        <f>VLOOKUP(B809,[1]Arkusz5!$A$3:$Y$2185,21,FALSE)</f>
        <v>Poznań</v>
      </c>
      <c r="W809" t="str">
        <f>VLOOKUP(B809,[1]Arkusz5!$A$3:$Y$2185,22,FALSE)</f>
        <v>Poznań</v>
      </c>
      <c r="X809" t="str">
        <f>VLOOKUP(B809,[1]Arkusz5!$A$3:$Y$2185,23,FALSE)</f>
        <v>315.56 Równina Wrzesińska</v>
      </c>
      <c r="Y809" t="str">
        <f>VLOOKUP(B809,[1]Arkusz5!$A$3:$Y$2185,24,FALSE)</f>
        <v>Continental Bio-geographical Region</v>
      </c>
      <c r="Z809" t="str">
        <f>VLOOKUP(B809,[1]Arkusz5!$A$3:$Y$2185,25,FALSE)</f>
        <v>Fraxino-Alnetum (=Circaeo-Alnetum)</v>
      </c>
    </row>
    <row r="810" spans="1:26" x14ac:dyDescent="0.25">
      <c r="A810">
        <v>809</v>
      </c>
      <c r="B810" t="s">
        <v>4953</v>
      </c>
      <c r="C810" t="str">
        <f>VLOOKUP(B810,[1]Arkusz5!$A$3:$Y$2185,2,FALSE)</f>
        <v>52.3972</v>
      </c>
      <c r="D810" t="str">
        <f>VLOOKUP(B810,[1]Arkusz5!$A$3:$Y$2185,3,FALSE)</f>
        <v>16.9975</v>
      </c>
      <c r="E810" t="str">
        <f>VLOOKUP(B810,[1]Arkusz5!$A$3:$Y$2185,4,FALSE)</f>
        <v>33UXU30</v>
      </c>
      <c r="F810" t="str">
        <f>VLOOKUP(B810,[1]Arkusz5!$A$3:$Y$2185,5,FALSE)</f>
        <v>BD09</v>
      </c>
      <c r="G810">
        <f>VLOOKUP(B810,[1]Arkusz5!$A$3:$Y$2185,6,FALSE)</f>
        <v>0</v>
      </c>
      <c r="H810">
        <f>VLOOKUP(B810,[1]Arkusz5!$A$3:$Y$2185,7,FALSE)</f>
        <v>0</v>
      </c>
      <c r="I810">
        <f>VLOOKUP(B810,[1]Arkusz5!$A$3:$Y$2185,8,FALSE)</f>
        <v>0</v>
      </c>
      <c r="J810">
        <f>VLOOKUP(B810,[1]Arkusz5!$A$3:$Y$2185,9,FALSE)</f>
        <v>0</v>
      </c>
      <c r="K810">
        <f>VLOOKUP(B810,[1]Arkusz5!$A$3:$Y$2185,10,FALSE)</f>
        <v>0</v>
      </c>
      <c r="L810">
        <f>VLOOKUP(B810,[1]Arkusz5!$A$3:$Y$2185,11,FALSE)</f>
        <v>0</v>
      </c>
      <c r="M810">
        <f>VLOOKUP(B810,[1]Arkusz5!$A$3:$Y$2185,12,FALSE)</f>
        <v>0</v>
      </c>
      <c r="N810">
        <f>VLOOKUP(B810,[1]Arkusz5!$A$3:$Y$2185,13,FALSE)</f>
        <v>0</v>
      </c>
      <c r="O810">
        <f>VLOOKUP(B810,[1]Arkusz5!$A$3:$Y$2185,14,FALSE)</f>
        <v>0</v>
      </c>
      <c r="P810">
        <f>VLOOKUP(B810,[1]Arkusz5!$A$3:$Y$2185,15,FALSE)</f>
        <v>0</v>
      </c>
      <c r="Q810">
        <f>VLOOKUP(B810,[1]Arkusz5!$A$3:$Y$2185,16,FALSE)</f>
        <v>0</v>
      </c>
      <c r="R810">
        <f>VLOOKUP(B810,[1]Arkusz5!$A$3:$Y$2185,17,FALSE)</f>
        <v>0</v>
      </c>
      <c r="S810" t="str">
        <f>VLOOKUP(B810,[1]Arkusz5!$A$3:$Y$2185,18,FALSE)</f>
        <v>Europa</v>
      </c>
      <c r="T810" t="str">
        <f>VLOOKUP(B810,[1]Arkusz5!$A$3:$Y$2185,19,FALSE)</f>
        <v>Polska</v>
      </c>
      <c r="U810" t="str">
        <f>VLOOKUP(B810,[1]Arkusz5!$A$3:$Y$2185,20,FALSE)</f>
        <v>wielkopolskie</v>
      </c>
      <c r="V810" t="str">
        <f>VLOOKUP(B810,[1]Arkusz5!$A$3:$Y$2185,21,FALSE)</f>
        <v>Poznań</v>
      </c>
      <c r="W810" t="str">
        <f>VLOOKUP(B810,[1]Arkusz5!$A$3:$Y$2185,22,FALSE)</f>
        <v>Poznań</v>
      </c>
      <c r="X810" t="str">
        <f>VLOOKUP(B810,[1]Arkusz5!$A$3:$Y$2185,23,FALSE)</f>
        <v>315.56 Równina Wrzesińska</v>
      </c>
      <c r="Y810" t="str">
        <f>VLOOKUP(B810,[1]Arkusz5!$A$3:$Y$2185,24,FALSE)</f>
        <v>Continental Bio-geographical Region</v>
      </c>
      <c r="Z810" t="str">
        <f>VLOOKUP(B810,[1]Arkusz5!$A$3:$Y$2185,25,FALSE)</f>
        <v>Fraxino-Alnetum (=Circaeo-Alnetum)</v>
      </c>
    </row>
    <row r="811" spans="1:26" x14ac:dyDescent="0.25">
      <c r="A811">
        <v>810</v>
      </c>
      <c r="B811" t="s">
        <v>4956</v>
      </c>
      <c r="C811" t="str">
        <f>VLOOKUP(B811,[1]Arkusz5!$A$3:$Y$2185,2,FALSE)</f>
        <v>52.4019</v>
      </c>
      <c r="D811" t="str">
        <f>VLOOKUP(B811,[1]Arkusz5!$A$3:$Y$2185,3,FALSE)</f>
        <v>17.0314</v>
      </c>
      <c r="E811" t="str">
        <f>VLOOKUP(B811,[1]Arkusz5!$A$3:$Y$2185,4,FALSE)</f>
        <v>33UXU30</v>
      </c>
      <c r="F811" t="str">
        <f>VLOOKUP(B811,[1]Arkusz5!$A$3:$Y$2185,5,FALSE)</f>
        <v>BD09</v>
      </c>
      <c r="G811">
        <f>VLOOKUP(B811,[1]Arkusz5!$A$3:$Y$2185,6,FALSE)</f>
        <v>0</v>
      </c>
      <c r="H811">
        <f>VLOOKUP(B811,[1]Arkusz5!$A$3:$Y$2185,7,FALSE)</f>
        <v>0</v>
      </c>
      <c r="I811">
        <f>VLOOKUP(B811,[1]Arkusz5!$A$3:$Y$2185,8,FALSE)</f>
        <v>0</v>
      </c>
      <c r="J811">
        <f>VLOOKUP(B811,[1]Arkusz5!$A$3:$Y$2185,9,FALSE)</f>
        <v>0</v>
      </c>
      <c r="K811">
        <f>VLOOKUP(B811,[1]Arkusz5!$A$3:$Y$2185,10,FALSE)</f>
        <v>0</v>
      </c>
      <c r="L811">
        <f>VLOOKUP(B811,[1]Arkusz5!$A$3:$Y$2185,11,FALSE)</f>
        <v>0</v>
      </c>
      <c r="M811">
        <f>VLOOKUP(B811,[1]Arkusz5!$A$3:$Y$2185,12,FALSE)</f>
        <v>0</v>
      </c>
      <c r="N811" t="str">
        <f>VLOOKUP(B811,[1]Arkusz5!$A$3:$Y$2185,13,FALSE)</f>
        <v>Dolina Cybiny w Poznaniu</v>
      </c>
      <c r="O811">
        <f>VLOOKUP(B811,[1]Arkusz5!$A$3:$Y$2185,14,FALSE)</f>
        <v>0</v>
      </c>
      <c r="P811">
        <f>VLOOKUP(B811,[1]Arkusz5!$A$3:$Y$2185,15,FALSE)</f>
        <v>0</v>
      </c>
      <c r="Q811">
        <f>VLOOKUP(B811,[1]Arkusz5!$A$3:$Y$2185,16,FALSE)</f>
        <v>0</v>
      </c>
      <c r="R811">
        <f>VLOOKUP(B811,[1]Arkusz5!$A$3:$Y$2185,17,FALSE)</f>
        <v>0</v>
      </c>
      <c r="S811" t="str">
        <f>VLOOKUP(B811,[1]Arkusz5!$A$3:$Y$2185,18,FALSE)</f>
        <v>Europa</v>
      </c>
      <c r="T811" t="str">
        <f>VLOOKUP(B811,[1]Arkusz5!$A$3:$Y$2185,19,FALSE)</f>
        <v>Polska</v>
      </c>
      <c r="U811" t="str">
        <f>VLOOKUP(B811,[1]Arkusz5!$A$3:$Y$2185,20,FALSE)</f>
        <v>wielkopolskie</v>
      </c>
      <c r="V811" t="str">
        <f>VLOOKUP(B811,[1]Arkusz5!$A$3:$Y$2185,21,FALSE)</f>
        <v>Poznań</v>
      </c>
      <c r="W811" t="str">
        <f>VLOOKUP(B811,[1]Arkusz5!$A$3:$Y$2185,22,FALSE)</f>
        <v>Poznań</v>
      </c>
      <c r="X811" t="str">
        <f>VLOOKUP(B811,[1]Arkusz5!$A$3:$Y$2185,23,FALSE)</f>
        <v>315.56 Równina Wrzesińska</v>
      </c>
      <c r="Y811" t="str">
        <f>VLOOKUP(B811,[1]Arkusz5!$A$3:$Y$2185,24,FALSE)</f>
        <v>Continental Bio-geographical Region</v>
      </c>
      <c r="Z811" t="str">
        <f>VLOOKUP(B811,[1]Arkusz5!$A$3:$Y$2185,25,FALSE)</f>
        <v>Leucobryo-Pinetum</v>
      </c>
    </row>
    <row r="812" spans="1:26" x14ac:dyDescent="0.25">
      <c r="A812">
        <v>811</v>
      </c>
      <c r="B812" t="s">
        <v>4964</v>
      </c>
      <c r="C812" t="str">
        <f>VLOOKUP(B812,[1]Arkusz5!$A$3:$Y$2185,2,FALSE)</f>
        <v>52.405</v>
      </c>
      <c r="D812" t="str">
        <f>VLOOKUP(B812,[1]Arkusz5!$A$3:$Y$2185,3,FALSE)</f>
        <v>16.9686</v>
      </c>
      <c r="E812" t="str">
        <f>VLOOKUP(B812,[1]Arkusz5!$A$3:$Y$2185,4,FALSE)</f>
        <v>33UXU30</v>
      </c>
      <c r="F812" t="str">
        <f>VLOOKUP(B812,[1]Arkusz5!$A$3:$Y$2185,5,FALSE)</f>
        <v>BD09</v>
      </c>
      <c r="G812">
        <f>VLOOKUP(B812,[1]Arkusz5!$A$3:$Y$2185,6,FALSE)</f>
        <v>0</v>
      </c>
      <c r="H812">
        <f>VLOOKUP(B812,[1]Arkusz5!$A$3:$Y$2185,7,FALSE)</f>
        <v>0</v>
      </c>
      <c r="I812">
        <f>VLOOKUP(B812,[1]Arkusz5!$A$3:$Y$2185,8,FALSE)</f>
        <v>0</v>
      </c>
      <c r="J812">
        <f>VLOOKUP(B812,[1]Arkusz5!$A$3:$Y$2185,9,FALSE)</f>
        <v>0</v>
      </c>
      <c r="K812">
        <f>VLOOKUP(B812,[1]Arkusz5!$A$3:$Y$2185,10,FALSE)</f>
        <v>0</v>
      </c>
      <c r="L812">
        <f>VLOOKUP(B812,[1]Arkusz5!$A$3:$Y$2185,11,FALSE)</f>
        <v>0</v>
      </c>
      <c r="M812">
        <f>VLOOKUP(B812,[1]Arkusz5!$A$3:$Y$2185,12,FALSE)</f>
        <v>0</v>
      </c>
      <c r="N812">
        <f>VLOOKUP(B812,[1]Arkusz5!$A$3:$Y$2185,13,FALSE)</f>
        <v>0</v>
      </c>
      <c r="O812">
        <f>VLOOKUP(B812,[1]Arkusz5!$A$3:$Y$2185,14,FALSE)</f>
        <v>0</v>
      </c>
      <c r="P812">
        <f>VLOOKUP(B812,[1]Arkusz5!$A$3:$Y$2185,15,FALSE)</f>
        <v>0</v>
      </c>
      <c r="Q812">
        <f>VLOOKUP(B812,[1]Arkusz5!$A$3:$Y$2185,16,FALSE)</f>
        <v>0</v>
      </c>
      <c r="R812">
        <f>VLOOKUP(B812,[1]Arkusz5!$A$3:$Y$2185,17,FALSE)</f>
        <v>0</v>
      </c>
      <c r="S812" t="str">
        <f>VLOOKUP(B812,[1]Arkusz5!$A$3:$Y$2185,18,FALSE)</f>
        <v>Europa</v>
      </c>
      <c r="T812" t="str">
        <f>VLOOKUP(B812,[1]Arkusz5!$A$3:$Y$2185,19,FALSE)</f>
        <v>Polska</v>
      </c>
      <c r="U812" t="str">
        <f>VLOOKUP(B812,[1]Arkusz5!$A$3:$Y$2185,20,FALSE)</f>
        <v>wielkopolskie</v>
      </c>
      <c r="V812" t="str">
        <f>VLOOKUP(B812,[1]Arkusz5!$A$3:$Y$2185,21,FALSE)</f>
        <v>Poznań</v>
      </c>
      <c r="W812" t="str">
        <f>VLOOKUP(B812,[1]Arkusz5!$A$3:$Y$2185,22,FALSE)</f>
        <v>Poznań</v>
      </c>
      <c r="X812" t="str">
        <f>VLOOKUP(B812,[1]Arkusz5!$A$3:$Y$2185,23,FALSE)</f>
        <v>315.56 Równina Wrzesińska</v>
      </c>
      <c r="Y812" t="str">
        <f>VLOOKUP(B812,[1]Arkusz5!$A$3:$Y$2185,24,FALSE)</f>
        <v>Continental Bio-geographical Region</v>
      </c>
      <c r="Z812" t="str">
        <f>VLOOKUP(B812,[1]Arkusz5!$A$3:$Y$2185,25,FALSE)</f>
        <v>Fraxino-Alnetum (=Circaeo-Alnetum)</v>
      </c>
    </row>
    <row r="813" spans="1:26" x14ac:dyDescent="0.25">
      <c r="A813">
        <v>812</v>
      </c>
      <c r="B813" t="s">
        <v>4971</v>
      </c>
      <c r="C813" t="str">
        <f>VLOOKUP(B813,[1]Arkusz5!$A$3:$Y$2185,2,FALSE)</f>
        <v>52.7065</v>
      </c>
      <c r="D813" t="str">
        <f>VLOOKUP(B813,[1]Arkusz5!$A$3:$Y$2185,3,FALSE)</f>
        <v>16.5256</v>
      </c>
      <c r="E813" t="str">
        <f>VLOOKUP(B813,[1]Arkusz5!$A$3:$Y$2185,4,FALSE)</f>
        <v>33UXU04</v>
      </c>
      <c r="F813" t="str">
        <f>VLOOKUP(B813,[1]Arkusz5!$A$3:$Y$2185,5,FALSE)</f>
        <v>BC66</v>
      </c>
      <c r="G813">
        <f>VLOOKUP(B813,[1]Arkusz5!$A$3:$Y$2185,6,FALSE)</f>
        <v>0</v>
      </c>
      <c r="H813">
        <f>VLOOKUP(B813,[1]Arkusz5!$A$3:$Y$2185,7,FALSE)</f>
        <v>0</v>
      </c>
      <c r="I813">
        <f>VLOOKUP(B813,[1]Arkusz5!$A$3:$Y$2185,8,FALSE)</f>
        <v>0</v>
      </c>
      <c r="J813">
        <f>VLOOKUP(B813,[1]Arkusz5!$A$3:$Y$2185,9,FALSE)</f>
        <v>0</v>
      </c>
      <c r="K813">
        <f>VLOOKUP(B813,[1]Arkusz5!$A$3:$Y$2185,10,FALSE)</f>
        <v>0</v>
      </c>
      <c r="L813">
        <f>VLOOKUP(B813,[1]Arkusz5!$A$3:$Y$2185,11,FALSE)</f>
        <v>0</v>
      </c>
      <c r="M813">
        <f>VLOOKUP(B813,[1]Arkusz5!$A$3:$Y$2185,12,FALSE)</f>
        <v>0</v>
      </c>
      <c r="N813">
        <f>VLOOKUP(B813,[1]Arkusz5!$A$3:$Y$2185,13,FALSE)</f>
        <v>0</v>
      </c>
      <c r="O813">
        <f>VLOOKUP(B813,[1]Arkusz5!$A$3:$Y$2185,14,FALSE)</f>
        <v>0</v>
      </c>
      <c r="P813">
        <f>VLOOKUP(B813,[1]Arkusz5!$A$3:$Y$2185,15,FALSE)</f>
        <v>0</v>
      </c>
      <c r="Q813">
        <f>VLOOKUP(B813,[1]Arkusz5!$A$3:$Y$2185,16,FALSE)</f>
        <v>0</v>
      </c>
      <c r="R813">
        <f>VLOOKUP(B813,[1]Arkusz5!$A$3:$Y$2185,17,FALSE)</f>
        <v>0</v>
      </c>
      <c r="S813" t="str">
        <f>VLOOKUP(B813,[1]Arkusz5!$A$3:$Y$2185,18,FALSE)</f>
        <v>Europa</v>
      </c>
      <c r="T813" t="str">
        <f>VLOOKUP(B813,[1]Arkusz5!$A$3:$Y$2185,19,FALSE)</f>
        <v>Polska</v>
      </c>
      <c r="U813" t="str">
        <f>VLOOKUP(B813,[1]Arkusz5!$A$3:$Y$2185,20,FALSE)</f>
        <v>wielkopolskie</v>
      </c>
      <c r="V813" t="str">
        <f>VLOOKUP(B813,[1]Arkusz5!$A$3:$Y$2185,21,FALSE)</f>
        <v>szamotulski</v>
      </c>
      <c r="W813" t="str">
        <f>VLOOKUP(B813,[1]Arkusz5!$A$3:$Y$2185,22,FALSE)</f>
        <v>Obrzycko</v>
      </c>
      <c r="X813" t="str">
        <f>VLOOKUP(B813,[1]Arkusz5!$A$3:$Y$2185,23,FALSE)</f>
        <v>315.33 Kotlina Gorzowska</v>
      </c>
      <c r="Y813" t="str">
        <f>VLOOKUP(B813,[1]Arkusz5!$A$3:$Y$2185,24,FALSE)</f>
        <v>Continental Bio-geographical Region</v>
      </c>
      <c r="Z813" t="str">
        <f>VLOOKUP(B813,[1]Arkusz5!$A$3:$Y$2185,25,FALSE)</f>
        <v>Pino-Quercetum (=Querco-Pinetum + Serratulo-Pinetum)</v>
      </c>
    </row>
    <row r="814" spans="1:26" x14ac:dyDescent="0.25">
      <c r="A814">
        <v>813</v>
      </c>
      <c r="B814" t="s">
        <v>4973</v>
      </c>
      <c r="C814" t="str">
        <f>VLOOKUP(B814,[1]Arkusz5!$A$3:$Y$2185,2,FALSE)</f>
        <v>52.702982</v>
      </c>
      <c r="D814" t="str">
        <f>VLOOKUP(B814,[1]Arkusz5!$A$3:$Y$2185,3,FALSE)</f>
        <v>16.527066</v>
      </c>
      <c r="E814" t="str">
        <f>VLOOKUP(B814,[1]Arkusz5!$A$3:$Y$2185,4,FALSE)</f>
        <v>33UXU04</v>
      </c>
      <c r="F814" t="str">
        <f>VLOOKUP(B814,[1]Arkusz5!$A$3:$Y$2185,5,FALSE)</f>
        <v>BC66</v>
      </c>
      <c r="G814">
        <f>VLOOKUP(B814,[1]Arkusz5!$A$3:$Y$2185,6,FALSE)</f>
        <v>0</v>
      </c>
      <c r="H814">
        <f>VLOOKUP(B814,[1]Arkusz5!$A$3:$Y$2185,7,FALSE)</f>
        <v>0</v>
      </c>
      <c r="I814">
        <f>VLOOKUP(B814,[1]Arkusz5!$A$3:$Y$2185,8,FALSE)</f>
        <v>0</v>
      </c>
      <c r="J814">
        <f>VLOOKUP(B814,[1]Arkusz5!$A$3:$Y$2185,9,FALSE)</f>
        <v>0</v>
      </c>
      <c r="K814">
        <f>VLOOKUP(B814,[1]Arkusz5!$A$3:$Y$2185,10,FALSE)</f>
        <v>0</v>
      </c>
      <c r="L814">
        <f>VLOOKUP(B814,[1]Arkusz5!$A$3:$Y$2185,11,FALSE)</f>
        <v>0</v>
      </c>
      <c r="M814">
        <f>VLOOKUP(B814,[1]Arkusz5!$A$3:$Y$2185,12,FALSE)</f>
        <v>0</v>
      </c>
      <c r="N814">
        <f>VLOOKUP(B814,[1]Arkusz5!$A$3:$Y$2185,13,FALSE)</f>
        <v>0</v>
      </c>
      <c r="O814">
        <f>VLOOKUP(B814,[1]Arkusz5!$A$3:$Y$2185,14,FALSE)</f>
        <v>0</v>
      </c>
      <c r="P814">
        <f>VLOOKUP(B814,[1]Arkusz5!$A$3:$Y$2185,15,FALSE)</f>
        <v>0</v>
      </c>
      <c r="Q814">
        <f>VLOOKUP(B814,[1]Arkusz5!$A$3:$Y$2185,16,FALSE)</f>
        <v>0</v>
      </c>
      <c r="R814">
        <f>VLOOKUP(B814,[1]Arkusz5!$A$3:$Y$2185,17,FALSE)</f>
        <v>0</v>
      </c>
      <c r="S814" t="str">
        <f>VLOOKUP(B814,[1]Arkusz5!$A$3:$Y$2185,18,FALSE)</f>
        <v>Europa</v>
      </c>
      <c r="T814" t="str">
        <f>VLOOKUP(B814,[1]Arkusz5!$A$3:$Y$2185,19,FALSE)</f>
        <v>Polska</v>
      </c>
      <c r="U814" t="str">
        <f>VLOOKUP(B814,[1]Arkusz5!$A$3:$Y$2185,20,FALSE)</f>
        <v>wielkopolskie</v>
      </c>
      <c r="V814" t="str">
        <f>VLOOKUP(B814,[1]Arkusz5!$A$3:$Y$2185,21,FALSE)</f>
        <v>szamotulski</v>
      </c>
      <c r="W814" t="str">
        <f>VLOOKUP(B814,[1]Arkusz5!$A$3:$Y$2185,22,FALSE)</f>
        <v>Obrzycko</v>
      </c>
      <c r="X814" t="str">
        <f>VLOOKUP(B814,[1]Arkusz5!$A$3:$Y$2185,23,FALSE)</f>
        <v>315.33 Kotlina Gorzowska</v>
      </c>
      <c r="Y814" t="str">
        <f>VLOOKUP(B814,[1]Arkusz5!$A$3:$Y$2185,24,FALSE)</f>
        <v>Continental Bio-geographical Region</v>
      </c>
      <c r="Z814" t="str">
        <f>VLOOKUP(B814,[1]Arkusz5!$A$3:$Y$2185,25,FALSE)</f>
        <v>Pino-Quercetum (=Querco-Pinetum + Serratulo-Pinetum)</v>
      </c>
    </row>
    <row r="815" spans="1:26" x14ac:dyDescent="0.25">
      <c r="A815">
        <v>814</v>
      </c>
      <c r="B815" t="s">
        <v>4979</v>
      </c>
      <c r="C815" t="str">
        <f>VLOOKUP(B815,[1]Arkusz5!$A$3:$Y$2185,2,FALSE)</f>
        <v>51.68054</v>
      </c>
      <c r="D815" t="str">
        <f>VLOOKUP(B815,[1]Arkusz5!$A$3:$Y$2185,3,FALSE)</f>
        <v>17.294431</v>
      </c>
      <c r="E815" t="str">
        <f>VLOOKUP(B815,[1]Arkusz5!$A$3:$Y$2185,4,FALSE)</f>
        <v>33UXT52</v>
      </c>
      <c r="F815" t="str">
        <f>VLOOKUP(B815,[1]Arkusz5!$A$3:$Y$2185,5,FALSE)</f>
        <v>CD81</v>
      </c>
      <c r="G815">
        <f>VLOOKUP(B815,[1]Arkusz5!$A$3:$Y$2185,6,FALSE)</f>
        <v>0</v>
      </c>
      <c r="H815">
        <f>VLOOKUP(B815,[1]Arkusz5!$A$3:$Y$2185,7,FALSE)</f>
        <v>0</v>
      </c>
      <c r="I815">
        <f>VLOOKUP(B815,[1]Arkusz5!$A$3:$Y$2185,8,FALSE)</f>
        <v>0</v>
      </c>
      <c r="J815">
        <f>VLOOKUP(B815,[1]Arkusz5!$A$3:$Y$2185,9,FALSE)</f>
        <v>0</v>
      </c>
      <c r="K815">
        <f>VLOOKUP(B815,[1]Arkusz5!$A$3:$Y$2185,10,FALSE)</f>
        <v>0</v>
      </c>
      <c r="L815">
        <f>VLOOKUP(B815,[1]Arkusz5!$A$3:$Y$2185,11,FALSE)</f>
        <v>0</v>
      </c>
      <c r="M815">
        <f>VLOOKUP(B815,[1]Arkusz5!$A$3:$Y$2185,12,FALSE)</f>
        <v>0</v>
      </c>
      <c r="N815">
        <f>VLOOKUP(B815,[1]Arkusz5!$A$3:$Y$2185,13,FALSE)</f>
        <v>0</v>
      </c>
      <c r="O815">
        <f>VLOOKUP(B815,[1]Arkusz5!$A$3:$Y$2185,14,FALSE)</f>
        <v>0</v>
      </c>
      <c r="P815">
        <f>VLOOKUP(B815,[1]Arkusz5!$A$3:$Y$2185,15,FALSE)</f>
        <v>0</v>
      </c>
      <c r="Q815">
        <f>VLOOKUP(B815,[1]Arkusz5!$A$3:$Y$2185,16,FALSE)</f>
        <v>0</v>
      </c>
      <c r="R815">
        <f>VLOOKUP(B815,[1]Arkusz5!$A$3:$Y$2185,17,FALSE)</f>
        <v>0</v>
      </c>
      <c r="S815" t="str">
        <f>VLOOKUP(B815,[1]Arkusz5!$A$3:$Y$2185,18,FALSE)</f>
        <v>Europa</v>
      </c>
      <c r="T815" t="str">
        <f>VLOOKUP(B815,[1]Arkusz5!$A$3:$Y$2185,19,FALSE)</f>
        <v>Polska</v>
      </c>
      <c r="U815" t="str">
        <f>VLOOKUP(B815,[1]Arkusz5!$A$3:$Y$2185,20,FALSE)</f>
        <v>wielkopolskie</v>
      </c>
      <c r="V815" t="str">
        <f>VLOOKUP(B815,[1]Arkusz5!$A$3:$Y$2185,21,FALSE)</f>
        <v>krotoszyński</v>
      </c>
      <c r="W815" t="str">
        <f>VLOOKUP(B815,[1]Arkusz5!$A$3:$Y$2185,22,FALSE)</f>
        <v>Zduny</v>
      </c>
      <c r="X815" t="str">
        <f>VLOOKUP(B815,[1]Arkusz5!$A$3:$Y$2185,23,FALSE)</f>
        <v>318.12 Wysoczyzna Kaliska</v>
      </c>
      <c r="Y815" t="str">
        <f>VLOOKUP(B815,[1]Arkusz5!$A$3:$Y$2185,24,FALSE)</f>
        <v>Continental Bio-geographical Region</v>
      </c>
      <c r="Z815" t="str">
        <f>VLOOKUP(B815,[1]Arkusz5!$A$3:$Y$2185,25,FALSE)</f>
        <v>Galio-Carpinetum</v>
      </c>
    </row>
    <row r="816" spans="1:26" x14ac:dyDescent="0.25">
      <c r="A816">
        <v>815</v>
      </c>
      <c r="B816" t="s">
        <v>4990</v>
      </c>
      <c r="C816" t="str">
        <f>VLOOKUP(B816,[1]Arkusz5!$A$3:$Y$2185,2,FALSE)</f>
        <v>51.68054</v>
      </c>
      <c r="D816" t="str">
        <f>VLOOKUP(B816,[1]Arkusz5!$A$3:$Y$2185,3,FALSE)</f>
        <v>17.294431</v>
      </c>
      <c r="E816" t="str">
        <f>VLOOKUP(B816,[1]Arkusz5!$A$3:$Y$2185,4,FALSE)</f>
        <v>33UXT52</v>
      </c>
      <c r="F816" t="str">
        <f>VLOOKUP(B816,[1]Arkusz5!$A$3:$Y$2185,5,FALSE)</f>
        <v>CD81</v>
      </c>
      <c r="G816">
        <f>VLOOKUP(B816,[1]Arkusz5!$A$3:$Y$2185,6,FALSE)</f>
        <v>0</v>
      </c>
      <c r="H816">
        <f>VLOOKUP(B816,[1]Arkusz5!$A$3:$Y$2185,7,FALSE)</f>
        <v>0</v>
      </c>
      <c r="I816">
        <f>VLOOKUP(B816,[1]Arkusz5!$A$3:$Y$2185,8,FALSE)</f>
        <v>0</v>
      </c>
      <c r="J816">
        <f>VLOOKUP(B816,[1]Arkusz5!$A$3:$Y$2185,9,FALSE)</f>
        <v>0</v>
      </c>
      <c r="K816">
        <f>VLOOKUP(B816,[1]Arkusz5!$A$3:$Y$2185,10,FALSE)</f>
        <v>0</v>
      </c>
      <c r="L816">
        <f>VLOOKUP(B816,[1]Arkusz5!$A$3:$Y$2185,11,FALSE)</f>
        <v>0</v>
      </c>
      <c r="M816">
        <f>VLOOKUP(B816,[1]Arkusz5!$A$3:$Y$2185,12,FALSE)</f>
        <v>0</v>
      </c>
      <c r="N816">
        <f>VLOOKUP(B816,[1]Arkusz5!$A$3:$Y$2185,13,FALSE)</f>
        <v>0</v>
      </c>
      <c r="O816">
        <f>VLOOKUP(B816,[1]Arkusz5!$A$3:$Y$2185,14,FALSE)</f>
        <v>0</v>
      </c>
      <c r="P816">
        <f>VLOOKUP(B816,[1]Arkusz5!$A$3:$Y$2185,15,FALSE)</f>
        <v>0</v>
      </c>
      <c r="Q816">
        <f>VLOOKUP(B816,[1]Arkusz5!$A$3:$Y$2185,16,FALSE)</f>
        <v>0</v>
      </c>
      <c r="R816">
        <f>VLOOKUP(B816,[1]Arkusz5!$A$3:$Y$2185,17,FALSE)</f>
        <v>0</v>
      </c>
      <c r="S816" t="str">
        <f>VLOOKUP(B816,[1]Arkusz5!$A$3:$Y$2185,18,FALSE)</f>
        <v>Europa</v>
      </c>
      <c r="T816" t="str">
        <f>VLOOKUP(B816,[1]Arkusz5!$A$3:$Y$2185,19,FALSE)</f>
        <v>Polska</v>
      </c>
      <c r="U816" t="str">
        <f>VLOOKUP(B816,[1]Arkusz5!$A$3:$Y$2185,20,FALSE)</f>
        <v>wielkopolskie</v>
      </c>
      <c r="V816" t="str">
        <f>VLOOKUP(B816,[1]Arkusz5!$A$3:$Y$2185,21,FALSE)</f>
        <v>krotoszyński</v>
      </c>
      <c r="W816" t="str">
        <f>VLOOKUP(B816,[1]Arkusz5!$A$3:$Y$2185,22,FALSE)</f>
        <v>Zduny</v>
      </c>
      <c r="X816" t="str">
        <f>VLOOKUP(B816,[1]Arkusz5!$A$3:$Y$2185,23,FALSE)</f>
        <v>318.12 Wysoczyzna Kaliska</v>
      </c>
      <c r="Y816" t="str">
        <f>VLOOKUP(B816,[1]Arkusz5!$A$3:$Y$2185,24,FALSE)</f>
        <v>Continental Bio-geographical Region</v>
      </c>
      <c r="Z816" t="str">
        <f>VLOOKUP(B816,[1]Arkusz5!$A$3:$Y$2185,25,FALSE)</f>
        <v>Galio-Carpinetum</v>
      </c>
    </row>
    <row r="817" spans="1:26" x14ac:dyDescent="0.25">
      <c r="A817">
        <v>816</v>
      </c>
      <c r="B817" t="s">
        <v>4991</v>
      </c>
      <c r="C817" t="str">
        <f>VLOOKUP(B817,[1]Arkusz5!$A$3:$Y$2185,2,FALSE)</f>
        <v>51.68054</v>
      </c>
      <c r="D817" t="str">
        <f>VLOOKUP(B817,[1]Arkusz5!$A$3:$Y$2185,3,FALSE)</f>
        <v>17.294431</v>
      </c>
      <c r="E817" t="str">
        <f>VLOOKUP(B817,[1]Arkusz5!$A$3:$Y$2185,4,FALSE)</f>
        <v>33UXT52</v>
      </c>
      <c r="F817" t="str">
        <f>VLOOKUP(B817,[1]Arkusz5!$A$3:$Y$2185,5,FALSE)</f>
        <v>CD81</v>
      </c>
      <c r="G817">
        <f>VLOOKUP(B817,[1]Arkusz5!$A$3:$Y$2185,6,FALSE)</f>
        <v>0</v>
      </c>
      <c r="H817">
        <f>VLOOKUP(B817,[1]Arkusz5!$A$3:$Y$2185,7,FALSE)</f>
        <v>0</v>
      </c>
      <c r="I817">
        <f>VLOOKUP(B817,[1]Arkusz5!$A$3:$Y$2185,8,FALSE)</f>
        <v>0</v>
      </c>
      <c r="J817">
        <f>VLOOKUP(B817,[1]Arkusz5!$A$3:$Y$2185,9,FALSE)</f>
        <v>0</v>
      </c>
      <c r="K817">
        <f>VLOOKUP(B817,[1]Arkusz5!$A$3:$Y$2185,10,FALSE)</f>
        <v>0</v>
      </c>
      <c r="L817">
        <f>VLOOKUP(B817,[1]Arkusz5!$A$3:$Y$2185,11,FALSE)</f>
        <v>0</v>
      </c>
      <c r="M817">
        <f>VLOOKUP(B817,[1]Arkusz5!$A$3:$Y$2185,12,FALSE)</f>
        <v>0</v>
      </c>
      <c r="N817">
        <f>VLOOKUP(B817,[1]Arkusz5!$A$3:$Y$2185,13,FALSE)</f>
        <v>0</v>
      </c>
      <c r="O817">
        <f>VLOOKUP(B817,[1]Arkusz5!$A$3:$Y$2185,14,FALSE)</f>
        <v>0</v>
      </c>
      <c r="P817">
        <f>VLOOKUP(B817,[1]Arkusz5!$A$3:$Y$2185,15,FALSE)</f>
        <v>0</v>
      </c>
      <c r="Q817">
        <f>VLOOKUP(B817,[1]Arkusz5!$A$3:$Y$2185,16,FALSE)</f>
        <v>0</v>
      </c>
      <c r="R817">
        <f>VLOOKUP(B817,[1]Arkusz5!$A$3:$Y$2185,17,FALSE)</f>
        <v>0</v>
      </c>
      <c r="S817" t="str">
        <f>VLOOKUP(B817,[1]Arkusz5!$A$3:$Y$2185,18,FALSE)</f>
        <v>Europa</v>
      </c>
      <c r="T817" t="str">
        <f>VLOOKUP(B817,[1]Arkusz5!$A$3:$Y$2185,19,FALSE)</f>
        <v>Polska</v>
      </c>
      <c r="U817" t="str">
        <f>VLOOKUP(B817,[1]Arkusz5!$A$3:$Y$2185,20,FALSE)</f>
        <v>wielkopolskie</v>
      </c>
      <c r="V817" t="str">
        <f>VLOOKUP(B817,[1]Arkusz5!$A$3:$Y$2185,21,FALSE)</f>
        <v>krotoszyński</v>
      </c>
      <c r="W817" t="str">
        <f>VLOOKUP(B817,[1]Arkusz5!$A$3:$Y$2185,22,FALSE)</f>
        <v>Zduny</v>
      </c>
      <c r="X817" t="str">
        <f>VLOOKUP(B817,[1]Arkusz5!$A$3:$Y$2185,23,FALSE)</f>
        <v>318.12 Wysoczyzna Kaliska</v>
      </c>
      <c r="Y817" t="str">
        <f>VLOOKUP(B817,[1]Arkusz5!$A$3:$Y$2185,24,FALSE)</f>
        <v>Continental Bio-geographical Region</v>
      </c>
      <c r="Z817" t="str">
        <f>VLOOKUP(B817,[1]Arkusz5!$A$3:$Y$2185,25,FALSE)</f>
        <v>Galio-Carpinetum</v>
      </c>
    </row>
    <row r="818" spans="1:26" x14ac:dyDescent="0.25">
      <c r="A818">
        <v>817</v>
      </c>
      <c r="B818" t="s">
        <v>4992</v>
      </c>
      <c r="C818" t="str">
        <f>VLOOKUP(B818,[1]Arkusz5!$A$3:$Y$2185,2,FALSE)</f>
        <v>51.68054</v>
      </c>
      <c r="D818" t="str">
        <f>VLOOKUP(B818,[1]Arkusz5!$A$3:$Y$2185,3,FALSE)</f>
        <v>17.294431</v>
      </c>
      <c r="E818" t="str">
        <f>VLOOKUP(B818,[1]Arkusz5!$A$3:$Y$2185,4,FALSE)</f>
        <v>33UXT52</v>
      </c>
      <c r="F818" t="str">
        <f>VLOOKUP(B818,[1]Arkusz5!$A$3:$Y$2185,5,FALSE)</f>
        <v>CD81</v>
      </c>
      <c r="G818">
        <f>VLOOKUP(B818,[1]Arkusz5!$A$3:$Y$2185,6,FALSE)</f>
        <v>0</v>
      </c>
      <c r="H818">
        <f>VLOOKUP(B818,[1]Arkusz5!$A$3:$Y$2185,7,FALSE)</f>
        <v>0</v>
      </c>
      <c r="I818">
        <f>VLOOKUP(B818,[1]Arkusz5!$A$3:$Y$2185,8,FALSE)</f>
        <v>0</v>
      </c>
      <c r="J818">
        <f>VLOOKUP(B818,[1]Arkusz5!$A$3:$Y$2185,9,FALSE)</f>
        <v>0</v>
      </c>
      <c r="K818">
        <f>VLOOKUP(B818,[1]Arkusz5!$A$3:$Y$2185,10,FALSE)</f>
        <v>0</v>
      </c>
      <c r="L818">
        <f>VLOOKUP(B818,[1]Arkusz5!$A$3:$Y$2185,11,FALSE)</f>
        <v>0</v>
      </c>
      <c r="M818">
        <f>VLOOKUP(B818,[1]Arkusz5!$A$3:$Y$2185,12,FALSE)</f>
        <v>0</v>
      </c>
      <c r="N818">
        <f>VLOOKUP(B818,[1]Arkusz5!$A$3:$Y$2185,13,FALSE)</f>
        <v>0</v>
      </c>
      <c r="O818">
        <f>VLOOKUP(B818,[1]Arkusz5!$A$3:$Y$2185,14,FALSE)</f>
        <v>0</v>
      </c>
      <c r="P818">
        <f>VLOOKUP(B818,[1]Arkusz5!$A$3:$Y$2185,15,FALSE)</f>
        <v>0</v>
      </c>
      <c r="Q818">
        <f>VLOOKUP(B818,[1]Arkusz5!$A$3:$Y$2185,16,FALSE)</f>
        <v>0</v>
      </c>
      <c r="R818">
        <f>VLOOKUP(B818,[1]Arkusz5!$A$3:$Y$2185,17,FALSE)</f>
        <v>0</v>
      </c>
      <c r="S818" t="str">
        <f>VLOOKUP(B818,[1]Arkusz5!$A$3:$Y$2185,18,FALSE)</f>
        <v>Europa</v>
      </c>
      <c r="T818" t="str">
        <f>VLOOKUP(B818,[1]Arkusz5!$A$3:$Y$2185,19,FALSE)</f>
        <v>Polska</v>
      </c>
      <c r="U818" t="str">
        <f>VLOOKUP(B818,[1]Arkusz5!$A$3:$Y$2185,20,FALSE)</f>
        <v>wielkopolskie</v>
      </c>
      <c r="V818" t="str">
        <f>VLOOKUP(B818,[1]Arkusz5!$A$3:$Y$2185,21,FALSE)</f>
        <v>krotoszyński</v>
      </c>
      <c r="W818" t="str">
        <f>VLOOKUP(B818,[1]Arkusz5!$A$3:$Y$2185,22,FALSE)</f>
        <v>Zduny</v>
      </c>
      <c r="X818" t="str">
        <f>VLOOKUP(B818,[1]Arkusz5!$A$3:$Y$2185,23,FALSE)</f>
        <v>318.12 Wysoczyzna Kaliska</v>
      </c>
      <c r="Y818" t="str">
        <f>VLOOKUP(B818,[1]Arkusz5!$A$3:$Y$2185,24,FALSE)</f>
        <v>Continental Bio-geographical Region</v>
      </c>
      <c r="Z818" t="str">
        <f>VLOOKUP(B818,[1]Arkusz5!$A$3:$Y$2185,25,FALSE)</f>
        <v>Galio-Carpinetum</v>
      </c>
    </row>
    <row r="819" spans="1:26" x14ac:dyDescent="0.25">
      <c r="A819">
        <v>818</v>
      </c>
      <c r="B819" t="s">
        <v>4997</v>
      </c>
      <c r="C819" t="str">
        <f>VLOOKUP(B819,[1]Arkusz5!$A$3:$Y$2185,2,FALSE)</f>
        <v>51.68054</v>
      </c>
      <c r="D819" t="str">
        <f>VLOOKUP(B819,[1]Arkusz5!$A$3:$Y$2185,3,FALSE)</f>
        <v>17.294431</v>
      </c>
      <c r="E819" t="str">
        <f>VLOOKUP(B819,[1]Arkusz5!$A$3:$Y$2185,4,FALSE)</f>
        <v>33UXT52</v>
      </c>
      <c r="F819" t="str">
        <f>VLOOKUP(B819,[1]Arkusz5!$A$3:$Y$2185,5,FALSE)</f>
        <v>CD81</v>
      </c>
      <c r="G819">
        <f>VLOOKUP(B819,[1]Arkusz5!$A$3:$Y$2185,6,FALSE)</f>
        <v>0</v>
      </c>
      <c r="H819">
        <f>VLOOKUP(B819,[1]Arkusz5!$A$3:$Y$2185,7,FALSE)</f>
        <v>0</v>
      </c>
      <c r="I819">
        <f>VLOOKUP(B819,[1]Arkusz5!$A$3:$Y$2185,8,FALSE)</f>
        <v>0</v>
      </c>
      <c r="J819">
        <f>VLOOKUP(B819,[1]Arkusz5!$A$3:$Y$2185,9,FALSE)</f>
        <v>0</v>
      </c>
      <c r="K819">
        <f>VLOOKUP(B819,[1]Arkusz5!$A$3:$Y$2185,10,FALSE)</f>
        <v>0</v>
      </c>
      <c r="L819">
        <f>VLOOKUP(B819,[1]Arkusz5!$A$3:$Y$2185,11,FALSE)</f>
        <v>0</v>
      </c>
      <c r="M819">
        <f>VLOOKUP(B819,[1]Arkusz5!$A$3:$Y$2185,12,FALSE)</f>
        <v>0</v>
      </c>
      <c r="N819">
        <f>VLOOKUP(B819,[1]Arkusz5!$A$3:$Y$2185,13,FALSE)</f>
        <v>0</v>
      </c>
      <c r="O819">
        <f>VLOOKUP(B819,[1]Arkusz5!$A$3:$Y$2185,14,FALSE)</f>
        <v>0</v>
      </c>
      <c r="P819">
        <f>VLOOKUP(B819,[1]Arkusz5!$A$3:$Y$2185,15,FALSE)</f>
        <v>0</v>
      </c>
      <c r="Q819">
        <f>VLOOKUP(B819,[1]Arkusz5!$A$3:$Y$2185,16,FALSE)</f>
        <v>0</v>
      </c>
      <c r="R819">
        <f>VLOOKUP(B819,[1]Arkusz5!$A$3:$Y$2185,17,FALSE)</f>
        <v>0</v>
      </c>
      <c r="S819" t="str">
        <f>VLOOKUP(B819,[1]Arkusz5!$A$3:$Y$2185,18,FALSE)</f>
        <v>Europa</v>
      </c>
      <c r="T819" t="str">
        <f>VLOOKUP(B819,[1]Arkusz5!$A$3:$Y$2185,19,FALSE)</f>
        <v>Polska</v>
      </c>
      <c r="U819" t="str">
        <f>VLOOKUP(B819,[1]Arkusz5!$A$3:$Y$2185,20,FALSE)</f>
        <v>wielkopolskie</v>
      </c>
      <c r="V819" t="str">
        <f>VLOOKUP(B819,[1]Arkusz5!$A$3:$Y$2185,21,FALSE)</f>
        <v>krotoszyński</v>
      </c>
      <c r="W819" t="str">
        <f>VLOOKUP(B819,[1]Arkusz5!$A$3:$Y$2185,22,FALSE)</f>
        <v>Zduny</v>
      </c>
      <c r="X819" t="str">
        <f>VLOOKUP(B819,[1]Arkusz5!$A$3:$Y$2185,23,FALSE)</f>
        <v>318.12 Wysoczyzna Kaliska</v>
      </c>
      <c r="Y819" t="str">
        <f>VLOOKUP(B819,[1]Arkusz5!$A$3:$Y$2185,24,FALSE)</f>
        <v>Continental Bio-geographical Region</v>
      </c>
      <c r="Z819" t="str">
        <f>VLOOKUP(B819,[1]Arkusz5!$A$3:$Y$2185,25,FALSE)</f>
        <v>Galio-Carpinetum</v>
      </c>
    </row>
    <row r="820" spans="1:26" x14ac:dyDescent="0.25">
      <c r="A820">
        <v>819</v>
      </c>
      <c r="B820" t="s">
        <v>4998</v>
      </c>
      <c r="C820" t="str">
        <f>VLOOKUP(B820,[1]Arkusz5!$A$3:$Y$2185,2,FALSE)</f>
        <v>52.404347</v>
      </c>
      <c r="D820" t="str">
        <f>VLOOKUP(B820,[1]Arkusz5!$A$3:$Y$2185,3,FALSE)</f>
        <v>16.925321</v>
      </c>
      <c r="E820" t="str">
        <f>VLOOKUP(B820,[1]Arkusz5!$A$3:$Y$2185,4,FALSE)</f>
        <v>33UXU30</v>
      </c>
      <c r="F820" t="str">
        <f>VLOOKUP(B820,[1]Arkusz5!$A$3:$Y$2185,5,FALSE)</f>
        <v>BD08</v>
      </c>
      <c r="G820">
        <f>VLOOKUP(B820,[1]Arkusz5!$A$3:$Y$2185,6,FALSE)</f>
        <v>0</v>
      </c>
      <c r="H820">
        <f>VLOOKUP(B820,[1]Arkusz5!$A$3:$Y$2185,7,FALSE)</f>
        <v>0</v>
      </c>
      <c r="I820">
        <f>VLOOKUP(B820,[1]Arkusz5!$A$3:$Y$2185,8,FALSE)</f>
        <v>0</v>
      </c>
      <c r="J820">
        <f>VLOOKUP(B820,[1]Arkusz5!$A$3:$Y$2185,9,FALSE)</f>
        <v>0</v>
      </c>
      <c r="K820">
        <f>VLOOKUP(B820,[1]Arkusz5!$A$3:$Y$2185,10,FALSE)</f>
        <v>0</v>
      </c>
      <c r="L820">
        <f>VLOOKUP(B820,[1]Arkusz5!$A$3:$Y$2185,11,FALSE)</f>
        <v>0</v>
      </c>
      <c r="M820">
        <f>VLOOKUP(B820,[1]Arkusz5!$A$3:$Y$2185,12,FALSE)</f>
        <v>0</v>
      </c>
      <c r="N820">
        <f>VLOOKUP(B820,[1]Arkusz5!$A$3:$Y$2185,13,FALSE)</f>
        <v>0</v>
      </c>
      <c r="O820">
        <f>VLOOKUP(B820,[1]Arkusz5!$A$3:$Y$2185,14,FALSE)</f>
        <v>0</v>
      </c>
      <c r="P820">
        <f>VLOOKUP(B820,[1]Arkusz5!$A$3:$Y$2185,15,FALSE)</f>
        <v>0</v>
      </c>
      <c r="Q820">
        <f>VLOOKUP(B820,[1]Arkusz5!$A$3:$Y$2185,16,FALSE)</f>
        <v>0</v>
      </c>
      <c r="R820">
        <f>VLOOKUP(B820,[1]Arkusz5!$A$3:$Y$2185,17,FALSE)</f>
        <v>0</v>
      </c>
      <c r="S820" t="str">
        <f>VLOOKUP(B820,[1]Arkusz5!$A$3:$Y$2185,18,FALSE)</f>
        <v>Europa</v>
      </c>
      <c r="T820" t="str">
        <f>VLOOKUP(B820,[1]Arkusz5!$A$3:$Y$2185,19,FALSE)</f>
        <v>Polska</v>
      </c>
      <c r="U820" t="str">
        <f>VLOOKUP(B820,[1]Arkusz5!$A$3:$Y$2185,20,FALSE)</f>
        <v>wielkopolskie</v>
      </c>
      <c r="V820" t="str">
        <f>VLOOKUP(B820,[1]Arkusz5!$A$3:$Y$2185,21,FALSE)</f>
        <v>Poznań</v>
      </c>
      <c r="W820" t="str">
        <f>VLOOKUP(B820,[1]Arkusz5!$A$3:$Y$2185,22,FALSE)</f>
        <v>Poznań</v>
      </c>
      <c r="X820" t="str">
        <f>VLOOKUP(B820,[1]Arkusz5!$A$3:$Y$2185,23,FALSE)</f>
        <v>315.52 Poznański Przełom Warty</v>
      </c>
      <c r="Y820" t="str">
        <f>VLOOKUP(B820,[1]Arkusz5!$A$3:$Y$2185,24,FALSE)</f>
        <v>Continental Bio-geographical Region</v>
      </c>
      <c r="Z820" t="str">
        <f>VLOOKUP(B820,[1]Arkusz5!$A$3:$Y$2185,25,FALSE)</f>
        <v>Galio-Carpinetum</v>
      </c>
    </row>
    <row r="821" spans="1:26" x14ac:dyDescent="0.25">
      <c r="A821">
        <v>820</v>
      </c>
      <c r="B821" t="s">
        <v>5000</v>
      </c>
      <c r="C821" t="str">
        <f>VLOOKUP(B821,[1]Arkusz5!$A$3:$Y$2185,2,FALSE)</f>
        <v>51.57182</v>
      </c>
      <c r="D821" t="str">
        <f>VLOOKUP(B821,[1]Arkusz5!$A$3:$Y$2185,3,FALSE)</f>
        <v>17.77963</v>
      </c>
      <c r="E821" t="str">
        <f>VLOOKUP(B821,[1]Arkusz5!$A$3:$Y$2185,4,FALSE)</f>
        <v>33UXT91</v>
      </c>
      <c r="F821" t="str">
        <f>VLOOKUP(B821,[1]Arkusz5!$A$3:$Y$2185,5,FALSE)</f>
        <v>CD94</v>
      </c>
      <c r="G821">
        <f>VLOOKUP(B821,[1]Arkusz5!$A$3:$Y$2185,6,FALSE)</f>
        <v>0</v>
      </c>
      <c r="H821">
        <f>VLOOKUP(B821,[1]Arkusz5!$A$3:$Y$2185,7,FALSE)</f>
        <v>0</v>
      </c>
      <c r="I821">
        <f>VLOOKUP(B821,[1]Arkusz5!$A$3:$Y$2185,8,FALSE)</f>
        <v>0</v>
      </c>
      <c r="J821">
        <f>VLOOKUP(B821,[1]Arkusz5!$A$3:$Y$2185,9,FALSE)</f>
        <v>0</v>
      </c>
      <c r="K821" t="str">
        <f>VLOOKUP(B821,[1]Arkusz5!$A$3:$Y$2185,10,FALSE)</f>
        <v>Park Krajobrazowy Dolina Baryczy</v>
      </c>
      <c r="L821">
        <f>VLOOKUP(B821,[1]Arkusz5!$A$3:$Y$2185,11,FALSE)</f>
        <v>0</v>
      </c>
      <c r="M821">
        <f>VLOOKUP(B821,[1]Arkusz5!$A$3:$Y$2185,12,FALSE)</f>
        <v>0</v>
      </c>
      <c r="N821">
        <f>VLOOKUP(B821,[1]Arkusz5!$A$3:$Y$2185,13,FALSE)</f>
        <v>0</v>
      </c>
      <c r="O821">
        <f>VLOOKUP(B821,[1]Arkusz5!$A$3:$Y$2185,14,FALSE)</f>
        <v>0</v>
      </c>
      <c r="P821">
        <f>VLOOKUP(B821,[1]Arkusz5!$A$3:$Y$2185,15,FALSE)</f>
        <v>0</v>
      </c>
      <c r="Q821" t="str">
        <f>VLOOKUP(B821,[1]Arkusz5!$A$3:$Y$2185,16,FALSE)</f>
        <v>PLB020001; PLH020041</v>
      </c>
      <c r="R821" t="str">
        <f>VLOOKUP(B821,[1]Arkusz5!$A$3:$Y$2185,17,FALSE)</f>
        <v>Dolina Baryczy; Ostoja nad Baryczą</v>
      </c>
      <c r="S821" t="str">
        <f>VLOOKUP(B821,[1]Arkusz5!$A$3:$Y$2185,18,FALSE)</f>
        <v>Europa</v>
      </c>
      <c r="T821" t="str">
        <f>VLOOKUP(B821,[1]Arkusz5!$A$3:$Y$2185,19,FALSE)</f>
        <v>Polska</v>
      </c>
      <c r="U821" t="str">
        <f>VLOOKUP(B821,[1]Arkusz5!$A$3:$Y$2185,20,FALSE)</f>
        <v>wielkopolskie</v>
      </c>
      <c r="V821" t="str">
        <f>VLOOKUP(B821,[1]Arkusz5!$A$3:$Y$2185,21,FALSE)</f>
        <v>ostrowski</v>
      </c>
      <c r="W821" t="str">
        <f>VLOOKUP(B821,[1]Arkusz5!$A$3:$Y$2185,22,FALSE)</f>
        <v>Odolanów</v>
      </c>
      <c r="X821" t="str">
        <f>VLOOKUP(B821,[1]Arkusz5!$A$3:$Y$2185,23,FALSE)</f>
        <v>318.34 Kotlina Milicka</v>
      </c>
      <c r="Y821" t="str">
        <f>VLOOKUP(B821,[1]Arkusz5!$A$3:$Y$2185,24,FALSE)</f>
        <v>Continental Bio-geographical Region</v>
      </c>
      <c r="Z821" t="str">
        <f>VLOOKUP(B821,[1]Arkusz5!$A$3:$Y$2185,25,FALSE)</f>
        <v>Fraxino-Alnetum (=Circaeo-Alnetum)</v>
      </c>
    </row>
    <row r="822" spans="1:26" x14ac:dyDescent="0.25">
      <c r="A822">
        <v>821</v>
      </c>
      <c r="B822" t="s">
        <v>5012</v>
      </c>
      <c r="C822" t="str">
        <f>VLOOKUP(B822,[1]Arkusz5!$A$3:$Y$2185,2,FALSE)</f>
        <v>52.321013</v>
      </c>
      <c r="D822" t="str">
        <f>VLOOKUP(B822,[1]Arkusz5!$A$3:$Y$2185,3,FALSE)</f>
        <v>16.683124</v>
      </c>
      <c r="E822" t="str">
        <f>VLOOKUP(B822,[1]Arkusz5!$A$3:$Y$2185,4,FALSE)</f>
        <v>33UXT19</v>
      </c>
      <c r="F822" t="str">
        <f>VLOOKUP(B822,[1]Arkusz5!$A$3:$Y$2185,5,FALSE)</f>
        <v>BD17</v>
      </c>
      <c r="G822">
        <f>VLOOKUP(B822,[1]Arkusz5!$A$3:$Y$2185,6,FALSE)</f>
        <v>0</v>
      </c>
      <c r="H822">
        <f>VLOOKUP(B822,[1]Arkusz5!$A$3:$Y$2185,7,FALSE)</f>
        <v>0</v>
      </c>
      <c r="I822">
        <f>VLOOKUP(B822,[1]Arkusz5!$A$3:$Y$2185,8,FALSE)</f>
        <v>0</v>
      </c>
      <c r="J822">
        <f>VLOOKUP(B822,[1]Arkusz5!$A$3:$Y$2185,9,FALSE)</f>
        <v>0</v>
      </c>
      <c r="K822">
        <f>VLOOKUP(B822,[1]Arkusz5!$A$3:$Y$2185,10,FALSE)</f>
        <v>0</v>
      </c>
      <c r="L822">
        <f>VLOOKUP(B822,[1]Arkusz5!$A$3:$Y$2185,11,FALSE)</f>
        <v>0</v>
      </c>
      <c r="M822">
        <f>VLOOKUP(B822,[1]Arkusz5!$A$3:$Y$2185,12,FALSE)</f>
        <v>0</v>
      </c>
      <c r="N822">
        <f>VLOOKUP(B822,[1]Arkusz5!$A$3:$Y$2185,13,FALSE)</f>
        <v>0</v>
      </c>
      <c r="O822">
        <f>VLOOKUP(B822,[1]Arkusz5!$A$3:$Y$2185,14,FALSE)</f>
        <v>0</v>
      </c>
      <c r="P822">
        <f>VLOOKUP(B822,[1]Arkusz5!$A$3:$Y$2185,15,FALSE)</f>
        <v>0</v>
      </c>
      <c r="Q822">
        <f>VLOOKUP(B822,[1]Arkusz5!$A$3:$Y$2185,16,FALSE)</f>
        <v>0</v>
      </c>
      <c r="R822">
        <f>VLOOKUP(B822,[1]Arkusz5!$A$3:$Y$2185,17,FALSE)</f>
        <v>0</v>
      </c>
      <c r="S822" t="str">
        <f>VLOOKUP(B822,[1]Arkusz5!$A$3:$Y$2185,18,FALSE)</f>
        <v>Europa</v>
      </c>
      <c r="T822" t="str">
        <f>VLOOKUP(B822,[1]Arkusz5!$A$3:$Y$2185,19,FALSE)</f>
        <v>Polska</v>
      </c>
      <c r="U822" t="str">
        <f>VLOOKUP(B822,[1]Arkusz5!$A$3:$Y$2185,20,FALSE)</f>
        <v>wielkopolskie</v>
      </c>
      <c r="V822" t="str">
        <f>VLOOKUP(B822,[1]Arkusz5!$A$3:$Y$2185,21,FALSE)</f>
        <v>poznański</v>
      </c>
      <c r="W822" t="str">
        <f>VLOOKUP(B822,[1]Arkusz5!$A$3:$Y$2185,22,FALSE)</f>
        <v>Dopiewo</v>
      </c>
      <c r="X822" t="str">
        <f>VLOOKUP(B822,[1]Arkusz5!$A$3:$Y$2185,23,FALSE)</f>
        <v>315.51 Pojezierze Poznańskie</v>
      </c>
      <c r="Y822" t="str">
        <f>VLOOKUP(B822,[1]Arkusz5!$A$3:$Y$2185,24,FALSE)</f>
        <v>Continental Bio-geographical Region</v>
      </c>
      <c r="Z822" t="str">
        <f>VLOOKUP(B822,[1]Arkusz5!$A$3:$Y$2185,25,FALSE)</f>
        <v>Galio-Carpinetum</v>
      </c>
    </row>
    <row r="823" spans="1:26" x14ac:dyDescent="0.25">
      <c r="A823">
        <v>822</v>
      </c>
      <c r="B823" t="s">
        <v>5019</v>
      </c>
      <c r="C823" t="str">
        <f>VLOOKUP(B823,[1]Arkusz5!$A$3:$Y$2185,2,FALSE)</f>
        <v>52.321013</v>
      </c>
      <c r="D823" t="str">
        <f>VLOOKUP(B823,[1]Arkusz5!$A$3:$Y$2185,3,FALSE)</f>
        <v>16.683124</v>
      </c>
      <c r="E823" t="str">
        <f>VLOOKUP(B823,[1]Arkusz5!$A$3:$Y$2185,4,FALSE)</f>
        <v>33UXT19</v>
      </c>
      <c r="F823" t="str">
        <f>VLOOKUP(B823,[1]Arkusz5!$A$3:$Y$2185,5,FALSE)</f>
        <v>BD17</v>
      </c>
      <c r="G823">
        <f>VLOOKUP(B823,[1]Arkusz5!$A$3:$Y$2185,6,FALSE)</f>
        <v>0</v>
      </c>
      <c r="H823">
        <f>VLOOKUP(B823,[1]Arkusz5!$A$3:$Y$2185,7,FALSE)</f>
        <v>0</v>
      </c>
      <c r="I823">
        <f>VLOOKUP(B823,[1]Arkusz5!$A$3:$Y$2185,8,FALSE)</f>
        <v>0</v>
      </c>
      <c r="J823">
        <f>VLOOKUP(B823,[1]Arkusz5!$A$3:$Y$2185,9,FALSE)</f>
        <v>0</v>
      </c>
      <c r="K823">
        <f>VLOOKUP(B823,[1]Arkusz5!$A$3:$Y$2185,10,FALSE)</f>
        <v>0</v>
      </c>
      <c r="L823">
        <f>VLOOKUP(B823,[1]Arkusz5!$A$3:$Y$2185,11,FALSE)</f>
        <v>0</v>
      </c>
      <c r="M823">
        <f>VLOOKUP(B823,[1]Arkusz5!$A$3:$Y$2185,12,FALSE)</f>
        <v>0</v>
      </c>
      <c r="N823">
        <f>VLOOKUP(B823,[1]Arkusz5!$A$3:$Y$2185,13,FALSE)</f>
        <v>0</v>
      </c>
      <c r="O823">
        <f>VLOOKUP(B823,[1]Arkusz5!$A$3:$Y$2185,14,FALSE)</f>
        <v>0</v>
      </c>
      <c r="P823">
        <f>VLOOKUP(B823,[1]Arkusz5!$A$3:$Y$2185,15,FALSE)</f>
        <v>0</v>
      </c>
      <c r="Q823">
        <f>VLOOKUP(B823,[1]Arkusz5!$A$3:$Y$2185,16,FALSE)</f>
        <v>0</v>
      </c>
      <c r="R823">
        <f>VLOOKUP(B823,[1]Arkusz5!$A$3:$Y$2185,17,FALSE)</f>
        <v>0</v>
      </c>
      <c r="S823" t="str">
        <f>VLOOKUP(B823,[1]Arkusz5!$A$3:$Y$2185,18,FALSE)</f>
        <v>Europa</v>
      </c>
      <c r="T823" t="str">
        <f>VLOOKUP(B823,[1]Arkusz5!$A$3:$Y$2185,19,FALSE)</f>
        <v>Polska</v>
      </c>
      <c r="U823" t="str">
        <f>VLOOKUP(B823,[1]Arkusz5!$A$3:$Y$2185,20,FALSE)</f>
        <v>wielkopolskie</v>
      </c>
      <c r="V823" t="str">
        <f>VLOOKUP(B823,[1]Arkusz5!$A$3:$Y$2185,21,FALSE)</f>
        <v>poznański</v>
      </c>
      <c r="W823" t="str">
        <f>VLOOKUP(B823,[1]Arkusz5!$A$3:$Y$2185,22,FALSE)</f>
        <v>Dopiewo</v>
      </c>
      <c r="X823" t="str">
        <f>VLOOKUP(B823,[1]Arkusz5!$A$3:$Y$2185,23,FALSE)</f>
        <v>315.51 Pojezierze Poznańskie</v>
      </c>
      <c r="Y823" t="str">
        <f>VLOOKUP(B823,[1]Arkusz5!$A$3:$Y$2185,24,FALSE)</f>
        <v>Continental Bio-geographical Region</v>
      </c>
      <c r="Z823" t="str">
        <f>VLOOKUP(B823,[1]Arkusz5!$A$3:$Y$2185,25,FALSE)</f>
        <v>Galio-Carpinetum</v>
      </c>
    </row>
    <row r="824" spans="1:26" x14ac:dyDescent="0.25">
      <c r="A824">
        <v>823</v>
      </c>
      <c r="B824" t="s">
        <v>5022</v>
      </c>
      <c r="C824" t="str">
        <f>VLOOKUP(B824,[1]Arkusz5!$A$3:$Y$2185,2,FALSE)</f>
        <v>52.404347</v>
      </c>
      <c r="D824" t="str">
        <f>VLOOKUP(B824,[1]Arkusz5!$A$3:$Y$2185,3,FALSE)</f>
        <v>16.925321</v>
      </c>
      <c r="E824" t="str">
        <f>VLOOKUP(B824,[1]Arkusz5!$A$3:$Y$2185,4,FALSE)</f>
        <v>33UXU30</v>
      </c>
      <c r="F824" t="str">
        <f>VLOOKUP(B824,[1]Arkusz5!$A$3:$Y$2185,5,FALSE)</f>
        <v>BD08</v>
      </c>
      <c r="G824">
        <f>VLOOKUP(B824,[1]Arkusz5!$A$3:$Y$2185,6,FALSE)</f>
        <v>0</v>
      </c>
      <c r="H824">
        <f>VLOOKUP(B824,[1]Arkusz5!$A$3:$Y$2185,7,FALSE)</f>
        <v>0</v>
      </c>
      <c r="I824">
        <f>VLOOKUP(B824,[1]Arkusz5!$A$3:$Y$2185,8,FALSE)</f>
        <v>0</v>
      </c>
      <c r="J824">
        <f>VLOOKUP(B824,[1]Arkusz5!$A$3:$Y$2185,9,FALSE)</f>
        <v>0</v>
      </c>
      <c r="K824">
        <f>VLOOKUP(B824,[1]Arkusz5!$A$3:$Y$2185,10,FALSE)</f>
        <v>0</v>
      </c>
      <c r="L824">
        <f>VLOOKUP(B824,[1]Arkusz5!$A$3:$Y$2185,11,FALSE)</f>
        <v>0</v>
      </c>
      <c r="M824">
        <f>VLOOKUP(B824,[1]Arkusz5!$A$3:$Y$2185,12,FALSE)</f>
        <v>0</v>
      </c>
      <c r="N824">
        <f>VLOOKUP(B824,[1]Arkusz5!$A$3:$Y$2185,13,FALSE)</f>
        <v>0</v>
      </c>
      <c r="O824">
        <f>VLOOKUP(B824,[1]Arkusz5!$A$3:$Y$2185,14,FALSE)</f>
        <v>0</v>
      </c>
      <c r="P824">
        <f>VLOOKUP(B824,[1]Arkusz5!$A$3:$Y$2185,15,FALSE)</f>
        <v>0</v>
      </c>
      <c r="Q824">
        <f>VLOOKUP(B824,[1]Arkusz5!$A$3:$Y$2185,16,FALSE)</f>
        <v>0</v>
      </c>
      <c r="R824">
        <f>VLOOKUP(B824,[1]Arkusz5!$A$3:$Y$2185,17,FALSE)</f>
        <v>0</v>
      </c>
      <c r="S824" t="str">
        <f>VLOOKUP(B824,[1]Arkusz5!$A$3:$Y$2185,18,FALSE)</f>
        <v>Europa</v>
      </c>
      <c r="T824" t="str">
        <f>VLOOKUP(B824,[1]Arkusz5!$A$3:$Y$2185,19,FALSE)</f>
        <v>Polska</v>
      </c>
      <c r="U824" t="str">
        <f>VLOOKUP(B824,[1]Arkusz5!$A$3:$Y$2185,20,FALSE)</f>
        <v>wielkopolskie</v>
      </c>
      <c r="V824" t="str">
        <f>VLOOKUP(B824,[1]Arkusz5!$A$3:$Y$2185,21,FALSE)</f>
        <v>Poznań</v>
      </c>
      <c r="W824" t="str">
        <f>VLOOKUP(B824,[1]Arkusz5!$A$3:$Y$2185,22,FALSE)</f>
        <v>Poznań</v>
      </c>
      <c r="X824" t="str">
        <f>VLOOKUP(B824,[1]Arkusz5!$A$3:$Y$2185,23,FALSE)</f>
        <v>315.52 Poznański Przełom Warty</v>
      </c>
      <c r="Y824" t="str">
        <f>VLOOKUP(B824,[1]Arkusz5!$A$3:$Y$2185,24,FALSE)</f>
        <v>Continental Bio-geographical Region</v>
      </c>
      <c r="Z824" t="str">
        <f>VLOOKUP(B824,[1]Arkusz5!$A$3:$Y$2185,25,FALSE)</f>
        <v>Galio-Carpinetum</v>
      </c>
    </row>
    <row r="825" spans="1:26" x14ac:dyDescent="0.25">
      <c r="A825">
        <v>824</v>
      </c>
      <c r="B825" t="s">
        <v>5030</v>
      </c>
      <c r="C825" t="str">
        <f>VLOOKUP(B825,[1]Arkusz5!$A$3:$Y$2185,2,FALSE)</f>
        <v>52.3989</v>
      </c>
      <c r="D825" t="str">
        <f>VLOOKUP(B825,[1]Arkusz5!$A$3:$Y$2185,3,FALSE)</f>
        <v>16.8984</v>
      </c>
      <c r="E825" t="str">
        <f>VLOOKUP(B825,[1]Arkusz5!$A$3:$Y$2185,4,FALSE)</f>
        <v>33UXU20</v>
      </c>
      <c r="F825" t="str">
        <f>VLOOKUP(B825,[1]Arkusz5!$A$3:$Y$2185,5,FALSE)</f>
        <v>BD08</v>
      </c>
      <c r="G825">
        <f>VLOOKUP(B825,[1]Arkusz5!$A$3:$Y$2185,6,FALSE)</f>
        <v>0</v>
      </c>
      <c r="H825">
        <f>VLOOKUP(B825,[1]Arkusz5!$A$3:$Y$2185,7,FALSE)</f>
        <v>0</v>
      </c>
      <c r="I825">
        <f>VLOOKUP(B825,[1]Arkusz5!$A$3:$Y$2185,8,FALSE)</f>
        <v>0</v>
      </c>
      <c r="J825">
        <f>VLOOKUP(B825,[1]Arkusz5!$A$3:$Y$2185,9,FALSE)</f>
        <v>0</v>
      </c>
      <c r="K825">
        <f>VLOOKUP(B825,[1]Arkusz5!$A$3:$Y$2185,10,FALSE)</f>
        <v>0</v>
      </c>
      <c r="L825">
        <f>VLOOKUP(B825,[1]Arkusz5!$A$3:$Y$2185,11,FALSE)</f>
        <v>0</v>
      </c>
      <c r="M825">
        <f>VLOOKUP(B825,[1]Arkusz5!$A$3:$Y$2185,12,FALSE)</f>
        <v>0</v>
      </c>
      <c r="N825">
        <f>VLOOKUP(B825,[1]Arkusz5!$A$3:$Y$2185,13,FALSE)</f>
        <v>0</v>
      </c>
      <c r="O825">
        <f>VLOOKUP(B825,[1]Arkusz5!$A$3:$Y$2185,14,FALSE)</f>
        <v>0</v>
      </c>
      <c r="P825">
        <f>VLOOKUP(B825,[1]Arkusz5!$A$3:$Y$2185,15,FALSE)</f>
        <v>0</v>
      </c>
      <c r="Q825">
        <f>VLOOKUP(B825,[1]Arkusz5!$A$3:$Y$2185,16,FALSE)</f>
        <v>0</v>
      </c>
      <c r="R825">
        <f>VLOOKUP(B825,[1]Arkusz5!$A$3:$Y$2185,17,FALSE)</f>
        <v>0</v>
      </c>
      <c r="S825" t="str">
        <f>VLOOKUP(B825,[1]Arkusz5!$A$3:$Y$2185,18,FALSE)</f>
        <v>Europa</v>
      </c>
      <c r="T825" t="str">
        <f>VLOOKUP(B825,[1]Arkusz5!$A$3:$Y$2185,19,FALSE)</f>
        <v>Polska</v>
      </c>
      <c r="U825" t="str">
        <f>VLOOKUP(B825,[1]Arkusz5!$A$3:$Y$2185,20,FALSE)</f>
        <v>wielkopolskie</v>
      </c>
      <c r="V825" t="str">
        <f>VLOOKUP(B825,[1]Arkusz5!$A$3:$Y$2185,21,FALSE)</f>
        <v>Poznań</v>
      </c>
      <c r="W825" t="str">
        <f>VLOOKUP(B825,[1]Arkusz5!$A$3:$Y$2185,22,FALSE)</f>
        <v>Poznań</v>
      </c>
      <c r="X825" t="str">
        <f>VLOOKUP(B825,[1]Arkusz5!$A$3:$Y$2185,23,FALSE)</f>
        <v>315.52 Poznański Przełom Warty</v>
      </c>
      <c r="Y825" t="str">
        <f>VLOOKUP(B825,[1]Arkusz5!$A$3:$Y$2185,24,FALSE)</f>
        <v>Continental Bio-geographical Region</v>
      </c>
      <c r="Z825" t="str">
        <f>VLOOKUP(B825,[1]Arkusz5!$A$3:$Y$2185,25,FALSE)</f>
        <v>Galio-Carpinetum</v>
      </c>
    </row>
    <row r="826" spans="1:26" x14ac:dyDescent="0.25">
      <c r="A826">
        <v>825</v>
      </c>
      <c r="B826" t="s">
        <v>5035</v>
      </c>
      <c r="C826" t="str">
        <f>VLOOKUP(B826,[1]Arkusz5!$A$3:$Y$2185,2,FALSE)</f>
        <v>52.3989</v>
      </c>
      <c r="D826" t="str">
        <f>VLOOKUP(B826,[1]Arkusz5!$A$3:$Y$2185,3,FALSE)</f>
        <v>16.8984</v>
      </c>
      <c r="E826" t="str">
        <f>VLOOKUP(B826,[1]Arkusz5!$A$3:$Y$2185,4,FALSE)</f>
        <v>33UXU20</v>
      </c>
      <c r="F826" t="str">
        <f>VLOOKUP(B826,[1]Arkusz5!$A$3:$Y$2185,5,FALSE)</f>
        <v>BD08</v>
      </c>
      <c r="G826">
        <f>VLOOKUP(B826,[1]Arkusz5!$A$3:$Y$2185,6,FALSE)</f>
        <v>0</v>
      </c>
      <c r="H826">
        <f>VLOOKUP(B826,[1]Arkusz5!$A$3:$Y$2185,7,FALSE)</f>
        <v>0</v>
      </c>
      <c r="I826">
        <f>VLOOKUP(B826,[1]Arkusz5!$A$3:$Y$2185,8,FALSE)</f>
        <v>0</v>
      </c>
      <c r="J826">
        <f>VLOOKUP(B826,[1]Arkusz5!$A$3:$Y$2185,9,FALSE)</f>
        <v>0</v>
      </c>
      <c r="K826">
        <f>VLOOKUP(B826,[1]Arkusz5!$A$3:$Y$2185,10,FALSE)</f>
        <v>0</v>
      </c>
      <c r="L826">
        <f>VLOOKUP(B826,[1]Arkusz5!$A$3:$Y$2185,11,FALSE)</f>
        <v>0</v>
      </c>
      <c r="M826">
        <f>VLOOKUP(B826,[1]Arkusz5!$A$3:$Y$2185,12,FALSE)</f>
        <v>0</v>
      </c>
      <c r="N826">
        <f>VLOOKUP(B826,[1]Arkusz5!$A$3:$Y$2185,13,FALSE)</f>
        <v>0</v>
      </c>
      <c r="O826">
        <f>VLOOKUP(B826,[1]Arkusz5!$A$3:$Y$2185,14,FALSE)</f>
        <v>0</v>
      </c>
      <c r="P826">
        <f>VLOOKUP(B826,[1]Arkusz5!$A$3:$Y$2185,15,FALSE)</f>
        <v>0</v>
      </c>
      <c r="Q826">
        <f>VLOOKUP(B826,[1]Arkusz5!$A$3:$Y$2185,16,FALSE)</f>
        <v>0</v>
      </c>
      <c r="R826">
        <f>VLOOKUP(B826,[1]Arkusz5!$A$3:$Y$2185,17,FALSE)</f>
        <v>0</v>
      </c>
      <c r="S826" t="str">
        <f>VLOOKUP(B826,[1]Arkusz5!$A$3:$Y$2185,18,FALSE)</f>
        <v>Europa</v>
      </c>
      <c r="T826" t="str">
        <f>VLOOKUP(B826,[1]Arkusz5!$A$3:$Y$2185,19,FALSE)</f>
        <v>Polska</v>
      </c>
      <c r="U826" t="str">
        <f>VLOOKUP(B826,[1]Arkusz5!$A$3:$Y$2185,20,FALSE)</f>
        <v>wielkopolskie</v>
      </c>
      <c r="V826" t="str">
        <f>VLOOKUP(B826,[1]Arkusz5!$A$3:$Y$2185,21,FALSE)</f>
        <v>Poznań</v>
      </c>
      <c r="W826" t="str">
        <f>VLOOKUP(B826,[1]Arkusz5!$A$3:$Y$2185,22,FALSE)</f>
        <v>Poznań</v>
      </c>
      <c r="X826" t="str">
        <f>VLOOKUP(B826,[1]Arkusz5!$A$3:$Y$2185,23,FALSE)</f>
        <v>315.52 Poznański Przełom Warty</v>
      </c>
      <c r="Y826" t="str">
        <f>VLOOKUP(B826,[1]Arkusz5!$A$3:$Y$2185,24,FALSE)</f>
        <v>Continental Bio-geographical Region</v>
      </c>
      <c r="Z826" t="str">
        <f>VLOOKUP(B826,[1]Arkusz5!$A$3:$Y$2185,25,FALSE)</f>
        <v>Galio-Carpinetum</v>
      </c>
    </row>
    <row r="827" spans="1:26" x14ac:dyDescent="0.25">
      <c r="A827">
        <v>826</v>
      </c>
      <c r="B827" t="s">
        <v>5036</v>
      </c>
      <c r="C827" t="str">
        <f>VLOOKUP(B827,[1]Arkusz5!$A$3:$Y$2185,2,FALSE)</f>
        <v>52.903199</v>
      </c>
      <c r="D827" t="str">
        <f>VLOOKUP(B827,[1]Arkusz5!$A$3:$Y$2185,3,FALSE)</f>
        <v>16.691791</v>
      </c>
      <c r="E827" t="str">
        <f>VLOOKUP(B827,[1]Arkusz5!$A$3:$Y$2185,4,FALSE)</f>
        <v>33UXU16</v>
      </c>
      <c r="F827" t="str">
        <f>VLOOKUP(B827,[1]Arkusz5!$A$3:$Y$2185,5,FALSE)</f>
        <v>BC47</v>
      </c>
      <c r="G827">
        <f>VLOOKUP(B827,[1]Arkusz5!$A$3:$Y$2185,6,FALSE)</f>
        <v>0</v>
      </c>
      <c r="H827">
        <f>VLOOKUP(B827,[1]Arkusz5!$A$3:$Y$2185,7,FALSE)</f>
        <v>0</v>
      </c>
      <c r="I827">
        <f>VLOOKUP(B827,[1]Arkusz5!$A$3:$Y$2185,8,FALSE)</f>
        <v>0</v>
      </c>
      <c r="J827">
        <f>VLOOKUP(B827,[1]Arkusz5!$A$3:$Y$2185,9,FALSE)</f>
        <v>0</v>
      </c>
      <c r="K827">
        <f>VLOOKUP(B827,[1]Arkusz5!$A$3:$Y$2185,10,FALSE)</f>
        <v>0</v>
      </c>
      <c r="L827">
        <f>VLOOKUP(B827,[1]Arkusz5!$A$3:$Y$2185,11,FALSE)</f>
        <v>0</v>
      </c>
      <c r="M827">
        <f>VLOOKUP(B827,[1]Arkusz5!$A$3:$Y$2185,12,FALSE)</f>
        <v>0</v>
      </c>
      <c r="N827">
        <f>VLOOKUP(B827,[1]Arkusz5!$A$3:$Y$2185,13,FALSE)</f>
        <v>0</v>
      </c>
      <c r="O827">
        <f>VLOOKUP(B827,[1]Arkusz5!$A$3:$Y$2185,14,FALSE)</f>
        <v>0</v>
      </c>
      <c r="P827">
        <f>VLOOKUP(B827,[1]Arkusz5!$A$3:$Y$2185,15,FALSE)</f>
        <v>0</v>
      </c>
      <c r="Q827">
        <f>VLOOKUP(B827,[1]Arkusz5!$A$3:$Y$2185,16,FALSE)</f>
        <v>0</v>
      </c>
      <c r="R827">
        <f>VLOOKUP(B827,[1]Arkusz5!$A$3:$Y$2185,17,FALSE)</f>
        <v>0</v>
      </c>
      <c r="S827" t="str">
        <f>VLOOKUP(B827,[1]Arkusz5!$A$3:$Y$2185,18,FALSE)</f>
        <v>Europa</v>
      </c>
      <c r="T827" t="str">
        <f>VLOOKUP(B827,[1]Arkusz5!$A$3:$Y$2185,19,FALSE)</f>
        <v>Polska</v>
      </c>
      <c r="U827" t="str">
        <f>VLOOKUP(B827,[1]Arkusz5!$A$3:$Y$2185,20,FALSE)</f>
        <v>wielkopolskie</v>
      </c>
      <c r="V827" t="str">
        <f>VLOOKUP(B827,[1]Arkusz5!$A$3:$Y$2185,21,FALSE)</f>
        <v>czarnkowsko-trzcianecki</v>
      </c>
      <c r="W827" t="str">
        <f>VLOOKUP(B827,[1]Arkusz5!$A$3:$Y$2185,22,FALSE)</f>
        <v>Czarnków</v>
      </c>
      <c r="X827" t="str">
        <f>VLOOKUP(B827,[1]Arkusz5!$A$3:$Y$2185,23,FALSE)</f>
        <v>315.53 Pojezierze Chodzieskie</v>
      </c>
      <c r="Y827" t="str">
        <f>VLOOKUP(B827,[1]Arkusz5!$A$3:$Y$2185,24,FALSE)</f>
        <v>Continental Bio-geographical Region</v>
      </c>
      <c r="Z827" t="str">
        <f>VLOOKUP(B827,[1]Arkusz5!$A$3:$Y$2185,25,FALSE)</f>
        <v>Pino-Quercetum (=Querco-Pinetum + Serratulo-Pinetum)</v>
      </c>
    </row>
    <row r="828" spans="1:26" x14ac:dyDescent="0.25">
      <c r="A828">
        <v>827</v>
      </c>
      <c r="B828" t="s">
        <v>5047</v>
      </c>
      <c r="C828" t="str">
        <f>VLOOKUP(B828,[1]Arkusz5!$A$3:$Y$2185,2,FALSE)</f>
        <v>51.8263</v>
      </c>
      <c r="D828" t="str">
        <f>VLOOKUP(B828,[1]Arkusz5!$A$3:$Y$2185,3,FALSE)</f>
        <v>17.4537</v>
      </c>
      <c r="E828" t="str">
        <f>VLOOKUP(B828,[1]Arkusz5!$A$3:$Y$2185,4,FALSE)</f>
        <v>33UXT64</v>
      </c>
      <c r="F828" t="str">
        <f>VLOOKUP(B828,[1]Arkusz5!$A$3:$Y$2185,5,FALSE)</f>
        <v>CD62</v>
      </c>
      <c r="G828">
        <f>VLOOKUP(B828,[1]Arkusz5!$A$3:$Y$2185,6,FALSE)</f>
        <v>0</v>
      </c>
      <c r="H828">
        <f>VLOOKUP(B828,[1]Arkusz5!$A$3:$Y$2185,7,FALSE)</f>
        <v>0</v>
      </c>
      <c r="I828">
        <f>VLOOKUP(B828,[1]Arkusz5!$A$3:$Y$2185,8,FALSE)</f>
        <v>0</v>
      </c>
      <c r="J828">
        <f>VLOOKUP(B828,[1]Arkusz5!$A$3:$Y$2185,9,FALSE)</f>
        <v>0</v>
      </c>
      <c r="K828">
        <f>VLOOKUP(B828,[1]Arkusz5!$A$3:$Y$2185,10,FALSE)</f>
        <v>0</v>
      </c>
      <c r="L828">
        <f>VLOOKUP(B828,[1]Arkusz5!$A$3:$Y$2185,11,FALSE)</f>
        <v>0</v>
      </c>
      <c r="M828">
        <f>VLOOKUP(B828,[1]Arkusz5!$A$3:$Y$2185,12,FALSE)</f>
        <v>0</v>
      </c>
      <c r="N828">
        <f>VLOOKUP(B828,[1]Arkusz5!$A$3:$Y$2185,13,FALSE)</f>
        <v>0</v>
      </c>
      <c r="O828">
        <f>VLOOKUP(B828,[1]Arkusz5!$A$3:$Y$2185,14,FALSE)</f>
        <v>0</v>
      </c>
      <c r="P828">
        <f>VLOOKUP(B828,[1]Arkusz5!$A$3:$Y$2185,15,FALSE)</f>
        <v>0</v>
      </c>
      <c r="Q828">
        <f>VLOOKUP(B828,[1]Arkusz5!$A$3:$Y$2185,16,FALSE)</f>
        <v>0</v>
      </c>
      <c r="R828">
        <f>VLOOKUP(B828,[1]Arkusz5!$A$3:$Y$2185,17,FALSE)</f>
        <v>0</v>
      </c>
      <c r="S828" t="str">
        <f>VLOOKUP(B828,[1]Arkusz5!$A$3:$Y$2185,18,FALSE)</f>
        <v>Europa</v>
      </c>
      <c r="T828" t="str">
        <f>VLOOKUP(B828,[1]Arkusz5!$A$3:$Y$2185,19,FALSE)</f>
        <v>Polska</v>
      </c>
      <c r="U828" t="str">
        <f>VLOOKUP(B828,[1]Arkusz5!$A$3:$Y$2185,20,FALSE)</f>
        <v>wielkopolskie</v>
      </c>
      <c r="V828" t="str">
        <f>VLOOKUP(B828,[1]Arkusz5!$A$3:$Y$2185,21,FALSE)</f>
        <v>krotoszyński</v>
      </c>
      <c r="W828" t="str">
        <f>VLOOKUP(B828,[1]Arkusz5!$A$3:$Y$2185,22,FALSE)</f>
        <v>Koźmin Wielkopolski</v>
      </c>
      <c r="X828" t="str">
        <f>VLOOKUP(B828,[1]Arkusz5!$A$3:$Y$2185,23,FALSE)</f>
        <v>318.12 Wysoczyzna Kaliska</v>
      </c>
      <c r="Y828" t="str">
        <f>VLOOKUP(B828,[1]Arkusz5!$A$3:$Y$2185,24,FALSE)</f>
        <v>Continental Bio-geographical Region</v>
      </c>
      <c r="Z828" t="str">
        <f>VLOOKUP(B828,[1]Arkusz5!$A$3:$Y$2185,25,FALSE)</f>
        <v>Galio-Carpinetum</v>
      </c>
    </row>
    <row r="829" spans="1:26" x14ac:dyDescent="0.25">
      <c r="A829">
        <v>828</v>
      </c>
      <c r="B829" t="s">
        <v>5051</v>
      </c>
      <c r="C829" t="str">
        <f>VLOOKUP(B829,[1]Arkusz5!$A$3:$Y$2185,2,FALSE)</f>
        <v>52.903199</v>
      </c>
      <c r="D829" t="str">
        <f>VLOOKUP(B829,[1]Arkusz5!$A$3:$Y$2185,3,FALSE)</f>
        <v>16.691791</v>
      </c>
      <c r="E829" t="str">
        <f>VLOOKUP(B829,[1]Arkusz5!$A$3:$Y$2185,4,FALSE)</f>
        <v>33UXU16</v>
      </c>
      <c r="F829" t="str">
        <f>VLOOKUP(B829,[1]Arkusz5!$A$3:$Y$2185,5,FALSE)</f>
        <v>BC47</v>
      </c>
      <c r="G829">
        <f>VLOOKUP(B829,[1]Arkusz5!$A$3:$Y$2185,6,FALSE)</f>
        <v>0</v>
      </c>
      <c r="H829">
        <f>VLOOKUP(B829,[1]Arkusz5!$A$3:$Y$2185,7,FALSE)</f>
        <v>0</v>
      </c>
      <c r="I829">
        <f>VLOOKUP(B829,[1]Arkusz5!$A$3:$Y$2185,8,FALSE)</f>
        <v>0</v>
      </c>
      <c r="J829">
        <f>VLOOKUP(B829,[1]Arkusz5!$A$3:$Y$2185,9,FALSE)</f>
        <v>0</v>
      </c>
      <c r="K829">
        <f>VLOOKUP(B829,[1]Arkusz5!$A$3:$Y$2185,10,FALSE)</f>
        <v>0</v>
      </c>
      <c r="L829">
        <f>VLOOKUP(B829,[1]Arkusz5!$A$3:$Y$2185,11,FALSE)</f>
        <v>0</v>
      </c>
      <c r="M829">
        <f>VLOOKUP(B829,[1]Arkusz5!$A$3:$Y$2185,12,FALSE)</f>
        <v>0</v>
      </c>
      <c r="N829">
        <f>VLOOKUP(B829,[1]Arkusz5!$A$3:$Y$2185,13,FALSE)</f>
        <v>0</v>
      </c>
      <c r="O829">
        <f>VLOOKUP(B829,[1]Arkusz5!$A$3:$Y$2185,14,FALSE)</f>
        <v>0</v>
      </c>
      <c r="P829">
        <f>VLOOKUP(B829,[1]Arkusz5!$A$3:$Y$2185,15,FALSE)</f>
        <v>0</v>
      </c>
      <c r="Q829">
        <f>VLOOKUP(B829,[1]Arkusz5!$A$3:$Y$2185,16,FALSE)</f>
        <v>0</v>
      </c>
      <c r="R829">
        <f>VLOOKUP(B829,[1]Arkusz5!$A$3:$Y$2185,17,FALSE)</f>
        <v>0</v>
      </c>
      <c r="S829" t="str">
        <f>VLOOKUP(B829,[1]Arkusz5!$A$3:$Y$2185,18,FALSE)</f>
        <v>Europa</v>
      </c>
      <c r="T829" t="str">
        <f>VLOOKUP(B829,[1]Arkusz5!$A$3:$Y$2185,19,FALSE)</f>
        <v>Polska</v>
      </c>
      <c r="U829" t="str">
        <f>VLOOKUP(B829,[1]Arkusz5!$A$3:$Y$2185,20,FALSE)</f>
        <v>wielkopolskie</v>
      </c>
      <c r="V829" t="str">
        <f>VLOOKUP(B829,[1]Arkusz5!$A$3:$Y$2185,21,FALSE)</f>
        <v>czarnkowsko-trzcianecki</v>
      </c>
      <c r="W829" t="str">
        <f>VLOOKUP(B829,[1]Arkusz5!$A$3:$Y$2185,22,FALSE)</f>
        <v>Czarnków</v>
      </c>
      <c r="X829" t="str">
        <f>VLOOKUP(B829,[1]Arkusz5!$A$3:$Y$2185,23,FALSE)</f>
        <v>315.53 Pojezierze Chodzieskie</v>
      </c>
      <c r="Y829" t="str">
        <f>VLOOKUP(B829,[1]Arkusz5!$A$3:$Y$2185,24,FALSE)</f>
        <v>Continental Bio-geographical Region</v>
      </c>
      <c r="Z829" t="str">
        <f>VLOOKUP(B829,[1]Arkusz5!$A$3:$Y$2185,25,FALSE)</f>
        <v>Pino-Quercetum (=Querco-Pinetum + Serratulo-Pinetum)</v>
      </c>
    </row>
    <row r="830" spans="1:26" x14ac:dyDescent="0.25">
      <c r="A830">
        <v>829</v>
      </c>
      <c r="B830" t="s">
        <v>5054</v>
      </c>
      <c r="C830" t="str">
        <f>VLOOKUP(B830,[1]Arkusz5!$A$3:$Y$2185,2,FALSE)</f>
        <v>51.9718778</v>
      </c>
      <c r="D830" t="str">
        <f>VLOOKUP(B830,[1]Arkusz5!$A$3:$Y$2185,3,FALSE)</f>
        <v>17.4171404</v>
      </c>
      <c r="E830" t="str">
        <f>VLOOKUP(B830,[1]Arkusz5!$A$3:$Y$2185,4,FALSE)</f>
        <v>33UXT66</v>
      </c>
      <c r="F830" t="str">
        <f>VLOOKUP(B830,[1]Arkusz5!$A$3:$Y$2185,5,FALSE)</f>
        <v>CD52</v>
      </c>
      <c r="G830">
        <f>VLOOKUP(B830,[1]Arkusz5!$A$3:$Y$2185,6,FALSE)</f>
        <v>0</v>
      </c>
      <c r="H830">
        <f>VLOOKUP(B830,[1]Arkusz5!$A$3:$Y$2185,7,FALSE)</f>
        <v>0</v>
      </c>
      <c r="I830">
        <f>VLOOKUP(B830,[1]Arkusz5!$A$3:$Y$2185,8,FALSE)</f>
        <v>0</v>
      </c>
      <c r="J830">
        <f>VLOOKUP(B830,[1]Arkusz5!$A$3:$Y$2185,9,FALSE)</f>
        <v>0</v>
      </c>
      <c r="K830">
        <f>VLOOKUP(B830,[1]Arkusz5!$A$3:$Y$2185,10,FALSE)</f>
        <v>0</v>
      </c>
      <c r="L830">
        <f>VLOOKUP(B830,[1]Arkusz5!$A$3:$Y$2185,11,FALSE)</f>
        <v>0</v>
      </c>
      <c r="M830">
        <f>VLOOKUP(B830,[1]Arkusz5!$A$3:$Y$2185,12,FALSE)</f>
        <v>0</v>
      </c>
      <c r="N830">
        <f>VLOOKUP(B830,[1]Arkusz5!$A$3:$Y$2185,13,FALSE)</f>
        <v>0</v>
      </c>
      <c r="O830">
        <f>VLOOKUP(B830,[1]Arkusz5!$A$3:$Y$2185,14,FALSE)</f>
        <v>0</v>
      </c>
      <c r="P830">
        <f>VLOOKUP(B830,[1]Arkusz5!$A$3:$Y$2185,15,FALSE)</f>
        <v>0</v>
      </c>
      <c r="Q830">
        <f>VLOOKUP(B830,[1]Arkusz5!$A$3:$Y$2185,16,FALSE)</f>
        <v>0</v>
      </c>
      <c r="R830">
        <f>VLOOKUP(B830,[1]Arkusz5!$A$3:$Y$2185,17,FALSE)</f>
        <v>0</v>
      </c>
      <c r="S830" t="str">
        <f>VLOOKUP(B830,[1]Arkusz5!$A$3:$Y$2185,18,FALSE)</f>
        <v>Europa</v>
      </c>
      <c r="T830" t="str">
        <f>VLOOKUP(B830,[1]Arkusz5!$A$3:$Y$2185,19,FALSE)</f>
        <v>Polska</v>
      </c>
      <c r="U830" t="str">
        <f>VLOOKUP(B830,[1]Arkusz5!$A$3:$Y$2185,20,FALSE)</f>
        <v>wielkopolskie</v>
      </c>
      <c r="V830" t="str">
        <f>VLOOKUP(B830,[1]Arkusz5!$A$3:$Y$2185,21,FALSE)</f>
        <v>jarociński</v>
      </c>
      <c r="W830" t="str">
        <f>VLOOKUP(B830,[1]Arkusz5!$A$3:$Y$2185,22,FALSE)</f>
        <v>Jaraczewo</v>
      </c>
      <c r="X830" t="str">
        <f>VLOOKUP(B830,[1]Arkusz5!$A$3:$Y$2185,23,FALSE)</f>
        <v>318.12 Wysoczyzna Kaliska</v>
      </c>
      <c r="Y830" t="str">
        <f>VLOOKUP(B830,[1]Arkusz5!$A$3:$Y$2185,24,FALSE)</f>
        <v>Continental Bio-geographical Region</v>
      </c>
      <c r="Z830" t="str">
        <f>VLOOKUP(B830,[1]Arkusz5!$A$3:$Y$2185,25,FALSE)</f>
        <v>Fraxino-Alnetum (=Circaeo-Alnetum)</v>
      </c>
    </row>
    <row r="831" spans="1:26" x14ac:dyDescent="0.25">
      <c r="A831">
        <v>830</v>
      </c>
      <c r="B831" t="s">
        <v>5062</v>
      </c>
      <c r="C831" t="str">
        <f>VLOOKUP(B831,[1]Arkusz5!$A$3:$Y$2185,2,FALSE)</f>
        <v>53.0431</v>
      </c>
      <c r="D831" t="str">
        <f>VLOOKUP(B831,[1]Arkusz5!$A$3:$Y$2185,3,FALSE)</f>
        <v>16.9355</v>
      </c>
      <c r="E831" t="str">
        <f>VLOOKUP(B831,[1]Arkusz5!$A$3:$Y$2185,4,FALSE)</f>
        <v>33UXU27</v>
      </c>
      <c r="F831" t="str">
        <f>VLOOKUP(B831,[1]Arkusz5!$A$3:$Y$2185,5,FALSE)</f>
        <v>BC39</v>
      </c>
      <c r="G831">
        <f>VLOOKUP(B831,[1]Arkusz5!$A$3:$Y$2185,6,FALSE)</f>
        <v>0</v>
      </c>
      <c r="H831">
        <f>VLOOKUP(B831,[1]Arkusz5!$A$3:$Y$2185,7,FALSE)</f>
        <v>0</v>
      </c>
      <c r="I831">
        <f>VLOOKUP(B831,[1]Arkusz5!$A$3:$Y$2185,8,FALSE)</f>
        <v>0</v>
      </c>
      <c r="J831">
        <f>VLOOKUP(B831,[1]Arkusz5!$A$3:$Y$2185,9,FALSE)</f>
        <v>0</v>
      </c>
      <c r="K831">
        <f>VLOOKUP(B831,[1]Arkusz5!$A$3:$Y$2185,10,FALSE)</f>
        <v>0</v>
      </c>
      <c r="L831">
        <f>VLOOKUP(B831,[1]Arkusz5!$A$3:$Y$2185,11,FALSE)</f>
        <v>0</v>
      </c>
      <c r="M831">
        <f>VLOOKUP(B831,[1]Arkusz5!$A$3:$Y$2185,12,FALSE)</f>
        <v>0</v>
      </c>
      <c r="N831" t="str">
        <f>VLOOKUP(B831,[1]Arkusz5!$A$3:$Y$2185,13,FALSE)</f>
        <v>Dolina Noteci</v>
      </c>
      <c r="O831">
        <f>VLOOKUP(B831,[1]Arkusz5!$A$3:$Y$2185,14,FALSE)</f>
        <v>0</v>
      </c>
      <c r="P831">
        <f>VLOOKUP(B831,[1]Arkusz5!$A$3:$Y$2185,15,FALSE)</f>
        <v>0</v>
      </c>
      <c r="Q831" t="str">
        <f>VLOOKUP(B831,[1]Arkusz5!$A$3:$Y$2185,16,FALSE)</f>
        <v>PLB300001; PLH300004</v>
      </c>
      <c r="R831" t="str">
        <f>VLOOKUP(B831,[1]Arkusz5!$A$3:$Y$2185,17,FALSE)</f>
        <v>Dolina Środkowej Noteci i Kanału Bydgoskiego; Dolina Noteci</v>
      </c>
      <c r="S831" t="str">
        <f>VLOOKUP(B831,[1]Arkusz5!$A$3:$Y$2185,18,FALSE)</f>
        <v>Europa</v>
      </c>
      <c r="T831" t="str">
        <f>VLOOKUP(B831,[1]Arkusz5!$A$3:$Y$2185,19,FALSE)</f>
        <v>Polska</v>
      </c>
      <c r="U831" t="str">
        <f>VLOOKUP(B831,[1]Arkusz5!$A$3:$Y$2185,20,FALSE)</f>
        <v>wielkopolskie</v>
      </c>
      <c r="V831" t="str">
        <f>VLOOKUP(B831,[1]Arkusz5!$A$3:$Y$2185,21,FALSE)</f>
        <v>chodzieski</v>
      </c>
      <c r="W831" t="str">
        <f>VLOOKUP(B831,[1]Arkusz5!$A$3:$Y$2185,22,FALSE)</f>
        <v>Chodzież</v>
      </c>
      <c r="X831" t="str">
        <f>VLOOKUP(B831,[1]Arkusz5!$A$3:$Y$2185,23,FALSE)</f>
        <v>315.34 Dolina Środkowej Noteci</v>
      </c>
      <c r="Y831" t="str">
        <f>VLOOKUP(B831,[1]Arkusz5!$A$3:$Y$2185,24,FALSE)</f>
        <v>Continental Bio-geographical Region</v>
      </c>
      <c r="Z831" t="str">
        <f>VLOOKUP(B831,[1]Arkusz5!$A$3:$Y$2185,25,FALSE)</f>
        <v>Fraxino-Alnetum (=Circaeo-Alnetum)</v>
      </c>
    </row>
    <row r="832" spans="1:26" x14ac:dyDescent="0.25">
      <c r="A832">
        <v>831</v>
      </c>
      <c r="B832" t="s">
        <v>5073</v>
      </c>
      <c r="C832" t="str">
        <f>VLOOKUP(B832,[1]Arkusz5!$A$3:$Y$2185,2,FALSE)</f>
        <v>52.2873</v>
      </c>
      <c r="D832" t="str">
        <f>VLOOKUP(B832,[1]Arkusz5!$A$3:$Y$2185,3,FALSE)</f>
        <v>18.1952</v>
      </c>
      <c r="E832" t="str">
        <f>VLOOKUP(B832,[1]Arkusz5!$A$3:$Y$2185,4,FALSE)</f>
        <v>34UCC09</v>
      </c>
      <c r="F832" t="str">
        <f>VLOOKUP(B832,[1]Arkusz5!$A$3:$Y$2185,5,FALSE)</f>
        <v>CD17</v>
      </c>
      <c r="G832">
        <f>VLOOKUP(B832,[1]Arkusz5!$A$3:$Y$2185,6,FALSE)</f>
        <v>0</v>
      </c>
      <c r="H832">
        <f>VLOOKUP(B832,[1]Arkusz5!$A$3:$Y$2185,7,FALSE)</f>
        <v>0</v>
      </c>
      <c r="I832">
        <f>VLOOKUP(B832,[1]Arkusz5!$A$3:$Y$2185,8,FALSE)</f>
        <v>0</v>
      </c>
      <c r="J832">
        <f>VLOOKUP(B832,[1]Arkusz5!$A$3:$Y$2185,9,FALSE)</f>
        <v>0</v>
      </c>
      <c r="K832">
        <f>VLOOKUP(B832,[1]Arkusz5!$A$3:$Y$2185,10,FALSE)</f>
        <v>0</v>
      </c>
      <c r="L832" t="str">
        <f>VLOOKUP(B832,[1]Arkusz5!$A$3:$Y$2185,11,FALSE)</f>
        <v>Mielno</v>
      </c>
      <c r="M832" t="str">
        <f>VLOOKUP(B832,[1]Arkusz5!$A$3:$Y$2185,12,FALSE)</f>
        <v>krajobrazowy</v>
      </c>
      <c r="N832" t="str">
        <f>VLOOKUP(B832,[1]Arkusz5!$A$3:$Y$2185,13,FALSE)</f>
        <v>Powidzko-Bieniszewski</v>
      </c>
      <c r="O832">
        <f>VLOOKUP(B832,[1]Arkusz5!$A$3:$Y$2185,14,FALSE)</f>
        <v>0</v>
      </c>
      <c r="P832">
        <f>VLOOKUP(B832,[1]Arkusz5!$A$3:$Y$2185,15,FALSE)</f>
        <v>0</v>
      </c>
      <c r="Q832" t="str">
        <f>VLOOKUP(B832,[1]Arkusz5!$A$3:$Y$2185,16,FALSE)</f>
        <v>PLH300011</v>
      </c>
      <c r="R832" t="str">
        <f>VLOOKUP(B832,[1]Arkusz5!$A$3:$Y$2185,17,FALSE)</f>
        <v>Puszcza Bieniszewska</v>
      </c>
      <c r="S832" t="str">
        <f>VLOOKUP(B832,[1]Arkusz5!$A$3:$Y$2185,18,FALSE)</f>
        <v>Europa</v>
      </c>
      <c r="T832" t="str">
        <f>VLOOKUP(B832,[1]Arkusz5!$A$3:$Y$2185,19,FALSE)</f>
        <v>Polska</v>
      </c>
      <c r="U832" t="str">
        <f>VLOOKUP(B832,[1]Arkusz5!$A$3:$Y$2185,20,FALSE)</f>
        <v>wielkopolskie</v>
      </c>
      <c r="V832" t="str">
        <f>VLOOKUP(B832,[1]Arkusz5!$A$3:$Y$2185,21,FALSE)</f>
        <v>koniński</v>
      </c>
      <c r="W832" t="str">
        <f>VLOOKUP(B832,[1]Arkusz5!$A$3:$Y$2185,22,FALSE)</f>
        <v>Kazimierz Biskupi</v>
      </c>
      <c r="X832" t="str">
        <f>VLOOKUP(B832,[1]Arkusz5!$A$3:$Y$2185,23,FALSE)</f>
        <v>315.54 Pojezierze Gnieźnieńskie</v>
      </c>
      <c r="Y832" t="str">
        <f>VLOOKUP(B832,[1]Arkusz5!$A$3:$Y$2185,24,FALSE)</f>
        <v>Continental Bio-geographical Region</v>
      </c>
      <c r="Z832" t="str">
        <f>VLOOKUP(B832,[1]Arkusz5!$A$3:$Y$2185,25,FALSE)</f>
        <v>Fraxino-Alnetum (=Circaeo-Alnetum)</v>
      </c>
    </row>
    <row r="833" spans="1:26" x14ac:dyDescent="0.25">
      <c r="A833">
        <v>832</v>
      </c>
      <c r="B833" t="s">
        <v>5077</v>
      </c>
      <c r="C833" t="str">
        <f>VLOOKUP(B833,[1]Arkusz5!$A$3:$Y$2185,2,FALSE)</f>
        <v>53.43958</v>
      </c>
      <c r="D833" t="str">
        <f>VLOOKUP(B833,[1]Arkusz5!$A$3:$Y$2185,3,FALSE)</f>
        <v>16.85574</v>
      </c>
      <c r="E833" t="str">
        <f>VLOOKUP(B833,[1]Arkusz5!$A$3:$Y$2185,4,FALSE)</f>
        <v>33UXV22</v>
      </c>
      <c r="F833" t="str">
        <f>VLOOKUP(B833,[1]Arkusz5!$A$3:$Y$2185,5,FALSE)</f>
        <v>BB88</v>
      </c>
      <c r="G833">
        <f>VLOOKUP(B833,[1]Arkusz5!$A$3:$Y$2185,6,FALSE)</f>
        <v>0</v>
      </c>
      <c r="H833">
        <f>VLOOKUP(B833,[1]Arkusz5!$A$3:$Y$2185,7,FALSE)</f>
        <v>0</v>
      </c>
      <c r="I833">
        <f>VLOOKUP(B833,[1]Arkusz5!$A$3:$Y$2185,8,FALSE)</f>
        <v>0</v>
      </c>
      <c r="J833">
        <f>VLOOKUP(B833,[1]Arkusz5!$A$3:$Y$2185,9,FALSE)</f>
        <v>0</v>
      </c>
      <c r="K833">
        <f>VLOOKUP(B833,[1]Arkusz5!$A$3:$Y$2185,10,FALSE)</f>
        <v>0</v>
      </c>
      <c r="L833" t="str">
        <f>VLOOKUP(B833,[1]Arkusz5!$A$3:$Y$2185,11,FALSE)</f>
        <v>Kozie Brody</v>
      </c>
      <c r="M833" t="str">
        <f>VLOOKUP(B833,[1]Arkusz5!$A$3:$Y$2185,12,FALSE)</f>
        <v>nie określono w akcie prawnym</v>
      </c>
      <c r="N833" t="str">
        <f>VLOOKUP(B833,[1]Arkusz5!$A$3:$Y$2185,13,FALSE)</f>
        <v>Pojezierze Wałeckie i Dolina Gwdy (woj. wielkopolskie)</v>
      </c>
      <c r="O833">
        <f>VLOOKUP(B833,[1]Arkusz5!$A$3:$Y$2185,14,FALSE)</f>
        <v>0</v>
      </c>
      <c r="P833">
        <f>VLOOKUP(B833,[1]Arkusz5!$A$3:$Y$2185,15,FALSE)</f>
        <v>0</v>
      </c>
      <c r="Q833">
        <f>VLOOKUP(B833,[1]Arkusz5!$A$3:$Y$2185,16,FALSE)</f>
        <v>0</v>
      </c>
      <c r="R833">
        <f>VLOOKUP(B833,[1]Arkusz5!$A$3:$Y$2185,17,FALSE)</f>
        <v>0</v>
      </c>
      <c r="S833" t="str">
        <f>VLOOKUP(B833,[1]Arkusz5!$A$3:$Y$2185,18,FALSE)</f>
        <v>Europa</v>
      </c>
      <c r="T833" t="str">
        <f>VLOOKUP(B833,[1]Arkusz5!$A$3:$Y$2185,19,FALSE)</f>
        <v>Polska</v>
      </c>
      <c r="U833" t="str">
        <f>VLOOKUP(B833,[1]Arkusz5!$A$3:$Y$2185,20,FALSE)</f>
        <v>wielkopolskie</v>
      </c>
      <c r="V833" t="str">
        <f>VLOOKUP(B833,[1]Arkusz5!$A$3:$Y$2185,21,FALSE)</f>
        <v>złotowski</v>
      </c>
      <c r="W833" t="str">
        <f>VLOOKUP(B833,[1]Arkusz5!$A$3:$Y$2185,22,FALSE)</f>
        <v>Jastrowie</v>
      </c>
      <c r="X833" t="str">
        <f>VLOOKUP(B833,[1]Arkusz5!$A$3:$Y$2185,23,FALSE)</f>
        <v>314.68 Dolina Gwdy</v>
      </c>
      <c r="Y833" t="str">
        <f>VLOOKUP(B833,[1]Arkusz5!$A$3:$Y$2185,24,FALSE)</f>
        <v>Continental Bio-geographical Region</v>
      </c>
      <c r="Z833" t="str">
        <f>VLOOKUP(B833,[1]Arkusz5!$A$3:$Y$2185,25,FALSE)</f>
        <v>Stellario-Carpinetum</v>
      </c>
    </row>
    <row r="834" spans="1:26" x14ac:dyDescent="0.25">
      <c r="A834">
        <v>833</v>
      </c>
      <c r="B834" t="s">
        <v>5084</v>
      </c>
      <c r="C834" t="str">
        <f>VLOOKUP(B834,[1]Arkusz5!$A$3:$Y$2185,2,FALSE)</f>
        <v>52.2873</v>
      </c>
      <c r="D834" t="str">
        <f>VLOOKUP(B834,[1]Arkusz5!$A$3:$Y$2185,3,FALSE)</f>
        <v>18.1952</v>
      </c>
      <c r="E834" t="str">
        <f>VLOOKUP(B834,[1]Arkusz5!$A$3:$Y$2185,4,FALSE)</f>
        <v>34UCC09</v>
      </c>
      <c r="F834" t="str">
        <f>VLOOKUP(B834,[1]Arkusz5!$A$3:$Y$2185,5,FALSE)</f>
        <v>CD17</v>
      </c>
      <c r="G834">
        <f>VLOOKUP(B834,[1]Arkusz5!$A$3:$Y$2185,6,FALSE)</f>
        <v>0</v>
      </c>
      <c r="H834">
        <f>VLOOKUP(B834,[1]Arkusz5!$A$3:$Y$2185,7,FALSE)</f>
        <v>0</v>
      </c>
      <c r="I834">
        <f>VLOOKUP(B834,[1]Arkusz5!$A$3:$Y$2185,8,FALSE)</f>
        <v>0</v>
      </c>
      <c r="J834">
        <f>VLOOKUP(B834,[1]Arkusz5!$A$3:$Y$2185,9,FALSE)</f>
        <v>0</v>
      </c>
      <c r="K834">
        <f>VLOOKUP(B834,[1]Arkusz5!$A$3:$Y$2185,10,FALSE)</f>
        <v>0</v>
      </c>
      <c r="L834" t="str">
        <f>VLOOKUP(B834,[1]Arkusz5!$A$3:$Y$2185,11,FALSE)</f>
        <v>Mielno</v>
      </c>
      <c r="M834" t="str">
        <f>VLOOKUP(B834,[1]Arkusz5!$A$3:$Y$2185,12,FALSE)</f>
        <v>krajobrazowy</v>
      </c>
      <c r="N834" t="str">
        <f>VLOOKUP(B834,[1]Arkusz5!$A$3:$Y$2185,13,FALSE)</f>
        <v>Powidzko-Bieniszewski</v>
      </c>
      <c r="O834">
        <f>VLOOKUP(B834,[1]Arkusz5!$A$3:$Y$2185,14,FALSE)</f>
        <v>0</v>
      </c>
      <c r="P834">
        <f>VLOOKUP(B834,[1]Arkusz5!$A$3:$Y$2185,15,FALSE)</f>
        <v>0</v>
      </c>
      <c r="Q834" t="str">
        <f>VLOOKUP(B834,[1]Arkusz5!$A$3:$Y$2185,16,FALSE)</f>
        <v>PLH300011</v>
      </c>
      <c r="R834" t="str">
        <f>VLOOKUP(B834,[1]Arkusz5!$A$3:$Y$2185,17,FALSE)</f>
        <v>Puszcza Bieniszewska</v>
      </c>
      <c r="S834" t="str">
        <f>VLOOKUP(B834,[1]Arkusz5!$A$3:$Y$2185,18,FALSE)</f>
        <v>Europa</v>
      </c>
      <c r="T834" t="str">
        <f>VLOOKUP(B834,[1]Arkusz5!$A$3:$Y$2185,19,FALSE)</f>
        <v>Polska</v>
      </c>
      <c r="U834" t="str">
        <f>VLOOKUP(B834,[1]Arkusz5!$A$3:$Y$2185,20,FALSE)</f>
        <v>wielkopolskie</v>
      </c>
      <c r="V834" t="str">
        <f>VLOOKUP(B834,[1]Arkusz5!$A$3:$Y$2185,21,FALSE)</f>
        <v>koniński</v>
      </c>
      <c r="W834" t="str">
        <f>VLOOKUP(B834,[1]Arkusz5!$A$3:$Y$2185,22,FALSE)</f>
        <v>Kazimierz Biskupi</v>
      </c>
      <c r="X834" t="str">
        <f>VLOOKUP(B834,[1]Arkusz5!$A$3:$Y$2185,23,FALSE)</f>
        <v>315.54 Pojezierze Gnieźnieńskie</v>
      </c>
      <c r="Y834" t="str">
        <f>VLOOKUP(B834,[1]Arkusz5!$A$3:$Y$2185,24,FALSE)</f>
        <v>Continental Bio-geographical Region</v>
      </c>
      <c r="Z834" t="str">
        <f>VLOOKUP(B834,[1]Arkusz5!$A$3:$Y$2185,25,FALSE)</f>
        <v>Fraxino-Alnetum (=Circaeo-Alnetum)</v>
      </c>
    </row>
    <row r="835" spans="1:26" x14ac:dyDescent="0.25">
      <c r="A835">
        <v>834</v>
      </c>
      <c r="B835" t="s">
        <v>5087</v>
      </c>
      <c r="C835" t="str">
        <f>VLOOKUP(B835,[1]Arkusz5!$A$3:$Y$2185,2,FALSE)</f>
        <v>53.0466</v>
      </c>
      <c r="D835" t="str">
        <f>VLOOKUP(B835,[1]Arkusz5!$A$3:$Y$2185,3,FALSE)</f>
        <v>16.8746</v>
      </c>
      <c r="E835" t="str">
        <f>VLOOKUP(B835,[1]Arkusz5!$A$3:$Y$2185,4,FALSE)</f>
        <v>33UXU27</v>
      </c>
      <c r="F835" t="str">
        <f>VLOOKUP(B835,[1]Arkusz5!$A$3:$Y$2185,5,FALSE)</f>
        <v>BC38</v>
      </c>
      <c r="G835">
        <f>VLOOKUP(B835,[1]Arkusz5!$A$3:$Y$2185,6,FALSE)</f>
        <v>0</v>
      </c>
      <c r="H835">
        <f>VLOOKUP(B835,[1]Arkusz5!$A$3:$Y$2185,7,FALSE)</f>
        <v>0</v>
      </c>
      <c r="I835">
        <f>VLOOKUP(B835,[1]Arkusz5!$A$3:$Y$2185,8,FALSE)</f>
        <v>0</v>
      </c>
      <c r="J835">
        <f>VLOOKUP(B835,[1]Arkusz5!$A$3:$Y$2185,9,FALSE)</f>
        <v>0</v>
      </c>
      <c r="K835">
        <f>VLOOKUP(B835,[1]Arkusz5!$A$3:$Y$2185,10,FALSE)</f>
        <v>0</v>
      </c>
      <c r="L835">
        <f>VLOOKUP(B835,[1]Arkusz5!$A$3:$Y$2185,11,FALSE)</f>
        <v>0</v>
      </c>
      <c r="M835">
        <f>VLOOKUP(B835,[1]Arkusz5!$A$3:$Y$2185,12,FALSE)</f>
        <v>0</v>
      </c>
      <c r="N835" t="str">
        <f>VLOOKUP(B835,[1]Arkusz5!$A$3:$Y$2185,13,FALSE)</f>
        <v>Dolina Noteci</v>
      </c>
      <c r="O835">
        <f>VLOOKUP(B835,[1]Arkusz5!$A$3:$Y$2185,14,FALSE)</f>
        <v>0</v>
      </c>
      <c r="P835">
        <f>VLOOKUP(B835,[1]Arkusz5!$A$3:$Y$2185,15,FALSE)</f>
        <v>0</v>
      </c>
      <c r="Q835" t="str">
        <f>VLOOKUP(B835,[1]Arkusz5!$A$3:$Y$2185,16,FALSE)</f>
        <v>PLB300001; PLH300004</v>
      </c>
      <c r="R835" t="str">
        <f>VLOOKUP(B835,[1]Arkusz5!$A$3:$Y$2185,17,FALSE)</f>
        <v>Dolina Środkowej Noteci i Kanału Bydgoskiego; Dolina Noteci</v>
      </c>
      <c r="S835" t="str">
        <f>VLOOKUP(B835,[1]Arkusz5!$A$3:$Y$2185,18,FALSE)</f>
        <v>Europa</v>
      </c>
      <c r="T835" t="str">
        <f>VLOOKUP(B835,[1]Arkusz5!$A$3:$Y$2185,19,FALSE)</f>
        <v>Polska</v>
      </c>
      <c r="U835" t="str">
        <f>VLOOKUP(B835,[1]Arkusz5!$A$3:$Y$2185,20,FALSE)</f>
        <v>wielkopolskie</v>
      </c>
      <c r="V835" t="str">
        <f>VLOOKUP(B835,[1]Arkusz5!$A$3:$Y$2185,21,FALSE)</f>
        <v>chodzieski</v>
      </c>
      <c r="W835" t="str">
        <f>VLOOKUP(B835,[1]Arkusz5!$A$3:$Y$2185,22,FALSE)</f>
        <v>Chodzież</v>
      </c>
      <c r="X835" t="str">
        <f>VLOOKUP(B835,[1]Arkusz5!$A$3:$Y$2185,23,FALSE)</f>
        <v>315.34 Dolina Środkowej Noteci</v>
      </c>
      <c r="Y835" t="str">
        <f>VLOOKUP(B835,[1]Arkusz5!$A$3:$Y$2185,24,FALSE)</f>
        <v>Continental Bio-geographical Region</v>
      </c>
      <c r="Z835" t="str">
        <f>VLOOKUP(B835,[1]Arkusz5!$A$3:$Y$2185,25,FALSE)</f>
        <v>Fraxino-Alnetum (=Circaeo-Alnetum)</v>
      </c>
    </row>
    <row r="836" spans="1:26" x14ac:dyDescent="0.25">
      <c r="A836">
        <v>835</v>
      </c>
      <c r="B836" t="s">
        <v>5096</v>
      </c>
      <c r="C836" t="str">
        <f>VLOOKUP(B836,[1]Arkusz5!$A$3:$Y$2185,2,FALSE)</f>
        <v>53.0466</v>
      </c>
      <c r="D836" t="str">
        <f>VLOOKUP(B836,[1]Arkusz5!$A$3:$Y$2185,3,FALSE)</f>
        <v>16.8746</v>
      </c>
      <c r="E836" t="str">
        <f>VLOOKUP(B836,[1]Arkusz5!$A$3:$Y$2185,4,FALSE)</f>
        <v>33UXU27</v>
      </c>
      <c r="F836" t="str">
        <f>VLOOKUP(B836,[1]Arkusz5!$A$3:$Y$2185,5,FALSE)</f>
        <v>BC38</v>
      </c>
      <c r="G836">
        <f>VLOOKUP(B836,[1]Arkusz5!$A$3:$Y$2185,6,FALSE)</f>
        <v>0</v>
      </c>
      <c r="H836">
        <f>VLOOKUP(B836,[1]Arkusz5!$A$3:$Y$2185,7,FALSE)</f>
        <v>0</v>
      </c>
      <c r="I836">
        <f>VLOOKUP(B836,[1]Arkusz5!$A$3:$Y$2185,8,FALSE)</f>
        <v>0</v>
      </c>
      <c r="J836">
        <f>VLOOKUP(B836,[1]Arkusz5!$A$3:$Y$2185,9,FALSE)</f>
        <v>0</v>
      </c>
      <c r="K836">
        <f>VLOOKUP(B836,[1]Arkusz5!$A$3:$Y$2185,10,FALSE)</f>
        <v>0</v>
      </c>
      <c r="L836">
        <f>VLOOKUP(B836,[1]Arkusz5!$A$3:$Y$2185,11,FALSE)</f>
        <v>0</v>
      </c>
      <c r="M836">
        <f>VLOOKUP(B836,[1]Arkusz5!$A$3:$Y$2185,12,FALSE)</f>
        <v>0</v>
      </c>
      <c r="N836" t="str">
        <f>VLOOKUP(B836,[1]Arkusz5!$A$3:$Y$2185,13,FALSE)</f>
        <v>Dolina Noteci</v>
      </c>
      <c r="O836">
        <f>VLOOKUP(B836,[1]Arkusz5!$A$3:$Y$2185,14,FALSE)</f>
        <v>0</v>
      </c>
      <c r="P836">
        <f>VLOOKUP(B836,[1]Arkusz5!$A$3:$Y$2185,15,FALSE)</f>
        <v>0</v>
      </c>
      <c r="Q836" t="str">
        <f>VLOOKUP(B836,[1]Arkusz5!$A$3:$Y$2185,16,FALSE)</f>
        <v>PLB300001; PLH300004</v>
      </c>
      <c r="R836" t="str">
        <f>VLOOKUP(B836,[1]Arkusz5!$A$3:$Y$2185,17,FALSE)</f>
        <v>Dolina Środkowej Noteci i Kanału Bydgoskiego; Dolina Noteci</v>
      </c>
      <c r="S836" t="str">
        <f>VLOOKUP(B836,[1]Arkusz5!$A$3:$Y$2185,18,FALSE)</f>
        <v>Europa</v>
      </c>
      <c r="T836" t="str">
        <f>VLOOKUP(B836,[1]Arkusz5!$A$3:$Y$2185,19,FALSE)</f>
        <v>Polska</v>
      </c>
      <c r="U836" t="str">
        <f>VLOOKUP(B836,[1]Arkusz5!$A$3:$Y$2185,20,FALSE)</f>
        <v>wielkopolskie</v>
      </c>
      <c r="V836" t="str">
        <f>VLOOKUP(B836,[1]Arkusz5!$A$3:$Y$2185,21,FALSE)</f>
        <v>chodzieski</v>
      </c>
      <c r="W836" t="str">
        <f>VLOOKUP(B836,[1]Arkusz5!$A$3:$Y$2185,22,FALSE)</f>
        <v>Chodzież</v>
      </c>
      <c r="X836" t="str">
        <f>VLOOKUP(B836,[1]Arkusz5!$A$3:$Y$2185,23,FALSE)</f>
        <v>315.34 Dolina Środkowej Noteci</v>
      </c>
      <c r="Y836" t="str">
        <f>VLOOKUP(B836,[1]Arkusz5!$A$3:$Y$2185,24,FALSE)</f>
        <v>Continental Bio-geographical Region</v>
      </c>
      <c r="Z836" t="str">
        <f>VLOOKUP(B836,[1]Arkusz5!$A$3:$Y$2185,25,FALSE)</f>
        <v>Fraxino-Alnetum (=Circaeo-Alnetum)</v>
      </c>
    </row>
    <row r="837" spans="1:26" x14ac:dyDescent="0.25">
      <c r="A837">
        <v>836</v>
      </c>
      <c r="B837" t="s">
        <v>5101</v>
      </c>
      <c r="C837" t="str">
        <f>VLOOKUP(B837,[1]Arkusz5!$A$3:$Y$2185,2,FALSE)</f>
        <v>52.2873</v>
      </c>
      <c r="D837" t="str">
        <f>VLOOKUP(B837,[1]Arkusz5!$A$3:$Y$2185,3,FALSE)</f>
        <v>18.1952</v>
      </c>
      <c r="E837" t="str">
        <f>VLOOKUP(B837,[1]Arkusz5!$A$3:$Y$2185,4,FALSE)</f>
        <v>34UCC09</v>
      </c>
      <c r="F837" t="str">
        <f>VLOOKUP(B837,[1]Arkusz5!$A$3:$Y$2185,5,FALSE)</f>
        <v>CD17</v>
      </c>
      <c r="G837">
        <f>VLOOKUP(B837,[1]Arkusz5!$A$3:$Y$2185,6,FALSE)</f>
        <v>0</v>
      </c>
      <c r="H837">
        <f>VLOOKUP(B837,[1]Arkusz5!$A$3:$Y$2185,7,FALSE)</f>
        <v>0</v>
      </c>
      <c r="I837">
        <f>VLOOKUP(B837,[1]Arkusz5!$A$3:$Y$2185,8,FALSE)</f>
        <v>0</v>
      </c>
      <c r="J837">
        <f>VLOOKUP(B837,[1]Arkusz5!$A$3:$Y$2185,9,FALSE)</f>
        <v>0</v>
      </c>
      <c r="K837">
        <f>VLOOKUP(B837,[1]Arkusz5!$A$3:$Y$2185,10,FALSE)</f>
        <v>0</v>
      </c>
      <c r="L837" t="str">
        <f>VLOOKUP(B837,[1]Arkusz5!$A$3:$Y$2185,11,FALSE)</f>
        <v>Mielno</v>
      </c>
      <c r="M837" t="str">
        <f>VLOOKUP(B837,[1]Arkusz5!$A$3:$Y$2185,12,FALSE)</f>
        <v>krajobrazowy</v>
      </c>
      <c r="N837" t="str">
        <f>VLOOKUP(B837,[1]Arkusz5!$A$3:$Y$2185,13,FALSE)</f>
        <v>Powidzko-Bieniszewski</v>
      </c>
      <c r="O837">
        <f>VLOOKUP(B837,[1]Arkusz5!$A$3:$Y$2185,14,FALSE)</f>
        <v>0</v>
      </c>
      <c r="P837">
        <f>VLOOKUP(B837,[1]Arkusz5!$A$3:$Y$2185,15,FALSE)</f>
        <v>0</v>
      </c>
      <c r="Q837" t="str">
        <f>VLOOKUP(B837,[1]Arkusz5!$A$3:$Y$2185,16,FALSE)</f>
        <v>PLH300011</v>
      </c>
      <c r="R837" t="str">
        <f>VLOOKUP(B837,[1]Arkusz5!$A$3:$Y$2185,17,FALSE)</f>
        <v>Puszcza Bieniszewska</v>
      </c>
      <c r="S837" t="str">
        <f>VLOOKUP(B837,[1]Arkusz5!$A$3:$Y$2185,18,FALSE)</f>
        <v>Europa</v>
      </c>
      <c r="T837" t="str">
        <f>VLOOKUP(B837,[1]Arkusz5!$A$3:$Y$2185,19,FALSE)</f>
        <v>Polska</v>
      </c>
      <c r="U837" t="str">
        <f>VLOOKUP(B837,[1]Arkusz5!$A$3:$Y$2185,20,FALSE)</f>
        <v>wielkopolskie</v>
      </c>
      <c r="V837" t="str">
        <f>VLOOKUP(B837,[1]Arkusz5!$A$3:$Y$2185,21,FALSE)</f>
        <v>koniński</v>
      </c>
      <c r="W837" t="str">
        <f>VLOOKUP(B837,[1]Arkusz5!$A$3:$Y$2185,22,FALSE)</f>
        <v>Kazimierz Biskupi</v>
      </c>
      <c r="X837" t="str">
        <f>VLOOKUP(B837,[1]Arkusz5!$A$3:$Y$2185,23,FALSE)</f>
        <v>315.54 Pojezierze Gnieźnieńskie</v>
      </c>
      <c r="Y837" t="str">
        <f>VLOOKUP(B837,[1]Arkusz5!$A$3:$Y$2185,24,FALSE)</f>
        <v>Continental Bio-geographical Region</v>
      </c>
      <c r="Z837" t="str">
        <f>VLOOKUP(B837,[1]Arkusz5!$A$3:$Y$2185,25,FALSE)</f>
        <v>Fraxino-Alnetum (=Circaeo-Alnetum)</v>
      </c>
    </row>
    <row r="838" spans="1:26" x14ac:dyDescent="0.25">
      <c r="A838">
        <v>837</v>
      </c>
      <c r="B838" t="s">
        <v>5102</v>
      </c>
      <c r="C838" t="str">
        <f>VLOOKUP(B838,[1]Arkusz5!$A$3:$Y$2185,2,FALSE)</f>
        <v>53.042551</v>
      </c>
      <c r="D838" t="str">
        <f>VLOOKUP(B838,[1]Arkusz5!$A$3:$Y$2185,3,FALSE)</f>
        <v>16.900389</v>
      </c>
      <c r="E838" t="str">
        <f>VLOOKUP(B838,[1]Arkusz5!$A$3:$Y$2185,4,FALSE)</f>
        <v>33UXU27</v>
      </c>
      <c r="F838" t="str">
        <f>VLOOKUP(B838,[1]Arkusz5!$A$3:$Y$2185,5,FALSE)</f>
        <v>BC38</v>
      </c>
      <c r="G838">
        <f>VLOOKUP(B838,[1]Arkusz5!$A$3:$Y$2185,6,FALSE)</f>
        <v>0</v>
      </c>
      <c r="H838">
        <f>VLOOKUP(B838,[1]Arkusz5!$A$3:$Y$2185,7,FALSE)</f>
        <v>0</v>
      </c>
      <c r="I838">
        <f>VLOOKUP(B838,[1]Arkusz5!$A$3:$Y$2185,8,FALSE)</f>
        <v>0</v>
      </c>
      <c r="J838">
        <f>VLOOKUP(B838,[1]Arkusz5!$A$3:$Y$2185,9,FALSE)</f>
        <v>0</v>
      </c>
      <c r="K838">
        <f>VLOOKUP(B838,[1]Arkusz5!$A$3:$Y$2185,10,FALSE)</f>
        <v>0</v>
      </c>
      <c r="L838">
        <f>VLOOKUP(B838,[1]Arkusz5!$A$3:$Y$2185,11,FALSE)</f>
        <v>0</v>
      </c>
      <c r="M838">
        <f>VLOOKUP(B838,[1]Arkusz5!$A$3:$Y$2185,12,FALSE)</f>
        <v>0</v>
      </c>
      <c r="N838" t="str">
        <f>VLOOKUP(B838,[1]Arkusz5!$A$3:$Y$2185,13,FALSE)</f>
        <v>Dolina Noteci</v>
      </c>
      <c r="O838">
        <f>VLOOKUP(B838,[1]Arkusz5!$A$3:$Y$2185,14,FALSE)</f>
        <v>0</v>
      </c>
      <c r="P838">
        <f>VLOOKUP(B838,[1]Arkusz5!$A$3:$Y$2185,15,FALSE)</f>
        <v>0</v>
      </c>
      <c r="Q838" t="str">
        <f>VLOOKUP(B838,[1]Arkusz5!$A$3:$Y$2185,16,FALSE)</f>
        <v>PLB300001; PLH300004</v>
      </c>
      <c r="R838" t="str">
        <f>VLOOKUP(B838,[1]Arkusz5!$A$3:$Y$2185,17,FALSE)</f>
        <v>Dolina Środkowej Noteci i Kanału Bydgoskiego; Dolina Noteci</v>
      </c>
      <c r="S838" t="str">
        <f>VLOOKUP(B838,[1]Arkusz5!$A$3:$Y$2185,18,FALSE)</f>
        <v>Europa</v>
      </c>
      <c r="T838" t="str">
        <f>VLOOKUP(B838,[1]Arkusz5!$A$3:$Y$2185,19,FALSE)</f>
        <v>Polska</v>
      </c>
      <c r="U838" t="str">
        <f>VLOOKUP(B838,[1]Arkusz5!$A$3:$Y$2185,20,FALSE)</f>
        <v>wielkopolskie</v>
      </c>
      <c r="V838" t="str">
        <f>VLOOKUP(B838,[1]Arkusz5!$A$3:$Y$2185,21,FALSE)</f>
        <v>chodzieski</v>
      </c>
      <c r="W838" t="str">
        <f>VLOOKUP(B838,[1]Arkusz5!$A$3:$Y$2185,22,FALSE)</f>
        <v>Chodzież</v>
      </c>
      <c r="X838" t="str">
        <f>VLOOKUP(B838,[1]Arkusz5!$A$3:$Y$2185,23,FALSE)</f>
        <v>315.34 Dolina Środkowej Noteci</v>
      </c>
      <c r="Y838" t="str">
        <f>VLOOKUP(B838,[1]Arkusz5!$A$3:$Y$2185,24,FALSE)</f>
        <v>Continental Bio-geographical Region</v>
      </c>
      <c r="Z838" t="str">
        <f>VLOOKUP(B838,[1]Arkusz5!$A$3:$Y$2185,25,FALSE)</f>
        <v>Fraxino-Alnetum (=Circaeo-Alnetum)</v>
      </c>
    </row>
    <row r="839" spans="1:26" x14ac:dyDescent="0.25">
      <c r="A839">
        <v>838</v>
      </c>
      <c r="B839" t="s">
        <v>5108</v>
      </c>
      <c r="C839" t="str">
        <f>VLOOKUP(B839,[1]Arkusz5!$A$3:$Y$2185,2,FALSE)</f>
        <v>53.43958</v>
      </c>
      <c r="D839" t="str">
        <f>VLOOKUP(B839,[1]Arkusz5!$A$3:$Y$2185,3,FALSE)</f>
        <v>16.85574</v>
      </c>
      <c r="E839" t="str">
        <f>VLOOKUP(B839,[1]Arkusz5!$A$3:$Y$2185,4,FALSE)</f>
        <v>33UXV22</v>
      </c>
      <c r="F839" t="str">
        <f>VLOOKUP(B839,[1]Arkusz5!$A$3:$Y$2185,5,FALSE)</f>
        <v>BB88</v>
      </c>
      <c r="G839">
        <f>VLOOKUP(B839,[1]Arkusz5!$A$3:$Y$2185,6,FALSE)</f>
        <v>0</v>
      </c>
      <c r="H839">
        <f>VLOOKUP(B839,[1]Arkusz5!$A$3:$Y$2185,7,FALSE)</f>
        <v>0</v>
      </c>
      <c r="I839">
        <f>VLOOKUP(B839,[1]Arkusz5!$A$3:$Y$2185,8,FALSE)</f>
        <v>0</v>
      </c>
      <c r="J839">
        <f>VLOOKUP(B839,[1]Arkusz5!$A$3:$Y$2185,9,FALSE)</f>
        <v>0</v>
      </c>
      <c r="K839">
        <f>VLOOKUP(B839,[1]Arkusz5!$A$3:$Y$2185,10,FALSE)</f>
        <v>0</v>
      </c>
      <c r="L839" t="str">
        <f>VLOOKUP(B839,[1]Arkusz5!$A$3:$Y$2185,11,FALSE)</f>
        <v>Kozie Brody</v>
      </c>
      <c r="M839" t="str">
        <f>VLOOKUP(B839,[1]Arkusz5!$A$3:$Y$2185,12,FALSE)</f>
        <v>nie określono w akcie prawnym</v>
      </c>
      <c r="N839" t="str">
        <f>VLOOKUP(B839,[1]Arkusz5!$A$3:$Y$2185,13,FALSE)</f>
        <v>Pojezierze Wałeckie i Dolina Gwdy (woj. wielkopolskie)</v>
      </c>
      <c r="O839">
        <f>VLOOKUP(B839,[1]Arkusz5!$A$3:$Y$2185,14,FALSE)</f>
        <v>0</v>
      </c>
      <c r="P839">
        <f>VLOOKUP(B839,[1]Arkusz5!$A$3:$Y$2185,15,FALSE)</f>
        <v>0</v>
      </c>
      <c r="Q839">
        <f>VLOOKUP(B839,[1]Arkusz5!$A$3:$Y$2185,16,FALSE)</f>
        <v>0</v>
      </c>
      <c r="R839">
        <f>VLOOKUP(B839,[1]Arkusz5!$A$3:$Y$2185,17,FALSE)</f>
        <v>0</v>
      </c>
      <c r="S839" t="str">
        <f>VLOOKUP(B839,[1]Arkusz5!$A$3:$Y$2185,18,FALSE)</f>
        <v>Europa</v>
      </c>
      <c r="T839" t="str">
        <f>VLOOKUP(B839,[1]Arkusz5!$A$3:$Y$2185,19,FALSE)</f>
        <v>Polska</v>
      </c>
      <c r="U839" t="str">
        <f>VLOOKUP(B839,[1]Arkusz5!$A$3:$Y$2185,20,FALSE)</f>
        <v>wielkopolskie</v>
      </c>
      <c r="V839" t="str">
        <f>VLOOKUP(B839,[1]Arkusz5!$A$3:$Y$2185,21,FALSE)</f>
        <v>złotowski</v>
      </c>
      <c r="W839" t="str">
        <f>VLOOKUP(B839,[1]Arkusz5!$A$3:$Y$2185,22,FALSE)</f>
        <v>Jastrowie</v>
      </c>
      <c r="X839" t="str">
        <f>VLOOKUP(B839,[1]Arkusz5!$A$3:$Y$2185,23,FALSE)</f>
        <v>314.68 Dolina Gwdy</v>
      </c>
      <c r="Y839" t="str">
        <f>VLOOKUP(B839,[1]Arkusz5!$A$3:$Y$2185,24,FALSE)</f>
        <v>Continental Bio-geographical Region</v>
      </c>
      <c r="Z839" t="str">
        <f>VLOOKUP(B839,[1]Arkusz5!$A$3:$Y$2185,25,FALSE)</f>
        <v>Stellario-Carpinetum</v>
      </c>
    </row>
    <row r="840" spans="1:26" x14ac:dyDescent="0.25">
      <c r="A840">
        <v>839</v>
      </c>
      <c r="B840" t="s">
        <v>5109</v>
      </c>
      <c r="C840" t="str">
        <f>VLOOKUP(B840,[1]Arkusz5!$A$3:$Y$2185,2,FALSE)</f>
        <v>53.0446</v>
      </c>
      <c r="D840" t="str">
        <f>VLOOKUP(B840,[1]Arkusz5!$A$3:$Y$2185,3,FALSE)</f>
        <v>16.8995</v>
      </c>
      <c r="E840" t="str">
        <f>VLOOKUP(B840,[1]Arkusz5!$A$3:$Y$2185,4,FALSE)</f>
        <v>33UXU27</v>
      </c>
      <c r="F840" t="str">
        <f>VLOOKUP(B840,[1]Arkusz5!$A$3:$Y$2185,5,FALSE)</f>
        <v>BC38</v>
      </c>
      <c r="G840">
        <f>VLOOKUP(B840,[1]Arkusz5!$A$3:$Y$2185,6,FALSE)</f>
        <v>0</v>
      </c>
      <c r="H840">
        <f>VLOOKUP(B840,[1]Arkusz5!$A$3:$Y$2185,7,FALSE)</f>
        <v>0</v>
      </c>
      <c r="I840">
        <f>VLOOKUP(B840,[1]Arkusz5!$A$3:$Y$2185,8,FALSE)</f>
        <v>0</v>
      </c>
      <c r="J840">
        <f>VLOOKUP(B840,[1]Arkusz5!$A$3:$Y$2185,9,FALSE)</f>
        <v>0</v>
      </c>
      <c r="K840">
        <f>VLOOKUP(B840,[1]Arkusz5!$A$3:$Y$2185,10,FALSE)</f>
        <v>0</v>
      </c>
      <c r="L840">
        <f>VLOOKUP(B840,[1]Arkusz5!$A$3:$Y$2185,11,FALSE)</f>
        <v>0</v>
      </c>
      <c r="M840">
        <f>VLOOKUP(B840,[1]Arkusz5!$A$3:$Y$2185,12,FALSE)</f>
        <v>0</v>
      </c>
      <c r="N840" t="str">
        <f>VLOOKUP(B840,[1]Arkusz5!$A$3:$Y$2185,13,FALSE)</f>
        <v>Dolina Noteci</v>
      </c>
      <c r="O840">
        <f>VLOOKUP(B840,[1]Arkusz5!$A$3:$Y$2185,14,FALSE)</f>
        <v>0</v>
      </c>
      <c r="P840">
        <f>VLOOKUP(B840,[1]Arkusz5!$A$3:$Y$2185,15,FALSE)</f>
        <v>0</v>
      </c>
      <c r="Q840" t="str">
        <f>VLOOKUP(B840,[1]Arkusz5!$A$3:$Y$2185,16,FALSE)</f>
        <v>PLB300001; PLH300004</v>
      </c>
      <c r="R840" t="str">
        <f>VLOOKUP(B840,[1]Arkusz5!$A$3:$Y$2185,17,FALSE)</f>
        <v>Dolina Środkowej Noteci i Kanału Bydgoskiego; Dolina Noteci</v>
      </c>
      <c r="S840" t="str">
        <f>VLOOKUP(B840,[1]Arkusz5!$A$3:$Y$2185,18,FALSE)</f>
        <v>Europa</v>
      </c>
      <c r="T840" t="str">
        <f>VLOOKUP(B840,[1]Arkusz5!$A$3:$Y$2185,19,FALSE)</f>
        <v>Polska</v>
      </c>
      <c r="U840" t="str">
        <f>VLOOKUP(B840,[1]Arkusz5!$A$3:$Y$2185,20,FALSE)</f>
        <v>wielkopolskie</v>
      </c>
      <c r="V840" t="str">
        <f>VLOOKUP(B840,[1]Arkusz5!$A$3:$Y$2185,21,FALSE)</f>
        <v>chodzieski</v>
      </c>
      <c r="W840" t="str">
        <f>VLOOKUP(B840,[1]Arkusz5!$A$3:$Y$2185,22,FALSE)</f>
        <v>Chodzież</v>
      </c>
      <c r="X840" t="str">
        <f>VLOOKUP(B840,[1]Arkusz5!$A$3:$Y$2185,23,FALSE)</f>
        <v>315.34 Dolina Środkowej Noteci</v>
      </c>
      <c r="Y840" t="str">
        <f>VLOOKUP(B840,[1]Arkusz5!$A$3:$Y$2185,24,FALSE)</f>
        <v>Continental Bio-geographical Region</v>
      </c>
      <c r="Z840" t="str">
        <f>VLOOKUP(B840,[1]Arkusz5!$A$3:$Y$2185,25,FALSE)</f>
        <v>Fraxino-Alnetum (=Circaeo-Alnetum)</v>
      </c>
    </row>
    <row r="841" spans="1:26" x14ac:dyDescent="0.25">
      <c r="A841">
        <v>840</v>
      </c>
      <c r="B841" t="s">
        <v>5117</v>
      </c>
      <c r="C841" t="str">
        <f>VLOOKUP(B841,[1]Arkusz5!$A$3:$Y$2185,2,FALSE)</f>
        <v>52.285266</v>
      </c>
      <c r="D841" t="str">
        <f>VLOOKUP(B841,[1]Arkusz5!$A$3:$Y$2185,3,FALSE)</f>
        <v>18.204782</v>
      </c>
      <c r="E841" t="str">
        <f>VLOOKUP(B841,[1]Arkusz5!$A$3:$Y$2185,4,FALSE)</f>
        <v>34UCC09</v>
      </c>
      <c r="F841" t="str">
        <f>VLOOKUP(B841,[1]Arkusz5!$A$3:$Y$2185,5,FALSE)</f>
        <v>CD17</v>
      </c>
      <c r="G841">
        <f>VLOOKUP(B841,[1]Arkusz5!$A$3:$Y$2185,6,FALSE)</f>
        <v>0</v>
      </c>
      <c r="H841">
        <f>VLOOKUP(B841,[1]Arkusz5!$A$3:$Y$2185,7,FALSE)</f>
        <v>0</v>
      </c>
      <c r="I841">
        <f>VLOOKUP(B841,[1]Arkusz5!$A$3:$Y$2185,8,FALSE)</f>
        <v>0</v>
      </c>
      <c r="J841">
        <f>VLOOKUP(B841,[1]Arkusz5!$A$3:$Y$2185,9,FALSE)</f>
        <v>0</v>
      </c>
      <c r="K841">
        <f>VLOOKUP(B841,[1]Arkusz5!$A$3:$Y$2185,10,FALSE)</f>
        <v>0</v>
      </c>
      <c r="L841" t="str">
        <f>VLOOKUP(B841,[1]Arkusz5!$A$3:$Y$2185,11,FALSE)</f>
        <v>Sokółki</v>
      </c>
      <c r="M841" t="str">
        <f>VLOOKUP(B841,[1]Arkusz5!$A$3:$Y$2185,12,FALSE)</f>
        <v>leśny</v>
      </c>
      <c r="N841" t="str">
        <f>VLOOKUP(B841,[1]Arkusz5!$A$3:$Y$2185,13,FALSE)</f>
        <v>Powidzko-Bieniszewski</v>
      </c>
      <c r="O841">
        <f>VLOOKUP(B841,[1]Arkusz5!$A$3:$Y$2185,14,FALSE)</f>
        <v>0</v>
      </c>
      <c r="P841">
        <f>VLOOKUP(B841,[1]Arkusz5!$A$3:$Y$2185,15,FALSE)</f>
        <v>0</v>
      </c>
      <c r="Q841" t="str">
        <f>VLOOKUP(B841,[1]Arkusz5!$A$3:$Y$2185,16,FALSE)</f>
        <v>PLH300011</v>
      </c>
      <c r="R841" t="str">
        <f>VLOOKUP(B841,[1]Arkusz5!$A$3:$Y$2185,17,FALSE)</f>
        <v>Puszcza Bieniszewska</v>
      </c>
      <c r="S841" t="str">
        <f>VLOOKUP(B841,[1]Arkusz5!$A$3:$Y$2185,18,FALSE)</f>
        <v>Europa</v>
      </c>
      <c r="T841" t="str">
        <f>VLOOKUP(B841,[1]Arkusz5!$A$3:$Y$2185,19,FALSE)</f>
        <v>Polska</v>
      </c>
      <c r="U841" t="str">
        <f>VLOOKUP(B841,[1]Arkusz5!$A$3:$Y$2185,20,FALSE)</f>
        <v>wielkopolskie</v>
      </c>
      <c r="V841" t="str">
        <f>VLOOKUP(B841,[1]Arkusz5!$A$3:$Y$2185,21,FALSE)</f>
        <v>koniński</v>
      </c>
      <c r="W841" t="str">
        <f>VLOOKUP(B841,[1]Arkusz5!$A$3:$Y$2185,22,FALSE)</f>
        <v>Kazimierz Biskupi</v>
      </c>
      <c r="X841" t="str">
        <f>VLOOKUP(B841,[1]Arkusz5!$A$3:$Y$2185,23,FALSE)</f>
        <v>315.54 Pojezierze Gnieźnieńskie</v>
      </c>
      <c r="Y841" t="str">
        <f>VLOOKUP(B841,[1]Arkusz5!$A$3:$Y$2185,24,FALSE)</f>
        <v>Continental Bio-geographical Region</v>
      </c>
      <c r="Z841" t="str">
        <f>VLOOKUP(B841,[1]Arkusz5!$A$3:$Y$2185,25,FALSE)</f>
        <v>Fraxino-Alnetum (=Circaeo-Alnetum)</v>
      </c>
    </row>
    <row r="842" spans="1:26" x14ac:dyDescent="0.25">
      <c r="A842">
        <v>841</v>
      </c>
      <c r="B842" t="s">
        <v>5124</v>
      </c>
      <c r="C842" t="str">
        <f>VLOOKUP(B842,[1]Arkusz5!$A$3:$Y$2185,2,FALSE)</f>
        <v>52.285697</v>
      </c>
      <c r="D842" t="str">
        <f>VLOOKUP(B842,[1]Arkusz5!$A$3:$Y$2185,3,FALSE)</f>
        <v>18.193617</v>
      </c>
      <c r="E842" t="str">
        <f>VLOOKUP(B842,[1]Arkusz5!$A$3:$Y$2185,4,FALSE)</f>
        <v>34UCC09</v>
      </c>
      <c r="F842" t="str">
        <f>VLOOKUP(B842,[1]Arkusz5!$A$3:$Y$2185,5,FALSE)</f>
        <v>CD17</v>
      </c>
      <c r="G842">
        <f>VLOOKUP(B842,[1]Arkusz5!$A$3:$Y$2185,6,FALSE)</f>
        <v>0</v>
      </c>
      <c r="H842">
        <f>VLOOKUP(B842,[1]Arkusz5!$A$3:$Y$2185,7,FALSE)</f>
        <v>0</v>
      </c>
      <c r="I842">
        <f>VLOOKUP(B842,[1]Arkusz5!$A$3:$Y$2185,8,FALSE)</f>
        <v>0</v>
      </c>
      <c r="J842">
        <f>VLOOKUP(B842,[1]Arkusz5!$A$3:$Y$2185,9,FALSE)</f>
        <v>0</v>
      </c>
      <c r="K842">
        <f>VLOOKUP(B842,[1]Arkusz5!$A$3:$Y$2185,10,FALSE)</f>
        <v>0</v>
      </c>
      <c r="L842" t="str">
        <f>VLOOKUP(B842,[1]Arkusz5!$A$3:$Y$2185,11,FALSE)</f>
        <v>Mielno</v>
      </c>
      <c r="M842" t="str">
        <f>VLOOKUP(B842,[1]Arkusz5!$A$3:$Y$2185,12,FALSE)</f>
        <v>krajobrazowy</v>
      </c>
      <c r="N842" t="str">
        <f>VLOOKUP(B842,[1]Arkusz5!$A$3:$Y$2185,13,FALSE)</f>
        <v>Powidzko-Bieniszewski</v>
      </c>
      <c r="O842">
        <f>VLOOKUP(B842,[1]Arkusz5!$A$3:$Y$2185,14,FALSE)</f>
        <v>0</v>
      </c>
      <c r="P842">
        <f>VLOOKUP(B842,[1]Arkusz5!$A$3:$Y$2185,15,FALSE)</f>
        <v>0</v>
      </c>
      <c r="Q842" t="str">
        <f>VLOOKUP(B842,[1]Arkusz5!$A$3:$Y$2185,16,FALSE)</f>
        <v>PLH300011</v>
      </c>
      <c r="R842" t="str">
        <f>VLOOKUP(B842,[1]Arkusz5!$A$3:$Y$2185,17,FALSE)</f>
        <v>Puszcza Bieniszewska</v>
      </c>
      <c r="S842" t="str">
        <f>VLOOKUP(B842,[1]Arkusz5!$A$3:$Y$2185,18,FALSE)</f>
        <v>Europa</v>
      </c>
      <c r="T842" t="str">
        <f>VLOOKUP(B842,[1]Arkusz5!$A$3:$Y$2185,19,FALSE)</f>
        <v>Polska</v>
      </c>
      <c r="U842" t="str">
        <f>VLOOKUP(B842,[1]Arkusz5!$A$3:$Y$2185,20,FALSE)</f>
        <v>wielkopolskie</v>
      </c>
      <c r="V842" t="str">
        <f>VLOOKUP(B842,[1]Arkusz5!$A$3:$Y$2185,21,FALSE)</f>
        <v>koniński</v>
      </c>
      <c r="W842" t="str">
        <f>VLOOKUP(B842,[1]Arkusz5!$A$3:$Y$2185,22,FALSE)</f>
        <v>Kazimierz Biskupi</v>
      </c>
      <c r="X842" t="str">
        <f>VLOOKUP(B842,[1]Arkusz5!$A$3:$Y$2185,23,FALSE)</f>
        <v>315.54 Pojezierze Gnieźnieńskie</v>
      </c>
      <c r="Y842" t="str">
        <f>VLOOKUP(B842,[1]Arkusz5!$A$3:$Y$2185,24,FALSE)</f>
        <v>Continental Bio-geographical Region</v>
      </c>
      <c r="Z842" t="str">
        <f>VLOOKUP(B842,[1]Arkusz5!$A$3:$Y$2185,25,FALSE)</f>
        <v>Fraxino-Alnetum (=Circaeo-Alnetum)</v>
      </c>
    </row>
    <row r="843" spans="1:26" x14ac:dyDescent="0.25">
      <c r="A843">
        <v>842</v>
      </c>
      <c r="B843" t="s">
        <v>5130</v>
      </c>
      <c r="C843" t="str">
        <f>VLOOKUP(B843,[1]Arkusz5!$A$3:$Y$2185,2,FALSE)</f>
        <v>52.294274</v>
      </c>
      <c r="D843" t="str">
        <f>VLOOKUP(B843,[1]Arkusz5!$A$3:$Y$2185,3,FALSE)</f>
        <v>18.229038</v>
      </c>
      <c r="E843" t="str">
        <f>VLOOKUP(B843,[1]Arkusz5!$A$3:$Y$2185,4,FALSE)</f>
        <v>34UCC19</v>
      </c>
      <c r="F843" t="str">
        <f>VLOOKUP(B843,[1]Arkusz5!$A$3:$Y$2185,5,FALSE)</f>
        <v>CD17</v>
      </c>
      <c r="G843">
        <f>VLOOKUP(B843,[1]Arkusz5!$A$3:$Y$2185,6,FALSE)</f>
        <v>0</v>
      </c>
      <c r="H843">
        <f>VLOOKUP(B843,[1]Arkusz5!$A$3:$Y$2185,7,FALSE)</f>
        <v>0</v>
      </c>
      <c r="I843">
        <f>VLOOKUP(B843,[1]Arkusz5!$A$3:$Y$2185,8,FALSE)</f>
        <v>0</v>
      </c>
      <c r="J843">
        <f>VLOOKUP(B843,[1]Arkusz5!$A$3:$Y$2185,9,FALSE)</f>
        <v>0</v>
      </c>
      <c r="K843">
        <f>VLOOKUP(B843,[1]Arkusz5!$A$3:$Y$2185,10,FALSE)</f>
        <v>0</v>
      </c>
      <c r="L843">
        <f>VLOOKUP(B843,[1]Arkusz5!$A$3:$Y$2185,11,FALSE)</f>
        <v>0</v>
      </c>
      <c r="M843">
        <f>VLOOKUP(B843,[1]Arkusz5!$A$3:$Y$2185,12,FALSE)</f>
        <v>0</v>
      </c>
      <c r="N843">
        <f>VLOOKUP(B843,[1]Arkusz5!$A$3:$Y$2185,13,FALSE)</f>
        <v>0</v>
      </c>
      <c r="O843">
        <f>VLOOKUP(B843,[1]Arkusz5!$A$3:$Y$2185,14,FALSE)</f>
        <v>0</v>
      </c>
      <c r="P843">
        <f>VLOOKUP(B843,[1]Arkusz5!$A$3:$Y$2185,15,FALSE)</f>
        <v>0</v>
      </c>
      <c r="Q843">
        <f>VLOOKUP(B843,[1]Arkusz5!$A$3:$Y$2185,16,FALSE)</f>
        <v>0</v>
      </c>
      <c r="R843">
        <f>VLOOKUP(B843,[1]Arkusz5!$A$3:$Y$2185,17,FALSE)</f>
        <v>0</v>
      </c>
      <c r="S843" t="str">
        <f>VLOOKUP(B843,[1]Arkusz5!$A$3:$Y$2185,18,FALSE)</f>
        <v>Europa</v>
      </c>
      <c r="T843" t="str">
        <f>VLOOKUP(B843,[1]Arkusz5!$A$3:$Y$2185,19,FALSE)</f>
        <v>Polska</v>
      </c>
      <c r="U843" t="str">
        <f>VLOOKUP(B843,[1]Arkusz5!$A$3:$Y$2185,20,FALSE)</f>
        <v>wielkopolskie</v>
      </c>
      <c r="V843" t="str">
        <f>VLOOKUP(B843,[1]Arkusz5!$A$3:$Y$2185,21,FALSE)</f>
        <v>Konin</v>
      </c>
      <c r="W843" t="str">
        <f>VLOOKUP(B843,[1]Arkusz5!$A$3:$Y$2185,22,FALSE)</f>
        <v>Konin</v>
      </c>
      <c r="X843" t="str">
        <f>VLOOKUP(B843,[1]Arkusz5!$A$3:$Y$2185,23,FALSE)</f>
        <v>315.54 Pojezierze Gnieźnieńskie</v>
      </c>
      <c r="Y843" t="str">
        <f>VLOOKUP(B843,[1]Arkusz5!$A$3:$Y$2185,24,FALSE)</f>
        <v>Continental Bio-geographical Region</v>
      </c>
      <c r="Z843">
        <f>VLOOKUP(B843,[1]Arkusz5!$A$3:$Y$2185,25,FALSE)</f>
        <v>0</v>
      </c>
    </row>
    <row r="844" spans="1:26" x14ac:dyDescent="0.25">
      <c r="A844">
        <v>843</v>
      </c>
      <c r="B844" t="s">
        <v>5137</v>
      </c>
      <c r="C844" t="str">
        <f>VLOOKUP(B844,[1]Arkusz5!$A$3:$Y$2185,2,FALSE)</f>
        <v>52.294274</v>
      </c>
      <c r="D844" t="str">
        <f>VLOOKUP(B844,[1]Arkusz5!$A$3:$Y$2185,3,FALSE)</f>
        <v>18.229038</v>
      </c>
      <c r="E844" t="str">
        <f>VLOOKUP(B844,[1]Arkusz5!$A$3:$Y$2185,4,FALSE)</f>
        <v>34UCC19</v>
      </c>
      <c r="F844" t="str">
        <f>VLOOKUP(B844,[1]Arkusz5!$A$3:$Y$2185,5,FALSE)</f>
        <v>CD17</v>
      </c>
      <c r="G844">
        <f>VLOOKUP(B844,[1]Arkusz5!$A$3:$Y$2185,6,FALSE)</f>
        <v>0</v>
      </c>
      <c r="H844">
        <f>VLOOKUP(B844,[1]Arkusz5!$A$3:$Y$2185,7,FALSE)</f>
        <v>0</v>
      </c>
      <c r="I844">
        <f>VLOOKUP(B844,[1]Arkusz5!$A$3:$Y$2185,8,FALSE)</f>
        <v>0</v>
      </c>
      <c r="J844">
        <f>VLOOKUP(B844,[1]Arkusz5!$A$3:$Y$2185,9,FALSE)</f>
        <v>0</v>
      </c>
      <c r="K844">
        <f>VLOOKUP(B844,[1]Arkusz5!$A$3:$Y$2185,10,FALSE)</f>
        <v>0</v>
      </c>
      <c r="L844">
        <f>VLOOKUP(B844,[1]Arkusz5!$A$3:$Y$2185,11,FALSE)</f>
        <v>0</v>
      </c>
      <c r="M844">
        <f>VLOOKUP(B844,[1]Arkusz5!$A$3:$Y$2185,12,FALSE)</f>
        <v>0</v>
      </c>
      <c r="N844">
        <f>VLOOKUP(B844,[1]Arkusz5!$A$3:$Y$2185,13,FALSE)</f>
        <v>0</v>
      </c>
      <c r="O844">
        <f>VLOOKUP(B844,[1]Arkusz5!$A$3:$Y$2185,14,FALSE)</f>
        <v>0</v>
      </c>
      <c r="P844">
        <f>VLOOKUP(B844,[1]Arkusz5!$A$3:$Y$2185,15,FALSE)</f>
        <v>0</v>
      </c>
      <c r="Q844">
        <f>VLOOKUP(B844,[1]Arkusz5!$A$3:$Y$2185,16,FALSE)</f>
        <v>0</v>
      </c>
      <c r="R844">
        <f>VLOOKUP(B844,[1]Arkusz5!$A$3:$Y$2185,17,FALSE)</f>
        <v>0</v>
      </c>
      <c r="S844" t="str">
        <f>VLOOKUP(B844,[1]Arkusz5!$A$3:$Y$2185,18,FALSE)</f>
        <v>Europa</v>
      </c>
      <c r="T844" t="str">
        <f>VLOOKUP(B844,[1]Arkusz5!$A$3:$Y$2185,19,FALSE)</f>
        <v>Polska</v>
      </c>
      <c r="U844" t="str">
        <f>VLOOKUP(B844,[1]Arkusz5!$A$3:$Y$2185,20,FALSE)</f>
        <v>wielkopolskie</v>
      </c>
      <c r="V844" t="str">
        <f>VLOOKUP(B844,[1]Arkusz5!$A$3:$Y$2185,21,FALSE)</f>
        <v>Konin</v>
      </c>
      <c r="W844" t="str">
        <f>VLOOKUP(B844,[1]Arkusz5!$A$3:$Y$2185,22,FALSE)</f>
        <v>Konin</v>
      </c>
      <c r="X844" t="str">
        <f>VLOOKUP(B844,[1]Arkusz5!$A$3:$Y$2185,23,FALSE)</f>
        <v>315.54 Pojezierze Gnieźnieńskie</v>
      </c>
      <c r="Y844" t="str">
        <f>VLOOKUP(B844,[1]Arkusz5!$A$3:$Y$2185,24,FALSE)</f>
        <v>Continental Bio-geographical Region</v>
      </c>
      <c r="Z844">
        <f>VLOOKUP(B844,[1]Arkusz5!$A$3:$Y$2185,25,FALSE)</f>
        <v>0</v>
      </c>
    </row>
    <row r="845" spans="1:26" x14ac:dyDescent="0.25">
      <c r="A845">
        <v>844</v>
      </c>
      <c r="B845" t="s">
        <v>5138</v>
      </c>
      <c r="C845" t="str">
        <f>VLOOKUP(B845,[1]Arkusz5!$A$3:$Y$2185,2,FALSE)</f>
        <v>52.3413</v>
      </c>
      <c r="D845" t="str">
        <f>VLOOKUP(B845,[1]Arkusz5!$A$3:$Y$2185,3,FALSE)</f>
        <v>16.9257</v>
      </c>
      <c r="E845" t="str">
        <f>VLOOKUP(B845,[1]Arkusz5!$A$3:$Y$2185,4,FALSE)</f>
        <v>33UXU30</v>
      </c>
      <c r="F845" t="str">
        <f>VLOOKUP(B845,[1]Arkusz5!$A$3:$Y$2185,5,FALSE)</f>
        <v>BD08</v>
      </c>
      <c r="G845">
        <f>VLOOKUP(B845,[1]Arkusz5!$A$3:$Y$2185,6,FALSE)</f>
        <v>0</v>
      </c>
      <c r="H845">
        <f>VLOOKUP(B845,[1]Arkusz5!$A$3:$Y$2185,7,FALSE)</f>
        <v>0</v>
      </c>
      <c r="I845">
        <f>VLOOKUP(B845,[1]Arkusz5!$A$3:$Y$2185,8,FALSE)</f>
        <v>0</v>
      </c>
      <c r="J845">
        <f>VLOOKUP(B845,[1]Arkusz5!$A$3:$Y$2185,9,FALSE)</f>
        <v>0</v>
      </c>
      <c r="K845">
        <f>VLOOKUP(B845,[1]Arkusz5!$A$3:$Y$2185,10,FALSE)</f>
        <v>0</v>
      </c>
      <c r="L845">
        <f>VLOOKUP(B845,[1]Arkusz5!$A$3:$Y$2185,11,FALSE)</f>
        <v>0</v>
      </c>
      <c r="M845">
        <f>VLOOKUP(B845,[1]Arkusz5!$A$3:$Y$2185,12,FALSE)</f>
        <v>0</v>
      </c>
      <c r="N845">
        <f>VLOOKUP(B845,[1]Arkusz5!$A$3:$Y$2185,13,FALSE)</f>
        <v>0</v>
      </c>
      <c r="O845">
        <f>VLOOKUP(B845,[1]Arkusz5!$A$3:$Y$2185,14,FALSE)</f>
        <v>0</v>
      </c>
      <c r="P845">
        <f>VLOOKUP(B845,[1]Arkusz5!$A$3:$Y$2185,15,FALSE)</f>
        <v>0</v>
      </c>
      <c r="Q845">
        <f>VLOOKUP(B845,[1]Arkusz5!$A$3:$Y$2185,16,FALSE)</f>
        <v>0</v>
      </c>
      <c r="R845">
        <f>VLOOKUP(B845,[1]Arkusz5!$A$3:$Y$2185,17,FALSE)</f>
        <v>0</v>
      </c>
      <c r="S845" t="str">
        <f>VLOOKUP(B845,[1]Arkusz5!$A$3:$Y$2185,18,FALSE)</f>
        <v>Europa</v>
      </c>
      <c r="T845" t="str">
        <f>VLOOKUP(B845,[1]Arkusz5!$A$3:$Y$2185,19,FALSE)</f>
        <v>Polska</v>
      </c>
      <c r="U845" t="str">
        <f>VLOOKUP(B845,[1]Arkusz5!$A$3:$Y$2185,20,FALSE)</f>
        <v>wielkopolskie</v>
      </c>
      <c r="V845" t="str">
        <f>VLOOKUP(B845,[1]Arkusz5!$A$3:$Y$2185,21,FALSE)</f>
        <v>Poznań</v>
      </c>
      <c r="W845" t="str">
        <f>VLOOKUP(B845,[1]Arkusz5!$A$3:$Y$2185,22,FALSE)</f>
        <v>Poznań</v>
      </c>
      <c r="X845" t="str">
        <f>VLOOKUP(B845,[1]Arkusz5!$A$3:$Y$2185,23,FALSE)</f>
        <v>315.56 Równina Wrzesińska</v>
      </c>
      <c r="Y845" t="str">
        <f>VLOOKUP(B845,[1]Arkusz5!$A$3:$Y$2185,24,FALSE)</f>
        <v>Continental Bio-geographical Region</v>
      </c>
      <c r="Z845" t="str">
        <f>VLOOKUP(B845,[1]Arkusz5!$A$3:$Y$2185,25,FALSE)</f>
        <v>Galio-Carpinetum</v>
      </c>
    </row>
    <row r="846" spans="1:26" x14ac:dyDescent="0.25">
      <c r="A846">
        <v>845</v>
      </c>
      <c r="C846" t="e">
        <f>VLOOKUP(B846,[1]Arkusz5!$A$3:$Y$2185,2,FALSE)</f>
        <v>#N/A</v>
      </c>
      <c r="D846" t="e">
        <f>VLOOKUP(B846,[1]Arkusz5!$A$3:$Y$2185,3,FALSE)</f>
        <v>#N/A</v>
      </c>
      <c r="E846" t="e">
        <f>VLOOKUP(B846,[1]Arkusz5!$A$3:$Y$2185,4,FALSE)</f>
        <v>#N/A</v>
      </c>
      <c r="F846" t="e">
        <f>VLOOKUP(B846,[1]Arkusz5!$A$3:$Y$2185,5,FALSE)</f>
        <v>#N/A</v>
      </c>
      <c r="G846" t="e">
        <f>VLOOKUP(B846,[1]Arkusz5!$A$3:$Y$2185,6,FALSE)</f>
        <v>#N/A</v>
      </c>
      <c r="H846" t="e">
        <f>VLOOKUP(B846,[1]Arkusz5!$A$3:$Y$2185,7,FALSE)</f>
        <v>#N/A</v>
      </c>
      <c r="I846" t="e">
        <f>VLOOKUP(B846,[1]Arkusz5!$A$3:$Y$2185,8,FALSE)</f>
        <v>#N/A</v>
      </c>
      <c r="J846" t="e">
        <f>VLOOKUP(B846,[1]Arkusz5!$A$3:$Y$2185,9,FALSE)</f>
        <v>#N/A</v>
      </c>
      <c r="K846" t="e">
        <f>VLOOKUP(B846,[1]Arkusz5!$A$3:$Y$2185,10,FALSE)</f>
        <v>#N/A</v>
      </c>
      <c r="L846" t="e">
        <f>VLOOKUP(B846,[1]Arkusz5!$A$3:$Y$2185,11,FALSE)</f>
        <v>#N/A</v>
      </c>
      <c r="M846" t="e">
        <f>VLOOKUP(B846,[1]Arkusz5!$A$3:$Y$2185,12,FALSE)</f>
        <v>#N/A</v>
      </c>
      <c r="N846" t="e">
        <f>VLOOKUP(B846,[1]Arkusz5!$A$3:$Y$2185,13,FALSE)</f>
        <v>#N/A</v>
      </c>
      <c r="O846" t="e">
        <f>VLOOKUP(B846,[1]Arkusz5!$A$3:$Y$2185,14,FALSE)</f>
        <v>#N/A</v>
      </c>
      <c r="P846" t="e">
        <f>VLOOKUP(B846,[1]Arkusz5!$A$3:$Y$2185,15,FALSE)</f>
        <v>#N/A</v>
      </c>
      <c r="Q846" t="e">
        <f>VLOOKUP(B846,[1]Arkusz5!$A$3:$Y$2185,16,FALSE)</f>
        <v>#N/A</v>
      </c>
      <c r="R846" t="e">
        <f>VLOOKUP(B846,[1]Arkusz5!$A$3:$Y$2185,17,FALSE)</f>
        <v>#N/A</v>
      </c>
      <c r="S846" t="e">
        <f>VLOOKUP(B846,[1]Arkusz5!$A$3:$Y$2185,18,FALSE)</f>
        <v>#N/A</v>
      </c>
      <c r="T846" t="e">
        <f>VLOOKUP(B846,[1]Arkusz5!$A$3:$Y$2185,19,FALSE)</f>
        <v>#N/A</v>
      </c>
      <c r="U846" t="e">
        <f>VLOOKUP(B846,[1]Arkusz5!$A$3:$Y$2185,20,FALSE)</f>
        <v>#N/A</v>
      </c>
      <c r="V846" t="e">
        <f>VLOOKUP(B846,[1]Arkusz5!$A$3:$Y$2185,21,FALSE)</f>
        <v>#N/A</v>
      </c>
      <c r="W846" t="e">
        <f>VLOOKUP(B846,[1]Arkusz5!$A$3:$Y$2185,22,FALSE)</f>
        <v>#N/A</v>
      </c>
      <c r="X846" t="e">
        <f>VLOOKUP(B846,[1]Arkusz5!$A$3:$Y$2185,23,FALSE)</f>
        <v>#N/A</v>
      </c>
      <c r="Y846" t="e">
        <f>VLOOKUP(B846,[1]Arkusz5!$A$3:$Y$2185,24,FALSE)</f>
        <v>#N/A</v>
      </c>
      <c r="Z846" t="e">
        <f>VLOOKUP(B846,[1]Arkusz5!$A$3:$Y$2185,25,FALSE)</f>
        <v>#N/A</v>
      </c>
    </row>
    <row r="847" spans="1:26" x14ac:dyDescent="0.25">
      <c r="A847">
        <v>846</v>
      </c>
      <c r="B847" t="s">
        <v>5152</v>
      </c>
      <c r="C847" t="str">
        <f>VLOOKUP(B847,[1]Arkusz5!$A$3:$Y$2185,2,FALSE)</f>
        <v>53.15217</v>
      </c>
      <c r="D847" t="str">
        <f>VLOOKUP(B847,[1]Arkusz5!$A$3:$Y$2185,3,FALSE)</f>
        <v>16.74499</v>
      </c>
      <c r="E847" t="str">
        <f>VLOOKUP(B847,[1]Arkusz5!$A$3:$Y$2185,4,FALSE)</f>
        <v>33UXU19</v>
      </c>
      <c r="F847" t="str">
        <f>VLOOKUP(B847,[1]Arkusz5!$A$3:$Y$2185,5,FALSE)</f>
        <v>BC17</v>
      </c>
      <c r="G847">
        <f>VLOOKUP(B847,[1]Arkusz5!$A$3:$Y$2185,6,FALSE)</f>
        <v>0</v>
      </c>
      <c r="H847">
        <f>VLOOKUP(B847,[1]Arkusz5!$A$3:$Y$2185,7,FALSE)</f>
        <v>0</v>
      </c>
      <c r="I847">
        <f>VLOOKUP(B847,[1]Arkusz5!$A$3:$Y$2185,8,FALSE)</f>
        <v>0</v>
      </c>
      <c r="J847">
        <f>VLOOKUP(B847,[1]Arkusz5!$A$3:$Y$2185,9,FALSE)</f>
        <v>0</v>
      </c>
      <c r="K847">
        <f>VLOOKUP(B847,[1]Arkusz5!$A$3:$Y$2185,10,FALSE)</f>
        <v>0</v>
      </c>
      <c r="L847">
        <f>VLOOKUP(B847,[1]Arkusz5!$A$3:$Y$2185,11,FALSE)</f>
        <v>0</v>
      </c>
      <c r="M847">
        <f>VLOOKUP(B847,[1]Arkusz5!$A$3:$Y$2185,12,FALSE)</f>
        <v>0</v>
      </c>
      <c r="N847">
        <f>VLOOKUP(B847,[1]Arkusz5!$A$3:$Y$2185,13,FALSE)</f>
        <v>0</v>
      </c>
      <c r="O847">
        <f>VLOOKUP(B847,[1]Arkusz5!$A$3:$Y$2185,14,FALSE)</f>
        <v>0</v>
      </c>
      <c r="P847">
        <f>VLOOKUP(B847,[1]Arkusz5!$A$3:$Y$2185,15,FALSE)</f>
        <v>0</v>
      </c>
      <c r="Q847">
        <f>VLOOKUP(B847,[1]Arkusz5!$A$3:$Y$2185,16,FALSE)</f>
        <v>0</v>
      </c>
      <c r="R847">
        <f>VLOOKUP(B847,[1]Arkusz5!$A$3:$Y$2185,17,FALSE)</f>
        <v>0</v>
      </c>
      <c r="S847" t="str">
        <f>VLOOKUP(B847,[1]Arkusz5!$A$3:$Y$2185,18,FALSE)</f>
        <v>Europa</v>
      </c>
      <c r="T847" t="str">
        <f>VLOOKUP(B847,[1]Arkusz5!$A$3:$Y$2185,19,FALSE)</f>
        <v>Polska</v>
      </c>
      <c r="U847" t="str">
        <f>VLOOKUP(B847,[1]Arkusz5!$A$3:$Y$2185,20,FALSE)</f>
        <v>wielkopolskie</v>
      </c>
      <c r="V847" t="str">
        <f>VLOOKUP(B847,[1]Arkusz5!$A$3:$Y$2185,21,FALSE)</f>
        <v>pilski</v>
      </c>
      <c r="W847" t="str">
        <f>VLOOKUP(B847,[1]Arkusz5!$A$3:$Y$2185,22,FALSE)</f>
        <v>Piła</v>
      </c>
      <c r="X847" t="str">
        <f>VLOOKUP(B847,[1]Arkusz5!$A$3:$Y$2185,23,FALSE)</f>
        <v>314.68 Dolina Gwdy</v>
      </c>
      <c r="Y847" t="str">
        <f>VLOOKUP(B847,[1]Arkusz5!$A$3:$Y$2185,24,FALSE)</f>
        <v>Continental Bio-geographical Region</v>
      </c>
      <c r="Z847" t="str">
        <f>VLOOKUP(B847,[1]Arkusz5!$A$3:$Y$2185,25,FALSE)</f>
        <v>Stellario-Carpinetum</v>
      </c>
    </row>
    <row r="848" spans="1:26" x14ac:dyDescent="0.25">
      <c r="A848">
        <v>847</v>
      </c>
      <c r="B848" t="s">
        <v>5167</v>
      </c>
      <c r="C848" t="str">
        <f>VLOOKUP(B848,[1]Arkusz5!$A$3:$Y$2185,2,FALSE)</f>
        <v>53.15217</v>
      </c>
      <c r="D848" t="str">
        <f>VLOOKUP(B848,[1]Arkusz5!$A$3:$Y$2185,3,FALSE)</f>
        <v>16.74499</v>
      </c>
      <c r="E848" t="str">
        <f>VLOOKUP(B848,[1]Arkusz5!$A$3:$Y$2185,4,FALSE)</f>
        <v>33UXU19</v>
      </c>
      <c r="F848" t="str">
        <f>VLOOKUP(B848,[1]Arkusz5!$A$3:$Y$2185,5,FALSE)</f>
        <v>BC17</v>
      </c>
      <c r="G848">
        <f>VLOOKUP(B848,[1]Arkusz5!$A$3:$Y$2185,6,FALSE)</f>
        <v>0</v>
      </c>
      <c r="H848">
        <f>VLOOKUP(B848,[1]Arkusz5!$A$3:$Y$2185,7,FALSE)</f>
        <v>0</v>
      </c>
      <c r="I848">
        <f>VLOOKUP(B848,[1]Arkusz5!$A$3:$Y$2185,8,FALSE)</f>
        <v>0</v>
      </c>
      <c r="J848">
        <f>VLOOKUP(B848,[1]Arkusz5!$A$3:$Y$2185,9,FALSE)</f>
        <v>0</v>
      </c>
      <c r="K848">
        <f>VLOOKUP(B848,[1]Arkusz5!$A$3:$Y$2185,10,FALSE)</f>
        <v>0</v>
      </c>
      <c r="L848">
        <f>VLOOKUP(B848,[1]Arkusz5!$A$3:$Y$2185,11,FALSE)</f>
        <v>0</v>
      </c>
      <c r="M848">
        <f>VLOOKUP(B848,[1]Arkusz5!$A$3:$Y$2185,12,FALSE)</f>
        <v>0</v>
      </c>
      <c r="N848">
        <f>VLOOKUP(B848,[1]Arkusz5!$A$3:$Y$2185,13,FALSE)</f>
        <v>0</v>
      </c>
      <c r="O848">
        <f>VLOOKUP(B848,[1]Arkusz5!$A$3:$Y$2185,14,FALSE)</f>
        <v>0</v>
      </c>
      <c r="P848">
        <f>VLOOKUP(B848,[1]Arkusz5!$A$3:$Y$2185,15,FALSE)</f>
        <v>0</v>
      </c>
      <c r="Q848">
        <f>VLOOKUP(B848,[1]Arkusz5!$A$3:$Y$2185,16,FALSE)</f>
        <v>0</v>
      </c>
      <c r="R848">
        <f>VLOOKUP(B848,[1]Arkusz5!$A$3:$Y$2185,17,FALSE)</f>
        <v>0</v>
      </c>
      <c r="S848" t="str">
        <f>VLOOKUP(B848,[1]Arkusz5!$A$3:$Y$2185,18,FALSE)</f>
        <v>Europa</v>
      </c>
      <c r="T848" t="str">
        <f>VLOOKUP(B848,[1]Arkusz5!$A$3:$Y$2185,19,FALSE)</f>
        <v>Polska</v>
      </c>
      <c r="U848" t="str">
        <f>VLOOKUP(B848,[1]Arkusz5!$A$3:$Y$2185,20,FALSE)</f>
        <v>wielkopolskie</v>
      </c>
      <c r="V848" t="str">
        <f>VLOOKUP(B848,[1]Arkusz5!$A$3:$Y$2185,21,FALSE)</f>
        <v>pilski</v>
      </c>
      <c r="W848" t="str">
        <f>VLOOKUP(B848,[1]Arkusz5!$A$3:$Y$2185,22,FALSE)</f>
        <v>Piła</v>
      </c>
      <c r="X848" t="str">
        <f>VLOOKUP(B848,[1]Arkusz5!$A$3:$Y$2185,23,FALSE)</f>
        <v>314.68 Dolina Gwdy</v>
      </c>
      <c r="Y848" t="str">
        <f>VLOOKUP(B848,[1]Arkusz5!$A$3:$Y$2185,24,FALSE)</f>
        <v>Continental Bio-geographical Region</v>
      </c>
      <c r="Z848" t="str">
        <f>VLOOKUP(B848,[1]Arkusz5!$A$3:$Y$2185,25,FALSE)</f>
        <v>Stellario-Carpinetum</v>
      </c>
    </row>
    <row r="849" spans="1:26" x14ac:dyDescent="0.25">
      <c r="A849">
        <v>848</v>
      </c>
      <c r="B849" t="s">
        <v>5168</v>
      </c>
      <c r="C849" t="str">
        <f>VLOOKUP(B849,[1]Arkusz5!$A$3:$Y$2185,2,FALSE)</f>
        <v>53.15217</v>
      </c>
      <c r="D849" t="str">
        <f>VLOOKUP(B849,[1]Arkusz5!$A$3:$Y$2185,3,FALSE)</f>
        <v>16.74499</v>
      </c>
      <c r="E849" t="str">
        <f>VLOOKUP(B849,[1]Arkusz5!$A$3:$Y$2185,4,FALSE)</f>
        <v>33UXU19</v>
      </c>
      <c r="F849" t="str">
        <f>VLOOKUP(B849,[1]Arkusz5!$A$3:$Y$2185,5,FALSE)</f>
        <v>BC17</v>
      </c>
      <c r="G849">
        <f>VLOOKUP(B849,[1]Arkusz5!$A$3:$Y$2185,6,FALSE)</f>
        <v>0</v>
      </c>
      <c r="H849">
        <f>VLOOKUP(B849,[1]Arkusz5!$A$3:$Y$2185,7,FALSE)</f>
        <v>0</v>
      </c>
      <c r="I849">
        <f>VLOOKUP(B849,[1]Arkusz5!$A$3:$Y$2185,8,FALSE)</f>
        <v>0</v>
      </c>
      <c r="J849">
        <f>VLOOKUP(B849,[1]Arkusz5!$A$3:$Y$2185,9,FALSE)</f>
        <v>0</v>
      </c>
      <c r="K849">
        <f>VLOOKUP(B849,[1]Arkusz5!$A$3:$Y$2185,10,FALSE)</f>
        <v>0</v>
      </c>
      <c r="L849">
        <f>VLOOKUP(B849,[1]Arkusz5!$A$3:$Y$2185,11,FALSE)</f>
        <v>0</v>
      </c>
      <c r="M849">
        <f>VLOOKUP(B849,[1]Arkusz5!$A$3:$Y$2185,12,FALSE)</f>
        <v>0</v>
      </c>
      <c r="N849">
        <f>VLOOKUP(B849,[1]Arkusz5!$A$3:$Y$2185,13,FALSE)</f>
        <v>0</v>
      </c>
      <c r="O849">
        <f>VLOOKUP(B849,[1]Arkusz5!$A$3:$Y$2185,14,FALSE)</f>
        <v>0</v>
      </c>
      <c r="P849">
        <f>VLOOKUP(B849,[1]Arkusz5!$A$3:$Y$2185,15,FALSE)</f>
        <v>0</v>
      </c>
      <c r="Q849">
        <f>VLOOKUP(B849,[1]Arkusz5!$A$3:$Y$2185,16,FALSE)</f>
        <v>0</v>
      </c>
      <c r="R849">
        <f>VLOOKUP(B849,[1]Arkusz5!$A$3:$Y$2185,17,FALSE)</f>
        <v>0</v>
      </c>
      <c r="S849" t="str">
        <f>VLOOKUP(B849,[1]Arkusz5!$A$3:$Y$2185,18,FALSE)</f>
        <v>Europa</v>
      </c>
      <c r="T849" t="str">
        <f>VLOOKUP(B849,[1]Arkusz5!$A$3:$Y$2185,19,FALSE)</f>
        <v>Polska</v>
      </c>
      <c r="U849" t="str">
        <f>VLOOKUP(B849,[1]Arkusz5!$A$3:$Y$2185,20,FALSE)</f>
        <v>wielkopolskie</v>
      </c>
      <c r="V849" t="str">
        <f>VLOOKUP(B849,[1]Arkusz5!$A$3:$Y$2185,21,FALSE)</f>
        <v>pilski</v>
      </c>
      <c r="W849" t="str">
        <f>VLOOKUP(B849,[1]Arkusz5!$A$3:$Y$2185,22,FALSE)</f>
        <v>Piła</v>
      </c>
      <c r="X849" t="str">
        <f>VLOOKUP(B849,[1]Arkusz5!$A$3:$Y$2185,23,FALSE)</f>
        <v>314.68 Dolina Gwdy</v>
      </c>
      <c r="Y849" t="str">
        <f>VLOOKUP(B849,[1]Arkusz5!$A$3:$Y$2185,24,FALSE)</f>
        <v>Continental Bio-geographical Region</v>
      </c>
      <c r="Z849" t="str">
        <f>VLOOKUP(B849,[1]Arkusz5!$A$3:$Y$2185,25,FALSE)</f>
        <v>Stellario-Carpinetum</v>
      </c>
    </row>
    <row r="850" spans="1:26" x14ac:dyDescent="0.25">
      <c r="A850">
        <v>849</v>
      </c>
      <c r="B850" t="s">
        <v>5169</v>
      </c>
      <c r="C850" t="str">
        <f>VLOOKUP(B850,[1]Arkusz5!$A$3:$Y$2185,2,FALSE)</f>
        <v>52.441853</v>
      </c>
      <c r="D850" t="str">
        <f>VLOOKUP(B850,[1]Arkusz5!$A$3:$Y$2185,3,FALSE)</f>
        <v>18.002568</v>
      </c>
      <c r="E850" t="str">
        <f>VLOOKUP(B850,[1]Arkusz5!$A$3:$Y$2185,4,FALSE)</f>
        <v>34UBD91</v>
      </c>
      <c r="F850" t="str">
        <f>VLOOKUP(B850,[1]Arkusz5!$A$3:$Y$2185,5,FALSE)</f>
        <v>CD06</v>
      </c>
      <c r="G850">
        <f>VLOOKUP(B850,[1]Arkusz5!$A$3:$Y$2185,6,FALSE)</f>
        <v>0</v>
      </c>
      <c r="H850">
        <f>VLOOKUP(B850,[1]Arkusz5!$A$3:$Y$2185,7,FALSE)</f>
        <v>0</v>
      </c>
      <c r="I850">
        <f>VLOOKUP(B850,[1]Arkusz5!$A$3:$Y$2185,8,FALSE)</f>
        <v>0</v>
      </c>
      <c r="J850">
        <f>VLOOKUP(B850,[1]Arkusz5!$A$3:$Y$2185,9,FALSE)</f>
        <v>0</v>
      </c>
      <c r="K850" t="str">
        <f>VLOOKUP(B850,[1]Arkusz5!$A$3:$Y$2185,10,FALSE)</f>
        <v>Powidzki Park Krajobrazowy</v>
      </c>
      <c r="L850">
        <f>VLOOKUP(B850,[1]Arkusz5!$A$3:$Y$2185,11,FALSE)</f>
        <v>0</v>
      </c>
      <c r="M850">
        <f>VLOOKUP(B850,[1]Arkusz5!$A$3:$Y$2185,12,FALSE)</f>
        <v>0</v>
      </c>
      <c r="N850" t="str">
        <f>VLOOKUP(B850,[1]Arkusz5!$A$3:$Y$2185,13,FALSE)</f>
        <v>Powidzko-Bieniszewski</v>
      </c>
      <c r="O850">
        <f>VLOOKUP(B850,[1]Arkusz5!$A$3:$Y$2185,14,FALSE)</f>
        <v>0</v>
      </c>
      <c r="P850">
        <f>VLOOKUP(B850,[1]Arkusz5!$A$3:$Y$2185,15,FALSE)</f>
        <v>0</v>
      </c>
      <c r="Q850" t="str">
        <f>VLOOKUP(B850,[1]Arkusz5!$A$3:$Y$2185,16,FALSE)</f>
        <v>PLH300026</v>
      </c>
      <c r="R850" t="str">
        <f>VLOOKUP(B850,[1]Arkusz5!$A$3:$Y$2185,17,FALSE)</f>
        <v>Pojezierze Gnieźnieńskie</v>
      </c>
      <c r="S850" t="str">
        <f>VLOOKUP(B850,[1]Arkusz5!$A$3:$Y$2185,18,FALSE)</f>
        <v>Europa</v>
      </c>
      <c r="T850" t="str">
        <f>VLOOKUP(B850,[1]Arkusz5!$A$3:$Y$2185,19,FALSE)</f>
        <v>Polska</v>
      </c>
      <c r="U850" t="str">
        <f>VLOOKUP(B850,[1]Arkusz5!$A$3:$Y$2185,20,FALSE)</f>
        <v>wielkopolskie</v>
      </c>
      <c r="V850" t="str">
        <f>VLOOKUP(B850,[1]Arkusz5!$A$3:$Y$2185,21,FALSE)</f>
        <v>słupecki</v>
      </c>
      <c r="W850" t="str">
        <f>VLOOKUP(B850,[1]Arkusz5!$A$3:$Y$2185,22,FALSE)</f>
        <v>Powidz</v>
      </c>
      <c r="X850" t="str">
        <f>VLOOKUP(B850,[1]Arkusz5!$A$3:$Y$2185,23,FALSE)</f>
        <v>315.54 Pojezierze Gnieźnieńskie</v>
      </c>
      <c r="Y850" t="str">
        <f>VLOOKUP(B850,[1]Arkusz5!$A$3:$Y$2185,24,FALSE)</f>
        <v>Continental Bio-geographical Region</v>
      </c>
      <c r="Z850" t="str">
        <f>VLOOKUP(B850,[1]Arkusz5!$A$3:$Y$2185,25,FALSE)</f>
        <v>Leucobryo-Pinetum</v>
      </c>
    </row>
    <row r="851" spans="1:26" x14ac:dyDescent="0.25">
      <c r="A851">
        <v>850</v>
      </c>
      <c r="B851" t="s">
        <v>5179</v>
      </c>
      <c r="C851" t="str">
        <f>VLOOKUP(B851,[1]Arkusz5!$A$3:$Y$2185,2,FALSE)</f>
        <v>52.441853</v>
      </c>
      <c r="D851" t="str">
        <f>VLOOKUP(B851,[1]Arkusz5!$A$3:$Y$2185,3,FALSE)</f>
        <v>18.002568</v>
      </c>
      <c r="E851" t="str">
        <f>VLOOKUP(B851,[1]Arkusz5!$A$3:$Y$2185,4,FALSE)</f>
        <v>34UBD91</v>
      </c>
      <c r="F851" t="str">
        <f>VLOOKUP(B851,[1]Arkusz5!$A$3:$Y$2185,5,FALSE)</f>
        <v>CD06</v>
      </c>
      <c r="G851">
        <f>VLOOKUP(B851,[1]Arkusz5!$A$3:$Y$2185,6,FALSE)</f>
        <v>0</v>
      </c>
      <c r="H851">
        <f>VLOOKUP(B851,[1]Arkusz5!$A$3:$Y$2185,7,FALSE)</f>
        <v>0</v>
      </c>
      <c r="I851">
        <f>VLOOKUP(B851,[1]Arkusz5!$A$3:$Y$2185,8,FALSE)</f>
        <v>0</v>
      </c>
      <c r="J851">
        <f>VLOOKUP(B851,[1]Arkusz5!$A$3:$Y$2185,9,FALSE)</f>
        <v>0</v>
      </c>
      <c r="K851" t="str">
        <f>VLOOKUP(B851,[1]Arkusz5!$A$3:$Y$2185,10,FALSE)</f>
        <v>Powidzki Park Krajobrazowy</v>
      </c>
      <c r="L851">
        <f>VLOOKUP(B851,[1]Arkusz5!$A$3:$Y$2185,11,FALSE)</f>
        <v>0</v>
      </c>
      <c r="M851">
        <f>VLOOKUP(B851,[1]Arkusz5!$A$3:$Y$2185,12,FALSE)</f>
        <v>0</v>
      </c>
      <c r="N851" t="str">
        <f>VLOOKUP(B851,[1]Arkusz5!$A$3:$Y$2185,13,FALSE)</f>
        <v>Powidzko-Bieniszewski</v>
      </c>
      <c r="O851">
        <f>VLOOKUP(B851,[1]Arkusz5!$A$3:$Y$2185,14,FALSE)</f>
        <v>0</v>
      </c>
      <c r="P851">
        <f>VLOOKUP(B851,[1]Arkusz5!$A$3:$Y$2185,15,FALSE)</f>
        <v>0</v>
      </c>
      <c r="Q851" t="str">
        <f>VLOOKUP(B851,[1]Arkusz5!$A$3:$Y$2185,16,FALSE)</f>
        <v>PLH300026</v>
      </c>
      <c r="R851" t="str">
        <f>VLOOKUP(B851,[1]Arkusz5!$A$3:$Y$2185,17,FALSE)</f>
        <v>Pojezierze Gnieźnieńskie</v>
      </c>
      <c r="S851" t="str">
        <f>VLOOKUP(B851,[1]Arkusz5!$A$3:$Y$2185,18,FALSE)</f>
        <v>Europa</v>
      </c>
      <c r="T851" t="str">
        <f>VLOOKUP(B851,[1]Arkusz5!$A$3:$Y$2185,19,FALSE)</f>
        <v>Polska</v>
      </c>
      <c r="U851" t="str">
        <f>VLOOKUP(B851,[1]Arkusz5!$A$3:$Y$2185,20,FALSE)</f>
        <v>wielkopolskie</v>
      </c>
      <c r="V851" t="str">
        <f>VLOOKUP(B851,[1]Arkusz5!$A$3:$Y$2185,21,FALSE)</f>
        <v>słupecki</v>
      </c>
      <c r="W851" t="str">
        <f>VLOOKUP(B851,[1]Arkusz5!$A$3:$Y$2185,22,FALSE)</f>
        <v>Powidz</v>
      </c>
      <c r="X851" t="str">
        <f>VLOOKUP(B851,[1]Arkusz5!$A$3:$Y$2185,23,FALSE)</f>
        <v>315.54 Pojezierze Gnieźnieńskie</v>
      </c>
      <c r="Y851" t="str">
        <f>VLOOKUP(B851,[1]Arkusz5!$A$3:$Y$2185,24,FALSE)</f>
        <v>Continental Bio-geographical Region</v>
      </c>
      <c r="Z851" t="str">
        <f>VLOOKUP(B851,[1]Arkusz5!$A$3:$Y$2185,25,FALSE)</f>
        <v>Leucobryo-Pinetum</v>
      </c>
    </row>
    <row r="852" spans="1:26" x14ac:dyDescent="0.25">
      <c r="A852">
        <v>851</v>
      </c>
      <c r="B852" t="s">
        <v>5180</v>
      </c>
      <c r="C852" t="str">
        <f>VLOOKUP(B852,[1]Arkusz5!$A$3:$Y$2185,2,FALSE)</f>
        <v>52.441853</v>
      </c>
      <c r="D852" t="str">
        <f>VLOOKUP(B852,[1]Arkusz5!$A$3:$Y$2185,3,FALSE)</f>
        <v>18.002568</v>
      </c>
      <c r="E852" t="str">
        <f>VLOOKUP(B852,[1]Arkusz5!$A$3:$Y$2185,4,FALSE)</f>
        <v>34UBD91</v>
      </c>
      <c r="F852" t="str">
        <f>VLOOKUP(B852,[1]Arkusz5!$A$3:$Y$2185,5,FALSE)</f>
        <v>CD06</v>
      </c>
      <c r="G852">
        <f>VLOOKUP(B852,[1]Arkusz5!$A$3:$Y$2185,6,FALSE)</f>
        <v>0</v>
      </c>
      <c r="H852">
        <f>VLOOKUP(B852,[1]Arkusz5!$A$3:$Y$2185,7,FALSE)</f>
        <v>0</v>
      </c>
      <c r="I852">
        <f>VLOOKUP(B852,[1]Arkusz5!$A$3:$Y$2185,8,FALSE)</f>
        <v>0</v>
      </c>
      <c r="J852">
        <f>VLOOKUP(B852,[1]Arkusz5!$A$3:$Y$2185,9,FALSE)</f>
        <v>0</v>
      </c>
      <c r="K852" t="str">
        <f>VLOOKUP(B852,[1]Arkusz5!$A$3:$Y$2185,10,FALSE)</f>
        <v>Powidzki Park Krajobrazowy</v>
      </c>
      <c r="L852">
        <f>VLOOKUP(B852,[1]Arkusz5!$A$3:$Y$2185,11,FALSE)</f>
        <v>0</v>
      </c>
      <c r="M852">
        <f>VLOOKUP(B852,[1]Arkusz5!$A$3:$Y$2185,12,FALSE)</f>
        <v>0</v>
      </c>
      <c r="N852" t="str">
        <f>VLOOKUP(B852,[1]Arkusz5!$A$3:$Y$2185,13,FALSE)</f>
        <v>Powidzko-Bieniszewski</v>
      </c>
      <c r="O852">
        <f>VLOOKUP(B852,[1]Arkusz5!$A$3:$Y$2185,14,FALSE)</f>
        <v>0</v>
      </c>
      <c r="P852">
        <f>VLOOKUP(B852,[1]Arkusz5!$A$3:$Y$2185,15,FALSE)</f>
        <v>0</v>
      </c>
      <c r="Q852" t="str">
        <f>VLOOKUP(B852,[1]Arkusz5!$A$3:$Y$2185,16,FALSE)</f>
        <v>PLH300026</v>
      </c>
      <c r="R852" t="str">
        <f>VLOOKUP(B852,[1]Arkusz5!$A$3:$Y$2185,17,FALSE)</f>
        <v>Pojezierze Gnieźnieńskie</v>
      </c>
      <c r="S852" t="str">
        <f>VLOOKUP(B852,[1]Arkusz5!$A$3:$Y$2185,18,FALSE)</f>
        <v>Europa</v>
      </c>
      <c r="T852" t="str">
        <f>VLOOKUP(B852,[1]Arkusz5!$A$3:$Y$2185,19,FALSE)</f>
        <v>Polska</v>
      </c>
      <c r="U852" t="str">
        <f>VLOOKUP(B852,[1]Arkusz5!$A$3:$Y$2185,20,FALSE)</f>
        <v>wielkopolskie</v>
      </c>
      <c r="V852" t="str">
        <f>VLOOKUP(B852,[1]Arkusz5!$A$3:$Y$2185,21,FALSE)</f>
        <v>słupecki</v>
      </c>
      <c r="W852" t="str">
        <f>VLOOKUP(B852,[1]Arkusz5!$A$3:$Y$2185,22,FALSE)</f>
        <v>Powidz</v>
      </c>
      <c r="X852" t="str">
        <f>VLOOKUP(B852,[1]Arkusz5!$A$3:$Y$2185,23,FALSE)</f>
        <v>315.54 Pojezierze Gnieźnieńskie</v>
      </c>
      <c r="Y852" t="str">
        <f>VLOOKUP(B852,[1]Arkusz5!$A$3:$Y$2185,24,FALSE)</f>
        <v>Continental Bio-geographical Region</v>
      </c>
      <c r="Z852" t="str">
        <f>VLOOKUP(B852,[1]Arkusz5!$A$3:$Y$2185,25,FALSE)</f>
        <v>Leucobryo-Pinetum</v>
      </c>
    </row>
    <row r="853" spans="1:26" x14ac:dyDescent="0.25">
      <c r="A853">
        <v>852</v>
      </c>
      <c r="B853" t="s">
        <v>5181</v>
      </c>
      <c r="C853" t="str">
        <f>VLOOKUP(B853,[1]Arkusz5!$A$3:$Y$2185,2,FALSE)</f>
        <v>52.441853</v>
      </c>
      <c r="D853" t="str">
        <f>VLOOKUP(B853,[1]Arkusz5!$A$3:$Y$2185,3,FALSE)</f>
        <v>18.002568</v>
      </c>
      <c r="E853" t="str">
        <f>VLOOKUP(B853,[1]Arkusz5!$A$3:$Y$2185,4,FALSE)</f>
        <v>34UBD91</v>
      </c>
      <c r="F853" t="str">
        <f>VLOOKUP(B853,[1]Arkusz5!$A$3:$Y$2185,5,FALSE)</f>
        <v>CD06</v>
      </c>
      <c r="G853">
        <f>VLOOKUP(B853,[1]Arkusz5!$A$3:$Y$2185,6,FALSE)</f>
        <v>0</v>
      </c>
      <c r="H853">
        <f>VLOOKUP(B853,[1]Arkusz5!$A$3:$Y$2185,7,FALSE)</f>
        <v>0</v>
      </c>
      <c r="I853">
        <f>VLOOKUP(B853,[1]Arkusz5!$A$3:$Y$2185,8,FALSE)</f>
        <v>0</v>
      </c>
      <c r="J853">
        <f>VLOOKUP(B853,[1]Arkusz5!$A$3:$Y$2185,9,FALSE)</f>
        <v>0</v>
      </c>
      <c r="K853" t="str">
        <f>VLOOKUP(B853,[1]Arkusz5!$A$3:$Y$2185,10,FALSE)</f>
        <v>Powidzki Park Krajobrazowy</v>
      </c>
      <c r="L853">
        <f>VLOOKUP(B853,[1]Arkusz5!$A$3:$Y$2185,11,FALSE)</f>
        <v>0</v>
      </c>
      <c r="M853">
        <f>VLOOKUP(B853,[1]Arkusz5!$A$3:$Y$2185,12,FALSE)</f>
        <v>0</v>
      </c>
      <c r="N853" t="str">
        <f>VLOOKUP(B853,[1]Arkusz5!$A$3:$Y$2185,13,FALSE)</f>
        <v>Powidzko-Bieniszewski</v>
      </c>
      <c r="O853">
        <f>VLOOKUP(B853,[1]Arkusz5!$A$3:$Y$2185,14,FALSE)</f>
        <v>0</v>
      </c>
      <c r="P853">
        <f>VLOOKUP(B853,[1]Arkusz5!$A$3:$Y$2185,15,FALSE)</f>
        <v>0</v>
      </c>
      <c r="Q853" t="str">
        <f>VLOOKUP(B853,[1]Arkusz5!$A$3:$Y$2185,16,FALSE)</f>
        <v>PLH300026</v>
      </c>
      <c r="R853" t="str">
        <f>VLOOKUP(B853,[1]Arkusz5!$A$3:$Y$2185,17,FALSE)</f>
        <v>Pojezierze Gnieźnieńskie</v>
      </c>
      <c r="S853" t="str">
        <f>VLOOKUP(B853,[1]Arkusz5!$A$3:$Y$2185,18,FALSE)</f>
        <v>Europa</v>
      </c>
      <c r="T853" t="str">
        <f>VLOOKUP(B853,[1]Arkusz5!$A$3:$Y$2185,19,FALSE)</f>
        <v>Polska</v>
      </c>
      <c r="U853" t="str">
        <f>VLOOKUP(B853,[1]Arkusz5!$A$3:$Y$2185,20,FALSE)</f>
        <v>wielkopolskie</v>
      </c>
      <c r="V853" t="str">
        <f>VLOOKUP(B853,[1]Arkusz5!$A$3:$Y$2185,21,FALSE)</f>
        <v>słupecki</v>
      </c>
      <c r="W853" t="str">
        <f>VLOOKUP(B853,[1]Arkusz5!$A$3:$Y$2185,22,FALSE)</f>
        <v>Powidz</v>
      </c>
      <c r="X853" t="str">
        <f>VLOOKUP(B853,[1]Arkusz5!$A$3:$Y$2185,23,FALSE)</f>
        <v>315.54 Pojezierze Gnieźnieńskie</v>
      </c>
      <c r="Y853" t="str">
        <f>VLOOKUP(B853,[1]Arkusz5!$A$3:$Y$2185,24,FALSE)</f>
        <v>Continental Bio-geographical Region</v>
      </c>
      <c r="Z853" t="str">
        <f>VLOOKUP(B853,[1]Arkusz5!$A$3:$Y$2185,25,FALSE)</f>
        <v>Leucobryo-Pinetum</v>
      </c>
    </row>
    <row r="854" spans="1:26" x14ac:dyDescent="0.25">
      <c r="A854">
        <v>853</v>
      </c>
      <c r="B854" t="s">
        <v>5187</v>
      </c>
      <c r="C854" t="str">
        <f>VLOOKUP(B854,[1]Arkusz5!$A$3:$Y$2185,2,FALSE)</f>
        <v>52.441853</v>
      </c>
      <c r="D854" t="str">
        <f>VLOOKUP(B854,[1]Arkusz5!$A$3:$Y$2185,3,FALSE)</f>
        <v>18.002568</v>
      </c>
      <c r="E854" t="str">
        <f>VLOOKUP(B854,[1]Arkusz5!$A$3:$Y$2185,4,FALSE)</f>
        <v>34UBD91</v>
      </c>
      <c r="F854" t="str">
        <f>VLOOKUP(B854,[1]Arkusz5!$A$3:$Y$2185,5,FALSE)</f>
        <v>CD06</v>
      </c>
      <c r="G854">
        <f>VLOOKUP(B854,[1]Arkusz5!$A$3:$Y$2185,6,FALSE)</f>
        <v>0</v>
      </c>
      <c r="H854">
        <f>VLOOKUP(B854,[1]Arkusz5!$A$3:$Y$2185,7,FALSE)</f>
        <v>0</v>
      </c>
      <c r="I854">
        <f>VLOOKUP(B854,[1]Arkusz5!$A$3:$Y$2185,8,FALSE)</f>
        <v>0</v>
      </c>
      <c r="J854">
        <f>VLOOKUP(B854,[1]Arkusz5!$A$3:$Y$2185,9,FALSE)</f>
        <v>0</v>
      </c>
      <c r="K854" t="str">
        <f>VLOOKUP(B854,[1]Arkusz5!$A$3:$Y$2185,10,FALSE)</f>
        <v>Powidzki Park Krajobrazowy</v>
      </c>
      <c r="L854">
        <f>VLOOKUP(B854,[1]Arkusz5!$A$3:$Y$2185,11,FALSE)</f>
        <v>0</v>
      </c>
      <c r="M854">
        <f>VLOOKUP(B854,[1]Arkusz5!$A$3:$Y$2185,12,FALSE)</f>
        <v>0</v>
      </c>
      <c r="N854" t="str">
        <f>VLOOKUP(B854,[1]Arkusz5!$A$3:$Y$2185,13,FALSE)</f>
        <v>Powidzko-Bieniszewski</v>
      </c>
      <c r="O854">
        <f>VLOOKUP(B854,[1]Arkusz5!$A$3:$Y$2185,14,FALSE)</f>
        <v>0</v>
      </c>
      <c r="P854">
        <f>VLOOKUP(B854,[1]Arkusz5!$A$3:$Y$2185,15,FALSE)</f>
        <v>0</v>
      </c>
      <c r="Q854" t="str">
        <f>VLOOKUP(B854,[1]Arkusz5!$A$3:$Y$2185,16,FALSE)</f>
        <v>PLH300026</v>
      </c>
      <c r="R854" t="str">
        <f>VLOOKUP(B854,[1]Arkusz5!$A$3:$Y$2185,17,FALSE)</f>
        <v>Pojezierze Gnieźnieńskie</v>
      </c>
      <c r="S854" t="str">
        <f>VLOOKUP(B854,[1]Arkusz5!$A$3:$Y$2185,18,FALSE)</f>
        <v>Europa</v>
      </c>
      <c r="T854" t="str">
        <f>VLOOKUP(B854,[1]Arkusz5!$A$3:$Y$2185,19,FALSE)</f>
        <v>Polska</v>
      </c>
      <c r="U854" t="str">
        <f>VLOOKUP(B854,[1]Arkusz5!$A$3:$Y$2185,20,FALSE)</f>
        <v>wielkopolskie</v>
      </c>
      <c r="V854" t="str">
        <f>VLOOKUP(B854,[1]Arkusz5!$A$3:$Y$2185,21,FALSE)</f>
        <v>słupecki</v>
      </c>
      <c r="W854" t="str">
        <f>VLOOKUP(B854,[1]Arkusz5!$A$3:$Y$2185,22,FALSE)</f>
        <v>Powidz</v>
      </c>
      <c r="X854" t="str">
        <f>VLOOKUP(B854,[1]Arkusz5!$A$3:$Y$2185,23,FALSE)</f>
        <v>315.54 Pojezierze Gnieźnieńskie</v>
      </c>
      <c r="Y854" t="str">
        <f>VLOOKUP(B854,[1]Arkusz5!$A$3:$Y$2185,24,FALSE)</f>
        <v>Continental Bio-geographical Region</v>
      </c>
      <c r="Z854" t="str">
        <f>VLOOKUP(B854,[1]Arkusz5!$A$3:$Y$2185,25,FALSE)</f>
        <v>Leucobryo-Pinetum</v>
      </c>
    </row>
    <row r="855" spans="1:26" x14ac:dyDescent="0.25">
      <c r="A855">
        <v>854</v>
      </c>
      <c r="B855" t="s">
        <v>5191</v>
      </c>
      <c r="C855" t="str">
        <f>VLOOKUP(B855,[1]Arkusz5!$A$3:$Y$2185,2,FALSE)</f>
        <v>52.441853</v>
      </c>
      <c r="D855" t="str">
        <f>VLOOKUP(B855,[1]Arkusz5!$A$3:$Y$2185,3,FALSE)</f>
        <v>18.002568</v>
      </c>
      <c r="E855" t="str">
        <f>VLOOKUP(B855,[1]Arkusz5!$A$3:$Y$2185,4,FALSE)</f>
        <v>34UBD91</v>
      </c>
      <c r="F855" t="str">
        <f>VLOOKUP(B855,[1]Arkusz5!$A$3:$Y$2185,5,FALSE)</f>
        <v>CD06</v>
      </c>
      <c r="G855">
        <f>VLOOKUP(B855,[1]Arkusz5!$A$3:$Y$2185,6,FALSE)</f>
        <v>0</v>
      </c>
      <c r="H855">
        <f>VLOOKUP(B855,[1]Arkusz5!$A$3:$Y$2185,7,FALSE)</f>
        <v>0</v>
      </c>
      <c r="I855">
        <f>VLOOKUP(B855,[1]Arkusz5!$A$3:$Y$2185,8,FALSE)</f>
        <v>0</v>
      </c>
      <c r="J855">
        <f>VLOOKUP(B855,[1]Arkusz5!$A$3:$Y$2185,9,FALSE)</f>
        <v>0</v>
      </c>
      <c r="K855" t="str">
        <f>VLOOKUP(B855,[1]Arkusz5!$A$3:$Y$2185,10,FALSE)</f>
        <v>Powidzki Park Krajobrazowy</v>
      </c>
      <c r="L855">
        <f>VLOOKUP(B855,[1]Arkusz5!$A$3:$Y$2185,11,FALSE)</f>
        <v>0</v>
      </c>
      <c r="M855">
        <f>VLOOKUP(B855,[1]Arkusz5!$A$3:$Y$2185,12,FALSE)</f>
        <v>0</v>
      </c>
      <c r="N855" t="str">
        <f>VLOOKUP(B855,[1]Arkusz5!$A$3:$Y$2185,13,FALSE)</f>
        <v>Powidzko-Bieniszewski</v>
      </c>
      <c r="O855">
        <f>VLOOKUP(B855,[1]Arkusz5!$A$3:$Y$2185,14,FALSE)</f>
        <v>0</v>
      </c>
      <c r="P855">
        <f>VLOOKUP(B855,[1]Arkusz5!$A$3:$Y$2185,15,FALSE)</f>
        <v>0</v>
      </c>
      <c r="Q855" t="str">
        <f>VLOOKUP(B855,[1]Arkusz5!$A$3:$Y$2185,16,FALSE)</f>
        <v>PLH300026</v>
      </c>
      <c r="R855" t="str">
        <f>VLOOKUP(B855,[1]Arkusz5!$A$3:$Y$2185,17,FALSE)</f>
        <v>Pojezierze Gnieźnieńskie</v>
      </c>
      <c r="S855" t="str">
        <f>VLOOKUP(B855,[1]Arkusz5!$A$3:$Y$2185,18,FALSE)</f>
        <v>Europa</v>
      </c>
      <c r="T855" t="str">
        <f>VLOOKUP(B855,[1]Arkusz5!$A$3:$Y$2185,19,FALSE)</f>
        <v>Polska</v>
      </c>
      <c r="U855" t="str">
        <f>VLOOKUP(B855,[1]Arkusz5!$A$3:$Y$2185,20,FALSE)</f>
        <v>wielkopolskie</v>
      </c>
      <c r="V855" t="str">
        <f>VLOOKUP(B855,[1]Arkusz5!$A$3:$Y$2185,21,FALSE)</f>
        <v>słupecki</v>
      </c>
      <c r="W855" t="str">
        <f>VLOOKUP(B855,[1]Arkusz5!$A$3:$Y$2185,22,FALSE)</f>
        <v>Powidz</v>
      </c>
      <c r="X855" t="str">
        <f>VLOOKUP(B855,[1]Arkusz5!$A$3:$Y$2185,23,FALSE)</f>
        <v>315.54 Pojezierze Gnieźnieńskie</v>
      </c>
      <c r="Y855" t="str">
        <f>VLOOKUP(B855,[1]Arkusz5!$A$3:$Y$2185,24,FALSE)</f>
        <v>Continental Bio-geographical Region</v>
      </c>
      <c r="Z855" t="str">
        <f>VLOOKUP(B855,[1]Arkusz5!$A$3:$Y$2185,25,FALSE)</f>
        <v>Leucobryo-Pinetum</v>
      </c>
    </row>
    <row r="856" spans="1:26" x14ac:dyDescent="0.25">
      <c r="A856">
        <v>855</v>
      </c>
      <c r="B856" t="s">
        <v>5194</v>
      </c>
      <c r="C856" t="str">
        <f>VLOOKUP(B856,[1]Arkusz5!$A$3:$Y$2185,2,FALSE)</f>
        <v>52.43974</v>
      </c>
      <c r="D856" t="str">
        <f>VLOOKUP(B856,[1]Arkusz5!$A$3:$Y$2185,3,FALSE)</f>
        <v>18.00288</v>
      </c>
      <c r="E856" t="str">
        <f>VLOOKUP(B856,[1]Arkusz5!$A$3:$Y$2185,4,FALSE)</f>
        <v>34UBD91</v>
      </c>
      <c r="F856" t="str">
        <f>VLOOKUP(B856,[1]Arkusz5!$A$3:$Y$2185,5,FALSE)</f>
        <v>CD06</v>
      </c>
      <c r="G856">
        <f>VLOOKUP(B856,[1]Arkusz5!$A$3:$Y$2185,6,FALSE)</f>
        <v>0</v>
      </c>
      <c r="H856">
        <f>VLOOKUP(B856,[1]Arkusz5!$A$3:$Y$2185,7,FALSE)</f>
        <v>0</v>
      </c>
      <c r="I856">
        <f>VLOOKUP(B856,[1]Arkusz5!$A$3:$Y$2185,8,FALSE)</f>
        <v>0</v>
      </c>
      <c r="J856">
        <f>VLOOKUP(B856,[1]Arkusz5!$A$3:$Y$2185,9,FALSE)</f>
        <v>0</v>
      </c>
      <c r="K856" t="str">
        <f>VLOOKUP(B856,[1]Arkusz5!$A$3:$Y$2185,10,FALSE)</f>
        <v>Powidzki Park Krajobrazowy</v>
      </c>
      <c r="L856">
        <f>VLOOKUP(B856,[1]Arkusz5!$A$3:$Y$2185,11,FALSE)</f>
        <v>0</v>
      </c>
      <c r="M856">
        <f>VLOOKUP(B856,[1]Arkusz5!$A$3:$Y$2185,12,FALSE)</f>
        <v>0</v>
      </c>
      <c r="N856" t="str">
        <f>VLOOKUP(B856,[1]Arkusz5!$A$3:$Y$2185,13,FALSE)</f>
        <v>Powidzko-Bieniszewski</v>
      </c>
      <c r="O856">
        <f>VLOOKUP(B856,[1]Arkusz5!$A$3:$Y$2185,14,FALSE)</f>
        <v>0</v>
      </c>
      <c r="P856">
        <f>VLOOKUP(B856,[1]Arkusz5!$A$3:$Y$2185,15,FALSE)</f>
        <v>0</v>
      </c>
      <c r="Q856" t="str">
        <f>VLOOKUP(B856,[1]Arkusz5!$A$3:$Y$2185,16,FALSE)</f>
        <v>PLH300026</v>
      </c>
      <c r="R856" t="str">
        <f>VLOOKUP(B856,[1]Arkusz5!$A$3:$Y$2185,17,FALSE)</f>
        <v>Pojezierze Gnieźnieńskie</v>
      </c>
      <c r="S856" t="str">
        <f>VLOOKUP(B856,[1]Arkusz5!$A$3:$Y$2185,18,FALSE)</f>
        <v>Europa</v>
      </c>
      <c r="T856" t="str">
        <f>VLOOKUP(B856,[1]Arkusz5!$A$3:$Y$2185,19,FALSE)</f>
        <v>Polska</v>
      </c>
      <c r="U856" t="str">
        <f>VLOOKUP(B856,[1]Arkusz5!$A$3:$Y$2185,20,FALSE)</f>
        <v>wielkopolskie</v>
      </c>
      <c r="V856" t="str">
        <f>VLOOKUP(B856,[1]Arkusz5!$A$3:$Y$2185,21,FALSE)</f>
        <v>słupecki</v>
      </c>
      <c r="W856" t="str">
        <f>VLOOKUP(B856,[1]Arkusz5!$A$3:$Y$2185,22,FALSE)</f>
        <v>Ostrowite</v>
      </c>
      <c r="X856" t="str">
        <f>VLOOKUP(B856,[1]Arkusz5!$A$3:$Y$2185,23,FALSE)</f>
        <v>315.54 Pojezierze Gnieźnieńskie</v>
      </c>
      <c r="Y856" t="str">
        <f>VLOOKUP(B856,[1]Arkusz5!$A$3:$Y$2185,24,FALSE)</f>
        <v>Continental Bio-geographical Region</v>
      </c>
      <c r="Z856" t="str">
        <f>VLOOKUP(B856,[1]Arkusz5!$A$3:$Y$2185,25,FALSE)</f>
        <v>Leucobryo-Pinetum</v>
      </c>
    </row>
    <row r="857" spans="1:26" x14ac:dyDescent="0.25">
      <c r="A857">
        <v>856</v>
      </c>
      <c r="B857" t="s">
        <v>5201</v>
      </c>
      <c r="C857" t="str">
        <f>VLOOKUP(B857,[1]Arkusz5!$A$3:$Y$2185,2,FALSE)</f>
        <v>51.921844</v>
      </c>
      <c r="D857" t="str">
        <f>VLOOKUP(B857,[1]Arkusz5!$A$3:$Y$2185,3,FALSE)</f>
        <v>16.211296</v>
      </c>
      <c r="E857" t="str">
        <f>VLOOKUP(B857,[1]Arkusz5!$A$3:$Y$2185,4,FALSE)</f>
        <v>33UWT85</v>
      </c>
      <c r="F857" t="str">
        <f>VLOOKUP(B857,[1]Arkusz5!$A$3:$Y$2185,5,FALSE)</f>
        <v>BD53</v>
      </c>
      <c r="G857">
        <f>VLOOKUP(B857,[1]Arkusz5!$A$3:$Y$2185,6,FALSE)</f>
        <v>0</v>
      </c>
      <c r="H857">
        <f>VLOOKUP(B857,[1]Arkusz5!$A$3:$Y$2185,7,FALSE)</f>
        <v>0</v>
      </c>
      <c r="I857">
        <f>VLOOKUP(B857,[1]Arkusz5!$A$3:$Y$2185,8,FALSE)</f>
        <v>0</v>
      </c>
      <c r="J857">
        <f>VLOOKUP(B857,[1]Arkusz5!$A$3:$Y$2185,9,FALSE)</f>
        <v>0</v>
      </c>
      <c r="K857">
        <f>VLOOKUP(B857,[1]Arkusz5!$A$3:$Y$2185,10,FALSE)</f>
        <v>0</v>
      </c>
      <c r="L857">
        <f>VLOOKUP(B857,[1]Arkusz5!$A$3:$Y$2185,11,FALSE)</f>
        <v>0</v>
      </c>
      <c r="M857">
        <f>VLOOKUP(B857,[1]Arkusz5!$A$3:$Y$2185,12,FALSE)</f>
        <v>0</v>
      </c>
      <c r="N857" t="str">
        <f>VLOOKUP(B857,[1]Arkusz5!$A$3:$Y$2185,13,FALSE)</f>
        <v>Przemęcko-Wschowski i kompleks leśny Włoszakowice</v>
      </c>
      <c r="O857">
        <f>VLOOKUP(B857,[1]Arkusz5!$A$3:$Y$2185,14,FALSE)</f>
        <v>0</v>
      </c>
      <c r="P857">
        <f>VLOOKUP(B857,[1]Arkusz5!$A$3:$Y$2185,15,FALSE)</f>
        <v>0</v>
      </c>
      <c r="Q857" t="str">
        <f>VLOOKUP(B857,[1]Arkusz5!$A$3:$Y$2185,16,FALSE)</f>
        <v>PLB300011</v>
      </c>
      <c r="R857" t="str">
        <f>VLOOKUP(B857,[1]Arkusz5!$A$3:$Y$2185,17,FALSE)</f>
        <v>Pojezierze Sławskie</v>
      </c>
      <c r="S857" t="str">
        <f>VLOOKUP(B857,[1]Arkusz5!$A$3:$Y$2185,18,FALSE)</f>
        <v>Europa</v>
      </c>
      <c r="T857" t="str">
        <f>VLOOKUP(B857,[1]Arkusz5!$A$3:$Y$2185,19,FALSE)</f>
        <v>Polska</v>
      </c>
      <c r="U857" t="str">
        <f>VLOOKUP(B857,[1]Arkusz5!$A$3:$Y$2185,20,FALSE)</f>
        <v>wielkopolskie</v>
      </c>
      <c r="V857" t="str">
        <f>VLOOKUP(B857,[1]Arkusz5!$A$3:$Y$2185,21,FALSE)</f>
        <v>leszczyński</v>
      </c>
      <c r="W857" t="str">
        <f>VLOOKUP(B857,[1]Arkusz5!$A$3:$Y$2185,22,FALSE)</f>
        <v>Wijewo</v>
      </c>
      <c r="X857" t="str">
        <f>VLOOKUP(B857,[1]Arkusz5!$A$3:$Y$2185,23,FALSE)</f>
        <v>315.81 Pojezierze Sławskie</v>
      </c>
      <c r="Y857" t="str">
        <f>VLOOKUP(B857,[1]Arkusz5!$A$3:$Y$2185,24,FALSE)</f>
        <v>Continental Bio-geographical Region</v>
      </c>
      <c r="Z857" t="str">
        <f>VLOOKUP(B857,[1]Arkusz5!$A$3:$Y$2185,25,FALSE)</f>
        <v>Pino-Quercetum (=Querco-Pinetum + Serratulo-Pinetum)</v>
      </c>
    </row>
    <row r="858" spans="1:26" x14ac:dyDescent="0.25">
      <c r="A858">
        <v>857</v>
      </c>
      <c r="B858" t="s">
        <v>5211</v>
      </c>
      <c r="C858" t="str">
        <f>VLOOKUP(B858,[1]Arkusz5!$A$3:$Y$2185,2,FALSE)</f>
        <v>53.04464</v>
      </c>
      <c r="D858" t="str">
        <f>VLOOKUP(B858,[1]Arkusz5!$A$3:$Y$2185,3,FALSE)</f>
        <v>16.89937</v>
      </c>
      <c r="E858" t="str">
        <f>VLOOKUP(B858,[1]Arkusz5!$A$3:$Y$2185,4,FALSE)</f>
        <v>33UXU27</v>
      </c>
      <c r="F858" t="str">
        <f>VLOOKUP(B858,[1]Arkusz5!$A$3:$Y$2185,5,FALSE)</f>
        <v>BC38</v>
      </c>
      <c r="G858">
        <f>VLOOKUP(B858,[1]Arkusz5!$A$3:$Y$2185,6,FALSE)</f>
        <v>0</v>
      </c>
      <c r="H858">
        <f>VLOOKUP(B858,[1]Arkusz5!$A$3:$Y$2185,7,FALSE)</f>
        <v>0</v>
      </c>
      <c r="I858">
        <f>VLOOKUP(B858,[1]Arkusz5!$A$3:$Y$2185,8,FALSE)</f>
        <v>0</v>
      </c>
      <c r="J858">
        <f>VLOOKUP(B858,[1]Arkusz5!$A$3:$Y$2185,9,FALSE)</f>
        <v>0</v>
      </c>
      <c r="K858">
        <f>VLOOKUP(B858,[1]Arkusz5!$A$3:$Y$2185,10,FALSE)</f>
        <v>0</v>
      </c>
      <c r="L858">
        <f>VLOOKUP(B858,[1]Arkusz5!$A$3:$Y$2185,11,FALSE)</f>
        <v>0</v>
      </c>
      <c r="M858">
        <f>VLOOKUP(B858,[1]Arkusz5!$A$3:$Y$2185,12,FALSE)</f>
        <v>0</v>
      </c>
      <c r="N858" t="str">
        <f>VLOOKUP(B858,[1]Arkusz5!$A$3:$Y$2185,13,FALSE)</f>
        <v>Dolina Noteci</v>
      </c>
      <c r="O858">
        <f>VLOOKUP(B858,[1]Arkusz5!$A$3:$Y$2185,14,FALSE)</f>
        <v>0</v>
      </c>
      <c r="P858">
        <f>VLOOKUP(B858,[1]Arkusz5!$A$3:$Y$2185,15,FALSE)</f>
        <v>0</v>
      </c>
      <c r="Q858" t="str">
        <f>VLOOKUP(B858,[1]Arkusz5!$A$3:$Y$2185,16,FALSE)</f>
        <v>PLB300001; PLH300004</v>
      </c>
      <c r="R858" t="str">
        <f>VLOOKUP(B858,[1]Arkusz5!$A$3:$Y$2185,17,FALSE)</f>
        <v>Dolina Środkowej Noteci i Kanału Bydgoskiego; Dolina Noteci</v>
      </c>
      <c r="S858" t="str">
        <f>VLOOKUP(B858,[1]Arkusz5!$A$3:$Y$2185,18,FALSE)</f>
        <v>Europa</v>
      </c>
      <c r="T858" t="str">
        <f>VLOOKUP(B858,[1]Arkusz5!$A$3:$Y$2185,19,FALSE)</f>
        <v>Polska</v>
      </c>
      <c r="U858" t="str">
        <f>VLOOKUP(B858,[1]Arkusz5!$A$3:$Y$2185,20,FALSE)</f>
        <v>wielkopolskie</v>
      </c>
      <c r="V858" t="str">
        <f>VLOOKUP(B858,[1]Arkusz5!$A$3:$Y$2185,21,FALSE)</f>
        <v>chodzieski</v>
      </c>
      <c r="W858" t="str">
        <f>VLOOKUP(B858,[1]Arkusz5!$A$3:$Y$2185,22,FALSE)</f>
        <v>Chodzież</v>
      </c>
      <c r="X858" t="str">
        <f>VLOOKUP(B858,[1]Arkusz5!$A$3:$Y$2185,23,FALSE)</f>
        <v>315.34 Dolina Środkowej Noteci</v>
      </c>
      <c r="Y858" t="str">
        <f>VLOOKUP(B858,[1]Arkusz5!$A$3:$Y$2185,24,FALSE)</f>
        <v>Continental Bio-geographical Region</v>
      </c>
      <c r="Z858" t="str">
        <f>VLOOKUP(B858,[1]Arkusz5!$A$3:$Y$2185,25,FALSE)</f>
        <v>Fraxino-Alnetum (=Circaeo-Alnetum)</v>
      </c>
    </row>
    <row r="859" spans="1:26" x14ac:dyDescent="0.25">
      <c r="A859">
        <v>858</v>
      </c>
      <c r="B859" t="s">
        <v>5217</v>
      </c>
      <c r="C859" t="str">
        <f>VLOOKUP(B859,[1]Arkusz5!$A$3:$Y$2185,2,FALSE)</f>
        <v>51.983214</v>
      </c>
      <c r="D859" t="str">
        <f>VLOOKUP(B859,[1]Arkusz5!$A$3:$Y$2185,3,FALSE)</f>
        <v>17.04243</v>
      </c>
      <c r="E859" t="str">
        <f>VLOOKUP(B859,[1]Arkusz5!$A$3:$Y$2185,4,FALSE)</f>
        <v>33UXT46</v>
      </c>
      <c r="F859" t="str">
        <f>VLOOKUP(B859,[1]Arkusz5!$A$3:$Y$2185,5,FALSE)</f>
        <v>BD59</v>
      </c>
      <c r="G859">
        <f>VLOOKUP(B859,[1]Arkusz5!$A$3:$Y$2185,6,FALSE)</f>
        <v>0</v>
      </c>
      <c r="H859">
        <f>VLOOKUP(B859,[1]Arkusz5!$A$3:$Y$2185,7,FALSE)</f>
        <v>0</v>
      </c>
      <c r="I859">
        <f>VLOOKUP(B859,[1]Arkusz5!$A$3:$Y$2185,8,FALSE)</f>
        <v>0</v>
      </c>
      <c r="J859">
        <f>VLOOKUP(B859,[1]Arkusz5!$A$3:$Y$2185,9,FALSE)</f>
        <v>0</v>
      </c>
      <c r="K859">
        <f>VLOOKUP(B859,[1]Arkusz5!$A$3:$Y$2185,10,FALSE)</f>
        <v>0</v>
      </c>
      <c r="L859">
        <f>VLOOKUP(B859,[1]Arkusz5!$A$3:$Y$2185,11,FALSE)</f>
        <v>0</v>
      </c>
      <c r="M859">
        <f>VLOOKUP(B859,[1]Arkusz5!$A$3:$Y$2185,12,FALSE)</f>
        <v>0</v>
      </c>
      <c r="N859">
        <f>VLOOKUP(B859,[1]Arkusz5!$A$3:$Y$2185,13,FALSE)</f>
        <v>0</v>
      </c>
      <c r="O859">
        <f>VLOOKUP(B859,[1]Arkusz5!$A$3:$Y$2185,14,FALSE)</f>
        <v>0</v>
      </c>
      <c r="P859">
        <f>VLOOKUP(B859,[1]Arkusz5!$A$3:$Y$2185,15,FALSE)</f>
        <v>0</v>
      </c>
      <c r="Q859">
        <f>VLOOKUP(B859,[1]Arkusz5!$A$3:$Y$2185,16,FALSE)</f>
        <v>0</v>
      </c>
      <c r="R859">
        <f>VLOOKUP(B859,[1]Arkusz5!$A$3:$Y$2185,17,FALSE)</f>
        <v>0</v>
      </c>
      <c r="S859" t="str">
        <f>VLOOKUP(B859,[1]Arkusz5!$A$3:$Y$2185,18,FALSE)</f>
        <v>Europa</v>
      </c>
      <c r="T859" t="str">
        <f>VLOOKUP(B859,[1]Arkusz5!$A$3:$Y$2185,19,FALSE)</f>
        <v>Polska</v>
      </c>
      <c r="U859" t="str">
        <f>VLOOKUP(B859,[1]Arkusz5!$A$3:$Y$2185,20,FALSE)</f>
        <v>wielkopolskie</v>
      </c>
      <c r="V859" t="str">
        <f>VLOOKUP(B859,[1]Arkusz5!$A$3:$Y$2185,21,FALSE)</f>
        <v>śremski</v>
      </c>
      <c r="W859" t="str">
        <f>VLOOKUP(B859,[1]Arkusz5!$A$3:$Y$2185,22,FALSE)</f>
        <v>Dolsk</v>
      </c>
      <c r="X859" t="str">
        <f>VLOOKUP(B859,[1]Arkusz5!$A$3:$Y$2185,23,FALSE)</f>
        <v>315.82 Pojezierze Krzywińskie</v>
      </c>
      <c r="Y859" t="str">
        <f>VLOOKUP(B859,[1]Arkusz5!$A$3:$Y$2185,24,FALSE)</f>
        <v>Continental Bio-geographical Region</v>
      </c>
      <c r="Z859">
        <f>VLOOKUP(B859,[1]Arkusz5!$A$3:$Y$2185,25,FALSE)</f>
        <v>0</v>
      </c>
    </row>
    <row r="860" spans="1:26" x14ac:dyDescent="0.25">
      <c r="A860">
        <v>859</v>
      </c>
      <c r="B860" t="s">
        <v>5224</v>
      </c>
      <c r="C860" t="str">
        <f>VLOOKUP(B860,[1]Arkusz5!$A$3:$Y$2185,2,FALSE)</f>
        <v>52.4222</v>
      </c>
      <c r="D860" t="str">
        <f>VLOOKUP(B860,[1]Arkusz5!$A$3:$Y$2185,3,FALSE)</f>
        <v>18.3557</v>
      </c>
      <c r="E860" t="str">
        <f>VLOOKUP(B860,[1]Arkusz5!$A$3:$Y$2185,4,FALSE)</f>
        <v>34UCD21</v>
      </c>
      <c r="F860" t="str">
        <f>VLOOKUP(B860,[1]Arkusz5!$A$3:$Y$2185,5,FALSE)</f>
        <v>CD08</v>
      </c>
      <c r="G860">
        <f>VLOOKUP(B860,[1]Arkusz5!$A$3:$Y$2185,6,FALSE)</f>
        <v>0</v>
      </c>
      <c r="H860">
        <f>VLOOKUP(B860,[1]Arkusz5!$A$3:$Y$2185,7,FALSE)</f>
        <v>0</v>
      </c>
      <c r="I860">
        <f>VLOOKUP(B860,[1]Arkusz5!$A$3:$Y$2185,8,FALSE)</f>
        <v>0</v>
      </c>
      <c r="J860">
        <f>VLOOKUP(B860,[1]Arkusz5!$A$3:$Y$2185,9,FALSE)</f>
        <v>0</v>
      </c>
      <c r="K860">
        <f>VLOOKUP(B860,[1]Arkusz5!$A$3:$Y$2185,10,FALSE)</f>
        <v>0</v>
      </c>
      <c r="L860">
        <f>VLOOKUP(B860,[1]Arkusz5!$A$3:$Y$2185,11,FALSE)</f>
        <v>0</v>
      </c>
      <c r="M860">
        <f>VLOOKUP(B860,[1]Arkusz5!$A$3:$Y$2185,12,FALSE)</f>
        <v>0</v>
      </c>
      <c r="N860" t="str">
        <f>VLOOKUP(B860,[1]Arkusz5!$A$3:$Y$2185,13,FALSE)</f>
        <v>Goplańsko-Kujawski</v>
      </c>
      <c r="O860">
        <f>VLOOKUP(B860,[1]Arkusz5!$A$3:$Y$2185,14,FALSE)</f>
        <v>0</v>
      </c>
      <c r="P860">
        <f>VLOOKUP(B860,[1]Arkusz5!$A$3:$Y$2185,15,FALSE)</f>
        <v>0</v>
      </c>
      <c r="Q860">
        <f>VLOOKUP(B860,[1]Arkusz5!$A$3:$Y$2185,16,FALSE)</f>
        <v>0</v>
      </c>
      <c r="R860">
        <f>VLOOKUP(B860,[1]Arkusz5!$A$3:$Y$2185,17,FALSE)</f>
        <v>0</v>
      </c>
      <c r="S860" t="str">
        <f>VLOOKUP(B860,[1]Arkusz5!$A$3:$Y$2185,18,FALSE)</f>
        <v>Europa</v>
      </c>
      <c r="T860" t="str">
        <f>VLOOKUP(B860,[1]Arkusz5!$A$3:$Y$2185,19,FALSE)</f>
        <v>Polska</v>
      </c>
      <c r="U860" t="str">
        <f>VLOOKUP(B860,[1]Arkusz5!$A$3:$Y$2185,20,FALSE)</f>
        <v>wielkopolskie</v>
      </c>
      <c r="V860" t="str">
        <f>VLOOKUP(B860,[1]Arkusz5!$A$3:$Y$2185,21,FALSE)</f>
        <v>koniński</v>
      </c>
      <c r="W860" t="str">
        <f>VLOOKUP(B860,[1]Arkusz5!$A$3:$Y$2185,22,FALSE)</f>
        <v>Skulsk</v>
      </c>
      <c r="X860" t="str">
        <f>VLOOKUP(B860,[1]Arkusz5!$A$3:$Y$2185,23,FALSE)</f>
        <v>315.57 Pojezierze Kujawskie</v>
      </c>
      <c r="Y860" t="str">
        <f>VLOOKUP(B860,[1]Arkusz5!$A$3:$Y$2185,24,FALSE)</f>
        <v>Continental Bio-geographical Region</v>
      </c>
      <c r="Z860" t="str">
        <f>VLOOKUP(B860,[1]Arkusz5!$A$3:$Y$2185,25,FALSE)</f>
        <v>Galio-Carpinetum</v>
      </c>
    </row>
    <row r="861" spans="1:26" x14ac:dyDescent="0.25">
      <c r="A861">
        <v>860</v>
      </c>
      <c r="B861" t="s">
        <v>5234</v>
      </c>
      <c r="C861" t="str">
        <f>VLOOKUP(B861,[1]Arkusz5!$A$3:$Y$2185,2,FALSE)</f>
        <v>52.404347</v>
      </c>
      <c r="D861" t="str">
        <f>VLOOKUP(B861,[1]Arkusz5!$A$3:$Y$2185,3,FALSE)</f>
        <v>16.925321</v>
      </c>
      <c r="E861" t="str">
        <f>VLOOKUP(B861,[1]Arkusz5!$A$3:$Y$2185,4,FALSE)</f>
        <v>33UXU30</v>
      </c>
      <c r="F861" t="str">
        <f>VLOOKUP(B861,[1]Arkusz5!$A$3:$Y$2185,5,FALSE)</f>
        <v>BD08</v>
      </c>
      <c r="G861">
        <f>VLOOKUP(B861,[1]Arkusz5!$A$3:$Y$2185,6,FALSE)</f>
        <v>0</v>
      </c>
      <c r="H861">
        <f>VLOOKUP(B861,[1]Arkusz5!$A$3:$Y$2185,7,FALSE)</f>
        <v>0</v>
      </c>
      <c r="I861">
        <f>VLOOKUP(B861,[1]Arkusz5!$A$3:$Y$2185,8,FALSE)</f>
        <v>0</v>
      </c>
      <c r="J861">
        <f>VLOOKUP(B861,[1]Arkusz5!$A$3:$Y$2185,9,FALSE)</f>
        <v>0</v>
      </c>
      <c r="K861">
        <f>VLOOKUP(B861,[1]Arkusz5!$A$3:$Y$2185,10,FALSE)</f>
        <v>0</v>
      </c>
      <c r="L861">
        <f>VLOOKUP(B861,[1]Arkusz5!$A$3:$Y$2185,11,FALSE)</f>
        <v>0</v>
      </c>
      <c r="M861">
        <f>VLOOKUP(B861,[1]Arkusz5!$A$3:$Y$2185,12,FALSE)</f>
        <v>0</v>
      </c>
      <c r="N861">
        <f>VLOOKUP(B861,[1]Arkusz5!$A$3:$Y$2185,13,FALSE)</f>
        <v>0</v>
      </c>
      <c r="O861">
        <f>VLOOKUP(B861,[1]Arkusz5!$A$3:$Y$2185,14,FALSE)</f>
        <v>0</v>
      </c>
      <c r="P861">
        <f>VLOOKUP(B861,[1]Arkusz5!$A$3:$Y$2185,15,FALSE)</f>
        <v>0</v>
      </c>
      <c r="Q861">
        <f>VLOOKUP(B861,[1]Arkusz5!$A$3:$Y$2185,16,FALSE)</f>
        <v>0</v>
      </c>
      <c r="R861">
        <f>VLOOKUP(B861,[1]Arkusz5!$A$3:$Y$2185,17,FALSE)</f>
        <v>0</v>
      </c>
      <c r="S861" t="str">
        <f>VLOOKUP(B861,[1]Arkusz5!$A$3:$Y$2185,18,FALSE)</f>
        <v>Europa</v>
      </c>
      <c r="T861" t="str">
        <f>VLOOKUP(B861,[1]Arkusz5!$A$3:$Y$2185,19,FALSE)</f>
        <v>Polska</v>
      </c>
      <c r="U861" t="str">
        <f>VLOOKUP(B861,[1]Arkusz5!$A$3:$Y$2185,20,FALSE)</f>
        <v>wielkopolskie</v>
      </c>
      <c r="V861" t="str">
        <f>VLOOKUP(B861,[1]Arkusz5!$A$3:$Y$2185,21,FALSE)</f>
        <v>Poznań</v>
      </c>
      <c r="W861" t="str">
        <f>VLOOKUP(B861,[1]Arkusz5!$A$3:$Y$2185,22,FALSE)</f>
        <v>Poznań</v>
      </c>
      <c r="X861" t="str">
        <f>VLOOKUP(B861,[1]Arkusz5!$A$3:$Y$2185,23,FALSE)</f>
        <v>315.52 Poznański Przełom Warty</v>
      </c>
      <c r="Y861" t="str">
        <f>VLOOKUP(B861,[1]Arkusz5!$A$3:$Y$2185,24,FALSE)</f>
        <v>Continental Bio-geographical Region</v>
      </c>
      <c r="Z861" t="str">
        <f>VLOOKUP(B861,[1]Arkusz5!$A$3:$Y$2185,25,FALSE)</f>
        <v>Galio-Carpinetum</v>
      </c>
    </row>
    <row r="862" spans="1:26" x14ac:dyDescent="0.25">
      <c r="A862">
        <v>861</v>
      </c>
      <c r="B862" t="s">
        <v>5238</v>
      </c>
      <c r="C862" t="str">
        <f>VLOOKUP(B862,[1]Arkusz5!$A$3:$Y$2185,2,FALSE)</f>
        <v>52.404347</v>
      </c>
      <c r="D862" t="str">
        <f>VLOOKUP(B862,[1]Arkusz5!$A$3:$Y$2185,3,FALSE)</f>
        <v>16.925321</v>
      </c>
      <c r="E862" t="str">
        <f>VLOOKUP(B862,[1]Arkusz5!$A$3:$Y$2185,4,FALSE)</f>
        <v>33UXU30</v>
      </c>
      <c r="F862" t="str">
        <f>VLOOKUP(B862,[1]Arkusz5!$A$3:$Y$2185,5,FALSE)</f>
        <v>BD08</v>
      </c>
      <c r="G862">
        <f>VLOOKUP(B862,[1]Arkusz5!$A$3:$Y$2185,6,FALSE)</f>
        <v>0</v>
      </c>
      <c r="H862">
        <f>VLOOKUP(B862,[1]Arkusz5!$A$3:$Y$2185,7,FALSE)</f>
        <v>0</v>
      </c>
      <c r="I862">
        <f>VLOOKUP(B862,[1]Arkusz5!$A$3:$Y$2185,8,FALSE)</f>
        <v>0</v>
      </c>
      <c r="J862">
        <f>VLOOKUP(B862,[1]Arkusz5!$A$3:$Y$2185,9,FALSE)</f>
        <v>0</v>
      </c>
      <c r="K862">
        <f>VLOOKUP(B862,[1]Arkusz5!$A$3:$Y$2185,10,FALSE)</f>
        <v>0</v>
      </c>
      <c r="L862">
        <f>VLOOKUP(B862,[1]Arkusz5!$A$3:$Y$2185,11,FALSE)</f>
        <v>0</v>
      </c>
      <c r="M862">
        <f>VLOOKUP(B862,[1]Arkusz5!$A$3:$Y$2185,12,FALSE)</f>
        <v>0</v>
      </c>
      <c r="N862">
        <f>VLOOKUP(B862,[1]Arkusz5!$A$3:$Y$2185,13,FALSE)</f>
        <v>0</v>
      </c>
      <c r="O862">
        <f>VLOOKUP(B862,[1]Arkusz5!$A$3:$Y$2185,14,FALSE)</f>
        <v>0</v>
      </c>
      <c r="P862">
        <f>VLOOKUP(B862,[1]Arkusz5!$A$3:$Y$2185,15,FALSE)</f>
        <v>0</v>
      </c>
      <c r="Q862">
        <f>VLOOKUP(B862,[1]Arkusz5!$A$3:$Y$2185,16,FALSE)</f>
        <v>0</v>
      </c>
      <c r="R862">
        <f>VLOOKUP(B862,[1]Arkusz5!$A$3:$Y$2185,17,FALSE)</f>
        <v>0</v>
      </c>
      <c r="S862" t="str">
        <f>VLOOKUP(B862,[1]Arkusz5!$A$3:$Y$2185,18,FALSE)</f>
        <v>Europa</v>
      </c>
      <c r="T862" t="str">
        <f>VLOOKUP(B862,[1]Arkusz5!$A$3:$Y$2185,19,FALSE)</f>
        <v>Polska</v>
      </c>
      <c r="U862" t="str">
        <f>VLOOKUP(B862,[1]Arkusz5!$A$3:$Y$2185,20,FALSE)</f>
        <v>wielkopolskie</v>
      </c>
      <c r="V862" t="str">
        <f>VLOOKUP(B862,[1]Arkusz5!$A$3:$Y$2185,21,FALSE)</f>
        <v>Poznań</v>
      </c>
      <c r="W862" t="str">
        <f>VLOOKUP(B862,[1]Arkusz5!$A$3:$Y$2185,22,FALSE)</f>
        <v>Poznań</v>
      </c>
      <c r="X862" t="str">
        <f>VLOOKUP(B862,[1]Arkusz5!$A$3:$Y$2185,23,FALSE)</f>
        <v>315.52 Poznański Przełom Warty</v>
      </c>
      <c r="Y862" t="str">
        <f>VLOOKUP(B862,[1]Arkusz5!$A$3:$Y$2185,24,FALSE)</f>
        <v>Continental Bio-geographical Region</v>
      </c>
      <c r="Z862" t="str">
        <f>VLOOKUP(B862,[1]Arkusz5!$A$3:$Y$2185,25,FALSE)</f>
        <v>Galio-Carpinetum</v>
      </c>
    </row>
    <row r="863" spans="1:26" x14ac:dyDescent="0.25">
      <c r="A863">
        <v>862</v>
      </c>
      <c r="B863" t="s">
        <v>5240</v>
      </c>
      <c r="C863" t="str">
        <f>VLOOKUP(B863,[1]Arkusz5!$A$3:$Y$2185,2,FALSE)</f>
        <v>52.404347</v>
      </c>
      <c r="D863" t="str">
        <f>VLOOKUP(B863,[1]Arkusz5!$A$3:$Y$2185,3,FALSE)</f>
        <v>16.925321</v>
      </c>
      <c r="E863" t="str">
        <f>VLOOKUP(B863,[1]Arkusz5!$A$3:$Y$2185,4,FALSE)</f>
        <v>33UXU30</v>
      </c>
      <c r="F863" t="str">
        <f>VLOOKUP(B863,[1]Arkusz5!$A$3:$Y$2185,5,FALSE)</f>
        <v>BD08</v>
      </c>
      <c r="G863">
        <f>VLOOKUP(B863,[1]Arkusz5!$A$3:$Y$2185,6,FALSE)</f>
        <v>0</v>
      </c>
      <c r="H863">
        <f>VLOOKUP(B863,[1]Arkusz5!$A$3:$Y$2185,7,FALSE)</f>
        <v>0</v>
      </c>
      <c r="I863">
        <f>VLOOKUP(B863,[1]Arkusz5!$A$3:$Y$2185,8,FALSE)</f>
        <v>0</v>
      </c>
      <c r="J863">
        <f>VLOOKUP(B863,[1]Arkusz5!$A$3:$Y$2185,9,FALSE)</f>
        <v>0</v>
      </c>
      <c r="K863">
        <f>VLOOKUP(B863,[1]Arkusz5!$A$3:$Y$2185,10,FALSE)</f>
        <v>0</v>
      </c>
      <c r="L863">
        <f>VLOOKUP(B863,[1]Arkusz5!$A$3:$Y$2185,11,FALSE)</f>
        <v>0</v>
      </c>
      <c r="M863">
        <f>VLOOKUP(B863,[1]Arkusz5!$A$3:$Y$2185,12,FALSE)</f>
        <v>0</v>
      </c>
      <c r="N863">
        <f>VLOOKUP(B863,[1]Arkusz5!$A$3:$Y$2185,13,FALSE)</f>
        <v>0</v>
      </c>
      <c r="O863">
        <f>VLOOKUP(B863,[1]Arkusz5!$A$3:$Y$2185,14,FALSE)</f>
        <v>0</v>
      </c>
      <c r="P863">
        <f>VLOOKUP(B863,[1]Arkusz5!$A$3:$Y$2185,15,FALSE)</f>
        <v>0</v>
      </c>
      <c r="Q863">
        <f>VLOOKUP(B863,[1]Arkusz5!$A$3:$Y$2185,16,FALSE)</f>
        <v>0</v>
      </c>
      <c r="R863">
        <f>VLOOKUP(B863,[1]Arkusz5!$A$3:$Y$2185,17,FALSE)</f>
        <v>0</v>
      </c>
      <c r="S863" t="str">
        <f>VLOOKUP(B863,[1]Arkusz5!$A$3:$Y$2185,18,FALSE)</f>
        <v>Europa</v>
      </c>
      <c r="T863" t="str">
        <f>VLOOKUP(B863,[1]Arkusz5!$A$3:$Y$2185,19,FALSE)</f>
        <v>Polska</v>
      </c>
      <c r="U863" t="str">
        <f>VLOOKUP(B863,[1]Arkusz5!$A$3:$Y$2185,20,FALSE)</f>
        <v>wielkopolskie</v>
      </c>
      <c r="V863" t="str">
        <f>VLOOKUP(B863,[1]Arkusz5!$A$3:$Y$2185,21,FALSE)</f>
        <v>Poznań</v>
      </c>
      <c r="W863" t="str">
        <f>VLOOKUP(B863,[1]Arkusz5!$A$3:$Y$2185,22,FALSE)</f>
        <v>Poznań</v>
      </c>
      <c r="X863" t="str">
        <f>VLOOKUP(B863,[1]Arkusz5!$A$3:$Y$2185,23,FALSE)</f>
        <v>315.52 Poznański Przełom Warty</v>
      </c>
      <c r="Y863" t="str">
        <f>VLOOKUP(B863,[1]Arkusz5!$A$3:$Y$2185,24,FALSE)</f>
        <v>Continental Bio-geographical Region</v>
      </c>
      <c r="Z863" t="str">
        <f>VLOOKUP(B863,[1]Arkusz5!$A$3:$Y$2185,25,FALSE)</f>
        <v>Galio-Carpinetum</v>
      </c>
    </row>
    <row r="864" spans="1:26" x14ac:dyDescent="0.25">
      <c r="A864">
        <v>863</v>
      </c>
      <c r="B864" t="s">
        <v>5241</v>
      </c>
      <c r="C864" t="str">
        <f>VLOOKUP(B864,[1]Arkusz5!$A$3:$Y$2185,2,FALSE)</f>
        <v>52.404347</v>
      </c>
      <c r="D864" t="str">
        <f>VLOOKUP(B864,[1]Arkusz5!$A$3:$Y$2185,3,FALSE)</f>
        <v>16.925321</v>
      </c>
      <c r="E864" t="str">
        <f>VLOOKUP(B864,[1]Arkusz5!$A$3:$Y$2185,4,FALSE)</f>
        <v>33UXU30</v>
      </c>
      <c r="F864" t="str">
        <f>VLOOKUP(B864,[1]Arkusz5!$A$3:$Y$2185,5,FALSE)</f>
        <v>BD08</v>
      </c>
      <c r="G864">
        <f>VLOOKUP(B864,[1]Arkusz5!$A$3:$Y$2185,6,FALSE)</f>
        <v>0</v>
      </c>
      <c r="H864">
        <f>VLOOKUP(B864,[1]Arkusz5!$A$3:$Y$2185,7,FALSE)</f>
        <v>0</v>
      </c>
      <c r="I864">
        <f>VLOOKUP(B864,[1]Arkusz5!$A$3:$Y$2185,8,FALSE)</f>
        <v>0</v>
      </c>
      <c r="J864">
        <f>VLOOKUP(B864,[1]Arkusz5!$A$3:$Y$2185,9,FALSE)</f>
        <v>0</v>
      </c>
      <c r="K864">
        <f>VLOOKUP(B864,[1]Arkusz5!$A$3:$Y$2185,10,FALSE)</f>
        <v>0</v>
      </c>
      <c r="L864">
        <f>VLOOKUP(B864,[1]Arkusz5!$A$3:$Y$2185,11,FALSE)</f>
        <v>0</v>
      </c>
      <c r="M864">
        <f>VLOOKUP(B864,[1]Arkusz5!$A$3:$Y$2185,12,FALSE)</f>
        <v>0</v>
      </c>
      <c r="N864">
        <f>VLOOKUP(B864,[1]Arkusz5!$A$3:$Y$2185,13,FALSE)</f>
        <v>0</v>
      </c>
      <c r="O864">
        <f>VLOOKUP(B864,[1]Arkusz5!$A$3:$Y$2185,14,FALSE)</f>
        <v>0</v>
      </c>
      <c r="P864">
        <f>VLOOKUP(B864,[1]Arkusz5!$A$3:$Y$2185,15,FALSE)</f>
        <v>0</v>
      </c>
      <c r="Q864">
        <f>VLOOKUP(B864,[1]Arkusz5!$A$3:$Y$2185,16,FALSE)</f>
        <v>0</v>
      </c>
      <c r="R864">
        <f>VLOOKUP(B864,[1]Arkusz5!$A$3:$Y$2185,17,FALSE)</f>
        <v>0</v>
      </c>
      <c r="S864" t="str">
        <f>VLOOKUP(B864,[1]Arkusz5!$A$3:$Y$2185,18,FALSE)</f>
        <v>Europa</v>
      </c>
      <c r="T864" t="str">
        <f>VLOOKUP(B864,[1]Arkusz5!$A$3:$Y$2185,19,FALSE)</f>
        <v>Polska</v>
      </c>
      <c r="U864" t="str">
        <f>VLOOKUP(B864,[1]Arkusz5!$A$3:$Y$2185,20,FALSE)</f>
        <v>wielkopolskie</v>
      </c>
      <c r="V864" t="str">
        <f>VLOOKUP(B864,[1]Arkusz5!$A$3:$Y$2185,21,FALSE)</f>
        <v>Poznań</v>
      </c>
      <c r="W864" t="str">
        <f>VLOOKUP(B864,[1]Arkusz5!$A$3:$Y$2185,22,FALSE)</f>
        <v>Poznań</v>
      </c>
      <c r="X864" t="str">
        <f>VLOOKUP(B864,[1]Arkusz5!$A$3:$Y$2185,23,FALSE)</f>
        <v>315.52 Poznański Przełom Warty</v>
      </c>
      <c r="Y864" t="str">
        <f>VLOOKUP(B864,[1]Arkusz5!$A$3:$Y$2185,24,FALSE)</f>
        <v>Continental Bio-geographical Region</v>
      </c>
      <c r="Z864" t="str">
        <f>VLOOKUP(B864,[1]Arkusz5!$A$3:$Y$2185,25,FALSE)</f>
        <v>Galio-Carpinetum</v>
      </c>
    </row>
    <row r="865" spans="1:26" x14ac:dyDescent="0.25">
      <c r="A865">
        <v>864</v>
      </c>
      <c r="B865" t="s">
        <v>5242</v>
      </c>
      <c r="C865" t="str">
        <f>VLOOKUP(B865,[1]Arkusz5!$A$3:$Y$2185,2,FALSE)</f>
        <v>52.4316</v>
      </c>
      <c r="D865" t="str">
        <f>VLOOKUP(B865,[1]Arkusz5!$A$3:$Y$2185,3,FALSE)</f>
        <v>16.8853</v>
      </c>
      <c r="E865" t="str">
        <f>VLOOKUP(B865,[1]Arkusz5!$A$3:$Y$2185,4,FALSE)</f>
        <v>33UXU21</v>
      </c>
      <c r="F865" t="str">
        <f>VLOOKUP(B865,[1]Arkusz5!$A$3:$Y$2185,5,FALSE)</f>
        <v>BC98</v>
      </c>
      <c r="G865">
        <f>VLOOKUP(B865,[1]Arkusz5!$A$3:$Y$2185,6,FALSE)</f>
        <v>0</v>
      </c>
      <c r="H865">
        <f>VLOOKUP(B865,[1]Arkusz5!$A$3:$Y$2185,7,FALSE)</f>
        <v>0</v>
      </c>
      <c r="I865">
        <f>VLOOKUP(B865,[1]Arkusz5!$A$3:$Y$2185,8,FALSE)</f>
        <v>0</v>
      </c>
      <c r="J865">
        <f>VLOOKUP(B865,[1]Arkusz5!$A$3:$Y$2185,9,FALSE)</f>
        <v>0</v>
      </c>
      <c r="K865">
        <f>VLOOKUP(B865,[1]Arkusz5!$A$3:$Y$2185,10,FALSE)</f>
        <v>0</v>
      </c>
      <c r="L865">
        <f>VLOOKUP(B865,[1]Arkusz5!$A$3:$Y$2185,11,FALSE)</f>
        <v>0</v>
      </c>
      <c r="M865">
        <f>VLOOKUP(B865,[1]Arkusz5!$A$3:$Y$2185,12,FALSE)</f>
        <v>0</v>
      </c>
      <c r="N865">
        <f>VLOOKUP(B865,[1]Arkusz5!$A$3:$Y$2185,13,FALSE)</f>
        <v>0</v>
      </c>
      <c r="O865">
        <f>VLOOKUP(B865,[1]Arkusz5!$A$3:$Y$2185,14,FALSE)</f>
        <v>0</v>
      </c>
      <c r="P865">
        <f>VLOOKUP(B865,[1]Arkusz5!$A$3:$Y$2185,15,FALSE)</f>
        <v>0</v>
      </c>
      <c r="Q865">
        <f>VLOOKUP(B865,[1]Arkusz5!$A$3:$Y$2185,16,FALSE)</f>
        <v>0</v>
      </c>
      <c r="R865">
        <f>VLOOKUP(B865,[1]Arkusz5!$A$3:$Y$2185,17,FALSE)</f>
        <v>0</v>
      </c>
      <c r="S865" t="str">
        <f>VLOOKUP(B865,[1]Arkusz5!$A$3:$Y$2185,18,FALSE)</f>
        <v>Europa</v>
      </c>
      <c r="T865" t="str">
        <f>VLOOKUP(B865,[1]Arkusz5!$A$3:$Y$2185,19,FALSE)</f>
        <v>Polska</v>
      </c>
      <c r="U865" t="str">
        <f>VLOOKUP(B865,[1]Arkusz5!$A$3:$Y$2185,20,FALSE)</f>
        <v>wielkopolskie</v>
      </c>
      <c r="V865" t="str">
        <f>VLOOKUP(B865,[1]Arkusz5!$A$3:$Y$2185,21,FALSE)</f>
        <v>Poznań</v>
      </c>
      <c r="W865" t="str">
        <f>VLOOKUP(B865,[1]Arkusz5!$A$3:$Y$2185,22,FALSE)</f>
        <v>Poznań</v>
      </c>
      <c r="X865" t="str">
        <f>VLOOKUP(B865,[1]Arkusz5!$A$3:$Y$2185,23,FALSE)</f>
        <v>315.51 Pojezierze Poznańskie</v>
      </c>
      <c r="Y865" t="str">
        <f>VLOOKUP(B865,[1]Arkusz5!$A$3:$Y$2185,24,FALSE)</f>
        <v>Continental Bio-geographical Region</v>
      </c>
      <c r="Z865" t="str">
        <f>VLOOKUP(B865,[1]Arkusz5!$A$3:$Y$2185,25,FALSE)</f>
        <v>Pino-Quercetum (=Querco-Pinetum + Serratulo-Pinetum)</v>
      </c>
    </row>
    <row r="866" spans="1:26" x14ac:dyDescent="0.25">
      <c r="A866">
        <v>865</v>
      </c>
      <c r="B866" t="s">
        <v>5249</v>
      </c>
      <c r="C866" t="str">
        <f>VLOOKUP(B866,[1]Arkusz5!$A$3:$Y$2185,2,FALSE)</f>
        <v>52.404347</v>
      </c>
      <c r="D866" t="str">
        <f>VLOOKUP(B866,[1]Arkusz5!$A$3:$Y$2185,3,FALSE)</f>
        <v>16.925321</v>
      </c>
      <c r="E866" t="str">
        <f>VLOOKUP(B866,[1]Arkusz5!$A$3:$Y$2185,4,FALSE)</f>
        <v>33UXU30</v>
      </c>
      <c r="F866" t="str">
        <f>VLOOKUP(B866,[1]Arkusz5!$A$3:$Y$2185,5,FALSE)</f>
        <v>BD08</v>
      </c>
      <c r="G866">
        <f>VLOOKUP(B866,[1]Arkusz5!$A$3:$Y$2185,6,FALSE)</f>
        <v>0</v>
      </c>
      <c r="H866">
        <f>VLOOKUP(B866,[1]Arkusz5!$A$3:$Y$2185,7,FALSE)</f>
        <v>0</v>
      </c>
      <c r="I866">
        <f>VLOOKUP(B866,[1]Arkusz5!$A$3:$Y$2185,8,FALSE)</f>
        <v>0</v>
      </c>
      <c r="J866">
        <f>VLOOKUP(B866,[1]Arkusz5!$A$3:$Y$2185,9,FALSE)</f>
        <v>0</v>
      </c>
      <c r="K866">
        <f>VLOOKUP(B866,[1]Arkusz5!$A$3:$Y$2185,10,FALSE)</f>
        <v>0</v>
      </c>
      <c r="L866">
        <f>VLOOKUP(B866,[1]Arkusz5!$A$3:$Y$2185,11,FALSE)</f>
        <v>0</v>
      </c>
      <c r="M866">
        <f>VLOOKUP(B866,[1]Arkusz5!$A$3:$Y$2185,12,FALSE)</f>
        <v>0</v>
      </c>
      <c r="N866">
        <f>VLOOKUP(B866,[1]Arkusz5!$A$3:$Y$2185,13,FALSE)</f>
        <v>0</v>
      </c>
      <c r="O866">
        <f>VLOOKUP(B866,[1]Arkusz5!$A$3:$Y$2185,14,FALSE)</f>
        <v>0</v>
      </c>
      <c r="P866">
        <f>VLOOKUP(B866,[1]Arkusz5!$A$3:$Y$2185,15,FALSE)</f>
        <v>0</v>
      </c>
      <c r="Q866">
        <f>VLOOKUP(B866,[1]Arkusz5!$A$3:$Y$2185,16,FALSE)</f>
        <v>0</v>
      </c>
      <c r="R866">
        <f>VLOOKUP(B866,[1]Arkusz5!$A$3:$Y$2185,17,FALSE)</f>
        <v>0</v>
      </c>
      <c r="S866" t="str">
        <f>VLOOKUP(B866,[1]Arkusz5!$A$3:$Y$2185,18,FALSE)</f>
        <v>Europa</v>
      </c>
      <c r="T866" t="str">
        <f>VLOOKUP(B866,[1]Arkusz5!$A$3:$Y$2185,19,FALSE)</f>
        <v>Polska</v>
      </c>
      <c r="U866" t="str">
        <f>VLOOKUP(B866,[1]Arkusz5!$A$3:$Y$2185,20,FALSE)</f>
        <v>wielkopolskie</v>
      </c>
      <c r="V866" t="str">
        <f>VLOOKUP(B866,[1]Arkusz5!$A$3:$Y$2185,21,FALSE)</f>
        <v>Poznań</v>
      </c>
      <c r="W866" t="str">
        <f>VLOOKUP(B866,[1]Arkusz5!$A$3:$Y$2185,22,FALSE)</f>
        <v>Poznań</v>
      </c>
      <c r="X866" t="str">
        <f>VLOOKUP(B866,[1]Arkusz5!$A$3:$Y$2185,23,FALSE)</f>
        <v>315.52 Poznański Przełom Warty</v>
      </c>
      <c r="Y866" t="str">
        <f>VLOOKUP(B866,[1]Arkusz5!$A$3:$Y$2185,24,FALSE)</f>
        <v>Continental Bio-geographical Region</v>
      </c>
      <c r="Z866" t="str">
        <f>VLOOKUP(B866,[1]Arkusz5!$A$3:$Y$2185,25,FALSE)</f>
        <v>Galio-Carpinetum</v>
      </c>
    </row>
    <row r="867" spans="1:26" x14ac:dyDescent="0.25">
      <c r="A867">
        <v>866</v>
      </c>
      <c r="B867" t="s">
        <v>5254</v>
      </c>
      <c r="C867" t="str">
        <f>VLOOKUP(B867,[1]Arkusz5!$A$3:$Y$2185,2,FALSE)</f>
        <v>52.26771</v>
      </c>
      <c r="D867" t="str">
        <f>VLOOKUP(B867,[1]Arkusz5!$A$3:$Y$2185,3,FALSE)</f>
        <v>16.80113</v>
      </c>
      <c r="E867" t="str">
        <f>VLOOKUP(B867,[1]Arkusz5!$A$3:$Y$2185,4,FALSE)</f>
        <v>33UXT29</v>
      </c>
      <c r="F867" t="str">
        <f>VLOOKUP(B867,[1]Arkusz5!$A$3:$Y$2185,5,FALSE)</f>
        <v>BD17</v>
      </c>
      <c r="G867">
        <f>VLOOKUP(B867,[1]Arkusz5!$A$3:$Y$2185,6,FALSE)</f>
        <v>0</v>
      </c>
      <c r="H867">
        <f>VLOOKUP(B867,[1]Arkusz5!$A$3:$Y$2185,7,FALSE)</f>
        <v>0</v>
      </c>
      <c r="I867">
        <f>VLOOKUP(B867,[1]Arkusz5!$A$3:$Y$2185,8,FALSE)</f>
        <v>0</v>
      </c>
      <c r="J867" t="str">
        <f>VLOOKUP(B867,[1]Arkusz5!$A$3:$Y$2185,9,FALSE)</f>
        <v>Wielkopolski Park Narodowy</v>
      </c>
      <c r="K867">
        <f>VLOOKUP(B867,[1]Arkusz5!$A$3:$Y$2185,10,FALSE)</f>
        <v>0</v>
      </c>
      <c r="L867">
        <f>VLOOKUP(B867,[1]Arkusz5!$A$3:$Y$2185,11,FALSE)</f>
        <v>0</v>
      </c>
      <c r="M867">
        <f>VLOOKUP(B867,[1]Arkusz5!$A$3:$Y$2185,12,FALSE)</f>
        <v>0</v>
      </c>
      <c r="N867">
        <f>VLOOKUP(B867,[1]Arkusz5!$A$3:$Y$2185,13,FALSE)</f>
        <v>0</v>
      </c>
      <c r="O867">
        <f>VLOOKUP(B867,[1]Arkusz5!$A$3:$Y$2185,14,FALSE)</f>
        <v>0</v>
      </c>
      <c r="P867">
        <f>VLOOKUP(B867,[1]Arkusz5!$A$3:$Y$2185,15,FALSE)</f>
        <v>0</v>
      </c>
      <c r="Q867" t="str">
        <f>VLOOKUP(B867,[1]Arkusz5!$A$3:$Y$2185,16,FALSE)</f>
        <v>PLB300017; PLH300010</v>
      </c>
      <c r="R867" t="str">
        <f>VLOOKUP(B867,[1]Arkusz5!$A$3:$Y$2185,17,FALSE)</f>
        <v>Ostoja Rogalińska; Ostoja Wielkopolska</v>
      </c>
      <c r="S867" t="str">
        <f>VLOOKUP(B867,[1]Arkusz5!$A$3:$Y$2185,18,FALSE)</f>
        <v>Europa</v>
      </c>
      <c r="T867" t="str">
        <f>VLOOKUP(B867,[1]Arkusz5!$A$3:$Y$2185,19,FALSE)</f>
        <v>Polska</v>
      </c>
      <c r="U867" t="str">
        <f>VLOOKUP(B867,[1]Arkusz5!$A$3:$Y$2185,20,FALSE)</f>
        <v>wielkopolskie</v>
      </c>
      <c r="V867" t="str">
        <f>VLOOKUP(B867,[1]Arkusz5!$A$3:$Y$2185,21,FALSE)</f>
        <v>poznański</v>
      </c>
      <c r="W867" t="str">
        <f>VLOOKUP(B867,[1]Arkusz5!$A$3:$Y$2185,22,FALSE)</f>
        <v>Mosina</v>
      </c>
      <c r="X867" t="str">
        <f>VLOOKUP(B867,[1]Arkusz5!$A$3:$Y$2185,23,FALSE)</f>
        <v>315.51 Pojezierze Poznańskie</v>
      </c>
      <c r="Y867" t="str">
        <f>VLOOKUP(B867,[1]Arkusz5!$A$3:$Y$2185,24,FALSE)</f>
        <v>Continental Bio-geographical Region</v>
      </c>
      <c r="Z867" t="str">
        <f>VLOOKUP(B867,[1]Arkusz5!$A$3:$Y$2185,25,FALSE)</f>
        <v>Potentillo albae-Quercetum typicum</v>
      </c>
    </row>
    <row r="868" spans="1:26" x14ac:dyDescent="0.25">
      <c r="A868">
        <v>867</v>
      </c>
      <c r="B868" t="s">
        <v>5259</v>
      </c>
      <c r="C868" t="str">
        <f>VLOOKUP(B868,[1]Arkusz5!$A$3:$Y$2185,2,FALSE)</f>
        <v>52.1998</v>
      </c>
      <c r="D868" t="str">
        <f>VLOOKUP(B868,[1]Arkusz5!$A$3:$Y$2185,3,FALSE)</f>
        <v>17.4549</v>
      </c>
      <c r="E868" t="str">
        <f>VLOOKUP(B868,[1]Arkusz5!$A$3:$Y$2185,4,FALSE)</f>
        <v>33UXT68</v>
      </c>
      <c r="F868" t="str">
        <f>VLOOKUP(B868,[1]Arkusz5!$A$3:$Y$2185,5,FALSE)</f>
        <v>CD22</v>
      </c>
      <c r="G868">
        <f>VLOOKUP(B868,[1]Arkusz5!$A$3:$Y$2185,6,FALSE)</f>
        <v>0</v>
      </c>
      <c r="H868">
        <f>VLOOKUP(B868,[1]Arkusz5!$A$3:$Y$2185,7,FALSE)</f>
        <v>0</v>
      </c>
      <c r="I868">
        <f>VLOOKUP(B868,[1]Arkusz5!$A$3:$Y$2185,8,FALSE)</f>
        <v>0</v>
      </c>
      <c r="J868">
        <f>VLOOKUP(B868,[1]Arkusz5!$A$3:$Y$2185,9,FALSE)</f>
        <v>0</v>
      </c>
      <c r="K868">
        <f>VLOOKUP(B868,[1]Arkusz5!$A$3:$Y$2185,10,FALSE)</f>
        <v>0</v>
      </c>
      <c r="L868">
        <f>VLOOKUP(B868,[1]Arkusz5!$A$3:$Y$2185,11,FALSE)</f>
        <v>0</v>
      </c>
      <c r="M868">
        <f>VLOOKUP(B868,[1]Arkusz5!$A$3:$Y$2185,12,FALSE)</f>
        <v>0</v>
      </c>
      <c r="N868">
        <f>VLOOKUP(B868,[1]Arkusz5!$A$3:$Y$2185,13,FALSE)</f>
        <v>0</v>
      </c>
      <c r="O868">
        <f>VLOOKUP(B868,[1]Arkusz5!$A$3:$Y$2185,14,FALSE)</f>
        <v>0</v>
      </c>
      <c r="P868">
        <f>VLOOKUP(B868,[1]Arkusz5!$A$3:$Y$2185,15,FALSE)</f>
        <v>0</v>
      </c>
      <c r="Q868">
        <f>VLOOKUP(B868,[1]Arkusz5!$A$3:$Y$2185,16,FALSE)</f>
        <v>0</v>
      </c>
      <c r="R868">
        <f>VLOOKUP(B868,[1]Arkusz5!$A$3:$Y$2185,17,FALSE)</f>
        <v>0</v>
      </c>
      <c r="S868" t="str">
        <f>VLOOKUP(B868,[1]Arkusz5!$A$3:$Y$2185,18,FALSE)</f>
        <v>Europa</v>
      </c>
      <c r="T868" t="str">
        <f>VLOOKUP(B868,[1]Arkusz5!$A$3:$Y$2185,19,FALSE)</f>
        <v>Polska</v>
      </c>
      <c r="U868" t="str">
        <f>VLOOKUP(B868,[1]Arkusz5!$A$3:$Y$2185,20,FALSE)</f>
        <v>wielkopolskie</v>
      </c>
      <c r="V868" t="str">
        <f>VLOOKUP(B868,[1]Arkusz5!$A$3:$Y$2185,21,FALSE)</f>
        <v>średzki</v>
      </c>
      <c r="W868" t="str">
        <f>VLOOKUP(B868,[1]Arkusz5!$A$3:$Y$2185,22,FALSE)</f>
        <v>Środa Wielkopolska</v>
      </c>
      <c r="X868" t="str">
        <f>VLOOKUP(B868,[1]Arkusz5!$A$3:$Y$2185,23,FALSE)</f>
        <v>315.56 Równina Wrzesińska</v>
      </c>
      <c r="Y868" t="str">
        <f>VLOOKUP(B868,[1]Arkusz5!$A$3:$Y$2185,24,FALSE)</f>
        <v>Continental Bio-geographical Region</v>
      </c>
      <c r="Z868" t="str">
        <f>VLOOKUP(B868,[1]Arkusz5!$A$3:$Y$2185,25,FALSE)</f>
        <v>Galio-Carpinetum</v>
      </c>
    </row>
    <row r="869" spans="1:26" x14ac:dyDescent="0.25">
      <c r="A869">
        <v>868</v>
      </c>
      <c r="B869" t="s">
        <v>5267</v>
      </c>
      <c r="C869" t="str">
        <f>VLOOKUP(B869,[1]Arkusz5!$A$3:$Y$2185,2,FALSE)</f>
        <v>52.439308</v>
      </c>
      <c r="D869" t="str">
        <f>VLOOKUP(B869,[1]Arkusz5!$A$3:$Y$2185,3,FALSE)</f>
        <v>16.954711</v>
      </c>
      <c r="E869" t="str">
        <f>VLOOKUP(B869,[1]Arkusz5!$A$3:$Y$2185,4,FALSE)</f>
        <v>33UXU31</v>
      </c>
      <c r="F869" t="str">
        <f>VLOOKUP(B869,[1]Arkusz5!$A$3:$Y$2185,5,FALSE)</f>
        <v>BC99</v>
      </c>
      <c r="G869">
        <f>VLOOKUP(B869,[1]Arkusz5!$A$3:$Y$2185,6,FALSE)</f>
        <v>0</v>
      </c>
      <c r="H869">
        <f>VLOOKUP(B869,[1]Arkusz5!$A$3:$Y$2185,7,FALSE)</f>
        <v>0</v>
      </c>
      <c r="I869">
        <f>VLOOKUP(B869,[1]Arkusz5!$A$3:$Y$2185,8,FALSE)</f>
        <v>0</v>
      </c>
      <c r="J869">
        <f>VLOOKUP(B869,[1]Arkusz5!$A$3:$Y$2185,9,FALSE)</f>
        <v>0</v>
      </c>
      <c r="K869">
        <f>VLOOKUP(B869,[1]Arkusz5!$A$3:$Y$2185,10,FALSE)</f>
        <v>0</v>
      </c>
      <c r="L869">
        <f>VLOOKUP(B869,[1]Arkusz5!$A$3:$Y$2185,11,FALSE)</f>
        <v>0</v>
      </c>
      <c r="M869">
        <f>VLOOKUP(B869,[1]Arkusz5!$A$3:$Y$2185,12,FALSE)</f>
        <v>0</v>
      </c>
      <c r="N869">
        <f>VLOOKUP(B869,[1]Arkusz5!$A$3:$Y$2185,13,FALSE)</f>
        <v>0</v>
      </c>
      <c r="O869">
        <f>VLOOKUP(B869,[1]Arkusz5!$A$3:$Y$2185,14,FALSE)</f>
        <v>0</v>
      </c>
      <c r="P869">
        <f>VLOOKUP(B869,[1]Arkusz5!$A$3:$Y$2185,15,FALSE)</f>
        <v>0</v>
      </c>
      <c r="Q869">
        <f>VLOOKUP(B869,[1]Arkusz5!$A$3:$Y$2185,16,FALSE)</f>
        <v>0</v>
      </c>
      <c r="R869">
        <f>VLOOKUP(B869,[1]Arkusz5!$A$3:$Y$2185,17,FALSE)</f>
        <v>0</v>
      </c>
      <c r="S869" t="str">
        <f>VLOOKUP(B869,[1]Arkusz5!$A$3:$Y$2185,18,FALSE)</f>
        <v>Europa</v>
      </c>
      <c r="T869" t="str">
        <f>VLOOKUP(B869,[1]Arkusz5!$A$3:$Y$2185,19,FALSE)</f>
        <v>Polska</v>
      </c>
      <c r="U869" t="str">
        <f>VLOOKUP(B869,[1]Arkusz5!$A$3:$Y$2185,20,FALSE)</f>
        <v>wielkopolskie</v>
      </c>
      <c r="V869" t="str">
        <f>VLOOKUP(B869,[1]Arkusz5!$A$3:$Y$2185,21,FALSE)</f>
        <v>Poznań</v>
      </c>
      <c r="W869" t="str">
        <f>VLOOKUP(B869,[1]Arkusz5!$A$3:$Y$2185,22,FALSE)</f>
        <v>Poznań</v>
      </c>
      <c r="X869" t="str">
        <f>VLOOKUP(B869,[1]Arkusz5!$A$3:$Y$2185,23,FALSE)</f>
        <v>315.52 Poznański Przełom Warty</v>
      </c>
      <c r="Y869" t="str">
        <f>VLOOKUP(B869,[1]Arkusz5!$A$3:$Y$2185,24,FALSE)</f>
        <v>Continental Bio-geographical Region</v>
      </c>
      <c r="Z869" t="str">
        <f>VLOOKUP(B869,[1]Arkusz5!$A$3:$Y$2185,25,FALSE)</f>
        <v>Galio-Carpinetum</v>
      </c>
    </row>
    <row r="870" spans="1:26" x14ac:dyDescent="0.25">
      <c r="A870">
        <v>869</v>
      </c>
      <c r="B870" t="s">
        <v>5275</v>
      </c>
      <c r="C870" t="str">
        <f>VLOOKUP(B870,[1]Arkusz5!$A$3:$Y$2185,2,FALSE)</f>
        <v>52.439308</v>
      </c>
      <c r="D870" t="str">
        <f>VLOOKUP(B870,[1]Arkusz5!$A$3:$Y$2185,3,FALSE)</f>
        <v>16.954711</v>
      </c>
      <c r="E870" t="str">
        <f>VLOOKUP(B870,[1]Arkusz5!$A$3:$Y$2185,4,FALSE)</f>
        <v>33UXU31</v>
      </c>
      <c r="F870" t="str">
        <f>VLOOKUP(B870,[1]Arkusz5!$A$3:$Y$2185,5,FALSE)</f>
        <v>BC99</v>
      </c>
      <c r="G870">
        <f>VLOOKUP(B870,[1]Arkusz5!$A$3:$Y$2185,6,FALSE)</f>
        <v>0</v>
      </c>
      <c r="H870">
        <f>VLOOKUP(B870,[1]Arkusz5!$A$3:$Y$2185,7,FALSE)</f>
        <v>0</v>
      </c>
      <c r="I870">
        <f>VLOOKUP(B870,[1]Arkusz5!$A$3:$Y$2185,8,FALSE)</f>
        <v>0</v>
      </c>
      <c r="J870">
        <f>VLOOKUP(B870,[1]Arkusz5!$A$3:$Y$2185,9,FALSE)</f>
        <v>0</v>
      </c>
      <c r="K870">
        <f>VLOOKUP(B870,[1]Arkusz5!$A$3:$Y$2185,10,FALSE)</f>
        <v>0</v>
      </c>
      <c r="L870">
        <f>VLOOKUP(B870,[1]Arkusz5!$A$3:$Y$2185,11,FALSE)</f>
        <v>0</v>
      </c>
      <c r="M870">
        <f>VLOOKUP(B870,[1]Arkusz5!$A$3:$Y$2185,12,FALSE)</f>
        <v>0</v>
      </c>
      <c r="N870">
        <f>VLOOKUP(B870,[1]Arkusz5!$A$3:$Y$2185,13,FALSE)</f>
        <v>0</v>
      </c>
      <c r="O870">
        <f>VLOOKUP(B870,[1]Arkusz5!$A$3:$Y$2185,14,FALSE)</f>
        <v>0</v>
      </c>
      <c r="P870">
        <f>VLOOKUP(B870,[1]Arkusz5!$A$3:$Y$2185,15,FALSE)</f>
        <v>0</v>
      </c>
      <c r="Q870">
        <f>VLOOKUP(B870,[1]Arkusz5!$A$3:$Y$2185,16,FALSE)</f>
        <v>0</v>
      </c>
      <c r="R870">
        <f>VLOOKUP(B870,[1]Arkusz5!$A$3:$Y$2185,17,FALSE)</f>
        <v>0</v>
      </c>
      <c r="S870" t="str">
        <f>VLOOKUP(B870,[1]Arkusz5!$A$3:$Y$2185,18,FALSE)</f>
        <v>Europa</v>
      </c>
      <c r="T870" t="str">
        <f>VLOOKUP(B870,[1]Arkusz5!$A$3:$Y$2185,19,FALSE)</f>
        <v>Polska</v>
      </c>
      <c r="U870" t="str">
        <f>VLOOKUP(B870,[1]Arkusz5!$A$3:$Y$2185,20,FALSE)</f>
        <v>wielkopolskie</v>
      </c>
      <c r="V870" t="str">
        <f>VLOOKUP(B870,[1]Arkusz5!$A$3:$Y$2185,21,FALSE)</f>
        <v>Poznań</v>
      </c>
      <c r="W870" t="str">
        <f>VLOOKUP(B870,[1]Arkusz5!$A$3:$Y$2185,22,FALSE)</f>
        <v>Poznań</v>
      </c>
      <c r="X870" t="str">
        <f>VLOOKUP(B870,[1]Arkusz5!$A$3:$Y$2185,23,FALSE)</f>
        <v>315.52 Poznański Przełom Warty</v>
      </c>
      <c r="Y870" t="str">
        <f>VLOOKUP(B870,[1]Arkusz5!$A$3:$Y$2185,24,FALSE)</f>
        <v>Continental Bio-geographical Region</v>
      </c>
      <c r="Z870" t="str">
        <f>VLOOKUP(B870,[1]Arkusz5!$A$3:$Y$2185,25,FALSE)</f>
        <v>Galio-Carpinetum</v>
      </c>
    </row>
    <row r="871" spans="1:26" x14ac:dyDescent="0.25">
      <c r="A871">
        <v>870</v>
      </c>
      <c r="B871" t="s">
        <v>5276</v>
      </c>
      <c r="C871" t="str">
        <f>VLOOKUP(B871,[1]Arkusz5!$A$3:$Y$2185,2,FALSE)</f>
        <v>52.0111</v>
      </c>
      <c r="D871" t="str">
        <f>VLOOKUP(B871,[1]Arkusz5!$A$3:$Y$2185,3,FALSE)</f>
        <v>16.7589</v>
      </c>
      <c r="E871" t="str">
        <f>VLOOKUP(B871,[1]Arkusz5!$A$3:$Y$2185,4,FALSE)</f>
        <v>33UXT26</v>
      </c>
      <c r="F871" t="str">
        <f>VLOOKUP(B871,[1]Arkusz5!$A$3:$Y$2185,5,FALSE)</f>
        <v>BD47</v>
      </c>
      <c r="G871">
        <f>VLOOKUP(B871,[1]Arkusz5!$A$3:$Y$2185,6,FALSE)</f>
        <v>0</v>
      </c>
      <c r="H871">
        <f>VLOOKUP(B871,[1]Arkusz5!$A$3:$Y$2185,7,FALSE)</f>
        <v>0</v>
      </c>
      <c r="I871">
        <f>VLOOKUP(B871,[1]Arkusz5!$A$3:$Y$2185,8,FALSE)</f>
        <v>0</v>
      </c>
      <c r="J871">
        <f>VLOOKUP(B871,[1]Arkusz5!$A$3:$Y$2185,9,FALSE)</f>
        <v>0</v>
      </c>
      <c r="K871" t="str">
        <f>VLOOKUP(B871,[1]Arkusz5!$A$3:$Y$2185,10,FALSE)</f>
        <v>Park Krajobrazowy im. Gen. Dezyderego Chłapowskiego</v>
      </c>
      <c r="L871">
        <f>VLOOKUP(B871,[1]Arkusz5!$A$3:$Y$2185,11,FALSE)</f>
        <v>0</v>
      </c>
      <c r="M871">
        <f>VLOOKUP(B871,[1]Arkusz5!$A$3:$Y$2185,12,FALSE)</f>
        <v>0</v>
      </c>
      <c r="N871" t="str">
        <f>VLOOKUP(B871,[1]Arkusz5!$A$3:$Y$2185,13,FALSE)</f>
        <v>Krzywińsko-Osiecki wraz z zadrzewieniami generała Dezyderego Chłapowskiego i kompleksem leśnym Osieczna-Góra</v>
      </c>
      <c r="O871">
        <f>VLOOKUP(B871,[1]Arkusz5!$A$3:$Y$2185,14,FALSE)</f>
        <v>0</v>
      </c>
      <c r="P871">
        <f>VLOOKUP(B871,[1]Arkusz5!$A$3:$Y$2185,15,FALSE)</f>
        <v>0</v>
      </c>
      <c r="Q871">
        <f>VLOOKUP(B871,[1]Arkusz5!$A$3:$Y$2185,16,FALSE)</f>
        <v>0</v>
      </c>
      <c r="R871">
        <f>VLOOKUP(B871,[1]Arkusz5!$A$3:$Y$2185,17,FALSE)</f>
        <v>0</v>
      </c>
      <c r="S871" t="str">
        <f>VLOOKUP(B871,[1]Arkusz5!$A$3:$Y$2185,18,FALSE)</f>
        <v>Europa</v>
      </c>
      <c r="T871" t="str">
        <f>VLOOKUP(B871,[1]Arkusz5!$A$3:$Y$2185,19,FALSE)</f>
        <v>Polska</v>
      </c>
      <c r="U871" t="str">
        <f>VLOOKUP(B871,[1]Arkusz5!$A$3:$Y$2185,20,FALSE)</f>
        <v>wielkopolskie</v>
      </c>
      <c r="V871" t="str">
        <f>VLOOKUP(B871,[1]Arkusz5!$A$3:$Y$2185,21,FALSE)</f>
        <v>kościański</v>
      </c>
      <c r="W871" t="str">
        <f>VLOOKUP(B871,[1]Arkusz5!$A$3:$Y$2185,22,FALSE)</f>
        <v>Kościan</v>
      </c>
      <c r="X871" t="str">
        <f>VLOOKUP(B871,[1]Arkusz5!$A$3:$Y$2185,23,FALSE)</f>
        <v>315.82 Pojezierze Krzywińskie</v>
      </c>
      <c r="Y871" t="str">
        <f>VLOOKUP(B871,[1]Arkusz5!$A$3:$Y$2185,24,FALSE)</f>
        <v>Continental Bio-geographical Region</v>
      </c>
      <c r="Z871" t="str">
        <f>VLOOKUP(B871,[1]Arkusz5!$A$3:$Y$2185,25,FALSE)</f>
        <v>Galio-Carpinetum</v>
      </c>
    </row>
    <row r="872" spans="1:26" x14ac:dyDescent="0.25">
      <c r="A872">
        <v>871</v>
      </c>
      <c r="B872" t="s">
        <v>5286</v>
      </c>
      <c r="C872" t="str">
        <f>VLOOKUP(B872,[1]Arkusz5!$A$3:$Y$2185,2,FALSE)</f>
        <v>52.24273</v>
      </c>
      <c r="D872" t="str">
        <f>VLOOKUP(B872,[1]Arkusz5!$A$3:$Y$2185,3,FALSE)</f>
        <v>16.81252</v>
      </c>
      <c r="E872" t="str">
        <f>VLOOKUP(B872,[1]Arkusz5!$A$3:$Y$2185,4,FALSE)</f>
        <v>33UXT28</v>
      </c>
      <c r="F872" t="str">
        <f>VLOOKUP(B872,[1]Arkusz5!$A$3:$Y$2185,5,FALSE)</f>
        <v>BD28</v>
      </c>
      <c r="G872">
        <f>VLOOKUP(B872,[1]Arkusz5!$A$3:$Y$2185,6,FALSE)</f>
        <v>0</v>
      </c>
      <c r="H872">
        <f>VLOOKUP(B872,[1]Arkusz5!$A$3:$Y$2185,7,FALSE)</f>
        <v>0</v>
      </c>
      <c r="I872">
        <f>VLOOKUP(B872,[1]Arkusz5!$A$3:$Y$2185,8,FALSE)</f>
        <v>0</v>
      </c>
      <c r="J872" t="str">
        <f>VLOOKUP(B872,[1]Arkusz5!$A$3:$Y$2185,9,FALSE)</f>
        <v>Wielkopolski Park Narodowy</v>
      </c>
      <c r="K872">
        <f>VLOOKUP(B872,[1]Arkusz5!$A$3:$Y$2185,10,FALSE)</f>
        <v>0</v>
      </c>
      <c r="L872">
        <f>VLOOKUP(B872,[1]Arkusz5!$A$3:$Y$2185,11,FALSE)</f>
        <v>0</v>
      </c>
      <c r="M872">
        <f>VLOOKUP(B872,[1]Arkusz5!$A$3:$Y$2185,12,FALSE)</f>
        <v>0</v>
      </c>
      <c r="N872">
        <f>VLOOKUP(B872,[1]Arkusz5!$A$3:$Y$2185,13,FALSE)</f>
        <v>0</v>
      </c>
      <c r="O872">
        <f>VLOOKUP(B872,[1]Arkusz5!$A$3:$Y$2185,14,FALSE)</f>
        <v>0</v>
      </c>
      <c r="P872">
        <f>VLOOKUP(B872,[1]Arkusz5!$A$3:$Y$2185,15,FALSE)</f>
        <v>0</v>
      </c>
      <c r="Q872" t="str">
        <f>VLOOKUP(B872,[1]Arkusz5!$A$3:$Y$2185,16,FALSE)</f>
        <v>PLB300017; PLH300010</v>
      </c>
      <c r="R872" t="str">
        <f>VLOOKUP(B872,[1]Arkusz5!$A$3:$Y$2185,17,FALSE)</f>
        <v>Ostoja Rogalińska; Ostoja Wielkopolska</v>
      </c>
      <c r="S872" t="str">
        <f>VLOOKUP(B872,[1]Arkusz5!$A$3:$Y$2185,18,FALSE)</f>
        <v>Europa</v>
      </c>
      <c r="T872" t="str">
        <f>VLOOKUP(B872,[1]Arkusz5!$A$3:$Y$2185,19,FALSE)</f>
        <v>Polska</v>
      </c>
      <c r="U872" t="str">
        <f>VLOOKUP(B872,[1]Arkusz5!$A$3:$Y$2185,20,FALSE)</f>
        <v>wielkopolskie</v>
      </c>
      <c r="V872" t="str">
        <f>VLOOKUP(B872,[1]Arkusz5!$A$3:$Y$2185,21,FALSE)</f>
        <v>poznański</v>
      </c>
      <c r="W872" t="str">
        <f>VLOOKUP(B872,[1]Arkusz5!$A$3:$Y$2185,22,FALSE)</f>
        <v>Mosina</v>
      </c>
      <c r="X872" t="str">
        <f>VLOOKUP(B872,[1]Arkusz5!$A$3:$Y$2185,23,FALSE)</f>
        <v>315.64 Kotlina Śremska</v>
      </c>
      <c r="Y872" t="str">
        <f>VLOOKUP(B872,[1]Arkusz5!$A$3:$Y$2185,24,FALSE)</f>
        <v>Continental Bio-geographical Region</v>
      </c>
      <c r="Z872" t="str">
        <f>VLOOKUP(B872,[1]Arkusz5!$A$3:$Y$2185,25,FALSE)</f>
        <v>Calamagrostio arundinaceae-Quercetum</v>
      </c>
    </row>
    <row r="873" spans="1:26" x14ac:dyDescent="0.25">
      <c r="A873">
        <v>872</v>
      </c>
      <c r="B873" t="s">
        <v>5291</v>
      </c>
      <c r="C873" t="str">
        <f>VLOOKUP(B873,[1]Arkusz5!$A$3:$Y$2185,2,FALSE)</f>
        <v>52.24273</v>
      </c>
      <c r="D873" t="str">
        <f>VLOOKUP(B873,[1]Arkusz5!$A$3:$Y$2185,3,FALSE)</f>
        <v>16.81252</v>
      </c>
      <c r="E873" t="str">
        <f>VLOOKUP(B873,[1]Arkusz5!$A$3:$Y$2185,4,FALSE)</f>
        <v>33UXT28</v>
      </c>
      <c r="F873" t="str">
        <f>VLOOKUP(B873,[1]Arkusz5!$A$3:$Y$2185,5,FALSE)</f>
        <v>BD28</v>
      </c>
      <c r="G873">
        <f>VLOOKUP(B873,[1]Arkusz5!$A$3:$Y$2185,6,FALSE)</f>
        <v>0</v>
      </c>
      <c r="H873">
        <f>VLOOKUP(B873,[1]Arkusz5!$A$3:$Y$2185,7,FALSE)</f>
        <v>0</v>
      </c>
      <c r="I873">
        <f>VLOOKUP(B873,[1]Arkusz5!$A$3:$Y$2185,8,FALSE)</f>
        <v>0</v>
      </c>
      <c r="J873" t="str">
        <f>VLOOKUP(B873,[1]Arkusz5!$A$3:$Y$2185,9,FALSE)</f>
        <v>Wielkopolski Park Narodowy</v>
      </c>
      <c r="K873">
        <f>VLOOKUP(B873,[1]Arkusz5!$A$3:$Y$2185,10,FALSE)</f>
        <v>0</v>
      </c>
      <c r="L873">
        <f>VLOOKUP(B873,[1]Arkusz5!$A$3:$Y$2185,11,FALSE)</f>
        <v>0</v>
      </c>
      <c r="M873">
        <f>VLOOKUP(B873,[1]Arkusz5!$A$3:$Y$2185,12,FALSE)</f>
        <v>0</v>
      </c>
      <c r="N873">
        <f>VLOOKUP(B873,[1]Arkusz5!$A$3:$Y$2185,13,FALSE)</f>
        <v>0</v>
      </c>
      <c r="O873">
        <f>VLOOKUP(B873,[1]Arkusz5!$A$3:$Y$2185,14,FALSE)</f>
        <v>0</v>
      </c>
      <c r="P873">
        <f>VLOOKUP(B873,[1]Arkusz5!$A$3:$Y$2185,15,FALSE)</f>
        <v>0</v>
      </c>
      <c r="Q873" t="str">
        <f>VLOOKUP(B873,[1]Arkusz5!$A$3:$Y$2185,16,FALSE)</f>
        <v>PLB300017; PLH300010</v>
      </c>
      <c r="R873" t="str">
        <f>VLOOKUP(B873,[1]Arkusz5!$A$3:$Y$2185,17,FALSE)</f>
        <v>Ostoja Rogalińska; Ostoja Wielkopolska</v>
      </c>
      <c r="S873" t="str">
        <f>VLOOKUP(B873,[1]Arkusz5!$A$3:$Y$2185,18,FALSE)</f>
        <v>Europa</v>
      </c>
      <c r="T873" t="str">
        <f>VLOOKUP(B873,[1]Arkusz5!$A$3:$Y$2185,19,FALSE)</f>
        <v>Polska</v>
      </c>
      <c r="U873" t="str">
        <f>VLOOKUP(B873,[1]Arkusz5!$A$3:$Y$2185,20,FALSE)</f>
        <v>wielkopolskie</v>
      </c>
      <c r="V873" t="str">
        <f>VLOOKUP(B873,[1]Arkusz5!$A$3:$Y$2185,21,FALSE)</f>
        <v>poznański</v>
      </c>
      <c r="W873" t="str">
        <f>VLOOKUP(B873,[1]Arkusz5!$A$3:$Y$2185,22,FALSE)</f>
        <v>Mosina</v>
      </c>
      <c r="X873" t="str">
        <f>VLOOKUP(B873,[1]Arkusz5!$A$3:$Y$2185,23,FALSE)</f>
        <v>315.64 Kotlina Śremska</v>
      </c>
      <c r="Y873" t="str">
        <f>VLOOKUP(B873,[1]Arkusz5!$A$3:$Y$2185,24,FALSE)</f>
        <v>Continental Bio-geographical Region</v>
      </c>
      <c r="Z873" t="str">
        <f>VLOOKUP(B873,[1]Arkusz5!$A$3:$Y$2185,25,FALSE)</f>
        <v>Calamagrostio arundinaceae-Quercetum</v>
      </c>
    </row>
    <row r="874" spans="1:26" x14ac:dyDescent="0.25">
      <c r="A874">
        <v>873</v>
      </c>
      <c r="B874" t="s">
        <v>5295</v>
      </c>
      <c r="C874" t="str">
        <f>VLOOKUP(B874,[1]Arkusz5!$A$3:$Y$2185,2,FALSE)</f>
        <v>52.24273</v>
      </c>
      <c r="D874" t="str">
        <f>VLOOKUP(B874,[1]Arkusz5!$A$3:$Y$2185,3,FALSE)</f>
        <v>16.81252</v>
      </c>
      <c r="E874" t="str">
        <f>VLOOKUP(B874,[1]Arkusz5!$A$3:$Y$2185,4,FALSE)</f>
        <v>33UXT28</v>
      </c>
      <c r="F874" t="str">
        <f>VLOOKUP(B874,[1]Arkusz5!$A$3:$Y$2185,5,FALSE)</f>
        <v>BD28</v>
      </c>
      <c r="G874">
        <f>VLOOKUP(B874,[1]Arkusz5!$A$3:$Y$2185,6,FALSE)</f>
        <v>0</v>
      </c>
      <c r="H874">
        <f>VLOOKUP(B874,[1]Arkusz5!$A$3:$Y$2185,7,FALSE)</f>
        <v>0</v>
      </c>
      <c r="I874">
        <f>VLOOKUP(B874,[1]Arkusz5!$A$3:$Y$2185,8,FALSE)</f>
        <v>0</v>
      </c>
      <c r="J874" t="str">
        <f>VLOOKUP(B874,[1]Arkusz5!$A$3:$Y$2185,9,FALSE)</f>
        <v>Wielkopolski Park Narodowy</v>
      </c>
      <c r="K874">
        <f>VLOOKUP(B874,[1]Arkusz5!$A$3:$Y$2185,10,FALSE)</f>
        <v>0</v>
      </c>
      <c r="L874">
        <f>VLOOKUP(B874,[1]Arkusz5!$A$3:$Y$2185,11,FALSE)</f>
        <v>0</v>
      </c>
      <c r="M874">
        <f>VLOOKUP(B874,[1]Arkusz5!$A$3:$Y$2185,12,FALSE)</f>
        <v>0</v>
      </c>
      <c r="N874">
        <f>VLOOKUP(B874,[1]Arkusz5!$A$3:$Y$2185,13,FALSE)</f>
        <v>0</v>
      </c>
      <c r="O874">
        <f>VLOOKUP(B874,[1]Arkusz5!$A$3:$Y$2185,14,FALSE)</f>
        <v>0</v>
      </c>
      <c r="P874">
        <f>VLOOKUP(B874,[1]Arkusz5!$A$3:$Y$2185,15,FALSE)</f>
        <v>0</v>
      </c>
      <c r="Q874" t="str">
        <f>VLOOKUP(B874,[1]Arkusz5!$A$3:$Y$2185,16,FALSE)</f>
        <v>PLB300017; PLH300010</v>
      </c>
      <c r="R874" t="str">
        <f>VLOOKUP(B874,[1]Arkusz5!$A$3:$Y$2185,17,FALSE)</f>
        <v>Ostoja Rogalińska; Ostoja Wielkopolska</v>
      </c>
      <c r="S874" t="str">
        <f>VLOOKUP(B874,[1]Arkusz5!$A$3:$Y$2185,18,FALSE)</f>
        <v>Europa</v>
      </c>
      <c r="T874" t="str">
        <f>VLOOKUP(B874,[1]Arkusz5!$A$3:$Y$2185,19,FALSE)</f>
        <v>Polska</v>
      </c>
      <c r="U874" t="str">
        <f>VLOOKUP(B874,[1]Arkusz5!$A$3:$Y$2185,20,FALSE)</f>
        <v>wielkopolskie</v>
      </c>
      <c r="V874" t="str">
        <f>VLOOKUP(B874,[1]Arkusz5!$A$3:$Y$2185,21,FALSE)</f>
        <v>poznański</v>
      </c>
      <c r="W874" t="str">
        <f>VLOOKUP(B874,[1]Arkusz5!$A$3:$Y$2185,22,FALSE)</f>
        <v>Mosina</v>
      </c>
      <c r="X874" t="str">
        <f>VLOOKUP(B874,[1]Arkusz5!$A$3:$Y$2185,23,FALSE)</f>
        <v>315.64 Kotlina Śremska</v>
      </c>
      <c r="Y874" t="str">
        <f>VLOOKUP(B874,[1]Arkusz5!$A$3:$Y$2185,24,FALSE)</f>
        <v>Continental Bio-geographical Region</v>
      </c>
      <c r="Z874" t="str">
        <f>VLOOKUP(B874,[1]Arkusz5!$A$3:$Y$2185,25,FALSE)</f>
        <v>Calamagrostio arundinaceae-Quercetum</v>
      </c>
    </row>
    <row r="875" spans="1:26" x14ac:dyDescent="0.25">
      <c r="A875">
        <v>874</v>
      </c>
      <c r="B875" t="s">
        <v>5296</v>
      </c>
      <c r="C875" t="str">
        <f>VLOOKUP(B875,[1]Arkusz5!$A$3:$Y$2185,2,FALSE)</f>
        <v>52.3009</v>
      </c>
      <c r="D875" t="str">
        <f>VLOOKUP(B875,[1]Arkusz5!$A$3:$Y$2185,3,FALSE)</f>
        <v>16.7645</v>
      </c>
      <c r="E875" t="str">
        <f>VLOOKUP(B875,[1]Arkusz5!$A$3:$Y$2185,4,FALSE)</f>
        <v>33UXT29</v>
      </c>
      <c r="F875" t="str">
        <f>VLOOKUP(B875,[1]Arkusz5!$A$3:$Y$2185,5,FALSE)</f>
        <v>BD17</v>
      </c>
      <c r="G875">
        <f>VLOOKUP(B875,[1]Arkusz5!$A$3:$Y$2185,6,FALSE)</f>
        <v>0</v>
      </c>
      <c r="H875">
        <f>VLOOKUP(B875,[1]Arkusz5!$A$3:$Y$2185,7,FALSE)</f>
        <v>0</v>
      </c>
      <c r="I875">
        <f>VLOOKUP(B875,[1]Arkusz5!$A$3:$Y$2185,8,FALSE)</f>
        <v>0</v>
      </c>
      <c r="J875" t="str">
        <f>VLOOKUP(B875,[1]Arkusz5!$A$3:$Y$2185,9,FALSE)</f>
        <v>Wielkopolski Park Narodowy - otulina</v>
      </c>
      <c r="K875">
        <f>VLOOKUP(B875,[1]Arkusz5!$A$3:$Y$2185,10,FALSE)</f>
        <v>0</v>
      </c>
      <c r="L875">
        <f>VLOOKUP(B875,[1]Arkusz5!$A$3:$Y$2185,11,FALSE)</f>
        <v>0</v>
      </c>
      <c r="M875">
        <f>VLOOKUP(B875,[1]Arkusz5!$A$3:$Y$2185,12,FALSE)</f>
        <v>0</v>
      </c>
      <c r="N875">
        <f>VLOOKUP(B875,[1]Arkusz5!$A$3:$Y$2185,13,FALSE)</f>
        <v>0</v>
      </c>
      <c r="O875">
        <f>VLOOKUP(B875,[1]Arkusz5!$A$3:$Y$2185,14,FALSE)</f>
        <v>0</v>
      </c>
      <c r="P875">
        <f>VLOOKUP(B875,[1]Arkusz5!$A$3:$Y$2185,15,FALSE)</f>
        <v>0</v>
      </c>
      <c r="Q875">
        <f>VLOOKUP(B875,[1]Arkusz5!$A$3:$Y$2185,16,FALSE)</f>
        <v>0</v>
      </c>
      <c r="R875">
        <f>VLOOKUP(B875,[1]Arkusz5!$A$3:$Y$2185,17,FALSE)</f>
        <v>0</v>
      </c>
      <c r="S875" t="str">
        <f>VLOOKUP(B875,[1]Arkusz5!$A$3:$Y$2185,18,FALSE)</f>
        <v>Europa</v>
      </c>
      <c r="T875" t="str">
        <f>VLOOKUP(B875,[1]Arkusz5!$A$3:$Y$2185,19,FALSE)</f>
        <v>Polska</v>
      </c>
      <c r="U875" t="str">
        <f>VLOOKUP(B875,[1]Arkusz5!$A$3:$Y$2185,20,FALSE)</f>
        <v>wielkopolskie</v>
      </c>
      <c r="V875" t="str">
        <f>VLOOKUP(B875,[1]Arkusz5!$A$3:$Y$2185,21,FALSE)</f>
        <v>poznański</v>
      </c>
      <c r="W875" t="str">
        <f>VLOOKUP(B875,[1]Arkusz5!$A$3:$Y$2185,22,FALSE)</f>
        <v>Komorniki</v>
      </c>
      <c r="X875" t="str">
        <f>VLOOKUP(B875,[1]Arkusz5!$A$3:$Y$2185,23,FALSE)</f>
        <v>315.51 Pojezierze Poznańskie</v>
      </c>
      <c r="Y875" t="str">
        <f>VLOOKUP(B875,[1]Arkusz5!$A$3:$Y$2185,24,FALSE)</f>
        <v>Continental Bio-geographical Region</v>
      </c>
      <c r="Z875" t="str">
        <f>VLOOKUP(B875,[1]Arkusz5!$A$3:$Y$2185,25,FALSE)</f>
        <v>Potentillo albae-Quercetum typicum</v>
      </c>
    </row>
    <row r="876" spans="1:26" x14ac:dyDescent="0.25">
      <c r="A876">
        <v>875</v>
      </c>
      <c r="B876" t="s">
        <v>5303</v>
      </c>
      <c r="C876" t="str">
        <f>VLOOKUP(B876,[1]Arkusz5!$A$3:$Y$2185,2,FALSE)</f>
        <v>53.152237</v>
      </c>
      <c r="D876" t="str">
        <f>VLOOKUP(B876,[1]Arkusz5!$A$3:$Y$2185,3,FALSE)</f>
        <v>17.268049</v>
      </c>
      <c r="E876" t="str">
        <f>VLOOKUP(B876,[1]Arkusz5!$A$3:$Y$2185,4,FALSE)</f>
        <v>33UXU59</v>
      </c>
      <c r="F876" t="str">
        <f>VLOOKUP(B876,[1]Arkusz5!$A$3:$Y$2185,5,FALSE)</f>
        <v>CC21</v>
      </c>
      <c r="G876">
        <f>VLOOKUP(B876,[1]Arkusz5!$A$3:$Y$2185,6,FALSE)</f>
        <v>0</v>
      </c>
      <c r="H876">
        <f>VLOOKUP(B876,[1]Arkusz5!$A$3:$Y$2185,7,FALSE)</f>
        <v>0</v>
      </c>
      <c r="I876">
        <f>VLOOKUP(B876,[1]Arkusz5!$A$3:$Y$2185,8,FALSE)</f>
        <v>0</v>
      </c>
      <c r="J876">
        <f>VLOOKUP(B876,[1]Arkusz5!$A$3:$Y$2185,9,FALSE)</f>
        <v>0</v>
      </c>
      <c r="K876">
        <f>VLOOKUP(B876,[1]Arkusz5!$A$3:$Y$2185,10,FALSE)</f>
        <v>0</v>
      </c>
      <c r="L876">
        <f>VLOOKUP(B876,[1]Arkusz5!$A$3:$Y$2185,11,FALSE)</f>
        <v>0</v>
      </c>
      <c r="M876">
        <f>VLOOKUP(B876,[1]Arkusz5!$A$3:$Y$2185,12,FALSE)</f>
        <v>0</v>
      </c>
      <c r="N876">
        <f>VLOOKUP(B876,[1]Arkusz5!$A$3:$Y$2185,13,FALSE)</f>
        <v>0</v>
      </c>
      <c r="O876">
        <f>VLOOKUP(B876,[1]Arkusz5!$A$3:$Y$2185,14,FALSE)</f>
        <v>0</v>
      </c>
      <c r="P876">
        <f>VLOOKUP(B876,[1]Arkusz5!$A$3:$Y$2185,15,FALSE)</f>
        <v>0</v>
      </c>
      <c r="Q876">
        <f>VLOOKUP(B876,[1]Arkusz5!$A$3:$Y$2185,16,FALSE)</f>
        <v>0</v>
      </c>
      <c r="R876">
        <f>VLOOKUP(B876,[1]Arkusz5!$A$3:$Y$2185,17,FALSE)</f>
        <v>0</v>
      </c>
      <c r="S876" t="str">
        <f>VLOOKUP(B876,[1]Arkusz5!$A$3:$Y$2185,18,FALSE)</f>
        <v>Europa</v>
      </c>
      <c r="T876" t="str">
        <f>VLOOKUP(B876,[1]Arkusz5!$A$3:$Y$2185,19,FALSE)</f>
        <v>Polska</v>
      </c>
      <c r="U876" t="str">
        <f>VLOOKUP(B876,[1]Arkusz5!$A$3:$Y$2185,20,FALSE)</f>
        <v>wielkopolskie</v>
      </c>
      <c r="V876" t="str">
        <f>VLOOKUP(B876,[1]Arkusz5!$A$3:$Y$2185,21,FALSE)</f>
        <v>pilski</v>
      </c>
      <c r="W876" t="str">
        <f>VLOOKUP(B876,[1]Arkusz5!$A$3:$Y$2185,22,FALSE)</f>
        <v>Wyrzysk</v>
      </c>
      <c r="X876" t="str">
        <f>VLOOKUP(B876,[1]Arkusz5!$A$3:$Y$2185,23,FALSE)</f>
        <v>314.69 Pojezierze Krajeńskie</v>
      </c>
      <c r="Y876" t="str">
        <f>VLOOKUP(B876,[1]Arkusz5!$A$3:$Y$2185,24,FALSE)</f>
        <v>Continental Bio-geographical Region</v>
      </c>
      <c r="Z876" t="str">
        <f>VLOOKUP(B876,[1]Arkusz5!$A$3:$Y$2185,25,FALSE)</f>
        <v>Galio-Carpinetum</v>
      </c>
    </row>
    <row r="877" spans="1:26" x14ac:dyDescent="0.25">
      <c r="A877">
        <v>876</v>
      </c>
      <c r="B877" t="s">
        <v>5311</v>
      </c>
      <c r="C877" t="str">
        <f>VLOOKUP(B877,[1]Arkusz5!$A$3:$Y$2185,2,FALSE)</f>
        <v>52.088862</v>
      </c>
      <c r="D877" t="str">
        <f>VLOOKUP(B877,[1]Arkusz5!$A$3:$Y$2185,3,FALSE)</f>
        <v>17.015198</v>
      </c>
      <c r="E877" t="str">
        <f>VLOOKUP(B877,[1]Arkusz5!$A$3:$Y$2185,4,FALSE)</f>
        <v>33UXT37</v>
      </c>
      <c r="F877" t="str">
        <f>VLOOKUP(B877,[1]Arkusz5!$A$3:$Y$2185,5,FALSE)</f>
        <v>BD39</v>
      </c>
      <c r="G877">
        <f>VLOOKUP(B877,[1]Arkusz5!$A$3:$Y$2185,6,FALSE)</f>
        <v>0</v>
      </c>
      <c r="H877">
        <f>VLOOKUP(B877,[1]Arkusz5!$A$3:$Y$2185,7,FALSE)</f>
        <v>0</v>
      </c>
      <c r="I877">
        <f>VLOOKUP(B877,[1]Arkusz5!$A$3:$Y$2185,8,FALSE)</f>
        <v>0</v>
      </c>
      <c r="J877">
        <f>VLOOKUP(B877,[1]Arkusz5!$A$3:$Y$2185,9,FALSE)</f>
        <v>0</v>
      </c>
      <c r="K877">
        <f>VLOOKUP(B877,[1]Arkusz5!$A$3:$Y$2185,10,FALSE)</f>
        <v>0</v>
      </c>
      <c r="L877">
        <f>VLOOKUP(B877,[1]Arkusz5!$A$3:$Y$2185,11,FALSE)</f>
        <v>0</v>
      </c>
      <c r="M877">
        <f>VLOOKUP(B877,[1]Arkusz5!$A$3:$Y$2185,12,FALSE)</f>
        <v>0</v>
      </c>
      <c r="N877">
        <f>VLOOKUP(B877,[1]Arkusz5!$A$3:$Y$2185,13,FALSE)</f>
        <v>0</v>
      </c>
      <c r="O877">
        <f>VLOOKUP(B877,[1]Arkusz5!$A$3:$Y$2185,14,FALSE)</f>
        <v>0</v>
      </c>
      <c r="P877">
        <f>VLOOKUP(B877,[1]Arkusz5!$A$3:$Y$2185,15,FALSE)</f>
        <v>0</v>
      </c>
      <c r="Q877">
        <f>VLOOKUP(B877,[1]Arkusz5!$A$3:$Y$2185,16,FALSE)</f>
        <v>0</v>
      </c>
      <c r="R877">
        <f>VLOOKUP(B877,[1]Arkusz5!$A$3:$Y$2185,17,FALSE)</f>
        <v>0</v>
      </c>
      <c r="S877" t="str">
        <f>VLOOKUP(B877,[1]Arkusz5!$A$3:$Y$2185,18,FALSE)</f>
        <v>Europa</v>
      </c>
      <c r="T877" t="str">
        <f>VLOOKUP(B877,[1]Arkusz5!$A$3:$Y$2185,19,FALSE)</f>
        <v>Polska</v>
      </c>
      <c r="U877" t="str">
        <f>VLOOKUP(B877,[1]Arkusz5!$A$3:$Y$2185,20,FALSE)</f>
        <v>wielkopolskie</v>
      </c>
      <c r="V877" t="str">
        <f>VLOOKUP(B877,[1]Arkusz5!$A$3:$Y$2185,21,FALSE)</f>
        <v>śremski</v>
      </c>
      <c r="W877" t="str">
        <f>VLOOKUP(B877,[1]Arkusz5!$A$3:$Y$2185,22,FALSE)</f>
        <v>Śrem</v>
      </c>
      <c r="X877" t="str">
        <f>VLOOKUP(B877,[1]Arkusz5!$A$3:$Y$2185,23,FALSE)</f>
        <v>315.64 Kotlina Śremska</v>
      </c>
      <c r="Y877" t="str">
        <f>VLOOKUP(B877,[1]Arkusz5!$A$3:$Y$2185,24,FALSE)</f>
        <v>Continental Bio-geographical Region</v>
      </c>
      <c r="Z877" t="str">
        <f>VLOOKUP(B877,[1]Arkusz5!$A$3:$Y$2185,25,FALSE)</f>
        <v>Galio-Carpinetum</v>
      </c>
    </row>
    <row r="878" spans="1:26" x14ac:dyDescent="0.25">
      <c r="A878">
        <v>877</v>
      </c>
      <c r="B878" t="s">
        <v>5319</v>
      </c>
      <c r="C878" t="str">
        <f>VLOOKUP(B878,[1]Arkusz5!$A$3:$Y$2185,2,FALSE)</f>
        <v>52.40726</v>
      </c>
      <c r="D878" t="str">
        <f>VLOOKUP(B878,[1]Arkusz5!$A$3:$Y$2185,3,FALSE)</f>
        <v>17.02041</v>
      </c>
      <c r="E878" t="str">
        <f>VLOOKUP(B878,[1]Arkusz5!$A$3:$Y$2185,4,FALSE)</f>
        <v>33UXU30</v>
      </c>
      <c r="F878" t="str">
        <f>VLOOKUP(B878,[1]Arkusz5!$A$3:$Y$2185,5,FALSE)</f>
        <v>BD09</v>
      </c>
      <c r="G878">
        <f>VLOOKUP(B878,[1]Arkusz5!$A$3:$Y$2185,6,FALSE)</f>
        <v>0</v>
      </c>
      <c r="H878">
        <f>VLOOKUP(B878,[1]Arkusz5!$A$3:$Y$2185,7,FALSE)</f>
        <v>0</v>
      </c>
      <c r="I878">
        <f>VLOOKUP(B878,[1]Arkusz5!$A$3:$Y$2185,8,FALSE)</f>
        <v>0</v>
      </c>
      <c r="J878">
        <f>VLOOKUP(B878,[1]Arkusz5!$A$3:$Y$2185,9,FALSE)</f>
        <v>0</v>
      </c>
      <c r="K878">
        <f>VLOOKUP(B878,[1]Arkusz5!$A$3:$Y$2185,10,FALSE)</f>
        <v>0</v>
      </c>
      <c r="L878">
        <f>VLOOKUP(B878,[1]Arkusz5!$A$3:$Y$2185,11,FALSE)</f>
        <v>0</v>
      </c>
      <c r="M878">
        <f>VLOOKUP(B878,[1]Arkusz5!$A$3:$Y$2185,12,FALSE)</f>
        <v>0</v>
      </c>
      <c r="N878">
        <f>VLOOKUP(B878,[1]Arkusz5!$A$3:$Y$2185,13,FALSE)</f>
        <v>0</v>
      </c>
      <c r="O878">
        <f>VLOOKUP(B878,[1]Arkusz5!$A$3:$Y$2185,14,FALSE)</f>
        <v>0</v>
      </c>
      <c r="P878">
        <f>VLOOKUP(B878,[1]Arkusz5!$A$3:$Y$2185,15,FALSE)</f>
        <v>0</v>
      </c>
      <c r="Q878">
        <f>VLOOKUP(B878,[1]Arkusz5!$A$3:$Y$2185,16,FALSE)</f>
        <v>0</v>
      </c>
      <c r="R878">
        <f>VLOOKUP(B878,[1]Arkusz5!$A$3:$Y$2185,17,FALSE)</f>
        <v>0</v>
      </c>
      <c r="S878" t="str">
        <f>VLOOKUP(B878,[1]Arkusz5!$A$3:$Y$2185,18,FALSE)</f>
        <v>Europa</v>
      </c>
      <c r="T878" t="str">
        <f>VLOOKUP(B878,[1]Arkusz5!$A$3:$Y$2185,19,FALSE)</f>
        <v>Polska</v>
      </c>
      <c r="U878" t="str">
        <f>VLOOKUP(B878,[1]Arkusz5!$A$3:$Y$2185,20,FALSE)</f>
        <v>wielkopolskie</v>
      </c>
      <c r="V878" t="str">
        <f>VLOOKUP(B878,[1]Arkusz5!$A$3:$Y$2185,21,FALSE)</f>
        <v>Poznań</v>
      </c>
      <c r="W878" t="str">
        <f>VLOOKUP(B878,[1]Arkusz5!$A$3:$Y$2185,22,FALSE)</f>
        <v>Poznań</v>
      </c>
      <c r="X878" t="str">
        <f>VLOOKUP(B878,[1]Arkusz5!$A$3:$Y$2185,23,FALSE)</f>
        <v>315.56 Równina Wrzesińska</v>
      </c>
      <c r="Y878" t="str">
        <f>VLOOKUP(B878,[1]Arkusz5!$A$3:$Y$2185,24,FALSE)</f>
        <v>Continental Bio-geographical Region</v>
      </c>
      <c r="Z878" t="str">
        <f>VLOOKUP(B878,[1]Arkusz5!$A$3:$Y$2185,25,FALSE)</f>
        <v>Leucobryo-Pinetum</v>
      </c>
    </row>
    <row r="879" spans="1:26" x14ac:dyDescent="0.25">
      <c r="A879">
        <v>878</v>
      </c>
      <c r="B879" t="s">
        <v>5323</v>
      </c>
      <c r="C879" t="str">
        <f>VLOOKUP(B879,[1]Arkusz5!$A$3:$Y$2185,2,FALSE)</f>
        <v>52.40726</v>
      </c>
      <c r="D879" t="str">
        <f>VLOOKUP(B879,[1]Arkusz5!$A$3:$Y$2185,3,FALSE)</f>
        <v>17.02041</v>
      </c>
      <c r="E879" t="str">
        <f>VLOOKUP(B879,[1]Arkusz5!$A$3:$Y$2185,4,FALSE)</f>
        <v>33UXU30</v>
      </c>
      <c r="F879" t="str">
        <f>VLOOKUP(B879,[1]Arkusz5!$A$3:$Y$2185,5,FALSE)</f>
        <v>BD09</v>
      </c>
      <c r="G879">
        <f>VLOOKUP(B879,[1]Arkusz5!$A$3:$Y$2185,6,FALSE)</f>
        <v>0</v>
      </c>
      <c r="H879">
        <f>VLOOKUP(B879,[1]Arkusz5!$A$3:$Y$2185,7,FALSE)</f>
        <v>0</v>
      </c>
      <c r="I879">
        <f>VLOOKUP(B879,[1]Arkusz5!$A$3:$Y$2185,8,FALSE)</f>
        <v>0</v>
      </c>
      <c r="J879">
        <f>VLOOKUP(B879,[1]Arkusz5!$A$3:$Y$2185,9,FALSE)</f>
        <v>0</v>
      </c>
      <c r="K879">
        <f>VLOOKUP(B879,[1]Arkusz5!$A$3:$Y$2185,10,FALSE)</f>
        <v>0</v>
      </c>
      <c r="L879">
        <f>VLOOKUP(B879,[1]Arkusz5!$A$3:$Y$2185,11,FALSE)</f>
        <v>0</v>
      </c>
      <c r="M879">
        <f>VLOOKUP(B879,[1]Arkusz5!$A$3:$Y$2185,12,FALSE)</f>
        <v>0</v>
      </c>
      <c r="N879">
        <f>VLOOKUP(B879,[1]Arkusz5!$A$3:$Y$2185,13,FALSE)</f>
        <v>0</v>
      </c>
      <c r="O879">
        <f>VLOOKUP(B879,[1]Arkusz5!$A$3:$Y$2185,14,FALSE)</f>
        <v>0</v>
      </c>
      <c r="P879">
        <f>VLOOKUP(B879,[1]Arkusz5!$A$3:$Y$2185,15,FALSE)</f>
        <v>0</v>
      </c>
      <c r="Q879">
        <f>VLOOKUP(B879,[1]Arkusz5!$A$3:$Y$2185,16,FALSE)</f>
        <v>0</v>
      </c>
      <c r="R879">
        <f>VLOOKUP(B879,[1]Arkusz5!$A$3:$Y$2185,17,FALSE)</f>
        <v>0</v>
      </c>
      <c r="S879" t="str">
        <f>VLOOKUP(B879,[1]Arkusz5!$A$3:$Y$2185,18,FALSE)</f>
        <v>Europa</v>
      </c>
      <c r="T879" t="str">
        <f>VLOOKUP(B879,[1]Arkusz5!$A$3:$Y$2185,19,FALSE)</f>
        <v>Polska</v>
      </c>
      <c r="U879" t="str">
        <f>VLOOKUP(B879,[1]Arkusz5!$A$3:$Y$2185,20,FALSE)</f>
        <v>wielkopolskie</v>
      </c>
      <c r="V879" t="str">
        <f>VLOOKUP(B879,[1]Arkusz5!$A$3:$Y$2185,21,FALSE)</f>
        <v>Poznań</v>
      </c>
      <c r="W879" t="str">
        <f>VLOOKUP(B879,[1]Arkusz5!$A$3:$Y$2185,22,FALSE)</f>
        <v>Poznań</v>
      </c>
      <c r="X879" t="str">
        <f>VLOOKUP(B879,[1]Arkusz5!$A$3:$Y$2185,23,FALSE)</f>
        <v>315.56 Równina Wrzesińska</v>
      </c>
      <c r="Y879" t="str">
        <f>VLOOKUP(B879,[1]Arkusz5!$A$3:$Y$2185,24,FALSE)</f>
        <v>Continental Bio-geographical Region</v>
      </c>
      <c r="Z879" t="str">
        <f>VLOOKUP(B879,[1]Arkusz5!$A$3:$Y$2185,25,FALSE)</f>
        <v>Leucobryo-Pinetum</v>
      </c>
    </row>
    <row r="880" spans="1:26" x14ac:dyDescent="0.25">
      <c r="A880">
        <v>879</v>
      </c>
      <c r="B880" t="s">
        <v>5326</v>
      </c>
      <c r="C880" t="str">
        <f>VLOOKUP(B880,[1]Arkusz5!$A$3:$Y$2185,2,FALSE)</f>
        <v>52.169706</v>
      </c>
      <c r="D880" t="str">
        <f>VLOOKUP(B880,[1]Arkusz5!$A$3:$Y$2185,3,FALSE)</f>
        <v>16.806921</v>
      </c>
      <c r="E880" t="str">
        <f>VLOOKUP(B880,[1]Arkusz5!$A$3:$Y$2185,4,FALSE)</f>
        <v>33UXT28</v>
      </c>
      <c r="F880" t="str">
        <f>VLOOKUP(B880,[1]Arkusz5!$A$3:$Y$2185,5,FALSE)</f>
        <v>BD28</v>
      </c>
      <c r="G880">
        <f>VLOOKUP(B880,[1]Arkusz5!$A$3:$Y$2185,6,FALSE)</f>
        <v>0</v>
      </c>
      <c r="H880">
        <f>VLOOKUP(B880,[1]Arkusz5!$A$3:$Y$2185,7,FALSE)</f>
        <v>0</v>
      </c>
      <c r="I880">
        <f>VLOOKUP(B880,[1]Arkusz5!$A$3:$Y$2185,8,FALSE)</f>
        <v>0</v>
      </c>
      <c r="J880">
        <f>VLOOKUP(B880,[1]Arkusz5!$A$3:$Y$2185,9,FALSE)</f>
        <v>0</v>
      </c>
      <c r="K880">
        <f>VLOOKUP(B880,[1]Arkusz5!$A$3:$Y$2185,10,FALSE)</f>
        <v>0</v>
      </c>
      <c r="L880">
        <f>VLOOKUP(B880,[1]Arkusz5!$A$3:$Y$2185,11,FALSE)</f>
        <v>0</v>
      </c>
      <c r="M880">
        <f>VLOOKUP(B880,[1]Arkusz5!$A$3:$Y$2185,12,FALSE)</f>
        <v>0</v>
      </c>
      <c r="N880">
        <f>VLOOKUP(B880,[1]Arkusz5!$A$3:$Y$2185,13,FALSE)</f>
        <v>0</v>
      </c>
      <c r="O880">
        <f>VLOOKUP(B880,[1]Arkusz5!$A$3:$Y$2185,14,FALSE)</f>
        <v>0</v>
      </c>
      <c r="P880">
        <f>VLOOKUP(B880,[1]Arkusz5!$A$3:$Y$2185,15,FALSE)</f>
        <v>0</v>
      </c>
      <c r="Q880">
        <f>VLOOKUP(B880,[1]Arkusz5!$A$3:$Y$2185,16,FALSE)</f>
        <v>0</v>
      </c>
      <c r="R880">
        <f>VLOOKUP(B880,[1]Arkusz5!$A$3:$Y$2185,17,FALSE)</f>
        <v>0</v>
      </c>
      <c r="S880" t="str">
        <f>VLOOKUP(B880,[1]Arkusz5!$A$3:$Y$2185,18,FALSE)</f>
        <v>Europa</v>
      </c>
      <c r="T880" t="str">
        <f>VLOOKUP(B880,[1]Arkusz5!$A$3:$Y$2185,19,FALSE)</f>
        <v>Polska</v>
      </c>
      <c r="U880" t="str">
        <f>VLOOKUP(B880,[1]Arkusz5!$A$3:$Y$2185,20,FALSE)</f>
        <v>wielkopolskie</v>
      </c>
      <c r="V880" t="str">
        <f>VLOOKUP(B880,[1]Arkusz5!$A$3:$Y$2185,21,FALSE)</f>
        <v>śremski</v>
      </c>
      <c r="W880" t="str">
        <f>VLOOKUP(B880,[1]Arkusz5!$A$3:$Y$2185,22,FALSE)</f>
        <v>Brodnica</v>
      </c>
      <c r="X880" t="str">
        <f>VLOOKUP(B880,[1]Arkusz5!$A$3:$Y$2185,23,FALSE)</f>
        <v>315.83 Równina Kościańska</v>
      </c>
      <c r="Y880" t="str">
        <f>VLOOKUP(B880,[1]Arkusz5!$A$3:$Y$2185,24,FALSE)</f>
        <v>Continental Bio-geographical Region</v>
      </c>
      <c r="Z880" t="str">
        <f>VLOOKUP(B880,[1]Arkusz5!$A$3:$Y$2185,25,FALSE)</f>
        <v>Ficario-Ulmetum chrysosplenietosum</v>
      </c>
    </row>
    <row r="881" spans="1:26" x14ac:dyDescent="0.25">
      <c r="A881">
        <v>880</v>
      </c>
      <c r="B881" t="s">
        <v>5337</v>
      </c>
      <c r="C881" t="str">
        <f>VLOOKUP(B881,[1]Arkusz5!$A$3:$Y$2185,2,FALSE)</f>
        <v>52.169706</v>
      </c>
      <c r="D881" t="str">
        <f>VLOOKUP(B881,[1]Arkusz5!$A$3:$Y$2185,3,FALSE)</f>
        <v>16.806921</v>
      </c>
      <c r="E881" t="str">
        <f>VLOOKUP(B881,[1]Arkusz5!$A$3:$Y$2185,4,FALSE)</f>
        <v>33UXT28</v>
      </c>
      <c r="F881" t="str">
        <f>VLOOKUP(B881,[1]Arkusz5!$A$3:$Y$2185,5,FALSE)</f>
        <v>BD28</v>
      </c>
      <c r="G881">
        <f>VLOOKUP(B881,[1]Arkusz5!$A$3:$Y$2185,6,FALSE)</f>
        <v>0</v>
      </c>
      <c r="H881">
        <f>VLOOKUP(B881,[1]Arkusz5!$A$3:$Y$2185,7,FALSE)</f>
        <v>0</v>
      </c>
      <c r="I881">
        <f>VLOOKUP(B881,[1]Arkusz5!$A$3:$Y$2185,8,FALSE)</f>
        <v>0</v>
      </c>
      <c r="J881">
        <f>VLOOKUP(B881,[1]Arkusz5!$A$3:$Y$2185,9,FALSE)</f>
        <v>0</v>
      </c>
      <c r="K881">
        <f>VLOOKUP(B881,[1]Arkusz5!$A$3:$Y$2185,10,FALSE)</f>
        <v>0</v>
      </c>
      <c r="L881">
        <f>VLOOKUP(B881,[1]Arkusz5!$A$3:$Y$2185,11,FALSE)</f>
        <v>0</v>
      </c>
      <c r="M881">
        <f>VLOOKUP(B881,[1]Arkusz5!$A$3:$Y$2185,12,FALSE)</f>
        <v>0</v>
      </c>
      <c r="N881">
        <f>VLOOKUP(B881,[1]Arkusz5!$A$3:$Y$2185,13,FALSE)</f>
        <v>0</v>
      </c>
      <c r="O881">
        <f>VLOOKUP(B881,[1]Arkusz5!$A$3:$Y$2185,14,FALSE)</f>
        <v>0</v>
      </c>
      <c r="P881">
        <f>VLOOKUP(B881,[1]Arkusz5!$A$3:$Y$2185,15,FALSE)</f>
        <v>0</v>
      </c>
      <c r="Q881">
        <f>VLOOKUP(B881,[1]Arkusz5!$A$3:$Y$2185,16,FALSE)</f>
        <v>0</v>
      </c>
      <c r="R881">
        <f>VLOOKUP(B881,[1]Arkusz5!$A$3:$Y$2185,17,FALSE)</f>
        <v>0</v>
      </c>
      <c r="S881" t="str">
        <f>VLOOKUP(B881,[1]Arkusz5!$A$3:$Y$2185,18,FALSE)</f>
        <v>Europa</v>
      </c>
      <c r="T881" t="str">
        <f>VLOOKUP(B881,[1]Arkusz5!$A$3:$Y$2185,19,FALSE)</f>
        <v>Polska</v>
      </c>
      <c r="U881" t="str">
        <f>VLOOKUP(B881,[1]Arkusz5!$A$3:$Y$2185,20,FALSE)</f>
        <v>wielkopolskie</v>
      </c>
      <c r="V881" t="str">
        <f>VLOOKUP(B881,[1]Arkusz5!$A$3:$Y$2185,21,FALSE)</f>
        <v>śremski</v>
      </c>
      <c r="W881" t="str">
        <f>VLOOKUP(B881,[1]Arkusz5!$A$3:$Y$2185,22,FALSE)</f>
        <v>Brodnica</v>
      </c>
      <c r="X881" t="str">
        <f>VLOOKUP(B881,[1]Arkusz5!$A$3:$Y$2185,23,FALSE)</f>
        <v>315.83 Równina Kościańska</v>
      </c>
      <c r="Y881" t="str">
        <f>VLOOKUP(B881,[1]Arkusz5!$A$3:$Y$2185,24,FALSE)</f>
        <v>Continental Bio-geographical Region</v>
      </c>
      <c r="Z881" t="str">
        <f>VLOOKUP(B881,[1]Arkusz5!$A$3:$Y$2185,25,FALSE)</f>
        <v>Ficario-Ulmetum chrysosplenietosum</v>
      </c>
    </row>
    <row r="882" spans="1:26" x14ac:dyDescent="0.25">
      <c r="A882">
        <v>881</v>
      </c>
      <c r="B882" t="s">
        <v>5338</v>
      </c>
      <c r="C882" t="str">
        <f>VLOOKUP(B882,[1]Arkusz5!$A$3:$Y$2185,2,FALSE)</f>
        <v>52.169706</v>
      </c>
      <c r="D882" t="str">
        <f>VLOOKUP(B882,[1]Arkusz5!$A$3:$Y$2185,3,FALSE)</f>
        <v>16.806921</v>
      </c>
      <c r="E882" t="str">
        <f>VLOOKUP(B882,[1]Arkusz5!$A$3:$Y$2185,4,FALSE)</f>
        <v>33UXT28</v>
      </c>
      <c r="F882" t="str">
        <f>VLOOKUP(B882,[1]Arkusz5!$A$3:$Y$2185,5,FALSE)</f>
        <v>BD28</v>
      </c>
      <c r="G882">
        <f>VLOOKUP(B882,[1]Arkusz5!$A$3:$Y$2185,6,FALSE)</f>
        <v>0</v>
      </c>
      <c r="H882">
        <f>VLOOKUP(B882,[1]Arkusz5!$A$3:$Y$2185,7,FALSE)</f>
        <v>0</v>
      </c>
      <c r="I882">
        <f>VLOOKUP(B882,[1]Arkusz5!$A$3:$Y$2185,8,FALSE)</f>
        <v>0</v>
      </c>
      <c r="J882">
        <f>VLOOKUP(B882,[1]Arkusz5!$A$3:$Y$2185,9,FALSE)</f>
        <v>0</v>
      </c>
      <c r="K882">
        <f>VLOOKUP(B882,[1]Arkusz5!$A$3:$Y$2185,10,FALSE)</f>
        <v>0</v>
      </c>
      <c r="L882">
        <f>VLOOKUP(B882,[1]Arkusz5!$A$3:$Y$2185,11,FALSE)</f>
        <v>0</v>
      </c>
      <c r="M882">
        <f>VLOOKUP(B882,[1]Arkusz5!$A$3:$Y$2185,12,FALSE)</f>
        <v>0</v>
      </c>
      <c r="N882">
        <f>VLOOKUP(B882,[1]Arkusz5!$A$3:$Y$2185,13,FALSE)</f>
        <v>0</v>
      </c>
      <c r="O882">
        <f>VLOOKUP(B882,[1]Arkusz5!$A$3:$Y$2185,14,FALSE)</f>
        <v>0</v>
      </c>
      <c r="P882">
        <f>VLOOKUP(B882,[1]Arkusz5!$A$3:$Y$2185,15,FALSE)</f>
        <v>0</v>
      </c>
      <c r="Q882">
        <f>VLOOKUP(B882,[1]Arkusz5!$A$3:$Y$2185,16,FALSE)</f>
        <v>0</v>
      </c>
      <c r="R882">
        <f>VLOOKUP(B882,[1]Arkusz5!$A$3:$Y$2185,17,FALSE)</f>
        <v>0</v>
      </c>
      <c r="S882" t="str">
        <f>VLOOKUP(B882,[1]Arkusz5!$A$3:$Y$2185,18,FALSE)</f>
        <v>Europa</v>
      </c>
      <c r="T882" t="str">
        <f>VLOOKUP(B882,[1]Arkusz5!$A$3:$Y$2185,19,FALSE)</f>
        <v>Polska</v>
      </c>
      <c r="U882" t="str">
        <f>VLOOKUP(B882,[1]Arkusz5!$A$3:$Y$2185,20,FALSE)</f>
        <v>wielkopolskie</v>
      </c>
      <c r="V882" t="str">
        <f>VLOOKUP(B882,[1]Arkusz5!$A$3:$Y$2185,21,FALSE)</f>
        <v>śremski</v>
      </c>
      <c r="W882" t="str">
        <f>VLOOKUP(B882,[1]Arkusz5!$A$3:$Y$2185,22,FALSE)</f>
        <v>Brodnica</v>
      </c>
      <c r="X882" t="str">
        <f>VLOOKUP(B882,[1]Arkusz5!$A$3:$Y$2185,23,FALSE)</f>
        <v>315.83 Równina Kościańska</v>
      </c>
      <c r="Y882" t="str">
        <f>VLOOKUP(B882,[1]Arkusz5!$A$3:$Y$2185,24,FALSE)</f>
        <v>Continental Bio-geographical Region</v>
      </c>
      <c r="Z882" t="str">
        <f>VLOOKUP(B882,[1]Arkusz5!$A$3:$Y$2185,25,FALSE)</f>
        <v>Ficario-Ulmetum chrysosplenietosum</v>
      </c>
    </row>
    <row r="883" spans="1:26" x14ac:dyDescent="0.25">
      <c r="A883">
        <v>882</v>
      </c>
      <c r="B883" t="s">
        <v>5340</v>
      </c>
      <c r="C883" t="str">
        <f>VLOOKUP(B883,[1]Arkusz5!$A$3:$Y$2185,2,FALSE)</f>
        <v>53.152454</v>
      </c>
      <c r="D883" t="str">
        <f>VLOOKUP(B883,[1]Arkusz5!$A$3:$Y$2185,3,FALSE)</f>
        <v>17.267965</v>
      </c>
      <c r="E883" t="str">
        <f>VLOOKUP(B883,[1]Arkusz5!$A$3:$Y$2185,4,FALSE)</f>
        <v>33UXU59</v>
      </c>
      <c r="F883" t="str">
        <f>VLOOKUP(B883,[1]Arkusz5!$A$3:$Y$2185,5,FALSE)</f>
        <v>CC21</v>
      </c>
      <c r="G883">
        <f>VLOOKUP(B883,[1]Arkusz5!$A$3:$Y$2185,6,FALSE)</f>
        <v>0</v>
      </c>
      <c r="H883">
        <f>VLOOKUP(B883,[1]Arkusz5!$A$3:$Y$2185,7,FALSE)</f>
        <v>0</v>
      </c>
      <c r="I883">
        <f>VLOOKUP(B883,[1]Arkusz5!$A$3:$Y$2185,8,FALSE)</f>
        <v>0</v>
      </c>
      <c r="J883">
        <f>VLOOKUP(B883,[1]Arkusz5!$A$3:$Y$2185,9,FALSE)</f>
        <v>0</v>
      </c>
      <c r="K883">
        <f>VLOOKUP(B883,[1]Arkusz5!$A$3:$Y$2185,10,FALSE)</f>
        <v>0</v>
      </c>
      <c r="L883">
        <f>VLOOKUP(B883,[1]Arkusz5!$A$3:$Y$2185,11,FALSE)</f>
        <v>0</v>
      </c>
      <c r="M883">
        <f>VLOOKUP(B883,[1]Arkusz5!$A$3:$Y$2185,12,FALSE)</f>
        <v>0</v>
      </c>
      <c r="N883">
        <f>VLOOKUP(B883,[1]Arkusz5!$A$3:$Y$2185,13,FALSE)</f>
        <v>0</v>
      </c>
      <c r="O883">
        <f>VLOOKUP(B883,[1]Arkusz5!$A$3:$Y$2185,14,FALSE)</f>
        <v>0</v>
      </c>
      <c r="P883">
        <f>VLOOKUP(B883,[1]Arkusz5!$A$3:$Y$2185,15,FALSE)</f>
        <v>0</v>
      </c>
      <c r="Q883">
        <f>VLOOKUP(B883,[1]Arkusz5!$A$3:$Y$2185,16,FALSE)</f>
        <v>0</v>
      </c>
      <c r="R883">
        <f>VLOOKUP(B883,[1]Arkusz5!$A$3:$Y$2185,17,FALSE)</f>
        <v>0</v>
      </c>
      <c r="S883" t="str">
        <f>VLOOKUP(B883,[1]Arkusz5!$A$3:$Y$2185,18,FALSE)</f>
        <v>Europa</v>
      </c>
      <c r="T883" t="str">
        <f>VLOOKUP(B883,[1]Arkusz5!$A$3:$Y$2185,19,FALSE)</f>
        <v>Polska</v>
      </c>
      <c r="U883" t="str">
        <f>VLOOKUP(B883,[1]Arkusz5!$A$3:$Y$2185,20,FALSE)</f>
        <v>wielkopolskie</v>
      </c>
      <c r="V883" t="str">
        <f>VLOOKUP(B883,[1]Arkusz5!$A$3:$Y$2185,21,FALSE)</f>
        <v>pilski</v>
      </c>
      <c r="W883" t="str">
        <f>VLOOKUP(B883,[1]Arkusz5!$A$3:$Y$2185,22,FALSE)</f>
        <v>Wyrzysk</v>
      </c>
      <c r="X883" t="str">
        <f>VLOOKUP(B883,[1]Arkusz5!$A$3:$Y$2185,23,FALSE)</f>
        <v>314.69 Pojezierze Krajeńskie</v>
      </c>
      <c r="Y883" t="str">
        <f>VLOOKUP(B883,[1]Arkusz5!$A$3:$Y$2185,24,FALSE)</f>
        <v>Continental Bio-geographical Region</v>
      </c>
      <c r="Z883" t="str">
        <f>VLOOKUP(B883,[1]Arkusz5!$A$3:$Y$2185,25,FALSE)</f>
        <v>Potentillo albae-Quercetum typicum</v>
      </c>
    </row>
    <row r="884" spans="1:26" x14ac:dyDescent="0.25">
      <c r="A884">
        <v>883</v>
      </c>
      <c r="B884" t="s">
        <v>5350</v>
      </c>
      <c r="C884" t="str">
        <f>VLOOKUP(B884,[1]Arkusz5!$A$3:$Y$2185,2,FALSE)</f>
        <v>52.370389</v>
      </c>
      <c r="D884" t="str">
        <f>VLOOKUP(B884,[1]Arkusz5!$A$3:$Y$2185,3,FALSE)</f>
        <v>18.306404</v>
      </c>
      <c r="E884" t="str">
        <f>VLOOKUP(B884,[1]Arkusz5!$A$3:$Y$2185,4,FALSE)</f>
        <v>34UCD10</v>
      </c>
      <c r="F884" t="str">
        <f>VLOOKUP(B884,[1]Arkusz5!$A$3:$Y$2185,5,FALSE)</f>
        <v>CD08</v>
      </c>
      <c r="G884">
        <f>VLOOKUP(B884,[1]Arkusz5!$A$3:$Y$2185,6,FALSE)</f>
        <v>0</v>
      </c>
      <c r="H884">
        <f>VLOOKUP(B884,[1]Arkusz5!$A$3:$Y$2185,7,FALSE)</f>
        <v>0</v>
      </c>
      <c r="I884">
        <f>VLOOKUP(B884,[1]Arkusz5!$A$3:$Y$2185,8,FALSE)</f>
        <v>0</v>
      </c>
      <c r="J884">
        <f>VLOOKUP(B884,[1]Arkusz5!$A$3:$Y$2185,9,FALSE)</f>
        <v>0</v>
      </c>
      <c r="K884">
        <f>VLOOKUP(B884,[1]Arkusz5!$A$3:$Y$2185,10,FALSE)</f>
        <v>0</v>
      </c>
      <c r="L884">
        <f>VLOOKUP(B884,[1]Arkusz5!$A$3:$Y$2185,11,FALSE)</f>
        <v>0</v>
      </c>
      <c r="M884">
        <f>VLOOKUP(B884,[1]Arkusz5!$A$3:$Y$2185,12,FALSE)</f>
        <v>0</v>
      </c>
      <c r="N884">
        <f>VLOOKUP(B884,[1]Arkusz5!$A$3:$Y$2185,13,FALSE)</f>
        <v>0</v>
      </c>
      <c r="O884">
        <f>VLOOKUP(B884,[1]Arkusz5!$A$3:$Y$2185,14,FALSE)</f>
        <v>0</v>
      </c>
      <c r="P884">
        <f>VLOOKUP(B884,[1]Arkusz5!$A$3:$Y$2185,15,FALSE)</f>
        <v>0</v>
      </c>
      <c r="Q884">
        <f>VLOOKUP(B884,[1]Arkusz5!$A$3:$Y$2185,16,FALSE)</f>
        <v>0</v>
      </c>
      <c r="R884">
        <f>VLOOKUP(B884,[1]Arkusz5!$A$3:$Y$2185,17,FALSE)</f>
        <v>0</v>
      </c>
      <c r="S884" t="str">
        <f>VLOOKUP(B884,[1]Arkusz5!$A$3:$Y$2185,18,FALSE)</f>
        <v>Europa</v>
      </c>
      <c r="T884" t="str">
        <f>VLOOKUP(B884,[1]Arkusz5!$A$3:$Y$2185,19,FALSE)</f>
        <v>Polska</v>
      </c>
      <c r="U884" t="str">
        <f>VLOOKUP(B884,[1]Arkusz5!$A$3:$Y$2185,20,FALSE)</f>
        <v>wielkopolskie</v>
      </c>
      <c r="V884" t="str">
        <f>VLOOKUP(B884,[1]Arkusz5!$A$3:$Y$2185,21,FALSE)</f>
        <v>koniński</v>
      </c>
      <c r="W884" t="str">
        <f>VLOOKUP(B884,[1]Arkusz5!$A$3:$Y$2185,22,FALSE)</f>
        <v>Ślesin</v>
      </c>
      <c r="X884" t="str">
        <f>VLOOKUP(B884,[1]Arkusz5!$A$3:$Y$2185,23,FALSE)</f>
        <v>315.54 Pojezierze Gnieźnieńskie</v>
      </c>
      <c r="Y884" t="str">
        <f>VLOOKUP(B884,[1]Arkusz5!$A$3:$Y$2185,24,FALSE)</f>
        <v>Continental Bio-geographical Region</v>
      </c>
      <c r="Z884" t="str">
        <f>VLOOKUP(B884,[1]Arkusz5!$A$3:$Y$2185,25,FALSE)</f>
        <v>Pino-Quercetum (=Querco-Pinetum + Serratulo-Pinetum)</v>
      </c>
    </row>
    <row r="885" spans="1:26" x14ac:dyDescent="0.25">
      <c r="A885">
        <v>884</v>
      </c>
      <c r="B885" t="s">
        <v>5357</v>
      </c>
      <c r="C885" t="str">
        <f>VLOOKUP(B885,[1]Arkusz5!$A$3:$Y$2185,2,FALSE)</f>
        <v>52.6369</v>
      </c>
      <c r="D885" t="str">
        <f>VLOOKUP(B885,[1]Arkusz5!$A$3:$Y$2185,3,FALSE)</f>
        <v>17.1443</v>
      </c>
      <c r="E885" t="str">
        <f>VLOOKUP(B885,[1]Arkusz5!$A$3:$Y$2185,4,FALSE)</f>
        <v>33UXU43</v>
      </c>
      <c r="F885" t="str">
        <f>VLOOKUP(B885,[1]Arkusz5!$A$3:$Y$2185,5,FALSE)</f>
        <v>CC70</v>
      </c>
      <c r="G885">
        <f>VLOOKUP(B885,[1]Arkusz5!$A$3:$Y$2185,6,FALSE)</f>
        <v>0</v>
      </c>
      <c r="H885">
        <f>VLOOKUP(B885,[1]Arkusz5!$A$3:$Y$2185,7,FALSE)</f>
        <v>0</v>
      </c>
      <c r="I885">
        <f>VLOOKUP(B885,[1]Arkusz5!$A$3:$Y$2185,8,FALSE)</f>
        <v>0</v>
      </c>
      <c r="J885">
        <f>VLOOKUP(B885,[1]Arkusz5!$A$3:$Y$2185,9,FALSE)</f>
        <v>0</v>
      </c>
      <c r="K885">
        <f>VLOOKUP(B885,[1]Arkusz5!$A$3:$Y$2185,10,FALSE)</f>
        <v>0</v>
      </c>
      <c r="L885">
        <f>VLOOKUP(B885,[1]Arkusz5!$A$3:$Y$2185,11,FALSE)</f>
        <v>0</v>
      </c>
      <c r="M885">
        <f>VLOOKUP(B885,[1]Arkusz5!$A$3:$Y$2185,12,FALSE)</f>
        <v>0</v>
      </c>
      <c r="N885">
        <f>VLOOKUP(B885,[1]Arkusz5!$A$3:$Y$2185,13,FALSE)</f>
        <v>0</v>
      </c>
      <c r="O885">
        <f>VLOOKUP(B885,[1]Arkusz5!$A$3:$Y$2185,14,FALSE)</f>
        <v>0</v>
      </c>
      <c r="P885">
        <f>VLOOKUP(B885,[1]Arkusz5!$A$3:$Y$2185,15,FALSE)</f>
        <v>0</v>
      </c>
      <c r="Q885">
        <f>VLOOKUP(B885,[1]Arkusz5!$A$3:$Y$2185,16,FALSE)</f>
        <v>0</v>
      </c>
      <c r="R885">
        <f>VLOOKUP(B885,[1]Arkusz5!$A$3:$Y$2185,17,FALSE)</f>
        <v>0</v>
      </c>
      <c r="S885" t="str">
        <f>VLOOKUP(B885,[1]Arkusz5!$A$3:$Y$2185,18,FALSE)</f>
        <v>Europa</v>
      </c>
      <c r="T885" t="str">
        <f>VLOOKUP(B885,[1]Arkusz5!$A$3:$Y$2185,19,FALSE)</f>
        <v>Polska</v>
      </c>
      <c r="U885" t="str">
        <f>VLOOKUP(B885,[1]Arkusz5!$A$3:$Y$2185,20,FALSE)</f>
        <v>wielkopolskie</v>
      </c>
      <c r="V885" t="str">
        <f>VLOOKUP(B885,[1]Arkusz5!$A$3:$Y$2185,21,FALSE)</f>
        <v>wągrowiecki</v>
      </c>
      <c r="W885" t="str">
        <f>VLOOKUP(B885,[1]Arkusz5!$A$3:$Y$2185,22,FALSE)</f>
        <v>Skoki</v>
      </c>
      <c r="X885" t="str">
        <f>VLOOKUP(B885,[1]Arkusz5!$A$3:$Y$2185,23,FALSE)</f>
        <v>315.54 Pojezierze Gnieźnieńskie</v>
      </c>
      <c r="Y885" t="str">
        <f>VLOOKUP(B885,[1]Arkusz5!$A$3:$Y$2185,24,FALSE)</f>
        <v>Continental Bio-geographical Region</v>
      </c>
      <c r="Z885" t="str">
        <f>VLOOKUP(B885,[1]Arkusz5!$A$3:$Y$2185,25,FALSE)</f>
        <v>Pino-Quercetum (=Querco-Pinetum + Serratulo-Pinetum)</v>
      </c>
    </row>
    <row r="886" spans="1:26" x14ac:dyDescent="0.25">
      <c r="A886">
        <v>885</v>
      </c>
      <c r="C886" t="e">
        <f>VLOOKUP(B886,[1]Arkusz5!$A$3:$Y$2185,2,FALSE)</f>
        <v>#N/A</v>
      </c>
      <c r="D886" t="e">
        <f>VLOOKUP(B886,[1]Arkusz5!$A$3:$Y$2185,3,FALSE)</f>
        <v>#N/A</v>
      </c>
      <c r="E886" t="e">
        <f>VLOOKUP(B886,[1]Arkusz5!$A$3:$Y$2185,4,FALSE)</f>
        <v>#N/A</v>
      </c>
      <c r="F886" t="e">
        <f>VLOOKUP(B886,[1]Arkusz5!$A$3:$Y$2185,5,FALSE)</f>
        <v>#N/A</v>
      </c>
      <c r="G886" t="e">
        <f>VLOOKUP(B886,[1]Arkusz5!$A$3:$Y$2185,6,FALSE)</f>
        <v>#N/A</v>
      </c>
      <c r="H886" t="e">
        <f>VLOOKUP(B886,[1]Arkusz5!$A$3:$Y$2185,7,FALSE)</f>
        <v>#N/A</v>
      </c>
      <c r="I886" t="e">
        <f>VLOOKUP(B886,[1]Arkusz5!$A$3:$Y$2185,8,FALSE)</f>
        <v>#N/A</v>
      </c>
      <c r="J886" t="e">
        <f>VLOOKUP(B886,[1]Arkusz5!$A$3:$Y$2185,9,FALSE)</f>
        <v>#N/A</v>
      </c>
      <c r="K886" t="e">
        <f>VLOOKUP(B886,[1]Arkusz5!$A$3:$Y$2185,10,FALSE)</f>
        <v>#N/A</v>
      </c>
      <c r="L886" t="e">
        <f>VLOOKUP(B886,[1]Arkusz5!$A$3:$Y$2185,11,FALSE)</f>
        <v>#N/A</v>
      </c>
      <c r="M886" t="e">
        <f>VLOOKUP(B886,[1]Arkusz5!$A$3:$Y$2185,12,FALSE)</f>
        <v>#N/A</v>
      </c>
      <c r="N886" t="e">
        <f>VLOOKUP(B886,[1]Arkusz5!$A$3:$Y$2185,13,FALSE)</f>
        <v>#N/A</v>
      </c>
      <c r="O886" t="e">
        <f>VLOOKUP(B886,[1]Arkusz5!$A$3:$Y$2185,14,FALSE)</f>
        <v>#N/A</v>
      </c>
      <c r="P886" t="e">
        <f>VLOOKUP(B886,[1]Arkusz5!$A$3:$Y$2185,15,FALSE)</f>
        <v>#N/A</v>
      </c>
      <c r="Q886" t="e">
        <f>VLOOKUP(B886,[1]Arkusz5!$A$3:$Y$2185,16,FALSE)</f>
        <v>#N/A</v>
      </c>
      <c r="R886" t="e">
        <f>VLOOKUP(B886,[1]Arkusz5!$A$3:$Y$2185,17,FALSE)</f>
        <v>#N/A</v>
      </c>
      <c r="S886" t="e">
        <f>VLOOKUP(B886,[1]Arkusz5!$A$3:$Y$2185,18,FALSE)</f>
        <v>#N/A</v>
      </c>
      <c r="T886" t="e">
        <f>VLOOKUP(B886,[1]Arkusz5!$A$3:$Y$2185,19,FALSE)</f>
        <v>#N/A</v>
      </c>
      <c r="U886" t="e">
        <f>VLOOKUP(B886,[1]Arkusz5!$A$3:$Y$2185,20,FALSE)</f>
        <v>#N/A</v>
      </c>
      <c r="V886" t="e">
        <f>VLOOKUP(B886,[1]Arkusz5!$A$3:$Y$2185,21,FALSE)</f>
        <v>#N/A</v>
      </c>
      <c r="W886" t="e">
        <f>VLOOKUP(B886,[1]Arkusz5!$A$3:$Y$2185,22,FALSE)</f>
        <v>#N/A</v>
      </c>
      <c r="X886" t="e">
        <f>VLOOKUP(B886,[1]Arkusz5!$A$3:$Y$2185,23,FALSE)</f>
        <v>#N/A</v>
      </c>
      <c r="Y886" t="e">
        <f>VLOOKUP(B886,[1]Arkusz5!$A$3:$Y$2185,24,FALSE)</f>
        <v>#N/A</v>
      </c>
      <c r="Z886" t="e">
        <f>VLOOKUP(B886,[1]Arkusz5!$A$3:$Y$2185,25,FALSE)</f>
        <v>#N/A</v>
      </c>
    </row>
    <row r="887" spans="1:26" x14ac:dyDescent="0.25">
      <c r="A887">
        <v>886</v>
      </c>
      <c r="B887" t="s">
        <v>5369</v>
      </c>
      <c r="C887" t="str">
        <f>VLOOKUP(B887,[1]Arkusz5!$A$3:$Y$2185,2,FALSE)</f>
        <v>53.119282</v>
      </c>
      <c r="D887" t="str">
        <f>VLOOKUP(B887,[1]Arkusz5!$A$3:$Y$2185,3,FALSE)</f>
        <v>17.292051</v>
      </c>
      <c r="E887" t="str">
        <f>VLOOKUP(B887,[1]Arkusz5!$A$3:$Y$2185,4,FALSE)</f>
        <v>33UXU58</v>
      </c>
      <c r="F887" t="str">
        <f>VLOOKUP(B887,[1]Arkusz5!$A$3:$Y$2185,5,FALSE)</f>
        <v>CC21</v>
      </c>
      <c r="G887">
        <f>VLOOKUP(B887,[1]Arkusz5!$A$3:$Y$2185,6,FALSE)</f>
        <v>0</v>
      </c>
      <c r="H887">
        <f>VLOOKUP(B887,[1]Arkusz5!$A$3:$Y$2185,7,FALSE)</f>
        <v>0</v>
      </c>
      <c r="I887">
        <f>VLOOKUP(B887,[1]Arkusz5!$A$3:$Y$2185,8,FALSE)</f>
        <v>0</v>
      </c>
      <c r="J887">
        <f>VLOOKUP(B887,[1]Arkusz5!$A$3:$Y$2185,9,FALSE)</f>
        <v>0</v>
      </c>
      <c r="K887">
        <f>VLOOKUP(B887,[1]Arkusz5!$A$3:$Y$2185,10,FALSE)</f>
        <v>0</v>
      </c>
      <c r="L887">
        <f>VLOOKUP(B887,[1]Arkusz5!$A$3:$Y$2185,11,FALSE)</f>
        <v>0</v>
      </c>
      <c r="M887">
        <f>VLOOKUP(B887,[1]Arkusz5!$A$3:$Y$2185,12,FALSE)</f>
        <v>0</v>
      </c>
      <c r="N887" t="str">
        <f>VLOOKUP(B887,[1]Arkusz5!$A$3:$Y$2185,13,FALSE)</f>
        <v>Dolina Noteci</v>
      </c>
      <c r="O887">
        <f>VLOOKUP(B887,[1]Arkusz5!$A$3:$Y$2185,14,FALSE)</f>
        <v>0</v>
      </c>
      <c r="P887">
        <f>VLOOKUP(B887,[1]Arkusz5!$A$3:$Y$2185,15,FALSE)</f>
        <v>0</v>
      </c>
      <c r="Q887">
        <f>VLOOKUP(B887,[1]Arkusz5!$A$3:$Y$2185,16,FALSE)</f>
        <v>0</v>
      </c>
      <c r="R887">
        <f>VLOOKUP(B887,[1]Arkusz5!$A$3:$Y$2185,17,FALSE)</f>
        <v>0</v>
      </c>
      <c r="S887" t="str">
        <f>VLOOKUP(B887,[1]Arkusz5!$A$3:$Y$2185,18,FALSE)</f>
        <v>Europa</v>
      </c>
      <c r="T887" t="str">
        <f>VLOOKUP(B887,[1]Arkusz5!$A$3:$Y$2185,19,FALSE)</f>
        <v>Polska</v>
      </c>
      <c r="U887" t="str">
        <f>VLOOKUP(B887,[1]Arkusz5!$A$3:$Y$2185,20,FALSE)</f>
        <v>wielkopolskie</v>
      </c>
      <c r="V887" t="str">
        <f>VLOOKUP(B887,[1]Arkusz5!$A$3:$Y$2185,21,FALSE)</f>
        <v>pilski</v>
      </c>
      <c r="W887" t="str">
        <f>VLOOKUP(B887,[1]Arkusz5!$A$3:$Y$2185,22,FALSE)</f>
        <v>Wyrzysk</v>
      </c>
      <c r="X887" t="str">
        <f>VLOOKUP(B887,[1]Arkusz5!$A$3:$Y$2185,23,FALSE)</f>
        <v>315.34 Dolina Środkowej Noteci</v>
      </c>
      <c r="Y887" t="str">
        <f>VLOOKUP(B887,[1]Arkusz5!$A$3:$Y$2185,24,FALSE)</f>
        <v>Continental Bio-geographical Region</v>
      </c>
      <c r="Z887" t="str">
        <f>VLOOKUP(B887,[1]Arkusz5!$A$3:$Y$2185,25,FALSE)</f>
        <v>Galio-Carpinetum</v>
      </c>
    </row>
    <row r="888" spans="1:26" x14ac:dyDescent="0.25">
      <c r="A888">
        <v>887</v>
      </c>
      <c r="C888" t="e">
        <f>VLOOKUP(B888,[1]Arkusz5!$A$3:$Y$2185,2,FALSE)</f>
        <v>#N/A</v>
      </c>
      <c r="D888" t="e">
        <f>VLOOKUP(B888,[1]Arkusz5!$A$3:$Y$2185,3,FALSE)</f>
        <v>#N/A</v>
      </c>
      <c r="E888" t="e">
        <f>VLOOKUP(B888,[1]Arkusz5!$A$3:$Y$2185,4,FALSE)</f>
        <v>#N/A</v>
      </c>
      <c r="F888" t="e">
        <f>VLOOKUP(B888,[1]Arkusz5!$A$3:$Y$2185,5,FALSE)</f>
        <v>#N/A</v>
      </c>
      <c r="G888" t="e">
        <f>VLOOKUP(B888,[1]Arkusz5!$A$3:$Y$2185,6,FALSE)</f>
        <v>#N/A</v>
      </c>
      <c r="H888" t="e">
        <f>VLOOKUP(B888,[1]Arkusz5!$A$3:$Y$2185,7,FALSE)</f>
        <v>#N/A</v>
      </c>
      <c r="I888" t="e">
        <f>VLOOKUP(B888,[1]Arkusz5!$A$3:$Y$2185,8,FALSE)</f>
        <v>#N/A</v>
      </c>
      <c r="J888" t="e">
        <f>VLOOKUP(B888,[1]Arkusz5!$A$3:$Y$2185,9,FALSE)</f>
        <v>#N/A</v>
      </c>
      <c r="K888" t="e">
        <f>VLOOKUP(B888,[1]Arkusz5!$A$3:$Y$2185,10,FALSE)</f>
        <v>#N/A</v>
      </c>
      <c r="L888" t="e">
        <f>VLOOKUP(B888,[1]Arkusz5!$A$3:$Y$2185,11,FALSE)</f>
        <v>#N/A</v>
      </c>
      <c r="M888" t="e">
        <f>VLOOKUP(B888,[1]Arkusz5!$A$3:$Y$2185,12,FALSE)</f>
        <v>#N/A</v>
      </c>
      <c r="N888" t="e">
        <f>VLOOKUP(B888,[1]Arkusz5!$A$3:$Y$2185,13,FALSE)</f>
        <v>#N/A</v>
      </c>
      <c r="O888" t="e">
        <f>VLOOKUP(B888,[1]Arkusz5!$A$3:$Y$2185,14,FALSE)</f>
        <v>#N/A</v>
      </c>
      <c r="P888" t="e">
        <f>VLOOKUP(B888,[1]Arkusz5!$A$3:$Y$2185,15,FALSE)</f>
        <v>#N/A</v>
      </c>
      <c r="Q888" t="e">
        <f>VLOOKUP(B888,[1]Arkusz5!$A$3:$Y$2185,16,FALSE)</f>
        <v>#N/A</v>
      </c>
      <c r="R888" t="e">
        <f>VLOOKUP(B888,[1]Arkusz5!$A$3:$Y$2185,17,FALSE)</f>
        <v>#N/A</v>
      </c>
      <c r="S888" t="e">
        <f>VLOOKUP(B888,[1]Arkusz5!$A$3:$Y$2185,18,FALSE)</f>
        <v>#N/A</v>
      </c>
      <c r="T888" t="e">
        <f>VLOOKUP(B888,[1]Arkusz5!$A$3:$Y$2185,19,FALSE)</f>
        <v>#N/A</v>
      </c>
      <c r="U888" t="e">
        <f>VLOOKUP(B888,[1]Arkusz5!$A$3:$Y$2185,20,FALSE)</f>
        <v>#N/A</v>
      </c>
      <c r="V888" t="e">
        <f>VLOOKUP(B888,[1]Arkusz5!$A$3:$Y$2185,21,FALSE)</f>
        <v>#N/A</v>
      </c>
      <c r="W888" t="e">
        <f>VLOOKUP(B888,[1]Arkusz5!$A$3:$Y$2185,22,FALSE)</f>
        <v>#N/A</v>
      </c>
      <c r="X888" t="e">
        <f>VLOOKUP(B888,[1]Arkusz5!$A$3:$Y$2185,23,FALSE)</f>
        <v>#N/A</v>
      </c>
      <c r="Y888" t="e">
        <f>VLOOKUP(B888,[1]Arkusz5!$A$3:$Y$2185,24,FALSE)</f>
        <v>#N/A</v>
      </c>
      <c r="Z888" t="e">
        <f>VLOOKUP(B888,[1]Arkusz5!$A$3:$Y$2185,25,FALSE)</f>
        <v>#N/A</v>
      </c>
    </row>
    <row r="889" spans="1:26" x14ac:dyDescent="0.25">
      <c r="A889">
        <v>888</v>
      </c>
      <c r="B889" t="s">
        <v>5381</v>
      </c>
      <c r="C889" t="str">
        <f>VLOOKUP(B889,[1]Arkusz5!$A$3:$Y$2185,2,FALSE)</f>
        <v>52.419747</v>
      </c>
      <c r="D889" t="str">
        <f>VLOOKUP(B889,[1]Arkusz5!$A$3:$Y$2185,3,FALSE)</f>
        <v>16.882412</v>
      </c>
      <c r="E889" t="str">
        <f>VLOOKUP(B889,[1]Arkusz5!$A$3:$Y$2185,4,FALSE)</f>
        <v>33UXU20</v>
      </c>
      <c r="F889" t="str">
        <f>VLOOKUP(B889,[1]Arkusz5!$A$3:$Y$2185,5,FALSE)</f>
        <v>BD08</v>
      </c>
      <c r="G889">
        <f>VLOOKUP(B889,[1]Arkusz5!$A$3:$Y$2185,6,FALSE)</f>
        <v>0</v>
      </c>
      <c r="H889">
        <f>VLOOKUP(B889,[1]Arkusz5!$A$3:$Y$2185,7,FALSE)</f>
        <v>0</v>
      </c>
      <c r="I889">
        <f>VLOOKUP(B889,[1]Arkusz5!$A$3:$Y$2185,8,FALSE)</f>
        <v>0</v>
      </c>
      <c r="J889">
        <f>VLOOKUP(B889,[1]Arkusz5!$A$3:$Y$2185,9,FALSE)</f>
        <v>0</v>
      </c>
      <c r="K889">
        <f>VLOOKUP(B889,[1]Arkusz5!$A$3:$Y$2185,10,FALSE)</f>
        <v>0</v>
      </c>
      <c r="L889">
        <f>VLOOKUP(B889,[1]Arkusz5!$A$3:$Y$2185,11,FALSE)</f>
        <v>0</v>
      </c>
      <c r="M889">
        <f>VLOOKUP(B889,[1]Arkusz5!$A$3:$Y$2185,12,FALSE)</f>
        <v>0</v>
      </c>
      <c r="N889">
        <f>VLOOKUP(B889,[1]Arkusz5!$A$3:$Y$2185,13,FALSE)</f>
        <v>0</v>
      </c>
      <c r="O889">
        <f>VLOOKUP(B889,[1]Arkusz5!$A$3:$Y$2185,14,FALSE)</f>
        <v>0</v>
      </c>
      <c r="P889">
        <f>VLOOKUP(B889,[1]Arkusz5!$A$3:$Y$2185,15,FALSE)</f>
        <v>0</v>
      </c>
      <c r="Q889">
        <f>VLOOKUP(B889,[1]Arkusz5!$A$3:$Y$2185,16,FALSE)</f>
        <v>0</v>
      </c>
      <c r="R889">
        <f>VLOOKUP(B889,[1]Arkusz5!$A$3:$Y$2185,17,FALSE)</f>
        <v>0</v>
      </c>
      <c r="S889" t="str">
        <f>VLOOKUP(B889,[1]Arkusz5!$A$3:$Y$2185,18,FALSE)</f>
        <v>Europa</v>
      </c>
      <c r="T889" t="str">
        <f>VLOOKUP(B889,[1]Arkusz5!$A$3:$Y$2185,19,FALSE)</f>
        <v>Polska</v>
      </c>
      <c r="U889" t="str">
        <f>VLOOKUP(B889,[1]Arkusz5!$A$3:$Y$2185,20,FALSE)</f>
        <v>wielkopolskie</v>
      </c>
      <c r="V889" t="str">
        <f>VLOOKUP(B889,[1]Arkusz5!$A$3:$Y$2185,21,FALSE)</f>
        <v>Poznań</v>
      </c>
      <c r="W889" t="str">
        <f>VLOOKUP(B889,[1]Arkusz5!$A$3:$Y$2185,22,FALSE)</f>
        <v>Poznań</v>
      </c>
      <c r="X889" t="str">
        <f>VLOOKUP(B889,[1]Arkusz5!$A$3:$Y$2185,23,FALSE)</f>
        <v>315.51 Pojezierze Poznańskie</v>
      </c>
      <c r="Y889" t="str">
        <f>VLOOKUP(B889,[1]Arkusz5!$A$3:$Y$2185,24,FALSE)</f>
        <v>Continental Bio-geographical Region</v>
      </c>
      <c r="Z889" t="str">
        <f>VLOOKUP(B889,[1]Arkusz5!$A$3:$Y$2185,25,FALSE)</f>
        <v>Galio-Carpinetum</v>
      </c>
    </row>
    <row r="890" spans="1:26" x14ac:dyDescent="0.25">
      <c r="A890">
        <v>889</v>
      </c>
      <c r="B890" t="s">
        <v>5391</v>
      </c>
      <c r="C890" t="str">
        <f>VLOOKUP(B890,[1]Arkusz5!$A$3:$Y$2185,2,FALSE)</f>
        <v>52.48003</v>
      </c>
      <c r="D890" t="str">
        <f>VLOOKUP(B890,[1]Arkusz5!$A$3:$Y$2185,3,FALSE)</f>
        <v>17.01115</v>
      </c>
      <c r="E890" t="str">
        <f>VLOOKUP(B890,[1]Arkusz5!$A$3:$Y$2185,4,FALSE)</f>
        <v>33UXU31</v>
      </c>
      <c r="F890" t="str">
        <f>VLOOKUP(B890,[1]Arkusz5!$A$3:$Y$2185,5,FALSE)</f>
        <v>BC99</v>
      </c>
      <c r="G890">
        <f>VLOOKUP(B890,[1]Arkusz5!$A$3:$Y$2185,6,FALSE)</f>
        <v>0</v>
      </c>
      <c r="H890">
        <f>VLOOKUP(B890,[1]Arkusz5!$A$3:$Y$2185,7,FALSE)</f>
        <v>0</v>
      </c>
      <c r="I890">
        <f>VLOOKUP(B890,[1]Arkusz5!$A$3:$Y$2185,8,FALSE)</f>
        <v>0</v>
      </c>
      <c r="J890">
        <f>VLOOKUP(B890,[1]Arkusz5!$A$3:$Y$2185,9,FALSE)</f>
        <v>0</v>
      </c>
      <c r="K890" t="str">
        <f>VLOOKUP(B890,[1]Arkusz5!$A$3:$Y$2185,10,FALSE)</f>
        <v>Park Krajobrazowy Puszcza Zielonka</v>
      </c>
      <c r="L890">
        <f>VLOOKUP(B890,[1]Arkusz5!$A$3:$Y$2185,11,FALSE)</f>
        <v>0</v>
      </c>
      <c r="M890">
        <f>VLOOKUP(B890,[1]Arkusz5!$A$3:$Y$2185,12,FALSE)</f>
        <v>0</v>
      </c>
      <c r="N890">
        <f>VLOOKUP(B890,[1]Arkusz5!$A$3:$Y$2185,13,FALSE)</f>
        <v>0</v>
      </c>
      <c r="O890">
        <f>VLOOKUP(B890,[1]Arkusz5!$A$3:$Y$2185,14,FALSE)</f>
        <v>0</v>
      </c>
      <c r="P890">
        <f>VLOOKUP(B890,[1]Arkusz5!$A$3:$Y$2185,15,FALSE)</f>
        <v>0</v>
      </c>
      <c r="Q890" t="str">
        <f>VLOOKUP(B890,[1]Arkusz5!$A$3:$Y$2185,16,FALSE)</f>
        <v>PLH300058</v>
      </c>
      <c r="R890" t="str">
        <f>VLOOKUP(B890,[1]Arkusz5!$A$3:$Y$2185,17,FALSE)</f>
        <v>Uroczyska Puszczy Zielonki</v>
      </c>
      <c r="S890" t="str">
        <f>VLOOKUP(B890,[1]Arkusz5!$A$3:$Y$2185,18,FALSE)</f>
        <v>Europa</v>
      </c>
      <c r="T890" t="str">
        <f>VLOOKUP(B890,[1]Arkusz5!$A$3:$Y$2185,19,FALSE)</f>
        <v>Polska</v>
      </c>
      <c r="U890" t="str">
        <f>VLOOKUP(B890,[1]Arkusz5!$A$3:$Y$2185,20,FALSE)</f>
        <v>wielkopolskie</v>
      </c>
      <c r="V890" t="str">
        <f>VLOOKUP(B890,[1]Arkusz5!$A$3:$Y$2185,21,FALSE)</f>
        <v>poznański</v>
      </c>
      <c r="W890" t="str">
        <f>VLOOKUP(B890,[1]Arkusz5!$A$3:$Y$2185,22,FALSE)</f>
        <v>Czerwonak</v>
      </c>
      <c r="X890" t="str">
        <f>VLOOKUP(B890,[1]Arkusz5!$A$3:$Y$2185,23,FALSE)</f>
        <v>315.56 Równina Wrzesińska</v>
      </c>
      <c r="Y890" t="str">
        <f>VLOOKUP(B890,[1]Arkusz5!$A$3:$Y$2185,24,FALSE)</f>
        <v>Continental Bio-geographical Region</v>
      </c>
      <c r="Z890" t="str">
        <f>VLOOKUP(B890,[1]Arkusz5!$A$3:$Y$2185,25,FALSE)</f>
        <v>Potentillo albae-Quercetum typicum</v>
      </c>
    </row>
    <row r="891" spans="1:26" x14ac:dyDescent="0.25">
      <c r="A891">
        <v>890</v>
      </c>
      <c r="B891" t="s">
        <v>5395</v>
      </c>
      <c r="C891" t="str">
        <f>VLOOKUP(B891,[1]Arkusz5!$A$3:$Y$2185,2,FALSE)</f>
        <v>52.24524</v>
      </c>
      <c r="D891" t="str">
        <f>VLOOKUP(B891,[1]Arkusz5!$A$3:$Y$2185,3,FALSE)</f>
        <v>16.84705</v>
      </c>
      <c r="E891" t="str">
        <f>VLOOKUP(B891,[1]Arkusz5!$A$3:$Y$2185,4,FALSE)</f>
        <v>33UXT28</v>
      </c>
      <c r="F891" t="str">
        <f>VLOOKUP(B891,[1]Arkusz5!$A$3:$Y$2185,5,FALSE)</f>
        <v>BD28</v>
      </c>
      <c r="G891">
        <f>VLOOKUP(B891,[1]Arkusz5!$A$3:$Y$2185,6,FALSE)</f>
        <v>0</v>
      </c>
      <c r="H891">
        <f>VLOOKUP(B891,[1]Arkusz5!$A$3:$Y$2185,7,FALSE)</f>
        <v>0</v>
      </c>
      <c r="I891">
        <f>VLOOKUP(B891,[1]Arkusz5!$A$3:$Y$2185,8,FALSE)</f>
        <v>0</v>
      </c>
      <c r="J891" t="str">
        <f>VLOOKUP(B891,[1]Arkusz5!$A$3:$Y$2185,9,FALSE)</f>
        <v>Wielkopolski Park Narodowy - otulina</v>
      </c>
      <c r="K891">
        <f>VLOOKUP(B891,[1]Arkusz5!$A$3:$Y$2185,10,FALSE)</f>
        <v>0</v>
      </c>
      <c r="L891">
        <f>VLOOKUP(B891,[1]Arkusz5!$A$3:$Y$2185,11,FALSE)</f>
        <v>0</v>
      </c>
      <c r="M891">
        <f>VLOOKUP(B891,[1]Arkusz5!$A$3:$Y$2185,12,FALSE)</f>
        <v>0</v>
      </c>
      <c r="N891">
        <f>VLOOKUP(B891,[1]Arkusz5!$A$3:$Y$2185,13,FALSE)</f>
        <v>0</v>
      </c>
      <c r="O891">
        <f>VLOOKUP(B891,[1]Arkusz5!$A$3:$Y$2185,14,FALSE)</f>
        <v>0</v>
      </c>
      <c r="P891">
        <f>VLOOKUP(B891,[1]Arkusz5!$A$3:$Y$2185,15,FALSE)</f>
        <v>0</v>
      </c>
      <c r="Q891">
        <f>VLOOKUP(B891,[1]Arkusz5!$A$3:$Y$2185,16,FALSE)</f>
        <v>0</v>
      </c>
      <c r="R891">
        <f>VLOOKUP(B891,[1]Arkusz5!$A$3:$Y$2185,17,FALSE)</f>
        <v>0</v>
      </c>
      <c r="S891" t="str">
        <f>VLOOKUP(B891,[1]Arkusz5!$A$3:$Y$2185,18,FALSE)</f>
        <v>Europa</v>
      </c>
      <c r="T891" t="str">
        <f>VLOOKUP(B891,[1]Arkusz5!$A$3:$Y$2185,19,FALSE)</f>
        <v>Polska</v>
      </c>
      <c r="U891" t="str">
        <f>VLOOKUP(B891,[1]Arkusz5!$A$3:$Y$2185,20,FALSE)</f>
        <v>wielkopolskie</v>
      </c>
      <c r="V891" t="str">
        <f>VLOOKUP(B891,[1]Arkusz5!$A$3:$Y$2185,21,FALSE)</f>
        <v>poznański</v>
      </c>
      <c r="W891" t="str">
        <f>VLOOKUP(B891,[1]Arkusz5!$A$3:$Y$2185,22,FALSE)</f>
        <v>Mosina</v>
      </c>
      <c r="X891" t="str">
        <f>VLOOKUP(B891,[1]Arkusz5!$A$3:$Y$2185,23,FALSE)</f>
        <v>315.64 Kotlina Śremska</v>
      </c>
      <c r="Y891" t="str">
        <f>VLOOKUP(B891,[1]Arkusz5!$A$3:$Y$2185,24,FALSE)</f>
        <v>Continental Bio-geographical Region</v>
      </c>
      <c r="Z891" t="str">
        <f>VLOOKUP(B891,[1]Arkusz5!$A$3:$Y$2185,25,FALSE)</f>
        <v>Fraxino-Alnetum (=Circaeo-Alnetum)</v>
      </c>
    </row>
    <row r="892" spans="1:26" x14ac:dyDescent="0.25">
      <c r="A892">
        <v>891</v>
      </c>
      <c r="B892" t="s">
        <v>5404</v>
      </c>
      <c r="C892" t="str">
        <f>VLOOKUP(B892,[1]Arkusz5!$A$3:$Y$2185,2,FALSE)</f>
        <v>52.48003</v>
      </c>
      <c r="D892" t="str">
        <f>VLOOKUP(B892,[1]Arkusz5!$A$3:$Y$2185,3,FALSE)</f>
        <v>17.01115</v>
      </c>
      <c r="E892" t="str">
        <f>VLOOKUP(B892,[1]Arkusz5!$A$3:$Y$2185,4,FALSE)</f>
        <v>33UXU31</v>
      </c>
      <c r="F892" t="str">
        <f>VLOOKUP(B892,[1]Arkusz5!$A$3:$Y$2185,5,FALSE)</f>
        <v>BC99</v>
      </c>
      <c r="G892">
        <f>VLOOKUP(B892,[1]Arkusz5!$A$3:$Y$2185,6,FALSE)</f>
        <v>0</v>
      </c>
      <c r="H892">
        <f>VLOOKUP(B892,[1]Arkusz5!$A$3:$Y$2185,7,FALSE)</f>
        <v>0</v>
      </c>
      <c r="I892">
        <f>VLOOKUP(B892,[1]Arkusz5!$A$3:$Y$2185,8,FALSE)</f>
        <v>0</v>
      </c>
      <c r="J892">
        <f>VLOOKUP(B892,[1]Arkusz5!$A$3:$Y$2185,9,FALSE)</f>
        <v>0</v>
      </c>
      <c r="K892" t="str">
        <f>VLOOKUP(B892,[1]Arkusz5!$A$3:$Y$2185,10,FALSE)</f>
        <v>Park Krajobrazowy Puszcza Zielonka</v>
      </c>
      <c r="L892">
        <f>VLOOKUP(B892,[1]Arkusz5!$A$3:$Y$2185,11,FALSE)</f>
        <v>0</v>
      </c>
      <c r="M892">
        <f>VLOOKUP(B892,[1]Arkusz5!$A$3:$Y$2185,12,FALSE)</f>
        <v>0</v>
      </c>
      <c r="N892">
        <f>VLOOKUP(B892,[1]Arkusz5!$A$3:$Y$2185,13,FALSE)</f>
        <v>0</v>
      </c>
      <c r="O892">
        <f>VLOOKUP(B892,[1]Arkusz5!$A$3:$Y$2185,14,FALSE)</f>
        <v>0</v>
      </c>
      <c r="P892">
        <f>VLOOKUP(B892,[1]Arkusz5!$A$3:$Y$2185,15,FALSE)</f>
        <v>0</v>
      </c>
      <c r="Q892" t="str">
        <f>VLOOKUP(B892,[1]Arkusz5!$A$3:$Y$2185,16,FALSE)</f>
        <v>PLH300058</v>
      </c>
      <c r="R892" t="str">
        <f>VLOOKUP(B892,[1]Arkusz5!$A$3:$Y$2185,17,FALSE)</f>
        <v>Uroczyska Puszczy Zielonki</v>
      </c>
      <c r="S892" t="str">
        <f>VLOOKUP(B892,[1]Arkusz5!$A$3:$Y$2185,18,FALSE)</f>
        <v>Europa</v>
      </c>
      <c r="T892" t="str">
        <f>VLOOKUP(B892,[1]Arkusz5!$A$3:$Y$2185,19,FALSE)</f>
        <v>Polska</v>
      </c>
      <c r="U892" t="str">
        <f>VLOOKUP(B892,[1]Arkusz5!$A$3:$Y$2185,20,FALSE)</f>
        <v>wielkopolskie</v>
      </c>
      <c r="V892" t="str">
        <f>VLOOKUP(B892,[1]Arkusz5!$A$3:$Y$2185,21,FALSE)</f>
        <v>poznański</v>
      </c>
      <c r="W892" t="str">
        <f>VLOOKUP(B892,[1]Arkusz5!$A$3:$Y$2185,22,FALSE)</f>
        <v>Czerwonak</v>
      </c>
      <c r="X892" t="str">
        <f>VLOOKUP(B892,[1]Arkusz5!$A$3:$Y$2185,23,FALSE)</f>
        <v>315.56 Równina Wrzesińska</v>
      </c>
      <c r="Y892" t="str">
        <f>VLOOKUP(B892,[1]Arkusz5!$A$3:$Y$2185,24,FALSE)</f>
        <v>Continental Bio-geographical Region</v>
      </c>
      <c r="Z892" t="str">
        <f>VLOOKUP(B892,[1]Arkusz5!$A$3:$Y$2185,25,FALSE)</f>
        <v>Potentillo albae-Quercetum typicum</v>
      </c>
    </row>
    <row r="893" spans="1:26" x14ac:dyDescent="0.25">
      <c r="A893">
        <v>892</v>
      </c>
      <c r="B893" t="s">
        <v>5406</v>
      </c>
      <c r="C893" t="str">
        <f>VLOOKUP(B893,[1]Arkusz5!$A$3:$Y$2185,2,FALSE)</f>
        <v>52.773363</v>
      </c>
      <c r="D893" t="str">
        <f>VLOOKUP(B893,[1]Arkusz5!$A$3:$Y$2185,3,FALSE)</f>
        <v>16.641758</v>
      </c>
      <c r="E893" t="str">
        <f>VLOOKUP(B893,[1]Arkusz5!$A$3:$Y$2185,4,FALSE)</f>
        <v>33UXU14</v>
      </c>
      <c r="F893" t="str">
        <f>VLOOKUP(B893,[1]Arkusz5!$A$3:$Y$2185,5,FALSE)</f>
        <v>BC67</v>
      </c>
      <c r="G893">
        <f>VLOOKUP(B893,[1]Arkusz5!$A$3:$Y$2185,6,FALSE)</f>
        <v>0</v>
      </c>
      <c r="H893">
        <f>VLOOKUP(B893,[1]Arkusz5!$A$3:$Y$2185,7,FALSE)</f>
        <v>0</v>
      </c>
      <c r="I893">
        <f>VLOOKUP(B893,[1]Arkusz5!$A$3:$Y$2185,8,FALSE)</f>
        <v>0</v>
      </c>
      <c r="J893">
        <f>VLOOKUP(B893,[1]Arkusz5!$A$3:$Y$2185,9,FALSE)</f>
        <v>0</v>
      </c>
      <c r="K893">
        <f>VLOOKUP(B893,[1]Arkusz5!$A$3:$Y$2185,10,FALSE)</f>
        <v>0</v>
      </c>
      <c r="L893">
        <f>VLOOKUP(B893,[1]Arkusz5!$A$3:$Y$2185,11,FALSE)</f>
        <v>0</v>
      </c>
      <c r="M893">
        <f>VLOOKUP(B893,[1]Arkusz5!$A$3:$Y$2185,12,FALSE)</f>
        <v>0</v>
      </c>
      <c r="N893">
        <f>VLOOKUP(B893,[1]Arkusz5!$A$3:$Y$2185,13,FALSE)</f>
        <v>0</v>
      </c>
      <c r="O893">
        <f>VLOOKUP(B893,[1]Arkusz5!$A$3:$Y$2185,14,FALSE)</f>
        <v>0</v>
      </c>
      <c r="P893">
        <f>VLOOKUP(B893,[1]Arkusz5!$A$3:$Y$2185,15,FALSE)</f>
        <v>0</v>
      </c>
      <c r="Q893">
        <f>VLOOKUP(B893,[1]Arkusz5!$A$3:$Y$2185,16,FALSE)</f>
        <v>0</v>
      </c>
      <c r="R893">
        <f>VLOOKUP(B893,[1]Arkusz5!$A$3:$Y$2185,17,FALSE)</f>
        <v>0</v>
      </c>
      <c r="S893" t="str">
        <f>VLOOKUP(B893,[1]Arkusz5!$A$3:$Y$2185,18,FALSE)</f>
        <v>Europa</v>
      </c>
      <c r="T893" t="str">
        <f>VLOOKUP(B893,[1]Arkusz5!$A$3:$Y$2185,19,FALSE)</f>
        <v>Polska</v>
      </c>
      <c r="U893" t="str">
        <f>VLOOKUP(B893,[1]Arkusz5!$A$3:$Y$2185,20,FALSE)</f>
        <v>wielkopolskie</v>
      </c>
      <c r="V893" t="str">
        <f>VLOOKUP(B893,[1]Arkusz5!$A$3:$Y$2185,21,FALSE)</f>
        <v>czarnkowsko-trzcianecki</v>
      </c>
      <c r="W893" t="str">
        <f>VLOOKUP(B893,[1]Arkusz5!$A$3:$Y$2185,22,FALSE)</f>
        <v>Połajewo</v>
      </c>
      <c r="X893" t="str">
        <f>VLOOKUP(B893,[1]Arkusz5!$A$3:$Y$2185,23,FALSE)</f>
        <v>315.33 Kotlina Gorzowska</v>
      </c>
      <c r="Y893" t="str">
        <f>VLOOKUP(B893,[1]Arkusz5!$A$3:$Y$2185,24,FALSE)</f>
        <v>Continental Bio-geographical Region</v>
      </c>
      <c r="Z893" t="str">
        <f>VLOOKUP(B893,[1]Arkusz5!$A$3:$Y$2185,25,FALSE)</f>
        <v>Pino-Quercetum (=Querco-Pinetum + Serratulo-Pinetum)</v>
      </c>
    </row>
    <row r="894" spans="1:26" x14ac:dyDescent="0.25">
      <c r="A894">
        <v>893</v>
      </c>
      <c r="B894" t="s">
        <v>5415</v>
      </c>
      <c r="C894" t="str">
        <f>VLOOKUP(B894,[1]Arkusz5!$A$3:$Y$2185,2,FALSE)</f>
        <v>52.272126</v>
      </c>
      <c r="D894" t="str">
        <f>VLOOKUP(B894,[1]Arkusz5!$A$3:$Y$2185,3,FALSE)</f>
        <v>16.863685</v>
      </c>
      <c r="E894" t="str">
        <f>VLOOKUP(B894,[1]Arkusz5!$A$3:$Y$2185,4,FALSE)</f>
        <v>33UXT29</v>
      </c>
      <c r="F894" t="str">
        <f>VLOOKUP(B894,[1]Arkusz5!$A$3:$Y$2185,5,FALSE)</f>
        <v>BD18</v>
      </c>
      <c r="G894">
        <f>VLOOKUP(B894,[1]Arkusz5!$A$3:$Y$2185,6,FALSE)</f>
        <v>0</v>
      </c>
      <c r="H894">
        <f>VLOOKUP(B894,[1]Arkusz5!$A$3:$Y$2185,7,FALSE)</f>
        <v>0</v>
      </c>
      <c r="I894">
        <f>VLOOKUP(B894,[1]Arkusz5!$A$3:$Y$2185,8,FALSE)</f>
        <v>0</v>
      </c>
      <c r="J894" t="str">
        <f>VLOOKUP(B894,[1]Arkusz5!$A$3:$Y$2185,9,FALSE)</f>
        <v>Wielkopolski Park Narodowy - otulina</v>
      </c>
      <c r="K894">
        <f>VLOOKUP(B894,[1]Arkusz5!$A$3:$Y$2185,10,FALSE)</f>
        <v>0</v>
      </c>
      <c r="L894">
        <f>VLOOKUP(B894,[1]Arkusz5!$A$3:$Y$2185,11,FALSE)</f>
        <v>0</v>
      </c>
      <c r="M894">
        <f>VLOOKUP(B894,[1]Arkusz5!$A$3:$Y$2185,12,FALSE)</f>
        <v>0</v>
      </c>
      <c r="N894">
        <f>VLOOKUP(B894,[1]Arkusz5!$A$3:$Y$2185,13,FALSE)</f>
        <v>0</v>
      </c>
      <c r="O894">
        <f>VLOOKUP(B894,[1]Arkusz5!$A$3:$Y$2185,14,FALSE)</f>
        <v>0</v>
      </c>
      <c r="P894">
        <f>VLOOKUP(B894,[1]Arkusz5!$A$3:$Y$2185,15,FALSE)</f>
        <v>0</v>
      </c>
      <c r="Q894">
        <f>VLOOKUP(B894,[1]Arkusz5!$A$3:$Y$2185,16,FALSE)</f>
        <v>0</v>
      </c>
      <c r="R894">
        <f>VLOOKUP(B894,[1]Arkusz5!$A$3:$Y$2185,17,FALSE)</f>
        <v>0</v>
      </c>
      <c r="S894" t="str">
        <f>VLOOKUP(B894,[1]Arkusz5!$A$3:$Y$2185,18,FALSE)</f>
        <v>Europa</v>
      </c>
      <c r="T894" t="str">
        <f>VLOOKUP(B894,[1]Arkusz5!$A$3:$Y$2185,19,FALSE)</f>
        <v>Polska</v>
      </c>
      <c r="U894" t="str">
        <f>VLOOKUP(B894,[1]Arkusz5!$A$3:$Y$2185,20,FALSE)</f>
        <v>wielkopolskie</v>
      </c>
      <c r="V894" t="str">
        <f>VLOOKUP(B894,[1]Arkusz5!$A$3:$Y$2185,21,FALSE)</f>
        <v>poznański</v>
      </c>
      <c r="W894" t="str">
        <f>VLOOKUP(B894,[1]Arkusz5!$A$3:$Y$2185,22,FALSE)</f>
        <v>Puszczykowo</v>
      </c>
      <c r="X894" t="str">
        <f>VLOOKUP(B894,[1]Arkusz5!$A$3:$Y$2185,23,FALSE)</f>
        <v>315.52 Poznański Przełom Warty</v>
      </c>
      <c r="Y894" t="str">
        <f>VLOOKUP(B894,[1]Arkusz5!$A$3:$Y$2185,24,FALSE)</f>
        <v>Continental Bio-geographical Region</v>
      </c>
      <c r="Z894" t="str">
        <f>VLOOKUP(B894,[1]Arkusz5!$A$3:$Y$2185,25,FALSE)</f>
        <v>Pino-Quercetum (=Querco-Pinetum + Serratulo-Pinetum)</v>
      </c>
    </row>
    <row r="895" spans="1:26" x14ac:dyDescent="0.25">
      <c r="A895">
        <v>894</v>
      </c>
      <c r="B895" t="s">
        <v>5424</v>
      </c>
      <c r="C895" t="str">
        <f>VLOOKUP(B895,[1]Arkusz5!$A$3:$Y$2185,2,FALSE)</f>
        <v>52.309</v>
      </c>
      <c r="D895" t="str">
        <f>VLOOKUP(B895,[1]Arkusz5!$A$3:$Y$2185,3,FALSE)</f>
        <v>16.8855</v>
      </c>
      <c r="E895" t="str">
        <f>VLOOKUP(B895,[1]Arkusz5!$A$3:$Y$2185,4,FALSE)</f>
        <v>33UXT29</v>
      </c>
      <c r="F895" t="str">
        <f>VLOOKUP(B895,[1]Arkusz5!$A$3:$Y$2185,5,FALSE)</f>
        <v>BD18</v>
      </c>
      <c r="G895">
        <f>VLOOKUP(B895,[1]Arkusz5!$A$3:$Y$2185,6,FALSE)</f>
        <v>0</v>
      </c>
      <c r="H895">
        <f>VLOOKUP(B895,[1]Arkusz5!$A$3:$Y$2185,7,FALSE)</f>
        <v>0</v>
      </c>
      <c r="I895">
        <f>VLOOKUP(B895,[1]Arkusz5!$A$3:$Y$2185,8,FALSE)</f>
        <v>0</v>
      </c>
      <c r="J895" t="str">
        <f>VLOOKUP(B895,[1]Arkusz5!$A$3:$Y$2185,9,FALSE)</f>
        <v>Wielkopolski Park Narodowy</v>
      </c>
      <c r="K895">
        <f>VLOOKUP(B895,[1]Arkusz5!$A$3:$Y$2185,10,FALSE)</f>
        <v>0</v>
      </c>
      <c r="L895">
        <f>VLOOKUP(B895,[1]Arkusz5!$A$3:$Y$2185,11,FALSE)</f>
        <v>0</v>
      </c>
      <c r="M895">
        <f>VLOOKUP(B895,[1]Arkusz5!$A$3:$Y$2185,12,FALSE)</f>
        <v>0</v>
      </c>
      <c r="N895">
        <f>VLOOKUP(B895,[1]Arkusz5!$A$3:$Y$2185,13,FALSE)</f>
        <v>0</v>
      </c>
      <c r="O895">
        <f>VLOOKUP(B895,[1]Arkusz5!$A$3:$Y$2185,14,FALSE)</f>
        <v>0</v>
      </c>
      <c r="P895">
        <f>VLOOKUP(B895,[1]Arkusz5!$A$3:$Y$2185,15,FALSE)</f>
        <v>0</v>
      </c>
      <c r="Q895" t="str">
        <f>VLOOKUP(B895,[1]Arkusz5!$A$3:$Y$2185,16,FALSE)</f>
        <v>PLH300010</v>
      </c>
      <c r="R895" t="str">
        <f>VLOOKUP(B895,[1]Arkusz5!$A$3:$Y$2185,17,FALSE)</f>
        <v>Ostoja Wielkopolska</v>
      </c>
      <c r="S895" t="str">
        <f>VLOOKUP(B895,[1]Arkusz5!$A$3:$Y$2185,18,FALSE)</f>
        <v>Europa</v>
      </c>
      <c r="T895" t="str">
        <f>VLOOKUP(B895,[1]Arkusz5!$A$3:$Y$2185,19,FALSE)</f>
        <v>Polska</v>
      </c>
      <c r="U895" t="str">
        <f>VLOOKUP(B895,[1]Arkusz5!$A$3:$Y$2185,20,FALSE)</f>
        <v>wielkopolskie</v>
      </c>
      <c r="V895" t="str">
        <f>VLOOKUP(B895,[1]Arkusz5!$A$3:$Y$2185,21,FALSE)</f>
        <v>poznański</v>
      </c>
      <c r="W895" t="str">
        <f>VLOOKUP(B895,[1]Arkusz5!$A$3:$Y$2185,22,FALSE)</f>
        <v>Komorniki</v>
      </c>
      <c r="X895" t="str">
        <f>VLOOKUP(B895,[1]Arkusz5!$A$3:$Y$2185,23,FALSE)</f>
        <v>315.52 Poznański Przełom Warty</v>
      </c>
      <c r="Y895" t="str">
        <f>VLOOKUP(B895,[1]Arkusz5!$A$3:$Y$2185,24,FALSE)</f>
        <v>Continental Bio-geographical Region</v>
      </c>
      <c r="Z895" t="str">
        <f>VLOOKUP(B895,[1]Arkusz5!$A$3:$Y$2185,25,FALSE)</f>
        <v>Fraxino-Alnetum (=Circaeo-Alnetum)</v>
      </c>
    </row>
    <row r="896" spans="1:26" x14ac:dyDescent="0.25">
      <c r="A896">
        <v>895</v>
      </c>
      <c r="B896" t="s">
        <v>5434</v>
      </c>
      <c r="C896" t="str">
        <f>VLOOKUP(B896,[1]Arkusz5!$A$3:$Y$2185,2,FALSE)</f>
        <v>52.4644</v>
      </c>
      <c r="D896" t="str">
        <f>VLOOKUP(B896,[1]Arkusz5!$A$3:$Y$2185,3,FALSE)</f>
        <v>17.8568</v>
      </c>
      <c r="E896" t="str">
        <f>VLOOKUP(B896,[1]Arkusz5!$A$3:$Y$2185,4,FALSE)</f>
        <v>33UXU91</v>
      </c>
      <c r="F896" t="str">
        <f>VLOOKUP(B896,[1]Arkusz5!$A$3:$Y$2185,5,FALSE)</f>
        <v>CC95</v>
      </c>
      <c r="G896">
        <f>VLOOKUP(B896,[1]Arkusz5!$A$3:$Y$2185,6,FALSE)</f>
        <v>0</v>
      </c>
      <c r="H896">
        <f>VLOOKUP(B896,[1]Arkusz5!$A$3:$Y$2185,7,FALSE)</f>
        <v>0</v>
      </c>
      <c r="I896">
        <f>VLOOKUP(B896,[1]Arkusz5!$A$3:$Y$2185,8,FALSE)</f>
        <v>0</v>
      </c>
      <c r="J896">
        <f>VLOOKUP(B896,[1]Arkusz5!$A$3:$Y$2185,9,FALSE)</f>
        <v>0</v>
      </c>
      <c r="K896" t="str">
        <f>VLOOKUP(B896,[1]Arkusz5!$A$3:$Y$2185,10,FALSE)</f>
        <v>Powidzki Park Krajobrazowy</v>
      </c>
      <c r="L896">
        <f>VLOOKUP(B896,[1]Arkusz5!$A$3:$Y$2185,11,FALSE)</f>
        <v>0</v>
      </c>
      <c r="M896">
        <f>VLOOKUP(B896,[1]Arkusz5!$A$3:$Y$2185,12,FALSE)</f>
        <v>0</v>
      </c>
      <c r="N896" t="str">
        <f>VLOOKUP(B896,[1]Arkusz5!$A$3:$Y$2185,13,FALSE)</f>
        <v>Powidzko-Bieniszewski</v>
      </c>
      <c r="O896">
        <f>VLOOKUP(B896,[1]Arkusz5!$A$3:$Y$2185,14,FALSE)</f>
        <v>0</v>
      </c>
      <c r="P896">
        <f>VLOOKUP(B896,[1]Arkusz5!$A$3:$Y$2185,15,FALSE)</f>
        <v>0</v>
      </c>
      <c r="Q896">
        <f>VLOOKUP(B896,[1]Arkusz5!$A$3:$Y$2185,16,FALSE)</f>
        <v>0</v>
      </c>
      <c r="R896">
        <f>VLOOKUP(B896,[1]Arkusz5!$A$3:$Y$2185,17,FALSE)</f>
        <v>0</v>
      </c>
      <c r="S896" t="str">
        <f>VLOOKUP(B896,[1]Arkusz5!$A$3:$Y$2185,18,FALSE)</f>
        <v>Europa</v>
      </c>
      <c r="T896" t="str">
        <f>VLOOKUP(B896,[1]Arkusz5!$A$3:$Y$2185,19,FALSE)</f>
        <v>Polska</v>
      </c>
      <c r="U896" t="str">
        <f>VLOOKUP(B896,[1]Arkusz5!$A$3:$Y$2185,20,FALSE)</f>
        <v>wielkopolskie</v>
      </c>
      <c r="V896" t="str">
        <f>VLOOKUP(B896,[1]Arkusz5!$A$3:$Y$2185,21,FALSE)</f>
        <v>gnieźnieński</v>
      </c>
      <c r="W896" t="str">
        <f>VLOOKUP(B896,[1]Arkusz5!$A$3:$Y$2185,22,FALSE)</f>
        <v>Witkowo</v>
      </c>
      <c r="X896" t="str">
        <f>VLOOKUP(B896,[1]Arkusz5!$A$3:$Y$2185,23,FALSE)</f>
        <v>315.56 Równina Wrzesińska</v>
      </c>
      <c r="Y896" t="str">
        <f>VLOOKUP(B896,[1]Arkusz5!$A$3:$Y$2185,24,FALSE)</f>
        <v>Continental Bio-geographical Region</v>
      </c>
      <c r="Z896" t="str">
        <f>VLOOKUP(B896,[1]Arkusz5!$A$3:$Y$2185,25,FALSE)</f>
        <v>Fraxino-Alnetum (=Circaeo-Alnetum)</v>
      </c>
    </row>
    <row r="897" spans="1:26" x14ac:dyDescent="0.25">
      <c r="A897">
        <v>896</v>
      </c>
      <c r="B897" t="s">
        <v>5441</v>
      </c>
      <c r="C897" t="str">
        <f>VLOOKUP(B897,[1]Arkusz5!$A$3:$Y$2185,2,FALSE)</f>
        <v>52.333294</v>
      </c>
      <c r="D897" t="str">
        <f>VLOOKUP(B897,[1]Arkusz5!$A$3:$Y$2185,3,FALSE)</f>
        <v>16.629009</v>
      </c>
      <c r="E897" t="str">
        <f>VLOOKUP(B897,[1]Arkusz5!$A$3:$Y$2185,4,FALSE)</f>
        <v>33UXT19</v>
      </c>
      <c r="F897" t="str">
        <f>VLOOKUP(B897,[1]Arkusz5!$A$3:$Y$2185,5,FALSE)</f>
        <v>BD16</v>
      </c>
      <c r="G897">
        <f>VLOOKUP(B897,[1]Arkusz5!$A$3:$Y$2185,6,FALSE)</f>
        <v>0</v>
      </c>
      <c r="H897">
        <f>VLOOKUP(B897,[1]Arkusz5!$A$3:$Y$2185,7,FALSE)</f>
        <v>0</v>
      </c>
      <c r="I897">
        <f>VLOOKUP(B897,[1]Arkusz5!$A$3:$Y$2185,8,FALSE)</f>
        <v>0</v>
      </c>
      <c r="J897">
        <f>VLOOKUP(B897,[1]Arkusz5!$A$3:$Y$2185,9,FALSE)</f>
        <v>0</v>
      </c>
      <c r="K897">
        <f>VLOOKUP(B897,[1]Arkusz5!$A$3:$Y$2185,10,FALSE)</f>
        <v>0</v>
      </c>
      <c r="L897">
        <f>VLOOKUP(B897,[1]Arkusz5!$A$3:$Y$2185,11,FALSE)</f>
        <v>0</v>
      </c>
      <c r="M897">
        <f>VLOOKUP(B897,[1]Arkusz5!$A$3:$Y$2185,12,FALSE)</f>
        <v>0</v>
      </c>
      <c r="N897">
        <f>VLOOKUP(B897,[1]Arkusz5!$A$3:$Y$2185,13,FALSE)</f>
        <v>0</v>
      </c>
      <c r="O897">
        <f>VLOOKUP(B897,[1]Arkusz5!$A$3:$Y$2185,14,FALSE)</f>
        <v>0</v>
      </c>
      <c r="P897">
        <f>VLOOKUP(B897,[1]Arkusz5!$A$3:$Y$2185,15,FALSE)</f>
        <v>0</v>
      </c>
      <c r="Q897">
        <f>VLOOKUP(B897,[1]Arkusz5!$A$3:$Y$2185,16,FALSE)</f>
        <v>0</v>
      </c>
      <c r="R897">
        <f>VLOOKUP(B897,[1]Arkusz5!$A$3:$Y$2185,17,FALSE)</f>
        <v>0</v>
      </c>
      <c r="S897" t="str">
        <f>VLOOKUP(B897,[1]Arkusz5!$A$3:$Y$2185,18,FALSE)</f>
        <v>Europa</v>
      </c>
      <c r="T897" t="str">
        <f>VLOOKUP(B897,[1]Arkusz5!$A$3:$Y$2185,19,FALSE)</f>
        <v>Polska</v>
      </c>
      <c r="U897" t="str">
        <f>VLOOKUP(B897,[1]Arkusz5!$A$3:$Y$2185,20,FALSE)</f>
        <v>wielkopolskie</v>
      </c>
      <c r="V897" t="str">
        <f>VLOOKUP(B897,[1]Arkusz5!$A$3:$Y$2185,21,FALSE)</f>
        <v>poznański</v>
      </c>
      <c r="W897" t="str">
        <f>VLOOKUP(B897,[1]Arkusz5!$A$3:$Y$2185,22,FALSE)</f>
        <v>Dopiewo</v>
      </c>
      <c r="X897" t="str">
        <f>VLOOKUP(B897,[1]Arkusz5!$A$3:$Y$2185,23,FALSE)</f>
        <v>315.51 Pojezierze Poznańskie</v>
      </c>
      <c r="Y897" t="str">
        <f>VLOOKUP(B897,[1]Arkusz5!$A$3:$Y$2185,24,FALSE)</f>
        <v>Continental Bio-geographical Region</v>
      </c>
      <c r="Z897" t="str">
        <f>VLOOKUP(B897,[1]Arkusz5!$A$3:$Y$2185,25,FALSE)</f>
        <v>Fraxino-Alnetum (=Circaeo-Alnetum)</v>
      </c>
    </row>
    <row r="898" spans="1:26" x14ac:dyDescent="0.25">
      <c r="A898">
        <v>897</v>
      </c>
      <c r="B898" t="s">
        <v>5451</v>
      </c>
      <c r="C898" t="str">
        <f>VLOOKUP(B898,[1]Arkusz5!$A$3:$Y$2185,2,FALSE)</f>
        <v>52.23</v>
      </c>
      <c r="D898" t="str">
        <f>VLOOKUP(B898,[1]Arkusz5!$A$3:$Y$2185,3,FALSE)</f>
        <v>16.7762</v>
      </c>
      <c r="E898" t="str">
        <f>VLOOKUP(B898,[1]Arkusz5!$A$3:$Y$2185,4,FALSE)</f>
        <v>33UXT28</v>
      </c>
      <c r="F898" t="str">
        <f>VLOOKUP(B898,[1]Arkusz5!$A$3:$Y$2185,5,FALSE)</f>
        <v>BD27</v>
      </c>
      <c r="G898">
        <f>VLOOKUP(B898,[1]Arkusz5!$A$3:$Y$2185,6,FALSE)</f>
        <v>0</v>
      </c>
      <c r="H898">
        <f>VLOOKUP(B898,[1]Arkusz5!$A$3:$Y$2185,7,FALSE)</f>
        <v>0</v>
      </c>
      <c r="I898">
        <f>VLOOKUP(B898,[1]Arkusz5!$A$3:$Y$2185,8,FALSE)</f>
        <v>0</v>
      </c>
      <c r="J898" t="str">
        <f>VLOOKUP(B898,[1]Arkusz5!$A$3:$Y$2185,9,FALSE)</f>
        <v>Wielkopolski Park Narodowy - otulina</v>
      </c>
      <c r="K898">
        <f>VLOOKUP(B898,[1]Arkusz5!$A$3:$Y$2185,10,FALSE)</f>
        <v>0</v>
      </c>
      <c r="L898">
        <f>VLOOKUP(B898,[1]Arkusz5!$A$3:$Y$2185,11,FALSE)</f>
        <v>0</v>
      </c>
      <c r="M898">
        <f>VLOOKUP(B898,[1]Arkusz5!$A$3:$Y$2185,12,FALSE)</f>
        <v>0</v>
      </c>
      <c r="N898">
        <f>VLOOKUP(B898,[1]Arkusz5!$A$3:$Y$2185,13,FALSE)</f>
        <v>0</v>
      </c>
      <c r="O898">
        <f>VLOOKUP(B898,[1]Arkusz5!$A$3:$Y$2185,14,FALSE)</f>
        <v>0</v>
      </c>
      <c r="P898">
        <f>VLOOKUP(B898,[1]Arkusz5!$A$3:$Y$2185,15,FALSE)</f>
        <v>0</v>
      </c>
      <c r="Q898">
        <f>VLOOKUP(B898,[1]Arkusz5!$A$3:$Y$2185,16,FALSE)</f>
        <v>0</v>
      </c>
      <c r="R898">
        <f>VLOOKUP(B898,[1]Arkusz5!$A$3:$Y$2185,17,FALSE)</f>
        <v>0</v>
      </c>
      <c r="S898" t="str">
        <f>VLOOKUP(B898,[1]Arkusz5!$A$3:$Y$2185,18,FALSE)</f>
        <v>Europa</v>
      </c>
      <c r="T898" t="str">
        <f>VLOOKUP(B898,[1]Arkusz5!$A$3:$Y$2185,19,FALSE)</f>
        <v>Polska</v>
      </c>
      <c r="U898" t="str">
        <f>VLOOKUP(B898,[1]Arkusz5!$A$3:$Y$2185,20,FALSE)</f>
        <v>wielkopolskie</v>
      </c>
      <c r="V898" t="str">
        <f>VLOOKUP(B898,[1]Arkusz5!$A$3:$Y$2185,21,FALSE)</f>
        <v>poznański</v>
      </c>
      <c r="W898" t="str">
        <f>VLOOKUP(B898,[1]Arkusz5!$A$3:$Y$2185,22,FALSE)</f>
        <v>Mosina</v>
      </c>
      <c r="X898" t="str">
        <f>VLOOKUP(B898,[1]Arkusz5!$A$3:$Y$2185,23,FALSE)</f>
        <v>315.64 Kotlina Śremska</v>
      </c>
      <c r="Y898" t="str">
        <f>VLOOKUP(B898,[1]Arkusz5!$A$3:$Y$2185,24,FALSE)</f>
        <v>Continental Bio-geographical Region</v>
      </c>
      <c r="Z898" t="str">
        <f>VLOOKUP(B898,[1]Arkusz5!$A$3:$Y$2185,25,FALSE)</f>
        <v>Pino-Quercetum (=Querco-Pinetum + Serratulo-Pinetum)</v>
      </c>
    </row>
    <row r="899" spans="1:26" x14ac:dyDescent="0.25">
      <c r="A899">
        <v>898</v>
      </c>
      <c r="B899" t="s">
        <v>5460</v>
      </c>
      <c r="C899" t="str">
        <f>VLOOKUP(B899,[1]Arkusz5!$A$3:$Y$2185,2,FALSE)</f>
        <v>52.23658</v>
      </c>
      <c r="D899" t="str">
        <f>VLOOKUP(B899,[1]Arkusz5!$A$3:$Y$2185,3,FALSE)</f>
        <v>16.81444</v>
      </c>
      <c r="E899" t="str">
        <f>VLOOKUP(B899,[1]Arkusz5!$A$3:$Y$2185,4,FALSE)</f>
        <v>33UXT28</v>
      </c>
      <c r="F899" t="str">
        <f>VLOOKUP(B899,[1]Arkusz5!$A$3:$Y$2185,5,FALSE)</f>
        <v>BD28</v>
      </c>
      <c r="G899">
        <f>VLOOKUP(B899,[1]Arkusz5!$A$3:$Y$2185,6,FALSE)</f>
        <v>0</v>
      </c>
      <c r="H899">
        <f>VLOOKUP(B899,[1]Arkusz5!$A$3:$Y$2185,7,FALSE)</f>
        <v>0</v>
      </c>
      <c r="I899">
        <f>VLOOKUP(B899,[1]Arkusz5!$A$3:$Y$2185,8,FALSE)</f>
        <v>0</v>
      </c>
      <c r="J899" t="str">
        <f>VLOOKUP(B899,[1]Arkusz5!$A$3:$Y$2185,9,FALSE)</f>
        <v>Wielkopolski Park Narodowy</v>
      </c>
      <c r="K899">
        <f>VLOOKUP(B899,[1]Arkusz5!$A$3:$Y$2185,10,FALSE)</f>
        <v>0</v>
      </c>
      <c r="L899">
        <f>VLOOKUP(B899,[1]Arkusz5!$A$3:$Y$2185,11,FALSE)</f>
        <v>0</v>
      </c>
      <c r="M899">
        <f>VLOOKUP(B899,[1]Arkusz5!$A$3:$Y$2185,12,FALSE)</f>
        <v>0</v>
      </c>
      <c r="N899">
        <f>VLOOKUP(B899,[1]Arkusz5!$A$3:$Y$2185,13,FALSE)</f>
        <v>0</v>
      </c>
      <c r="O899">
        <f>VLOOKUP(B899,[1]Arkusz5!$A$3:$Y$2185,14,FALSE)</f>
        <v>0</v>
      </c>
      <c r="P899">
        <f>VLOOKUP(B899,[1]Arkusz5!$A$3:$Y$2185,15,FALSE)</f>
        <v>0</v>
      </c>
      <c r="Q899" t="str">
        <f>VLOOKUP(B899,[1]Arkusz5!$A$3:$Y$2185,16,FALSE)</f>
        <v>PLB300017; PLH300010</v>
      </c>
      <c r="R899" t="str">
        <f>VLOOKUP(B899,[1]Arkusz5!$A$3:$Y$2185,17,FALSE)</f>
        <v>Ostoja Rogalińska; Ostoja Wielkopolska</v>
      </c>
      <c r="S899" t="str">
        <f>VLOOKUP(B899,[1]Arkusz5!$A$3:$Y$2185,18,FALSE)</f>
        <v>Europa</v>
      </c>
      <c r="T899" t="str">
        <f>VLOOKUP(B899,[1]Arkusz5!$A$3:$Y$2185,19,FALSE)</f>
        <v>Polska</v>
      </c>
      <c r="U899" t="str">
        <f>VLOOKUP(B899,[1]Arkusz5!$A$3:$Y$2185,20,FALSE)</f>
        <v>wielkopolskie</v>
      </c>
      <c r="V899" t="str">
        <f>VLOOKUP(B899,[1]Arkusz5!$A$3:$Y$2185,21,FALSE)</f>
        <v>poznański</v>
      </c>
      <c r="W899" t="str">
        <f>VLOOKUP(B899,[1]Arkusz5!$A$3:$Y$2185,22,FALSE)</f>
        <v>Mosina</v>
      </c>
      <c r="X899" t="str">
        <f>VLOOKUP(B899,[1]Arkusz5!$A$3:$Y$2185,23,FALSE)</f>
        <v>315.64 Kotlina Śremska</v>
      </c>
      <c r="Y899" t="str">
        <f>VLOOKUP(B899,[1]Arkusz5!$A$3:$Y$2185,24,FALSE)</f>
        <v>Continental Bio-geographical Region</v>
      </c>
      <c r="Z899" t="str">
        <f>VLOOKUP(B899,[1]Arkusz5!$A$3:$Y$2185,25,FALSE)</f>
        <v>Pino-Quercetum (=Querco-Pinetum + Serratulo-Pinetum)</v>
      </c>
    </row>
    <row r="900" spans="1:26" x14ac:dyDescent="0.25">
      <c r="A900">
        <v>899</v>
      </c>
      <c r="B900" t="s">
        <v>5469</v>
      </c>
      <c r="C900" t="str">
        <f>VLOOKUP(B900,[1]Arkusz5!$A$3:$Y$2185,2,FALSE)</f>
        <v>51.532623</v>
      </c>
      <c r="D900" t="str">
        <f>VLOOKUP(B900,[1]Arkusz5!$A$3:$Y$2185,3,FALSE)</f>
        <v>18.050784</v>
      </c>
      <c r="E900" t="str">
        <f>VLOOKUP(B900,[1]Arkusz5!$A$3:$Y$2185,4,FALSE)</f>
        <v>34UBC91</v>
      </c>
      <c r="F900" t="str">
        <f>VLOOKUP(B900,[1]Arkusz5!$A$3:$Y$2185,5,FALSE)</f>
        <v>CE06</v>
      </c>
      <c r="G900">
        <f>VLOOKUP(B900,[1]Arkusz5!$A$3:$Y$2185,6,FALSE)</f>
        <v>0</v>
      </c>
      <c r="H900">
        <f>VLOOKUP(B900,[1]Arkusz5!$A$3:$Y$2185,7,FALSE)</f>
        <v>0</v>
      </c>
      <c r="I900">
        <f>VLOOKUP(B900,[1]Arkusz5!$A$3:$Y$2185,8,FALSE)</f>
        <v>0</v>
      </c>
      <c r="J900">
        <f>VLOOKUP(B900,[1]Arkusz5!$A$3:$Y$2185,9,FALSE)</f>
        <v>0</v>
      </c>
      <c r="K900">
        <f>VLOOKUP(B900,[1]Arkusz5!$A$3:$Y$2185,10,FALSE)</f>
        <v>0</v>
      </c>
      <c r="L900">
        <f>VLOOKUP(B900,[1]Arkusz5!$A$3:$Y$2185,11,FALSE)</f>
        <v>0</v>
      </c>
      <c r="M900">
        <f>VLOOKUP(B900,[1]Arkusz5!$A$3:$Y$2185,12,FALSE)</f>
        <v>0</v>
      </c>
      <c r="N900">
        <f>VLOOKUP(B900,[1]Arkusz5!$A$3:$Y$2185,13,FALSE)</f>
        <v>0</v>
      </c>
      <c r="O900">
        <f>VLOOKUP(B900,[1]Arkusz5!$A$3:$Y$2185,14,FALSE)</f>
        <v>0</v>
      </c>
      <c r="P900">
        <f>VLOOKUP(B900,[1]Arkusz5!$A$3:$Y$2185,15,FALSE)</f>
        <v>0</v>
      </c>
      <c r="Q900">
        <f>VLOOKUP(B900,[1]Arkusz5!$A$3:$Y$2185,16,FALSE)</f>
        <v>0</v>
      </c>
      <c r="R900">
        <f>VLOOKUP(B900,[1]Arkusz5!$A$3:$Y$2185,17,FALSE)</f>
        <v>0</v>
      </c>
      <c r="S900" t="str">
        <f>VLOOKUP(B900,[1]Arkusz5!$A$3:$Y$2185,18,FALSE)</f>
        <v>Europa</v>
      </c>
      <c r="T900" t="str">
        <f>VLOOKUP(B900,[1]Arkusz5!$A$3:$Y$2185,19,FALSE)</f>
        <v>Polska</v>
      </c>
      <c r="U900" t="str">
        <f>VLOOKUP(B900,[1]Arkusz5!$A$3:$Y$2185,20,FALSE)</f>
        <v>wielkopolskie</v>
      </c>
      <c r="V900" t="str">
        <f>VLOOKUP(B900,[1]Arkusz5!$A$3:$Y$2185,21,FALSE)</f>
        <v>ostrzeszowski</v>
      </c>
      <c r="W900" t="str">
        <f>VLOOKUP(B900,[1]Arkusz5!$A$3:$Y$2185,22,FALSE)</f>
        <v>Mikstat</v>
      </c>
      <c r="X900" t="str">
        <f>VLOOKUP(B900,[1]Arkusz5!$A$3:$Y$2185,23,FALSE)</f>
        <v>318.21 Kotlina Grabowska</v>
      </c>
      <c r="Y900" t="str">
        <f>VLOOKUP(B900,[1]Arkusz5!$A$3:$Y$2185,24,FALSE)</f>
        <v>Continental Bio-geographical Region</v>
      </c>
      <c r="Z900" t="str">
        <f>VLOOKUP(B900,[1]Arkusz5!$A$3:$Y$2185,25,FALSE)</f>
        <v>Pino-Quercetum (=Querco-Pinetum + Serratulo-Pinetum)</v>
      </c>
    </row>
    <row r="901" spans="1:26" x14ac:dyDescent="0.25">
      <c r="A901">
        <v>900</v>
      </c>
      <c r="B901" t="s">
        <v>5480</v>
      </c>
      <c r="C901" t="str">
        <f>VLOOKUP(B901,[1]Arkusz5!$A$3:$Y$2185,2,FALSE)</f>
        <v>52.8319</v>
      </c>
      <c r="D901" t="str">
        <f>VLOOKUP(B901,[1]Arkusz5!$A$3:$Y$2185,3,FALSE)</f>
        <v>17.2098</v>
      </c>
      <c r="E901" t="str">
        <f>VLOOKUP(B901,[1]Arkusz5!$A$3:$Y$2185,4,FALSE)</f>
        <v>33UXU45</v>
      </c>
      <c r="F901" t="str">
        <f>VLOOKUP(B901,[1]Arkusz5!$A$3:$Y$2185,5,FALSE)</f>
        <v>CC50</v>
      </c>
      <c r="G901">
        <f>VLOOKUP(B901,[1]Arkusz5!$A$3:$Y$2185,6,FALSE)</f>
        <v>0</v>
      </c>
      <c r="H901">
        <f>VLOOKUP(B901,[1]Arkusz5!$A$3:$Y$2185,7,FALSE)</f>
        <v>0</v>
      </c>
      <c r="I901">
        <f>VLOOKUP(B901,[1]Arkusz5!$A$3:$Y$2185,8,FALSE)</f>
        <v>0</v>
      </c>
      <c r="J901">
        <f>VLOOKUP(B901,[1]Arkusz5!$A$3:$Y$2185,9,FALSE)</f>
        <v>0</v>
      </c>
      <c r="K901">
        <f>VLOOKUP(B901,[1]Arkusz5!$A$3:$Y$2185,10,FALSE)</f>
        <v>0</v>
      </c>
      <c r="L901">
        <f>VLOOKUP(B901,[1]Arkusz5!$A$3:$Y$2185,11,FALSE)</f>
        <v>0</v>
      </c>
      <c r="M901">
        <f>VLOOKUP(B901,[1]Arkusz5!$A$3:$Y$2185,12,FALSE)</f>
        <v>0</v>
      </c>
      <c r="N901" t="str">
        <f>VLOOKUP(B901,[1]Arkusz5!$A$3:$Y$2185,13,FALSE)</f>
        <v>Dolina Wełny i Rynna Gołaniecko-Wągrowiecka</v>
      </c>
      <c r="O901">
        <f>VLOOKUP(B901,[1]Arkusz5!$A$3:$Y$2185,14,FALSE)</f>
        <v>0</v>
      </c>
      <c r="P901">
        <f>VLOOKUP(B901,[1]Arkusz5!$A$3:$Y$2185,15,FALSE)</f>
        <v>0</v>
      </c>
      <c r="Q901">
        <f>VLOOKUP(B901,[1]Arkusz5!$A$3:$Y$2185,16,FALSE)</f>
        <v>0</v>
      </c>
      <c r="R901">
        <f>VLOOKUP(B901,[1]Arkusz5!$A$3:$Y$2185,17,FALSE)</f>
        <v>0</v>
      </c>
      <c r="S901" t="str">
        <f>VLOOKUP(B901,[1]Arkusz5!$A$3:$Y$2185,18,FALSE)</f>
        <v>Europa</v>
      </c>
      <c r="T901" t="str">
        <f>VLOOKUP(B901,[1]Arkusz5!$A$3:$Y$2185,19,FALSE)</f>
        <v>Polska</v>
      </c>
      <c r="U901" t="str">
        <f>VLOOKUP(B901,[1]Arkusz5!$A$3:$Y$2185,20,FALSE)</f>
        <v>wielkopolskie</v>
      </c>
      <c r="V901" t="str">
        <f>VLOOKUP(B901,[1]Arkusz5!$A$3:$Y$2185,21,FALSE)</f>
        <v>wągrowiecki</v>
      </c>
      <c r="W901" t="str">
        <f>VLOOKUP(B901,[1]Arkusz5!$A$3:$Y$2185,22,FALSE)</f>
        <v>Wągrowiec</v>
      </c>
      <c r="X901" t="str">
        <f>VLOOKUP(B901,[1]Arkusz5!$A$3:$Y$2185,23,FALSE)</f>
        <v>315.54 Pojezierze Gnieźnieńskie</v>
      </c>
      <c r="Y901" t="str">
        <f>VLOOKUP(B901,[1]Arkusz5!$A$3:$Y$2185,24,FALSE)</f>
        <v>Continental Bio-geographical Region</v>
      </c>
      <c r="Z901" t="str">
        <f>VLOOKUP(B901,[1]Arkusz5!$A$3:$Y$2185,25,FALSE)</f>
        <v>Galio-Carpinetum</v>
      </c>
    </row>
    <row r="902" spans="1:26" x14ac:dyDescent="0.25">
      <c r="A902">
        <v>901</v>
      </c>
      <c r="B902" t="s">
        <v>5489</v>
      </c>
      <c r="C902" t="str">
        <f>VLOOKUP(B902,[1]Arkusz5!$A$3:$Y$2185,2,FALSE)</f>
        <v>52.008819</v>
      </c>
      <c r="D902" t="str">
        <f>VLOOKUP(B902,[1]Arkusz5!$A$3:$Y$2185,3,FALSE)</f>
        <v>16.050949</v>
      </c>
      <c r="E902" t="str">
        <f>VLOOKUP(B902,[1]Arkusz5!$A$3:$Y$2185,4,FALSE)</f>
        <v>33UWT76</v>
      </c>
      <c r="F902" t="str">
        <f>VLOOKUP(B902,[1]Arkusz5!$A$3:$Y$2185,5,FALSE)</f>
        <v>BD42</v>
      </c>
      <c r="G902">
        <f>VLOOKUP(B902,[1]Arkusz5!$A$3:$Y$2185,6,FALSE)</f>
        <v>0</v>
      </c>
      <c r="H902">
        <f>VLOOKUP(B902,[1]Arkusz5!$A$3:$Y$2185,7,FALSE)</f>
        <v>0</v>
      </c>
      <c r="I902">
        <f>VLOOKUP(B902,[1]Arkusz5!$A$3:$Y$2185,8,FALSE)</f>
        <v>0</v>
      </c>
      <c r="J902">
        <f>VLOOKUP(B902,[1]Arkusz5!$A$3:$Y$2185,9,FALSE)</f>
        <v>0</v>
      </c>
      <c r="K902">
        <f>VLOOKUP(B902,[1]Arkusz5!$A$3:$Y$2185,10,FALSE)</f>
        <v>0</v>
      </c>
      <c r="L902">
        <f>VLOOKUP(B902,[1]Arkusz5!$A$3:$Y$2185,11,FALSE)</f>
        <v>0</v>
      </c>
      <c r="M902">
        <f>VLOOKUP(B902,[1]Arkusz5!$A$3:$Y$2185,12,FALSE)</f>
        <v>0</v>
      </c>
      <c r="N902" t="str">
        <f>VLOOKUP(B902,[1]Arkusz5!$A$3:$Y$2185,13,FALSE)</f>
        <v>Obszar Chronionego Krajobrazu Pojezierze Sławskie, Pradolina Obry i Rynna Zbąszyńska</v>
      </c>
      <c r="O902">
        <f>VLOOKUP(B902,[1]Arkusz5!$A$3:$Y$2185,14,FALSE)</f>
        <v>0</v>
      </c>
      <c r="P902">
        <f>VLOOKUP(B902,[1]Arkusz5!$A$3:$Y$2185,15,FALSE)</f>
        <v>0</v>
      </c>
      <c r="Q902">
        <f>VLOOKUP(B902,[1]Arkusz5!$A$3:$Y$2185,16,FALSE)</f>
        <v>0</v>
      </c>
      <c r="R902">
        <f>VLOOKUP(B902,[1]Arkusz5!$A$3:$Y$2185,17,FALSE)</f>
        <v>0</v>
      </c>
      <c r="S902" t="str">
        <f>VLOOKUP(B902,[1]Arkusz5!$A$3:$Y$2185,18,FALSE)</f>
        <v>Europa</v>
      </c>
      <c r="T902" t="str">
        <f>VLOOKUP(B902,[1]Arkusz5!$A$3:$Y$2185,19,FALSE)</f>
        <v>Polska</v>
      </c>
      <c r="U902" t="str">
        <f>VLOOKUP(B902,[1]Arkusz5!$A$3:$Y$2185,20,FALSE)</f>
        <v>wielkopolskie</v>
      </c>
      <c r="V902" t="str">
        <f>VLOOKUP(B902,[1]Arkusz5!$A$3:$Y$2185,21,FALSE)</f>
        <v>wolsztyński</v>
      </c>
      <c r="W902" t="str">
        <f>VLOOKUP(B902,[1]Arkusz5!$A$3:$Y$2185,22,FALSE)</f>
        <v>Wolsztyn</v>
      </c>
      <c r="X902" t="str">
        <f>VLOOKUP(B902,[1]Arkusz5!$A$3:$Y$2185,23,FALSE)</f>
        <v>315.62 Kotlina Kargowska</v>
      </c>
      <c r="Y902" t="str">
        <f>VLOOKUP(B902,[1]Arkusz5!$A$3:$Y$2185,24,FALSE)</f>
        <v>Continental Bio-geographical Region</v>
      </c>
      <c r="Z902" t="str">
        <f>VLOOKUP(B902,[1]Arkusz5!$A$3:$Y$2185,25,FALSE)</f>
        <v>Pino-Quercetum (=Querco-Pinetum + Serratulo-Pinetum)</v>
      </c>
    </row>
    <row r="903" spans="1:26" x14ac:dyDescent="0.25">
      <c r="A903">
        <v>902</v>
      </c>
      <c r="B903" t="s">
        <v>5500</v>
      </c>
      <c r="C903" t="str">
        <f>VLOOKUP(B903,[1]Arkusz5!$A$3:$Y$2185,2,FALSE)</f>
        <v>51.968964</v>
      </c>
      <c r="D903" t="str">
        <f>VLOOKUP(B903,[1]Arkusz5!$A$3:$Y$2185,3,FALSE)</f>
        <v>17.328011</v>
      </c>
      <c r="E903" t="str">
        <f>VLOOKUP(B903,[1]Arkusz5!$A$3:$Y$2185,4,FALSE)</f>
        <v>33UXT56</v>
      </c>
      <c r="F903" t="str">
        <f>VLOOKUP(B903,[1]Arkusz5!$A$3:$Y$2185,5,FALSE)</f>
        <v>CD51</v>
      </c>
      <c r="G903">
        <f>VLOOKUP(B903,[1]Arkusz5!$A$3:$Y$2185,6,FALSE)</f>
        <v>0</v>
      </c>
      <c r="H903">
        <f>VLOOKUP(B903,[1]Arkusz5!$A$3:$Y$2185,7,FALSE)</f>
        <v>0</v>
      </c>
      <c r="I903">
        <f>VLOOKUP(B903,[1]Arkusz5!$A$3:$Y$2185,8,FALSE)</f>
        <v>0</v>
      </c>
      <c r="J903">
        <f>VLOOKUP(B903,[1]Arkusz5!$A$3:$Y$2185,9,FALSE)</f>
        <v>0</v>
      </c>
      <c r="K903">
        <f>VLOOKUP(B903,[1]Arkusz5!$A$3:$Y$2185,10,FALSE)</f>
        <v>0</v>
      </c>
      <c r="L903">
        <f>VLOOKUP(B903,[1]Arkusz5!$A$3:$Y$2185,11,FALSE)</f>
        <v>0</v>
      </c>
      <c r="M903">
        <f>VLOOKUP(B903,[1]Arkusz5!$A$3:$Y$2185,12,FALSE)</f>
        <v>0</v>
      </c>
      <c r="N903">
        <f>VLOOKUP(B903,[1]Arkusz5!$A$3:$Y$2185,13,FALSE)</f>
        <v>0</v>
      </c>
      <c r="O903">
        <f>VLOOKUP(B903,[1]Arkusz5!$A$3:$Y$2185,14,FALSE)</f>
        <v>0</v>
      </c>
      <c r="P903">
        <f>VLOOKUP(B903,[1]Arkusz5!$A$3:$Y$2185,15,FALSE)</f>
        <v>0</v>
      </c>
      <c r="Q903">
        <f>VLOOKUP(B903,[1]Arkusz5!$A$3:$Y$2185,16,FALSE)</f>
        <v>0</v>
      </c>
      <c r="R903">
        <f>VLOOKUP(B903,[1]Arkusz5!$A$3:$Y$2185,17,FALSE)</f>
        <v>0</v>
      </c>
      <c r="S903" t="str">
        <f>VLOOKUP(B903,[1]Arkusz5!$A$3:$Y$2185,18,FALSE)</f>
        <v>Europa</v>
      </c>
      <c r="T903" t="str">
        <f>VLOOKUP(B903,[1]Arkusz5!$A$3:$Y$2185,19,FALSE)</f>
        <v>Polska</v>
      </c>
      <c r="U903" t="str">
        <f>VLOOKUP(B903,[1]Arkusz5!$A$3:$Y$2185,20,FALSE)</f>
        <v>wielkopolskie</v>
      </c>
      <c r="V903" t="str">
        <f>VLOOKUP(B903,[1]Arkusz5!$A$3:$Y$2185,21,FALSE)</f>
        <v>jarociński</v>
      </c>
      <c r="W903" t="str">
        <f>VLOOKUP(B903,[1]Arkusz5!$A$3:$Y$2185,22,FALSE)</f>
        <v>Jaraczewo</v>
      </c>
      <c r="X903" t="str">
        <f>VLOOKUP(B903,[1]Arkusz5!$A$3:$Y$2185,23,FALSE)</f>
        <v>318.12 Wysoczyzna Kaliska</v>
      </c>
      <c r="Y903" t="str">
        <f>VLOOKUP(B903,[1]Arkusz5!$A$3:$Y$2185,24,FALSE)</f>
        <v>Continental Bio-geographical Region</v>
      </c>
      <c r="Z903" t="str">
        <f>VLOOKUP(B903,[1]Arkusz5!$A$3:$Y$2185,25,FALSE)</f>
        <v>Galio-Carpinetum</v>
      </c>
    </row>
    <row r="904" spans="1:26" x14ac:dyDescent="0.25">
      <c r="A904">
        <v>903</v>
      </c>
      <c r="B904" t="s">
        <v>5510</v>
      </c>
      <c r="C904" t="str">
        <f>VLOOKUP(B904,[1]Arkusz5!$A$3:$Y$2185,2,FALSE)</f>
        <v>52.19707</v>
      </c>
      <c r="D904" t="str">
        <f>VLOOKUP(B904,[1]Arkusz5!$A$3:$Y$2185,3,FALSE)</f>
        <v>18.633173</v>
      </c>
      <c r="E904" t="str">
        <f>VLOOKUP(B904,[1]Arkusz5!$A$3:$Y$2185,4,FALSE)</f>
        <v>34UCC38</v>
      </c>
      <c r="F904" t="str">
        <f>VLOOKUP(B904,[1]Arkusz5!$A$3:$Y$2185,5,FALSE)</f>
        <v>DD20</v>
      </c>
      <c r="G904">
        <f>VLOOKUP(B904,[1]Arkusz5!$A$3:$Y$2185,6,FALSE)</f>
        <v>0</v>
      </c>
      <c r="H904">
        <f>VLOOKUP(B904,[1]Arkusz5!$A$3:$Y$2185,7,FALSE)</f>
        <v>0</v>
      </c>
      <c r="I904">
        <f>VLOOKUP(B904,[1]Arkusz5!$A$3:$Y$2185,8,FALSE)</f>
        <v>0</v>
      </c>
      <c r="J904">
        <f>VLOOKUP(B904,[1]Arkusz5!$A$3:$Y$2185,9,FALSE)</f>
        <v>0</v>
      </c>
      <c r="K904">
        <f>VLOOKUP(B904,[1]Arkusz5!$A$3:$Y$2185,10,FALSE)</f>
        <v>0</v>
      </c>
      <c r="L904">
        <f>VLOOKUP(B904,[1]Arkusz5!$A$3:$Y$2185,11,FALSE)</f>
        <v>0</v>
      </c>
      <c r="M904">
        <f>VLOOKUP(B904,[1]Arkusz5!$A$3:$Y$2185,12,FALSE)</f>
        <v>0</v>
      </c>
      <c r="N904" t="str">
        <f>VLOOKUP(B904,[1]Arkusz5!$A$3:$Y$2185,13,FALSE)</f>
        <v>Goplańsko-Kujawski</v>
      </c>
      <c r="O904">
        <f>VLOOKUP(B904,[1]Arkusz5!$A$3:$Y$2185,14,FALSE)</f>
        <v>0</v>
      </c>
      <c r="P904">
        <f>VLOOKUP(B904,[1]Arkusz5!$A$3:$Y$2185,15,FALSE)</f>
        <v>0</v>
      </c>
      <c r="Q904">
        <f>VLOOKUP(B904,[1]Arkusz5!$A$3:$Y$2185,16,FALSE)</f>
        <v>0</v>
      </c>
      <c r="R904">
        <f>VLOOKUP(B904,[1]Arkusz5!$A$3:$Y$2185,17,FALSE)</f>
        <v>0</v>
      </c>
      <c r="S904" t="str">
        <f>VLOOKUP(B904,[1]Arkusz5!$A$3:$Y$2185,18,FALSE)</f>
        <v>Europa</v>
      </c>
      <c r="T904" t="str">
        <f>VLOOKUP(B904,[1]Arkusz5!$A$3:$Y$2185,19,FALSE)</f>
        <v>Polska</v>
      </c>
      <c r="U904" t="str">
        <f>VLOOKUP(B904,[1]Arkusz5!$A$3:$Y$2185,20,FALSE)</f>
        <v>wielkopolskie</v>
      </c>
      <c r="V904" t="str">
        <f>VLOOKUP(B904,[1]Arkusz5!$A$3:$Y$2185,21,FALSE)</f>
        <v>kolski</v>
      </c>
      <c r="W904" t="str">
        <f>VLOOKUP(B904,[1]Arkusz5!$A$3:$Y$2185,22,FALSE)</f>
        <v>Koło</v>
      </c>
      <c r="X904" t="str">
        <f>VLOOKUP(B904,[1]Arkusz5!$A$3:$Y$2185,23,FALSE)</f>
        <v>318.14 Kotlina Kolska</v>
      </c>
      <c r="Y904" t="str">
        <f>VLOOKUP(B904,[1]Arkusz5!$A$3:$Y$2185,24,FALSE)</f>
        <v>Continental Bio-geographical Region</v>
      </c>
      <c r="Z904" t="str">
        <f>VLOOKUP(B904,[1]Arkusz5!$A$3:$Y$2185,25,FALSE)</f>
        <v>Salici-Populetum (=Salicetum albo-fragilis + Populetum albae)</v>
      </c>
    </row>
    <row r="905" spans="1:26" x14ac:dyDescent="0.25">
      <c r="A905">
        <v>904</v>
      </c>
      <c r="B905" t="s">
        <v>5518</v>
      </c>
      <c r="C905" t="str">
        <f>VLOOKUP(B905,[1]Arkusz5!$A$3:$Y$2185,2,FALSE)</f>
        <v>52.42011</v>
      </c>
      <c r="D905" t="str">
        <f>VLOOKUP(B905,[1]Arkusz5!$A$3:$Y$2185,3,FALSE)</f>
        <v>16.968514</v>
      </c>
      <c r="E905" t="str">
        <f>VLOOKUP(B905,[1]Arkusz5!$A$3:$Y$2185,4,FALSE)</f>
        <v>33UXU30</v>
      </c>
      <c r="F905" t="str">
        <f>VLOOKUP(B905,[1]Arkusz5!$A$3:$Y$2185,5,FALSE)</f>
        <v>BD09</v>
      </c>
      <c r="G905">
        <f>VLOOKUP(B905,[1]Arkusz5!$A$3:$Y$2185,6,FALSE)</f>
        <v>0</v>
      </c>
      <c r="H905">
        <f>VLOOKUP(B905,[1]Arkusz5!$A$3:$Y$2185,7,FALSE)</f>
        <v>0</v>
      </c>
      <c r="I905">
        <f>VLOOKUP(B905,[1]Arkusz5!$A$3:$Y$2185,8,FALSE)</f>
        <v>0</v>
      </c>
      <c r="J905">
        <f>VLOOKUP(B905,[1]Arkusz5!$A$3:$Y$2185,9,FALSE)</f>
        <v>0</v>
      </c>
      <c r="K905">
        <f>VLOOKUP(B905,[1]Arkusz5!$A$3:$Y$2185,10,FALSE)</f>
        <v>0</v>
      </c>
      <c r="L905">
        <f>VLOOKUP(B905,[1]Arkusz5!$A$3:$Y$2185,11,FALSE)</f>
        <v>0</v>
      </c>
      <c r="M905">
        <f>VLOOKUP(B905,[1]Arkusz5!$A$3:$Y$2185,12,FALSE)</f>
        <v>0</v>
      </c>
      <c r="N905">
        <f>VLOOKUP(B905,[1]Arkusz5!$A$3:$Y$2185,13,FALSE)</f>
        <v>0</v>
      </c>
      <c r="O905">
        <f>VLOOKUP(B905,[1]Arkusz5!$A$3:$Y$2185,14,FALSE)</f>
        <v>0</v>
      </c>
      <c r="P905">
        <f>VLOOKUP(B905,[1]Arkusz5!$A$3:$Y$2185,15,FALSE)</f>
        <v>0</v>
      </c>
      <c r="Q905">
        <f>VLOOKUP(B905,[1]Arkusz5!$A$3:$Y$2185,16,FALSE)</f>
        <v>0</v>
      </c>
      <c r="R905">
        <f>VLOOKUP(B905,[1]Arkusz5!$A$3:$Y$2185,17,FALSE)</f>
        <v>0</v>
      </c>
      <c r="S905" t="str">
        <f>VLOOKUP(B905,[1]Arkusz5!$A$3:$Y$2185,18,FALSE)</f>
        <v>Europa</v>
      </c>
      <c r="T905" t="str">
        <f>VLOOKUP(B905,[1]Arkusz5!$A$3:$Y$2185,19,FALSE)</f>
        <v>Polska</v>
      </c>
      <c r="U905" t="str">
        <f>VLOOKUP(B905,[1]Arkusz5!$A$3:$Y$2185,20,FALSE)</f>
        <v>wielkopolskie</v>
      </c>
      <c r="V905" t="str">
        <f>VLOOKUP(B905,[1]Arkusz5!$A$3:$Y$2185,21,FALSE)</f>
        <v>Poznań</v>
      </c>
      <c r="W905" t="str">
        <f>VLOOKUP(B905,[1]Arkusz5!$A$3:$Y$2185,22,FALSE)</f>
        <v>Poznań</v>
      </c>
      <c r="X905" t="str">
        <f>VLOOKUP(B905,[1]Arkusz5!$A$3:$Y$2185,23,FALSE)</f>
        <v>315.52 Poznański Przełom Warty</v>
      </c>
      <c r="Y905" t="str">
        <f>VLOOKUP(B905,[1]Arkusz5!$A$3:$Y$2185,24,FALSE)</f>
        <v>Continental Bio-geographical Region</v>
      </c>
      <c r="Z905" t="str">
        <f>VLOOKUP(B905,[1]Arkusz5!$A$3:$Y$2185,25,FALSE)</f>
        <v>Galio-Carpinetum</v>
      </c>
    </row>
    <row r="906" spans="1:26" x14ac:dyDescent="0.25">
      <c r="A906">
        <v>905</v>
      </c>
      <c r="B906" t="s">
        <v>5526</v>
      </c>
      <c r="C906" t="str">
        <f>VLOOKUP(B906,[1]Arkusz5!$A$3:$Y$2185,2,FALSE)</f>
        <v>52.645415</v>
      </c>
      <c r="D906" t="str">
        <f>VLOOKUP(B906,[1]Arkusz5!$A$3:$Y$2185,3,FALSE)</f>
        <v>16.810421</v>
      </c>
      <c r="E906" t="str">
        <f>VLOOKUP(B906,[1]Arkusz5!$A$3:$Y$2185,4,FALSE)</f>
        <v>33UXU23</v>
      </c>
      <c r="F906" t="str">
        <f>VLOOKUP(B906,[1]Arkusz5!$A$3:$Y$2185,5,FALSE)</f>
        <v>BC78</v>
      </c>
      <c r="G906">
        <f>VLOOKUP(B906,[1]Arkusz5!$A$3:$Y$2185,6,FALSE)</f>
        <v>0</v>
      </c>
      <c r="H906">
        <f>VLOOKUP(B906,[1]Arkusz5!$A$3:$Y$2185,7,FALSE)</f>
        <v>0</v>
      </c>
      <c r="I906">
        <f>VLOOKUP(B906,[1]Arkusz5!$A$3:$Y$2185,8,FALSE)</f>
        <v>0</v>
      </c>
      <c r="J906">
        <f>VLOOKUP(B906,[1]Arkusz5!$A$3:$Y$2185,9,FALSE)</f>
        <v>0</v>
      </c>
      <c r="K906">
        <f>VLOOKUP(B906,[1]Arkusz5!$A$3:$Y$2185,10,FALSE)</f>
        <v>0</v>
      </c>
      <c r="L906">
        <f>VLOOKUP(B906,[1]Arkusz5!$A$3:$Y$2185,11,FALSE)</f>
        <v>0</v>
      </c>
      <c r="M906">
        <f>VLOOKUP(B906,[1]Arkusz5!$A$3:$Y$2185,12,FALSE)</f>
        <v>0</v>
      </c>
      <c r="N906">
        <f>VLOOKUP(B906,[1]Arkusz5!$A$3:$Y$2185,13,FALSE)</f>
        <v>0</v>
      </c>
      <c r="O906">
        <f>VLOOKUP(B906,[1]Arkusz5!$A$3:$Y$2185,14,FALSE)</f>
        <v>0</v>
      </c>
      <c r="P906">
        <f>VLOOKUP(B906,[1]Arkusz5!$A$3:$Y$2185,15,FALSE)</f>
        <v>0</v>
      </c>
      <c r="Q906">
        <f>VLOOKUP(B906,[1]Arkusz5!$A$3:$Y$2185,16,FALSE)</f>
        <v>0</v>
      </c>
      <c r="R906">
        <f>VLOOKUP(B906,[1]Arkusz5!$A$3:$Y$2185,17,FALSE)</f>
        <v>0</v>
      </c>
      <c r="S906" t="str">
        <f>VLOOKUP(B906,[1]Arkusz5!$A$3:$Y$2185,18,FALSE)</f>
        <v>Europa</v>
      </c>
      <c r="T906" t="str">
        <f>VLOOKUP(B906,[1]Arkusz5!$A$3:$Y$2185,19,FALSE)</f>
        <v>Polska</v>
      </c>
      <c r="U906" t="str">
        <f>VLOOKUP(B906,[1]Arkusz5!$A$3:$Y$2185,20,FALSE)</f>
        <v>wielkopolskie</v>
      </c>
      <c r="V906" t="str">
        <f>VLOOKUP(B906,[1]Arkusz5!$A$3:$Y$2185,21,FALSE)</f>
        <v>obornicki</v>
      </c>
      <c r="W906" t="str">
        <f>VLOOKUP(B906,[1]Arkusz5!$A$3:$Y$2185,22,FALSE)</f>
        <v>Oborniki</v>
      </c>
      <c r="X906" t="str">
        <f>VLOOKUP(B906,[1]Arkusz5!$A$3:$Y$2185,23,FALSE)</f>
        <v>315.33 Kotlina Gorzowska</v>
      </c>
      <c r="Y906" t="str">
        <f>VLOOKUP(B906,[1]Arkusz5!$A$3:$Y$2185,24,FALSE)</f>
        <v>Continental Bio-geographical Region</v>
      </c>
      <c r="Z906" t="str">
        <f>VLOOKUP(B906,[1]Arkusz5!$A$3:$Y$2185,25,FALSE)</f>
        <v>Leucobryo-Pinetum</v>
      </c>
    </row>
    <row r="907" spans="1:26" x14ac:dyDescent="0.25">
      <c r="A907">
        <v>906</v>
      </c>
      <c r="B907" t="s">
        <v>5532</v>
      </c>
      <c r="C907" t="str">
        <f>VLOOKUP(B907,[1]Arkusz5!$A$3:$Y$2185,2,FALSE)</f>
        <v>52.6794242</v>
      </c>
      <c r="D907" t="str">
        <f>VLOOKUP(B907,[1]Arkusz5!$A$3:$Y$2185,3,FALSE)</f>
        <v>16.6724978</v>
      </c>
      <c r="E907" t="str">
        <f>VLOOKUP(B907,[1]Arkusz5!$A$3:$Y$2185,4,FALSE)</f>
        <v>33UXU13</v>
      </c>
      <c r="F907" t="str">
        <f>VLOOKUP(B907,[1]Arkusz5!$A$3:$Y$2185,5,FALSE)</f>
        <v>BC77</v>
      </c>
      <c r="G907">
        <f>VLOOKUP(B907,[1]Arkusz5!$A$3:$Y$2185,6,FALSE)</f>
        <v>0</v>
      </c>
      <c r="H907">
        <f>VLOOKUP(B907,[1]Arkusz5!$A$3:$Y$2185,7,FALSE)</f>
        <v>0</v>
      </c>
      <c r="I907">
        <f>VLOOKUP(B907,[1]Arkusz5!$A$3:$Y$2185,8,FALSE)</f>
        <v>0</v>
      </c>
      <c r="J907">
        <f>VLOOKUP(B907,[1]Arkusz5!$A$3:$Y$2185,9,FALSE)</f>
        <v>0</v>
      </c>
      <c r="K907">
        <f>VLOOKUP(B907,[1]Arkusz5!$A$3:$Y$2185,10,FALSE)</f>
        <v>0</v>
      </c>
      <c r="L907">
        <f>VLOOKUP(B907,[1]Arkusz5!$A$3:$Y$2185,11,FALSE)</f>
        <v>0</v>
      </c>
      <c r="M907">
        <f>VLOOKUP(B907,[1]Arkusz5!$A$3:$Y$2185,12,FALSE)</f>
        <v>0</v>
      </c>
      <c r="N907">
        <f>VLOOKUP(B907,[1]Arkusz5!$A$3:$Y$2185,13,FALSE)</f>
        <v>0</v>
      </c>
      <c r="O907">
        <f>VLOOKUP(B907,[1]Arkusz5!$A$3:$Y$2185,14,FALSE)</f>
        <v>0</v>
      </c>
      <c r="P907">
        <f>VLOOKUP(B907,[1]Arkusz5!$A$3:$Y$2185,15,FALSE)</f>
        <v>0</v>
      </c>
      <c r="Q907">
        <f>VLOOKUP(B907,[1]Arkusz5!$A$3:$Y$2185,16,FALSE)</f>
        <v>0</v>
      </c>
      <c r="R907">
        <f>VLOOKUP(B907,[1]Arkusz5!$A$3:$Y$2185,17,FALSE)</f>
        <v>0</v>
      </c>
      <c r="S907" t="str">
        <f>VLOOKUP(B907,[1]Arkusz5!$A$3:$Y$2185,18,FALSE)</f>
        <v>Europa</v>
      </c>
      <c r="T907" t="str">
        <f>VLOOKUP(B907,[1]Arkusz5!$A$3:$Y$2185,19,FALSE)</f>
        <v>Polska</v>
      </c>
      <c r="U907" t="str">
        <f>VLOOKUP(B907,[1]Arkusz5!$A$3:$Y$2185,20,FALSE)</f>
        <v>wielkopolskie</v>
      </c>
      <c r="V907" t="str">
        <f>VLOOKUP(B907,[1]Arkusz5!$A$3:$Y$2185,21,FALSE)</f>
        <v>obornicki</v>
      </c>
      <c r="W907" t="str">
        <f>VLOOKUP(B907,[1]Arkusz5!$A$3:$Y$2185,22,FALSE)</f>
        <v>Oborniki</v>
      </c>
      <c r="X907" t="str">
        <f>VLOOKUP(B907,[1]Arkusz5!$A$3:$Y$2185,23,FALSE)</f>
        <v>315.33 Kotlina Gorzowska</v>
      </c>
      <c r="Y907" t="str">
        <f>VLOOKUP(B907,[1]Arkusz5!$A$3:$Y$2185,24,FALSE)</f>
        <v>Continental Bio-geographical Region</v>
      </c>
      <c r="Z907" t="str">
        <f>VLOOKUP(B907,[1]Arkusz5!$A$3:$Y$2185,25,FALSE)</f>
        <v>Pino-Quercetum (=Querco-Pinetum + Serratulo-Pinetum)</v>
      </c>
    </row>
    <row r="908" spans="1:26" x14ac:dyDescent="0.25">
      <c r="A908">
        <v>907</v>
      </c>
      <c r="B908" t="s">
        <v>5541</v>
      </c>
      <c r="C908" t="str">
        <f>VLOOKUP(B908,[1]Arkusz5!$A$3:$Y$2185,2,FALSE)</f>
        <v>52.219865</v>
      </c>
      <c r="D908" t="str">
        <f>VLOOKUP(B908,[1]Arkusz5!$A$3:$Y$2185,3,FALSE)</f>
        <v>18.590831</v>
      </c>
      <c r="E908" t="str">
        <f>VLOOKUP(B908,[1]Arkusz5!$A$3:$Y$2185,4,FALSE)</f>
        <v>34UCC38</v>
      </c>
      <c r="F908" t="str">
        <f>VLOOKUP(B908,[1]Arkusz5!$A$3:$Y$2185,5,FALSE)</f>
        <v>DD20</v>
      </c>
      <c r="G908">
        <f>VLOOKUP(B908,[1]Arkusz5!$A$3:$Y$2185,6,FALSE)</f>
        <v>0</v>
      </c>
      <c r="H908">
        <f>VLOOKUP(B908,[1]Arkusz5!$A$3:$Y$2185,7,FALSE)</f>
        <v>0</v>
      </c>
      <c r="I908">
        <f>VLOOKUP(B908,[1]Arkusz5!$A$3:$Y$2185,8,FALSE)</f>
        <v>0</v>
      </c>
      <c r="J908">
        <f>VLOOKUP(B908,[1]Arkusz5!$A$3:$Y$2185,9,FALSE)</f>
        <v>0</v>
      </c>
      <c r="K908">
        <f>VLOOKUP(B908,[1]Arkusz5!$A$3:$Y$2185,10,FALSE)</f>
        <v>0</v>
      </c>
      <c r="L908">
        <f>VLOOKUP(B908,[1]Arkusz5!$A$3:$Y$2185,11,FALSE)</f>
        <v>0</v>
      </c>
      <c r="M908">
        <f>VLOOKUP(B908,[1]Arkusz5!$A$3:$Y$2185,12,FALSE)</f>
        <v>0</v>
      </c>
      <c r="N908" t="str">
        <f>VLOOKUP(B908,[1]Arkusz5!$A$3:$Y$2185,13,FALSE)</f>
        <v>Goplańsko-Kujawski</v>
      </c>
      <c r="O908">
        <f>VLOOKUP(B908,[1]Arkusz5!$A$3:$Y$2185,14,FALSE)</f>
        <v>0</v>
      </c>
      <c r="P908">
        <f>VLOOKUP(B908,[1]Arkusz5!$A$3:$Y$2185,15,FALSE)</f>
        <v>0</v>
      </c>
      <c r="Q908" t="str">
        <f>VLOOKUP(B908,[1]Arkusz5!$A$3:$Y$2185,16,FALSE)</f>
        <v>PLB300002</v>
      </c>
      <c r="R908" t="str">
        <f>VLOOKUP(B908,[1]Arkusz5!$A$3:$Y$2185,17,FALSE)</f>
        <v>Dolina Środkowej Warty</v>
      </c>
      <c r="S908" t="str">
        <f>VLOOKUP(B908,[1]Arkusz5!$A$3:$Y$2185,18,FALSE)</f>
        <v>Europa</v>
      </c>
      <c r="T908" t="str">
        <f>VLOOKUP(B908,[1]Arkusz5!$A$3:$Y$2185,19,FALSE)</f>
        <v>Polska</v>
      </c>
      <c r="U908" t="str">
        <f>VLOOKUP(B908,[1]Arkusz5!$A$3:$Y$2185,20,FALSE)</f>
        <v>wielkopolskie</v>
      </c>
      <c r="V908" t="str">
        <f>VLOOKUP(B908,[1]Arkusz5!$A$3:$Y$2185,21,FALSE)</f>
        <v>kolski</v>
      </c>
      <c r="W908" t="str">
        <f>VLOOKUP(B908,[1]Arkusz5!$A$3:$Y$2185,22,FALSE)</f>
        <v>Koło</v>
      </c>
      <c r="X908" t="str">
        <f>VLOOKUP(B908,[1]Arkusz5!$A$3:$Y$2185,23,FALSE)</f>
        <v>318.14 Kotlina Kolska</v>
      </c>
      <c r="Y908" t="str">
        <f>VLOOKUP(B908,[1]Arkusz5!$A$3:$Y$2185,24,FALSE)</f>
        <v>Continental Bio-geographical Region</v>
      </c>
      <c r="Z908" t="str">
        <f>VLOOKUP(B908,[1]Arkusz5!$A$3:$Y$2185,25,FALSE)</f>
        <v>Pino-Quercetum (=Querco-Pinetum + Serratulo-Pinetum)</v>
      </c>
    </row>
    <row r="909" spans="1:26" x14ac:dyDescent="0.25">
      <c r="A909">
        <v>908</v>
      </c>
      <c r="B909" t="s">
        <v>5547</v>
      </c>
      <c r="C909" t="str">
        <f>VLOOKUP(B909,[1]Arkusz5!$A$3:$Y$2185,2,FALSE)</f>
        <v>52.4489</v>
      </c>
      <c r="D909" t="str">
        <f>VLOOKUP(B909,[1]Arkusz5!$A$3:$Y$2185,3,FALSE)</f>
        <v>16.4052</v>
      </c>
      <c r="E909" t="str">
        <f>VLOOKUP(B909,[1]Arkusz5!$A$3:$Y$2185,4,FALSE)</f>
        <v>33UWU91</v>
      </c>
      <c r="F909" t="str">
        <f>VLOOKUP(B909,[1]Arkusz5!$A$3:$Y$2185,5,FALSE)</f>
        <v>BC95</v>
      </c>
      <c r="G909">
        <f>VLOOKUP(B909,[1]Arkusz5!$A$3:$Y$2185,6,FALSE)</f>
        <v>0</v>
      </c>
      <c r="H909">
        <f>VLOOKUP(B909,[1]Arkusz5!$A$3:$Y$2185,7,FALSE)</f>
        <v>0</v>
      </c>
      <c r="I909">
        <f>VLOOKUP(B909,[1]Arkusz5!$A$3:$Y$2185,8,FALSE)</f>
        <v>0</v>
      </c>
      <c r="J909">
        <f>VLOOKUP(B909,[1]Arkusz5!$A$3:$Y$2185,9,FALSE)</f>
        <v>0</v>
      </c>
      <c r="K909">
        <f>VLOOKUP(B909,[1]Arkusz5!$A$3:$Y$2185,10,FALSE)</f>
        <v>0</v>
      </c>
      <c r="L909">
        <f>VLOOKUP(B909,[1]Arkusz5!$A$3:$Y$2185,11,FALSE)</f>
        <v>0</v>
      </c>
      <c r="M909">
        <f>VLOOKUP(B909,[1]Arkusz5!$A$3:$Y$2185,12,FALSE)</f>
        <v>0</v>
      </c>
      <c r="N909">
        <f>VLOOKUP(B909,[1]Arkusz5!$A$3:$Y$2185,13,FALSE)</f>
        <v>0</v>
      </c>
      <c r="O909">
        <f>VLOOKUP(B909,[1]Arkusz5!$A$3:$Y$2185,14,FALSE)</f>
        <v>0</v>
      </c>
      <c r="P909">
        <f>VLOOKUP(B909,[1]Arkusz5!$A$3:$Y$2185,15,FALSE)</f>
        <v>0</v>
      </c>
      <c r="Q909">
        <f>VLOOKUP(B909,[1]Arkusz5!$A$3:$Y$2185,16,FALSE)</f>
        <v>0</v>
      </c>
      <c r="R909">
        <f>VLOOKUP(B909,[1]Arkusz5!$A$3:$Y$2185,17,FALSE)</f>
        <v>0</v>
      </c>
      <c r="S909" t="str">
        <f>VLOOKUP(B909,[1]Arkusz5!$A$3:$Y$2185,18,FALSE)</f>
        <v>Europa</v>
      </c>
      <c r="T909" t="str">
        <f>VLOOKUP(B909,[1]Arkusz5!$A$3:$Y$2185,19,FALSE)</f>
        <v>Polska</v>
      </c>
      <c r="U909" t="str">
        <f>VLOOKUP(B909,[1]Arkusz5!$A$3:$Y$2185,20,FALSE)</f>
        <v>wielkopolskie</v>
      </c>
      <c r="V909" t="str">
        <f>VLOOKUP(B909,[1]Arkusz5!$A$3:$Y$2185,21,FALSE)</f>
        <v>szamotulski</v>
      </c>
      <c r="W909" t="str">
        <f>VLOOKUP(B909,[1]Arkusz5!$A$3:$Y$2185,22,FALSE)</f>
        <v>Duszniki</v>
      </c>
      <c r="X909" t="str">
        <f>VLOOKUP(B909,[1]Arkusz5!$A$3:$Y$2185,23,FALSE)</f>
        <v>315.51 Pojezierze Poznańskie</v>
      </c>
      <c r="Y909" t="str">
        <f>VLOOKUP(B909,[1]Arkusz5!$A$3:$Y$2185,24,FALSE)</f>
        <v>Continental Bio-geographical Region</v>
      </c>
      <c r="Z909" t="str">
        <f>VLOOKUP(B909,[1]Arkusz5!$A$3:$Y$2185,25,FALSE)</f>
        <v>Galio-Carpinetum</v>
      </c>
    </row>
    <row r="910" spans="1:26" x14ac:dyDescent="0.25">
      <c r="A910">
        <v>909</v>
      </c>
      <c r="B910" t="s">
        <v>5554</v>
      </c>
      <c r="C910" t="str">
        <f>VLOOKUP(B910,[1]Arkusz5!$A$3:$Y$2185,2,FALSE)</f>
        <v>52.24504</v>
      </c>
      <c r="D910" t="str">
        <f>VLOOKUP(B910,[1]Arkusz5!$A$3:$Y$2185,3,FALSE)</f>
        <v>16.82738</v>
      </c>
      <c r="E910" t="str">
        <f>VLOOKUP(B910,[1]Arkusz5!$A$3:$Y$2185,4,FALSE)</f>
        <v>33UXT28</v>
      </c>
      <c r="F910" t="str">
        <f>VLOOKUP(B910,[1]Arkusz5!$A$3:$Y$2185,5,FALSE)</f>
        <v>BD28</v>
      </c>
      <c r="G910">
        <f>VLOOKUP(B910,[1]Arkusz5!$A$3:$Y$2185,6,FALSE)</f>
        <v>0</v>
      </c>
      <c r="H910">
        <f>VLOOKUP(B910,[1]Arkusz5!$A$3:$Y$2185,7,FALSE)</f>
        <v>0</v>
      </c>
      <c r="I910">
        <f>VLOOKUP(B910,[1]Arkusz5!$A$3:$Y$2185,8,FALSE)</f>
        <v>0</v>
      </c>
      <c r="J910" t="str">
        <f>VLOOKUP(B910,[1]Arkusz5!$A$3:$Y$2185,9,FALSE)</f>
        <v>Wielkopolski Park Narodowy</v>
      </c>
      <c r="K910">
        <f>VLOOKUP(B910,[1]Arkusz5!$A$3:$Y$2185,10,FALSE)</f>
        <v>0</v>
      </c>
      <c r="L910">
        <f>VLOOKUP(B910,[1]Arkusz5!$A$3:$Y$2185,11,FALSE)</f>
        <v>0</v>
      </c>
      <c r="M910">
        <f>VLOOKUP(B910,[1]Arkusz5!$A$3:$Y$2185,12,FALSE)</f>
        <v>0</v>
      </c>
      <c r="N910">
        <f>VLOOKUP(B910,[1]Arkusz5!$A$3:$Y$2185,13,FALSE)</f>
        <v>0</v>
      </c>
      <c r="O910">
        <f>VLOOKUP(B910,[1]Arkusz5!$A$3:$Y$2185,14,FALSE)</f>
        <v>0</v>
      </c>
      <c r="P910">
        <f>VLOOKUP(B910,[1]Arkusz5!$A$3:$Y$2185,15,FALSE)</f>
        <v>0</v>
      </c>
      <c r="Q910" t="str">
        <f>VLOOKUP(B910,[1]Arkusz5!$A$3:$Y$2185,16,FALSE)</f>
        <v>PLB300017; PLH300010</v>
      </c>
      <c r="R910" t="str">
        <f>VLOOKUP(B910,[1]Arkusz5!$A$3:$Y$2185,17,FALSE)</f>
        <v>Ostoja Rogalińska; Ostoja Wielkopolska</v>
      </c>
      <c r="S910" t="str">
        <f>VLOOKUP(B910,[1]Arkusz5!$A$3:$Y$2185,18,FALSE)</f>
        <v>Europa</v>
      </c>
      <c r="T910" t="str">
        <f>VLOOKUP(B910,[1]Arkusz5!$A$3:$Y$2185,19,FALSE)</f>
        <v>Polska</v>
      </c>
      <c r="U910" t="str">
        <f>VLOOKUP(B910,[1]Arkusz5!$A$3:$Y$2185,20,FALSE)</f>
        <v>wielkopolskie</v>
      </c>
      <c r="V910" t="str">
        <f>VLOOKUP(B910,[1]Arkusz5!$A$3:$Y$2185,21,FALSE)</f>
        <v>poznański</v>
      </c>
      <c r="W910" t="str">
        <f>VLOOKUP(B910,[1]Arkusz5!$A$3:$Y$2185,22,FALSE)</f>
        <v>Mosina</v>
      </c>
      <c r="X910" t="str">
        <f>VLOOKUP(B910,[1]Arkusz5!$A$3:$Y$2185,23,FALSE)</f>
        <v>315.64 Kotlina Śremska</v>
      </c>
      <c r="Y910" t="str">
        <f>VLOOKUP(B910,[1]Arkusz5!$A$3:$Y$2185,24,FALSE)</f>
        <v>Continental Bio-geographical Region</v>
      </c>
      <c r="Z910" t="str">
        <f>VLOOKUP(B910,[1]Arkusz5!$A$3:$Y$2185,25,FALSE)</f>
        <v>Galio-Carpinetum</v>
      </c>
    </row>
    <row r="911" spans="1:26" x14ac:dyDescent="0.25">
      <c r="A911">
        <v>910</v>
      </c>
      <c r="B911" t="s">
        <v>5563</v>
      </c>
      <c r="C911" t="str">
        <f>VLOOKUP(B911,[1]Arkusz5!$A$3:$Y$2185,2,FALSE)</f>
        <v>52.24273</v>
      </c>
      <c r="D911" t="str">
        <f>VLOOKUP(B911,[1]Arkusz5!$A$3:$Y$2185,3,FALSE)</f>
        <v>16.81252</v>
      </c>
      <c r="E911" t="str">
        <f>VLOOKUP(B911,[1]Arkusz5!$A$3:$Y$2185,4,FALSE)</f>
        <v>33UXT28</v>
      </c>
      <c r="F911" t="str">
        <f>VLOOKUP(B911,[1]Arkusz5!$A$3:$Y$2185,5,FALSE)</f>
        <v>BD28</v>
      </c>
      <c r="G911">
        <f>VLOOKUP(B911,[1]Arkusz5!$A$3:$Y$2185,6,FALSE)</f>
        <v>0</v>
      </c>
      <c r="H911">
        <f>VLOOKUP(B911,[1]Arkusz5!$A$3:$Y$2185,7,FALSE)</f>
        <v>0</v>
      </c>
      <c r="I911">
        <f>VLOOKUP(B911,[1]Arkusz5!$A$3:$Y$2185,8,FALSE)</f>
        <v>0</v>
      </c>
      <c r="J911" t="str">
        <f>VLOOKUP(B911,[1]Arkusz5!$A$3:$Y$2185,9,FALSE)</f>
        <v>Wielkopolski Park Narodowy</v>
      </c>
      <c r="K911">
        <f>VLOOKUP(B911,[1]Arkusz5!$A$3:$Y$2185,10,FALSE)</f>
        <v>0</v>
      </c>
      <c r="L911">
        <f>VLOOKUP(B911,[1]Arkusz5!$A$3:$Y$2185,11,FALSE)</f>
        <v>0</v>
      </c>
      <c r="M911">
        <f>VLOOKUP(B911,[1]Arkusz5!$A$3:$Y$2185,12,FALSE)</f>
        <v>0</v>
      </c>
      <c r="N911">
        <f>VLOOKUP(B911,[1]Arkusz5!$A$3:$Y$2185,13,FALSE)</f>
        <v>0</v>
      </c>
      <c r="O911">
        <f>VLOOKUP(B911,[1]Arkusz5!$A$3:$Y$2185,14,FALSE)</f>
        <v>0</v>
      </c>
      <c r="P911">
        <f>VLOOKUP(B911,[1]Arkusz5!$A$3:$Y$2185,15,FALSE)</f>
        <v>0</v>
      </c>
      <c r="Q911" t="str">
        <f>VLOOKUP(B911,[1]Arkusz5!$A$3:$Y$2185,16,FALSE)</f>
        <v>PLB300017; PLH300010</v>
      </c>
      <c r="R911" t="str">
        <f>VLOOKUP(B911,[1]Arkusz5!$A$3:$Y$2185,17,FALSE)</f>
        <v>Ostoja Rogalińska; Ostoja Wielkopolska</v>
      </c>
      <c r="S911" t="str">
        <f>VLOOKUP(B911,[1]Arkusz5!$A$3:$Y$2185,18,FALSE)</f>
        <v>Europa</v>
      </c>
      <c r="T911" t="str">
        <f>VLOOKUP(B911,[1]Arkusz5!$A$3:$Y$2185,19,FALSE)</f>
        <v>Polska</v>
      </c>
      <c r="U911" t="str">
        <f>VLOOKUP(B911,[1]Arkusz5!$A$3:$Y$2185,20,FALSE)</f>
        <v>wielkopolskie</v>
      </c>
      <c r="V911" t="str">
        <f>VLOOKUP(B911,[1]Arkusz5!$A$3:$Y$2185,21,FALSE)</f>
        <v>poznański</v>
      </c>
      <c r="W911" t="str">
        <f>VLOOKUP(B911,[1]Arkusz5!$A$3:$Y$2185,22,FALSE)</f>
        <v>Mosina</v>
      </c>
      <c r="X911" t="str">
        <f>VLOOKUP(B911,[1]Arkusz5!$A$3:$Y$2185,23,FALSE)</f>
        <v>315.64 Kotlina Śremska</v>
      </c>
      <c r="Y911" t="str">
        <f>VLOOKUP(B911,[1]Arkusz5!$A$3:$Y$2185,24,FALSE)</f>
        <v>Continental Bio-geographical Region</v>
      </c>
      <c r="Z911" t="str">
        <f>VLOOKUP(B911,[1]Arkusz5!$A$3:$Y$2185,25,FALSE)</f>
        <v>Calamagrostio arundinaceae-Quercetum</v>
      </c>
    </row>
    <row r="912" spans="1:26" x14ac:dyDescent="0.25">
      <c r="A912">
        <v>911</v>
      </c>
      <c r="B912" t="s">
        <v>5568</v>
      </c>
      <c r="C912" t="str">
        <f>VLOOKUP(B912,[1]Arkusz5!$A$3:$Y$2185,2,FALSE)</f>
        <v>52.6104</v>
      </c>
      <c r="D912" t="str">
        <f>VLOOKUP(B912,[1]Arkusz5!$A$3:$Y$2185,3,FALSE)</f>
        <v>16.5798</v>
      </c>
      <c r="E912" t="str">
        <f>VLOOKUP(B912,[1]Arkusz5!$A$3:$Y$2185,4,FALSE)</f>
        <v>33UXU03</v>
      </c>
      <c r="F912" t="str">
        <f>VLOOKUP(B912,[1]Arkusz5!$A$3:$Y$2185,5,FALSE)</f>
        <v>BC76</v>
      </c>
      <c r="G912">
        <f>VLOOKUP(B912,[1]Arkusz5!$A$3:$Y$2185,6,FALSE)</f>
        <v>0</v>
      </c>
      <c r="H912">
        <f>VLOOKUP(B912,[1]Arkusz5!$A$3:$Y$2185,7,FALSE)</f>
        <v>0</v>
      </c>
      <c r="I912">
        <f>VLOOKUP(B912,[1]Arkusz5!$A$3:$Y$2185,8,FALSE)</f>
        <v>0</v>
      </c>
      <c r="J912">
        <f>VLOOKUP(B912,[1]Arkusz5!$A$3:$Y$2185,9,FALSE)</f>
        <v>0</v>
      </c>
      <c r="K912">
        <f>VLOOKUP(B912,[1]Arkusz5!$A$3:$Y$2185,10,FALSE)</f>
        <v>0</v>
      </c>
      <c r="L912">
        <f>VLOOKUP(B912,[1]Arkusz5!$A$3:$Y$2185,11,FALSE)</f>
        <v>0</v>
      </c>
      <c r="M912">
        <f>VLOOKUP(B912,[1]Arkusz5!$A$3:$Y$2185,12,FALSE)</f>
        <v>0</v>
      </c>
      <c r="N912">
        <f>VLOOKUP(B912,[1]Arkusz5!$A$3:$Y$2185,13,FALSE)</f>
        <v>0</v>
      </c>
      <c r="O912">
        <f>VLOOKUP(B912,[1]Arkusz5!$A$3:$Y$2185,14,FALSE)</f>
        <v>0</v>
      </c>
      <c r="P912">
        <f>VLOOKUP(B912,[1]Arkusz5!$A$3:$Y$2185,15,FALSE)</f>
        <v>0</v>
      </c>
      <c r="Q912">
        <f>VLOOKUP(B912,[1]Arkusz5!$A$3:$Y$2185,16,FALSE)</f>
        <v>0</v>
      </c>
      <c r="R912">
        <f>VLOOKUP(B912,[1]Arkusz5!$A$3:$Y$2185,17,FALSE)</f>
        <v>0</v>
      </c>
      <c r="S912" t="str">
        <f>VLOOKUP(B912,[1]Arkusz5!$A$3:$Y$2185,18,FALSE)</f>
        <v>Europa</v>
      </c>
      <c r="T912" t="str">
        <f>VLOOKUP(B912,[1]Arkusz5!$A$3:$Y$2185,19,FALSE)</f>
        <v>Polska</v>
      </c>
      <c r="U912" t="str">
        <f>VLOOKUP(B912,[1]Arkusz5!$A$3:$Y$2185,20,FALSE)</f>
        <v>wielkopolskie</v>
      </c>
      <c r="V912" t="str">
        <f>VLOOKUP(B912,[1]Arkusz5!$A$3:$Y$2185,21,FALSE)</f>
        <v>szamotulski</v>
      </c>
      <c r="W912" t="str">
        <f>VLOOKUP(B912,[1]Arkusz5!$A$3:$Y$2185,22,FALSE)</f>
        <v>Szamotuły</v>
      </c>
      <c r="X912" t="str">
        <f>VLOOKUP(B912,[1]Arkusz5!$A$3:$Y$2185,23,FALSE)</f>
        <v>315.51 Pojezierze Poznańskie</v>
      </c>
      <c r="Y912" t="str">
        <f>VLOOKUP(B912,[1]Arkusz5!$A$3:$Y$2185,24,FALSE)</f>
        <v>Continental Bio-geographical Region</v>
      </c>
      <c r="Z912" t="str">
        <f>VLOOKUP(B912,[1]Arkusz5!$A$3:$Y$2185,25,FALSE)</f>
        <v>Galio-Carpinetum</v>
      </c>
    </row>
    <row r="913" spans="1:26" x14ac:dyDescent="0.25">
      <c r="A913">
        <v>912</v>
      </c>
      <c r="B913" t="s">
        <v>5577</v>
      </c>
      <c r="C913" t="str">
        <f>VLOOKUP(B913,[1]Arkusz5!$A$3:$Y$2185,2,FALSE)</f>
        <v>52.012283</v>
      </c>
      <c r="D913" t="str">
        <f>VLOOKUP(B913,[1]Arkusz5!$A$3:$Y$2185,3,FALSE)</f>
        <v>16.215347</v>
      </c>
      <c r="E913" t="str">
        <f>VLOOKUP(B913,[1]Arkusz5!$A$3:$Y$2185,4,FALSE)</f>
        <v>33UWT86</v>
      </c>
      <c r="F913" t="str">
        <f>VLOOKUP(B913,[1]Arkusz5!$A$3:$Y$2185,5,FALSE)</f>
        <v>BD43</v>
      </c>
      <c r="G913">
        <f>VLOOKUP(B913,[1]Arkusz5!$A$3:$Y$2185,6,FALSE)</f>
        <v>0</v>
      </c>
      <c r="H913">
        <f>VLOOKUP(B913,[1]Arkusz5!$A$3:$Y$2185,7,FALSE)</f>
        <v>0</v>
      </c>
      <c r="I913">
        <f>VLOOKUP(B913,[1]Arkusz5!$A$3:$Y$2185,8,FALSE)</f>
        <v>0</v>
      </c>
      <c r="J913">
        <f>VLOOKUP(B913,[1]Arkusz5!$A$3:$Y$2185,9,FALSE)</f>
        <v>0</v>
      </c>
      <c r="K913">
        <f>VLOOKUP(B913,[1]Arkusz5!$A$3:$Y$2185,10,FALSE)</f>
        <v>0</v>
      </c>
      <c r="L913">
        <f>VLOOKUP(B913,[1]Arkusz5!$A$3:$Y$2185,11,FALSE)</f>
        <v>0</v>
      </c>
      <c r="M913">
        <f>VLOOKUP(B913,[1]Arkusz5!$A$3:$Y$2185,12,FALSE)</f>
        <v>0</v>
      </c>
      <c r="N913" t="str">
        <f>VLOOKUP(B913,[1]Arkusz5!$A$3:$Y$2185,13,FALSE)</f>
        <v>Przemęcko-Wschowski i kompleks leśny Włoszakowice</v>
      </c>
      <c r="O913">
        <f>VLOOKUP(B913,[1]Arkusz5!$A$3:$Y$2185,14,FALSE)</f>
        <v>0</v>
      </c>
      <c r="P913">
        <f>VLOOKUP(B913,[1]Arkusz5!$A$3:$Y$2185,15,FALSE)</f>
        <v>0</v>
      </c>
      <c r="Q913">
        <f>VLOOKUP(B913,[1]Arkusz5!$A$3:$Y$2185,16,FALSE)</f>
        <v>0</v>
      </c>
      <c r="R913">
        <f>VLOOKUP(B913,[1]Arkusz5!$A$3:$Y$2185,17,FALSE)</f>
        <v>0</v>
      </c>
      <c r="S913" t="str">
        <f>VLOOKUP(B913,[1]Arkusz5!$A$3:$Y$2185,18,FALSE)</f>
        <v>Europa</v>
      </c>
      <c r="T913" t="str">
        <f>VLOOKUP(B913,[1]Arkusz5!$A$3:$Y$2185,19,FALSE)</f>
        <v>Polska</v>
      </c>
      <c r="U913" t="str">
        <f>VLOOKUP(B913,[1]Arkusz5!$A$3:$Y$2185,20,FALSE)</f>
        <v>wielkopolskie</v>
      </c>
      <c r="V913" t="str">
        <f>VLOOKUP(B913,[1]Arkusz5!$A$3:$Y$2185,21,FALSE)</f>
        <v>wolsztyński</v>
      </c>
      <c r="W913" t="str">
        <f>VLOOKUP(B913,[1]Arkusz5!$A$3:$Y$2185,22,FALSE)</f>
        <v>Przemęt</v>
      </c>
      <c r="X913" t="str">
        <f>VLOOKUP(B913,[1]Arkusz5!$A$3:$Y$2185,23,FALSE)</f>
        <v>315.81 Pojezierze Sławskie</v>
      </c>
      <c r="Y913" t="str">
        <f>VLOOKUP(B913,[1]Arkusz5!$A$3:$Y$2185,24,FALSE)</f>
        <v>Continental Bio-geographical Region</v>
      </c>
      <c r="Z913" t="str">
        <f>VLOOKUP(B913,[1]Arkusz5!$A$3:$Y$2185,25,FALSE)</f>
        <v>Leucobryo-Pinetum</v>
      </c>
    </row>
    <row r="914" spans="1:26" x14ac:dyDescent="0.25">
      <c r="A914">
        <v>913</v>
      </c>
      <c r="B914" t="s">
        <v>5587</v>
      </c>
      <c r="C914" t="str">
        <f>VLOOKUP(B914,[1]Arkusz5!$A$3:$Y$2185,2,FALSE)</f>
        <v>52.749941</v>
      </c>
      <c r="D914" t="str">
        <f>VLOOKUP(B914,[1]Arkusz5!$A$3:$Y$2185,3,FALSE)</f>
        <v>17.325851</v>
      </c>
      <c r="E914" t="str">
        <f>VLOOKUP(B914,[1]Arkusz5!$A$3:$Y$2185,4,FALSE)</f>
        <v>33UXU54</v>
      </c>
      <c r="F914" t="str">
        <f>VLOOKUP(B914,[1]Arkusz5!$A$3:$Y$2185,5,FALSE)</f>
        <v>CC61</v>
      </c>
      <c r="G914">
        <f>VLOOKUP(B914,[1]Arkusz5!$A$3:$Y$2185,6,FALSE)</f>
        <v>0</v>
      </c>
      <c r="H914">
        <f>VLOOKUP(B914,[1]Arkusz5!$A$3:$Y$2185,7,FALSE)</f>
        <v>0</v>
      </c>
      <c r="I914">
        <f>VLOOKUP(B914,[1]Arkusz5!$A$3:$Y$2185,8,FALSE)</f>
        <v>0</v>
      </c>
      <c r="J914">
        <f>VLOOKUP(B914,[1]Arkusz5!$A$3:$Y$2185,9,FALSE)</f>
        <v>0</v>
      </c>
      <c r="K914">
        <f>VLOOKUP(B914,[1]Arkusz5!$A$3:$Y$2185,10,FALSE)</f>
        <v>0</v>
      </c>
      <c r="L914">
        <f>VLOOKUP(B914,[1]Arkusz5!$A$3:$Y$2185,11,FALSE)</f>
        <v>0</v>
      </c>
      <c r="M914">
        <f>VLOOKUP(B914,[1]Arkusz5!$A$3:$Y$2185,12,FALSE)</f>
        <v>0</v>
      </c>
      <c r="N914">
        <f>VLOOKUP(B914,[1]Arkusz5!$A$3:$Y$2185,13,FALSE)</f>
        <v>0</v>
      </c>
      <c r="O914">
        <f>VLOOKUP(B914,[1]Arkusz5!$A$3:$Y$2185,14,FALSE)</f>
        <v>0</v>
      </c>
      <c r="P914">
        <f>VLOOKUP(B914,[1]Arkusz5!$A$3:$Y$2185,15,FALSE)</f>
        <v>0</v>
      </c>
      <c r="Q914">
        <f>VLOOKUP(B914,[1]Arkusz5!$A$3:$Y$2185,16,FALSE)</f>
        <v>0</v>
      </c>
      <c r="R914">
        <f>VLOOKUP(B914,[1]Arkusz5!$A$3:$Y$2185,17,FALSE)</f>
        <v>0</v>
      </c>
      <c r="S914" t="str">
        <f>VLOOKUP(B914,[1]Arkusz5!$A$3:$Y$2185,18,FALSE)</f>
        <v>Europa</v>
      </c>
      <c r="T914" t="str">
        <f>VLOOKUP(B914,[1]Arkusz5!$A$3:$Y$2185,19,FALSE)</f>
        <v>Polska</v>
      </c>
      <c r="U914" t="str">
        <f>VLOOKUP(B914,[1]Arkusz5!$A$3:$Y$2185,20,FALSE)</f>
        <v>wielkopolskie</v>
      </c>
      <c r="V914" t="str">
        <f>VLOOKUP(B914,[1]Arkusz5!$A$3:$Y$2185,21,FALSE)</f>
        <v>wągrowiecki</v>
      </c>
      <c r="W914" t="str">
        <f>VLOOKUP(B914,[1]Arkusz5!$A$3:$Y$2185,22,FALSE)</f>
        <v>Mieścisko</v>
      </c>
      <c r="X914" t="str">
        <f>VLOOKUP(B914,[1]Arkusz5!$A$3:$Y$2185,23,FALSE)</f>
        <v>315.54 Pojezierze Gnieźnieńskie</v>
      </c>
      <c r="Y914" t="str">
        <f>VLOOKUP(B914,[1]Arkusz5!$A$3:$Y$2185,24,FALSE)</f>
        <v>Continental Bio-geographical Region</v>
      </c>
      <c r="Z914" t="str">
        <f>VLOOKUP(B914,[1]Arkusz5!$A$3:$Y$2185,25,FALSE)</f>
        <v>Galio-Carpinetum</v>
      </c>
    </row>
    <row r="915" spans="1:26" x14ac:dyDescent="0.25">
      <c r="A915">
        <v>914</v>
      </c>
      <c r="B915" t="s">
        <v>5597</v>
      </c>
      <c r="C915" t="str">
        <f>VLOOKUP(B915,[1]Arkusz5!$A$3:$Y$2185,2,FALSE)</f>
        <v>52.012283</v>
      </c>
      <c r="D915" t="str">
        <f>VLOOKUP(B915,[1]Arkusz5!$A$3:$Y$2185,3,FALSE)</f>
        <v>16.215347</v>
      </c>
      <c r="E915" t="str">
        <f>VLOOKUP(B915,[1]Arkusz5!$A$3:$Y$2185,4,FALSE)</f>
        <v>33UWT86</v>
      </c>
      <c r="F915" t="str">
        <f>VLOOKUP(B915,[1]Arkusz5!$A$3:$Y$2185,5,FALSE)</f>
        <v>BD43</v>
      </c>
      <c r="G915">
        <f>VLOOKUP(B915,[1]Arkusz5!$A$3:$Y$2185,6,FALSE)</f>
        <v>0</v>
      </c>
      <c r="H915">
        <f>VLOOKUP(B915,[1]Arkusz5!$A$3:$Y$2185,7,FALSE)</f>
        <v>0</v>
      </c>
      <c r="I915">
        <f>VLOOKUP(B915,[1]Arkusz5!$A$3:$Y$2185,8,FALSE)</f>
        <v>0</v>
      </c>
      <c r="J915">
        <f>VLOOKUP(B915,[1]Arkusz5!$A$3:$Y$2185,9,FALSE)</f>
        <v>0</v>
      </c>
      <c r="K915">
        <f>VLOOKUP(B915,[1]Arkusz5!$A$3:$Y$2185,10,FALSE)</f>
        <v>0</v>
      </c>
      <c r="L915">
        <f>VLOOKUP(B915,[1]Arkusz5!$A$3:$Y$2185,11,FALSE)</f>
        <v>0</v>
      </c>
      <c r="M915">
        <f>VLOOKUP(B915,[1]Arkusz5!$A$3:$Y$2185,12,FALSE)</f>
        <v>0</v>
      </c>
      <c r="N915" t="str">
        <f>VLOOKUP(B915,[1]Arkusz5!$A$3:$Y$2185,13,FALSE)</f>
        <v>Przemęcko-Wschowski i kompleks leśny Włoszakowice</v>
      </c>
      <c r="O915">
        <f>VLOOKUP(B915,[1]Arkusz5!$A$3:$Y$2185,14,FALSE)</f>
        <v>0</v>
      </c>
      <c r="P915">
        <f>VLOOKUP(B915,[1]Arkusz5!$A$3:$Y$2185,15,FALSE)</f>
        <v>0</v>
      </c>
      <c r="Q915">
        <f>VLOOKUP(B915,[1]Arkusz5!$A$3:$Y$2185,16,FALSE)</f>
        <v>0</v>
      </c>
      <c r="R915">
        <f>VLOOKUP(B915,[1]Arkusz5!$A$3:$Y$2185,17,FALSE)</f>
        <v>0</v>
      </c>
      <c r="S915" t="str">
        <f>VLOOKUP(B915,[1]Arkusz5!$A$3:$Y$2185,18,FALSE)</f>
        <v>Europa</v>
      </c>
      <c r="T915" t="str">
        <f>VLOOKUP(B915,[1]Arkusz5!$A$3:$Y$2185,19,FALSE)</f>
        <v>Polska</v>
      </c>
      <c r="U915" t="str">
        <f>VLOOKUP(B915,[1]Arkusz5!$A$3:$Y$2185,20,FALSE)</f>
        <v>wielkopolskie</v>
      </c>
      <c r="V915" t="str">
        <f>VLOOKUP(B915,[1]Arkusz5!$A$3:$Y$2185,21,FALSE)</f>
        <v>wolsztyński</v>
      </c>
      <c r="W915" t="str">
        <f>VLOOKUP(B915,[1]Arkusz5!$A$3:$Y$2185,22,FALSE)</f>
        <v>Przemęt</v>
      </c>
      <c r="X915" t="str">
        <f>VLOOKUP(B915,[1]Arkusz5!$A$3:$Y$2185,23,FALSE)</f>
        <v>315.81 Pojezierze Sławskie</v>
      </c>
      <c r="Y915" t="str">
        <f>VLOOKUP(B915,[1]Arkusz5!$A$3:$Y$2185,24,FALSE)</f>
        <v>Continental Bio-geographical Region</v>
      </c>
      <c r="Z915" t="str">
        <f>VLOOKUP(B915,[1]Arkusz5!$A$3:$Y$2185,25,FALSE)</f>
        <v>Leucobryo-Pinetum</v>
      </c>
    </row>
    <row r="916" spans="1:26" x14ac:dyDescent="0.25">
      <c r="A916">
        <v>915</v>
      </c>
      <c r="B916" t="s">
        <v>5598</v>
      </c>
      <c r="C916" t="str">
        <f>VLOOKUP(B916,[1]Arkusz5!$A$3:$Y$2185,2,FALSE)</f>
        <v>51.9718778</v>
      </c>
      <c r="D916" t="str">
        <f>VLOOKUP(B916,[1]Arkusz5!$A$3:$Y$2185,3,FALSE)</f>
        <v>17.4171404</v>
      </c>
      <c r="E916" t="str">
        <f>VLOOKUP(B916,[1]Arkusz5!$A$3:$Y$2185,4,FALSE)</f>
        <v>33UXT66</v>
      </c>
      <c r="F916" t="str">
        <f>VLOOKUP(B916,[1]Arkusz5!$A$3:$Y$2185,5,FALSE)</f>
        <v>CD52</v>
      </c>
      <c r="G916">
        <f>VLOOKUP(B916,[1]Arkusz5!$A$3:$Y$2185,6,FALSE)</f>
        <v>0</v>
      </c>
      <c r="H916">
        <f>VLOOKUP(B916,[1]Arkusz5!$A$3:$Y$2185,7,FALSE)</f>
        <v>0</v>
      </c>
      <c r="I916">
        <f>VLOOKUP(B916,[1]Arkusz5!$A$3:$Y$2185,8,FALSE)</f>
        <v>0</v>
      </c>
      <c r="J916">
        <f>VLOOKUP(B916,[1]Arkusz5!$A$3:$Y$2185,9,FALSE)</f>
        <v>0</v>
      </c>
      <c r="K916">
        <f>VLOOKUP(B916,[1]Arkusz5!$A$3:$Y$2185,10,FALSE)</f>
        <v>0</v>
      </c>
      <c r="L916">
        <f>VLOOKUP(B916,[1]Arkusz5!$A$3:$Y$2185,11,FALSE)</f>
        <v>0</v>
      </c>
      <c r="M916">
        <f>VLOOKUP(B916,[1]Arkusz5!$A$3:$Y$2185,12,FALSE)</f>
        <v>0</v>
      </c>
      <c r="N916">
        <f>VLOOKUP(B916,[1]Arkusz5!$A$3:$Y$2185,13,FALSE)</f>
        <v>0</v>
      </c>
      <c r="O916">
        <f>VLOOKUP(B916,[1]Arkusz5!$A$3:$Y$2185,14,FALSE)</f>
        <v>0</v>
      </c>
      <c r="P916">
        <f>VLOOKUP(B916,[1]Arkusz5!$A$3:$Y$2185,15,FALSE)</f>
        <v>0</v>
      </c>
      <c r="Q916">
        <f>VLOOKUP(B916,[1]Arkusz5!$A$3:$Y$2185,16,FALSE)</f>
        <v>0</v>
      </c>
      <c r="R916">
        <f>VLOOKUP(B916,[1]Arkusz5!$A$3:$Y$2185,17,FALSE)</f>
        <v>0</v>
      </c>
      <c r="S916" t="str">
        <f>VLOOKUP(B916,[1]Arkusz5!$A$3:$Y$2185,18,FALSE)</f>
        <v>Europa</v>
      </c>
      <c r="T916" t="str">
        <f>VLOOKUP(B916,[1]Arkusz5!$A$3:$Y$2185,19,FALSE)</f>
        <v>Polska</v>
      </c>
      <c r="U916" t="str">
        <f>VLOOKUP(B916,[1]Arkusz5!$A$3:$Y$2185,20,FALSE)</f>
        <v>wielkopolskie</v>
      </c>
      <c r="V916" t="str">
        <f>VLOOKUP(B916,[1]Arkusz5!$A$3:$Y$2185,21,FALSE)</f>
        <v>jarociński</v>
      </c>
      <c r="W916" t="str">
        <f>VLOOKUP(B916,[1]Arkusz5!$A$3:$Y$2185,22,FALSE)</f>
        <v>Jaraczewo</v>
      </c>
      <c r="X916" t="str">
        <f>VLOOKUP(B916,[1]Arkusz5!$A$3:$Y$2185,23,FALSE)</f>
        <v>318.12 Wysoczyzna Kaliska</v>
      </c>
      <c r="Y916" t="str">
        <f>VLOOKUP(B916,[1]Arkusz5!$A$3:$Y$2185,24,FALSE)</f>
        <v>Continental Bio-geographical Region</v>
      </c>
      <c r="Z916" t="str">
        <f>VLOOKUP(B916,[1]Arkusz5!$A$3:$Y$2185,25,FALSE)</f>
        <v>Fraxino-Alnetum (=Circaeo-Alnetum)</v>
      </c>
    </row>
    <row r="917" spans="1:26" x14ac:dyDescent="0.25">
      <c r="A917">
        <v>916</v>
      </c>
      <c r="B917" t="s">
        <v>5604</v>
      </c>
      <c r="C917" t="str">
        <f>VLOOKUP(B917,[1]Arkusz5!$A$3:$Y$2185,2,FALSE)</f>
        <v>52.00195</v>
      </c>
      <c r="D917" t="str">
        <f>VLOOKUP(B917,[1]Arkusz5!$A$3:$Y$2185,3,FALSE)</f>
        <v>16.169564</v>
      </c>
      <c r="E917" t="str">
        <f>VLOOKUP(B917,[1]Arkusz5!$A$3:$Y$2185,4,FALSE)</f>
        <v>33UWT86</v>
      </c>
      <c r="F917" t="str">
        <f>VLOOKUP(B917,[1]Arkusz5!$A$3:$Y$2185,5,FALSE)</f>
        <v>BD43</v>
      </c>
      <c r="G917">
        <f>VLOOKUP(B917,[1]Arkusz5!$A$3:$Y$2185,6,FALSE)</f>
        <v>0</v>
      </c>
      <c r="H917">
        <f>VLOOKUP(B917,[1]Arkusz5!$A$3:$Y$2185,7,FALSE)</f>
        <v>0</v>
      </c>
      <c r="I917">
        <f>VLOOKUP(B917,[1]Arkusz5!$A$3:$Y$2185,8,FALSE)</f>
        <v>0</v>
      </c>
      <c r="J917">
        <f>VLOOKUP(B917,[1]Arkusz5!$A$3:$Y$2185,9,FALSE)</f>
        <v>0</v>
      </c>
      <c r="K917">
        <f>VLOOKUP(B917,[1]Arkusz5!$A$3:$Y$2185,10,FALSE)</f>
        <v>0</v>
      </c>
      <c r="L917">
        <f>VLOOKUP(B917,[1]Arkusz5!$A$3:$Y$2185,11,FALSE)</f>
        <v>0</v>
      </c>
      <c r="M917">
        <f>VLOOKUP(B917,[1]Arkusz5!$A$3:$Y$2185,12,FALSE)</f>
        <v>0</v>
      </c>
      <c r="N917" t="str">
        <f>VLOOKUP(B917,[1]Arkusz5!$A$3:$Y$2185,13,FALSE)</f>
        <v>Przemęcko-Wschowski i kompleks leśny Włoszakowice</v>
      </c>
      <c r="O917">
        <f>VLOOKUP(B917,[1]Arkusz5!$A$3:$Y$2185,14,FALSE)</f>
        <v>0</v>
      </c>
      <c r="P917">
        <f>VLOOKUP(B917,[1]Arkusz5!$A$3:$Y$2185,15,FALSE)</f>
        <v>0</v>
      </c>
      <c r="Q917">
        <f>VLOOKUP(B917,[1]Arkusz5!$A$3:$Y$2185,16,FALSE)</f>
        <v>0</v>
      </c>
      <c r="R917">
        <f>VLOOKUP(B917,[1]Arkusz5!$A$3:$Y$2185,17,FALSE)</f>
        <v>0</v>
      </c>
      <c r="S917" t="str">
        <f>VLOOKUP(B917,[1]Arkusz5!$A$3:$Y$2185,18,FALSE)</f>
        <v>Europa</v>
      </c>
      <c r="T917" t="str">
        <f>VLOOKUP(B917,[1]Arkusz5!$A$3:$Y$2185,19,FALSE)</f>
        <v>Polska</v>
      </c>
      <c r="U917" t="str">
        <f>VLOOKUP(B917,[1]Arkusz5!$A$3:$Y$2185,20,FALSE)</f>
        <v>wielkopolskie</v>
      </c>
      <c r="V917" t="str">
        <f>VLOOKUP(B917,[1]Arkusz5!$A$3:$Y$2185,21,FALSE)</f>
        <v>wolsztyński</v>
      </c>
      <c r="W917" t="str">
        <f>VLOOKUP(B917,[1]Arkusz5!$A$3:$Y$2185,22,FALSE)</f>
        <v>Przemęt</v>
      </c>
      <c r="X917" t="str">
        <f>VLOOKUP(B917,[1]Arkusz5!$A$3:$Y$2185,23,FALSE)</f>
        <v>315.81 Pojezierze Sławskie</v>
      </c>
      <c r="Y917" t="str">
        <f>VLOOKUP(B917,[1]Arkusz5!$A$3:$Y$2185,24,FALSE)</f>
        <v>Continental Bio-geographical Region</v>
      </c>
      <c r="Z917" t="str">
        <f>VLOOKUP(B917,[1]Arkusz5!$A$3:$Y$2185,25,FALSE)</f>
        <v>Leucobryo-Pinetum</v>
      </c>
    </row>
    <row r="918" spans="1:26" x14ac:dyDescent="0.25">
      <c r="A918">
        <v>917</v>
      </c>
      <c r="B918" t="s">
        <v>5611</v>
      </c>
      <c r="C918" t="str">
        <f>VLOOKUP(B918,[1]Arkusz5!$A$3:$Y$2185,2,FALSE)</f>
        <v>52.369163</v>
      </c>
      <c r="D918" t="str">
        <f>VLOOKUP(B918,[1]Arkusz5!$A$3:$Y$2185,3,FALSE)</f>
        <v>16.733786</v>
      </c>
      <c r="E918" t="str">
        <f>VLOOKUP(B918,[1]Arkusz5!$A$3:$Y$2185,4,FALSE)</f>
        <v>33UXU10</v>
      </c>
      <c r="F918" t="str">
        <f>VLOOKUP(B918,[1]Arkusz5!$A$3:$Y$2185,5,FALSE)</f>
        <v>BD07</v>
      </c>
      <c r="G918">
        <f>VLOOKUP(B918,[1]Arkusz5!$A$3:$Y$2185,6,FALSE)</f>
        <v>0</v>
      </c>
      <c r="H918">
        <f>VLOOKUP(B918,[1]Arkusz5!$A$3:$Y$2185,7,FALSE)</f>
        <v>0</v>
      </c>
      <c r="I918">
        <f>VLOOKUP(B918,[1]Arkusz5!$A$3:$Y$2185,8,FALSE)</f>
        <v>0</v>
      </c>
      <c r="J918">
        <f>VLOOKUP(B918,[1]Arkusz5!$A$3:$Y$2185,9,FALSE)</f>
        <v>0</v>
      </c>
      <c r="K918">
        <f>VLOOKUP(B918,[1]Arkusz5!$A$3:$Y$2185,10,FALSE)</f>
        <v>0</v>
      </c>
      <c r="L918">
        <f>VLOOKUP(B918,[1]Arkusz5!$A$3:$Y$2185,11,FALSE)</f>
        <v>0</v>
      </c>
      <c r="M918">
        <f>VLOOKUP(B918,[1]Arkusz5!$A$3:$Y$2185,12,FALSE)</f>
        <v>0</v>
      </c>
      <c r="N918">
        <f>VLOOKUP(B918,[1]Arkusz5!$A$3:$Y$2185,13,FALSE)</f>
        <v>0</v>
      </c>
      <c r="O918">
        <f>VLOOKUP(B918,[1]Arkusz5!$A$3:$Y$2185,14,FALSE)</f>
        <v>0</v>
      </c>
      <c r="P918">
        <f>VLOOKUP(B918,[1]Arkusz5!$A$3:$Y$2185,15,FALSE)</f>
        <v>0</v>
      </c>
      <c r="Q918">
        <f>VLOOKUP(B918,[1]Arkusz5!$A$3:$Y$2185,16,FALSE)</f>
        <v>0</v>
      </c>
      <c r="R918">
        <f>VLOOKUP(B918,[1]Arkusz5!$A$3:$Y$2185,17,FALSE)</f>
        <v>0</v>
      </c>
      <c r="S918" t="str">
        <f>VLOOKUP(B918,[1]Arkusz5!$A$3:$Y$2185,18,FALSE)</f>
        <v>Europa</v>
      </c>
      <c r="T918" t="str">
        <f>VLOOKUP(B918,[1]Arkusz5!$A$3:$Y$2185,19,FALSE)</f>
        <v>Polska</v>
      </c>
      <c r="U918" t="str">
        <f>VLOOKUP(B918,[1]Arkusz5!$A$3:$Y$2185,20,FALSE)</f>
        <v>wielkopolskie</v>
      </c>
      <c r="V918" t="str">
        <f>VLOOKUP(B918,[1]Arkusz5!$A$3:$Y$2185,21,FALSE)</f>
        <v>poznański</v>
      </c>
      <c r="W918" t="str">
        <f>VLOOKUP(B918,[1]Arkusz5!$A$3:$Y$2185,22,FALSE)</f>
        <v>Dopiewo</v>
      </c>
      <c r="X918" t="str">
        <f>VLOOKUP(B918,[1]Arkusz5!$A$3:$Y$2185,23,FALSE)</f>
        <v>315.51 Pojezierze Poznańskie</v>
      </c>
      <c r="Y918" t="str">
        <f>VLOOKUP(B918,[1]Arkusz5!$A$3:$Y$2185,24,FALSE)</f>
        <v>Continental Bio-geographical Region</v>
      </c>
      <c r="Z918" t="str">
        <f>VLOOKUP(B918,[1]Arkusz5!$A$3:$Y$2185,25,FALSE)</f>
        <v>Galio-Carpinetum</v>
      </c>
    </row>
    <row r="919" spans="1:26" x14ac:dyDescent="0.25">
      <c r="A919">
        <v>918</v>
      </c>
      <c r="B919" t="s">
        <v>5619</v>
      </c>
      <c r="C919" t="str">
        <f>VLOOKUP(B919,[1]Arkusz5!$A$3:$Y$2185,2,FALSE)</f>
        <v>52.422978</v>
      </c>
      <c r="D919" t="str">
        <f>VLOOKUP(B919,[1]Arkusz5!$A$3:$Y$2185,3,FALSE)</f>
        <v>16.900445</v>
      </c>
      <c r="E919" t="str">
        <f>VLOOKUP(B919,[1]Arkusz5!$A$3:$Y$2185,4,FALSE)</f>
        <v>33UXU20</v>
      </c>
      <c r="F919" t="str">
        <f>VLOOKUP(B919,[1]Arkusz5!$A$3:$Y$2185,5,FALSE)</f>
        <v>BD08</v>
      </c>
      <c r="G919">
        <f>VLOOKUP(B919,[1]Arkusz5!$A$3:$Y$2185,6,FALSE)</f>
        <v>0</v>
      </c>
      <c r="H919">
        <f>VLOOKUP(B919,[1]Arkusz5!$A$3:$Y$2185,7,FALSE)</f>
        <v>0</v>
      </c>
      <c r="I919">
        <f>VLOOKUP(B919,[1]Arkusz5!$A$3:$Y$2185,8,FALSE)</f>
        <v>0</v>
      </c>
      <c r="J919">
        <f>VLOOKUP(B919,[1]Arkusz5!$A$3:$Y$2185,9,FALSE)</f>
        <v>0</v>
      </c>
      <c r="K919">
        <f>VLOOKUP(B919,[1]Arkusz5!$A$3:$Y$2185,10,FALSE)</f>
        <v>0</v>
      </c>
      <c r="L919">
        <f>VLOOKUP(B919,[1]Arkusz5!$A$3:$Y$2185,11,FALSE)</f>
        <v>0</v>
      </c>
      <c r="M919">
        <f>VLOOKUP(B919,[1]Arkusz5!$A$3:$Y$2185,12,FALSE)</f>
        <v>0</v>
      </c>
      <c r="N919">
        <f>VLOOKUP(B919,[1]Arkusz5!$A$3:$Y$2185,13,FALSE)</f>
        <v>0</v>
      </c>
      <c r="O919">
        <f>VLOOKUP(B919,[1]Arkusz5!$A$3:$Y$2185,14,FALSE)</f>
        <v>0</v>
      </c>
      <c r="P919">
        <f>VLOOKUP(B919,[1]Arkusz5!$A$3:$Y$2185,15,FALSE)</f>
        <v>0</v>
      </c>
      <c r="Q919">
        <f>VLOOKUP(B919,[1]Arkusz5!$A$3:$Y$2185,16,FALSE)</f>
        <v>0</v>
      </c>
      <c r="R919">
        <f>VLOOKUP(B919,[1]Arkusz5!$A$3:$Y$2185,17,FALSE)</f>
        <v>0</v>
      </c>
      <c r="S919" t="str">
        <f>VLOOKUP(B919,[1]Arkusz5!$A$3:$Y$2185,18,FALSE)</f>
        <v>Europa</v>
      </c>
      <c r="T919" t="str">
        <f>VLOOKUP(B919,[1]Arkusz5!$A$3:$Y$2185,19,FALSE)</f>
        <v>Polska</v>
      </c>
      <c r="U919" t="str">
        <f>VLOOKUP(B919,[1]Arkusz5!$A$3:$Y$2185,20,FALSE)</f>
        <v>wielkopolskie</v>
      </c>
      <c r="V919" t="str">
        <f>VLOOKUP(B919,[1]Arkusz5!$A$3:$Y$2185,21,FALSE)</f>
        <v>Poznań</v>
      </c>
      <c r="W919" t="str">
        <f>VLOOKUP(B919,[1]Arkusz5!$A$3:$Y$2185,22,FALSE)</f>
        <v>Poznań</v>
      </c>
      <c r="X919" t="str">
        <f>VLOOKUP(B919,[1]Arkusz5!$A$3:$Y$2185,23,FALSE)</f>
        <v>315.51 Pojezierze Poznańskie</v>
      </c>
      <c r="Y919" t="str">
        <f>VLOOKUP(B919,[1]Arkusz5!$A$3:$Y$2185,24,FALSE)</f>
        <v>Continental Bio-geographical Region</v>
      </c>
      <c r="Z919" t="str">
        <f>VLOOKUP(B919,[1]Arkusz5!$A$3:$Y$2185,25,FALSE)</f>
        <v>Ficario-Ulmetum chrysosplenietosum</v>
      </c>
    </row>
    <row r="920" spans="1:26" x14ac:dyDescent="0.25">
      <c r="A920">
        <v>919</v>
      </c>
      <c r="B920" t="s">
        <v>5627</v>
      </c>
      <c r="C920" t="str">
        <f>VLOOKUP(B920,[1]Arkusz5!$A$3:$Y$2185,2,FALSE)</f>
        <v>52.499935</v>
      </c>
      <c r="D920" t="str">
        <f>VLOOKUP(B920,[1]Arkusz5!$A$3:$Y$2185,3,FALSE)</f>
        <v>17.636335</v>
      </c>
      <c r="E920" t="str">
        <f>VLOOKUP(B920,[1]Arkusz5!$A$3:$Y$2185,4,FALSE)</f>
        <v>33UXU71</v>
      </c>
      <c r="F920" t="str">
        <f>VLOOKUP(B920,[1]Arkusz5!$A$3:$Y$2185,5,FALSE)</f>
        <v>CC93</v>
      </c>
      <c r="G920">
        <f>VLOOKUP(B920,[1]Arkusz5!$A$3:$Y$2185,6,FALSE)</f>
        <v>0</v>
      </c>
      <c r="H920">
        <f>VLOOKUP(B920,[1]Arkusz5!$A$3:$Y$2185,7,FALSE)</f>
        <v>0</v>
      </c>
      <c r="I920">
        <f>VLOOKUP(B920,[1]Arkusz5!$A$3:$Y$2185,8,FALSE)</f>
        <v>0</v>
      </c>
      <c r="J920">
        <f>VLOOKUP(B920,[1]Arkusz5!$A$3:$Y$2185,9,FALSE)</f>
        <v>0</v>
      </c>
      <c r="K920">
        <f>VLOOKUP(B920,[1]Arkusz5!$A$3:$Y$2185,10,FALSE)</f>
        <v>0</v>
      </c>
      <c r="L920">
        <f>VLOOKUP(B920,[1]Arkusz5!$A$3:$Y$2185,11,FALSE)</f>
        <v>0</v>
      </c>
      <c r="M920">
        <f>VLOOKUP(B920,[1]Arkusz5!$A$3:$Y$2185,12,FALSE)</f>
        <v>0</v>
      </c>
      <c r="N920">
        <f>VLOOKUP(B920,[1]Arkusz5!$A$3:$Y$2185,13,FALSE)</f>
        <v>0</v>
      </c>
      <c r="O920">
        <f>VLOOKUP(B920,[1]Arkusz5!$A$3:$Y$2185,14,FALSE)</f>
        <v>0</v>
      </c>
      <c r="P920">
        <f>VLOOKUP(B920,[1]Arkusz5!$A$3:$Y$2185,15,FALSE)</f>
        <v>0</v>
      </c>
      <c r="Q920">
        <f>VLOOKUP(B920,[1]Arkusz5!$A$3:$Y$2185,16,FALSE)</f>
        <v>0</v>
      </c>
      <c r="R920">
        <f>VLOOKUP(B920,[1]Arkusz5!$A$3:$Y$2185,17,FALSE)</f>
        <v>0</v>
      </c>
      <c r="S920" t="str">
        <f>VLOOKUP(B920,[1]Arkusz5!$A$3:$Y$2185,18,FALSE)</f>
        <v>Europa</v>
      </c>
      <c r="T920" t="str">
        <f>VLOOKUP(B920,[1]Arkusz5!$A$3:$Y$2185,19,FALSE)</f>
        <v>Polska</v>
      </c>
      <c r="U920" t="str">
        <f>VLOOKUP(B920,[1]Arkusz5!$A$3:$Y$2185,20,FALSE)</f>
        <v>wielkopolskie</v>
      </c>
      <c r="V920" t="str">
        <f>VLOOKUP(B920,[1]Arkusz5!$A$3:$Y$2185,21,FALSE)</f>
        <v>gnieźnieński</v>
      </c>
      <c r="W920" t="str">
        <f>VLOOKUP(B920,[1]Arkusz5!$A$3:$Y$2185,22,FALSE)</f>
        <v>Niechanowo</v>
      </c>
      <c r="X920" t="str">
        <f>VLOOKUP(B920,[1]Arkusz5!$A$3:$Y$2185,23,FALSE)</f>
        <v>315.56 Równina Wrzesińska</v>
      </c>
      <c r="Y920" t="str">
        <f>VLOOKUP(B920,[1]Arkusz5!$A$3:$Y$2185,24,FALSE)</f>
        <v>Continental Bio-geographical Region</v>
      </c>
      <c r="Z920" t="str">
        <f>VLOOKUP(B920,[1]Arkusz5!$A$3:$Y$2185,25,FALSE)</f>
        <v>Galio-Carpinetum</v>
      </c>
    </row>
    <row r="921" spans="1:26" x14ac:dyDescent="0.25">
      <c r="A921">
        <v>920</v>
      </c>
      <c r="B921" t="s">
        <v>5637</v>
      </c>
      <c r="C921" t="str">
        <f>VLOOKUP(B921,[1]Arkusz5!$A$3:$Y$2185,2,FALSE)</f>
        <v>52.4039</v>
      </c>
      <c r="D921" t="str">
        <f>VLOOKUP(B921,[1]Arkusz5!$A$3:$Y$2185,3,FALSE)</f>
        <v>17.2722</v>
      </c>
      <c r="E921" t="str">
        <f>VLOOKUP(B921,[1]Arkusz5!$A$3:$Y$2185,4,FALSE)</f>
        <v>33UXU50</v>
      </c>
      <c r="F921" t="str">
        <f>VLOOKUP(B921,[1]Arkusz5!$A$3:$Y$2185,5,FALSE)</f>
        <v>CD01</v>
      </c>
      <c r="G921">
        <f>VLOOKUP(B921,[1]Arkusz5!$A$3:$Y$2185,6,FALSE)</f>
        <v>0</v>
      </c>
      <c r="H921">
        <f>VLOOKUP(B921,[1]Arkusz5!$A$3:$Y$2185,7,FALSE)</f>
        <v>0</v>
      </c>
      <c r="I921">
        <f>VLOOKUP(B921,[1]Arkusz5!$A$3:$Y$2185,8,FALSE)</f>
        <v>0</v>
      </c>
      <c r="J921">
        <f>VLOOKUP(B921,[1]Arkusz5!$A$3:$Y$2185,9,FALSE)</f>
        <v>0</v>
      </c>
      <c r="K921">
        <f>VLOOKUP(B921,[1]Arkusz5!$A$3:$Y$2185,10,FALSE)</f>
        <v>0</v>
      </c>
      <c r="L921">
        <f>VLOOKUP(B921,[1]Arkusz5!$A$3:$Y$2185,11,FALSE)</f>
        <v>0</v>
      </c>
      <c r="M921">
        <f>VLOOKUP(B921,[1]Arkusz5!$A$3:$Y$2185,12,FALSE)</f>
        <v>0</v>
      </c>
      <c r="N921">
        <f>VLOOKUP(B921,[1]Arkusz5!$A$3:$Y$2185,13,FALSE)</f>
        <v>0</v>
      </c>
      <c r="O921">
        <f>VLOOKUP(B921,[1]Arkusz5!$A$3:$Y$2185,14,FALSE)</f>
        <v>0</v>
      </c>
      <c r="P921">
        <f>VLOOKUP(B921,[1]Arkusz5!$A$3:$Y$2185,15,FALSE)</f>
        <v>0</v>
      </c>
      <c r="Q921">
        <f>VLOOKUP(B921,[1]Arkusz5!$A$3:$Y$2185,16,FALSE)</f>
        <v>0</v>
      </c>
      <c r="R921">
        <f>VLOOKUP(B921,[1]Arkusz5!$A$3:$Y$2185,17,FALSE)</f>
        <v>0</v>
      </c>
      <c r="S921" t="str">
        <f>VLOOKUP(B921,[1]Arkusz5!$A$3:$Y$2185,18,FALSE)</f>
        <v>Europa</v>
      </c>
      <c r="T921" t="str">
        <f>VLOOKUP(B921,[1]Arkusz5!$A$3:$Y$2185,19,FALSE)</f>
        <v>Polska</v>
      </c>
      <c r="U921" t="str">
        <f>VLOOKUP(B921,[1]Arkusz5!$A$3:$Y$2185,20,FALSE)</f>
        <v>wielkopolskie</v>
      </c>
      <c r="V921" t="str">
        <f>VLOOKUP(B921,[1]Arkusz5!$A$3:$Y$2185,21,FALSE)</f>
        <v>poznański</v>
      </c>
      <c r="W921" t="str">
        <f>VLOOKUP(B921,[1]Arkusz5!$A$3:$Y$2185,22,FALSE)</f>
        <v>Kostrzyn</v>
      </c>
      <c r="X921" t="str">
        <f>VLOOKUP(B921,[1]Arkusz5!$A$3:$Y$2185,23,FALSE)</f>
        <v>315.56 Równina Wrzesińska</v>
      </c>
      <c r="Y921" t="str">
        <f>VLOOKUP(B921,[1]Arkusz5!$A$3:$Y$2185,24,FALSE)</f>
        <v>Continental Bio-geographical Region</v>
      </c>
      <c r="Z921" t="str">
        <f>VLOOKUP(B921,[1]Arkusz5!$A$3:$Y$2185,25,FALSE)</f>
        <v>Galio-Carpinetum</v>
      </c>
    </row>
    <row r="922" spans="1:26" x14ac:dyDescent="0.25">
      <c r="A922">
        <v>921</v>
      </c>
      <c r="B922" t="s">
        <v>5648</v>
      </c>
      <c r="C922" t="str">
        <f>VLOOKUP(B922,[1]Arkusz5!$A$3:$Y$2185,2,FALSE)</f>
        <v>52.481935</v>
      </c>
      <c r="D922" t="str">
        <f>VLOOKUP(B922,[1]Arkusz5!$A$3:$Y$2185,3,FALSE)</f>
        <v>17.00606</v>
      </c>
      <c r="E922" t="str">
        <f>VLOOKUP(B922,[1]Arkusz5!$A$3:$Y$2185,4,FALSE)</f>
        <v>33UXU31</v>
      </c>
      <c r="F922" t="str">
        <f>VLOOKUP(B922,[1]Arkusz5!$A$3:$Y$2185,5,FALSE)</f>
        <v>BC99</v>
      </c>
      <c r="G922">
        <f>VLOOKUP(B922,[1]Arkusz5!$A$3:$Y$2185,6,FALSE)</f>
        <v>0</v>
      </c>
      <c r="H922">
        <f>VLOOKUP(B922,[1]Arkusz5!$A$3:$Y$2185,7,FALSE)</f>
        <v>0</v>
      </c>
      <c r="I922">
        <f>VLOOKUP(B922,[1]Arkusz5!$A$3:$Y$2185,8,FALSE)</f>
        <v>0</v>
      </c>
      <c r="J922">
        <f>VLOOKUP(B922,[1]Arkusz5!$A$3:$Y$2185,9,FALSE)</f>
        <v>0</v>
      </c>
      <c r="K922" t="str">
        <f>VLOOKUP(B922,[1]Arkusz5!$A$3:$Y$2185,10,FALSE)</f>
        <v>Park Krajobrazowy Puszcza Zielonka</v>
      </c>
      <c r="L922">
        <f>VLOOKUP(B922,[1]Arkusz5!$A$3:$Y$2185,11,FALSE)</f>
        <v>0</v>
      </c>
      <c r="M922">
        <f>VLOOKUP(B922,[1]Arkusz5!$A$3:$Y$2185,12,FALSE)</f>
        <v>0</v>
      </c>
      <c r="N922">
        <f>VLOOKUP(B922,[1]Arkusz5!$A$3:$Y$2185,13,FALSE)</f>
        <v>0</v>
      </c>
      <c r="O922">
        <f>VLOOKUP(B922,[1]Arkusz5!$A$3:$Y$2185,14,FALSE)</f>
        <v>0</v>
      </c>
      <c r="P922">
        <f>VLOOKUP(B922,[1]Arkusz5!$A$3:$Y$2185,15,FALSE)</f>
        <v>0</v>
      </c>
      <c r="Q922" t="str">
        <f>VLOOKUP(B922,[1]Arkusz5!$A$3:$Y$2185,16,FALSE)</f>
        <v>PLH300058</v>
      </c>
      <c r="R922" t="str">
        <f>VLOOKUP(B922,[1]Arkusz5!$A$3:$Y$2185,17,FALSE)</f>
        <v>Uroczyska Puszczy Zielonki</v>
      </c>
      <c r="S922" t="str">
        <f>VLOOKUP(B922,[1]Arkusz5!$A$3:$Y$2185,18,FALSE)</f>
        <v>Europa</v>
      </c>
      <c r="T922" t="str">
        <f>VLOOKUP(B922,[1]Arkusz5!$A$3:$Y$2185,19,FALSE)</f>
        <v>Polska</v>
      </c>
      <c r="U922" t="str">
        <f>VLOOKUP(B922,[1]Arkusz5!$A$3:$Y$2185,20,FALSE)</f>
        <v>wielkopolskie</v>
      </c>
      <c r="V922" t="str">
        <f>VLOOKUP(B922,[1]Arkusz5!$A$3:$Y$2185,21,FALSE)</f>
        <v>poznański</v>
      </c>
      <c r="W922" t="str">
        <f>VLOOKUP(B922,[1]Arkusz5!$A$3:$Y$2185,22,FALSE)</f>
        <v>Czerwonak</v>
      </c>
      <c r="X922" t="str">
        <f>VLOOKUP(B922,[1]Arkusz5!$A$3:$Y$2185,23,FALSE)</f>
        <v>315.56 Równina Wrzesińska</v>
      </c>
      <c r="Y922" t="str">
        <f>VLOOKUP(B922,[1]Arkusz5!$A$3:$Y$2185,24,FALSE)</f>
        <v>Continental Bio-geographical Region</v>
      </c>
      <c r="Z922" t="str">
        <f>VLOOKUP(B922,[1]Arkusz5!$A$3:$Y$2185,25,FALSE)</f>
        <v>Potentillo albae-Quercetum typicum</v>
      </c>
    </row>
    <row r="923" spans="1:26" x14ac:dyDescent="0.25">
      <c r="A923">
        <v>922</v>
      </c>
      <c r="B923" t="s">
        <v>5655</v>
      </c>
      <c r="C923" t="str">
        <f>VLOOKUP(B923,[1]Arkusz5!$A$3:$Y$2185,2,FALSE)</f>
        <v>52.404467</v>
      </c>
      <c r="D923" t="str">
        <f>VLOOKUP(B923,[1]Arkusz5!$A$3:$Y$2185,3,FALSE)</f>
        <v>16.978673</v>
      </c>
      <c r="E923" t="str">
        <f>VLOOKUP(B923,[1]Arkusz5!$A$3:$Y$2185,4,FALSE)</f>
        <v>33UXU30</v>
      </c>
      <c r="F923" t="str">
        <f>VLOOKUP(B923,[1]Arkusz5!$A$3:$Y$2185,5,FALSE)</f>
        <v>BD09</v>
      </c>
      <c r="G923">
        <f>VLOOKUP(B923,[1]Arkusz5!$A$3:$Y$2185,6,FALSE)</f>
        <v>0</v>
      </c>
      <c r="H923">
        <f>VLOOKUP(B923,[1]Arkusz5!$A$3:$Y$2185,7,FALSE)</f>
        <v>0</v>
      </c>
      <c r="I923">
        <f>VLOOKUP(B923,[1]Arkusz5!$A$3:$Y$2185,8,FALSE)</f>
        <v>0</v>
      </c>
      <c r="J923">
        <f>VLOOKUP(B923,[1]Arkusz5!$A$3:$Y$2185,9,FALSE)</f>
        <v>0</v>
      </c>
      <c r="K923">
        <f>VLOOKUP(B923,[1]Arkusz5!$A$3:$Y$2185,10,FALSE)</f>
        <v>0</v>
      </c>
      <c r="L923">
        <f>VLOOKUP(B923,[1]Arkusz5!$A$3:$Y$2185,11,FALSE)</f>
        <v>0</v>
      </c>
      <c r="M923">
        <f>VLOOKUP(B923,[1]Arkusz5!$A$3:$Y$2185,12,FALSE)</f>
        <v>0</v>
      </c>
      <c r="N923">
        <f>VLOOKUP(B923,[1]Arkusz5!$A$3:$Y$2185,13,FALSE)</f>
        <v>0</v>
      </c>
      <c r="O923">
        <f>VLOOKUP(B923,[1]Arkusz5!$A$3:$Y$2185,14,FALSE)</f>
        <v>0</v>
      </c>
      <c r="P923">
        <f>VLOOKUP(B923,[1]Arkusz5!$A$3:$Y$2185,15,FALSE)</f>
        <v>0</v>
      </c>
      <c r="Q923">
        <f>VLOOKUP(B923,[1]Arkusz5!$A$3:$Y$2185,16,FALSE)</f>
        <v>0</v>
      </c>
      <c r="R923">
        <f>VLOOKUP(B923,[1]Arkusz5!$A$3:$Y$2185,17,FALSE)</f>
        <v>0</v>
      </c>
      <c r="S923" t="str">
        <f>VLOOKUP(B923,[1]Arkusz5!$A$3:$Y$2185,18,FALSE)</f>
        <v>Europa</v>
      </c>
      <c r="T923" t="str">
        <f>VLOOKUP(B923,[1]Arkusz5!$A$3:$Y$2185,19,FALSE)</f>
        <v>Polska</v>
      </c>
      <c r="U923" t="str">
        <f>VLOOKUP(B923,[1]Arkusz5!$A$3:$Y$2185,20,FALSE)</f>
        <v>wielkopolskie</v>
      </c>
      <c r="V923" t="str">
        <f>VLOOKUP(B923,[1]Arkusz5!$A$3:$Y$2185,21,FALSE)</f>
        <v>Poznań</v>
      </c>
      <c r="W923" t="str">
        <f>VLOOKUP(B923,[1]Arkusz5!$A$3:$Y$2185,22,FALSE)</f>
        <v>Poznań</v>
      </c>
      <c r="X923" t="str">
        <f>VLOOKUP(B923,[1]Arkusz5!$A$3:$Y$2185,23,FALSE)</f>
        <v>315.56 Równina Wrzesińska</v>
      </c>
      <c r="Y923" t="str">
        <f>VLOOKUP(B923,[1]Arkusz5!$A$3:$Y$2185,24,FALSE)</f>
        <v>Continental Bio-geographical Region</v>
      </c>
      <c r="Z923" t="str">
        <f>VLOOKUP(B923,[1]Arkusz5!$A$3:$Y$2185,25,FALSE)</f>
        <v>Pino-Quercetum (=Querco-Pinetum + Serratulo-Pinetum)</v>
      </c>
    </row>
    <row r="924" spans="1:26" x14ac:dyDescent="0.25">
      <c r="A924">
        <v>923</v>
      </c>
      <c r="B924" t="s">
        <v>5662</v>
      </c>
      <c r="C924" t="str">
        <f>VLOOKUP(B924,[1]Arkusz5!$A$3:$Y$2185,2,FALSE)</f>
        <v>52.75585</v>
      </c>
      <c r="D924" t="str">
        <f>VLOOKUP(B924,[1]Arkusz5!$A$3:$Y$2185,3,FALSE)</f>
        <v>16.819361</v>
      </c>
      <c r="E924" t="str">
        <f>VLOOKUP(B924,[1]Arkusz5!$A$3:$Y$2185,4,FALSE)</f>
        <v>33UXU24</v>
      </c>
      <c r="F924" t="str">
        <f>VLOOKUP(B924,[1]Arkusz5!$A$3:$Y$2185,5,FALSE)</f>
        <v>BC68</v>
      </c>
      <c r="G924">
        <f>VLOOKUP(B924,[1]Arkusz5!$A$3:$Y$2185,6,FALSE)</f>
        <v>0</v>
      </c>
      <c r="H924">
        <f>VLOOKUP(B924,[1]Arkusz5!$A$3:$Y$2185,7,FALSE)</f>
        <v>0</v>
      </c>
      <c r="I924">
        <f>VLOOKUP(B924,[1]Arkusz5!$A$3:$Y$2185,8,FALSE)</f>
        <v>0</v>
      </c>
      <c r="J924">
        <f>VLOOKUP(B924,[1]Arkusz5!$A$3:$Y$2185,9,FALSE)</f>
        <v>0</v>
      </c>
      <c r="K924">
        <f>VLOOKUP(B924,[1]Arkusz5!$A$3:$Y$2185,10,FALSE)</f>
        <v>0</v>
      </c>
      <c r="L924">
        <f>VLOOKUP(B924,[1]Arkusz5!$A$3:$Y$2185,11,FALSE)</f>
        <v>0</v>
      </c>
      <c r="M924">
        <f>VLOOKUP(B924,[1]Arkusz5!$A$3:$Y$2185,12,FALSE)</f>
        <v>0</v>
      </c>
      <c r="N924">
        <f>VLOOKUP(B924,[1]Arkusz5!$A$3:$Y$2185,13,FALSE)</f>
        <v>0</v>
      </c>
      <c r="O924">
        <f>VLOOKUP(B924,[1]Arkusz5!$A$3:$Y$2185,14,FALSE)</f>
        <v>0</v>
      </c>
      <c r="P924">
        <f>VLOOKUP(B924,[1]Arkusz5!$A$3:$Y$2185,15,FALSE)</f>
        <v>0</v>
      </c>
      <c r="Q924">
        <f>VLOOKUP(B924,[1]Arkusz5!$A$3:$Y$2185,16,FALSE)</f>
        <v>0</v>
      </c>
      <c r="R924">
        <f>VLOOKUP(B924,[1]Arkusz5!$A$3:$Y$2185,17,FALSE)</f>
        <v>0</v>
      </c>
      <c r="S924" t="str">
        <f>VLOOKUP(B924,[1]Arkusz5!$A$3:$Y$2185,18,FALSE)</f>
        <v>Europa</v>
      </c>
      <c r="T924" t="str">
        <f>VLOOKUP(B924,[1]Arkusz5!$A$3:$Y$2185,19,FALSE)</f>
        <v>Polska</v>
      </c>
      <c r="U924" t="str">
        <f>VLOOKUP(B924,[1]Arkusz5!$A$3:$Y$2185,20,FALSE)</f>
        <v>wielkopolskie</v>
      </c>
      <c r="V924" t="str">
        <f>VLOOKUP(B924,[1]Arkusz5!$A$3:$Y$2185,21,FALSE)</f>
        <v>obornicki</v>
      </c>
      <c r="W924" t="str">
        <f>VLOOKUP(B924,[1]Arkusz5!$A$3:$Y$2185,22,FALSE)</f>
        <v>Ryczywół</v>
      </c>
      <c r="X924" t="str">
        <f>VLOOKUP(B924,[1]Arkusz5!$A$3:$Y$2185,23,FALSE)</f>
        <v>315.33 Kotlina Gorzowska</v>
      </c>
      <c r="Y924" t="str">
        <f>VLOOKUP(B924,[1]Arkusz5!$A$3:$Y$2185,24,FALSE)</f>
        <v>Continental Bio-geographical Region</v>
      </c>
      <c r="Z924" t="str">
        <f>VLOOKUP(B924,[1]Arkusz5!$A$3:$Y$2185,25,FALSE)</f>
        <v>Galio-Carpinetum</v>
      </c>
    </row>
    <row r="925" spans="1:26" x14ac:dyDescent="0.25">
      <c r="A925">
        <v>924</v>
      </c>
      <c r="B925" t="s">
        <v>5671</v>
      </c>
      <c r="C925" t="str">
        <f>VLOOKUP(B925,[1]Arkusz5!$A$3:$Y$2185,2,FALSE)</f>
        <v>52.481935</v>
      </c>
      <c r="D925" t="str">
        <f>VLOOKUP(B925,[1]Arkusz5!$A$3:$Y$2185,3,FALSE)</f>
        <v>17.00606</v>
      </c>
      <c r="E925" t="str">
        <f>VLOOKUP(B925,[1]Arkusz5!$A$3:$Y$2185,4,FALSE)</f>
        <v>33UXU31</v>
      </c>
      <c r="F925" t="str">
        <f>VLOOKUP(B925,[1]Arkusz5!$A$3:$Y$2185,5,FALSE)</f>
        <v>BC99</v>
      </c>
      <c r="G925">
        <f>VLOOKUP(B925,[1]Arkusz5!$A$3:$Y$2185,6,FALSE)</f>
        <v>0</v>
      </c>
      <c r="H925">
        <f>VLOOKUP(B925,[1]Arkusz5!$A$3:$Y$2185,7,FALSE)</f>
        <v>0</v>
      </c>
      <c r="I925">
        <f>VLOOKUP(B925,[1]Arkusz5!$A$3:$Y$2185,8,FALSE)</f>
        <v>0</v>
      </c>
      <c r="J925">
        <f>VLOOKUP(B925,[1]Arkusz5!$A$3:$Y$2185,9,FALSE)</f>
        <v>0</v>
      </c>
      <c r="K925" t="str">
        <f>VLOOKUP(B925,[1]Arkusz5!$A$3:$Y$2185,10,FALSE)</f>
        <v>Park Krajobrazowy Puszcza Zielonka</v>
      </c>
      <c r="L925">
        <f>VLOOKUP(B925,[1]Arkusz5!$A$3:$Y$2185,11,FALSE)</f>
        <v>0</v>
      </c>
      <c r="M925">
        <f>VLOOKUP(B925,[1]Arkusz5!$A$3:$Y$2185,12,FALSE)</f>
        <v>0</v>
      </c>
      <c r="N925">
        <f>VLOOKUP(B925,[1]Arkusz5!$A$3:$Y$2185,13,FALSE)</f>
        <v>0</v>
      </c>
      <c r="O925">
        <f>VLOOKUP(B925,[1]Arkusz5!$A$3:$Y$2185,14,FALSE)</f>
        <v>0</v>
      </c>
      <c r="P925">
        <f>VLOOKUP(B925,[1]Arkusz5!$A$3:$Y$2185,15,FALSE)</f>
        <v>0</v>
      </c>
      <c r="Q925" t="str">
        <f>VLOOKUP(B925,[1]Arkusz5!$A$3:$Y$2185,16,FALSE)</f>
        <v>PLH300058</v>
      </c>
      <c r="R925" t="str">
        <f>VLOOKUP(B925,[1]Arkusz5!$A$3:$Y$2185,17,FALSE)</f>
        <v>Uroczyska Puszczy Zielonki</v>
      </c>
      <c r="S925" t="str">
        <f>VLOOKUP(B925,[1]Arkusz5!$A$3:$Y$2185,18,FALSE)</f>
        <v>Europa</v>
      </c>
      <c r="T925" t="str">
        <f>VLOOKUP(B925,[1]Arkusz5!$A$3:$Y$2185,19,FALSE)</f>
        <v>Polska</v>
      </c>
      <c r="U925" t="str">
        <f>VLOOKUP(B925,[1]Arkusz5!$A$3:$Y$2185,20,FALSE)</f>
        <v>wielkopolskie</v>
      </c>
      <c r="V925" t="str">
        <f>VLOOKUP(B925,[1]Arkusz5!$A$3:$Y$2185,21,FALSE)</f>
        <v>poznański</v>
      </c>
      <c r="W925" t="str">
        <f>VLOOKUP(B925,[1]Arkusz5!$A$3:$Y$2185,22,FALSE)</f>
        <v>Czerwonak</v>
      </c>
      <c r="X925" t="str">
        <f>VLOOKUP(B925,[1]Arkusz5!$A$3:$Y$2185,23,FALSE)</f>
        <v>315.56 Równina Wrzesińska</v>
      </c>
      <c r="Y925" t="str">
        <f>VLOOKUP(B925,[1]Arkusz5!$A$3:$Y$2185,24,FALSE)</f>
        <v>Continental Bio-geographical Region</v>
      </c>
      <c r="Z925" t="str">
        <f>VLOOKUP(B925,[1]Arkusz5!$A$3:$Y$2185,25,FALSE)</f>
        <v>Potentillo albae-Quercetum typicum</v>
      </c>
    </row>
    <row r="926" spans="1:26" x14ac:dyDescent="0.25">
      <c r="A926">
        <v>925</v>
      </c>
      <c r="B926" t="s">
        <v>5677</v>
      </c>
      <c r="C926" t="str">
        <f>VLOOKUP(B926,[1]Arkusz5!$A$3:$Y$2185,2,FALSE)</f>
        <v>52.282672</v>
      </c>
      <c r="D926" t="str">
        <f>VLOOKUP(B926,[1]Arkusz5!$A$3:$Y$2185,3,FALSE)</f>
        <v>16.700832</v>
      </c>
      <c r="E926" t="str">
        <f>VLOOKUP(B926,[1]Arkusz5!$A$3:$Y$2185,4,FALSE)</f>
        <v>33UXT19</v>
      </c>
      <c r="F926" t="str">
        <f>VLOOKUP(B926,[1]Arkusz5!$A$3:$Y$2185,5,FALSE)</f>
        <v>BD17</v>
      </c>
      <c r="G926">
        <f>VLOOKUP(B926,[1]Arkusz5!$A$3:$Y$2185,6,FALSE)</f>
        <v>0</v>
      </c>
      <c r="H926">
        <f>VLOOKUP(B926,[1]Arkusz5!$A$3:$Y$2185,7,FALSE)</f>
        <v>0</v>
      </c>
      <c r="I926">
        <f>VLOOKUP(B926,[1]Arkusz5!$A$3:$Y$2185,8,FALSE)</f>
        <v>0</v>
      </c>
      <c r="J926" t="str">
        <f>VLOOKUP(B926,[1]Arkusz5!$A$3:$Y$2185,9,FALSE)</f>
        <v>Wielkopolski Park Narodowy - otulina</v>
      </c>
      <c r="K926">
        <f>VLOOKUP(B926,[1]Arkusz5!$A$3:$Y$2185,10,FALSE)</f>
        <v>0</v>
      </c>
      <c r="L926">
        <f>VLOOKUP(B926,[1]Arkusz5!$A$3:$Y$2185,11,FALSE)</f>
        <v>0</v>
      </c>
      <c r="M926">
        <f>VLOOKUP(B926,[1]Arkusz5!$A$3:$Y$2185,12,FALSE)</f>
        <v>0</v>
      </c>
      <c r="N926">
        <f>VLOOKUP(B926,[1]Arkusz5!$A$3:$Y$2185,13,FALSE)</f>
        <v>0</v>
      </c>
      <c r="O926">
        <f>VLOOKUP(B926,[1]Arkusz5!$A$3:$Y$2185,14,FALSE)</f>
        <v>0</v>
      </c>
      <c r="P926">
        <f>VLOOKUP(B926,[1]Arkusz5!$A$3:$Y$2185,15,FALSE)</f>
        <v>0</v>
      </c>
      <c r="Q926">
        <f>VLOOKUP(B926,[1]Arkusz5!$A$3:$Y$2185,16,FALSE)</f>
        <v>0</v>
      </c>
      <c r="R926">
        <f>VLOOKUP(B926,[1]Arkusz5!$A$3:$Y$2185,17,FALSE)</f>
        <v>0</v>
      </c>
      <c r="S926" t="str">
        <f>VLOOKUP(B926,[1]Arkusz5!$A$3:$Y$2185,18,FALSE)</f>
        <v>Europa</v>
      </c>
      <c r="T926" t="str">
        <f>VLOOKUP(B926,[1]Arkusz5!$A$3:$Y$2185,19,FALSE)</f>
        <v>Polska</v>
      </c>
      <c r="U926" t="str">
        <f>VLOOKUP(B926,[1]Arkusz5!$A$3:$Y$2185,20,FALSE)</f>
        <v>wielkopolskie</v>
      </c>
      <c r="V926" t="str">
        <f>VLOOKUP(B926,[1]Arkusz5!$A$3:$Y$2185,21,FALSE)</f>
        <v>poznański</v>
      </c>
      <c r="W926" t="str">
        <f>VLOOKUP(B926,[1]Arkusz5!$A$3:$Y$2185,22,FALSE)</f>
        <v>Stęszew</v>
      </c>
      <c r="X926" t="str">
        <f>VLOOKUP(B926,[1]Arkusz5!$A$3:$Y$2185,23,FALSE)</f>
        <v>315.51 Pojezierze Poznańskie</v>
      </c>
      <c r="Y926" t="str">
        <f>VLOOKUP(B926,[1]Arkusz5!$A$3:$Y$2185,24,FALSE)</f>
        <v>Continental Bio-geographical Region</v>
      </c>
      <c r="Z926" t="str">
        <f>VLOOKUP(B926,[1]Arkusz5!$A$3:$Y$2185,25,FALSE)</f>
        <v>Fraxino-Alnetum (=Circaeo-Alnetum)</v>
      </c>
    </row>
    <row r="927" spans="1:26" x14ac:dyDescent="0.25">
      <c r="A927">
        <v>926</v>
      </c>
      <c r="B927" t="s">
        <v>5681</v>
      </c>
      <c r="C927" t="str">
        <f>VLOOKUP(B927,[1]Arkusz5!$A$3:$Y$2185,2,FALSE)</f>
        <v>52.282672</v>
      </c>
      <c r="D927" t="str">
        <f>VLOOKUP(B927,[1]Arkusz5!$A$3:$Y$2185,3,FALSE)</f>
        <v>16.700832</v>
      </c>
      <c r="E927" t="str">
        <f>VLOOKUP(B927,[1]Arkusz5!$A$3:$Y$2185,4,FALSE)</f>
        <v>33UXT19</v>
      </c>
      <c r="F927" t="str">
        <f>VLOOKUP(B927,[1]Arkusz5!$A$3:$Y$2185,5,FALSE)</f>
        <v>BD17</v>
      </c>
      <c r="G927">
        <f>VLOOKUP(B927,[1]Arkusz5!$A$3:$Y$2185,6,FALSE)</f>
        <v>0</v>
      </c>
      <c r="H927">
        <f>VLOOKUP(B927,[1]Arkusz5!$A$3:$Y$2185,7,FALSE)</f>
        <v>0</v>
      </c>
      <c r="I927">
        <f>VLOOKUP(B927,[1]Arkusz5!$A$3:$Y$2185,8,FALSE)</f>
        <v>0</v>
      </c>
      <c r="J927" t="str">
        <f>VLOOKUP(B927,[1]Arkusz5!$A$3:$Y$2185,9,FALSE)</f>
        <v>Wielkopolski Park Narodowy - otulina</v>
      </c>
      <c r="K927">
        <f>VLOOKUP(B927,[1]Arkusz5!$A$3:$Y$2185,10,FALSE)</f>
        <v>0</v>
      </c>
      <c r="L927">
        <f>VLOOKUP(B927,[1]Arkusz5!$A$3:$Y$2185,11,FALSE)</f>
        <v>0</v>
      </c>
      <c r="M927">
        <f>VLOOKUP(B927,[1]Arkusz5!$A$3:$Y$2185,12,FALSE)</f>
        <v>0</v>
      </c>
      <c r="N927">
        <f>VLOOKUP(B927,[1]Arkusz5!$A$3:$Y$2185,13,FALSE)</f>
        <v>0</v>
      </c>
      <c r="O927">
        <f>VLOOKUP(B927,[1]Arkusz5!$A$3:$Y$2185,14,FALSE)</f>
        <v>0</v>
      </c>
      <c r="P927">
        <f>VLOOKUP(B927,[1]Arkusz5!$A$3:$Y$2185,15,FALSE)</f>
        <v>0</v>
      </c>
      <c r="Q927">
        <f>VLOOKUP(B927,[1]Arkusz5!$A$3:$Y$2185,16,FALSE)</f>
        <v>0</v>
      </c>
      <c r="R927">
        <f>VLOOKUP(B927,[1]Arkusz5!$A$3:$Y$2185,17,FALSE)</f>
        <v>0</v>
      </c>
      <c r="S927" t="str">
        <f>VLOOKUP(B927,[1]Arkusz5!$A$3:$Y$2185,18,FALSE)</f>
        <v>Europa</v>
      </c>
      <c r="T927" t="str">
        <f>VLOOKUP(B927,[1]Arkusz5!$A$3:$Y$2185,19,FALSE)</f>
        <v>Polska</v>
      </c>
      <c r="U927" t="str">
        <f>VLOOKUP(B927,[1]Arkusz5!$A$3:$Y$2185,20,FALSE)</f>
        <v>wielkopolskie</v>
      </c>
      <c r="V927" t="str">
        <f>VLOOKUP(B927,[1]Arkusz5!$A$3:$Y$2185,21,FALSE)</f>
        <v>poznański</v>
      </c>
      <c r="W927" t="str">
        <f>VLOOKUP(B927,[1]Arkusz5!$A$3:$Y$2185,22,FALSE)</f>
        <v>Stęszew</v>
      </c>
      <c r="X927" t="str">
        <f>VLOOKUP(B927,[1]Arkusz5!$A$3:$Y$2185,23,FALSE)</f>
        <v>315.51 Pojezierze Poznańskie</v>
      </c>
      <c r="Y927" t="str">
        <f>VLOOKUP(B927,[1]Arkusz5!$A$3:$Y$2185,24,FALSE)</f>
        <v>Continental Bio-geographical Region</v>
      </c>
      <c r="Z927" t="str">
        <f>VLOOKUP(B927,[1]Arkusz5!$A$3:$Y$2185,25,FALSE)</f>
        <v>Fraxino-Alnetum (=Circaeo-Alnetum)</v>
      </c>
    </row>
    <row r="928" spans="1:26" x14ac:dyDescent="0.25">
      <c r="A928">
        <v>927</v>
      </c>
      <c r="B928" t="s">
        <v>5682</v>
      </c>
      <c r="C928" t="str">
        <f>VLOOKUP(B928,[1]Arkusz5!$A$3:$Y$2185,2,FALSE)</f>
        <v>52.24373</v>
      </c>
      <c r="D928" t="str">
        <f>VLOOKUP(B928,[1]Arkusz5!$A$3:$Y$2185,3,FALSE)</f>
        <v>16.8475</v>
      </c>
      <c r="E928" t="str">
        <f>VLOOKUP(B928,[1]Arkusz5!$A$3:$Y$2185,4,FALSE)</f>
        <v>33UXT28</v>
      </c>
      <c r="F928" t="str">
        <f>VLOOKUP(B928,[1]Arkusz5!$A$3:$Y$2185,5,FALSE)</f>
        <v>BD28</v>
      </c>
      <c r="G928">
        <f>VLOOKUP(B928,[1]Arkusz5!$A$3:$Y$2185,6,FALSE)</f>
        <v>0</v>
      </c>
      <c r="H928">
        <f>VLOOKUP(B928,[1]Arkusz5!$A$3:$Y$2185,7,FALSE)</f>
        <v>0</v>
      </c>
      <c r="I928">
        <f>VLOOKUP(B928,[1]Arkusz5!$A$3:$Y$2185,8,FALSE)</f>
        <v>0</v>
      </c>
      <c r="J928">
        <f>VLOOKUP(B928,[1]Arkusz5!$A$3:$Y$2185,9,FALSE)</f>
        <v>0</v>
      </c>
      <c r="K928">
        <f>VLOOKUP(B928,[1]Arkusz5!$A$3:$Y$2185,10,FALSE)</f>
        <v>0</v>
      </c>
      <c r="L928">
        <f>VLOOKUP(B928,[1]Arkusz5!$A$3:$Y$2185,11,FALSE)</f>
        <v>0</v>
      </c>
      <c r="M928">
        <f>VLOOKUP(B928,[1]Arkusz5!$A$3:$Y$2185,12,FALSE)</f>
        <v>0</v>
      </c>
      <c r="N928">
        <f>VLOOKUP(B928,[1]Arkusz5!$A$3:$Y$2185,13,FALSE)</f>
        <v>0</v>
      </c>
      <c r="O928">
        <f>VLOOKUP(B928,[1]Arkusz5!$A$3:$Y$2185,14,FALSE)</f>
        <v>0</v>
      </c>
      <c r="P928">
        <f>VLOOKUP(B928,[1]Arkusz5!$A$3:$Y$2185,15,FALSE)</f>
        <v>0</v>
      </c>
      <c r="Q928">
        <f>VLOOKUP(B928,[1]Arkusz5!$A$3:$Y$2185,16,FALSE)</f>
        <v>0</v>
      </c>
      <c r="R928">
        <f>VLOOKUP(B928,[1]Arkusz5!$A$3:$Y$2185,17,FALSE)</f>
        <v>0</v>
      </c>
      <c r="S928" t="str">
        <f>VLOOKUP(B928,[1]Arkusz5!$A$3:$Y$2185,18,FALSE)</f>
        <v>Europa</v>
      </c>
      <c r="T928" t="str">
        <f>VLOOKUP(B928,[1]Arkusz5!$A$3:$Y$2185,19,FALSE)</f>
        <v>Polska</v>
      </c>
      <c r="U928" t="str">
        <f>VLOOKUP(B928,[1]Arkusz5!$A$3:$Y$2185,20,FALSE)</f>
        <v>wielkopolskie</v>
      </c>
      <c r="V928" t="str">
        <f>VLOOKUP(B928,[1]Arkusz5!$A$3:$Y$2185,21,FALSE)</f>
        <v>poznański</v>
      </c>
      <c r="W928" t="str">
        <f>VLOOKUP(B928,[1]Arkusz5!$A$3:$Y$2185,22,FALSE)</f>
        <v>Mosina</v>
      </c>
      <c r="X928" t="str">
        <f>VLOOKUP(B928,[1]Arkusz5!$A$3:$Y$2185,23,FALSE)</f>
        <v>315.64 Kotlina Śremska</v>
      </c>
      <c r="Y928" t="str">
        <f>VLOOKUP(B928,[1]Arkusz5!$A$3:$Y$2185,24,FALSE)</f>
        <v>Continental Bio-geographical Region</v>
      </c>
      <c r="Z928" t="str">
        <f>VLOOKUP(B928,[1]Arkusz5!$A$3:$Y$2185,25,FALSE)</f>
        <v>Pino-Quercetum (=Querco-Pinetum + Serratulo-Pinetum)</v>
      </c>
    </row>
    <row r="929" spans="1:26" x14ac:dyDescent="0.25">
      <c r="A929">
        <v>928</v>
      </c>
      <c r="B929" t="s">
        <v>5686</v>
      </c>
      <c r="C929" t="str">
        <f>VLOOKUP(B929,[1]Arkusz5!$A$3:$Y$2185,2,FALSE)</f>
        <v>52.3113</v>
      </c>
      <c r="D929" t="str">
        <f>VLOOKUP(B929,[1]Arkusz5!$A$3:$Y$2185,3,FALSE)</f>
        <v>16.7968</v>
      </c>
      <c r="E929" t="str">
        <f>VLOOKUP(B929,[1]Arkusz5!$A$3:$Y$2185,4,FALSE)</f>
        <v>33UXT29</v>
      </c>
      <c r="F929" t="str">
        <f>VLOOKUP(B929,[1]Arkusz5!$A$3:$Y$2185,5,FALSE)</f>
        <v>BD17</v>
      </c>
      <c r="G929">
        <f>VLOOKUP(B929,[1]Arkusz5!$A$3:$Y$2185,6,FALSE)</f>
        <v>0</v>
      </c>
      <c r="H929">
        <f>VLOOKUP(B929,[1]Arkusz5!$A$3:$Y$2185,7,FALSE)</f>
        <v>0</v>
      </c>
      <c r="I929">
        <f>VLOOKUP(B929,[1]Arkusz5!$A$3:$Y$2185,8,FALSE)</f>
        <v>0</v>
      </c>
      <c r="J929" t="str">
        <f>VLOOKUP(B929,[1]Arkusz5!$A$3:$Y$2185,9,FALSE)</f>
        <v>Wielkopolski Park Narodowy</v>
      </c>
      <c r="K929">
        <f>VLOOKUP(B929,[1]Arkusz5!$A$3:$Y$2185,10,FALSE)</f>
        <v>0</v>
      </c>
      <c r="L929">
        <f>VLOOKUP(B929,[1]Arkusz5!$A$3:$Y$2185,11,FALSE)</f>
        <v>0</v>
      </c>
      <c r="M929">
        <f>VLOOKUP(B929,[1]Arkusz5!$A$3:$Y$2185,12,FALSE)</f>
        <v>0</v>
      </c>
      <c r="N929">
        <f>VLOOKUP(B929,[1]Arkusz5!$A$3:$Y$2185,13,FALSE)</f>
        <v>0</v>
      </c>
      <c r="O929">
        <f>VLOOKUP(B929,[1]Arkusz5!$A$3:$Y$2185,14,FALSE)</f>
        <v>0</v>
      </c>
      <c r="P929">
        <f>VLOOKUP(B929,[1]Arkusz5!$A$3:$Y$2185,15,FALSE)</f>
        <v>0</v>
      </c>
      <c r="Q929" t="str">
        <f>VLOOKUP(B929,[1]Arkusz5!$A$3:$Y$2185,16,FALSE)</f>
        <v>PLB300017; PLH300010</v>
      </c>
      <c r="R929" t="str">
        <f>VLOOKUP(B929,[1]Arkusz5!$A$3:$Y$2185,17,FALSE)</f>
        <v>Ostoja Rogalińska; Ostoja Wielkopolska</v>
      </c>
      <c r="S929" t="str">
        <f>VLOOKUP(B929,[1]Arkusz5!$A$3:$Y$2185,18,FALSE)</f>
        <v>Europa</v>
      </c>
      <c r="T929" t="str">
        <f>VLOOKUP(B929,[1]Arkusz5!$A$3:$Y$2185,19,FALSE)</f>
        <v>Polska</v>
      </c>
      <c r="U929" t="str">
        <f>VLOOKUP(B929,[1]Arkusz5!$A$3:$Y$2185,20,FALSE)</f>
        <v>wielkopolskie</v>
      </c>
      <c r="V929" t="str">
        <f>VLOOKUP(B929,[1]Arkusz5!$A$3:$Y$2185,21,FALSE)</f>
        <v>poznański</v>
      </c>
      <c r="W929" t="str">
        <f>VLOOKUP(B929,[1]Arkusz5!$A$3:$Y$2185,22,FALSE)</f>
        <v>Komorniki</v>
      </c>
      <c r="X929" t="str">
        <f>VLOOKUP(B929,[1]Arkusz5!$A$3:$Y$2185,23,FALSE)</f>
        <v>315.51 Pojezierze Poznańskie</v>
      </c>
      <c r="Y929" t="str">
        <f>VLOOKUP(B929,[1]Arkusz5!$A$3:$Y$2185,24,FALSE)</f>
        <v>Continental Bio-geographical Region</v>
      </c>
      <c r="Z929" t="str">
        <f>VLOOKUP(B929,[1]Arkusz5!$A$3:$Y$2185,25,FALSE)</f>
        <v>Potentillo albae-Quercetum typicum</v>
      </c>
    </row>
    <row r="930" spans="1:26" x14ac:dyDescent="0.25">
      <c r="A930">
        <v>929</v>
      </c>
      <c r="B930" t="s">
        <v>5691</v>
      </c>
      <c r="C930" t="str">
        <f>VLOOKUP(B930,[1]Arkusz5!$A$3:$Y$2185,2,FALSE)</f>
        <v>52.3113</v>
      </c>
      <c r="D930" t="str">
        <f>VLOOKUP(B930,[1]Arkusz5!$A$3:$Y$2185,3,FALSE)</f>
        <v>16.7968</v>
      </c>
      <c r="E930" t="str">
        <f>VLOOKUP(B930,[1]Arkusz5!$A$3:$Y$2185,4,FALSE)</f>
        <v>33UXT29</v>
      </c>
      <c r="F930" t="str">
        <f>VLOOKUP(B930,[1]Arkusz5!$A$3:$Y$2185,5,FALSE)</f>
        <v>BD17</v>
      </c>
      <c r="G930">
        <f>VLOOKUP(B930,[1]Arkusz5!$A$3:$Y$2185,6,FALSE)</f>
        <v>0</v>
      </c>
      <c r="H930">
        <f>VLOOKUP(B930,[1]Arkusz5!$A$3:$Y$2185,7,FALSE)</f>
        <v>0</v>
      </c>
      <c r="I930">
        <f>VLOOKUP(B930,[1]Arkusz5!$A$3:$Y$2185,8,FALSE)</f>
        <v>0</v>
      </c>
      <c r="J930" t="str">
        <f>VLOOKUP(B930,[1]Arkusz5!$A$3:$Y$2185,9,FALSE)</f>
        <v>Wielkopolski Park Narodowy</v>
      </c>
      <c r="K930">
        <f>VLOOKUP(B930,[1]Arkusz5!$A$3:$Y$2185,10,FALSE)</f>
        <v>0</v>
      </c>
      <c r="L930">
        <f>VLOOKUP(B930,[1]Arkusz5!$A$3:$Y$2185,11,FALSE)</f>
        <v>0</v>
      </c>
      <c r="M930">
        <f>VLOOKUP(B930,[1]Arkusz5!$A$3:$Y$2185,12,FALSE)</f>
        <v>0</v>
      </c>
      <c r="N930">
        <f>VLOOKUP(B930,[1]Arkusz5!$A$3:$Y$2185,13,FALSE)</f>
        <v>0</v>
      </c>
      <c r="O930">
        <f>VLOOKUP(B930,[1]Arkusz5!$A$3:$Y$2185,14,FALSE)</f>
        <v>0</v>
      </c>
      <c r="P930">
        <f>VLOOKUP(B930,[1]Arkusz5!$A$3:$Y$2185,15,FALSE)</f>
        <v>0</v>
      </c>
      <c r="Q930" t="str">
        <f>VLOOKUP(B930,[1]Arkusz5!$A$3:$Y$2185,16,FALSE)</f>
        <v>PLB300017; PLH300010</v>
      </c>
      <c r="R930" t="str">
        <f>VLOOKUP(B930,[1]Arkusz5!$A$3:$Y$2185,17,FALSE)</f>
        <v>Ostoja Rogalińska; Ostoja Wielkopolska</v>
      </c>
      <c r="S930" t="str">
        <f>VLOOKUP(B930,[1]Arkusz5!$A$3:$Y$2185,18,FALSE)</f>
        <v>Europa</v>
      </c>
      <c r="T930" t="str">
        <f>VLOOKUP(B930,[1]Arkusz5!$A$3:$Y$2185,19,FALSE)</f>
        <v>Polska</v>
      </c>
      <c r="U930" t="str">
        <f>VLOOKUP(B930,[1]Arkusz5!$A$3:$Y$2185,20,FALSE)</f>
        <v>wielkopolskie</v>
      </c>
      <c r="V930" t="str">
        <f>VLOOKUP(B930,[1]Arkusz5!$A$3:$Y$2185,21,FALSE)</f>
        <v>poznański</v>
      </c>
      <c r="W930" t="str">
        <f>VLOOKUP(B930,[1]Arkusz5!$A$3:$Y$2185,22,FALSE)</f>
        <v>Komorniki</v>
      </c>
      <c r="X930" t="str">
        <f>VLOOKUP(B930,[1]Arkusz5!$A$3:$Y$2185,23,FALSE)</f>
        <v>315.51 Pojezierze Poznańskie</v>
      </c>
      <c r="Y930" t="str">
        <f>VLOOKUP(B930,[1]Arkusz5!$A$3:$Y$2185,24,FALSE)</f>
        <v>Continental Bio-geographical Region</v>
      </c>
      <c r="Z930" t="str">
        <f>VLOOKUP(B930,[1]Arkusz5!$A$3:$Y$2185,25,FALSE)</f>
        <v>Potentillo albae-Quercetum typicum</v>
      </c>
    </row>
    <row r="931" spans="1:26" x14ac:dyDescent="0.25">
      <c r="A931">
        <v>930</v>
      </c>
      <c r="B931" t="s">
        <v>5692</v>
      </c>
      <c r="C931" t="str">
        <f>VLOOKUP(B931,[1]Arkusz5!$A$3:$Y$2185,2,FALSE)</f>
        <v>52.26532</v>
      </c>
      <c r="D931" t="str">
        <f>VLOOKUP(B931,[1]Arkusz5!$A$3:$Y$2185,3,FALSE)</f>
        <v>16.80039</v>
      </c>
      <c r="E931" t="str">
        <f>VLOOKUP(B931,[1]Arkusz5!$A$3:$Y$2185,4,FALSE)</f>
        <v>33UXT29</v>
      </c>
      <c r="F931" t="str">
        <f>VLOOKUP(B931,[1]Arkusz5!$A$3:$Y$2185,5,FALSE)</f>
        <v>BD17</v>
      </c>
      <c r="G931">
        <f>VLOOKUP(B931,[1]Arkusz5!$A$3:$Y$2185,6,FALSE)</f>
        <v>0</v>
      </c>
      <c r="H931">
        <f>VLOOKUP(B931,[1]Arkusz5!$A$3:$Y$2185,7,FALSE)</f>
        <v>0</v>
      </c>
      <c r="I931">
        <f>VLOOKUP(B931,[1]Arkusz5!$A$3:$Y$2185,8,FALSE)</f>
        <v>0</v>
      </c>
      <c r="J931" t="str">
        <f>VLOOKUP(B931,[1]Arkusz5!$A$3:$Y$2185,9,FALSE)</f>
        <v>Wielkopolski Park Narodowy</v>
      </c>
      <c r="K931">
        <f>VLOOKUP(B931,[1]Arkusz5!$A$3:$Y$2185,10,FALSE)</f>
        <v>0</v>
      </c>
      <c r="L931">
        <f>VLOOKUP(B931,[1]Arkusz5!$A$3:$Y$2185,11,FALSE)</f>
        <v>0</v>
      </c>
      <c r="M931">
        <f>VLOOKUP(B931,[1]Arkusz5!$A$3:$Y$2185,12,FALSE)</f>
        <v>0</v>
      </c>
      <c r="N931">
        <f>VLOOKUP(B931,[1]Arkusz5!$A$3:$Y$2185,13,FALSE)</f>
        <v>0</v>
      </c>
      <c r="O931">
        <f>VLOOKUP(B931,[1]Arkusz5!$A$3:$Y$2185,14,FALSE)</f>
        <v>0</v>
      </c>
      <c r="P931">
        <f>VLOOKUP(B931,[1]Arkusz5!$A$3:$Y$2185,15,FALSE)</f>
        <v>0</v>
      </c>
      <c r="Q931" t="str">
        <f>VLOOKUP(B931,[1]Arkusz5!$A$3:$Y$2185,16,FALSE)</f>
        <v>PLB300017; PLH300010</v>
      </c>
      <c r="R931" t="str">
        <f>VLOOKUP(B931,[1]Arkusz5!$A$3:$Y$2185,17,FALSE)</f>
        <v>Ostoja Rogalińska; Ostoja Wielkopolska</v>
      </c>
      <c r="S931" t="str">
        <f>VLOOKUP(B931,[1]Arkusz5!$A$3:$Y$2185,18,FALSE)</f>
        <v>Europa</v>
      </c>
      <c r="T931" t="str">
        <f>VLOOKUP(B931,[1]Arkusz5!$A$3:$Y$2185,19,FALSE)</f>
        <v>Polska</v>
      </c>
      <c r="U931" t="str">
        <f>VLOOKUP(B931,[1]Arkusz5!$A$3:$Y$2185,20,FALSE)</f>
        <v>wielkopolskie</v>
      </c>
      <c r="V931" t="str">
        <f>VLOOKUP(B931,[1]Arkusz5!$A$3:$Y$2185,21,FALSE)</f>
        <v>poznański</v>
      </c>
      <c r="W931" t="str">
        <f>VLOOKUP(B931,[1]Arkusz5!$A$3:$Y$2185,22,FALSE)</f>
        <v>Mosina</v>
      </c>
      <c r="X931" t="str">
        <f>VLOOKUP(B931,[1]Arkusz5!$A$3:$Y$2185,23,FALSE)</f>
        <v>315.51 Pojezierze Poznańskie</v>
      </c>
      <c r="Y931" t="str">
        <f>VLOOKUP(B931,[1]Arkusz5!$A$3:$Y$2185,24,FALSE)</f>
        <v>Continental Bio-geographical Region</v>
      </c>
      <c r="Z931">
        <f>VLOOKUP(B931,[1]Arkusz5!$A$3:$Y$2185,25,FALSE)</f>
        <v>0</v>
      </c>
    </row>
    <row r="932" spans="1:26" x14ac:dyDescent="0.25">
      <c r="A932">
        <v>931</v>
      </c>
      <c r="B932" t="s">
        <v>5699</v>
      </c>
      <c r="C932" t="str">
        <f>VLOOKUP(B932,[1]Arkusz5!$A$3:$Y$2185,2,FALSE)</f>
        <v>51.897676</v>
      </c>
      <c r="D932" t="str">
        <f>VLOOKUP(B932,[1]Arkusz5!$A$3:$Y$2185,3,FALSE)</f>
        <v>17.027945</v>
      </c>
      <c r="E932" t="str">
        <f>VLOOKUP(B932,[1]Arkusz5!$A$3:$Y$2185,4,FALSE)</f>
        <v>33UXT35</v>
      </c>
      <c r="F932" t="str">
        <f>VLOOKUP(B932,[1]Arkusz5!$A$3:$Y$2185,5,FALSE)</f>
        <v>BD59</v>
      </c>
      <c r="G932">
        <f>VLOOKUP(B932,[1]Arkusz5!$A$3:$Y$2185,6,FALSE)</f>
        <v>0</v>
      </c>
      <c r="H932">
        <f>VLOOKUP(B932,[1]Arkusz5!$A$3:$Y$2185,7,FALSE)</f>
        <v>0</v>
      </c>
      <c r="I932">
        <f>VLOOKUP(B932,[1]Arkusz5!$A$3:$Y$2185,8,FALSE)</f>
        <v>0</v>
      </c>
      <c r="J932">
        <f>VLOOKUP(B932,[1]Arkusz5!$A$3:$Y$2185,9,FALSE)</f>
        <v>0</v>
      </c>
      <c r="K932">
        <f>VLOOKUP(B932,[1]Arkusz5!$A$3:$Y$2185,10,FALSE)</f>
        <v>0</v>
      </c>
      <c r="L932">
        <f>VLOOKUP(B932,[1]Arkusz5!$A$3:$Y$2185,11,FALSE)</f>
        <v>0</v>
      </c>
      <c r="M932">
        <f>VLOOKUP(B932,[1]Arkusz5!$A$3:$Y$2185,12,FALSE)</f>
        <v>0</v>
      </c>
      <c r="N932" t="str">
        <f>VLOOKUP(B932,[1]Arkusz5!$A$3:$Y$2185,13,FALSE)</f>
        <v>Krzywińsko-Osiecki wraz z zadrzewieniami generała Dezyderego Chłapowskiego i kompleksem leśnym Osieczna-Góra</v>
      </c>
      <c r="O932">
        <f>VLOOKUP(B932,[1]Arkusz5!$A$3:$Y$2185,14,FALSE)</f>
        <v>0</v>
      </c>
      <c r="P932">
        <f>VLOOKUP(B932,[1]Arkusz5!$A$3:$Y$2185,15,FALSE)</f>
        <v>0</v>
      </c>
      <c r="Q932">
        <f>VLOOKUP(B932,[1]Arkusz5!$A$3:$Y$2185,16,FALSE)</f>
        <v>0</v>
      </c>
      <c r="R932">
        <f>VLOOKUP(B932,[1]Arkusz5!$A$3:$Y$2185,17,FALSE)</f>
        <v>0</v>
      </c>
      <c r="S932" t="str">
        <f>VLOOKUP(B932,[1]Arkusz5!$A$3:$Y$2185,18,FALSE)</f>
        <v>Europa</v>
      </c>
      <c r="T932" t="str">
        <f>VLOOKUP(B932,[1]Arkusz5!$A$3:$Y$2185,19,FALSE)</f>
        <v>Polska</v>
      </c>
      <c r="U932" t="str">
        <f>VLOOKUP(B932,[1]Arkusz5!$A$3:$Y$2185,20,FALSE)</f>
        <v>wielkopolskie</v>
      </c>
      <c r="V932" t="str">
        <f>VLOOKUP(B932,[1]Arkusz5!$A$3:$Y$2185,21,FALSE)</f>
        <v>gostyński</v>
      </c>
      <c r="W932" t="str">
        <f>VLOOKUP(B932,[1]Arkusz5!$A$3:$Y$2185,22,FALSE)</f>
        <v>Gostyń</v>
      </c>
      <c r="X932" t="str">
        <f>VLOOKUP(B932,[1]Arkusz5!$A$3:$Y$2185,23,FALSE)</f>
        <v>318.11 Wysoczyzna Leszczyńska</v>
      </c>
      <c r="Y932" t="str">
        <f>VLOOKUP(B932,[1]Arkusz5!$A$3:$Y$2185,24,FALSE)</f>
        <v>Continental Bio-geographical Region</v>
      </c>
      <c r="Z932" t="str">
        <f>VLOOKUP(B932,[1]Arkusz5!$A$3:$Y$2185,25,FALSE)</f>
        <v>Galio-Carpinetum</v>
      </c>
    </row>
    <row r="933" spans="1:26" x14ac:dyDescent="0.25">
      <c r="A933">
        <v>932</v>
      </c>
      <c r="B933" t="s">
        <v>5708</v>
      </c>
      <c r="C933" t="str">
        <f>VLOOKUP(B933,[1]Arkusz5!$A$3:$Y$2185,2,FALSE)</f>
        <v>51.897676</v>
      </c>
      <c r="D933" t="str">
        <f>VLOOKUP(B933,[1]Arkusz5!$A$3:$Y$2185,3,FALSE)</f>
        <v>17.027945</v>
      </c>
      <c r="E933" t="str">
        <f>VLOOKUP(B933,[1]Arkusz5!$A$3:$Y$2185,4,FALSE)</f>
        <v>33UXT35</v>
      </c>
      <c r="F933" t="str">
        <f>VLOOKUP(B933,[1]Arkusz5!$A$3:$Y$2185,5,FALSE)</f>
        <v>BD59</v>
      </c>
      <c r="G933">
        <f>VLOOKUP(B933,[1]Arkusz5!$A$3:$Y$2185,6,FALSE)</f>
        <v>0</v>
      </c>
      <c r="H933">
        <f>VLOOKUP(B933,[1]Arkusz5!$A$3:$Y$2185,7,FALSE)</f>
        <v>0</v>
      </c>
      <c r="I933">
        <f>VLOOKUP(B933,[1]Arkusz5!$A$3:$Y$2185,8,FALSE)</f>
        <v>0</v>
      </c>
      <c r="J933">
        <f>VLOOKUP(B933,[1]Arkusz5!$A$3:$Y$2185,9,FALSE)</f>
        <v>0</v>
      </c>
      <c r="K933">
        <f>VLOOKUP(B933,[1]Arkusz5!$A$3:$Y$2185,10,FALSE)</f>
        <v>0</v>
      </c>
      <c r="L933">
        <f>VLOOKUP(B933,[1]Arkusz5!$A$3:$Y$2185,11,FALSE)</f>
        <v>0</v>
      </c>
      <c r="M933">
        <f>VLOOKUP(B933,[1]Arkusz5!$A$3:$Y$2185,12,FALSE)</f>
        <v>0</v>
      </c>
      <c r="N933" t="str">
        <f>VLOOKUP(B933,[1]Arkusz5!$A$3:$Y$2185,13,FALSE)</f>
        <v>Krzywińsko-Osiecki wraz z zadrzewieniami generała Dezyderego Chłapowskiego i kompleksem leśnym Osieczna-Góra</v>
      </c>
      <c r="O933">
        <f>VLOOKUP(B933,[1]Arkusz5!$A$3:$Y$2185,14,FALSE)</f>
        <v>0</v>
      </c>
      <c r="P933">
        <f>VLOOKUP(B933,[1]Arkusz5!$A$3:$Y$2185,15,FALSE)</f>
        <v>0</v>
      </c>
      <c r="Q933">
        <f>VLOOKUP(B933,[1]Arkusz5!$A$3:$Y$2185,16,FALSE)</f>
        <v>0</v>
      </c>
      <c r="R933">
        <f>VLOOKUP(B933,[1]Arkusz5!$A$3:$Y$2185,17,FALSE)</f>
        <v>0</v>
      </c>
      <c r="S933" t="str">
        <f>VLOOKUP(B933,[1]Arkusz5!$A$3:$Y$2185,18,FALSE)</f>
        <v>Europa</v>
      </c>
      <c r="T933" t="str">
        <f>VLOOKUP(B933,[1]Arkusz5!$A$3:$Y$2185,19,FALSE)</f>
        <v>Polska</v>
      </c>
      <c r="U933" t="str">
        <f>VLOOKUP(B933,[1]Arkusz5!$A$3:$Y$2185,20,FALSE)</f>
        <v>wielkopolskie</v>
      </c>
      <c r="V933" t="str">
        <f>VLOOKUP(B933,[1]Arkusz5!$A$3:$Y$2185,21,FALSE)</f>
        <v>gostyński</v>
      </c>
      <c r="W933" t="str">
        <f>VLOOKUP(B933,[1]Arkusz5!$A$3:$Y$2185,22,FALSE)</f>
        <v>Gostyń</v>
      </c>
      <c r="X933" t="str">
        <f>VLOOKUP(B933,[1]Arkusz5!$A$3:$Y$2185,23,FALSE)</f>
        <v>318.11 Wysoczyzna Leszczyńska</v>
      </c>
      <c r="Y933" t="str">
        <f>VLOOKUP(B933,[1]Arkusz5!$A$3:$Y$2185,24,FALSE)</f>
        <v>Continental Bio-geographical Region</v>
      </c>
      <c r="Z933" t="str">
        <f>VLOOKUP(B933,[1]Arkusz5!$A$3:$Y$2185,25,FALSE)</f>
        <v>Galio-Carpinetum</v>
      </c>
    </row>
    <row r="934" spans="1:26" x14ac:dyDescent="0.25">
      <c r="A934">
        <v>933</v>
      </c>
      <c r="B934" t="s">
        <v>5712</v>
      </c>
      <c r="C934" t="str">
        <f>VLOOKUP(B934,[1]Arkusz5!$A$3:$Y$2185,2,FALSE)</f>
        <v>51.897676</v>
      </c>
      <c r="D934" t="str">
        <f>VLOOKUP(B934,[1]Arkusz5!$A$3:$Y$2185,3,FALSE)</f>
        <v>17.027945</v>
      </c>
      <c r="E934" t="str">
        <f>VLOOKUP(B934,[1]Arkusz5!$A$3:$Y$2185,4,FALSE)</f>
        <v>33UXT35</v>
      </c>
      <c r="F934" t="str">
        <f>VLOOKUP(B934,[1]Arkusz5!$A$3:$Y$2185,5,FALSE)</f>
        <v>BD59</v>
      </c>
      <c r="G934">
        <f>VLOOKUP(B934,[1]Arkusz5!$A$3:$Y$2185,6,FALSE)</f>
        <v>0</v>
      </c>
      <c r="H934">
        <f>VLOOKUP(B934,[1]Arkusz5!$A$3:$Y$2185,7,FALSE)</f>
        <v>0</v>
      </c>
      <c r="I934">
        <f>VLOOKUP(B934,[1]Arkusz5!$A$3:$Y$2185,8,FALSE)</f>
        <v>0</v>
      </c>
      <c r="J934">
        <f>VLOOKUP(B934,[1]Arkusz5!$A$3:$Y$2185,9,FALSE)</f>
        <v>0</v>
      </c>
      <c r="K934">
        <f>VLOOKUP(B934,[1]Arkusz5!$A$3:$Y$2185,10,FALSE)</f>
        <v>0</v>
      </c>
      <c r="L934">
        <f>VLOOKUP(B934,[1]Arkusz5!$A$3:$Y$2185,11,FALSE)</f>
        <v>0</v>
      </c>
      <c r="M934">
        <f>VLOOKUP(B934,[1]Arkusz5!$A$3:$Y$2185,12,FALSE)</f>
        <v>0</v>
      </c>
      <c r="N934" t="str">
        <f>VLOOKUP(B934,[1]Arkusz5!$A$3:$Y$2185,13,FALSE)</f>
        <v>Krzywińsko-Osiecki wraz z zadrzewieniami generała Dezyderego Chłapowskiego i kompleksem leśnym Osieczna-Góra</v>
      </c>
      <c r="O934">
        <f>VLOOKUP(B934,[1]Arkusz5!$A$3:$Y$2185,14,FALSE)</f>
        <v>0</v>
      </c>
      <c r="P934">
        <f>VLOOKUP(B934,[1]Arkusz5!$A$3:$Y$2185,15,FALSE)</f>
        <v>0</v>
      </c>
      <c r="Q934">
        <f>VLOOKUP(B934,[1]Arkusz5!$A$3:$Y$2185,16,FALSE)</f>
        <v>0</v>
      </c>
      <c r="R934">
        <f>VLOOKUP(B934,[1]Arkusz5!$A$3:$Y$2185,17,FALSE)</f>
        <v>0</v>
      </c>
      <c r="S934" t="str">
        <f>VLOOKUP(B934,[1]Arkusz5!$A$3:$Y$2185,18,FALSE)</f>
        <v>Europa</v>
      </c>
      <c r="T934" t="str">
        <f>VLOOKUP(B934,[1]Arkusz5!$A$3:$Y$2185,19,FALSE)</f>
        <v>Polska</v>
      </c>
      <c r="U934" t="str">
        <f>VLOOKUP(B934,[1]Arkusz5!$A$3:$Y$2185,20,FALSE)</f>
        <v>wielkopolskie</v>
      </c>
      <c r="V934" t="str">
        <f>VLOOKUP(B934,[1]Arkusz5!$A$3:$Y$2185,21,FALSE)</f>
        <v>gostyński</v>
      </c>
      <c r="W934" t="str">
        <f>VLOOKUP(B934,[1]Arkusz5!$A$3:$Y$2185,22,FALSE)</f>
        <v>Gostyń</v>
      </c>
      <c r="X934" t="str">
        <f>VLOOKUP(B934,[1]Arkusz5!$A$3:$Y$2185,23,FALSE)</f>
        <v>318.11 Wysoczyzna Leszczyńska</v>
      </c>
      <c r="Y934" t="str">
        <f>VLOOKUP(B934,[1]Arkusz5!$A$3:$Y$2185,24,FALSE)</f>
        <v>Continental Bio-geographical Region</v>
      </c>
      <c r="Z934" t="str">
        <f>VLOOKUP(B934,[1]Arkusz5!$A$3:$Y$2185,25,FALSE)</f>
        <v>Galio-Carpinetum</v>
      </c>
    </row>
    <row r="935" spans="1:26" x14ac:dyDescent="0.25">
      <c r="A935">
        <v>934</v>
      </c>
      <c r="B935" t="s">
        <v>5716</v>
      </c>
      <c r="C935" t="str">
        <f>VLOOKUP(B935,[1]Arkusz5!$A$3:$Y$2185,2,FALSE)</f>
        <v>52.0879</v>
      </c>
      <c r="D935" t="str">
        <f>VLOOKUP(B935,[1]Arkusz5!$A$3:$Y$2185,3,FALSE)</f>
        <v>17.0159</v>
      </c>
      <c r="E935" t="str">
        <f>VLOOKUP(B935,[1]Arkusz5!$A$3:$Y$2185,4,FALSE)</f>
        <v>33UXT37</v>
      </c>
      <c r="F935" t="str">
        <f>VLOOKUP(B935,[1]Arkusz5!$A$3:$Y$2185,5,FALSE)</f>
        <v>BD39</v>
      </c>
      <c r="G935">
        <f>VLOOKUP(B935,[1]Arkusz5!$A$3:$Y$2185,6,FALSE)</f>
        <v>0</v>
      </c>
      <c r="H935">
        <f>VLOOKUP(B935,[1]Arkusz5!$A$3:$Y$2185,7,FALSE)</f>
        <v>0</v>
      </c>
      <c r="I935">
        <f>VLOOKUP(B935,[1]Arkusz5!$A$3:$Y$2185,8,FALSE)</f>
        <v>0</v>
      </c>
      <c r="J935">
        <f>VLOOKUP(B935,[1]Arkusz5!$A$3:$Y$2185,9,FALSE)</f>
        <v>0</v>
      </c>
      <c r="K935">
        <f>VLOOKUP(B935,[1]Arkusz5!$A$3:$Y$2185,10,FALSE)</f>
        <v>0</v>
      </c>
      <c r="L935">
        <f>VLOOKUP(B935,[1]Arkusz5!$A$3:$Y$2185,11,FALSE)</f>
        <v>0</v>
      </c>
      <c r="M935">
        <f>VLOOKUP(B935,[1]Arkusz5!$A$3:$Y$2185,12,FALSE)</f>
        <v>0</v>
      </c>
      <c r="N935">
        <f>VLOOKUP(B935,[1]Arkusz5!$A$3:$Y$2185,13,FALSE)</f>
        <v>0</v>
      </c>
      <c r="O935">
        <f>VLOOKUP(B935,[1]Arkusz5!$A$3:$Y$2185,14,FALSE)</f>
        <v>0</v>
      </c>
      <c r="P935">
        <f>VLOOKUP(B935,[1]Arkusz5!$A$3:$Y$2185,15,FALSE)</f>
        <v>0</v>
      </c>
      <c r="Q935">
        <f>VLOOKUP(B935,[1]Arkusz5!$A$3:$Y$2185,16,FALSE)</f>
        <v>0</v>
      </c>
      <c r="R935">
        <f>VLOOKUP(B935,[1]Arkusz5!$A$3:$Y$2185,17,FALSE)</f>
        <v>0</v>
      </c>
      <c r="S935" t="str">
        <f>VLOOKUP(B935,[1]Arkusz5!$A$3:$Y$2185,18,FALSE)</f>
        <v>Europa</v>
      </c>
      <c r="T935" t="str">
        <f>VLOOKUP(B935,[1]Arkusz5!$A$3:$Y$2185,19,FALSE)</f>
        <v>Polska</v>
      </c>
      <c r="U935" t="str">
        <f>VLOOKUP(B935,[1]Arkusz5!$A$3:$Y$2185,20,FALSE)</f>
        <v>wielkopolskie</v>
      </c>
      <c r="V935" t="str">
        <f>VLOOKUP(B935,[1]Arkusz5!$A$3:$Y$2185,21,FALSE)</f>
        <v>śremski</v>
      </c>
      <c r="W935" t="str">
        <f>VLOOKUP(B935,[1]Arkusz5!$A$3:$Y$2185,22,FALSE)</f>
        <v>Śrem</v>
      </c>
      <c r="X935" t="str">
        <f>VLOOKUP(B935,[1]Arkusz5!$A$3:$Y$2185,23,FALSE)</f>
        <v>315.64 Kotlina Śremska</v>
      </c>
      <c r="Y935" t="str">
        <f>VLOOKUP(B935,[1]Arkusz5!$A$3:$Y$2185,24,FALSE)</f>
        <v>Continental Bio-geographical Region</v>
      </c>
      <c r="Z935" t="str">
        <f>VLOOKUP(B935,[1]Arkusz5!$A$3:$Y$2185,25,FALSE)</f>
        <v>Galio-Carpinetum</v>
      </c>
    </row>
    <row r="936" spans="1:26" x14ac:dyDescent="0.25">
      <c r="A936">
        <v>935</v>
      </c>
      <c r="B936" t="s">
        <v>5724</v>
      </c>
      <c r="C936" t="str">
        <f>VLOOKUP(B936,[1]Arkusz5!$A$3:$Y$2185,2,FALSE)</f>
        <v>52.24273</v>
      </c>
      <c r="D936" t="str">
        <f>VLOOKUP(B936,[1]Arkusz5!$A$3:$Y$2185,3,FALSE)</f>
        <v>16.81252</v>
      </c>
      <c r="E936" t="str">
        <f>VLOOKUP(B936,[1]Arkusz5!$A$3:$Y$2185,4,FALSE)</f>
        <v>33UXT28</v>
      </c>
      <c r="F936" t="str">
        <f>VLOOKUP(B936,[1]Arkusz5!$A$3:$Y$2185,5,FALSE)</f>
        <v>BD28</v>
      </c>
      <c r="G936">
        <f>VLOOKUP(B936,[1]Arkusz5!$A$3:$Y$2185,6,FALSE)</f>
        <v>0</v>
      </c>
      <c r="H936">
        <f>VLOOKUP(B936,[1]Arkusz5!$A$3:$Y$2185,7,FALSE)</f>
        <v>0</v>
      </c>
      <c r="I936">
        <f>VLOOKUP(B936,[1]Arkusz5!$A$3:$Y$2185,8,FALSE)</f>
        <v>0</v>
      </c>
      <c r="J936" t="str">
        <f>VLOOKUP(B936,[1]Arkusz5!$A$3:$Y$2185,9,FALSE)</f>
        <v>Wielkopolski Park Narodowy</v>
      </c>
      <c r="K936">
        <f>VLOOKUP(B936,[1]Arkusz5!$A$3:$Y$2185,10,FALSE)</f>
        <v>0</v>
      </c>
      <c r="L936">
        <f>VLOOKUP(B936,[1]Arkusz5!$A$3:$Y$2185,11,FALSE)</f>
        <v>0</v>
      </c>
      <c r="M936">
        <f>VLOOKUP(B936,[1]Arkusz5!$A$3:$Y$2185,12,FALSE)</f>
        <v>0</v>
      </c>
      <c r="N936">
        <f>VLOOKUP(B936,[1]Arkusz5!$A$3:$Y$2185,13,FALSE)</f>
        <v>0</v>
      </c>
      <c r="O936">
        <f>VLOOKUP(B936,[1]Arkusz5!$A$3:$Y$2185,14,FALSE)</f>
        <v>0</v>
      </c>
      <c r="P936">
        <f>VLOOKUP(B936,[1]Arkusz5!$A$3:$Y$2185,15,FALSE)</f>
        <v>0</v>
      </c>
      <c r="Q936" t="str">
        <f>VLOOKUP(B936,[1]Arkusz5!$A$3:$Y$2185,16,FALSE)</f>
        <v>PLB300017; PLH300010</v>
      </c>
      <c r="R936" t="str">
        <f>VLOOKUP(B936,[1]Arkusz5!$A$3:$Y$2185,17,FALSE)</f>
        <v>Ostoja Rogalińska; Ostoja Wielkopolska</v>
      </c>
      <c r="S936" t="str">
        <f>VLOOKUP(B936,[1]Arkusz5!$A$3:$Y$2185,18,FALSE)</f>
        <v>Europa</v>
      </c>
      <c r="T936" t="str">
        <f>VLOOKUP(B936,[1]Arkusz5!$A$3:$Y$2185,19,FALSE)</f>
        <v>Polska</v>
      </c>
      <c r="U936" t="str">
        <f>VLOOKUP(B936,[1]Arkusz5!$A$3:$Y$2185,20,FALSE)</f>
        <v>wielkopolskie</v>
      </c>
      <c r="V936" t="str">
        <f>VLOOKUP(B936,[1]Arkusz5!$A$3:$Y$2185,21,FALSE)</f>
        <v>poznański</v>
      </c>
      <c r="W936" t="str">
        <f>VLOOKUP(B936,[1]Arkusz5!$A$3:$Y$2185,22,FALSE)</f>
        <v>Mosina</v>
      </c>
      <c r="X936" t="str">
        <f>VLOOKUP(B936,[1]Arkusz5!$A$3:$Y$2185,23,FALSE)</f>
        <v>315.64 Kotlina Śremska</v>
      </c>
      <c r="Y936" t="str">
        <f>VLOOKUP(B936,[1]Arkusz5!$A$3:$Y$2185,24,FALSE)</f>
        <v>Continental Bio-geographical Region</v>
      </c>
      <c r="Z936" t="str">
        <f>VLOOKUP(B936,[1]Arkusz5!$A$3:$Y$2185,25,FALSE)</f>
        <v>Calamagrostio arundinaceae-Quercetum</v>
      </c>
    </row>
    <row r="937" spans="1:26" x14ac:dyDescent="0.25">
      <c r="A937">
        <v>936</v>
      </c>
      <c r="B937" t="s">
        <v>5731</v>
      </c>
      <c r="C937" t="str">
        <f>VLOOKUP(B937,[1]Arkusz5!$A$3:$Y$2185,2,FALSE)</f>
        <v>52.673681</v>
      </c>
      <c r="D937" t="str">
        <f>VLOOKUP(B937,[1]Arkusz5!$A$3:$Y$2185,3,FALSE)</f>
        <v>16.853283</v>
      </c>
      <c r="E937" t="str">
        <f>VLOOKUP(B937,[1]Arkusz5!$A$3:$Y$2185,4,FALSE)</f>
        <v>33UXU23</v>
      </c>
      <c r="F937" t="str">
        <f>VLOOKUP(B937,[1]Arkusz5!$A$3:$Y$2185,5,FALSE)</f>
        <v>BC78</v>
      </c>
      <c r="G937">
        <f>VLOOKUP(B937,[1]Arkusz5!$A$3:$Y$2185,6,FALSE)</f>
        <v>0</v>
      </c>
      <c r="H937">
        <f>VLOOKUP(B937,[1]Arkusz5!$A$3:$Y$2185,7,FALSE)</f>
        <v>0</v>
      </c>
      <c r="I937">
        <f>VLOOKUP(B937,[1]Arkusz5!$A$3:$Y$2185,8,FALSE)</f>
        <v>0</v>
      </c>
      <c r="J937">
        <f>VLOOKUP(B937,[1]Arkusz5!$A$3:$Y$2185,9,FALSE)</f>
        <v>0</v>
      </c>
      <c r="K937">
        <f>VLOOKUP(B937,[1]Arkusz5!$A$3:$Y$2185,10,FALSE)</f>
        <v>0</v>
      </c>
      <c r="L937">
        <f>VLOOKUP(B937,[1]Arkusz5!$A$3:$Y$2185,11,FALSE)</f>
        <v>0</v>
      </c>
      <c r="M937">
        <f>VLOOKUP(B937,[1]Arkusz5!$A$3:$Y$2185,12,FALSE)</f>
        <v>0</v>
      </c>
      <c r="N937">
        <f>VLOOKUP(B937,[1]Arkusz5!$A$3:$Y$2185,13,FALSE)</f>
        <v>0</v>
      </c>
      <c r="O937">
        <f>VLOOKUP(B937,[1]Arkusz5!$A$3:$Y$2185,14,FALSE)</f>
        <v>0</v>
      </c>
      <c r="P937">
        <f>VLOOKUP(B937,[1]Arkusz5!$A$3:$Y$2185,15,FALSE)</f>
        <v>0</v>
      </c>
      <c r="Q937">
        <f>VLOOKUP(B937,[1]Arkusz5!$A$3:$Y$2185,16,FALSE)</f>
        <v>0</v>
      </c>
      <c r="R937">
        <f>VLOOKUP(B937,[1]Arkusz5!$A$3:$Y$2185,17,FALSE)</f>
        <v>0</v>
      </c>
      <c r="S937" t="str">
        <f>VLOOKUP(B937,[1]Arkusz5!$A$3:$Y$2185,18,FALSE)</f>
        <v>Europa</v>
      </c>
      <c r="T937" t="str">
        <f>VLOOKUP(B937,[1]Arkusz5!$A$3:$Y$2185,19,FALSE)</f>
        <v>Polska</v>
      </c>
      <c r="U937" t="str">
        <f>VLOOKUP(B937,[1]Arkusz5!$A$3:$Y$2185,20,FALSE)</f>
        <v>wielkopolskie</v>
      </c>
      <c r="V937" t="str">
        <f>VLOOKUP(B937,[1]Arkusz5!$A$3:$Y$2185,21,FALSE)</f>
        <v>obornicki</v>
      </c>
      <c r="W937" t="str">
        <f>VLOOKUP(B937,[1]Arkusz5!$A$3:$Y$2185,22,FALSE)</f>
        <v>Oborniki</v>
      </c>
      <c r="X937" t="str">
        <f>VLOOKUP(B937,[1]Arkusz5!$A$3:$Y$2185,23,FALSE)</f>
        <v>315.33 Kotlina Gorzowska</v>
      </c>
      <c r="Y937" t="str">
        <f>VLOOKUP(B937,[1]Arkusz5!$A$3:$Y$2185,24,FALSE)</f>
        <v>Continental Bio-geographical Region</v>
      </c>
      <c r="Z937" t="str">
        <f>VLOOKUP(B937,[1]Arkusz5!$A$3:$Y$2185,25,FALSE)</f>
        <v>Galio-Carpinetum</v>
      </c>
    </row>
    <row r="938" spans="1:26" x14ac:dyDescent="0.25">
      <c r="A938">
        <v>937</v>
      </c>
      <c r="B938" t="s">
        <v>5738</v>
      </c>
      <c r="C938" t="str">
        <f>VLOOKUP(B938,[1]Arkusz5!$A$3:$Y$2185,2,FALSE)</f>
        <v>52.534268</v>
      </c>
      <c r="D938" t="str">
        <f>VLOOKUP(B938,[1]Arkusz5!$A$3:$Y$2185,3,FALSE)</f>
        <v>17.600015</v>
      </c>
      <c r="E938" t="str">
        <f>VLOOKUP(B938,[1]Arkusz5!$A$3:$Y$2185,4,FALSE)</f>
        <v>33UXU72</v>
      </c>
      <c r="F938" t="str">
        <f>VLOOKUP(B938,[1]Arkusz5!$A$3:$Y$2185,5,FALSE)</f>
        <v>CC83</v>
      </c>
      <c r="G938">
        <f>VLOOKUP(B938,[1]Arkusz5!$A$3:$Y$2185,6,FALSE)</f>
        <v>0</v>
      </c>
      <c r="H938">
        <f>VLOOKUP(B938,[1]Arkusz5!$A$3:$Y$2185,7,FALSE)</f>
        <v>0</v>
      </c>
      <c r="I938">
        <f>VLOOKUP(B938,[1]Arkusz5!$A$3:$Y$2185,8,FALSE)</f>
        <v>0</v>
      </c>
      <c r="J938">
        <f>VLOOKUP(B938,[1]Arkusz5!$A$3:$Y$2185,9,FALSE)</f>
        <v>0</v>
      </c>
      <c r="K938">
        <f>VLOOKUP(B938,[1]Arkusz5!$A$3:$Y$2185,10,FALSE)</f>
        <v>0</v>
      </c>
      <c r="L938">
        <f>VLOOKUP(B938,[1]Arkusz5!$A$3:$Y$2185,11,FALSE)</f>
        <v>0</v>
      </c>
      <c r="M938">
        <f>VLOOKUP(B938,[1]Arkusz5!$A$3:$Y$2185,12,FALSE)</f>
        <v>0</v>
      </c>
      <c r="N938">
        <f>VLOOKUP(B938,[1]Arkusz5!$A$3:$Y$2185,13,FALSE)</f>
        <v>0</v>
      </c>
      <c r="O938">
        <f>VLOOKUP(B938,[1]Arkusz5!$A$3:$Y$2185,14,FALSE)</f>
        <v>0</v>
      </c>
      <c r="P938">
        <f>VLOOKUP(B938,[1]Arkusz5!$A$3:$Y$2185,15,FALSE)</f>
        <v>0</v>
      </c>
      <c r="Q938">
        <f>VLOOKUP(B938,[1]Arkusz5!$A$3:$Y$2185,16,FALSE)</f>
        <v>0</v>
      </c>
      <c r="R938">
        <f>VLOOKUP(B938,[1]Arkusz5!$A$3:$Y$2185,17,FALSE)</f>
        <v>0</v>
      </c>
      <c r="S938" t="str">
        <f>VLOOKUP(B938,[1]Arkusz5!$A$3:$Y$2185,18,FALSE)</f>
        <v>Europa</v>
      </c>
      <c r="T938" t="str">
        <f>VLOOKUP(B938,[1]Arkusz5!$A$3:$Y$2185,19,FALSE)</f>
        <v>Polska</v>
      </c>
      <c r="U938" t="str">
        <f>VLOOKUP(B938,[1]Arkusz5!$A$3:$Y$2185,20,FALSE)</f>
        <v>wielkopolskie</v>
      </c>
      <c r="V938" t="str">
        <f>VLOOKUP(B938,[1]Arkusz5!$A$3:$Y$2185,21,FALSE)</f>
        <v>gnieźnieński</v>
      </c>
      <c r="W938" t="str">
        <f>VLOOKUP(B938,[1]Arkusz5!$A$3:$Y$2185,22,FALSE)</f>
        <v>Gniezno</v>
      </c>
      <c r="X938" t="str">
        <f>VLOOKUP(B938,[1]Arkusz5!$A$3:$Y$2185,23,FALSE)</f>
        <v>315.54 Pojezierze Gnieźnieńskie</v>
      </c>
      <c r="Y938" t="str">
        <f>VLOOKUP(B938,[1]Arkusz5!$A$3:$Y$2185,24,FALSE)</f>
        <v>Continental Bio-geographical Region</v>
      </c>
      <c r="Z938" t="str">
        <f>VLOOKUP(B938,[1]Arkusz5!$A$3:$Y$2185,25,FALSE)</f>
        <v>Galio-Carpinetum</v>
      </c>
    </row>
    <row r="939" spans="1:26" x14ac:dyDescent="0.25">
      <c r="A939">
        <v>938</v>
      </c>
      <c r="B939" t="s">
        <v>5743</v>
      </c>
      <c r="C939" t="str">
        <f>VLOOKUP(B939,[1]Arkusz5!$A$3:$Y$2185,2,FALSE)</f>
        <v>52.5117</v>
      </c>
      <c r="D939" t="str">
        <f>VLOOKUP(B939,[1]Arkusz5!$A$3:$Y$2185,3,FALSE)</f>
        <v>16.939</v>
      </c>
      <c r="E939" t="str">
        <f>VLOOKUP(B939,[1]Arkusz5!$A$3:$Y$2185,4,FALSE)</f>
        <v>33UXU31</v>
      </c>
      <c r="F939" t="str">
        <f>VLOOKUP(B939,[1]Arkusz5!$A$3:$Y$2185,5,FALSE)</f>
        <v>BC99</v>
      </c>
      <c r="G939">
        <f>VLOOKUP(B939,[1]Arkusz5!$A$3:$Y$2185,6,FALSE)</f>
        <v>0</v>
      </c>
      <c r="H939">
        <f>VLOOKUP(B939,[1]Arkusz5!$A$3:$Y$2185,7,FALSE)</f>
        <v>0</v>
      </c>
      <c r="I939">
        <f>VLOOKUP(B939,[1]Arkusz5!$A$3:$Y$2185,8,FALSE)</f>
        <v>0</v>
      </c>
      <c r="J939">
        <f>VLOOKUP(B939,[1]Arkusz5!$A$3:$Y$2185,9,FALSE)</f>
        <v>0</v>
      </c>
      <c r="K939">
        <f>VLOOKUP(B939,[1]Arkusz5!$A$3:$Y$2185,10,FALSE)</f>
        <v>0</v>
      </c>
      <c r="L939">
        <f>VLOOKUP(B939,[1]Arkusz5!$A$3:$Y$2185,11,FALSE)</f>
        <v>0</v>
      </c>
      <c r="M939">
        <f>VLOOKUP(B939,[1]Arkusz5!$A$3:$Y$2185,12,FALSE)</f>
        <v>0</v>
      </c>
      <c r="N939" t="str">
        <f>VLOOKUP(B939,[1]Arkusz5!$A$3:$Y$2185,13,FALSE)</f>
        <v>Biedrusko</v>
      </c>
      <c r="O939">
        <f>VLOOKUP(B939,[1]Arkusz5!$A$3:$Y$2185,14,FALSE)</f>
        <v>0</v>
      </c>
      <c r="P939">
        <f>VLOOKUP(B939,[1]Arkusz5!$A$3:$Y$2185,15,FALSE)</f>
        <v>0</v>
      </c>
      <c r="Q939" t="str">
        <f>VLOOKUP(B939,[1]Arkusz5!$A$3:$Y$2185,16,FALSE)</f>
        <v>PLH300001</v>
      </c>
      <c r="R939" t="str">
        <f>VLOOKUP(B939,[1]Arkusz5!$A$3:$Y$2185,17,FALSE)</f>
        <v>Biedrusko</v>
      </c>
      <c r="S939" t="str">
        <f>VLOOKUP(B939,[1]Arkusz5!$A$3:$Y$2185,18,FALSE)</f>
        <v>Europa</v>
      </c>
      <c r="T939" t="str">
        <f>VLOOKUP(B939,[1]Arkusz5!$A$3:$Y$2185,19,FALSE)</f>
        <v>Polska</v>
      </c>
      <c r="U939" t="str">
        <f>VLOOKUP(B939,[1]Arkusz5!$A$3:$Y$2185,20,FALSE)</f>
        <v>wielkopolskie</v>
      </c>
      <c r="V939" t="str">
        <f>VLOOKUP(B939,[1]Arkusz5!$A$3:$Y$2185,21,FALSE)</f>
        <v>poznański</v>
      </c>
      <c r="W939" t="str">
        <f>VLOOKUP(B939,[1]Arkusz5!$A$3:$Y$2185,22,FALSE)</f>
        <v>Suchy Las</v>
      </c>
      <c r="X939" t="str">
        <f>VLOOKUP(B939,[1]Arkusz5!$A$3:$Y$2185,23,FALSE)</f>
        <v>315.52 Poznański Przełom Warty</v>
      </c>
      <c r="Y939" t="str">
        <f>VLOOKUP(B939,[1]Arkusz5!$A$3:$Y$2185,24,FALSE)</f>
        <v>Continental Bio-geographical Region</v>
      </c>
      <c r="Z939" t="str">
        <f>VLOOKUP(B939,[1]Arkusz5!$A$3:$Y$2185,25,FALSE)</f>
        <v>Potentillo albae-Quercetum typicum</v>
      </c>
    </row>
    <row r="940" spans="1:26" x14ac:dyDescent="0.25">
      <c r="A940">
        <v>939</v>
      </c>
      <c r="B940" t="s">
        <v>5749</v>
      </c>
      <c r="C940" t="str">
        <f>VLOOKUP(B940,[1]Arkusz5!$A$3:$Y$2185,2,FALSE)</f>
        <v>52.3972</v>
      </c>
      <c r="D940" t="str">
        <f>VLOOKUP(B940,[1]Arkusz5!$A$3:$Y$2185,3,FALSE)</f>
        <v>16.9975</v>
      </c>
      <c r="E940" t="str">
        <f>VLOOKUP(B940,[1]Arkusz5!$A$3:$Y$2185,4,FALSE)</f>
        <v>33UXU30</v>
      </c>
      <c r="F940" t="str">
        <f>VLOOKUP(B940,[1]Arkusz5!$A$3:$Y$2185,5,FALSE)</f>
        <v>BD09</v>
      </c>
      <c r="G940">
        <f>VLOOKUP(B940,[1]Arkusz5!$A$3:$Y$2185,6,FALSE)</f>
        <v>0</v>
      </c>
      <c r="H940">
        <f>VLOOKUP(B940,[1]Arkusz5!$A$3:$Y$2185,7,FALSE)</f>
        <v>0</v>
      </c>
      <c r="I940">
        <f>VLOOKUP(B940,[1]Arkusz5!$A$3:$Y$2185,8,FALSE)</f>
        <v>0</v>
      </c>
      <c r="J940">
        <f>VLOOKUP(B940,[1]Arkusz5!$A$3:$Y$2185,9,FALSE)</f>
        <v>0</v>
      </c>
      <c r="K940">
        <f>VLOOKUP(B940,[1]Arkusz5!$A$3:$Y$2185,10,FALSE)</f>
        <v>0</v>
      </c>
      <c r="L940">
        <f>VLOOKUP(B940,[1]Arkusz5!$A$3:$Y$2185,11,FALSE)</f>
        <v>0</v>
      </c>
      <c r="M940">
        <f>VLOOKUP(B940,[1]Arkusz5!$A$3:$Y$2185,12,FALSE)</f>
        <v>0</v>
      </c>
      <c r="N940">
        <f>VLOOKUP(B940,[1]Arkusz5!$A$3:$Y$2185,13,FALSE)</f>
        <v>0</v>
      </c>
      <c r="O940">
        <f>VLOOKUP(B940,[1]Arkusz5!$A$3:$Y$2185,14,FALSE)</f>
        <v>0</v>
      </c>
      <c r="P940">
        <f>VLOOKUP(B940,[1]Arkusz5!$A$3:$Y$2185,15,FALSE)</f>
        <v>0</v>
      </c>
      <c r="Q940">
        <f>VLOOKUP(B940,[1]Arkusz5!$A$3:$Y$2185,16,FALSE)</f>
        <v>0</v>
      </c>
      <c r="R940">
        <f>VLOOKUP(B940,[1]Arkusz5!$A$3:$Y$2185,17,FALSE)</f>
        <v>0</v>
      </c>
      <c r="S940" t="str">
        <f>VLOOKUP(B940,[1]Arkusz5!$A$3:$Y$2185,18,FALSE)</f>
        <v>Europa</v>
      </c>
      <c r="T940" t="str">
        <f>VLOOKUP(B940,[1]Arkusz5!$A$3:$Y$2185,19,FALSE)</f>
        <v>Polska</v>
      </c>
      <c r="U940" t="str">
        <f>VLOOKUP(B940,[1]Arkusz5!$A$3:$Y$2185,20,FALSE)</f>
        <v>wielkopolskie</v>
      </c>
      <c r="V940" t="str">
        <f>VLOOKUP(B940,[1]Arkusz5!$A$3:$Y$2185,21,FALSE)</f>
        <v>Poznań</v>
      </c>
      <c r="W940" t="str">
        <f>VLOOKUP(B940,[1]Arkusz5!$A$3:$Y$2185,22,FALSE)</f>
        <v>Poznań</v>
      </c>
      <c r="X940" t="str">
        <f>VLOOKUP(B940,[1]Arkusz5!$A$3:$Y$2185,23,FALSE)</f>
        <v>315.56 Równina Wrzesińska</v>
      </c>
      <c r="Y940" t="str">
        <f>VLOOKUP(B940,[1]Arkusz5!$A$3:$Y$2185,24,FALSE)</f>
        <v>Continental Bio-geographical Region</v>
      </c>
      <c r="Z940" t="str">
        <f>VLOOKUP(B940,[1]Arkusz5!$A$3:$Y$2185,25,FALSE)</f>
        <v>Fraxino-Alnetum (=Circaeo-Alnetum)</v>
      </c>
    </row>
    <row r="941" spans="1:26" x14ac:dyDescent="0.25">
      <c r="A941">
        <v>940</v>
      </c>
      <c r="B941" t="s">
        <v>5752</v>
      </c>
      <c r="C941" t="str">
        <f>VLOOKUP(B941,[1]Arkusz5!$A$3:$Y$2185,2,FALSE)</f>
        <v>52.61011</v>
      </c>
      <c r="D941" t="str">
        <f>VLOOKUP(B941,[1]Arkusz5!$A$3:$Y$2185,3,FALSE)</f>
        <v>16.5784</v>
      </c>
      <c r="E941" t="str">
        <f>VLOOKUP(B941,[1]Arkusz5!$A$3:$Y$2185,4,FALSE)</f>
        <v>33UXU03</v>
      </c>
      <c r="F941" t="str">
        <f>VLOOKUP(B941,[1]Arkusz5!$A$3:$Y$2185,5,FALSE)</f>
        <v>BC76</v>
      </c>
      <c r="G941">
        <f>VLOOKUP(B941,[1]Arkusz5!$A$3:$Y$2185,6,FALSE)</f>
        <v>0</v>
      </c>
      <c r="H941">
        <f>VLOOKUP(B941,[1]Arkusz5!$A$3:$Y$2185,7,FALSE)</f>
        <v>0</v>
      </c>
      <c r="I941">
        <f>VLOOKUP(B941,[1]Arkusz5!$A$3:$Y$2185,8,FALSE)</f>
        <v>0</v>
      </c>
      <c r="J941">
        <f>VLOOKUP(B941,[1]Arkusz5!$A$3:$Y$2185,9,FALSE)</f>
        <v>0</v>
      </c>
      <c r="K941">
        <f>VLOOKUP(B941,[1]Arkusz5!$A$3:$Y$2185,10,FALSE)</f>
        <v>0</v>
      </c>
      <c r="L941">
        <f>VLOOKUP(B941,[1]Arkusz5!$A$3:$Y$2185,11,FALSE)</f>
        <v>0</v>
      </c>
      <c r="M941">
        <f>VLOOKUP(B941,[1]Arkusz5!$A$3:$Y$2185,12,FALSE)</f>
        <v>0</v>
      </c>
      <c r="N941">
        <f>VLOOKUP(B941,[1]Arkusz5!$A$3:$Y$2185,13,FALSE)</f>
        <v>0</v>
      </c>
      <c r="O941">
        <f>VLOOKUP(B941,[1]Arkusz5!$A$3:$Y$2185,14,FALSE)</f>
        <v>0</v>
      </c>
      <c r="P941">
        <f>VLOOKUP(B941,[1]Arkusz5!$A$3:$Y$2185,15,FALSE)</f>
        <v>0</v>
      </c>
      <c r="Q941">
        <f>VLOOKUP(B941,[1]Arkusz5!$A$3:$Y$2185,16,FALSE)</f>
        <v>0</v>
      </c>
      <c r="R941">
        <f>VLOOKUP(B941,[1]Arkusz5!$A$3:$Y$2185,17,FALSE)</f>
        <v>0</v>
      </c>
      <c r="S941" t="str">
        <f>VLOOKUP(B941,[1]Arkusz5!$A$3:$Y$2185,18,FALSE)</f>
        <v>Europa</v>
      </c>
      <c r="T941" t="str">
        <f>VLOOKUP(B941,[1]Arkusz5!$A$3:$Y$2185,19,FALSE)</f>
        <v>Polska</v>
      </c>
      <c r="U941" t="str">
        <f>VLOOKUP(B941,[1]Arkusz5!$A$3:$Y$2185,20,FALSE)</f>
        <v>wielkopolskie</v>
      </c>
      <c r="V941" t="str">
        <f>VLOOKUP(B941,[1]Arkusz5!$A$3:$Y$2185,21,FALSE)</f>
        <v>szamotulski</v>
      </c>
      <c r="W941" t="str">
        <f>VLOOKUP(B941,[1]Arkusz5!$A$3:$Y$2185,22,FALSE)</f>
        <v>Szamotuły</v>
      </c>
      <c r="X941" t="str">
        <f>VLOOKUP(B941,[1]Arkusz5!$A$3:$Y$2185,23,FALSE)</f>
        <v>315.51 Pojezierze Poznańskie</v>
      </c>
      <c r="Y941" t="str">
        <f>VLOOKUP(B941,[1]Arkusz5!$A$3:$Y$2185,24,FALSE)</f>
        <v>Continental Bio-geographical Region</v>
      </c>
      <c r="Z941" t="str">
        <f>VLOOKUP(B941,[1]Arkusz5!$A$3:$Y$2185,25,FALSE)</f>
        <v>Galio-Carpinetum</v>
      </c>
    </row>
    <row r="942" spans="1:26" x14ac:dyDescent="0.25">
      <c r="A942">
        <v>941</v>
      </c>
      <c r="B942" t="s">
        <v>5758</v>
      </c>
      <c r="C942" t="str">
        <f>VLOOKUP(B942,[1]Arkusz5!$A$3:$Y$2185,2,FALSE)</f>
        <v>52.702953</v>
      </c>
      <c r="D942" t="str">
        <f>VLOOKUP(B942,[1]Arkusz5!$A$3:$Y$2185,3,FALSE)</f>
        <v>16.527076</v>
      </c>
      <c r="E942" t="str">
        <f>VLOOKUP(B942,[1]Arkusz5!$A$3:$Y$2185,4,FALSE)</f>
        <v>33UXU04</v>
      </c>
      <c r="F942" t="str">
        <f>VLOOKUP(B942,[1]Arkusz5!$A$3:$Y$2185,5,FALSE)</f>
        <v>BC66</v>
      </c>
      <c r="G942">
        <f>VLOOKUP(B942,[1]Arkusz5!$A$3:$Y$2185,6,FALSE)</f>
        <v>0</v>
      </c>
      <c r="H942">
        <f>VLOOKUP(B942,[1]Arkusz5!$A$3:$Y$2185,7,FALSE)</f>
        <v>0</v>
      </c>
      <c r="I942">
        <f>VLOOKUP(B942,[1]Arkusz5!$A$3:$Y$2185,8,FALSE)</f>
        <v>0</v>
      </c>
      <c r="J942">
        <f>VLOOKUP(B942,[1]Arkusz5!$A$3:$Y$2185,9,FALSE)</f>
        <v>0</v>
      </c>
      <c r="K942">
        <f>VLOOKUP(B942,[1]Arkusz5!$A$3:$Y$2185,10,FALSE)</f>
        <v>0</v>
      </c>
      <c r="L942">
        <f>VLOOKUP(B942,[1]Arkusz5!$A$3:$Y$2185,11,FALSE)</f>
        <v>0</v>
      </c>
      <c r="M942">
        <f>VLOOKUP(B942,[1]Arkusz5!$A$3:$Y$2185,12,FALSE)</f>
        <v>0</v>
      </c>
      <c r="N942">
        <f>VLOOKUP(B942,[1]Arkusz5!$A$3:$Y$2185,13,FALSE)</f>
        <v>0</v>
      </c>
      <c r="O942">
        <f>VLOOKUP(B942,[1]Arkusz5!$A$3:$Y$2185,14,FALSE)</f>
        <v>0</v>
      </c>
      <c r="P942">
        <f>VLOOKUP(B942,[1]Arkusz5!$A$3:$Y$2185,15,FALSE)</f>
        <v>0</v>
      </c>
      <c r="Q942">
        <f>VLOOKUP(B942,[1]Arkusz5!$A$3:$Y$2185,16,FALSE)</f>
        <v>0</v>
      </c>
      <c r="R942">
        <f>VLOOKUP(B942,[1]Arkusz5!$A$3:$Y$2185,17,FALSE)</f>
        <v>0</v>
      </c>
      <c r="S942" t="str">
        <f>VLOOKUP(B942,[1]Arkusz5!$A$3:$Y$2185,18,FALSE)</f>
        <v>Europa</v>
      </c>
      <c r="T942" t="str">
        <f>VLOOKUP(B942,[1]Arkusz5!$A$3:$Y$2185,19,FALSE)</f>
        <v>Polska</v>
      </c>
      <c r="U942" t="str">
        <f>VLOOKUP(B942,[1]Arkusz5!$A$3:$Y$2185,20,FALSE)</f>
        <v>wielkopolskie</v>
      </c>
      <c r="V942" t="str">
        <f>VLOOKUP(B942,[1]Arkusz5!$A$3:$Y$2185,21,FALSE)</f>
        <v>szamotulski</v>
      </c>
      <c r="W942" t="str">
        <f>VLOOKUP(B942,[1]Arkusz5!$A$3:$Y$2185,22,FALSE)</f>
        <v>Obrzycko</v>
      </c>
      <c r="X942" t="str">
        <f>VLOOKUP(B942,[1]Arkusz5!$A$3:$Y$2185,23,FALSE)</f>
        <v>315.33 Kotlina Gorzowska</v>
      </c>
      <c r="Y942" t="str">
        <f>VLOOKUP(B942,[1]Arkusz5!$A$3:$Y$2185,24,FALSE)</f>
        <v>Continental Bio-geographical Region</v>
      </c>
      <c r="Z942" t="str">
        <f>VLOOKUP(B942,[1]Arkusz5!$A$3:$Y$2185,25,FALSE)</f>
        <v>Pino-Quercetum (=Querco-Pinetum + Serratulo-Pinetum)</v>
      </c>
    </row>
    <row r="943" spans="1:26" x14ac:dyDescent="0.25">
      <c r="A943">
        <v>942</v>
      </c>
      <c r="B943" t="s">
        <v>5762</v>
      </c>
      <c r="C943" t="str">
        <f>VLOOKUP(B943,[1]Arkusz5!$A$3:$Y$2185,2,FALSE)</f>
        <v>52.4644</v>
      </c>
      <c r="D943" t="str">
        <f>VLOOKUP(B943,[1]Arkusz5!$A$3:$Y$2185,3,FALSE)</f>
        <v>17.8568</v>
      </c>
      <c r="E943" t="str">
        <f>VLOOKUP(B943,[1]Arkusz5!$A$3:$Y$2185,4,FALSE)</f>
        <v>33UXU91</v>
      </c>
      <c r="F943" t="str">
        <f>VLOOKUP(B943,[1]Arkusz5!$A$3:$Y$2185,5,FALSE)</f>
        <v>CC95</v>
      </c>
      <c r="G943">
        <f>VLOOKUP(B943,[1]Arkusz5!$A$3:$Y$2185,6,FALSE)</f>
        <v>0</v>
      </c>
      <c r="H943">
        <f>VLOOKUP(B943,[1]Arkusz5!$A$3:$Y$2185,7,FALSE)</f>
        <v>0</v>
      </c>
      <c r="I943">
        <f>VLOOKUP(B943,[1]Arkusz5!$A$3:$Y$2185,8,FALSE)</f>
        <v>0</v>
      </c>
      <c r="J943">
        <f>VLOOKUP(B943,[1]Arkusz5!$A$3:$Y$2185,9,FALSE)</f>
        <v>0</v>
      </c>
      <c r="K943" t="str">
        <f>VLOOKUP(B943,[1]Arkusz5!$A$3:$Y$2185,10,FALSE)</f>
        <v>Powidzki Park Krajobrazowy</v>
      </c>
      <c r="L943">
        <f>VLOOKUP(B943,[1]Arkusz5!$A$3:$Y$2185,11,FALSE)</f>
        <v>0</v>
      </c>
      <c r="M943">
        <f>VLOOKUP(B943,[1]Arkusz5!$A$3:$Y$2185,12,FALSE)</f>
        <v>0</v>
      </c>
      <c r="N943" t="str">
        <f>VLOOKUP(B943,[1]Arkusz5!$A$3:$Y$2185,13,FALSE)</f>
        <v>Powidzko-Bieniszewski</v>
      </c>
      <c r="O943">
        <f>VLOOKUP(B943,[1]Arkusz5!$A$3:$Y$2185,14,FALSE)</f>
        <v>0</v>
      </c>
      <c r="P943">
        <f>VLOOKUP(B943,[1]Arkusz5!$A$3:$Y$2185,15,FALSE)</f>
        <v>0</v>
      </c>
      <c r="Q943">
        <f>VLOOKUP(B943,[1]Arkusz5!$A$3:$Y$2185,16,FALSE)</f>
        <v>0</v>
      </c>
      <c r="R943">
        <f>VLOOKUP(B943,[1]Arkusz5!$A$3:$Y$2185,17,FALSE)</f>
        <v>0</v>
      </c>
      <c r="S943" t="str">
        <f>VLOOKUP(B943,[1]Arkusz5!$A$3:$Y$2185,18,FALSE)</f>
        <v>Europa</v>
      </c>
      <c r="T943" t="str">
        <f>VLOOKUP(B943,[1]Arkusz5!$A$3:$Y$2185,19,FALSE)</f>
        <v>Polska</v>
      </c>
      <c r="U943" t="str">
        <f>VLOOKUP(B943,[1]Arkusz5!$A$3:$Y$2185,20,FALSE)</f>
        <v>wielkopolskie</v>
      </c>
      <c r="V943" t="str">
        <f>VLOOKUP(B943,[1]Arkusz5!$A$3:$Y$2185,21,FALSE)</f>
        <v>gnieźnieński</v>
      </c>
      <c r="W943" t="str">
        <f>VLOOKUP(B943,[1]Arkusz5!$A$3:$Y$2185,22,FALSE)</f>
        <v>Witkowo</v>
      </c>
      <c r="X943" t="str">
        <f>VLOOKUP(B943,[1]Arkusz5!$A$3:$Y$2185,23,FALSE)</f>
        <v>315.56 Równina Wrzesińska</v>
      </c>
      <c r="Y943" t="str">
        <f>VLOOKUP(B943,[1]Arkusz5!$A$3:$Y$2185,24,FALSE)</f>
        <v>Continental Bio-geographical Region</v>
      </c>
      <c r="Z943" t="str">
        <f>VLOOKUP(B943,[1]Arkusz5!$A$3:$Y$2185,25,FALSE)</f>
        <v>Fraxino-Alnetum (=Circaeo-Alnetum)</v>
      </c>
    </row>
    <row r="944" spans="1:26" x14ac:dyDescent="0.25">
      <c r="A944">
        <v>943</v>
      </c>
      <c r="B944" t="s">
        <v>5766</v>
      </c>
      <c r="C944" t="str">
        <f>VLOOKUP(B944,[1]Arkusz5!$A$3:$Y$2185,2,FALSE)</f>
        <v>52.999317</v>
      </c>
      <c r="D944" t="str">
        <f>VLOOKUP(B944,[1]Arkusz5!$A$3:$Y$2185,3,FALSE)</f>
        <v>16.086337</v>
      </c>
      <c r="E944" t="str">
        <f>VLOOKUP(B944,[1]Arkusz5!$A$3:$Y$2185,4,FALSE)</f>
        <v>33UWU77</v>
      </c>
      <c r="F944" t="str">
        <f>VLOOKUP(B944,[1]Arkusz5!$A$3:$Y$2185,5,FALSE)</f>
        <v>BC33</v>
      </c>
      <c r="G944">
        <f>VLOOKUP(B944,[1]Arkusz5!$A$3:$Y$2185,6,FALSE)</f>
        <v>0</v>
      </c>
      <c r="H944">
        <f>VLOOKUP(B944,[1]Arkusz5!$A$3:$Y$2185,7,FALSE)</f>
        <v>0</v>
      </c>
      <c r="I944">
        <f>VLOOKUP(B944,[1]Arkusz5!$A$3:$Y$2185,8,FALSE)</f>
        <v>0</v>
      </c>
      <c r="J944">
        <f>VLOOKUP(B944,[1]Arkusz5!$A$3:$Y$2185,9,FALSE)</f>
        <v>0</v>
      </c>
      <c r="K944">
        <f>VLOOKUP(B944,[1]Arkusz5!$A$3:$Y$2185,10,FALSE)</f>
        <v>0</v>
      </c>
      <c r="L944">
        <f>VLOOKUP(B944,[1]Arkusz5!$A$3:$Y$2185,11,FALSE)</f>
        <v>0</v>
      </c>
      <c r="M944">
        <f>VLOOKUP(B944,[1]Arkusz5!$A$3:$Y$2185,12,FALSE)</f>
        <v>0</v>
      </c>
      <c r="N944" t="str">
        <f>VLOOKUP(B944,[1]Arkusz5!$A$3:$Y$2185,13,FALSE)</f>
        <v>Puszcza nad Drawą (woj. wielkopolskie)</v>
      </c>
      <c r="O944">
        <f>VLOOKUP(B944,[1]Arkusz5!$A$3:$Y$2185,14,FALSE)</f>
        <v>0</v>
      </c>
      <c r="P944">
        <f>VLOOKUP(B944,[1]Arkusz5!$A$3:$Y$2185,15,FALSE)</f>
        <v>0</v>
      </c>
      <c r="Q944" t="str">
        <f>VLOOKUP(B944,[1]Arkusz5!$A$3:$Y$2185,16,FALSE)</f>
        <v>PLB320016</v>
      </c>
      <c r="R944" t="str">
        <f>VLOOKUP(B944,[1]Arkusz5!$A$3:$Y$2185,17,FALSE)</f>
        <v>Lasy Puszczy nad Drawą</v>
      </c>
      <c r="S944" t="str">
        <f>VLOOKUP(B944,[1]Arkusz5!$A$3:$Y$2185,18,FALSE)</f>
        <v>Europa</v>
      </c>
      <c r="T944" t="str">
        <f>VLOOKUP(B944,[1]Arkusz5!$A$3:$Y$2185,19,FALSE)</f>
        <v>Polska</v>
      </c>
      <c r="U944" t="str">
        <f>VLOOKUP(B944,[1]Arkusz5!$A$3:$Y$2185,20,FALSE)</f>
        <v>wielkopolskie</v>
      </c>
      <c r="V944" t="str">
        <f>VLOOKUP(B944,[1]Arkusz5!$A$3:$Y$2185,21,FALSE)</f>
        <v>czarnkowsko-trzcianecki</v>
      </c>
      <c r="W944" t="str">
        <f>VLOOKUP(B944,[1]Arkusz5!$A$3:$Y$2185,22,FALSE)</f>
        <v>Krzyż Wielkopolski</v>
      </c>
      <c r="X944" t="str">
        <f>VLOOKUP(B944,[1]Arkusz5!$A$3:$Y$2185,23,FALSE)</f>
        <v>314.64 Pojezierze Wałeckie</v>
      </c>
      <c r="Y944" t="str">
        <f>VLOOKUP(B944,[1]Arkusz5!$A$3:$Y$2185,24,FALSE)</f>
        <v>Continental Bio-geographical Region</v>
      </c>
      <c r="Z944" t="str">
        <f>VLOOKUP(B944,[1]Arkusz5!$A$3:$Y$2185,25,FALSE)</f>
        <v>Leucobryo-Pinetum</v>
      </c>
    </row>
    <row r="945" spans="1:26" x14ac:dyDescent="0.25">
      <c r="A945">
        <v>944</v>
      </c>
      <c r="B945" t="s">
        <v>5774</v>
      </c>
      <c r="C945" t="str">
        <f>VLOOKUP(B945,[1]Arkusz5!$A$3:$Y$2185,2,FALSE)</f>
        <v>52.999317</v>
      </c>
      <c r="D945" t="str">
        <f>VLOOKUP(B945,[1]Arkusz5!$A$3:$Y$2185,3,FALSE)</f>
        <v>16.086337</v>
      </c>
      <c r="E945" t="str">
        <f>VLOOKUP(B945,[1]Arkusz5!$A$3:$Y$2185,4,FALSE)</f>
        <v>33UWU77</v>
      </c>
      <c r="F945" t="str">
        <f>VLOOKUP(B945,[1]Arkusz5!$A$3:$Y$2185,5,FALSE)</f>
        <v>BC33</v>
      </c>
      <c r="G945">
        <f>VLOOKUP(B945,[1]Arkusz5!$A$3:$Y$2185,6,FALSE)</f>
        <v>0</v>
      </c>
      <c r="H945">
        <f>VLOOKUP(B945,[1]Arkusz5!$A$3:$Y$2185,7,FALSE)</f>
        <v>0</v>
      </c>
      <c r="I945">
        <f>VLOOKUP(B945,[1]Arkusz5!$A$3:$Y$2185,8,FALSE)</f>
        <v>0</v>
      </c>
      <c r="J945">
        <f>VLOOKUP(B945,[1]Arkusz5!$A$3:$Y$2185,9,FALSE)</f>
        <v>0</v>
      </c>
      <c r="K945">
        <f>VLOOKUP(B945,[1]Arkusz5!$A$3:$Y$2185,10,FALSE)</f>
        <v>0</v>
      </c>
      <c r="L945">
        <f>VLOOKUP(B945,[1]Arkusz5!$A$3:$Y$2185,11,FALSE)</f>
        <v>0</v>
      </c>
      <c r="M945">
        <f>VLOOKUP(B945,[1]Arkusz5!$A$3:$Y$2185,12,FALSE)</f>
        <v>0</v>
      </c>
      <c r="N945" t="str">
        <f>VLOOKUP(B945,[1]Arkusz5!$A$3:$Y$2185,13,FALSE)</f>
        <v>Puszcza nad Drawą (woj. wielkopolskie)</v>
      </c>
      <c r="O945">
        <f>VLOOKUP(B945,[1]Arkusz5!$A$3:$Y$2185,14,FALSE)</f>
        <v>0</v>
      </c>
      <c r="P945">
        <f>VLOOKUP(B945,[1]Arkusz5!$A$3:$Y$2185,15,FALSE)</f>
        <v>0</v>
      </c>
      <c r="Q945" t="str">
        <f>VLOOKUP(B945,[1]Arkusz5!$A$3:$Y$2185,16,FALSE)</f>
        <v>PLB320016</v>
      </c>
      <c r="R945" t="str">
        <f>VLOOKUP(B945,[1]Arkusz5!$A$3:$Y$2185,17,FALSE)</f>
        <v>Lasy Puszczy nad Drawą</v>
      </c>
      <c r="S945" t="str">
        <f>VLOOKUP(B945,[1]Arkusz5!$A$3:$Y$2185,18,FALSE)</f>
        <v>Europa</v>
      </c>
      <c r="T945" t="str">
        <f>VLOOKUP(B945,[1]Arkusz5!$A$3:$Y$2185,19,FALSE)</f>
        <v>Polska</v>
      </c>
      <c r="U945" t="str">
        <f>VLOOKUP(B945,[1]Arkusz5!$A$3:$Y$2185,20,FALSE)</f>
        <v>wielkopolskie</v>
      </c>
      <c r="V945" t="str">
        <f>VLOOKUP(B945,[1]Arkusz5!$A$3:$Y$2185,21,FALSE)</f>
        <v>czarnkowsko-trzcianecki</v>
      </c>
      <c r="W945" t="str">
        <f>VLOOKUP(B945,[1]Arkusz5!$A$3:$Y$2185,22,FALSE)</f>
        <v>Krzyż Wielkopolski</v>
      </c>
      <c r="X945" t="str">
        <f>VLOOKUP(B945,[1]Arkusz5!$A$3:$Y$2185,23,FALSE)</f>
        <v>314.64 Pojezierze Wałeckie</v>
      </c>
      <c r="Y945" t="str">
        <f>VLOOKUP(B945,[1]Arkusz5!$A$3:$Y$2185,24,FALSE)</f>
        <v>Continental Bio-geographical Region</v>
      </c>
      <c r="Z945" t="str">
        <f>VLOOKUP(B945,[1]Arkusz5!$A$3:$Y$2185,25,FALSE)</f>
        <v>Leucobryo-Pinetum</v>
      </c>
    </row>
    <row r="946" spans="1:26" x14ac:dyDescent="0.25">
      <c r="A946">
        <v>945</v>
      </c>
      <c r="B946" t="s">
        <v>5775</v>
      </c>
      <c r="C946" t="str">
        <f>VLOOKUP(B946,[1]Arkusz5!$A$3:$Y$2185,2,FALSE)</f>
        <v>52.911</v>
      </c>
      <c r="D946" t="str">
        <f>VLOOKUP(B946,[1]Arkusz5!$A$3:$Y$2185,3,FALSE)</f>
        <v>16.4171</v>
      </c>
      <c r="E946" t="str">
        <f>VLOOKUP(B946,[1]Arkusz5!$A$3:$Y$2185,4,FALSE)</f>
        <v>33UWU96</v>
      </c>
      <c r="F946" t="str">
        <f>VLOOKUP(B946,[1]Arkusz5!$A$3:$Y$2185,5,FALSE)</f>
        <v>BC45</v>
      </c>
      <c r="G946">
        <f>VLOOKUP(B946,[1]Arkusz5!$A$3:$Y$2185,6,FALSE)</f>
        <v>0</v>
      </c>
      <c r="H946">
        <f>VLOOKUP(B946,[1]Arkusz5!$A$3:$Y$2185,7,FALSE)</f>
        <v>0</v>
      </c>
      <c r="I946">
        <f>VLOOKUP(B946,[1]Arkusz5!$A$3:$Y$2185,8,FALSE)</f>
        <v>0</v>
      </c>
      <c r="J946">
        <f>VLOOKUP(B946,[1]Arkusz5!$A$3:$Y$2185,9,FALSE)</f>
        <v>0</v>
      </c>
      <c r="K946">
        <f>VLOOKUP(B946,[1]Arkusz5!$A$3:$Y$2185,10,FALSE)</f>
        <v>0</v>
      </c>
      <c r="L946">
        <f>VLOOKUP(B946,[1]Arkusz5!$A$3:$Y$2185,11,FALSE)</f>
        <v>0</v>
      </c>
      <c r="M946">
        <f>VLOOKUP(B946,[1]Arkusz5!$A$3:$Y$2185,12,FALSE)</f>
        <v>0</v>
      </c>
      <c r="N946" t="str">
        <f>VLOOKUP(B946,[1]Arkusz5!$A$3:$Y$2185,13,FALSE)</f>
        <v>Dolina Noteci</v>
      </c>
      <c r="O946">
        <f>VLOOKUP(B946,[1]Arkusz5!$A$3:$Y$2185,14,FALSE)</f>
        <v>0</v>
      </c>
      <c r="P946">
        <f>VLOOKUP(B946,[1]Arkusz5!$A$3:$Y$2185,15,FALSE)</f>
        <v>0</v>
      </c>
      <c r="Q946">
        <f>VLOOKUP(B946,[1]Arkusz5!$A$3:$Y$2185,16,FALSE)</f>
        <v>0</v>
      </c>
      <c r="R946">
        <f>VLOOKUP(B946,[1]Arkusz5!$A$3:$Y$2185,17,FALSE)</f>
        <v>0</v>
      </c>
      <c r="S946" t="str">
        <f>VLOOKUP(B946,[1]Arkusz5!$A$3:$Y$2185,18,FALSE)</f>
        <v>Europa</v>
      </c>
      <c r="T946" t="str">
        <f>VLOOKUP(B946,[1]Arkusz5!$A$3:$Y$2185,19,FALSE)</f>
        <v>Polska</v>
      </c>
      <c r="U946" t="str">
        <f>VLOOKUP(B946,[1]Arkusz5!$A$3:$Y$2185,20,FALSE)</f>
        <v>wielkopolskie</v>
      </c>
      <c r="V946" t="str">
        <f>VLOOKUP(B946,[1]Arkusz5!$A$3:$Y$2185,21,FALSE)</f>
        <v>czarnkowsko-trzcianecki</v>
      </c>
      <c r="W946" t="str">
        <f>VLOOKUP(B946,[1]Arkusz5!$A$3:$Y$2185,22,FALSE)</f>
        <v>Czarnków</v>
      </c>
      <c r="X946" t="str">
        <f>VLOOKUP(B946,[1]Arkusz5!$A$3:$Y$2185,23,FALSE)</f>
        <v>315.33 Kotlina Gorzowska</v>
      </c>
      <c r="Y946" t="str">
        <f>VLOOKUP(B946,[1]Arkusz5!$A$3:$Y$2185,24,FALSE)</f>
        <v>Continental Bio-geographical Region</v>
      </c>
      <c r="Z946" t="str">
        <f>VLOOKUP(B946,[1]Arkusz5!$A$3:$Y$2185,25,FALSE)</f>
        <v>Galio-Carpinetum</v>
      </c>
    </row>
    <row r="947" spans="1:26" x14ac:dyDescent="0.25">
      <c r="A947">
        <v>946</v>
      </c>
      <c r="B947" t="s">
        <v>5782</v>
      </c>
      <c r="C947" t="str">
        <f>VLOOKUP(B947,[1]Arkusz5!$A$3:$Y$2185,2,FALSE)</f>
        <v>52.911</v>
      </c>
      <c r="D947" t="str">
        <f>VLOOKUP(B947,[1]Arkusz5!$A$3:$Y$2185,3,FALSE)</f>
        <v>16.4171</v>
      </c>
      <c r="E947" t="str">
        <f>VLOOKUP(B947,[1]Arkusz5!$A$3:$Y$2185,4,FALSE)</f>
        <v>33UWU96</v>
      </c>
      <c r="F947" t="str">
        <f>VLOOKUP(B947,[1]Arkusz5!$A$3:$Y$2185,5,FALSE)</f>
        <v>BC45</v>
      </c>
      <c r="G947">
        <f>VLOOKUP(B947,[1]Arkusz5!$A$3:$Y$2185,6,FALSE)</f>
        <v>0</v>
      </c>
      <c r="H947">
        <f>VLOOKUP(B947,[1]Arkusz5!$A$3:$Y$2185,7,FALSE)</f>
        <v>0</v>
      </c>
      <c r="I947">
        <f>VLOOKUP(B947,[1]Arkusz5!$A$3:$Y$2185,8,FALSE)</f>
        <v>0</v>
      </c>
      <c r="J947">
        <f>VLOOKUP(B947,[1]Arkusz5!$A$3:$Y$2185,9,FALSE)</f>
        <v>0</v>
      </c>
      <c r="K947">
        <f>VLOOKUP(B947,[1]Arkusz5!$A$3:$Y$2185,10,FALSE)</f>
        <v>0</v>
      </c>
      <c r="L947">
        <f>VLOOKUP(B947,[1]Arkusz5!$A$3:$Y$2185,11,FALSE)</f>
        <v>0</v>
      </c>
      <c r="M947">
        <f>VLOOKUP(B947,[1]Arkusz5!$A$3:$Y$2185,12,FALSE)</f>
        <v>0</v>
      </c>
      <c r="N947" t="str">
        <f>VLOOKUP(B947,[1]Arkusz5!$A$3:$Y$2185,13,FALSE)</f>
        <v>Dolina Noteci</v>
      </c>
      <c r="O947">
        <f>VLOOKUP(B947,[1]Arkusz5!$A$3:$Y$2185,14,FALSE)</f>
        <v>0</v>
      </c>
      <c r="P947">
        <f>VLOOKUP(B947,[1]Arkusz5!$A$3:$Y$2185,15,FALSE)</f>
        <v>0</v>
      </c>
      <c r="Q947">
        <f>VLOOKUP(B947,[1]Arkusz5!$A$3:$Y$2185,16,FALSE)</f>
        <v>0</v>
      </c>
      <c r="R947">
        <f>VLOOKUP(B947,[1]Arkusz5!$A$3:$Y$2185,17,FALSE)</f>
        <v>0</v>
      </c>
      <c r="S947" t="str">
        <f>VLOOKUP(B947,[1]Arkusz5!$A$3:$Y$2185,18,FALSE)</f>
        <v>Europa</v>
      </c>
      <c r="T947" t="str">
        <f>VLOOKUP(B947,[1]Arkusz5!$A$3:$Y$2185,19,FALSE)</f>
        <v>Polska</v>
      </c>
      <c r="U947" t="str">
        <f>VLOOKUP(B947,[1]Arkusz5!$A$3:$Y$2185,20,FALSE)</f>
        <v>wielkopolskie</v>
      </c>
      <c r="V947" t="str">
        <f>VLOOKUP(B947,[1]Arkusz5!$A$3:$Y$2185,21,FALSE)</f>
        <v>czarnkowsko-trzcianecki</v>
      </c>
      <c r="W947" t="str">
        <f>VLOOKUP(B947,[1]Arkusz5!$A$3:$Y$2185,22,FALSE)</f>
        <v>Czarnków</v>
      </c>
      <c r="X947" t="str">
        <f>VLOOKUP(B947,[1]Arkusz5!$A$3:$Y$2185,23,FALSE)</f>
        <v>315.33 Kotlina Gorzowska</v>
      </c>
      <c r="Y947" t="str">
        <f>VLOOKUP(B947,[1]Arkusz5!$A$3:$Y$2185,24,FALSE)</f>
        <v>Continental Bio-geographical Region</v>
      </c>
      <c r="Z947" t="str">
        <f>VLOOKUP(B947,[1]Arkusz5!$A$3:$Y$2185,25,FALSE)</f>
        <v>Galio-Carpinetum</v>
      </c>
    </row>
    <row r="948" spans="1:26" x14ac:dyDescent="0.25">
      <c r="A948">
        <v>947</v>
      </c>
      <c r="B948" t="s">
        <v>5783</v>
      </c>
      <c r="C948" t="str">
        <f>VLOOKUP(B948,[1]Arkusz5!$A$3:$Y$2185,2,FALSE)</f>
        <v>52.911</v>
      </c>
      <c r="D948" t="str">
        <f>VLOOKUP(B948,[1]Arkusz5!$A$3:$Y$2185,3,FALSE)</f>
        <v>16.4171</v>
      </c>
      <c r="E948" t="str">
        <f>VLOOKUP(B948,[1]Arkusz5!$A$3:$Y$2185,4,FALSE)</f>
        <v>33UWU96</v>
      </c>
      <c r="F948" t="str">
        <f>VLOOKUP(B948,[1]Arkusz5!$A$3:$Y$2185,5,FALSE)</f>
        <v>BC45</v>
      </c>
      <c r="G948">
        <f>VLOOKUP(B948,[1]Arkusz5!$A$3:$Y$2185,6,FALSE)</f>
        <v>0</v>
      </c>
      <c r="H948">
        <f>VLOOKUP(B948,[1]Arkusz5!$A$3:$Y$2185,7,FALSE)</f>
        <v>0</v>
      </c>
      <c r="I948">
        <f>VLOOKUP(B948,[1]Arkusz5!$A$3:$Y$2185,8,FALSE)</f>
        <v>0</v>
      </c>
      <c r="J948">
        <f>VLOOKUP(B948,[1]Arkusz5!$A$3:$Y$2185,9,FALSE)</f>
        <v>0</v>
      </c>
      <c r="K948">
        <f>VLOOKUP(B948,[1]Arkusz5!$A$3:$Y$2185,10,FALSE)</f>
        <v>0</v>
      </c>
      <c r="L948">
        <f>VLOOKUP(B948,[1]Arkusz5!$A$3:$Y$2185,11,FALSE)</f>
        <v>0</v>
      </c>
      <c r="M948">
        <f>VLOOKUP(B948,[1]Arkusz5!$A$3:$Y$2185,12,FALSE)</f>
        <v>0</v>
      </c>
      <c r="N948" t="str">
        <f>VLOOKUP(B948,[1]Arkusz5!$A$3:$Y$2185,13,FALSE)</f>
        <v>Dolina Noteci</v>
      </c>
      <c r="O948">
        <f>VLOOKUP(B948,[1]Arkusz5!$A$3:$Y$2185,14,FALSE)</f>
        <v>0</v>
      </c>
      <c r="P948">
        <f>VLOOKUP(B948,[1]Arkusz5!$A$3:$Y$2185,15,FALSE)</f>
        <v>0</v>
      </c>
      <c r="Q948">
        <f>VLOOKUP(B948,[1]Arkusz5!$A$3:$Y$2185,16,FALSE)</f>
        <v>0</v>
      </c>
      <c r="R948">
        <f>VLOOKUP(B948,[1]Arkusz5!$A$3:$Y$2185,17,FALSE)</f>
        <v>0</v>
      </c>
      <c r="S948" t="str">
        <f>VLOOKUP(B948,[1]Arkusz5!$A$3:$Y$2185,18,FALSE)</f>
        <v>Europa</v>
      </c>
      <c r="T948" t="str">
        <f>VLOOKUP(B948,[1]Arkusz5!$A$3:$Y$2185,19,FALSE)</f>
        <v>Polska</v>
      </c>
      <c r="U948" t="str">
        <f>VLOOKUP(B948,[1]Arkusz5!$A$3:$Y$2185,20,FALSE)</f>
        <v>wielkopolskie</v>
      </c>
      <c r="V948" t="str">
        <f>VLOOKUP(B948,[1]Arkusz5!$A$3:$Y$2185,21,FALSE)</f>
        <v>czarnkowsko-trzcianecki</v>
      </c>
      <c r="W948" t="str">
        <f>VLOOKUP(B948,[1]Arkusz5!$A$3:$Y$2185,22,FALSE)</f>
        <v>Czarnków</v>
      </c>
      <c r="X948" t="str">
        <f>VLOOKUP(B948,[1]Arkusz5!$A$3:$Y$2185,23,FALSE)</f>
        <v>315.33 Kotlina Gorzowska</v>
      </c>
      <c r="Y948" t="str">
        <f>VLOOKUP(B948,[1]Arkusz5!$A$3:$Y$2185,24,FALSE)</f>
        <v>Continental Bio-geographical Region</v>
      </c>
      <c r="Z948" t="str">
        <f>VLOOKUP(B948,[1]Arkusz5!$A$3:$Y$2185,25,FALSE)</f>
        <v>Galio-Carpinetum</v>
      </c>
    </row>
    <row r="949" spans="1:26" x14ac:dyDescent="0.25">
      <c r="A949">
        <v>948</v>
      </c>
      <c r="B949" t="s">
        <v>5784</v>
      </c>
      <c r="C949" t="str">
        <f>VLOOKUP(B949,[1]Arkusz5!$A$3:$Y$2185,2,FALSE)</f>
        <v>52.22771</v>
      </c>
      <c r="D949" t="str">
        <f>VLOOKUP(B949,[1]Arkusz5!$A$3:$Y$2185,3,FALSE)</f>
        <v>18.251689</v>
      </c>
      <c r="E949" t="str">
        <f>VLOOKUP(B949,[1]Arkusz5!$A$3:$Y$2185,4,FALSE)</f>
        <v>34UCC18</v>
      </c>
      <c r="F949" t="str">
        <f>VLOOKUP(B949,[1]Arkusz5!$A$3:$Y$2185,5,FALSE)</f>
        <v>CD27</v>
      </c>
      <c r="G949">
        <f>VLOOKUP(B949,[1]Arkusz5!$A$3:$Y$2185,6,FALSE)</f>
        <v>0</v>
      </c>
      <c r="H949">
        <f>VLOOKUP(B949,[1]Arkusz5!$A$3:$Y$2185,7,FALSE)</f>
        <v>0</v>
      </c>
      <c r="I949">
        <f>VLOOKUP(B949,[1]Arkusz5!$A$3:$Y$2185,8,FALSE)</f>
        <v>0</v>
      </c>
      <c r="J949">
        <f>VLOOKUP(B949,[1]Arkusz5!$A$3:$Y$2185,9,FALSE)</f>
        <v>0</v>
      </c>
      <c r="K949">
        <f>VLOOKUP(B949,[1]Arkusz5!$A$3:$Y$2185,10,FALSE)</f>
        <v>0</v>
      </c>
      <c r="L949">
        <f>VLOOKUP(B949,[1]Arkusz5!$A$3:$Y$2185,11,FALSE)</f>
        <v>0</v>
      </c>
      <c r="M949">
        <f>VLOOKUP(B949,[1]Arkusz5!$A$3:$Y$2185,12,FALSE)</f>
        <v>0</v>
      </c>
      <c r="N949">
        <f>VLOOKUP(B949,[1]Arkusz5!$A$3:$Y$2185,13,FALSE)</f>
        <v>0</v>
      </c>
      <c r="O949">
        <f>VLOOKUP(B949,[1]Arkusz5!$A$3:$Y$2185,14,FALSE)</f>
        <v>0</v>
      </c>
      <c r="P949">
        <f>VLOOKUP(B949,[1]Arkusz5!$A$3:$Y$2185,15,FALSE)</f>
        <v>0</v>
      </c>
      <c r="Q949">
        <f>VLOOKUP(B949,[1]Arkusz5!$A$3:$Y$2185,16,FALSE)</f>
        <v>0</v>
      </c>
      <c r="R949">
        <f>VLOOKUP(B949,[1]Arkusz5!$A$3:$Y$2185,17,FALSE)</f>
        <v>0</v>
      </c>
      <c r="S949" t="str">
        <f>VLOOKUP(B949,[1]Arkusz5!$A$3:$Y$2185,18,FALSE)</f>
        <v>Europa</v>
      </c>
      <c r="T949" t="str">
        <f>VLOOKUP(B949,[1]Arkusz5!$A$3:$Y$2185,19,FALSE)</f>
        <v>Polska</v>
      </c>
      <c r="U949" t="str">
        <f>VLOOKUP(B949,[1]Arkusz5!$A$3:$Y$2185,20,FALSE)</f>
        <v>wielkopolskie</v>
      </c>
      <c r="V949" t="str">
        <f>VLOOKUP(B949,[1]Arkusz5!$A$3:$Y$2185,21,FALSE)</f>
        <v>Konin</v>
      </c>
      <c r="W949" t="str">
        <f>VLOOKUP(B949,[1]Arkusz5!$A$3:$Y$2185,22,FALSE)</f>
        <v>Konin</v>
      </c>
      <c r="X949" t="str">
        <f>VLOOKUP(B949,[1]Arkusz5!$A$3:$Y$2185,23,FALSE)</f>
        <v>318.13 Dolina Konińska</v>
      </c>
      <c r="Y949" t="str">
        <f>VLOOKUP(B949,[1]Arkusz5!$A$3:$Y$2185,24,FALSE)</f>
        <v>Continental Bio-geographical Region</v>
      </c>
      <c r="Z949" t="str">
        <f>VLOOKUP(B949,[1]Arkusz5!$A$3:$Y$2185,25,FALSE)</f>
        <v>Galio-Carpinetum</v>
      </c>
    </row>
    <row r="950" spans="1:26" x14ac:dyDescent="0.25">
      <c r="A950">
        <v>949</v>
      </c>
      <c r="B950" t="s">
        <v>5790</v>
      </c>
      <c r="C950" t="str">
        <f>VLOOKUP(B950,[1]Arkusz5!$A$3:$Y$2185,2,FALSE)</f>
        <v>52.2295</v>
      </c>
      <c r="D950" t="str">
        <f>VLOOKUP(B950,[1]Arkusz5!$A$3:$Y$2185,3,FALSE)</f>
        <v>18.2525</v>
      </c>
      <c r="E950" t="str">
        <f>VLOOKUP(B950,[1]Arkusz5!$A$3:$Y$2185,4,FALSE)</f>
        <v>34UCC19</v>
      </c>
      <c r="F950" t="str">
        <f>VLOOKUP(B950,[1]Arkusz5!$A$3:$Y$2185,5,FALSE)</f>
        <v>CD27</v>
      </c>
      <c r="G950">
        <f>VLOOKUP(B950,[1]Arkusz5!$A$3:$Y$2185,6,FALSE)</f>
        <v>0</v>
      </c>
      <c r="H950">
        <f>VLOOKUP(B950,[1]Arkusz5!$A$3:$Y$2185,7,FALSE)</f>
        <v>0</v>
      </c>
      <c r="I950">
        <f>VLOOKUP(B950,[1]Arkusz5!$A$3:$Y$2185,8,FALSE)</f>
        <v>0</v>
      </c>
      <c r="J950">
        <f>VLOOKUP(B950,[1]Arkusz5!$A$3:$Y$2185,9,FALSE)</f>
        <v>0</v>
      </c>
      <c r="K950">
        <f>VLOOKUP(B950,[1]Arkusz5!$A$3:$Y$2185,10,FALSE)</f>
        <v>0</v>
      </c>
      <c r="L950">
        <f>VLOOKUP(B950,[1]Arkusz5!$A$3:$Y$2185,11,FALSE)</f>
        <v>0</v>
      </c>
      <c r="M950">
        <f>VLOOKUP(B950,[1]Arkusz5!$A$3:$Y$2185,12,FALSE)</f>
        <v>0</v>
      </c>
      <c r="N950">
        <f>VLOOKUP(B950,[1]Arkusz5!$A$3:$Y$2185,13,FALSE)</f>
        <v>0</v>
      </c>
      <c r="O950">
        <f>VLOOKUP(B950,[1]Arkusz5!$A$3:$Y$2185,14,FALSE)</f>
        <v>0</v>
      </c>
      <c r="P950">
        <f>VLOOKUP(B950,[1]Arkusz5!$A$3:$Y$2185,15,FALSE)</f>
        <v>0</v>
      </c>
      <c r="Q950">
        <f>VLOOKUP(B950,[1]Arkusz5!$A$3:$Y$2185,16,FALSE)</f>
        <v>0</v>
      </c>
      <c r="R950">
        <f>VLOOKUP(B950,[1]Arkusz5!$A$3:$Y$2185,17,FALSE)</f>
        <v>0</v>
      </c>
      <c r="S950" t="str">
        <f>VLOOKUP(B950,[1]Arkusz5!$A$3:$Y$2185,18,FALSE)</f>
        <v>Europa</v>
      </c>
      <c r="T950" t="str">
        <f>VLOOKUP(B950,[1]Arkusz5!$A$3:$Y$2185,19,FALSE)</f>
        <v>Polska</v>
      </c>
      <c r="U950" t="str">
        <f>VLOOKUP(B950,[1]Arkusz5!$A$3:$Y$2185,20,FALSE)</f>
        <v>wielkopolskie</v>
      </c>
      <c r="V950" t="str">
        <f>VLOOKUP(B950,[1]Arkusz5!$A$3:$Y$2185,21,FALSE)</f>
        <v>Konin</v>
      </c>
      <c r="W950" t="str">
        <f>VLOOKUP(B950,[1]Arkusz5!$A$3:$Y$2185,22,FALSE)</f>
        <v>Konin</v>
      </c>
      <c r="X950" t="str">
        <f>VLOOKUP(B950,[1]Arkusz5!$A$3:$Y$2185,23,FALSE)</f>
        <v>318.13 Dolina Konińska</v>
      </c>
      <c r="Y950" t="str">
        <f>VLOOKUP(B950,[1]Arkusz5!$A$3:$Y$2185,24,FALSE)</f>
        <v>Continental Bio-geographical Region</v>
      </c>
      <c r="Z950" t="str">
        <f>VLOOKUP(B950,[1]Arkusz5!$A$3:$Y$2185,25,FALSE)</f>
        <v>Galio-Carpinetum</v>
      </c>
    </row>
    <row r="951" spans="1:26" x14ac:dyDescent="0.25">
      <c r="A951">
        <v>950</v>
      </c>
      <c r="B951" t="s">
        <v>5796</v>
      </c>
      <c r="C951" t="str">
        <f>VLOOKUP(B951,[1]Arkusz5!$A$3:$Y$2185,2,FALSE)</f>
        <v>52.13956</v>
      </c>
      <c r="D951" t="str">
        <f>VLOOKUP(B951,[1]Arkusz5!$A$3:$Y$2185,3,FALSE)</f>
        <v>17.814546</v>
      </c>
      <c r="E951" t="str">
        <f>VLOOKUP(B951,[1]Arkusz5!$A$3:$Y$2185,4,FALSE)</f>
        <v>33UXT98</v>
      </c>
      <c r="F951" t="str">
        <f>VLOOKUP(B951,[1]Arkusz5!$A$3:$Y$2185,5,FALSE)</f>
        <v>CD34</v>
      </c>
      <c r="G951">
        <f>VLOOKUP(B951,[1]Arkusz5!$A$3:$Y$2185,6,FALSE)</f>
        <v>0</v>
      </c>
      <c r="H951">
        <f>VLOOKUP(B951,[1]Arkusz5!$A$3:$Y$2185,7,FALSE)</f>
        <v>0</v>
      </c>
      <c r="I951">
        <f>VLOOKUP(B951,[1]Arkusz5!$A$3:$Y$2185,8,FALSE)</f>
        <v>0</v>
      </c>
      <c r="J951">
        <f>VLOOKUP(B951,[1]Arkusz5!$A$3:$Y$2185,9,FALSE)</f>
        <v>0</v>
      </c>
      <c r="K951">
        <f>VLOOKUP(B951,[1]Arkusz5!$A$3:$Y$2185,10,FALSE)</f>
        <v>0</v>
      </c>
      <c r="L951">
        <f>VLOOKUP(B951,[1]Arkusz5!$A$3:$Y$2185,11,FALSE)</f>
        <v>0</v>
      </c>
      <c r="M951">
        <f>VLOOKUP(B951,[1]Arkusz5!$A$3:$Y$2185,12,FALSE)</f>
        <v>0</v>
      </c>
      <c r="N951" t="str">
        <f>VLOOKUP(B951,[1]Arkusz5!$A$3:$Y$2185,13,FALSE)</f>
        <v>Pyzdrski</v>
      </c>
      <c r="O951">
        <f>VLOOKUP(B951,[1]Arkusz5!$A$3:$Y$2185,14,FALSE)</f>
        <v>0</v>
      </c>
      <c r="P951">
        <f>VLOOKUP(B951,[1]Arkusz5!$A$3:$Y$2185,15,FALSE)</f>
        <v>0</v>
      </c>
      <c r="Q951" t="str">
        <f>VLOOKUP(B951,[1]Arkusz5!$A$3:$Y$2185,16,FALSE)</f>
        <v>PLH300009</v>
      </c>
      <c r="R951" t="str">
        <f>VLOOKUP(B951,[1]Arkusz5!$A$3:$Y$2185,17,FALSE)</f>
        <v>Ostoja Nadwarciańska</v>
      </c>
      <c r="S951" t="str">
        <f>VLOOKUP(B951,[1]Arkusz5!$A$3:$Y$2185,18,FALSE)</f>
        <v>Europa</v>
      </c>
      <c r="T951" t="str">
        <f>VLOOKUP(B951,[1]Arkusz5!$A$3:$Y$2185,19,FALSE)</f>
        <v>Polska</v>
      </c>
      <c r="U951" t="str">
        <f>VLOOKUP(B951,[1]Arkusz5!$A$3:$Y$2185,20,FALSE)</f>
        <v>wielkopolskie</v>
      </c>
      <c r="V951" t="str">
        <f>VLOOKUP(B951,[1]Arkusz5!$A$3:$Y$2185,21,FALSE)</f>
        <v>słupecki</v>
      </c>
      <c r="W951" t="str">
        <f>VLOOKUP(B951,[1]Arkusz5!$A$3:$Y$2185,22,FALSE)</f>
        <v>Zagórów</v>
      </c>
      <c r="X951" t="str">
        <f>VLOOKUP(B951,[1]Arkusz5!$A$3:$Y$2185,23,FALSE)</f>
        <v>318.16 Równina Rychwalska</v>
      </c>
      <c r="Y951" t="str">
        <f>VLOOKUP(B951,[1]Arkusz5!$A$3:$Y$2185,24,FALSE)</f>
        <v>Continental Bio-geographical Region</v>
      </c>
      <c r="Z951" t="str">
        <f>VLOOKUP(B951,[1]Arkusz5!$A$3:$Y$2185,25,FALSE)</f>
        <v>Pino-Quercetum (=Querco-Pinetum + Serratulo-Pinetum)</v>
      </c>
    </row>
    <row r="952" spans="1:26" x14ac:dyDescent="0.25">
      <c r="A952">
        <v>951</v>
      </c>
      <c r="B952" t="s">
        <v>5802</v>
      </c>
      <c r="C952" t="str">
        <f>VLOOKUP(B952,[1]Arkusz5!$A$3:$Y$2185,2,FALSE)</f>
        <v>52.718791</v>
      </c>
      <c r="D952" t="str">
        <f>VLOOKUP(B952,[1]Arkusz5!$A$3:$Y$2185,3,FALSE)</f>
        <v>16.785031</v>
      </c>
      <c r="E952" t="str">
        <f>VLOOKUP(B952,[1]Arkusz5!$A$3:$Y$2185,4,FALSE)</f>
        <v>33UXU24</v>
      </c>
      <c r="F952" t="str">
        <f>VLOOKUP(B952,[1]Arkusz5!$A$3:$Y$2185,5,FALSE)</f>
        <v>BC68</v>
      </c>
      <c r="G952">
        <f>VLOOKUP(B952,[1]Arkusz5!$A$3:$Y$2185,6,FALSE)</f>
        <v>0</v>
      </c>
      <c r="H952">
        <f>VLOOKUP(B952,[1]Arkusz5!$A$3:$Y$2185,7,FALSE)</f>
        <v>0</v>
      </c>
      <c r="I952">
        <f>VLOOKUP(B952,[1]Arkusz5!$A$3:$Y$2185,8,FALSE)</f>
        <v>0</v>
      </c>
      <c r="J952">
        <f>VLOOKUP(B952,[1]Arkusz5!$A$3:$Y$2185,9,FALSE)</f>
        <v>0</v>
      </c>
      <c r="K952">
        <f>VLOOKUP(B952,[1]Arkusz5!$A$3:$Y$2185,10,FALSE)</f>
        <v>0</v>
      </c>
      <c r="L952">
        <f>VLOOKUP(B952,[1]Arkusz5!$A$3:$Y$2185,11,FALSE)</f>
        <v>0</v>
      </c>
      <c r="M952">
        <f>VLOOKUP(B952,[1]Arkusz5!$A$3:$Y$2185,12,FALSE)</f>
        <v>0</v>
      </c>
      <c r="N952">
        <f>VLOOKUP(B952,[1]Arkusz5!$A$3:$Y$2185,13,FALSE)</f>
        <v>0</v>
      </c>
      <c r="O952">
        <f>VLOOKUP(B952,[1]Arkusz5!$A$3:$Y$2185,14,FALSE)</f>
        <v>0</v>
      </c>
      <c r="P952">
        <f>VLOOKUP(B952,[1]Arkusz5!$A$3:$Y$2185,15,FALSE)</f>
        <v>0</v>
      </c>
      <c r="Q952" t="str">
        <f>VLOOKUP(B952,[1]Arkusz5!$A$3:$Y$2185,16,FALSE)</f>
        <v>PLB300015</v>
      </c>
      <c r="R952" t="str">
        <f>VLOOKUP(B952,[1]Arkusz5!$A$3:$Y$2185,17,FALSE)</f>
        <v>Puszcza Notecka</v>
      </c>
      <c r="S952" t="str">
        <f>VLOOKUP(B952,[1]Arkusz5!$A$3:$Y$2185,18,FALSE)</f>
        <v>Europa</v>
      </c>
      <c r="T952" t="str">
        <f>VLOOKUP(B952,[1]Arkusz5!$A$3:$Y$2185,19,FALSE)</f>
        <v>Polska</v>
      </c>
      <c r="U952" t="str">
        <f>VLOOKUP(B952,[1]Arkusz5!$A$3:$Y$2185,20,FALSE)</f>
        <v>wielkopolskie</v>
      </c>
      <c r="V952" t="str">
        <f>VLOOKUP(B952,[1]Arkusz5!$A$3:$Y$2185,21,FALSE)</f>
        <v>obornicki</v>
      </c>
      <c r="W952" t="str">
        <f>VLOOKUP(B952,[1]Arkusz5!$A$3:$Y$2185,22,FALSE)</f>
        <v>Oborniki</v>
      </c>
      <c r="X952" t="str">
        <f>VLOOKUP(B952,[1]Arkusz5!$A$3:$Y$2185,23,FALSE)</f>
        <v>315.33 Kotlina Gorzowska</v>
      </c>
      <c r="Y952" t="str">
        <f>VLOOKUP(B952,[1]Arkusz5!$A$3:$Y$2185,24,FALSE)</f>
        <v>Continental Bio-geographical Region</v>
      </c>
      <c r="Z952" t="str">
        <f>VLOOKUP(B952,[1]Arkusz5!$A$3:$Y$2185,25,FALSE)</f>
        <v>Pino-Quercetum (=Querco-Pinetum + Serratulo-Pinetum)</v>
      </c>
    </row>
    <row r="953" spans="1:26" x14ac:dyDescent="0.25">
      <c r="A953">
        <v>952</v>
      </c>
      <c r="B953" t="s">
        <v>5811</v>
      </c>
      <c r="C953" t="str">
        <f>VLOOKUP(B953,[1]Arkusz5!$A$3:$Y$2185,2,FALSE)</f>
        <v>52.1828</v>
      </c>
      <c r="D953" t="str">
        <f>VLOOKUP(B953,[1]Arkusz5!$A$3:$Y$2185,3,FALSE)</f>
        <v>18.2045</v>
      </c>
      <c r="E953" t="str">
        <f>VLOOKUP(B953,[1]Arkusz5!$A$3:$Y$2185,4,FALSE)</f>
        <v>34UCC08</v>
      </c>
      <c r="F953" t="str">
        <f>VLOOKUP(B953,[1]Arkusz5!$A$3:$Y$2185,5,FALSE)</f>
        <v>CD27</v>
      </c>
      <c r="G953">
        <f>VLOOKUP(B953,[1]Arkusz5!$A$3:$Y$2185,6,FALSE)</f>
        <v>0</v>
      </c>
      <c r="H953">
        <f>VLOOKUP(B953,[1]Arkusz5!$A$3:$Y$2185,7,FALSE)</f>
        <v>0</v>
      </c>
      <c r="I953">
        <f>VLOOKUP(B953,[1]Arkusz5!$A$3:$Y$2185,8,FALSE)</f>
        <v>0</v>
      </c>
      <c r="J953">
        <f>VLOOKUP(B953,[1]Arkusz5!$A$3:$Y$2185,9,FALSE)</f>
        <v>0</v>
      </c>
      <c r="K953">
        <f>VLOOKUP(B953,[1]Arkusz5!$A$3:$Y$2185,10,FALSE)</f>
        <v>0</v>
      </c>
      <c r="L953">
        <f>VLOOKUP(B953,[1]Arkusz5!$A$3:$Y$2185,11,FALSE)</f>
        <v>0</v>
      </c>
      <c r="M953">
        <f>VLOOKUP(B953,[1]Arkusz5!$A$3:$Y$2185,12,FALSE)</f>
        <v>0</v>
      </c>
      <c r="N953">
        <f>VLOOKUP(B953,[1]Arkusz5!$A$3:$Y$2185,13,FALSE)</f>
        <v>0</v>
      </c>
      <c r="O953">
        <f>VLOOKUP(B953,[1]Arkusz5!$A$3:$Y$2185,14,FALSE)</f>
        <v>0</v>
      </c>
      <c r="P953">
        <f>VLOOKUP(B953,[1]Arkusz5!$A$3:$Y$2185,15,FALSE)</f>
        <v>0</v>
      </c>
      <c r="Q953">
        <f>VLOOKUP(B953,[1]Arkusz5!$A$3:$Y$2185,16,FALSE)</f>
        <v>0</v>
      </c>
      <c r="R953">
        <f>VLOOKUP(B953,[1]Arkusz5!$A$3:$Y$2185,17,FALSE)</f>
        <v>0</v>
      </c>
      <c r="S953" t="str">
        <f>VLOOKUP(B953,[1]Arkusz5!$A$3:$Y$2185,18,FALSE)</f>
        <v>Europa</v>
      </c>
      <c r="T953" t="str">
        <f>VLOOKUP(B953,[1]Arkusz5!$A$3:$Y$2185,19,FALSE)</f>
        <v>Polska</v>
      </c>
      <c r="U953" t="str">
        <f>VLOOKUP(B953,[1]Arkusz5!$A$3:$Y$2185,20,FALSE)</f>
        <v>wielkopolskie</v>
      </c>
      <c r="V953" t="str">
        <f>VLOOKUP(B953,[1]Arkusz5!$A$3:$Y$2185,21,FALSE)</f>
        <v>koniński</v>
      </c>
      <c r="W953" t="str">
        <f>VLOOKUP(B953,[1]Arkusz5!$A$3:$Y$2185,22,FALSE)</f>
        <v>Stare Miasto</v>
      </c>
      <c r="X953" t="str">
        <f>VLOOKUP(B953,[1]Arkusz5!$A$3:$Y$2185,23,FALSE)</f>
        <v>318.16 Równina Rychwalska</v>
      </c>
      <c r="Y953" t="str">
        <f>VLOOKUP(B953,[1]Arkusz5!$A$3:$Y$2185,24,FALSE)</f>
        <v>Continental Bio-geographical Region</v>
      </c>
      <c r="Z953" t="str">
        <f>VLOOKUP(B953,[1]Arkusz5!$A$3:$Y$2185,25,FALSE)</f>
        <v>Pino-Quercetum (=Querco-Pinetum + Serratulo-Pinetum)</v>
      </c>
    </row>
    <row r="954" spans="1:26" x14ac:dyDescent="0.25">
      <c r="A954">
        <v>953</v>
      </c>
      <c r="B954" t="s">
        <v>5819</v>
      </c>
      <c r="C954" t="str">
        <f>VLOOKUP(B954,[1]Arkusz5!$A$3:$Y$2185,2,FALSE)</f>
        <v>52.2669</v>
      </c>
      <c r="D954" t="str">
        <f>VLOOKUP(B954,[1]Arkusz5!$A$3:$Y$2185,3,FALSE)</f>
        <v>16.0022</v>
      </c>
      <c r="E954" t="str">
        <f>VLOOKUP(B954,[1]Arkusz5!$A$3:$Y$2185,4,FALSE)</f>
        <v>33UWT69</v>
      </c>
      <c r="F954" t="str">
        <f>VLOOKUP(B954,[1]Arkusz5!$A$3:$Y$2185,5,FALSE)</f>
        <v>BD12</v>
      </c>
      <c r="G954">
        <f>VLOOKUP(B954,[1]Arkusz5!$A$3:$Y$2185,6,FALSE)</f>
        <v>0</v>
      </c>
      <c r="H954">
        <f>VLOOKUP(B954,[1]Arkusz5!$A$3:$Y$2185,7,FALSE)</f>
        <v>0</v>
      </c>
      <c r="I954">
        <f>VLOOKUP(B954,[1]Arkusz5!$A$3:$Y$2185,8,FALSE)</f>
        <v>0</v>
      </c>
      <c r="J954">
        <f>VLOOKUP(B954,[1]Arkusz5!$A$3:$Y$2185,9,FALSE)</f>
        <v>0</v>
      </c>
      <c r="K954">
        <f>VLOOKUP(B954,[1]Arkusz5!$A$3:$Y$2185,10,FALSE)</f>
        <v>0</v>
      </c>
      <c r="L954">
        <f>VLOOKUP(B954,[1]Arkusz5!$A$3:$Y$2185,11,FALSE)</f>
        <v>0</v>
      </c>
      <c r="M954">
        <f>VLOOKUP(B954,[1]Arkusz5!$A$3:$Y$2185,12,FALSE)</f>
        <v>0</v>
      </c>
      <c r="N954">
        <f>VLOOKUP(B954,[1]Arkusz5!$A$3:$Y$2185,13,FALSE)</f>
        <v>0</v>
      </c>
      <c r="O954">
        <f>VLOOKUP(B954,[1]Arkusz5!$A$3:$Y$2185,14,FALSE)</f>
        <v>0</v>
      </c>
      <c r="P954">
        <f>VLOOKUP(B954,[1]Arkusz5!$A$3:$Y$2185,15,FALSE)</f>
        <v>0</v>
      </c>
      <c r="Q954">
        <f>VLOOKUP(B954,[1]Arkusz5!$A$3:$Y$2185,16,FALSE)</f>
        <v>0</v>
      </c>
      <c r="R954">
        <f>VLOOKUP(B954,[1]Arkusz5!$A$3:$Y$2185,17,FALSE)</f>
        <v>0</v>
      </c>
      <c r="S954" t="str">
        <f>VLOOKUP(B954,[1]Arkusz5!$A$3:$Y$2185,18,FALSE)</f>
        <v>Europa</v>
      </c>
      <c r="T954" t="str">
        <f>VLOOKUP(B954,[1]Arkusz5!$A$3:$Y$2185,19,FALSE)</f>
        <v>Polska</v>
      </c>
      <c r="U954" t="str">
        <f>VLOOKUP(B954,[1]Arkusz5!$A$3:$Y$2185,20,FALSE)</f>
        <v>wielkopolskie</v>
      </c>
      <c r="V954" t="str">
        <f>VLOOKUP(B954,[1]Arkusz5!$A$3:$Y$2185,21,FALSE)</f>
        <v>nowotomyski</v>
      </c>
      <c r="W954" t="str">
        <f>VLOOKUP(B954,[1]Arkusz5!$A$3:$Y$2185,22,FALSE)</f>
        <v>Zbąszyń</v>
      </c>
      <c r="X954" t="str">
        <f>VLOOKUP(B954,[1]Arkusz5!$A$3:$Y$2185,23,FALSE)</f>
        <v>315.51 Pojezierze Poznańskie</v>
      </c>
      <c r="Y954" t="str">
        <f>VLOOKUP(B954,[1]Arkusz5!$A$3:$Y$2185,24,FALSE)</f>
        <v>Continental Bio-geographical Region</v>
      </c>
      <c r="Z954" t="str">
        <f>VLOOKUP(B954,[1]Arkusz5!$A$3:$Y$2185,25,FALSE)</f>
        <v>Leucobryo-Pinetum</v>
      </c>
    </row>
    <row r="955" spans="1:26" x14ac:dyDescent="0.25">
      <c r="A955">
        <v>954</v>
      </c>
      <c r="B955" t="s">
        <v>5829</v>
      </c>
      <c r="C955" t="str">
        <f>VLOOKUP(B955,[1]Arkusz5!$A$3:$Y$2185,2,FALSE)</f>
        <v>52.2669</v>
      </c>
      <c r="D955" t="str">
        <f>VLOOKUP(B955,[1]Arkusz5!$A$3:$Y$2185,3,FALSE)</f>
        <v>16.0022</v>
      </c>
      <c r="E955" t="str">
        <f>VLOOKUP(B955,[1]Arkusz5!$A$3:$Y$2185,4,FALSE)</f>
        <v>33UWT69</v>
      </c>
      <c r="F955" t="str">
        <f>VLOOKUP(B955,[1]Arkusz5!$A$3:$Y$2185,5,FALSE)</f>
        <v>BD12</v>
      </c>
      <c r="G955">
        <f>VLOOKUP(B955,[1]Arkusz5!$A$3:$Y$2185,6,FALSE)</f>
        <v>0</v>
      </c>
      <c r="H955">
        <f>VLOOKUP(B955,[1]Arkusz5!$A$3:$Y$2185,7,FALSE)</f>
        <v>0</v>
      </c>
      <c r="I955">
        <f>VLOOKUP(B955,[1]Arkusz5!$A$3:$Y$2185,8,FALSE)</f>
        <v>0</v>
      </c>
      <c r="J955">
        <f>VLOOKUP(B955,[1]Arkusz5!$A$3:$Y$2185,9,FALSE)</f>
        <v>0</v>
      </c>
      <c r="K955">
        <f>VLOOKUP(B955,[1]Arkusz5!$A$3:$Y$2185,10,FALSE)</f>
        <v>0</v>
      </c>
      <c r="L955">
        <f>VLOOKUP(B955,[1]Arkusz5!$A$3:$Y$2185,11,FALSE)</f>
        <v>0</v>
      </c>
      <c r="M955">
        <f>VLOOKUP(B955,[1]Arkusz5!$A$3:$Y$2185,12,FALSE)</f>
        <v>0</v>
      </c>
      <c r="N955">
        <f>VLOOKUP(B955,[1]Arkusz5!$A$3:$Y$2185,13,FALSE)</f>
        <v>0</v>
      </c>
      <c r="O955">
        <f>VLOOKUP(B955,[1]Arkusz5!$A$3:$Y$2185,14,FALSE)</f>
        <v>0</v>
      </c>
      <c r="P955">
        <f>VLOOKUP(B955,[1]Arkusz5!$A$3:$Y$2185,15,FALSE)</f>
        <v>0</v>
      </c>
      <c r="Q955">
        <f>VLOOKUP(B955,[1]Arkusz5!$A$3:$Y$2185,16,FALSE)</f>
        <v>0</v>
      </c>
      <c r="R955">
        <f>VLOOKUP(B955,[1]Arkusz5!$A$3:$Y$2185,17,FALSE)</f>
        <v>0</v>
      </c>
      <c r="S955" t="str">
        <f>VLOOKUP(B955,[1]Arkusz5!$A$3:$Y$2185,18,FALSE)</f>
        <v>Europa</v>
      </c>
      <c r="T955" t="str">
        <f>VLOOKUP(B955,[1]Arkusz5!$A$3:$Y$2185,19,FALSE)</f>
        <v>Polska</v>
      </c>
      <c r="U955" t="str">
        <f>VLOOKUP(B955,[1]Arkusz5!$A$3:$Y$2185,20,FALSE)</f>
        <v>wielkopolskie</v>
      </c>
      <c r="V955" t="str">
        <f>VLOOKUP(B955,[1]Arkusz5!$A$3:$Y$2185,21,FALSE)</f>
        <v>nowotomyski</v>
      </c>
      <c r="W955" t="str">
        <f>VLOOKUP(B955,[1]Arkusz5!$A$3:$Y$2185,22,FALSE)</f>
        <v>Zbąszyń</v>
      </c>
      <c r="X955" t="str">
        <f>VLOOKUP(B955,[1]Arkusz5!$A$3:$Y$2185,23,FALSE)</f>
        <v>315.51 Pojezierze Poznańskie</v>
      </c>
      <c r="Y955" t="str">
        <f>VLOOKUP(B955,[1]Arkusz5!$A$3:$Y$2185,24,FALSE)</f>
        <v>Continental Bio-geographical Region</v>
      </c>
      <c r="Z955" t="str">
        <f>VLOOKUP(B955,[1]Arkusz5!$A$3:$Y$2185,25,FALSE)</f>
        <v>Leucobryo-Pinetum</v>
      </c>
    </row>
    <row r="956" spans="1:26" x14ac:dyDescent="0.25">
      <c r="A956">
        <v>955</v>
      </c>
      <c r="B956" t="s">
        <v>5830</v>
      </c>
      <c r="C956" t="str">
        <f>VLOOKUP(B956,[1]Arkusz5!$A$3:$Y$2185,2,FALSE)</f>
        <v>52.6681</v>
      </c>
      <c r="D956" t="str">
        <f>VLOOKUP(B956,[1]Arkusz5!$A$3:$Y$2185,3,FALSE)</f>
        <v>15.8962</v>
      </c>
      <c r="E956" t="str">
        <f>VLOOKUP(B956,[1]Arkusz5!$A$3:$Y$2185,4,FALSE)</f>
        <v>33UWU63</v>
      </c>
      <c r="F956" t="str">
        <f>VLOOKUP(B956,[1]Arkusz5!$A$3:$Y$2185,5,FALSE)</f>
        <v>BC72</v>
      </c>
      <c r="G956">
        <f>VLOOKUP(B956,[1]Arkusz5!$A$3:$Y$2185,6,FALSE)</f>
        <v>0</v>
      </c>
      <c r="H956">
        <f>VLOOKUP(B956,[1]Arkusz5!$A$3:$Y$2185,7,FALSE)</f>
        <v>0</v>
      </c>
      <c r="I956">
        <f>VLOOKUP(B956,[1]Arkusz5!$A$3:$Y$2185,8,FALSE)</f>
        <v>0</v>
      </c>
      <c r="J956">
        <f>VLOOKUP(B956,[1]Arkusz5!$A$3:$Y$2185,9,FALSE)</f>
        <v>0</v>
      </c>
      <c r="K956">
        <f>VLOOKUP(B956,[1]Arkusz5!$A$3:$Y$2185,10,FALSE)</f>
        <v>0</v>
      </c>
      <c r="L956">
        <f>VLOOKUP(B956,[1]Arkusz5!$A$3:$Y$2185,11,FALSE)</f>
        <v>0</v>
      </c>
      <c r="M956">
        <f>VLOOKUP(B956,[1]Arkusz5!$A$3:$Y$2185,12,FALSE)</f>
        <v>0</v>
      </c>
      <c r="N956" t="str">
        <f>VLOOKUP(B956,[1]Arkusz5!$A$3:$Y$2185,13,FALSE)</f>
        <v>H (Międzychód)</v>
      </c>
      <c r="O956">
        <f>VLOOKUP(B956,[1]Arkusz5!$A$3:$Y$2185,14,FALSE)</f>
        <v>0</v>
      </c>
      <c r="P956">
        <f>VLOOKUP(B956,[1]Arkusz5!$A$3:$Y$2185,15,FALSE)</f>
        <v>0</v>
      </c>
      <c r="Q956" t="str">
        <f>VLOOKUP(B956,[1]Arkusz5!$A$3:$Y$2185,16,FALSE)</f>
        <v>PLB300015</v>
      </c>
      <c r="R956" t="str">
        <f>VLOOKUP(B956,[1]Arkusz5!$A$3:$Y$2185,17,FALSE)</f>
        <v>Puszcza Notecka</v>
      </c>
      <c r="S956" t="str">
        <f>VLOOKUP(B956,[1]Arkusz5!$A$3:$Y$2185,18,FALSE)</f>
        <v>Europa</v>
      </c>
      <c r="T956" t="str">
        <f>VLOOKUP(B956,[1]Arkusz5!$A$3:$Y$2185,19,FALSE)</f>
        <v>Polska</v>
      </c>
      <c r="U956" t="str">
        <f>VLOOKUP(B956,[1]Arkusz5!$A$3:$Y$2185,20,FALSE)</f>
        <v>wielkopolskie</v>
      </c>
      <c r="V956" t="str">
        <f>VLOOKUP(B956,[1]Arkusz5!$A$3:$Y$2185,21,FALSE)</f>
        <v>międzychodzki</v>
      </c>
      <c r="W956" t="str">
        <f>VLOOKUP(B956,[1]Arkusz5!$A$3:$Y$2185,22,FALSE)</f>
        <v>Międzychód</v>
      </c>
      <c r="X956" t="str">
        <f>VLOOKUP(B956,[1]Arkusz5!$A$3:$Y$2185,23,FALSE)</f>
        <v>315.33 Kotlina Gorzowska</v>
      </c>
      <c r="Y956" t="str">
        <f>VLOOKUP(B956,[1]Arkusz5!$A$3:$Y$2185,24,FALSE)</f>
        <v>Continental Bio-geographical Region</v>
      </c>
      <c r="Z956" t="str">
        <f>VLOOKUP(B956,[1]Arkusz5!$A$3:$Y$2185,25,FALSE)</f>
        <v>Leucobryo-Pinetum</v>
      </c>
    </row>
    <row r="957" spans="1:26" x14ac:dyDescent="0.25">
      <c r="A957">
        <v>956</v>
      </c>
      <c r="B957" t="s">
        <v>5838</v>
      </c>
      <c r="C957" t="str">
        <f>VLOOKUP(B957,[1]Arkusz5!$A$3:$Y$2185,2,FALSE)</f>
        <v>52.911</v>
      </c>
      <c r="D957" t="str">
        <f>VLOOKUP(B957,[1]Arkusz5!$A$3:$Y$2185,3,FALSE)</f>
        <v>16.4171</v>
      </c>
      <c r="E957" t="str">
        <f>VLOOKUP(B957,[1]Arkusz5!$A$3:$Y$2185,4,FALSE)</f>
        <v>33UWU96</v>
      </c>
      <c r="F957" t="str">
        <f>VLOOKUP(B957,[1]Arkusz5!$A$3:$Y$2185,5,FALSE)</f>
        <v>BC45</v>
      </c>
      <c r="G957">
        <f>VLOOKUP(B957,[1]Arkusz5!$A$3:$Y$2185,6,FALSE)</f>
        <v>0</v>
      </c>
      <c r="H957">
        <f>VLOOKUP(B957,[1]Arkusz5!$A$3:$Y$2185,7,FALSE)</f>
        <v>0</v>
      </c>
      <c r="I957">
        <f>VLOOKUP(B957,[1]Arkusz5!$A$3:$Y$2185,8,FALSE)</f>
        <v>0</v>
      </c>
      <c r="J957">
        <f>VLOOKUP(B957,[1]Arkusz5!$A$3:$Y$2185,9,FALSE)</f>
        <v>0</v>
      </c>
      <c r="K957">
        <f>VLOOKUP(B957,[1]Arkusz5!$A$3:$Y$2185,10,FALSE)</f>
        <v>0</v>
      </c>
      <c r="L957">
        <f>VLOOKUP(B957,[1]Arkusz5!$A$3:$Y$2185,11,FALSE)</f>
        <v>0</v>
      </c>
      <c r="M957">
        <f>VLOOKUP(B957,[1]Arkusz5!$A$3:$Y$2185,12,FALSE)</f>
        <v>0</v>
      </c>
      <c r="N957" t="str">
        <f>VLOOKUP(B957,[1]Arkusz5!$A$3:$Y$2185,13,FALSE)</f>
        <v>Dolina Noteci</v>
      </c>
      <c r="O957">
        <f>VLOOKUP(B957,[1]Arkusz5!$A$3:$Y$2185,14,FALSE)</f>
        <v>0</v>
      </c>
      <c r="P957">
        <f>VLOOKUP(B957,[1]Arkusz5!$A$3:$Y$2185,15,FALSE)</f>
        <v>0</v>
      </c>
      <c r="Q957">
        <f>VLOOKUP(B957,[1]Arkusz5!$A$3:$Y$2185,16,FALSE)</f>
        <v>0</v>
      </c>
      <c r="R957">
        <f>VLOOKUP(B957,[1]Arkusz5!$A$3:$Y$2185,17,FALSE)</f>
        <v>0</v>
      </c>
      <c r="S957" t="str">
        <f>VLOOKUP(B957,[1]Arkusz5!$A$3:$Y$2185,18,FALSE)</f>
        <v>Europa</v>
      </c>
      <c r="T957" t="str">
        <f>VLOOKUP(B957,[1]Arkusz5!$A$3:$Y$2185,19,FALSE)</f>
        <v>Polska</v>
      </c>
      <c r="U957" t="str">
        <f>VLOOKUP(B957,[1]Arkusz5!$A$3:$Y$2185,20,FALSE)</f>
        <v>wielkopolskie</v>
      </c>
      <c r="V957" t="str">
        <f>VLOOKUP(B957,[1]Arkusz5!$A$3:$Y$2185,21,FALSE)</f>
        <v>czarnkowsko-trzcianecki</v>
      </c>
      <c r="W957" t="str">
        <f>VLOOKUP(B957,[1]Arkusz5!$A$3:$Y$2185,22,FALSE)</f>
        <v>Czarnków</v>
      </c>
      <c r="X957" t="str">
        <f>VLOOKUP(B957,[1]Arkusz5!$A$3:$Y$2185,23,FALSE)</f>
        <v>315.33 Kotlina Gorzowska</v>
      </c>
      <c r="Y957" t="str">
        <f>VLOOKUP(B957,[1]Arkusz5!$A$3:$Y$2185,24,FALSE)</f>
        <v>Continental Bio-geographical Region</v>
      </c>
      <c r="Z957" t="str">
        <f>VLOOKUP(B957,[1]Arkusz5!$A$3:$Y$2185,25,FALSE)</f>
        <v>Galio-Carpinetum</v>
      </c>
    </row>
    <row r="958" spans="1:26" x14ac:dyDescent="0.25">
      <c r="A958">
        <v>957</v>
      </c>
      <c r="B958" t="s">
        <v>5844</v>
      </c>
      <c r="C958" t="str">
        <f>VLOOKUP(B958,[1]Arkusz5!$A$3:$Y$2185,2,FALSE)</f>
        <v>51.946</v>
      </c>
      <c r="D958" t="str">
        <f>VLOOKUP(B958,[1]Arkusz5!$A$3:$Y$2185,3,FALSE)</f>
        <v>18.3594</v>
      </c>
      <c r="E958" t="str">
        <f>VLOOKUP(B958,[1]Arkusz5!$A$3:$Y$2185,4,FALSE)</f>
        <v>34UCC15</v>
      </c>
      <c r="F958" t="str">
        <f>VLOOKUP(B958,[1]Arkusz5!$A$3:$Y$2185,5,FALSE)</f>
        <v>CD58</v>
      </c>
      <c r="G958">
        <f>VLOOKUP(B958,[1]Arkusz5!$A$3:$Y$2185,6,FALSE)</f>
        <v>0</v>
      </c>
      <c r="H958">
        <f>VLOOKUP(B958,[1]Arkusz5!$A$3:$Y$2185,7,FALSE)</f>
        <v>0</v>
      </c>
      <c r="I958">
        <f>VLOOKUP(B958,[1]Arkusz5!$A$3:$Y$2185,8,FALSE)</f>
        <v>0</v>
      </c>
      <c r="J958">
        <f>VLOOKUP(B958,[1]Arkusz5!$A$3:$Y$2185,9,FALSE)</f>
        <v>0</v>
      </c>
      <c r="K958">
        <f>VLOOKUP(B958,[1]Arkusz5!$A$3:$Y$2185,10,FALSE)</f>
        <v>0</v>
      </c>
      <c r="L958">
        <f>VLOOKUP(B958,[1]Arkusz5!$A$3:$Y$2185,11,FALSE)</f>
        <v>0</v>
      </c>
      <c r="M958">
        <f>VLOOKUP(B958,[1]Arkusz5!$A$3:$Y$2185,12,FALSE)</f>
        <v>0</v>
      </c>
      <c r="N958">
        <f>VLOOKUP(B958,[1]Arkusz5!$A$3:$Y$2185,13,FALSE)</f>
        <v>0</v>
      </c>
      <c r="O958">
        <f>VLOOKUP(B958,[1]Arkusz5!$A$3:$Y$2185,14,FALSE)</f>
        <v>0</v>
      </c>
      <c r="P958">
        <f>VLOOKUP(B958,[1]Arkusz5!$A$3:$Y$2185,15,FALSE)</f>
        <v>0</v>
      </c>
      <c r="Q958">
        <f>VLOOKUP(B958,[1]Arkusz5!$A$3:$Y$2185,16,FALSE)</f>
        <v>0</v>
      </c>
      <c r="R958">
        <f>VLOOKUP(B958,[1]Arkusz5!$A$3:$Y$2185,17,FALSE)</f>
        <v>0</v>
      </c>
      <c r="S958" t="str">
        <f>VLOOKUP(B958,[1]Arkusz5!$A$3:$Y$2185,18,FALSE)</f>
        <v>Europa</v>
      </c>
      <c r="T958" t="str">
        <f>VLOOKUP(B958,[1]Arkusz5!$A$3:$Y$2185,19,FALSE)</f>
        <v>Polska</v>
      </c>
      <c r="U958" t="str">
        <f>VLOOKUP(B958,[1]Arkusz5!$A$3:$Y$2185,20,FALSE)</f>
        <v>wielkopolskie</v>
      </c>
      <c r="V958" t="str">
        <f>VLOOKUP(B958,[1]Arkusz5!$A$3:$Y$2185,21,FALSE)</f>
        <v>turecki</v>
      </c>
      <c r="W958" t="str">
        <f>VLOOKUP(B958,[1]Arkusz5!$A$3:$Y$2185,22,FALSE)</f>
        <v>Malanów</v>
      </c>
      <c r="X958" t="str">
        <f>VLOOKUP(B958,[1]Arkusz5!$A$3:$Y$2185,23,FALSE)</f>
        <v>318.17 Wysoczyzna Turecka</v>
      </c>
      <c r="Y958" t="str">
        <f>VLOOKUP(B958,[1]Arkusz5!$A$3:$Y$2185,24,FALSE)</f>
        <v>Continental Bio-geographical Region</v>
      </c>
      <c r="Z958" t="str">
        <f>VLOOKUP(B958,[1]Arkusz5!$A$3:$Y$2185,25,FALSE)</f>
        <v>Pino-Quercetum (=Querco-Pinetum + Serratulo-Pinetum)</v>
      </c>
    </row>
    <row r="959" spans="1:26" x14ac:dyDescent="0.25">
      <c r="A959">
        <v>958</v>
      </c>
      <c r="B959" t="s">
        <v>5856</v>
      </c>
      <c r="C959" t="str">
        <f>VLOOKUP(B959,[1]Arkusz5!$A$3:$Y$2185,2,FALSE)</f>
        <v>52.718791</v>
      </c>
      <c r="D959" t="str">
        <f>VLOOKUP(B959,[1]Arkusz5!$A$3:$Y$2185,3,FALSE)</f>
        <v>16.785031</v>
      </c>
      <c r="E959" t="str">
        <f>VLOOKUP(B959,[1]Arkusz5!$A$3:$Y$2185,4,FALSE)</f>
        <v>33UXU24</v>
      </c>
      <c r="F959" t="str">
        <f>VLOOKUP(B959,[1]Arkusz5!$A$3:$Y$2185,5,FALSE)</f>
        <v>BC68</v>
      </c>
      <c r="G959">
        <f>VLOOKUP(B959,[1]Arkusz5!$A$3:$Y$2185,6,FALSE)</f>
        <v>0</v>
      </c>
      <c r="H959">
        <f>VLOOKUP(B959,[1]Arkusz5!$A$3:$Y$2185,7,FALSE)</f>
        <v>0</v>
      </c>
      <c r="I959">
        <f>VLOOKUP(B959,[1]Arkusz5!$A$3:$Y$2185,8,FALSE)</f>
        <v>0</v>
      </c>
      <c r="J959">
        <f>VLOOKUP(B959,[1]Arkusz5!$A$3:$Y$2185,9,FALSE)</f>
        <v>0</v>
      </c>
      <c r="K959">
        <f>VLOOKUP(B959,[1]Arkusz5!$A$3:$Y$2185,10,FALSE)</f>
        <v>0</v>
      </c>
      <c r="L959">
        <f>VLOOKUP(B959,[1]Arkusz5!$A$3:$Y$2185,11,FALSE)</f>
        <v>0</v>
      </c>
      <c r="M959">
        <f>VLOOKUP(B959,[1]Arkusz5!$A$3:$Y$2185,12,FALSE)</f>
        <v>0</v>
      </c>
      <c r="N959">
        <f>VLOOKUP(B959,[1]Arkusz5!$A$3:$Y$2185,13,FALSE)</f>
        <v>0</v>
      </c>
      <c r="O959">
        <f>VLOOKUP(B959,[1]Arkusz5!$A$3:$Y$2185,14,FALSE)</f>
        <v>0</v>
      </c>
      <c r="P959">
        <f>VLOOKUP(B959,[1]Arkusz5!$A$3:$Y$2185,15,FALSE)</f>
        <v>0</v>
      </c>
      <c r="Q959" t="str">
        <f>VLOOKUP(B959,[1]Arkusz5!$A$3:$Y$2185,16,FALSE)</f>
        <v>PLB300015</v>
      </c>
      <c r="R959" t="str">
        <f>VLOOKUP(B959,[1]Arkusz5!$A$3:$Y$2185,17,FALSE)</f>
        <v>Puszcza Notecka</v>
      </c>
      <c r="S959" t="str">
        <f>VLOOKUP(B959,[1]Arkusz5!$A$3:$Y$2185,18,FALSE)</f>
        <v>Europa</v>
      </c>
      <c r="T959" t="str">
        <f>VLOOKUP(B959,[1]Arkusz5!$A$3:$Y$2185,19,FALSE)</f>
        <v>Polska</v>
      </c>
      <c r="U959" t="str">
        <f>VLOOKUP(B959,[1]Arkusz5!$A$3:$Y$2185,20,FALSE)</f>
        <v>wielkopolskie</v>
      </c>
      <c r="V959" t="str">
        <f>VLOOKUP(B959,[1]Arkusz5!$A$3:$Y$2185,21,FALSE)</f>
        <v>obornicki</v>
      </c>
      <c r="W959" t="str">
        <f>VLOOKUP(B959,[1]Arkusz5!$A$3:$Y$2185,22,FALSE)</f>
        <v>Oborniki</v>
      </c>
      <c r="X959" t="str">
        <f>VLOOKUP(B959,[1]Arkusz5!$A$3:$Y$2185,23,FALSE)</f>
        <v>315.33 Kotlina Gorzowska</v>
      </c>
      <c r="Y959" t="str">
        <f>VLOOKUP(B959,[1]Arkusz5!$A$3:$Y$2185,24,FALSE)</f>
        <v>Continental Bio-geographical Region</v>
      </c>
      <c r="Z959" t="str">
        <f>VLOOKUP(B959,[1]Arkusz5!$A$3:$Y$2185,25,FALSE)</f>
        <v>Pino-Quercetum (=Querco-Pinetum + Serratulo-Pinetum)</v>
      </c>
    </row>
    <row r="960" spans="1:26" x14ac:dyDescent="0.25">
      <c r="A960">
        <v>959</v>
      </c>
      <c r="B960" t="s">
        <v>5859</v>
      </c>
      <c r="C960" t="str">
        <f>VLOOKUP(B960,[1]Arkusz5!$A$3:$Y$2185,2,FALSE)</f>
        <v>52.718791</v>
      </c>
      <c r="D960" t="str">
        <f>VLOOKUP(B960,[1]Arkusz5!$A$3:$Y$2185,3,FALSE)</f>
        <v>16.785031</v>
      </c>
      <c r="E960" t="str">
        <f>VLOOKUP(B960,[1]Arkusz5!$A$3:$Y$2185,4,FALSE)</f>
        <v>33UXU24</v>
      </c>
      <c r="F960" t="str">
        <f>VLOOKUP(B960,[1]Arkusz5!$A$3:$Y$2185,5,FALSE)</f>
        <v>BC68</v>
      </c>
      <c r="G960">
        <f>VLOOKUP(B960,[1]Arkusz5!$A$3:$Y$2185,6,FALSE)</f>
        <v>0</v>
      </c>
      <c r="H960">
        <f>VLOOKUP(B960,[1]Arkusz5!$A$3:$Y$2185,7,FALSE)</f>
        <v>0</v>
      </c>
      <c r="I960">
        <f>VLOOKUP(B960,[1]Arkusz5!$A$3:$Y$2185,8,FALSE)</f>
        <v>0</v>
      </c>
      <c r="J960">
        <f>VLOOKUP(B960,[1]Arkusz5!$A$3:$Y$2185,9,FALSE)</f>
        <v>0</v>
      </c>
      <c r="K960">
        <f>VLOOKUP(B960,[1]Arkusz5!$A$3:$Y$2185,10,FALSE)</f>
        <v>0</v>
      </c>
      <c r="L960">
        <f>VLOOKUP(B960,[1]Arkusz5!$A$3:$Y$2185,11,FALSE)</f>
        <v>0</v>
      </c>
      <c r="M960">
        <f>VLOOKUP(B960,[1]Arkusz5!$A$3:$Y$2185,12,FALSE)</f>
        <v>0</v>
      </c>
      <c r="N960">
        <f>VLOOKUP(B960,[1]Arkusz5!$A$3:$Y$2185,13,FALSE)</f>
        <v>0</v>
      </c>
      <c r="O960">
        <f>VLOOKUP(B960,[1]Arkusz5!$A$3:$Y$2185,14,FALSE)</f>
        <v>0</v>
      </c>
      <c r="P960">
        <f>VLOOKUP(B960,[1]Arkusz5!$A$3:$Y$2185,15,FALSE)</f>
        <v>0</v>
      </c>
      <c r="Q960" t="str">
        <f>VLOOKUP(B960,[1]Arkusz5!$A$3:$Y$2185,16,FALSE)</f>
        <v>PLB300015</v>
      </c>
      <c r="R960" t="str">
        <f>VLOOKUP(B960,[1]Arkusz5!$A$3:$Y$2185,17,FALSE)</f>
        <v>Puszcza Notecka</v>
      </c>
      <c r="S960" t="str">
        <f>VLOOKUP(B960,[1]Arkusz5!$A$3:$Y$2185,18,FALSE)</f>
        <v>Europa</v>
      </c>
      <c r="T960" t="str">
        <f>VLOOKUP(B960,[1]Arkusz5!$A$3:$Y$2185,19,FALSE)</f>
        <v>Polska</v>
      </c>
      <c r="U960" t="str">
        <f>VLOOKUP(B960,[1]Arkusz5!$A$3:$Y$2185,20,FALSE)</f>
        <v>wielkopolskie</v>
      </c>
      <c r="V960" t="str">
        <f>VLOOKUP(B960,[1]Arkusz5!$A$3:$Y$2185,21,FALSE)</f>
        <v>obornicki</v>
      </c>
      <c r="W960" t="str">
        <f>VLOOKUP(B960,[1]Arkusz5!$A$3:$Y$2185,22,FALSE)</f>
        <v>Oborniki</v>
      </c>
      <c r="X960" t="str">
        <f>VLOOKUP(B960,[1]Arkusz5!$A$3:$Y$2185,23,FALSE)</f>
        <v>315.33 Kotlina Gorzowska</v>
      </c>
      <c r="Y960" t="str">
        <f>VLOOKUP(B960,[1]Arkusz5!$A$3:$Y$2185,24,FALSE)</f>
        <v>Continental Bio-geographical Region</v>
      </c>
      <c r="Z960" t="str">
        <f>VLOOKUP(B960,[1]Arkusz5!$A$3:$Y$2185,25,FALSE)</f>
        <v>Pino-Quercetum (=Querco-Pinetum + Serratulo-Pinetum)</v>
      </c>
    </row>
    <row r="961" spans="1:26" x14ac:dyDescent="0.25">
      <c r="A961">
        <v>960</v>
      </c>
      <c r="B961" t="s">
        <v>5860</v>
      </c>
      <c r="C961" t="str">
        <f>VLOOKUP(B961,[1]Arkusz5!$A$3:$Y$2185,2,FALSE)</f>
        <v>52.718791</v>
      </c>
      <c r="D961" t="str">
        <f>VLOOKUP(B961,[1]Arkusz5!$A$3:$Y$2185,3,FALSE)</f>
        <v>16.785031</v>
      </c>
      <c r="E961" t="str">
        <f>VLOOKUP(B961,[1]Arkusz5!$A$3:$Y$2185,4,FALSE)</f>
        <v>33UXU24</v>
      </c>
      <c r="F961" t="str">
        <f>VLOOKUP(B961,[1]Arkusz5!$A$3:$Y$2185,5,FALSE)</f>
        <v>BC68</v>
      </c>
      <c r="G961">
        <f>VLOOKUP(B961,[1]Arkusz5!$A$3:$Y$2185,6,FALSE)</f>
        <v>0</v>
      </c>
      <c r="H961">
        <f>VLOOKUP(B961,[1]Arkusz5!$A$3:$Y$2185,7,FALSE)</f>
        <v>0</v>
      </c>
      <c r="I961">
        <f>VLOOKUP(B961,[1]Arkusz5!$A$3:$Y$2185,8,FALSE)</f>
        <v>0</v>
      </c>
      <c r="J961">
        <f>VLOOKUP(B961,[1]Arkusz5!$A$3:$Y$2185,9,FALSE)</f>
        <v>0</v>
      </c>
      <c r="K961">
        <f>VLOOKUP(B961,[1]Arkusz5!$A$3:$Y$2185,10,FALSE)</f>
        <v>0</v>
      </c>
      <c r="L961">
        <f>VLOOKUP(B961,[1]Arkusz5!$A$3:$Y$2185,11,FALSE)</f>
        <v>0</v>
      </c>
      <c r="M961">
        <f>VLOOKUP(B961,[1]Arkusz5!$A$3:$Y$2185,12,FALSE)</f>
        <v>0</v>
      </c>
      <c r="N961">
        <f>VLOOKUP(B961,[1]Arkusz5!$A$3:$Y$2185,13,FALSE)</f>
        <v>0</v>
      </c>
      <c r="O961">
        <f>VLOOKUP(B961,[1]Arkusz5!$A$3:$Y$2185,14,FALSE)</f>
        <v>0</v>
      </c>
      <c r="P961">
        <f>VLOOKUP(B961,[1]Arkusz5!$A$3:$Y$2185,15,FALSE)</f>
        <v>0</v>
      </c>
      <c r="Q961" t="str">
        <f>VLOOKUP(B961,[1]Arkusz5!$A$3:$Y$2185,16,FALSE)</f>
        <v>PLB300015</v>
      </c>
      <c r="R961" t="str">
        <f>VLOOKUP(B961,[1]Arkusz5!$A$3:$Y$2185,17,FALSE)</f>
        <v>Puszcza Notecka</v>
      </c>
      <c r="S961" t="str">
        <f>VLOOKUP(B961,[1]Arkusz5!$A$3:$Y$2185,18,FALSE)</f>
        <v>Europa</v>
      </c>
      <c r="T961" t="str">
        <f>VLOOKUP(B961,[1]Arkusz5!$A$3:$Y$2185,19,FALSE)</f>
        <v>Polska</v>
      </c>
      <c r="U961" t="str">
        <f>VLOOKUP(B961,[1]Arkusz5!$A$3:$Y$2185,20,FALSE)</f>
        <v>wielkopolskie</v>
      </c>
      <c r="V961" t="str">
        <f>VLOOKUP(B961,[1]Arkusz5!$A$3:$Y$2185,21,FALSE)</f>
        <v>obornicki</v>
      </c>
      <c r="W961" t="str">
        <f>VLOOKUP(B961,[1]Arkusz5!$A$3:$Y$2185,22,FALSE)</f>
        <v>Oborniki</v>
      </c>
      <c r="X961" t="str">
        <f>VLOOKUP(B961,[1]Arkusz5!$A$3:$Y$2185,23,FALSE)</f>
        <v>315.33 Kotlina Gorzowska</v>
      </c>
      <c r="Y961" t="str">
        <f>VLOOKUP(B961,[1]Arkusz5!$A$3:$Y$2185,24,FALSE)</f>
        <v>Continental Bio-geographical Region</v>
      </c>
      <c r="Z961" t="str">
        <f>VLOOKUP(B961,[1]Arkusz5!$A$3:$Y$2185,25,FALSE)</f>
        <v>Pino-Quercetum (=Querco-Pinetum + Serratulo-Pinetum)</v>
      </c>
    </row>
    <row r="962" spans="1:26" x14ac:dyDescent="0.25">
      <c r="A962">
        <v>961</v>
      </c>
      <c r="B962" t="s">
        <v>5861</v>
      </c>
      <c r="C962" t="str">
        <f>VLOOKUP(B962,[1]Arkusz5!$A$3:$Y$2185,2,FALSE)</f>
        <v>52.5981</v>
      </c>
      <c r="D962" t="str">
        <f>VLOOKUP(B962,[1]Arkusz5!$A$3:$Y$2185,3,FALSE)</f>
        <v>15.9464</v>
      </c>
      <c r="E962" t="str">
        <f>VLOOKUP(B962,[1]Arkusz5!$A$3:$Y$2185,4,FALSE)</f>
        <v>33UWU62</v>
      </c>
      <c r="F962" t="str">
        <f>VLOOKUP(B962,[1]Arkusz5!$A$3:$Y$2185,5,FALSE)</f>
        <v>BC72</v>
      </c>
      <c r="G962">
        <f>VLOOKUP(B962,[1]Arkusz5!$A$3:$Y$2185,6,FALSE)</f>
        <v>0</v>
      </c>
      <c r="H962">
        <f>VLOOKUP(B962,[1]Arkusz5!$A$3:$Y$2185,7,FALSE)</f>
        <v>0</v>
      </c>
      <c r="I962">
        <f>VLOOKUP(B962,[1]Arkusz5!$A$3:$Y$2185,8,FALSE)</f>
        <v>0</v>
      </c>
      <c r="J962">
        <f>VLOOKUP(B962,[1]Arkusz5!$A$3:$Y$2185,9,FALSE)</f>
        <v>0</v>
      </c>
      <c r="K962">
        <f>VLOOKUP(B962,[1]Arkusz5!$A$3:$Y$2185,10,FALSE)</f>
        <v>0</v>
      </c>
      <c r="L962" t="str">
        <f>VLOOKUP(B962,[1]Arkusz5!$A$3:$Y$2185,11,FALSE)</f>
        <v>Kolno Międzychodzkie</v>
      </c>
      <c r="M962" t="str">
        <f>VLOOKUP(B962,[1]Arkusz5!$A$3:$Y$2185,12,FALSE)</f>
        <v>leśny</v>
      </c>
      <c r="N962" t="str">
        <f>VLOOKUP(B962,[1]Arkusz5!$A$3:$Y$2185,13,FALSE)</f>
        <v>H (Międzychód)</v>
      </c>
      <c r="O962">
        <f>VLOOKUP(B962,[1]Arkusz5!$A$3:$Y$2185,14,FALSE)</f>
        <v>0</v>
      </c>
      <c r="P962">
        <f>VLOOKUP(B962,[1]Arkusz5!$A$3:$Y$2185,15,FALSE)</f>
        <v>0</v>
      </c>
      <c r="Q962" t="str">
        <f>VLOOKUP(B962,[1]Arkusz5!$A$3:$Y$2185,16,FALSE)</f>
        <v>PLB300015; PLH300032</v>
      </c>
      <c r="R962" t="str">
        <f>VLOOKUP(B962,[1]Arkusz5!$A$3:$Y$2185,17,FALSE)</f>
        <v>Puszcza Notecka; Ostoja Międzychodzko-Sierakowska</v>
      </c>
      <c r="S962" t="str">
        <f>VLOOKUP(B962,[1]Arkusz5!$A$3:$Y$2185,18,FALSE)</f>
        <v>Europa</v>
      </c>
      <c r="T962" t="str">
        <f>VLOOKUP(B962,[1]Arkusz5!$A$3:$Y$2185,19,FALSE)</f>
        <v>Polska</v>
      </c>
      <c r="U962" t="str">
        <f>VLOOKUP(B962,[1]Arkusz5!$A$3:$Y$2185,20,FALSE)</f>
        <v>wielkopolskie</v>
      </c>
      <c r="V962" t="str">
        <f>VLOOKUP(B962,[1]Arkusz5!$A$3:$Y$2185,21,FALSE)</f>
        <v>międzychodzki</v>
      </c>
      <c r="W962" t="str">
        <f>VLOOKUP(B962,[1]Arkusz5!$A$3:$Y$2185,22,FALSE)</f>
        <v>Międzychód</v>
      </c>
      <c r="X962" t="str">
        <f>VLOOKUP(B962,[1]Arkusz5!$A$3:$Y$2185,23,FALSE)</f>
        <v>315.51 Pojezierze Poznańskie</v>
      </c>
      <c r="Y962" t="str">
        <f>VLOOKUP(B962,[1]Arkusz5!$A$3:$Y$2185,24,FALSE)</f>
        <v>Continental Bio-geographical Region</v>
      </c>
      <c r="Z962" t="str">
        <f>VLOOKUP(B962,[1]Arkusz5!$A$3:$Y$2185,25,FALSE)</f>
        <v>Galio-Carpinetum</v>
      </c>
    </row>
    <row r="963" spans="1:26" x14ac:dyDescent="0.25">
      <c r="A963">
        <v>962</v>
      </c>
      <c r="B963" t="s">
        <v>5868</v>
      </c>
      <c r="C963" t="str">
        <f>VLOOKUP(B963,[1]Arkusz5!$A$3:$Y$2185,2,FALSE)</f>
        <v>53.030632</v>
      </c>
      <c r="D963" t="str">
        <f>VLOOKUP(B963,[1]Arkusz5!$A$3:$Y$2185,3,FALSE)</f>
        <v>17.125</v>
      </c>
      <c r="E963" t="str">
        <f>VLOOKUP(B963,[1]Arkusz5!$A$3:$Y$2185,4,FALSE)</f>
        <v>33UXU47</v>
      </c>
      <c r="F963" t="str">
        <f>VLOOKUP(B963,[1]Arkusz5!$A$3:$Y$2185,5,FALSE)</f>
        <v>CC30</v>
      </c>
      <c r="G963">
        <f>VLOOKUP(B963,[1]Arkusz5!$A$3:$Y$2185,6,FALSE)</f>
        <v>0</v>
      </c>
      <c r="H963">
        <f>VLOOKUP(B963,[1]Arkusz5!$A$3:$Y$2185,7,FALSE)</f>
        <v>0</v>
      </c>
      <c r="I963">
        <f>VLOOKUP(B963,[1]Arkusz5!$A$3:$Y$2185,8,FALSE)</f>
        <v>0</v>
      </c>
      <c r="J963">
        <f>VLOOKUP(B963,[1]Arkusz5!$A$3:$Y$2185,9,FALSE)</f>
        <v>0</v>
      </c>
      <c r="K963">
        <f>VLOOKUP(B963,[1]Arkusz5!$A$3:$Y$2185,10,FALSE)</f>
        <v>0</v>
      </c>
      <c r="L963">
        <f>VLOOKUP(B963,[1]Arkusz5!$A$3:$Y$2185,11,FALSE)</f>
        <v>0</v>
      </c>
      <c r="M963">
        <f>VLOOKUP(B963,[1]Arkusz5!$A$3:$Y$2185,12,FALSE)</f>
        <v>0</v>
      </c>
      <c r="N963">
        <f>VLOOKUP(B963,[1]Arkusz5!$A$3:$Y$2185,13,FALSE)</f>
        <v>0</v>
      </c>
      <c r="O963">
        <f>VLOOKUP(B963,[1]Arkusz5!$A$3:$Y$2185,14,FALSE)</f>
        <v>0</v>
      </c>
      <c r="P963">
        <f>VLOOKUP(B963,[1]Arkusz5!$A$3:$Y$2185,15,FALSE)</f>
        <v>0</v>
      </c>
      <c r="Q963">
        <f>VLOOKUP(B963,[1]Arkusz5!$A$3:$Y$2185,16,FALSE)</f>
        <v>0</v>
      </c>
      <c r="R963">
        <f>VLOOKUP(B963,[1]Arkusz5!$A$3:$Y$2185,17,FALSE)</f>
        <v>0</v>
      </c>
      <c r="S963" t="str">
        <f>VLOOKUP(B963,[1]Arkusz5!$A$3:$Y$2185,18,FALSE)</f>
        <v>Europa</v>
      </c>
      <c r="T963" t="str">
        <f>VLOOKUP(B963,[1]Arkusz5!$A$3:$Y$2185,19,FALSE)</f>
        <v>Polska</v>
      </c>
      <c r="U963" t="str">
        <f>VLOOKUP(B963,[1]Arkusz5!$A$3:$Y$2185,20,FALSE)</f>
        <v>wielkopolskie</v>
      </c>
      <c r="V963" t="str">
        <f>VLOOKUP(B963,[1]Arkusz5!$A$3:$Y$2185,21,FALSE)</f>
        <v>chodzieski</v>
      </c>
      <c r="W963" t="str">
        <f>VLOOKUP(B963,[1]Arkusz5!$A$3:$Y$2185,22,FALSE)</f>
        <v>Szamocin</v>
      </c>
      <c r="X963" t="str">
        <f>VLOOKUP(B963,[1]Arkusz5!$A$3:$Y$2185,23,FALSE)</f>
        <v>315.53 Pojezierze Chodzieskie</v>
      </c>
      <c r="Y963" t="str">
        <f>VLOOKUP(B963,[1]Arkusz5!$A$3:$Y$2185,24,FALSE)</f>
        <v>Continental Bio-geographical Region</v>
      </c>
      <c r="Z963" t="str">
        <f>VLOOKUP(B963,[1]Arkusz5!$A$3:$Y$2185,25,FALSE)</f>
        <v>Galio-Carpinetum</v>
      </c>
    </row>
    <row r="964" spans="1:26" x14ac:dyDescent="0.25">
      <c r="A964">
        <v>963</v>
      </c>
      <c r="B964" t="s">
        <v>5877</v>
      </c>
      <c r="C964" t="str">
        <f>VLOOKUP(B964,[1]Arkusz5!$A$3:$Y$2185,2,FALSE)</f>
        <v>52.9029</v>
      </c>
      <c r="D964" t="str">
        <f>VLOOKUP(B964,[1]Arkusz5!$A$3:$Y$2185,3,FALSE)</f>
        <v>16.566</v>
      </c>
      <c r="E964" t="str">
        <f>VLOOKUP(B964,[1]Arkusz5!$A$3:$Y$2185,4,FALSE)</f>
        <v>33UXU06</v>
      </c>
      <c r="F964" t="str">
        <f>VLOOKUP(B964,[1]Arkusz5!$A$3:$Y$2185,5,FALSE)</f>
        <v>BC46</v>
      </c>
      <c r="G964">
        <f>VLOOKUP(B964,[1]Arkusz5!$A$3:$Y$2185,6,FALSE)</f>
        <v>0</v>
      </c>
      <c r="H964">
        <f>VLOOKUP(B964,[1]Arkusz5!$A$3:$Y$2185,7,FALSE)</f>
        <v>0</v>
      </c>
      <c r="I964">
        <f>VLOOKUP(B964,[1]Arkusz5!$A$3:$Y$2185,8,FALSE)</f>
        <v>0</v>
      </c>
      <c r="J964">
        <f>VLOOKUP(B964,[1]Arkusz5!$A$3:$Y$2185,9,FALSE)</f>
        <v>0</v>
      </c>
      <c r="K964">
        <f>VLOOKUP(B964,[1]Arkusz5!$A$3:$Y$2185,10,FALSE)</f>
        <v>0</v>
      </c>
      <c r="L964">
        <f>VLOOKUP(B964,[1]Arkusz5!$A$3:$Y$2185,11,FALSE)</f>
        <v>0</v>
      </c>
      <c r="M964">
        <f>VLOOKUP(B964,[1]Arkusz5!$A$3:$Y$2185,12,FALSE)</f>
        <v>0</v>
      </c>
      <c r="N964">
        <f>VLOOKUP(B964,[1]Arkusz5!$A$3:$Y$2185,13,FALSE)</f>
        <v>0</v>
      </c>
      <c r="O964">
        <f>VLOOKUP(B964,[1]Arkusz5!$A$3:$Y$2185,14,FALSE)</f>
        <v>0</v>
      </c>
      <c r="P964">
        <f>VLOOKUP(B964,[1]Arkusz5!$A$3:$Y$2185,15,FALSE)</f>
        <v>0</v>
      </c>
      <c r="Q964">
        <f>VLOOKUP(B964,[1]Arkusz5!$A$3:$Y$2185,16,FALSE)</f>
        <v>0</v>
      </c>
      <c r="R964">
        <f>VLOOKUP(B964,[1]Arkusz5!$A$3:$Y$2185,17,FALSE)</f>
        <v>0</v>
      </c>
      <c r="S964" t="str">
        <f>VLOOKUP(B964,[1]Arkusz5!$A$3:$Y$2185,18,FALSE)</f>
        <v>Europa</v>
      </c>
      <c r="T964" t="str">
        <f>VLOOKUP(B964,[1]Arkusz5!$A$3:$Y$2185,19,FALSE)</f>
        <v>Polska</v>
      </c>
      <c r="U964" t="str">
        <f>VLOOKUP(B964,[1]Arkusz5!$A$3:$Y$2185,20,FALSE)</f>
        <v>wielkopolskie</v>
      </c>
      <c r="V964" t="str">
        <f>VLOOKUP(B964,[1]Arkusz5!$A$3:$Y$2185,21,FALSE)</f>
        <v>czarnkowsko-trzcianecki</v>
      </c>
      <c r="W964" t="str">
        <f>VLOOKUP(B964,[1]Arkusz5!$A$3:$Y$2185,22,FALSE)</f>
        <v>Czarnków</v>
      </c>
      <c r="X964" t="str">
        <f>VLOOKUP(B964,[1]Arkusz5!$A$3:$Y$2185,23,FALSE)</f>
        <v>315.33 Kotlina Gorzowska</v>
      </c>
      <c r="Y964" t="str">
        <f>VLOOKUP(B964,[1]Arkusz5!$A$3:$Y$2185,24,FALSE)</f>
        <v>Continental Bio-geographical Region</v>
      </c>
      <c r="Z964" t="str">
        <f>VLOOKUP(B964,[1]Arkusz5!$A$3:$Y$2185,25,FALSE)</f>
        <v>Pino-Quercetum (=Querco-Pinetum + Serratulo-Pinetum)</v>
      </c>
    </row>
    <row r="965" spans="1:26" x14ac:dyDescent="0.25">
      <c r="A965">
        <v>964</v>
      </c>
      <c r="B965" t="s">
        <v>5886</v>
      </c>
      <c r="C965" t="str">
        <f>VLOOKUP(B965,[1]Arkusz5!$A$3:$Y$2185,2,FALSE)</f>
        <v>52.806117</v>
      </c>
      <c r="D965" t="str">
        <f>VLOOKUP(B965,[1]Arkusz5!$A$3:$Y$2185,3,FALSE)</f>
        <v>17.19932</v>
      </c>
      <c r="E965" t="str">
        <f>VLOOKUP(B965,[1]Arkusz5!$A$3:$Y$2185,4,FALSE)</f>
        <v>33UXU45</v>
      </c>
      <c r="F965" t="str">
        <f>VLOOKUP(B965,[1]Arkusz5!$A$3:$Y$2185,5,FALSE)</f>
        <v>CC50</v>
      </c>
      <c r="G965">
        <f>VLOOKUP(B965,[1]Arkusz5!$A$3:$Y$2185,6,FALSE)</f>
        <v>0</v>
      </c>
      <c r="H965">
        <f>VLOOKUP(B965,[1]Arkusz5!$A$3:$Y$2185,7,FALSE)</f>
        <v>0</v>
      </c>
      <c r="I965">
        <f>VLOOKUP(B965,[1]Arkusz5!$A$3:$Y$2185,8,FALSE)</f>
        <v>0</v>
      </c>
      <c r="J965">
        <f>VLOOKUP(B965,[1]Arkusz5!$A$3:$Y$2185,9,FALSE)</f>
        <v>0</v>
      </c>
      <c r="K965">
        <f>VLOOKUP(B965,[1]Arkusz5!$A$3:$Y$2185,10,FALSE)</f>
        <v>0</v>
      </c>
      <c r="L965">
        <f>VLOOKUP(B965,[1]Arkusz5!$A$3:$Y$2185,11,FALSE)</f>
        <v>0</v>
      </c>
      <c r="M965">
        <f>VLOOKUP(B965,[1]Arkusz5!$A$3:$Y$2185,12,FALSE)</f>
        <v>0</v>
      </c>
      <c r="N965" t="str">
        <f>VLOOKUP(B965,[1]Arkusz5!$A$3:$Y$2185,13,FALSE)</f>
        <v>Dolina Wełny i Rynna Gołaniecko-Wągrowiecka</v>
      </c>
      <c r="O965">
        <f>VLOOKUP(B965,[1]Arkusz5!$A$3:$Y$2185,14,FALSE)</f>
        <v>0</v>
      </c>
      <c r="P965">
        <f>VLOOKUP(B965,[1]Arkusz5!$A$3:$Y$2185,15,FALSE)</f>
        <v>0</v>
      </c>
      <c r="Q965">
        <f>VLOOKUP(B965,[1]Arkusz5!$A$3:$Y$2185,16,FALSE)</f>
        <v>0</v>
      </c>
      <c r="R965">
        <f>VLOOKUP(B965,[1]Arkusz5!$A$3:$Y$2185,17,FALSE)</f>
        <v>0</v>
      </c>
      <c r="S965" t="str">
        <f>VLOOKUP(B965,[1]Arkusz5!$A$3:$Y$2185,18,FALSE)</f>
        <v>Europa</v>
      </c>
      <c r="T965" t="str">
        <f>VLOOKUP(B965,[1]Arkusz5!$A$3:$Y$2185,19,FALSE)</f>
        <v>Polska</v>
      </c>
      <c r="U965" t="str">
        <f>VLOOKUP(B965,[1]Arkusz5!$A$3:$Y$2185,20,FALSE)</f>
        <v>wielkopolskie</v>
      </c>
      <c r="V965" t="str">
        <f>VLOOKUP(B965,[1]Arkusz5!$A$3:$Y$2185,21,FALSE)</f>
        <v>wągrowiecki</v>
      </c>
      <c r="W965" t="str">
        <f>VLOOKUP(B965,[1]Arkusz5!$A$3:$Y$2185,22,FALSE)</f>
        <v>Wągrowiec</v>
      </c>
      <c r="X965" t="str">
        <f>VLOOKUP(B965,[1]Arkusz5!$A$3:$Y$2185,23,FALSE)</f>
        <v>315.54 Pojezierze Gnieźnieńskie</v>
      </c>
      <c r="Y965" t="str">
        <f>VLOOKUP(B965,[1]Arkusz5!$A$3:$Y$2185,24,FALSE)</f>
        <v>Continental Bio-geographical Region</v>
      </c>
      <c r="Z965" t="str">
        <f>VLOOKUP(B965,[1]Arkusz5!$A$3:$Y$2185,25,FALSE)</f>
        <v>Fraxino-Alnetum (=Circaeo-Alnetum)</v>
      </c>
    </row>
    <row r="966" spans="1:26" x14ac:dyDescent="0.25">
      <c r="A966">
        <v>965</v>
      </c>
      <c r="B966" t="s">
        <v>5894</v>
      </c>
      <c r="C966" t="str">
        <f>VLOOKUP(B966,[1]Arkusz5!$A$3:$Y$2185,2,FALSE)</f>
        <v>52.806117</v>
      </c>
      <c r="D966" t="str">
        <f>VLOOKUP(B966,[1]Arkusz5!$A$3:$Y$2185,3,FALSE)</f>
        <v>17.19932</v>
      </c>
      <c r="E966" t="str">
        <f>VLOOKUP(B966,[1]Arkusz5!$A$3:$Y$2185,4,FALSE)</f>
        <v>33UXU45</v>
      </c>
      <c r="F966" t="str">
        <f>VLOOKUP(B966,[1]Arkusz5!$A$3:$Y$2185,5,FALSE)</f>
        <v>CC50</v>
      </c>
      <c r="G966">
        <f>VLOOKUP(B966,[1]Arkusz5!$A$3:$Y$2185,6,FALSE)</f>
        <v>0</v>
      </c>
      <c r="H966">
        <f>VLOOKUP(B966,[1]Arkusz5!$A$3:$Y$2185,7,FALSE)</f>
        <v>0</v>
      </c>
      <c r="I966">
        <f>VLOOKUP(B966,[1]Arkusz5!$A$3:$Y$2185,8,FALSE)</f>
        <v>0</v>
      </c>
      <c r="J966">
        <f>VLOOKUP(B966,[1]Arkusz5!$A$3:$Y$2185,9,FALSE)</f>
        <v>0</v>
      </c>
      <c r="K966">
        <f>VLOOKUP(B966,[1]Arkusz5!$A$3:$Y$2185,10,FALSE)</f>
        <v>0</v>
      </c>
      <c r="L966">
        <f>VLOOKUP(B966,[1]Arkusz5!$A$3:$Y$2185,11,FALSE)</f>
        <v>0</v>
      </c>
      <c r="M966">
        <f>VLOOKUP(B966,[1]Arkusz5!$A$3:$Y$2185,12,FALSE)</f>
        <v>0</v>
      </c>
      <c r="N966" t="str">
        <f>VLOOKUP(B966,[1]Arkusz5!$A$3:$Y$2185,13,FALSE)</f>
        <v>Dolina Wełny i Rynna Gołaniecko-Wągrowiecka</v>
      </c>
      <c r="O966">
        <f>VLOOKUP(B966,[1]Arkusz5!$A$3:$Y$2185,14,FALSE)</f>
        <v>0</v>
      </c>
      <c r="P966">
        <f>VLOOKUP(B966,[1]Arkusz5!$A$3:$Y$2185,15,FALSE)</f>
        <v>0</v>
      </c>
      <c r="Q966">
        <f>VLOOKUP(B966,[1]Arkusz5!$A$3:$Y$2185,16,FALSE)</f>
        <v>0</v>
      </c>
      <c r="R966">
        <f>VLOOKUP(B966,[1]Arkusz5!$A$3:$Y$2185,17,FALSE)</f>
        <v>0</v>
      </c>
      <c r="S966" t="str">
        <f>VLOOKUP(B966,[1]Arkusz5!$A$3:$Y$2185,18,FALSE)</f>
        <v>Europa</v>
      </c>
      <c r="T966" t="str">
        <f>VLOOKUP(B966,[1]Arkusz5!$A$3:$Y$2185,19,FALSE)</f>
        <v>Polska</v>
      </c>
      <c r="U966" t="str">
        <f>VLOOKUP(B966,[1]Arkusz5!$A$3:$Y$2185,20,FALSE)</f>
        <v>wielkopolskie</v>
      </c>
      <c r="V966" t="str">
        <f>VLOOKUP(B966,[1]Arkusz5!$A$3:$Y$2185,21,FALSE)</f>
        <v>wągrowiecki</v>
      </c>
      <c r="W966" t="str">
        <f>VLOOKUP(B966,[1]Arkusz5!$A$3:$Y$2185,22,FALSE)</f>
        <v>Wągrowiec</v>
      </c>
      <c r="X966" t="str">
        <f>VLOOKUP(B966,[1]Arkusz5!$A$3:$Y$2185,23,FALSE)</f>
        <v>315.54 Pojezierze Gnieźnieńskie</v>
      </c>
      <c r="Y966" t="str">
        <f>VLOOKUP(B966,[1]Arkusz5!$A$3:$Y$2185,24,FALSE)</f>
        <v>Continental Bio-geographical Region</v>
      </c>
      <c r="Z966" t="str">
        <f>VLOOKUP(B966,[1]Arkusz5!$A$3:$Y$2185,25,FALSE)</f>
        <v>Fraxino-Alnetum (=Circaeo-Alnetum)</v>
      </c>
    </row>
    <row r="967" spans="1:26" x14ac:dyDescent="0.25">
      <c r="A967">
        <v>966</v>
      </c>
      <c r="B967" t="s">
        <v>5895</v>
      </c>
      <c r="C967" t="str">
        <f>VLOOKUP(B967,[1]Arkusz5!$A$3:$Y$2185,2,FALSE)</f>
        <v>52.702955</v>
      </c>
      <c r="D967" t="str">
        <f>VLOOKUP(B967,[1]Arkusz5!$A$3:$Y$2185,3,FALSE)</f>
        <v>16.526089</v>
      </c>
      <c r="E967" t="str">
        <f>VLOOKUP(B967,[1]Arkusz5!$A$3:$Y$2185,4,FALSE)</f>
        <v>33UXU04</v>
      </c>
      <c r="F967" t="str">
        <f>VLOOKUP(B967,[1]Arkusz5!$A$3:$Y$2185,5,FALSE)</f>
        <v>BC66</v>
      </c>
      <c r="G967">
        <f>VLOOKUP(B967,[1]Arkusz5!$A$3:$Y$2185,6,FALSE)</f>
        <v>0</v>
      </c>
      <c r="H967">
        <f>VLOOKUP(B967,[1]Arkusz5!$A$3:$Y$2185,7,FALSE)</f>
        <v>0</v>
      </c>
      <c r="I967">
        <f>VLOOKUP(B967,[1]Arkusz5!$A$3:$Y$2185,8,FALSE)</f>
        <v>0</v>
      </c>
      <c r="J967">
        <f>VLOOKUP(B967,[1]Arkusz5!$A$3:$Y$2185,9,FALSE)</f>
        <v>0</v>
      </c>
      <c r="K967">
        <f>VLOOKUP(B967,[1]Arkusz5!$A$3:$Y$2185,10,FALSE)</f>
        <v>0</v>
      </c>
      <c r="L967">
        <f>VLOOKUP(B967,[1]Arkusz5!$A$3:$Y$2185,11,FALSE)</f>
        <v>0</v>
      </c>
      <c r="M967">
        <f>VLOOKUP(B967,[1]Arkusz5!$A$3:$Y$2185,12,FALSE)</f>
        <v>0</v>
      </c>
      <c r="N967">
        <f>VLOOKUP(B967,[1]Arkusz5!$A$3:$Y$2185,13,FALSE)</f>
        <v>0</v>
      </c>
      <c r="O967">
        <f>VLOOKUP(B967,[1]Arkusz5!$A$3:$Y$2185,14,FALSE)</f>
        <v>0</v>
      </c>
      <c r="P967">
        <f>VLOOKUP(B967,[1]Arkusz5!$A$3:$Y$2185,15,FALSE)</f>
        <v>0</v>
      </c>
      <c r="Q967">
        <f>VLOOKUP(B967,[1]Arkusz5!$A$3:$Y$2185,16,FALSE)</f>
        <v>0</v>
      </c>
      <c r="R967">
        <f>VLOOKUP(B967,[1]Arkusz5!$A$3:$Y$2185,17,FALSE)</f>
        <v>0</v>
      </c>
      <c r="S967" t="str">
        <f>VLOOKUP(B967,[1]Arkusz5!$A$3:$Y$2185,18,FALSE)</f>
        <v>Europa</v>
      </c>
      <c r="T967" t="str">
        <f>VLOOKUP(B967,[1]Arkusz5!$A$3:$Y$2185,19,FALSE)</f>
        <v>Polska</v>
      </c>
      <c r="U967" t="str">
        <f>VLOOKUP(B967,[1]Arkusz5!$A$3:$Y$2185,20,FALSE)</f>
        <v>wielkopolskie</v>
      </c>
      <c r="V967" t="str">
        <f>VLOOKUP(B967,[1]Arkusz5!$A$3:$Y$2185,21,FALSE)</f>
        <v>szamotulski</v>
      </c>
      <c r="W967" t="str">
        <f>VLOOKUP(B967,[1]Arkusz5!$A$3:$Y$2185,22,FALSE)</f>
        <v>Obrzycko</v>
      </c>
      <c r="X967" t="str">
        <f>VLOOKUP(B967,[1]Arkusz5!$A$3:$Y$2185,23,FALSE)</f>
        <v>315.33 Kotlina Gorzowska</v>
      </c>
      <c r="Y967" t="str">
        <f>VLOOKUP(B967,[1]Arkusz5!$A$3:$Y$2185,24,FALSE)</f>
        <v>Continental Bio-geographical Region</v>
      </c>
      <c r="Z967" t="str">
        <f>VLOOKUP(B967,[1]Arkusz5!$A$3:$Y$2185,25,FALSE)</f>
        <v>Pino-Quercetum (=Querco-Pinetum + Serratulo-Pinetum)</v>
      </c>
    </row>
    <row r="968" spans="1:26" x14ac:dyDescent="0.25">
      <c r="A968">
        <v>967</v>
      </c>
      <c r="B968" t="s">
        <v>5901</v>
      </c>
      <c r="C968" t="str">
        <f>VLOOKUP(B968,[1]Arkusz5!$A$3:$Y$2185,2,FALSE)</f>
        <v>52.3997</v>
      </c>
      <c r="D968" t="str">
        <f>VLOOKUP(B968,[1]Arkusz5!$A$3:$Y$2185,3,FALSE)</f>
        <v>17.0334</v>
      </c>
      <c r="E968" t="str">
        <f>VLOOKUP(B968,[1]Arkusz5!$A$3:$Y$2185,4,FALSE)</f>
        <v>33UXU30</v>
      </c>
      <c r="F968" t="str">
        <f>VLOOKUP(B968,[1]Arkusz5!$A$3:$Y$2185,5,FALSE)</f>
        <v>BD09</v>
      </c>
      <c r="G968">
        <f>VLOOKUP(B968,[1]Arkusz5!$A$3:$Y$2185,6,FALSE)</f>
        <v>0</v>
      </c>
      <c r="H968">
        <f>VLOOKUP(B968,[1]Arkusz5!$A$3:$Y$2185,7,FALSE)</f>
        <v>0</v>
      </c>
      <c r="I968">
        <f>VLOOKUP(B968,[1]Arkusz5!$A$3:$Y$2185,8,FALSE)</f>
        <v>0</v>
      </c>
      <c r="J968">
        <f>VLOOKUP(B968,[1]Arkusz5!$A$3:$Y$2185,9,FALSE)</f>
        <v>0</v>
      </c>
      <c r="K968">
        <f>VLOOKUP(B968,[1]Arkusz5!$A$3:$Y$2185,10,FALSE)</f>
        <v>0</v>
      </c>
      <c r="L968">
        <f>VLOOKUP(B968,[1]Arkusz5!$A$3:$Y$2185,11,FALSE)</f>
        <v>0</v>
      </c>
      <c r="M968">
        <f>VLOOKUP(B968,[1]Arkusz5!$A$3:$Y$2185,12,FALSE)</f>
        <v>0</v>
      </c>
      <c r="N968" t="str">
        <f>VLOOKUP(B968,[1]Arkusz5!$A$3:$Y$2185,13,FALSE)</f>
        <v>Dolina Cybiny w Poznaniu</v>
      </c>
      <c r="O968">
        <f>VLOOKUP(B968,[1]Arkusz5!$A$3:$Y$2185,14,FALSE)</f>
        <v>0</v>
      </c>
      <c r="P968">
        <f>VLOOKUP(B968,[1]Arkusz5!$A$3:$Y$2185,15,FALSE)</f>
        <v>0</v>
      </c>
      <c r="Q968">
        <f>VLOOKUP(B968,[1]Arkusz5!$A$3:$Y$2185,16,FALSE)</f>
        <v>0</v>
      </c>
      <c r="R968">
        <f>VLOOKUP(B968,[1]Arkusz5!$A$3:$Y$2185,17,FALSE)</f>
        <v>0</v>
      </c>
      <c r="S968" t="str">
        <f>VLOOKUP(B968,[1]Arkusz5!$A$3:$Y$2185,18,FALSE)</f>
        <v>Europa</v>
      </c>
      <c r="T968" t="str">
        <f>VLOOKUP(B968,[1]Arkusz5!$A$3:$Y$2185,19,FALSE)</f>
        <v>Polska</v>
      </c>
      <c r="U968" t="str">
        <f>VLOOKUP(B968,[1]Arkusz5!$A$3:$Y$2185,20,FALSE)</f>
        <v>wielkopolskie</v>
      </c>
      <c r="V968" t="str">
        <f>VLOOKUP(B968,[1]Arkusz5!$A$3:$Y$2185,21,FALSE)</f>
        <v>Poznań</v>
      </c>
      <c r="W968" t="str">
        <f>VLOOKUP(B968,[1]Arkusz5!$A$3:$Y$2185,22,FALSE)</f>
        <v>Poznań</v>
      </c>
      <c r="X968" t="str">
        <f>VLOOKUP(B968,[1]Arkusz5!$A$3:$Y$2185,23,FALSE)</f>
        <v>315.56 Równina Wrzesińska</v>
      </c>
      <c r="Y968" t="str">
        <f>VLOOKUP(B968,[1]Arkusz5!$A$3:$Y$2185,24,FALSE)</f>
        <v>Continental Bio-geographical Region</v>
      </c>
      <c r="Z968" t="str">
        <f>VLOOKUP(B968,[1]Arkusz5!$A$3:$Y$2185,25,FALSE)</f>
        <v>Leucobryo-Pinetum</v>
      </c>
    </row>
    <row r="969" spans="1:26" x14ac:dyDescent="0.25">
      <c r="A969">
        <v>968</v>
      </c>
      <c r="B969" t="s">
        <v>5908</v>
      </c>
      <c r="C969" t="str">
        <f>VLOOKUP(B969,[1]Arkusz5!$A$3:$Y$2185,2,FALSE)</f>
        <v>52.404347</v>
      </c>
      <c r="D969" t="str">
        <f>VLOOKUP(B969,[1]Arkusz5!$A$3:$Y$2185,3,FALSE)</f>
        <v>16.925321</v>
      </c>
      <c r="E969" t="str">
        <f>VLOOKUP(B969,[1]Arkusz5!$A$3:$Y$2185,4,FALSE)</f>
        <v>33UXU30</v>
      </c>
      <c r="F969" t="str">
        <f>VLOOKUP(B969,[1]Arkusz5!$A$3:$Y$2185,5,FALSE)</f>
        <v>BD08</v>
      </c>
      <c r="G969">
        <f>VLOOKUP(B969,[1]Arkusz5!$A$3:$Y$2185,6,FALSE)</f>
        <v>0</v>
      </c>
      <c r="H969">
        <f>VLOOKUP(B969,[1]Arkusz5!$A$3:$Y$2185,7,FALSE)</f>
        <v>0</v>
      </c>
      <c r="I969">
        <f>VLOOKUP(B969,[1]Arkusz5!$A$3:$Y$2185,8,FALSE)</f>
        <v>0</v>
      </c>
      <c r="J969">
        <f>VLOOKUP(B969,[1]Arkusz5!$A$3:$Y$2185,9,FALSE)</f>
        <v>0</v>
      </c>
      <c r="K969">
        <f>VLOOKUP(B969,[1]Arkusz5!$A$3:$Y$2185,10,FALSE)</f>
        <v>0</v>
      </c>
      <c r="L969">
        <f>VLOOKUP(B969,[1]Arkusz5!$A$3:$Y$2185,11,FALSE)</f>
        <v>0</v>
      </c>
      <c r="M969">
        <f>VLOOKUP(B969,[1]Arkusz5!$A$3:$Y$2185,12,FALSE)</f>
        <v>0</v>
      </c>
      <c r="N969">
        <f>VLOOKUP(B969,[1]Arkusz5!$A$3:$Y$2185,13,FALSE)</f>
        <v>0</v>
      </c>
      <c r="O969">
        <f>VLOOKUP(B969,[1]Arkusz5!$A$3:$Y$2185,14,FALSE)</f>
        <v>0</v>
      </c>
      <c r="P969">
        <f>VLOOKUP(B969,[1]Arkusz5!$A$3:$Y$2185,15,FALSE)</f>
        <v>0</v>
      </c>
      <c r="Q969">
        <f>VLOOKUP(B969,[1]Arkusz5!$A$3:$Y$2185,16,FALSE)</f>
        <v>0</v>
      </c>
      <c r="R969">
        <f>VLOOKUP(B969,[1]Arkusz5!$A$3:$Y$2185,17,FALSE)</f>
        <v>0</v>
      </c>
      <c r="S969" t="str">
        <f>VLOOKUP(B969,[1]Arkusz5!$A$3:$Y$2185,18,FALSE)</f>
        <v>Europa</v>
      </c>
      <c r="T969" t="str">
        <f>VLOOKUP(B969,[1]Arkusz5!$A$3:$Y$2185,19,FALSE)</f>
        <v>Polska</v>
      </c>
      <c r="U969" t="str">
        <f>VLOOKUP(B969,[1]Arkusz5!$A$3:$Y$2185,20,FALSE)</f>
        <v>wielkopolskie</v>
      </c>
      <c r="V969" t="str">
        <f>VLOOKUP(B969,[1]Arkusz5!$A$3:$Y$2185,21,FALSE)</f>
        <v>Poznań</v>
      </c>
      <c r="W969" t="str">
        <f>VLOOKUP(B969,[1]Arkusz5!$A$3:$Y$2185,22,FALSE)</f>
        <v>Poznań</v>
      </c>
      <c r="X969" t="str">
        <f>VLOOKUP(B969,[1]Arkusz5!$A$3:$Y$2185,23,FALSE)</f>
        <v>315.52 Poznański Przełom Warty</v>
      </c>
      <c r="Y969" t="str">
        <f>VLOOKUP(B969,[1]Arkusz5!$A$3:$Y$2185,24,FALSE)</f>
        <v>Continental Bio-geographical Region</v>
      </c>
      <c r="Z969" t="str">
        <f>VLOOKUP(B969,[1]Arkusz5!$A$3:$Y$2185,25,FALSE)</f>
        <v>Galio-Carpinetum</v>
      </c>
    </row>
    <row r="970" spans="1:26" x14ac:dyDescent="0.25">
      <c r="A970">
        <v>969</v>
      </c>
      <c r="B970" t="s">
        <v>5910</v>
      </c>
      <c r="C970" t="str">
        <f>VLOOKUP(B970,[1]Arkusz5!$A$3:$Y$2185,2,FALSE)</f>
        <v>53.468693</v>
      </c>
      <c r="D970" t="str">
        <f>VLOOKUP(B970,[1]Arkusz5!$A$3:$Y$2185,3,FALSE)</f>
        <v>16.605794</v>
      </c>
      <c r="E970" t="str">
        <f>VLOOKUP(B970,[1]Arkusz5!$A$3:$Y$2185,4,FALSE)</f>
        <v>33UXV02</v>
      </c>
      <c r="F970" t="str">
        <f>VLOOKUP(B970,[1]Arkusz5!$A$3:$Y$2185,5,FALSE)</f>
        <v>BB87</v>
      </c>
      <c r="G970">
        <f>VLOOKUP(B970,[1]Arkusz5!$A$3:$Y$2185,6,FALSE)</f>
        <v>0</v>
      </c>
      <c r="H970">
        <f>VLOOKUP(B970,[1]Arkusz5!$A$3:$Y$2185,7,FALSE)</f>
        <v>0</v>
      </c>
      <c r="I970">
        <f>VLOOKUP(B970,[1]Arkusz5!$A$3:$Y$2185,8,FALSE)</f>
        <v>0</v>
      </c>
      <c r="J970">
        <f>VLOOKUP(B970,[1]Arkusz5!$A$3:$Y$2185,9,FALSE)</f>
        <v>0</v>
      </c>
      <c r="K970">
        <f>VLOOKUP(B970,[1]Arkusz5!$A$3:$Y$2185,10,FALSE)</f>
        <v>0</v>
      </c>
      <c r="L970">
        <f>VLOOKUP(B970,[1]Arkusz5!$A$3:$Y$2185,11,FALSE)</f>
        <v>0</v>
      </c>
      <c r="M970">
        <f>VLOOKUP(B970,[1]Arkusz5!$A$3:$Y$2185,12,FALSE)</f>
        <v>0</v>
      </c>
      <c r="N970">
        <f>VLOOKUP(B970,[1]Arkusz5!$A$3:$Y$2185,13,FALSE)</f>
        <v>0</v>
      </c>
      <c r="O970">
        <f>VLOOKUP(B970,[1]Arkusz5!$A$3:$Y$2185,14,FALSE)</f>
        <v>0</v>
      </c>
      <c r="P970">
        <f>VLOOKUP(B970,[1]Arkusz5!$A$3:$Y$2185,15,FALSE)</f>
        <v>0</v>
      </c>
      <c r="Q970">
        <f>VLOOKUP(B970,[1]Arkusz5!$A$3:$Y$2185,16,FALSE)</f>
        <v>0</v>
      </c>
      <c r="R970">
        <f>VLOOKUP(B970,[1]Arkusz5!$A$3:$Y$2185,17,FALSE)</f>
        <v>0</v>
      </c>
      <c r="S970" t="str">
        <f>VLOOKUP(B970,[1]Arkusz5!$A$3:$Y$2185,18,FALSE)</f>
        <v>Europa</v>
      </c>
      <c r="T970" t="str">
        <f>VLOOKUP(B970,[1]Arkusz5!$A$3:$Y$2185,19,FALSE)</f>
        <v>Polska</v>
      </c>
      <c r="U970" t="str">
        <f>VLOOKUP(B970,[1]Arkusz5!$A$3:$Y$2185,20,FALSE)</f>
        <v>wielkopolskie</v>
      </c>
      <c r="V970" t="str">
        <f>VLOOKUP(B970,[1]Arkusz5!$A$3:$Y$2185,21,FALSE)</f>
        <v>złotowski</v>
      </c>
      <c r="W970" t="str">
        <f>VLOOKUP(B970,[1]Arkusz5!$A$3:$Y$2185,22,FALSE)</f>
        <v>Jastrowie</v>
      </c>
      <c r="X970" t="str">
        <f>VLOOKUP(B970,[1]Arkusz5!$A$3:$Y$2185,23,FALSE)</f>
        <v>314.66 Pojezierze Szczecineckie</v>
      </c>
      <c r="Y970" t="str">
        <f>VLOOKUP(B970,[1]Arkusz5!$A$3:$Y$2185,24,FALSE)</f>
        <v>Continental Bio-geographical Region</v>
      </c>
      <c r="Z970" t="str">
        <f>VLOOKUP(B970,[1]Arkusz5!$A$3:$Y$2185,25,FALSE)</f>
        <v>Fago-Quercetum petraeae</v>
      </c>
    </row>
    <row r="971" spans="1:26" x14ac:dyDescent="0.25">
      <c r="A971">
        <v>970</v>
      </c>
      <c r="B971" t="s">
        <v>5920</v>
      </c>
      <c r="C971" t="str">
        <f>VLOOKUP(B971,[1]Arkusz5!$A$3:$Y$2185,2,FALSE)</f>
        <v>52.390934</v>
      </c>
      <c r="D971" t="str">
        <f>VLOOKUP(B971,[1]Arkusz5!$A$3:$Y$2185,3,FALSE)</f>
        <v>17.018712</v>
      </c>
      <c r="E971" t="str">
        <f>VLOOKUP(B971,[1]Arkusz5!$A$3:$Y$2185,4,FALSE)</f>
        <v>33UXU30</v>
      </c>
      <c r="F971" t="str">
        <f>VLOOKUP(B971,[1]Arkusz5!$A$3:$Y$2185,5,FALSE)</f>
        <v>BD09</v>
      </c>
      <c r="G971">
        <f>VLOOKUP(B971,[1]Arkusz5!$A$3:$Y$2185,6,FALSE)</f>
        <v>0</v>
      </c>
      <c r="H971">
        <f>VLOOKUP(B971,[1]Arkusz5!$A$3:$Y$2185,7,FALSE)</f>
        <v>0</v>
      </c>
      <c r="I971">
        <f>VLOOKUP(B971,[1]Arkusz5!$A$3:$Y$2185,8,FALSE)</f>
        <v>0</v>
      </c>
      <c r="J971">
        <f>VLOOKUP(B971,[1]Arkusz5!$A$3:$Y$2185,9,FALSE)</f>
        <v>0</v>
      </c>
      <c r="K971">
        <f>VLOOKUP(B971,[1]Arkusz5!$A$3:$Y$2185,10,FALSE)</f>
        <v>0</v>
      </c>
      <c r="L971">
        <f>VLOOKUP(B971,[1]Arkusz5!$A$3:$Y$2185,11,FALSE)</f>
        <v>0</v>
      </c>
      <c r="M971">
        <f>VLOOKUP(B971,[1]Arkusz5!$A$3:$Y$2185,12,FALSE)</f>
        <v>0</v>
      </c>
      <c r="N971">
        <f>VLOOKUP(B971,[1]Arkusz5!$A$3:$Y$2185,13,FALSE)</f>
        <v>0</v>
      </c>
      <c r="O971">
        <f>VLOOKUP(B971,[1]Arkusz5!$A$3:$Y$2185,14,FALSE)</f>
        <v>0</v>
      </c>
      <c r="P971">
        <f>VLOOKUP(B971,[1]Arkusz5!$A$3:$Y$2185,15,FALSE)</f>
        <v>0</v>
      </c>
      <c r="Q971">
        <f>VLOOKUP(B971,[1]Arkusz5!$A$3:$Y$2185,16,FALSE)</f>
        <v>0</v>
      </c>
      <c r="R971">
        <f>VLOOKUP(B971,[1]Arkusz5!$A$3:$Y$2185,17,FALSE)</f>
        <v>0</v>
      </c>
      <c r="S971" t="str">
        <f>VLOOKUP(B971,[1]Arkusz5!$A$3:$Y$2185,18,FALSE)</f>
        <v>Europa</v>
      </c>
      <c r="T971" t="str">
        <f>VLOOKUP(B971,[1]Arkusz5!$A$3:$Y$2185,19,FALSE)</f>
        <v>Polska</v>
      </c>
      <c r="U971" t="str">
        <f>VLOOKUP(B971,[1]Arkusz5!$A$3:$Y$2185,20,FALSE)</f>
        <v>wielkopolskie</v>
      </c>
      <c r="V971" t="str">
        <f>VLOOKUP(B971,[1]Arkusz5!$A$3:$Y$2185,21,FALSE)</f>
        <v>Poznań</v>
      </c>
      <c r="W971" t="str">
        <f>VLOOKUP(B971,[1]Arkusz5!$A$3:$Y$2185,22,FALSE)</f>
        <v>Poznań</v>
      </c>
      <c r="X971" t="str">
        <f>VLOOKUP(B971,[1]Arkusz5!$A$3:$Y$2185,23,FALSE)</f>
        <v>315.56 Równina Wrzesińska</v>
      </c>
      <c r="Y971" t="str">
        <f>VLOOKUP(B971,[1]Arkusz5!$A$3:$Y$2185,24,FALSE)</f>
        <v>Continental Bio-geographical Region</v>
      </c>
      <c r="Z971" t="str">
        <f>VLOOKUP(B971,[1]Arkusz5!$A$3:$Y$2185,25,FALSE)</f>
        <v>Galio-Carpinetum</v>
      </c>
    </row>
    <row r="972" spans="1:26" x14ac:dyDescent="0.25">
      <c r="A972">
        <v>971</v>
      </c>
      <c r="B972" t="s">
        <v>5924</v>
      </c>
      <c r="C972" t="str">
        <f>VLOOKUP(B972,[1]Arkusz5!$A$3:$Y$2185,2,FALSE)</f>
        <v>52.390934</v>
      </c>
      <c r="D972" t="str">
        <f>VLOOKUP(B972,[1]Arkusz5!$A$3:$Y$2185,3,FALSE)</f>
        <v>17.018712</v>
      </c>
      <c r="E972" t="str">
        <f>VLOOKUP(B972,[1]Arkusz5!$A$3:$Y$2185,4,FALSE)</f>
        <v>33UXU30</v>
      </c>
      <c r="F972" t="str">
        <f>VLOOKUP(B972,[1]Arkusz5!$A$3:$Y$2185,5,FALSE)</f>
        <v>BD09</v>
      </c>
      <c r="G972">
        <f>VLOOKUP(B972,[1]Arkusz5!$A$3:$Y$2185,6,FALSE)</f>
        <v>0</v>
      </c>
      <c r="H972">
        <f>VLOOKUP(B972,[1]Arkusz5!$A$3:$Y$2185,7,FALSE)</f>
        <v>0</v>
      </c>
      <c r="I972">
        <f>VLOOKUP(B972,[1]Arkusz5!$A$3:$Y$2185,8,FALSE)</f>
        <v>0</v>
      </c>
      <c r="J972">
        <f>VLOOKUP(B972,[1]Arkusz5!$A$3:$Y$2185,9,FALSE)</f>
        <v>0</v>
      </c>
      <c r="K972">
        <f>VLOOKUP(B972,[1]Arkusz5!$A$3:$Y$2185,10,FALSE)</f>
        <v>0</v>
      </c>
      <c r="L972">
        <f>VLOOKUP(B972,[1]Arkusz5!$A$3:$Y$2185,11,FALSE)</f>
        <v>0</v>
      </c>
      <c r="M972">
        <f>VLOOKUP(B972,[1]Arkusz5!$A$3:$Y$2185,12,FALSE)</f>
        <v>0</v>
      </c>
      <c r="N972">
        <f>VLOOKUP(B972,[1]Arkusz5!$A$3:$Y$2185,13,FALSE)</f>
        <v>0</v>
      </c>
      <c r="O972">
        <f>VLOOKUP(B972,[1]Arkusz5!$A$3:$Y$2185,14,FALSE)</f>
        <v>0</v>
      </c>
      <c r="P972">
        <f>VLOOKUP(B972,[1]Arkusz5!$A$3:$Y$2185,15,FALSE)</f>
        <v>0</v>
      </c>
      <c r="Q972">
        <f>VLOOKUP(B972,[1]Arkusz5!$A$3:$Y$2185,16,FALSE)</f>
        <v>0</v>
      </c>
      <c r="R972">
        <f>VLOOKUP(B972,[1]Arkusz5!$A$3:$Y$2185,17,FALSE)</f>
        <v>0</v>
      </c>
      <c r="S972" t="str">
        <f>VLOOKUP(B972,[1]Arkusz5!$A$3:$Y$2185,18,FALSE)</f>
        <v>Europa</v>
      </c>
      <c r="T972" t="str">
        <f>VLOOKUP(B972,[1]Arkusz5!$A$3:$Y$2185,19,FALSE)</f>
        <v>Polska</v>
      </c>
      <c r="U972" t="str">
        <f>VLOOKUP(B972,[1]Arkusz5!$A$3:$Y$2185,20,FALSE)</f>
        <v>wielkopolskie</v>
      </c>
      <c r="V972" t="str">
        <f>VLOOKUP(B972,[1]Arkusz5!$A$3:$Y$2185,21,FALSE)</f>
        <v>Poznań</v>
      </c>
      <c r="W972" t="str">
        <f>VLOOKUP(B972,[1]Arkusz5!$A$3:$Y$2185,22,FALSE)</f>
        <v>Poznań</v>
      </c>
      <c r="X972" t="str">
        <f>VLOOKUP(B972,[1]Arkusz5!$A$3:$Y$2185,23,FALSE)</f>
        <v>315.56 Równina Wrzesińska</v>
      </c>
      <c r="Y972" t="str">
        <f>VLOOKUP(B972,[1]Arkusz5!$A$3:$Y$2185,24,FALSE)</f>
        <v>Continental Bio-geographical Region</v>
      </c>
      <c r="Z972" t="str">
        <f>VLOOKUP(B972,[1]Arkusz5!$A$3:$Y$2185,25,FALSE)</f>
        <v>Galio-Carpinetum</v>
      </c>
    </row>
    <row r="973" spans="1:26" x14ac:dyDescent="0.25">
      <c r="A973">
        <v>972</v>
      </c>
      <c r="B973" t="s">
        <v>5926</v>
      </c>
      <c r="C973" t="str">
        <f>VLOOKUP(B973,[1]Arkusz5!$A$3:$Y$2185,2,FALSE)</f>
        <v>52.24273</v>
      </c>
      <c r="D973" t="str">
        <f>VLOOKUP(B973,[1]Arkusz5!$A$3:$Y$2185,3,FALSE)</f>
        <v>16.81252</v>
      </c>
      <c r="E973" t="str">
        <f>VLOOKUP(B973,[1]Arkusz5!$A$3:$Y$2185,4,FALSE)</f>
        <v>33UXT28</v>
      </c>
      <c r="F973" t="str">
        <f>VLOOKUP(B973,[1]Arkusz5!$A$3:$Y$2185,5,FALSE)</f>
        <v>BD28</v>
      </c>
      <c r="G973">
        <f>VLOOKUP(B973,[1]Arkusz5!$A$3:$Y$2185,6,FALSE)</f>
        <v>0</v>
      </c>
      <c r="H973">
        <f>VLOOKUP(B973,[1]Arkusz5!$A$3:$Y$2185,7,FALSE)</f>
        <v>0</v>
      </c>
      <c r="I973">
        <f>VLOOKUP(B973,[1]Arkusz5!$A$3:$Y$2185,8,FALSE)</f>
        <v>0</v>
      </c>
      <c r="J973" t="str">
        <f>VLOOKUP(B973,[1]Arkusz5!$A$3:$Y$2185,9,FALSE)</f>
        <v>Wielkopolski Park Narodowy</v>
      </c>
      <c r="K973">
        <f>VLOOKUP(B973,[1]Arkusz5!$A$3:$Y$2185,10,FALSE)</f>
        <v>0</v>
      </c>
      <c r="L973">
        <f>VLOOKUP(B973,[1]Arkusz5!$A$3:$Y$2185,11,FALSE)</f>
        <v>0</v>
      </c>
      <c r="M973">
        <f>VLOOKUP(B973,[1]Arkusz5!$A$3:$Y$2185,12,FALSE)</f>
        <v>0</v>
      </c>
      <c r="N973">
        <f>VLOOKUP(B973,[1]Arkusz5!$A$3:$Y$2185,13,FALSE)</f>
        <v>0</v>
      </c>
      <c r="O973">
        <f>VLOOKUP(B973,[1]Arkusz5!$A$3:$Y$2185,14,FALSE)</f>
        <v>0</v>
      </c>
      <c r="P973">
        <f>VLOOKUP(B973,[1]Arkusz5!$A$3:$Y$2185,15,FALSE)</f>
        <v>0</v>
      </c>
      <c r="Q973" t="str">
        <f>VLOOKUP(B973,[1]Arkusz5!$A$3:$Y$2185,16,FALSE)</f>
        <v>PLB300017; PLH300010</v>
      </c>
      <c r="R973" t="str">
        <f>VLOOKUP(B973,[1]Arkusz5!$A$3:$Y$2185,17,FALSE)</f>
        <v>Ostoja Rogalińska; Ostoja Wielkopolska</v>
      </c>
      <c r="S973" t="str">
        <f>VLOOKUP(B973,[1]Arkusz5!$A$3:$Y$2185,18,FALSE)</f>
        <v>Europa</v>
      </c>
      <c r="T973" t="str">
        <f>VLOOKUP(B973,[1]Arkusz5!$A$3:$Y$2185,19,FALSE)</f>
        <v>Polska</v>
      </c>
      <c r="U973" t="str">
        <f>VLOOKUP(B973,[1]Arkusz5!$A$3:$Y$2185,20,FALSE)</f>
        <v>wielkopolskie</v>
      </c>
      <c r="V973" t="str">
        <f>VLOOKUP(B973,[1]Arkusz5!$A$3:$Y$2185,21,FALSE)</f>
        <v>poznański</v>
      </c>
      <c r="W973" t="str">
        <f>VLOOKUP(B973,[1]Arkusz5!$A$3:$Y$2185,22,FALSE)</f>
        <v>Mosina</v>
      </c>
      <c r="X973" t="str">
        <f>VLOOKUP(B973,[1]Arkusz5!$A$3:$Y$2185,23,FALSE)</f>
        <v>315.64 Kotlina Śremska</v>
      </c>
      <c r="Y973" t="str">
        <f>VLOOKUP(B973,[1]Arkusz5!$A$3:$Y$2185,24,FALSE)</f>
        <v>Continental Bio-geographical Region</v>
      </c>
      <c r="Z973" t="str">
        <f>VLOOKUP(B973,[1]Arkusz5!$A$3:$Y$2185,25,FALSE)</f>
        <v>Calamagrostio arundinaceae-Quercetum</v>
      </c>
    </row>
    <row r="974" spans="1:26" x14ac:dyDescent="0.25">
      <c r="A974">
        <v>973</v>
      </c>
      <c r="B974" t="s">
        <v>5929</v>
      </c>
      <c r="C974" t="str">
        <f>VLOOKUP(B974,[1]Arkusz5!$A$3:$Y$2185,2,FALSE)</f>
        <v>52.24273</v>
      </c>
      <c r="D974" t="str">
        <f>VLOOKUP(B974,[1]Arkusz5!$A$3:$Y$2185,3,FALSE)</f>
        <v>16.81252</v>
      </c>
      <c r="E974" t="str">
        <f>VLOOKUP(B974,[1]Arkusz5!$A$3:$Y$2185,4,FALSE)</f>
        <v>33UXT28</v>
      </c>
      <c r="F974" t="str">
        <f>VLOOKUP(B974,[1]Arkusz5!$A$3:$Y$2185,5,FALSE)</f>
        <v>BD28</v>
      </c>
      <c r="G974">
        <f>VLOOKUP(B974,[1]Arkusz5!$A$3:$Y$2185,6,FALSE)</f>
        <v>0</v>
      </c>
      <c r="H974">
        <f>VLOOKUP(B974,[1]Arkusz5!$A$3:$Y$2185,7,FALSE)</f>
        <v>0</v>
      </c>
      <c r="I974">
        <f>VLOOKUP(B974,[1]Arkusz5!$A$3:$Y$2185,8,FALSE)</f>
        <v>0</v>
      </c>
      <c r="J974" t="str">
        <f>VLOOKUP(B974,[1]Arkusz5!$A$3:$Y$2185,9,FALSE)</f>
        <v>Wielkopolski Park Narodowy</v>
      </c>
      <c r="K974">
        <f>VLOOKUP(B974,[1]Arkusz5!$A$3:$Y$2185,10,FALSE)</f>
        <v>0</v>
      </c>
      <c r="L974">
        <f>VLOOKUP(B974,[1]Arkusz5!$A$3:$Y$2185,11,FALSE)</f>
        <v>0</v>
      </c>
      <c r="M974">
        <f>VLOOKUP(B974,[1]Arkusz5!$A$3:$Y$2185,12,FALSE)</f>
        <v>0</v>
      </c>
      <c r="N974">
        <f>VLOOKUP(B974,[1]Arkusz5!$A$3:$Y$2185,13,FALSE)</f>
        <v>0</v>
      </c>
      <c r="O974">
        <f>VLOOKUP(B974,[1]Arkusz5!$A$3:$Y$2185,14,FALSE)</f>
        <v>0</v>
      </c>
      <c r="P974">
        <f>VLOOKUP(B974,[1]Arkusz5!$A$3:$Y$2185,15,FALSE)</f>
        <v>0</v>
      </c>
      <c r="Q974" t="str">
        <f>VLOOKUP(B974,[1]Arkusz5!$A$3:$Y$2185,16,FALSE)</f>
        <v>PLB300017; PLH300010</v>
      </c>
      <c r="R974" t="str">
        <f>VLOOKUP(B974,[1]Arkusz5!$A$3:$Y$2185,17,FALSE)</f>
        <v>Ostoja Rogalińska; Ostoja Wielkopolska</v>
      </c>
      <c r="S974" t="str">
        <f>VLOOKUP(B974,[1]Arkusz5!$A$3:$Y$2185,18,FALSE)</f>
        <v>Europa</v>
      </c>
      <c r="T974" t="str">
        <f>VLOOKUP(B974,[1]Arkusz5!$A$3:$Y$2185,19,FALSE)</f>
        <v>Polska</v>
      </c>
      <c r="U974" t="str">
        <f>VLOOKUP(B974,[1]Arkusz5!$A$3:$Y$2185,20,FALSE)</f>
        <v>wielkopolskie</v>
      </c>
      <c r="V974" t="str">
        <f>VLOOKUP(B974,[1]Arkusz5!$A$3:$Y$2185,21,FALSE)</f>
        <v>poznański</v>
      </c>
      <c r="W974" t="str">
        <f>VLOOKUP(B974,[1]Arkusz5!$A$3:$Y$2185,22,FALSE)</f>
        <v>Mosina</v>
      </c>
      <c r="X974" t="str">
        <f>VLOOKUP(B974,[1]Arkusz5!$A$3:$Y$2185,23,FALSE)</f>
        <v>315.64 Kotlina Śremska</v>
      </c>
      <c r="Y974" t="str">
        <f>VLOOKUP(B974,[1]Arkusz5!$A$3:$Y$2185,24,FALSE)</f>
        <v>Continental Bio-geographical Region</v>
      </c>
      <c r="Z974" t="str">
        <f>VLOOKUP(B974,[1]Arkusz5!$A$3:$Y$2185,25,FALSE)</f>
        <v>Calamagrostio arundinaceae-Quercetum</v>
      </c>
    </row>
    <row r="975" spans="1:26" x14ac:dyDescent="0.25">
      <c r="A975">
        <v>974</v>
      </c>
      <c r="B975" t="s">
        <v>5930</v>
      </c>
      <c r="C975" t="str">
        <f>VLOOKUP(B975,[1]Arkusz5!$A$3:$Y$2185,2,FALSE)</f>
        <v>51.9952</v>
      </c>
      <c r="D975" t="str">
        <f>VLOOKUP(B975,[1]Arkusz5!$A$3:$Y$2185,3,FALSE)</f>
        <v>16.5848</v>
      </c>
      <c r="E975" t="str">
        <f>VLOOKUP(B975,[1]Arkusz5!$A$3:$Y$2185,4,FALSE)</f>
        <v>33UXT06</v>
      </c>
      <c r="F975" t="str">
        <f>VLOOKUP(B975,[1]Arkusz5!$A$3:$Y$2185,5,FALSE)</f>
        <v>BD46</v>
      </c>
      <c r="G975">
        <f>VLOOKUP(B975,[1]Arkusz5!$A$3:$Y$2185,6,FALSE)</f>
        <v>0</v>
      </c>
      <c r="H975">
        <f>VLOOKUP(B975,[1]Arkusz5!$A$3:$Y$2185,7,FALSE)</f>
        <v>0</v>
      </c>
      <c r="I975">
        <f>VLOOKUP(B975,[1]Arkusz5!$A$3:$Y$2185,8,FALSE)</f>
        <v>0</v>
      </c>
      <c r="J975">
        <f>VLOOKUP(B975,[1]Arkusz5!$A$3:$Y$2185,9,FALSE)</f>
        <v>0</v>
      </c>
      <c r="K975">
        <f>VLOOKUP(B975,[1]Arkusz5!$A$3:$Y$2185,10,FALSE)</f>
        <v>0</v>
      </c>
      <c r="L975">
        <f>VLOOKUP(B975,[1]Arkusz5!$A$3:$Y$2185,11,FALSE)</f>
        <v>0</v>
      </c>
      <c r="M975">
        <f>VLOOKUP(B975,[1]Arkusz5!$A$3:$Y$2185,12,FALSE)</f>
        <v>0</v>
      </c>
      <c r="N975">
        <f>VLOOKUP(B975,[1]Arkusz5!$A$3:$Y$2185,13,FALSE)</f>
        <v>0</v>
      </c>
      <c r="O975">
        <f>VLOOKUP(B975,[1]Arkusz5!$A$3:$Y$2185,14,FALSE)</f>
        <v>0</v>
      </c>
      <c r="P975">
        <f>VLOOKUP(B975,[1]Arkusz5!$A$3:$Y$2185,15,FALSE)</f>
        <v>0</v>
      </c>
      <c r="Q975">
        <f>VLOOKUP(B975,[1]Arkusz5!$A$3:$Y$2185,16,FALSE)</f>
        <v>0</v>
      </c>
      <c r="R975">
        <f>VLOOKUP(B975,[1]Arkusz5!$A$3:$Y$2185,17,FALSE)</f>
        <v>0</v>
      </c>
      <c r="S975" t="str">
        <f>VLOOKUP(B975,[1]Arkusz5!$A$3:$Y$2185,18,FALSE)</f>
        <v>Europa</v>
      </c>
      <c r="T975" t="str">
        <f>VLOOKUP(B975,[1]Arkusz5!$A$3:$Y$2185,19,FALSE)</f>
        <v>Polska</v>
      </c>
      <c r="U975" t="str">
        <f>VLOOKUP(B975,[1]Arkusz5!$A$3:$Y$2185,20,FALSE)</f>
        <v>wielkopolskie</v>
      </c>
      <c r="V975" t="str">
        <f>VLOOKUP(B975,[1]Arkusz5!$A$3:$Y$2185,21,FALSE)</f>
        <v>kościański</v>
      </c>
      <c r="W975" t="str">
        <f>VLOOKUP(B975,[1]Arkusz5!$A$3:$Y$2185,22,FALSE)</f>
        <v>Śmigiel</v>
      </c>
      <c r="X975" t="str">
        <f>VLOOKUP(B975,[1]Arkusz5!$A$3:$Y$2185,23,FALSE)</f>
        <v>315.82 Pojezierze Krzywińskie</v>
      </c>
      <c r="Y975" t="str">
        <f>VLOOKUP(B975,[1]Arkusz5!$A$3:$Y$2185,24,FALSE)</f>
        <v>Continental Bio-geographical Region</v>
      </c>
      <c r="Z975" t="str">
        <f>VLOOKUP(B975,[1]Arkusz5!$A$3:$Y$2185,25,FALSE)</f>
        <v>Galio-Carpinetum</v>
      </c>
    </row>
    <row r="976" spans="1:26" x14ac:dyDescent="0.25">
      <c r="A976">
        <v>975</v>
      </c>
      <c r="B976" t="s">
        <v>5940</v>
      </c>
      <c r="C976" t="str">
        <f>VLOOKUP(B976,[1]Arkusz5!$A$3:$Y$2185,2,FALSE)</f>
        <v>51.839421</v>
      </c>
      <c r="D976" t="str">
        <f>VLOOKUP(B976,[1]Arkusz5!$A$3:$Y$2185,3,FALSE)</f>
        <v>17.389811</v>
      </c>
      <c r="E976" t="str">
        <f>VLOOKUP(B976,[1]Arkusz5!$A$3:$Y$2185,4,FALSE)</f>
        <v>33UXT64</v>
      </c>
      <c r="F976" t="str">
        <f>VLOOKUP(B976,[1]Arkusz5!$A$3:$Y$2185,5,FALSE)</f>
        <v>CD61</v>
      </c>
      <c r="G976">
        <f>VLOOKUP(B976,[1]Arkusz5!$A$3:$Y$2185,6,FALSE)</f>
        <v>0</v>
      </c>
      <c r="H976">
        <f>VLOOKUP(B976,[1]Arkusz5!$A$3:$Y$2185,7,FALSE)</f>
        <v>0</v>
      </c>
      <c r="I976">
        <f>VLOOKUP(B976,[1]Arkusz5!$A$3:$Y$2185,8,FALSE)</f>
        <v>0</v>
      </c>
      <c r="J976">
        <f>VLOOKUP(B976,[1]Arkusz5!$A$3:$Y$2185,9,FALSE)</f>
        <v>0</v>
      </c>
      <c r="K976">
        <f>VLOOKUP(B976,[1]Arkusz5!$A$3:$Y$2185,10,FALSE)</f>
        <v>0</v>
      </c>
      <c r="L976">
        <f>VLOOKUP(B976,[1]Arkusz5!$A$3:$Y$2185,11,FALSE)</f>
        <v>0</v>
      </c>
      <c r="M976">
        <f>VLOOKUP(B976,[1]Arkusz5!$A$3:$Y$2185,12,FALSE)</f>
        <v>0</v>
      </c>
      <c r="N976">
        <f>VLOOKUP(B976,[1]Arkusz5!$A$3:$Y$2185,13,FALSE)</f>
        <v>0</v>
      </c>
      <c r="O976">
        <f>VLOOKUP(B976,[1]Arkusz5!$A$3:$Y$2185,14,FALSE)</f>
        <v>0</v>
      </c>
      <c r="P976">
        <f>VLOOKUP(B976,[1]Arkusz5!$A$3:$Y$2185,15,FALSE)</f>
        <v>0</v>
      </c>
      <c r="Q976">
        <f>VLOOKUP(B976,[1]Arkusz5!$A$3:$Y$2185,16,FALSE)</f>
        <v>0</v>
      </c>
      <c r="R976">
        <f>VLOOKUP(B976,[1]Arkusz5!$A$3:$Y$2185,17,FALSE)</f>
        <v>0</v>
      </c>
      <c r="S976" t="str">
        <f>VLOOKUP(B976,[1]Arkusz5!$A$3:$Y$2185,18,FALSE)</f>
        <v>Europa</v>
      </c>
      <c r="T976" t="str">
        <f>VLOOKUP(B976,[1]Arkusz5!$A$3:$Y$2185,19,FALSE)</f>
        <v>Polska</v>
      </c>
      <c r="U976" t="str">
        <f>VLOOKUP(B976,[1]Arkusz5!$A$3:$Y$2185,20,FALSE)</f>
        <v>wielkopolskie</v>
      </c>
      <c r="V976" t="str">
        <f>VLOOKUP(B976,[1]Arkusz5!$A$3:$Y$2185,21,FALSE)</f>
        <v>krotoszyński</v>
      </c>
      <c r="W976" t="str">
        <f>VLOOKUP(B976,[1]Arkusz5!$A$3:$Y$2185,22,FALSE)</f>
        <v>Koźmin Wielkopolski</v>
      </c>
      <c r="X976" t="str">
        <f>VLOOKUP(B976,[1]Arkusz5!$A$3:$Y$2185,23,FALSE)</f>
        <v>318.12 Wysoczyzna Kaliska</v>
      </c>
      <c r="Y976" t="str">
        <f>VLOOKUP(B976,[1]Arkusz5!$A$3:$Y$2185,24,FALSE)</f>
        <v>Continental Bio-geographical Region</v>
      </c>
      <c r="Z976" t="str">
        <f>VLOOKUP(B976,[1]Arkusz5!$A$3:$Y$2185,25,FALSE)</f>
        <v>Galio-Carpinetum</v>
      </c>
    </row>
    <row r="977" spans="1:26" x14ac:dyDescent="0.25">
      <c r="A977">
        <v>976</v>
      </c>
      <c r="B977" t="s">
        <v>5947</v>
      </c>
      <c r="C977" t="str">
        <f>VLOOKUP(B977,[1]Arkusz5!$A$3:$Y$2185,2,FALSE)</f>
        <v>52.25557</v>
      </c>
      <c r="D977" t="str">
        <f>VLOOKUP(B977,[1]Arkusz5!$A$3:$Y$2185,3,FALSE)</f>
        <v>16.78536</v>
      </c>
      <c r="E977" t="str">
        <f>VLOOKUP(B977,[1]Arkusz5!$A$3:$Y$2185,4,FALSE)</f>
        <v>33UXT29</v>
      </c>
      <c r="F977" t="str">
        <f>VLOOKUP(B977,[1]Arkusz5!$A$3:$Y$2185,5,FALSE)</f>
        <v>BD17</v>
      </c>
      <c r="G977">
        <f>VLOOKUP(B977,[1]Arkusz5!$A$3:$Y$2185,6,FALSE)</f>
        <v>0</v>
      </c>
      <c r="H977">
        <f>VLOOKUP(B977,[1]Arkusz5!$A$3:$Y$2185,7,FALSE)</f>
        <v>0</v>
      </c>
      <c r="I977">
        <f>VLOOKUP(B977,[1]Arkusz5!$A$3:$Y$2185,8,FALSE)</f>
        <v>0</v>
      </c>
      <c r="J977" t="str">
        <f>VLOOKUP(B977,[1]Arkusz5!$A$3:$Y$2185,9,FALSE)</f>
        <v>Wielkopolski Park Narodowy</v>
      </c>
      <c r="K977">
        <f>VLOOKUP(B977,[1]Arkusz5!$A$3:$Y$2185,10,FALSE)</f>
        <v>0</v>
      </c>
      <c r="L977">
        <f>VLOOKUP(B977,[1]Arkusz5!$A$3:$Y$2185,11,FALSE)</f>
        <v>0</v>
      </c>
      <c r="M977">
        <f>VLOOKUP(B977,[1]Arkusz5!$A$3:$Y$2185,12,FALSE)</f>
        <v>0</v>
      </c>
      <c r="N977">
        <f>VLOOKUP(B977,[1]Arkusz5!$A$3:$Y$2185,13,FALSE)</f>
        <v>0</v>
      </c>
      <c r="O977">
        <f>VLOOKUP(B977,[1]Arkusz5!$A$3:$Y$2185,14,FALSE)</f>
        <v>0</v>
      </c>
      <c r="P977">
        <f>VLOOKUP(B977,[1]Arkusz5!$A$3:$Y$2185,15,FALSE)</f>
        <v>0</v>
      </c>
      <c r="Q977" t="str">
        <f>VLOOKUP(B977,[1]Arkusz5!$A$3:$Y$2185,16,FALSE)</f>
        <v>PLB300017; PLH300010</v>
      </c>
      <c r="R977" t="str">
        <f>VLOOKUP(B977,[1]Arkusz5!$A$3:$Y$2185,17,FALSE)</f>
        <v>Ostoja Rogalińska; Ostoja Wielkopolska</v>
      </c>
      <c r="S977" t="str">
        <f>VLOOKUP(B977,[1]Arkusz5!$A$3:$Y$2185,18,FALSE)</f>
        <v>Europa</v>
      </c>
      <c r="T977" t="str">
        <f>VLOOKUP(B977,[1]Arkusz5!$A$3:$Y$2185,19,FALSE)</f>
        <v>Polska</v>
      </c>
      <c r="U977" t="str">
        <f>VLOOKUP(B977,[1]Arkusz5!$A$3:$Y$2185,20,FALSE)</f>
        <v>wielkopolskie</v>
      </c>
      <c r="V977" t="str">
        <f>VLOOKUP(B977,[1]Arkusz5!$A$3:$Y$2185,21,FALSE)</f>
        <v>poznański</v>
      </c>
      <c r="W977" t="str">
        <f>VLOOKUP(B977,[1]Arkusz5!$A$3:$Y$2185,22,FALSE)</f>
        <v>Stęszew</v>
      </c>
      <c r="X977" t="str">
        <f>VLOOKUP(B977,[1]Arkusz5!$A$3:$Y$2185,23,FALSE)</f>
        <v>315.64 Kotlina Śremska</v>
      </c>
      <c r="Y977" t="str">
        <f>VLOOKUP(B977,[1]Arkusz5!$A$3:$Y$2185,24,FALSE)</f>
        <v>Continental Bio-geographical Region</v>
      </c>
      <c r="Z977" t="str">
        <f>VLOOKUP(B977,[1]Arkusz5!$A$3:$Y$2185,25,FALSE)</f>
        <v>Galio-Carpinetum</v>
      </c>
    </row>
    <row r="978" spans="1:26" x14ac:dyDescent="0.25">
      <c r="A978">
        <v>977</v>
      </c>
      <c r="B978" t="s">
        <v>5953</v>
      </c>
      <c r="C978" t="str">
        <f>VLOOKUP(B978,[1]Arkusz5!$A$3:$Y$2185,2,FALSE)</f>
        <v>51.6223</v>
      </c>
      <c r="D978" t="str">
        <f>VLOOKUP(B978,[1]Arkusz5!$A$3:$Y$2185,3,FALSE)</f>
        <v>17.8252</v>
      </c>
      <c r="E978" t="str">
        <f>VLOOKUP(B978,[1]Arkusz5!$A$3:$Y$2185,4,FALSE)</f>
        <v>33UXT92</v>
      </c>
      <c r="F978" t="str">
        <f>VLOOKUP(B978,[1]Arkusz5!$A$3:$Y$2185,5,FALSE)</f>
        <v>CD94</v>
      </c>
      <c r="G978">
        <f>VLOOKUP(B978,[1]Arkusz5!$A$3:$Y$2185,6,FALSE)</f>
        <v>0</v>
      </c>
      <c r="H978">
        <f>VLOOKUP(B978,[1]Arkusz5!$A$3:$Y$2185,7,FALSE)</f>
        <v>0</v>
      </c>
      <c r="I978">
        <f>VLOOKUP(B978,[1]Arkusz5!$A$3:$Y$2185,8,FALSE)</f>
        <v>0</v>
      </c>
      <c r="J978">
        <f>VLOOKUP(B978,[1]Arkusz5!$A$3:$Y$2185,9,FALSE)</f>
        <v>0</v>
      </c>
      <c r="K978">
        <f>VLOOKUP(B978,[1]Arkusz5!$A$3:$Y$2185,10,FALSE)</f>
        <v>0</v>
      </c>
      <c r="L978">
        <f>VLOOKUP(B978,[1]Arkusz5!$A$3:$Y$2185,11,FALSE)</f>
        <v>0</v>
      </c>
      <c r="M978">
        <f>VLOOKUP(B978,[1]Arkusz5!$A$3:$Y$2185,12,FALSE)</f>
        <v>0</v>
      </c>
      <c r="N978">
        <f>VLOOKUP(B978,[1]Arkusz5!$A$3:$Y$2185,13,FALSE)</f>
        <v>0</v>
      </c>
      <c r="O978">
        <f>VLOOKUP(B978,[1]Arkusz5!$A$3:$Y$2185,14,FALSE)</f>
        <v>0</v>
      </c>
      <c r="P978">
        <f>VLOOKUP(B978,[1]Arkusz5!$A$3:$Y$2185,15,FALSE)</f>
        <v>0</v>
      </c>
      <c r="Q978">
        <f>VLOOKUP(B978,[1]Arkusz5!$A$3:$Y$2185,16,FALSE)</f>
        <v>0</v>
      </c>
      <c r="R978">
        <f>VLOOKUP(B978,[1]Arkusz5!$A$3:$Y$2185,17,FALSE)</f>
        <v>0</v>
      </c>
      <c r="S978" t="str">
        <f>VLOOKUP(B978,[1]Arkusz5!$A$3:$Y$2185,18,FALSE)</f>
        <v>Europa</v>
      </c>
      <c r="T978" t="str">
        <f>VLOOKUP(B978,[1]Arkusz5!$A$3:$Y$2185,19,FALSE)</f>
        <v>Polska</v>
      </c>
      <c r="U978" t="str">
        <f>VLOOKUP(B978,[1]Arkusz5!$A$3:$Y$2185,20,FALSE)</f>
        <v>wielkopolskie</v>
      </c>
      <c r="V978" t="str">
        <f>VLOOKUP(B978,[1]Arkusz5!$A$3:$Y$2185,21,FALSE)</f>
        <v>ostrowski</v>
      </c>
      <c r="W978" t="str">
        <f>VLOOKUP(B978,[1]Arkusz5!$A$3:$Y$2185,22,FALSE)</f>
        <v>Ostrów Wielkopolski</v>
      </c>
      <c r="X978" t="str">
        <f>VLOOKUP(B978,[1]Arkusz5!$A$3:$Y$2185,23,FALSE)</f>
        <v>318.34 Kotlina Milicka</v>
      </c>
      <c r="Y978" t="str">
        <f>VLOOKUP(B978,[1]Arkusz5!$A$3:$Y$2185,24,FALSE)</f>
        <v>Continental Bio-geographical Region</v>
      </c>
      <c r="Z978" t="str">
        <f>VLOOKUP(B978,[1]Arkusz5!$A$3:$Y$2185,25,FALSE)</f>
        <v>Galio-Carpinetum</v>
      </c>
    </row>
    <row r="979" spans="1:26" x14ac:dyDescent="0.25">
      <c r="A979">
        <v>978</v>
      </c>
      <c r="B979" t="s">
        <v>5959</v>
      </c>
      <c r="C979" t="str">
        <f>VLOOKUP(B979,[1]Arkusz5!$A$3:$Y$2185,2,FALSE)</f>
        <v>52.24479</v>
      </c>
      <c r="D979" t="str">
        <f>VLOOKUP(B979,[1]Arkusz5!$A$3:$Y$2185,3,FALSE)</f>
        <v>16.84703</v>
      </c>
      <c r="E979" t="str">
        <f>VLOOKUP(B979,[1]Arkusz5!$A$3:$Y$2185,4,FALSE)</f>
        <v>33UXT28</v>
      </c>
      <c r="F979" t="str">
        <f>VLOOKUP(B979,[1]Arkusz5!$A$3:$Y$2185,5,FALSE)</f>
        <v>BD28</v>
      </c>
      <c r="G979">
        <f>VLOOKUP(B979,[1]Arkusz5!$A$3:$Y$2185,6,FALSE)</f>
        <v>0</v>
      </c>
      <c r="H979">
        <f>VLOOKUP(B979,[1]Arkusz5!$A$3:$Y$2185,7,FALSE)</f>
        <v>0</v>
      </c>
      <c r="I979">
        <f>VLOOKUP(B979,[1]Arkusz5!$A$3:$Y$2185,8,FALSE)</f>
        <v>0</v>
      </c>
      <c r="J979" t="str">
        <f>VLOOKUP(B979,[1]Arkusz5!$A$3:$Y$2185,9,FALSE)</f>
        <v>Wielkopolski Park Narodowy - otulina</v>
      </c>
      <c r="K979">
        <f>VLOOKUP(B979,[1]Arkusz5!$A$3:$Y$2185,10,FALSE)</f>
        <v>0</v>
      </c>
      <c r="L979">
        <f>VLOOKUP(B979,[1]Arkusz5!$A$3:$Y$2185,11,FALSE)</f>
        <v>0</v>
      </c>
      <c r="M979">
        <f>VLOOKUP(B979,[1]Arkusz5!$A$3:$Y$2185,12,FALSE)</f>
        <v>0</v>
      </c>
      <c r="N979">
        <f>VLOOKUP(B979,[1]Arkusz5!$A$3:$Y$2185,13,FALSE)</f>
        <v>0</v>
      </c>
      <c r="O979">
        <f>VLOOKUP(B979,[1]Arkusz5!$A$3:$Y$2185,14,FALSE)</f>
        <v>0</v>
      </c>
      <c r="P979">
        <f>VLOOKUP(B979,[1]Arkusz5!$A$3:$Y$2185,15,FALSE)</f>
        <v>0</v>
      </c>
      <c r="Q979">
        <f>VLOOKUP(B979,[1]Arkusz5!$A$3:$Y$2185,16,FALSE)</f>
        <v>0</v>
      </c>
      <c r="R979">
        <f>VLOOKUP(B979,[1]Arkusz5!$A$3:$Y$2185,17,FALSE)</f>
        <v>0</v>
      </c>
      <c r="S979" t="str">
        <f>VLOOKUP(B979,[1]Arkusz5!$A$3:$Y$2185,18,FALSE)</f>
        <v>Europa</v>
      </c>
      <c r="T979" t="str">
        <f>VLOOKUP(B979,[1]Arkusz5!$A$3:$Y$2185,19,FALSE)</f>
        <v>Polska</v>
      </c>
      <c r="U979" t="str">
        <f>VLOOKUP(B979,[1]Arkusz5!$A$3:$Y$2185,20,FALSE)</f>
        <v>wielkopolskie</v>
      </c>
      <c r="V979" t="str">
        <f>VLOOKUP(B979,[1]Arkusz5!$A$3:$Y$2185,21,FALSE)</f>
        <v>poznański</v>
      </c>
      <c r="W979" t="str">
        <f>VLOOKUP(B979,[1]Arkusz5!$A$3:$Y$2185,22,FALSE)</f>
        <v>Mosina</v>
      </c>
      <c r="X979" t="str">
        <f>VLOOKUP(B979,[1]Arkusz5!$A$3:$Y$2185,23,FALSE)</f>
        <v>315.64 Kotlina Śremska</v>
      </c>
      <c r="Y979" t="str">
        <f>VLOOKUP(B979,[1]Arkusz5!$A$3:$Y$2185,24,FALSE)</f>
        <v>Continental Bio-geographical Region</v>
      </c>
      <c r="Z979" t="str">
        <f>VLOOKUP(B979,[1]Arkusz5!$A$3:$Y$2185,25,FALSE)</f>
        <v>Fraxino-Alnetum (=Circaeo-Alnetum)</v>
      </c>
    </row>
    <row r="980" spans="1:26" x14ac:dyDescent="0.25">
      <c r="A980">
        <v>979</v>
      </c>
      <c r="B980" t="s">
        <v>5966</v>
      </c>
      <c r="C980" t="str">
        <f>VLOOKUP(B980,[1]Arkusz5!$A$3:$Y$2185,2,FALSE)</f>
        <v>51.6077</v>
      </c>
      <c r="D980" t="str">
        <f>VLOOKUP(B980,[1]Arkusz5!$A$3:$Y$2185,3,FALSE)</f>
        <v>17.8374</v>
      </c>
      <c r="E980" t="str">
        <f>VLOOKUP(B980,[1]Arkusz5!$A$3:$Y$2185,4,FALSE)</f>
        <v>33UXT92</v>
      </c>
      <c r="F980" t="str">
        <f>VLOOKUP(B980,[1]Arkusz5!$A$3:$Y$2185,5,FALSE)</f>
        <v>CD94</v>
      </c>
      <c r="G980">
        <f>VLOOKUP(B980,[1]Arkusz5!$A$3:$Y$2185,6,FALSE)</f>
        <v>0</v>
      </c>
      <c r="H980">
        <f>VLOOKUP(B980,[1]Arkusz5!$A$3:$Y$2185,7,FALSE)</f>
        <v>0</v>
      </c>
      <c r="I980">
        <f>VLOOKUP(B980,[1]Arkusz5!$A$3:$Y$2185,8,FALSE)</f>
        <v>0</v>
      </c>
      <c r="J980">
        <f>VLOOKUP(B980,[1]Arkusz5!$A$3:$Y$2185,9,FALSE)</f>
        <v>0</v>
      </c>
      <c r="K980">
        <f>VLOOKUP(B980,[1]Arkusz5!$A$3:$Y$2185,10,FALSE)</f>
        <v>0</v>
      </c>
      <c r="L980">
        <f>VLOOKUP(B980,[1]Arkusz5!$A$3:$Y$2185,11,FALSE)</f>
        <v>0</v>
      </c>
      <c r="M980">
        <f>VLOOKUP(B980,[1]Arkusz5!$A$3:$Y$2185,12,FALSE)</f>
        <v>0</v>
      </c>
      <c r="N980" t="str">
        <f>VLOOKUP(B980,[1]Arkusz5!$A$3:$Y$2185,13,FALSE)</f>
        <v>Wzgórza Ostrzeszowskie i Kotlina Odolanowska (woj. wielkopolskie)</v>
      </c>
      <c r="O980">
        <f>VLOOKUP(B980,[1]Arkusz5!$A$3:$Y$2185,14,FALSE)</f>
        <v>0</v>
      </c>
      <c r="P980">
        <f>VLOOKUP(B980,[1]Arkusz5!$A$3:$Y$2185,15,FALSE)</f>
        <v>0</v>
      </c>
      <c r="Q980">
        <f>VLOOKUP(B980,[1]Arkusz5!$A$3:$Y$2185,16,FALSE)</f>
        <v>0</v>
      </c>
      <c r="R980">
        <f>VLOOKUP(B980,[1]Arkusz5!$A$3:$Y$2185,17,FALSE)</f>
        <v>0</v>
      </c>
      <c r="S980" t="str">
        <f>VLOOKUP(B980,[1]Arkusz5!$A$3:$Y$2185,18,FALSE)</f>
        <v>Europa</v>
      </c>
      <c r="T980" t="str">
        <f>VLOOKUP(B980,[1]Arkusz5!$A$3:$Y$2185,19,FALSE)</f>
        <v>Polska</v>
      </c>
      <c r="U980" t="str">
        <f>VLOOKUP(B980,[1]Arkusz5!$A$3:$Y$2185,20,FALSE)</f>
        <v>wielkopolskie</v>
      </c>
      <c r="V980" t="str">
        <f>VLOOKUP(B980,[1]Arkusz5!$A$3:$Y$2185,21,FALSE)</f>
        <v>ostrowski</v>
      </c>
      <c r="W980" t="str">
        <f>VLOOKUP(B980,[1]Arkusz5!$A$3:$Y$2185,22,FALSE)</f>
        <v>Przygodzice</v>
      </c>
      <c r="X980" t="str">
        <f>VLOOKUP(B980,[1]Arkusz5!$A$3:$Y$2185,23,FALSE)</f>
        <v>318.34 Kotlina Milicka</v>
      </c>
      <c r="Y980" t="str">
        <f>VLOOKUP(B980,[1]Arkusz5!$A$3:$Y$2185,24,FALSE)</f>
        <v>Continental Bio-geographical Region</v>
      </c>
      <c r="Z980" t="str">
        <f>VLOOKUP(B980,[1]Arkusz5!$A$3:$Y$2185,25,FALSE)</f>
        <v>Galio-Carpinetum</v>
      </c>
    </row>
    <row r="981" spans="1:26" x14ac:dyDescent="0.25">
      <c r="A981">
        <v>980</v>
      </c>
      <c r="B981" t="s">
        <v>5972</v>
      </c>
      <c r="C981" t="str">
        <f>VLOOKUP(B981,[1]Arkusz5!$A$3:$Y$2185,2,FALSE)</f>
        <v>52.24479</v>
      </c>
      <c r="D981" t="str">
        <f>VLOOKUP(B981,[1]Arkusz5!$A$3:$Y$2185,3,FALSE)</f>
        <v>16.84703</v>
      </c>
      <c r="E981" t="str">
        <f>VLOOKUP(B981,[1]Arkusz5!$A$3:$Y$2185,4,FALSE)</f>
        <v>33UXT28</v>
      </c>
      <c r="F981" t="str">
        <f>VLOOKUP(B981,[1]Arkusz5!$A$3:$Y$2185,5,FALSE)</f>
        <v>BD28</v>
      </c>
      <c r="G981">
        <f>VLOOKUP(B981,[1]Arkusz5!$A$3:$Y$2185,6,FALSE)</f>
        <v>0</v>
      </c>
      <c r="H981">
        <f>VLOOKUP(B981,[1]Arkusz5!$A$3:$Y$2185,7,FALSE)</f>
        <v>0</v>
      </c>
      <c r="I981">
        <f>VLOOKUP(B981,[1]Arkusz5!$A$3:$Y$2185,8,FALSE)</f>
        <v>0</v>
      </c>
      <c r="J981" t="str">
        <f>VLOOKUP(B981,[1]Arkusz5!$A$3:$Y$2185,9,FALSE)</f>
        <v>Wielkopolski Park Narodowy - otulina</v>
      </c>
      <c r="K981">
        <f>VLOOKUP(B981,[1]Arkusz5!$A$3:$Y$2185,10,FALSE)</f>
        <v>0</v>
      </c>
      <c r="L981">
        <f>VLOOKUP(B981,[1]Arkusz5!$A$3:$Y$2185,11,FALSE)</f>
        <v>0</v>
      </c>
      <c r="M981">
        <f>VLOOKUP(B981,[1]Arkusz5!$A$3:$Y$2185,12,FALSE)</f>
        <v>0</v>
      </c>
      <c r="N981">
        <f>VLOOKUP(B981,[1]Arkusz5!$A$3:$Y$2185,13,FALSE)</f>
        <v>0</v>
      </c>
      <c r="O981">
        <f>VLOOKUP(B981,[1]Arkusz5!$A$3:$Y$2185,14,FALSE)</f>
        <v>0</v>
      </c>
      <c r="P981">
        <f>VLOOKUP(B981,[1]Arkusz5!$A$3:$Y$2185,15,FALSE)</f>
        <v>0</v>
      </c>
      <c r="Q981">
        <f>VLOOKUP(B981,[1]Arkusz5!$A$3:$Y$2185,16,FALSE)</f>
        <v>0</v>
      </c>
      <c r="R981">
        <f>VLOOKUP(B981,[1]Arkusz5!$A$3:$Y$2185,17,FALSE)</f>
        <v>0</v>
      </c>
      <c r="S981" t="str">
        <f>VLOOKUP(B981,[1]Arkusz5!$A$3:$Y$2185,18,FALSE)</f>
        <v>Europa</v>
      </c>
      <c r="T981" t="str">
        <f>VLOOKUP(B981,[1]Arkusz5!$A$3:$Y$2185,19,FALSE)</f>
        <v>Polska</v>
      </c>
      <c r="U981" t="str">
        <f>VLOOKUP(B981,[1]Arkusz5!$A$3:$Y$2185,20,FALSE)</f>
        <v>wielkopolskie</v>
      </c>
      <c r="V981" t="str">
        <f>VLOOKUP(B981,[1]Arkusz5!$A$3:$Y$2185,21,FALSE)</f>
        <v>poznański</v>
      </c>
      <c r="W981" t="str">
        <f>VLOOKUP(B981,[1]Arkusz5!$A$3:$Y$2185,22,FALSE)</f>
        <v>Mosina</v>
      </c>
      <c r="X981" t="str">
        <f>VLOOKUP(B981,[1]Arkusz5!$A$3:$Y$2185,23,FALSE)</f>
        <v>315.64 Kotlina Śremska</v>
      </c>
      <c r="Y981" t="str">
        <f>VLOOKUP(B981,[1]Arkusz5!$A$3:$Y$2185,24,FALSE)</f>
        <v>Continental Bio-geographical Region</v>
      </c>
      <c r="Z981" t="str">
        <f>VLOOKUP(B981,[1]Arkusz5!$A$3:$Y$2185,25,FALSE)</f>
        <v>Fraxino-Alnetum (=Circaeo-Alnetum)</v>
      </c>
    </row>
    <row r="982" spans="1:26" x14ac:dyDescent="0.25">
      <c r="A982">
        <v>981</v>
      </c>
      <c r="B982" t="s">
        <v>5975</v>
      </c>
      <c r="C982" t="str">
        <f>VLOOKUP(B982,[1]Arkusz5!$A$3:$Y$2185,2,FALSE)</f>
        <v>52.772064</v>
      </c>
      <c r="D982" t="str">
        <f>VLOOKUP(B982,[1]Arkusz5!$A$3:$Y$2185,3,FALSE)</f>
        <v>16.641491</v>
      </c>
      <c r="E982" t="str">
        <f>VLOOKUP(B982,[1]Arkusz5!$A$3:$Y$2185,4,FALSE)</f>
        <v>33UXU14</v>
      </c>
      <c r="F982" t="str">
        <f>VLOOKUP(B982,[1]Arkusz5!$A$3:$Y$2185,5,FALSE)</f>
        <v>BC67</v>
      </c>
      <c r="G982">
        <f>VLOOKUP(B982,[1]Arkusz5!$A$3:$Y$2185,6,FALSE)</f>
        <v>0</v>
      </c>
      <c r="H982">
        <f>VLOOKUP(B982,[1]Arkusz5!$A$3:$Y$2185,7,FALSE)</f>
        <v>0</v>
      </c>
      <c r="I982">
        <f>VLOOKUP(B982,[1]Arkusz5!$A$3:$Y$2185,8,FALSE)</f>
        <v>0</v>
      </c>
      <c r="J982">
        <f>VLOOKUP(B982,[1]Arkusz5!$A$3:$Y$2185,9,FALSE)</f>
        <v>0</v>
      </c>
      <c r="K982">
        <f>VLOOKUP(B982,[1]Arkusz5!$A$3:$Y$2185,10,FALSE)</f>
        <v>0</v>
      </c>
      <c r="L982">
        <f>VLOOKUP(B982,[1]Arkusz5!$A$3:$Y$2185,11,FALSE)</f>
        <v>0</v>
      </c>
      <c r="M982">
        <f>VLOOKUP(B982,[1]Arkusz5!$A$3:$Y$2185,12,FALSE)</f>
        <v>0</v>
      </c>
      <c r="N982">
        <f>VLOOKUP(B982,[1]Arkusz5!$A$3:$Y$2185,13,FALSE)</f>
        <v>0</v>
      </c>
      <c r="O982">
        <f>VLOOKUP(B982,[1]Arkusz5!$A$3:$Y$2185,14,FALSE)</f>
        <v>0</v>
      </c>
      <c r="P982">
        <f>VLOOKUP(B982,[1]Arkusz5!$A$3:$Y$2185,15,FALSE)</f>
        <v>0</v>
      </c>
      <c r="Q982">
        <f>VLOOKUP(B982,[1]Arkusz5!$A$3:$Y$2185,16,FALSE)</f>
        <v>0</v>
      </c>
      <c r="R982">
        <f>VLOOKUP(B982,[1]Arkusz5!$A$3:$Y$2185,17,FALSE)</f>
        <v>0</v>
      </c>
      <c r="S982" t="str">
        <f>VLOOKUP(B982,[1]Arkusz5!$A$3:$Y$2185,18,FALSE)</f>
        <v>Europa</v>
      </c>
      <c r="T982" t="str">
        <f>VLOOKUP(B982,[1]Arkusz5!$A$3:$Y$2185,19,FALSE)</f>
        <v>Polska</v>
      </c>
      <c r="U982" t="str">
        <f>VLOOKUP(B982,[1]Arkusz5!$A$3:$Y$2185,20,FALSE)</f>
        <v>wielkopolskie</v>
      </c>
      <c r="V982" t="str">
        <f>VLOOKUP(B982,[1]Arkusz5!$A$3:$Y$2185,21,FALSE)</f>
        <v>czarnkowsko-trzcianecki</v>
      </c>
      <c r="W982" t="str">
        <f>VLOOKUP(B982,[1]Arkusz5!$A$3:$Y$2185,22,FALSE)</f>
        <v>Połajewo</v>
      </c>
      <c r="X982" t="str">
        <f>VLOOKUP(B982,[1]Arkusz5!$A$3:$Y$2185,23,FALSE)</f>
        <v>315.33 Kotlina Gorzowska</v>
      </c>
      <c r="Y982" t="str">
        <f>VLOOKUP(B982,[1]Arkusz5!$A$3:$Y$2185,24,FALSE)</f>
        <v>Continental Bio-geographical Region</v>
      </c>
      <c r="Z982" t="str">
        <f>VLOOKUP(B982,[1]Arkusz5!$A$3:$Y$2185,25,FALSE)</f>
        <v>Pino-Quercetum (=Querco-Pinetum + Serratulo-Pinetum)</v>
      </c>
    </row>
    <row r="983" spans="1:26" x14ac:dyDescent="0.25">
      <c r="A983">
        <v>982</v>
      </c>
      <c r="B983" t="s">
        <v>5980</v>
      </c>
      <c r="C983" t="str">
        <f>VLOOKUP(B983,[1]Arkusz5!$A$3:$Y$2185,2,FALSE)</f>
        <v>52.456799</v>
      </c>
      <c r="D983" t="str">
        <f>VLOOKUP(B983,[1]Arkusz5!$A$3:$Y$2185,3,FALSE)</f>
        <v>17.895045</v>
      </c>
      <c r="E983" t="str">
        <f>VLOOKUP(B983,[1]Arkusz5!$A$3:$Y$2185,4,FALSE)</f>
        <v>33UXU91</v>
      </c>
      <c r="F983" t="str">
        <f>VLOOKUP(B983,[1]Arkusz5!$A$3:$Y$2185,5,FALSE)</f>
        <v>CC95</v>
      </c>
      <c r="G983">
        <f>VLOOKUP(B983,[1]Arkusz5!$A$3:$Y$2185,6,FALSE)</f>
        <v>0</v>
      </c>
      <c r="H983">
        <f>VLOOKUP(B983,[1]Arkusz5!$A$3:$Y$2185,7,FALSE)</f>
        <v>0</v>
      </c>
      <c r="I983">
        <f>VLOOKUP(B983,[1]Arkusz5!$A$3:$Y$2185,8,FALSE)</f>
        <v>0</v>
      </c>
      <c r="J983">
        <f>VLOOKUP(B983,[1]Arkusz5!$A$3:$Y$2185,9,FALSE)</f>
        <v>0</v>
      </c>
      <c r="K983" t="str">
        <f>VLOOKUP(B983,[1]Arkusz5!$A$3:$Y$2185,10,FALSE)</f>
        <v>Powidzki Park Krajobrazowy</v>
      </c>
      <c r="L983">
        <f>VLOOKUP(B983,[1]Arkusz5!$A$3:$Y$2185,11,FALSE)</f>
        <v>0</v>
      </c>
      <c r="M983">
        <f>VLOOKUP(B983,[1]Arkusz5!$A$3:$Y$2185,12,FALSE)</f>
        <v>0</v>
      </c>
      <c r="N983" t="str">
        <f>VLOOKUP(B983,[1]Arkusz5!$A$3:$Y$2185,13,FALSE)</f>
        <v>Powidzko-Bieniszewski</v>
      </c>
      <c r="O983">
        <f>VLOOKUP(B983,[1]Arkusz5!$A$3:$Y$2185,14,FALSE)</f>
        <v>0</v>
      </c>
      <c r="P983">
        <f>VLOOKUP(B983,[1]Arkusz5!$A$3:$Y$2185,15,FALSE)</f>
        <v>0</v>
      </c>
      <c r="Q983" t="str">
        <f>VLOOKUP(B983,[1]Arkusz5!$A$3:$Y$2185,16,FALSE)</f>
        <v>PLH300026</v>
      </c>
      <c r="R983" t="str">
        <f>VLOOKUP(B983,[1]Arkusz5!$A$3:$Y$2185,17,FALSE)</f>
        <v>Pojezierze Gnieźnieńskie</v>
      </c>
      <c r="S983" t="str">
        <f>VLOOKUP(B983,[1]Arkusz5!$A$3:$Y$2185,18,FALSE)</f>
        <v>Europa</v>
      </c>
      <c r="T983" t="str">
        <f>VLOOKUP(B983,[1]Arkusz5!$A$3:$Y$2185,19,FALSE)</f>
        <v>Polska</v>
      </c>
      <c r="U983" t="str">
        <f>VLOOKUP(B983,[1]Arkusz5!$A$3:$Y$2185,20,FALSE)</f>
        <v>wielkopolskie</v>
      </c>
      <c r="V983" t="str">
        <f>VLOOKUP(B983,[1]Arkusz5!$A$3:$Y$2185,21,FALSE)</f>
        <v>gnieźnieński</v>
      </c>
      <c r="W983" t="str">
        <f>VLOOKUP(B983,[1]Arkusz5!$A$3:$Y$2185,22,FALSE)</f>
        <v>Witkowo</v>
      </c>
      <c r="X983" t="str">
        <f>VLOOKUP(B983,[1]Arkusz5!$A$3:$Y$2185,23,FALSE)</f>
        <v>315.56 Równina Wrzesińska</v>
      </c>
      <c r="Y983" t="str">
        <f>VLOOKUP(B983,[1]Arkusz5!$A$3:$Y$2185,24,FALSE)</f>
        <v>Continental Bio-geographical Region</v>
      </c>
      <c r="Z983" t="str">
        <f>VLOOKUP(B983,[1]Arkusz5!$A$3:$Y$2185,25,FALSE)</f>
        <v>Galio-Carpinetum</v>
      </c>
    </row>
    <row r="984" spans="1:26" x14ac:dyDescent="0.25">
      <c r="A984">
        <v>983</v>
      </c>
      <c r="B984" t="s">
        <v>5984</v>
      </c>
      <c r="C984" t="str">
        <f>VLOOKUP(B984,[1]Arkusz5!$A$3:$Y$2185,2,FALSE)</f>
        <v>52.242314</v>
      </c>
      <c r="D984" t="str">
        <f>VLOOKUP(B984,[1]Arkusz5!$A$3:$Y$2185,3,FALSE)</f>
        <v>16.759963</v>
      </c>
      <c r="E984" t="str">
        <f>VLOOKUP(B984,[1]Arkusz5!$A$3:$Y$2185,4,FALSE)</f>
        <v>33UXT28</v>
      </c>
      <c r="F984" t="str">
        <f>VLOOKUP(B984,[1]Arkusz5!$A$3:$Y$2185,5,FALSE)</f>
        <v>BD27</v>
      </c>
      <c r="G984">
        <f>VLOOKUP(B984,[1]Arkusz5!$A$3:$Y$2185,6,FALSE)</f>
        <v>0</v>
      </c>
      <c r="H984">
        <f>VLOOKUP(B984,[1]Arkusz5!$A$3:$Y$2185,7,FALSE)</f>
        <v>0</v>
      </c>
      <c r="I984">
        <f>VLOOKUP(B984,[1]Arkusz5!$A$3:$Y$2185,8,FALSE)</f>
        <v>0</v>
      </c>
      <c r="J984" t="str">
        <f>VLOOKUP(B984,[1]Arkusz5!$A$3:$Y$2185,9,FALSE)</f>
        <v>Wielkopolski Park Narodowy</v>
      </c>
      <c r="K984">
        <f>VLOOKUP(B984,[1]Arkusz5!$A$3:$Y$2185,10,FALSE)</f>
        <v>0</v>
      </c>
      <c r="L984">
        <f>VLOOKUP(B984,[1]Arkusz5!$A$3:$Y$2185,11,FALSE)</f>
        <v>0</v>
      </c>
      <c r="M984">
        <f>VLOOKUP(B984,[1]Arkusz5!$A$3:$Y$2185,12,FALSE)</f>
        <v>0</v>
      </c>
      <c r="N984">
        <f>VLOOKUP(B984,[1]Arkusz5!$A$3:$Y$2185,13,FALSE)</f>
        <v>0</v>
      </c>
      <c r="O984">
        <f>VLOOKUP(B984,[1]Arkusz5!$A$3:$Y$2185,14,FALSE)</f>
        <v>0</v>
      </c>
      <c r="P984">
        <f>VLOOKUP(B984,[1]Arkusz5!$A$3:$Y$2185,15,FALSE)</f>
        <v>0</v>
      </c>
      <c r="Q984" t="str">
        <f>VLOOKUP(B984,[1]Arkusz5!$A$3:$Y$2185,16,FALSE)</f>
        <v>PLB300017; PLH300010</v>
      </c>
      <c r="R984" t="str">
        <f>VLOOKUP(B984,[1]Arkusz5!$A$3:$Y$2185,17,FALSE)</f>
        <v>Ostoja Rogalińska; Ostoja Wielkopolska</v>
      </c>
      <c r="S984" t="str">
        <f>VLOOKUP(B984,[1]Arkusz5!$A$3:$Y$2185,18,FALSE)</f>
        <v>Europa</v>
      </c>
      <c r="T984" t="str">
        <f>VLOOKUP(B984,[1]Arkusz5!$A$3:$Y$2185,19,FALSE)</f>
        <v>Polska</v>
      </c>
      <c r="U984" t="str">
        <f>VLOOKUP(B984,[1]Arkusz5!$A$3:$Y$2185,20,FALSE)</f>
        <v>wielkopolskie</v>
      </c>
      <c r="V984" t="str">
        <f>VLOOKUP(B984,[1]Arkusz5!$A$3:$Y$2185,21,FALSE)</f>
        <v>poznański</v>
      </c>
      <c r="W984" t="str">
        <f>VLOOKUP(B984,[1]Arkusz5!$A$3:$Y$2185,22,FALSE)</f>
        <v>Stęszew</v>
      </c>
      <c r="X984" t="str">
        <f>VLOOKUP(B984,[1]Arkusz5!$A$3:$Y$2185,23,FALSE)</f>
        <v>315.64 Kotlina Śremska</v>
      </c>
      <c r="Y984" t="str">
        <f>VLOOKUP(B984,[1]Arkusz5!$A$3:$Y$2185,24,FALSE)</f>
        <v>Continental Bio-geographical Region</v>
      </c>
      <c r="Z984" t="str">
        <f>VLOOKUP(B984,[1]Arkusz5!$A$3:$Y$2185,25,FALSE)</f>
        <v>Pino-Quercetum (=Querco-Pinetum + Serratulo-Pinetum)</v>
      </c>
    </row>
    <row r="985" spans="1:26" x14ac:dyDescent="0.25">
      <c r="A985">
        <v>984</v>
      </c>
      <c r="B985" t="s">
        <v>5992</v>
      </c>
      <c r="C985" t="str">
        <f>VLOOKUP(B985,[1]Arkusz5!$A$3:$Y$2185,2,FALSE)</f>
        <v>53.15094</v>
      </c>
      <c r="D985" t="str">
        <f>VLOOKUP(B985,[1]Arkusz5!$A$3:$Y$2185,3,FALSE)</f>
        <v>16.994438</v>
      </c>
      <c r="E985" t="str">
        <f>VLOOKUP(B985,[1]Arkusz5!$A$3:$Y$2185,4,FALSE)</f>
        <v>33UXU39</v>
      </c>
      <c r="F985" t="str">
        <f>VLOOKUP(B985,[1]Arkusz5!$A$3:$Y$2185,5,FALSE)</f>
        <v>BC19</v>
      </c>
      <c r="G985">
        <f>VLOOKUP(B985,[1]Arkusz5!$A$3:$Y$2185,6,FALSE)</f>
        <v>0</v>
      </c>
      <c r="H985">
        <f>VLOOKUP(B985,[1]Arkusz5!$A$3:$Y$2185,7,FALSE)</f>
        <v>0</v>
      </c>
      <c r="I985">
        <f>VLOOKUP(B985,[1]Arkusz5!$A$3:$Y$2185,8,FALSE)</f>
        <v>0</v>
      </c>
      <c r="J985">
        <f>VLOOKUP(B985,[1]Arkusz5!$A$3:$Y$2185,9,FALSE)</f>
        <v>0</v>
      </c>
      <c r="K985">
        <f>VLOOKUP(B985,[1]Arkusz5!$A$3:$Y$2185,10,FALSE)</f>
        <v>0</v>
      </c>
      <c r="L985">
        <f>VLOOKUP(B985,[1]Arkusz5!$A$3:$Y$2185,11,FALSE)</f>
        <v>0</v>
      </c>
      <c r="M985">
        <f>VLOOKUP(B985,[1]Arkusz5!$A$3:$Y$2185,12,FALSE)</f>
        <v>0</v>
      </c>
      <c r="N985" t="str">
        <f>VLOOKUP(B985,[1]Arkusz5!$A$3:$Y$2185,13,FALSE)</f>
        <v>Dolina Noteci</v>
      </c>
      <c r="O985">
        <f>VLOOKUP(B985,[1]Arkusz5!$A$3:$Y$2185,14,FALSE)</f>
        <v>0</v>
      </c>
      <c r="P985">
        <f>VLOOKUP(B985,[1]Arkusz5!$A$3:$Y$2185,15,FALSE)</f>
        <v>0</v>
      </c>
      <c r="Q985">
        <f>VLOOKUP(B985,[1]Arkusz5!$A$3:$Y$2185,16,FALSE)</f>
        <v>0</v>
      </c>
      <c r="R985">
        <f>VLOOKUP(B985,[1]Arkusz5!$A$3:$Y$2185,17,FALSE)</f>
        <v>0</v>
      </c>
      <c r="S985" t="str">
        <f>VLOOKUP(B985,[1]Arkusz5!$A$3:$Y$2185,18,FALSE)</f>
        <v>Europa</v>
      </c>
      <c r="T985" t="str">
        <f>VLOOKUP(B985,[1]Arkusz5!$A$3:$Y$2185,19,FALSE)</f>
        <v>Polska</v>
      </c>
      <c r="U985" t="str">
        <f>VLOOKUP(B985,[1]Arkusz5!$A$3:$Y$2185,20,FALSE)</f>
        <v>wielkopolskie</v>
      </c>
      <c r="V985" t="str">
        <f>VLOOKUP(B985,[1]Arkusz5!$A$3:$Y$2185,21,FALSE)</f>
        <v>pilski</v>
      </c>
      <c r="W985" t="str">
        <f>VLOOKUP(B985,[1]Arkusz5!$A$3:$Y$2185,22,FALSE)</f>
        <v>Wysoka</v>
      </c>
      <c r="X985" t="str">
        <f>VLOOKUP(B985,[1]Arkusz5!$A$3:$Y$2185,23,FALSE)</f>
        <v>314.69 Pojezierze Krajeńskie</v>
      </c>
      <c r="Y985" t="str">
        <f>VLOOKUP(B985,[1]Arkusz5!$A$3:$Y$2185,24,FALSE)</f>
        <v>Continental Bio-geographical Region</v>
      </c>
      <c r="Z985" t="str">
        <f>VLOOKUP(B985,[1]Arkusz5!$A$3:$Y$2185,25,FALSE)</f>
        <v>Galio-Carpinetum</v>
      </c>
    </row>
    <row r="986" spans="1:26" x14ac:dyDescent="0.25">
      <c r="A986">
        <v>985</v>
      </c>
      <c r="B986" t="s">
        <v>6001</v>
      </c>
      <c r="C986" t="str">
        <f>VLOOKUP(B986,[1]Arkusz5!$A$3:$Y$2185,2,FALSE)</f>
        <v>52.376027</v>
      </c>
      <c r="D986" t="str">
        <f>VLOOKUP(B986,[1]Arkusz5!$A$3:$Y$2185,3,FALSE)</f>
        <v>18.065325</v>
      </c>
      <c r="E986" t="str">
        <f>VLOOKUP(B986,[1]Arkusz5!$A$3:$Y$2185,4,FALSE)</f>
        <v>34UCD00</v>
      </c>
      <c r="F986" t="str">
        <f>VLOOKUP(B986,[1]Arkusz5!$A$3:$Y$2185,5,FALSE)</f>
        <v>CD06</v>
      </c>
      <c r="G986">
        <f>VLOOKUP(B986,[1]Arkusz5!$A$3:$Y$2185,6,FALSE)</f>
        <v>0</v>
      </c>
      <c r="H986">
        <f>VLOOKUP(B986,[1]Arkusz5!$A$3:$Y$2185,7,FALSE)</f>
        <v>0</v>
      </c>
      <c r="I986">
        <f>VLOOKUP(B986,[1]Arkusz5!$A$3:$Y$2185,8,FALSE)</f>
        <v>0</v>
      </c>
      <c r="J986">
        <f>VLOOKUP(B986,[1]Arkusz5!$A$3:$Y$2185,9,FALSE)</f>
        <v>0</v>
      </c>
      <c r="K986">
        <f>VLOOKUP(B986,[1]Arkusz5!$A$3:$Y$2185,10,FALSE)</f>
        <v>0</v>
      </c>
      <c r="L986">
        <f>VLOOKUP(B986,[1]Arkusz5!$A$3:$Y$2185,11,FALSE)</f>
        <v>0</v>
      </c>
      <c r="M986">
        <f>VLOOKUP(B986,[1]Arkusz5!$A$3:$Y$2185,12,FALSE)</f>
        <v>0</v>
      </c>
      <c r="N986" t="str">
        <f>VLOOKUP(B986,[1]Arkusz5!$A$3:$Y$2185,13,FALSE)</f>
        <v>Powidzko-Bieniszewski</v>
      </c>
      <c r="O986">
        <f>VLOOKUP(B986,[1]Arkusz5!$A$3:$Y$2185,14,FALSE)</f>
        <v>0</v>
      </c>
      <c r="P986">
        <f>VLOOKUP(B986,[1]Arkusz5!$A$3:$Y$2185,15,FALSE)</f>
        <v>0</v>
      </c>
      <c r="Q986">
        <f>VLOOKUP(B986,[1]Arkusz5!$A$3:$Y$2185,16,FALSE)</f>
        <v>0</v>
      </c>
      <c r="R986">
        <f>VLOOKUP(B986,[1]Arkusz5!$A$3:$Y$2185,17,FALSE)</f>
        <v>0</v>
      </c>
      <c r="S986" t="str">
        <f>VLOOKUP(B986,[1]Arkusz5!$A$3:$Y$2185,18,FALSE)</f>
        <v>Europa</v>
      </c>
      <c r="T986" t="str">
        <f>VLOOKUP(B986,[1]Arkusz5!$A$3:$Y$2185,19,FALSE)</f>
        <v>Polska</v>
      </c>
      <c r="U986" t="str">
        <f>VLOOKUP(B986,[1]Arkusz5!$A$3:$Y$2185,20,FALSE)</f>
        <v>wielkopolskie</v>
      </c>
      <c r="V986" t="str">
        <f>VLOOKUP(B986,[1]Arkusz5!$A$3:$Y$2185,21,FALSE)</f>
        <v>słupecki</v>
      </c>
      <c r="W986" t="str">
        <f>VLOOKUP(B986,[1]Arkusz5!$A$3:$Y$2185,22,FALSE)</f>
        <v>Ostrowite</v>
      </c>
      <c r="X986" t="str">
        <f>VLOOKUP(B986,[1]Arkusz5!$A$3:$Y$2185,23,FALSE)</f>
        <v>315.54 Pojezierze Gnieźnieńskie</v>
      </c>
      <c r="Y986" t="str">
        <f>VLOOKUP(B986,[1]Arkusz5!$A$3:$Y$2185,24,FALSE)</f>
        <v>Continental Bio-geographical Region</v>
      </c>
      <c r="Z986" t="str">
        <f>VLOOKUP(B986,[1]Arkusz5!$A$3:$Y$2185,25,FALSE)</f>
        <v>Galio-Carpinetum</v>
      </c>
    </row>
    <row r="987" spans="1:26" x14ac:dyDescent="0.25">
      <c r="A987">
        <v>986</v>
      </c>
      <c r="B987" t="s">
        <v>6007</v>
      </c>
      <c r="C987" t="str">
        <f>VLOOKUP(B987,[1]Arkusz5!$A$3:$Y$2185,2,FALSE)</f>
        <v>52.378114</v>
      </c>
      <c r="D987" t="str">
        <f>VLOOKUP(B987,[1]Arkusz5!$A$3:$Y$2185,3,FALSE)</f>
        <v>18.034959</v>
      </c>
      <c r="E987" t="str">
        <f>VLOOKUP(B987,[1]Arkusz5!$A$3:$Y$2185,4,FALSE)</f>
        <v>34UBD90</v>
      </c>
      <c r="F987" t="str">
        <f>VLOOKUP(B987,[1]Arkusz5!$A$3:$Y$2185,5,FALSE)</f>
        <v>CD06</v>
      </c>
      <c r="G987">
        <f>VLOOKUP(B987,[1]Arkusz5!$A$3:$Y$2185,6,FALSE)</f>
        <v>0</v>
      </c>
      <c r="H987">
        <f>VLOOKUP(B987,[1]Arkusz5!$A$3:$Y$2185,7,FALSE)</f>
        <v>0</v>
      </c>
      <c r="I987">
        <f>VLOOKUP(B987,[1]Arkusz5!$A$3:$Y$2185,8,FALSE)</f>
        <v>0</v>
      </c>
      <c r="J987">
        <f>VLOOKUP(B987,[1]Arkusz5!$A$3:$Y$2185,9,FALSE)</f>
        <v>0</v>
      </c>
      <c r="K987">
        <f>VLOOKUP(B987,[1]Arkusz5!$A$3:$Y$2185,10,FALSE)</f>
        <v>0</v>
      </c>
      <c r="L987">
        <f>VLOOKUP(B987,[1]Arkusz5!$A$3:$Y$2185,11,FALSE)</f>
        <v>0</v>
      </c>
      <c r="M987">
        <f>VLOOKUP(B987,[1]Arkusz5!$A$3:$Y$2185,12,FALSE)</f>
        <v>0</v>
      </c>
      <c r="N987" t="str">
        <f>VLOOKUP(B987,[1]Arkusz5!$A$3:$Y$2185,13,FALSE)</f>
        <v>Powidzko-Bieniszewski</v>
      </c>
      <c r="O987">
        <f>VLOOKUP(B987,[1]Arkusz5!$A$3:$Y$2185,14,FALSE)</f>
        <v>0</v>
      </c>
      <c r="P987">
        <f>VLOOKUP(B987,[1]Arkusz5!$A$3:$Y$2185,15,FALSE)</f>
        <v>0</v>
      </c>
      <c r="Q987">
        <f>VLOOKUP(B987,[1]Arkusz5!$A$3:$Y$2185,16,FALSE)</f>
        <v>0</v>
      </c>
      <c r="R987">
        <f>VLOOKUP(B987,[1]Arkusz5!$A$3:$Y$2185,17,FALSE)</f>
        <v>0</v>
      </c>
      <c r="S987" t="str">
        <f>VLOOKUP(B987,[1]Arkusz5!$A$3:$Y$2185,18,FALSE)</f>
        <v>Europa</v>
      </c>
      <c r="T987" t="str">
        <f>VLOOKUP(B987,[1]Arkusz5!$A$3:$Y$2185,19,FALSE)</f>
        <v>Polska</v>
      </c>
      <c r="U987" t="str">
        <f>VLOOKUP(B987,[1]Arkusz5!$A$3:$Y$2185,20,FALSE)</f>
        <v>wielkopolskie</v>
      </c>
      <c r="V987" t="str">
        <f>VLOOKUP(B987,[1]Arkusz5!$A$3:$Y$2185,21,FALSE)</f>
        <v>słupecki</v>
      </c>
      <c r="W987" t="str">
        <f>VLOOKUP(B987,[1]Arkusz5!$A$3:$Y$2185,22,FALSE)</f>
        <v>Ostrowite</v>
      </c>
      <c r="X987" t="str">
        <f>VLOOKUP(B987,[1]Arkusz5!$A$3:$Y$2185,23,FALSE)</f>
        <v>315.54 Pojezierze Gnieźnieńskie</v>
      </c>
      <c r="Y987" t="str">
        <f>VLOOKUP(B987,[1]Arkusz5!$A$3:$Y$2185,24,FALSE)</f>
        <v>Continental Bio-geographical Region</v>
      </c>
      <c r="Z987" t="str">
        <f>VLOOKUP(B987,[1]Arkusz5!$A$3:$Y$2185,25,FALSE)</f>
        <v>Galio-Carpinetum</v>
      </c>
    </row>
    <row r="988" spans="1:26" x14ac:dyDescent="0.25">
      <c r="A988">
        <v>987</v>
      </c>
      <c r="B988" t="s">
        <v>6012</v>
      </c>
      <c r="C988" t="str">
        <f>VLOOKUP(B988,[1]Arkusz5!$A$3:$Y$2185,2,FALSE)</f>
        <v>51.976917</v>
      </c>
      <c r="D988" t="str">
        <f>VLOOKUP(B988,[1]Arkusz5!$A$3:$Y$2185,3,FALSE)</f>
        <v>17.219843</v>
      </c>
      <c r="E988" t="str">
        <f>VLOOKUP(B988,[1]Arkusz5!$A$3:$Y$2185,4,FALSE)</f>
        <v>33UXT56</v>
      </c>
      <c r="F988" t="str">
        <f>VLOOKUP(B988,[1]Arkusz5!$A$3:$Y$2185,5,FALSE)</f>
        <v>CD50</v>
      </c>
      <c r="G988">
        <f>VLOOKUP(B988,[1]Arkusz5!$A$3:$Y$2185,6,FALSE)</f>
        <v>0</v>
      </c>
      <c r="H988">
        <f>VLOOKUP(B988,[1]Arkusz5!$A$3:$Y$2185,7,FALSE)</f>
        <v>0</v>
      </c>
      <c r="I988">
        <f>VLOOKUP(B988,[1]Arkusz5!$A$3:$Y$2185,8,FALSE)</f>
        <v>0</v>
      </c>
      <c r="J988">
        <f>VLOOKUP(B988,[1]Arkusz5!$A$3:$Y$2185,9,FALSE)</f>
        <v>0</v>
      </c>
      <c r="K988">
        <f>VLOOKUP(B988,[1]Arkusz5!$A$3:$Y$2185,10,FALSE)</f>
        <v>0</v>
      </c>
      <c r="L988">
        <f>VLOOKUP(B988,[1]Arkusz5!$A$3:$Y$2185,11,FALSE)</f>
        <v>0</v>
      </c>
      <c r="M988">
        <f>VLOOKUP(B988,[1]Arkusz5!$A$3:$Y$2185,12,FALSE)</f>
        <v>0</v>
      </c>
      <c r="N988">
        <f>VLOOKUP(B988,[1]Arkusz5!$A$3:$Y$2185,13,FALSE)</f>
        <v>0</v>
      </c>
      <c r="O988">
        <f>VLOOKUP(B988,[1]Arkusz5!$A$3:$Y$2185,14,FALSE)</f>
        <v>0</v>
      </c>
      <c r="P988">
        <f>VLOOKUP(B988,[1]Arkusz5!$A$3:$Y$2185,15,FALSE)</f>
        <v>0</v>
      </c>
      <c r="Q988">
        <f>VLOOKUP(B988,[1]Arkusz5!$A$3:$Y$2185,16,FALSE)</f>
        <v>0</v>
      </c>
      <c r="R988">
        <f>VLOOKUP(B988,[1]Arkusz5!$A$3:$Y$2185,17,FALSE)</f>
        <v>0</v>
      </c>
      <c r="S988" t="str">
        <f>VLOOKUP(B988,[1]Arkusz5!$A$3:$Y$2185,18,FALSE)</f>
        <v>Europa</v>
      </c>
      <c r="T988" t="str">
        <f>VLOOKUP(B988,[1]Arkusz5!$A$3:$Y$2185,19,FALSE)</f>
        <v>Polska</v>
      </c>
      <c r="U988" t="str">
        <f>VLOOKUP(B988,[1]Arkusz5!$A$3:$Y$2185,20,FALSE)</f>
        <v>wielkopolskie</v>
      </c>
      <c r="V988" t="str">
        <f>VLOOKUP(B988,[1]Arkusz5!$A$3:$Y$2185,21,FALSE)</f>
        <v>jarociński</v>
      </c>
      <c r="W988" t="str">
        <f>VLOOKUP(B988,[1]Arkusz5!$A$3:$Y$2185,22,FALSE)</f>
        <v>Jaraczewo</v>
      </c>
      <c r="X988" t="str">
        <f>VLOOKUP(B988,[1]Arkusz5!$A$3:$Y$2185,23,FALSE)</f>
        <v>318.12 Wysoczyzna Kaliska</v>
      </c>
      <c r="Y988" t="str">
        <f>VLOOKUP(B988,[1]Arkusz5!$A$3:$Y$2185,24,FALSE)</f>
        <v>Continental Bio-geographical Region</v>
      </c>
      <c r="Z988" t="str">
        <f>VLOOKUP(B988,[1]Arkusz5!$A$3:$Y$2185,25,FALSE)</f>
        <v>Leucobryo-Pinetum</v>
      </c>
    </row>
    <row r="989" spans="1:26" x14ac:dyDescent="0.25">
      <c r="A989">
        <v>988</v>
      </c>
      <c r="B989" t="s">
        <v>6018</v>
      </c>
      <c r="C989" t="str">
        <f>VLOOKUP(B989,[1]Arkusz5!$A$3:$Y$2185,2,FALSE)</f>
        <v>51.880153</v>
      </c>
      <c r="D989" t="str">
        <f>VLOOKUP(B989,[1]Arkusz5!$A$3:$Y$2185,3,FALSE)</f>
        <v>17.011735</v>
      </c>
      <c r="E989" t="str">
        <f>VLOOKUP(B989,[1]Arkusz5!$A$3:$Y$2185,4,FALSE)</f>
        <v>33UXT34</v>
      </c>
      <c r="F989" t="str">
        <f>VLOOKUP(B989,[1]Arkusz5!$A$3:$Y$2185,5,FALSE)</f>
        <v>BD69</v>
      </c>
      <c r="G989">
        <f>VLOOKUP(B989,[1]Arkusz5!$A$3:$Y$2185,6,FALSE)</f>
        <v>0</v>
      </c>
      <c r="H989">
        <f>VLOOKUP(B989,[1]Arkusz5!$A$3:$Y$2185,7,FALSE)</f>
        <v>0</v>
      </c>
      <c r="I989">
        <f>VLOOKUP(B989,[1]Arkusz5!$A$3:$Y$2185,8,FALSE)</f>
        <v>0</v>
      </c>
      <c r="J989">
        <f>VLOOKUP(B989,[1]Arkusz5!$A$3:$Y$2185,9,FALSE)</f>
        <v>0</v>
      </c>
      <c r="K989">
        <f>VLOOKUP(B989,[1]Arkusz5!$A$3:$Y$2185,10,FALSE)</f>
        <v>0</v>
      </c>
      <c r="L989">
        <f>VLOOKUP(B989,[1]Arkusz5!$A$3:$Y$2185,11,FALSE)</f>
        <v>0</v>
      </c>
      <c r="M989">
        <f>VLOOKUP(B989,[1]Arkusz5!$A$3:$Y$2185,12,FALSE)</f>
        <v>0</v>
      </c>
      <c r="N989">
        <f>VLOOKUP(B989,[1]Arkusz5!$A$3:$Y$2185,13,FALSE)</f>
        <v>0</v>
      </c>
      <c r="O989">
        <f>VLOOKUP(B989,[1]Arkusz5!$A$3:$Y$2185,14,FALSE)</f>
        <v>0</v>
      </c>
      <c r="P989">
        <f>VLOOKUP(B989,[1]Arkusz5!$A$3:$Y$2185,15,FALSE)</f>
        <v>0</v>
      </c>
      <c r="Q989">
        <f>VLOOKUP(B989,[1]Arkusz5!$A$3:$Y$2185,16,FALSE)</f>
        <v>0</v>
      </c>
      <c r="R989">
        <f>VLOOKUP(B989,[1]Arkusz5!$A$3:$Y$2185,17,FALSE)</f>
        <v>0</v>
      </c>
      <c r="S989" t="str">
        <f>VLOOKUP(B989,[1]Arkusz5!$A$3:$Y$2185,18,FALSE)</f>
        <v>Europa</v>
      </c>
      <c r="T989" t="str">
        <f>VLOOKUP(B989,[1]Arkusz5!$A$3:$Y$2185,19,FALSE)</f>
        <v>Polska</v>
      </c>
      <c r="U989" t="str">
        <f>VLOOKUP(B989,[1]Arkusz5!$A$3:$Y$2185,20,FALSE)</f>
        <v>wielkopolskie</v>
      </c>
      <c r="V989" t="str">
        <f>VLOOKUP(B989,[1]Arkusz5!$A$3:$Y$2185,21,FALSE)</f>
        <v>gostyński</v>
      </c>
      <c r="W989" t="str">
        <f>VLOOKUP(B989,[1]Arkusz5!$A$3:$Y$2185,22,FALSE)</f>
        <v>Gostyń</v>
      </c>
      <c r="X989" t="str">
        <f>VLOOKUP(B989,[1]Arkusz5!$A$3:$Y$2185,23,FALSE)</f>
        <v>318.11 Wysoczyzna Leszczyńska</v>
      </c>
      <c r="Y989" t="str">
        <f>VLOOKUP(B989,[1]Arkusz5!$A$3:$Y$2185,24,FALSE)</f>
        <v>Continental Bio-geographical Region</v>
      </c>
      <c r="Z989" t="str">
        <f>VLOOKUP(B989,[1]Arkusz5!$A$3:$Y$2185,25,FALSE)</f>
        <v>Ficario-Ulmetum chrysosplenietosum</v>
      </c>
    </row>
    <row r="990" spans="1:26" x14ac:dyDescent="0.25">
      <c r="A990">
        <v>989</v>
      </c>
      <c r="B990" t="s">
        <v>6026</v>
      </c>
      <c r="C990" t="str">
        <f>VLOOKUP(B990,[1]Arkusz5!$A$3:$Y$2185,2,FALSE)</f>
        <v>52.450304</v>
      </c>
      <c r="D990" t="str">
        <f>VLOOKUP(B990,[1]Arkusz5!$A$3:$Y$2185,3,FALSE)</f>
        <v>17.124242</v>
      </c>
      <c r="E990" t="str">
        <f>VLOOKUP(B990,[1]Arkusz5!$A$3:$Y$2185,4,FALSE)</f>
        <v>33UXU41</v>
      </c>
      <c r="F990" t="str">
        <f>VLOOKUP(B990,[1]Arkusz5!$A$3:$Y$2185,5,FALSE)</f>
        <v>CC90</v>
      </c>
      <c r="G990">
        <f>VLOOKUP(B990,[1]Arkusz5!$A$3:$Y$2185,6,FALSE)</f>
        <v>0</v>
      </c>
      <c r="H990">
        <f>VLOOKUP(B990,[1]Arkusz5!$A$3:$Y$2185,7,FALSE)</f>
        <v>0</v>
      </c>
      <c r="I990">
        <f>VLOOKUP(B990,[1]Arkusz5!$A$3:$Y$2185,8,FALSE)</f>
        <v>0</v>
      </c>
      <c r="J990">
        <f>VLOOKUP(B990,[1]Arkusz5!$A$3:$Y$2185,9,FALSE)</f>
        <v>0</v>
      </c>
      <c r="K990">
        <f>VLOOKUP(B990,[1]Arkusz5!$A$3:$Y$2185,10,FALSE)</f>
        <v>0</v>
      </c>
      <c r="L990">
        <f>VLOOKUP(B990,[1]Arkusz5!$A$3:$Y$2185,11,FALSE)</f>
        <v>0</v>
      </c>
      <c r="M990">
        <f>VLOOKUP(B990,[1]Arkusz5!$A$3:$Y$2185,12,FALSE)</f>
        <v>0</v>
      </c>
      <c r="N990">
        <f>VLOOKUP(B990,[1]Arkusz5!$A$3:$Y$2185,13,FALSE)</f>
        <v>0</v>
      </c>
      <c r="O990">
        <f>VLOOKUP(B990,[1]Arkusz5!$A$3:$Y$2185,14,FALSE)</f>
        <v>0</v>
      </c>
      <c r="P990">
        <f>VLOOKUP(B990,[1]Arkusz5!$A$3:$Y$2185,15,FALSE)</f>
        <v>0</v>
      </c>
      <c r="Q990">
        <f>VLOOKUP(B990,[1]Arkusz5!$A$3:$Y$2185,16,FALSE)</f>
        <v>0</v>
      </c>
      <c r="R990">
        <f>VLOOKUP(B990,[1]Arkusz5!$A$3:$Y$2185,17,FALSE)</f>
        <v>0</v>
      </c>
      <c r="S990" t="str">
        <f>VLOOKUP(B990,[1]Arkusz5!$A$3:$Y$2185,18,FALSE)</f>
        <v>Europa</v>
      </c>
      <c r="T990" t="str">
        <f>VLOOKUP(B990,[1]Arkusz5!$A$3:$Y$2185,19,FALSE)</f>
        <v>Polska</v>
      </c>
      <c r="U990" t="str">
        <f>VLOOKUP(B990,[1]Arkusz5!$A$3:$Y$2185,20,FALSE)</f>
        <v>wielkopolskie</v>
      </c>
      <c r="V990" t="str">
        <f>VLOOKUP(B990,[1]Arkusz5!$A$3:$Y$2185,21,FALSE)</f>
        <v>poznański</v>
      </c>
      <c r="W990" t="str">
        <f>VLOOKUP(B990,[1]Arkusz5!$A$3:$Y$2185,22,FALSE)</f>
        <v>Swarzędz</v>
      </c>
      <c r="X990" t="str">
        <f>VLOOKUP(B990,[1]Arkusz5!$A$3:$Y$2185,23,FALSE)</f>
        <v>315.56 Równina Wrzesińska</v>
      </c>
      <c r="Y990" t="str">
        <f>VLOOKUP(B990,[1]Arkusz5!$A$3:$Y$2185,24,FALSE)</f>
        <v>Continental Bio-geographical Region</v>
      </c>
      <c r="Z990" t="str">
        <f>VLOOKUP(B990,[1]Arkusz5!$A$3:$Y$2185,25,FALSE)</f>
        <v>Fraxino-Alnetum (=Circaeo-Alnetum)</v>
      </c>
    </row>
    <row r="991" spans="1:26" x14ac:dyDescent="0.25">
      <c r="A991">
        <v>990</v>
      </c>
      <c r="B991" t="s">
        <v>6032</v>
      </c>
      <c r="C991" t="str">
        <f>VLOOKUP(B991,[1]Arkusz5!$A$3:$Y$2185,2,FALSE)</f>
        <v>52.145069</v>
      </c>
      <c r="D991" t="str">
        <f>VLOOKUP(B991,[1]Arkusz5!$A$3:$Y$2185,3,FALSE)</f>
        <v>17.163153</v>
      </c>
      <c r="E991" t="str">
        <f>VLOOKUP(B991,[1]Arkusz5!$A$3:$Y$2185,4,FALSE)</f>
        <v>33UXT47</v>
      </c>
      <c r="F991" t="str">
        <f>VLOOKUP(B991,[1]Arkusz5!$A$3:$Y$2185,5,FALSE)</f>
        <v>CD30</v>
      </c>
      <c r="G991">
        <f>VLOOKUP(B991,[1]Arkusz5!$A$3:$Y$2185,6,FALSE)</f>
        <v>0</v>
      </c>
      <c r="H991">
        <f>VLOOKUP(B991,[1]Arkusz5!$A$3:$Y$2185,7,FALSE)</f>
        <v>0</v>
      </c>
      <c r="I991">
        <f>VLOOKUP(B991,[1]Arkusz5!$A$3:$Y$2185,8,FALSE)</f>
        <v>0</v>
      </c>
      <c r="J991">
        <f>VLOOKUP(B991,[1]Arkusz5!$A$3:$Y$2185,9,FALSE)</f>
        <v>0</v>
      </c>
      <c r="K991">
        <f>VLOOKUP(B991,[1]Arkusz5!$A$3:$Y$2185,10,FALSE)</f>
        <v>0</v>
      </c>
      <c r="L991">
        <f>VLOOKUP(B991,[1]Arkusz5!$A$3:$Y$2185,11,FALSE)</f>
        <v>0</v>
      </c>
      <c r="M991">
        <f>VLOOKUP(B991,[1]Arkusz5!$A$3:$Y$2185,12,FALSE)</f>
        <v>0</v>
      </c>
      <c r="N991">
        <f>VLOOKUP(B991,[1]Arkusz5!$A$3:$Y$2185,13,FALSE)</f>
        <v>0</v>
      </c>
      <c r="O991">
        <f>VLOOKUP(B991,[1]Arkusz5!$A$3:$Y$2185,14,FALSE)</f>
        <v>0</v>
      </c>
      <c r="P991">
        <f>VLOOKUP(B991,[1]Arkusz5!$A$3:$Y$2185,15,FALSE)</f>
        <v>0</v>
      </c>
      <c r="Q991">
        <f>VLOOKUP(B991,[1]Arkusz5!$A$3:$Y$2185,16,FALSE)</f>
        <v>0</v>
      </c>
      <c r="R991">
        <f>VLOOKUP(B991,[1]Arkusz5!$A$3:$Y$2185,17,FALSE)</f>
        <v>0</v>
      </c>
      <c r="S991" t="str">
        <f>VLOOKUP(B991,[1]Arkusz5!$A$3:$Y$2185,18,FALSE)</f>
        <v>Europa</v>
      </c>
      <c r="T991" t="str">
        <f>VLOOKUP(B991,[1]Arkusz5!$A$3:$Y$2185,19,FALSE)</f>
        <v>Polska</v>
      </c>
      <c r="U991" t="str">
        <f>VLOOKUP(B991,[1]Arkusz5!$A$3:$Y$2185,20,FALSE)</f>
        <v>wielkopolskie</v>
      </c>
      <c r="V991" t="str">
        <f>VLOOKUP(B991,[1]Arkusz5!$A$3:$Y$2185,21,FALSE)</f>
        <v>średzki</v>
      </c>
      <c r="W991" t="str">
        <f>VLOOKUP(B991,[1]Arkusz5!$A$3:$Y$2185,22,FALSE)</f>
        <v>Zaniemyśl</v>
      </c>
      <c r="X991" t="str">
        <f>VLOOKUP(B991,[1]Arkusz5!$A$3:$Y$2185,23,FALSE)</f>
        <v>315.64 Kotlina Śremska</v>
      </c>
      <c r="Y991" t="str">
        <f>VLOOKUP(B991,[1]Arkusz5!$A$3:$Y$2185,24,FALSE)</f>
        <v>Continental Bio-geographical Region</v>
      </c>
      <c r="Z991" t="str">
        <f>VLOOKUP(B991,[1]Arkusz5!$A$3:$Y$2185,25,FALSE)</f>
        <v>Pino-Quercetum (=Querco-Pinetum + Serratulo-Pinetum)</v>
      </c>
    </row>
    <row r="992" spans="1:26" x14ac:dyDescent="0.25">
      <c r="A992">
        <v>991</v>
      </c>
      <c r="B992" t="s">
        <v>6041</v>
      </c>
      <c r="C992" t="str">
        <f>VLOOKUP(B992,[1]Arkusz5!$A$3:$Y$2185,2,FALSE)</f>
        <v>52.537581</v>
      </c>
      <c r="D992" t="str">
        <f>VLOOKUP(B992,[1]Arkusz5!$A$3:$Y$2185,3,FALSE)</f>
        <v>17.728476</v>
      </c>
      <c r="E992" t="str">
        <f>VLOOKUP(B992,[1]Arkusz5!$A$3:$Y$2185,4,FALSE)</f>
        <v>33UXU82</v>
      </c>
      <c r="F992" t="str">
        <f>VLOOKUP(B992,[1]Arkusz5!$A$3:$Y$2185,5,FALSE)</f>
        <v>CC84</v>
      </c>
      <c r="G992">
        <f>VLOOKUP(B992,[1]Arkusz5!$A$3:$Y$2185,6,FALSE)</f>
        <v>0</v>
      </c>
      <c r="H992">
        <f>VLOOKUP(B992,[1]Arkusz5!$A$3:$Y$2185,7,FALSE)</f>
        <v>0</v>
      </c>
      <c r="I992">
        <f>VLOOKUP(B992,[1]Arkusz5!$A$3:$Y$2185,8,FALSE)</f>
        <v>0</v>
      </c>
      <c r="J992">
        <f>VLOOKUP(B992,[1]Arkusz5!$A$3:$Y$2185,9,FALSE)</f>
        <v>0</v>
      </c>
      <c r="K992">
        <f>VLOOKUP(B992,[1]Arkusz5!$A$3:$Y$2185,10,FALSE)</f>
        <v>0</v>
      </c>
      <c r="L992">
        <f>VLOOKUP(B992,[1]Arkusz5!$A$3:$Y$2185,11,FALSE)</f>
        <v>0</v>
      </c>
      <c r="M992">
        <f>VLOOKUP(B992,[1]Arkusz5!$A$3:$Y$2185,12,FALSE)</f>
        <v>0</v>
      </c>
      <c r="N992">
        <f>VLOOKUP(B992,[1]Arkusz5!$A$3:$Y$2185,13,FALSE)</f>
        <v>0</v>
      </c>
      <c r="O992">
        <f>VLOOKUP(B992,[1]Arkusz5!$A$3:$Y$2185,14,FALSE)</f>
        <v>0</v>
      </c>
      <c r="P992">
        <f>VLOOKUP(B992,[1]Arkusz5!$A$3:$Y$2185,15,FALSE)</f>
        <v>0</v>
      </c>
      <c r="Q992">
        <f>VLOOKUP(B992,[1]Arkusz5!$A$3:$Y$2185,16,FALSE)</f>
        <v>0</v>
      </c>
      <c r="R992">
        <f>VLOOKUP(B992,[1]Arkusz5!$A$3:$Y$2185,17,FALSE)</f>
        <v>0</v>
      </c>
      <c r="S992" t="str">
        <f>VLOOKUP(B992,[1]Arkusz5!$A$3:$Y$2185,18,FALSE)</f>
        <v>Europa</v>
      </c>
      <c r="T992" t="str">
        <f>VLOOKUP(B992,[1]Arkusz5!$A$3:$Y$2185,19,FALSE)</f>
        <v>Polska</v>
      </c>
      <c r="U992" t="str">
        <f>VLOOKUP(B992,[1]Arkusz5!$A$3:$Y$2185,20,FALSE)</f>
        <v>wielkopolskie</v>
      </c>
      <c r="V992" t="str">
        <f>VLOOKUP(B992,[1]Arkusz5!$A$3:$Y$2185,21,FALSE)</f>
        <v>gnieźnieński</v>
      </c>
      <c r="W992" t="str">
        <f>VLOOKUP(B992,[1]Arkusz5!$A$3:$Y$2185,22,FALSE)</f>
        <v>Gniezno</v>
      </c>
      <c r="X992" t="str">
        <f>VLOOKUP(B992,[1]Arkusz5!$A$3:$Y$2185,23,FALSE)</f>
        <v>315.54 Pojezierze Gnieźnieńskie</v>
      </c>
      <c r="Y992" t="str">
        <f>VLOOKUP(B992,[1]Arkusz5!$A$3:$Y$2185,24,FALSE)</f>
        <v>Continental Bio-geographical Region</v>
      </c>
      <c r="Z992" t="str">
        <f>VLOOKUP(B992,[1]Arkusz5!$A$3:$Y$2185,25,FALSE)</f>
        <v>Pino-Quercetum (=Querco-Pinetum + Serratulo-Pinetum)</v>
      </c>
    </row>
    <row r="993" spans="1:26" x14ac:dyDescent="0.25">
      <c r="A993">
        <v>992</v>
      </c>
      <c r="B993" t="s">
        <v>6047</v>
      </c>
      <c r="C993" t="str">
        <f>VLOOKUP(B993,[1]Arkusz5!$A$3:$Y$2185,2,FALSE)</f>
        <v>52.810281</v>
      </c>
      <c r="D993" t="str">
        <f>VLOOKUP(B993,[1]Arkusz5!$A$3:$Y$2185,3,FALSE)</f>
        <v>17.205635</v>
      </c>
      <c r="E993" t="str">
        <f>VLOOKUP(B993,[1]Arkusz5!$A$3:$Y$2185,4,FALSE)</f>
        <v>33UXU45</v>
      </c>
      <c r="F993" t="str">
        <f>VLOOKUP(B993,[1]Arkusz5!$A$3:$Y$2185,5,FALSE)</f>
        <v>CC50</v>
      </c>
      <c r="G993">
        <f>VLOOKUP(B993,[1]Arkusz5!$A$3:$Y$2185,6,FALSE)</f>
        <v>0</v>
      </c>
      <c r="H993">
        <f>VLOOKUP(B993,[1]Arkusz5!$A$3:$Y$2185,7,FALSE)</f>
        <v>0</v>
      </c>
      <c r="I993">
        <f>VLOOKUP(B993,[1]Arkusz5!$A$3:$Y$2185,8,FALSE)</f>
        <v>0</v>
      </c>
      <c r="J993">
        <f>VLOOKUP(B993,[1]Arkusz5!$A$3:$Y$2185,9,FALSE)</f>
        <v>0</v>
      </c>
      <c r="K993">
        <f>VLOOKUP(B993,[1]Arkusz5!$A$3:$Y$2185,10,FALSE)</f>
        <v>0</v>
      </c>
      <c r="L993">
        <f>VLOOKUP(B993,[1]Arkusz5!$A$3:$Y$2185,11,FALSE)</f>
        <v>0</v>
      </c>
      <c r="M993">
        <f>VLOOKUP(B993,[1]Arkusz5!$A$3:$Y$2185,12,FALSE)</f>
        <v>0</v>
      </c>
      <c r="N993" t="str">
        <f>VLOOKUP(B993,[1]Arkusz5!$A$3:$Y$2185,13,FALSE)</f>
        <v>Dolina Wełny i Rynna Gołaniecko-Wągrowiecka</v>
      </c>
      <c r="O993">
        <f>VLOOKUP(B993,[1]Arkusz5!$A$3:$Y$2185,14,FALSE)</f>
        <v>0</v>
      </c>
      <c r="P993">
        <f>VLOOKUP(B993,[1]Arkusz5!$A$3:$Y$2185,15,FALSE)</f>
        <v>0</v>
      </c>
      <c r="Q993">
        <f>VLOOKUP(B993,[1]Arkusz5!$A$3:$Y$2185,16,FALSE)</f>
        <v>0</v>
      </c>
      <c r="R993">
        <f>VLOOKUP(B993,[1]Arkusz5!$A$3:$Y$2185,17,FALSE)</f>
        <v>0</v>
      </c>
      <c r="S993" t="str">
        <f>VLOOKUP(B993,[1]Arkusz5!$A$3:$Y$2185,18,FALSE)</f>
        <v>Europa</v>
      </c>
      <c r="T993" t="str">
        <f>VLOOKUP(B993,[1]Arkusz5!$A$3:$Y$2185,19,FALSE)</f>
        <v>Polska</v>
      </c>
      <c r="U993" t="str">
        <f>VLOOKUP(B993,[1]Arkusz5!$A$3:$Y$2185,20,FALSE)</f>
        <v>wielkopolskie</v>
      </c>
      <c r="V993" t="str">
        <f>VLOOKUP(B993,[1]Arkusz5!$A$3:$Y$2185,21,FALSE)</f>
        <v>wągrowiecki</v>
      </c>
      <c r="W993" t="str">
        <f>VLOOKUP(B993,[1]Arkusz5!$A$3:$Y$2185,22,FALSE)</f>
        <v>Wągrowiec</v>
      </c>
      <c r="X993" t="str">
        <f>VLOOKUP(B993,[1]Arkusz5!$A$3:$Y$2185,23,FALSE)</f>
        <v>315.54 Pojezierze Gnieźnieńskie</v>
      </c>
      <c r="Y993" t="str">
        <f>VLOOKUP(B993,[1]Arkusz5!$A$3:$Y$2185,24,FALSE)</f>
        <v>Continental Bio-geographical Region</v>
      </c>
      <c r="Z993" t="str">
        <f>VLOOKUP(B993,[1]Arkusz5!$A$3:$Y$2185,25,FALSE)</f>
        <v>Galio-Carpinetum</v>
      </c>
    </row>
    <row r="994" spans="1:26" x14ac:dyDescent="0.25">
      <c r="A994">
        <v>993</v>
      </c>
      <c r="B994" t="s">
        <v>6053</v>
      </c>
      <c r="C994" t="str">
        <f>VLOOKUP(B994,[1]Arkusz5!$A$3:$Y$2185,2,FALSE)</f>
        <v>52.622255</v>
      </c>
      <c r="D994" t="str">
        <f>VLOOKUP(B994,[1]Arkusz5!$A$3:$Y$2185,3,FALSE)</f>
        <v>15.996743</v>
      </c>
      <c r="E994" t="str">
        <f>VLOOKUP(B994,[1]Arkusz5!$A$3:$Y$2185,4,FALSE)</f>
        <v>33UWU63</v>
      </c>
      <c r="F994" t="str">
        <f>VLOOKUP(B994,[1]Arkusz5!$A$3:$Y$2185,5,FALSE)</f>
        <v>BC72</v>
      </c>
      <c r="G994">
        <f>VLOOKUP(B994,[1]Arkusz5!$A$3:$Y$2185,6,FALSE)</f>
        <v>0</v>
      </c>
      <c r="H994">
        <f>VLOOKUP(B994,[1]Arkusz5!$A$3:$Y$2185,7,FALSE)</f>
        <v>0</v>
      </c>
      <c r="I994">
        <f>VLOOKUP(B994,[1]Arkusz5!$A$3:$Y$2185,8,FALSE)</f>
        <v>0</v>
      </c>
      <c r="J994">
        <f>VLOOKUP(B994,[1]Arkusz5!$A$3:$Y$2185,9,FALSE)</f>
        <v>0</v>
      </c>
      <c r="K994" t="str">
        <f>VLOOKUP(B994,[1]Arkusz5!$A$3:$Y$2185,10,FALSE)</f>
        <v>Sierakowski Park Krajobrazowy</v>
      </c>
      <c r="L994">
        <f>VLOOKUP(B994,[1]Arkusz5!$A$3:$Y$2185,11,FALSE)</f>
        <v>0</v>
      </c>
      <c r="M994">
        <f>VLOOKUP(B994,[1]Arkusz5!$A$3:$Y$2185,12,FALSE)</f>
        <v>0</v>
      </c>
      <c r="N994">
        <f>VLOOKUP(B994,[1]Arkusz5!$A$3:$Y$2185,13,FALSE)</f>
        <v>0</v>
      </c>
      <c r="O994">
        <f>VLOOKUP(B994,[1]Arkusz5!$A$3:$Y$2185,14,FALSE)</f>
        <v>0</v>
      </c>
      <c r="P994">
        <f>VLOOKUP(B994,[1]Arkusz5!$A$3:$Y$2185,15,FALSE)</f>
        <v>0</v>
      </c>
      <c r="Q994" t="str">
        <f>VLOOKUP(B994,[1]Arkusz5!$A$3:$Y$2185,16,FALSE)</f>
        <v>PLB300015; PLH300032</v>
      </c>
      <c r="R994" t="str">
        <f>VLOOKUP(B994,[1]Arkusz5!$A$3:$Y$2185,17,FALSE)</f>
        <v>Puszcza Notecka; Ostoja Międzychodzko-Sierakowska</v>
      </c>
      <c r="S994" t="str">
        <f>VLOOKUP(B994,[1]Arkusz5!$A$3:$Y$2185,18,FALSE)</f>
        <v>Europa</v>
      </c>
      <c r="T994" t="str">
        <f>VLOOKUP(B994,[1]Arkusz5!$A$3:$Y$2185,19,FALSE)</f>
        <v>Polska</v>
      </c>
      <c r="U994" t="str">
        <f>VLOOKUP(B994,[1]Arkusz5!$A$3:$Y$2185,20,FALSE)</f>
        <v>wielkopolskie</v>
      </c>
      <c r="V994" t="str">
        <f>VLOOKUP(B994,[1]Arkusz5!$A$3:$Y$2185,21,FALSE)</f>
        <v>międzychodzki</v>
      </c>
      <c r="W994" t="str">
        <f>VLOOKUP(B994,[1]Arkusz5!$A$3:$Y$2185,22,FALSE)</f>
        <v>Sieraków</v>
      </c>
      <c r="X994" t="str">
        <f>VLOOKUP(B994,[1]Arkusz5!$A$3:$Y$2185,23,FALSE)</f>
        <v>315.51 Pojezierze Poznańskie</v>
      </c>
      <c r="Y994" t="str">
        <f>VLOOKUP(B994,[1]Arkusz5!$A$3:$Y$2185,24,FALSE)</f>
        <v>Continental Bio-geographical Region</v>
      </c>
      <c r="Z994" t="str">
        <f>VLOOKUP(B994,[1]Arkusz5!$A$3:$Y$2185,25,FALSE)</f>
        <v>Luzulo pilosae-Fagetum</v>
      </c>
    </row>
    <row r="995" spans="1:26" x14ac:dyDescent="0.25">
      <c r="A995">
        <v>994</v>
      </c>
      <c r="B995" t="s">
        <v>6060</v>
      </c>
      <c r="C995" t="str">
        <f>VLOOKUP(B995,[1]Arkusz5!$A$3:$Y$2185,2,FALSE)</f>
        <v>52.313138</v>
      </c>
      <c r="D995" t="str">
        <f>VLOOKUP(B995,[1]Arkusz5!$A$3:$Y$2185,3,FALSE)</f>
        <v>16.131175</v>
      </c>
      <c r="E995" t="str">
        <f>VLOOKUP(B995,[1]Arkusz5!$A$3:$Y$2185,4,FALSE)</f>
        <v>33UWT79</v>
      </c>
      <c r="F995" t="str">
        <f>VLOOKUP(B995,[1]Arkusz5!$A$3:$Y$2185,5,FALSE)</f>
        <v>BD13</v>
      </c>
      <c r="G995">
        <f>VLOOKUP(B995,[1]Arkusz5!$A$3:$Y$2185,6,FALSE)</f>
        <v>0</v>
      </c>
      <c r="H995">
        <f>VLOOKUP(B995,[1]Arkusz5!$A$3:$Y$2185,7,FALSE)</f>
        <v>0</v>
      </c>
      <c r="I995">
        <f>VLOOKUP(B995,[1]Arkusz5!$A$3:$Y$2185,8,FALSE)</f>
        <v>0</v>
      </c>
      <c r="J995">
        <f>VLOOKUP(B995,[1]Arkusz5!$A$3:$Y$2185,9,FALSE)</f>
        <v>0</v>
      </c>
      <c r="K995">
        <f>VLOOKUP(B995,[1]Arkusz5!$A$3:$Y$2185,10,FALSE)</f>
        <v>0</v>
      </c>
      <c r="L995">
        <f>VLOOKUP(B995,[1]Arkusz5!$A$3:$Y$2185,11,FALSE)</f>
        <v>0</v>
      </c>
      <c r="M995">
        <f>VLOOKUP(B995,[1]Arkusz5!$A$3:$Y$2185,12,FALSE)</f>
        <v>0</v>
      </c>
      <c r="N995">
        <f>VLOOKUP(B995,[1]Arkusz5!$A$3:$Y$2185,13,FALSE)</f>
        <v>0</v>
      </c>
      <c r="O995">
        <f>VLOOKUP(B995,[1]Arkusz5!$A$3:$Y$2185,14,FALSE)</f>
        <v>0</v>
      </c>
      <c r="P995">
        <f>VLOOKUP(B995,[1]Arkusz5!$A$3:$Y$2185,15,FALSE)</f>
        <v>0</v>
      </c>
      <c r="Q995">
        <f>VLOOKUP(B995,[1]Arkusz5!$A$3:$Y$2185,16,FALSE)</f>
        <v>0</v>
      </c>
      <c r="R995">
        <f>VLOOKUP(B995,[1]Arkusz5!$A$3:$Y$2185,17,FALSE)</f>
        <v>0</v>
      </c>
      <c r="S995" t="str">
        <f>VLOOKUP(B995,[1]Arkusz5!$A$3:$Y$2185,18,FALSE)</f>
        <v>Europa</v>
      </c>
      <c r="T995" t="str">
        <f>VLOOKUP(B995,[1]Arkusz5!$A$3:$Y$2185,19,FALSE)</f>
        <v>Polska</v>
      </c>
      <c r="U995" t="str">
        <f>VLOOKUP(B995,[1]Arkusz5!$A$3:$Y$2185,20,FALSE)</f>
        <v>wielkopolskie</v>
      </c>
      <c r="V995" t="str">
        <f>VLOOKUP(B995,[1]Arkusz5!$A$3:$Y$2185,21,FALSE)</f>
        <v>nowotomyski</v>
      </c>
      <c r="W995" t="str">
        <f>VLOOKUP(B995,[1]Arkusz5!$A$3:$Y$2185,22,FALSE)</f>
        <v>Nowy Tomyśl</v>
      </c>
      <c r="X995" t="str">
        <f>VLOOKUP(B995,[1]Arkusz5!$A$3:$Y$2185,23,FALSE)</f>
        <v>315.51 Pojezierze Poznańskie</v>
      </c>
      <c r="Y995" t="str">
        <f>VLOOKUP(B995,[1]Arkusz5!$A$3:$Y$2185,24,FALSE)</f>
        <v>Continental Bio-geographical Region</v>
      </c>
      <c r="Z995" t="str">
        <f>VLOOKUP(B995,[1]Arkusz5!$A$3:$Y$2185,25,FALSE)</f>
        <v>Pino-Quercetum (=Querco-Pinetum + Serratulo-Pinetum)</v>
      </c>
    </row>
    <row r="996" spans="1:26" x14ac:dyDescent="0.25">
      <c r="A996">
        <v>995</v>
      </c>
      <c r="B996" t="s">
        <v>6070</v>
      </c>
      <c r="C996" t="str">
        <f>VLOOKUP(B996,[1]Arkusz5!$A$3:$Y$2185,2,FALSE)</f>
        <v>52.203672</v>
      </c>
      <c r="D996" t="str">
        <f>VLOOKUP(B996,[1]Arkusz5!$A$3:$Y$2185,3,FALSE)</f>
        <v>18.631199</v>
      </c>
      <c r="E996" t="str">
        <f>VLOOKUP(B996,[1]Arkusz5!$A$3:$Y$2185,4,FALSE)</f>
        <v>34UCC38</v>
      </c>
      <c r="F996" t="str">
        <f>VLOOKUP(B996,[1]Arkusz5!$A$3:$Y$2185,5,FALSE)</f>
        <v>DD20</v>
      </c>
      <c r="G996">
        <f>VLOOKUP(B996,[1]Arkusz5!$A$3:$Y$2185,6,FALSE)</f>
        <v>0</v>
      </c>
      <c r="H996">
        <f>VLOOKUP(B996,[1]Arkusz5!$A$3:$Y$2185,7,FALSE)</f>
        <v>0</v>
      </c>
      <c r="I996">
        <f>VLOOKUP(B996,[1]Arkusz5!$A$3:$Y$2185,8,FALSE)</f>
        <v>0</v>
      </c>
      <c r="J996">
        <f>VLOOKUP(B996,[1]Arkusz5!$A$3:$Y$2185,9,FALSE)</f>
        <v>0</v>
      </c>
      <c r="K996">
        <f>VLOOKUP(B996,[1]Arkusz5!$A$3:$Y$2185,10,FALSE)</f>
        <v>0</v>
      </c>
      <c r="L996">
        <f>VLOOKUP(B996,[1]Arkusz5!$A$3:$Y$2185,11,FALSE)</f>
        <v>0</v>
      </c>
      <c r="M996">
        <f>VLOOKUP(B996,[1]Arkusz5!$A$3:$Y$2185,12,FALSE)</f>
        <v>0</v>
      </c>
      <c r="N996">
        <f>VLOOKUP(B996,[1]Arkusz5!$A$3:$Y$2185,13,FALSE)</f>
        <v>0</v>
      </c>
      <c r="O996">
        <f>VLOOKUP(B996,[1]Arkusz5!$A$3:$Y$2185,14,FALSE)</f>
        <v>0</v>
      </c>
      <c r="P996">
        <f>VLOOKUP(B996,[1]Arkusz5!$A$3:$Y$2185,15,FALSE)</f>
        <v>0</v>
      </c>
      <c r="Q996">
        <f>VLOOKUP(B996,[1]Arkusz5!$A$3:$Y$2185,16,FALSE)</f>
        <v>0</v>
      </c>
      <c r="R996">
        <f>VLOOKUP(B996,[1]Arkusz5!$A$3:$Y$2185,17,FALSE)</f>
        <v>0</v>
      </c>
      <c r="S996" t="str">
        <f>VLOOKUP(B996,[1]Arkusz5!$A$3:$Y$2185,18,FALSE)</f>
        <v>Europa</v>
      </c>
      <c r="T996" t="str">
        <f>VLOOKUP(B996,[1]Arkusz5!$A$3:$Y$2185,19,FALSE)</f>
        <v>Polska</v>
      </c>
      <c r="U996" t="str">
        <f>VLOOKUP(B996,[1]Arkusz5!$A$3:$Y$2185,20,FALSE)</f>
        <v>wielkopolskie</v>
      </c>
      <c r="V996" t="str">
        <f>VLOOKUP(B996,[1]Arkusz5!$A$3:$Y$2185,21,FALSE)</f>
        <v>kolski</v>
      </c>
      <c r="W996" t="str">
        <f>VLOOKUP(B996,[1]Arkusz5!$A$3:$Y$2185,22,FALSE)</f>
        <v>Koło</v>
      </c>
      <c r="X996" t="str">
        <f>VLOOKUP(B996,[1]Arkusz5!$A$3:$Y$2185,23,FALSE)</f>
        <v>318.14 Kotlina Kolska</v>
      </c>
      <c r="Y996" t="str">
        <f>VLOOKUP(B996,[1]Arkusz5!$A$3:$Y$2185,24,FALSE)</f>
        <v>Continental Bio-geographical Region</v>
      </c>
      <c r="Z996" t="str">
        <f>VLOOKUP(B996,[1]Arkusz5!$A$3:$Y$2185,25,FALSE)</f>
        <v>Galio-Carpinetum</v>
      </c>
    </row>
    <row r="997" spans="1:26" x14ac:dyDescent="0.25">
      <c r="A997">
        <v>996</v>
      </c>
      <c r="B997" t="s">
        <v>6078</v>
      </c>
      <c r="C997" t="str">
        <f>VLOOKUP(B997,[1]Arkusz5!$A$3:$Y$2185,2,FALSE)</f>
        <v>52.708719</v>
      </c>
      <c r="D997" t="str">
        <f>VLOOKUP(B997,[1]Arkusz5!$A$3:$Y$2185,3,FALSE)</f>
        <v>16.605861</v>
      </c>
      <c r="E997" t="str">
        <f>VLOOKUP(B997,[1]Arkusz5!$A$3:$Y$2185,4,FALSE)</f>
        <v>33UXU04</v>
      </c>
      <c r="F997" t="str">
        <f>VLOOKUP(B997,[1]Arkusz5!$A$3:$Y$2185,5,FALSE)</f>
        <v>BC66</v>
      </c>
      <c r="G997">
        <f>VLOOKUP(B997,[1]Arkusz5!$A$3:$Y$2185,6,FALSE)</f>
        <v>0</v>
      </c>
      <c r="H997">
        <f>VLOOKUP(B997,[1]Arkusz5!$A$3:$Y$2185,7,FALSE)</f>
        <v>0</v>
      </c>
      <c r="I997">
        <f>VLOOKUP(B997,[1]Arkusz5!$A$3:$Y$2185,8,FALSE)</f>
        <v>0</v>
      </c>
      <c r="J997">
        <f>VLOOKUP(B997,[1]Arkusz5!$A$3:$Y$2185,9,FALSE)</f>
        <v>0</v>
      </c>
      <c r="K997">
        <f>VLOOKUP(B997,[1]Arkusz5!$A$3:$Y$2185,10,FALSE)</f>
        <v>0</v>
      </c>
      <c r="L997">
        <f>VLOOKUP(B997,[1]Arkusz5!$A$3:$Y$2185,11,FALSE)</f>
        <v>0</v>
      </c>
      <c r="M997">
        <f>VLOOKUP(B997,[1]Arkusz5!$A$3:$Y$2185,12,FALSE)</f>
        <v>0</v>
      </c>
      <c r="N997">
        <f>VLOOKUP(B997,[1]Arkusz5!$A$3:$Y$2185,13,FALSE)</f>
        <v>0</v>
      </c>
      <c r="O997">
        <f>VLOOKUP(B997,[1]Arkusz5!$A$3:$Y$2185,14,FALSE)</f>
        <v>0</v>
      </c>
      <c r="P997">
        <f>VLOOKUP(B997,[1]Arkusz5!$A$3:$Y$2185,15,FALSE)</f>
        <v>0</v>
      </c>
      <c r="Q997" t="str">
        <f>VLOOKUP(B997,[1]Arkusz5!$A$3:$Y$2185,16,FALSE)</f>
        <v>PLB300015</v>
      </c>
      <c r="R997" t="str">
        <f>VLOOKUP(B997,[1]Arkusz5!$A$3:$Y$2185,17,FALSE)</f>
        <v>Puszcza Notecka</v>
      </c>
      <c r="S997" t="str">
        <f>VLOOKUP(B997,[1]Arkusz5!$A$3:$Y$2185,18,FALSE)</f>
        <v>Europa</v>
      </c>
      <c r="T997" t="str">
        <f>VLOOKUP(B997,[1]Arkusz5!$A$3:$Y$2185,19,FALSE)</f>
        <v>Polska</v>
      </c>
      <c r="U997" t="str">
        <f>VLOOKUP(B997,[1]Arkusz5!$A$3:$Y$2185,20,FALSE)</f>
        <v>wielkopolskie</v>
      </c>
      <c r="V997" t="str">
        <f>VLOOKUP(B997,[1]Arkusz5!$A$3:$Y$2185,21,FALSE)</f>
        <v>obornicki</v>
      </c>
      <c r="W997" t="str">
        <f>VLOOKUP(B997,[1]Arkusz5!$A$3:$Y$2185,22,FALSE)</f>
        <v>Oborniki</v>
      </c>
      <c r="X997" t="str">
        <f>VLOOKUP(B997,[1]Arkusz5!$A$3:$Y$2185,23,FALSE)</f>
        <v>315.33 Kotlina Gorzowska</v>
      </c>
      <c r="Y997" t="str">
        <f>VLOOKUP(B997,[1]Arkusz5!$A$3:$Y$2185,24,FALSE)</f>
        <v>Continental Bio-geographical Region</v>
      </c>
      <c r="Z997" t="str">
        <f>VLOOKUP(B997,[1]Arkusz5!$A$3:$Y$2185,25,FALSE)</f>
        <v>Pino-Quercetum (=Querco-Pinetum + Serratulo-Pinetum)</v>
      </c>
    </row>
    <row r="998" spans="1:26" x14ac:dyDescent="0.25">
      <c r="A998">
        <v>997</v>
      </c>
      <c r="B998" t="s">
        <v>6083</v>
      </c>
      <c r="C998" t="str">
        <f>VLOOKUP(B998,[1]Arkusz5!$A$3:$Y$2185,2,FALSE)</f>
        <v>52.24406</v>
      </c>
      <c r="D998" t="str">
        <f>VLOOKUP(B998,[1]Arkusz5!$A$3:$Y$2185,3,FALSE)</f>
        <v>18.086302</v>
      </c>
      <c r="E998" t="str">
        <f>VLOOKUP(B998,[1]Arkusz5!$A$3:$Y$2185,4,FALSE)</f>
        <v>34UCC09</v>
      </c>
      <c r="F998" t="str">
        <f>VLOOKUP(B998,[1]Arkusz5!$A$3:$Y$2185,5,FALSE)</f>
        <v>CD26</v>
      </c>
      <c r="G998">
        <f>VLOOKUP(B998,[1]Arkusz5!$A$3:$Y$2185,6,FALSE)</f>
        <v>0</v>
      </c>
      <c r="H998">
        <f>VLOOKUP(B998,[1]Arkusz5!$A$3:$Y$2185,7,FALSE)</f>
        <v>0</v>
      </c>
      <c r="I998">
        <f>VLOOKUP(B998,[1]Arkusz5!$A$3:$Y$2185,8,FALSE)</f>
        <v>0</v>
      </c>
      <c r="J998">
        <f>VLOOKUP(B998,[1]Arkusz5!$A$3:$Y$2185,9,FALSE)</f>
        <v>0</v>
      </c>
      <c r="K998">
        <f>VLOOKUP(B998,[1]Arkusz5!$A$3:$Y$2185,10,FALSE)</f>
        <v>0</v>
      </c>
      <c r="L998">
        <f>VLOOKUP(B998,[1]Arkusz5!$A$3:$Y$2185,11,FALSE)</f>
        <v>0</v>
      </c>
      <c r="M998">
        <f>VLOOKUP(B998,[1]Arkusz5!$A$3:$Y$2185,12,FALSE)</f>
        <v>0</v>
      </c>
      <c r="N998">
        <f>VLOOKUP(B998,[1]Arkusz5!$A$3:$Y$2185,13,FALSE)</f>
        <v>0</v>
      </c>
      <c r="O998">
        <f>VLOOKUP(B998,[1]Arkusz5!$A$3:$Y$2185,14,FALSE)</f>
        <v>0</v>
      </c>
      <c r="P998">
        <f>VLOOKUP(B998,[1]Arkusz5!$A$3:$Y$2185,15,FALSE)</f>
        <v>0</v>
      </c>
      <c r="Q998">
        <f>VLOOKUP(B998,[1]Arkusz5!$A$3:$Y$2185,16,FALSE)</f>
        <v>0</v>
      </c>
      <c r="R998">
        <f>VLOOKUP(B998,[1]Arkusz5!$A$3:$Y$2185,17,FALSE)</f>
        <v>0</v>
      </c>
      <c r="S998" t="str">
        <f>VLOOKUP(B998,[1]Arkusz5!$A$3:$Y$2185,18,FALSE)</f>
        <v>Europa</v>
      </c>
      <c r="T998" t="str">
        <f>VLOOKUP(B998,[1]Arkusz5!$A$3:$Y$2185,19,FALSE)</f>
        <v>Polska</v>
      </c>
      <c r="U998" t="str">
        <f>VLOOKUP(B998,[1]Arkusz5!$A$3:$Y$2185,20,FALSE)</f>
        <v>wielkopolskie</v>
      </c>
      <c r="V998" t="str">
        <f>VLOOKUP(B998,[1]Arkusz5!$A$3:$Y$2185,21,FALSE)</f>
        <v>koniński</v>
      </c>
      <c r="W998" t="str">
        <f>VLOOKUP(B998,[1]Arkusz5!$A$3:$Y$2185,22,FALSE)</f>
        <v>Golina</v>
      </c>
      <c r="X998" t="str">
        <f>VLOOKUP(B998,[1]Arkusz5!$A$3:$Y$2185,23,FALSE)</f>
        <v>318.13 Dolina Konińska</v>
      </c>
      <c r="Y998" t="str">
        <f>VLOOKUP(B998,[1]Arkusz5!$A$3:$Y$2185,24,FALSE)</f>
        <v>Continental Bio-geographical Region</v>
      </c>
      <c r="Z998" t="str">
        <f>VLOOKUP(B998,[1]Arkusz5!$A$3:$Y$2185,25,FALSE)</f>
        <v>Galio-Carpinetum</v>
      </c>
    </row>
    <row r="999" spans="1:26" x14ac:dyDescent="0.25">
      <c r="A999">
        <v>998</v>
      </c>
      <c r="B999" t="s">
        <v>6087</v>
      </c>
      <c r="C999" t="str">
        <f>VLOOKUP(B999,[1]Arkusz5!$A$3:$Y$2185,2,FALSE)</f>
        <v>52.48133</v>
      </c>
      <c r="D999" t="str">
        <f>VLOOKUP(B999,[1]Arkusz5!$A$3:$Y$2185,3,FALSE)</f>
        <v>17.905376</v>
      </c>
      <c r="E999" t="str">
        <f>VLOOKUP(B999,[1]Arkusz5!$A$3:$Y$2185,4,FALSE)</f>
        <v>33UXU91</v>
      </c>
      <c r="F999" t="str">
        <f>VLOOKUP(B999,[1]Arkusz5!$A$3:$Y$2185,5,FALSE)</f>
        <v>CC95</v>
      </c>
      <c r="G999">
        <f>VLOOKUP(B999,[1]Arkusz5!$A$3:$Y$2185,6,FALSE)</f>
        <v>0</v>
      </c>
      <c r="H999">
        <f>VLOOKUP(B999,[1]Arkusz5!$A$3:$Y$2185,7,FALSE)</f>
        <v>0</v>
      </c>
      <c r="I999">
        <f>VLOOKUP(B999,[1]Arkusz5!$A$3:$Y$2185,8,FALSE)</f>
        <v>0</v>
      </c>
      <c r="J999">
        <f>VLOOKUP(B999,[1]Arkusz5!$A$3:$Y$2185,9,FALSE)</f>
        <v>0</v>
      </c>
      <c r="K999" t="str">
        <f>VLOOKUP(B999,[1]Arkusz5!$A$3:$Y$2185,10,FALSE)</f>
        <v>Powidzki Park Krajobrazowy</v>
      </c>
      <c r="L999">
        <f>VLOOKUP(B999,[1]Arkusz5!$A$3:$Y$2185,11,FALSE)</f>
        <v>0</v>
      </c>
      <c r="M999">
        <f>VLOOKUP(B999,[1]Arkusz5!$A$3:$Y$2185,12,FALSE)</f>
        <v>0</v>
      </c>
      <c r="N999" t="str">
        <f>VLOOKUP(B999,[1]Arkusz5!$A$3:$Y$2185,13,FALSE)</f>
        <v>Powidzko-Bieniszewski</v>
      </c>
      <c r="O999">
        <f>VLOOKUP(B999,[1]Arkusz5!$A$3:$Y$2185,14,FALSE)</f>
        <v>0</v>
      </c>
      <c r="P999">
        <f>VLOOKUP(B999,[1]Arkusz5!$A$3:$Y$2185,15,FALSE)</f>
        <v>0</v>
      </c>
      <c r="Q999" t="str">
        <f>VLOOKUP(B999,[1]Arkusz5!$A$3:$Y$2185,16,FALSE)</f>
        <v>PLH300026</v>
      </c>
      <c r="R999" t="str">
        <f>VLOOKUP(B999,[1]Arkusz5!$A$3:$Y$2185,17,FALSE)</f>
        <v>Pojezierze Gnieźnieńskie</v>
      </c>
      <c r="S999" t="str">
        <f>VLOOKUP(B999,[1]Arkusz5!$A$3:$Y$2185,18,FALSE)</f>
        <v>Europa</v>
      </c>
      <c r="T999" t="str">
        <f>VLOOKUP(B999,[1]Arkusz5!$A$3:$Y$2185,19,FALSE)</f>
        <v>Polska</v>
      </c>
      <c r="U999" t="str">
        <f>VLOOKUP(B999,[1]Arkusz5!$A$3:$Y$2185,20,FALSE)</f>
        <v>wielkopolskie</v>
      </c>
      <c r="V999" t="str">
        <f>VLOOKUP(B999,[1]Arkusz5!$A$3:$Y$2185,21,FALSE)</f>
        <v>gnieźnieński</v>
      </c>
      <c r="W999" t="str">
        <f>VLOOKUP(B999,[1]Arkusz5!$A$3:$Y$2185,22,FALSE)</f>
        <v>Witkowo</v>
      </c>
      <c r="X999" t="str">
        <f>VLOOKUP(B999,[1]Arkusz5!$A$3:$Y$2185,23,FALSE)</f>
        <v>315.56 Równina Wrzesińska</v>
      </c>
      <c r="Y999" t="str">
        <f>VLOOKUP(B999,[1]Arkusz5!$A$3:$Y$2185,24,FALSE)</f>
        <v>Continental Bio-geographical Region</v>
      </c>
      <c r="Z999" t="str">
        <f>VLOOKUP(B999,[1]Arkusz5!$A$3:$Y$2185,25,FALSE)</f>
        <v>Pino-Quercetum (=Querco-Pinetum + Serratulo-Pinetum)</v>
      </c>
    </row>
    <row r="1000" spans="1:26" x14ac:dyDescent="0.25">
      <c r="A1000">
        <v>999</v>
      </c>
      <c r="B1000" t="s">
        <v>6094</v>
      </c>
      <c r="C1000" t="str">
        <f>VLOOKUP(B1000,[1]Arkusz5!$A$3:$Y$2185,2,FALSE)</f>
        <v>52.202423</v>
      </c>
      <c r="D1000" t="str">
        <f>VLOOKUP(B1000,[1]Arkusz5!$A$3:$Y$2185,3,FALSE)</f>
        <v>17.485895</v>
      </c>
      <c r="E1000" t="str">
        <f>VLOOKUP(B1000,[1]Arkusz5!$A$3:$Y$2185,4,FALSE)</f>
        <v>33UXT68</v>
      </c>
      <c r="F1000" t="str">
        <f>VLOOKUP(B1000,[1]Arkusz5!$A$3:$Y$2185,5,FALSE)</f>
        <v>CD22</v>
      </c>
      <c r="G1000">
        <f>VLOOKUP(B1000,[1]Arkusz5!$A$3:$Y$2185,6,FALSE)</f>
        <v>0</v>
      </c>
      <c r="H1000">
        <f>VLOOKUP(B1000,[1]Arkusz5!$A$3:$Y$2185,7,FALSE)</f>
        <v>0</v>
      </c>
      <c r="I1000">
        <f>VLOOKUP(B1000,[1]Arkusz5!$A$3:$Y$2185,8,FALSE)</f>
        <v>0</v>
      </c>
      <c r="J1000">
        <f>VLOOKUP(B1000,[1]Arkusz5!$A$3:$Y$2185,9,FALSE)</f>
        <v>0</v>
      </c>
      <c r="K1000">
        <f>VLOOKUP(B1000,[1]Arkusz5!$A$3:$Y$2185,10,FALSE)</f>
        <v>0</v>
      </c>
      <c r="L1000">
        <f>VLOOKUP(B1000,[1]Arkusz5!$A$3:$Y$2185,11,FALSE)</f>
        <v>0</v>
      </c>
      <c r="M1000">
        <f>VLOOKUP(B1000,[1]Arkusz5!$A$3:$Y$2185,12,FALSE)</f>
        <v>0</v>
      </c>
      <c r="N1000">
        <f>VLOOKUP(B1000,[1]Arkusz5!$A$3:$Y$2185,13,FALSE)</f>
        <v>0</v>
      </c>
      <c r="O1000">
        <f>VLOOKUP(B1000,[1]Arkusz5!$A$3:$Y$2185,14,FALSE)</f>
        <v>0</v>
      </c>
      <c r="P1000">
        <f>VLOOKUP(B1000,[1]Arkusz5!$A$3:$Y$2185,15,FALSE)</f>
        <v>0</v>
      </c>
      <c r="Q1000">
        <f>VLOOKUP(B1000,[1]Arkusz5!$A$3:$Y$2185,16,FALSE)</f>
        <v>0</v>
      </c>
      <c r="R1000">
        <f>VLOOKUP(B1000,[1]Arkusz5!$A$3:$Y$2185,17,FALSE)</f>
        <v>0</v>
      </c>
      <c r="S1000" t="str">
        <f>VLOOKUP(B1000,[1]Arkusz5!$A$3:$Y$2185,18,FALSE)</f>
        <v>Europa</v>
      </c>
      <c r="T1000" t="str">
        <f>VLOOKUP(B1000,[1]Arkusz5!$A$3:$Y$2185,19,FALSE)</f>
        <v>Polska</v>
      </c>
      <c r="U1000" t="str">
        <f>VLOOKUP(B1000,[1]Arkusz5!$A$3:$Y$2185,20,FALSE)</f>
        <v>wielkopolskie</v>
      </c>
      <c r="V1000" t="str">
        <f>VLOOKUP(B1000,[1]Arkusz5!$A$3:$Y$2185,21,FALSE)</f>
        <v>wrzesiński</v>
      </c>
      <c r="W1000" t="str">
        <f>VLOOKUP(B1000,[1]Arkusz5!$A$3:$Y$2185,22,FALSE)</f>
        <v>Miłosław</v>
      </c>
      <c r="X1000" t="str">
        <f>VLOOKUP(B1000,[1]Arkusz5!$A$3:$Y$2185,23,FALSE)</f>
        <v>315.56 Równina Wrzesińska</v>
      </c>
      <c r="Y1000" t="str">
        <f>VLOOKUP(B1000,[1]Arkusz5!$A$3:$Y$2185,24,FALSE)</f>
        <v>Continental Bio-geographical Region</v>
      </c>
      <c r="Z1000" t="str">
        <f>VLOOKUP(B1000,[1]Arkusz5!$A$3:$Y$2185,25,FALSE)</f>
        <v>Fraxino-Alnetum (=Circaeo-Alnetum)</v>
      </c>
    </row>
    <row r="1001" spans="1:26" x14ac:dyDescent="0.25">
      <c r="A1001">
        <v>1000</v>
      </c>
      <c r="B1001" t="s">
        <v>6101</v>
      </c>
      <c r="C1001" t="str">
        <f>VLOOKUP(B1001,[1]Arkusz5!$A$3:$Y$2185,2,FALSE)</f>
        <v>51.984062</v>
      </c>
      <c r="D1001" t="str">
        <f>VLOOKUP(B1001,[1]Arkusz5!$A$3:$Y$2185,3,FALSE)</f>
        <v>17.065836</v>
      </c>
      <c r="E1001" t="str">
        <f>VLOOKUP(B1001,[1]Arkusz5!$A$3:$Y$2185,4,FALSE)</f>
        <v>33UXT46</v>
      </c>
      <c r="F1001" t="str">
        <f>VLOOKUP(B1001,[1]Arkusz5!$A$3:$Y$2185,5,FALSE)</f>
        <v>BD59</v>
      </c>
      <c r="G1001">
        <f>VLOOKUP(B1001,[1]Arkusz5!$A$3:$Y$2185,6,FALSE)</f>
        <v>0</v>
      </c>
      <c r="H1001">
        <f>VLOOKUP(B1001,[1]Arkusz5!$A$3:$Y$2185,7,FALSE)</f>
        <v>0</v>
      </c>
      <c r="I1001">
        <f>VLOOKUP(B1001,[1]Arkusz5!$A$3:$Y$2185,8,FALSE)</f>
        <v>0</v>
      </c>
      <c r="J1001">
        <f>VLOOKUP(B1001,[1]Arkusz5!$A$3:$Y$2185,9,FALSE)</f>
        <v>0</v>
      </c>
      <c r="K1001">
        <f>VLOOKUP(B1001,[1]Arkusz5!$A$3:$Y$2185,10,FALSE)</f>
        <v>0</v>
      </c>
      <c r="L1001">
        <f>VLOOKUP(B1001,[1]Arkusz5!$A$3:$Y$2185,11,FALSE)</f>
        <v>0</v>
      </c>
      <c r="M1001">
        <f>VLOOKUP(B1001,[1]Arkusz5!$A$3:$Y$2185,12,FALSE)</f>
        <v>0</v>
      </c>
      <c r="N1001">
        <f>VLOOKUP(B1001,[1]Arkusz5!$A$3:$Y$2185,13,FALSE)</f>
        <v>0</v>
      </c>
      <c r="O1001">
        <f>VLOOKUP(B1001,[1]Arkusz5!$A$3:$Y$2185,14,FALSE)</f>
        <v>0</v>
      </c>
      <c r="P1001">
        <f>VLOOKUP(B1001,[1]Arkusz5!$A$3:$Y$2185,15,FALSE)</f>
        <v>0</v>
      </c>
      <c r="Q1001">
        <f>VLOOKUP(B1001,[1]Arkusz5!$A$3:$Y$2185,16,FALSE)</f>
        <v>0</v>
      </c>
      <c r="R1001">
        <f>VLOOKUP(B1001,[1]Arkusz5!$A$3:$Y$2185,17,FALSE)</f>
        <v>0</v>
      </c>
      <c r="S1001" t="str">
        <f>VLOOKUP(B1001,[1]Arkusz5!$A$3:$Y$2185,18,FALSE)</f>
        <v>Europa</v>
      </c>
      <c r="T1001" t="str">
        <f>VLOOKUP(B1001,[1]Arkusz5!$A$3:$Y$2185,19,FALSE)</f>
        <v>Polska</v>
      </c>
      <c r="U1001" t="str">
        <f>VLOOKUP(B1001,[1]Arkusz5!$A$3:$Y$2185,20,FALSE)</f>
        <v>wielkopolskie</v>
      </c>
      <c r="V1001" t="str">
        <f>VLOOKUP(B1001,[1]Arkusz5!$A$3:$Y$2185,21,FALSE)</f>
        <v>śremski</v>
      </c>
      <c r="W1001" t="str">
        <f>VLOOKUP(B1001,[1]Arkusz5!$A$3:$Y$2185,22,FALSE)</f>
        <v>Dolsk</v>
      </c>
      <c r="X1001" t="str">
        <f>VLOOKUP(B1001,[1]Arkusz5!$A$3:$Y$2185,23,FALSE)</f>
        <v>315.84 Wał Żerkowski</v>
      </c>
      <c r="Y1001" t="str">
        <f>VLOOKUP(B1001,[1]Arkusz5!$A$3:$Y$2185,24,FALSE)</f>
        <v>Continental Bio-geographical Region</v>
      </c>
      <c r="Z1001" t="str">
        <f>VLOOKUP(B1001,[1]Arkusz5!$A$3:$Y$2185,25,FALSE)</f>
        <v>Fraxino-Alnetum (=Circaeo-Alnetum)</v>
      </c>
    </row>
    <row r="1002" spans="1:26" x14ac:dyDescent="0.25">
      <c r="A1002">
        <v>1001</v>
      </c>
      <c r="B1002" t="s">
        <v>6108</v>
      </c>
      <c r="C1002" t="str">
        <f>VLOOKUP(B1002,[1]Arkusz5!$A$3:$Y$2185,2,FALSE)</f>
        <v>52.012471</v>
      </c>
      <c r="D1002" t="str">
        <f>VLOOKUP(B1002,[1]Arkusz5!$A$3:$Y$2185,3,FALSE)</f>
        <v>16.946149</v>
      </c>
      <c r="E1002" t="str">
        <f>VLOOKUP(B1002,[1]Arkusz5!$A$3:$Y$2185,4,FALSE)</f>
        <v>33UXT36</v>
      </c>
      <c r="F1002" t="str">
        <f>VLOOKUP(B1002,[1]Arkusz5!$A$3:$Y$2185,5,FALSE)</f>
        <v>BD48</v>
      </c>
      <c r="G1002">
        <f>VLOOKUP(B1002,[1]Arkusz5!$A$3:$Y$2185,6,FALSE)</f>
        <v>0</v>
      </c>
      <c r="H1002">
        <f>VLOOKUP(B1002,[1]Arkusz5!$A$3:$Y$2185,7,FALSE)</f>
        <v>0</v>
      </c>
      <c r="I1002">
        <f>VLOOKUP(B1002,[1]Arkusz5!$A$3:$Y$2185,8,FALSE)</f>
        <v>0</v>
      </c>
      <c r="J1002">
        <f>VLOOKUP(B1002,[1]Arkusz5!$A$3:$Y$2185,9,FALSE)</f>
        <v>0</v>
      </c>
      <c r="K1002">
        <f>VLOOKUP(B1002,[1]Arkusz5!$A$3:$Y$2185,10,FALSE)</f>
        <v>0</v>
      </c>
      <c r="L1002">
        <f>VLOOKUP(B1002,[1]Arkusz5!$A$3:$Y$2185,11,FALSE)</f>
        <v>0</v>
      </c>
      <c r="M1002">
        <f>VLOOKUP(B1002,[1]Arkusz5!$A$3:$Y$2185,12,FALSE)</f>
        <v>0</v>
      </c>
      <c r="N1002" t="str">
        <f>VLOOKUP(B1002,[1]Arkusz5!$A$3:$Y$2185,13,FALSE)</f>
        <v>Krzywińsko-Osiecki wraz z zadrzewieniami generała Dezyderego Chłapowskiego i kompleksem leśnym Osieczna-Góra</v>
      </c>
      <c r="O1002">
        <f>VLOOKUP(B1002,[1]Arkusz5!$A$3:$Y$2185,14,FALSE)</f>
        <v>0</v>
      </c>
      <c r="P1002">
        <f>VLOOKUP(B1002,[1]Arkusz5!$A$3:$Y$2185,15,FALSE)</f>
        <v>0</v>
      </c>
      <c r="Q1002">
        <f>VLOOKUP(B1002,[1]Arkusz5!$A$3:$Y$2185,16,FALSE)</f>
        <v>0</v>
      </c>
      <c r="R1002">
        <f>VLOOKUP(B1002,[1]Arkusz5!$A$3:$Y$2185,17,FALSE)</f>
        <v>0</v>
      </c>
      <c r="S1002" t="str">
        <f>VLOOKUP(B1002,[1]Arkusz5!$A$3:$Y$2185,18,FALSE)</f>
        <v>Europa</v>
      </c>
      <c r="T1002" t="str">
        <f>VLOOKUP(B1002,[1]Arkusz5!$A$3:$Y$2185,19,FALSE)</f>
        <v>Polska</v>
      </c>
      <c r="U1002" t="str">
        <f>VLOOKUP(B1002,[1]Arkusz5!$A$3:$Y$2185,20,FALSE)</f>
        <v>wielkopolskie</v>
      </c>
      <c r="V1002" t="str">
        <f>VLOOKUP(B1002,[1]Arkusz5!$A$3:$Y$2185,21,FALSE)</f>
        <v>kościański</v>
      </c>
      <c r="W1002" t="str">
        <f>VLOOKUP(B1002,[1]Arkusz5!$A$3:$Y$2185,22,FALSE)</f>
        <v>Krzywiń</v>
      </c>
      <c r="X1002" t="str">
        <f>VLOOKUP(B1002,[1]Arkusz5!$A$3:$Y$2185,23,FALSE)</f>
        <v>315.82 Pojezierze Krzywińskie</v>
      </c>
      <c r="Y1002" t="str">
        <f>VLOOKUP(B1002,[1]Arkusz5!$A$3:$Y$2185,24,FALSE)</f>
        <v>Continental Bio-geographical Region</v>
      </c>
      <c r="Z1002" t="str">
        <f>VLOOKUP(B1002,[1]Arkusz5!$A$3:$Y$2185,25,FALSE)</f>
        <v>Ficario-Ulmetum chrysosplenietosum</v>
      </c>
    </row>
    <row r="1003" spans="1:26" x14ac:dyDescent="0.25">
      <c r="A1003">
        <v>1002</v>
      </c>
      <c r="B1003" t="s">
        <v>6114</v>
      </c>
      <c r="C1003" t="str">
        <f>VLOOKUP(B1003,[1]Arkusz5!$A$3:$Y$2185,2,FALSE)</f>
        <v>52.085714</v>
      </c>
      <c r="D1003" t="str">
        <f>VLOOKUP(B1003,[1]Arkusz5!$A$3:$Y$2185,3,FALSE)</f>
        <v>17.018942</v>
      </c>
      <c r="E1003" t="str">
        <f>VLOOKUP(B1003,[1]Arkusz5!$A$3:$Y$2185,4,FALSE)</f>
        <v>33UXT37</v>
      </c>
      <c r="F1003" t="str">
        <f>VLOOKUP(B1003,[1]Arkusz5!$A$3:$Y$2185,5,FALSE)</f>
        <v>BD39</v>
      </c>
      <c r="G1003">
        <f>VLOOKUP(B1003,[1]Arkusz5!$A$3:$Y$2185,6,FALSE)</f>
        <v>0</v>
      </c>
      <c r="H1003">
        <f>VLOOKUP(B1003,[1]Arkusz5!$A$3:$Y$2185,7,FALSE)</f>
        <v>0</v>
      </c>
      <c r="I1003">
        <f>VLOOKUP(B1003,[1]Arkusz5!$A$3:$Y$2185,8,FALSE)</f>
        <v>0</v>
      </c>
      <c r="J1003">
        <f>VLOOKUP(B1003,[1]Arkusz5!$A$3:$Y$2185,9,FALSE)</f>
        <v>0</v>
      </c>
      <c r="K1003">
        <f>VLOOKUP(B1003,[1]Arkusz5!$A$3:$Y$2185,10,FALSE)</f>
        <v>0</v>
      </c>
      <c r="L1003">
        <f>VLOOKUP(B1003,[1]Arkusz5!$A$3:$Y$2185,11,FALSE)</f>
        <v>0</v>
      </c>
      <c r="M1003">
        <f>VLOOKUP(B1003,[1]Arkusz5!$A$3:$Y$2185,12,FALSE)</f>
        <v>0</v>
      </c>
      <c r="N1003">
        <f>VLOOKUP(B1003,[1]Arkusz5!$A$3:$Y$2185,13,FALSE)</f>
        <v>0</v>
      </c>
      <c r="O1003">
        <f>VLOOKUP(B1003,[1]Arkusz5!$A$3:$Y$2185,14,FALSE)</f>
        <v>0</v>
      </c>
      <c r="P1003">
        <f>VLOOKUP(B1003,[1]Arkusz5!$A$3:$Y$2185,15,FALSE)</f>
        <v>0</v>
      </c>
      <c r="Q1003">
        <f>VLOOKUP(B1003,[1]Arkusz5!$A$3:$Y$2185,16,FALSE)</f>
        <v>0</v>
      </c>
      <c r="R1003">
        <f>VLOOKUP(B1003,[1]Arkusz5!$A$3:$Y$2185,17,FALSE)</f>
        <v>0</v>
      </c>
      <c r="S1003" t="str">
        <f>VLOOKUP(B1003,[1]Arkusz5!$A$3:$Y$2185,18,FALSE)</f>
        <v>Europa</v>
      </c>
      <c r="T1003" t="str">
        <f>VLOOKUP(B1003,[1]Arkusz5!$A$3:$Y$2185,19,FALSE)</f>
        <v>Polska</v>
      </c>
      <c r="U1003" t="str">
        <f>VLOOKUP(B1003,[1]Arkusz5!$A$3:$Y$2185,20,FALSE)</f>
        <v>wielkopolskie</v>
      </c>
      <c r="V1003" t="str">
        <f>VLOOKUP(B1003,[1]Arkusz5!$A$3:$Y$2185,21,FALSE)</f>
        <v>śremski</v>
      </c>
      <c r="W1003" t="str">
        <f>VLOOKUP(B1003,[1]Arkusz5!$A$3:$Y$2185,22,FALSE)</f>
        <v>Śrem</v>
      </c>
      <c r="X1003" t="str">
        <f>VLOOKUP(B1003,[1]Arkusz5!$A$3:$Y$2185,23,FALSE)</f>
        <v>315.64 Kotlina Śremska</v>
      </c>
      <c r="Y1003" t="str">
        <f>VLOOKUP(B1003,[1]Arkusz5!$A$3:$Y$2185,24,FALSE)</f>
        <v>Continental Bio-geographical Region</v>
      </c>
      <c r="Z1003" t="str">
        <f>VLOOKUP(B1003,[1]Arkusz5!$A$3:$Y$2185,25,FALSE)</f>
        <v>Galio-Carpinetum</v>
      </c>
    </row>
    <row r="1004" spans="1:26" x14ac:dyDescent="0.25">
      <c r="A1004">
        <v>1003</v>
      </c>
      <c r="B1004" t="s">
        <v>6120</v>
      </c>
      <c r="C1004" t="str">
        <f>VLOOKUP(B1004,[1]Arkusz5!$A$3:$Y$2185,2,FALSE)</f>
        <v>52.368221</v>
      </c>
      <c r="D1004" t="str">
        <f>VLOOKUP(B1004,[1]Arkusz5!$A$3:$Y$2185,3,FALSE)</f>
        <v>18.177511</v>
      </c>
      <c r="E1004" t="str">
        <f>VLOOKUP(B1004,[1]Arkusz5!$A$3:$Y$2185,4,FALSE)</f>
        <v>34UCD00</v>
      </c>
      <c r="F1004" t="str">
        <f>VLOOKUP(B1004,[1]Arkusz5!$A$3:$Y$2185,5,FALSE)</f>
        <v>CD07</v>
      </c>
      <c r="G1004">
        <f>VLOOKUP(B1004,[1]Arkusz5!$A$3:$Y$2185,6,FALSE)</f>
        <v>0</v>
      </c>
      <c r="H1004">
        <f>VLOOKUP(B1004,[1]Arkusz5!$A$3:$Y$2185,7,FALSE)</f>
        <v>0</v>
      </c>
      <c r="I1004">
        <f>VLOOKUP(B1004,[1]Arkusz5!$A$3:$Y$2185,8,FALSE)</f>
        <v>0</v>
      </c>
      <c r="J1004">
        <f>VLOOKUP(B1004,[1]Arkusz5!$A$3:$Y$2185,9,FALSE)</f>
        <v>0</v>
      </c>
      <c r="K1004">
        <f>VLOOKUP(B1004,[1]Arkusz5!$A$3:$Y$2185,10,FALSE)</f>
        <v>0</v>
      </c>
      <c r="L1004">
        <f>VLOOKUP(B1004,[1]Arkusz5!$A$3:$Y$2185,11,FALSE)</f>
        <v>0</v>
      </c>
      <c r="M1004">
        <f>VLOOKUP(B1004,[1]Arkusz5!$A$3:$Y$2185,12,FALSE)</f>
        <v>0</v>
      </c>
      <c r="N1004">
        <f>VLOOKUP(B1004,[1]Arkusz5!$A$3:$Y$2185,13,FALSE)</f>
        <v>0</v>
      </c>
      <c r="O1004">
        <f>VLOOKUP(B1004,[1]Arkusz5!$A$3:$Y$2185,14,FALSE)</f>
        <v>0</v>
      </c>
      <c r="P1004">
        <f>VLOOKUP(B1004,[1]Arkusz5!$A$3:$Y$2185,15,FALSE)</f>
        <v>0</v>
      </c>
      <c r="Q1004">
        <f>VLOOKUP(B1004,[1]Arkusz5!$A$3:$Y$2185,16,FALSE)</f>
        <v>0</v>
      </c>
      <c r="R1004">
        <f>VLOOKUP(B1004,[1]Arkusz5!$A$3:$Y$2185,17,FALSE)</f>
        <v>0</v>
      </c>
      <c r="S1004" t="str">
        <f>VLOOKUP(B1004,[1]Arkusz5!$A$3:$Y$2185,18,FALSE)</f>
        <v>Europa</v>
      </c>
      <c r="T1004" t="str">
        <f>VLOOKUP(B1004,[1]Arkusz5!$A$3:$Y$2185,19,FALSE)</f>
        <v>Polska</v>
      </c>
      <c r="U1004" t="str">
        <f>VLOOKUP(B1004,[1]Arkusz5!$A$3:$Y$2185,20,FALSE)</f>
        <v>wielkopolskie</v>
      </c>
      <c r="V1004" t="str">
        <f>VLOOKUP(B1004,[1]Arkusz5!$A$3:$Y$2185,21,FALSE)</f>
        <v>koniński</v>
      </c>
      <c r="W1004" t="str">
        <f>VLOOKUP(B1004,[1]Arkusz5!$A$3:$Y$2185,22,FALSE)</f>
        <v>Kleczew</v>
      </c>
      <c r="X1004" t="str">
        <f>VLOOKUP(B1004,[1]Arkusz5!$A$3:$Y$2185,23,FALSE)</f>
        <v>315.54 Pojezierze Gnieźnieńskie</v>
      </c>
      <c r="Y1004" t="str">
        <f>VLOOKUP(B1004,[1]Arkusz5!$A$3:$Y$2185,24,FALSE)</f>
        <v>Continental Bio-geographical Region</v>
      </c>
      <c r="Z1004" t="str">
        <f>VLOOKUP(B1004,[1]Arkusz5!$A$3:$Y$2185,25,FALSE)</f>
        <v>Fraxino-Alnetum (=Circaeo-Alnetum)</v>
      </c>
    </row>
    <row r="1005" spans="1:26" x14ac:dyDescent="0.25">
      <c r="A1005">
        <v>1004</v>
      </c>
      <c r="B1005" t="s">
        <v>6125</v>
      </c>
      <c r="C1005" t="str">
        <f>VLOOKUP(B1005,[1]Arkusz5!$A$3:$Y$2185,2,FALSE)</f>
        <v>52.399853</v>
      </c>
      <c r="D1005" t="str">
        <f>VLOOKUP(B1005,[1]Arkusz5!$A$3:$Y$2185,3,FALSE)</f>
        <v>16.90578</v>
      </c>
      <c r="E1005" t="str">
        <f>VLOOKUP(B1005,[1]Arkusz5!$A$3:$Y$2185,4,FALSE)</f>
        <v>33UXU20</v>
      </c>
      <c r="F1005" t="str">
        <f>VLOOKUP(B1005,[1]Arkusz5!$A$3:$Y$2185,5,FALSE)</f>
        <v>BD08</v>
      </c>
      <c r="G1005">
        <f>VLOOKUP(B1005,[1]Arkusz5!$A$3:$Y$2185,6,FALSE)</f>
        <v>0</v>
      </c>
      <c r="H1005">
        <f>VLOOKUP(B1005,[1]Arkusz5!$A$3:$Y$2185,7,FALSE)</f>
        <v>0</v>
      </c>
      <c r="I1005">
        <f>VLOOKUP(B1005,[1]Arkusz5!$A$3:$Y$2185,8,FALSE)</f>
        <v>0</v>
      </c>
      <c r="J1005">
        <f>VLOOKUP(B1005,[1]Arkusz5!$A$3:$Y$2185,9,FALSE)</f>
        <v>0</v>
      </c>
      <c r="K1005">
        <f>VLOOKUP(B1005,[1]Arkusz5!$A$3:$Y$2185,10,FALSE)</f>
        <v>0</v>
      </c>
      <c r="L1005">
        <f>VLOOKUP(B1005,[1]Arkusz5!$A$3:$Y$2185,11,FALSE)</f>
        <v>0</v>
      </c>
      <c r="M1005">
        <f>VLOOKUP(B1005,[1]Arkusz5!$A$3:$Y$2185,12,FALSE)</f>
        <v>0</v>
      </c>
      <c r="N1005">
        <f>VLOOKUP(B1005,[1]Arkusz5!$A$3:$Y$2185,13,FALSE)</f>
        <v>0</v>
      </c>
      <c r="O1005">
        <f>VLOOKUP(B1005,[1]Arkusz5!$A$3:$Y$2185,14,FALSE)</f>
        <v>0</v>
      </c>
      <c r="P1005">
        <f>VLOOKUP(B1005,[1]Arkusz5!$A$3:$Y$2185,15,FALSE)</f>
        <v>0</v>
      </c>
      <c r="Q1005">
        <f>VLOOKUP(B1005,[1]Arkusz5!$A$3:$Y$2185,16,FALSE)</f>
        <v>0</v>
      </c>
      <c r="R1005">
        <f>VLOOKUP(B1005,[1]Arkusz5!$A$3:$Y$2185,17,FALSE)</f>
        <v>0</v>
      </c>
      <c r="S1005" t="str">
        <f>VLOOKUP(B1005,[1]Arkusz5!$A$3:$Y$2185,18,FALSE)</f>
        <v>Europa</v>
      </c>
      <c r="T1005" t="str">
        <f>VLOOKUP(B1005,[1]Arkusz5!$A$3:$Y$2185,19,FALSE)</f>
        <v>Polska</v>
      </c>
      <c r="U1005" t="str">
        <f>VLOOKUP(B1005,[1]Arkusz5!$A$3:$Y$2185,20,FALSE)</f>
        <v>wielkopolskie</v>
      </c>
      <c r="V1005" t="str">
        <f>VLOOKUP(B1005,[1]Arkusz5!$A$3:$Y$2185,21,FALSE)</f>
        <v>Poznań</v>
      </c>
      <c r="W1005" t="str">
        <f>VLOOKUP(B1005,[1]Arkusz5!$A$3:$Y$2185,22,FALSE)</f>
        <v>Poznań</v>
      </c>
      <c r="X1005" t="str">
        <f>VLOOKUP(B1005,[1]Arkusz5!$A$3:$Y$2185,23,FALSE)</f>
        <v>315.52 Poznański Przełom Warty</v>
      </c>
      <c r="Y1005" t="str">
        <f>VLOOKUP(B1005,[1]Arkusz5!$A$3:$Y$2185,24,FALSE)</f>
        <v>Continental Bio-geographical Region</v>
      </c>
      <c r="Z1005" t="str">
        <f>VLOOKUP(B1005,[1]Arkusz5!$A$3:$Y$2185,25,FALSE)</f>
        <v>Galio-Carpinetum</v>
      </c>
    </row>
    <row r="1006" spans="1:26" x14ac:dyDescent="0.25">
      <c r="A1006">
        <v>1005</v>
      </c>
      <c r="B1006" t="s">
        <v>6131</v>
      </c>
      <c r="C1006" t="str">
        <f>VLOOKUP(B1006,[1]Arkusz5!$A$3:$Y$2185,2,FALSE)</f>
        <v>52.249992</v>
      </c>
      <c r="D1006" t="str">
        <f>VLOOKUP(B1006,[1]Arkusz5!$A$3:$Y$2185,3,FALSE)</f>
        <v>16.7855</v>
      </c>
      <c r="E1006" t="str">
        <f>VLOOKUP(B1006,[1]Arkusz5!$A$3:$Y$2185,4,FALSE)</f>
        <v>33UXT29</v>
      </c>
      <c r="F1006" t="str">
        <f>VLOOKUP(B1006,[1]Arkusz5!$A$3:$Y$2185,5,FALSE)</f>
        <v>BD17</v>
      </c>
      <c r="G1006">
        <f>VLOOKUP(B1006,[1]Arkusz5!$A$3:$Y$2185,6,FALSE)</f>
        <v>0</v>
      </c>
      <c r="H1006">
        <f>VLOOKUP(B1006,[1]Arkusz5!$A$3:$Y$2185,7,FALSE)</f>
        <v>0</v>
      </c>
      <c r="I1006">
        <f>VLOOKUP(B1006,[1]Arkusz5!$A$3:$Y$2185,8,FALSE)</f>
        <v>0</v>
      </c>
      <c r="J1006" t="str">
        <f>VLOOKUP(B1006,[1]Arkusz5!$A$3:$Y$2185,9,FALSE)</f>
        <v>Wielkopolski Park Narodowy</v>
      </c>
      <c r="K1006">
        <f>VLOOKUP(B1006,[1]Arkusz5!$A$3:$Y$2185,10,FALSE)</f>
        <v>0</v>
      </c>
      <c r="L1006">
        <f>VLOOKUP(B1006,[1]Arkusz5!$A$3:$Y$2185,11,FALSE)</f>
        <v>0</v>
      </c>
      <c r="M1006">
        <f>VLOOKUP(B1006,[1]Arkusz5!$A$3:$Y$2185,12,FALSE)</f>
        <v>0</v>
      </c>
      <c r="N1006">
        <f>VLOOKUP(B1006,[1]Arkusz5!$A$3:$Y$2185,13,FALSE)</f>
        <v>0</v>
      </c>
      <c r="O1006">
        <f>VLOOKUP(B1006,[1]Arkusz5!$A$3:$Y$2185,14,FALSE)</f>
        <v>0</v>
      </c>
      <c r="P1006">
        <f>VLOOKUP(B1006,[1]Arkusz5!$A$3:$Y$2185,15,FALSE)</f>
        <v>0</v>
      </c>
      <c r="Q1006" t="str">
        <f>VLOOKUP(B1006,[1]Arkusz5!$A$3:$Y$2185,16,FALSE)</f>
        <v>PLB300017; PLH300010</v>
      </c>
      <c r="R1006" t="str">
        <f>VLOOKUP(B1006,[1]Arkusz5!$A$3:$Y$2185,17,FALSE)</f>
        <v>Ostoja Rogalińska; Ostoja Wielkopolska</v>
      </c>
      <c r="S1006" t="str">
        <f>VLOOKUP(B1006,[1]Arkusz5!$A$3:$Y$2185,18,FALSE)</f>
        <v>Europa</v>
      </c>
      <c r="T1006" t="str">
        <f>VLOOKUP(B1006,[1]Arkusz5!$A$3:$Y$2185,19,FALSE)</f>
        <v>Polska</v>
      </c>
      <c r="U1006" t="str">
        <f>VLOOKUP(B1006,[1]Arkusz5!$A$3:$Y$2185,20,FALSE)</f>
        <v>wielkopolskie</v>
      </c>
      <c r="V1006" t="str">
        <f>VLOOKUP(B1006,[1]Arkusz5!$A$3:$Y$2185,21,FALSE)</f>
        <v>poznański</v>
      </c>
      <c r="W1006" t="str">
        <f>VLOOKUP(B1006,[1]Arkusz5!$A$3:$Y$2185,22,FALSE)</f>
        <v>Stęszew</v>
      </c>
      <c r="X1006" t="str">
        <f>VLOOKUP(B1006,[1]Arkusz5!$A$3:$Y$2185,23,FALSE)</f>
        <v>315.64 Kotlina Śremska</v>
      </c>
      <c r="Y1006" t="str">
        <f>VLOOKUP(B1006,[1]Arkusz5!$A$3:$Y$2185,24,FALSE)</f>
        <v>Continental Bio-geographical Region</v>
      </c>
      <c r="Z1006" t="str">
        <f>VLOOKUP(B1006,[1]Arkusz5!$A$3:$Y$2185,25,FALSE)</f>
        <v>Potentillo albae-Quercetum typicum</v>
      </c>
    </row>
    <row r="1007" spans="1:26" x14ac:dyDescent="0.25">
      <c r="A1007">
        <v>1006</v>
      </c>
      <c r="B1007" t="s">
        <v>6138</v>
      </c>
      <c r="C1007" t="str">
        <f>VLOOKUP(B1007,[1]Arkusz5!$A$3:$Y$2185,2,FALSE)</f>
        <v>51.790139</v>
      </c>
      <c r="D1007" t="str">
        <f>VLOOKUP(B1007,[1]Arkusz5!$A$3:$Y$2185,3,FALSE)</f>
        <v>16.662656</v>
      </c>
      <c r="E1007" t="str">
        <f>VLOOKUP(B1007,[1]Arkusz5!$A$3:$Y$2185,4,FALSE)</f>
        <v>33UXT13</v>
      </c>
      <c r="F1007" t="str">
        <f>VLOOKUP(B1007,[1]Arkusz5!$A$3:$Y$2185,5,FALSE)</f>
        <v>BD76</v>
      </c>
      <c r="G1007">
        <f>VLOOKUP(B1007,[1]Arkusz5!$A$3:$Y$2185,6,FALSE)</f>
        <v>0</v>
      </c>
      <c r="H1007">
        <f>VLOOKUP(B1007,[1]Arkusz5!$A$3:$Y$2185,7,FALSE)</f>
        <v>0</v>
      </c>
      <c r="I1007">
        <f>VLOOKUP(B1007,[1]Arkusz5!$A$3:$Y$2185,8,FALSE)</f>
        <v>0</v>
      </c>
      <c r="J1007">
        <f>VLOOKUP(B1007,[1]Arkusz5!$A$3:$Y$2185,9,FALSE)</f>
        <v>0</v>
      </c>
      <c r="K1007">
        <f>VLOOKUP(B1007,[1]Arkusz5!$A$3:$Y$2185,10,FALSE)</f>
        <v>0</v>
      </c>
      <c r="L1007">
        <f>VLOOKUP(B1007,[1]Arkusz5!$A$3:$Y$2185,11,FALSE)</f>
        <v>0</v>
      </c>
      <c r="M1007">
        <f>VLOOKUP(B1007,[1]Arkusz5!$A$3:$Y$2185,12,FALSE)</f>
        <v>0</v>
      </c>
      <c r="N1007">
        <f>VLOOKUP(B1007,[1]Arkusz5!$A$3:$Y$2185,13,FALSE)</f>
        <v>0</v>
      </c>
      <c r="O1007">
        <f>VLOOKUP(B1007,[1]Arkusz5!$A$3:$Y$2185,14,FALSE)</f>
        <v>0</v>
      </c>
      <c r="P1007">
        <f>VLOOKUP(B1007,[1]Arkusz5!$A$3:$Y$2185,15,FALSE)</f>
        <v>0</v>
      </c>
      <c r="Q1007">
        <f>VLOOKUP(B1007,[1]Arkusz5!$A$3:$Y$2185,16,FALSE)</f>
        <v>0</v>
      </c>
      <c r="R1007">
        <f>VLOOKUP(B1007,[1]Arkusz5!$A$3:$Y$2185,17,FALSE)</f>
        <v>0</v>
      </c>
      <c r="S1007" t="str">
        <f>VLOOKUP(B1007,[1]Arkusz5!$A$3:$Y$2185,18,FALSE)</f>
        <v>Europa</v>
      </c>
      <c r="T1007" t="str">
        <f>VLOOKUP(B1007,[1]Arkusz5!$A$3:$Y$2185,19,FALSE)</f>
        <v>Polska</v>
      </c>
      <c r="U1007" t="str">
        <f>VLOOKUP(B1007,[1]Arkusz5!$A$3:$Y$2185,20,FALSE)</f>
        <v>wielkopolskie</v>
      </c>
      <c r="V1007" t="str">
        <f>VLOOKUP(B1007,[1]Arkusz5!$A$3:$Y$2185,21,FALSE)</f>
        <v>leszczyński</v>
      </c>
      <c r="W1007" t="str">
        <f>VLOOKUP(B1007,[1]Arkusz5!$A$3:$Y$2185,22,FALSE)</f>
        <v>Rydzyna</v>
      </c>
      <c r="X1007" t="str">
        <f>VLOOKUP(B1007,[1]Arkusz5!$A$3:$Y$2185,23,FALSE)</f>
        <v>318.11 Wysoczyzna Leszczyńska</v>
      </c>
      <c r="Y1007" t="str">
        <f>VLOOKUP(B1007,[1]Arkusz5!$A$3:$Y$2185,24,FALSE)</f>
        <v>Continental Bio-geographical Region</v>
      </c>
      <c r="Z1007" t="str">
        <f>VLOOKUP(B1007,[1]Arkusz5!$A$3:$Y$2185,25,FALSE)</f>
        <v>Fraxino-Alnetum (=Circaeo-Alnetum)</v>
      </c>
    </row>
    <row r="1008" spans="1:26" x14ac:dyDescent="0.25">
      <c r="A1008">
        <v>1007</v>
      </c>
      <c r="B1008" t="s">
        <v>6148</v>
      </c>
      <c r="C1008" t="str">
        <f>VLOOKUP(B1008,[1]Arkusz5!$A$3:$Y$2185,2,FALSE)</f>
        <v>52.461999</v>
      </c>
      <c r="D1008" t="str">
        <f>VLOOKUP(B1008,[1]Arkusz5!$A$3:$Y$2185,3,FALSE)</f>
        <v>16.794261</v>
      </c>
      <c r="E1008" t="str">
        <f>VLOOKUP(B1008,[1]Arkusz5!$A$3:$Y$2185,4,FALSE)</f>
        <v>33UXU21</v>
      </c>
      <c r="F1008" t="str">
        <f>VLOOKUP(B1008,[1]Arkusz5!$A$3:$Y$2185,5,FALSE)</f>
        <v>BC98</v>
      </c>
      <c r="G1008">
        <f>VLOOKUP(B1008,[1]Arkusz5!$A$3:$Y$2185,6,FALSE)</f>
        <v>0</v>
      </c>
      <c r="H1008">
        <f>VLOOKUP(B1008,[1]Arkusz5!$A$3:$Y$2185,7,FALSE)</f>
        <v>0</v>
      </c>
      <c r="I1008">
        <f>VLOOKUP(B1008,[1]Arkusz5!$A$3:$Y$2185,8,FALSE)</f>
        <v>0</v>
      </c>
      <c r="J1008">
        <f>VLOOKUP(B1008,[1]Arkusz5!$A$3:$Y$2185,9,FALSE)</f>
        <v>0</v>
      </c>
      <c r="K1008">
        <f>VLOOKUP(B1008,[1]Arkusz5!$A$3:$Y$2185,10,FALSE)</f>
        <v>0</v>
      </c>
      <c r="L1008">
        <f>VLOOKUP(B1008,[1]Arkusz5!$A$3:$Y$2185,11,FALSE)</f>
        <v>0</v>
      </c>
      <c r="M1008">
        <f>VLOOKUP(B1008,[1]Arkusz5!$A$3:$Y$2185,12,FALSE)</f>
        <v>0</v>
      </c>
      <c r="N1008">
        <f>VLOOKUP(B1008,[1]Arkusz5!$A$3:$Y$2185,13,FALSE)</f>
        <v>0</v>
      </c>
      <c r="O1008">
        <f>VLOOKUP(B1008,[1]Arkusz5!$A$3:$Y$2185,14,FALSE)</f>
        <v>0</v>
      </c>
      <c r="P1008">
        <f>VLOOKUP(B1008,[1]Arkusz5!$A$3:$Y$2185,15,FALSE)</f>
        <v>0</v>
      </c>
      <c r="Q1008">
        <f>VLOOKUP(B1008,[1]Arkusz5!$A$3:$Y$2185,16,FALSE)</f>
        <v>0</v>
      </c>
      <c r="R1008">
        <f>VLOOKUP(B1008,[1]Arkusz5!$A$3:$Y$2185,17,FALSE)</f>
        <v>0</v>
      </c>
      <c r="S1008" t="str">
        <f>VLOOKUP(B1008,[1]Arkusz5!$A$3:$Y$2185,18,FALSE)</f>
        <v>Europa</v>
      </c>
      <c r="T1008" t="str">
        <f>VLOOKUP(B1008,[1]Arkusz5!$A$3:$Y$2185,19,FALSE)</f>
        <v>Polska</v>
      </c>
      <c r="U1008" t="str">
        <f>VLOOKUP(B1008,[1]Arkusz5!$A$3:$Y$2185,20,FALSE)</f>
        <v>wielkopolskie</v>
      </c>
      <c r="V1008" t="str">
        <f>VLOOKUP(B1008,[1]Arkusz5!$A$3:$Y$2185,21,FALSE)</f>
        <v>Poznań</v>
      </c>
      <c r="W1008" t="str">
        <f>VLOOKUP(B1008,[1]Arkusz5!$A$3:$Y$2185,22,FALSE)</f>
        <v>Poznań</v>
      </c>
      <c r="X1008" t="str">
        <f>VLOOKUP(B1008,[1]Arkusz5!$A$3:$Y$2185,23,FALSE)</f>
        <v>315.51 Pojezierze Poznańskie</v>
      </c>
      <c r="Y1008" t="str">
        <f>VLOOKUP(B1008,[1]Arkusz5!$A$3:$Y$2185,24,FALSE)</f>
        <v>Continental Bio-geographical Region</v>
      </c>
      <c r="Z1008" t="str">
        <f>VLOOKUP(B1008,[1]Arkusz5!$A$3:$Y$2185,25,FALSE)</f>
        <v>Galio-Carpinetum</v>
      </c>
    </row>
    <row r="1009" spans="1:26" x14ac:dyDescent="0.25">
      <c r="A1009">
        <v>1008</v>
      </c>
      <c r="B1009" t="s">
        <v>6153</v>
      </c>
      <c r="C1009" t="str">
        <f>VLOOKUP(B1009,[1]Arkusz5!$A$3:$Y$2185,2,FALSE)</f>
        <v>52.399853</v>
      </c>
      <c r="D1009" t="str">
        <f>VLOOKUP(B1009,[1]Arkusz5!$A$3:$Y$2185,3,FALSE)</f>
        <v>16.90578</v>
      </c>
      <c r="E1009" t="str">
        <f>VLOOKUP(B1009,[1]Arkusz5!$A$3:$Y$2185,4,FALSE)</f>
        <v>33UXU20</v>
      </c>
      <c r="F1009" t="str">
        <f>VLOOKUP(B1009,[1]Arkusz5!$A$3:$Y$2185,5,FALSE)</f>
        <v>BD08</v>
      </c>
      <c r="G1009">
        <f>VLOOKUP(B1009,[1]Arkusz5!$A$3:$Y$2185,6,FALSE)</f>
        <v>0</v>
      </c>
      <c r="H1009">
        <f>VLOOKUP(B1009,[1]Arkusz5!$A$3:$Y$2185,7,FALSE)</f>
        <v>0</v>
      </c>
      <c r="I1009">
        <f>VLOOKUP(B1009,[1]Arkusz5!$A$3:$Y$2185,8,FALSE)</f>
        <v>0</v>
      </c>
      <c r="J1009">
        <f>VLOOKUP(B1009,[1]Arkusz5!$A$3:$Y$2185,9,FALSE)</f>
        <v>0</v>
      </c>
      <c r="K1009">
        <f>VLOOKUP(B1009,[1]Arkusz5!$A$3:$Y$2185,10,FALSE)</f>
        <v>0</v>
      </c>
      <c r="L1009">
        <f>VLOOKUP(B1009,[1]Arkusz5!$A$3:$Y$2185,11,FALSE)</f>
        <v>0</v>
      </c>
      <c r="M1009">
        <f>VLOOKUP(B1009,[1]Arkusz5!$A$3:$Y$2185,12,FALSE)</f>
        <v>0</v>
      </c>
      <c r="N1009">
        <f>VLOOKUP(B1009,[1]Arkusz5!$A$3:$Y$2185,13,FALSE)</f>
        <v>0</v>
      </c>
      <c r="O1009">
        <f>VLOOKUP(B1009,[1]Arkusz5!$A$3:$Y$2185,14,FALSE)</f>
        <v>0</v>
      </c>
      <c r="P1009">
        <f>VLOOKUP(B1009,[1]Arkusz5!$A$3:$Y$2185,15,FALSE)</f>
        <v>0</v>
      </c>
      <c r="Q1009">
        <f>VLOOKUP(B1009,[1]Arkusz5!$A$3:$Y$2185,16,FALSE)</f>
        <v>0</v>
      </c>
      <c r="R1009">
        <f>VLOOKUP(B1009,[1]Arkusz5!$A$3:$Y$2185,17,FALSE)</f>
        <v>0</v>
      </c>
      <c r="S1009" t="str">
        <f>VLOOKUP(B1009,[1]Arkusz5!$A$3:$Y$2185,18,FALSE)</f>
        <v>Europa</v>
      </c>
      <c r="T1009" t="str">
        <f>VLOOKUP(B1009,[1]Arkusz5!$A$3:$Y$2185,19,FALSE)</f>
        <v>Polska</v>
      </c>
      <c r="U1009" t="str">
        <f>VLOOKUP(B1009,[1]Arkusz5!$A$3:$Y$2185,20,FALSE)</f>
        <v>wielkopolskie</v>
      </c>
      <c r="V1009" t="str">
        <f>VLOOKUP(B1009,[1]Arkusz5!$A$3:$Y$2185,21,FALSE)</f>
        <v>Poznań</v>
      </c>
      <c r="W1009" t="str">
        <f>VLOOKUP(B1009,[1]Arkusz5!$A$3:$Y$2185,22,FALSE)</f>
        <v>Poznań</v>
      </c>
      <c r="X1009" t="str">
        <f>VLOOKUP(B1009,[1]Arkusz5!$A$3:$Y$2185,23,FALSE)</f>
        <v>315.52 Poznański Przełom Warty</v>
      </c>
      <c r="Y1009" t="str">
        <f>VLOOKUP(B1009,[1]Arkusz5!$A$3:$Y$2185,24,FALSE)</f>
        <v>Continental Bio-geographical Region</v>
      </c>
      <c r="Z1009" t="str">
        <f>VLOOKUP(B1009,[1]Arkusz5!$A$3:$Y$2185,25,FALSE)</f>
        <v>Galio-Carpinetum</v>
      </c>
    </row>
    <row r="1010" spans="1:26" x14ac:dyDescent="0.25">
      <c r="A1010">
        <v>1009</v>
      </c>
      <c r="B1010" t="s">
        <v>6156</v>
      </c>
      <c r="C1010" t="str">
        <f>VLOOKUP(B1010,[1]Arkusz5!$A$3:$Y$2185,2,FALSE)</f>
        <v>52.399853</v>
      </c>
      <c r="D1010" t="str">
        <f>VLOOKUP(B1010,[1]Arkusz5!$A$3:$Y$2185,3,FALSE)</f>
        <v>16.90578</v>
      </c>
      <c r="E1010" t="str">
        <f>VLOOKUP(B1010,[1]Arkusz5!$A$3:$Y$2185,4,FALSE)</f>
        <v>33UXU20</v>
      </c>
      <c r="F1010" t="str">
        <f>VLOOKUP(B1010,[1]Arkusz5!$A$3:$Y$2185,5,FALSE)</f>
        <v>BD08</v>
      </c>
      <c r="G1010">
        <f>VLOOKUP(B1010,[1]Arkusz5!$A$3:$Y$2185,6,FALSE)</f>
        <v>0</v>
      </c>
      <c r="H1010">
        <f>VLOOKUP(B1010,[1]Arkusz5!$A$3:$Y$2185,7,FALSE)</f>
        <v>0</v>
      </c>
      <c r="I1010">
        <f>VLOOKUP(B1010,[1]Arkusz5!$A$3:$Y$2185,8,FALSE)</f>
        <v>0</v>
      </c>
      <c r="J1010">
        <f>VLOOKUP(B1010,[1]Arkusz5!$A$3:$Y$2185,9,FALSE)</f>
        <v>0</v>
      </c>
      <c r="K1010">
        <f>VLOOKUP(B1010,[1]Arkusz5!$A$3:$Y$2185,10,FALSE)</f>
        <v>0</v>
      </c>
      <c r="L1010">
        <f>VLOOKUP(B1010,[1]Arkusz5!$A$3:$Y$2185,11,FALSE)</f>
        <v>0</v>
      </c>
      <c r="M1010">
        <f>VLOOKUP(B1010,[1]Arkusz5!$A$3:$Y$2185,12,FALSE)</f>
        <v>0</v>
      </c>
      <c r="N1010">
        <f>VLOOKUP(B1010,[1]Arkusz5!$A$3:$Y$2185,13,FALSE)</f>
        <v>0</v>
      </c>
      <c r="O1010">
        <f>VLOOKUP(B1010,[1]Arkusz5!$A$3:$Y$2185,14,FALSE)</f>
        <v>0</v>
      </c>
      <c r="P1010">
        <f>VLOOKUP(B1010,[1]Arkusz5!$A$3:$Y$2185,15,FALSE)</f>
        <v>0</v>
      </c>
      <c r="Q1010">
        <f>VLOOKUP(B1010,[1]Arkusz5!$A$3:$Y$2185,16,FALSE)</f>
        <v>0</v>
      </c>
      <c r="R1010">
        <f>VLOOKUP(B1010,[1]Arkusz5!$A$3:$Y$2185,17,FALSE)</f>
        <v>0</v>
      </c>
      <c r="S1010" t="str">
        <f>VLOOKUP(B1010,[1]Arkusz5!$A$3:$Y$2185,18,FALSE)</f>
        <v>Europa</v>
      </c>
      <c r="T1010" t="str">
        <f>VLOOKUP(B1010,[1]Arkusz5!$A$3:$Y$2185,19,FALSE)</f>
        <v>Polska</v>
      </c>
      <c r="U1010" t="str">
        <f>VLOOKUP(B1010,[1]Arkusz5!$A$3:$Y$2185,20,FALSE)</f>
        <v>wielkopolskie</v>
      </c>
      <c r="V1010" t="str">
        <f>VLOOKUP(B1010,[1]Arkusz5!$A$3:$Y$2185,21,FALSE)</f>
        <v>Poznań</v>
      </c>
      <c r="W1010" t="str">
        <f>VLOOKUP(B1010,[1]Arkusz5!$A$3:$Y$2185,22,FALSE)</f>
        <v>Poznań</v>
      </c>
      <c r="X1010" t="str">
        <f>VLOOKUP(B1010,[1]Arkusz5!$A$3:$Y$2185,23,FALSE)</f>
        <v>315.52 Poznański Przełom Warty</v>
      </c>
      <c r="Y1010" t="str">
        <f>VLOOKUP(B1010,[1]Arkusz5!$A$3:$Y$2185,24,FALSE)</f>
        <v>Continental Bio-geographical Region</v>
      </c>
      <c r="Z1010" t="str">
        <f>VLOOKUP(B1010,[1]Arkusz5!$A$3:$Y$2185,25,FALSE)</f>
        <v>Galio-Carpinetum</v>
      </c>
    </row>
    <row r="1011" spans="1:26" x14ac:dyDescent="0.25">
      <c r="A1011">
        <v>1010</v>
      </c>
      <c r="B1011" t="s">
        <v>6157</v>
      </c>
      <c r="C1011" t="str">
        <f>VLOOKUP(B1011,[1]Arkusz5!$A$3:$Y$2185,2,FALSE)</f>
        <v>52.168895</v>
      </c>
      <c r="D1011" t="str">
        <f>VLOOKUP(B1011,[1]Arkusz5!$A$3:$Y$2185,3,FALSE)</f>
        <v>16.807882</v>
      </c>
      <c r="E1011" t="str">
        <f>VLOOKUP(B1011,[1]Arkusz5!$A$3:$Y$2185,4,FALSE)</f>
        <v>33UXT28</v>
      </c>
      <c r="F1011" t="str">
        <f>VLOOKUP(B1011,[1]Arkusz5!$A$3:$Y$2185,5,FALSE)</f>
        <v>BD28</v>
      </c>
      <c r="G1011">
        <f>VLOOKUP(B1011,[1]Arkusz5!$A$3:$Y$2185,6,FALSE)</f>
        <v>0</v>
      </c>
      <c r="H1011">
        <f>VLOOKUP(B1011,[1]Arkusz5!$A$3:$Y$2185,7,FALSE)</f>
        <v>0</v>
      </c>
      <c r="I1011">
        <f>VLOOKUP(B1011,[1]Arkusz5!$A$3:$Y$2185,8,FALSE)</f>
        <v>0</v>
      </c>
      <c r="J1011">
        <f>VLOOKUP(B1011,[1]Arkusz5!$A$3:$Y$2185,9,FALSE)</f>
        <v>0</v>
      </c>
      <c r="K1011">
        <f>VLOOKUP(B1011,[1]Arkusz5!$A$3:$Y$2185,10,FALSE)</f>
        <v>0</v>
      </c>
      <c r="L1011">
        <f>VLOOKUP(B1011,[1]Arkusz5!$A$3:$Y$2185,11,FALSE)</f>
        <v>0</v>
      </c>
      <c r="M1011">
        <f>VLOOKUP(B1011,[1]Arkusz5!$A$3:$Y$2185,12,FALSE)</f>
        <v>0</v>
      </c>
      <c r="N1011">
        <f>VLOOKUP(B1011,[1]Arkusz5!$A$3:$Y$2185,13,FALSE)</f>
        <v>0</v>
      </c>
      <c r="O1011">
        <f>VLOOKUP(B1011,[1]Arkusz5!$A$3:$Y$2185,14,FALSE)</f>
        <v>0</v>
      </c>
      <c r="P1011">
        <f>VLOOKUP(B1011,[1]Arkusz5!$A$3:$Y$2185,15,FALSE)</f>
        <v>0</v>
      </c>
      <c r="Q1011">
        <f>VLOOKUP(B1011,[1]Arkusz5!$A$3:$Y$2185,16,FALSE)</f>
        <v>0</v>
      </c>
      <c r="R1011">
        <f>VLOOKUP(B1011,[1]Arkusz5!$A$3:$Y$2185,17,FALSE)</f>
        <v>0</v>
      </c>
      <c r="S1011" t="str">
        <f>VLOOKUP(B1011,[1]Arkusz5!$A$3:$Y$2185,18,FALSE)</f>
        <v>Europa</v>
      </c>
      <c r="T1011" t="str">
        <f>VLOOKUP(B1011,[1]Arkusz5!$A$3:$Y$2185,19,FALSE)</f>
        <v>Polska</v>
      </c>
      <c r="U1011" t="str">
        <f>VLOOKUP(B1011,[1]Arkusz5!$A$3:$Y$2185,20,FALSE)</f>
        <v>wielkopolskie</v>
      </c>
      <c r="V1011" t="str">
        <f>VLOOKUP(B1011,[1]Arkusz5!$A$3:$Y$2185,21,FALSE)</f>
        <v>śremski</v>
      </c>
      <c r="W1011" t="str">
        <f>VLOOKUP(B1011,[1]Arkusz5!$A$3:$Y$2185,22,FALSE)</f>
        <v>Brodnica</v>
      </c>
      <c r="X1011" t="str">
        <f>VLOOKUP(B1011,[1]Arkusz5!$A$3:$Y$2185,23,FALSE)</f>
        <v>315.83 Równina Kościańska</v>
      </c>
      <c r="Y1011" t="str">
        <f>VLOOKUP(B1011,[1]Arkusz5!$A$3:$Y$2185,24,FALSE)</f>
        <v>Continental Bio-geographical Region</v>
      </c>
      <c r="Z1011" t="str">
        <f>VLOOKUP(B1011,[1]Arkusz5!$A$3:$Y$2185,25,FALSE)</f>
        <v>Ficario-Ulmetum chrysosplenietosum</v>
      </c>
    </row>
    <row r="1012" spans="1:26" x14ac:dyDescent="0.25">
      <c r="A1012">
        <v>1011</v>
      </c>
      <c r="B1012" t="s">
        <v>6164</v>
      </c>
      <c r="C1012" t="str">
        <f>VLOOKUP(B1012,[1]Arkusz5!$A$3:$Y$2185,2,FALSE)</f>
        <v>52.300986</v>
      </c>
      <c r="D1012" t="str">
        <f>VLOOKUP(B1012,[1]Arkusz5!$A$3:$Y$2185,3,FALSE)</f>
        <v>16.772532</v>
      </c>
      <c r="E1012" t="str">
        <f>VLOOKUP(B1012,[1]Arkusz5!$A$3:$Y$2185,4,FALSE)</f>
        <v>33UXT29</v>
      </c>
      <c r="F1012" t="str">
        <f>VLOOKUP(B1012,[1]Arkusz5!$A$3:$Y$2185,5,FALSE)</f>
        <v>BD17</v>
      </c>
      <c r="G1012">
        <f>VLOOKUP(B1012,[1]Arkusz5!$A$3:$Y$2185,6,FALSE)</f>
        <v>0</v>
      </c>
      <c r="H1012">
        <f>VLOOKUP(B1012,[1]Arkusz5!$A$3:$Y$2185,7,FALSE)</f>
        <v>0</v>
      </c>
      <c r="I1012">
        <f>VLOOKUP(B1012,[1]Arkusz5!$A$3:$Y$2185,8,FALSE)</f>
        <v>0</v>
      </c>
      <c r="J1012" t="str">
        <f>VLOOKUP(B1012,[1]Arkusz5!$A$3:$Y$2185,9,FALSE)</f>
        <v>Wielkopolski Park Narodowy - otulina</v>
      </c>
      <c r="K1012">
        <f>VLOOKUP(B1012,[1]Arkusz5!$A$3:$Y$2185,10,FALSE)</f>
        <v>0</v>
      </c>
      <c r="L1012">
        <f>VLOOKUP(B1012,[1]Arkusz5!$A$3:$Y$2185,11,FALSE)</f>
        <v>0</v>
      </c>
      <c r="M1012">
        <f>VLOOKUP(B1012,[1]Arkusz5!$A$3:$Y$2185,12,FALSE)</f>
        <v>0</v>
      </c>
      <c r="N1012">
        <f>VLOOKUP(B1012,[1]Arkusz5!$A$3:$Y$2185,13,FALSE)</f>
        <v>0</v>
      </c>
      <c r="O1012">
        <f>VLOOKUP(B1012,[1]Arkusz5!$A$3:$Y$2185,14,FALSE)</f>
        <v>0</v>
      </c>
      <c r="P1012">
        <f>VLOOKUP(B1012,[1]Arkusz5!$A$3:$Y$2185,15,FALSE)</f>
        <v>0</v>
      </c>
      <c r="Q1012">
        <f>VLOOKUP(B1012,[1]Arkusz5!$A$3:$Y$2185,16,FALSE)</f>
        <v>0</v>
      </c>
      <c r="R1012">
        <f>VLOOKUP(B1012,[1]Arkusz5!$A$3:$Y$2185,17,FALSE)</f>
        <v>0</v>
      </c>
      <c r="S1012" t="str">
        <f>VLOOKUP(B1012,[1]Arkusz5!$A$3:$Y$2185,18,FALSE)</f>
        <v>Europa</v>
      </c>
      <c r="T1012" t="str">
        <f>VLOOKUP(B1012,[1]Arkusz5!$A$3:$Y$2185,19,FALSE)</f>
        <v>Polska</v>
      </c>
      <c r="U1012" t="str">
        <f>VLOOKUP(B1012,[1]Arkusz5!$A$3:$Y$2185,20,FALSE)</f>
        <v>wielkopolskie</v>
      </c>
      <c r="V1012" t="str">
        <f>VLOOKUP(B1012,[1]Arkusz5!$A$3:$Y$2185,21,FALSE)</f>
        <v>poznański</v>
      </c>
      <c r="W1012" t="str">
        <f>VLOOKUP(B1012,[1]Arkusz5!$A$3:$Y$2185,22,FALSE)</f>
        <v>Komorniki</v>
      </c>
      <c r="X1012" t="str">
        <f>VLOOKUP(B1012,[1]Arkusz5!$A$3:$Y$2185,23,FALSE)</f>
        <v>315.51 Pojezierze Poznańskie</v>
      </c>
      <c r="Y1012" t="str">
        <f>VLOOKUP(B1012,[1]Arkusz5!$A$3:$Y$2185,24,FALSE)</f>
        <v>Continental Bio-geographical Region</v>
      </c>
      <c r="Z1012" t="str">
        <f>VLOOKUP(B1012,[1]Arkusz5!$A$3:$Y$2185,25,FALSE)</f>
        <v>Fraxino-Alnetum (=Circaeo-Alnetum)</v>
      </c>
    </row>
    <row r="1013" spans="1:26" x14ac:dyDescent="0.25">
      <c r="A1013">
        <v>1012</v>
      </c>
      <c r="B1013" t="s">
        <v>6167</v>
      </c>
      <c r="C1013" t="str">
        <f>VLOOKUP(B1013,[1]Arkusz5!$A$3:$Y$2185,2,FALSE)</f>
        <v>52.415076</v>
      </c>
      <c r="D1013" t="str">
        <f>VLOOKUP(B1013,[1]Arkusz5!$A$3:$Y$2185,3,FALSE)</f>
        <v>16.824231</v>
      </c>
      <c r="E1013" t="str">
        <f>VLOOKUP(B1013,[1]Arkusz5!$A$3:$Y$2185,4,FALSE)</f>
        <v>33UXU20</v>
      </c>
      <c r="F1013" t="str">
        <f>VLOOKUP(B1013,[1]Arkusz5!$A$3:$Y$2185,5,FALSE)</f>
        <v>BD08</v>
      </c>
      <c r="G1013">
        <f>VLOOKUP(B1013,[1]Arkusz5!$A$3:$Y$2185,6,FALSE)</f>
        <v>0</v>
      </c>
      <c r="H1013">
        <f>VLOOKUP(B1013,[1]Arkusz5!$A$3:$Y$2185,7,FALSE)</f>
        <v>0</v>
      </c>
      <c r="I1013">
        <f>VLOOKUP(B1013,[1]Arkusz5!$A$3:$Y$2185,8,FALSE)</f>
        <v>0</v>
      </c>
      <c r="J1013">
        <f>VLOOKUP(B1013,[1]Arkusz5!$A$3:$Y$2185,9,FALSE)</f>
        <v>0</v>
      </c>
      <c r="K1013">
        <f>VLOOKUP(B1013,[1]Arkusz5!$A$3:$Y$2185,10,FALSE)</f>
        <v>0</v>
      </c>
      <c r="L1013">
        <f>VLOOKUP(B1013,[1]Arkusz5!$A$3:$Y$2185,11,FALSE)</f>
        <v>0</v>
      </c>
      <c r="M1013">
        <f>VLOOKUP(B1013,[1]Arkusz5!$A$3:$Y$2185,12,FALSE)</f>
        <v>0</v>
      </c>
      <c r="N1013">
        <f>VLOOKUP(B1013,[1]Arkusz5!$A$3:$Y$2185,13,FALSE)</f>
        <v>0</v>
      </c>
      <c r="O1013">
        <f>VLOOKUP(B1013,[1]Arkusz5!$A$3:$Y$2185,14,FALSE)</f>
        <v>0</v>
      </c>
      <c r="P1013">
        <f>VLOOKUP(B1013,[1]Arkusz5!$A$3:$Y$2185,15,FALSE)</f>
        <v>0</v>
      </c>
      <c r="Q1013">
        <f>VLOOKUP(B1013,[1]Arkusz5!$A$3:$Y$2185,16,FALSE)</f>
        <v>0</v>
      </c>
      <c r="R1013">
        <f>VLOOKUP(B1013,[1]Arkusz5!$A$3:$Y$2185,17,FALSE)</f>
        <v>0</v>
      </c>
      <c r="S1013" t="str">
        <f>VLOOKUP(B1013,[1]Arkusz5!$A$3:$Y$2185,18,FALSE)</f>
        <v>Europa</v>
      </c>
      <c r="T1013" t="str">
        <f>VLOOKUP(B1013,[1]Arkusz5!$A$3:$Y$2185,19,FALSE)</f>
        <v>Polska</v>
      </c>
      <c r="U1013" t="str">
        <f>VLOOKUP(B1013,[1]Arkusz5!$A$3:$Y$2185,20,FALSE)</f>
        <v>wielkopolskie</v>
      </c>
      <c r="V1013" t="str">
        <f>VLOOKUP(B1013,[1]Arkusz5!$A$3:$Y$2185,21,FALSE)</f>
        <v>Poznań</v>
      </c>
      <c r="W1013" t="str">
        <f>VLOOKUP(B1013,[1]Arkusz5!$A$3:$Y$2185,22,FALSE)</f>
        <v>Poznań</v>
      </c>
      <c r="X1013" t="str">
        <f>VLOOKUP(B1013,[1]Arkusz5!$A$3:$Y$2185,23,FALSE)</f>
        <v>315.51 Pojezierze Poznańskie</v>
      </c>
      <c r="Y1013" t="str">
        <f>VLOOKUP(B1013,[1]Arkusz5!$A$3:$Y$2185,24,FALSE)</f>
        <v>Continental Bio-geographical Region</v>
      </c>
      <c r="Z1013" t="str">
        <f>VLOOKUP(B1013,[1]Arkusz5!$A$3:$Y$2185,25,FALSE)</f>
        <v>Leucobryo-Pinetum</v>
      </c>
    </row>
    <row r="1014" spans="1:26" x14ac:dyDescent="0.25">
      <c r="A1014">
        <v>1013</v>
      </c>
      <c r="B1014" t="s">
        <v>6171</v>
      </c>
      <c r="C1014" t="str">
        <f>VLOOKUP(B1014,[1]Arkusz5!$A$3:$Y$2185,2,FALSE)</f>
        <v>52.461999</v>
      </c>
      <c r="D1014" t="str">
        <f>VLOOKUP(B1014,[1]Arkusz5!$A$3:$Y$2185,3,FALSE)</f>
        <v>16.794261</v>
      </c>
      <c r="E1014" t="str">
        <f>VLOOKUP(B1014,[1]Arkusz5!$A$3:$Y$2185,4,FALSE)</f>
        <v>33UXU21</v>
      </c>
      <c r="F1014" t="str">
        <f>VLOOKUP(B1014,[1]Arkusz5!$A$3:$Y$2185,5,FALSE)</f>
        <v>BC98</v>
      </c>
      <c r="G1014">
        <f>VLOOKUP(B1014,[1]Arkusz5!$A$3:$Y$2185,6,FALSE)</f>
        <v>0</v>
      </c>
      <c r="H1014">
        <f>VLOOKUP(B1014,[1]Arkusz5!$A$3:$Y$2185,7,FALSE)</f>
        <v>0</v>
      </c>
      <c r="I1014">
        <f>VLOOKUP(B1014,[1]Arkusz5!$A$3:$Y$2185,8,FALSE)</f>
        <v>0</v>
      </c>
      <c r="J1014">
        <f>VLOOKUP(B1014,[1]Arkusz5!$A$3:$Y$2185,9,FALSE)</f>
        <v>0</v>
      </c>
      <c r="K1014">
        <f>VLOOKUP(B1014,[1]Arkusz5!$A$3:$Y$2185,10,FALSE)</f>
        <v>0</v>
      </c>
      <c r="L1014">
        <f>VLOOKUP(B1014,[1]Arkusz5!$A$3:$Y$2185,11,FALSE)</f>
        <v>0</v>
      </c>
      <c r="M1014">
        <f>VLOOKUP(B1014,[1]Arkusz5!$A$3:$Y$2185,12,FALSE)</f>
        <v>0</v>
      </c>
      <c r="N1014">
        <f>VLOOKUP(B1014,[1]Arkusz5!$A$3:$Y$2185,13,FALSE)</f>
        <v>0</v>
      </c>
      <c r="O1014">
        <f>VLOOKUP(B1014,[1]Arkusz5!$A$3:$Y$2185,14,FALSE)</f>
        <v>0</v>
      </c>
      <c r="P1014">
        <f>VLOOKUP(B1014,[1]Arkusz5!$A$3:$Y$2185,15,FALSE)</f>
        <v>0</v>
      </c>
      <c r="Q1014">
        <f>VLOOKUP(B1014,[1]Arkusz5!$A$3:$Y$2185,16,FALSE)</f>
        <v>0</v>
      </c>
      <c r="R1014">
        <f>VLOOKUP(B1014,[1]Arkusz5!$A$3:$Y$2185,17,FALSE)</f>
        <v>0</v>
      </c>
      <c r="S1014" t="str">
        <f>VLOOKUP(B1014,[1]Arkusz5!$A$3:$Y$2185,18,FALSE)</f>
        <v>Europa</v>
      </c>
      <c r="T1014" t="str">
        <f>VLOOKUP(B1014,[1]Arkusz5!$A$3:$Y$2185,19,FALSE)</f>
        <v>Polska</v>
      </c>
      <c r="U1014" t="str">
        <f>VLOOKUP(B1014,[1]Arkusz5!$A$3:$Y$2185,20,FALSE)</f>
        <v>wielkopolskie</v>
      </c>
      <c r="V1014" t="str">
        <f>VLOOKUP(B1014,[1]Arkusz5!$A$3:$Y$2185,21,FALSE)</f>
        <v>Poznań</v>
      </c>
      <c r="W1014" t="str">
        <f>VLOOKUP(B1014,[1]Arkusz5!$A$3:$Y$2185,22,FALSE)</f>
        <v>Poznań</v>
      </c>
      <c r="X1014" t="str">
        <f>VLOOKUP(B1014,[1]Arkusz5!$A$3:$Y$2185,23,FALSE)</f>
        <v>315.51 Pojezierze Poznańskie</v>
      </c>
      <c r="Y1014" t="str">
        <f>VLOOKUP(B1014,[1]Arkusz5!$A$3:$Y$2185,24,FALSE)</f>
        <v>Continental Bio-geographical Region</v>
      </c>
      <c r="Z1014" t="str">
        <f>VLOOKUP(B1014,[1]Arkusz5!$A$3:$Y$2185,25,FALSE)</f>
        <v>Galio-Carpinetum</v>
      </c>
    </row>
    <row r="1015" spans="1:26" x14ac:dyDescent="0.25">
      <c r="A1015">
        <v>1014</v>
      </c>
      <c r="B1015" t="s">
        <v>6174</v>
      </c>
      <c r="C1015" t="str">
        <f>VLOOKUP(B1015,[1]Arkusz5!$A$3:$Y$2185,2,FALSE)</f>
        <v>52.399853</v>
      </c>
      <c r="D1015" t="str">
        <f>VLOOKUP(B1015,[1]Arkusz5!$A$3:$Y$2185,3,FALSE)</f>
        <v>16.90578</v>
      </c>
      <c r="E1015" t="str">
        <f>VLOOKUP(B1015,[1]Arkusz5!$A$3:$Y$2185,4,FALSE)</f>
        <v>33UXU20</v>
      </c>
      <c r="F1015" t="str">
        <f>VLOOKUP(B1015,[1]Arkusz5!$A$3:$Y$2185,5,FALSE)</f>
        <v>BD08</v>
      </c>
      <c r="G1015">
        <f>VLOOKUP(B1015,[1]Arkusz5!$A$3:$Y$2185,6,FALSE)</f>
        <v>0</v>
      </c>
      <c r="H1015">
        <f>VLOOKUP(B1015,[1]Arkusz5!$A$3:$Y$2185,7,FALSE)</f>
        <v>0</v>
      </c>
      <c r="I1015">
        <f>VLOOKUP(B1015,[1]Arkusz5!$A$3:$Y$2185,8,FALSE)</f>
        <v>0</v>
      </c>
      <c r="J1015">
        <f>VLOOKUP(B1015,[1]Arkusz5!$A$3:$Y$2185,9,FALSE)</f>
        <v>0</v>
      </c>
      <c r="K1015">
        <f>VLOOKUP(B1015,[1]Arkusz5!$A$3:$Y$2185,10,FALSE)</f>
        <v>0</v>
      </c>
      <c r="L1015">
        <f>VLOOKUP(B1015,[1]Arkusz5!$A$3:$Y$2185,11,FALSE)</f>
        <v>0</v>
      </c>
      <c r="M1015">
        <f>VLOOKUP(B1015,[1]Arkusz5!$A$3:$Y$2185,12,FALSE)</f>
        <v>0</v>
      </c>
      <c r="N1015">
        <f>VLOOKUP(B1015,[1]Arkusz5!$A$3:$Y$2185,13,FALSE)</f>
        <v>0</v>
      </c>
      <c r="O1015">
        <f>VLOOKUP(B1015,[1]Arkusz5!$A$3:$Y$2185,14,FALSE)</f>
        <v>0</v>
      </c>
      <c r="P1015">
        <f>VLOOKUP(B1015,[1]Arkusz5!$A$3:$Y$2185,15,FALSE)</f>
        <v>0</v>
      </c>
      <c r="Q1015">
        <f>VLOOKUP(B1015,[1]Arkusz5!$A$3:$Y$2185,16,FALSE)</f>
        <v>0</v>
      </c>
      <c r="R1015">
        <f>VLOOKUP(B1015,[1]Arkusz5!$A$3:$Y$2185,17,FALSE)</f>
        <v>0</v>
      </c>
      <c r="S1015" t="str">
        <f>VLOOKUP(B1015,[1]Arkusz5!$A$3:$Y$2185,18,FALSE)</f>
        <v>Europa</v>
      </c>
      <c r="T1015" t="str">
        <f>VLOOKUP(B1015,[1]Arkusz5!$A$3:$Y$2185,19,FALSE)</f>
        <v>Polska</v>
      </c>
      <c r="U1015" t="str">
        <f>VLOOKUP(B1015,[1]Arkusz5!$A$3:$Y$2185,20,FALSE)</f>
        <v>wielkopolskie</v>
      </c>
      <c r="V1015" t="str">
        <f>VLOOKUP(B1015,[1]Arkusz5!$A$3:$Y$2185,21,FALSE)</f>
        <v>Poznań</v>
      </c>
      <c r="W1015" t="str">
        <f>VLOOKUP(B1015,[1]Arkusz5!$A$3:$Y$2185,22,FALSE)</f>
        <v>Poznań</v>
      </c>
      <c r="X1015" t="str">
        <f>VLOOKUP(B1015,[1]Arkusz5!$A$3:$Y$2185,23,FALSE)</f>
        <v>315.52 Poznański Przełom Warty</v>
      </c>
      <c r="Y1015" t="str">
        <f>VLOOKUP(B1015,[1]Arkusz5!$A$3:$Y$2185,24,FALSE)</f>
        <v>Continental Bio-geographical Region</v>
      </c>
      <c r="Z1015" t="str">
        <f>VLOOKUP(B1015,[1]Arkusz5!$A$3:$Y$2185,25,FALSE)</f>
        <v>Galio-Carpinetum</v>
      </c>
    </row>
    <row r="1016" spans="1:26" x14ac:dyDescent="0.25">
      <c r="A1016">
        <v>1015</v>
      </c>
      <c r="B1016" t="s">
        <v>6177</v>
      </c>
      <c r="C1016" t="str">
        <f>VLOOKUP(B1016,[1]Arkusz5!$A$3:$Y$2185,2,FALSE)</f>
        <v>52.24351</v>
      </c>
      <c r="D1016" t="str">
        <f>VLOOKUP(B1016,[1]Arkusz5!$A$3:$Y$2185,3,FALSE)</f>
        <v>16.81519</v>
      </c>
      <c r="E1016" t="str">
        <f>VLOOKUP(B1016,[1]Arkusz5!$A$3:$Y$2185,4,FALSE)</f>
        <v>33UXT28</v>
      </c>
      <c r="F1016" t="str">
        <f>VLOOKUP(B1016,[1]Arkusz5!$A$3:$Y$2185,5,FALSE)</f>
        <v>BD28</v>
      </c>
      <c r="G1016">
        <f>VLOOKUP(B1016,[1]Arkusz5!$A$3:$Y$2185,6,FALSE)</f>
        <v>0</v>
      </c>
      <c r="H1016">
        <f>VLOOKUP(B1016,[1]Arkusz5!$A$3:$Y$2185,7,FALSE)</f>
        <v>0</v>
      </c>
      <c r="I1016">
        <f>VLOOKUP(B1016,[1]Arkusz5!$A$3:$Y$2185,8,FALSE)</f>
        <v>0</v>
      </c>
      <c r="J1016" t="str">
        <f>VLOOKUP(B1016,[1]Arkusz5!$A$3:$Y$2185,9,FALSE)</f>
        <v>Wielkopolski Park Narodowy</v>
      </c>
      <c r="K1016">
        <f>VLOOKUP(B1016,[1]Arkusz5!$A$3:$Y$2185,10,FALSE)</f>
        <v>0</v>
      </c>
      <c r="L1016">
        <f>VLOOKUP(B1016,[1]Arkusz5!$A$3:$Y$2185,11,FALSE)</f>
        <v>0</v>
      </c>
      <c r="M1016">
        <f>VLOOKUP(B1016,[1]Arkusz5!$A$3:$Y$2185,12,FALSE)</f>
        <v>0</v>
      </c>
      <c r="N1016">
        <f>VLOOKUP(B1016,[1]Arkusz5!$A$3:$Y$2185,13,FALSE)</f>
        <v>0</v>
      </c>
      <c r="O1016">
        <f>VLOOKUP(B1016,[1]Arkusz5!$A$3:$Y$2185,14,FALSE)</f>
        <v>0</v>
      </c>
      <c r="P1016">
        <f>VLOOKUP(B1016,[1]Arkusz5!$A$3:$Y$2185,15,FALSE)</f>
        <v>0</v>
      </c>
      <c r="Q1016" t="str">
        <f>VLOOKUP(B1016,[1]Arkusz5!$A$3:$Y$2185,16,FALSE)</f>
        <v>PLB300017; PLH300010</v>
      </c>
      <c r="R1016" t="str">
        <f>VLOOKUP(B1016,[1]Arkusz5!$A$3:$Y$2185,17,FALSE)</f>
        <v>Ostoja Rogalińska; Ostoja Wielkopolska</v>
      </c>
      <c r="S1016" t="str">
        <f>VLOOKUP(B1016,[1]Arkusz5!$A$3:$Y$2185,18,FALSE)</f>
        <v>Europa</v>
      </c>
      <c r="T1016" t="str">
        <f>VLOOKUP(B1016,[1]Arkusz5!$A$3:$Y$2185,19,FALSE)</f>
        <v>Polska</v>
      </c>
      <c r="U1016" t="str">
        <f>VLOOKUP(B1016,[1]Arkusz5!$A$3:$Y$2185,20,FALSE)</f>
        <v>wielkopolskie</v>
      </c>
      <c r="V1016" t="str">
        <f>VLOOKUP(B1016,[1]Arkusz5!$A$3:$Y$2185,21,FALSE)</f>
        <v>poznański</v>
      </c>
      <c r="W1016" t="str">
        <f>VLOOKUP(B1016,[1]Arkusz5!$A$3:$Y$2185,22,FALSE)</f>
        <v>Mosina</v>
      </c>
      <c r="X1016" t="str">
        <f>VLOOKUP(B1016,[1]Arkusz5!$A$3:$Y$2185,23,FALSE)</f>
        <v>315.64 Kotlina Śremska</v>
      </c>
      <c r="Y1016" t="str">
        <f>VLOOKUP(B1016,[1]Arkusz5!$A$3:$Y$2185,24,FALSE)</f>
        <v>Continental Bio-geographical Region</v>
      </c>
      <c r="Z1016" t="str">
        <f>VLOOKUP(B1016,[1]Arkusz5!$A$3:$Y$2185,25,FALSE)</f>
        <v>Calamagrostio arundinaceae-Quercetum</v>
      </c>
    </row>
    <row r="1017" spans="1:26" x14ac:dyDescent="0.25">
      <c r="A1017">
        <v>1016</v>
      </c>
      <c r="B1017" t="s">
        <v>6181</v>
      </c>
      <c r="C1017" t="str">
        <f>VLOOKUP(B1017,[1]Arkusz5!$A$3:$Y$2185,2,FALSE)</f>
        <v>52.40406</v>
      </c>
      <c r="D1017" t="str">
        <f>VLOOKUP(B1017,[1]Arkusz5!$A$3:$Y$2185,3,FALSE)</f>
        <v>17.272411</v>
      </c>
      <c r="E1017" t="str">
        <f>VLOOKUP(B1017,[1]Arkusz5!$A$3:$Y$2185,4,FALSE)</f>
        <v>33UXU50</v>
      </c>
      <c r="F1017" t="str">
        <f>VLOOKUP(B1017,[1]Arkusz5!$A$3:$Y$2185,5,FALSE)</f>
        <v>CD01</v>
      </c>
      <c r="G1017">
        <f>VLOOKUP(B1017,[1]Arkusz5!$A$3:$Y$2185,6,FALSE)</f>
        <v>0</v>
      </c>
      <c r="H1017">
        <f>VLOOKUP(B1017,[1]Arkusz5!$A$3:$Y$2185,7,FALSE)</f>
        <v>0</v>
      </c>
      <c r="I1017">
        <f>VLOOKUP(B1017,[1]Arkusz5!$A$3:$Y$2185,8,FALSE)</f>
        <v>0</v>
      </c>
      <c r="J1017">
        <f>VLOOKUP(B1017,[1]Arkusz5!$A$3:$Y$2185,9,FALSE)</f>
        <v>0</v>
      </c>
      <c r="K1017">
        <f>VLOOKUP(B1017,[1]Arkusz5!$A$3:$Y$2185,10,FALSE)</f>
        <v>0</v>
      </c>
      <c r="L1017">
        <f>VLOOKUP(B1017,[1]Arkusz5!$A$3:$Y$2185,11,FALSE)</f>
        <v>0</v>
      </c>
      <c r="M1017">
        <f>VLOOKUP(B1017,[1]Arkusz5!$A$3:$Y$2185,12,FALSE)</f>
        <v>0</v>
      </c>
      <c r="N1017">
        <f>VLOOKUP(B1017,[1]Arkusz5!$A$3:$Y$2185,13,FALSE)</f>
        <v>0</v>
      </c>
      <c r="O1017">
        <f>VLOOKUP(B1017,[1]Arkusz5!$A$3:$Y$2185,14,FALSE)</f>
        <v>0</v>
      </c>
      <c r="P1017">
        <f>VLOOKUP(B1017,[1]Arkusz5!$A$3:$Y$2185,15,FALSE)</f>
        <v>0</v>
      </c>
      <c r="Q1017">
        <f>VLOOKUP(B1017,[1]Arkusz5!$A$3:$Y$2185,16,FALSE)</f>
        <v>0</v>
      </c>
      <c r="R1017">
        <f>VLOOKUP(B1017,[1]Arkusz5!$A$3:$Y$2185,17,FALSE)</f>
        <v>0</v>
      </c>
      <c r="S1017" t="str">
        <f>VLOOKUP(B1017,[1]Arkusz5!$A$3:$Y$2185,18,FALSE)</f>
        <v>Europa</v>
      </c>
      <c r="T1017" t="str">
        <f>VLOOKUP(B1017,[1]Arkusz5!$A$3:$Y$2185,19,FALSE)</f>
        <v>Polska</v>
      </c>
      <c r="U1017" t="str">
        <f>VLOOKUP(B1017,[1]Arkusz5!$A$3:$Y$2185,20,FALSE)</f>
        <v>wielkopolskie</v>
      </c>
      <c r="V1017" t="str">
        <f>VLOOKUP(B1017,[1]Arkusz5!$A$3:$Y$2185,21,FALSE)</f>
        <v>poznański</v>
      </c>
      <c r="W1017" t="str">
        <f>VLOOKUP(B1017,[1]Arkusz5!$A$3:$Y$2185,22,FALSE)</f>
        <v>Kostrzyn</v>
      </c>
      <c r="X1017" t="str">
        <f>VLOOKUP(B1017,[1]Arkusz5!$A$3:$Y$2185,23,FALSE)</f>
        <v>315.56 Równina Wrzesińska</v>
      </c>
      <c r="Y1017" t="str">
        <f>VLOOKUP(B1017,[1]Arkusz5!$A$3:$Y$2185,24,FALSE)</f>
        <v>Continental Bio-geographical Region</v>
      </c>
      <c r="Z1017" t="str">
        <f>VLOOKUP(B1017,[1]Arkusz5!$A$3:$Y$2185,25,FALSE)</f>
        <v>Galio-Carpinetum</v>
      </c>
    </row>
    <row r="1018" spans="1:26" x14ac:dyDescent="0.25">
      <c r="A1018">
        <v>1017</v>
      </c>
      <c r="B1018" t="s">
        <v>6189</v>
      </c>
      <c r="C1018" t="str">
        <f>VLOOKUP(B1018,[1]Arkusz5!$A$3:$Y$2185,2,FALSE)</f>
        <v>52.481141</v>
      </c>
      <c r="D1018" t="str">
        <f>VLOOKUP(B1018,[1]Arkusz5!$A$3:$Y$2185,3,FALSE)</f>
        <v>17.008252</v>
      </c>
      <c r="E1018" t="str">
        <f>VLOOKUP(B1018,[1]Arkusz5!$A$3:$Y$2185,4,FALSE)</f>
        <v>33UXU31</v>
      </c>
      <c r="F1018" t="str">
        <f>VLOOKUP(B1018,[1]Arkusz5!$A$3:$Y$2185,5,FALSE)</f>
        <v>BC99</v>
      </c>
      <c r="G1018">
        <f>VLOOKUP(B1018,[1]Arkusz5!$A$3:$Y$2185,6,FALSE)</f>
        <v>0</v>
      </c>
      <c r="H1018">
        <f>VLOOKUP(B1018,[1]Arkusz5!$A$3:$Y$2185,7,FALSE)</f>
        <v>0</v>
      </c>
      <c r="I1018">
        <f>VLOOKUP(B1018,[1]Arkusz5!$A$3:$Y$2185,8,FALSE)</f>
        <v>0</v>
      </c>
      <c r="J1018">
        <f>VLOOKUP(B1018,[1]Arkusz5!$A$3:$Y$2185,9,FALSE)</f>
        <v>0</v>
      </c>
      <c r="K1018" t="str">
        <f>VLOOKUP(B1018,[1]Arkusz5!$A$3:$Y$2185,10,FALSE)</f>
        <v>Park Krajobrazowy Puszcza Zielonka</v>
      </c>
      <c r="L1018">
        <f>VLOOKUP(B1018,[1]Arkusz5!$A$3:$Y$2185,11,FALSE)</f>
        <v>0</v>
      </c>
      <c r="M1018">
        <f>VLOOKUP(B1018,[1]Arkusz5!$A$3:$Y$2185,12,FALSE)</f>
        <v>0</v>
      </c>
      <c r="N1018">
        <f>VLOOKUP(B1018,[1]Arkusz5!$A$3:$Y$2185,13,FALSE)</f>
        <v>0</v>
      </c>
      <c r="O1018">
        <f>VLOOKUP(B1018,[1]Arkusz5!$A$3:$Y$2185,14,FALSE)</f>
        <v>0</v>
      </c>
      <c r="P1018">
        <f>VLOOKUP(B1018,[1]Arkusz5!$A$3:$Y$2185,15,FALSE)</f>
        <v>0</v>
      </c>
      <c r="Q1018" t="str">
        <f>VLOOKUP(B1018,[1]Arkusz5!$A$3:$Y$2185,16,FALSE)</f>
        <v>PLH300058</v>
      </c>
      <c r="R1018" t="str">
        <f>VLOOKUP(B1018,[1]Arkusz5!$A$3:$Y$2185,17,FALSE)</f>
        <v>Uroczyska Puszczy Zielonki</v>
      </c>
      <c r="S1018" t="str">
        <f>VLOOKUP(B1018,[1]Arkusz5!$A$3:$Y$2185,18,FALSE)</f>
        <v>Europa</v>
      </c>
      <c r="T1018" t="str">
        <f>VLOOKUP(B1018,[1]Arkusz5!$A$3:$Y$2185,19,FALSE)</f>
        <v>Polska</v>
      </c>
      <c r="U1018" t="str">
        <f>VLOOKUP(B1018,[1]Arkusz5!$A$3:$Y$2185,20,FALSE)</f>
        <v>wielkopolskie</v>
      </c>
      <c r="V1018" t="str">
        <f>VLOOKUP(B1018,[1]Arkusz5!$A$3:$Y$2185,21,FALSE)</f>
        <v>poznański</v>
      </c>
      <c r="W1018" t="str">
        <f>VLOOKUP(B1018,[1]Arkusz5!$A$3:$Y$2185,22,FALSE)</f>
        <v>Czerwonak</v>
      </c>
      <c r="X1018" t="str">
        <f>VLOOKUP(B1018,[1]Arkusz5!$A$3:$Y$2185,23,FALSE)</f>
        <v>315.56 Równina Wrzesińska</v>
      </c>
      <c r="Y1018" t="str">
        <f>VLOOKUP(B1018,[1]Arkusz5!$A$3:$Y$2185,24,FALSE)</f>
        <v>Continental Bio-geographical Region</v>
      </c>
      <c r="Z1018" t="str">
        <f>VLOOKUP(B1018,[1]Arkusz5!$A$3:$Y$2185,25,FALSE)</f>
        <v>Potentillo albae-Quercetum typicum</v>
      </c>
    </row>
    <row r="1019" spans="1:26" x14ac:dyDescent="0.25">
      <c r="A1019">
        <v>1018</v>
      </c>
      <c r="B1019" t="s">
        <v>6194</v>
      </c>
      <c r="C1019" t="str">
        <f>VLOOKUP(B1019,[1]Arkusz5!$A$3:$Y$2185,2,FALSE)</f>
        <v>52.680647</v>
      </c>
      <c r="D1019" t="str">
        <f>VLOOKUP(B1019,[1]Arkusz5!$A$3:$Y$2185,3,FALSE)</f>
        <v>16.719238</v>
      </c>
      <c r="E1019" t="str">
        <f>VLOOKUP(B1019,[1]Arkusz5!$A$3:$Y$2185,4,FALSE)</f>
        <v>33UXU13</v>
      </c>
      <c r="F1019" t="str">
        <f>VLOOKUP(B1019,[1]Arkusz5!$A$3:$Y$2185,5,FALSE)</f>
        <v>BC77</v>
      </c>
      <c r="G1019">
        <f>VLOOKUP(B1019,[1]Arkusz5!$A$3:$Y$2185,6,FALSE)</f>
        <v>0</v>
      </c>
      <c r="H1019">
        <f>VLOOKUP(B1019,[1]Arkusz5!$A$3:$Y$2185,7,FALSE)</f>
        <v>0</v>
      </c>
      <c r="I1019">
        <f>VLOOKUP(B1019,[1]Arkusz5!$A$3:$Y$2185,8,FALSE)</f>
        <v>0</v>
      </c>
      <c r="J1019">
        <f>VLOOKUP(B1019,[1]Arkusz5!$A$3:$Y$2185,9,FALSE)</f>
        <v>0</v>
      </c>
      <c r="K1019">
        <f>VLOOKUP(B1019,[1]Arkusz5!$A$3:$Y$2185,10,FALSE)</f>
        <v>0</v>
      </c>
      <c r="L1019">
        <f>VLOOKUP(B1019,[1]Arkusz5!$A$3:$Y$2185,11,FALSE)</f>
        <v>0</v>
      </c>
      <c r="M1019">
        <f>VLOOKUP(B1019,[1]Arkusz5!$A$3:$Y$2185,12,FALSE)</f>
        <v>0</v>
      </c>
      <c r="N1019">
        <f>VLOOKUP(B1019,[1]Arkusz5!$A$3:$Y$2185,13,FALSE)</f>
        <v>0</v>
      </c>
      <c r="O1019">
        <f>VLOOKUP(B1019,[1]Arkusz5!$A$3:$Y$2185,14,FALSE)</f>
        <v>0</v>
      </c>
      <c r="P1019">
        <f>VLOOKUP(B1019,[1]Arkusz5!$A$3:$Y$2185,15,FALSE)</f>
        <v>0</v>
      </c>
      <c r="Q1019" t="str">
        <f>VLOOKUP(B1019,[1]Arkusz5!$A$3:$Y$2185,16,FALSE)</f>
        <v>PLB300015</v>
      </c>
      <c r="R1019" t="str">
        <f>VLOOKUP(B1019,[1]Arkusz5!$A$3:$Y$2185,17,FALSE)</f>
        <v>Puszcza Notecka</v>
      </c>
      <c r="S1019" t="str">
        <f>VLOOKUP(B1019,[1]Arkusz5!$A$3:$Y$2185,18,FALSE)</f>
        <v>Europa</v>
      </c>
      <c r="T1019" t="str">
        <f>VLOOKUP(B1019,[1]Arkusz5!$A$3:$Y$2185,19,FALSE)</f>
        <v>Polska</v>
      </c>
      <c r="U1019" t="str">
        <f>VLOOKUP(B1019,[1]Arkusz5!$A$3:$Y$2185,20,FALSE)</f>
        <v>wielkopolskie</v>
      </c>
      <c r="V1019" t="str">
        <f>VLOOKUP(B1019,[1]Arkusz5!$A$3:$Y$2185,21,FALSE)</f>
        <v>obornicki</v>
      </c>
      <c r="W1019" t="str">
        <f>VLOOKUP(B1019,[1]Arkusz5!$A$3:$Y$2185,22,FALSE)</f>
        <v>Oborniki</v>
      </c>
      <c r="X1019" t="str">
        <f>VLOOKUP(B1019,[1]Arkusz5!$A$3:$Y$2185,23,FALSE)</f>
        <v>315.33 Kotlina Gorzowska</v>
      </c>
      <c r="Y1019" t="str">
        <f>VLOOKUP(B1019,[1]Arkusz5!$A$3:$Y$2185,24,FALSE)</f>
        <v>Continental Bio-geographical Region</v>
      </c>
      <c r="Z1019" t="str">
        <f>VLOOKUP(B1019,[1]Arkusz5!$A$3:$Y$2185,25,FALSE)</f>
        <v>Galio-Carpinetum</v>
      </c>
    </row>
    <row r="1020" spans="1:26" x14ac:dyDescent="0.25">
      <c r="A1020">
        <v>1019</v>
      </c>
      <c r="B1020" t="s">
        <v>6200</v>
      </c>
      <c r="C1020" t="str">
        <f>VLOOKUP(B1020,[1]Arkusz5!$A$3:$Y$2185,2,FALSE)</f>
        <v>52.536547</v>
      </c>
      <c r="D1020" t="str">
        <f>VLOOKUP(B1020,[1]Arkusz5!$A$3:$Y$2185,3,FALSE)</f>
        <v>17.597741</v>
      </c>
      <c r="E1020" t="str">
        <f>VLOOKUP(B1020,[1]Arkusz5!$A$3:$Y$2185,4,FALSE)</f>
        <v>33UXU72</v>
      </c>
      <c r="F1020" t="str">
        <f>VLOOKUP(B1020,[1]Arkusz5!$A$3:$Y$2185,5,FALSE)</f>
        <v>CC83</v>
      </c>
      <c r="G1020">
        <f>VLOOKUP(B1020,[1]Arkusz5!$A$3:$Y$2185,6,FALSE)</f>
        <v>0</v>
      </c>
      <c r="H1020">
        <f>VLOOKUP(B1020,[1]Arkusz5!$A$3:$Y$2185,7,FALSE)</f>
        <v>0</v>
      </c>
      <c r="I1020">
        <f>VLOOKUP(B1020,[1]Arkusz5!$A$3:$Y$2185,8,FALSE)</f>
        <v>0</v>
      </c>
      <c r="J1020">
        <f>VLOOKUP(B1020,[1]Arkusz5!$A$3:$Y$2185,9,FALSE)</f>
        <v>0</v>
      </c>
      <c r="K1020">
        <f>VLOOKUP(B1020,[1]Arkusz5!$A$3:$Y$2185,10,FALSE)</f>
        <v>0</v>
      </c>
      <c r="L1020">
        <f>VLOOKUP(B1020,[1]Arkusz5!$A$3:$Y$2185,11,FALSE)</f>
        <v>0</v>
      </c>
      <c r="M1020">
        <f>VLOOKUP(B1020,[1]Arkusz5!$A$3:$Y$2185,12,FALSE)</f>
        <v>0</v>
      </c>
      <c r="N1020">
        <f>VLOOKUP(B1020,[1]Arkusz5!$A$3:$Y$2185,13,FALSE)</f>
        <v>0</v>
      </c>
      <c r="O1020">
        <f>VLOOKUP(B1020,[1]Arkusz5!$A$3:$Y$2185,14,FALSE)</f>
        <v>0</v>
      </c>
      <c r="P1020">
        <f>VLOOKUP(B1020,[1]Arkusz5!$A$3:$Y$2185,15,FALSE)</f>
        <v>0</v>
      </c>
      <c r="Q1020">
        <f>VLOOKUP(B1020,[1]Arkusz5!$A$3:$Y$2185,16,FALSE)</f>
        <v>0</v>
      </c>
      <c r="R1020">
        <f>VLOOKUP(B1020,[1]Arkusz5!$A$3:$Y$2185,17,FALSE)</f>
        <v>0</v>
      </c>
      <c r="S1020" t="str">
        <f>VLOOKUP(B1020,[1]Arkusz5!$A$3:$Y$2185,18,FALSE)</f>
        <v>Europa</v>
      </c>
      <c r="T1020" t="str">
        <f>VLOOKUP(B1020,[1]Arkusz5!$A$3:$Y$2185,19,FALSE)</f>
        <v>Polska</v>
      </c>
      <c r="U1020" t="str">
        <f>VLOOKUP(B1020,[1]Arkusz5!$A$3:$Y$2185,20,FALSE)</f>
        <v>wielkopolskie</v>
      </c>
      <c r="V1020" t="str">
        <f>VLOOKUP(B1020,[1]Arkusz5!$A$3:$Y$2185,21,FALSE)</f>
        <v>gnieźnieński</v>
      </c>
      <c r="W1020" t="str">
        <f>VLOOKUP(B1020,[1]Arkusz5!$A$3:$Y$2185,22,FALSE)</f>
        <v>Gniezno</v>
      </c>
      <c r="X1020" t="str">
        <f>VLOOKUP(B1020,[1]Arkusz5!$A$3:$Y$2185,23,FALSE)</f>
        <v>315.54 Pojezierze Gnieźnieńskie</v>
      </c>
      <c r="Y1020" t="str">
        <f>VLOOKUP(B1020,[1]Arkusz5!$A$3:$Y$2185,24,FALSE)</f>
        <v>Continental Bio-geographical Region</v>
      </c>
      <c r="Z1020" t="str">
        <f>VLOOKUP(B1020,[1]Arkusz5!$A$3:$Y$2185,25,FALSE)</f>
        <v>Galio-Carpinetum</v>
      </c>
    </row>
    <row r="1021" spans="1:26" x14ac:dyDescent="0.25">
      <c r="A1021">
        <v>1020</v>
      </c>
      <c r="B1021" t="s">
        <v>6207</v>
      </c>
      <c r="C1021" t="str">
        <f>VLOOKUP(B1021,[1]Arkusz5!$A$3:$Y$2185,2,FALSE)</f>
        <v>52.42052</v>
      </c>
      <c r="D1021" t="str">
        <f>VLOOKUP(B1021,[1]Arkusz5!$A$3:$Y$2185,3,FALSE)</f>
        <v>16.881782</v>
      </c>
      <c r="E1021" t="str">
        <f>VLOOKUP(B1021,[1]Arkusz5!$A$3:$Y$2185,4,FALSE)</f>
        <v>33UXU20</v>
      </c>
      <c r="F1021" t="str">
        <f>VLOOKUP(B1021,[1]Arkusz5!$A$3:$Y$2185,5,FALSE)</f>
        <v>BD08</v>
      </c>
      <c r="G1021">
        <f>VLOOKUP(B1021,[1]Arkusz5!$A$3:$Y$2185,6,FALSE)</f>
        <v>0</v>
      </c>
      <c r="H1021">
        <f>VLOOKUP(B1021,[1]Arkusz5!$A$3:$Y$2185,7,FALSE)</f>
        <v>0</v>
      </c>
      <c r="I1021">
        <f>VLOOKUP(B1021,[1]Arkusz5!$A$3:$Y$2185,8,FALSE)</f>
        <v>0</v>
      </c>
      <c r="J1021">
        <f>VLOOKUP(B1021,[1]Arkusz5!$A$3:$Y$2185,9,FALSE)</f>
        <v>0</v>
      </c>
      <c r="K1021">
        <f>VLOOKUP(B1021,[1]Arkusz5!$A$3:$Y$2185,10,FALSE)</f>
        <v>0</v>
      </c>
      <c r="L1021">
        <f>VLOOKUP(B1021,[1]Arkusz5!$A$3:$Y$2185,11,FALSE)</f>
        <v>0</v>
      </c>
      <c r="M1021">
        <f>VLOOKUP(B1021,[1]Arkusz5!$A$3:$Y$2185,12,FALSE)</f>
        <v>0</v>
      </c>
      <c r="N1021">
        <f>VLOOKUP(B1021,[1]Arkusz5!$A$3:$Y$2185,13,FALSE)</f>
        <v>0</v>
      </c>
      <c r="O1021">
        <f>VLOOKUP(B1021,[1]Arkusz5!$A$3:$Y$2185,14,FALSE)</f>
        <v>0</v>
      </c>
      <c r="P1021">
        <f>VLOOKUP(B1021,[1]Arkusz5!$A$3:$Y$2185,15,FALSE)</f>
        <v>0</v>
      </c>
      <c r="Q1021">
        <f>VLOOKUP(B1021,[1]Arkusz5!$A$3:$Y$2185,16,FALSE)</f>
        <v>0</v>
      </c>
      <c r="R1021">
        <f>VLOOKUP(B1021,[1]Arkusz5!$A$3:$Y$2185,17,FALSE)</f>
        <v>0</v>
      </c>
      <c r="S1021" t="str">
        <f>VLOOKUP(B1021,[1]Arkusz5!$A$3:$Y$2185,18,FALSE)</f>
        <v>Europa</v>
      </c>
      <c r="T1021" t="str">
        <f>VLOOKUP(B1021,[1]Arkusz5!$A$3:$Y$2185,19,FALSE)</f>
        <v>Polska</v>
      </c>
      <c r="U1021" t="str">
        <f>VLOOKUP(B1021,[1]Arkusz5!$A$3:$Y$2185,20,FALSE)</f>
        <v>wielkopolskie</v>
      </c>
      <c r="V1021" t="str">
        <f>VLOOKUP(B1021,[1]Arkusz5!$A$3:$Y$2185,21,FALSE)</f>
        <v>Poznań</v>
      </c>
      <c r="W1021" t="str">
        <f>VLOOKUP(B1021,[1]Arkusz5!$A$3:$Y$2185,22,FALSE)</f>
        <v>Poznań</v>
      </c>
      <c r="X1021" t="str">
        <f>VLOOKUP(B1021,[1]Arkusz5!$A$3:$Y$2185,23,FALSE)</f>
        <v>315.51 Pojezierze Poznańskie</v>
      </c>
      <c r="Y1021" t="str">
        <f>VLOOKUP(B1021,[1]Arkusz5!$A$3:$Y$2185,24,FALSE)</f>
        <v>Continental Bio-geographical Region</v>
      </c>
      <c r="Z1021" t="str">
        <f>VLOOKUP(B1021,[1]Arkusz5!$A$3:$Y$2185,25,FALSE)</f>
        <v>Galio-Carpinetum</v>
      </c>
    </row>
    <row r="1022" spans="1:26" x14ac:dyDescent="0.25">
      <c r="A1022">
        <v>1021</v>
      </c>
      <c r="B1022" t="s">
        <v>6213</v>
      </c>
      <c r="C1022" t="str">
        <f>VLOOKUP(B1022,[1]Arkusz5!$A$3:$Y$2185,2,FALSE)</f>
        <v>52.23</v>
      </c>
      <c r="D1022" t="str">
        <f>VLOOKUP(B1022,[1]Arkusz5!$A$3:$Y$2185,3,FALSE)</f>
        <v>16.7762</v>
      </c>
      <c r="E1022" t="str">
        <f>VLOOKUP(B1022,[1]Arkusz5!$A$3:$Y$2185,4,FALSE)</f>
        <v>33UXT28</v>
      </c>
      <c r="F1022" t="str">
        <f>VLOOKUP(B1022,[1]Arkusz5!$A$3:$Y$2185,5,FALSE)</f>
        <v>BD27</v>
      </c>
      <c r="G1022">
        <f>VLOOKUP(B1022,[1]Arkusz5!$A$3:$Y$2185,6,FALSE)</f>
        <v>0</v>
      </c>
      <c r="H1022">
        <f>VLOOKUP(B1022,[1]Arkusz5!$A$3:$Y$2185,7,FALSE)</f>
        <v>0</v>
      </c>
      <c r="I1022">
        <f>VLOOKUP(B1022,[1]Arkusz5!$A$3:$Y$2185,8,FALSE)</f>
        <v>0</v>
      </c>
      <c r="J1022" t="str">
        <f>VLOOKUP(B1022,[1]Arkusz5!$A$3:$Y$2185,9,FALSE)</f>
        <v>Wielkopolski Park Narodowy - otulina</v>
      </c>
      <c r="K1022">
        <f>VLOOKUP(B1022,[1]Arkusz5!$A$3:$Y$2185,10,FALSE)</f>
        <v>0</v>
      </c>
      <c r="L1022">
        <f>VLOOKUP(B1022,[1]Arkusz5!$A$3:$Y$2185,11,FALSE)</f>
        <v>0</v>
      </c>
      <c r="M1022">
        <f>VLOOKUP(B1022,[1]Arkusz5!$A$3:$Y$2185,12,FALSE)</f>
        <v>0</v>
      </c>
      <c r="N1022">
        <f>VLOOKUP(B1022,[1]Arkusz5!$A$3:$Y$2185,13,FALSE)</f>
        <v>0</v>
      </c>
      <c r="O1022">
        <f>VLOOKUP(B1022,[1]Arkusz5!$A$3:$Y$2185,14,FALSE)</f>
        <v>0</v>
      </c>
      <c r="P1022">
        <f>VLOOKUP(B1022,[1]Arkusz5!$A$3:$Y$2185,15,FALSE)</f>
        <v>0</v>
      </c>
      <c r="Q1022">
        <f>VLOOKUP(B1022,[1]Arkusz5!$A$3:$Y$2185,16,FALSE)</f>
        <v>0</v>
      </c>
      <c r="R1022">
        <f>VLOOKUP(B1022,[1]Arkusz5!$A$3:$Y$2185,17,FALSE)</f>
        <v>0</v>
      </c>
      <c r="S1022" t="str">
        <f>VLOOKUP(B1022,[1]Arkusz5!$A$3:$Y$2185,18,FALSE)</f>
        <v>Europa</v>
      </c>
      <c r="T1022" t="str">
        <f>VLOOKUP(B1022,[1]Arkusz5!$A$3:$Y$2185,19,FALSE)</f>
        <v>Polska</v>
      </c>
      <c r="U1022" t="str">
        <f>VLOOKUP(B1022,[1]Arkusz5!$A$3:$Y$2185,20,FALSE)</f>
        <v>wielkopolskie</v>
      </c>
      <c r="V1022" t="str">
        <f>VLOOKUP(B1022,[1]Arkusz5!$A$3:$Y$2185,21,FALSE)</f>
        <v>poznański</v>
      </c>
      <c r="W1022" t="str">
        <f>VLOOKUP(B1022,[1]Arkusz5!$A$3:$Y$2185,22,FALSE)</f>
        <v>Mosina</v>
      </c>
      <c r="X1022" t="str">
        <f>VLOOKUP(B1022,[1]Arkusz5!$A$3:$Y$2185,23,FALSE)</f>
        <v>315.64 Kotlina Śremska</v>
      </c>
      <c r="Y1022" t="str">
        <f>VLOOKUP(B1022,[1]Arkusz5!$A$3:$Y$2185,24,FALSE)</f>
        <v>Continental Bio-geographical Region</v>
      </c>
      <c r="Z1022" t="str">
        <f>VLOOKUP(B1022,[1]Arkusz5!$A$3:$Y$2185,25,FALSE)</f>
        <v>Pino-Quercetum (=Querco-Pinetum + Serratulo-Pinetum)</v>
      </c>
    </row>
    <row r="1023" spans="1:26" x14ac:dyDescent="0.25">
      <c r="A1023">
        <v>1022</v>
      </c>
      <c r="B1023" t="s">
        <v>6222</v>
      </c>
      <c r="C1023" t="str">
        <f>VLOOKUP(B1023,[1]Arkusz5!$A$3:$Y$2185,2,FALSE)</f>
        <v>52.201</v>
      </c>
      <c r="D1023" t="str">
        <f>VLOOKUP(B1023,[1]Arkusz5!$A$3:$Y$2185,3,FALSE)</f>
        <v>18.6382</v>
      </c>
      <c r="E1023" t="str">
        <f>VLOOKUP(B1023,[1]Arkusz5!$A$3:$Y$2185,4,FALSE)</f>
        <v>34UCC38</v>
      </c>
      <c r="F1023" t="str">
        <f>VLOOKUP(B1023,[1]Arkusz5!$A$3:$Y$2185,5,FALSE)</f>
        <v>DD20</v>
      </c>
      <c r="G1023">
        <f>VLOOKUP(B1023,[1]Arkusz5!$A$3:$Y$2185,6,FALSE)</f>
        <v>0</v>
      </c>
      <c r="H1023">
        <f>VLOOKUP(B1023,[1]Arkusz5!$A$3:$Y$2185,7,FALSE)</f>
        <v>0</v>
      </c>
      <c r="I1023">
        <f>VLOOKUP(B1023,[1]Arkusz5!$A$3:$Y$2185,8,FALSE)</f>
        <v>0</v>
      </c>
      <c r="J1023">
        <f>VLOOKUP(B1023,[1]Arkusz5!$A$3:$Y$2185,9,FALSE)</f>
        <v>0</v>
      </c>
      <c r="K1023">
        <f>VLOOKUP(B1023,[1]Arkusz5!$A$3:$Y$2185,10,FALSE)</f>
        <v>0</v>
      </c>
      <c r="L1023">
        <f>VLOOKUP(B1023,[1]Arkusz5!$A$3:$Y$2185,11,FALSE)</f>
        <v>0</v>
      </c>
      <c r="M1023">
        <f>VLOOKUP(B1023,[1]Arkusz5!$A$3:$Y$2185,12,FALSE)</f>
        <v>0</v>
      </c>
      <c r="N1023">
        <f>VLOOKUP(B1023,[1]Arkusz5!$A$3:$Y$2185,13,FALSE)</f>
        <v>0</v>
      </c>
      <c r="O1023">
        <f>VLOOKUP(B1023,[1]Arkusz5!$A$3:$Y$2185,14,FALSE)</f>
        <v>0</v>
      </c>
      <c r="P1023">
        <f>VLOOKUP(B1023,[1]Arkusz5!$A$3:$Y$2185,15,FALSE)</f>
        <v>0</v>
      </c>
      <c r="Q1023">
        <f>VLOOKUP(B1023,[1]Arkusz5!$A$3:$Y$2185,16,FALSE)</f>
        <v>0</v>
      </c>
      <c r="R1023">
        <f>VLOOKUP(B1023,[1]Arkusz5!$A$3:$Y$2185,17,FALSE)</f>
        <v>0</v>
      </c>
      <c r="S1023" t="str">
        <f>VLOOKUP(B1023,[1]Arkusz5!$A$3:$Y$2185,18,FALSE)</f>
        <v>Europa</v>
      </c>
      <c r="T1023" t="str">
        <f>VLOOKUP(B1023,[1]Arkusz5!$A$3:$Y$2185,19,FALSE)</f>
        <v>Polska</v>
      </c>
      <c r="U1023" t="str">
        <f>VLOOKUP(B1023,[1]Arkusz5!$A$3:$Y$2185,20,FALSE)</f>
        <v>wielkopolskie</v>
      </c>
      <c r="V1023" t="str">
        <f>VLOOKUP(B1023,[1]Arkusz5!$A$3:$Y$2185,21,FALSE)</f>
        <v>kolski</v>
      </c>
      <c r="W1023" t="str">
        <f>VLOOKUP(B1023,[1]Arkusz5!$A$3:$Y$2185,22,FALSE)</f>
        <v>Koło</v>
      </c>
      <c r="X1023" t="str">
        <f>VLOOKUP(B1023,[1]Arkusz5!$A$3:$Y$2185,23,FALSE)</f>
        <v>318.14 Kotlina Kolska</v>
      </c>
      <c r="Y1023" t="str">
        <f>VLOOKUP(B1023,[1]Arkusz5!$A$3:$Y$2185,24,FALSE)</f>
        <v>Continental Bio-geographical Region</v>
      </c>
      <c r="Z1023" t="str">
        <f>VLOOKUP(B1023,[1]Arkusz5!$A$3:$Y$2185,25,FALSE)</f>
        <v>Galio-Carpinetum</v>
      </c>
    </row>
    <row r="1024" spans="1:26" x14ac:dyDescent="0.25">
      <c r="A1024">
        <v>1023</v>
      </c>
      <c r="B1024" t="s">
        <v>6230</v>
      </c>
      <c r="C1024" t="str">
        <f>VLOOKUP(B1024,[1]Arkusz5!$A$3:$Y$2185,2,FALSE)</f>
        <v>52.201</v>
      </c>
      <c r="D1024" t="str">
        <f>VLOOKUP(B1024,[1]Arkusz5!$A$3:$Y$2185,3,FALSE)</f>
        <v>18.6382</v>
      </c>
      <c r="E1024" t="str">
        <f>VLOOKUP(B1024,[1]Arkusz5!$A$3:$Y$2185,4,FALSE)</f>
        <v>34UCC38</v>
      </c>
      <c r="F1024" t="str">
        <f>VLOOKUP(B1024,[1]Arkusz5!$A$3:$Y$2185,5,FALSE)</f>
        <v>DD20</v>
      </c>
      <c r="G1024">
        <f>VLOOKUP(B1024,[1]Arkusz5!$A$3:$Y$2185,6,FALSE)</f>
        <v>0</v>
      </c>
      <c r="H1024">
        <f>VLOOKUP(B1024,[1]Arkusz5!$A$3:$Y$2185,7,FALSE)</f>
        <v>0</v>
      </c>
      <c r="I1024">
        <f>VLOOKUP(B1024,[1]Arkusz5!$A$3:$Y$2185,8,FALSE)</f>
        <v>0</v>
      </c>
      <c r="J1024">
        <f>VLOOKUP(B1024,[1]Arkusz5!$A$3:$Y$2185,9,FALSE)</f>
        <v>0</v>
      </c>
      <c r="K1024">
        <f>VLOOKUP(B1024,[1]Arkusz5!$A$3:$Y$2185,10,FALSE)</f>
        <v>0</v>
      </c>
      <c r="L1024">
        <f>VLOOKUP(B1024,[1]Arkusz5!$A$3:$Y$2185,11,FALSE)</f>
        <v>0</v>
      </c>
      <c r="M1024">
        <f>VLOOKUP(B1024,[1]Arkusz5!$A$3:$Y$2185,12,FALSE)</f>
        <v>0</v>
      </c>
      <c r="N1024">
        <f>VLOOKUP(B1024,[1]Arkusz5!$A$3:$Y$2185,13,FALSE)</f>
        <v>0</v>
      </c>
      <c r="O1024">
        <f>VLOOKUP(B1024,[1]Arkusz5!$A$3:$Y$2185,14,FALSE)</f>
        <v>0</v>
      </c>
      <c r="P1024">
        <f>VLOOKUP(B1024,[1]Arkusz5!$A$3:$Y$2185,15,FALSE)</f>
        <v>0</v>
      </c>
      <c r="Q1024">
        <f>VLOOKUP(B1024,[1]Arkusz5!$A$3:$Y$2185,16,FALSE)</f>
        <v>0</v>
      </c>
      <c r="R1024">
        <f>VLOOKUP(B1024,[1]Arkusz5!$A$3:$Y$2185,17,FALSE)</f>
        <v>0</v>
      </c>
      <c r="S1024" t="str">
        <f>VLOOKUP(B1024,[1]Arkusz5!$A$3:$Y$2185,18,FALSE)</f>
        <v>Europa</v>
      </c>
      <c r="T1024" t="str">
        <f>VLOOKUP(B1024,[1]Arkusz5!$A$3:$Y$2185,19,FALSE)</f>
        <v>Polska</v>
      </c>
      <c r="U1024" t="str">
        <f>VLOOKUP(B1024,[1]Arkusz5!$A$3:$Y$2185,20,FALSE)</f>
        <v>wielkopolskie</v>
      </c>
      <c r="V1024" t="str">
        <f>VLOOKUP(B1024,[1]Arkusz5!$A$3:$Y$2185,21,FALSE)</f>
        <v>kolski</v>
      </c>
      <c r="W1024" t="str">
        <f>VLOOKUP(B1024,[1]Arkusz5!$A$3:$Y$2185,22,FALSE)</f>
        <v>Koło</v>
      </c>
      <c r="X1024" t="str">
        <f>VLOOKUP(B1024,[1]Arkusz5!$A$3:$Y$2185,23,FALSE)</f>
        <v>318.14 Kotlina Kolska</v>
      </c>
      <c r="Y1024" t="str">
        <f>VLOOKUP(B1024,[1]Arkusz5!$A$3:$Y$2185,24,FALSE)</f>
        <v>Continental Bio-geographical Region</v>
      </c>
      <c r="Z1024" t="str">
        <f>VLOOKUP(B1024,[1]Arkusz5!$A$3:$Y$2185,25,FALSE)</f>
        <v>Galio-Carpinetum</v>
      </c>
    </row>
    <row r="1025" spans="1:26" x14ac:dyDescent="0.25">
      <c r="A1025">
        <v>1024</v>
      </c>
      <c r="B1025" t="s">
        <v>6231</v>
      </c>
      <c r="C1025" t="str">
        <f>VLOOKUP(B1025,[1]Arkusz5!$A$3:$Y$2185,2,FALSE)</f>
        <v>52.6547</v>
      </c>
      <c r="D1025" t="str">
        <f>VLOOKUP(B1025,[1]Arkusz5!$A$3:$Y$2185,3,FALSE)</f>
        <v>17.1969</v>
      </c>
      <c r="E1025" t="str">
        <f>VLOOKUP(B1025,[1]Arkusz5!$A$3:$Y$2185,4,FALSE)</f>
        <v>33UXU43</v>
      </c>
      <c r="F1025" t="str">
        <f>VLOOKUP(B1025,[1]Arkusz5!$A$3:$Y$2185,5,FALSE)</f>
        <v>CC70</v>
      </c>
      <c r="G1025">
        <f>VLOOKUP(B1025,[1]Arkusz5!$A$3:$Y$2185,6,FALSE)</f>
        <v>0</v>
      </c>
      <c r="H1025">
        <f>VLOOKUP(B1025,[1]Arkusz5!$A$3:$Y$2185,7,FALSE)</f>
        <v>0</v>
      </c>
      <c r="I1025">
        <f>VLOOKUP(B1025,[1]Arkusz5!$A$3:$Y$2185,8,FALSE)</f>
        <v>0</v>
      </c>
      <c r="J1025">
        <f>VLOOKUP(B1025,[1]Arkusz5!$A$3:$Y$2185,9,FALSE)</f>
        <v>0</v>
      </c>
      <c r="K1025">
        <f>VLOOKUP(B1025,[1]Arkusz5!$A$3:$Y$2185,10,FALSE)</f>
        <v>0</v>
      </c>
      <c r="L1025">
        <f>VLOOKUP(B1025,[1]Arkusz5!$A$3:$Y$2185,11,FALSE)</f>
        <v>0</v>
      </c>
      <c r="M1025">
        <f>VLOOKUP(B1025,[1]Arkusz5!$A$3:$Y$2185,12,FALSE)</f>
        <v>0</v>
      </c>
      <c r="N1025">
        <f>VLOOKUP(B1025,[1]Arkusz5!$A$3:$Y$2185,13,FALSE)</f>
        <v>0</v>
      </c>
      <c r="O1025">
        <f>VLOOKUP(B1025,[1]Arkusz5!$A$3:$Y$2185,14,FALSE)</f>
        <v>0</v>
      </c>
      <c r="P1025">
        <f>VLOOKUP(B1025,[1]Arkusz5!$A$3:$Y$2185,15,FALSE)</f>
        <v>0</v>
      </c>
      <c r="Q1025">
        <f>VLOOKUP(B1025,[1]Arkusz5!$A$3:$Y$2185,16,FALSE)</f>
        <v>0</v>
      </c>
      <c r="R1025">
        <f>VLOOKUP(B1025,[1]Arkusz5!$A$3:$Y$2185,17,FALSE)</f>
        <v>0</v>
      </c>
      <c r="S1025" t="str">
        <f>VLOOKUP(B1025,[1]Arkusz5!$A$3:$Y$2185,18,FALSE)</f>
        <v>Europa</v>
      </c>
      <c r="T1025" t="str">
        <f>VLOOKUP(B1025,[1]Arkusz5!$A$3:$Y$2185,19,FALSE)</f>
        <v>Polska</v>
      </c>
      <c r="U1025" t="str">
        <f>VLOOKUP(B1025,[1]Arkusz5!$A$3:$Y$2185,20,FALSE)</f>
        <v>wielkopolskie</v>
      </c>
      <c r="V1025" t="str">
        <f>VLOOKUP(B1025,[1]Arkusz5!$A$3:$Y$2185,21,FALSE)</f>
        <v>wągrowiecki</v>
      </c>
      <c r="W1025" t="str">
        <f>VLOOKUP(B1025,[1]Arkusz5!$A$3:$Y$2185,22,FALSE)</f>
        <v>Skoki</v>
      </c>
      <c r="X1025" t="str">
        <f>VLOOKUP(B1025,[1]Arkusz5!$A$3:$Y$2185,23,FALSE)</f>
        <v>315.54 Pojezierze Gnieźnieńskie</v>
      </c>
      <c r="Y1025" t="str">
        <f>VLOOKUP(B1025,[1]Arkusz5!$A$3:$Y$2185,24,FALSE)</f>
        <v>Continental Bio-geographical Region</v>
      </c>
      <c r="Z1025" t="str">
        <f>VLOOKUP(B1025,[1]Arkusz5!$A$3:$Y$2185,25,FALSE)</f>
        <v>Pino-Quercetum (=Querco-Pinetum + Serratulo-Pinetum)</v>
      </c>
    </row>
    <row r="1026" spans="1:26" x14ac:dyDescent="0.25">
      <c r="A1026">
        <v>1025</v>
      </c>
      <c r="B1026" t="s">
        <v>6237</v>
      </c>
      <c r="C1026" t="str">
        <f>VLOOKUP(B1026,[1]Arkusz5!$A$3:$Y$2185,2,FALSE)</f>
        <v>52.48003</v>
      </c>
      <c r="D1026" t="str">
        <f>VLOOKUP(B1026,[1]Arkusz5!$A$3:$Y$2185,3,FALSE)</f>
        <v>17.01115</v>
      </c>
      <c r="E1026" t="str">
        <f>VLOOKUP(B1026,[1]Arkusz5!$A$3:$Y$2185,4,FALSE)</f>
        <v>33UXU31</v>
      </c>
      <c r="F1026" t="str">
        <f>VLOOKUP(B1026,[1]Arkusz5!$A$3:$Y$2185,5,FALSE)</f>
        <v>BC99</v>
      </c>
      <c r="G1026">
        <f>VLOOKUP(B1026,[1]Arkusz5!$A$3:$Y$2185,6,FALSE)</f>
        <v>0</v>
      </c>
      <c r="H1026">
        <f>VLOOKUP(B1026,[1]Arkusz5!$A$3:$Y$2185,7,FALSE)</f>
        <v>0</v>
      </c>
      <c r="I1026">
        <f>VLOOKUP(B1026,[1]Arkusz5!$A$3:$Y$2185,8,FALSE)</f>
        <v>0</v>
      </c>
      <c r="J1026">
        <f>VLOOKUP(B1026,[1]Arkusz5!$A$3:$Y$2185,9,FALSE)</f>
        <v>0</v>
      </c>
      <c r="K1026" t="str">
        <f>VLOOKUP(B1026,[1]Arkusz5!$A$3:$Y$2185,10,FALSE)</f>
        <v>Park Krajobrazowy Puszcza Zielonka</v>
      </c>
      <c r="L1026">
        <f>VLOOKUP(B1026,[1]Arkusz5!$A$3:$Y$2185,11,FALSE)</f>
        <v>0</v>
      </c>
      <c r="M1026">
        <f>VLOOKUP(B1026,[1]Arkusz5!$A$3:$Y$2185,12,FALSE)</f>
        <v>0</v>
      </c>
      <c r="N1026">
        <f>VLOOKUP(B1026,[1]Arkusz5!$A$3:$Y$2185,13,FALSE)</f>
        <v>0</v>
      </c>
      <c r="O1026">
        <f>VLOOKUP(B1026,[1]Arkusz5!$A$3:$Y$2185,14,FALSE)</f>
        <v>0</v>
      </c>
      <c r="P1026">
        <f>VLOOKUP(B1026,[1]Arkusz5!$A$3:$Y$2185,15,FALSE)</f>
        <v>0</v>
      </c>
      <c r="Q1026" t="str">
        <f>VLOOKUP(B1026,[1]Arkusz5!$A$3:$Y$2185,16,FALSE)</f>
        <v>PLH300058</v>
      </c>
      <c r="R1026" t="str">
        <f>VLOOKUP(B1026,[1]Arkusz5!$A$3:$Y$2185,17,FALSE)</f>
        <v>Uroczyska Puszczy Zielonki</v>
      </c>
      <c r="S1026" t="str">
        <f>VLOOKUP(B1026,[1]Arkusz5!$A$3:$Y$2185,18,FALSE)</f>
        <v>Europa</v>
      </c>
      <c r="T1026" t="str">
        <f>VLOOKUP(B1026,[1]Arkusz5!$A$3:$Y$2185,19,FALSE)</f>
        <v>Polska</v>
      </c>
      <c r="U1026" t="str">
        <f>VLOOKUP(B1026,[1]Arkusz5!$A$3:$Y$2185,20,FALSE)</f>
        <v>wielkopolskie</v>
      </c>
      <c r="V1026" t="str">
        <f>VLOOKUP(B1026,[1]Arkusz5!$A$3:$Y$2185,21,FALSE)</f>
        <v>poznański</v>
      </c>
      <c r="W1026" t="str">
        <f>VLOOKUP(B1026,[1]Arkusz5!$A$3:$Y$2185,22,FALSE)</f>
        <v>Czerwonak</v>
      </c>
      <c r="X1026" t="str">
        <f>VLOOKUP(B1026,[1]Arkusz5!$A$3:$Y$2185,23,FALSE)</f>
        <v>315.56 Równina Wrzesińska</v>
      </c>
      <c r="Y1026" t="str">
        <f>VLOOKUP(B1026,[1]Arkusz5!$A$3:$Y$2185,24,FALSE)</f>
        <v>Continental Bio-geographical Region</v>
      </c>
      <c r="Z1026" t="str">
        <f>VLOOKUP(B1026,[1]Arkusz5!$A$3:$Y$2185,25,FALSE)</f>
        <v>Potentillo albae-Quercetum typicum</v>
      </c>
    </row>
    <row r="1027" spans="1:26" x14ac:dyDescent="0.25">
      <c r="A1027">
        <v>1026</v>
      </c>
      <c r="B1027" t="s">
        <v>6241</v>
      </c>
      <c r="C1027" t="str">
        <f>VLOOKUP(B1027,[1]Arkusz5!$A$3:$Y$2185,2,FALSE)</f>
        <v>52.7323</v>
      </c>
      <c r="D1027" t="str">
        <f>VLOOKUP(B1027,[1]Arkusz5!$A$3:$Y$2185,3,FALSE)</f>
        <v>16.7514</v>
      </c>
      <c r="E1027" t="str">
        <f>VLOOKUP(B1027,[1]Arkusz5!$A$3:$Y$2185,4,FALSE)</f>
        <v>33UXU14</v>
      </c>
      <c r="F1027" t="str">
        <f>VLOOKUP(B1027,[1]Arkusz5!$A$3:$Y$2185,5,FALSE)</f>
        <v>BC67</v>
      </c>
      <c r="G1027">
        <f>VLOOKUP(B1027,[1]Arkusz5!$A$3:$Y$2185,6,FALSE)</f>
        <v>0</v>
      </c>
      <c r="H1027">
        <f>VLOOKUP(B1027,[1]Arkusz5!$A$3:$Y$2185,7,FALSE)</f>
        <v>0</v>
      </c>
      <c r="I1027">
        <f>VLOOKUP(B1027,[1]Arkusz5!$A$3:$Y$2185,8,FALSE)</f>
        <v>0</v>
      </c>
      <c r="J1027">
        <f>VLOOKUP(B1027,[1]Arkusz5!$A$3:$Y$2185,9,FALSE)</f>
        <v>0</v>
      </c>
      <c r="K1027">
        <f>VLOOKUP(B1027,[1]Arkusz5!$A$3:$Y$2185,10,FALSE)</f>
        <v>0</v>
      </c>
      <c r="L1027" t="str">
        <f>VLOOKUP(B1027,[1]Arkusz5!$A$3:$Y$2185,11,FALSE)</f>
        <v>Bagno Chlebowo</v>
      </c>
      <c r="M1027" t="str">
        <f>VLOOKUP(B1027,[1]Arkusz5!$A$3:$Y$2185,12,FALSE)</f>
        <v>torfowiskowy</v>
      </c>
      <c r="N1027" t="str">
        <f>VLOOKUP(B1027,[1]Arkusz5!$A$3:$Y$2185,13,FALSE)</f>
        <v>Puszcza Notecka</v>
      </c>
      <c r="O1027">
        <f>VLOOKUP(B1027,[1]Arkusz5!$A$3:$Y$2185,14,FALSE)</f>
        <v>0</v>
      </c>
      <c r="P1027">
        <f>VLOOKUP(B1027,[1]Arkusz5!$A$3:$Y$2185,15,FALSE)</f>
        <v>0</v>
      </c>
      <c r="Q1027" t="str">
        <f>VLOOKUP(B1027,[1]Arkusz5!$A$3:$Y$2185,16,FALSE)</f>
        <v>PLB300015; PLH300016</v>
      </c>
      <c r="R1027" t="str">
        <f>VLOOKUP(B1027,[1]Arkusz5!$A$3:$Y$2185,17,FALSE)</f>
        <v>Puszcza Notecka; Bagno Chlebowo</v>
      </c>
      <c r="S1027" t="str">
        <f>VLOOKUP(B1027,[1]Arkusz5!$A$3:$Y$2185,18,FALSE)</f>
        <v>Europa</v>
      </c>
      <c r="T1027" t="str">
        <f>VLOOKUP(B1027,[1]Arkusz5!$A$3:$Y$2185,19,FALSE)</f>
        <v>Polska</v>
      </c>
      <c r="U1027" t="str">
        <f>VLOOKUP(B1027,[1]Arkusz5!$A$3:$Y$2185,20,FALSE)</f>
        <v>wielkopolskie</v>
      </c>
      <c r="V1027" t="str">
        <f>VLOOKUP(B1027,[1]Arkusz5!$A$3:$Y$2185,21,FALSE)</f>
        <v>obornicki</v>
      </c>
      <c r="W1027" t="str">
        <f>VLOOKUP(B1027,[1]Arkusz5!$A$3:$Y$2185,22,FALSE)</f>
        <v>Ryczywół</v>
      </c>
      <c r="X1027" t="str">
        <f>VLOOKUP(B1027,[1]Arkusz5!$A$3:$Y$2185,23,FALSE)</f>
        <v>315.33 Kotlina Gorzowska</v>
      </c>
      <c r="Y1027" t="str">
        <f>VLOOKUP(B1027,[1]Arkusz5!$A$3:$Y$2185,24,FALSE)</f>
        <v>Continental Bio-geographical Region</v>
      </c>
      <c r="Z1027" t="str">
        <f>VLOOKUP(B1027,[1]Arkusz5!$A$3:$Y$2185,25,FALSE)</f>
        <v>Vaccinio uliginosi-Pinetum</v>
      </c>
    </row>
    <row r="1028" spans="1:26" x14ac:dyDescent="0.25">
      <c r="A1028">
        <v>1027</v>
      </c>
      <c r="B1028" t="s">
        <v>6249</v>
      </c>
      <c r="C1028" t="str">
        <f>VLOOKUP(B1028,[1]Arkusz5!$A$3:$Y$2185,2,FALSE)</f>
        <v>52.7323</v>
      </c>
      <c r="D1028" t="str">
        <f>VLOOKUP(B1028,[1]Arkusz5!$A$3:$Y$2185,3,FALSE)</f>
        <v>16.7513</v>
      </c>
      <c r="E1028" t="str">
        <f>VLOOKUP(B1028,[1]Arkusz5!$A$3:$Y$2185,4,FALSE)</f>
        <v>33UXU14</v>
      </c>
      <c r="F1028" t="str">
        <f>VLOOKUP(B1028,[1]Arkusz5!$A$3:$Y$2185,5,FALSE)</f>
        <v>BC67</v>
      </c>
      <c r="G1028">
        <f>VLOOKUP(B1028,[1]Arkusz5!$A$3:$Y$2185,6,FALSE)</f>
        <v>0</v>
      </c>
      <c r="H1028">
        <f>VLOOKUP(B1028,[1]Arkusz5!$A$3:$Y$2185,7,FALSE)</f>
        <v>0</v>
      </c>
      <c r="I1028">
        <f>VLOOKUP(B1028,[1]Arkusz5!$A$3:$Y$2185,8,FALSE)</f>
        <v>0</v>
      </c>
      <c r="J1028">
        <f>VLOOKUP(B1028,[1]Arkusz5!$A$3:$Y$2185,9,FALSE)</f>
        <v>0</v>
      </c>
      <c r="K1028">
        <f>VLOOKUP(B1028,[1]Arkusz5!$A$3:$Y$2185,10,FALSE)</f>
        <v>0</v>
      </c>
      <c r="L1028" t="str">
        <f>VLOOKUP(B1028,[1]Arkusz5!$A$3:$Y$2185,11,FALSE)</f>
        <v>Bagno Chlebowo</v>
      </c>
      <c r="M1028" t="str">
        <f>VLOOKUP(B1028,[1]Arkusz5!$A$3:$Y$2185,12,FALSE)</f>
        <v>torfowiskowy</v>
      </c>
      <c r="N1028" t="str">
        <f>VLOOKUP(B1028,[1]Arkusz5!$A$3:$Y$2185,13,FALSE)</f>
        <v>Puszcza Notecka</v>
      </c>
      <c r="O1028">
        <f>VLOOKUP(B1028,[1]Arkusz5!$A$3:$Y$2185,14,FALSE)</f>
        <v>0</v>
      </c>
      <c r="P1028">
        <f>VLOOKUP(B1028,[1]Arkusz5!$A$3:$Y$2185,15,FALSE)</f>
        <v>0</v>
      </c>
      <c r="Q1028" t="str">
        <f>VLOOKUP(B1028,[1]Arkusz5!$A$3:$Y$2185,16,FALSE)</f>
        <v>PLB300015; PLH300016</v>
      </c>
      <c r="R1028" t="str">
        <f>VLOOKUP(B1028,[1]Arkusz5!$A$3:$Y$2185,17,FALSE)</f>
        <v>Puszcza Notecka; Bagno Chlebowo</v>
      </c>
      <c r="S1028" t="str">
        <f>VLOOKUP(B1028,[1]Arkusz5!$A$3:$Y$2185,18,FALSE)</f>
        <v>Europa</v>
      </c>
      <c r="T1028" t="str">
        <f>VLOOKUP(B1028,[1]Arkusz5!$A$3:$Y$2185,19,FALSE)</f>
        <v>Polska</v>
      </c>
      <c r="U1028" t="str">
        <f>VLOOKUP(B1028,[1]Arkusz5!$A$3:$Y$2185,20,FALSE)</f>
        <v>wielkopolskie</v>
      </c>
      <c r="V1028" t="str">
        <f>VLOOKUP(B1028,[1]Arkusz5!$A$3:$Y$2185,21,FALSE)</f>
        <v>obornicki</v>
      </c>
      <c r="W1028" t="str">
        <f>VLOOKUP(B1028,[1]Arkusz5!$A$3:$Y$2185,22,FALSE)</f>
        <v>Ryczywół</v>
      </c>
      <c r="X1028" t="str">
        <f>VLOOKUP(B1028,[1]Arkusz5!$A$3:$Y$2185,23,FALSE)</f>
        <v>315.33 Kotlina Gorzowska</v>
      </c>
      <c r="Y1028" t="str">
        <f>VLOOKUP(B1028,[1]Arkusz5!$A$3:$Y$2185,24,FALSE)</f>
        <v>Continental Bio-geographical Region</v>
      </c>
      <c r="Z1028" t="str">
        <f>VLOOKUP(B1028,[1]Arkusz5!$A$3:$Y$2185,25,FALSE)</f>
        <v>Vaccinio uliginosi-Pinetum</v>
      </c>
    </row>
    <row r="1029" spans="1:26" x14ac:dyDescent="0.25">
      <c r="A1029">
        <v>1028</v>
      </c>
      <c r="B1029" t="s">
        <v>6257</v>
      </c>
      <c r="C1029" t="str">
        <f>VLOOKUP(B1029,[1]Arkusz5!$A$3:$Y$2185,2,FALSE)</f>
        <v>52.7323</v>
      </c>
      <c r="D1029" t="str">
        <f>VLOOKUP(B1029,[1]Arkusz5!$A$3:$Y$2185,3,FALSE)</f>
        <v>16.7513</v>
      </c>
      <c r="E1029" t="str">
        <f>VLOOKUP(B1029,[1]Arkusz5!$A$3:$Y$2185,4,FALSE)</f>
        <v>33UXU14</v>
      </c>
      <c r="F1029" t="str">
        <f>VLOOKUP(B1029,[1]Arkusz5!$A$3:$Y$2185,5,FALSE)</f>
        <v>BC67</v>
      </c>
      <c r="G1029">
        <f>VLOOKUP(B1029,[1]Arkusz5!$A$3:$Y$2185,6,FALSE)</f>
        <v>0</v>
      </c>
      <c r="H1029">
        <f>VLOOKUP(B1029,[1]Arkusz5!$A$3:$Y$2185,7,FALSE)</f>
        <v>0</v>
      </c>
      <c r="I1029">
        <f>VLOOKUP(B1029,[1]Arkusz5!$A$3:$Y$2185,8,FALSE)</f>
        <v>0</v>
      </c>
      <c r="J1029">
        <f>VLOOKUP(B1029,[1]Arkusz5!$A$3:$Y$2185,9,FALSE)</f>
        <v>0</v>
      </c>
      <c r="K1029">
        <f>VLOOKUP(B1029,[1]Arkusz5!$A$3:$Y$2185,10,FALSE)</f>
        <v>0</v>
      </c>
      <c r="L1029" t="str">
        <f>VLOOKUP(B1029,[1]Arkusz5!$A$3:$Y$2185,11,FALSE)</f>
        <v>Bagno Chlebowo</v>
      </c>
      <c r="M1029" t="str">
        <f>VLOOKUP(B1029,[1]Arkusz5!$A$3:$Y$2185,12,FALSE)</f>
        <v>torfowiskowy</v>
      </c>
      <c r="N1029" t="str">
        <f>VLOOKUP(B1029,[1]Arkusz5!$A$3:$Y$2185,13,FALSE)</f>
        <v>Puszcza Notecka</v>
      </c>
      <c r="O1029">
        <f>VLOOKUP(B1029,[1]Arkusz5!$A$3:$Y$2185,14,FALSE)</f>
        <v>0</v>
      </c>
      <c r="P1029">
        <f>VLOOKUP(B1029,[1]Arkusz5!$A$3:$Y$2185,15,FALSE)</f>
        <v>0</v>
      </c>
      <c r="Q1029" t="str">
        <f>VLOOKUP(B1029,[1]Arkusz5!$A$3:$Y$2185,16,FALSE)</f>
        <v>PLB300015; PLH300016</v>
      </c>
      <c r="R1029" t="str">
        <f>VLOOKUP(B1029,[1]Arkusz5!$A$3:$Y$2185,17,FALSE)</f>
        <v>Puszcza Notecka; Bagno Chlebowo</v>
      </c>
      <c r="S1029" t="str">
        <f>VLOOKUP(B1029,[1]Arkusz5!$A$3:$Y$2185,18,FALSE)</f>
        <v>Europa</v>
      </c>
      <c r="T1029" t="str">
        <f>VLOOKUP(B1029,[1]Arkusz5!$A$3:$Y$2185,19,FALSE)</f>
        <v>Polska</v>
      </c>
      <c r="U1029" t="str">
        <f>VLOOKUP(B1029,[1]Arkusz5!$A$3:$Y$2185,20,FALSE)</f>
        <v>wielkopolskie</v>
      </c>
      <c r="V1029" t="str">
        <f>VLOOKUP(B1029,[1]Arkusz5!$A$3:$Y$2185,21,FALSE)</f>
        <v>obornicki</v>
      </c>
      <c r="W1029" t="str">
        <f>VLOOKUP(B1029,[1]Arkusz5!$A$3:$Y$2185,22,FALSE)</f>
        <v>Ryczywół</v>
      </c>
      <c r="X1029" t="str">
        <f>VLOOKUP(B1029,[1]Arkusz5!$A$3:$Y$2185,23,FALSE)</f>
        <v>315.33 Kotlina Gorzowska</v>
      </c>
      <c r="Y1029" t="str">
        <f>VLOOKUP(B1029,[1]Arkusz5!$A$3:$Y$2185,24,FALSE)</f>
        <v>Continental Bio-geographical Region</v>
      </c>
      <c r="Z1029" t="str">
        <f>VLOOKUP(B1029,[1]Arkusz5!$A$3:$Y$2185,25,FALSE)</f>
        <v>Vaccinio uliginosi-Pinetum</v>
      </c>
    </row>
    <row r="1030" spans="1:26" x14ac:dyDescent="0.25">
      <c r="A1030">
        <v>1029</v>
      </c>
      <c r="B1030" t="s">
        <v>6258</v>
      </c>
      <c r="C1030" t="str">
        <f>VLOOKUP(B1030,[1]Arkusz5!$A$3:$Y$2185,2,FALSE)</f>
        <v>52.7322</v>
      </c>
      <c r="D1030" t="str">
        <f>VLOOKUP(B1030,[1]Arkusz5!$A$3:$Y$2185,3,FALSE)</f>
        <v>16.7515</v>
      </c>
      <c r="E1030" t="str">
        <f>VLOOKUP(B1030,[1]Arkusz5!$A$3:$Y$2185,4,FALSE)</f>
        <v>33UXU14</v>
      </c>
      <c r="F1030" t="str">
        <f>VLOOKUP(B1030,[1]Arkusz5!$A$3:$Y$2185,5,FALSE)</f>
        <v>BC67</v>
      </c>
      <c r="G1030">
        <f>VLOOKUP(B1030,[1]Arkusz5!$A$3:$Y$2185,6,FALSE)</f>
        <v>0</v>
      </c>
      <c r="H1030">
        <f>VLOOKUP(B1030,[1]Arkusz5!$A$3:$Y$2185,7,FALSE)</f>
        <v>0</v>
      </c>
      <c r="I1030">
        <f>VLOOKUP(B1030,[1]Arkusz5!$A$3:$Y$2185,8,FALSE)</f>
        <v>0</v>
      </c>
      <c r="J1030">
        <f>VLOOKUP(B1030,[1]Arkusz5!$A$3:$Y$2185,9,FALSE)</f>
        <v>0</v>
      </c>
      <c r="K1030">
        <f>VLOOKUP(B1030,[1]Arkusz5!$A$3:$Y$2185,10,FALSE)</f>
        <v>0</v>
      </c>
      <c r="L1030" t="str">
        <f>VLOOKUP(B1030,[1]Arkusz5!$A$3:$Y$2185,11,FALSE)</f>
        <v>Bagno Chlebowo</v>
      </c>
      <c r="M1030" t="str">
        <f>VLOOKUP(B1030,[1]Arkusz5!$A$3:$Y$2185,12,FALSE)</f>
        <v>torfowiskowy</v>
      </c>
      <c r="N1030" t="str">
        <f>VLOOKUP(B1030,[1]Arkusz5!$A$3:$Y$2185,13,FALSE)</f>
        <v>Puszcza Notecka</v>
      </c>
      <c r="O1030">
        <f>VLOOKUP(B1030,[1]Arkusz5!$A$3:$Y$2185,14,FALSE)</f>
        <v>0</v>
      </c>
      <c r="P1030">
        <f>VLOOKUP(B1030,[1]Arkusz5!$A$3:$Y$2185,15,FALSE)</f>
        <v>0</v>
      </c>
      <c r="Q1030" t="str">
        <f>VLOOKUP(B1030,[1]Arkusz5!$A$3:$Y$2185,16,FALSE)</f>
        <v>PLB300015; PLH300016</v>
      </c>
      <c r="R1030" t="str">
        <f>VLOOKUP(B1030,[1]Arkusz5!$A$3:$Y$2185,17,FALSE)</f>
        <v>Puszcza Notecka; Bagno Chlebowo</v>
      </c>
      <c r="S1030" t="str">
        <f>VLOOKUP(B1030,[1]Arkusz5!$A$3:$Y$2185,18,FALSE)</f>
        <v>Europa</v>
      </c>
      <c r="T1030" t="str">
        <f>VLOOKUP(B1030,[1]Arkusz5!$A$3:$Y$2185,19,FALSE)</f>
        <v>Polska</v>
      </c>
      <c r="U1030" t="str">
        <f>VLOOKUP(B1030,[1]Arkusz5!$A$3:$Y$2185,20,FALSE)</f>
        <v>wielkopolskie</v>
      </c>
      <c r="V1030" t="str">
        <f>VLOOKUP(B1030,[1]Arkusz5!$A$3:$Y$2185,21,FALSE)</f>
        <v>obornicki</v>
      </c>
      <c r="W1030" t="str">
        <f>VLOOKUP(B1030,[1]Arkusz5!$A$3:$Y$2185,22,FALSE)</f>
        <v>Ryczywół</v>
      </c>
      <c r="X1030" t="str">
        <f>VLOOKUP(B1030,[1]Arkusz5!$A$3:$Y$2185,23,FALSE)</f>
        <v>315.33 Kotlina Gorzowska</v>
      </c>
      <c r="Y1030" t="str">
        <f>VLOOKUP(B1030,[1]Arkusz5!$A$3:$Y$2185,24,FALSE)</f>
        <v>Continental Bio-geographical Region</v>
      </c>
      <c r="Z1030" t="str">
        <f>VLOOKUP(B1030,[1]Arkusz5!$A$3:$Y$2185,25,FALSE)</f>
        <v>Vaccinio uliginosi-Pinetum</v>
      </c>
    </row>
    <row r="1031" spans="1:26" x14ac:dyDescent="0.25">
      <c r="A1031">
        <v>1030</v>
      </c>
      <c r="B1031" t="s">
        <v>6265</v>
      </c>
      <c r="C1031" t="str">
        <f>VLOOKUP(B1031,[1]Arkusz5!$A$3:$Y$2185,2,FALSE)</f>
        <v>52.72063</v>
      </c>
      <c r="D1031" t="str">
        <f>VLOOKUP(B1031,[1]Arkusz5!$A$3:$Y$2185,3,FALSE)</f>
        <v>17.098056</v>
      </c>
      <c r="E1031" t="str">
        <f>VLOOKUP(B1031,[1]Arkusz5!$A$3:$Y$2185,4,FALSE)</f>
        <v>33UXU44</v>
      </c>
      <c r="F1031" t="str">
        <f>VLOOKUP(B1031,[1]Arkusz5!$A$3:$Y$2185,5,FALSE)</f>
        <v>CC60</v>
      </c>
      <c r="G1031">
        <f>VLOOKUP(B1031,[1]Arkusz5!$A$3:$Y$2185,6,FALSE)</f>
        <v>0</v>
      </c>
      <c r="H1031">
        <f>VLOOKUP(B1031,[1]Arkusz5!$A$3:$Y$2185,7,FALSE)</f>
        <v>0</v>
      </c>
      <c r="I1031">
        <f>VLOOKUP(B1031,[1]Arkusz5!$A$3:$Y$2185,8,FALSE)</f>
        <v>0</v>
      </c>
      <c r="J1031">
        <f>VLOOKUP(B1031,[1]Arkusz5!$A$3:$Y$2185,9,FALSE)</f>
        <v>0</v>
      </c>
      <c r="K1031">
        <f>VLOOKUP(B1031,[1]Arkusz5!$A$3:$Y$2185,10,FALSE)</f>
        <v>0</v>
      </c>
      <c r="L1031">
        <f>VLOOKUP(B1031,[1]Arkusz5!$A$3:$Y$2185,11,FALSE)</f>
        <v>0</v>
      </c>
      <c r="M1031">
        <f>VLOOKUP(B1031,[1]Arkusz5!$A$3:$Y$2185,12,FALSE)</f>
        <v>0</v>
      </c>
      <c r="N1031" t="str">
        <f>VLOOKUP(B1031,[1]Arkusz5!$A$3:$Y$2185,13,FALSE)</f>
        <v>Dolina Wełny i Rynna Gołaniecko-Wągrowiecka</v>
      </c>
      <c r="O1031">
        <f>VLOOKUP(B1031,[1]Arkusz5!$A$3:$Y$2185,14,FALSE)</f>
        <v>0</v>
      </c>
      <c r="P1031">
        <f>VLOOKUP(B1031,[1]Arkusz5!$A$3:$Y$2185,15,FALSE)</f>
        <v>0</v>
      </c>
      <c r="Q1031">
        <f>VLOOKUP(B1031,[1]Arkusz5!$A$3:$Y$2185,16,FALSE)</f>
        <v>0</v>
      </c>
      <c r="R1031">
        <f>VLOOKUP(B1031,[1]Arkusz5!$A$3:$Y$2185,17,FALSE)</f>
        <v>0</v>
      </c>
      <c r="S1031" t="str">
        <f>VLOOKUP(B1031,[1]Arkusz5!$A$3:$Y$2185,18,FALSE)</f>
        <v>Europa</v>
      </c>
      <c r="T1031" t="str">
        <f>VLOOKUP(B1031,[1]Arkusz5!$A$3:$Y$2185,19,FALSE)</f>
        <v>Polska</v>
      </c>
      <c r="U1031" t="str">
        <f>VLOOKUP(B1031,[1]Arkusz5!$A$3:$Y$2185,20,FALSE)</f>
        <v>wielkopolskie</v>
      </c>
      <c r="V1031" t="str">
        <f>VLOOKUP(B1031,[1]Arkusz5!$A$3:$Y$2185,21,FALSE)</f>
        <v>obornicki</v>
      </c>
      <c r="W1031" t="str">
        <f>VLOOKUP(B1031,[1]Arkusz5!$A$3:$Y$2185,22,FALSE)</f>
        <v>Rogoźno</v>
      </c>
      <c r="X1031" t="str">
        <f>VLOOKUP(B1031,[1]Arkusz5!$A$3:$Y$2185,23,FALSE)</f>
        <v>315.54 Pojezierze Gnieźnieńskie</v>
      </c>
      <c r="Y1031" t="str">
        <f>VLOOKUP(B1031,[1]Arkusz5!$A$3:$Y$2185,24,FALSE)</f>
        <v>Continental Bio-geographical Region</v>
      </c>
      <c r="Z1031" t="str">
        <f>VLOOKUP(B1031,[1]Arkusz5!$A$3:$Y$2185,25,FALSE)</f>
        <v>Leucobryo-Pinetum</v>
      </c>
    </row>
    <row r="1032" spans="1:26" x14ac:dyDescent="0.25">
      <c r="A1032">
        <v>1031</v>
      </c>
      <c r="B1032" t="s">
        <v>6274</v>
      </c>
      <c r="C1032" t="str">
        <f>VLOOKUP(B1032,[1]Arkusz5!$A$3:$Y$2185,2,FALSE)</f>
        <v>52.7322</v>
      </c>
      <c r="D1032" t="str">
        <f>VLOOKUP(B1032,[1]Arkusz5!$A$3:$Y$2185,3,FALSE)</f>
        <v>16.7515</v>
      </c>
      <c r="E1032" t="str">
        <f>VLOOKUP(B1032,[1]Arkusz5!$A$3:$Y$2185,4,FALSE)</f>
        <v>33UXU14</v>
      </c>
      <c r="F1032" t="str">
        <f>VLOOKUP(B1032,[1]Arkusz5!$A$3:$Y$2185,5,FALSE)</f>
        <v>BC67</v>
      </c>
      <c r="G1032">
        <f>VLOOKUP(B1032,[1]Arkusz5!$A$3:$Y$2185,6,FALSE)</f>
        <v>0</v>
      </c>
      <c r="H1032">
        <f>VLOOKUP(B1032,[1]Arkusz5!$A$3:$Y$2185,7,FALSE)</f>
        <v>0</v>
      </c>
      <c r="I1032">
        <f>VLOOKUP(B1032,[1]Arkusz5!$A$3:$Y$2185,8,FALSE)</f>
        <v>0</v>
      </c>
      <c r="J1032">
        <f>VLOOKUP(B1032,[1]Arkusz5!$A$3:$Y$2185,9,FALSE)</f>
        <v>0</v>
      </c>
      <c r="K1032">
        <f>VLOOKUP(B1032,[1]Arkusz5!$A$3:$Y$2185,10,FALSE)</f>
        <v>0</v>
      </c>
      <c r="L1032" t="str">
        <f>VLOOKUP(B1032,[1]Arkusz5!$A$3:$Y$2185,11,FALSE)</f>
        <v>Bagno Chlebowo</v>
      </c>
      <c r="M1032" t="str">
        <f>VLOOKUP(B1032,[1]Arkusz5!$A$3:$Y$2185,12,FALSE)</f>
        <v>torfowiskowy</v>
      </c>
      <c r="N1032" t="str">
        <f>VLOOKUP(B1032,[1]Arkusz5!$A$3:$Y$2185,13,FALSE)</f>
        <v>Puszcza Notecka</v>
      </c>
      <c r="O1032">
        <f>VLOOKUP(B1032,[1]Arkusz5!$A$3:$Y$2185,14,FALSE)</f>
        <v>0</v>
      </c>
      <c r="P1032">
        <f>VLOOKUP(B1032,[1]Arkusz5!$A$3:$Y$2185,15,FALSE)</f>
        <v>0</v>
      </c>
      <c r="Q1032" t="str">
        <f>VLOOKUP(B1032,[1]Arkusz5!$A$3:$Y$2185,16,FALSE)</f>
        <v>PLB300015; PLH300016</v>
      </c>
      <c r="R1032" t="str">
        <f>VLOOKUP(B1032,[1]Arkusz5!$A$3:$Y$2185,17,FALSE)</f>
        <v>Puszcza Notecka; Bagno Chlebowo</v>
      </c>
      <c r="S1032" t="str">
        <f>VLOOKUP(B1032,[1]Arkusz5!$A$3:$Y$2185,18,FALSE)</f>
        <v>Europa</v>
      </c>
      <c r="T1032" t="str">
        <f>VLOOKUP(B1032,[1]Arkusz5!$A$3:$Y$2185,19,FALSE)</f>
        <v>Polska</v>
      </c>
      <c r="U1032" t="str">
        <f>VLOOKUP(B1032,[1]Arkusz5!$A$3:$Y$2185,20,FALSE)</f>
        <v>wielkopolskie</v>
      </c>
      <c r="V1032" t="str">
        <f>VLOOKUP(B1032,[1]Arkusz5!$A$3:$Y$2185,21,FALSE)</f>
        <v>obornicki</v>
      </c>
      <c r="W1032" t="str">
        <f>VLOOKUP(B1032,[1]Arkusz5!$A$3:$Y$2185,22,FALSE)</f>
        <v>Ryczywół</v>
      </c>
      <c r="X1032" t="str">
        <f>VLOOKUP(B1032,[1]Arkusz5!$A$3:$Y$2185,23,FALSE)</f>
        <v>315.33 Kotlina Gorzowska</v>
      </c>
      <c r="Y1032" t="str">
        <f>VLOOKUP(B1032,[1]Arkusz5!$A$3:$Y$2185,24,FALSE)</f>
        <v>Continental Bio-geographical Region</v>
      </c>
      <c r="Z1032" t="str">
        <f>VLOOKUP(B1032,[1]Arkusz5!$A$3:$Y$2185,25,FALSE)</f>
        <v>Vaccinio uliginosi-Pinetum</v>
      </c>
    </row>
    <row r="1033" spans="1:26" x14ac:dyDescent="0.25">
      <c r="A1033">
        <v>1032</v>
      </c>
      <c r="B1033" t="s">
        <v>6277</v>
      </c>
      <c r="C1033" t="str">
        <f>VLOOKUP(B1033,[1]Arkusz5!$A$3:$Y$2185,2,FALSE)</f>
        <v>52.7322</v>
      </c>
      <c r="D1033" t="str">
        <f>VLOOKUP(B1033,[1]Arkusz5!$A$3:$Y$2185,3,FALSE)</f>
        <v>16.7515</v>
      </c>
      <c r="E1033" t="str">
        <f>VLOOKUP(B1033,[1]Arkusz5!$A$3:$Y$2185,4,FALSE)</f>
        <v>33UXU14</v>
      </c>
      <c r="F1033" t="str">
        <f>VLOOKUP(B1033,[1]Arkusz5!$A$3:$Y$2185,5,FALSE)</f>
        <v>BC67</v>
      </c>
      <c r="G1033">
        <f>VLOOKUP(B1033,[1]Arkusz5!$A$3:$Y$2185,6,FALSE)</f>
        <v>0</v>
      </c>
      <c r="H1033">
        <f>VLOOKUP(B1033,[1]Arkusz5!$A$3:$Y$2185,7,FALSE)</f>
        <v>0</v>
      </c>
      <c r="I1033">
        <f>VLOOKUP(B1033,[1]Arkusz5!$A$3:$Y$2185,8,FALSE)</f>
        <v>0</v>
      </c>
      <c r="J1033">
        <f>VLOOKUP(B1033,[1]Arkusz5!$A$3:$Y$2185,9,FALSE)</f>
        <v>0</v>
      </c>
      <c r="K1033">
        <f>VLOOKUP(B1033,[1]Arkusz5!$A$3:$Y$2185,10,FALSE)</f>
        <v>0</v>
      </c>
      <c r="L1033" t="str">
        <f>VLOOKUP(B1033,[1]Arkusz5!$A$3:$Y$2185,11,FALSE)</f>
        <v>Bagno Chlebowo</v>
      </c>
      <c r="M1033" t="str">
        <f>VLOOKUP(B1033,[1]Arkusz5!$A$3:$Y$2185,12,FALSE)</f>
        <v>torfowiskowy</v>
      </c>
      <c r="N1033" t="str">
        <f>VLOOKUP(B1033,[1]Arkusz5!$A$3:$Y$2185,13,FALSE)</f>
        <v>Puszcza Notecka</v>
      </c>
      <c r="O1033">
        <f>VLOOKUP(B1033,[1]Arkusz5!$A$3:$Y$2185,14,FALSE)</f>
        <v>0</v>
      </c>
      <c r="P1033">
        <f>VLOOKUP(B1033,[1]Arkusz5!$A$3:$Y$2185,15,FALSE)</f>
        <v>0</v>
      </c>
      <c r="Q1033" t="str">
        <f>VLOOKUP(B1033,[1]Arkusz5!$A$3:$Y$2185,16,FALSE)</f>
        <v>PLB300015; PLH300016</v>
      </c>
      <c r="R1033" t="str">
        <f>VLOOKUP(B1033,[1]Arkusz5!$A$3:$Y$2185,17,FALSE)</f>
        <v>Puszcza Notecka; Bagno Chlebowo</v>
      </c>
      <c r="S1033" t="str">
        <f>VLOOKUP(B1033,[1]Arkusz5!$A$3:$Y$2185,18,FALSE)</f>
        <v>Europa</v>
      </c>
      <c r="T1033" t="str">
        <f>VLOOKUP(B1033,[1]Arkusz5!$A$3:$Y$2185,19,FALSE)</f>
        <v>Polska</v>
      </c>
      <c r="U1033" t="str">
        <f>VLOOKUP(B1033,[1]Arkusz5!$A$3:$Y$2185,20,FALSE)</f>
        <v>wielkopolskie</v>
      </c>
      <c r="V1033" t="str">
        <f>VLOOKUP(B1033,[1]Arkusz5!$A$3:$Y$2185,21,FALSE)</f>
        <v>obornicki</v>
      </c>
      <c r="W1033" t="str">
        <f>VLOOKUP(B1033,[1]Arkusz5!$A$3:$Y$2185,22,FALSE)</f>
        <v>Ryczywół</v>
      </c>
      <c r="X1033" t="str">
        <f>VLOOKUP(B1033,[1]Arkusz5!$A$3:$Y$2185,23,FALSE)</f>
        <v>315.33 Kotlina Gorzowska</v>
      </c>
      <c r="Y1033" t="str">
        <f>VLOOKUP(B1033,[1]Arkusz5!$A$3:$Y$2185,24,FALSE)</f>
        <v>Continental Bio-geographical Region</v>
      </c>
      <c r="Z1033" t="str">
        <f>VLOOKUP(B1033,[1]Arkusz5!$A$3:$Y$2185,25,FALSE)</f>
        <v>Vaccinio uliginosi-Pinetum</v>
      </c>
    </row>
    <row r="1034" spans="1:26" x14ac:dyDescent="0.25">
      <c r="A1034">
        <v>1033</v>
      </c>
      <c r="B1034" t="s">
        <v>6279</v>
      </c>
      <c r="C1034" t="str">
        <f>VLOOKUP(B1034,[1]Arkusz5!$A$3:$Y$2185,2,FALSE)</f>
        <v>52.7322</v>
      </c>
      <c r="D1034" t="str">
        <f>VLOOKUP(B1034,[1]Arkusz5!$A$3:$Y$2185,3,FALSE)</f>
        <v>16.7515</v>
      </c>
      <c r="E1034" t="str">
        <f>VLOOKUP(B1034,[1]Arkusz5!$A$3:$Y$2185,4,FALSE)</f>
        <v>33UXU14</v>
      </c>
      <c r="F1034" t="str">
        <f>VLOOKUP(B1034,[1]Arkusz5!$A$3:$Y$2185,5,FALSE)</f>
        <v>BC67</v>
      </c>
      <c r="G1034">
        <f>VLOOKUP(B1034,[1]Arkusz5!$A$3:$Y$2185,6,FALSE)</f>
        <v>0</v>
      </c>
      <c r="H1034">
        <f>VLOOKUP(B1034,[1]Arkusz5!$A$3:$Y$2185,7,FALSE)</f>
        <v>0</v>
      </c>
      <c r="I1034">
        <f>VLOOKUP(B1034,[1]Arkusz5!$A$3:$Y$2185,8,FALSE)</f>
        <v>0</v>
      </c>
      <c r="J1034">
        <f>VLOOKUP(B1034,[1]Arkusz5!$A$3:$Y$2185,9,FALSE)</f>
        <v>0</v>
      </c>
      <c r="K1034">
        <f>VLOOKUP(B1034,[1]Arkusz5!$A$3:$Y$2185,10,FALSE)</f>
        <v>0</v>
      </c>
      <c r="L1034" t="str">
        <f>VLOOKUP(B1034,[1]Arkusz5!$A$3:$Y$2185,11,FALSE)</f>
        <v>Bagno Chlebowo</v>
      </c>
      <c r="M1034" t="str">
        <f>VLOOKUP(B1034,[1]Arkusz5!$A$3:$Y$2185,12,FALSE)</f>
        <v>torfowiskowy</v>
      </c>
      <c r="N1034" t="str">
        <f>VLOOKUP(B1034,[1]Arkusz5!$A$3:$Y$2185,13,FALSE)</f>
        <v>Puszcza Notecka</v>
      </c>
      <c r="O1034">
        <f>VLOOKUP(B1034,[1]Arkusz5!$A$3:$Y$2185,14,FALSE)</f>
        <v>0</v>
      </c>
      <c r="P1034">
        <f>VLOOKUP(B1034,[1]Arkusz5!$A$3:$Y$2185,15,FALSE)</f>
        <v>0</v>
      </c>
      <c r="Q1034" t="str">
        <f>VLOOKUP(B1034,[1]Arkusz5!$A$3:$Y$2185,16,FALSE)</f>
        <v>PLB300015; PLH300016</v>
      </c>
      <c r="R1034" t="str">
        <f>VLOOKUP(B1034,[1]Arkusz5!$A$3:$Y$2185,17,FALSE)</f>
        <v>Puszcza Notecka; Bagno Chlebowo</v>
      </c>
      <c r="S1034" t="str">
        <f>VLOOKUP(B1034,[1]Arkusz5!$A$3:$Y$2185,18,FALSE)</f>
        <v>Europa</v>
      </c>
      <c r="T1034" t="str">
        <f>VLOOKUP(B1034,[1]Arkusz5!$A$3:$Y$2185,19,FALSE)</f>
        <v>Polska</v>
      </c>
      <c r="U1034" t="str">
        <f>VLOOKUP(B1034,[1]Arkusz5!$A$3:$Y$2185,20,FALSE)</f>
        <v>wielkopolskie</v>
      </c>
      <c r="V1034" t="str">
        <f>VLOOKUP(B1034,[1]Arkusz5!$A$3:$Y$2185,21,FALSE)</f>
        <v>obornicki</v>
      </c>
      <c r="W1034" t="str">
        <f>VLOOKUP(B1034,[1]Arkusz5!$A$3:$Y$2185,22,FALSE)</f>
        <v>Ryczywół</v>
      </c>
      <c r="X1034" t="str">
        <f>VLOOKUP(B1034,[1]Arkusz5!$A$3:$Y$2185,23,FALSE)</f>
        <v>315.33 Kotlina Gorzowska</v>
      </c>
      <c r="Y1034" t="str">
        <f>VLOOKUP(B1034,[1]Arkusz5!$A$3:$Y$2185,24,FALSE)</f>
        <v>Continental Bio-geographical Region</v>
      </c>
      <c r="Z1034" t="str">
        <f>VLOOKUP(B1034,[1]Arkusz5!$A$3:$Y$2185,25,FALSE)</f>
        <v>Vaccinio uliginosi-Pinetum</v>
      </c>
    </row>
    <row r="1035" spans="1:26" x14ac:dyDescent="0.25">
      <c r="A1035">
        <v>1034</v>
      </c>
      <c r="B1035" t="s">
        <v>6280</v>
      </c>
      <c r="C1035" t="str">
        <f>VLOOKUP(B1035,[1]Arkusz5!$A$3:$Y$2185,2,FALSE)</f>
        <v>52.576435</v>
      </c>
      <c r="D1035" t="str">
        <f>VLOOKUP(B1035,[1]Arkusz5!$A$3:$Y$2185,3,FALSE)</f>
        <v>15.853848</v>
      </c>
      <c r="E1035" t="str">
        <f>VLOOKUP(B1035,[1]Arkusz5!$A$3:$Y$2185,4,FALSE)</f>
        <v>33UWU52</v>
      </c>
      <c r="F1035" t="str">
        <f>VLOOKUP(B1035,[1]Arkusz5!$A$3:$Y$2185,5,FALSE)</f>
        <v>BC81</v>
      </c>
      <c r="G1035">
        <f>VLOOKUP(B1035,[1]Arkusz5!$A$3:$Y$2185,6,FALSE)</f>
        <v>0</v>
      </c>
      <c r="H1035">
        <f>VLOOKUP(B1035,[1]Arkusz5!$A$3:$Y$2185,7,FALSE)</f>
        <v>0</v>
      </c>
      <c r="I1035">
        <f>VLOOKUP(B1035,[1]Arkusz5!$A$3:$Y$2185,8,FALSE)</f>
        <v>0</v>
      </c>
      <c r="J1035">
        <f>VLOOKUP(B1035,[1]Arkusz5!$A$3:$Y$2185,9,FALSE)</f>
        <v>0</v>
      </c>
      <c r="K1035">
        <f>VLOOKUP(B1035,[1]Arkusz5!$A$3:$Y$2185,10,FALSE)</f>
        <v>0</v>
      </c>
      <c r="L1035">
        <f>VLOOKUP(B1035,[1]Arkusz5!$A$3:$Y$2185,11,FALSE)</f>
        <v>0</v>
      </c>
      <c r="M1035">
        <f>VLOOKUP(B1035,[1]Arkusz5!$A$3:$Y$2185,12,FALSE)</f>
        <v>0</v>
      </c>
      <c r="N1035" t="str">
        <f>VLOOKUP(B1035,[1]Arkusz5!$A$3:$Y$2185,13,FALSE)</f>
        <v>H (Międzychód)</v>
      </c>
      <c r="O1035">
        <f>VLOOKUP(B1035,[1]Arkusz5!$A$3:$Y$2185,14,FALSE)</f>
        <v>0</v>
      </c>
      <c r="P1035">
        <f>VLOOKUP(B1035,[1]Arkusz5!$A$3:$Y$2185,15,FALSE)</f>
        <v>0</v>
      </c>
      <c r="Q1035" t="str">
        <f>VLOOKUP(B1035,[1]Arkusz5!$A$3:$Y$2185,16,FALSE)</f>
        <v>PLB300015</v>
      </c>
      <c r="R1035" t="str">
        <f>VLOOKUP(B1035,[1]Arkusz5!$A$3:$Y$2185,17,FALSE)</f>
        <v>Puszcza Notecka</v>
      </c>
      <c r="S1035" t="str">
        <f>VLOOKUP(B1035,[1]Arkusz5!$A$3:$Y$2185,18,FALSE)</f>
        <v>Europa</v>
      </c>
      <c r="T1035" t="str">
        <f>VLOOKUP(B1035,[1]Arkusz5!$A$3:$Y$2185,19,FALSE)</f>
        <v>Polska</v>
      </c>
      <c r="U1035" t="str">
        <f>VLOOKUP(B1035,[1]Arkusz5!$A$3:$Y$2185,20,FALSE)</f>
        <v>wielkopolskie</v>
      </c>
      <c r="V1035" t="str">
        <f>VLOOKUP(B1035,[1]Arkusz5!$A$3:$Y$2185,21,FALSE)</f>
        <v>międzychodzki</v>
      </c>
      <c r="W1035" t="str">
        <f>VLOOKUP(B1035,[1]Arkusz5!$A$3:$Y$2185,22,FALSE)</f>
        <v>Międzychód</v>
      </c>
      <c r="X1035" t="str">
        <f>VLOOKUP(B1035,[1]Arkusz5!$A$3:$Y$2185,23,FALSE)</f>
        <v>315.51 Pojezierze Poznańskie</v>
      </c>
      <c r="Y1035" t="str">
        <f>VLOOKUP(B1035,[1]Arkusz5!$A$3:$Y$2185,24,FALSE)</f>
        <v>Continental Bio-geographical Region</v>
      </c>
      <c r="Z1035" t="str">
        <f>VLOOKUP(B1035,[1]Arkusz5!$A$3:$Y$2185,25,FALSE)</f>
        <v>Galio odorati-Fagetum (=Melico-Fagetum)</v>
      </c>
    </row>
    <row r="1036" spans="1:26" x14ac:dyDescent="0.25">
      <c r="A1036">
        <v>1035</v>
      </c>
      <c r="B1036" t="s">
        <v>6286</v>
      </c>
      <c r="C1036" t="str">
        <f>VLOOKUP(B1036,[1]Arkusz5!$A$3:$Y$2185,2,FALSE)</f>
        <v>51.506236</v>
      </c>
      <c r="D1036" t="str">
        <f>VLOOKUP(B1036,[1]Arkusz5!$A$3:$Y$2185,3,FALSE)</f>
        <v>17.767379</v>
      </c>
      <c r="E1036" t="str">
        <f>VLOOKUP(B1036,[1]Arkusz5!$A$3:$Y$2185,4,FALSE)</f>
        <v>33UXT90</v>
      </c>
      <c r="F1036" t="str">
        <f>VLOOKUP(B1036,[1]Arkusz5!$A$3:$Y$2185,5,FALSE)</f>
        <v>CE04</v>
      </c>
      <c r="G1036">
        <f>VLOOKUP(B1036,[1]Arkusz5!$A$3:$Y$2185,6,FALSE)</f>
        <v>0</v>
      </c>
      <c r="H1036">
        <f>VLOOKUP(B1036,[1]Arkusz5!$A$3:$Y$2185,7,FALSE)</f>
        <v>0</v>
      </c>
      <c r="I1036">
        <f>VLOOKUP(B1036,[1]Arkusz5!$A$3:$Y$2185,8,FALSE)</f>
        <v>0</v>
      </c>
      <c r="J1036">
        <f>VLOOKUP(B1036,[1]Arkusz5!$A$3:$Y$2185,9,FALSE)</f>
        <v>0</v>
      </c>
      <c r="K1036">
        <f>VLOOKUP(B1036,[1]Arkusz5!$A$3:$Y$2185,10,FALSE)</f>
        <v>0</v>
      </c>
      <c r="L1036">
        <f>VLOOKUP(B1036,[1]Arkusz5!$A$3:$Y$2185,11,FALSE)</f>
        <v>0</v>
      </c>
      <c r="M1036">
        <f>VLOOKUP(B1036,[1]Arkusz5!$A$3:$Y$2185,12,FALSE)</f>
        <v>0</v>
      </c>
      <c r="N1036" t="str">
        <f>VLOOKUP(B1036,[1]Arkusz5!$A$3:$Y$2185,13,FALSE)</f>
        <v>Wzgórza Ostrzeszowskie i Kotlina Odolanowska (woj. wielkopolskie)</v>
      </c>
      <c r="O1036">
        <f>VLOOKUP(B1036,[1]Arkusz5!$A$3:$Y$2185,14,FALSE)</f>
        <v>0</v>
      </c>
      <c r="P1036">
        <f>VLOOKUP(B1036,[1]Arkusz5!$A$3:$Y$2185,15,FALSE)</f>
        <v>0</v>
      </c>
      <c r="Q1036">
        <f>VLOOKUP(B1036,[1]Arkusz5!$A$3:$Y$2185,16,FALSE)</f>
        <v>0</v>
      </c>
      <c r="R1036">
        <f>VLOOKUP(B1036,[1]Arkusz5!$A$3:$Y$2185,17,FALSE)</f>
        <v>0</v>
      </c>
      <c r="S1036" t="str">
        <f>VLOOKUP(B1036,[1]Arkusz5!$A$3:$Y$2185,18,FALSE)</f>
        <v>Europa</v>
      </c>
      <c r="T1036" t="str">
        <f>VLOOKUP(B1036,[1]Arkusz5!$A$3:$Y$2185,19,FALSE)</f>
        <v>Polska</v>
      </c>
      <c r="U1036" t="str">
        <f>VLOOKUP(B1036,[1]Arkusz5!$A$3:$Y$2185,20,FALSE)</f>
        <v>wielkopolskie</v>
      </c>
      <c r="V1036" t="str">
        <f>VLOOKUP(B1036,[1]Arkusz5!$A$3:$Y$2185,21,FALSE)</f>
        <v>ostrowski</v>
      </c>
      <c r="W1036" t="str">
        <f>VLOOKUP(B1036,[1]Arkusz5!$A$3:$Y$2185,22,FALSE)</f>
        <v>Przygodzice</v>
      </c>
      <c r="X1036" t="str">
        <f>VLOOKUP(B1036,[1]Arkusz5!$A$3:$Y$2185,23,FALSE)</f>
        <v>318.34 Kotlina Milicka</v>
      </c>
      <c r="Y1036" t="str">
        <f>VLOOKUP(B1036,[1]Arkusz5!$A$3:$Y$2185,24,FALSE)</f>
        <v>Continental Bio-geographical Region</v>
      </c>
      <c r="Z1036" t="str">
        <f>VLOOKUP(B1036,[1]Arkusz5!$A$3:$Y$2185,25,FALSE)</f>
        <v>Pino-Quercetum (=Querco-Pinetum + Serratulo-Pinetum)</v>
      </c>
    </row>
    <row r="1037" spans="1:26" x14ac:dyDescent="0.25">
      <c r="A1037">
        <v>1036</v>
      </c>
      <c r="B1037" t="s">
        <v>6295</v>
      </c>
      <c r="C1037" t="str">
        <f>VLOOKUP(B1037,[1]Arkusz5!$A$3:$Y$2185,2,FALSE)</f>
        <v>52.5981</v>
      </c>
      <c r="D1037" t="str">
        <f>VLOOKUP(B1037,[1]Arkusz5!$A$3:$Y$2185,3,FALSE)</f>
        <v>15.9464</v>
      </c>
      <c r="E1037" t="str">
        <f>VLOOKUP(B1037,[1]Arkusz5!$A$3:$Y$2185,4,FALSE)</f>
        <v>33UWU62</v>
      </c>
      <c r="F1037" t="str">
        <f>VLOOKUP(B1037,[1]Arkusz5!$A$3:$Y$2185,5,FALSE)</f>
        <v>BC72</v>
      </c>
      <c r="G1037">
        <f>VLOOKUP(B1037,[1]Arkusz5!$A$3:$Y$2185,6,FALSE)</f>
        <v>0</v>
      </c>
      <c r="H1037">
        <f>VLOOKUP(B1037,[1]Arkusz5!$A$3:$Y$2185,7,FALSE)</f>
        <v>0</v>
      </c>
      <c r="I1037">
        <f>VLOOKUP(B1037,[1]Arkusz5!$A$3:$Y$2185,8,FALSE)</f>
        <v>0</v>
      </c>
      <c r="J1037">
        <f>VLOOKUP(B1037,[1]Arkusz5!$A$3:$Y$2185,9,FALSE)</f>
        <v>0</v>
      </c>
      <c r="K1037">
        <f>VLOOKUP(B1037,[1]Arkusz5!$A$3:$Y$2185,10,FALSE)</f>
        <v>0</v>
      </c>
      <c r="L1037" t="str">
        <f>VLOOKUP(B1037,[1]Arkusz5!$A$3:$Y$2185,11,FALSE)</f>
        <v>Kolno Międzychodzkie</v>
      </c>
      <c r="M1037" t="str">
        <f>VLOOKUP(B1037,[1]Arkusz5!$A$3:$Y$2185,12,FALSE)</f>
        <v>leśny</v>
      </c>
      <c r="N1037" t="str">
        <f>VLOOKUP(B1037,[1]Arkusz5!$A$3:$Y$2185,13,FALSE)</f>
        <v>H (Międzychód)</v>
      </c>
      <c r="O1037">
        <f>VLOOKUP(B1037,[1]Arkusz5!$A$3:$Y$2185,14,FALSE)</f>
        <v>0</v>
      </c>
      <c r="P1037">
        <f>VLOOKUP(B1037,[1]Arkusz5!$A$3:$Y$2185,15,FALSE)</f>
        <v>0</v>
      </c>
      <c r="Q1037" t="str">
        <f>VLOOKUP(B1037,[1]Arkusz5!$A$3:$Y$2185,16,FALSE)</f>
        <v>PLB300015; PLH300032</v>
      </c>
      <c r="R1037" t="str">
        <f>VLOOKUP(B1037,[1]Arkusz5!$A$3:$Y$2185,17,FALSE)</f>
        <v>Puszcza Notecka; Ostoja Międzychodzko-Sierakowska</v>
      </c>
      <c r="S1037" t="str">
        <f>VLOOKUP(B1037,[1]Arkusz5!$A$3:$Y$2185,18,FALSE)</f>
        <v>Europa</v>
      </c>
      <c r="T1037" t="str">
        <f>VLOOKUP(B1037,[1]Arkusz5!$A$3:$Y$2185,19,FALSE)</f>
        <v>Polska</v>
      </c>
      <c r="U1037" t="str">
        <f>VLOOKUP(B1037,[1]Arkusz5!$A$3:$Y$2185,20,FALSE)</f>
        <v>wielkopolskie</v>
      </c>
      <c r="V1037" t="str">
        <f>VLOOKUP(B1037,[1]Arkusz5!$A$3:$Y$2185,21,FALSE)</f>
        <v>międzychodzki</v>
      </c>
      <c r="W1037" t="str">
        <f>VLOOKUP(B1037,[1]Arkusz5!$A$3:$Y$2185,22,FALSE)</f>
        <v>Międzychód</v>
      </c>
      <c r="X1037" t="str">
        <f>VLOOKUP(B1037,[1]Arkusz5!$A$3:$Y$2185,23,FALSE)</f>
        <v>315.51 Pojezierze Poznańskie</v>
      </c>
      <c r="Y1037" t="str">
        <f>VLOOKUP(B1037,[1]Arkusz5!$A$3:$Y$2185,24,FALSE)</f>
        <v>Continental Bio-geographical Region</v>
      </c>
      <c r="Z1037" t="str">
        <f>VLOOKUP(B1037,[1]Arkusz5!$A$3:$Y$2185,25,FALSE)</f>
        <v>Galio-Carpinetum</v>
      </c>
    </row>
    <row r="1038" spans="1:26" x14ac:dyDescent="0.25">
      <c r="A1038">
        <v>1037</v>
      </c>
      <c r="B1038" t="s">
        <v>6297</v>
      </c>
      <c r="C1038" t="str">
        <f>VLOOKUP(B1038,[1]Arkusz5!$A$3:$Y$2185,2,FALSE)</f>
        <v>52.7923</v>
      </c>
      <c r="D1038" t="str">
        <f>VLOOKUP(B1038,[1]Arkusz5!$A$3:$Y$2185,3,FALSE)</f>
        <v>16.1093</v>
      </c>
      <c r="E1038" t="str">
        <f>VLOOKUP(B1038,[1]Arkusz5!$A$3:$Y$2185,4,FALSE)</f>
        <v>33UWU74</v>
      </c>
      <c r="F1038" t="str">
        <f>VLOOKUP(B1038,[1]Arkusz5!$A$3:$Y$2185,5,FALSE)</f>
        <v>BC53</v>
      </c>
      <c r="G1038">
        <f>VLOOKUP(B1038,[1]Arkusz5!$A$3:$Y$2185,6,FALSE)</f>
        <v>0</v>
      </c>
      <c r="H1038">
        <f>VLOOKUP(B1038,[1]Arkusz5!$A$3:$Y$2185,7,FALSE)</f>
        <v>0</v>
      </c>
      <c r="I1038">
        <f>VLOOKUP(B1038,[1]Arkusz5!$A$3:$Y$2185,8,FALSE)</f>
        <v>0</v>
      </c>
      <c r="J1038">
        <f>VLOOKUP(B1038,[1]Arkusz5!$A$3:$Y$2185,9,FALSE)</f>
        <v>0</v>
      </c>
      <c r="K1038">
        <f>VLOOKUP(B1038,[1]Arkusz5!$A$3:$Y$2185,10,FALSE)</f>
        <v>0</v>
      </c>
      <c r="L1038">
        <f>VLOOKUP(B1038,[1]Arkusz5!$A$3:$Y$2185,11,FALSE)</f>
        <v>0</v>
      </c>
      <c r="M1038">
        <f>VLOOKUP(B1038,[1]Arkusz5!$A$3:$Y$2185,12,FALSE)</f>
        <v>0</v>
      </c>
      <c r="N1038" t="str">
        <f>VLOOKUP(B1038,[1]Arkusz5!$A$3:$Y$2185,13,FALSE)</f>
        <v>Puszcza Notecka</v>
      </c>
      <c r="O1038">
        <f>VLOOKUP(B1038,[1]Arkusz5!$A$3:$Y$2185,14,FALSE)</f>
        <v>0</v>
      </c>
      <c r="P1038">
        <f>VLOOKUP(B1038,[1]Arkusz5!$A$3:$Y$2185,15,FALSE)</f>
        <v>0</v>
      </c>
      <c r="Q1038" t="str">
        <f>VLOOKUP(B1038,[1]Arkusz5!$A$3:$Y$2185,16,FALSE)</f>
        <v>PLB300015</v>
      </c>
      <c r="R1038" t="str">
        <f>VLOOKUP(B1038,[1]Arkusz5!$A$3:$Y$2185,17,FALSE)</f>
        <v>Puszcza Notecka</v>
      </c>
      <c r="S1038" t="str">
        <f>VLOOKUP(B1038,[1]Arkusz5!$A$3:$Y$2185,18,FALSE)</f>
        <v>Europa</v>
      </c>
      <c r="T1038" t="str">
        <f>VLOOKUP(B1038,[1]Arkusz5!$A$3:$Y$2185,19,FALSE)</f>
        <v>Polska</v>
      </c>
      <c r="U1038" t="str">
        <f>VLOOKUP(B1038,[1]Arkusz5!$A$3:$Y$2185,20,FALSE)</f>
        <v>wielkopolskie</v>
      </c>
      <c r="V1038" t="str">
        <f>VLOOKUP(B1038,[1]Arkusz5!$A$3:$Y$2185,21,FALSE)</f>
        <v>czarnkowsko-trzcianecki</v>
      </c>
      <c r="W1038" t="str">
        <f>VLOOKUP(B1038,[1]Arkusz5!$A$3:$Y$2185,22,FALSE)</f>
        <v>Drawsko</v>
      </c>
      <c r="X1038" t="str">
        <f>VLOOKUP(B1038,[1]Arkusz5!$A$3:$Y$2185,23,FALSE)</f>
        <v>315.33 Kotlina Gorzowska</v>
      </c>
      <c r="Y1038" t="str">
        <f>VLOOKUP(B1038,[1]Arkusz5!$A$3:$Y$2185,24,FALSE)</f>
        <v>Continental Bio-geographical Region</v>
      </c>
      <c r="Z1038" t="str">
        <f>VLOOKUP(B1038,[1]Arkusz5!$A$3:$Y$2185,25,FALSE)</f>
        <v>Pino-Quercetum (=Querco-Pinetum + Serratulo-Pinetum)</v>
      </c>
    </row>
    <row r="1039" spans="1:26" x14ac:dyDescent="0.25">
      <c r="A1039">
        <v>1038</v>
      </c>
      <c r="B1039" t="s">
        <v>6304</v>
      </c>
      <c r="C1039" t="str">
        <f>VLOOKUP(B1039,[1]Arkusz5!$A$3:$Y$2185,2,FALSE)</f>
        <v>52.819583</v>
      </c>
      <c r="D1039" t="str">
        <f>VLOOKUP(B1039,[1]Arkusz5!$A$3:$Y$2185,3,FALSE)</f>
        <v>16.252778</v>
      </c>
      <c r="E1039" t="str">
        <f>VLOOKUP(B1039,[1]Arkusz5!$A$3:$Y$2185,4,FALSE)</f>
        <v>33UWU85</v>
      </c>
      <c r="F1039" t="str">
        <f>VLOOKUP(B1039,[1]Arkusz5!$A$3:$Y$2185,5,FALSE)</f>
        <v>BC54</v>
      </c>
      <c r="G1039">
        <f>VLOOKUP(B1039,[1]Arkusz5!$A$3:$Y$2185,6,FALSE)</f>
        <v>0</v>
      </c>
      <c r="H1039">
        <f>VLOOKUP(B1039,[1]Arkusz5!$A$3:$Y$2185,7,FALSE)</f>
        <v>0</v>
      </c>
      <c r="I1039">
        <f>VLOOKUP(B1039,[1]Arkusz5!$A$3:$Y$2185,8,FALSE)</f>
        <v>0</v>
      </c>
      <c r="J1039">
        <f>VLOOKUP(B1039,[1]Arkusz5!$A$3:$Y$2185,9,FALSE)</f>
        <v>0</v>
      </c>
      <c r="K1039">
        <f>VLOOKUP(B1039,[1]Arkusz5!$A$3:$Y$2185,10,FALSE)</f>
        <v>0</v>
      </c>
      <c r="L1039">
        <f>VLOOKUP(B1039,[1]Arkusz5!$A$3:$Y$2185,11,FALSE)</f>
        <v>0</v>
      </c>
      <c r="M1039">
        <f>VLOOKUP(B1039,[1]Arkusz5!$A$3:$Y$2185,12,FALSE)</f>
        <v>0</v>
      </c>
      <c r="N1039" t="str">
        <f>VLOOKUP(B1039,[1]Arkusz5!$A$3:$Y$2185,13,FALSE)</f>
        <v>Puszcza Notecka</v>
      </c>
      <c r="O1039">
        <f>VLOOKUP(B1039,[1]Arkusz5!$A$3:$Y$2185,14,FALSE)</f>
        <v>0</v>
      </c>
      <c r="P1039">
        <f>VLOOKUP(B1039,[1]Arkusz5!$A$3:$Y$2185,15,FALSE)</f>
        <v>0</v>
      </c>
      <c r="Q1039" t="str">
        <f>VLOOKUP(B1039,[1]Arkusz5!$A$3:$Y$2185,16,FALSE)</f>
        <v>PLB300015</v>
      </c>
      <c r="R1039" t="str">
        <f>VLOOKUP(B1039,[1]Arkusz5!$A$3:$Y$2185,17,FALSE)</f>
        <v>Puszcza Notecka</v>
      </c>
      <c r="S1039" t="str">
        <f>VLOOKUP(B1039,[1]Arkusz5!$A$3:$Y$2185,18,FALSE)</f>
        <v>Europa</v>
      </c>
      <c r="T1039" t="str">
        <f>VLOOKUP(B1039,[1]Arkusz5!$A$3:$Y$2185,19,FALSE)</f>
        <v>Polska</v>
      </c>
      <c r="U1039" t="str">
        <f>VLOOKUP(B1039,[1]Arkusz5!$A$3:$Y$2185,20,FALSE)</f>
        <v>wielkopolskie</v>
      </c>
      <c r="V1039" t="str">
        <f>VLOOKUP(B1039,[1]Arkusz5!$A$3:$Y$2185,21,FALSE)</f>
        <v>czarnkowsko-trzcianecki</v>
      </c>
      <c r="W1039" t="str">
        <f>VLOOKUP(B1039,[1]Arkusz5!$A$3:$Y$2185,22,FALSE)</f>
        <v>Wieleń</v>
      </c>
      <c r="X1039" t="str">
        <f>VLOOKUP(B1039,[1]Arkusz5!$A$3:$Y$2185,23,FALSE)</f>
        <v>315.33 Kotlina Gorzowska</v>
      </c>
      <c r="Y1039" t="str">
        <f>VLOOKUP(B1039,[1]Arkusz5!$A$3:$Y$2185,24,FALSE)</f>
        <v>Continental Bio-geographical Region</v>
      </c>
      <c r="Z1039" t="str">
        <f>VLOOKUP(B1039,[1]Arkusz5!$A$3:$Y$2185,25,FALSE)</f>
        <v>Leucobryo-Pinetum</v>
      </c>
    </row>
    <row r="1040" spans="1:26" x14ac:dyDescent="0.25">
      <c r="A1040">
        <v>1039</v>
      </c>
      <c r="B1040" t="s">
        <v>6312</v>
      </c>
      <c r="C1040" t="str">
        <f>VLOOKUP(B1040,[1]Arkusz5!$A$3:$Y$2185,2,FALSE)</f>
        <v>52.024202</v>
      </c>
      <c r="D1040" t="str">
        <f>VLOOKUP(B1040,[1]Arkusz5!$A$3:$Y$2185,3,FALSE)</f>
        <v>15.974556</v>
      </c>
      <c r="E1040" t="str">
        <f>VLOOKUP(B1040,[1]Arkusz5!$A$3:$Y$2185,4,FALSE)</f>
        <v>33UWT66</v>
      </c>
      <c r="F1040" t="str">
        <f>VLOOKUP(B1040,[1]Arkusz5!$A$3:$Y$2185,5,FALSE)</f>
        <v>BD42</v>
      </c>
      <c r="G1040">
        <f>VLOOKUP(B1040,[1]Arkusz5!$A$3:$Y$2185,6,FALSE)</f>
        <v>0</v>
      </c>
      <c r="H1040">
        <f>VLOOKUP(B1040,[1]Arkusz5!$A$3:$Y$2185,7,FALSE)</f>
        <v>0</v>
      </c>
      <c r="I1040">
        <f>VLOOKUP(B1040,[1]Arkusz5!$A$3:$Y$2185,8,FALSE)</f>
        <v>0</v>
      </c>
      <c r="J1040">
        <f>VLOOKUP(B1040,[1]Arkusz5!$A$3:$Y$2185,9,FALSE)</f>
        <v>0</v>
      </c>
      <c r="K1040">
        <f>VLOOKUP(B1040,[1]Arkusz5!$A$3:$Y$2185,10,FALSE)</f>
        <v>0</v>
      </c>
      <c r="L1040">
        <f>VLOOKUP(B1040,[1]Arkusz5!$A$3:$Y$2185,11,FALSE)</f>
        <v>0</v>
      </c>
      <c r="M1040">
        <f>VLOOKUP(B1040,[1]Arkusz5!$A$3:$Y$2185,12,FALSE)</f>
        <v>0</v>
      </c>
      <c r="N1040" t="str">
        <f>VLOOKUP(B1040,[1]Arkusz5!$A$3:$Y$2185,13,FALSE)</f>
        <v>Obszar Chronionego Krajobrazu Pojezierze Sławskie, Pradolina Obry i Rynna Zbąszyńska</v>
      </c>
      <c r="O1040">
        <f>VLOOKUP(B1040,[1]Arkusz5!$A$3:$Y$2185,14,FALSE)</f>
        <v>0</v>
      </c>
      <c r="P1040">
        <f>VLOOKUP(B1040,[1]Arkusz5!$A$3:$Y$2185,15,FALSE)</f>
        <v>0</v>
      </c>
      <c r="Q1040">
        <f>VLOOKUP(B1040,[1]Arkusz5!$A$3:$Y$2185,16,FALSE)</f>
        <v>0</v>
      </c>
      <c r="R1040">
        <f>VLOOKUP(B1040,[1]Arkusz5!$A$3:$Y$2185,17,FALSE)</f>
        <v>0</v>
      </c>
      <c r="S1040" t="str">
        <f>VLOOKUP(B1040,[1]Arkusz5!$A$3:$Y$2185,18,FALSE)</f>
        <v>Europa</v>
      </c>
      <c r="T1040" t="str">
        <f>VLOOKUP(B1040,[1]Arkusz5!$A$3:$Y$2185,19,FALSE)</f>
        <v>Polska</v>
      </c>
      <c r="U1040" t="str">
        <f>VLOOKUP(B1040,[1]Arkusz5!$A$3:$Y$2185,20,FALSE)</f>
        <v>wielkopolskie</v>
      </c>
      <c r="V1040" t="str">
        <f>VLOOKUP(B1040,[1]Arkusz5!$A$3:$Y$2185,21,FALSE)</f>
        <v>wolsztyński</v>
      </c>
      <c r="W1040" t="str">
        <f>VLOOKUP(B1040,[1]Arkusz5!$A$3:$Y$2185,22,FALSE)</f>
        <v>Wolsztyn</v>
      </c>
      <c r="X1040" t="str">
        <f>VLOOKUP(B1040,[1]Arkusz5!$A$3:$Y$2185,23,FALSE)</f>
        <v>315.62 Kotlina Kargowska</v>
      </c>
      <c r="Y1040" t="str">
        <f>VLOOKUP(B1040,[1]Arkusz5!$A$3:$Y$2185,24,FALSE)</f>
        <v>Continental Bio-geographical Region</v>
      </c>
      <c r="Z1040">
        <f>VLOOKUP(B1040,[1]Arkusz5!$A$3:$Y$2185,25,FALSE)</f>
        <v>0</v>
      </c>
    </row>
    <row r="1041" spans="1:26" x14ac:dyDescent="0.25">
      <c r="A1041">
        <v>1040</v>
      </c>
      <c r="B1041" t="s">
        <v>6320</v>
      </c>
      <c r="C1041" t="str">
        <f>VLOOKUP(B1041,[1]Arkusz5!$A$3:$Y$2185,2,FALSE)</f>
        <v>52.0151</v>
      </c>
      <c r="D1041" t="str">
        <f>VLOOKUP(B1041,[1]Arkusz5!$A$3:$Y$2185,3,FALSE)</f>
        <v>18.5018</v>
      </c>
      <c r="E1041" t="str">
        <f>VLOOKUP(B1041,[1]Arkusz5!$A$3:$Y$2185,4,FALSE)</f>
        <v>34UCC26</v>
      </c>
      <c r="F1041" t="str">
        <f>VLOOKUP(B1041,[1]Arkusz5!$A$3:$Y$2185,5,FALSE)</f>
        <v>CD49</v>
      </c>
      <c r="G1041">
        <f>VLOOKUP(B1041,[1]Arkusz5!$A$3:$Y$2185,6,FALSE)</f>
        <v>0</v>
      </c>
      <c r="H1041">
        <f>VLOOKUP(B1041,[1]Arkusz5!$A$3:$Y$2185,7,FALSE)</f>
        <v>0</v>
      </c>
      <c r="I1041">
        <f>VLOOKUP(B1041,[1]Arkusz5!$A$3:$Y$2185,8,FALSE)</f>
        <v>0</v>
      </c>
      <c r="J1041">
        <f>VLOOKUP(B1041,[1]Arkusz5!$A$3:$Y$2185,9,FALSE)</f>
        <v>0</v>
      </c>
      <c r="K1041">
        <f>VLOOKUP(B1041,[1]Arkusz5!$A$3:$Y$2185,10,FALSE)</f>
        <v>0</v>
      </c>
      <c r="L1041">
        <f>VLOOKUP(B1041,[1]Arkusz5!$A$3:$Y$2185,11,FALSE)</f>
        <v>0</v>
      </c>
      <c r="M1041">
        <f>VLOOKUP(B1041,[1]Arkusz5!$A$3:$Y$2185,12,FALSE)</f>
        <v>0</v>
      </c>
      <c r="N1041">
        <f>VLOOKUP(B1041,[1]Arkusz5!$A$3:$Y$2185,13,FALSE)</f>
        <v>0</v>
      </c>
      <c r="O1041">
        <f>VLOOKUP(B1041,[1]Arkusz5!$A$3:$Y$2185,14,FALSE)</f>
        <v>0</v>
      </c>
      <c r="P1041">
        <f>VLOOKUP(B1041,[1]Arkusz5!$A$3:$Y$2185,15,FALSE)</f>
        <v>0</v>
      </c>
      <c r="Q1041">
        <f>VLOOKUP(B1041,[1]Arkusz5!$A$3:$Y$2185,16,FALSE)</f>
        <v>0</v>
      </c>
      <c r="R1041">
        <f>VLOOKUP(B1041,[1]Arkusz5!$A$3:$Y$2185,17,FALSE)</f>
        <v>0</v>
      </c>
      <c r="S1041" t="str">
        <f>VLOOKUP(B1041,[1]Arkusz5!$A$3:$Y$2185,18,FALSE)</f>
        <v>Europa</v>
      </c>
      <c r="T1041" t="str">
        <f>VLOOKUP(B1041,[1]Arkusz5!$A$3:$Y$2185,19,FALSE)</f>
        <v>Polska</v>
      </c>
      <c r="U1041" t="str">
        <f>VLOOKUP(B1041,[1]Arkusz5!$A$3:$Y$2185,20,FALSE)</f>
        <v>wielkopolskie</v>
      </c>
      <c r="V1041" t="str">
        <f>VLOOKUP(B1041,[1]Arkusz5!$A$3:$Y$2185,21,FALSE)</f>
        <v>turecki</v>
      </c>
      <c r="W1041" t="str">
        <f>VLOOKUP(B1041,[1]Arkusz5!$A$3:$Y$2185,22,FALSE)</f>
        <v>Turek</v>
      </c>
      <c r="X1041" t="str">
        <f>VLOOKUP(B1041,[1]Arkusz5!$A$3:$Y$2185,23,FALSE)</f>
        <v>318.17 Wysoczyzna Turecka</v>
      </c>
      <c r="Y1041" t="str">
        <f>VLOOKUP(B1041,[1]Arkusz5!$A$3:$Y$2185,24,FALSE)</f>
        <v>Continental Bio-geographical Region</v>
      </c>
      <c r="Z1041" t="str">
        <f>VLOOKUP(B1041,[1]Arkusz5!$A$3:$Y$2185,25,FALSE)</f>
        <v>Galio-Carpinetum</v>
      </c>
    </row>
    <row r="1042" spans="1:26" x14ac:dyDescent="0.25">
      <c r="A1042">
        <v>1041</v>
      </c>
      <c r="B1042" t="s">
        <v>6328</v>
      </c>
      <c r="C1042" t="str">
        <f>VLOOKUP(B1042,[1]Arkusz5!$A$3:$Y$2185,2,FALSE)</f>
        <v>53.3649</v>
      </c>
      <c r="D1042" t="str">
        <f>VLOOKUP(B1042,[1]Arkusz5!$A$3:$Y$2185,3,FALSE)</f>
        <v>16.7845</v>
      </c>
      <c r="E1042" t="str">
        <f>VLOOKUP(B1042,[1]Arkusz5!$A$3:$Y$2185,4,FALSE)</f>
        <v>33UXV11</v>
      </c>
      <c r="F1042" t="str">
        <f>VLOOKUP(B1042,[1]Arkusz5!$A$3:$Y$2185,5,FALSE)</f>
        <v>BB98</v>
      </c>
      <c r="G1042">
        <f>VLOOKUP(B1042,[1]Arkusz5!$A$3:$Y$2185,6,FALSE)</f>
        <v>0</v>
      </c>
      <c r="H1042">
        <f>VLOOKUP(B1042,[1]Arkusz5!$A$3:$Y$2185,7,FALSE)</f>
        <v>0</v>
      </c>
      <c r="I1042">
        <f>VLOOKUP(B1042,[1]Arkusz5!$A$3:$Y$2185,8,FALSE)</f>
        <v>0</v>
      </c>
      <c r="J1042">
        <f>VLOOKUP(B1042,[1]Arkusz5!$A$3:$Y$2185,9,FALSE)</f>
        <v>0</v>
      </c>
      <c r="K1042">
        <f>VLOOKUP(B1042,[1]Arkusz5!$A$3:$Y$2185,10,FALSE)</f>
        <v>0</v>
      </c>
      <c r="L1042">
        <f>VLOOKUP(B1042,[1]Arkusz5!$A$3:$Y$2185,11,FALSE)</f>
        <v>0</v>
      </c>
      <c r="M1042">
        <f>VLOOKUP(B1042,[1]Arkusz5!$A$3:$Y$2185,12,FALSE)</f>
        <v>0</v>
      </c>
      <c r="N1042" t="str">
        <f>VLOOKUP(B1042,[1]Arkusz5!$A$3:$Y$2185,13,FALSE)</f>
        <v>Pojezierze Wałeckie i Dolina Gwdy (woj. wielkopolskie)</v>
      </c>
      <c r="O1042">
        <f>VLOOKUP(B1042,[1]Arkusz5!$A$3:$Y$2185,14,FALSE)</f>
        <v>0</v>
      </c>
      <c r="P1042">
        <f>VLOOKUP(B1042,[1]Arkusz5!$A$3:$Y$2185,15,FALSE)</f>
        <v>0</v>
      </c>
      <c r="Q1042">
        <f>VLOOKUP(B1042,[1]Arkusz5!$A$3:$Y$2185,16,FALSE)</f>
        <v>0</v>
      </c>
      <c r="R1042">
        <f>VLOOKUP(B1042,[1]Arkusz5!$A$3:$Y$2185,17,FALSE)</f>
        <v>0</v>
      </c>
      <c r="S1042" t="str">
        <f>VLOOKUP(B1042,[1]Arkusz5!$A$3:$Y$2185,18,FALSE)</f>
        <v>Europa</v>
      </c>
      <c r="T1042" t="str">
        <f>VLOOKUP(B1042,[1]Arkusz5!$A$3:$Y$2185,19,FALSE)</f>
        <v>Polska</v>
      </c>
      <c r="U1042" t="str">
        <f>VLOOKUP(B1042,[1]Arkusz5!$A$3:$Y$2185,20,FALSE)</f>
        <v>wielkopolskie</v>
      </c>
      <c r="V1042" t="str">
        <f>VLOOKUP(B1042,[1]Arkusz5!$A$3:$Y$2185,21,FALSE)</f>
        <v>złotowski</v>
      </c>
      <c r="W1042" t="str">
        <f>VLOOKUP(B1042,[1]Arkusz5!$A$3:$Y$2185,22,FALSE)</f>
        <v>Tarnówka</v>
      </c>
      <c r="X1042" t="str">
        <f>VLOOKUP(B1042,[1]Arkusz5!$A$3:$Y$2185,23,FALSE)</f>
        <v>314.68 Dolina Gwdy</v>
      </c>
      <c r="Y1042" t="str">
        <f>VLOOKUP(B1042,[1]Arkusz5!$A$3:$Y$2185,24,FALSE)</f>
        <v>Continental Bio-geographical Region</v>
      </c>
      <c r="Z1042" t="str">
        <f>VLOOKUP(B1042,[1]Arkusz5!$A$3:$Y$2185,25,FALSE)</f>
        <v>Leucobryo-Pinetum</v>
      </c>
    </row>
    <row r="1043" spans="1:26" x14ac:dyDescent="0.25">
      <c r="A1043">
        <v>1042</v>
      </c>
      <c r="B1043" t="s">
        <v>6337</v>
      </c>
      <c r="C1043" t="str">
        <f>VLOOKUP(B1043,[1]Arkusz5!$A$3:$Y$2185,2,FALSE)</f>
        <v>53.3649</v>
      </c>
      <c r="D1043" t="str">
        <f>VLOOKUP(B1043,[1]Arkusz5!$A$3:$Y$2185,3,FALSE)</f>
        <v>16.7845</v>
      </c>
      <c r="E1043" t="str">
        <f>VLOOKUP(B1043,[1]Arkusz5!$A$3:$Y$2185,4,FALSE)</f>
        <v>33UXV11</v>
      </c>
      <c r="F1043" t="str">
        <f>VLOOKUP(B1043,[1]Arkusz5!$A$3:$Y$2185,5,FALSE)</f>
        <v>BB98</v>
      </c>
      <c r="G1043">
        <f>VLOOKUP(B1043,[1]Arkusz5!$A$3:$Y$2185,6,FALSE)</f>
        <v>0</v>
      </c>
      <c r="H1043">
        <f>VLOOKUP(B1043,[1]Arkusz5!$A$3:$Y$2185,7,FALSE)</f>
        <v>0</v>
      </c>
      <c r="I1043">
        <f>VLOOKUP(B1043,[1]Arkusz5!$A$3:$Y$2185,8,FALSE)</f>
        <v>0</v>
      </c>
      <c r="J1043">
        <f>VLOOKUP(B1043,[1]Arkusz5!$A$3:$Y$2185,9,FALSE)</f>
        <v>0</v>
      </c>
      <c r="K1043">
        <f>VLOOKUP(B1043,[1]Arkusz5!$A$3:$Y$2185,10,FALSE)</f>
        <v>0</v>
      </c>
      <c r="L1043">
        <f>VLOOKUP(B1043,[1]Arkusz5!$A$3:$Y$2185,11,FALSE)</f>
        <v>0</v>
      </c>
      <c r="M1043">
        <f>VLOOKUP(B1043,[1]Arkusz5!$A$3:$Y$2185,12,FALSE)</f>
        <v>0</v>
      </c>
      <c r="N1043" t="str">
        <f>VLOOKUP(B1043,[1]Arkusz5!$A$3:$Y$2185,13,FALSE)</f>
        <v>Pojezierze Wałeckie i Dolina Gwdy (woj. wielkopolskie)</v>
      </c>
      <c r="O1043">
        <f>VLOOKUP(B1043,[1]Arkusz5!$A$3:$Y$2185,14,FALSE)</f>
        <v>0</v>
      </c>
      <c r="P1043">
        <f>VLOOKUP(B1043,[1]Arkusz5!$A$3:$Y$2185,15,FALSE)</f>
        <v>0</v>
      </c>
      <c r="Q1043">
        <f>VLOOKUP(B1043,[1]Arkusz5!$A$3:$Y$2185,16,FALSE)</f>
        <v>0</v>
      </c>
      <c r="R1043">
        <f>VLOOKUP(B1043,[1]Arkusz5!$A$3:$Y$2185,17,FALSE)</f>
        <v>0</v>
      </c>
      <c r="S1043" t="str">
        <f>VLOOKUP(B1043,[1]Arkusz5!$A$3:$Y$2185,18,FALSE)</f>
        <v>Europa</v>
      </c>
      <c r="T1043" t="str">
        <f>VLOOKUP(B1043,[1]Arkusz5!$A$3:$Y$2185,19,FALSE)</f>
        <v>Polska</v>
      </c>
      <c r="U1043" t="str">
        <f>VLOOKUP(B1043,[1]Arkusz5!$A$3:$Y$2185,20,FALSE)</f>
        <v>wielkopolskie</v>
      </c>
      <c r="V1043" t="str">
        <f>VLOOKUP(B1043,[1]Arkusz5!$A$3:$Y$2185,21,FALSE)</f>
        <v>złotowski</v>
      </c>
      <c r="W1043" t="str">
        <f>VLOOKUP(B1043,[1]Arkusz5!$A$3:$Y$2185,22,FALSE)</f>
        <v>Tarnówka</v>
      </c>
      <c r="X1043" t="str">
        <f>VLOOKUP(B1043,[1]Arkusz5!$A$3:$Y$2185,23,FALSE)</f>
        <v>314.68 Dolina Gwdy</v>
      </c>
      <c r="Y1043" t="str">
        <f>VLOOKUP(B1043,[1]Arkusz5!$A$3:$Y$2185,24,FALSE)</f>
        <v>Continental Bio-geographical Region</v>
      </c>
      <c r="Z1043" t="str">
        <f>VLOOKUP(B1043,[1]Arkusz5!$A$3:$Y$2185,25,FALSE)</f>
        <v>Leucobryo-Pinetum</v>
      </c>
    </row>
    <row r="1044" spans="1:26" x14ac:dyDescent="0.25">
      <c r="A1044">
        <v>1043</v>
      </c>
      <c r="B1044" t="s">
        <v>6338</v>
      </c>
      <c r="C1044" t="str">
        <f>VLOOKUP(B1044,[1]Arkusz5!$A$3:$Y$2185,2,FALSE)</f>
        <v>53.5357</v>
      </c>
      <c r="D1044" t="str">
        <f>VLOOKUP(B1044,[1]Arkusz5!$A$3:$Y$2185,3,FALSE)</f>
        <v>16.9559</v>
      </c>
      <c r="E1044" t="str">
        <f>VLOOKUP(B1044,[1]Arkusz5!$A$3:$Y$2185,4,FALSE)</f>
        <v>33UXV23</v>
      </c>
      <c r="F1044" t="str">
        <f>VLOOKUP(B1044,[1]Arkusz5!$A$3:$Y$2185,5,FALSE)</f>
        <v>BB79</v>
      </c>
      <c r="G1044">
        <f>VLOOKUP(B1044,[1]Arkusz5!$A$3:$Y$2185,6,FALSE)</f>
        <v>0</v>
      </c>
      <c r="H1044">
        <f>VLOOKUP(B1044,[1]Arkusz5!$A$3:$Y$2185,7,FALSE)</f>
        <v>0</v>
      </c>
      <c r="I1044">
        <f>VLOOKUP(B1044,[1]Arkusz5!$A$3:$Y$2185,8,FALSE)</f>
        <v>0</v>
      </c>
      <c r="J1044">
        <f>VLOOKUP(B1044,[1]Arkusz5!$A$3:$Y$2185,9,FALSE)</f>
        <v>0</v>
      </c>
      <c r="K1044">
        <f>VLOOKUP(B1044,[1]Arkusz5!$A$3:$Y$2185,10,FALSE)</f>
        <v>0</v>
      </c>
      <c r="L1044">
        <f>VLOOKUP(B1044,[1]Arkusz5!$A$3:$Y$2185,11,FALSE)</f>
        <v>0</v>
      </c>
      <c r="M1044">
        <f>VLOOKUP(B1044,[1]Arkusz5!$A$3:$Y$2185,12,FALSE)</f>
        <v>0</v>
      </c>
      <c r="N1044" t="str">
        <f>VLOOKUP(B1044,[1]Arkusz5!$A$3:$Y$2185,13,FALSE)</f>
        <v>Pojezierze Wałeckie i Dolina Gwdy (woj. wielkopolskie)</v>
      </c>
      <c r="O1044">
        <f>VLOOKUP(B1044,[1]Arkusz5!$A$3:$Y$2185,14,FALSE)</f>
        <v>0</v>
      </c>
      <c r="P1044">
        <f>VLOOKUP(B1044,[1]Arkusz5!$A$3:$Y$2185,15,FALSE)</f>
        <v>0</v>
      </c>
      <c r="Q1044">
        <f>VLOOKUP(B1044,[1]Arkusz5!$A$3:$Y$2185,16,FALSE)</f>
        <v>0</v>
      </c>
      <c r="R1044">
        <f>VLOOKUP(B1044,[1]Arkusz5!$A$3:$Y$2185,17,FALSE)</f>
        <v>0</v>
      </c>
      <c r="S1044" t="str">
        <f>VLOOKUP(B1044,[1]Arkusz5!$A$3:$Y$2185,18,FALSE)</f>
        <v>Europa</v>
      </c>
      <c r="T1044" t="str">
        <f>VLOOKUP(B1044,[1]Arkusz5!$A$3:$Y$2185,19,FALSE)</f>
        <v>Polska</v>
      </c>
      <c r="U1044" t="str">
        <f>VLOOKUP(B1044,[1]Arkusz5!$A$3:$Y$2185,20,FALSE)</f>
        <v>wielkopolskie</v>
      </c>
      <c r="V1044" t="str">
        <f>VLOOKUP(B1044,[1]Arkusz5!$A$3:$Y$2185,21,FALSE)</f>
        <v>złotowski</v>
      </c>
      <c r="W1044" t="str">
        <f>VLOOKUP(B1044,[1]Arkusz5!$A$3:$Y$2185,22,FALSE)</f>
        <v>Okonek</v>
      </c>
      <c r="X1044" t="str">
        <f>VLOOKUP(B1044,[1]Arkusz5!$A$3:$Y$2185,23,FALSE)</f>
        <v>314.68 Dolina Gwdy</v>
      </c>
      <c r="Y1044" t="str">
        <f>VLOOKUP(B1044,[1]Arkusz5!$A$3:$Y$2185,24,FALSE)</f>
        <v>Continental Bio-geographical Region</v>
      </c>
      <c r="Z1044" t="str">
        <f>VLOOKUP(B1044,[1]Arkusz5!$A$3:$Y$2185,25,FALSE)</f>
        <v>Stellario-Carpinetum</v>
      </c>
    </row>
    <row r="1045" spans="1:26" x14ac:dyDescent="0.25">
      <c r="A1045">
        <v>1044</v>
      </c>
      <c r="B1045" t="s">
        <v>6341</v>
      </c>
      <c r="C1045" t="str">
        <f>VLOOKUP(B1045,[1]Arkusz5!$A$3:$Y$2185,2,FALSE)</f>
        <v>51.6545</v>
      </c>
      <c r="D1045" t="str">
        <f>VLOOKUP(B1045,[1]Arkusz5!$A$3:$Y$2185,3,FALSE)</f>
        <v>17.8467</v>
      </c>
      <c r="E1045" t="str">
        <f>VLOOKUP(B1045,[1]Arkusz5!$A$3:$Y$2185,4,FALSE)</f>
        <v>33UXT92</v>
      </c>
      <c r="F1045" t="str">
        <f>VLOOKUP(B1045,[1]Arkusz5!$A$3:$Y$2185,5,FALSE)</f>
        <v>CD85</v>
      </c>
      <c r="G1045">
        <f>VLOOKUP(B1045,[1]Arkusz5!$A$3:$Y$2185,6,FALSE)</f>
        <v>0</v>
      </c>
      <c r="H1045">
        <f>VLOOKUP(B1045,[1]Arkusz5!$A$3:$Y$2185,7,FALSE)</f>
        <v>0</v>
      </c>
      <c r="I1045">
        <f>VLOOKUP(B1045,[1]Arkusz5!$A$3:$Y$2185,8,FALSE)</f>
        <v>0</v>
      </c>
      <c r="J1045">
        <f>VLOOKUP(B1045,[1]Arkusz5!$A$3:$Y$2185,9,FALSE)</f>
        <v>0</v>
      </c>
      <c r="K1045">
        <f>VLOOKUP(B1045,[1]Arkusz5!$A$3:$Y$2185,10,FALSE)</f>
        <v>0</v>
      </c>
      <c r="L1045">
        <f>VLOOKUP(B1045,[1]Arkusz5!$A$3:$Y$2185,11,FALSE)</f>
        <v>0</v>
      </c>
      <c r="M1045">
        <f>VLOOKUP(B1045,[1]Arkusz5!$A$3:$Y$2185,12,FALSE)</f>
        <v>0</v>
      </c>
      <c r="N1045">
        <f>VLOOKUP(B1045,[1]Arkusz5!$A$3:$Y$2185,13,FALSE)</f>
        <v>0</v>
      </c>
      <c r="O1045">
        <f>VLOOKUP(B1045,[1]Arkusz5!$A$3:$Y$2185,14,FALSE)</f>
        <v>0</v>
      </c>
      <c r="P1045">
        <f>VLOOKUP(B1045,[1]Arkusz5!$A$3:$Y$2185,15,FALSE)</f>
        <v>0</v>
      </c>
      <c r="Q1045">
        <f>VLOOKUP(B1045,[1]Arkusz5!$A$3:$Y$2185,16,FALSE)</f>
        <v>0</v>
      </c>
      <c r="R1045">
        <f>VLOOKUP(B1045,[1]Arkusz5!$A$3:$Y$2185,17,FALSE)</f>
        <v>0</v>
      </c>
      <c r="S1045" t="str">
        <f>VLOOKUP(B1045,[1]Arkusz5!$A$3:$Y$2185,18,FALSE)</f>
        <v>Europa</v>
      </c>
      <c r="T1045" t="str">
        <f>VLOOKUP(B1045,[1]Arkusz5!$A$3:$Y$2185,19,FALSE)</f>
        <v>Polska</v>
      </c>
      <c r="U1045" t="str">
        <f>VLOOKUP(B1045,[1]Arkusz5!$A$3:$Y$2185,20,FALSE)</f>
        <v>wielkopolskie</v>
      </c>
      <c r="V1045" t="str">
        <f>VLOOKUP(B1045,[1]Arkusz5!$A$3:$Y$2185,21,FALSE)</f>
        <v>ostrowski</v>
      </c>
      <c r="W1045" t="str">
        <f>VLOOKUP(B1045,[1]Arkusz5!$A$3:$Y$2185,22,FALSE)</f>
        <v>Ostrów Wielkopolski</v>
      </c>
      <c r="X1045" t="str">
        <f>VLOOKUP(B1045,[1]Arkusz5!$A$3:$Y$2185,23,FALSE)</f>
        <v>318.12 Wysoczyzna Kaliska</v>
      </c>
      <c r="Y1045" t="str">
        <f>VLOOKUP(B1045,[1]Arkusz5!$A$3:$Y$2185,24,FALSE)</f>
        <v>Continental Bio-geographical Region</v>
      </c>
      <c r="Z1045" t="str">
        <f>VLOOKUP(B1045,[1]Arkusz5!$A$3:$Y$2185,25,FALSE)</f>
        <v>Fraxino-Alnetum (=Circaeo-Alnetum)</v>
      </c>
    </row>
    <row r="1046" spans="1:26" x14ac:dyDescent="0.25">
      <c r="A1046">
        <v>1045</v>
      </c>
      <c r="B1046" t="s">
        <v>6350</v>
      </c>
      <c r="C1046" t="str">
        <f>VLOOKUP(B1046,[1]Arkusz5!$A$3:$Y$2185,2,FALSE)</f>
        <v>52.661943</v>
      </c>
      <c r="D1046" t="str">
        <f>VLOOKUP(B1046,[1]Arkusz5!$A$3:$Y$2185,3,FALSE)</f>
        <v>17.610207</v>
      </c>
      <c r="E1046" t="str">
        <f>VLOOKUP(B1046,[1]Arkusz5!$A$3:$Y$2185,4,FALSE)</f>
        <v>33UXU73</v>
      </c>
      <c r="F1046" t="str">
        <f>VLOOKUP(B1046,[1]Arkusz5!$A$3:$Y$2185,5,FALSE)</f>
        <v>CC73</v>
      </c>
      <c r="G1046">
        <f>VLOOKUP(B1046,[1]Arkusz5!$A$3:$Y$2185,6,FALSE)</f>
        <v>0</v>
      </c>
      <c r="H1046">
        <f>VLOOKUP(B1046,[1]Arkusz5!$A$3:$Y$2185,7,FALSE)</f>
        <v>0</v>
      </c>
      <c r="I1046">
        <f>VLOOKUP(B1046,[1]Arkusz5!$A$3:$Y$2185,8,FALSE)</f>
        <v>0</v>
      </c>
      <c r="J1046">
        <f>VLOOKUP(B1046,[1]Arkusz5!$A$3:$Y$2185,9,FALSE)</f>
        <v>0</v>
      </c>
      <c r="K1046">
        <f>VLOOKUP(B1046,[1]Arkusz5!$A$3:$Y$2185,10,FALSE)</f>
        <v>0</v>
      </c>
      <c r="L1046">
        <f>VLOOKUP(B1046,[1]Arkusz5!$A$3:$Y$2185,11,FALSE)</f>
        <v>0</v>
      </c>
      <c r="M1046">
        <f>VLOOKUP(B1046,[1]Arkusz5!$A$3:$Y$2185,12,FALSE)</f>
        <v>0</v>
      </c>
      <c r="N1046">
        <f>VLOOKUP(B1046,[1]Arkusz5!$A$3:$Y$2185,13,FALSE)</f>
        <v>0</v>
      </c>
      <c r="O1046">
        <f>VLOOKUP(B1046,[1]Arkusz5!$A$3:$Y$2185,14,FALSE)</f>
        <v>0</v>
      </c>
      <c r="P1046">
        <f>VLOOKUP(B1046,[1]Arkusz5!$A$3:$Y$2185,15,FALSE)</f>
        <v>0</v>
      </c>
      <c r="Q1046">
        <f>VLOOKUP(B1046,[1]Arkusz5!$A$3:$Y$2185,16,FALSE)</f>
        <v>0</v>
      </c>
      <c r="R1046">
        <f>VLOOKUP(B1046,[1]Arkusz5!$A$3:$Y$2185,17,FALSE)</f>
        <v>0</v>
      </c>
      <c r="S1046" t="str">
        <f>VLOOKUP(B1046,[1]Arkusz5!$A$3:$Y$2185,18,FALSE)</f>
        <v>Europa</v>
      </c>
      <c r="T1046" t="str">
        <f>VLOOKUP(B1046,[1]Arkusz5!$A$3:$Y$2185,19,FALSE)</f>
        <v>Polska</v>
      </c>
      <c r="U1046" t="str">
        <f>VLOOKUP(B1046,[1]Arkusz5!$A$3:$Y$2185,20,FALSE)</f>
        <v>wielkopolskie</v>
      </c>
      <c r="V1046" t="str">
        <f>VLOOKUP(B1046,[1]Arkusz5!$A$3:$Y$2185,21,FALSE)</f>
        <v>gnieźnieński</v>
      </c>
      <c r="W1046" t="str">
        <f>VLOOKUP(B1046,[1]Arkusz5!$A$3:$Y$2185,22,FALSE)</f>
        <v>Mieleszyn</v>
      </c>
      <c r="X1046" t="str">
        <f>VLOOKUP(B1046,[1]Arkusz5!$A$3:$Y$2185,23,FALSE)</f>
        <v>315.54 Pojezierze Gnieźnieńskie</v>
      </c>
      <c r="Y1046" t="str">
        <f>VLOOKUP(B1046,[1]Arkusz5!$A$3:$Y$2185,24,FALSE)</f>
        <v>Continental Bio-geographical Region</v>
      </c>
      <c r="Z1046" t="str">
        <f>VLOOKUP(B1046,[1]Arkusz5!$A$3:$Y$2185,25,FALSE)</f>
        <v>Galio-Carpinetum</v>
      </c>
    </row>
    <row r="1047" spans="1:26" x14ac:dyDescent="0.25">
      <c r="A1047">
        <v>1046</v>
      </c>
      <c r="B1047" t="s">
        <v>6357</v>
      </c>
      <c r="C1047" t="str">
        <f>VLOOKUP(B1047,[1]Arkusz5!$A$3:$Y$2185,2,FALSE)</f>
        <v>52.2877</v>
      </c>
      <c r="D1047" t="str">
        <f>VLOOKUP(B1047,[1]Arkusz5!$A$3:$Y$2185,3,FALSE)</f>
        <v>16.8536</v>
      </c>
      <c r="E1047" t="str">
        <f>VLOOKUP(B1047,[1]Arkusz5!$A$3:$Y$2185,4,FALSE)</f>
        <v>33UXT29</v>
      </c>
      <c r="F1047" t="str">
        <f>VLOOKUP(B1047,[1]Arkusz5!$A$3:$Y$2185,5,FALSE)</f>
        <v>BD18</v>
      </c>
      <c r="G1047">
        <f>VLOOKUP(B1047,[1]Arkusz5!$A$3:$Y$2185,6,FALSE)</f>
        <v>0</v>
      </c>
      <c r="H1047">
        <f>VLOOKUP(B1047,[1]Arkusz5!$A$3:$Y$2185,7,FALSE)</f>
        <v>0</v>
      </c>
      <c r="I1047">
        <f>VLOOKUP(B1047,[1]Arkusz5!$A$3:$Y$2185,8,FALSE)</f>
        <v>0</v>
      </c>
      <c r="J1047" t="str">
        <f>VLOOKUP(B1047,[1]Arkusz5!$A$3:$Y$2185,9,FALSE)</f>
        <v>Wielkopolski Park Narodowy</v>
      </c>
      <c r="K1047">
        <f>VLOOKUP(B1047,[1]Arkusz5!$A$3:$Y$2185,10,FALSE)</f>
        <v>0</v>
      </c>
      <c r="L1047">
        <f>VLOOKUP(B1047,[1]Arkusz5!$A$3:$Y$2185,11,FALSE)</f>
        <v>0</v>
      </c>
      <c r="M1047">
        <f>VLOOKUP(B1047,[1]Arkusz5!$A$3:$Y$2185,12,FALSE)</f>
        <v>0</v>
      </c>
      <c r="N1047">
        <f>VLOOKUP(B1047,[1]Arkusz5!$A$3:$Y$2185,13,FALSE)</f>
        <v>0</v>
      </c>
      <c r="O1047">
        <f>VLOOKUP(B1047,[1]Arkusz5!$A$3:$Y$2185,14,FALSE)</f>
        <v>0</v>
      </c>
      <c r="P1047">
        <f>VLOOKUP(B1047,[1]Arkusz5!$A$3:$Y$2185,15,FALSE)</f>
        <v>0</v>
      </c>
      <c r="Q1047">
        <f>VLOOKUP(B1047,[1]Arkusz5!$A$3:$Y$2185,16,FALSE)</f>
        <v>0</v>
      </c>
      <c r="R1047">
        <f>VLOOKUP(B1047,[1]Arkusz5!$A$3:$Y$2185,17,FALSE)</f>
        <v>0</v>
      </c>
      <c r="S1047" t="str">
        <f>VLOOKUP(B1047,[1]Arkusz5!$A$3:$Y$2185,18,FALSE)</f>
        <v>Europa</v>
      </c>
      <c r="T1047" t="str">
        <f>VLOOKUP(B1047,[1]Arkusz5!$A$3:$Y$2185,19,FALSE)</f>
        <v>Polska</v>
      </c>
      <c r="U1047" t="str">
        <f>VLOOKUP(B1047,[1]Arkusz5!$A$3:$Y$2185,20,FALSE)</f>
        <v>wielkopolskie</v>
      </c>
      <c r="V1047" t="str">
        <f>VLOOKUP(B1047,[1]Arkusz5!$A$3:$Y$2185,21,FALSE)</f>
        <v>poznański</v>
      </c>
      <c r="W1047" t="str">
        <f>VLOOKUP(B1047,[1]Arkusz5!$A$3:$Y$2185,22,FALSE)</f>
        <v>Puszczykowo</v>
      </c>
      <c r="X1047" t="str">
        <f>VLOOKUP(B1047,[1]Arkusz5!$A$3:$Y$2185,23,FALSE)</f>
        <v>315.52 Poznański Przełom Warty</v>
      </c>
      <c r="Y1047" t="str">
        <f>VLOOKUP(B1047,[1]Arkusz5!$A$3:$Y$2185,24,FALSE)</f>
        <v>Continental Bio-geographical Region</v>
      </c>
      <c r="Z1047" t="str">
        <f>VLOOKUP(B1047,[1]Arkusz5!$A$3:$Y$2185,25,FALSE)</f>
        <v>Galio-Carpinetum</v>
      </c>
    </row>
    <row r="1048" spans="1:26" x14ac:dyDescent="0.25">
      <c r="A1048">
        <v>1047</v>
      </c>
      <c r="B1048" t="s">
        <v>6360</v>
      </c>
      <c r="C1048" t="str">
        <f>VLOOKUP(B1048,[1]Arkusz5!$A$3:$Y$2185,2,FALSE)</f>
        <v>52.2877</v>
      </c>
      <c r="D1048" t="str">
        <f>VLOOKUP(B1048,[1]Arkusz5!$A$3:$Y$2185,3,FALSE)</f>
        <v>16.8536</v>
      </c>
      <c r="E1048" t="str">
        <f>VLOOKUP(B1048,[1]Arkusz5!$A$3:$Y$2185,4,FALSE)</f>
        <v>33UXT29</v>
      </c>
      <c r="F1048" t="str">
        <f>VLOOKUP(B1048,[1]Arkusz5!$A$3:$Y$2185,5,FALSE)</f>
        <v>BD18</v>
      </c>
      <c r="G1048">
        <f>VLOOKUP(B1048,[1]Arkusz5!$A$3:$Y$2185,6,FALSE)</f>
        <v>0</v>
      </c>
      <c r="H1048">
        <f>VLOOKUP(B1048,[1]Arkusz5!$A$3:$Y$2185,7,FALSE)</f>
        <v>0</v>
      </c>
      <c r="I1048">
        <f>VLOOKUP(B1048,[1]Arkusz5!$A$3:$Y$2185,8,FALSE)</f>
        <v>0</v>
      </c>
      <c r="J1048" t="str">
        <f>VLOOKUP(B1048,[1]Arkusz5!$A$3:$Y$2185,9,FALSE)</f>
        <v>Wielkopolski Park Narodowy</v>
      </c>
      <c r="K1048">
        <f>VLOOKUP(B1048,[1]Arkusz5!$A$3:$Y$2185,10,FALSE)</f>
        <v>0</v>
      </c>
      <c r="L1048">
        <f>VLOOKUP(B1048,[1]Arkusz5!$A$3:$Y$2185,11,FALSE)</f>
        <v>0</v>
      </c>
      <c r="M1048">
        <f>VLOOKUP(B1048,[1]Arkusz5!$A$3:$Y$2185,12,FALSE)</f>
        <v>0</v>
      </c>
      <c r="N1048">
        <f>VLOOKUP(B1048,[1]Arkusz5!$A$3:$Y$2185,13,FALSE)</f>
        <v>0</v>
      </c>
      <c r="O1048">
        <f>VLOOKUP(B1048,[1]Arkusz5!$A$3:$Y$2185,14,FALSE)</f>
        <v>0</v>
      </c>
      <c r="P1048">
        <f>VLOOKUP(B1048,[1]Arkusz5!$A$3:$Y$2185,15,FALSE)</f>
        <v>0</v>
      </c>
      <c r="Q1048">
        <f>VLOOKUP(B1048,[1]Arkusz5!$A$3:$Y$2185,16,FALSE)</f>
        <v>0</v>
      </c>
      <c r="R1048">
        <f>VLOOKUP(B1048,[1]Arkusz5!$A$3:$Y$2185,17,FALSE)</f>
        <v>0</v>
      </c>
      <c r="S1048" t="str">
        <f>VLOOKUP(B1048,[1]Arkusz5!$A$3:$Y$2185,18,FALSE)</f>
        <v>Europa</v>
      </c>
      <c r="T1048" t="str">
        <f>VLOOKUP(B1048,[1]Arkusz5!$A$3:$Y$2185,19,FALSE)</f>
        <v>Polska</v>
      </c>
      <c r="U1048" t="str">
        <f>VLOOKUP(B1048,[1]Arkusz5!$A$3:$Y$2185,20,FALSE)</f>
        <v>wielkopolskie</v>
      </c>
      <c r="V1048" t="str">
        <f>VLOOKUP(B1048,[1]Arkusz5!$A$3:$Y$2185,21,FALSE)</f>
        <v>poznański</v>
      </c>
      <c r="W1048" t="str">
        <f>VLOOKUP(B1048,[1]Arkusz5!$A$3:$Y$2185,22,FALSE)</f>
        <v>Puszczykowo</v>
      </c>
      <c r="X1048" t="str">
        <f>VLOOKUP(B1048,[1]Arkusz5!$A$3:$Y$2185,23,FALSE)</f>
        <v>315.52 Poznański Przełom Warty</v>
      </c>
      <c r="Y1048" t="str">
        <f>VLOOKUP(B1048,[1]Arkusz5!$A$3:$Y$2185,24,FALSE)</f>
        <v>Continental Bio-geographical Region</v>
      </c>
      <c r="Z1048" t="str">
        <f>VLOOKUP(B1048,[1]Arkusz5!$A$3:$Y$2185,25,FALSE)</f>
        <v>Galio-Carpinetum</v>
      </c>
    </row>
    <row r="1049" spans="1:26" x14ac:dyDescent="0.25">
      <c r="A1049">
        <v>1048</v>
      </c>
      <c r="B1049" t="s">
        <v>6361</v>
      </c>
      <c r="C1049" t="str">
        <f>VLOOKUP(B1049,[1]Arkusz5!$A$3:$Y$2185,2,FALSE)</f>
        <v>52.299467</v>
      </c>
      <c r="D1049" t="str">
        <f>VLOOKUP(B1049,[1]Arkusz5!$A$3:$Y$2185,3,FALSE)</f>
        <v>16.061133</v>
      </c>
      <c r="E1049" t="str">
        <f>VLOOKUP(B1049,[1]Arkusz5!$A$3:$Y$2185,4,FALSE)</f>
        <v>33UWT79</v>
      </c>
      <c r="F1049" t="str">
        <f>VLOOKUP(B1049,[1]Arkusz5!$A$3:$Y$2185,5,FALSE)</f>
        <v>BD12</v>
      </c>
      <c r="G1049">
        <f>VLOOKUP(B1049,[1]Arkusz5!$A$3:$Y$2185,6,FALSE)</f>
        <v>0</v>
      </c>
      <c r="H1049">
        <f>VLOOKUP(B1049,[1]Arkusz5!$A$3:$Y$2185,7,FALSE)</f>
        <v>0</v>
      </c>
      <c r="I1049">
        <f>VLOOKUP(B1049,[1]Arkusz5!$A$3:$Y$2185,8,FALSE)</f>
        <v>0</v>
      </c>
      <c r="J1049">
        <f>VLOOKUP(B1049,[1]Arkusz5!$A$3:$Y$2185,9,FALSE)</f>
        <v>0</v>
      </c>
      <c r="K1049">
        <f>VLOOKUP(B1049,[1]Arkusz5!$A$3:$Y$2185,10,FALSE)</f>
        <v>0</v>
      </c>
      <c r="L1049">
        <f>VLOOKUP(B1049,[1]Arkusz5!$A$3:$Y$2185,11,FALSE)</f>
        <v>0</v>
      </c>
      <c r="M1049">
        <f>VLOOKUP(B1049,[1]Arkusz5!$A$3:$Y$2185,12,FALSE)</f>
        <v>0</v>
      </c>
      <c r="N1049">
        <f>VLOOKUP(B1049,[1]Arkusz5!$A$3:$Y$2185,13,FALSE)</f>
        <v>0</v>
      </c>
      <c r="O1049">
        <f>VLOOKUP(B1049,[1]Arkusz5!$A$3:$Y$2185,14,FALSE)</f>
        <v>0</v>
      </c>
      <c r="P1049">
        <f>VLOOKUP(B1049,[1]Arkusz5!$A$3:$Y$2185,15,FALSE)</f>
        <v>0</v>
      </c>
      <c r="Q1049">
        <f>VLOOKUP(B1049,[1]Arkusz5!$A$3:$Y$2185,16,FALSE)</f>
        <v>0</v>
      </c>
      <c r="R1049">
        <f>VLOOKUP(B1049,[1]Arkusz5!$A$3:$Y$2185,17,FALSE)</f>
        <v>0</v>
      </c>
      <c r="S1049" t="str">
        <f>VLOOKUP(B1049,[1]Arkusz5!$A$3:$Y$2185,18,FALSE)</f>
        <v>Europa</v>
      </c>
      <c r="T1049" t="str">
        <f>VLOOKUP(B1049,[1]Arkusz5!$A$3:$Y$2185,19,FALSE)</f>
        <v>Polska</v>
      </c>
      <c r="U1049" t="str">
        <f>VLOOKUP(B1049,[1]Arkusz5!$A$3:$Y$2185,20,FALSE)</f>
        <v>wielkopolskie</v>
      </c>
      <c r="V1049" t="str">
        <f>VLOOKUP(B1049,[1]Arkusz5!$A$3:$Y$2185,21,FALSE)</f>
        <v>nowotomyski</v>
      </c>
      <c r="W1049" t="str">
        <f>VLOOKUP(B1049,[1]Arkusz5!$A$3:$Y$2185,22,FALSE)</f>
        <v>Nowy Tomyśl</v>
      </c>
      <c r="X1049" t="str">
        <f>VLOOKUP(B1049,[1]Arkusz5!$A$3:$Y$2185,23,FALSE)</f>
        <v>315.51 Pojezierze Poznańskie</v>
      </c>
      <c r="Y1049" t="str">
        <f>VLOOKUP(B1049,[1]Arkusz5!$A$3:$Y$2185,24,FALSE)</f>
        <v>Continental Bio-geographical Region</v>
      </c>
      <c r="Z1049" t="str">
        <f>VLOOKUP(B1049,[1]Arkusz5!$A$3:$Y$2185,25,FALSE)</f>
        <v>Pino-Quercetum (=Querco-Pinetum + Serratulo-Pinetum)</v>
      </c>
    </row>
    <row r="1050" spans="1:26" x14ac:dyDescent="0.25">
      <c r="A1050">
        <v>1049</v>
      </c>
      <c r="B1050" t="s">
        <v>6368</v>
      </c>
      <c r="C1050" t="str">
        <f>VLOOKUP(B1050,[1]Arkusz5!$A$3:$Y$2185,2,FALSE)</f>
        <v>52.645415</v>
      </c>
      <c r="D1050" t="str">
        <f>VLOOKUP(B1050,[1]Arkusz5!$A$3:$Y$2185,3,FALSE)</f>
        <v>16.810421</v>
      </c>
      <c r="E1050" t="str">
        <f>VLOOKUP(B1050,[1]Arkusz5!$A$3:$Y$2185,4,FALSE)</f>
        <v>33UXU23</v>
      </c>
      <c r="F1050" t="str">
        <f>VLOOKUP(B1050,[1]Arkusz5!$A$3:$Y$2185,5,FALSE)</f>
        <v>BC78</v>
      </c>
      <c r="G1050">
        <f>VLOOKUP(B1050,[1]Arkusz5!$A$3:$Y$2185,6,FALSE)</f>
        <v>0</v>
      </c>
      <c r="H1050">
        <f>VLOOKUP(B1050,[1]Arkusz5!$A$3:$Y$2185,7,FALSE)</f>
        <v>0</v>
      </c>
      <c r="I1050">
        <f>VLOOKUP(B1050,[1]Arkusz5!$A$3:$Y$2185,8,FALSE)</f>
        <v>0</v>
      </c>
      <c r="J1050">
        <f>VLOOKUP(B1050,[1]Arkusz5!$A$3:$Y$2185,9,FALSE)</f>
        <v>0</v>
      </c>
      <c r="K1050">
        <f>VLOOKUP(B1050,[1]Arkusz5!$A$3:$Y$2185,10,FALSE)</f>
        <v>0</v>
      </c>
      <c r="L1050">
        <f>VLOOKUP(B1050,[1]Arkusz5!$A$3:$Y$2185,11,FALSE)</f>
        <v>0</v>
      </c>
      <c r="M1050">
        <f>VLOOKUP(B1050,[1]Arkusz5!$A$3:$Y$2185,12,FALSE)</f>
        <v>0</v>
      </c>
      <c r="N1050">
        <f>VLOOKUP(B1050,[1]Arkusz5!$A$3:$Y$2185,13,FALSE)</f>
        <v>0</v>
      </c>
      <c r="O1050">
        <f>VLOOKUP(B1050,[1]Arkusz5!$A$3:$Y$2185,14,FALSE)</f>
        <v>0</v>
      </c>
      <c r="P1050">
        <f>VLOOKUP(B1050,[1]Arkusz5!$A$3:$Y$2185,15,FALSE)</f>
        <v>0</v>
      </c>
      <c r="Q1050">
        <f>VLOOKUP(B1050,[1]Arkusz5!$A$3:$Y$2185,16,FALSE)</f>
        <v>0</v>
      </c>
      <c r="R1050">
        <f>VLOOKUP(B1050,[1]Arkusz5!$A$3:$Y$2185,17,FALSE)</f>
        <v>0</v>
      </c>
      <c r="S1050" t="str">
        <f>VLOOKUP(B1050,[1]Arkusz5!$A$3:$Y$2185,18,FALSE)</f>
        <v>Europa</v>
      </c>
      <c r="T1050" t="str">
        <f>VLOOKUP(B1050,[1]Arkusz5!$A$3:$Y$2185,19,FALSE)</f>
        <v>Polska</v>
      </c>
      <c r="U1050" t="str">
        <f>VLOOKUP(B1050,[1]Arkusz5!$A$3:$Y$2185,20,FALSE)</f>
        <v>wielkopolskie</v>
      </c>
      <c r="V1050" t="str">
        <f>VLOOKUP(B1050,[1]Arkusz5!$A$3:$Y$2185,21,FALSE)</f>
        <v>obornicki</v>
      </c>
      <c r="W1050" t="str">
        <f>VLOOKUP(B1050,[1]Arkusz5!$A$3:$Y$2185,22,FALSE)</f>
        <v>Oborniki</v>
      </c>
      <c r="X1050" t="str">
        <f>VLOOKUP(B1050,[1]Arkusz5!$A$3:$Y$2185,23,FALSE)</f>
        <v>315.33 Kotlina Gorzowska</v>
      </c>
      <c r="Y1050" t="str">
        <f>VLOOKUP(B1050,[1]Arkusz5!$A$3:$Y$2185,24,FALSE)</f>
        <v>Continental Bio-geographical Region</v>
      </c>
      <c r="Z1050" t="str">
        <f>VLOOKUP(B1050,[1]Arkusz5!$A$3:$Y$2185,25,FALSE)</f>
        <v>Leucobryo-Pinetum</v>
      </c>
    </row>
    <row r="1051" spans="1:26" x14ac:dyDescent="0.25">
      <c r="A1051">
        <v>1050</v>
      </c>
      <c r="B1051" t="s">
        <v>6371</v>
      </c>
      <c r="C1051" t="str">
        <f>VLOOKUP(B1051,[1]Arkusz5!$A$3:$Y$2185,2,FALSE)</f>
        <v>52.299467</v>
      </c>
      <c r="D1051" t="str">
        <f>VLOOKUP(B1051,[1]Arkusz5!$A$3:$Y$2185,3,FALSE)</f>
        <v>16.061133</v>
      </c>
      <c r="E1051" t="str">
        <f>VLOOKUP(B1051,[1]Arkusz5!$A$3:$Y$2185,4,FALSE)</f>
        <v>33UWT79</v>
      </c>
      <c r="F1051" t="str">
        <f>VLOOKUP(B1051,[1]Arkusz5!$A$3:$Y$2185,5,FALSE)</f>
        <v>BD12</v>
      </c>
      <c r="G1051">
        <f>VLOOKUP(B1051,[1]Arkusz5!$A$3:$Y$2185,6,FALSE)</f>
        <v>0</v>
      </c>
      <c r="H1051">
        <f>VLOOKUP(B1051,[1]Arkusz5!$A$3:$Y$2185,7,FALSE)</f>
        <v>0</v>
      </c>
      <c r="I1051">
        <f>VLOOKUP(B1051,[1]Arkusz5!$A$3:$Y$2185,8,FALSE)</f>
        <v>0</v>
      </c>
      <c r="J1051">
        <f>VLOOKUP(B1051,[1]Arkusz5!$A$3:$Y$2185,9,FALSE)</f>
        <v>0</v>
      </c>
      <c r="K1051">
        <f>VLOOKUP(B1051,[1]Arkusz5!$A$3:$Y$2185,10,FALSE)</f>
        <v>0</v>
      </c>
      <c r="L1051">
        <f>VLOOKUP(B1051,[1]Arkusz5!$A$3:$Y$2185,11,FALSE)</f>
        <v>0</v>
      </c>
      <c r="M1051">
        <f>VLOOKUP(B1051,[1]Arkusz5!$A$3:$Y$2185,12,FALSE)</f>
        <v>0</v>
      </c>
      <c r="N1051">
        <f>VLOOKUP(B1051,[1]Arkusz5!$A$3:$Y$2185,13,FALSE)</f>
        <v>0</v>
      </c>
      <c r="O1051">
        <f>VLOOKUP(B1051,[1]Arkusz5!$A$3:$Y$2185,14,FALSE)</f>
        <v>0</v>
      </c>
      <c r="P1051">
        <f>VLOOKUP(B1051,[1]Arkusz5!$A$3:$Y$2185,15,FALSE)</f>
        <v>0</v>
      </c>
      <c r="Q1051">
        <f>VLOOKUP(B1051,[1]Arkusz5!$A$3:$Y$2185,16,FALSE)</f>
        <v>0</v>
      </c>
      <c r="R1051">
        <f>VLOOKUP(B1051,[1]Arkusz5!$A$3:$Y$2185,17,FALSE)</f>
        <v>0</v>
      </c>
      <c r="S1051" t="str">
        <f>VLOOKUP(B1051,[1]Arkusz5!$A$3:$Y$2185,18,FALSE)</f>
        <v>Europa</v>
      </c>
      <c r="T1051" t="str">
        <f>VLOOKUP(B1051,[1]Arkusz5!$A$3:$Y$2185,19,FALSE)</f>
        <v>Polska</v>
      </c>
      <c r="U1051" t="str">
        <f>VLOOKUP(B1051,[1]Arkusz5!$A$3:$Y$2185,20,FALSE)</f>
        <v>wielkopolskie</v>
      </c>
      <c r="V1051" t="str">
        <f>VLOOKUP(B1051,[1]Arkusz5!$A$3:$Y$2185,21,FALSE)</f>
        <v>nowotomyski</v>
      </c>
      <c r="W1051" t="str">
        <f>VLOOKUP(B1051,[1]Arkusz5!$A$3:$Y$2185,22,FALSE)</f>
        <v>Nowy Tomyśl</v>
      </c>
      <c r="X1051" t="str">
        <f>VLOOKUP(B1051,[1]Arkusz5!$A$3:$Y$2185,23,FALSE)</f>
        <v>315.51 Pojezierze Poznańskie</v>
      </c>
      <c r="Y1051" t="str">
        <f>VLOOKUP(B1051,[1]Arkusz5!$A$3:$Y$2185,24,FALSE)</f>
        <v>Continental Bio-geographical Region</v>
      </c>
      <c r="Z1051" t="str">
        <f>VLOOKUP(B1051,[1]Arkusz5!$A$3:$Y$2185,25,FALSE)</f>
        <v>Pino-Quercetum (=Querco-Pinetum + Serratulo-Pinetum)</v>
      </c>
    </row>
    <row r="1052" spans="1:26" x14ac:dyDescent="0.25">
      <c r="A1052">
        <v>1051</v>
      </c>
      <c r="B1052" t="s">
        <v>6373</v>
      </c>
      <c r="C1052" t="str">
        <f>VLOOKUP(B1052,[1]Arkusz5!$A$3:$Y$2185,2,FALSE)</f>
        <v>52.707293</v>
      </c>
      <c r="D1052" t="str">
        <f>VLOOKUP(B1052,[1]Arkusz5!$A$3:$Y$2185,3,FALSE)</f>
        <v>16.38139</v>
      </c>
      <c r="E1052" t="str">
        <f>VLOOKUP(B1052,[1]Arkusz5!$A$3:$Y$2185,4,FALSE)</f>
        <v>33UWU94</v>
      </c>
      <c r="F1052" t="str">
        <f>VLOOKUP(B1052,[1]Arkusz5!$A$3:$Y$2185,5,FALSE)</f>
        <v>BC65</v>
      </c>
      <c r="G1052">
        <f>VLOOKUP(B1052,[1]Arkusz5!$A$3:$Y$2185,6,FALSE)</f>
        <v>0</v>
      </c>
      <c r="H1052">
        <f>VLOOKUP(B1052,[1]Arkusz5!$A$3:$Y$2185,7,FALSE)</f>
        <v>0</v>
      </c>
      <c r="I1052">
        <f>VLOOKUP(B1052,[1]Arkusz5!$A$3:$Y$2185,8,FALSE)</f>
        <v>0</v>
      </c>
      <c r="J1052">
        <f>VLOOKUP(B1052,[1]Arkusz5!$A$3:$Y$2185,9,FALSE)</f>
        <v>0</v>
      </c>
      <c r="K1052">
        <f>VLOOKUP(B1052,[1]Arkusz5!$A$3:$Y$2185,10,FALSE)</f>
        <v>0</v>
      </c>
      <c r="L1052">
        <f>VLOOKUP(B1052,[1]Arkusz5!$A$3:$Y$2185,11,FALSE)</f>
        <v>0</v>
      </c>
      <c r="M1052">
        <f>VLOOKUP(B1052,[1]Arkusz5!$A$3:$Y$2185,12,FALSE)</f>
        <v>0</v>
      </c>
      <c r="N1052">
        <f>VLOOKUP(B1052,[1]Arkusz5!$A$3:$Y$2185,13,FALSE)</f>
        <v>0</v>
      </c>
      <c r="O1052">
        <f>VLOOKUP(B1052,[1]Arkusz5!$A$3:$Y$2185,14,FALSE)</f>
        <v>0</v>
      </c>
      <c r="P1052">
        <f>VLOOKUP(B1052,[1]Arkusz5!$A$3:$Y$2185,15,FALSE)</f>
        <v>0</v>
      </c>
      <c r="Q1052">
        <f>VLOOKUP(B1052,[1]Arkusz5!$A$3:$Y$2185,16,FALSE)</f>
        <v>0</v>
      </c>
      <c r="R1052">
        <f>VLOOKUP(B1052,[1]Arkusz5!$A$3:$Y$2185,17,FALSE)</f>
        <v>0</v>
      </c>
      <c r="S1052" t="str">
        <f>VLOOKUP(B1052,[1]Arkusz5!$A$3:$Y$2185,18,FALSE)</f>
        <v>Europa</v>
      </c>
      <c r="T1052" t="str">
        <f>VLOOKUP(B1052,[1]Arkusz5!$A$3:$Y$2185,19,FALSE)</f>
        <v>Polska</v>
      </c>
      <c r="U1052" t="str">
        <f>VLOOKUP(B1052,[1]Arkusz5!$A$3:$Y$2185,20,FALSE)</f>
        <v>wielkopolskie</v>
      </c>
      <c r="V1052" t="str">
        <f>VLOOKUP(B1052,[1]Arkusz5!$A$3:$Y$2185,21,FALSE)</f>
        <v>szamotulski</v>
      </c>
      <c r="W1052" t="str">
        <f>VLOOKUP(B1052,[1]Arkusz5!$A$3:$Y$2185,22,FALSE)</f>
        <v>Wronki</v>
      </c>
      <c r="X1052" t="str">
        <f>VLOOKUP(B1052,[1]Arkusz5!$A$3:$Y$2185,23,FALSE)</f>
        <v>315.33 Kotlina Gorzowska</v>
      </c>
      <c r="Y1052" t="str">
        <f>VLOOKUP(B1052,[1]Arkusz5!$A$3:$Y$2185,24,FALSE)</f>
        <v>Continental Bio-geographical Region</v>
      </c>
      <c r="Z1052" t="str">
        <f>VLOOKUP(B1052,[1]Arkusz5!$A$3:$Y$2185,25,FALSE)</f>
        <v>Galio-Carpinetum</v>
      </c>
    </row>
    <row r="1053" spans="1:26" x14ac:dyDescent="0.25">
      <c r="A1053">
        <v>1052</v>
      </c>
      <c r="B1053" t="s">
        <v>6380</v>
      </c>
      <c r="C1053" t="str">
        <f>VLOOKUP(B1053,[1]Arkusz5!$A$3:$Y$2185,2,FALSE)</f>
        <v>52.299467</v>
      </c>
      <c r="D1053" t="str">
        <f>VLOOKUP(B1053,[1]Arkusz5!$A$3:$Y$2185,3,FALSE)</f>
        <v>16.061133</v>
      </c>
      <c r="E1053" t="str">
        <f>VLOOKUP(B1053,[1]Arkusz5!$A$3:$Y$2185,4,FALSE)</f>
        <v>33UWT79</v>
      </c>
      <c r="F1053" t="str">
        <f>VLOOKUP(B1053,[1]Arkusz5!$A$3:$Y$2185,5,FALSE)</f>
        <v>BD12</v>
      </c>
      <c r="G1053">
        <f>VLOOKUP(B1053,[1]Arkusz5!$A$3:$Y$2185,6,FALSE)</f>
        <v>0</v>
      </c>
      <c r="H1053">
        <f>VLOOKUP(B1053,[1]Arkusz5!$A$3:$Y$2185,7,FALSE)</f>
        <v>0</v>
      </c>
      <c r="I1053">
        <f>VLOOKUP(B1053,[1]Arkusz5!$A$3:$Y$2185,8,FALSE)</f>
        <v>0</v>
      </c>
      <c r="J1053">
        <f>VLOOKUP(B1053,[1]Arkusz5!$A$3:$Y$2185,9,FALSE)</f>
        <v>0</v>
      </c>
      <c r="K1053">
        <f>VLOOKUP(B1053,[1]Arkusz5!$A$3:$Y$2185,10,FALSE)</f>
        <v>0</v>
      </c>
      <c r="L1053">
        <f>VLOOKUP(B1053,[1]Arkusz5!$A$3:$Y$2185,11,FALSE)</f>
        <v>0</v>
      </c>
      <c r="M1053">
        <f>VLOOKUP(B1053,[1]Arkusz5!$A$3:$Y$2185,12,FALSE)</f>
        <v>0</v>
      </c>
      <c r="N1053">
        <f>VLOOKUP(B1053,[1]Arkusz5!$A$3:$Y$2185,13,FALSE)</f>
        <v>0</v>
      </c>
      <c r="O1053">
        <f>VLOOKUP(B1053,[1]Arkusz5!$A$3:$Y$2185,14,FALSE)</f>
        <v>0</v>
      </c>
      <c r="P1053">
        <f>VLOOKUP(B1053,[1]Arkusz5!$A$3:$Y$2185,15,FALSE)</f>
        <v>0</v>
      </c>
      <c r="Q1053">
        <f>VLOOKUP(B1053,[1]Arkusz5!$A$3:$Y$2185,16,FALSE)</f>
        <v>0</v>
      </c>
      <c r="R1053">
        <f>VLOOKUP(B1053,[1]Arkusz5!$A$3:$Y$2185,17,FALSE)</f>
        <v>0</v>
      </c>
      <c r="S1053" t="str">
        <f>VLOOKUP(B1053,[1]Arkusz5!$A$3:$Y$2185,18,FALSE)</f>
        <v>Europa</v>
      </c>
      <c r="T1053" t="str">
        <f>VLOOKUP(B1053,[1]Arkusz5!$A$3:$Y$2185,19,FALSE)</f>
        <v>Polska</v>
      </c>
      <c r="U1053" t="str">
        <f>VLOOKUP(B1053,[1]Arkusz5!$A$3:$Y$2185,20,FALSE)</f>
        <v>wielkopolskie</v>
      </c>
      <c r="V1053" t="str">
        <f>VLOOKUP(B1053,[1]Arkusz5!$A$3:$Y$2185,21,FALSE)</f>
        <v>nowotomyski</v>
      </c>
      <c r="W1053" t="str">
        <f>VLOOKUP(B1053,[1]Arkusz5!$A$3:$Y$2185,22,FALSE)</f>
        <v>Nowy Tomyśl</v>
      </c>
      <c r="X1053" t="str">
        <f>VLOOKUP(B1053,[1]Arkusz5!$A$3:$Y$2185,23,FALSE)</f>
        <v>315.51 Pojezierze Poznańskie</v>
      </c>
      <c r="Y1053" t="str">
        <f>VLOOKUP(B1053,[1]Arkusz5!$A$3:$Y$2185,24,FALSE)</f>
        <v>Continental Bio-geographical Region</v>
      </c>
      <c r="Z1053" t="str">
        <f>VLOOKUP(B1053,[1]Arkusz5!$A$3:$Y$2185,25,FALSE)</f>
        <v>Pino-Quercetum (=Querco-Pinetum + Serratulo-Pinetum)</v>
      </c>
    </row>
    <row r="1054" spans="1:26" x14ac:dyDescent="0.25">
      <c r="A1054">
        <v>1053</v>
      </c>
      <c r="B1054" t="s">
        <v>6381</v>
      </c>
      <c r="C1054" t="str">
        <f>VLOOKUP(B1054,[1]Arkusz5!$A$3:$Y$2185,2,FALSE)</f>
        <v>51.506236</v>
      </c>
      <c r="D1054" t="str">
        <f>VLOOKUP(B1054,[1]Arkusz5!$A$3:$Y$2185,3,FALSE)</f>
        <v>17.767379</v>
      </c>
      <c r="E1054" t="str">
        <f>VLOOKUP(B1054,[1]Arkusz5!$A$3:$Y$2185,4,FALSE)</f>
        <v>33UXT90</v>
      </c>
      <c r="F1054" t="str">
        <f>VLOOKUP(B1054,[1]Arkusz5!$A$3:$Y$2185,5,FALSE)</f>
        <v>CE04</v>
      </c>
      <c r="G1054">
        <f>VLOOKUP(B1054,[1]Arkusz5!$A$3:$Y$2185,6,FALSE)</f>
        <v>0</v>
      </c>
      <c r="H1054">
        <f>VLOOKUP(B1054,[1]Arkusz5!$A$3:$Y$2185,7,FALSE)</f>
        <v>0</v>
      </c>
      <c r="I1054">
        <f>VLOOKUP(B1054,[1]Arkusz5!$A$3:$Y$2185,8,FALSE)</f>
        <v>0</v>
      </c>
      <c r="J1054">
        <f>VLOOKUP(B1054,[1]Arkusz5!$A$3:$Y$2185,9,FALSE)</f>
        <v>0</v>
      </c>
      <c r="K1054">
        <f>VLOOKUP(B1054,[1]Arkusz5!$A$3:$Y$2185,10,FALSE)</f>
        <v>0</v>
      </c>
      <c r="L1054">
        <f>VLOOKUP(B1054,[1]Arkusz5!$A$3:$Y$2185,11,FALSE)</f>
        <v>0</v>
      </c>
      <c r="M1054">
        <f>VLOOKUP(B1054,[1]Arkusz5!$A$3:$Y$2185,12,FALSE)</f>
        <v>0</v>
      </c>
      <c r="N1054" t="str">
        <f>VLOOKUP(B1054,[1]Arkusz5!$A$3:$Y$2185,13,FALSE)</f>
        <v>Wzgórza Ostrzeszowskie i Kotlina Odolanowska (woj. wielkopolskie)</v>
      </c>
      <c r="O1054">
        <f>VLOOKUP(B1054,[1]Arkusz5!$A$3:$Y$2185,14,FALSE)</f>
        <v>0</v>
      </c>
      <c r="P1054">
        <f>VLOOKUP(B1054,[1]Arkusz5!$A$3:$Y$2185,15,FALSE)</f>
        <v>0</v>
      </c>
      <c r="Q1054">
        <f>VLOOKUP(B1054,[1]Arkusz5!$A$3:$Y$2185,16,FALSE)</f>
        <v>0</v>
      </c>
      <c r="R1054">
        <f>VLOOKUP(B1054,[1]Arkusz5!$A$3:$Y$2185,17,FALSE)</f>
        <v>0</v>
      </c>
      <c r="S1054" t="str">
        <f>VLOOKUP(B1054,[1]Arkusz5!$A$3:$Y$2185,18,FALSE)</f>
        <v>Europa</v>
      </c>
      <c r="T1054" t="str">
        <f>VLOOKUP(B1054,[1]Arkusz5!$A$3:$Y$2185,19,FALSE)</f>
        <v>Polska</v>
      </c>
      <c r="U1054" t="str">
        <f>VLOOKUP(B1054,[1]Arkusz5!$A$3:$Y$2185,20,FALSE)</f>
        <v>wielkopolskie</v>
      </c>
      <c r="V1054" t="str">
        <f>VLOOKUP(B1054,[1]Arkusz5!$A$3:$Y$2185,21,FALSE)</f>
        <v>ostrowski</v>
      </c>
      <c r="W1054" t="str">
        <f>VLOOKUP(B1054,[1]Arkusz5!$A$3:$Y$2185,22,FALSE)</f>
        <v>Przygodzice</v>
      </c>
      <c r="X1054" t="str">
        <f>VLOOKUP(B1054,[1]Arkusz5!$A$3:$Y$2185,23,FALSE)</f>
        <v>318.34 Kotlina Milicka</v>
      </c>
      <c r="Y1054" t="str">
        <f>VLOOKUP(B1054,[1]Arkusz5!$A$3:$Y$2185,24,FALSE)</f>
        <v>Continental Bio-geographical Region</v>
      </c>
      <c r="Z1054" t="str">
        <f>VLOOKUP(B1054,[1]Arkusz5!$A$3:$Y$2185,25,FALSE)</f>
        <v>Pino-Quercetum (=Querco-Pinetum + Serratulo-Pinetum)</v>
      </c>
    </row>
    <row r="1055" spans="1:26" x14ac:dyDescent="0.25">
      <c r="A1055">
        <v>1054</v>
      </c>
      <c r="B1055" t="s">
        <v>6383</v>
      </c>
      <c r="C1055" t="str">
        <f>VLOOKUP(B1055,[1]Arkusz5!$A$3:$Y$2185,2,FALSE)</f>
        <v>51.576828</v>
      </c>
      <c r="D1055" t="str">
        <f>VLOOKUP(B1055,[1]Arkusz5!$A$3:$Y$2185,3,FALSE)</f>
        <v>17.668963</v>
      </c>
      <c r="E1055" t="str">
        <f>VLOOKUP(B1055,[1]Arkusz5!$A$3:$Y$2185,4,FALSE)</f>
        <v>33UXT81</v>
      </c>
      <c r="F1055" t="str">
        <f>VLOOKUP(B1055,[1]Arkusz5!$A$3:$Y$2185,5,FALSE)</f>
        <v>CD93</v>
      </c>
      <c r="G1055">
        <f>VLOOKUP(B1055,[1]Arkusz5!$A$3:$Y$2185,6,FALSE)</f>
        <v>0</v>
      </c>
      <c r="H1055">
        <f>VLOOKUP(B1055,[1]Arkusz5!$A$3:$Y$2185,7,FALSE)</f>
        <v>0</v>
      </c>
      <c r="I1055">
        <f>VLOOKUP(B1055,[1]Arkusz5!$A$3:$Y$2185,8,FALSE)</f>
        <v>0</v>
      </c>
      <c r="J1055">
        <f>VLOOKUP(B1055,[1]Arkusz5!$A$3:$Y$2185,9,FALSE)</f>
        <v>0</v>
      </c>
      <c r="K1055">
        <f>VLOOKUP(B1055,[1]Arkusz5!$A$3:$Y$2185,10,FALSE)</f>
        <v>0</v>
      </c>
      <c r="L1055">
        <f>VLOOKUP(B1055,[1]Arkusz5!$A$3:$Y$2185,11,FALSE)</f>
        <v>0</v>
      </c>
      <c r="M1055">
        <f>VLOOKUP(B1055,[1]Arkusz5!$A$3:$Y$2185,12,FALSE)</f>
        <v>0</v>
      </c>
      <c r="N1055" t="str">
        <f>VLOOKUP(B1055,[1]Arkusz5!$A$3:$Y$2185,13,FALSE)</f>
        <v>Wzgórza Ostrzeszowskie i Kotlina Odolanowska (woj. wielkopolskie)</v>
      </c>
      <c r="O1055">
        <f>VLOOKUP(B1055,[1]Arkusz5!$A$3:$Y$2185,14,FALSE)</f>
        <v>0</v>
      </c>
      <c r="P1055">
        <f>VLOOKUP(B1055,[1]Arkusz5!$A$3:$Y$2185,15,FALSE)</f>
        <v>0</v>
      </c>
      <c r="Q1055">
        <f>VLOOKUP(B1055,[1]Arkusz5!$A$3:$Y$2185,16,FALSE)</f>
        <v>0</v>
      </c>
      <c r="R1055">
        <f>VLOOKUP(B1055,[1]Arkusz5!$A$3:$Y$2185,17,FALSE)</f>
        <v>0</v>
      </c>
      <c r="S1055" t="str">
        <f>VLOOKUP(B1055,[1]Arkusz5!$A$3:$Y$2185,18,FALSE)</f>
        <v>Europa</v>
      </c>
      <c r="T1055" t="str">
        <f>VLOOKUP(B1055,[1]Arkusz5!$A$3:$Y$2185,19,FALSE)</f>
        <v>Polska</v>
      </c>
      <c r="U1055" t="str">
        <f>VLOOKUP(B1055,[1]Arkusz5!$A$3:$Y$2185,20,FALSE)</f>
        <v>wielkopolskie</v>
      </c>
      <c r="V1055" t="str">
        <f>VLOOKUP(B1055,[1]Arkusz5!$A$3:$Y$2185,21,FALSE)</f>
        <v>ostrowski</v>
      </c>
      <c r="W1055" t="str">
        <f>VLOOKUP(B1055,[1]Arkusz5!$A$3:$Y$2185,22,FALSE)</f>
        <v>Odolanów</v>
      </c>
      <c r="X1055" t="str">
        <f>VLOOKUP(B1055,[1]Arkusz5!$A$3:$Y$2185,23,FALSE)</f>
        <v>318.34 Kotlina Milicka</v>
      </c>
      <c r="Y1055" t="str">
        <f>VLOOKUP(B1055,[1]Arkusz5!$A$3:$Y$2185,24,FALSE)</f>
        <v>Continental Bio-geographical Region</v>
      </c>
      <c r="Z1055" t="str">
        <f>VLOOKUP(B1055,[1]Arkusz5!$A$3:$Y$2185,25,FALSE)</f>
        <v>Fraxino-Alnetum (=Circaeo-Alnetum)</v>
      </c>
    </row>
    <row r="1056" spans="1:26" x14ac:dyDescent="0.25">
      <c r="A1056">
        <v>1055</v>
      </c>
      <c r="B1056" t="s">
        <v>6393</v>
      </c>
      <c r="C1056" t="str">
        <f>VLOOKUP(B1056,[1]Arkusz5!$A$3:$Y$2185,2,FALSE)</f>
        <v>52.4509</v>
      </c>
      <c r="D1056" t="str">
        <f>VLOOKUP(B1056,[1]Arkusz5!$A$3:$Y$2185,3,FALSE)</f>
        <v>17.2453</v>
      </c>
      <c r="E1056" t="str">
        <f>VLOOKUP(B1056,[1]Arkusz5!$A$3:$Y$2185,4,FALSE)</f>
        <v>33UXU51</v>
      </c>
      <c r="F1056" t="str">
        <f>VLOOKUP(B1056,[1]Arkusz5!$A$3:$Y$2185,5,FALSE)</f>
        <v>CC91</v>
      </c>
      <c r="G1056">
        <f>VLOOKUP(B1056,[1]Arkusz5!$A$3:$Y$2185,6,FALSE)</f>
        <v>0</v>
      </c>
      <c r="H1056">
        <f>VLOOKUP(B1056,[1]Arkusz5!$A$3:$Y$2185,7,FALSE)</f>
        <v>0</v>
      </c>
      <c r="I1056">
        <f>VLOOKUP(B1056,[1]Arkusz5!$A$3:$Y$2185,8,FALSE)</f>
        <v>0</v>
      </c>
      <c r="J1056">
        <f>VLOOKUP(B1056,[1]Arkusz5!$A$3:$Y$2185,9,FALSE)</f>
        <v>0</v>
      </c>
      <c r="K1056" t="str">
        <f>VLOOKUP(B1056,[1]Arkusz5!$A$3:$Y$2185,10,FALSE)</f>
        <v>Park Krajobrazowy Promno - otulina</v>
      </c>
      <c r="L1056">
        <f>VLOOKUP(B1056,[1]Arkusz5!$A$3:$Y$2185,11,FALSE)</f>
        <v>0</v>
      </c>
      <c r="M1056">
        <f>VLOOKUP(B1056,[1]Arkusz5!$A$3:$Y$2185,12,FALSE)</f>
        <v>0</v>
      </c>
      <c r="N1056">
        <f>VLOOKUP(B1056,[1]Arkusz5!$A$3:$Y$2185,13,FALSE)</f>
        <v>0</v>
      </c>
      <c r="O1056">
        <f>VLOOKUP(B1056,[1]Arkusz5!$A$3:$Y$2185,14,FALSE)</f>
        <v>0</v>
      </c>
      <c r="P1056">
        <f>VLOOKUP(B1056,[1]Arkusz5!$A$3:$Y$2185,15,FALSE)</f>
        <v>0</v>
      </c>
      <c r="Q1056">
        <f>VLOOKUP(B1056,[1]Arkusz5!$A$3:$Y$2185,16,FALSE)</f>
        <v>0</v>
      </c>
      <c r="R1056">
        <f>VLOOKUP(B1056,[1]Arkusz5!$A$3:$Y$2185,17,FALSE)</f>
        <v>0</v>
      </c>
      <c r="S1056" t="str">
        <f>VLOOKUP(B1056,[1]Arkusz5!$A$3:$Y$2185,18,FALSE)</f>
        <v>Europa</v>
      </c>
      <c r="T1056" t="str">
        <f>VLOOKUP(B1056,[1]Arkusz5!$A$3:$Y$2185,19,FALSE)</f>
        <v>Polska</v>
      </c>
      <c r="U1056" t="str">
        <f>VLOOKUP(B1056,[1]Arkusz5!$A$3:$Y$2185,20,FALSE)</f>
        <v>wielkopolskie</v>
      </c>
      <c r="V1056" t="str">
        <f>VLOOKUP(B1056,[1]Arkusz5!$A$3:$Y$2185,21,FALSE)</f>
        <v>poznański</v>
      </c>
      <c r="W1056" t="str">
        <f>VLOOKUP(B1056,[1]Arkusz5!$A$3:$Y$2185,22,FALSE)</f>
        <v>Pobiedziska</v>
      </c>
      <c r="X1056" t="str">
        <f>VLOOKUP(B1056,[1]Arkusz5!$A$3:$Y$2185,23,FALSE)</f>
        <v>315.56 Równina Wrzesińska</v>
      </c>
      <c r="Y1056" t="str">
        <f>VLOOKUP(B1056,[1]Arkusz5!$A$3:$Y$2185,24,FALSE)</f>
        <v>Continental Bio-geographical Region</v>
      </c>
      <c r="Z1056" t="str">
        <f>VLOOKUP(B1056,[1]Arkusz5!$A$3:$Y$2185,25,FALSE)</f>
        <v>Galio-Carpinetum</v>
      </c>
    </row>
    <row r="1057" spans="1:26" x14ac:dyDescent="0.25">
      <c r="A1057">
        <v>1056</v>
      </c>
      <c r="B1057" t="s">
        <v>6399</v>
      </c>
      <c r="C1057" t="str">
        <f>VLOOKUP(B1057,[1]Arkusz5!$A$3:$Y$2185,2,FALSE)</f>
        <v>51.5199</v>
      </c>
      <c r="D1057" t="str">
        <f>VLOOKUP(B1057,[1]Arkusz5!$A$3:$Y$2185,3,FALSE)</f>
        <v>17.8493</v>
      </c>
      <c r="E1057" t="str">
        <f>VLOOKUP(B1057,[1]Arkusz5!$A$3:$Y$2185,4,FALSE)</f>
        <v>33UXT91</v>
      </c>
      <c r="F1057" t="str">
        <f>VLOOKUP(B1057,[1]Arkusz5!$A$3:$Y$2185,5,FALSE)</f>
        <v>CE05</v>
      </c>
      <c r="G1057">
        <f>VLOOKUP(B1057,[1]Arkusz5!$A$3:$Y$2185,6,FALSE)</f>
        <v>0</v>
      </c>
      <c r="H1057">
        <f>VLOOKUP(B1057,[1]Arkusz5!$A$3:$Y$2185,7,FALSE)</f>
        <v>0</v>
      </c>
      <c r="I1057">
        <f>VLOOKUP(B1057,[1]Arkusz5!$A$3:$Y$2185,8,FALSE)</f>
        <v>0</v>
      </c>
      <c r="J1057">
        <f>VLOOKUP(B1057,[1]Arkusz5!$A$3:$Y$2185,9,FALSE)</f>
        <v>0</v>
      </c>
      <c r="K1057" t="str">
        <f>VLOOKUP(B1057,[1]Arkusz5!$A$3:$Y$2185,10,FALSE)</f>
        <v>Park Krajobrazowy Dolina Baryczy</v>
      </c>
      <c r="L1057" t="str">
        <f>VLOOKUP(B1057,[1]Arkusz5!$A$3:$Y$2185,11,FALSE)</f>
        <v>Wydymacz</v>
      </c>
      <c r="M1057" t="str">
        <f>VLOOKUP(B1057,[1]Arkusz5!$A$3:$Y$2185,12,FALSE)</f>
        <v>leśny</v>
      </c>
      <c r="N1057">
        <f>VLOOKUP(B1057,[1]Arkusz5!$A$3:$Y$2185,13,FALSE)</f>
        <v>0</v>
      </c>
      <c r="O1057">
        <f>VLOOKUP(B1057,[1]Arkusz5!$A$3:$Y$2185,14,FALSE)</f>
        <v>0</v>
      </c>
      <c r="P1057">
        <f>VLOOKUP(B1057,[1]Arkusz5!$A$3:$Y$2185,15,FALSE)</f>
        <v>0</v>
      </c>
      <c r="Q1057" t="str">
        <f>VLOOKUP(B1057,[1]Arkusz5!$A$3:$Y$2185,16,FALSE)</f>
        <v>PLB020001; PLH020041</v>
      </c>
      <c r="R1057" t="str">
        <f>VLOOKUP(B1057,[1]Arkusz5!$A$3:$Y$2185,17,FALSE)</f>
        <v>Dolina Baryczy; Ostoja nad Baryczą</v>
      </c>
      <c r="S1057" t="str">
        <f>VLOOKUP(B1057,[1]Arkusz5!$A$3:$Y$2185,18,FALSE)</f>
        <v>Europa</v>
      </c>
      <c r="T1057" t="str">
        <f>VLOOKUP(B1057,[1]Arkusz5!$A$3:$Y$2185,19,FALSE)</f>
        <v>Polska</v>
      </c>
      <c r="U1057" t="str">
        <f>VLOOKUP(B1057,[1]Arkusz5!$A$3:$Y$2185,20,FALSE)</f>
        <v>wielkopolskie</v>
      </c>
      <c r="V1057" t="str">
        <f>VLOOKUP(B1057,[1]Arkusz5!$A$3:$Y$2185,21,FALSE)</f>
        <v>ostrowski</v>
      </c>
      <c r="W1057" t="str">
        <f>VLOOKUP(B1057,[1]Arkusz5!$A$3:$Y$2185,22,FALSE)</f>
        <v>Przygodzice</v>
      </c>
      <c r="X1057" t="str">
        <f>VLOOKUP(B1057,[1]Arkusz5!$A$3:$Y$2185,23,FALSE)</f>
        <v>318.34 Kotlina Milicka</v>
      </c>
      <c r="Y1057" t="str">
        <f>VLOOKUP(B1057,[1]Arkusz5!$A$3:$Y$2185,24,FALSE)</f>
        <v>Continental Bio-geographical Region</v>
      </c>
      <c r="Z1057" t="str">
        <f>VLOOKUP(B1057,[1]Arkusz5!$A$3:$Y$2185,25,FALSE)</f>
        <v>Pino-Quercetum (=Querco-Pinetum + Serratulo-Pinetum)</v>
      </c>
    </row>
    <row r="1058" spans="1:26" x14ac:dyDescent="0.25">
      <c r="A1058">
        <v>1057</v>
      </c>
      <c r="B1058" t="s">
        <v>6407</v>
      </c>
      <c r="C1058" t="str">
        <f>VLOOKUP(B1058,[1]Arkusz5!$A$3:$Y$2185,2,FALSE)</f>
        <v>52.3071</v>
      </c>
      <c r="D1058" t="str">
        <f>VLOOKUP(B1058,[1]Arkusz5!$A$3:$Y$2185,3,FALSE)</f>
        <v>15.9636</v>
      </c>
      <c r="E1058" t="str">
        <f>VLOOKUP(B1058,[1]Arkusz5!$A$3:$Y$2185,4,FALSE)</f>
        <v>33UWT69</v>
      </c>
      <c r="F1058" t="str">
        <f>VLOOKUP(B1058,[1]Arkusz5!$A$3:$Y$2185,5,FALSE)</f>
        <v>BD12</v>
      </c>
      <c r="G1058">
        <f>VLOOKUP(B1058,[1]Arkusz5!$A$3:$Y$2185,6,FALSE)</f>
        <v>0</v>
      </c>
      <c r="H1058">
        <f>VLOOKUP(B1058,[1]Arkusz5!$A$3:$Y$2185,7,FALSE)</f>
        <v>0</v>
      </c>
      <c r="I1058">
        <f>VLOOKUP(B1058,[1]Arkusz5!$A$3:$Y$2185,8,FALSE)</f>
        <v>0</v>
      </c>
      <c r="J1058">
        <f>VLOOKUP(B1058,[1]Arkusz5!$A$3:$Y$2185,9,FALSE)</f>
        <v>0</v>
      </c>
      <c r="K1058">
        <f>VLOOKUP(B1058,[1]Arkusz5!$A$3:$Y$2185,10,FALSE)</f>
        <v>0</v>
      </c>
      <c r="L1058">
        <f>VLOOKUP(B1058,[1]Arkusz5!$A$3:$Y$2185,11,FALSE)</f>
        <v>0</v>
      </c>
      <c r="M1058">
        <f>VLOOKUP(B1058,[1]Arkusz5!$A$3:$Y$2185,12,FALSE)</f>
        <v>0</v>
      </c>
      <c r="N1058">
        <f>VLOOKUP(B1058,[1]Arkusz5!$A$3:$Y$2185,13,FALSE)</f>
        <v>0</v>
      </c>
      <c r="O1058">
        <f>VLOOKUP(B1058,[1]Arkusz5!$A$3:$Y$2185,14,FALSE)</f>
        <v>0</v>
      </c>
      <c r="P1058">
        <f>VLOOKUP(B1058,[1]Arkusz5!$A$3:$Y$2185,15,FALSE)</f>
        <v>0</v>
      </c>
      <c r="Q1058">
        <f>VLOOKUP(B1058,[1]Arkusz5!$A$3:$Y$2185,16,FALSE)</f>
        <v>0</v>
      </c>
      <c r="R1058">
        <f>VLOOKUP(B1058,[1]Arkusz5!$A$3:$Y$2185,17,FALSE)</f>
        <v>0</v>
      </c>
      <c r="S1058" t="str">
        <f>VLOOKUP(B1058,[1]Arkusz5!$A$3:$Y$2185,18,FALSE)</f>
        <v>Europa</v>
      </c>
      <c r="T1058" t="str">
        <f>VLOOKUP(B1058,[1]Arkusz5!$A$3:$Y$2185,19,FALSE)</f>
        <v>Polska</v>
      </c>
      <c r="U1058" t="str">
        <f>VLOOKUP(B1058,[1]Arkusz5!$A$3:$Y$2185,20,FALSE)</f>
        <v>wielkopolskie</v>
      </c>
      <c r="V1058" t="str">
        <f>VLOOKUP(B1058,[1]Arkusz5!$A$3:$Y$2185,21,FALSE)</f>
        <v>nowotomyski</v>
      </c>
      <c r="W1058" t="str">
        <f>VLOOKUP(B1058,[1]Arkusz5!$A$3:$Y$2185,22,FALSE)</f>
        <v>Zbąszyń</v>
      </c>
      <c r="X1058" t="str">
        <f>VLOOKUP(B1058,[1]Arkusz5!$A$3:$Y$2185,23,FALSE)</f>
        <v>315.51 Pojezierze Poznańskie</v>
      </c>
      <c r="Y1058" t="str">
        <f>VLOOKUP(B1058,[1]Arkusz5!$A$3:$Y$2185,24,FALSE)</f>
        <v>Continental Bio-geographical Region</v>
      </c>
      <c r="Z1058" t="str">
        <f>VLOOKUP(B1058,[1]Arkusz5!$A$3:$Y$2185,25,FALSE)</f>
        <v>Pino-Quercetum (=Querco-Pinetum + Serratulo-Pinetum)</v>
      </c>
    </row>
    <row r="1059" spans="1:26" x14ac:dyDescent="0.25">
      <c r="A1059">
        <v>1058</v>
      </c>
      <c r="B1059" t="s">
        <v>6414</v>
      </c>
      <c r="C1059" t="str">
        <f>VLOOKUP(B1059,[1]Arkusz5!$A$3:$Y$2185,2,FALSE)</f>
        <v>51.646373</v>
      </c>
      <c r="D1059" t="str">
        <f>VLOOKUP(B1059,[1]Arkusz5!$A$3:$Y$2185,3,FALSE)</f>
        <v>17.810265</v>
      </c>
      <c r="E1059" t="str">
        <f>VLOOKUP(B1059,[1]Arkusz5!$A$3:$Y$2185,4,FALSE)</f>
        <v>33UXT92</v>
      </c>
      <c r="F1059" t="str">
        <f>VLOOKUP(B1059,[1]Arkusz5!$A$3:$Y$2185,5,FALSE)</f>
        <v>CD84</v>
      </c>
      <c r="G1059">
        <f>VLOOKUP(B1059,[1]Arkusz5!$A$3:$Y$2185,6,FALSE)</f>
        <v>0</v>
      </c>
      <c r="H1059">
        <f>VLOOKUP(B1059,[1]Arkusz5!$A$3:$Y$2185,7,FALSE)</f>
        <v>0</v>
      </c>
      <c r="I1059">
        <f>VLOOKUP(B1059,[1]Arkusz5!$A$3:$Y$2185,8,FALSE)</f>
        <v>0</v>
      </c>
      <c r="J1059">
        <f>VLOOKUP(B1059,[1]Arkusz5!$A$3:$Y$2185,9,FALSE)</f>
        <v>0</v>
      </c>
      <c r="K1059">
        <f>VLOOKUP(B1059,[1]Arkusz5!$A$3:$Y$2185,10,FALSE)</f>
        <v>0</v>
      </c>
      <c r="L1059">
        <f>VLOOKUP(B1059,[1]Arkusz5!$A$3:$Y$2185,11,FALSE)</f>
        <v>0</v>
      </c>
      <c r="M1059">
        <f>VLOOKUP(B1059,[1]Arkusz5!$A$3:$Y$2185,12,FALSE)</f>
        <v>0</v>
      </c>
      <c r="N1059">
        <f>VLOOKUP(B1059,[1]Arkusz5!$A$3:$Y$2185,13,FALSE)</f>
        <v>0</v>
      </c>
      <c r="O1059">
        <f>VLOOKUP(B1059,[1]Arkusz5!$A$3:$Y$2185,14,FALSE)</f>
        <v>0</v>
      </c>
      <c r="P1059">
        <f>VLOOKUP(B1059,[1]Arkusz5!$A$3:$Y$2185,15,FALSE)</f>
        <v>0</v>
      </c>
      <c r="Q1059">
        <f>VLOOKUP(B1059,[1]Arkusz5!$A$3:$Y$2185,16,FALSE)</f>
        <v>0</v>
      </c>
      <c r="R1059">
        <f>VLOOKUP(B1059,[1]Arkusz5!$A$3:$Y$2185,17,FALSE)</f>
        <v>0</v>
      </c>
      <c r="S1059" t="str">
        <f>VLOOKUP(B1059,[1]Arkusz5!$A$3:$Y$2185,18,FALSE)</f>
        <v>Europa</v>
      </c>
      <c r="T1059" t="str">
        <f>VLOOKUP(B1059,[1]Arkusz5!$A$3:$Y$2185,19,FALSE)</f>
        <v>Polska</v>
      </c>
      <c r="U1059" t="str">
        <f>VLOOKUP(B1059,[1]Arkusz5!$A$3:$Y$2185,20,FALSE)</f>
        <v>wielkopolskie</v>
      </c>
      <c r="V1059" t="str">
        <f>VLOOKUP(B1059,[1]Arkusz5!$A$3:$Y$2185,21,FALSE)</f>
        <v>ostrowski</v>
      </c>
      <c r="W1059" t="str">
        <f>VLOOKUP(B1059,[1]Arkusz5!$A$3:$Y$2185,22,FALSE)</f>
        <v>Ostrów Wielkopolski</v>
      </c>
      <c r="X1059" t="str">
        <f>VLOOKUP(B1059,[1]Arkusz5!$A$3:$Y$2185,23,FALSE)</f>
        <v>318.12 Wysoczyzna Kaliska</v>
      </c>
      <c r="Y1059" t="str">
        <f>VLOOKUP(B1059,[1]Arkusz5!$A$3:$Y$2185,24,FALSE)</f>
        <v>Continental Bio-geographical Region</v>
      </c>
      <c r="Z1059" t="str">
        <f>VLOOKUP(B1059,[1]Arkusz5!$A$3:$Y$2185,25,FALSE)</f>
        <v>Galio-Carpinetum</v>
      </c>
    </row>
    <row r="1060" spans="1:26" x14ac:dyDescent="0.25">
      <c r="A1060">
        <v>1059</v>
      </c>
      <c r="B1060" t="s">
        <v>6421</v>
      </c>
      <c r="C1060" t="str">
        <f>VLOOKUP(B1060,[1]Arkusz5!$A$3:$Y$2185,2,FALSE)</f>
        <v>51.4756</v>
      </c>
      <c r="D1060" t="str">
        <f>VLOOKUP(B1060,[1]Arkusz5!$A$3:$Y$2185,3,FALSE)</f>
        <v>17.75</v>
      </c>
      <c r="E1060" t="str">
        <f>VLOOKUP(B1060,[1]Arkusz5!$A$3:$Y$2185,4,FALSE)</f>
        <v>33UXT90</v>
      </c>
      <c r="F1060" t="str">
        <f>VLOOKUP(B1060,[1]Arkusz5!$A$3:$Y$2185,5,FALSE)</f>
        <v>CE04</v>
      </c>
      <c r="G1060">
        <f>VLOOKUP(B1060,[1]Arkusz5!$A$3:$Y$2185,6,FALSE)</f>
        <v>0</v>
      </c>
      <c r="H1060">
        <f>VLOOKUP(B1060,[1]Arkusz5!$A$3:$Y$2185,7,FALSE)</f>
        <v>0</v>
      </c>
      <c r="I1060">
        <f>VLOOKUP(B1060,[1]Arkusz5!$A$3:$Y$2185,8,FALSE)</f>
        <v>0</v>
      </c>
      <c r="J1060">
        <f>VLOOKUP(B1060,[1]Arkusz5!$A$3:$Y$2185,9,FALSE)</f>
        <v>0</v>
      </c>
      <c r="K1060">
        <f>VLOOKUP(B1060,[1]Arkusz5!$A$3:$Y$2185,10,FALSE)</f>
        <v>0</v>
      </c>
      <c r="L1060">
        <f>VLOOKUP(B1060,[1]Arkusz5!$A$3:$Y$2185,11,FALSE)</f>
        <v>0</v>
      </c>
      <c r="M1060">
        <f>VLOOKUP(B1060,[1]Arkusz5!$A$3:$Y$2185,12,FALSE)</f>
        <v>0</v>
      </c>
      <c r="N1060" t="str">
        <f>VLOOKUP(B1060,[1]Arkusz5!$A$3:$Y$2185,13,FALSE)</f>
        <v>Wzgórza Ostrzeszowskie i Kotlina Odolanowska (woj. wielkopolskie)</v>
      </c>
      <c r="O1060">
        <f>VLOOKUP(B1060,[1]Arkusz5!$A$3:$Y$2185,14,FALSE)</f>
        <v>0</v>
      </c>
      <c r="P1060">
        <f>VLOOKUP(B1060,[1]Arkusz5!$A$3:$Y$2185,15,FALSE)</f>
        <v>0</v>
      </c>
      <c r="Q1060">
        <f>VLOOKUP(B1060,[1]Arkusz5!$A$3:$Y$2185,16,FALSE)</f>
        <v>0</v>
      </c>
      <c r="R1060">
        <f>VLOOKUP(B1060,[1]Arkusz5!$A$3:$Y$2185,17,FALSE)</f>
        <v>0</v>
      </c>
      <c r="S1060" t="str">
        <f>VLOOKUP(B1060,[1]Arkusz5!$A$3:$Y$2185,18,FALSE)</f>
        <v>Europa</v>
      </c>
      <c r="T1060" t="str">
        <f>VLOOKUP(B1060,[1]Arkusz5!$A$3:$Y$2185,19,FALSE)</f>
        <v>Polska</v>
      </c>
      <c r="U1060" t="str">
        <f>VLOOKUP(B1060,[1]Arkusz5!$A$3:$Y$2185,20,FALSE)</f>
        <v>wielkopolskie</v>
      </c>
      <c r="V1060" t="str">
        <f>VLOOKUP(B1060,[1]Arkusz5!$A$3:$Y$2185,21,FALSE)</f>
        <v>ostrzeszowski</v>
      </c>
      <c r="W1060" t="str">
        <f>VLOOKUP(B1060,[1]Arkusz5!$A$3:$Y$2185,22,FALSE)</f>
        <v>Ostrzeszów</v>
      </c>
      <c r="X1060" t="str">
        <f>VLOOKUP(B1060,[1]Arkusz5!$A$3:$Y$2185,23,FALSE)</f>
        <v>318.34 Kotlina Milicka</v>
      </c>
      <c r="Y1060" t="str">
        <f>VLOOKUP(B1060,[1]Arkusz5!$A$3:$Y$2185,24,FALSE)</f>
        <v>Continental Bio-geographical Region</v>
      </c>
      <c r="Z1060" t="str">
        <f>VLOOKUP(B1060,[1]Arkusz5!$A$3:$Y$2185,25,FALSE)</f>
        <v>Fraxino-Alnetum (=Circaeo-Alnetum)</v>
      </c>
    </row>
    <row r="1061" spans="1:26" x14ac:dyDescent="0.25">
      <c r="A1061">
        <v>1060</v>
      </c>
      <c r="B1061" t="s">
        <v>6427</v>
      </c>
      <c r="C1061" t="str">
        <f>VLOOKUP(B1061,[1]Arkusz5!$A$3:$Y$2185,2,FALSE)</f>
        <v>52.720303</v>
      </c>
      <c r="D1061" t="str">
        <f>VLOOKUP(B1061,[1]Arkusz5!$A$3:$Y$2185,3,FALSE)</f>
        <v>16.533419</v>
      </c>
      <c r="E1061" t="str">
        <f>VLOOKUP(B1061,[1]Arkusz5!$A$3:$Y$2185,4,FALSE)</f>
        <v>33UXU04</v>
      </c>
      <c r="F1061" t="str">
        <f>VLOOKUP(B1061,[1]Arkusz5!$A$3:$Y$2185,5,FALSE)</f>
        <v>BC66</v>
      </c>
      <c r="G1061">
        <f>VLOOKUP(B1061,[1]Arkusz5!$A$3:$Y$2185,6,FALSE)</f>
        <v>0</v>
      </c>
      <c r="H1061">
        <f>VLOOKUP(B1061,[1]Arkusz5!$A$3:$Y$2185,7,FALSE)</f>
        <v>0</v>
      </c>
      <c r="I1061">
        <f>VLOOKUP(B1061,[1]Arkusz5!$A$3:$Y$2185,8,FALSE)</f>
        <v>0</v>
      </c>
      <c r="J1061">
        <f>VLOOKUP(B1061,[1]Arkusz5!$A$3:$Y$2185,9,FALSE)</f>
        <v>0</v>
      </c>
      <c r="K1061">
        <f>VLOOKUP(B1061,[1]Arkusz5!$A$3:$Y$2185,10,FALSE)</f>
        <v>0</v>
      </c>
      <c r="L1061">
        <f>VLOOKUP(B1061,[1]Arkusz5!$A$3:$Y$2185,11,FALSE)</f>
        <v>0</v>
      </c>
      <c r="M1061">
        <f>VLOOKUP(B1061,[1]Arkusz5!$A$3:$Y$2185,12,FALSE)</f>
        <v>0</v>
      </c>
      <c r="N1061">
        <f>VLOOKUP(B1061,[1]Arkusz5!$A$3:$Y$2185,13,FALSE)</f>
        <v>0</v>
      </c>
      <c r="O1061">
        <f>VLOOKUP(B1061,[1]Arkusz5!$A$3:$Y$2185,14,FALSE)</f>
        <v>0</v>
      </c>
      <c r="P1061">
        <f>VLOOKUP(B1061,[1]Arkusz5!$A$3:$Y$2185,15,FALSE)</f>
        <v>0</v>
      </c>
      <c r="Q1061" t="str">
        <f>VLOOKUP(B1061,[1]Arkusz5!$A$3:$Y$2185,16,FALSE)</f>
        <v>PLB300015</v>
      </c>
      <c r="R1061" t="str">
        <f>VLOOKUP(B1061,[1]Arkusz5!$A$3:$Y$2185,17,FALSE)</f>
        <v>Puszcza Notecka</v>
      </c>
      <c r="S1061" t="str">
        <f>VLOOKUP(B1061,[1]Arkusz5!$A$3:$Y$2185,18,FALSE)</f>
        <v>Europa</v>
      </c>
      <c r="T1061" t="str">
        <f>VLOOKUP(B1061,[1]Arkusz5!$A$3:$Y$2185,19,FALSE)</f>
        <v>Polska</v>
      </c>
      <c r="U1061" t="str">
        <f>VLOOKUP(B1061,[1]Arkusz5!$A$3:$Y$2185,20,FALSE)</f>
        <v>wielkopolskie</v>
      </c>
      <c r="V1061" t="str">
        <f>VLOOKUP(B1061,[1]Arkusz5!$A$3:$Y$2185,21,FALSE)</f>
        <v>szamotulski</v>
      </c>
      <c r="W1061" t="str">
        <f>VLOOKUP(B1061,[1]Arkusz5!$A$3:$Y$2185,22,FALSE)</f>
        <v>Obrzycko</v>
      </c>
      <c r="X1061" t="str">
        <f>VLOOKUP(B1061,[1]Arkusz5!$A$3:$Y$2185,23,FALSE)</f>
        <v>315.33 Kotlina Gorzowska</v>
      </c>
      <c r="Y1061" t="str">
        <f>VLOOKUP(B1061,[1]Arkusz5!$A$3:$Y$2185,24,FALSE)</f>
        <v>Continental Bio-geographical Region</v>
      </c>
      <c r="Z1061" t="str">
        <f>VLOOKUP(B1061,[1]Arkusz5!$A$3:$Y$2185,25,FALSE)</f>
        <v>Pino-Quercetum (=Querco-Pinetum + Serratulo-Pinetum)</v>
      </c>
    </row>
    <row r="1062" spans="1:26" x14ac:dyDescent="0.25">
      <c r="A1062">
        <v>1061</v>
      </c>
      <c r="B1062" t="s">
        <v>6433</v>
      </c>
      <c r="C1062" t="str">
        <f>VLOOKUP(B1062,[1]Arkusz5!$A$3:$Y$2185,2,FALSE)</f>
        <v>52.702955</v>
      </c>
      <c r="D1062" t="str">
        <f>VLOOKUP(B1062,[1]Arkusz5!$A$3:$Y$2185,3,FALSE)</f>
        <v>16.526089</v>
      </c>
      <c r="E1062" t="str">
        <f>VLOOKUP(B1062,[1]Arkusz5!$A$3:$Y$2185,4,FALSE)</f>
        <v>33UXU04</v>
      </c>
      <c r="F1062" t="str">
        <f>VLOOKUP(B1062,[1]Arkusz5!$A$3:$Y$2185,5,FALSE)</f>
        <v>BC66</v>
      </c>
      <c r="G1062">
        <f>VLOOKUP(B1062,[1]Arkusz5!$A$3:$Y$2185,6,FALSE)</f>
        <v>0</v>
      </c>
      <c r="H1062">
        <f>VLOOKUP(B1062,[1]Arkusz5!$A$3:$Y$2185,7,FALSE)</f>
        <v>0</v>
      </c>
      <c r="I1062">
        <f>VLOOKUP(B1062,[1]Arkusz5!$A$3:$Y$2185,8,FALSE)</f>
        <v>0</v>
      </c>
      <c r="J1062">
        <f>VLOOKUP(B1062,[1]Arkusz5!$A$3:$Y$2185,9,FALSE)</f>
        <v>0</v>
      </c>
      <c r="K1062">
        <f>VLOOKUP(B1062,[1]Arkusz5!$A$3:$Y$2185,10,FALSE)</f>
        <v>0</v>
      </c>
      <c r="L1062">
        <f>VLOOKUP(B1062,[1]Arkusz5!$A$3:$Y$2185,11,FALSE)</f>
        <v>0</v>
      </c>
      <c r="M1062">
        <f>VLOOKUP(B1062,[1]Arkusz5!$A$3:$Y$2185,12,FALSE)</f>
        <v>0</v>
      </c>
      <c r="N1062">
        <f>VLOOKUP(B1062,[1]Arkusz5!$A$3:$Y$2185,13,FALSE)</f>
        <v>0</v>
      </c>
      <c r="O1062">
        <f>VLOOKUP(B1062,[1]Arkusz5!$A$3:$Y$2185,14,FALSE)</f>
        <v>0</v>
      </c>
      <c r="P1062">
        <f>VLOOKUP(B1062,[1]Arkusz5!$A$3:$Y$2185,15,FALSE)</f>
        <v>0</v>
      </c>
      <c r="Q1062">
        <f>VLOOKUP(B1062,[1]Arkusz5!$A$3:$Y$2185,16,FALSE)</f>
        <v>0</v>
      </c>
      <c r="R1062">
        <f>VLOOKUP(B1062,[1]Arkusz5!$A$3:$Y$2185,17,FALSE)</f>
        <v>0</v>
      </c>
      <c r="S1062" t="str">
        <f>VLOOKUP(B1062,[1]Arkusz5!$A$3:$Y$2185,18,FALSE)</f>
        <v>Europa</v>
      </c>
      <c r="T1062" t="str">
        <f>VLOOKUP(B1062,[1]Arkusz5!$A$3:$Y$2185,19,FALSE)</f>
        <v>Polska</v>
      </c>
      <c r="U1062" t="str">
        <f>VLOOKUP(B1062,[1]Arkusz5!$A$3:$Y$2185,20,FALSE)</f>
        <v>wielkopolskie</v>
      </c>
      <c r="V1062" t="str">
        <f>VLOOKUP(B1062,[1]Arkusz5!$A$3:$Y$2185,21,FALSE)</f>
        <v>szamotulski</v>
      </c>
      <c r="W1062" t="str">
        <f>VLOOKUP(B1062,[1]Arkusz5!$A$3:$Y$2185,22,FALSE)</f>
        <v>Obrzycko</v>
      </c>
      <c r="X1062" t="str">
        <f>VLOOKUP(B1062,[1]Arkusz5!$A$3:$Y$2185,23,FALSE)</f>
        <v>315.33 Kotlina Gorzowska</v>
      </c>
      <c r="Y1062" t="str">
        <f>VLOOKUP(B1062,[1]Arkusz5!$A$3:$Y$2185,24,FALSE)</f>
        <v>Continental Bio-geographical Region</v>
      </c>
      <c r="Z1062" t="str">
        <f>VLOOKUP(B1062,[1]Arkusz5!$A$3:$Y$2185,25,FALSE)</f>
        <v>Pino-Quercetum (=Querco-Pinetum + Serratulo-Pinetum)</v>
      </c>
    </row>
    <row r="1063" spans="1:26" x14ac:dyDescent="0.25">
      <c r="A1063">
        <v>1062</v>
      </c>
      <c r="B1063" t="s">
        <v>6437</v>
      </c>
      <c r="C1063" t="str">
        <f>VLOOKUP(B1063,[1]Arkusz5!$A$3:$Y$2185,2,FALSE)</f>
        <v>52.645961</v>
      </c>
      <c r="D1063" t="str">
        <f>VLOOKUP(B1063,[1]Arkusz5!$A$3:$Y$2185,3,FALSE)</f>
        <v>16.812174</v>
      </c>
      <c r="E1063" t="str">
        <f>VLOOKUP(B1063,[1]Arkusz5!$A$3:$Y$2185,4,FALSE)</f>
        <v>33UXU23</v>
      </c>
      <c r="F1063" t="str">
        <f>VLOOKUP(B1063,[1]Arkusz5!$A$3:$Y$2185,5,FALSE)</f>
        <v>BC78</v>
      </c>
      <c r="G1063">
        <f>VLOOKUP(B1063,[1]Arkusz5!$A$3:$Y$2185,6,FALSE)</f>
        <v>0</v>
      </c>
      <c r="H1063">
        <f>VLOOKUP(B1063,[1]Arkusz5!$A$3:$Y$2185,7,FALSE)</f>
        <v>0</v>
      </c>
      <c r="I1063">
        <f>VLOOKUP(B1063,[1]Arkusz5!$A$3:$Y$2185,8,FALSE)</f>
        <v>0</v>
      </c>
      <c r="J1063">
        <f>VLOOKUP(B1063,[1]Arkusz5!$A$3:$Y$2185,9,FALSE)</f>
        <v>0</v>
      </c>
      <c r="K1063">
        <f>VLOOKUP(B1063,[1]Arkusz5!$A$3:$Y$2185,10,FALSE)</f>
        <v>0</v>
      </c>
      <c r="L1063">
        <f>VLOOKUP(B1063,[1]Arkusz5!$A$3:$Y$2185,11,FALSE)</f>
        <v>0</v>
      </c>
      <c r="M1063">
        <f>VLOOKUP(B1063,[1]Arkusz5!$A$3:$Y$2185,12,FALSE)</f>
        <v>0</v>
      </c>
      <c r="N1063">
        <f>VLOOKUP(B1063,[1]Arkusz5!$A$3:$Y$2185,13,FALSE)</f>
        <v>0</v>
      </c>
      <c r="O1063">
        <f>VLOOKUP(B1063,[1]Arkusz5!$A$3:$Y$2185,14,FALSE)</f>
        <v>0</v>
      </c>
      <c r="P1063">
        <f>VLOOKUP(B1063,[1]Arkusz5!$A$3:$Y$2185,15,FALSE)</f>
        <v>0</v>
      </c>
      <c r="Q1063">
        <f>VLOOKUP(B1063,[1]Arkusz5!$A$3:$Y$2185,16,FALSE)</f>
        <v>0</v>
      </c>
      <c r="R1063">
        <f>VLOOKUP(B1063,[1]Arkusz5!$A$3:$Y$2185,17,FALSE)</f>
        <v>0</v>
      </c>
      <c r="S1063" t="str">
        <f>VLOOKUP(B1063,[1]Arkusz5!$A$3:$Y$2185,18,FALSE)</f>
        <v>Europa</v>
      </c>
      <c r="T1063" t="str">
        <f>VLOOKUP(B1063,[1]Arkusz5!$A$3:$Y$2185,19,FALSE)</f>
        <v>Polska</v>
      </c>
      <c r="U1063" t="str">
        <f>VLOOKUP(B1063,[1]Arkusz5!$A$3:$Y$2185,20,FALSE)</f>
        <v>wielkopolskie</v>
      </c>
      <c r="V1063" t="str">
        <f>VLOOKUP(B1063,[1]Arkusz5!$A$3:$Y$2185,21,FALSE)</f>
        <v>obornicki</v>
      </c>
      <c r="W1063" t="str">
        <f>VLOOKUP(B1063,[1]Arkusz5!$A$3:$Y$2185,22,FALSE)</f>
        <v>Oborniki</v>
      </c>
      <c r="X1063" t="str">
        <f>VLOOKUP(B1063,[1]Arkusz5!$A$3:$Y$2185,23,FALSE)</f>
        <v>315.33 Kotlina Gorzowska</v>
      </c>
      <c r="Y1063" t="str">
        <f>VLOOKUP(B1063,[1]Arkusz5!$A$3:$Y$2185,24,FALSE)</f>
        <v>Continental Bio-geographical Region</v>
      </c>
      <c r="Z1063" t="str">
        <f>VLOOKUP(B1063,[1]Arkusz5!$A$3:$Y$2185,25,FALSE)</f>
        <v>Leucobryo-Pinetum</v>
      </c>
    </row>
    <row r="1064" spans="1:26" x14ac:dyDescent="0.25">
      <c r="A1064">
        <v>1063</v>
      </c>
      <c r="B1064" t="s">
        <v>6446</v>
      </c>
      <c r="C1064" t="str">
        <f>VLOOKUP(B1064,[1]Arkusz5!$A$3:$Y$2185,2,FALSE)</f>
        <v>52.645961</v>
      </c>
      <c r="D1064" t="str">
        <f>VLOOKUP(B1064,[1]Arkusz5!$A$3:$Y$2185,3,FALSE)</f>
        <v>16.812174</v>
      </c>
      <c r="E1064" t="str">
        <f>VLOOKUP(B1064,[1]Arkusz5!$A$3:$Y$2185,4,FALSE)</f>
        <v>33UXU23</v>
      </c>
      <c r="F1064" t="str">
        <f>VLOOKUP(B1064,[1]Arkusz5!$A$3:$Y$2185,5,FALSE)</f>
        <v>BC78</v>
      </c>
      <c r="G1064">
        <f>VLOOKUP(B1064,[1]Arkusz5!$A$3:$Y$2185,6,FALSE)</f>
        <v>0</v>
      </c>
      <c r="H1064">
        <f>VLOOKUP(B1064,[1]Arkusz5!$A$3:$Y$2185,7,FALSE)</f>
        <v>0</v>
      </c>
      <c r="I1064">
        <f>VLOOKUP(B1064,[1]Arkusz5!$A$3:$Y$2185,8,FALSE)</f>
        <v>0</v>
      </c>
      <c r="J1064">
        <f>VLOOKUP(B1064,[1]Arkusz5!$A$3:$Y$2185,9,FALSE)</f>
        <v>0</v>
      </c>
      <c r="K1064">
        <f>VLOOKUP(B1064,[1]Arkusz5!$A$3:$Y$2185,10,FALSE)</f>
        <v>0</v>
      </c>
      <c r="L1064">
        <f>VLOOKUP(B1064,[1]Arkusz5!$A$3:$Y$2185,11,FALSE)</f>
        <v>0</v>
      </c>
      <c r="M1064">
        <f>VLOOKUP(B1064,[1]Arkusz5!$A$3:$Y$2185,12,FALSE)</f>
        <v>0</v>
      </c>
      <c r="N1064">
        <f>VLOOKUP(B1064,[1]Arkusz5!$A$3:$Y$2185,13,FALSE)</f>
        <v>0</v>
      </c>
      <c r="O1064">
        <f>VLOOKUP(B1064,[1]Arkusz5!$A$3:$Y$2185,14,FALSE)</f>
        <v>0</v>
      </c>
      <c r="P1064">
        <f>VLOOKUP(B1064,[1]Arkusz5!$A$3:$Y$2185,15,FALSE)</f>
        <v>0</v>
      </c>
      <c r="Q1064">
        <f>VLOOKUP(B1064,[1]Arkusz5!$A$3:$Y$2185,16,FALSE)</f>
        <v>0</v>
      </c>
      <c r="R1064">
        <f>VLOOKUP(B1064,[1]Arkusz5!$A$3:$Y$2185,17,FALSE)</f>
        <v>0</v>
      </c>
      <c r="S1064" t="str">
        <f>VLOOKUP(B1064,[1]Arkusz5!$A$3:$Y$2185,18,FALSE)</f>
        <v>Europa</v>
      </c>
      <c r="T1064" t="str">
        <f>VLOOKUP(B1064,[1]Arkusz5!$A$3:$Y$2185,19,FALSE)</f>
        <v>Polska</v>
      </c>
      <c r="U1064" t="str">
        <f>VLOOKUP(B1064,[1]Arkusz5!$A$3:$Y$2185,20,FALSE)</f>
        <v>wielkopolskie</v>
      </c>
      <c r="V1064" t="str">
        <f>VLOOKUP(B1064,[1]Arkusz5!$A$3:$Y$2185,21,FALSE)</f>
        <v>obornicki</v>
      </c>
      <c r="W1064" t="str">
        <f>VLOOKUP(B1064,[1]Arkusz5!$A$3:$Y$2185,22,FALSE)</f>
        <v>Oborniki</v>
      </c>
      <c r="X1064" t="str">
        <f>VLOOKUP(B1064,[1]Arkusz5!$A$3:$Y$2185,23,FALSE)</f>
        <v>315.33 Kotlina Gorzowska</v>
      </c>
      <c r="Y1064" t="str">
        <f>VLOOKUP(B1064,[1]Arkusz5!$A$3:$Y$2185,24,FALSE)</f>
        <v>Continental Bio-geographical Region</v>
      </c>
      <c r="Z1064" t="str">
        <f>VLOOKUP(B1064,[1]Arkusz5!$A$3:$Y$2185,25,FALSE)</f>
        <v>Leucobryo-Pinetum</v>
      </c>
    </row>
    <row r="1065" spans="1:26" x14ac:dyDescent="0.25">
      <c r="A1065">
        <v>1064</v>
      </c>
      <c r="B1065" t="s">
        <v>6447</v>
      </c>
      <c r="C1065" t="str">
        <f>VLOOKUP(B1065,[1]Arkusz5!$A$3:$Y$2185,2,FALSE)</f>
        <v>52.644785</v>
      </c>
      <c r="D1065" t="str">
        <f>VLOOKUP(B1065,[1]Arkusz5!$A$3:$Y$2185,3,FALSE)</f>
        <v>16.813933</v>
      </c>
      <c r="E1065" t="str">
        <f>VLOOKUP(B1065,[1]Arkusz5!$A$3:$Y$2185,4,FALSE)</f>
        <v>33UXU23</v>
      </c>
      <c r="F1065" t="str">
        <f>VLOOKUP(B1065,[1]Arkusz5!$A$3:$Y$2185,5,FALSE)</f>
        <v>BC78</v>
      </c>
      <c r="G1065">
        <f>VLOOKUP(B1065,[1]Arkusz5!$A$3:$Y$2185,6,FALSE)</f>
        <v>0</v>
      </c>
      <c r="H1065">
        <f>VLOOKUP(B1065,[1]Arkusz5!$A$3:$Y$2185,7,FALSE)</f>
        <v>0</v>
      </c>
      <c r="I1065">
        <f>VLOOKUP(B1065,[1]Arkusz5!$A$3:$Y$2185,8,FALSE)</f>
        <v>0</v>
      </c>
      <c r="J1065">
        <f>VLOOKUP(B1065,[1]Arkusz5!$A$3:$Y$2185,9,FALSE)</f>
        <v>0</v>
      </c>
      <c r="K1065">
        <f>VLOOKUP(B1065,[1]Arkusz5!$A$3:$Y$2185,10,FALSE)</f>
        <v>0</v>
      </c>
      <c r="L1065">
        <f>VLOOKUP(B1065,[1]Arkusz5!$A$3:$Y$2185,11,FALSE)</f>
        <v>0</v>
      </c>
      <c r="M1065">
        <f>VLOOKUP(B1065,[1]Arkusz5!$A$3:$Y$2185,12,FALSE)</f>
        <v>0</v>
      </c>
      <c r="N1065">
        <f>VLOOKUP(B1065,[1]Arkusz5!$A$3:$Y$2185,13,FALSE)</f>
        <v>0</v>
      </c>
      <c r="O1065">
        <f>VLOOKUP(B1065,[1]Arkusz5!$A$3:$Y$2185,14,FALSE)</f>
        <v>0</v>
      </c>
      <c r="P1065">
        <f>VLOOKUP(B1065,[1]Arkusz5!$A$3:$Y$2185,15,FALSE)</f>
        <v>0</v>
      </c>
      <c r="Q1065">
        <f>VLOOKUP(B1065,[1]Arkusz5!$A$3:$Y$2185,16,FALSE)</f>
        <v>0</v>
      </c>
      <c r="R1065">
        <f>VLOOKUP(B1065,[1]Arkusz5!$A$3:$Y$2185,17,FALSE)</f>
        <v>0</v>
      </c>
      <c r="S1065" t="str">
        <f>VLOOKUP(B1065,[1]Arkusz5!$A$3:$Y$2185,18,FALSE)</f>
        <v>Europa</v>
      </c>
      <c r="T1065" t="str">
        <f>VLOOKUP(B1065,[1]Arkusz5!$A$3:$Y$2185,19,FALSE)</f>
        <v>Polska</v>
      </c>
      <c r="U1065" t="str">
        <f>VLOOKUP(B1065,[1]Arkusz5!$A$3:$Y$2185,20,FALSE)</f>
        <v>wielkopolskie</v>
      </c>
      <c r="V1065" t="str">
        <f>VLOOKUP(B1065,[1]Arkusz5!$A$3:$Y$2185,21,FALSE)</f>
        <v>obornicki</v>
      </c>
      <c r="W1065" t="str">
        <f>VLOOKUP(B1065,[1]Arkusz5!$A$3:$Y$2185,22,FALSE)</f>
        <v>Oborniki</v>
      </c>
      <c r="X1065" t="str">
        <f>VLOOKUP(B1065,[1]Arkusz5!$A$3:$Y$2185,23,FALSE)</f>
        <v>315.52 Poznański Przełom Warty</v>
      </c>
      <c r="Y1065" t="str">
        <f>VLOOKUP(B1065,[1]Arkusz5!$A$3:$Y$2185,24,FALSE)</f>
        <v>Continental Bio-geographical Region</v>
      </c>
      <c r="Z1065" t="str">
        <f>VLOOKUP(B1065,[1]Arkusz5!$A$3:$Y$2185,25,FALSE)</f>
        <v>Leucobryo-Pinetum</v>
      </c>
    </row>
    <row r="1066" spans="1:26" x14ac:dyDescent="0.25">
      <c r="A1066">
        <v>1065</v>
      </c>
      <c r="B1066" t="s">
        <v>6452</v>
      </c>
      <c r="C1066" t="str">
        <f>VLOOKUP(B1066,[1]Arkusz5!$A$3:$Y$2185,2,FALSE)</f>
        <v>52.73233</v>
      </c>
      <c r="D1066" t="str">
        <f>VLOOKUP(B1066,[1]Arkusz5!$A$3:$Y$2185,3,FALSE)</f>
        <v>16.7515</v>
      </c>
      <c r="E1066" t="str">
        <f>VLOOKUP(B1066,[1]Arkusz5!$A$3:$Y$2185,4,FALSE)</f>
        <v>33UXU14</v>
      </c>
      <c r="F1066" t="str">
        <f>VLOOKUP(B1066,[1]Arkusz5!$A$3:$Y$2185,5,FALSE)</f>
        <v>BC67</v>
      </c>
      <c r="G1066">
        <f>VLOOKUP(B1066,[1]Arkusz5!$A$3:$Y$2185,6,FALSE)</f>
        <v>0</v>
      </c>
      <c r="H1066">
        <f>VLOOKUP(B1066,[1]Arkusz5!$A$3:$Y$2185,7,FALSE)</f>
        <v>0</v>
      </c>
      <c r="I1066">
        <f>VLOOKUP(B1066,[1]Arkusz5!$A$3:$Y$2185,8,FALSE)</f>
        <v>0</v>
      </c>
      <c r="J1066">
        <f>VLOOKUP(B1066,[1]Arkusz5!$A$3:$Y$2185,9,FALSE)</f>
        <v>0</v>
      </c>
      <c r="K1066">
        <f>VLOOKUP(B1066,[1]Arkusz5!$A$3:$Y$2185,10,FALSE)</f>
        <v>0</v>
      </c>
      <c r="L1066" t="str">
        <f>VLOOKUP(B1066,[1]Arkusz5!$A$3:$Y$2185,11,FALSE)</f>
        <v>Bagno Chlebowo</v>
      </c>
      <c r="M1066" t="str">
        <f>VLOOKUP(B1066,[1]Arkusz5!$A$3:$Y$2185,12,FALSE)</f>
        <v>torfowiskowy</v>
      </c>
      <c r="N1066" t="str">
        <f>VLOOKUP(B1066,[1]Arkusz5!$A$3:$Y$2185,13,FALSE)</f>
        <v>Puszcza Notecka</v>
      </c>
      <c r="O1066">
        <f>VLOOKUP(B1066,[1]Arkusz5!$A$3:$Y$2185,14,FALSE)</f>
        <v>0</v>
      </c>
      <c r="P1066">
        <f>VLOOKUP(B1066,[1]Arkusz5!$A$3:$Y$2185,15,FALSE)</f>
        <v>0</v>
      </c>
      <c r="Q1066" t="str">
        <f>VLOOKUP(B1066,[1]Arkusz5!$A$3:$Y$2185,16,FALSE)</f>
        <v>PLB300015; PLH300016</v>
      </c>
      <c r="R1066" t="str">
        <f>VLOOKUP(B1066,[1]Arkusz5!$A$3:$Y$2185,17,FALSE)</f>
        <v>Puszcza Notecka; Bagno Chlebowo</v>
      </c>
      <c r="S1066" t="str">
        <f>VLOOKUP(B1066,[1]Arkusz5!$A$3:$Y$2185,18,FALSE)</f>
        <v>Europa</v>
      </c>
      <c r="T1066" t="str">
        <f>VLOOKUP(B1066,[1]Arkusz5!$A$3:$Y$2185,19,FALSE)</f>
        <v>Polska</v>
      </c>
      <c r="U1066" t="str">
        <f>VLOOKUP(B1066,[1]Arkusz5!$A$3:$Y$2185,20,FALSE)</f>
        <v>wielkopolskie</v>
      </c>
      <c r="V1066" t="str">
        <f>VLOOKUP(B1066,[1]Arkusz5!$A$3:$Y$2185,21,FALSE)</f>
        <v>obornicki</v>
      </c>
      <c r="W1066" t="str">
        <f>VLOOKUP(B1066,[1]Arkusz5!$A$3:$Y$2185,22,FALSE)</f>
        <v>Ryczywół</v>
      </c>
      <c r="X1066" t="str">
        <f>VLOOKUP(B1066,[1]Arkusz5!$A$3:$Y$2185,23,FALSE)</f>
        <v>315.33 Kotlina Gorzowska</v>
      </c>
      <c r="Y1066" t="str">
        <f>VLOOKUP(B1066,[1]Arkusz5!$A$3:$Y$2185,24,FALSE)</f>
        <v>Continental Bio-geographical Region</v>
      </c>
      <c r="Z1066" t="str">
        <f>VLOOKUP(B1066,[1]Arkusz5!$A$3:$Y$2185,25,FALSE)</f>
        <v>Vaccinio uliginosi-Pinetum</v>
      </c>
    </row>
    <row r="1067" spans="1:26" x14ac:dyDescent="0.25">
      <c r="A1067">
        <v>1066</v>
      </c>
      <c r="B1067" t="s">
        <v>6456</v>
      </c>
      <c r="C1067" t="str">
        <f>VLOOKUP(B1067,[1]Arkusz5!$A$3:$Y$2185,2,FALSE)</f>
        <v>51.574601</v>
      </c>
      <c r="D1067" t="str">
        <f>VLOOKUP(B1067,[1]Arkusz5!$A$3:$Y$2185,3,FALSE)</f>
        <v>17.671646</v>
      </c>
      <c r="E1067" t="str">
        <f>VLOOKUP(B1067,[1]Arkusz5!$A$3:$Y$2185,4,FALSE)</f>
        <v>33UXT81</v>
      </c>
      <c r="F1067" t="str">
        <f>VLOOKUP(B1067,[1]Arkusz5!$A$3:$Y$2185,5,FALSE)</f>
        <v>CD93</v>
      </c>
      <c r="G1067">
        <f>VLOOKUP(B1067,[1]Arkusz5!$A$3:$Y$2185,6,FALSE)</f>
        <v>0</v>
      </c>
      <c r="H1067">
        <f>VLOOKUP(B1067,[1]Arkusz5!$A$3:$Y$2185,7,FALSE)</f>
        <v>0</v>
      </c>
      <c r="I1067">
        <f>VLOOKUP(B1067,[1]Arkusz5!$A$3:$Y$2185,8,FALSE)</f>
        <v>0</v>
      </c>
      <c r="J1067">
        <f>VLOOKUP(B1067,[1]Arkusz5!$A$3:$Y$2185,9,FALSE)</f>
        <v>0</v>
      </c>
      <c r="K1067">
        <f>VLOOKUP(B1067,[1]Arkusz5!$A$3:$Y$2185,10,FALSE)</f>
        <v>0</v>
      </c>
      <c r="L1067">
        <f>VLOOKUP(B1067,[1]Arkusz5!$A$3:$Y$2185,11,FALSE)</f>
        <v>0</v>
      </c>
      <c r="M1067">
        <f>VLOOKUP(B1067,[1]Arkusz5!$A$3:$Y$2185,12,FALSE)</f>
        <v>0</v>
      </c>
      <c r="N1067" t="str">
        <f>VLOOKUP(B1067,[1]Arkusz5!$A$3:$Y$2185,13,FALSE)</f>
        <v>Wzgórza Ostrzeszowskie i Kotlina Odolanowska (woj. wielkopolskie)</v>
      </c>
      <c r="O1067">
        <f>VLOOKUP(B1067,[1]Arkusz5!$A$3:$Y$2185,14,FALSE)</f>
        <v>0</v>
      </c>
      <c r="P1067">
        <f>VLOOKUP(B1067,[1]Arkusz5!$A$3:$Y$2185,15,FALSE)</f>
        <v>0</v>
      </c>
      <c r="Q1067">
        <f>VLOOKUP(B1067,[1]Arkusz5!$A$3:$Y$2185,16,FALSE)</f>
        <v>0</v>
      </c>
      <c r="R1067">
        <f>VLOOKUP(B1067,[1]Arkusz5!$A$3:$Y$2185,17,FALSE)</f>
        <v>0</v>
      </c>
      <c r="S1067" t="str">
        <f>VLOOKUP(B1067,[1]Arkusz5!$A$3:$Y$2185,18,FALSE)</f>
        <v>Europa</v>
      </c>
      <c r="T1067" t="str">
        <f>VLOOKUP(B1067,[1]Arkusz5!$A$3:$Y$2185,19,FALSE)</f>
        <v>Polska</v>
      </c>
      <c r="U1067" t="str">
        <f>VLOOKUP(B1067,[1]Arkusz5!$A$3:$Y$2185,20,FALSE)</f>
        <v>wielkopolskie</v>
      </c>
      <c r="V1067" t="str">
        <f>VLOOKUP(B1067,[1]Arkusz5!$A$3:$Y$2185,21,FALSE)</f>
        <v>ostrowski</v>
      </c>
      <c r="W1067" t="str">
        <f>VLOOKUP(B1067,[1]Arkusz5!$A$3:$Y$2185,22,FALSE)</f>
        <v>Odolanów</v>
      </c>
      <c r="X1067" t="str">
        <f>VLOOKUP(B1067,[1]Arkusz5!$A$3:$Y$2185,23,FALSE)</f>
        <v>318.34 Kotlina Milicka</v>
      </c>
      <c r="Y1067" t="str">
        <f>VLOOKUP(B1067,[1]Arkusz5!$A$3:$Y$2185,24,FALSE)</f>
        <v>Continental Bio-geographical Region</v>
      </c>
      <c r="Z1067" t="str">
        <f>VLOOKUP(B1067,[1]Arkusz5!$A$3:$Y$2185,25,FALSE)</f>
        <v>Fraxino-Alnetum (=Circaeo-Alnetum)</v>
      </c>
    </row>
    <row r="1068" spans="1:26" x14ac:dyDescent="0.25">
      <c r="A1068">
        <v>1067</v>
      </c>
      <c r="B1068" t="s">
        <v>6461</v>
      </c>
      <c r="C1068" t="str">
        <f>VLOOKUP(B1068,[1]Arkusz5!$A$3:$Y$2185,2,FALSE)</f>
        <v>52.674478</v>
      </c>
      <c r="D1068" t="str">
        <f>VLOOKUP(B1068,[1]Arkusz5!$A$3:$Y$2185,3,FALSE)</f>
        <v>16.027344</v>
      </c>
      <c r="E1068" t="str">
        <f>VLOOKUP(B1068,[1]Arkusz5!$A$3:$Y$2185,4,FALSE)</f>
        <v>33UWU63</v>
      </c>
      <c r="F1068" t="str">
        <f>VLOOKUP(B1068,[1]Arkusz5!$A$3:$Y$2185,5,FALSE)</f>
        <v>BC72</v>
      </c>
      <c r="G1068">
        <f>VLOOKUP(B1068,[1]Arkusz5!$A$3:$Y$2185,6,FALSE)</f>
        <v>0</v>
      </c>
      <c r="H1068">
        <f>VLOOKUP(B1068,[1]Arkusz5!$A$3:$Y$2185,7,FALSE)</f>
        <v>0</v>
      </c>
      <c r="I1068">
        <f>VLOOKUP(B1068,[1]Arkusz5!$A$3:$Y$2185,8,FALSE)</f>
        <v>0</v>
      </c>
      <c r="J1068">
        <f>VLOOKUP(B1068,[1]Arkusz5!$A$3:$Y$2185,9,FALSE)</f>
        <v>0</v>
      </c>
      <c r="K1068" t="str">
        <f>VLOOKUP(B1068,[1]Arkusz5!$A$3:$Y$2185,10,FALSE)</f>
        <v>Sierakowski Park Krajobrazowy</v>
      </c>
      <c r="L1068">
        <f>VLOOKUP(B1068,[1]Arkusz5!$A$3:$Y$2185,11,FALSE)</f>
        <v>0</v>
      </c>
      <c r="M1068">
        <f>VLOOKUP(B1068,[1]Arkusz5!$A$3:$Y$2185,12,FALSE)</f>
        <v>0</v>
      </c>
      <c r="N1068">
        <f>VLOOKUP(B1068,[1]Arkusz5!$A$3:$Y$2185,13,FALSE)</f>
        <v>0</v>
      </c>
      <c r="O1068">
        <f>VLOOKUP(B1068,[1]Arkusz5!$A$3:$Y$2185,14,FALSE)</f>
        <v>0</v>
      </c>
      <c r="P1068">
        <f>VLOOKUP(B1068,[1]Arkusz5!$A$3:$Y$2185,15,FALSE)</f>
        <v>0</v>
      </c>
      <c r="Q1068" t="str">
        <f>VLOOKUP(B1068,[1]Arkusz5!$A$3:$Y$2185,16,FALSE)</f>
        <v>PLB300015</v>
      </c>
      <c r="R1068" t="str">
        <f>VLOOKUP(B1068,[1]Arkusz5!$A$3:$Y$2185,17,FALSE)</f>
        <v>Puszcza Notecka</v>
      </c>
      <c r="S1068" t="str">
        <f>VLOOKUP(B1068,[1]Arkusz5!$A$3:$Y$2185,18,FALSE)</f>
        <v>Europa</v>
      </c>
      <c r="T1068" t="str">
        <f>VLOOKUP(B1068,[1]Arkusz5!$A$3:$Y$2185,19,FALSE)</f>
        <v>Polska</v>
      </c>
      <c r="U1068" t="str">
        <f>VLOOKUP(B1068,[1]Arkusz5!$A$3:$Y$2185,20,FALSE)</f>
        <v>wielkopolskie</v>
      </c>
      <c r="V1068" t="str">
        <f>VLOOKUP(B1068,[1]Arkusz5!$A$3:$Y$2185,21,FALSE)</f>
        <v>międzychodzki</v>
      </c>
      <c r="W1068" t="str">
        <f>VLOOKUP(B1068,[1]Arkusz5!$A$3:$Y$2185,22,FALSE)</f>
        <v>Sieraków</v>
      </c>
      <c r="X1068" t="str">
        <f>VLOOKUP(B1068,[1]Arkusz5!$A$3:$Y$2185,23,FALSE)</f>
        <v>315.33 Kotlina Gorzowska</v>
      </c>
      <c r="Y1068" t="str">
        <f>VLOOKUP(B1068,[1]Arkusz5!$A$3:$Y$2185,24,FALSE)</f>
        <v>Continental Bio-geographical Region</v>
      </c>
      <c r="Z1068" t="str">
        <f>VLOOKUP(B1068,[1]Arkusz5!$A$3:$Y$2185,25,FALSE)</f>
        <v>Leucobryo-Pinetum</v>
      </c>
    </row>
    <row r="1069" spans="1:26" x14ac:dyDescent="0.25">
      <c r="A1069">
        <v>1068</v>
      </c>
      <c r="B1069" t="s">
        <v>6467</v>
      </c>
      <c r="C1069" t="str">
        <f>VLOOKUP(B1069,[1]Arkusz5!$A$3:$Y$2185,2,FALSE)</f>
        <v>52.57696</v>
      </c>
      <c r="D1069" t="str">
        <f>VLOOKUP(B1069,[1]Arkusz5!$A$3:$Y$2185,3,FALSE)</f>
        <v>15.853958</v>
      </c>
      <c r="E1069" t="str">
        <f>VLOOKUP(B1069,[1]Arkusz5!$A$3:$Y$2185,4,FALSE)</f>
        <v>33UWU52</v>
      </c>
      <c r="F1069" t="str">
        <f>VLOOKUP(B1069,[1]Arkusz5!$A$3:$Y$2185,5,FALSE)</f>
        <v>BC81</v>
      </c>
      <c r="G1069">
        <f>VLOOKUP(B1069,[1]Arkusz5!$A$3:$Y$2185,6,FALSE)</f>
        <v>0</v>
      </c>
      <c r="H1069">
        <f>VLOOKUP(B1069,[1]Arkusz5!$A$3:$Y$2185,7,FALSE)</f>
        <v>0</v>
      </c>
      <c r="I1069">
        <f>VLOOKUP(B1069,[1]Arkusz5!$A$3:$Y$2185,8,FALSE)</f>
        <v>0</v>
      </c>
      <c r="J1069">
        <f>VLOOKUP(B1069,[1]Arkusz5!$A$3:$Y$2185,9,FALSE)</f>
        <v>0</v>
      </c>
      <c r="K1069">
        <f>VLOOKUP(B1069,[1]Arkusz5!$A$3:$Y$2185,10,FALSE)</f>
        <v>0</v>
      </c>
      <c r="L1069">
        <f>VLOOKUP(B1069,[1]Arkusz5!$A$3:$Y$2185,11,FALSE)</f>
        <v>0</v>
      </c>
      <c r="M1069">
        <f>VLOOKUP(B1069,[1]Arkusz5!$A$3:$Y$2185,12,FALSE)</f>
        <v>0</v>
      </c>
      <c r="N1069" t="str">
        <f>VLOOKUP(B1069,[1]Arkusz5!$A$3:$Y$2185,13,FALSE)</f>
        <v>H (Międzychód)</v>
      </c>
      <c r="O1069">
        <f>VLOOKUP(B1069,[1]Arkusz5!$A$3:$Y$2185,14,FALSE)</f>
        <v>0</v>
      </c>
      <c r="P1069">
        <f>VLOOKUP(B1069,[1]Arkusz5!$A$3:$Y$2185,15,FALSE)</f>
        <v>0</v>
      </c>
      <c r="Q1069" t="str">
        <f>VLOOKUP(B1069,[1]Arkusz5!$A$3:$Y$2185,16,FALSE)</f>
        <v>PLB300015</v>
      </c>
      <c r="R1069" t="str">
        <f>VLOOKUP(B1069,[1]Arkusz5!$A$3:$Y$2185,17,FALSE)</f>
        <v>Puszcza Notecka</v>
      </c>
      <c r="S1069" t="str">
        <f>VLOOKUP(B1069,[1]Arkusz5!$A$3:$Y$2185,18,FALSE)</f>
        <v>Europa</v>
      </c>
      <c r="T1069" t="str">
        <f>VLOOKUP(B1069,[1]Arkusz5!$A$3:$Y$2185,19,FALSE)</f>
        <v>Polska</v>
      </c>
      <c r="U1069" t="str">
        <f>VLOOKUP(B1069,[1]Arkusz5!$A$3:$Y$2185,20,FALSE)</f>
        <v>wielkopolskie</v>
      </c>
      <c r="V1069" t="str">
        <f>VLOOKUP(B1069,[1]Arkusz5!$A$3:$Y$2185,21,FALSE)</f>
        <v>międzychodzki</v>
      </c>
      <c r="W1069" t="str">
        <f>VLOOKUP(B1069,[1]Arkusz5!$A$3:$Y$2185,22,FALSE)</f>
        <v>Międzychód</v>
      </c>
      <c r="X1069" t="str">
        <f>VLOOKUP(B1069,[1]Arkusz5!$A$3:$Y$2185,23,FALSE)</f>
        <v>315.51 Pojezierze Poznańskie</v>
      </c>
      <c r="Y1069" t="str">
        <f>VLOOKUP(B1069,[1]Arkusz5!$A$3:$Y$2185,24,FALSE)</f>
        <v>Continental Bio-geographical Region</v>
      </c>
      <c r="Z1069" t="str">
        <f>VLOOKUP(B1069,[1]Arkusz5!$A$3:$Y$2185,25,FALSE)</f>
        <v>Galio odorati-Fagetum (=Melico-Fagetum)</v>
      </c>
    </row>
    <row r="1070" spans="1:26" x14ac:dyDescent="0.25">
      <c r="A1070">
        <v>1069</v>
      </c>
      <c r="B1070" t="s">
        <v>6470</v>
      </c>
      <c r="C1070" t="str">
        <f>VLOOKUP(B1070,[1]Arkusz5!$A$3:$Y$2185,2,FALSE)</f>
        <v>52.145898</v>
      </c>
      <c r="D1070" t="str">
        <f>VLOOKUP(B1070,[1]Arkusz5!$A$3:$Y$2185,3,FALSE)</f>
        <v>17.735774</v>
      </c>
      <c r="E1070" t="str">
        <f>VLOOKUP(B1070,[1]Arkusz5!$A$3:$Y$2185,4,FALSE)</f>
        <v>33UXT88</v>
      </c>
      <c r="F1070" t="str">
        <f>VLOOKUP(B1070,[1]Arkusz5!$A$3:$Y$2185,5,FALSE)</f>
        <v>CD34</v>
      </c>
      <c r="G1070">
        <f>VLOOKUP(B1070,[1]Arkusz5!$A$3:$Y$2185,6,FALSE)</f>
        <v>0</v>
      </c>
      <c r="H1070">
        <f>VLOOKUP(B1070,[1]Arkusz5!$A$3:$Y$2185,7,FALSE)</f>
        <v>0</v>
      </c>
      <c r="I1070">
        <f>VLOOKUP(B1070,[1]Arkusz5!$A$3:$Y$2185,8,FALSE)</f>
        <v>0</v>
      </c>
      <c r="J1070">
        <f>VLOOKUP(B1070,[1]Arkusz5!$A$3:$Y$2185,9,FALSE)</f>
        <v>0</v>
      </c>
      <c r="K1070" t="str">
        <f>VLOOKUP(B1070,[1]Arkusz5!$A$3:$Y$2185,10,FALSE)</f>
        <v>Nadwarciański Park Krajobrazowy</v>
      </c>
      <c r="L1070">
        <f>VLOOKUP(B1070,[1]Arkusz5!$A$3:$Y$2185,11,FALSE)</f>
        <v>0</v>
      </c>
      <c r="M1070">
        <f>VLOOKUP(B1070,[1]Arkusz5!$A$3:$Y$2185,12,FALSE)</f>
        <v>0</v>
      </c>
      <c r="N1070" t="str">
        <f>VLOOKUP(B1070,[1]Arkusz5!$A$3:$Y$2185,13,FALSE)</f>
        <v>Pyzdrski</v>
      </c>
      <c r="O1070">
        <f>VLOOKUP(B1070,[1]Arkusz5!$A$3:$Y$2185,14,FALSE)</f>
        <v>0</v>
      </c>
      <c r="P1070">
        <f>VLOOKUP(B1070,[1]Arkusz5!$A$3:$Y$2185,15,FALSE)</f>
        <v>0</v>
      </c>
      <c r="Q1070" t="str">
        <f>VLOOKUP(B1070,[1]Arkusz5!$A$3:$Y$2185,16,FALSE)</f>
        <v>PLH300009</v>
      </c>
      <c r="R1070" t="str">
        <f>VLOOKUP(B1070,[1]Arkusz5!$A$3:$Y$2185,17,FALSE)</f>
        <v>Ostoja Nadwarciańska</v>
      </c>
      <c r="S1070" t="str">
        <f>VLOOKUP(B1070,[1]Arkusz5!$A$3:$Y$2185,18,FALSE)</f>
        <v>Europa</v>
      </c>
      <c r="T1070" t="str">
        <f>VLOOKUP(B1070,[1]Arkusz5!$A$3:$Y$2185,19,FALSE)</f>
        <v>Polska</v>
      </c>
      <c r="U1070" t="str">
        <f>VLOOKUP(B1070,[1]Arkusz5!$A$3:$Y$2185,20,FALSE)</f>
        <v>wielkopolskie</v>
      </c>
      <c r="V1070" t="str">
        <f>VLOOKUP(B1070,[1]Arkusz5!$A$3:$Y$2185,21,FALSE)</f>
        <v>wrzesiński</v>
      </c>
      <c r="W1070" t="str">
        <f>VLOOKUP(B1070,[1]Arkusz5!$A$3:$Y$2185,22,FALSE)</f>
        <v>Pyzdry</v>
      </c>
      <c r="X1070" t="str">
        <f>VLOOKUP(B1070,[1]Arkusz5!$A$3:$Y$2185,23,FALSE)</f>
        <v>318.16 Równina Rychwalska</v>
      </c>
      <c r="Y1070" t="str">
        <f>VLOOKUP(B1070,[1]Arkusz5!$A$3:$Y$2185,24,FALSE)</f>
        <v>Continental Bio-geographical Region</v>
      </c>
      <c r="Z1070" t="str">
        <f>VLOOKUP(B1070,[1]Arkusz5!$A$3:$Y$2185,25,FALSE)</f>
        <v>Pino-Quercetum (=Querco-Pinetum + Serratulo-Pinetum)</v>
      </c>
    </row>
    <row r="1071" spans="1:26" x14ac:dyDescent="0.25">
      <c r="A1071">
        <v>1070</v>
      </c>
      <c r="B1071" t="s">
        <v>6478</v>
      </c>
      <c r="C1071" t="str">
        <f>VLOOKUP(B1071,[1]Arkusz5!$A$3:$Y$2185,2,FALSE)</f>
        <v>52.145898</v>
      </c>
      <c r="D1071" t="str">
        <f>VLOOKUP(B1071,[1]Arkusz5!$A$3:$Y$2185,3,FALSE)</f>
        <v>17.735774</v>
      </c>
      <c r="E1071" t="str">
        <f>VLOOKUP(B1071,[1]Arkusz5!$A$3:$Y$2185,4,FALSE)</f>
        <v>33UXT88</v>
      </c>
      <c r="F1071" t="str">
        <f>VLOOKUP(B1071,[1]Arkusz5!$A$3:$Y$2185,5,FALSE)</f>
        <v>CD34</v>
      </c>
      <c r="G1071">
        <f>VLOOKUP(B1071,[1]Arkusz5!$A$3:$Y$2185,6,FALSE)</f>
        <v>0</v>
      </c>
      <c r="H1071">
        <f>VLOOKUP(B1071,[1]Arkusz5!$A$3:$Y$2185,7,FALSE)</f>
        <v>0</v>
      </c>
      <c r="I1071">
        <f>VLOOKUP(B1071,[1]Arkusz5!$A$3:$Y$2185,8,FALSE)</f>
        <v>0</v>
      </c>
      <c r="J1071">
        <f>VLOOKUP(B1071,[1]Arkusz5!$A$3:$Y$2185,9,FALSE)</f>
        <v>0</v>
      </c>
      <c r="K1071" t="str">
        <f>VLOOKUP(B1071,[1]Arkusz5!$A$3:$Y$2185,10,FALSE)</f>
        <v>Nadwarciański Park Krajobrazowy</v>
      </c>
      <c r="L1071">
        <f>VLOOKUP(B1071,[1]Arkusz5!$A$3:$Y$2185,11,FALSE)</f>
        <v>0</v>
      </c>
      <c r="M1071">
        <f>VLOOKUP(B1071,[1]Arkusz5!$A$3:$Y$2185,12,FALSE)</f>
        <v>0</v>
      </c>
      <c r="N1071" t="str">
        <f>VLOOKUP(B1071,[1]Arkusz5!$A$3:$Y$2185,13,FALSE)</f>
        <v>Pyzdrski</v>
      </c>
      <c r="O1071">
        <f>VLOOKUP(B1071,[1]Arkusz5!$A$3:$Y$2185,14,FALSE)</f>
        <v>0</v>
      </c>
      <c r="P1071">
        <f>VLOOKUP(B1071,[1]Arkusz5!$A$3:$Y$2185,15,FALSE)</f>
        <v>0</v>
      </c>
      <c r="Q1071" t="str">
        <f>VLOOKUP(B1071,[1]Arkusz5!$A$3:$Y$2185,16,FALSE)</f>
        <v>PLH300009</v>
      </c>
      <c r="R1071" t="str">
        <f>VLOOKUP(B1071,[1]Arkusz5!$A$3:$Y$2185,17,FALSE)</f>
        <v>Ostoja Nadwarciańska</v>
      </c>
      <c r="S1071" t="str">
        <f>VLOOKUP(B1071,[1]Arkusz5!$A$3:$Y$2185,18,FALSE)</f>
        <v>Europa</v>
      </c>
      <c r="T1071" t="str">
        <f>VLOOKUP(B1071,[1]Arkusz5!$A$3:$Y$2185,19,FALSE)</f>
        <v>Polska</v>
      </c>
      <c r="U1071" t="str">
        <f>VLOOKUP(B1071,[1]Arkusz5!$A$3:$Y$2185,20,FALSE)</f>
        <v>wielkopolskie</v>
      </c>
      <c r="V1071" t="str">
        <f>VLOOKUP(B1071,[1]Arkusz5!$A$3:$Y$2185,21,FALSE)</f>
        <v>wrzesiński</v>
      </c>
      <c r="W1071" t="str">
        <f>VLOOKUP(B1071,[1]Arkusz5!$A$3:$Y$2185,22,FALSE)</f>
        <v>Pyzdry</v>
      </c>
      <c r="X1071" t="str">
        <f>VLOOKUP(B1071,[1]Arkusz5!$A$3:$Y$2185,23,FALSE)</f>
        <v>318.16 Równina Rychwalska</v>
      </c>
      <c r="Y1071" t="str">
        <f>VLOOKUP(B1071,[1]Arkusz5!$A$3:$Y$2185,24,FALSE)</f>
        <v>Continental Bio-geographical Region</v>
      </c>
      <c r="Z1071" t="str">
        <f>VLOOKUP(B1071,[1]Arkusz5!$A$3:$Y$2185,25,FALSE)</f>
        <v>Pino-Quercetum (=Querco-Pinetum + Serratulo-Pinetum)</v>
      </c>
    </row>
    <row r="1072" spans="1:26" x14ac:dyDescent="0.25">
      <c r="A1072">
        <v>1071</v>
      </c>
      <c r="B1072" t="s">
        <v>6479</v>
      </c>
      <c r="C1072" t="str">
        <f>VLOOKUP(B1072,[1]Arkusz5!$A$3:$Y$2185,2,FALSE)</f>
        <v>52.136019</v>
      </c>
      <c r="D1072" t="str">
        <f>VLOOKUP(B1072,[1]Arkusz5!$A$3:$Y$2185,3,FALSE)</f>
        <v>17.514585</v>
      </c>
      <c r="E1072" t="str">
        <f>VLOOKUP(B1072,[1]Arkusz5!$A$3:$Y$2185,4,FALSE)</f>
        <v>33UXT77</v>
      </c>
      <c r="F1072" t="str">
        <f>VLOOKUP(B1072,[1]Arkusz5!$A$3:$Y$2185,5,FALSE)</f>
        <v>CD32</v>
      </c>
      <c r="G1072">
        <f>VLOOKUP(B1072,[1]Arkusz5!$A$3:$Y$2185,6,FALSE)</f>
        <v>0</v>
      </c>
      <c r="H1072">
        <f>VLOOKUP(B1072,[1]Arkusz5!$A$3:$Y$2185,7,FALSE)</f>
        <v>0</v>
      </c>
      <c r="I1072">
        <f>VLOOKUP(B1072,[1]Arkusz5!$A$3:$Y$2185,8,FALSE)</f>
        <v>0</v>
      </c>
      <c r="J1072">
        <f>VLOOKUP(B1072,[1]Arkusz5!$A$3:$Y$2185,9,FALSE)</f>
        <v>0</v>
      </c>
      <c r="K1072" t="str">
        <f>VLOOKUP(B1072,[1]Arkusz5!$A$3:$Y$2185,10,FALSE)</f>
        <v>Żerkowsko-Czeszewski Park Krajobrazowy</v>
      </c>
      <c r="L1072" t="str">
        <f>VLOOKUP(B1072,[1]Arkusz5!$A$3:$Y$2185,11,FALSE)</f>
        <v>Czeszewski Las</v>
      </c>
      <c r="M1072" t="str">
        <f>VLOOKUP(B1072,[1]Arkusz5!$A$3:$Y$2185,12,FALSE)</f>
        <v>krajobrazowy</v>
      </c>
      <c r="N1072" t="str">
        <f>VLOOKUP(B1072,[1]Arkusz5!$A$3:$Y$2185,13,FALSE)</f>
        <v>Szwajcaria Żerkowska</v>
      </c>
      <c r="O1072">
        <f>VLOOKUP(B1072,[1]Arkusz5!$A$3:$Y$2185,14,FALSE)</f>
        <v>0</v>
      </c>
      <c r="P1072">
        <f>VLOOKUP(B1072,[1]Arkusz5!$A$3:$Y$2185,15,FALSE)</f>
        <v>0</v>
      </c>
      <c r="Q1072" t="str">
        <f>VLOOKUP(B1072,[1]Arkusz5!$A$3:$Y$2185,16,FALSE)</f>
        <v>PLB300002; PLH300053</v>
      </c>
      <c r="R1072" t="str">
        <f>VLOOKUP(B1072,[1]Arkusz5!$A$3:$Y$2185,17,FALSE)</f>
        <v>Dolina Środkowej Warty; Lasy Żerkowsko-Czeszewskie</v>
      </c>
      <c r="S1072" t="str">
        <f>VLOOKUP(B1072,[1]Arkusz5!$A$3:$Y$2185,18,FALSE)</f>
        <v>Europa</v>
      </c>
      <c r="T1072" t="str">
        <f>VLOOKUP(B1072,[1]Arkusz5!$A$3:$Y$2185,19,FALSE)</f>
        <v>Polska</v>
      </c>
      <c r="U1072" t="str">
        <f>VLOOKUP(B1072,[1]Arkusz5!$A$3:$Y$2185,20,FALSE)</f>
        <v>wielkopolskie</v>
      </c>
      <c r="V1072" t="str">
        <f>VLOOKUP(B1072,[1]Arkusz5!$A$3:$Y$2185,21,FALSE)</f>
        <v>wrzesiński</v>
      </c>
      <c r="W1072" t="str">
        <f>VLOOKUP(B1072,[1]Arkusz5!$A$3:$Y$2185,22,FALSE)</f>
        <v>Miłosław</v>
      </c>
      <c r="X1072" t="str">
        <f>VLOOKUP(B1072,[1]Arkusz5!$A$3:$Y$2185,23,FALSE)</f>
        <v>315.64 Kotlina Śremska</v>
      </c>
      <c r="Y1072" t="str">
        <f>VLOOKUP(B1072,[1]Arkusz5!$A$3:$Y$2185,24,FALSE)</f>
        <v>Continental Bio-geographical Region</v>
      </c>
      <c r="Z1072" t="str">
        <f>VLOOKUP(B1072,[1]Arkusz5!$A$3:$Y$2185,25,FALSE)</f>
        <v>Salici-Populetum (=Salicetum albo-fragilis + Populetum albae)</v>
      </c>
    </row>
    <row r="1073" spans="1:26" x14ac:dyDescent="0.25">
      <c r="A1073">
        <v>1072</v>
      </c>
      <c r="B1073" t="s">
        <v>6491</v>
      </c>
      <c r="C1073" t="str">
        <f>VLOOKUP(B1073,[1]Arkusz5!$A$3:$Y$2185,2,FALSE)</f>
        <v>52.007333</v>
      </c>
      <c r="D1073" t="str">
        <f>VLOOKUP(B1073,[1]Arkusz5!$A$3:$Y$2185,3,FALSE)</f>
        <v>17.128004</v>
      </c>
      <c r="E1073" t="str">
        <f>VLOOKUP(B1073,[1]Arkusz5!$A$3:$Y$2185,4,FALSE)</f>
        <v>33UXT46</v>
      </c>
      <c r="F1073" t="str">
        <f>VLOOKUP(B1073,[1]Arkusz5!$A$3:$Y$2185,5,FALSE)</f>
        <v>CD40</v>
      </c>
      <c r="G1073">
        <f>VLOOKUP(B1073,[1]Arkusz5!$A$3:$Y$2185,6,FALSE)</f>
        <v>0</v>
      </c>
      <c r="H1073">
        <f>VLOOKUP(B1073,[1]Arkusz5!$A$3:$Y$2185,7,FALSE)</f>
        <v>0</v>
      </c>
      <c r="I1073">
        <f>VLOOKUP(B1073,[1]Arkusz5!$A$3:$Y$2185,8,FALSE)</f>
        <v>0</v>
      </c>
      <c r="J1073">
        <f>VLOOKUP(B1073,[1]Arkusz5!$A$3:$Y$2185,9,FALSE)</f>
        <v>0</v>
      </c>
      <c r="K1073">
        <f>VLOOKUP(B1073,[1]Arkusz5!$A$3:$Y$2185,10,FALSE)</f>
        <v>0</v>
      </c>
      <c r="L1073">
        <f>VLOOKUP(B1073,[1]Arkusz5!$A$3:$Y$2185,11,FALSE)</f>
        <v>0</v>
      </c>
      <c r="M1073">
        <f>VLOOKUP(B1073,[1]Arkusz5!$A$3:$Y$2185,12,FALSE)</f>
        <v>0</v>
      </c>
      <c r="N1073">
        <f>VLOOKUP(B1073,[1]Arkusz5!$A$3:$Y$2185,13,FALSE)</f>
        <v>0</v>
      </c>
      <c r="O1073">
        <f>VLOOKUP(B1073,[1]Arkusz5!$A$3:$Y$2185,14,FALSE)</f>
        <v>0</v>
      </c>
      <c r="P1073">
        <f>VLOOKUP(B1073,[1]Arkusz5!$A$3:$Y$2185,15,FALSE)</f>
        <v>0</v>
      </c>
      <c r="Q1073">
        <f>VLOOKUP(B1073,[1]Arkusz5!$A$3:$Y$2185,16,FALSE)</f>
        <v>0</v>
      </c>
      <c r="R1073">
        <f>VLOOKUP(B1073,[1]Arkusz5!$A$3:$Y$2185,17,FALSE)</f>
        <v>0</v>
      </c>
      <c r="S1073" t="str">
        <f>VLOOKUP(B1073,[1]Arkusz5!$A$3:$Y$2185,18,FALSE)</f>
        <v>Europa</v>
      </c>
      <c r="T1073" t="str">
        <f>VLOOKUP(B1073,[1]Arkusz5!$A$3:$Y$2185,19,FALSE)</f>
        <v>Polska</v>
      </c>
      <c r="U1073" t="str">
        <f>VLOOKUP(B1073,[1]Arkusz5!$A$3:$Y$2185,20,FALSE)</f>
        <v>wielkopolskie</v>
      </c>
      <c r="V1073" t="str">
        <f>VLOOKUP(B1073,[1]Arkusz5!$A$3:$Y$2185,21,FALSE)</f>
        <v>śremski</v>
      </c>
      <c r="W1073" t="str">
        <f>VLOOKUP(B1073,[1]Arkusz5!$A$3:$Y$2185,22,FALSE)</f>
        <v>Dolsk</v>
      </c>
      <c r="X1073" t="str">
        <f>VLOOKUP(B1073,[1]Arkusz5!$A$3:$Y$2185,23,FALSE)</f>
        <v>315.84 Wał Żerkowski</v>
      </c>
      <c r="Y1073" t="str">
        <f>VLOOKUP(B1073,[1]Arkusz5!$A$3:$Y$2185,24,FALSE)</f>
        <v>Continental Bio-geographical Region</v>
      </c>
      <c r="Z1073" t="str">
        <f>VLOOKUP(B1073,[1]Arkusz5!$A$3:$Y$2185,25,FALSE)</f>
        <v>Fraxino-Alnetum (=Circaeo-Alnetum)</v>
      </c>
    </row>
    <row r="1074" spans="1:26" x14ac:dyDescent="0.25">
      <c r="A1074">
        <v>1073</v>
      </c>
      <c r="B1074" t="s">
        <v>6497</v>
      </c>
      <c r="C1074" t="str">
        <f>VLOOKUP(B1074,[1]Arkusz5!$A$3:$Y$2185,2,FALSE)</f>
        <v>52.007333</v>
      </c>
      <c r="D1074" t="str">
        <f>VLOOKUP(B1074,[1]Arkusz5!$A$3:$Y$2185,3,FALSE)</f>
        <v>17.128004</v>
      </c>
      <c r="E1074" t="str">
        <f>VLOOKUP(B1074,[1]Arkusz5!$A$3:$Y$2185,4,FALSE)</f>
        <v>33UXT46</v>
      </c>
      <c r="F1074" t="str">
        <f>VLOOKUP(B1074,[1]Arkusz5!$A$3:$Y$2185,5,FALSE)</f>
        <v>CD40</v>
      </c>
      <c r="G1074">
        <f>VLOOKUP(B1074,[1]Arkusz5!$A$3:$Y$2185,6,FALSE)</f>
        <v>0</v>
      </c>
      <c r="H1074">
        <f>VLOOKUP(B1074,[1]Arkusz5!$A$3:$Y$2185,7,FALSE)</f>
        <v>0</v>
      </c>
      <c r="I1074">
        <f>VLOOKUP(B1074,[1]Arkusz5!$A$3:$Y$2185,8,FALSE)</f>
        <v>0</v>
      </c>
      <c r="J1074">
        <f>VLOOKUP(B1074,[1]Arkusz5!$A$3:$Y$2185,9,FALSE)</f>
        <v>0</v>
      </c>
      <c r="K1074">
        <f>VLOOKUP(B1074,[1]Arkusz5!$A$3:$Y$2185,10,FALSE)</f>
        <v>0</v>
      </c>
      <c r="L1074">
        <f>VLOOKUP(B1074,[1]Arkusz5!$A$3:$Y$2185,11,FALSE)</f>
        <v>0</v>
      </c>
      <c r="M1074">
        <f>VLOOKUP(B1074,[1]Arkusz5!$A$3:$Y$2185,12,FALSE)</f>
        <v>0</v>
      </c>
      <c r="N1074">
        <f>VLOOKUP(B1074,[1]Arkusz5!$A$3:$Y$2185,13,FALSE)</f>
        <v>0</v>
      </c>
      <c r="O1074">
        <f>VLOOKUP(B1074,[1]Arkusz5!$A$3:$Y$2185,14,FALSE)</f>
        <v>0</v>
      </c>
      <c r="P1074">
        <f>VLOOKUP(B1074,[1]Arkusz5!$A$3:$Y$2185,15,FALSE)</f>
        <v>0</v>
      </c>
      <c r="Q1074">
        <f>VLOOKUP(B1074,[1]Arkusz5!$A$3:$Y$2185,16,FALSE)</f>
        <v>0</v>
      </c>
      <c r="R1074">
        <f>VLOOKUP(B1074,[1]Arkusz5!$A$3:$Y$2185,17,FALSE)</f>
        <v>0</v>
      </c>
      <c r="S1074" t="str">
        <f>VLOOKUP(B1074,[1]Arkusz5!$A$3:$Y$2185,18,FALSE)</f>
        <v>Europa</v>
      </c>
      <c r="T1074" t="str">
        <f>VLOOKUP(B1074,[1]Arkusz5!$A$3:$Y$2185,19,FALSE)</f>
        <v>Polska</v>
      </c>
      <c r="U1074" t="str">
        <f>VLOOKUP(B1074,[1]Arkusz5!$A$3:$Y$2185,20,FALSE)</f>
        <v>wielkopolskie</v>
      </c>
      <c r="V1074" t="str">
        <f>VLOOKUP(B1074,[1]Arkusz5!$A$3:$Y$2185,21,FALSE)</f>
        <v>śremski</v>
      </c>
      <c r="W1074" t="str">
        <f>VLOOKUP(B1074,[1]Arkusz5!$A$3:$Y$2185,22,FALSE)</f>
        <v>Dolsk</v>
      </c>
      <c r="X1074" t="str">
        <f>VLOOKUP(B1074,[1]Arkusz5!$A$3:$Y$2185,23,FALSE)</f>
        <v>315.84 Wał Żerkowski</v>
      </c>
      <c r="Y1074" t="str">
        <f>VLOOKUP(B1074,[1]Arkusz5!$A$3:$Y$2185,24,FALSE)</f>
        <v>Continental Bio-geographical Region</v>
      </c>
      <c r="Z1074" t="str">
        <f>VLOOKUP(B1074,[1]Arkusz5!$A$3:$Y$2185,25,FALSE)</f>
        <v>Fraxino-Alnetum (=Circaeo-Alnetum)</v>
      </c>
    </row>
    <row r="1075" spans="1:26" x14ac:dyDescent="0.25">
      <c r="A1075">
        <v>1074</v>
      </c>
      <c r="B1075" t="s">
        <v>6498</v>
      </c>
      <c r="C1075" t="str">
        <f>VLOOKUP(B1075,[1]Arkusz5!$A$3:$Y$2185,2,FALSE)</f>
        <v>52.007333</v>
      </c>
      <c r="D1075" t="str">
        <f>VLOOKUP(B1075,[1]Arkusz5!$A$3:$Y$2185,3,FALSE)</f>
        <v>17.128004</v>
      </c>
      <c r="E1075" t="str">
        <f>VLOOKUP(B1075,[1]Arkusz5!$A$3:$Y$2185,4,FALSE)</f>
        <v>33UXT46</v>
      </c>
      <c r="F1075" t="str">
        <f>VLOOKUP(B1075,[1]Arkusz5!$A$3:$Y$2185,5,FALSE)</f>
        <v>CD40</v>
      </c>
      <c r="G1075">
        <f>VLOOKUP(B1075,[1]Arkusz5!$A$3:$Y$2185,6,FALSE)</f>
        <v>0</v>
      </c>
      <c r="H1075">
        <f>VLOOKUP(B1075,[1]Arkusz5!$A$3:$Y$2185,7,FALSE)</f>
        <v>0</v>
      </c>
      <c r="I1075">
        <f>VLOOKUP(B1075,[1]Arkusz5!$A$3:$Y$2185,8,FALSE)</f>
        <v>0</v>
      </c>
      <c r="J1075">
        <f>VLOOKUP(B1075,[1]Arkusz5!$A$3:$Y$2185,9,FALSE)</f>
        <v>0</v>
      </c>
      <c r="K1075">
        <f>VLOOKUP(B1075,[1]Arkusz5!$A$3:$Y$2185,10,FALSE)</f>
        <v>0</v>
      </c>
      <c r="L1075">
        <f>VLOOKUP(B1075,[1]Arkusz5!$A$3:$Y$2185,11,FALSE)</f>
        <v>0</v>
      </c>
      <c r="M1075">
        <f>VLOOKUP(B1075,[1]Arkusz5!$A$3:$Y$2185,12,FALSE)</f>
        <v>0</v>
      </c>
      <c r="N1075">
        <f>VLOOKUP(B1075,[1]Arkusz5!$A$3:$Y$2185,13,FALSE)</f>
        <v>0</v>
      </c>
      <c r="O1075">
        <f>VLOOKUP(B1075,[1]Arkusz5!$A$3:$Y$2185,14,FALSE)</f>
        <v>0</v>
      </c>
      <c r="P1075">
        <f>VLOOKUP(B1075,[1]Arkusz5!$A$3:$Y$2185,15,FALSE)</f>
        <v>0</v>
      </c>
      <c r="Q1075">
        <f>VLOOKUP(B1075,[1]Arkusz5!$A$3:$Y$2185,16,FALSE)</f>
        <v>0</v>
      </c>
      <c r="R1075">
        <f>VLOOKUP(B1075,[1]Arkusz5!$A$3:$Y$2185,17,FALSE)</f>
        <v>0</v>
      </c>
      <c r="S1075" t="str">
        <f>VLOOKUP(B1075,[1]Arkusz5!$A$3:$Y$2185,18,FALSE)</f>
        <v>Europa</v>
      </c>
      <c r="T1075" t="str">
        <f>VLOOKUP(B1075,[1]Arkusz5!$A$3:$Y$2185,19,FALSE)</f>
        <v>Polska</v>
      </c>
      <c r="U1075" t="str">
        <f>VLOOKUP(B1075,[1]Arkusz5!$A$3:$Y$2185,20,FALSE)</f>
        <v>wielkopolskie</v>
      </c>
      <c r="V1075" t="str">
        <f>VLOOKUP(B1075,[1]Arkusz5!$A$3:$Y$2185,21,FALSE)</f>
        <v>śremski</v>
      </c>
      <c r="W1075" t="str">
        <f>VLOOKUP(B1075,[1]Arkusz5!$A$3:$Y$2185,22,FALSE)</f>
        <v>Dolsk</v>
      </c>
      <c r="X1075" t="str">
        <f>VLOOKUP(B1075,[1]Arkusz5!$A$3:$Y$2185,23,FALSE)</f>
        <v>315.84 Wał Żerkowski</v>
      </c>
      <c r="Y1075" t="str">
        <f>VLOOKUP(B1075,[1]Arkusz5!$A$3:$Y$2185,24,FALSE)</f>
        <v>Continental Bio-geographical Region</v>
      </c>
      <c r="Z1075" t="str">
        <f>VLOOKUP(B1075,[1]Arkusz5!$A$3:$Y$2185,25,FALSE)</f>
        <v>Fraxino-Alnetum (=Circaeo-Alnetum)</v>
      </c>
    </row>
    <row r="1076" spans="1:26" x14ac:dyDescent="0.25">
      <c r="A1076">
        <v>1075</v>
      </c>
      <c r="B1076" t="s">
        <v>6501</v>
      </c>
      <c r="C1076" t="str">
        <f>VLOOKUP(B1076,[1]Arkusz5!$A$3:$Y$2185,2,FALSE)</f>
        <v>52.007333</v>
      </c>
      <c r="D1076" t="str">
        <f>VLOOKUP(B1076,[1]Arkusz5!$A$3:$Y$2185,3,FALSE)</f>
        <v>17.128004</v>
      </c>
      <c r="E1076" t="str">
        <f>VLOOKUP(B1076,[1]Arkusz5!$A$3:$Y$2185,4,FALSE)</f>
        <v>33UXT46</v>
      </c>
      <c r="F1076" t="str">
        <f>VLOOKUP(B1076,[1]Arkusz5!$A$3:$Y$2185,5,FALSE)</f>
        <v>CD40</v>
      </c>
      <c r="G1076">
        <f>VLOOKUP(B1076,[1]Arkusz5!$A$3:$Y$2185,6,FALSE)</f>
        <v>0</v>
      </c>
      <c r="H1076">
        <f>VLOOKUP(B1076,[1]Arkusz5!$A$3:$Y$2185,7,FALSE)</f>
        <v>0</v>
      </c>
      <c r="I1076">
        <f>VLOOKUP(B1076,[1]Arkusz5!$A$3:$Y$2185,8,FALSE)</f>
        <v>0</v>
      </c>
      <c r="J1076">
        <f>VLOOKUP(B1076,[1]Arkusz5!$A$3:$Y$2185,9,FALSE)</f>
        <v>0</v>
      </c>
      <c r="K1076">
        <f>VLOOKUP(B1076,[1]Arkusz5!$A$3:$Y$2185,10,FALSE)</f>
        <v>0</v>
      </c>
      <c r="L1076">
        <f>VLOOKUP(B1076,[1]Arkusz5!$A$3:$Y$2185,11,FALSE)</f>
        <v>0</v>
      </c>
      <c r="M1076">
        <f>VLOOKUP(B1076,[1]Arkusz5!$A$3:$Y$2185,12,FALSE)</f>
        <v>0</v>
      </c>
      <c r="N1076">
        <f>VLOOKUP(B1076,[1]Arkusz5!$A$3:$Y$2185,13,FALSE)</f>
        <v>0</v>
      </c>
      <c r="O1076">
        <f>VLOOKUP(B1076,[1]Arkusz5!$A$3:$Y$2185,14,FALSE)</f>
        <v>0</v>
      </c>
      <c r="P1076">
        <f>VLOOKUP(B1076,[1]Arkusz5!$A$3:$Y$2185,15,FALSE)</f>
        <v>0</v>
      </c>
      <c r="Q1076">
        <f>VLOOKUP(B1076,[1]Arkusz5!$A$3:$Y$2185,16,FALSE)</f>
        <v>0</v>
      </c>
      <c r="R1076">
        <f>VLOOKUP(B1076,[1]Arkusz5!$A$3:$Y$2185,17,FALSE)</f>
        <v>0</v>
      </c>
      <c r="S1076" t="str">
        <f>VLOOKUP(B1076,[1]Arkusz5!$A$3:$Y$2185,18,FALSE)</f>
        <v>Europa</v>
      </c>
      <c r="T1076" t="str">
        <f>VLOOKUP(B1076,[1]Arkusz5!$A$3:$Y$2185,19,FALSE)</f>
        <v>Polska</v>
      </c>
      <c r="U1076" t="str">
        <f>VLOOKUP(B1076,[1]Arkusz5!$A$3:$Y$2185,20,FALSE)</f>
        <v>wielkopolskie</v>
      </c>
      <c r="V1076" t="str">
        <f>VLOOKUP(B1076,[1]Arkusz5!$A$3:$Y$2185,21,FALSE)</f>
        <v>śremski</v>
      </c>
      <c r="W1076" t="str">
        <f>VLOOKUP(B1076,[1]Arkusz5!$A$3:$Y$2185,22,FALSE)</f>
        <v>Dolsk</v>
      </c>
      <c r="X1076" t="str">
        <f>VLOOKUP(B1076,[1]Arkusz5!$A$3:$Y$2185,23,FALSE)</f>
        <v>315.84 Wał Żerkowski</v>
      </c>
      <c r="Y1076" t="str">
        <f>VLOOKUP(B1076,[1]Arkusz5!$A$3:$Y$2185,24,FALSE)</f>
        <v>Continental Bio-geographical Region</v>
      </c>
      <c r="Z1076" t="str">
        <f>VLOOKUP(B1076,[1]Arkusz5!$A$3:$Y$2185,25,FALSE)</f>
        <v>Fraxino-Alnetum (=Circaeo-Alnetum)</v>
      </c>
    </row>
    <row r="1077" spans="1:26" x14ac:dyDescent="0.25">
      <c r="A1077">
        <v>1076</v>
      </c>
      <c r="B1077" t="s">
        <v>6503</v>
      </c>
      <c r="C1077" t="str">
        <f>VLOOKUP(B1077,[1]Arkusz5!$A$3:$Y$2185,2,FALSE)</f>
        <v>52.007333</v>
      </c>
      <c r="D1077" t="str">
        <f>VLOOKUP(B1077,[1]Arkusz5!$A$3:$Y$2185,3,FALSE)</f>
        <v>17.128004</v>
      </c>
      <c r="E1077" t="str">
        <f>VLOOKUP(B1077,[1]Arkusz5!$A$3:$Y$2185,4,FALSE)</f>
        <v>33UXT46</v>
      </c>
      <c r="F1077" t="str">
        <f>VLOOKUP(B1077,[1]Arkusz5!$A$3:$Y$2185,5,FALSE)</f>
        <v>CD40</v>
      </c>
      <c r="G1077">
        <f>VLOOKUP(B1077,[1]Arkusz5!$A$3:$Y$2185,6,FALSE)</f>
        <v>0</v>
      </c>
      <c r="H1077">
        <f>VLOOKUP(B1077,[1]Arkusz5!$A$3:$Y$2185,7,FALSE)</f>
        <v>0</v>
      </c>
      <c r="I1077">
        <f>VLOOKUP(B1077,[1]Arkusz5!$A$3:$Y$2185,8,FALSE)</f>
        <v>0</v>
      </c>
      <c r="J1077">
        <f>VLOOKUP(B1077,[1]Arkusz5!$A$3:$Y$2185,9,FALSE)</f>
        <v>0</v>
      </c>
      <c r="K1077">
        <f>VLOOKUP(B1077,[1]Arkusz5!$A$3:$Y$2185,10,FALSE)</f>
        <v>0</v>
      </c>
      <c r="L1077">
        <f>VLOOKUP(B1077,[1]Arkusz5!$A$3:$Y$2185,11,FALSE)</f>
        <v>0</v>
      </c>
      <c r="M1077">
        <f>VLOOKUP(B1077,[1]Arkusz5!$A$3:$Y$2185,12,FALSE)</f>
        <v>0</v>
      </c>
      <c r="N1077">
        <f>VLOOKUP(B1077,[1]Arkusz5!$A$3:$Y$2185,13,FALSE)</f>
        <v>0</v>
      </c>
      <c r="O1077">
        <f>VLOOKUP(B1077,[1]Arkusz5!$A$3:$Y$2185,14,FALSE)</f>
        <v>0</v>
      </c>
      <c r="P1077">
        <f>VLOOKUP(B1077,[1]Arkusz5!$A$3:$Y$2185,15,FALSE)</f>
        <v>0</v>
      </c>
      <c r="Q1077">
        <f>VLOOKUP(B1077,[1]Arkusz5!$A$3:$Y$2185,16,FALSE)</f>
        <v>0</v>
      </c>
      <c r="R1077">
        <f>VLOOKUP(B1077,[1]Arkusz5!$A$3:$Y$2185,17,FALSE)</f>
        <v>0</v>
      </c>
      <c r="S1077" t="str">
        <f>VLOOKUP(B1077,[1]Arkusz5!$A$3:$Y$2185,18,FALSE)</f>
        <v>Europa</v>
      </c>
      <c r="T1077" t="str">
        <f>VLOOKUP(B1077,[1]Arkusz5!$A$3:$Y$2185,19,FALSE)</f>
        <v>Polska</v>
      </c>
      <c r="U1077" t="str">
        <f>VLOOKUP(B1077,[1]Arkusz5!$A$3:$Y$2185,20,FALSE)</f>
        <v>wielkopolskie</v>
      </c>
      <c r="V1077" t="str">
        <f>VLOOKUP(B1077,[1]Arkusz5!$A$3:$Y$2185,21,FALSE)</f>
        <v>śremski</v>
      </c>
      <c r="W1077" t="str">
        <f>VLOOKUP(B1077,[1]Arkusz5!$A$3:$Y$2185,22,FALSE)</f>
        <v>Dolsk</v>
      </c>
      <c r="X1077" t="str">
        <f>VLOOKUP(B1077,[1]Arkusz5!$A$3:$Y$2185,23,FALSE)</f>
        <v>315.84 Wał Żerkowski</v>
      </c>
      <c r="Y1077" t="str">
        <f>VLOOKUP(B1077,[1]Arkusz5!$A$3:$Y$2185,24,FALSE)</f>
        <v>Continental Bio-geographical Region</v>
      </c>
      <c r="Z1077" t="str">
        <f>VLOOKUP(B1077,[1]Arkusz5!$A$3:$Y$2185,25,FALSE)</f>
        <v>Fraxino-Alnetum (=Circaeo-Alnetum)</v>
      </c>
    </row>
    <row r="1078" spans="1:26" x14ac:dyDescent="0.25">
      <c r="A1078">
        <v>1077</v>
      </c>
      <c r="B1078" t="s">
        <v>6504</v>
      </c>
      <c r="C1078" t="str">
        <f>VLOOKUP(B1078,[1]Arkusz5!$A$3:$Y$2185,2,FALSE)</f>
        <v>52.089395</v>
      </c>
      <c r="D1078" t="str">
        <f>VLOOKUP(B1078,[1]Arkusz5!$A$3:$Y$2185,3,FALSE)</f>
        <v>17.233982</v>
      </c>
      <c r="E1078" t="str">
        <f>VLOOKUP(B1078,[1]Arkusz5!$A$3:$Y$2185,4,FALSE)</f>
        <v>33UXT57</v>
      </c>
      <c r="F1078" t="str">
        <f>VLOOKUP(B1078,[1]Arkusz5!$A$3:$Y$2185,5,FALSE)</f>
        <v>CD30</v>
      </c>
      <c r="G1078">
        <f>VLOOKUP(B1078,[1]Arkusz5!$A$3:$Y$2185,6,FALSE)</f>
        <v>0</v>
      </c>
      <c r="H1078">
        <f>VLOOKUP(B1078,[1]Arkusz5!$A$3:$Y$2185,7,FALSE)</f>
        <v>0</v>
      </c>
      <c r="I1078">
        <f>VLOOKUP(B1078,[1]Arkusz5!$A$3:$Y$2185,8,FALSE)</f>
        <v>0</v>
      </c>
      <c r="J1078">
        <f>VLOOKUP(B1078,[1]Arkusz5!$A$3:$Y$2185,9,FALSE)</f>
        <v>0</v>
      </c>
      <c r="K1078">
        <f>VLOOKUP(B1078,[1]Arkusz5!$A$3:$Y$2185,10,FALSE)</f>
        <v>0</v>
      </c>
      <c r="L1078">
        <f>VLOOKUP(B1078,[1]Arkusz5!$A$3:$Y$2185,11,FALSE)</f>
        <v>0</v>
      </c>
      <c r="M1078">
        <f>VLOOKUP(B1078,[1]Arkusz5!$A$3:$Y$2185,12,FALSE)</f>
        <v>0</v>
      </c>
      <c r="N1078">
        <f>VLOOKUP(B1078,[1]Arkusz5!$A$3:$Y$2185,13,FALSE)</f>
        <v>0</v>
      </c>
      <c r="O1078">
        <f>VLOOKUP(B1078,[1]Arkusz5!$A$3:$Y$2185,14,FALSE)</f>
        <v>0</v>
      </c>
      <c r="P1078">
        <f>VLOOKUP(B1078,[1]Arkusz5!$A$3:$Y$2185,15,FALSE)</f>
        <v>0</v>
      </c>
      <c r="Q1078">
        <f>VLOOKUP(B1078,[1]Arkusz5!$A$3:$Y$2185,16,FALSE)</f>
        <v>0</v>
      </c>
      <c r="R1078">
        <f>VLOOKUP(B1078,[1]Arkusz5!$A$3:$Y$2185,17,FALSE)</f>
        <v>0</v>
      </c>
      <c r="S1078" t="str">
        <f>VLOOKUP(B1078,[1]Arkusz5!$A$3:$Y$2185,18,FALSE)</f>
        <v>Europa</v>
      </c>
      <c r="T1078" t="str">
        <f>VLOOKUP(B1078,[1]Arkusz5!$A$3:$Y$2185,19,FALSE)</f>
        <v>Polska</v>
      </c>
      <c r="U1078" t="str">
        <f>VLOOKUP(B1078,[1]Arkusz5!$A$3:$Y$2185,20,FALSE)</f>
        <v>wielkopolskie</v>
      </c>
      <c r="V1078" t="str">
        <f>VLOOKUP(B1078,[1]Arkusz5!$A$3:$Y$2185,21,FALSE)</f>
        <v>śremski</v>
      </c>
      <c r="W1078" t="str">
        <f>VLOOKUP(B1078,[1]Arkusz5!$A$3:$Y$2185,22,FALSE)</f>
        <v>Książ Wielkopolski</v>
      </c>
      <c r="X1078" t="str">
        <f>VLOOKUP(B1078,[1]Arkusz5!$A$3:$Y$2185,23,FALSE)</f>
        <v>315.64 Kotlina Śremska</v>
      </c>
      <c r="Y1078" t="str">
        <f>VLOOKUP(B1078,[1]Arkusz5!$A$3:$Y$2185,24,FALSE)</f>
        <v>Continental Bio-geographical Region</v>
      </c>
      <c r="Z1078" t="str">
        <f>VLOOKUP(B1078,[1]Arkusz5!$A$3:$Y$2185,25,FALSE)</f>
        <v>Ficario-Ulmetum chrysosplenietosum</v>
      </c>
    </row>
    <row r="1079" spans="1:26" x14ac:dyDescent="0.25">
      <c r="A1079">
        <v>1078</v>
      </c>
      <c r="B1079" t="s">
        <v>6512</v>
      </c>
      <c r="C1079" t="str">
        <f>VLOOKUP(B1079,[1]Arkusz5!$A$3:$Y$2185,2,FALSE)</f>
        <v>52.065811</v>
      </c>
      <c r="D1079" t="str">
        <f>VLOOKUP(B1079,[1]Arkusz5!$A$3:$Y$2185,3,FALSE)</f>
        <v>17.129045</v>
      </c>
      <c r="E1079" t="str">
        <f>VLOOKUP(B1079,[1]Arkusz5!$A$3:$Y$2185,4,FALSE)</f>
        <v>33UXT47</v>
      </c>
      <c r="F1079" t="str">
        <f>VLOOKUP(B1079,[1]Arkusz5!$A$3:$Y$2185,5,FALSE)</f>
        <v>CD40</v>
      </c>
      <c r="G1079">
        <f>VLOOKUP(B1079,[1]Arkusz5!$A$3:$Y$2185,6,FALSE)</f>
        <v>0</v>
      </c>
      <c r="H1079">
        <f>VLOOKUP(B1079,[1]Arkusz5!$A$3:$Y$2185,7,FALSE)</f>
        <v>0</v>
      </c>
      <c r="I1079">
        <f>VLOOKUP(B1079,[1]Arkusz5!$A$3:$Y$2185,8,FALSE)</f>
        <v>0</v>
      </c>
      <c r="J1079">
        <f>VLOOKUP(B1079,[1]Arkusz5!$A$3:$Y$2185,9,FALSE)</f>
        <v>0</v>
      </c>
      <c r="K1079">
        <f>VLOOKUP(B1079,[1]Arkusz5!$A$3:$Y$2185,10,FALSE)</f>
        <v>0</v>
      </c>
      <c r="L1079">
        <f>VLOOKUP(B1079,[1]Arkusz5!$A$3:$Y$2185,11,FALSE)</f>
        <v>0</v>
      </c>
      <c r="M1079">
        <f>VLOOKUP(B1079,[1]Arkusz5!$A$3:$Y$2185,12,FALSE)</f>
        <v>0</v>
      </c>
      <c r="N1079">
        <f>VLOOKUP(B1079,[1]Arkusz5!$A$3:$Y$2185,13,FALSE)</f>
        <v>0</v>
      </c>
      <c r="O1079">
        <f>VLOOKUP(B1079,[1]Arkusz5!$A$3:$Y$2185,14,FALSE)</f>
        <v>0</v>
      </c>
      <c r="P1079">
        <f>VLOOKUP(B1079,[1]Arkusz5!$A$3:$Y$2185,15,FALSE)</f>
        <v>0</v>
      </c>
      <c r="Q1079">
        <f>VLOOKUP(B1079,[1]Arkusz5!$A$3:$Y$2185,16,FALSE)</f>
        <v>0</v>
      </c>
      <c r="R1079">
        <f>VLOOKUP(B1079,[1]Arkusz5!$A$3:$Y$2185,17,FALSE)</f>
        <v>0</v>
      </c>
      <c r="S1079" t="str">
        <f>VLOOKUP(B1079,[1]Arkusz5!$A$3:$Y$2185,18,FALSE)</f>
        <v>Europa</v>
      </c>
      <c r="T1079" t="str">
        <f>VLOOKUP(B1079,[1]Arkusz5!$A$3:$Y$2185,19,FALSE)</f>
        <v>Polska</v>
      </c>
      <c r="U1079" t="str">
        <f>VLOOKUP(B1079,[1]Arkusz5!$A$3:$Y$2185,20,FALSE)</f>
        <v>wielkopolskie</v>
      </c>
      <c r="V1079" t="str">
        <f>VLOOKUP(B1079,[1]Arkusz5!$A$3:$Y$2185,21,FALSE)</f>
        <v>śremski</v>
      </c>
      <c r="W1079" t="str">
        <f>VLOOKUP(B1079,[1]Arkusz5!$A$3:$Y$2185,22,FALSE)</f>
        <v>Książ Wielkopolski</v>
      </c>
      <c r="X1079" t="str">
        <f>VLOOKUP(B1079,[1]Arkusz5!$A$3:$Y$2185,23,FALSE)</f>
        <v>315.64 Kotlina Śremska</v>
      </c>
      <c r="Y1079" t="str">
        <f>VLOOKUP(B1079,[1]Arkusz5!$A$3:$Y$2185,24,FALSE)</f>
        <v>Continental Bio-geographical Region</v>
      </c>
      <c r="Z1079" t="str">
        <f>VLOOKUP(B1079,[1]Arkusz5!$A$3:$Y$2185,25,FALSE)</f>
        <v>Galio-Carpinetum</v>
      </c>
    </row>
    <row r="1080" spans="1:26" x14ac:dyDescent="0.25">
      <c r="A1080">
        <v>1079</v>
      </c>
      <c r="B1080" t="s">
        <v>6518</v>
      </c>
      <c r="C1080" t="str">
        <f>VLOOKUP(B1080,[1]Arkusz5!$A$3:$Y$2185,2,FALSE)</f>
        <v>52.089395</v>
      </c>
      <c r="D1080" t="str">
        <f>VLOOKUP(B1080,[1]Arkusz5!$A$3:$Y$2185,3,FALSE)</f>
        <v>17.233982</v>
      </c>
      <c r="E1080" t="str">
        <f>VLOOKUP(B1080,[1]Arkusz5!$A$3:$Y$2185,4,FALSE)</f>
        <v>33UXT57</v>
      </c>
      <c r="F1080" t="str">
        <f>VLOOKUP(B1080,[1]Arkusz5!$A$3:$Y$2185,5,FALSE)</f>
        <v>CD30</v>
      </c>
      <c r="G1080">
        <f>VLOOKUP(B1080,[1]Arkusz5!$A$3:$Y$2185,6,FALSE)</f>
        <v>0</v>
      </c>
      <c r="H1080">
        <f>VLOOKUP(B1080,[1]Arkusz5!$A$3:$Y$2185,7,FALSE)</f>
        <v>0</v>
      </c>
      <c r="I1080">
        <f>VLOOKUP(B1080,[1]Arkusz5!$A$3:$Y$2185,8,FALSE)</f>
        <v>0</v>
      </c>
      <c r="J1080">
        <f>VLOOKUP(B1080,[1]Arkusz5!$A$3:$Y$2185,9,FALSE)</f>
        <v>0</v>
      </c>
      <c r="K1080">
        <f>VLOOKUP(B1080,[1]Arkusz5!$A$3:$Y$2185,10,FALSE)</f>
        <v>0</v>
      </c>
      <c r="L1080">
        <f>VLOOKUP(B1080,[1]Arkusz5!$A$3:$Y$2185,11,FALSE)</f>
        <v>0</v>
      </c>
      <c r="M1080">
        <f>VLOOKUP(B1080,[1]Arkusz5!$A$3:$Y$2185,12,FALSE)</f>
        <v>0</v>
      </c>
      <c r="N1080">
        <f>VLOOKUP(B1080,[1]Arkusz5!$A$3:$Y$2185,13,FALSE)</f>
        <v>0</v>
      </c>
      <c r="O1080">
        <f>VLOOKUP(B1080,[1]Arkusz5!$A$3:$Y$2185,14,FALSE)</f>
        <v>0</v>
      </c>
      <c r="P1080">
        <f>VLOOKUP(B1080,[1]Arkusz5!$A$3:$Y$2185,15,FALSE)</f>
        <v>0</v>
      </c>
      <c r="Q1080">
        <f>VLOOKUP(B1080,[1]Arkusz5!$A$3:$Y$2185,16,FALSE)</f>
        <v>0</v>
      </c>
      <c r="R1080">
        <f>VLOOKUP(B1080,[1]Arkusz5!$A$3:$Y$2185,17,FALSE)</f>
        <v>0</v>
      </c>
      <c r="S1080" t="str">
        <f>VLOOKUP(B1080,[1]Arkusz5!$A$3:$Y$2185,18,FALSE)</f>
        <v>Europa</v>
      </c>
      <c r="T1080" t="str">
        <f>VLOOKUP(B1080,[1]Arkusz5!$A$3:$Y$2185,19,FALSE)</f>
        <v>Polska</v>
      </c>
      <c r="U1080" t="str">
        <f>VLOOKUP(B1080,[1]Arkusz5!$A$3:$Y$2185,20,FALSE)</f>
        <v>wielkopolskie</v>
      </c>
      <c r="V1080" t="str">
        <f>VLOOKUP(B1080,[1]Arkusz5!$A$3:$Y$2185,21,FALSE)</f>
        <v>śremski</v>
      </c>
      <c r="W1080" t="str">
        <f>VLOOKUP(B1080,[1]Arkusz5!$A$3:$Y$2185,22,FALSE)</f>
        <v>Książ Wielkopolski</v>
      </c>
      <c r="X1080" t="str">
        <f>VLOOKUP(B1080,[1]Arkusz5!$A$3:$Y$2185,23,FALSE)</f>
        <v>315.64 Kotlina Śremska</v>
      </c>
      <c r="Y1080" t="str">
        <f>VLOOKUP(B1080,[1]Arkusz5!$A$3:$Y$2185,24,FALSE)</f>
        <v>Continental Bio-geographical Region</v>
      </c>
      <c r="Z1080" t="str">
        <f>VLOOKUP(B1080,[1]Arkusz5!$A$3:$Y$2185,25,FALSE)</f>
        <v>Ficario-Ulmetum chrysosplenietosum</v>
      </c>
    </row>
    <row r="1081" spans="1:26" x14ac:dyDescent="0.25">
      <c r="A1081">
        <v>1080</v>
      </c>
      <c r="B1081" t="s">
        <v>6520</v>
      </c>
      <c r="C1081" t="str">
        <f>VLOOKUP(B1081,[1]Arkusz5!$A$3:$Y$2185,2,FALSE)</f>
        <v>52.09096</v>
      </c>
      <c r="D1081" t="str">
        <f>VLOOKUP(B1081,[1]Arkusz5!$A$3:$Y$2185,3,FALSE)</f>
        <v>17.257582</v>
      </c>
      <c r="E1081" t="str">
        <f>VLOOKUP(B1081,[1]Arkusz5!$A$3:$Y$2185,4,FALSE)</f>
        <v>33UXT57</v>
      </c>
      <c r="F1081" t="str">
        <f>VLOOKUP(B1081,[1]Arkusz5!$A$3:$Y$2185,5,FALSE)</f>
        <v>CD31</v>
      </c>
      <c r="G1081">
        <f>VLOOKUP(B1081,[1]Arkusz5!$A$3:$Y$2185,6,FALSE)</f>
        <v>0</v>
      </c>
      <c r="H1081">
        <f>VLOOKUP(B1081,[1]Arkusz5!$A$3:$Y$2185,7,FALSE)</f>
        <v>0</v>
      </c>
      <c r="I1081">
        <f>VLOOKUP(B1081,[1]Arkusz5!$A$3:$Y$2185,8,FALSE)</f>
        <v>0</v>
      </c>
      <c r="J1081">
        <f>VLOOKUP(B1081,[1]Arkusz5!$A$3:$Y$2185,9,FALSE)</f>
        <v>0</v>
      </c>
      <c r="K1081">
        <f>VLOOKUP(B1081,[1]Arkusz5!$A$3:$Y$2185,10,FALSE)</f>
        <v>0</v>
      </c>
      <c r="L1081">
        <f>VLOOKUP(B1081,[1]Arkusz5!$A$3:$Y$2185,11,FALSE)</f>
        <v>0</v>
      </c>
      <c r="M1081">
        <f>VLOOKUP(B1081,[1]Arkusz5!$A$3:$Y$2185,12,FALSE)</f>
        <v>0</v>
      </c>
      <c r="N1081">
        <f>VLOOKUP(B1081,[1]Arkusz5!$A$3:$Y$2185,13,FALSE)</f>
        <v>0</v>
      </c>
      <c r="O1081">
        <f>VLOOKUP(B1081,[1]Arkusz5!$A$3:$Y$2185,14,FALSE)</f>
        <v>0</v>
      </c>
      <c r="P1081">
        <f>VLOOKUP(B1081,[1]Arkusz5!$A$3:$Y$2185,15,FALSE)</f>
        <v>0</v>
      </c>
      <c r="Q1081">
        <f>VLOOKUP(B1081,[1]Arkusz5!$A$3:$Y$2185,16,FALSE)</f>
        <v>0</v>
      </c>
      <c r="R1081">
        <f>VLOOKUP(B1081,[1]Arkusz5!$A$3:$Y$2185,17,FALSE)</f>
        <v>0</v>
      </c>
      <c r="S1081" t="str">
        <f>VLOOKUP(B1081,[1]Arkusz5!$A$3:$Y$2185,18,FALSE)</f>
        <v>Europa</v>
      </c>
      <c r="T1081" t="str">
        <f>VLOOKUP(B1081,[1]Arkusz5!$A$3:$Y$2185,19,FALSE)</f>
        <v>Polska</v>
      </c>
      <c r="U1081" t="str">
        <f>VLOOKUP(B1081,[1]Arkusz5!$A$3:$Y$2185,20,FALSE)</f>
        <v>wielkopolskie</v>
      </c>
      <c r="V1081" t="str">
        <f>VLOOKUP(B1081,[1]Arkusz5!$A$3:$Y$2185,21,FALSE)</f>
        <v>śremski</v>
      </c>
      <c r="W1081" t="str">
        <f>VLOOKUP(B1081,[1]Arkusz5!$A$3:$Y$2185,22,FALSE)</f>
        <v>Książ Wielkopolski</v>
      </c>
      <c r="X1081" t="str">
        <f>VLOOKUP(B1081,[1]Arkusz5!$A$3:$Y$2185,23,FALSE)</f>
        <v>315.64 Kotlina Śremska</v>
      </c>
      <c r="Y1081" t="str">
        <f>VLOOKUP(B1081,[1]Arkusz5!$A$3:$Y$2185,24,FALSE)</f>
        <v>Continental Bio-geographical Region</v>
      </c>
      <c r="Z1081" t="str">
        <f>VLOOKUP(B1081,[1]Arkusz5!$A$3:$Y$2185,25,FALSE)</f>
        <v>Pino-Quercetum (=Querco-Pinetum + Serratulo-Pinetum)</v>
      </c>
    </row>
    <row r="1082" spans="1:26" x14ac:dyDescent="0.25">
      <c r="A1082">
        <v>1081</v>
      </c>
      <c r="B1082" t="s">
        <v>6528</v>
      </c>
      <c r="C1082" t="str">
        <f>VLOOKUP(B1082,[1]Arkusz5!$A$3:$Y$2185,2,FALSE)</f>
        <v>52.008383</v>
      </c>
      <c r="D1082" t="str">
        <f>VLOOKUP(B1082,[1]Arkusz5!$A$3:$Y$2185,3,FALSE)</f>
        <v>16.984219</v>
      </c>
      <c r="E1082" t="str">
        <f>VLOOKUP(B1082,[1]Arkusz5!$A$3:$Y$2185,4,FALSE)</f>
        <v>33UXT36</v>
      </c>
      <c r="F1082" t="str">
        <f>VLOOKUP(B1082,[1]Arkusz5!$A$3:$Y$2185,5,FALSE)</f>
        <v>BD49</v>
      </c>
      <c r="G1082">
        <f>VLOOKUP(B1082,[1]Arkusz5!$A$3:$Y$2185,6,FALSE)</f>
        <v>0</v>
      </c>
      <c r="H1082">
        <f>VLOOKUP(B1082,[1]Arkusz5!$A$3:$Y$2185,7,FALSE)</f>
        <v>0</v>
      </c>
      <c r="I1082">
        <f>VLOOKUP(B1082,[1]Arkusz5!$A$3:$Y$2185,8,FALSE)</f>
        <v>0</v>
      </c>
      <c r="J1082">
        <f>VLOOKUP(B1082,[1]Arkusz5!$A$3:$Y$2185,9,FALSE)</f>
        <v>0</v>
      </c>
      <c r="K1082">
        <f>VLOOKUP(B1082,[1]Arkusz5!$A$3:$Y$2185,10,FALSE)</f>
        <v>0</v>
      </c>
      <c r="L1082">
        <f>VLOOKUP(B1082,[1]Arkusz5!$A$3:$Y$2185,11,FALSE)</f>
        <v>0</v>
      </c>
      <c r="M1082">
        <f>VLOOKUP(B1082,[1]Arkusz5!$A$3:$Y$2185,12,FALSE)</f>
        <v>0</v>
      </c>
      <c r="N1082">
        <f>VLOOKUP(B1082,[1]Arkusz5!$A$3:$Y$2185,13,FALSE)</f>
        <v>0</v>
      </c>
      <c r="O1082">
        <f>VLOOKUP(B1082,[1]Arkusz5!$A$3:$Y$2185,14,FALSE)</f>
        <v>0</v>
      </c>
      <c r="P1082">
        <f>VLOOKUP(B1082,[1]Arkusz5!$A$3:$Y$2185,15,FALSE)</f>
        <v>0</v>
      </c>
      <c r="Q1082">
        <f>VLOOKUP(B1082,[1]Arkusz5!$A$3:$Y$2185,16,FALSE)</f>
        <v>0</v>
      </c>
      <c r="R1082">
        <f>VLOOKUP(B1082,[1]Arkusz5!$A$3:$Y$2185,17,FALSE)</f>
        <v>0</v>
      </c>
      <c r="S1082" t="str">
        <f>VLOOKUP(B1082,[1]Arkusz5!$A$3:$Y$2185,18,FALSE)</f>
        <v>Europa</v>
      </c>
      <c r="T1082" t="str">
        <f>VLOOKUP(B1082,[1]Arkusz5!$A$3:$Y$2185,19,FALSE)</f>
        <v>Polska</v>
      </c>
      <c r="U1082" t="str">
        <f>VLOOKUP(B1082,[1]Arkusz5!$A$3:$Y$2185,20,FALSE)</f>
        <v>wielkopolskie</v>
      </c>
      <c r="V1082" t="str">
        <f>VLOOKUP(B1082,[1]Arkusz5!$A$3:$Y$2185,21,FALSE)</f>
        <v>śremski</v>
      </c>
      <c r="W1082" t="str">
        <f>VLOOKUP(B1082,[1]Arkusz5!$A$3:$Y$2185,22,FALSE)</f>
        <v>Dolsk</v>
      </c>
      <c r="X1082" t="str">
        <f>VLOOKUP(B1082,[1]Arkusz5!$A$3:$Y$2185,23,FALSE)</f>
        <v>315.82 Pojezierze Krzywińskie</v>
      </c>
      <c r="Y1082" t="str">
        <f>VLOOKUP(B1082,[1]Arkusz5!$A$3:$Y$2185,24,FALSE)</f>
        <v>Continental Bio-geographical Region</v>
      </c>
      <c r="Z1082" t="str">
        <f>VLOOKUP(B1082,[1]Arkusz5!$A$3:$Y$2185,25,FALSE)</f>
        <v>Fraxino-Alnetum (=Circaeo-Alnetum)</v>
      </c>
    </row>
    <row r="1083" spans="1:26" x14ac:dyDescent="0.25">
      <c r="A1083">
        <v>1082</v>
      </c>
      <c r="B1083" t="s">
        <v>6534</v>
      </c>
      <c r="C1083" t="str">
        <f>VLOOKUP(B1083,[1]Arkusz5!$A$3:$Y$2185,2,FALSE)</f>
        <v>52.07765</v>
      </c>
      <c r="D1083" t="str">
        <f>VLOOKUP(B1083,[1]Arkusz5!$A$3:$Y$2185,3,FALSE)</f>
        <v>17.138981</v>
      </c>
      <c r="E1083" t="str">
        <f>VLOOKUP(B1083,[1]Arkusz5!$A$3:$Y$2185,4,FALSE)</f>
        <v>33UXT47</v>
      </c>
      <c r="F1083" t="str">
        <f>VLOOKUP(B1083,[1]Arkusz5!$A$3:$Y$2185,5,FALSE)</f>
        <v>CD30</v>
      </c>
      <c r="G1083">
        <f>VLOOKUP(B1083,[1]Arkusz5!$A$3:$Y$2185,6,FALSE)</f>
        <v>0</v>
      </c>
      <c r="H1083">
        <f>VLOOKUP(B1083,[1]Arkusz5!$A$3:$Y$2185,7,FALSE)</f>
        <v>0</v>
      </c>
      <c r="I1083">
        <f>VLOOKUP(B1083,[1]Arkusz5!$A$3:$Y$2185,8,FALSE)</f>
        <v>0</v>
      </c>
      <c r="J1083">
        <f>VLOOKUP(B1083,[1]Arkusz5!$A$3:$Y$2185,9,FALSE)</f>
        <v>0</v>
      </c>
      <c r="K1083">
        <f>VLOOKUP(B1083,[1]Arkusz5!$A$3:$Y$2185,10,FALSE)</f>
        <v>0</v>
      </c>
      <c r="L1083">
        <f>VLOOKUP(B1083,[1]Arkusz5!$A$3:$Y$2185,11,FALSE)</f>
        <v>0</v>
      </c>
      <c r="M1083">
        <f>VLOOKUP(B1083,[1]Arkusz5!$A$3:$Y$2185,12,FALSE)</f>
        <v>0</v>
      </c>
      <c r="N1083">
        <f>VLOOKUP(B1083,[1]Arkusz5!$A$3:$Y$2185,13,FALSE)</f>
        <v>0</v>
      </c>
      <c r="O1083">
        <f>VLOOKUP(B1083,[1]Arkusz5!$A$3:$Y$2185,14,FALSE)</f>
        <v>0</v>
      </c>
      <c r="P1083">
        <f>VLOOKUP(B1083,[1]Arkusz5!$A$3:$Y$2185,15,FALSE)</f>
        <v>0</v>
      </c>
      <c r="Q1083">
        <f>VLOOKUP(B1083,[1]Arkusz5!$A$3:$Y$2185,16,FALSE)</f>
        <v>0</v>
      </c>
      <c r="R1083">
        <f>VLOOKUP(B1083,[1]Arkusz5!$A$3:$Y$2185,17,FALSE)</f>
        <v>0</v>
      </c>
      <c r="S1083" t="str">
        <f>VLOOKUP(B1083,[1]Arkusz5!$A$3:$Y$2185,18,FALSE)</f>
        <v>Europa</v>
      </c>
      <c r="T1083" t="str">
        <f>VLOOKUP(B1083,[1]Arkusz5!$A$3:$Y$2185,19,FALSE)</f>
        <v>Polska</v>
      </c>
      <c r="U1083" t="str">
        <f>VLOOKUP(B1083,[1]Arkusz5!$A$3:$Y$2185,20,FALSE)</f>
        <v>wielkopolskie</v>
      </c>
      <c r="V1083" t="str">
        <f>VLOOKUP(B1083,[1]Arkusz5!$A$3:$Y$2185,21,FALSE)</f>
        <v>śremski</v>
      </c>
      <c r="W1083" t="str">
        <f>VLOOKUP(B1083,[1]Arkusz5!$A$3:$Y$2185,22,FALSE)</f>
        <v>Książ Wielkopolski</v>
      </c>
      <c r="X1083" t="str">
        <f>VLOOKUP(B1083,[1]Arkusz5!$A$3:$Y$2185,23,FALSE)</f>
        <v>315.64 Kotlina Śremska</v>
      </c>
      <c r="Y1083" t="str">
        <f>VLOOKUP(B1083,[1]Arkusz5!$A$3:$Y$2185,24,FALSE)</f>
        <v>Continental Bio-geographical Region</v>
      </c>
      <c r="Z1083" t="str">
        <f>VLOOKUP(B1083,[1]Arkusz5!$A$3:$Y$2185,25,FALSE)</f>
        <v>Fraxino-Alnetum (=Circaeo-Alnetum)</v>
      </c>
    </row>
    <row r="1084" spans="1:26" x14ac:dyDescent="0.25">
      <c r="A1084">
        <v>1083</v>
      </c>
      <c r="B1084" t="s">
        <v>6540</v>
      </c>
      <c r="C1084" t="str">
        <f>VLOOKUP(B1084,[1]Arkusz5!$A$3:$Y$2185,2,FALSE)</f>
        <v>52.463097</v>
      </c>
      <c r="D1084" t="str">
        <f>VLOOKUP(B1084,[1]Arkusz5!$A$3:$Y$2185,3,FALSE)</f>
        <v>17.854754</v>
      </c>
      <c r="E1084" t="str">
        <f>VLOOKUP(B1084,[1]Arkusz5!$A$3:$Y$2185,4,FALSE)</f>
        <v>33UXU91</v>
      </c>
      <c r="F1084" t="str">
        <f>VLOOKUP(B1084,[1]Arkusz5!$A$3:$Y$2185,5,FALSE)</f>
        <v>CC95</v>
      </c>
      <c r="G1084">
        <f>VLOOKUP(B1084,[1]Arkusz5!$A$3:$Y$2185,6,FALSE)</f>
        <v>0</v>
      </c>
      <c r="H1084">
        <f>VLOOKUP(B1084,[1]Arkusz5!$A$3:$Y$2185,7,FALSE)</f>
        <v>0</v>
      </c>
      <c r="I1084">
        <f>VLOOKUP(B1084,[1]Arkusz5!$A$3:$Y$2185,8,FALSE)</f>
        <v>0</v>
      </c>
      <c r="J1084">
        <f>VLOOKUP(B1084,[1]Arkusz5!$A$3:$Y$2185,9,FALSE)</f>
        <v>0</v>
      </c>
      <c r="K1084" t="str">
        <f>VLOOKUP(B1084,[1]Arkusz5!$A$3:$Y$2185,10,FALSE)</f>
        <v>Powidzki Park Krajobrazowy</v>
      </c>
      <c r="L1084">
        <f>VLOOKUP(B1084,[1]Arkusz5!$A$3:$Y$2185,11,FALSE)</f>
        <v>0</v>
      </c>
      <c r="M1084">
        <f>VLOOKUP(B1084,[1]Arkusz5!$A$3:$Y$2185,12,FALSE)</f>
        <v>0</v>
      </c>
      <c r="N1084" t="str">
        <f>VLOOKUP(B1084,[1]Arkusz5!$A$3:$Y$2185,13,FALSE)</f>
        <v>Powidzko-Bieniszewski</v>
      </c>
      <c r="O1084">
        <f>VLOOKUP(B1084,[1]Arkusz5!$A$3:$Y$2185,14,FALSE)</f>
        <v>0</v>
      </c>
      <c r="P1084">
        <f>VLOOKUP(B1084,[1]Arkusz5!$A$3:$Y$2185,15,FALSE)</f>
        <v>0</v>
      </c>
      <c r="Q1084">
        <f>VLOOKUP(B1084,[1]Arkusz5!$A$3:$Y$2185,16,FALSE)</f>
        <v>0</v>
      </c>
      <c r="R1084">
        <f>VLOOKUP(B1084,[1]Arkusz5!$A$3:$Y$2185,17,FALSE)</f>
        <v>0</v>
      </c>
      <c r="S1084" t="str">
        <f>VLOOKUP(B1084,[1]Arkusz5!$A$3:$Y$2185,18,FALSE)</f>
        <v>Europa</v>
      </c>
      <c r="T1084" t="str">
        <f>VLOOKUP(B1084,[1]Arkusz5!$A$3:$Y$2185,19,FALSE)</f>
        <v>Polska</v>
      </c>
      <c r="U1084" t="str">
        <f>VLOOKUP(B1084,[1]Arkusz5!$A$3:$Y$2185,20,FALSE)</f>
        <v>wielkopolskie</v>
      </c>
      <c r="V1084" t="str">
        <f>VLOOKUP(B1084,[1]Arkusz5!$A$3:$Y$2185,21,FALSE)</f>
        <v>gnieźnieński</v>
      </c>
      <c r="W1084" t="str">
        <f>VLOOKUP(B1084,[1]Arkusz5!$A$3:$Y$2185,22,FALSE)</f>
        <v>Witkowo</v>
      </c>
      <c r="X1084" t="str">
        <f>VLOOKUP(B1084,[1]Arkusz5!$A$3:$Y$2185,23,FALSE)</f>
        <v>315.56 Równina Wrzesińska</v>
      </c>
      <c r="Y1084" t="str">
        <f>VLOOKUP(B1084,[1]Arkusz5!$A$3:$Y$2185,24,FALSE)</f>
        <v>Continental Bio-geographical Region</v>
      </c>
      <c r="Z1084" t="str">
        <f>VLOOKUP(B1084,[1]Arkusz5!$A$3:$Y$2185,25,FALSE)</f>
        <v>Galio-Carpinetum</v>
      </c>
    </row>
    <row r="1085" spans="1:26" x14ac:dyDescent="0.25">
      <c r="A1085">
        <v>1084</v>
      </c>
      <c r="B1085" t="s">
        <v>6545</v>
      </c>
      <c r="C1085" t="str">
        <f>VLOOKUP(B1085,[1]Arkusz5!$A$3:$Y$2185,2,FALSE)</f>
        <v>52.35175</v>
      </c>
      <c r="D1085" t="str">
        <f>VLOOKUP(B1085,[1]Arkusz5!$A$3:$Y$2185,3,FALSE)</f>
        <v>17.052402</v>
      </c>
      <c r="E1085" t="str">
        <f>VLOOKUP(B1085,[1]Arkusz5!$A$3:$Y$2185,4,FALSE)</f>
        <v>33UXU30</v>
      </c>
      <c r="F1085" t="str">
        <f>VLOOKUP(B1085,[1]Arkusz5!$A$3:$Y$2185,5,FALSE)</f>
        <v>BD09</v>
      </c>
      <c r="G1085">
        <f>VLOOKUP(B1085,[1]Arkusz5!$A$3:$Y$2185,6,FALSE)</f>
        <v>0</v>
      </c>
      <c r="H1085">
        <f>VLOOKUP(B1085,[1]Arkusz5!$A$3:$Y$2185,7,FALSE)</f>
        <v>0</v>
      </c>
      <c r="I1085">
        <f>VLOOKUP(B1085,[1]Arkusz5!$A$3:$Y$2185,8,FALSE)</f>
        <v>0</v>
      </c>
      <c r="J1085">
        <f>VLOOKUP(B1085,[1]Arkusz5!$A$3:$Y$2185,9,FALSE)</f>
        <v>0</v>
      </c>
      <c r="K1085">
        <f>VLOOKUP(B1085,[1]Arkusz5!$A$3:$Y$2185,10,FALSE)</f>
        <v>0</v>
      </c>
      <c r="L1085">
        <f>VLOOKUP(B1085,[1]Arkusz5!$A$3:$Y$2185,11,FALSE)</f>
        <v>0</v>
      </c>
      <c r="M1085">
        <f>VLOOKUP(B1085,[1]Arkusz5!$A$3:$Y$2185,12,FALSE)</f>
        <v>0</v>
      </c>
      <c r="N1085">
        <f>VLOOKUP(B1085,[1]Arkusz5!$A$3:$Y$2185,13,FALSE)</f>
        <v>0</v>
      </c>
      <c r="O1085" t="str">
        <f>VLOOKUP(B1085,[1]Arkusz5!$A$3:$Y$2185,14,FALSE)</f>
        <v>Darzybór</v>
      </c>
      <c r="P1085">
        <f>VLOOKUP(B1085,[1]Arkusz5!$A$3:$Y$2185,15,FALSE)</f>
        <v>0</v>
      </c>
      <c r="Q1085">
        <f>VLOOKUP(B1085,[1]Arkusz5!$A$3:$Y$2185,16,FALSE)</f>
        <v>0</v>
      </c>
      <c r="R1085">
        <f>VLOOKUP(B1085,[1]Arkusz5!$A$3:$Y$2185,17,FALSE)</f>
        <v>0</v>
      </c>
      <c r="S1085" t="str">
        <f>VLOOKUP(B1085,[1]Arkusz5!$A$3:$Y$2185,18,FALSE)</f>
        <v>Europa</v>
      </c>
      <c r="T1085" t="str">
        <f>VLOOKUP(B1085,[1]Arkusz5!$A$3:$Y$2185,19,FALSE)</f>
        <v>Polska</v>
      </c>
      <c r="U1085" t="str">
        <f>VLOOKUP(B1085,[1]Arkusz5!$A$3:$Y$2185,20,FALSE)</f>
        <v>wielkopolskie</v>
      </c>
      <c r="V1085" t="str">
        <f>VLOOKUP(B1085,[1]Arkusz5!$A$3:$Y$2185,21,FALSE)</f>
        <v>Poznań</v>
      </c>
      <c r="W1085" t="str">
        <f>VLOOKUP(B1085,[1]Arkusz5!$A$3:$Y$2185,22,FALSE)</f>
        <v>Poznań</v>
      </c>
      <c r="X1085" t="str">
        <f>VLOOKUP(B1085,[1]Arkusz5!$A$3:$Y$2185,23,FALSE)</f>
        <v>315.56 Równina Wrzesińska</v>
      </c>
      <c r="Y1085" t="str">
        <f>VLOOKUP(B1085,[1]Arkusz5!$A$3:$Y$2185,24,FALSE)</f>
        <v>Continental Bio-geographical Region</v>
      </c>
      <c r="Z1085" t="str">
        <f>VLOOKUP(B1085,[1]Arkusz5!$A$3:$Y$2185,25,FALSE)</f>
        <v>Ficario-Ulmetum chrysosplenietosum</v>
      </c>
    </row>
    <row r="1086" spans="1:26" x14ac:dyDescent="0.25">
      <c r="A1086">
        <v>1085</v>
      </c>
      <c r="B1086" t="s">
        <v>6551</v>
      </c>
      <c r="C1086" t="str">
        <f>VLOOKUP(B1086,[1]Arkusz5!$A$3:$Y$2185,2,FALSE)</f>
        <v>51.944246</v>
      </c>
      <c r="D1086" t="str">
        <f>VLOOKUP(B1086,[1]Arkusz5!$A$3:$Y$2185,3,FALSE)</f>
        <v>16.200806</v>
      </c>
      <c r="E1086" t="str">
        <f>VLOOKUP(B1086,[1]Arkusz5!$A$3:$Y$2185,4,FALSE)</f>
        <v>33UWT85</v>
      </c>
      <c r="F1086" t="str">
        <f>VLOOKUP(B1086,[1]Arkusz5!$A$3:$Y$2185,5,FALSE)</f>
        <v>BD53</v>
      </c>
      <c r="G1086">
        <f>VLOOKUP(B1086,[1]Arkusz5!$A$3:$Y$2185,6,FALSE)</f>
        <v>0</v>
      </c>
      <c r="H1086">
        <f>VLOOKUP(B1086,[1]Arkusz5!$A$3:$Y$2185,7,FALSE)</f>
        <v>0</v>
      </c>
      <c r="I1086">
        <f>VLOOKUP(B1086,[1]Arkusz5!$A$3:$Y$2185,8,FALSE)</f>
        <v>0</v>
      </c>
      <c r="J1086">
        <f>VLOOKUP(B1086,[1]Arkusz5!$A$3:$Y$2185,9,FALSE)</f>
        <v>0</v>
      </c>
      <c r="K1086" t="str">
        <f>VLOOKUP(B1086,[1]Arkusz5!$A$3:$Y$2185,10,FALSE)</f>
        <v>Przemęcki Park Krajobrazowy</v>
      </c>
      <c r="L1086">
        <f>VLOOKUP(B1086,[1]Arkusz5!$A$3:$Y$2185,11,FALSE)</f>
        <v>0</v>
      </c>
      <c r="M1086">
        <f>VLOOKUP(B1086,[1]Arkusz5!$A$3:$Y$2185,12,FALSE)</f>
        <v>0</v>
      </c>
      <c r="N1086" t="str">
        <f>VLOOKUP(B1086,[1]Arkusz5!$A$3:$Y$2185,13,FALSE)</f>
        <v>Przemęcko-Wschowski i kompleks leśny Włoszakowice</v>
      </c>
      <c r="O1086">
        <f>VLOOKUP(B1086,[1]Arkusz5!$A$3:$Y$2185,14,FALSE)</f>
        <v>0</v>
      </c>
      <c r="P1086">
        <f>VLOOKUP(B1086,[1]Arkusz5!$A$3:$Y$2185,15,FALSE)</f>
        <v>0</v>
      </c>
      <c r="Q1086" t="str">
        <f>VLOOKUP(B1086,[1]Arkusz5!$A$3:$Y$2185,16,FALSE)</f>
        <v>PLB300011; PLH300041</v>
      </c>
      <c r="R1086" t="str">
        <f>VLOOKUP(B1086,[1]Arkusz5!$A$3:$Y$2185,17,FALSE)</f>
        <v>Pojezierze Sławskie; Ostoja Przemęcka</v>
      </c>
      <c r="S1086" t="str">
        <f>VLOOKUP(B1086,[1]Arkusz5!$A$3:$Y$2185,18,FALSE)</f>
        <v>Europa</v>
      </c>
      <c r="T1086" t="str">
        <f>VLOOKUP(B1086,[1]Arkusz5!$A$3:$Y$2185,19,FALSE)</f>
        <v>Polska</v>
      </c>
      <c r="U1086" t="str">
        <f>VLOOKUP(B1086,[1]Arkusz5!$A$3:$Y$2185,20,FALSE)</f>
        <v>wielkopolskie</v>
      </c>
      <c r="V1086" t="str">
        <f>VLOOKUP(B1086,[1]Arkusz5!$A$3:$Y$2185,21,FALSE)</f>
        <v>wolsztyński</v>
      </c>
      <c r="W1086" t="str">
        <f>VLOOKUP(B1086,[1]Arkusz5!$A$3:$Y$2185,22,FALSE)</f>
        <v>Przemęt</v>
      </c>
      <c r="X1086" t="str">
        <f>VLOOKUP(B1086,[1]Arkusz5!$A$3:$Y$2185,23,FALSE)</f>
        <v>315.81 Pojezierze Sławskie</v>
      </c>
      <c r="Y1086" t="str">
        <f>VLOOKUP(B1086,[1]Arkusz5!$A$3:$Y$2185,24,FALSE)</f>
        <v>Continental Bio-geographical Region</v>
      </c>
      <c r="Z1086">
        <f>VLOOKUP(B1086,[1]Arkusz5!$A$3:$Y$2185,25,FALSE)</f>
        <v>0</v>
      </c>
    </row>
    <row r="1087" spans="1:26" x14ac:dyDescent="0.25">
      <c r="A1087">
        <v>1086</v>
      </c>
      <c r="B1087" t="s">
        <v>6559</v>
      </c>
      <c r="C1087" t="str">
        <f>VLOOKUP(B1087,[1]Arkusz5!$A$3:$Y$2185,2,FALSE)</f>
        <v>51.944246</v>
      </c>
      <c r="D1087" t="str">
        <f>VLOOKUP(B1087,[1]Arkusz5!$A$3:$Y$2185,3,FALSE)</f>
        <v>16.200806</v>
      </c>
      <c r="E1087" t="str">
        <f>VLOOKUP(B1087,[1]Arkusz5!$A$3:$Y$2185,4,FALSE)</f>
        <v>33UWT85</v>
      </c>
      <c r="F1087" t="str">
        <f>VLOOKUP(B1087,[1]Arkusz5!$A$3:$Y$2185,5,FALSE)</f>
        <v>BD53</v>
      </c>
      <c r="G1087">
        <f>VLOOKUP(B1087,[1]Arkusz5!$A$3:$Y$2185,6,FALSE)</f>
        <v>0</v>
      </c>
      <c r="H1087">
        <f>VLOOKUP(B1087,[1]Arkusz5!$A$3:$Y$2185,7,FALSE)</f>
        <v>0</v>
      </c>
      <c r="I1087">
        <f>VLOOKUP(B1087,[1]Arkusz5!$A$3:$Y$2185,8,FALSE)</f>
        <v>0</v>
      </c>
      <c r="J1087">
        <f>VLOOKUP(B1087,[1]Arkusz5!$A$3:$Y$2185,9,FALSE)</f>
        <v>0</v>
      </c>
      <c r="K1087" t="str">
        <f>VLOOKUP(B1087,[1]Arkusz5!$A$3:$Y$2185,10,FALSE)</f>
        <v>Przemęcki Park Krajobrazowy</v>
      </c>
      <c r="L1087">
        <f>VLOOKUP(B1087,[1]Arkusz5!$A$3:$Y$2185,11,FALSE)</f>
        <v>0</v>
      </c>
      <c r="M1087">
        <f>VLOOKUP(B1087,[1]Arkusz5!$A$3:$Y$2185,12,FALSE)</f>
        <v>0</v>
      </c>
      <c r="N1087" t="str">
        <f>VLOOKUP(B1087,[1]Arkusz5!$A$3:$Y$2185,13,FALSE)</f>
        <v>Przemęcko-Wschowski i kompleks leśny Włoszakowice</v>
      </c>
      <c r="O1087">
        <f>VLOOKUP(B1087,[1]Arkusz5!$A$3:$Y$2185,14,FALSE)</f>
        <v>0</v>
      </c>
      <c r="P1087">
        <f>VLOOKUP(B1087,[1]Arkusz5!$A$3:$Y$2185,15,FALSE)</f>
        <v>0</v>
      </c>
      <c r="Q1087" t="str">
        <f>VLOOKUP(B1087,[1]Arkusz5!$A$3:$Y$2185,16,FALSE)</f>
        <v>PLB300011; PLH300041</v>
      </c>
      <c r="R1087" t="str">
        <f>VLOOKUP(B1087,[1]Arkusz5!$A$3:$Y$2185,17,FALSE)</f>
        <v>Pojezierze Sławskie; Ostoja Przemęcka</v>
      </c>
      <c r="S1087" t="str">
        <f>VLOOKUP(B1087,[1]Arkusz5!$A$3:$Y$2185,18,FALSE)</f>
        <v>Europa</v>
      </c>
      <c r="T1087" t="str">
        <f>VLOOKUP(B1087,[1]Arkusz5!$A$3:$Y$2185,19,FALSE)</f>
        <v>Polska</v>
      </c>
      <c r="U1087" t="str">
        <f>VLOOKUP(B1087,[1]Arkusz5!$A$3:$Y$2185,20,FALSE)</f>
        <v>wielkopolskie</v>
      </c>
      <c r="V1087" t="str">
        <f>VLOOKUP(B1087,[1]Arkusz5!$A$3:$Y$2185,21,FALSE)</f>
        <v>wolsztyński</v>
      </c>
      <c r="W1087" t="str">
        <f>VLOOKUP(B1087,[1]Arkusz5!$A$3:$Y$2185,22,FALSE)</f>
        <v>Przemęt</v>
      </c>
      <c r="X1087" t="str">
        <f>VLOOKUP(B1087,[1]Arkusz5!$A$3:$Y$2185,23,FALSE)</f>
        <v>315.81 Pojezierze Sławskie</v>
      </c>
      <c r="Y1087" t="str">
        <f>VLOOKUP(B1087,[1]Arkusz5!$A$3:$Y$2185,24,FALSE)</f>
        <v>Continental Bio-geographical Region</v>
      </c>
      <c r="Z1087">
        <f>VLOOKUP(B1087,[1]Arkusz5!$A$3:$Y$2185,25,FALSE)</f>
        <v>0</v>
      </c>
    </row>
    <row r="1088" spans="1:26" x14ac:dyDescent="0.25">
      <c r="A1088">
        <v>1087</v>
      </c>
      <c r="B1088" t="s">
        <v>6560</v>
      </c>
      <c r="C1088" t="str">
        <f>VLOOKUP(B1088,[1]Arkusz5!$A$3:$Y$2185,2,FALSE)</f>
        <v>52.681686</v>
      </c>
      <c r="D1088" t="str">
        <f>VLOOKUP(B1088,[1]Arkusz5!$A$3:$Y$2185,3,FALSE)</f>
        <v>17.19768</v>
      </c>
      <c r="E1088" t="str">
        <f>VLOOKUP(B1088,[1]Arkusz5!$A$3:$Y$2185,4,FALSE)</f>
        <v>33UXU43</v>
      </c>
      <c r="F1088" t="str">
        <f>VLOOKUP(B1088,[1]Arkusz5!$A$3:$Y$2185,5,FALSE)</f>
        <v>CC70</v>
      </c>
      <c r="G1088">
        <f>VLOOKUP(B1088,[1]Arkusz5!$A$3:$Y$2185,6,FALSE)</f>
        <v>0</v>
      </c>
      <c r="H1088">
        <f>VLOOKUP(B1088,[1]Arkusz5!$A$3:$Y$2185,7,FALSE)</f>
        <v>0</v>
      </c>
      <c r="I1088">
        <f>VLOOKUP(B1088,[1]Arkusz5!$A$3:$Y$2185,8,FALSE)</f>
        <v>0</v>
      </c>
      <c r="J1088">
        <f>VLOOKUP(B1088,[1]Arkusz5!$A$3:$Y$2185,9,FALSE)</f>
        <v>0</v>
      </c>
      <c r="K1088">
        <f>VLOOKUP(B1088,[1]Arkusz5!$A$3:$Y$2185,10,FALSE)</f>
        <v>0</v>
      </c>
      <c r="L1088">
        <f>VLOOKUP(B1088,[1]Arkusz5!$A$3:$Y$2185,11,FALSE)</f>
        <v>0</v>
      </c>
      <c r="M1088">
        <f>VLOOKUP(B1088,[1]Arkusz5!$A$3:$Y$2185,12,FALSE)</f>
        <v>0</v>
      </c>
      <c r="N1088">
        <f>VLOOKUP(B1088,[1]Arkusz5!$A$3:$Y$2185,13,FALSE)</f>
        <v>0</v>
      </c>
      <c r="O1088">
        <f>VLOOKUP(B1088,[1]Arkusz5!$A$3:$Y$2185,14,FALSE)</f>
        <v>0</v>
      </c>
      <c r="P1088">
        <f>VLOOKUP(B1088,[1]Arkusz5!$A$3:$Y$2185,15,FALSE)</f>
        <v>0</v>
      </c>
      <c r="Q1088">
        <f>VLOOKUP(B1088,[1]Arkusz5!$A$3:$Y$2185,16,FALSE)</f>
        <v>0</v>
      </c>
      <c r="R1088">
        <f>VLOOKUP(B1088,[1]Arkusz5!$A$3:$Y$2185,17,FALSE)</f>
        <v>0</v>
      </c>
      <c r="S1088" t="str">
        <f>VLOOKUP(B1088,[1]Arkusz5!$A$3:$Y$2185,18,FALSE)</f>
        <v>Europa</v>
      </c>
      <c r="T1088" t="str">
        <f>VLOOKUP(B1088,[1]Arkusz5!$A$3:$Y$2185,19,FALSE)</f>
        <v>Polska</v>
      </c>
      <c r="U1088" t="str">
        <f>VLOOKUP(B1088,[1]Arkusz5!$A$3:$Y$2185,20,FALSE)</f>
        <v>wielkopolskie</v>
      </c>
      <c r="V1088" t="str">
        <f>VLOOKUP(B1088,[1]Arkusz5!$A$3:$Y$2185,21,FALSE)</f>
        <v>wągrowiecki</v>
      </c>
      <c r="W1088" t="str">
        <f>VLOOKUP(B1088,[1]Arkusz5!$A$3:$Y$2185,22,FALSE)</f>
        <v>Skoki</v>
      </c>
      <c r="X1088" t="str">
        <f>VLOOKUP(B1088,[1]Arkusz5!$A$3:$Y$2185,23,FALSE)</f>
        <v>315.54 Pojezierze Gnieźnieńskie</v>
      </c>
      <c r="Y1088" t="str">
        <f>VLOOKUP(B1088,[1]Arkusz5!$A$3:$Y$2185,24,FALSE)</f>
        <v>Continental Bio-geographical Region</v>
      </c>
      <c r="Z1088" t="str">
        <f>VLOOKUP(B1088,[1]Arkusz5!$A$3:$Y$2185,25,FALSE)</f>
        <v>Fraxino-Alnetum (=Circaeo-Alnetum)</v>
      </c>
    </row>
    <row r="1089" spans="1:26" x14ac:dyDescent="0.25">
      <c r="A1089">
        <v>1088</v>
      </c>
      <c r="B1089" t="s">
        <v>6565</v>
      </c>
      <c r="C1089" t="str">
        <f>VLOOKUP(B1089,[1]Arkusz5!$A$3:$Y$2185,2,FALSE)</f>
        <v>52.427263</v>
      </c>
      <c r="D1089" t="str">
        <f>VLOOKUP(B1089,[1]Arkusz5!$A$3:$Y$2185,3,FALSE)</f>
        <v>16.650432</v>
      </c>
      <c r="E1089" t="str">
        <f>VLOOKUP(B1089,[1]Arkusz5!$A$3:$Y$2185,4,FALSE)</f>
        <v>33UXU10</v>
      </c>
      <c r="F1089" t="str">
        <f>VLOOKUP(B1089,[1]Arkusz5!$A$3:$Y$2185,5,FALSE)</f>
        <v>BC97</v>
      </c>
      <c r="G1089">
        <f>VLOOKUP(B1089,[1]Arkusz5!$A$3:$Y$2185,6,FALSE)</f>
        <v>0</v>
      </c>
      <c r="H1089">
        <f>VLOOKUP(B1089,[1]Arkusz5!$A$3:$Y$2185,7,FALSE)</f>
        <v>0</v>
      </c>
      <c r="I1089">
        <f>VLOOKUP(B1089,[1]Arkusz5!$A$3:$Y$2185,8,FALSE)</f>
        <v>0</v>
      </c>
      <c r="J1089">
        <f>VLOOKUP(B1089,[1]Arkusz5!$A$3:$Y$2185,9,FALSE)</f>
        <v>0</v>
      </c>
      <c r="K1089">
        <f>VLOOKUP(B1089,[1]Arkusz5!$A$3:$Y$2185,10,FALSE)</f>
        <v>0</v>
      </c>
      <c r="L1089">
        <f>VLOOKUP(B1089,[1]Arkusz5!$A$3:$Y$2185,11,FALSE)</f>
        <v>0</v>
      </c>
      <c r="M1089">
        <f>VLOOKUP(B1089,[1]Arkusz5!$A$3:$Y$2185,12,FALSE)</f>
        <v>0</v>
      </c>
      <c r="N1089" t="str">
        <f>VLOOKUP(B1089,[1]Arkusz5!$A$3:$Y$2185,13,FALSE)</f>
        <v>Rynny Jeziora Lusowskiego i Doliny Samy</v>
      </c>
      <c r="O1089">
        <f>VLOOKUP(B1089,[1]Arkusz5!$A$3:$Y$2185,14,FALSE)</f>
        <v>0</v>
      </c>
      <c r="P1089">
        <f>VLOOKUP(B1089,[1]Arkusz5!$A$3:$Y$2185,15,FALSE)</f>
        <v>0</v>
      </c>
      <c r="Q1089">
        <f>VLOOKUP(B1089,[1]Arkusz5!$A$3:$Y$2185,16,FALSE)</f>
        <v>0</v>
      </c>
      <c r="R1089">
        <f>VLOOKUP(B1089,[1]Arkusz5!$A$3:$Y$2185,17,FALSE)</f>
        <v>0</v>
      </c>
      <c r="S1089" t="str">
        <f>VLOOKUP(B1089,[1]Arkusz5!$A$3:$Y$2185,18,FALSE)</f>
        <v>Europa</v>
      </c>
      <c r="T1089" t="str">
        <f>VLOOKUP(B1089,[1]Arkusz5!$A$3:$Y$2185,19,FALSE)</f>
        <v>Polska</v>
      </c>
      <c r="U1089" t="str">
        <f>VLOOKUP(B1089,[1]Arkusz5!$A$3:$Y$2185,20,FALSE)</f>
        <v>wielkopolskie</v>
      </c>
      <c r="V1089" t="str">
        <f>VLOOKUP(B1089,[1]Arkusz5!$A$3:$Y$2185,21,FALSE)</f>
        <v>poznański</v>
      </c>
      <c r="W1089" t="str">
        <f>VLOOKUP(B1089,[1]Arkusz5!$A$3:$Y$2185,22,FALSE)</f>
        <v>Tarnowo Podgórne</v>
      </c>
      <c r="X1089" t="str">
        <f>VLOOKUP(B1089,[1]Arkusz5!$A$3:$Y$2185,23,FALSE)</f>
        <v>315.51 Pojezierze Poznańskie</v>
      </c>
      <c r="Y1089" t="str">
        <f>VLOOKUP(B1089,[1]Arkusz5!$A$3:$Y$2185,24,FALSE)</f>
        <v>Continental Bio-geographical Region</v>
      </c>
      <c r="Z1089" t="str">
        <f>VLOOKUP(B1089,[1]Arkusz5!$A$3:$Y$2185,25,FALSE)</f>
        <v>Galio-Carpinetum</v>
      </c>
    </row>
    <row r="1090" spans="1:26" x14ac:dyDescent="0.25">
      <c r="A1090">
        <v>1089</v>
      </c>
      <c r="B1090" t="s">
        <v>6571</v>
      </c>
      <c r="C1090" t="str">
        <f>VLOOKUP(B1090,[1]Arkusz5!$A$3:$Y$2185,2,FALSE)</f>
        <v>52.374844</v>
      </c>
      <c r="D1090" t="str">
        <f>VLOOKUP(B1090,[1]Arkusz5!$A$3:$Y$2185,3,FALSE)</f>
        <v>17.070628</v>
      </c>
      <c r="E1090" t="str">
        <f>VLOOKUP(B1090,[1]Arkusz5!$A$3:$Y$2185,4,FALSE)</f>
        <v>33UXU40</v>
      </c>
      <c r="F1090" t="str">
        <f>VLOOKUP(B1090,[1]Arkusz5!$A$3:$Y$2185,5,FALSE)</f>
        <v>BD09</v>
      </c>
      <c r="G1090">
        <f>VLOOKUP(B1090,[1]Arkusz5!$A$3:$Y$2185,6,FALSE)</f>
        <v>0</v>
      </c>
      <c r="H1090">
        <f>VLOOKUP(B1090,[1]Arkusz5!$A$3:$Y$2185,7,FALSE)</f>
        <v>0</v>
      </c>
      <c r="I1090">
        <f>VLOOKUP(B1090,[1]Arkusz5!$A$3:$Y$2185,8,FALSE)</f>
        <v>0</v>
      </c>
      <c r="J1090">
        <f>VLOOKUP(B1090,[1]Arkusz5!$A$3:$Y$2185,9,FALSE)</f>
        <v>0</v>
      </c>
      <c r="K1090">
        <f>VLOOKUP(B1090,[1]Arkusz5!$A$3:$Y$2185,10,FALSE)</f>
        <v>0</v>
      </c>
      <c r="L1090">
        <f>VLOOKUP(B1090,[1]Arkusz5!$A$3:$Y$2185,11,FALSE)</f>
        <v>0</v>
      </c>
      <c r="M1090">
        <f>VLOOKUP(B1090,[1]Arkusz5!$A$3:$Y$2185,12,FALSE)</f>
        <v>0</v>
      </c>
      <c r="N1090">
        <f>VLOOKUP(B1090,[1]Arkusz5!$A$3:$Y$2185,13,FALSE)</f>
        <v>0</v>
      </c>
      <c r="O1090">
        <f>VLOOKUP(B1090,[1]Arkusz5!$A$3:$Y$2185,14,FALSE)</f>
        <v>0</v>
      </c>
      <c r="P1090">
        <f>VLOOKUP(B1090,[1]Arkusz5!$A$3:$Y$2185,15,FALSE)</f>
        <v>0</v>
      </c>
      <c r="Q1090">
        <f>VLOOKUP(B1090,[1]Arkusz5!$A$3:$Y$2185,16,FALSE)</f>
        <v>0</v>
      </c>
      <c r="R1090">
        <f>VLOOKUP(B1090,[1]Arkusz5!$A$3:$Y$2185,17,FALSE)</f>
        <v>0</v>
      </c>
      <c r="S1090" t="str">
        <f>VLOOKUP(B1090,[1]Arkusz5!$A$3:$Y$2185,18,FALSE)</f>
        <v>Europa</v>
      </c>
      <c r="T1090" t="str">
        <f>VLOOKUP(B1090,[1]Arkusz5!$A$3:$Y$2185,19,FALSE)</f>
        <v>Polska</v>
      </c>
      <c r="U1090" t="str">
        <f>VLOOKUP(B1090,[1]Arkusz5!$A$3:$Y$2185,20,FALSE)</f>
        <v>wielkopolskie</v>
      </c>
      <c r="V1090" t="str">
        <f>VLOOKUP(B1090,[1]Arkusz5!$A$3:$Y$2185,21,FALSE)</f>
        <v>poznański</v>
      </c>
      <c r="W1090" t="str">
        <f>VLOOKUP(B1090,[1]Arkusz5!$A$3:$Y$2185,22,FALSE)</f>
        <v>Swarzędz</v>
      </c>
      <c r="X1090" t="str">
        <f>VLOOKUP(B1090,[1]Arkusz5!$A$3:$Y$2185,23,FALSE)</f>
        <v>315.56 Równina Wrzesińska</v>
      </c>
      <c r="Y1090" t="str">
        <f>VLOOKUP(B1090,[1]Arkusz5!$A$3:$Y$2185,24,FALSE)</f>
        <v>Continental Bio-geographical Region</v>
      </c>
      <c r="Z1090" t="str">
        <f>VLOOKUP(B1090,[1]Arkusz5!$A$3:$Y$2185,25,FALSE)</f>
        <v>Galio-Carpinetum</v>
      </c>
    </row>
    <row r="1091" spans="1:26" x14ac:dyDescent="0.25">
      <c r="A1091">
        <v>1090</v>
      </c>
      <c r="B1091" t="s">
        <v>6578</v>
      </c>
      <c r="C1091" t="str">
        <f>VLOOKUP(B1091,[1]Arkusz5!$A$3:$Y$2185,2,FALSE)</f>
        <v>52.371406</v>
      </c>
      <c r="D1091" t="str">
        <f>VLOOKUP(B1091,[1]Arkusz5!$A$3:$Y$2185,3,FALSE)</f>
        <v>17.018057</v>
      </c>
      <c r="E1091" t="str">
        <f>VLOOKUP(B1091,[1]Arkusz5!$A$3:$Y$2185,4,FALSE)</f>
        <v>33UXU30</v>
      </c>
      <c r="F1091" t="str">
        <f>VLOOKUP(B1091,[1]Arkusz5!$A$3:$Y$2185,5,FALSE)</f>
        <v>BD09</v>
      </c>
      <c r="G1091">
        <f>VLOOKUP(B1091,[1]Arkusz5!$A$3:$Y$2185,6,FALSE)</f>
        <v>0</v>
      </c>
      <c r="H1091">
        <f>VLOOKUP(B1091,[1]Arkusz5!$A$3:$Y$2185,7,FALSE)</f>
        <v>0</v>
      </c>
      <c r="I1091">
        <f>VLOOKUP(B1091,[1]Arkusz5!$A$3:$Y$2185,8,FALSE)</f>
        <v>0</v>
      </c>
      <c r="J1091">
        <f>VLOOKUP(B1091,[1]Arkusz5!$A$3:$Y$2185,9,FALSE)</f>
        <v>0</v>
      </c>
      <c r="K1091">
        <f>VLOOKUP(B1091,[1]Arkusz5!$A$3:$Y$2185,10,FALSE)</f>
        <v>0</v>
      </c>
      <c r="L1091">
        <f>VLOOKUP(B1091,[1]Arkusz5!$A$3:$Y$2185,11,FALSE)</f>
        <v>0</v>
      </c>
      <c r="M1091">
        <f>VLOOKUP(B1091,[1]Arkusz5!$A$3:$Y$2185,12,FALSE)</f>
        <v>0</v>
      </c>
      <c r="N1091">
        <f>VLOOKUP(B1091,[1]Arkusz5!$A$3:$Y$2185,13,FALSE)</f>
        <v>0</v>
      </c>
      <c r="O1091">
        <f>VLOOKUP(B1091,[1]Arkusz5!$A$3:$Y$2185,14,FALSE)</f>
        <v>0</v>
      </c>
      <c r="P1091">
        <f>VLOOKUP(B1091,[1]Arkusz5!$A$3:$Y$2185,15,FALSE)</f>
        <v>0</v>
      </c>
      <c r="Q1091">
        <f>VLOOKUP(B1091,[1]Arkusz5!$A$3:$Y$2185,16,FALSE)</f>
        <v>0</v>
      </c>
      <c r="R1091">
        <f>VLOOKUP(B1091,[1]Arkusz5!$A$3:$Y$2185,17,FALSE)</f>
        <v>0</v>
      </c>
      <c r="S1091" t="str">
        <f>VLOOKUP(B1091,[1]Arkusz5!$A$3:$Y$2185,18,FALSE)</f>
        <v>Europa</v>
      </c>
      <c r="T1091" t="str">
        <f>VLOOKUP(B1091,[1]Arkusz5!$A$3:$Y$2185,19,FALSE)</f>
        <v>Polska</v>
      </c>
      <c r="U1091" t="str">
        <f>VLOOKUP(B1091,[1]Arkusz5!$A$3:$Y$2185,20,FALSE)</f>
        <v>wielkopolskie</v>
      </c>
      <c r="V1091" t="str">
        <f>VLOOKUP(B1091,[1]Arkusz5!$A$3:$Y$2185,21,FALSE)</f>
        <v>Poznań</v>
      </c>
      <c r="W1091" t="str">
        <f>VLOOKUP(B1091,[1]Arkusz5!$A$3:$Y$2185,22,FALSE)</f>
        <v>Poznań</v>
      </c>
      <c r="X1091" t="str">
        <f>VLOOKUP(B1091,[1]Arkusz5!$A$3:$Y$2185,23,FALSE)</f>
        <v>315.56 Równina Wrzesińska</v>
      </c>
      <c r="Y1091" t="str">
        <f>VLOOKUP(B1091,[1]Arkusz5!$A$3:$Y$2185,24,FALSE)</f>
        <v>Continental Bio-geographical Region</v>
      </c>
      <c r="Z1091" t="str">
        <f>VLOOKUP(B1091,[1]Arkusz5!$A$3:$Y$2185,25,FALSE)</f>
        <v>Galio-Carpinetum</v>
      </c>
    </row>
    <row r="1092" spans="1:26" x14ac:dyDescent="0.25">
      <c r="A1092">
        <v>1091</v>
      </c>
      <c r="B1092" t="s">
        <v>6584</v>
      </c>
      <c r="C1092" t="str">
        <f>VLOOKUP(B1092,[1]Arkusz5!$A$3:$Y$2185,2,FALSE)</f>
        <v>51.884656</v>
      </c>
      <c r="D1092" t="str">
        <f>VLOOKUP(B1092,[1]Arkusz5!$A$3:$Y$2185,3,FALSE)</f>
        <v>16.453416</v>
      </c>
      <c r="E1092" t="str">
        <f>VLOOKUP(B1092,[1]Arkusz5!$A$3:$Y$2185,4,FALSE)</f>
        <v>33UXT04</v>
      </c>
      <c r="F1092" t="str">
        <f>VLOOKUP(B1092,[1]Arkusz5!$A$3:$Y$2185,5,FALSE)</f>
        <v>BD55</v>
      </c>
      <c r="G1092">
        <f>VLOOKUP(B1092,[1]Arkusz5!$A$3:$Y$2185,6,FALSE)</f>
        <v>0</v>
      </c>
      <c r="H1092">
        <f>VLOOKUP(B1092,[1]Arkusz5!$A$3:$Y$2185,7,FALSE)</f>
        <v>0</v>
      </c>
      <c r="I1092">
        <f>VLOOKUP(B1092,[1]Arkusz5!$A$3:$Y$2185,8,FALSE)</f>
        <v>0</v>
      </c>
      <c r="J1092">
        <f>VLOOKUP(B1092,[1]Arkusz5!$A$3:$Y$2185,9,FALSE)</f>
        <v>0</v>
      </c>
      <c r="K1092">
        <f>VLOOKUP(B1092,[1]Arkusz5!$A$3:$Y$2185,10,FALSE)</f>
        <v>0</v>
      </c>
      <c r="L1092">
        <f>VLOOKUP(B1092,[1]Arkusz5!$A$3:$Y$2185,11,FALSE)</f>
        <v>0</v>
      </c>
      <c r="M1092">
        <f>VLOOKUP(B1092,[1]Arkusz5!$A$3:$Y$2185,12,FALSE)</f>
        <v>0</v>
      </c>
      <c r="N1092" t="str">
        <f>VLOOKUP(B1092,[1]Arkusz5!$A$3:$Y$2185,13,FALSE)</f>
        <v>Przemęcko-Wschowski i kompleks leśny Włoszakowice</v>
      </c>
      <c r="O1092">
        <f>VLOOKUP(B1092,[1]Arkusz5!$A$3:$Y$2185,14,FALSE)</f>
        <v>0</v>
      </c>
      <c r="P1092">
        <f>VLOOKUP(B1092,[1]Arkusz5!$A$3:$Y$2185,15,FALSE)</f>
        <v>0</v>
      </c>
      <c r="Q1092">
        <f>VLOOKUP(B1092,[1]Arkusz5!$A$3:$Y$2185,16,FALSE)</f>
        <v>0</v>
      </c>
      <c r="R1092">
        <f>VLOOKUP(B1092,[1]Arkusz5!$A$3:$Y$2185,17,FALSE)</f>
        <v>0</v>
      </c>
      <c r="S1092" t="str">
        <f>VLOOKUP(B1092,[1]Arkusz5!$A$3:$Y$2185,18,FALSE)</f>
        <v>Europa</v>
      </c>
      <c r="T1092" t="str">
        <f>VLOOKUP(B1092,[1]Arkusz5!$A$3:$Y$2185,19,FALSE)</f>
        <v>Polska</v>
      </c>
      <c r="U1092" t="str">
        <f>VLOOKUP(B1092,[1]Arkusz5!$A$3:$Y$2185,20,FALSE)</f>
        <v>wielkopolskie</v>
      </c>
      <c r="V1092" t="str">
        <f>VLOOKUP(B1092,[1]Arkusz5!$A$3:$Y$2185,21,FALSE)</f>
        <v>leszczyński</v>
      </c>
      <c r="W1092" t="str">
        <f>VLOOKUP(B1092,[1]Arkusz5!$A$3:$Y$2185,22,FALSE)</f>
        <v>Święciechowa</v>
      </c>
      <c r="X1092" t="str">
        <f>VLOOKUP(B1092,[1]Arkusz5!$A$3:$Y$2185,23,FALSE)</f>
        <v>315.82 Pojezierze Krzywińskie</v>
      </c>
      <c r="Y1092" t="str">
        <f>VLOOKUP(B1092,[1]Arkusz5!$A$3:$Y$2185,24,FALSE)</f>
        <v>Continental Bio-geographical Region</v>
      </c>
      <c r="Z1092" t="str">
        <f>VLOOKUP(B1092,[1]Arkusz5!$A$3:$Y$2185,25,FALSE)</f>
        <v>Galio-Carpinetum</v>
      </c>
    </row>
    <row r="1093" spans="1:26" x14ac:dyDescent="0.25">
      <c r="A1093">
        <v>1092</v>
      </c>
      <c r="B1093" t="s">
        <v>6593</v>
      </c>
      <c r="C1093" t="str">
        <f>VLOOKUP(B1093,[1]Arkusz5!$A$3:$Y$2185,2,FALSE)</f>
        <v>51.987211</v>
      </c>
      <c r="D1093" t="str">
        <f>VLOOKUP(B1093,[1]Arkusz5!$A$3:$Y$2185,3,FALSE)</f>
        <v>17.063578</v>
      </c>
      <c r="E1093" t="str">
        <f>VLOOKUP(B1093,[1]Arkusz5!$A$3:$Y$2185,4,FALSE)</f>
        <v>33UXT46</v>
      </c>
      <c r="F1093" t="str">
        <f>VLOOKUP(B1093,[1]Arkusz5!$A$3:$Y$2185,5,FALSE)</f>
        <v>BD49</v>
      </c>
      <c r="G1093">
        <f>VLOOKUP(B1093,[1]Arkusz5!$A$3:$Y$2185,6,FALSE)</f>
        <v>0</v>
      </c>
      <c r="H1093">
        <f>VLOOKUP(B1093,[1]Arkusz5!$A$3:$Y$2185,7,FALSE)</f>
        <v>0</v>
      </c>
      <c r="I1093">
        <f>VLOOKUP(B1093,[1]Arkusz5!$A$3:$Y$2185,8,FALSE)</f>
        <v>0</v>
      </c>
      <c r="J1093">
        <f>VLOOKUP(B1093,[1]Arkusz5!$A$3:$Y$2185,9,FALSE)</f>
        <v>0</v>
      </c>
      <c r="K1093">
        <f>VLOOKUP(B1093,[1]Arkusz5!$A$3:$Y$2185,10,FALSE)</f>
        <v>0</v>
      </c>
      <c r="L1093">
        <f>VLOOKUP(B1093,[1]Arkusz5!$A$3:$Y$2185,11,FALSE)</f>
        <v>0</v>
      </c>
      <c r="M1093">
        <f>VLOOKUP(B1093,[1]Arkusz5!$A$3:$Y$2185,12,FALSE)</f>
        <v>0</v>
      </c>
      <c r="N1093">
        <f>VLOOKUP(B1093,[1]Arkusz5!$A$3:$Y$2185,13,FALSE)</f>
        <v>0</v>
      </c>
      <c r="O1093">
        <f>VLOOKUP(B1093,[1]Arkusz5!$A$3:$Y$2185,14,FALSE)</f>
        <v>0</v>
      </c>
      <c r="P1093">
        <f>VLOOKUP(B1093,[1]Arkusz5!$A$3:$Y$2185,15,FALSE)</f>
        <v>0</v>
      </c>
      <c r="Q1093">
        <f>VLOOKUP(B1093,[1]Arkusz5!$A$3:$Y$2185,16,FALSE)</f>
        <v>0</v>
      </c>
      <c r="R1093">
        <f>VLOOKUP(B1093,[1]Arkusz5!$A$3:$Y$2185,17,FALSE)</f>
        <v>0</v>
      </c>
      <c r="S1093" t="str">
        <f>VLOOKUP(B1093,[1]Arkusz5!$A$3:$Y$2185,18,FALSE)</f>
        <v>Europa</v>
      </c>
      <c r="T1093" t="str">
        <f>VLOOKUP(B1093,[1]Arkusz5!$A$3:$Y$2185,19,FALSE)</f>
        <v>Polska</v>
      </c>
      <c r="U1093" t="str">
        <f>VLOOKUP(B1093,[1]Arkusz5!$A$3:$Y$2185,20,FALSE)</f>
        <v>wielkopolskie</v>
      </c>
      <c r="V1093" t="str">
        <f>VLOOKUP(B1093,[1]Arkusz5!$A$3:$Y$2185,21,FALSE)</f>
        <v>śremski</v>
      </c>
      <c r="W1093" t="str">
        <f>VLOOKUP(B1093,[1]Arkusz5!$A$3:$Y$2185,22,FALSE)</f>
        <v>Dolsk</v>
      </c>
      <c r="X1093" t="str">
        <f>VLOOKUP(B1093,[1]Arkusz5!$A$3:$Y$2185,23,FALSE)</f>
        <v>315.84 Wał Żerkowski</v>
      </c>
      <c r="Y1093" t="str">
        <f>VLOOKUP(B1093,[1]Arkusz5!$A$3:$Y$2185,24,FALSE)</f>
        <v>Continental Bio-geographical Region</v>
      </c>
      <c r="Z1093" t="str">
        <f>VLOOKUP(B1093,[1]Arkusz5!$A$3:$Y$2185,25,FALSE)</f>
        <v>Galio-Carpinetum</v>
      </c>
    </row>
    <row r="1094" spans="1:26" x14ac:dyDescent="0.25">
      <c r="A1094">
        <v>1093</v>
      </c>
      <c r="B1094" t="s">
        <v>6599</v>
      </c>
      <c r="C1094" t="str">
        <f>VLOOKUP(B1094,[1]Arkusz5!$A$3:$Y$2185,2,FALSE)</f>
        <v>51.984786</v>
      </c>
      <c r="D1094" t="str">
        <f>VLOOKUP(B1094,[1]Arkusz5!$A$3:$Y$2185,3,FALSE)</f>
        <v>17.061461</v>
      </c>
      <c r="E1094" t="str">
        <f>VLOOKUP(B1094,[1]Arkusz5!$A$3:$Y$2185,4,FALSE)</f>
        <v>33UXT46</v>
      </c>
      <c r="F1094" t="str">
        <f>VLOOKUP(B1094,[1]Arkusz5!$A$3:$Y$2185,5,FALSE)</f>
        <v>BD49</v>
      </c>
      <c r="G1094">
        <f>VLOOKUP(B1094,[1]Arkusz5!$A$3:$Y$2185,6,FALSE)</f>
        <v>0</v>
      </c>
      <c r="H1094">
        <f>VLOOKUP(B1094,[1]Arkusz5!$A$3:$Y$2185,7,FALSE)</f>
        <v>0</v>
      </c>
      <c r="I1094">
        <f>VLOOKUP(B1094,[1]Arkusz5!$A$3:$Y$2185,8,FALSE)</f>
        <v>0</v>
      </c>
      <c r="J1094">
        <f>VLOOKUP(B1094,[1]Arkusz5!$A$3:$Y$2185,9,FALSE)</f>
        <v>0</v>
      </c>
      <c r="K1094">
        <f>VLOOKUP(B1094,[1]Arkusz5!$A$3:$Y$2185,10,FALSE)</f>
        <v>0</v>
      </c>
      <c r="L1094">
        <f>VLOOKUP(B1094,[1]Arkusz5!$A$3:$Y$2185,11,FALSE)</f>
        <v>0</v>
      </c>
      <c r="M1094">
        <f>VLOOKUP(B1094,[1]Arkusz5!$A$3:$Y$2185,12,FALSE)</f>
        <v>0</v>
      </c>
      <c r="N1094">
        <f>VLOOKUP(B1094,[1]Arkusz5!$A$3:$Y$2185,13,FALSE)</f>
        <v>0</v>
      </c>
      <c r="O1094">
        <f>VLOOKUP(B1094,[1]Arkusz5!$A$3:$Y$2185,14,FALSE)</f>
        <v>0</v>
      </c>
      <c r="P1094">
        <f>VLOOKUP(B1094,[1]Arkusz5!$A$3:$Y$2185,15,FALSE)</f>
        <v>0</v>
      </c>
      <c r="Q1094">
        <f>VLOOKUP(B1094,[1]Arkusz5!$A$3:$Y$2185,16,FALSE)</f>
        <v>0</v>
      </c>
      <c r="R1094">
        <f>VLOOKUP(B1094,[1]Arkusz5!$A$3:$Y$2185,17,FALSE)</f>
        <v>0</v>
      </c>
      <c r="S1094" t="str">
        <f>VLOOKUP(B1094,[1]Arkusz5!$A$3:$Y$2185,18,FALSE)</f>
        <v>Europa</v>
      </c>
      <c r="T1094" t="str">
        <f>VLOOKUP(B1094,[1]Arkusz5!$A$3:$Y$2185,19,FALSE)</f>
        <v>Polska</v>
      </c>
      <c r="U1094" t="str">
        <f>VLOOKUP(B1094,[1]Arkusz5!$A$3:$Y$2185,20,FALSE)</f>
        <v>wielkopolskie</v>
      </c>
      <c r="V1094" t="str">
        <f>VLOOKUP(B1094,[1]Arkusz5!$A$3:$Y$2185,21,FALSE)</f>
        <v>śremski</v>
      </c>
      <c r="W1094" t="str">
        <f>VLOOKUP(B1094,[1]Arkusz5!$A$3:$Y$2185,22,FALSE)</f>
        <v>Dolsk</v>
      </c>
      <c r="X1094" t="str">
        <f>VLOOKUP(B1094,[1]Arkusz5!$A$3:$Y$2185,23,FALSE)</f>
        <v>315.84 Wał Żerkowski</v>
      </c>
      <c r="Y1094" t="str">
        <f>VLOOKUP(B1094,[1]Arkusz5!$A$3:$Y$2185,24,FALSE)</f>
        <v>Continental Bio-geographical Region</v>
      </c>
      <c r="Z1094" t="str">
        <f>VLOOKUP(B1094,[1]Arkusz5!$A$3:$Y$2185,25,FALSE)</f>
        <v>Galio-Carpinetum</v>
      </c>
    </row>
    <row r="1095" spans="1:26" x14ac:dyDescent="0.25">
      <c r="A1095">
        <v>1094</v>
      </c>
      <c r="B1095" t="s">
        <v>6604</v>
      </c>
      <c r="C1095" t="str">
        <f>VLOOKUP(B1095,[1]Arkusz5!$A$3:$Y$2185,2,FALSE)</f>
        <v>52.008812</v>
      </c>
      <c r="D1095" t="str">
        <f>VLOOKUP(B1095,[1]Arkusz5!$A$3:$Y$2185,3,FALSE)</f>
        <v>16.986033</v>
      </c>
      <c r="E1095" t="str">
        <f>VLOOKUP(B1095,[1]Arkusz5!$A$3:$Y$2185,4,FALSE)</f>
        <v>33UXT36</v>
      </c>
      <c r="F1095" t="str">
        <f>VLOOKUP(B1095,[1]Arkusz5!$A$3:$Y$2185,5,FALSE)</f>
        <v>BD49</v>
      </c>
      <c r="G1095">
        <f>VLOOKUP(B1095,[1]Arkusz5!$A$3:$Y$2185,6,FALSE)</f>
        <v>0</v>
      </c>
      <c r="H1095">
        <f>VLOOKUP(B1095,[1]Arkusz5!$A$3:$Y$2185,7,FALSE)</f>
        <v>0</v>
      </c>
      <c r="I1095">
        <f>VLOOKUP(B1095,[1]Arkusz5!$A$3:$Y$2185,8,FALSE)</f>
        <v>0</v>
      </c>
      <c r="J1095">
        <f>VLOOKUP(B1095,[1]Arkusz5!$A$3:$Y$2185,9,FALSE)</f>
        <v>0</v>
      </c>
      <c r="K1095">
        <f>VLOOKUP(B1095,[1]Arkusz5!$A$3:$Y$2185,10,FALSE)</f>
        <v>0</v>
      </c>
      <c r="L1095">
        <f>VLOOKUP(B1095,[1]Arkusz5!$A$3:$Y$2185,11,FALSE)</f>
        <v>0</v>
      </c>
      <c r="M1095">
        <f>VLOOKUP(B1095,[1]Arkusz5!$A$3:$Y$2185,12,FALSE)</f>
        <v>0</v>
      </c>
      <c r="N1095">
        <f>VLOOKUP(B1095,[1]Arkusz5!$A$3:$Y$2185,13,FALSE)</f>
        <v>0</v>
      </c>
      <c r="O1095">
        <f>VLOOKUP(B1095,[1]Arkusz5!$A$3:$Y$2185,14,FALSE)</f>
        <v>0</v>
      </c>
      <c r="P1095">
        <f>VLOOKUP(B1095,[1]Arkusz5!$A$3:$Y$2185,15,FALSE)</f>
        <v>0</v>
      </c>
      <c r="Q1095">
        <f>VLOOKUP(B1095,[1]Arkusz5!$A$3:$Y$2185,16,FALSE)</f>
        <v>0</v>
      </c>
      <c r="R1095">
        <f>VLOOKUP(B1095,[1]Arkusz5!$A$3:$Y$2185,17,FALSE)</f>
        <v>0</v>
      </c>
      <c r="S1095" t="str">
        <f>VLOOKUP(B1095,[1]Arkusz5!$A$3:$Y$2185,18,FALSE)</f>
        <v>Europa</v>
      </c>
      <c r="T1095" t="str">
        <f>VLOOKUP(B1095,[1]Arkusz5!$A$3:$Y$2185,19,FALSE)</f>
        <v>Polska</v>
      </c>
      <c r="U1095" t="str">
        <f>VLOOKUP(B1095,[1]Arkusz5!$A$3:$Y$2185,20,FALSE)</f>
        <v>wielkopolskie</v>
      </c>
      <c r="V1095" t="str">
        <f>VLOOKUP(B1095,[1]Arkusz5!$A$3:$Y$2185,21,FALSE)</f>
        <v>śremski</v>
      </c>
      <c r="W1095" t="str">
        <f>VLOOKUP(B1095,[1]Arkusz5!$A$3:$Y$2185,22,FALSE)</f>
        <v>Dolsk</v>
      </c>
      <c r="X1095" t="str">
        <f>VLOOKUP(B1095,[1]Arkusz5!$A$3:$Y$2185,23,FALSE)</f>
        <v>315.82 Pojezierze Krzywińskie</v>
      </c>
      <c r="Y1095" t="str">
        <f>VLOOKUP(B1095,[1]Arkusz5!$A$3:$Y$2185,24,FALSE)</f>
        <v>Continental Bio-geographical Region</v>
      </c>
      <c r="Z1095" t="str">
        <f>VLOOKUP(B1095,[1]Arkusz5!$A$3:$Y$2185,25,FALSE)</f>
        <v>Fraxino-Alnetum (=Circaeo-Alnetum)</v>
      </c>
    </row>
    <row r="1096" spans="1:26" x14ac:dyDescent="0.25">
      <c r="A1096">
        <v>1095</v>
      </c>
      <c r="B1096" t="s">
        <v>6611</v>
      </c>
      <c r="C1096" t="str">
        <f>VLOOKUP(B1096,[1]Arkusz5!$A$3:$Y$2185,2,FALSE)</f>
        <v>52.507671</v>
      </c>
      <c r="D1096" t="str">
        <f>VLOOKUP(B1096,[1]Arkusz5!$A$3:$Y$2185,3,FALSE)</f>
        <v>17.365549</v>
      </c>
      <c r="E1096" t="str">
        <f>VLOOKUP(B1096,[1]Arkusz5!$A$3:$Y$2185,4,FALSE)</f>
        <v>33UXU62</v>
      </c>
      <c r="F1096" t="str">
        <f>VLOOKUP(B1096,[1]Arkusz5!$A$3:$Y$2185,5,FALSE)</f>
        <v>CC91</v>
      </c>
      <c r="G1096">
        <f>VLOOKUP(B1096,[1]Arkusz5!$A$3:$Y$2185,6,FALSE)</f>
        <v>0</v>
      </c>
      <c r="H1096">
        <f>VLOOKUP(B1096,[1]Arkusz5!$A$3:$Y$2185,7,FALSE)</f>
        <v>0</v>
      </c>
      <c r="I1096">
        <f>VLOOKUP(B1096,[1]Arkusz5!$A$3:$Y$2185,8,FALSE)</f>
        <v>0</v>
      </c>
      <c r="J1096">
        <f>VLOOKUP(B1096,[1]Arkusz5!$A$3:$Y$2185,9,FALSE)</f>
        <v>0</v>
      </c>
      <c r="K1096" t="str">
        <f>VLOOKUP(B1096,[1]Arkusz5!$A$3:$Y$2185,10,FALSE)</f>
        <v>Lednicki Park Krajobrazowy</v>
      </c>
      <c r="L1096">
        <f>VLOOKUP(B1096,[1]Arkusz5!$A$3:$Y$2185,11,FALSE)</f>
        <v>0</v>
      </c>
      <c r="M1096">
        <f>VLOOKUP(B1096,[1]Arkusz5!$A$3:$Y$2185,12,FALSE)</f>
        <v>0</v>
      </c>
      <c r="N1096">
        <f>VLOOKUP(B1096,[1]Arkusz5!$A$3:$Y$2185,13,FALSE)</f>
        <v>0</v>
      </c>
      <c r="O1096">
        <f>VLOOKUP(B1096,[1]Arkusz5!$A$3:$Y$2185,14,FALSE)</f>
        <v>0</v>
      </c>
      <c r="P1096">
        <f>VLOOKUP(B1096,[1]Arkusz5!$A$3:$Y$2185,15,FALSE)</f>
        <v>0</v>
      </c>
      <c r="Q1096">
        <f>VLOOKUP(B1096,[1]Arkusz5!$A$3:$Y$2185,16,FALSE)</f>
        <v>0</v>
      </c>
      <c r="R1096">
        <f>VLOOKUP(B1096,[1]Arkusz5!$A$3:$Y$2185,17,FALSE)</f>
        <v>0</v>
      </c>
      <c r="S1096" t="str">
        <f>VLOOKUP(B1096,[1]Arkusz5!$A$3:$Y$2185,18,FALSE)</f>
        <v>Europa</v>
      </c>
      <c r="T1096" t="str">
        <f>VLOOKUP(B1096,[1]Arkusz5!$A$3:$Y$2185,19,FALSE)</f>
        <v>Polska</v>
      </c>
      <c r="U1096" t="str">
        <f>VLOOKUP(B1096,[1]Arkusz5!$A$3:$Y$2185,20,FALSE)</f>
        <v>wielkopolskie</v>
      </c>
      <c r="V1096" t="str">
        <f>VLOOKUP(B1096,[1]Arkusz5!$A$3:$Y$2185,21,FALSE)</f>
        <v>gnieźnieński</v>
      </c>
      <c r="W1096" t="str">
        <f>VLOOKUP(B1096,[1]Arkusz5!$A$3:$Y$2185,22,FALSE)</f>
        <v>Łubowo</v>
      </c>
      <c r="X1096" t="str">
        <f>VLOOKUP(B1096,[1]Arkusz5!$A$3:$Y$2185,23,FALSE)</f>
        <v>315.54 Pojezierze Gnieźnieńskie</v>
      </c>
      <c r="Y1096" t="str">
        <f>VLOOKUP(B1096,[1]Arkusz5!$A$3:$Y$2185,24,FALSE)</f>
        <v>Continental Bio-geographical Region</v>
      </c>
      <c r="Z1096" t="str">
        <f>VLOOKUP(B1096,[1]Arkusz5!$A$3:$Y$2185,25,FALSE)</f>
        <v>Fraxino-Alnetum (=Circaeo-Alnetum)</v>
      </c>
    </row>
    <row r="1097" spans="1:26" x14ac:dyDescent="0.25">
      <c r="A1097">
        <v>1096</v>
      </c>
      <c r="B1097" t="s">
        <v>6616</v>
      </c>
      <c r="C1097" t="str">
        <f>VLOOKUP(B1097,[1]Arkusz5!$A$3:$Y$2185,2,FALSE)</f>
        <v>52.429675</v>
      </c>
      <c r="D1097" t="str">
        <f>VLOOKUP(B1097,[1]Arkusz5!$A$3:$Y$2185,3,FALSE)</f>
        <v>16.704983</v>
      </c>
      <c r="E1097" t="str">
        <f>VLOOKUP(B1097,[1]Arkusz5!$A$3:$Y$2185,4,FALSE)</f>
        <v>33UXU11</v>
      </c>
      <c r="F1097" t="str">
        <f>VLOOKUP(B1097,[1]Arkusz5!$A$3:$Y$2185,5,FALSE)</f>
        <v>BC97</v>
      </c>
      <c r="G1097">
        <f>VLOOKUP(B1097,[1]Arkusz5!$A$3:$Y$2185,6,FALSE)</f>
        <v>0</v>
      </c>
      <c r="H1097">
        <f>VLOOKUP(B1097,[1]Arkusz5!$A$3:$Y$2185,7,FALSE)</f>
        <v>0</v>
      </c>
      <c r="I1097">
        <f>VLOOKUP(B1097,[1]Arkusz5!$A$3:$Y$2185,8,FALSE)</f>
        <v>0</v>
      </c>
      <c r="J1097">
        <f>VLOOKUP(B1097,[1]Arkusz5!$A$3:$Y$2185,9,FALSE)</f>
        <v>0</v>
      </c>
      <c r="K1097">
        <f>VLOOKUP(B1097,[1]Arkusz5!$A$3:$Y$2185,10,FALSE)</f>
        <v>0</v>
      </c>
      <c r="L1097">
        <f>VLOOKUP(B1097,[1]Arkusz5!$A$3:$Y$2185,11,FALSE)</f>
        <v>0</v>
      </c>
      <c r="M1097">
        <f>VLOOKUP(B1097,[1]Arkusz5!$A$3:$Y$2185,12,FALSE)</f>
        <v>0</v>
      </c>
      <c r="N1097" t="str">
        <f>VLOOKUP(B1097,[1]Arkusz5!$A$3:$Y$2185,13,FALSE)</f>
        <v>Rynny Jeziora Lusowskiego i Doliny Samy</v>
      </c>
      <c r="O1097">
        <f>VLOOKUP(B1097,[1]Arkusz5!$A$3:$Y$2185,14,FALSE)</f>
        <v>0</v>
      </c>
      <c r="P1097">
        <f>VLOOKUP(B1097,[1]Arkusz5!$A$3:$Y$2185,15,FALSE)</f>
        <v>0</v>
      </c>
      <c r="Q1097">
        <f>VLOOKUP(B1097,[1]Arkusz5!$A$3:$Y$2185,16,FALSE)</f>
        <v>0</v>
      </c>
      <c r="R1097">
        <f>VLOOKUP(B1097,[1]Arkusz5!$A$3:$Y$2185,17,FALSE)</f>
        <v>0</v>
      </c>
      <c r="S1097" t="str">
        <f>VLOOKUP(B1097,[1]Arkusz5!$A$3:$Y$2185,18,FALSE)</f>
        <v>Europa</v>
      </c>
      <c r="T1097" t="str">
        <f>VLOOKUP(B1097,[1]Arkusz5!$A$3:$Y$2185,19,FALSE)</f>
        <v>Polska</v>
      </c>
      <c r="U1097" t="str">
        <f>VLOOKUP(B1097,[1]Arkusz5!$A$3:$Y$2185,20,FALSE)</f>
        <v>wielkopolskie</v>
      </c>
      <c r="V1097" t="str">
        <f>VLOOKUP(B1097,[1]Arkusz5!$A$3:$Y$2185,21,FALSE)</f>
        <v>poznański</v>
      </c>
      <c r="W1097" t="str">
        <f>VLOOKUP(B1097,[1]Arkusz5!$A$3:$Y$2185,22,FALSE)</f>
        <v>Tarnowo Podgórne</v>
      </c>
      <c r="X1097" t="str">
        <f>VLOOKUP(B1097,[1]Arkusz5!$A$3:$Y$2185,23,FALSE)</f>
        <v>315.51 Pojezierze Poznańskie</v>
      </c>
      <c r="Y1097" t="str">
        <f>VLOOKUP(B1097,[1]Arkusz5!$A$3:$Y$2185,24,FALSE)</f>
        <v>Continental Bio-geographical Region</v>
      </c>
      <c r="Z1097" t="str">
        <f>VLOOKUP(B1097,[1]Arkusz5!$A$3:$Y$2185,25,FALSE)</f>
        <v>Galio-Carpinetum</v>
      </c>
    </row>
    <row r="1098" spans="1:26" x14ac:dyDescent="0.25">
      <c r="A1098">
        <v>1097</v>
      </c>
      <c r="B1098" t="s">
        <v>6622</v>
      </c>
      <c r="C1098" t="str">
        <f>VLOOKUP(B1098,[1]Arkusz5!$A$3:$Y$2185,2,FALSE)</f>
        <v>52.58423</v>
      </c>
      <c r="D1098" t="str">
        <f>VLOOKUP(B1098,[1]Arkusz5!$A$3:$Y$2185,3,FALSE)</f>
        <v>16.32194</v>
      </c>
      <c r="E1098" t="str">
        <f>VLOOKUP(B1098,[1]Arkusz5!$A$3:$Y$2185,4,FALSE)</f>
        <v>33UWU82</v>
      </c>
      <c r="F1098" t="str">
        <f>VLOOKUP(B1098,[1]Arkusz5!$A$3:$Y$2185,5,FALSE)</f>
        <v>BC84</v>
      </c>
      <c r="G1098">
        <f>VLOOKUP(B1098,[1]Arkusz5!$A$3:$Y$2185,6,FALSE)</f>
        <v>0</v>
      </c>
      <c r="H1098">
        <f>VLOOKUP(B1098,[1]Arkusz5!$A$3:$Y$2185,7,FALSE)</f>
        <v>0</v>
      </c>
      <c r="I1098">
        <f>VLOOKUP(B1098,[1]Arkusz5!$A$3:$Y$2185,8,FALSE)</f>
        <v>0</v>
      </c>
      <c r="J1098">
        <f>VLOOKUP(B1098,[1]Arkusz5!$A$3:$Y$2185,9,FALSE)</f>
        <v>0</v>
      </c>
      <c r="K1098">
        <f>VLOOKUP(B1098,[1]Arkusz5!$A$3:$Y$2185,10,FALSE)</f>
        <v>0</v>
      </c>
      <c r="L1098">
        <f>VLOOKUP(B1098,[1]Arkusz5!$A$3:$Y$2185,11,FALSE)</f>
        <v>0</v>
      </c>
      <c r="M1098">
        <f>VLOOKUP(B1098,[1]Arkusz5!$A$3:$Y$2185,12,FALSE)</f>
        <v>0</v>
      </c>
      <c r="N1098">
        <f>VLOOKUP(B1098,[1]Arkusz5!$A$3:$Y$2185,13,FALSE)</f>
        <v>0</v>
      </c>
      <c r="O1098">
        <f>VLOOKUP(B1098,[1]Arkusz5!$A$3:$Y$2185,14,FALSE)</f>
        <v>0</v>
      </c>
      <c r="P1098">
        <f>VLOOKUP(B1098,[1]Arkusz5!$A$3:$Y$2185,15,FALSE)</f>
        <v>0</v>
      </c>
      <c r="Q1098">
        <f>VLOOKUP(B1098,[1]Arkusz5!$A$3:$Y$2185,16,FALSE)</f>
        <v>0</v>
      </c>
      <c r="R1098">
        <f>VLOOKUP(B1098,[1]Arkusz5!$A$3:$Y$2185,17,FALSE)</f>
        <v>0</v>
      </c>
      <c r="S1098" t="str">
        <f>VLOOKUP(B1098,[1]Arkusz5!$A$3:$Y$2185,18,FALSE)</f>
        <v>Europa</v>
      </c>
      <c r="T1098" t="str">
        <f>VLOOKUP(B1098,[1]Arkusz5!$A$3:$Y$2185,19,FALSE)</f>
        <v>Polska</v>
      </c>
      <c r="U1098" t="str">
        <f>VLOOKUP(B1098,[1]Arkusz5!$A$3:$Y$2185,20,FALSE)</f>
        <v>wielkopolskie</v>
      </c>
      <c r="V1098" t="str">
        <f>VLOOKUP(B1098,[1]Arkusz5!$A$3:$Y$2185,21,FALSE)</f>
        <v>szamotulski</v>
      </c>
      <c r="W1098" t="str">
        <f>VLOOKUP(B1098,[1]Arkusz5!$A$3:$Y$2185,22,FALSE)</f>
        <v>Pniewy</v>
      </c>
      <c r="X1098" t="str">
        <f>VLOOKUP(B1098,[1]Arkusz5!$A$3:$Y$2185,23,FALSE)</f>
        <v>315.51 Pojezierze Poznańskie</v>
      </c>
      <c r="Y1098" t="str">
        <f>VLOOKUP(B1098,[1]Arkusz5!$A$3:$Y$2185,24,FALSE)</f>
        <v>Continental Bio-geographical Region</v>
      </c>
      <c r="Z1098" t="str">
        <f>VLOOKUP(B1098,[1]Arkusz5!$A$3:$Y$2185,25,FALSE)</f>
        <v>Fraxino-Alnetum (=Circaeo-Alnetum)</v>
      </c>
    </row>
    <row r="1099" spans="1:26" x14ac:dyDescent="0.25">
      <c r="A1099">
        <v>1098</v>
      </c>
      <c r="B1099" t="s">
        <v>6627</v>
      </c>
      <c r="C1099" t="str">
        <f>VLOOKUP(B1099,[1]Arkusz5!$A$3:$Y$2185,2,FALSE)</f>
        <v>52.362199</v>
      </c>
      <c r="D1099" t="str">
        <f>VLOOKUP(B1099,[1]Arkusz5!$A$3:$Y$2185,3,FALSE)</f>
        <v>16.909988</v>
      </c>
      <c r="E1099" t="str">
        <f>VLOOKUP(B1099,[1]Arkusz5!$A$3:$Y$2185,4,FALSE)</f>
        <v>33UXU30</v>
      </c>
      <c r="F1099" t="str">
        <f>VLOOKUP(B1099,[1]Arkusz5!$A$3:$Y$2185,5,FALSE)</f>
        <v>BD08</v>
      </c>
      <c r="G1099">
        <f>VLOOKUP(B1099,[1]Arkusz5!$A$3:$Y$2185,6,FALSE)</f>
        <v>0</v>
      </c>
      <c r="H1099">
        <f>VLOOKUP(B1099,[1]Arkusz5!$A$3:$Y$2185,7,FALSE)</f>
        <v>0</v>
      </c>
      <c r="I1099">
        <f>VLOOKUP(B1099,[1]Arkusz5!$A$3:$Y$2185,8,FALSE)</f>
        <v>0</v>
      </c>
      <c r="J1099">
        <f>VLOOKUP(B1099,[1]Arkusz5!$A$3:$Y$2185,9,FALSE)</f>
        <v>0</v>
      </c>
      <c r="K1099">
        <f>VLOOKUP(B1099,[1]Arkusz5!$A$3:$Y$2185,10,FALSE)</f>
        <v>0</v>
      </c>
      <c r="L1099">
        <f>VLOOKUP(B1099,[1]Arkusz5!$A$3:$Y$2185,11,FALSE)</f>
        <v>0</v>
      </c>
      <c r="M1099">
        <f>VLOOKUP(B1099,[1]Arkusz5!$A$3:$Y$2185,12,FALSE)</f>
        <v>0</v>
      </c>
      <c r="N1099">
        <f>VLOOKUP(B1099,[1]Arkusz5!$A$3:$Y$2185,13,FALSE)</f>
        <v>0</v>
      </c>
      <c r="O1099">
        <f>VLOOKUP(B1099,[1]Arkusz5!$A$3:$Y$2185,14,FALSE)</f>
        <v>0</v>
      </c>
      <c r="P1099">
        <f>VLOOKUP(B1099,[1]Arkusz5!$A$3:$Y$2185,15,FALSE)</f>
        <v>0</v>
      </c>
      <c r="Q1099">
        <f>VLOOKUP(B1099,[1]Arkusz5!$A$3:$Y$2185,16,FALSE)</f>
        <v>0</v>
      </c>
      <c r="R1099">
        <f>VLOOKUP(B1099,[1]Arkusz5!$A$3:$Y$2185,17,FALSE)</f>
        <v>0</v>
      </c>
      <c r="S1099" t="str">
        <f>VLOOKUP(B1099,[1]Arkusz5!$A$3:$Y$2185,18,FALSE)</f>
        <v>Europa</v>
      </c>
      <c r="T1099" t="str">
        <f>VLOOKUP(B1099,[1]Arkusz5!$A$3:$Y$2185,19,FALSE)</f>
        <v>Polska</v>
      </c>
      <c r="U1099" t="str">
        <f>VLOOKUP(B1099,[1]Arkusz5!$A$3:$Y$2185,20,FALSE)</f>
        <v>wielkopolskie</v>
      </c>
      <c r="V1099" t="str">
        <f>VLOOKUP(B1099,[1]Arkusz5!$A$3:$Y$2185,21,FALSE)</f>
        <v>Poznań</v>
      </c>
      <c r="W1099" t="str">
        <f>VLOOKUP(B1099,[1]Arkusz5!$A$3:$Y$2185,22,FALSE)</f>
        <v>Poznań</v>
      </c>
      <c r="X1099" t="str">
        <f>VLOOKUP(B1099,[1]Arkusz5!$A$3:$Y$2185,23,FALSE)</f>
        <v>315.52 Poznański Przełom Warty</v>
      </c>
      <c r="Y1099" t="str">
        <f>VLOOKUP(B1099,[1]Arkusz5!$A$3:$Y$2185,24,FALSE)</f>
        <v>Continental Bio-geographical Region</v>
      </c>
      <c r="Z1099" t="str">
        <f>VLOOKUP(B1099,[1]Arkusz5!$A$3:$Y$2185,25,FALSE)</f>
        <v>Galio-Carpinetum</v>
      </c>
    </row>
    <row r="1100" spans="1:26" x14ac:dyDescent="0.25">
      <c r="A1100">
        <v>1099</v>
      </c>
      <c r="B1100" t="s">
        <v>6632</v>
      </c>
      <c r="C1100" t="str">
        <f>VLOOKUP(B1100,[1]Arkusz5!$A$3:$Y$2185,2,FALSE)</f>
        <v>52.40728</v>
      </c>
      <c r="D1100" t="str">
        <f>VLOOKUP(B1100,[1]Arkusz5!$A$3:$Y$2185,3,FALSE)</f>
        <v>16.677635</v>
      </c>
      <c r="E1100" t="str">
        <f>VLOOKUP(B1100,[1]Arkusz5!$A$3:$Y$2185,4,FALSE)</f>
        <v>33UXU10</v>
      </c>
      <c r="F1100" t="str">
        <f>VLOOKUP(B1100,[1]Arkusz5!$A$3:$Y$2185,5,FALSE)</f>
        <v>BD07</v>
      </c>
      <c r="G1100">
        <f>VLOOKUP(B1100,[1]Arkusz5!$A$3:$Y$2185,6,FALSE)</f>
        <v>0</v>
      </c>
      <c r="H1100">
        <f>VLOOKUP(B1100,[1]Arkusz5!$A$3:$Y$2185,7,FALSE)</f>
        <v>0</v>
      </c>
      <c r="I1100">
        <f>VLOOKUP(B1100,[1]Arkusz5!$A$3:$Y$2185,8,FALSE)</f>
        <v>0</v>
      </c>
      <c r="J1100">
        <f>VLOOKUP(B1100,[1]Arkusz5!$A$3:$Y$2185,9,FALSE)</f>
        <v>0</v>
      </c>
      <c r="K1100">
        <f>VLOOKUP(B1100,[1]Arkusz5!$A$3:$Y$2185,10,FALSE)</f>
        <v>0</v>
      </c>
      <c r="L1100">
        <f>VLOOKUP(B1100,[1]Arkusz5!$A$3:$Y$2185,11,FALSE)</f>
        <v>0</v>
      </c>
      <c r="M1100">
        <f>VLOOKUP(B1100,[1]Arkusz5!$A$3:$Y$2185,12,FALSE)</f>
        <v>0</v>
      </c>
      <c r="N1100">
        <f>VLOOKUP(B1100,[1]Arkusz5!$A$3:$Y$2185,13,FALSE)</f>
        <v>0</v>
      </c>
      <c r="O1100">
        <f>VLOOKUP(B1100,[1]Arkusz5!$A$3:$Y$2185,14,FALSE)</f>
        <v>0</v>
      </c>
      <c r="P1100">
        <f>VLOOKUP(B1100,[1]Arkusz5!$A$3:$Y$2185,15,FALSE)</f>
        <v>0</v>
      </c>
      <c r="Q1100">
        <f>VLOOKUP(B1100,[1]Arkusz5!$A$3:$Y$2185,16,FALSE)</f>
        <v>0</v>
      </c>
      <c r="R1100">
        <f>VLOOKUP(B1100,[1]Arkusz5!$A$3:$Y$2185,17,FALSE)</f>
        <v>0</v>
      </c>
      <c r="S1100" t="str">
        <f>VLOOKUP(B1100,[1]Arkusz5!$A$3:$Y$2185,18,FALSE)</f>
        <v>Europa</v>
      </c>
      <c r="T1100" t="str">
        <f>VLOOKUP(B1100,[1]Arkusz5!$A$3:$Y$2185,19,FALSE)</f>
        <v>Polska</v>
      </c>
      <c r="U1100" t="str">
        <f>VLOOKUP(B1100,[1]Arkusz5!$A$3:$Y$2185,20,FALSE)</f>
        <v>wielkopolskie</v>
      </c>
      <c r="V1100" t="str">
        <f>VLOOKUP(B1100,[1]Arkusz5!$A$3:$Y$2185,21,FALSE)</f>
        <v>poznański</v>
      </c>
      <c r="W1100" t="str">
        <f>VLOOKUP(B1100,[1]Arkusz5!$A$3:$Y$2185,22,FALSE)</f>
        <v>Tarnowo Podgórne</v>
      </c>
      <c r="X1100" t="str">
        <f>VLOOKUP(B1100,[1]Arkusz5!$A$3:$Y$2185,23,FALSE)</f>
        <v>315.51 Pojezierze Poznańskie</v>
      </c>
      <c r="Y1100" t="str">
        <f>VLOOKUP(B1100,[1]Arkusz5!$A$3:$Y$2185,24,FALSE)</f>
        <v>Continental Bio-geographical Region</v>
      </c>
      <c r="Z1100" t="str">
        <f>VLOOKUP(B1100,[1]Arkusz5!$A$3:$Y$2185,25,FALSE)</f>
        <v>Galio-Carpinetum</v>
      </c>
    </row>
    <row r="1101" spans="1:26" x14ac:dyDescent="0.25">
      <c r="A1101">
        <v>1100</v>
      </c>
      <c r="B1101" t="s">
        <v>6636</v>
      </c>
      <c r="C1101" t="str">
        <f>VLOOKUP(B1101,[1]Arkusz5!$A$3:$Y$2185,2,FALSE)</f>
        <v>52.239572</v>
      </c>
      <c r="D1101" t="str">
        <f>VLOOKUP(B1101,[1]Arkusz5!$A$3:$Y$2185,3,FALSE)</f>
        <v>17.091917</v>
      </c>
      <c r="E1101" t="str">
        <f>VLOOKUP(B1101,[1]Arkusz5!$A$3:$Y$2185,4,FALSE)</f>
        <v>33UXT48</v>
      </c>
      <c r="F1101" t="str">
        <f>VLOOKUP(B1101,[1]Arkusz5!$A$3:$Y$2185,5,FALSE)</f>
        <v>BD29</v>
      </c>
      <c r="G1101">
        <f>VLOOKUP(B1101,[1]Arkusz5!$A$3:$Y$2185,6,FALSE)</f>
        <v>0</v>
      </c>
      <c r="H1101">
        <f>VLOOKUP(B1101,[1]Arkusz5!$A$3:$Y$2185,7,FALSE)</f>
        <v>0</v>
      </c>
      <c r="I1101">
        <f>VLOOKUP(B1101,[1]Arkusz5!$A$3:$Y$2185,8,FALSE)</f>
        <v>0</v>
      </c>
      <c r="J1101">
        <f>VLOOKUP(B1101,[1]Arkusz5!$A$3:$Y$2185,9,FALSE)</f>
        <v>0</v>
      </c>
      <c r="K1101">
        <f>VLOOKUP(B1101,[1]Arkusz5!$A$3:$Y$2185,10,FALSE)</f>
        <v>0</v>
      </c>
      <c r="L1101">
        <f>VLOOKUP(B1101,[1]Arkusz5!$A$3:$Y$2185,11,FALSE)</f>
        <v>0</v>
      </c>
      <c r="M1101">
        <f>VLOOKUP(B1101,[1]Arkusz5!$A$3:$Y$2185,12,FALSE)</f>
        <v>0</v>
      </c>
      <c r="N1101" t="str">
        <f>VLOOKUP(B1101,[1]Arkusz5!$A$3:$Y$2185,13,FALSE)</f>
        <v>Obszar Chronionego Krajobrazu w gminie Kórnik</v>
      </c>
      <c r="O1101">
        <f>VLOOKUP(B1101,[1]Arkusz5!$A$3:$Y$2185,14,FALSE)</f>
        <v>0</v>
      </c>
      <c r="P1101">
        <f>VLOOKUP(B1101,[1]Arkusz5!$A$3:$Y$2185,15,FALSE)</f>
        <v>0</v>
      </c>
      <c r="Q1101">
        <f>VLOOKUP(B1101,[1]Arkusz5!$A$3:$Y$2185,16,FALSE)</f>
        <v>0</v>
      </c>
      <c r="R1101">
        <f>VLOOKUP(B1101,[1]Arkusz5!$A$3:$Y$2185,17,FALSE)</f>
        <v>0</v>
      </c>
      <c r="S1101" t="str">
        <f>VLOOKUP(B1101,[1]Arkusz5!$A$3:$Y$2185,18,FALSE)</f>
        <v>Europa</v>
      </c>
      <c r="T1101" t="str">
        <f>VLOOKUP(B1101,[1]Arkusz5!$A$3:$Y$2185,19,FALSE)</f>
        <v>Polska</v>
      </c>
      <c r="U1101" t="str">
        <f>VLOOKUP(B1101,[1]Arkusz5!$A$3:$Y$2185,20,FALSE)</f>
        <v>wielkopolskie</v>
      </c>
      <c r="V1101" t="str">
        <f>VLOOKUP(B1101,[1]Arkusz5!$A$3:$Y$2185,21,FALSE)</f>
        <v>poznański</v>
      </c>
      <c r="W1101" t="str">
        <f>VLOOKUP(B1101,[1]Arkusz5!$A$3:$Y$2185,22,FALSE)</f>
        <v>Kórnik</v>
      </c>
      <c r="X1101" t="str">
        <f>VLOOKUP(B1101,[1]Arkusz5!$A$3:$Y$2185,23,FALSE)</f>
        <v>315.56 Równina Wrzesińska</v>
      </c>
      <c r="Y1101" t="str">
        <f>VLOOKUP(B1101,[1]Arkusz5!$A$3:$Y$2185,24,FALSE)</f>
        <v>Continental Bio-geographical Region</v>
      </c>
      <c r="Z1101" t="str">
        <f>VLOOKUP(B1101,[1]Arkusz5!$A$3:$Y$2185,25,FALSE)</f>
        <v>Ficario-Ulmetum chrysosplenietosum</v>
      </c>
    </row>
    <row r="1102" spans="1:26" x14ac:dyDescent="0.25">
      <c r="A1102">
        <v>1101</v>
      </c>
      <c r="B1102" t="s">
        <v>6644</v>
      </c>
      <c r="C1102" t="str">
        <f>VLOOKUP(B1102,[1]Arkusz5!$A$3:$Y$2185,2,FALSE)</f>
        <v>52.369098</v>
      </c>
      <c r="D1102" t="str">
        <f>VLOOKUP(B1102,[1]Arkusz5!$A$3:$Y$2185,3,FALSE)</f>
        <v>16.920413</v>
      </c>
      <c r="E1102" t="str">
        <f>VLOOKUP(B1102,[1]Arkusz5!$A$3:$Y$2185,4,FALSE)</f>
        <v>33UXU30</v>
      </c>
      <c r="F1102" t="str">
        <f>VLOOKUP(B1102,[1]Arkusz5!$A$3:$Y$2185,5,FALSE)</f>
        <v>BD08</v>
      </c>
      <c r="G1102">
        <f>VLOOKUP(B1102,[1]Arkusz5!$A$3:$Y$2185,6,FALSE)</f>
        <v>0</v>
      </c>
      <c r="H1102">
        <f>VLOOKUP(B1102,[1]Arkusz5!$A$3:$Y$2185,7,FALSE)</f>
        <v>0</v>
      </c>
      <c r="I1102">
        <f>VLOOKUP(B1102,[1]Arkusz5!$A$3:$Y$2185,8,FALSE)</f>
        <v>0</v>
      </c>
      <c r="J1102">
        <f>VLOOKUP(B1102,[1]Arkusz5!$A$3:$Y$2185,9,FALSE)</f>
        <v>0</v>
      </c>
      <c r="K1102">
        <f>VLOOKUP(B1102,[1]Arkusz5!$A$3:$Y$2185,10,FALSE)</f>
        <v>0</v>
      </c>
      <c r="L1102">
        <f>VLOOKUP(B1102,[1]Arkusz5!$A$3:$Y$2185,11,FALSE)</f>
        <v>0</v>
      </c>
      <c r="M1102">
        <f>VLOOKUP(B1102,[1]Arkusz5!$A$3:$Y$2185,12,FALSE)</f>
        <v>0</v>
      </c>
      <c r="N1102">
        <f>VLOOKUP(B1102,[1]Arkusz5!$A$3:$Y$2185,13,FALSE)</f>
        <v>0</v>
      </c>
      <c r="O1102" t="str">
        <f>VLOOKUP(B1102,[1]Arkusz5!$A$3:$Y$2185,14,FALSE)</f>
        <v>Dębina II</v>
      </c>
      <c r="P1102">
        <f>VLOOKUP(B1102,[1]Arkusz5!$A$3:$Y$2185,15,FALSE)</f>
        <v>0</v>
      </c>
      <c r="Q1102">
        <f>VLOOKUP(B1102,[1]Arkusz5!$A$3:$Y$2185,16,FALSE)</f>
        <v>0</v>
      </c>
      <c r="R1102">
        <f>VLOOKUP(B1102,[1]Arkusz5!$A$3:$Y$2185,17,FALSE)</f>
        <v>0</v>
      </c>
      <c r="S1102" t="str">
        <f>VLOOKUP(B1102,[1]Arkusz5!$A$3:$Y$2185,18,FALSE)</f>
        <v>Europa</v>
      </c>
      <c r="T1102" t="str">
        <f>VLOOKUP(B1102,[1]Arkusz5!$A$3:$Y$2185,19,FALSE)</f>
        <v>Polska</v>
      </c>
      <c r="U1102" t="str">
        <f>VLOOKUP(B1102,[1]Arkusz5!$A$3:$Y$2185,20,FALSE)</f>
        <v>wielkopolskie</v>
      </c>
      <c r="V1102" t="str">
        <f>VLOOKUP(B1102,[1]Arkusz5!$A$3:$Y$2185,21,FALSE)</f>
        <v>Poznań</v>
      </c>
      <c r="W1102" t="str">
        <f>VLOOKUP(B1102,[1]Arkusz5!$A$3:$Y$2185,22,FALSE)</f>
        <v>Poznań</v>
      </c>
      <c r="X1102" t="str">
        <f>VLOOKUP(B1102,[1]Arkusz5!$A$3:$Y$2185,23,FALSE)</f>
        <v>315.52 Poznański Przełom Warty</v>
      </c>
      <c r="Y1102" t="str">
        <f>VLOOKUP(B1102,[1]Arkusz5!$A$3:$Y$2185,24,FALSE)</f>
        <v>Continental Bio-geographical Region</v>
      </c>
      <c r="Z1102" t="str">
        <f>VLOOKUP(B1102,[1]Arkusz5!$A$3:$Y$2185,25,FALSE)</f>
        <v>Ficario-Ulmetum typicum</v>
      </c>
    </row>
    <row r="1103" spans="1:26" x14ac:dyDescent="0.25">
      <c r="A1103">
        <v>1102</v>
      </c>
      <c r="B1103" t="s">
        <v>6652</v>
      </c>
      <c r="C1103" t="str">
        <f>VLOOKUP(B1103,[1]Arkusz5!$A$3:$Y$2185,2,FALSE)</f>
        <v>52.428394</v>
      </c>
      <c r="D1103" t="str">
        <f>VLOOKUP(B1103,[1]Arkusz5!$A$3:$Y$2185,3,FALSE)</f>
        <v>16.657378</v>
      </c>
      <c r="E1103" t="str">
        <f>VLOOKUP(B1103,[1]Arkusz5!$A$3:$Y$2185,4,FALSE)</f>
        <v>33UXU10</v>
      </c>
      <c r="F1103" t="str">
        <f>VLOOKUP(B1103,[1]Arkusz5!$A$3:$Y$2185,5,FALSE)</f>
        <v>BC97</v>
      </c>
      <c r="G1103">
        <f>VLOOKUP(B1103,[1]Arkusz5!$A$3:$Y$2185,6,FALSE)</f>
        <v>0</v>
      </c>
      <c r="H1103">
        <f>VLOOKUP(B1103,[1]Arkusz5!$A$3:$Y$2185,7,FALSE)</f>
        <v>0</v>
      </c>
      <c r="I1103">
        <f>VLOOKUP(B1103,[1]Arkusz5!$A$3:$Y$2185,8,FALSE)</f>
        <v>0</v>
      </c>
      <c r="J1103">
        <f>VLOOKUP(B1103,[1]Arkusz5!$A$3:$Y$2185,9,FALSE)</f>
        <v>0</v>
      </c>
      <c r="K1103">
        <f>VLOOKUP(B1103,[1]Arkusz5!$A$3:$Y$2185,10,FALSE)</f>
        <v>0</v>
      </c>
      <c r="L1103">
        <f>VLOOKUP(B1103,[1]Arkusz5!$A$3:$Y$2185,11,FALSE)</f>
        <v>0</v>
      </c>
      <c r="M1103">
        <f>VLOOKUP(B1103,[1]Arkusz5!$A$3:$Y$2185,12,FALSE)</f>
        <v>0</v>
      </c>
      <c r="N1103" t="str">
        <f>VLOOKUP(B1103,[1]Arkusz5!$A$3:$Y$2185,13,FALSE)</f>
        <v>Rynny Jeziora Lusowskiego i Doliny Samy</v>
      </c>
      <c r="O1103">
        <f>VLOOKUP(B1103,[1]Arkusz5!$A$3:$Y$2185,14,FALSE)</f>
        <v>0</v>
      </c>
      <c r="P1103">
        <f>VLOOKUP(B1103,[1]Arkusz5!$A$3:$Y$2185,15,FALSE)</f>
        <v>0</v>
      </c>
      <c r="Q1103">
        <f>VLOOKUP(B1103,[1]Arkusz5!$A$3:$Y$2185,16,FALSE)</f>
        <v>0</v>
      </c>
      <c r="R1103">
        <f>VLOOKUP(B1103,[1]Arkusz5!$A$3:$Y$2185,17,FALSE)</f>
        <v>0</v>
      </c>
      <c r="S1103" t="str">
        <f>VLOOKUP(B1103,[1]Arkusz5!$A$3:$Y$2185,18,FALSE)</f>
        <v>Europa</v>
      </c>
      <c r="T1103" t="str">
        <f>VLOOKUP(B1103,[1]Arkusz5!$A$3:$Y$2185,19,FALSE)</f>
        <v>Polska</v>
      </c>
      <c r="U1103" t="str">
        <f>VLOOKUP(B1103,[1]Arkusz5!$A$3:$Y$2185,20,FALSE)</f>
        <v>wielkopolskie</v>
      </c>
      <c r="V1103" t="str">
        <f>VLOOKUP(B1103,[1]Arkusz5!$A$3:$Y$2185,21,FALSE)</f>
        <v>poznański</v>
      </c>
      <c r="W1103" t="str">
        <f>VLOOKUP(B1103,[1]Arkusz5!$A$3:$Y$2185,22,FALSE)</f>
        <v>Tarnowo Podgórne</v>
      </c>
      <c r="X1103" t="str">
        <f>VLOOKUP(B1103,[1]Arkusz5!$A$3:$Y$2185,23,FALSE)</f>
        <v>315.51 Pojezierze Poznańskie</v>
      </c>
      <c r="Y1103" t="str">
        <f>VLOOKUP(B1103,[1]Arkusz5!$A$3:$Y$2185,24,FALSE)</f>
        <v>Continental Bio-geographical Region</v>
      </c>
      <c r="Z1103">
        <f>VLOOKUP(B1103,[1]Arkusz5!$A$3:$Y$2185,25,FALSE)</f>
        <v>0</v>
      </c>
    </row>
    <row r="1104" spans="1:26" x14ac:dyDescent="0.25">
      <c r="A1104">
        <v>1103</v>
      </c>
      <c r="B1104" t="s">
        <v>6658</v>
      </c>
      <c r="C1104" t="str">
        <f>VLOOKUP(B1104,[1]Arkusz5!$A$3:$Y$2185,2,FALSE)</f>
        <v>52.476049</v>
      </c>
      <c r="D1104" t="str">
        <f>VLOOKUP(B1104,[1]Arkusz5!$A$3:$Y$2185,3,FALSE)</f>
        <v>16.798854</v>
      </c>
      <c r="E1104" t="str">
        <f>VLOOKUP(B1104,[1]Arkusz5!$A$3:$Y$2185,4,FALSE)</f>
        <v>33UXU21</v>
      </c>
      <c r="F1104" t="str">
        <f>VLOOKUP(B1104,[1]Arkusz5!$A$3:$Y$2185,5,FALSE)</f>
        <v>BC98</v>
      </c>
      <c r="G1104">
        <f>VLOOKUP(B1104,[1]Arkusz5!$A$3:$Y$2185,6,FALSE)</f>
        <v>0</v>
      </c>
      <c r="H1104">
        <f>VLOOKUP(B1104,[1]Arkusz5!$A$3:$Y$2185,7,FALSE)</f>
        <v>0</v>
      </c>
      <c r="I1104">
        <f>VLOOKUP(B1104,[1]Arkusz5!$A$3:$Y$2185,8,FALSE)</f>
        <v>0</v>
      </c>
      <c r="J1104">
        <f>VLOOKUP(B1104,[1]Arkusz5!$A$3:$Y$2185,9,FALSE)</f>
        <v>0</v>
      </c>
      <c r="K1104">
        <f>VLOOKUP(B1104,[1]Arkusz5!$A$3:$Y$2185,10,FALSE)</f>
        <v>0</v>
      </c>
      <c r="L1104">
        <f>VLOOKUP(B1104,[1]Arkusz5!$A$3:$Y$2185,11,FALSE)</f>
        <v>0</v>
      </c>
      <c r="M1104">
        <f>VLOOKUP(B1104,[1]Arkusz5!$A$3:$Y$2185,12,FALSE)</f>
        <v>0</v>
      </c>
      <c r="N1104">
        <f>VLOOKUP(B1104,[1]Arkusz5!$A$3:$Y$2185,13,FALSE)</f>
        <v>0</v>
      </c>
      <c r="O1104">
        <f>VLOOKUP(B1104,[1]Arkusz5!$A$3:$Y$2185,14,FALSE)</f>
        <v>0</v>
      </c>
      <c r="P1104">
        <f>VLOOKUP(B1104,[1]Arkusz5!$A$3:$Y$2185,15,FALSE)</f>
        <v>0</v>
      </c>
      <c r="Q1104" t="str">
        <f>VLOOKUP(B1104,[1]Arkusz5!$A$3:$Y$2185,16,FALSE)</f>
        <v>PLB300013</v>
      </c>
      <c r="R1104" t="str">
        <f>VLOOKUP(B1104,[1]Arkusz5!$A$3:$Y$2185,17,FALSE)</f>
        <v>Dolina Samicy</v>
      </c>
      <c r="S1104" t="str">
        <f>VLOOKUP(B1104,[1]Arkusz5!$A$3:$Y$2185,18,FALSE)</f>
        <v>Europa</v>
      </c>
      <c r="T1104" t="str">
        <f>VLOOKUP(B1104,[1]Arkusz5!$A$3:$Y$2185,19,FALSE)</f>
        <v>Polska</v>
      </c>
      <c r="U1104" t="str">
        <f>VLOOKUP(B1104,[1]Arkusz5!$A$3:$Y$2185,20,FALSE)</f>
        <v>wielkopolskie</v>
      </c>
      <c r="V1104" t="str">
        <f>VLOOKUP(B1104,[1]Arkusz5!$A$3:$Y$2185,21,FALSE)</f>
        <v>Poznań</v>
      </c>
      <c r="W1104" t="str">
        <f>VLOOKUP(B1104,[1]Arkusz5!$A$3:$Y$2185,22,FALSE)</f>
        <v>Poznań</v>
      </c>
      <c r="X1104" t="str">
        <f>VLOOKUP(B1104,[1]Arkusz5!$A$3:$Y$2185,23,FALSE)</f>
        <v>315.51 Pojezierze Poznańskie</v>
      </c>
      <c r="Y1104" t="str">
        <f>VLOOKUP(B1104,[1]Arkusz5!$A$3:$Y$2185,24,FALSE)</f>
        <v>Continental Bio-geographical Region</v>
      </c>
      <c r="Z1104" t="str">
        <f>VLOOKUP(B1104,[1]Arkusz5!$A$3:$Y$2185,25,FALSE)</f>
        <v>Fraxino-Alnetum (=Circaeo-Alnetum)</v>
      </c>
    </row>
    <row r="1105" spans="1:26" x14ac:dyDescent="0.25">
      <c r="A1105">
        <v>1104</v>
      </c>
      <c r="B1105" t="s">
        <v>6665</v>
      </c>
      <c r="C1105" t="str">
        <f>VLOOKUP(B1105,[1]Arkusz5!$A$3:$Y$2185,2,FALSE)</f>
        <v>52.511069</v>
      </c>
      <c r="D1105" t="str">
        <f>VLOOKUP(B1105,[1]Arkusz5!$A$3:$Y$2185,3,FALSE)</f>
        <v>16.970933</v>
      </c>
      <c r="E1105" t="str">
        <f>VLOOKUP(B1105,[1]Arkusz5!$A$3:$Y$2185,4,FALSE)</f>
        <v>33UXU31</v>
      </c>
      <c r="F1105" t="str">
        <f>VLOOKUP(B1105,[1]Arkusz5!$A$3:$Y$2185,5,FALSE)</f>
        <v>BC99</v>
      </c>
      <c r="G1105">
        <f>VLOOKUP(B1105,[1]Arkusz5!$A$3:$Y$2185,6,FALSE)</f>
        <v>0</v>
      </c>
      <c r="H1105">
        <f>VLOOKUP(B1105,[1]Arkusz5!$A$3:$Y$2185,7,FALSE)</f>
        <v>0</v>
      </c>
      <c r="I1105">
        <f>VLOOKUP(B1105,[1]Arkusz5!$A$3:$Y$2185,8,FALSE)</f>
        <v>0</v>
      </c>
      <c r="J1105">
        <f>VLOOKUP(B1105,[1]Arkusz5!$A$3:$Y$2185,9,FALSE)</f>
        <v>0</v>
      </c>
      <c r="K1105" t="str">
        <f>VLOOKUP(B1105,[1]Arkusz5!$A$3:$Y$2185,10,FALSE)</f>
        <v>Park Krajobrazowy Puszcza Zielonka - otulina</v>
      </c>
      <c r="L1105">
        <f>VLOOKUP(B1105,[1]Arkusz5!$A$3:$Y$2185,11,FALSE)</f>
        <v>0</v>
      </c>
      <c r="M1105">
        <f>VLOOKUP(B1105,[1]Arkusz5!$A$3:$Y$2185,12,FALSE)</f>
        <v>0</v>
      </c>
      <c r="N1105">
        <f>VLOOKUP(B1105,[1]Arkusz5!$A$3:$Y$2185,13,FALSE)</f>
        <v>0</v>
      </c>
      <c r="O1105">
        <f>VLOOKUP(B1105,[1]Arkusz5!$A$3:$Y$2185,14,FALSE)</f>
        <v>0</v>
      </c>
      <c r="P1105">
        <f>VLOOKUP(B1105,[1]Arkusz5!$A$3:$Y$2185,15,FALSE)</f>
        <v>0</v>
      </c>
      <c r="Q1105">
        <f>VLOOKUP(B1105,[1]Arkusz5!$A$3:$Y$2185,16,FALSE)</f>
        <v>0</v>
      </c>
      <c r="R1105">
        <f>VLOOKUP(B1105,[1]Arkusz5!$A$3:$Y$2185,17,FALSE)</f>
        <v>0</v>
      </c>
      <c r="S1105" t="str">
        <f>VLOOKUP(B1105,[1]Arkusz5!$A$3:$Y$2185,18,FALSE)</f>
        <v>Europa</v>
      </c>
      <c r="T1105" t="str">
        <f>VLOOKUP(B1105,[1]Arkusz5!$A$3:$Y$2185,19,FALSE)</f>
        <v>Polska</v>
      </c>
      <c r="U1105" t="str">
        <f>VLOOKUP(B1105,[1]Arkusz5!$A$3:$Y$2185,20,FALSE)</f>
        <v>wielkopolskie</v>
      </c>
      <c r="V1105" t="str">
        <f>VLOOKUP(B1105,[1]Arkusz5!$A$3:$Y$2185,21,FALSE)</f>
        <v>poznański</v>
      </c>
      <c r="W1105" t="str">
        <f>VLOOKUP(B1105,[1]Arkusz5!$A$3:$Y$2185,22,FALSE)</f>
        <v>Czerwonak</v>
      </c>
      <c r="X1105" t="str">
        <f>VLOOKUP(B1105,[1]Arkusz5!$A$3:$Y$2185,23,FALSE)</f>
        <v>315.52 Poznański Przełom Warty</v>
      </c>
      <c r="Y1105" t="str">
        <f>VLOOKUP(B1105,[1]Arkusz5!$A$3:$Y$2185,24,FALSE)</f>
        <v>Continental Bio-geographical Region</v>
      </c>
      <c r="Z1105" t="str">
        <f>VLOOKUP(B1105,[1]Arkusz5!$A$3:$Y$2185,25,FALSE)</f>
        <v>Galio-Carpinetum</v>
      </c>
    </row>
    <row r="1106" spans="1:26" x14ac:dyDescent="0.25">
      <c r="A1106">
        <v>1105</v>
      </c>
      <c r="B1106" t="s">
        <v>6671</v>
      </c>
      <c r="C1106" t="str">
        <f>VLOOKUP(B1106,[1]Arkusz5!$A$3:$Y$2185,2,FALSE)</f>
        <v>52.511069</v>
      </c>
      <c r="D1106" t="str">
        <f>VLOOKUP(B1106,[1]Arkusz5!$A$3:$Y$2185,3,FALSE)</f>
        <v>16.970933</v>
      </c>
      <c r="E1106" t="str">
        <f>VLOOKUP(B1106,[1]Arkusz5!$A$3:$Y$2185,4,FALSE)</f>
        <v>33UXU31</v>
      </c>
      <c r="F1106" t="str">
        <f>VLOOKUP(B1106,[1]Arkusz5!$A$3:$Y$2185,5,FALSE)</f>
        <v>BC99</v>
      </c>
      <c r="G1106">
        <f>VLOOKUP(B1106,[1]Arkusz5!$A$3:$Y$2185,6,FALSE)</f>
        <v>0</v>
      </c>
      <c r="H1106">
        <f>VLOOKUP(B1106,[1]Arkusz5!$A$3:$Y$2185,7,FALSE)</f>
        <v>0</v>
      </c>
      <c r="I1106">
        <f>VLOOKUP(B1106,[1]Arkusz5!$A$3:$Y$2185,8,FALSE)</f>
        <v>0</v>
      </c>
      <c r="J1106">
        <f>VLOOKUP(B1106,[1]Arkusz5!$A$3:$Y$2185,9,FALSE)</f>
        <v>0</v>
      </c>
      <c r="K1106" t="str">
        <f>VLOOKUP(B1106,[1]Arkusz5!$A$3:$Y$2185,10,FALSE)</f>
        <v>Park Krajobrazowy Puszcza Zielonka - otulina</v>
      </c>
      <c r="L1106">
        <f>VLOOKUP(B1106,[1]Arkusz5!$A$3:$Y$2185,11,FALSE)</f>
        <v>0</v>
      </c>
      <c r="M1106">
        <f>VLOOKUP(B1106,[1]Arkusz5!$A$3:$Y$2185,12,FALSE)</f>
        <v>0</v>
      </c>
      <c r="N1106">
        <f>VLOOKUP(B1106,[1]Arkusz5!$A$3:$Y$2185,13,FALSE)</f>
        <v>0</v>
      </c>
      <c r="O1106">
        <f>VLOOKUP(B1106,[1]Arkusz5!$A$3:$Y$2185,14,FALSE)</f>
        <v>0</v>
      </c>
      <c r="P1106">
        <f>VLOOKUP(B1106,[1]Arkusz5!$A$3:$Y$2185,15,FALSE)</f>
        <v>0</v>
      </c>
      <c r="Q1106">
        <f>VLOOKUP(B1106,[1]Arkusz5!$A$3:$Y$2185,16,FALSE)</f>
        <v>0</v>
      </c>
      <c r="R1106">
        <f>VLOOKUP(B1106,[1]Arkusz5!$A$3:$Y$2185,17,FALSE)</f>
        <v>0</v>
      </c>
      <c r="S1106" t="str">
        <f>VLOOKUP(B1106,[1]Arkusz5!$A$3:$Y$2185,18,FALSE)</f>
        <v>Europa</v>
      </c>
      <c r="T1106" t="str">
        <f>VLOOKUP(B1106,[1]Arkusz5!$A$3:$Y$2185,19,FALSE)</f>
        <v>Polska</v>
      </c>
      <c r="U1106" t="str">
        <f>VLOOKUP(B1106,[1]Arkusz5!$A$3:$Y$2185,20,FALSE)</f>
        <v>wielkopolskie</v>
      </c>
      <c r="V1106" t="str">
        <f>VLOOKUP(B1106,[1]Arkusz5!$A$3:$Y$2185,21,FALSE)</f>
        <v>poznański</v>
      </c>
      <c r="W1106" t="str">
        <f>VLOOKUP(B1106,[1]Arkusz5!$A$3:$Y$2185,22,FALSE)</f>
        <v>Czerwonak</v>
      </c>
      <c r="X1106" t="str">
        <f>VLOOKUP(B1106,[1]Arkusz5!$A$3:$Y$2185,23,FALSE)</f>
        <v>315.52 Poznański Przełom Warty</v>
      </c>
      <c r="Y1106" t="str">
        <f>VLOOKUP(B1106,[1]Arkusz5!$A$3:$Y$2185,24,FALSE)</f>
        <v>Continental Bio-geographical Region</v>
      </c>
      <c r="Z1106" t="str">
        <f>VLOOKUP(B1106,[1]Arkusz5!$A$3:$Y$2185,25,FALSE)</f>
        <v>Galio-Carpinetum</v>
      </c>
    </row>
    <row r="1107" spans="1:26" x14ac:dyDescent="0.25">
      <c r="A1107">
        <v>1106</v>
      </c>
      <c r="B1107" t="s">
        <v>6672</v>
      </c>
      <c r="C1107" t="str">
        <f>VLOOKUP(B1107,[1]Arkusz5!$A$3:$Y$2185,2,FALSE)</f>
        <v>52.378807</v>
      </c>
      <c r="D1107" t="str">
        <f>VLOOKUP(B1107,[1]Arkusz5!$A$3:$Y$2185,3,FALSE)</f>
        <v>16.925724</v>
      </c>
      <c r="E1107" t="str">
        <f>VLOOKUP(B1107,[1]Arkusz5!$A$3:$Y$2185,4,FALSE)</f>
        <v>33UXU30</v>
      </c>
      <c r="F1107" t="str">
        <f>VLOOKUP(B1107,[1]Arkusz5!$A$3:$Y$2185,5,FALSE)</f>
        <v>BD08</v>
      </c>
      <c r="G1107">
        <f>VLOOKUP(B1107,[1]Arkusz5!$A$3:$Y$2185,6,FALSE)</f>
        <v>0</v>
      </c>
      <c r="H1107">
        <f>VLOOKUP(B1107,[1]Arkusz5!$A$3:$Y$2185,7,FALSE)</f>
        <v>0</v>
      </c>
      <c r="I1107">
        <f>VLOOKUP(B1107,[1]Arkusz5!$A$3:$Y$2185,8,FALSE)</f>
        <v>0</v>
      </c>
      <c r="J1107">
        <f>VLOOKUP(B1107,[1]Arkusz5!$A$3:$Y$2185,9,FALSE)</f>
        <v>0</v>
      </c>
      <c r="K1107">
        <f>VLOOKUP(B1107,[1]Arkusz5!$A$3:$Y$2185,10,FALSE)</f>
        <v>0</v>
      </c>
      <c r="L1107">
        <f>VLOOKUP(B1107,[1]Arkusz5!$A$3:$Y$2185,11,FALSE)</f>
        <v>0</v>
      </c>
      <c r="M1107">
        <f>VLOOKUP(B1107,[1]Arkusz5!$A$3:$Y$2185,12,FALSE)</f>
        <v>0</v>
      </c>
      <c r="N1107">
        <f>VLOOKUP(B1107,[1]Arkusz5!$A$3:$Y$2185,13,FALSE)</f>
        <v>0</v>
      </c>
      <c r="O1107">
        <f>VLOOKUP(B1107,[1]Arkusz5!$A$3:$Y$2185,14,FALSE)</f>
        <v>0</v>
      </c>
      <c r="P1107">
        <f>VLOOKUP(B1107,[1]Arkusz5!$A$3:$Y$2185,15,FALSE)</f>
        <v>0</v>
      </c>
      <c r="Q1107">
        <f>VLOOKUP(B1107,[1]Arkusz5!$A$3:$Y$2185,16,FALSE)</f>
        <v>0</v>
      </c>
      <c r="R1107">
        <f>VLOOKUP(B1107,[1]Arkusz5!$A$3:$Y$2185,17,FALSE)</f>
        <v>0</v>
      </c>
      <c r="S1107" t="str">
        <f>VLOOKUP(B1107,[1]Arkusz5!$A$3:$Y$2185,18,FALSE)</f>
        <v>Europa</v>
      </c>
      <c r="T1107" t="str">
        <f>VLOOKUP(B1107,[1]Arkusz5!$A$3:$Y$2185,19,FALSE)</f>
        <v>Polska</v>
      </c>
      <c r="U1107" t="str">
        <f>VLOOKUP(B1107,[1]Arkusz5!$A$3:$Y$2185,20,FALSE)</f>
        <v>wielkopolskie</v>
      </c>
      <c r="V1107" t="str">
        <f>VLOOKUP(B1107,[1]Arkusz5!$A$3:$Y$2185,21,FALSE)</f>
        <v>Poznań</v>
      </c>
      <c r="W1107" t="str">
        <f>VLOOKUP(B1107,[1]Arkusz5!$A$3:$Y$2185,22,FALSE)</f>
        <v>Poznań</v>
      </c>
      <c r="X1107" t="str">
        <f>VLOOKUP(B1107,[1]Arkusz5!$A$3:$Y$2185,23,FALSE)</f>
        <v>315.52 Poznański Przełom Warty</v>
      </c>
      <c r="Y1107" t="str">
        <f>VLOOKUP(B1107,[1]Arkusz5!$A$3:$Y$2185,24,FALSE)</f>
        <v>Continental Bio-geographical Region</v>
      </c>
      <c r="Z1107" t="str">
        <f>VLOOKUP(B1107,[1]Arkusz5!$A$3:$Y$2185,25,FALSE)</f>
        <v>Ficario-Ulmetum typicum</v>
      </c>
    </row>
    <row r="1108" spans="1:26" x14ac:dyDescent="0.25">
      <c r="A1108">
        <v>1107</v>
      </c>
      <c r="B1108" t="s">
        <v>6677</v>
      </c>
      <c r="C1108" t="str">
        <f>VLOOKUP(B1108,[1]Arkusz5!$A$3:$Y$2185,2,FALSE)</f>
        <v>52.405362</v>
      </c>
      <c r="D1108" t="str">
        <f>VLOOKUP(B1108,[1]Arkusz5!$A$3:$Y$2185,3,FALSE)</f>
        <v>16.945983</v>
      </c>
      <c r="E1108" t="str">
        <f>VLOOKUP(B1108,[1]Arkusz5!$A$3:$Y$2185,4,FALSE)</f>
        <v>33UXU30</v>
      </c>
      <c r="F1108" t="str">
        <f>VLOOKUP(B1108,[1]Arkusz5!$A$3:$Y$2185,5,FALSE)</f>
        <v>BD09</v>
      </c>
      <c r="G1108">
        <f>VLOOKUP(B1108,[1]Arkusz5!$A$3:$Y$2185,6,FALSE)</f>
        <v>0</v>
      </c>
      <c r="H1108">
        <f>VLOOKUP(B1108,[1]Arkusz5!$A$3:$Y$2185,7,FALSE)</f>
        <v>0</v>
      </c>
      <c r="I1108">
        <f>VLOOKUP(B1108,[1]Arkusz5!$A$3:$Y$2185,8,FALSE)</f>
        <v>0</v>
      </c>
      <c r="J1108">
        <f>VLOOKUP(B1108,[1]Arkusz5!$A$3:$Y$2185,9,FALSE)</f>
        <v>0</v>
      </c>
      <c r="K1108">
        <f>VLOOKUP(B1108,[1]Arkusz5!$A$3:$Y$2185,10,FALSE)</f>
        <v>0</v>
      </c>
      <c r="L1108">
        <f>VLOOKUP(B1108,[1]Arkusz5!$A$3:$Y$2185,11,FALSE)</f>
        <v>0</v>
      </c>
      <c r="M1108">
        <f>VLOOKUP(B1108,[1]Arkusz5!$A$3:$Y$2185,12,FALSE)</f>
        <v>0</v>
      </c>
      <c r="N1108">
        <f>VLOOKUP(B1108,[1]Arkusz5!$A$3:$Y$2185,13,FALSE)</f>
        <v>0</v>
      </c>
      <c r="O1108">
        <f>VLOOKUP(B1108,[1]Arkusz5!$A$3:$Y$2185,14,FALSE)</f>
        <v>0</v>
      </c>
      <c r="P1108">
        <f>VLOOKUP(B1108,[1]Arkusz5!$A$3:$Y$2185,15,FALSE)</f>
        <v>0</v>
      </c>
      <c r="Q1108">
        <f>VLOOKUP(B1108,[1]Arkusz5!$A$3:$Y$2185,16,FALSE)</f>
        <v>0</v>
      </c>
      <c r="R1108">
        <f>VLOOKUP(B1108,[1]Arkusz5!$A$3:$Y$2185,17,FALSE)</f>
        <v>0</v>
      </c>
      <c r="S1108" t="str">
        <f>VLOOKUP(B1108,[1]Arkusz5!$A$3:$Y$2185,18,FALSE)</f>
        <v>Europa</v>
      </c>
      <c r="T1108" t="str">
        <f>VLOOKUP(B1108,[1]Arkusz5!$A$3:$Y$2185,19,FALSE)</f>
        <v>Polska</v>
      </c>
      <c r="U1108" t="str">
        <f>VLOOKUP(B1108,[1]Arkusz5!$A$3:$Y$2185,20,FALSE)</f>
        <v>wielkopolskie</v>
      </c>
      <c r="V1108" t="str">
        <f>VLOOKUP(B1108,[1]Arkusz5!$A$3:$Y$2185,21,FALSE)</f>
        <v>Poznań</v>
      </c>
      <c r="W1108" t="str">
        <f>VLOOKUP(B1108,[1]Arkusz5!$A$3:$Y$2185,22,FALSE)</f>
        <v>Poznań</v>
      </c>
      <c r="X1108" t="str">
        <f>VLOOKUP(B1108,[1]Arkusz5!$A$3:$Y$2185,23,FALSE)</f>
        <v>315.52 Poznański Przełom Warty</v>
      </c>
      <c r="Y1108" t="str">
        <f>VLOOKUP(B1108,[1]Arkusz5!$A$3:$Y$2185,24,FALSE)</f>
        <v>Continental Bio-geographical Region</v>
      </c>
      <c r="Z1108" t="str">
        <f>VLOOKUP(B1108,[1]Arkusz5!$A$3:$Y$2185,25,FALSE)</f>
        <v>Salici-Populetum (=Salicetum albo-fragilis + Populetum albae)</v>
      </c>
    </row>
    <row r="1109" spans="1:26" x14ac:dyDescent="0.25">
      <c r="A1109">
        <v>1108</v>
      </c>
      <c r="B1109" t="s">
        <v>6685</v>
      </c>
      <c r="C1109" t="str">
        <f>VLOOKUP(B1109,[1]Arkusz5!$A$3:$Y$2185,2,FALSE)</f>
        <v>52.673311</v>
      </c>
      <c r="D1109" t="str">
        <f>VLOOKUP(B1109,[1]Arkusz5!$A$3:$Y$2185,3,FALSE)</f>
        <v>16.854194</v>
      </c>
      <c r="E1109" t="str">
        <f>VLOOKUP(B1109,[1]Arkusz5!$A$3:$Y$2185,4,FALSE)</f>
        <v>33UXU23</v>
      </c>
      <c r="F1109" t="str">
        <f>VLOOKUP(B1109,[1]Arkusz5!$A$3:$Y$2185,5,FALSE)</f>
        <v>BC78</v>
      </c>
      <c r="G1109">
        <f>VLOOKUP(B1109,[1]Arkusz5!$A$3:$Y$2185,6,FALSE)</f>
        <v>0</v>
      </c>
      <c r="H1109">
        <f>VLOOKUP(B1109,[1]Arkusz5!$A$3:$Y$2185,7,FALSE)</f>
        <v>0</v>
      </c>
      <c r="I1109">
        <f>VLOOKUP(B1109,[1]Arkusz5!$A$3:$Y$2185,8,FALSE)</f>
        <v>0</v>
      </c>
      <c r="J1109">
        <f>VLOOKUP(B1109,[1]Arkusz5!$A$3:$Y$2185,9,FALSE)</f>
        <v>0</v>
      </c>
      <c r="K1109">
        <f>VLOOKUP(B1109,[1]Arkusz5!$A$3:$Y$2185,10,FALSE)</f>
        <v>0</v>
      </c>
      <c r="L1109">
        <f>VLOOKUP(B1109,[1]Arkusz5!$A$3:$Y$2185,11,FALSE)</f>
        <v>0</v>
      </c>
      <c r="M1109">
        <f>VLOOKUP(B1109,[1]Arkusz5!$A$3:$Y$2185,12,FALSE)</f>
        <v>0</v>
      </c>
      <c r="N1109">
        <f>VLOOKUP(B1109,[1]Arkusz5!$A$3:$Y$2185,13,FALSE)</f>
        <v>0</v>
      </c>
      <c r="O1109">
        <f>VLOOKUP(B1109,[1]Arkusz5!$A$3:$Y$2185,14,FALSE)</f>
        <v>0</v>
      </c>
      <c r="P1109">
        <f>VLOOKUP(B1109,[1]Arkusz5!$A$3:$Y$2185,15,FALSE)</f>
        <v>0</v>
      </c>
      <c r="Q1109">
        <f>VLOOKUP(B1109,[1]Arkusz5!$A$3:$Y$2185,16,FALSE)</f>
        <v>0</v>
      </c>
      <c r="R1109">
        <f>VLOOKUP(B1109,[1]Arkusz5!$A$3:$Y$2185,17,FALSE)</f>
        <v>0</v>
      </c>
      <c r="S1109" t="str">
        <f>VLOOKUP(B1109,[1]Arkusz5!$A$3:$Y$2185,18,FALSE)</f>
        <v>Europa</v>
      </c>
      <c r="T1109" t="str">
        <f>VLOOKUP(B1109,[1]Arkusz5!$A$3:$Y$2185,19,FALSE)</f>
        <v>Polska</v>
      </c>
      <c r="U1109" t="str">
        <f>VLOOKUP(B1109,[1]Arkusz5!$A$3:$Y$2185,20,FALSE)</f>
        <v>wielkopolskie</v>
      </c>
      <c r="V1109" t="str">
        <f>VLOOKUP(B1109,[1]Arkusz5!$A$3:$Y$2185,21,FALSE)</f>
        <v>obornicki</v>
      </c>
      <c r="W1109" t="str">
        <f>VLOOKUP(B1109,[1]Arkusz5!$A$3:$Y$2185,22,FALSE)</f>
        <v>Oborniki</v>
      </c>
      <c r="X1109" t="str">
        <f>VLOOKUP(B1109,[1]Arkusz5!$A$3:$Y$2185,23,FALSE)</f>
        <v>315.33 Kotlina Gorzowska</v>
      </c>
      <c r="Y1109" t="str">
        <f>VLOOKUP(B1109,[1]Arkusz5!$A$3:$Y$2185,24,FALSE)</f>
        <v>Continental Bio-geographical Region</v>
      </c>
      <c r="Z1109" t="str">
        <f>VLOOKUP(B1109,[1]Arkusz5!$A$3:$Y$2185,25,FALSE)</f>
        <v>Galio-Carpinetum</v>
      </c>
    </row>
    <row r="1110" spans="1:26" x14ac:dyDescent="0.25">
      <c r="A1110">
        <v>1109</v>
      </c>
      <c r="B1110" t="s">
        <v>6692</v>
      </c>
      <c r="C1110" t="str">
        <f>VLOOKUP(B1110,[1]Arkusz5!$A$3:$Y$2185,2,FALSE)</f>
        <v>52.118831</v>
      </c>
      <c r="D1110" t="str">
        <f>VLOOKUP(B1110,[1]Arkusz5!$A$3:$Y$2185,3,FALSE)</f>
        <v>15.873502</v>
      </c>
      <c r="E1110" t="str">
        <f>VLOOKUP(B1110,[1]Arkusz5!$A$3:$Y$2185,4,FALSE)</f>
        <v>33UWT57</v>
      </c>
      <c r="F1110" t="str">
        <f>VLOOKUP(B1110,[1]Arkusz5!$A$3:$Y$2185,5,FALSE)</f>
        <v>BD31</v>
      </c>
      <c r="G1110">
        <f>VLOOKUP(B1110,[1]Arkusz5!$A$3:$Y$2185,6,FALSE)</f>
        <v>0</v>
      </c>
      <c r="H1110">
        <f>VLOOKUP(B1110,[1]Arkusz5!$A$3:$Y$2185,7,FALSE)</f>
        <v>0</v>
      </c>
      <c r="I1110">
        <f>VLOOKUP(B1110,[1]Arkusz5!$A$3:$Y$2185,8,FALSE)</f>
        <v>0</v>
      </c>
      <c r="J1110">
        <f>VLOOKUP(B1110,[1]Arkusz5!$A$3:$Y$2185,9,FALSE)</f>
        <v>0</v>
      </c>
      <c r="K1110">
        <f>VLOOKUP(B1110,[1]Arkusz5!$A$3:$Y$2185,10,FALSE)</f>
        <v>0</v>
      </c>
      <c r="L1110">
        <f>VLOOKUP(B1110,[1]Arkusz5!$A$3:$Y$2185,11,FALSE)</f>
        <v>0</v>
      </c>
      <c r="M1110">
        <f>VLOOKUP(B1110,[1]Arkusz5!$A$3:$Y$2185,12,FALSE)</f>
        <v>0</v>
      </c>
      <c r="N1110" t="str">
        <f>VLOOKUP(B1110,[1]Arkusz5!$A$3:$Y$2185,13,FALSE)</f>
        <v>Obszar Chronionego Krajobrazu Pojezierze Sławskie, Pradolina Obry i Rynna Zbąszyńska</v>
      </c>
      <c r="O1110">
        <f>VLOOKUP(B1110,[1]Arkusz5!$A$3:$Y$2185,14,FALSE)</f>
        <v>0</v>
      </c>
      <c r="P1110">
        <f>VLOOKUP(B1110,[1]Arkusz5!$A$3:$Y$2185,15,FALSE)</f>
        <v>0</v>
      </c>
      <c r="Q1110">
        <f>VLOOKUP(B1110,[1]Arkusz5!$A$3:$Y$2185,16,FALSE)</f>
        <v>0</v>
      </c>
      <c r="R1110">
        <f>VLOOKUP(B1110,[1]Arkusz5!$A$3:$Y$2185,17,FALSE)</f>
        <v>0</v>
      </c>
      <c r="S1110" t="str">
        <f>VLOOKUP(B1110,[1]Arkusz5!$A$3:$Y$2185,18,FALSE)</f>
        <v>Europa</v>
      </c>
      <c r="T1110" t="str">
        <f>VLOOKUP(B1110,[1]Arkusz5!$A$3:$Y$2185,19,FALSE)</f>
        <v>Polska</v>
      </c>
      <c r="U1110" t="str">
        <f>VLOOKUP(B1110,[1]Arkusz5!$A$3:$Y$2185,20,FALSE)</f>
        <v>wielkopolskie</v>
      </c>
      <c r="V1110" t="str">
        <f>VLOOKUP(B1110,[1]Arkusz5!$A$3:$Y$2185,21,FALSE)</f>
        <v>wolsztyński</v>
      </c>
      <c r="W1110" t="str">
        <f>VLOOKUP(B1110,[1]Arkusz5!$A$3:$Y$2185,22,FALSE)</f>
        <v>Siedlec</v>
      </c>
      <c r="X1110" t="str">
        <f>VLOOKUP(B1110,[1]Arkusz5!$A$3:$Y$2185,23,FALSE)</f>
        <v>315.44 Bruzda Zbąszyńska</v>
      </c>
      <c r="Y1110" t="str">
        <f>VLOOKUP(B1110,[1]Arkusz5!$A$3:$Y$2185,24,FALSE)</f>
        <v>Continental Bio-geographical Region</v>
      </c>
      <c r="Z1110" t="str">
        <f>VLOOKUP(B1110,[1]Arkusz5!$A$3:$Y$2185,25,FALSE)</f>
        <v>Pino-Quercetum (=Querco-Pinetum + Serratulo-Pinetum)</v>
      </c>
    </row>
    <row r="1111" spans="1:26" x14ac:dyDescent="0.25">
      <c r="A1111">
        <v>1110</v>
      </c>
      <c r="B1111" t="s">
        <v>6701</v>
      </c>
      <c r="C1111" t="str">
        <f>VLOOKUP(B1111,[1]Arkusz5!$A$3:$Y$2185,2,FALSE)</f>
        <v>52.597557</v>
      </c>
      <c r="D1111" t="str">
        <f>VLOOKUP(B1111,[1]Arkusz5!$A$3:$Y$2185,3,FALSE)</f>
        <v>16.56484</v>
      </c>
      <c r="E1111" t="str">
        <f>VLOOKUP(B1111,[1]Arkusz5!$A$3:$Y$2185,4,FALSE)</f>
        <v>33UXU02</v>
      </c>
      <c r="F1111" t="str">
        <f>VLOOKUP(B1111,[1]Arkusz5!$A$3:$Y$2185,5,FALSE)</f>
        <v>BC86</v>
      </c>
      <c r="G1111">
        <f>VLOOKUP(B1111,[1]Arkusz5!$A$3:$Y$2185,6,FALSE)</f>
        <v>0</v>
      </c>
      <c r="H1111">
        <f>VLOOKUP(B1111,[1]Arkusz5!$A$3:$Y$2185,7,FALSE)</f>
        <v>0</v>
      </c>
      <c r="I1111">
        <f>VLOOKUP(B1111,[1]Arkusz5!$A$3:$Y$2185,8,FALSE)</f>
        <v>0</v>
      </c>
      <c r="J1111">
        <f>VLOOKUP(B1111,[1]Arkusz5!$A$3:$Y$2185,9,FALSE)</f>
        <v>0</v>
      </c>
      <c r="K1111">
        <f>VLOOKUP(B1111,[1]Arkusz5!$A$3:$Y$2185,10,FALSE)</f>
        <v>0</v>
      </c>
      <c r="L1111">
        <f>VLOOKUP(B1111,[1]Arkusz5!$A$3:$Y$2185,11,FALSE)</f>
        <v>0</v>
      </c>
      <c r="M1111">
        <f>VLOOKUP(B1111,[1]Arkusz5!$A$3:$Y$2185,12,FALSE)</f>
        <v>0</v>
      </c>
      <c r="N1111">
        <f>VLOOKUP(B1111,[1]Arkusz5!$A$3:$Y$2185,13,FALSE)</f>
        <v>0</v>
      </c>
      <c r="O1111">
        <f>VLOOKUP(B1111,[1]Arkusz5!$A$3:$Y$2185,14,FALSE)</f>
        <v>0</v>
      </c>
      <c r="P1111">
        <f>VLOOKUP(B1111,[1]Arkusz5!$A$3:$Y$2185,15,FALSE)</f>
        <v>0</v>
      </c>
      <c r="Q1111">
        <f>VLOOKUP(B1111,[1]Arkusz5!$A$3:$Y$2185,16,FALSE)</f>
        <v>0</v>
      </c>
      <c r="R1111">
        <f>VLOOKUP(B1111,[1]Arkusz5!$A$3:$Y$2185,17,FALSE)</f>
        <v>0</v>
      </c>
      <c r="S1111" t="str">
        <f>VLOOKUP(B1111,[1]Arkusz5!$A$3:$Y$2185,18,FALSE)</f>
        <v>Europa</v>
      </c>
      <c r="T1111" t="str">
        <f>VLOOKUP(B1111,[1]Arkusz5!$A$3:$Y$2185,19,FALSE)</f>
        <v>Polska</v>
      </c>
      <c r="U1111" t="str">
        <f>VLOOKUP(B1111,[1]Arkusz5!$A$3:$Y$2185,20,FALSE)</f>
        <v>wielkopolskie</v>
      </c>
      <c r="V1111" t="str">
        <f>VLOOKUP(B1111,[1]Arkusz5!$A$3:$Y$2185,21,FALSE)</f>
        <v>szamotulski</v>
      </c>
      <c r="W1111" t="str">
        <f>VLOOKUP(B1111,[1]Arkusz5!$A$3:$Y$2185,22,FALSE)</f>
        <v>Szamotuły</v>
      </c>
      <c r="X1111" t="str">
        <f>VLOOKUP(B1111,[1]Arkusz5!$A$3:$Y$2185,23,FALSE)</f>
        <v>315.51 Pojezierze Poznańskie</v>
      </c>
      <c r="Y1111" t="str">
        <f>VLOOKUP(B1111,[1]Arkusz5!$A$3:$Y$2185,24,FALSE)</f>
        <v>Continental Bio-geographical Region</v>
      </c>
      <c r="Z1111" t="str">
        <f>VLOOKUP(B1111,[1]Arkusz5!$A$3:$Y$2185,25,FALSE)</f>
        <v>Galio-Carpinetum</v>
      </c>
    </row>
    <row r="1112" spans="1:26" x14ac:dyDescent="0.25">
      <c r="A1112">
        <v>1111</v>
      </c>
      <c r="B1112" t="s">
        <v>6709</v>
      </c>
      <c r="C1112" t="str">
        <f>VLOOKUP(B1112,[1]Arkusz5!$A$3:$Y$2185,2,FALSE)</f>
        <v>52.384544</v>
      </c>
      <c r="D1112" t="str">
        <f>VLOOKUP(B1112,[1]Arkusz5!$A$3:$Y$2185,3,FALSE)</f>
        <v>16.929573</v>
      </c>
      <c r="E1112" t="str">
        <f>VLOOKUP(B1112,[1]Arkusz5!$A$3:$Y$2185,4,FALSE)</f>
        <v>33UXU30</v>
      </c>
      <c r="F1112" t="str">
        <f>VLOOKUP(B1112,[1]Arkusz5!$A$3:$Y$2185,5,FALSE)</f>
        <v>BD08</v>
      </c>
      <c r="G1112">
        <f>VLOOKUP(B1112,[1]Arkusz5!$A$3:$Y$2185,6,FALSE)</f>
        <v>0</v>
      </c>
      <c r="H1112">
        <f>VLOOKUP(B1112,[1]Arkusz5!$A$3:$Y$2185,7,FALSE)</f>
        <v>0</v>
      </c>
      <c r="I1112">
        <f>VLOOKUP(B1112,[1]Arkusz5!$A$3:$Y$2185,8,FALSE)</f>
        <v>0</v>
      </c>
      <c r="J1112">
        <f>VLOOKUP(B1112,[1]Arkusz5!$A$3:$Y$2185,9,FALSE)</f>
        <v>0</v>
      </c>
      <c r="K1112">
        <f>VLOOKUP(B1112,[1]Arkusz5!$A$3:$Y$2185,10,FALSE)</f>
        <v>0</v>
      </c>
      <c r="L1112">
        <f>VLOOKUP(B1112,[1]Arkusz5!$A$3:$Y$2185,11,FALSE)</f>
        <v>0</v>
      </c>
      <c r="M1112">
        <f>VLOOKUP(B1112,[1]Arkusz5!$A$3:$Y$2185,12,FALSE)</f>
        <v>0</v>
      </c>
      <c r="N1112">
        <f>VLOOKUP(B1112,[1]Arkusz5!$A$3:$Y$2185,13,FALSE)</f>
        <v>0</v>
      </c>
      <c r="O1112">
        <f>VLOOKUP(B1112,[1]Arkusz5!$A$3:$Y$2185,14,FALSE)</f>
        <v>0</v>
      </c>
      <c r="P1112">
        <f>VLOOKUP(B1112,[1]Arkusz5!$A$3:$Y$2185,15,FALSE)</f>
        <v>0</v>
      </c>
      <c r="Q1112">
        <f>VLOOKUP(B1112,[1]Arkusz5!$A$3:$Y$2185,16,FALSE)</f>
        <v>0</v>
      </c>
      <c r="R1112">
        <f>VLOOKUP(B1112,[1]Arkusz5!$A$3:$Y$2185,17,FALSE)</f>
        <v>0</v>
      </c>
      <c r="S1112" t="str">
        <f>VLOOKUP(B1112,[1]Arkusz5!$A$3:$Y$2185,18,FALSE)</f>
        <v>Europa</v>
      </c>
      <c r="T1112" t="str">
        <f>VLOOKUP(B1112,[1]Arkusz5!$A$3:$Y$2185,19,FALSE)</f>
        <v>Polska</v>
      </c>
      <c r="U1112" t="str">
        <f>VLOOKUP(B1112,[1]Arkusz5!$A$3:$Y$2185,20,FALSE)</f>
        <v>wielkopolskie</v>
      </c>
      <c r="V1112" t="str">
        <f>VLOOKUP(B1112,[1]Arkusz5!$A$3:$Y$2185,21,FALSE)</f>
        <v>Poznań</v>
      </c>
      <c r="W1112" t="str">
        <f>VLOOKUP(B1112,[1]Arkusz5!$A$3:$Y$2185,22,FALSE)</f>
        <v>Poznań</v>
      </c>
      <c r="X1112" t="str">
        <f>VLOOKUP(B1112,[1]Arkusz5!$A$3:$Y$2185,23,FALSE)</f>
        <v>315.52 Poznański Przełom Warty</v>
      </c>
      <c r="Y1112" t="str">
        <f>VLOOKUP(B1112,[1]Arkusz5!$A$3:$Y$2185,24,FALSE)</f>
        <v>Continental Bio-geographical Region</v>
      </c>
      <c r="Z1112" t="str">
        <f>VLOOKUP(B1112,[1]Arkusz5!$A$3:$Y$2185,25,FALSE)</f>
        <v>Ficario-Ulmetum typicum</v>
      </c>
    </row>
    <row r="1113" spans="1:26" x14ac:dyDescent="0.25">
      <c r="A1113">
        <v>1112</v>
      </c>
      <c r="B1113" t="s">
        <v>6714</v>
      </c>
      <c r="C1113" t="str">
        <f>VLOOKUP(B1113,[1]Arkusz5!$A$3:$Y$2185,2,FALSE)</f>
        <v>52.399439</v>
      </c>
      <c r="D1113" t="str">
        <f>VLOOKUP(B1113,[1]Arkusz5!$A$3:$Y$2185,3,FALSE)</f>
        <v>17.020142</v>
      </c>
      <c r="E1113" t="str">
        <f>VLOOKUP(B1113,[1]Arkusz5!$A$3:$Y$2185,4,FALSE)</f>
        <v>33UXU30</v>
      </c>
      <c r="F1113" t="str">
        <f>VLOOKUP(B1113,[1]Arkusz5!$A$3:$Y$2185,5,FALSE)</f>
        <v>BD09</v>
      </c>
      <c r="G1113">
        <f>VLOOKUP(B1113,[1]Arkusz5!$A$3:$Y$2185,6,FALSE)</f>
        <v>0</v>
      </c>
      <c r="H1113">
        <f>VLOOKUP(B1113,[1]Arkusz5!$A$3:$Y$2185,7,FALSE)</f>
        <v>0</v>
      </c>
      <c r="I1113">
        <f>VLOOKUP(B1113,[1]Arkusz5!$A$3:$Y$2185,8,FALSE)</f>
        <v>0</v>
      </c>
      <c r="J1113">
        <f>VLOOKUP(B1113,[1]Arkusz5!$A$3:$Y$2185,9,FALSE)</f>
        <v>0</v>
      </c>
      <c r="K1113">
        <f>VLOOKUP(B1113,[1]Arkusz5!$A$3:$Y$2185,10,FALSE)</f>
        <v>0</v>
      </c>
      <c r="L1113">
        <f>VLOOKUP(B1113,[1]Arkusz5!$A$3:$Y$2185,11,FALSE)</f>
        <v>0</v>
      </c>
      <c r="M1113">
        <f>VLOOKUP(B1113,[1]Arkusz5!$A$3:$Y$2185,12,FALSE)</f>
        <v>0</v>
      </c>
      <c r="N1113" t="str">
        <f>VLOOKUP(B1113,[1]Arkusz5!$A$3:$Y$2185,13,FALSE)</f>
        <v>Dolina Cybiny w Poznaniu</v>
      </c>
      <c r="O1113">
        <f>VLOOKUP(B1113,[1]Arkusz5!$A$3:$Y$2185,14,FALSE)</f>
        <v>0</v>
      </c>
      <c r="P1113">
        <f>VLOOKUP(B1113,[1]Arkusz5!$A$3:$Y$2185,15,FALSE)</f>
        <v>0</v>
      </c>
      <c r="Q1113">
        <f>VLOOKUP(B1113,[1]Arkusz5!$A$3:$Y$2185,16,FALSE)</f>
        <v>0</v>
      </c>
      <c r="R1113">
        <f>VLOOKUP(B1113,[1]Arkusz5!$A$3:$Y$2185,17,FALSE)</f>
        <v>0</v>
      </c>
      <c r="S1113" t="str">
        <f>VLOOKUP(B1113,[1]Arkusz5!$A$3:$Y$2185,18,FALSE)</f>
        <v>Europa</v>
      </c>
      <c r="T1113" t="str">
        <f>VLOOKUP(B1113,[1]Arkusz5!$A$3:$Y$2185,19,FALSE)</f>
        <v>Polska</v>
      </c>
      <c r="U1113" t="str">
        <f>VLOOKUP(B1113,[1]Arkusz5!$A$3:$Y$2185,20,FALSE)</f>
        <v>wielkopolskie</v>
      </c>
      <c r="V1113" t="str">
        <f>VLOOKUP(B1113,[1]Arkusz5!$A$3:$Y$2185,21,FALSE)</f>
        <v>Poznań</v>
      </c>
      <c r="W1113" t="str">
        <f>VLOOKUP(B1113,[1]Arkusz5!$A$3:$Y$2185,22,FALSE)</f>
        <v>Poznań</v>
      </c>
      <c r="X1113" t="str">
        <f>VLOOKUP(B1113,[1]Arkusz5!$A$3:$Y$2185,23,FALSE)</f>
        <v>315.56 Równina Wrzesińska</v>
      </c>
      <c r="Y1113" t="str">
        <f>VLOOKUP(B1113,[1]Arkusz5!$A$3:$Y$2185,24,FALSE)</f>
        <v>Continental Bio-geographical Region</v>
      </c>
      <c r="Z1113" t="str">
        <f>VLOOKUP(B1113,[1]Arkusz5!$A$3:$Y$2185,25,FALSE)</f>
        <v>Galio-Carpinetum</v>
      </c>
    </row>
    <row r="1114" spans="1:26" x14ac:dyDescent="0.25">
      <c r="A1114">
        <v>1113</v>
      </c>
      <c r="B1114" t="s">
        <v>6720</v>
      </c>
      <c r="C1114" t="str">
        <f>VLOOKUP(B1114,[1]Arkusz5!$A$3:$Y$2185,2,FALSE)</f>
        <v>52.226931</v>
      </c>
      <c r="D1114" t="str">
        <f>VLOOKUP(B1114,[1]Arkusz5!$A$3:$Y$2185,3,FALSE)</f>
        <v>17.275137</v>
      </c>
      <c r="E1114" t="str">
        <f>VLOOKUP(B1114,[1]Arkusz5!$A$3:$Y$2185,4,FALSE)</f>
        <v>33UXT58</v>
      </c>
      <c r="F1114" t="str">
        <f>VLOOKUP(B1114,[1]Arkusz5!$A$3:$Y$2185,5,FALSE)</f>
        <v>CD21</v>
      </c>
      <c r="G1114">
        <f>VLOOKUP(B1114,[1]Arkusz5!$A$3:$Y$2185,6,FALSE)</f>
        <v>0</v>
      </c>
      <c r="H1114">
        <f>VLOOKUP(B1114,[1]Arkusz5!$A$3:$Y$2185,7,FALSE)</f>
        <v>0</v>
      </c>
      <c r="I1114">
        <f>VLOOKUP(B1114,[1]Arkusz5!$A$3:$Y$2185,8,FALSE)</f>
        <v>0</v>
      </c>
      <c r="J1114">
        <f>VLOOKUP(B1114,[1]Arkusz5!$A$3:$Y$2185,9,FALSE)</f>
        <v>0</v>
      </c>
      <c r="K1114">
        <f>VLOOKUP(B1114,[1]Arkusz5!$A$3:$Y$2185,10,FALSE)</f>
        <v>0</v>
      </c>
      <c r="L1114">
        <f>VLOOKUP(B1114,[1]Arkusz5!$A$3:$Y$2185,11,FALSE)</f>
        <v>0</v>
      </c>
      <c r="M1114">
        <f>VLOOKUP(B1114,[1]Arkusz5!$A$3:$Y$2185,12,FALSE)</f>
        <v>0</v>
      </c>
      <c r="N1114">
        <f>VLOOKUP(B1114,[1]Arkusz5!$A$3:$Y$2185,13,FALSE)</f>
        <v>0</v>
      </c>
      <c r="O1114">
        <f>VLOOKUP(B1114,[1]Arkusz5!$A$3:$Y$2185,14,FALSE)</f>
        <v>0</v>
      </c>
      <c r="P1114">
        <f>VLOOKUP(B1114,[1]Arkusz5!$A$3:$Y$2185,15,FALSE)</f>
        <v>0</v>
      </c>
      <c r="Q1114">
        <f>VLOOKUP(B1114,[1]Arkusz5!$A$3:$Y$2185,16,FALSE)</f>
        <v>0</v>
      </c>
      <c r="R1114">
        <f>VLOOKUP(B1114,[1]Arkusz5!$A$3:$Y$2185,17,FALSE)</f>
        <v>0</v>
      </c>
      <c r="S1114" t="str">
        <f>VLOOKUP(B1114,[1]Arkusz5!$A$3:$Y$2185,18,FALSE)</f>
        <v>Europa</v>
      </c>
      <c r="T1114" t="str">
        <f>VLOOKUP(B1114,[1]Arkusz5!$A$3:$Y$2185,19,FALSE)</f>
        <v>Polska</v>
      </c>
      <c r="U1114" t="str">
        <f>VLOOKUP(B1114,[1]Arkusz5!$A$3:$Y$2185,20,FALSE)</f>
        <v>wielkopolskie</v>
      </c>
      <c r="V1114" t="str">
        <f>VLOOKUP(B1114,[1]Arkusz5!$A$3:$Y$2185,21,FALSE)</f>
        <v>średzki</v>
      </c>
      <c r="W1114" t="str">
        <f>VLOOKUP(B1114,[1]Arkusz5!$A$3:$Y$2185,22,FALSE)</f>
        <v>Środa Wielkopolska</v>
      </c>
      <c r="X1114" t="str">
        <f>VLOOKUP(B1114,[1]Arkusz5!$A$3:$Y$2185,23,FALSE)</f>
        <v>315.56 Równina Wrzesińska</v>
      </c>
      <c r="Y1114" t="str">
        <f>VLOOKUP(B1114,[1]Arkusz5!$A$3:$Y$2185,24,FALSE)</f>
        <v>Continental Bio-geographical Region</v>
      </c>
      <c r="Z1114" t="str">
        <f>VLOOKUP(B1114,[1]Arkusz5!$A$3:$Y$2185,25,FALSE)</f>
        <v>Galio-Carpinetum</v>
      </c>
    </row>
    <row r="1115" spans="1:26" x14ac:dyDescent="0.25">
      <c r="A1115">
        <v>1114</v>
      </c>
      <c r="B1115" t="s">
        <v>6727</v>
      </c>
      <c r="C1115" t="str">
        <f>VLOOKUP(B1115,[1]Arkusz5!$A$3:$Y$2185,2,FALSE)</f>
        <v>51.77592</v>
      </c>
      <c r="D1115" t="str">
        <f>VLOOKUP(B1115,[1]Arkusz5!$A$3:$Y$2185,3,FALSE)</f>
        <v>17.66011</v>
      </c>
      <c r="E1115" t="str">
        <f>VLOOKUP(B1115,[1]Arkusz5!$A$3:$Y$2185,4,FALSE)</f>
        <v>33UXT83</v>
      </c>
      <c r="F1115" t="str">
        <f>VLOOKUP(B1115,[1]Arkusz5!$A$3:$Y$2185,5,FALSE)</f>
        <v>CD73</v>
      </c>
      <c r="G1115">
        <f>VLOOKUP(B1115,[1]Arkusz5!$A$3:$Y$2185,6,FALSE)</f>
        <v>0</v>
      </c>
      <c r="H1115">
        <f>VLOOKUP(B1115,[1]Arkusz5!$A$3:$Y$2185,7,FALSE)</f>
        <v>0</v>
      </c>
      <c r="I1115">
        <f>VLOOKUP(B1115,[1]Arkusz5!$A$3:$Y$2185,8,FALSE)</f>
        <v>0</v>
      </c>
      <c r="J1115">
        <f>VLOOKUP(B1115,[1]Arkusz5!$A$3:$Y$2185,9,FALSE)</f>
        <v>0</v>
      </c>
      <c r="K1115">
        <f>VLOOKUP(B1115,[1]Arkusz5!$A$3:$Y$2185,10,FALSE)</f>
        <v>0</v>
      </c>
      <c r="L1115">
        <f>VLOOKUP(B1115,[1]Arkusz5!$A$3:$Y$2185,11,FALSE)</f>
        <v>0</v>
      </c>
      <c r="M1115">
        <f>VLOOKUP(B1115,[1]Arkusz5!$A$3:$Y$2185,12,FALSE)</f>
        <v>0</v>
      </c>
      <c r="N1115" t="str">
        <f>VLOOKUP(B1115,[1]Arkusz5!$A$3:$Y$2185,13,FALSE)</f>
        <v>Dąbrowy Krotoszyńskie Baszków-Rochy</v>
      </c>
      <c r="O1115">
        <f>VLOOKUP(B1115,[1]Arkusz5!$A$3:$Y$2185,14,FALSE)</f>
        <v>0</v>
      </c>
      <c r="P1115">
        <f>VLOOKUP(B1115,[1]Arkusz5!$A$3:$Y$2185,15,FALSE)</f>
        <v>0</v>
      </c>
      <c r="Q1115" t="str">
        <f>VLOOKUP(B1115,[1]Arkusz5!$A$3:$Y$2185,16,FALSE)</f>
        <v>PLB300007; PLH300002</v>
      </c>
      <c r="R1115" t="str">
        <f>VLOOKUP(B1115,[1]Arkusz5!$A$3:$Y$2185,17,FALSE)</f>
        <v>Dąbrowy Krotoszyńskie; Uroczyska Płyty Krotoszyńskiej</v>
      </c>
      <c r="S1115" t="str">
        <f>VLOOKUP(B1115,[1]Arkusz5!$A$3:$Y$2185,18,FALSE)</f>
        <v>Europa</v>
      </c>
      <c r="T1115" t="str">
        <f>VLOOKUP(B1115,[1]Arkusz5!$A$3:$Y$2185,19,FALSE)</f>
        <v>Polska</v>
      </c>
      <c r="U1115" t="str">
        <f>VLOOKUP(B1115,[1]Arkusz5!$A$3:$Y$2185,20,FALSE)</f>
        <v>wielkopolskie</v>
      </c>
      <c r="V1115" t="str">
        <f>VLOOKUP(B1115,[1]Arkusz5!$A$3:$Y$2185,21,FALSE)</f>
        <v>krotoszyński</v>
      </c>
      <c r="W1115" t="str">
        <f>VLOOKUP(B1115,[1]Arkusz5!$A$3:$Y$2185,22,FALSE)</f>
        <v>Krotoszyn</v>
      </c>
      <c r="X1115" t="str">
        <f>VLOOKUP(B1115,[1]Arkusz5!$A$3:$Y$2185,23,FALSE)</f>
        <v>318.12 Wysoczyzna Kaliska</v>
      </c>
      <c r="Y1115" t="str">
        <f>VLOOKUP(B1115,[1]Arkusz5!$A$3:$Y$2185,24,FALSE)</f>
        <v>Continental Bio-geographical Region</v>
      </c>
      <c r="Z1115" t="str">
        <f>VLOOKUP(B1115,[1]Arkusz5!$A$3:$Y$2185,25,FALSE)</f>
        <v>Galio-Carpinetum</v>
      </c>
    </row>
    <row r="1116" spans="1:26" x14ac:dyDescent="0.25">
      <c r="A1116">
        <v>1115</v>
      </c>
      <c r="B1116" t="s">
        <v>6733</v>
      </c>
      <c r="C1116" t="str">
        <f>VLOOKUP(B1116,[1]Arkusz5!$A$3:$Y$2185,2,FALSE)</f>
        <v>52.7357</v>
      </c>
      <c r="D1116" t="str">
        <f>VLOOKUP(B1116,[1]Arkusz5!$A$3:$Y$2185,3,FALSE)</f>
        <v>17.2524</v>
      </c>
      <c r="E1116" t="str">
        <f>VLOOKUP(B1116,[1]Arkusz5!$A$3:$Y$2185,4,FALSE)</f>
        <v>33UXU54</v>
      </c>
      <c r="F1116" t="str">
        <f>VLOOKUP(B1116,[1]Arkusz5!$A$3:$Y$2185,5,FALSE)</f>
        <v>CC61</v>
      </c>
      <c r="G1116">
        <f>VLOOKUP(B1116,[1]Arkusz5!$A$3:$Y$2185,6,FALSE)</f>
        <v>0</v>
      </c>
      <c r="H1116">
        <f>VLOOKUP(B1116,[1]Arkusz5!$A$3:$Y$2185,7,FALSE)</f>
        <v>0</v>
      </c>
      <c r="I1116">
        <f>VLOOKUP(B1116,[1]Arkusz5!$A$3:$Y$2185,8,FALSE)</f>
        <v>0</v>
      </c>
      <c r="J1116">
        <f>VLOOKUP(B1116,[1]Arkusz5!$A$3:$Y$2185,9,FALSE)</f>
        <v>0</v>
      </c>
      <c r="K1116">
        <f>VLOOKUP(B1116,[1]Arkusz5!$A$3:$Y$2185,10,FALSE)</f>
        <v>0</v>
      </c>
      <c r="L1116">
        <f>VLOOKUP(B1116,[1]Arkusz5!$A$3:$Y$2185,11,FALSE)</f>
        <v>0</v>
      </c>
      <c r="M1116">
        <f>VLOOKUP(B1116,[1]Arkusz5!$A$3:$Y$2185,12,FALSE)</f>
        <v>0</v>
      </c>
      <c r="N1116">
        <f>VLOOKUP(B1116,[1]Arkusz5!$A$3:$Y$2185,13,FALSE)</f>
        <v>0</v>
      </c>
      <c r="O1116">
        <f>VLOOKUP(B1116,[1]Arkusz5!$A$3:$Y$2185,14,FALSE)</f>
        <v>0</v>
      </c>
      <c r="P1116">
        <f>VLOOKUP(B1116,[1]Arkusz5!$A$3:$Y$2185,15,FALSE)</f>
        <v>0</v>
      </c>
      <c r="Q1116">
        <f>VLOOKUP(B1116,[1]Arkusz5!$A$3:$Y$2185,16,FALSE)</f>
        <v>0</v>
      </c>
      <c r="R1116">
        <f>VLOOKUP(B1116,[1]Arkusz5!$A$3:$Y$2185,17,FALSE)</f>
        <v>0</v>
      </c>
      <c r="S1116" t="str">
        <f>VLOOKUP(B1116,[1]Arkusz5!$A$3:$Y$2185,18,FALSE)</f>
        <v>Europa</v>
      </c>
      <c r="T1116" t="str">
        <f>VLOOKUP(B1116,[1]Arkusz5!$A$3:$Y$2185,19,FALSE)</f>
        <v>Polska</v>
      </c>
      <c r="U1116" t="str">
        <f>VLOOKUP(B1116,[1]Arkusz5!$A$3:$Y$2185,20,FALSE)</f>
        <v>wielkopolskie</v>
      </c>
      <c r="V1116" t="str">
        <f>VLOOKUP(B1116,[1]Arkusz5!$A$3:$Y$2185,21,FALSE)</f>
        <v>wągrowiecki</v>
      </c>
      <c r="W1116" t="str">
        <f>VLOOKUP(B1116,[1]Arkusz5!$A$3:$Y$2185,22,FALSE)</f>
        <v>Mieścisko</v>
      </c>
      <c r="X1116" t="str">
        <f>VLOOKUP(B1116,[1]Arkusz5!$A$3:$Y$2185,23,FALSE)</f>
        <v>315.54 Pojezierze Gnieźnieńskie</v>
      </c>
      <c r="Y1116" t="str">
        <f>VLOOKUP(B1116,[1]Arkusz5!$A$3:$Y$2185,24,FALSE)</f>
        <v>Continental Bio-geographical Region</v>
      </c>
      <c r="Z1116" t="str">
        <f>VLOOKUP(B1116,[1]Arkusz5!$A$3:$Y$2185,25,FALSE)</f>
        <v>Galio-Carpinetum</v>
      </c>
    </row>
    <row r="1117" spans="1:26" x14ac:dyDescent="0.25">
      <c r="A1117">
        <v>1116</v>
      </c>
      <c r="B1117" t="s">
        <v>6742</v>
      </c>
      <c r="C1117" t="str">
        <f>VLOOKUP(B1117,[1]Arkusz5!$A$3:$Y$2185,2,FALSE)</f>
        <v>51.903318</v>
      </c>
      <c r="D1117" t="str">
        <f>VLOOKUP(B1117,[1]Arkusz5!$A$3:$Y$2185,3,FALSE)</f>
        <v>16.676504</v>
      </c>
      <c r="E1117" t="str">
        <f>VLOOKUP(B1117,[1]Arkusz5!$A$3:$Y$2185,4,FALSE)</f>
        <v>33UXT15</v>
      </c>
      <c r="F1117" t="str">
        <f>VLOOKUP(B1117,[1]Arkusz5!$A$3:$Y$2185,5,FALSE)</f>
        <v>BD57</v>
      </c>
      <c r="G1117">
        <f>VLOOKUP(B1117,[1]Arkusz5!$A$3:$Y$2185,6,FALSE)</f>
        <v>0</v>
      </c>
      <c r="H1117">
        <f>VLOOKUP(B1117,[1]Arkusz5!$A$3:$Y$2185,7,FALSE)</f>
        <v>0</v>
      </c>
      <c r="I1117">
        <f>VLOOKUP(B1117,[1]Arkusz5!$A$3:$Y$2185,8,FALSE)</f>
        <v>0</v>
      </c>
      <c r="J1117">
        <f>VLOOKUP(B1117,[1]Arkusz5!$A$3:$Y$2185,9,FALSE)</f>
        <v>0</v>
      </c>
      <c r="K1117">
        <f>VLOOKUP(B1117,[1]Arkusz5!$A$3:$Y$2185,10,FALSE)</f>
        <v>0</v>
      </c>
      <c r="L1117">
        <f>VLOOKUP(B1117,[1]Arkusz5!$A$3:$Y$2185,11,FALSE)</f>
        <v>0</v>
      </c>
      <c r="M1117">
        <f>VLOOKUP(B1117,[1]Arkusz5!$A$3:$Y$2185,12,FALSE)</f>
        <v>0</v>
      </c>
      <c r="N1117" t="str">
        <f>VLOOKUP(B1117,[1]Arkusz5!$A$3:$Y$2185,13,FALSE)</f>
        <v>Krzywińsko-Osiecki wraz z zadrzewieniami generała Dezyderego Chłapowskiego i kompleksem leśnym Osieczna-Góra</v>
      </c>
      <c r="O1117">
        <f>VLOOKUP(B1117,[1]Arkusz5!$A$3:$Y$2185,14,FALSE)</f>
        <v>0</v>
      </c>
      <c r="P1117">
        <f>VLOOKUP(B1117,[1]Arkusz5!$A$3:$Y$2185,15,FALSE)</f>
        <v>0</v>
      </c>
      <c r="Q1117">
        <f>VLOOKUP(B1117,[1]Arkusz5!$A$3:$Y$2185,16,FALSE)</f>
        <v>0</v>
      </c>
      <c r="R1117">
        <f>VLOOKUP(B1117,[1]Arkusz5!$A$3:$Y$2185,17,FALSE)</f>
        <v>0</v>
      </c>
      <c r="S1117" t="str">
        <f>VLOOKUP(B1117,[1]Arkusz5!$A$3:$Y$2185,18,FALSE)</f>
        <v>Europa</v>
      </c>
      <c r="T1117" t="str">
        <f>VLOOKUP(B1117,[1]Arkusz5!$A$3:$Y$2185,19,FALSE)</f>
        <v>Polska</v>
      </c>
      <c r="U1117" t="str">
        <f>VLOOKUP(B1117,[1]Arkusz5!$A$3:$Y$2185,20,FALSE)</f>
        <v>wielkopolskie</v>
      </c>
      <c r="V1117" t="str">
        <f>VLOOKUP(B1117,[1]Arkusz5!$A$3:$Y$2185,21,FALSE)</f>
        <v>leszczyński</v>
      </c>
      <c r="W1117" t="str">
        <f>VLOOKUP(B1117,[1]Arkusz5!$A$3:$Y$2185,22,FALSE)</f>
        <v>Osieczna</v>
      </c>
      <c r="X1117" t="str">
        <f>VLOOKUP(B1117,[1]Arkusz5!$A$3:$Y$2185,23,FALSE)</f>
        <v>315.82 Pojezierze Krzywińskie</v>
      </c>
      <c r="Y1117" t="str">
        <f>VLOOKUP(B1117,[1]Arkusz5!$A$3:$Y$2185,24,FALSE)</f>
        <v>Continental Bio-geographical Region</v>
      </c>
      <c r="Z1117" t="str">
        <f>VLOOKUP(B1117,[1]Arkusz5!$A$3:$Y$2185,25,FALSE)</f>
        <v>Fraxino-Alnetum (=Circaeo-Alnetum)</v>
      </c>
    </row>
    <row r="1118" spans="1:26" x14ac:dyDescent="0.25">
      <c r="A1118">
        <v>1117</v>
      </c>
      <c r="B1118" t="s">
        <v>6750</v>
      </c>
      <c r="C1118" t="str">
        <f>VLOOKUP(B1118,[1]Arkusz5!$A$3:$Y$2185,2,FALSE)</f>
        <v>52.304679</v>
      </c>
      <c r="D1118" t="str">
        <f>VLOOKUP(B1118,[1]Arkusz5!$A$3:$Y$2185,3,FALSE)</f>
        <v>16.886415</v>
      </c>
      <c r="E1118" t="str">
        <f>VLOOKUP(B1118,[1]Arkusz5!$A$3:$Y$2185,4,FALSE)</f>
        <v>33UXT29</v>
      </c>
      <c r="F1118" t="str">
        <f>VLOOKUP(B1118,[1]Arkusz5!$A$3:$Y$2185,5,FALSE)</f>
        <v>BD18</v>
      </c>
      <c r="G1118">
        <f>VLOOKUP(B1118,[1]Arkusz5!$A$3:$Y$2185,6,FALSE)</f>
        <v>0</v>
      </c>
      <c r="H1118">
        <f>VLOOKUP(B1118,[1]Arkusz5!$A$3:$Y$2185,7,FALSE)</f>
        <v>0</v>
      </c>
      <c r="I1118">
        <f>VLOOKUP(B1118,[1]Arkusz5!$A$3:$Y$2185,8,FALSE)</f>
        <v>0</v>
      </c>
      <c r="J1118" t="str">
        <f>VLOOKUP(B1118,[1]Arkusz5!$A$3:$Y$2185,9,FALSE)</f>
        <v>Wielkopolski Park Narodowy</v>
      </c>
      <c r="K1118">
        <f>VLOOKUP(B1118,[1]Arkusz5!$A$3:$Y$2185,10,FALSE)</f>
        <v>0</v>
      </c>
      <c r="L1118">
        <f>VLOOKUP(B1118,[1]Arkusz5!$A$3:$Y$2185,11,FALSE)</f>
        <v>0</v>
      </c>
      <c r="M1118">
        <f>VLOOKUP(B1118,[1]Arkusz5!$A$3:$Y$2185,12,FALSE)</f>
        <v>0</v>
      </c>
      <c r="N1118">
        <f>VLOOKUP(B1118,[1]Arkusz5!$A$3:$Y$2185,13,FALSE)</f>
        <v>0</v>
      </c>
      <c r="O1118">
        <f>VLOOKUP(B1118,[1]Arkusz5!$A$3:$Y$2185,14,FALSE)</f>
        <v>0</v>
      </c>
      <c r="P1118">
        <f>VLOOKUP(B1118,[1]Arkusz5!$A$3:$Y$2185,15,FALSE)</f>
        <v>0</v>
      </c>
      <c r="Q1118" t="str">
        <f>VLOOKUP(B1118,[1]Arkusz5!$A$3:$Y$2185,16,FALSE)</f>
        <v>PLH300010</v>
      </c>
      <c r="R1118" t="str">
        <f>VLOOKUP(B1118,[1]Arkusz5!$A$3:$Y$2185,17,FALSE)</f>
        <v>Ostoja Wielkopolska</v>
      </c>
      <c r="S1118" t="str">
        <f>VLOOKUP(B1118,[1]Arkusz5!$A$3:$Y$2185,18,FALSE)</f>
        <v>Europa</v>
      </c>
      <c r="T1118" t="str">
        <f>VLOOKUP(B1118,[1]Arkusz5!$A$3:$Y$2185,19,FALSE)</f>
        <v>Polska</v>
      </c>
      <c r="U1118" t="str">
        <f>VLOOKUP(B1118,[1]Arkusz5!$A$3:$Y$2185,20,FALSE)</f>
        <v>wielkopolskie</v>
      </c>
      <c r="V1118" t="str">
        <f>VLOOKUP(B1118,[1]Arkusz5!$A$3:$Y$2185,21,FALSE)</f>
        <v>poznański</v>
      </c>
      <c r="W1118" t="str">
        <f>VLOOKUP(B1118,[1]Arkusz5!$A$3:$Y$2185,22,FALSE)</f>
        <v>Komorniki</v>
      </c>
      <c r="X1118" t="str">
        <f>VLOOKUP(B1118,[1]Arkusz5!$A$3:$Y$2185,23,FALSE)</f>
        <v>315.52 Poznański Przełom Warty</v>
      </c>
      <c r="Y1118" t="str">
        <f>VLOOKUP(B1118,[1]Arkusz5!$A$3:$Y$2185,24,FALSE)</f>
        <v>Continental Bio-geographical Region</v>
      </c>
      <c r="Z1118" t="str">
        <f>VLOOKUP(B1118,[1]Arkusz5!$A$3:$Y$2185,25,FALSE)</f>
        <v>Salici-Populetum (=Salicetum albo-fragilis + Populetum albae)</v>
      </c>
    </row>
    <row r="1119" spans="1:26" x14ac:dyDescent="0.25">
      <c r="A1119">
        <v>1118</v>
      </c>
      <c r="B1119" t="s">
        <v>6758</v>
      </c>
      <c r="C1119" t="str">
        <f>VLOOKUP(B1119,[1]Arkusz5!$A$3:$Y$2185,2,FALSE)</f>
        <v>52.352463</v>
      </c>
      <c r="D1119" t="str">
        <f>VLOOKUP(B1119,[1]Arkusz5!$A$3:$Y$2185,3,FALSE)</f>
        <v>16.669781</v>
      </c>
      <c r="E1119" t="str">
        <f>VLOOKUP(B1119,[1]Arkusz5!$A$3:$Y$2185,4,FALSE)</f>
        <v>33UXU10</v>
      </c>
      <c r="F1119" t="str">
        <f>VLOOKUP(B1119,[1]Arkusz5!$A$3:$Y$2185,5,FALSE)</f>
        <v>BD07</v>
      </c>
      <c r="G1119">
        <f>VLOOKUP(B1119,[1]Arkusz5!$A$3:$Y$2185,6,FALSE)</f>
        <v>0</v>
      </c>
      <c r="H1119">
        <f>VLOOKUP(B1119,[1]Arkusz5!$A$3:$Y$2185,7,FALSE)</f>
        <v>0</v>
      </c>
      <c r="I1119">
        <f>VLOOKUP(B1119,[1]Arkusz5!$A$3:$Y$2185,8,FALSE)</f>
        <v>0</v>
      </c>
      <c r="J1119">
        <f>VLOOKUP(B1119,[1]Arkusz5!$A$3:$Y$2185,9,FALSE)</f>
        <v>0</v>
      </c>
      <c r="K1119">
        <f>VLOOKUP(B1119,[1]Arkusz5!$A$3:$Y$2185,10,FALSE)</f>
        <v>0</v>
      </c>
      <c r="L1119">
        <f>VLOOKUP(B1119,[1]Arkusz5!$A$3:$Y$2185,11,FALSE)</f>
        <v>0</v>
      </c>
      <c r="M1119">
        <f>VLOOKUP(B1119,[1]Arkusz5!$A$3:$Y$2185,12,FALSE)</f>
        <v>0</v>
      </c>
      <c r="N1119">
        <f>VLOOKUP(B1119,[1]Arkusz5!$A$3:$Y$2185,13,FALSE)</f>
        <v>0</v>
      </c>
      <c r="O1119">
        <f>VLOOKUP(B1119,[1]Arkusz5!$A$3:$Y$2185,14,FALSE)</f>
        <v>0</v>
      </c>
      <c r="P1119">
        <f>VLOOKUP(B1119,[1]Arkusz5!$A$3:$Y$2185,15,FALSE)</f>
        <v>0</v>
      </c>
      <c r="Q1119">
        <f>VLOOKUP(B1119,[1]Arkusz5!$A$3:$Y$2185,16,FALSE)</f>
        <v>0</v>
      </c>
      <c r="R1119">
        <f>VLOOKUP(B1119,[1]Arkusz5!$A$3:$Y$2185,17,FALSE)</f>
        <v>0</v>
      </c>
      <c r="S1119" t="str">
        <f>VLOOKUP(B1119,[1]Arkusz5!$A$3:$Y$2185,18,FALSE)</f>
        <v>Europa</v>
      </c>
      <c r="T1119" t="str">
        <f>VLOOKUP(B1119,[1]Arkusz5!$A$3:$Y$2185,19,FALSE)</f>
        <v>Polska</v>
      </c>
      <c r="U1119" t="str">
        <f>VLOOKUP(B1119,[1]Arkusz5!$A$3:$Y$2185,20,FALSE)</f>
        <v>wielkopolskie</v>
      </c>
      <c r="V1119" t="str">
        <f>VLOOKUP(B1119,[1]Arkusz5!$A$3:$Y$2185,21,FALSE)</f>
        <v>poznański</v>
      </c>
      <c r="W1119" t="str">
        <f>VLOOKUP(B1119,[1]Arkusz5!$A$3:$Y$2185,22,FALSE)</f>
        <v>Dopiewo</v>
      </c>
      <c r="X1119" t="str">
        <f>VLOOKUP(B1119,[1]Arkusz5!$A$3:$Y$2185,23,FALSE)</f>
        <v>315.51 Pojezierze Poznańskie</v>
      </c>
      <c r="Y1119" t="str">
        <f>VLOOKUP(B1119,[1]Arkusz5!$A$3:$Y$2185,24,FALSE)</f>
        <v>Continental Bio-geographical Region</v>
      </c>
      <c r="Z1119" t="str">
        <f>VLOOKUP(B1119,[1]Arkusz5!$A$3:$Y$2185,25,FALSE)</f>
        <v>Galio-Carpinetum</v>
      </c>
    </row>
    <row r="1120" spans="1:26" x14ac:dyDescent="0.25">
      <c r="A1120">
        <v>1119</v>
      </c>
      <c r="B1120" t="s">
        <v>6764</v>
      </c>
      <c r="C1120" t="str">
        <f>VLOOKUP(B1120,[1]Arkusz5!$A$3:$Y$2185,2,FALSE)</f>
        <v>52.23</v>
      </c>
      <c r="D1120" t="str">
        <f>VLOOKUP(B1120,[1]Arkusz5!$A$3:$Y$2185,3,FALSE)</f>
        <v>16.7762</v>
      </c>
      <c r="E1120" t="str">
        <f>VLOOKUP(B1120,[1]Arkusz5!$A$3:$Y$2185,4,FALSE)</f>
        <v>33UXT28</v>
      </c>
      <c r="F1120" t="str">
        <f>VLOOKUP(B1120,[1]Arkusz5!$A$3:$Y$2185,5,FALSE)</f>
        <v>BD27</v>
      </c>
      <c r="G1120">
        <f>VLOOKUP(B1120,[1]Arkusz5!$A$3:$Y$2185,6,FALSE)</f>
        <v>0</v>
      </c>
      <c r="H1120">
        <f>VLOOKUP(B1120,[1]Arkusz5!$A$3:$Y$2185,7,FALSE)</f>
        <v>0</v>
      </c>
      <c r="I1120">
        <f>VLOOKUP(B1120,[1]Arkusz5!$A$3:$Y$2185,8,FALSE)</f>
        <v>0</v>
      </c>
      <c r="J1120" t="str">
        <f>VLOOKUP(B1120,[1]Arkusz5!$A$3:$Y$2185,9,FALSE)</f>
        <v>Wielkopolski Park Narodowy - otulina</v>
      </c>
      <c r="K1120">
        <f>VLOOKUP(B1120,[1]Arkusz5!$A$3:$Y$2185,10,FALSE)</f>
        <v>0</v>
      </c>
      <c r="L1120">
        <f>VLOOKUP(B1120,[1]Arkusz5!$A$3:$Y$2185,11,FALSE)</f>
        <v>0</v>
      </c>
      <c r="M1120">
        <f>VLOOKUP(B1120,[1]Arkusz5!$A$3:$Y$2185,12,FALSE)</f>
        <v>0</v>
      </c>
      <c r="N1120">
        <f>VLOOKUP(B1120,[1]Arkusz5!$A$3:$Y$2185,13,FALSE)</f>
        <v>0</v>
      </c>
      <c r="O1120">
        <f>VLOOKUP(B1120,[1]Arkusz5!$A$3:$Y$2185,14,FALSE)</f>
        <v>0</v>
      </c>
      <c r="P1120">
        <f>VLOOKUP(B1120,[1]Arkusz5!$A$3:$Y$2185,15,FALSE)</f>
        <v>0</v>
      </c>
      <c r="Q1120">
        <f>VLOOKUP(B1120,[1]Arkusz5!$A$3:$Y$2185,16,FALSE)</f>
        <v>0</v>
      </c>
      <c r="R1120">
        <f>VLOOKUP(B1120,[1]Arkusz5!$A$3:$Y$2185,17,FALSE)</f>
        <v>0</v>
      </c>
      <c r="S1120" t="str">
        <f>VLOOKUP(B1120,[1]Arkusz5!$A$3:$Y$2185,18,FALSE)</f>
        <v>Europa</v>
      </c>
      <c r="T1120" t="str">
        <f>VLOOKUP(B1120,[1]Arkusz5!$A$3:$Y$2185,19,FALSE)</f>
        <v>Polska</v>
      </c>
      <c r="U1120" t="str">
        <f>VLOOKUP(B1120,[1]Arkusz5!$A$3:$Y$2185,20,FALSE)</f>
        <v>wielkopolskie</v>
      </c>
      <c r="V1120" t="str">
        <f>VLOOKUP(B1120,[1]Arkusz5!$A$3:$Y$2185,21,FALSE)</f>
        <v>poznański</v>
      </c>
      <c r="W1120" t="str">
        <f>VLOOKUP(B1120,[1]Arkusz5!$A$3:$Y$2185,22,FALSE)</f>
        <v>Mosina</v>
      </c>
      <c r="X1120" t="str">
        <f>VLOOKUP(B1120,[1]Arkusz5!$A$3:$Y$2185,23,FALSE)</f>
        <v>315.64 Kotlina Śremska</v>
      </c>
      <c r="Y1120" t="str">
        <f>VLOOKUP(B1120,[1]Arkusz5!$A$3:$Y$2185,24,FALSE)</f>
        <v>Continental Bio-geographical Region</v>
      </c>
      <c r="Z1120" t="str">
        <f>VLOOKUP(B1120,[1]Arkusz5!$A$3:$Y$2185,25,FALSE)</f>
        <v>Pino-Quercetum (=Querco-Pinetum + Serratulo-Pinetum)</v>
      </c>
    </row>
    <row r="1121" spans="1:26" x14ac:dyDescent="0.25">
      <c r="A1121">
        <v>1120</v>
      </c>
      <c r="B1121" t="s">
        <v>6767</v>
      </c>
      <c r="C1121" t="str">
        <f>VLOOKUP(B1121,[1]Arkusz5!$A$3:$Y$2185,2,FALSE)</f>
        <v>51.884961</v>
      </c>
      <c r="D1121" t="str">
        <f>VLOOKUP(B1121,[1]Arkusz5!$A$3:$Y$2185,3,FALSE)</f>
        <v>16.534208</v>
      </c>
      <c r="E1121" t="str">
        <f>VLOOKUP(B1121,[1]Arkusz5!$A$3:$Y$2185,4,FALSE)</f>
        <v>33UXT04</v>
      </c>
      <c r="F1121" t="str">
        <f>VLOOKUP(B1121,[1]Arkusz5!$A$3:$Y$2185,5,FALSE)</f>
        <v>BD56</v>
      </c>
      <c r="G1121">
        <f>VLOOKUP(B1121,[1]Arkusz5!$A$3:$Y$2185,6,FALSE)</f>
        <v>0</v>
      </c>
      <c r="H1121">
        <f>VLOOKUP(B1121,[1]Arkusz5!$A$3:$Y$2185,7,FALSE)</f>
        <v>0</v>
      </c>
      <c r="I1121">
        <f>VLOOKUP(B1121,[1]Arkusz5!$A$3:$Y$2185,8,FALSE)</f>
        <v>0</v>
      </c>
      <c r="J1121">
        <f>VLOOKUP(B1121,[1]Arkusz5!$A$3:$Y$2185,9,FALSE)</f>
        <v>0</v>
      </c>
      <c r="K1121">
        <f>VLOOKUP(B1121,[1]Arkusz5!$A$3:$Y$2185,10,FALSE)</f>
        <v>0</v>
      </c>
      <c r="L1121">
        <f>VLOOKUP(B1121,[1]Arkusz5!$A$3:$Y$2185,11,FALSE)</f>
        <v>0</v>
      </c>
      <c r="M1121">
        <f>VLOOKUP(B1121,[1]Arkusz5!$A$3:$Y$2185,12,FALSE)</f>
        <v>0</v>
      </c>
      <c r="N1121">
        <f>VLOOKUP(B1121,[1]Arkusz5!$A$3:$Y$2185,13,FALSE)</f>
        <v>0</v>
      </c>
      <c r="O1121">
        <f>VLOOKUP(B1121,[1]Arkusz5!$A$3:$Y$2185,14,FALSE)</f>
        <v>0</v>
      </c>
      <c r="P1121">
        <f>VLOOKUP(B1121,[1]Arkusz5!$A$3:$Y$2185,15,FALSE)</f>
        <v>0</v>
      </c>
      <c r="Q1121">
        <f>VLOOKUP(B1121,[1]Arkusz5!$A$3:$Y$2185,16,FALSE)</f>
        <v>0</v>
      </c>
      <c r="R1121">
        <f>VLOOKUP(B1121,[1]Arkusz5!$A$3:$Y$2185,17,FALSE)</f>
        <v>0</v>
      </c>
      <c r="S1121" t="str">
        <f>VLOOKUP(B1121,[1]Arkusz5!$A$3:$Y$2185,18,FALSE)</f>
        <v>Europa</v>
      </c>
      <c r="T1121" t="str">
        <f>VLOOKUP(B1121,[1]Arkusz5!$A$3:$Y$2185,19,FALSE)</f>
        <v>Polska</v>
      </c>
      <c r="U1121" t="str">
        <f>VLOOKUP(B1121,[1]Arkusz5!$A$3:$Y$2185,20,FALSE)</f>
        <v>wielkopolskie</v>
      </c>
      <c r="V1121" t="str">
        <f>VLOOKUP(B1121,[1]Arkusz5!$A$3:$Y$2185,21,FALSE)</f>
        <v>leszczyński</v>
      </c>
      <c r="W1121" t="str">
        <f>VLOOKUP(B1121,[1]Arkusz5!$A$3:$Y$2185,22,FALSE)</f>
        <v>Lipno</v>
      </c>
      <c r="X1121" t="str">
        <f>VLOOKUP(B1121,[1]Arkusz5!$A$3:$Y$2185,23,FALSE)</f>
        <v>315.82 Pojezierze Krzywińskie</v>
      </c>
      <c r="Y1121" t="str">
        <f>VLOOKUP(B1121,[1]Arkusz5!$A$3:$Y$2185,24,FALSE)</f>
        <v>Continental Bio-geographical Region</v>
      </c>
      <c r="Z1121" t="str">
        <f>VLOOKUP(B1121,[1]Arkusz5!$A$3:$Y$2185,25,FALSE)</f>
        <v>Galio-Carpinetum</v>
      </c>
    </row>
    <row r="1122" spans="1:26" x14ac:dyDescent="0.25">
      <c r="A1122">
        <v>1121</v>
      </c>
      <c r="B1122" t="s">
        <v>6776</v>
      </c>
      <c r="C1122" t="str">
        <f>VLOOKUP(B1122,[1]Arkusz5!$A$3:$Y$2185,2,FALSE)</f>
        <v>52.802558</v>
      </c>
      <c r="D1122" t="str">
        <f>VLOOKUP(B1122,[1]Arkusz5!$A$3:$Y$2185,3,FALSE)</f>
        <v>17.143041</v>
      </c>
      <c r="E1122" t="str">
        <f>VLOOKUP(B1122,[1]Arkusz5!$A$3:$Y$2185,4,FALSE)</f>
        <v>33UXU45</v>
      </c>
      <c r="F1122" t="str">
        <f>VLOOKUP(B1122,[1]Arkusz5!$A$3:$Y$2185,5,FALSE)</f>
        <v>CC50</v>
      </c>
      <c r="G1122">
        <f>VLOOKUP(B1122,[1]Arkusz5!$A$3:$Y$2185,6,FALSE)</f>
        <v>0</v>
      </c>
      <c r="H1122">
        <f>VLOOKUP(B1122,[1]Arkusz5!$A$3:$Y$2185,7,FALSE)</f>
        <v>0</v>
      </c>
      <c r="I1122">
        <f>VLOOKUP(B1122,[1]Arkusz5!$A$3:$Y$2185,8,FALSE)</f>
        <v>0</v>
      </c>
      <c r="J1122">
        <f>VLOOKUP(B1122,[1]Arkusz5!$A$3:$Y$2185,9,FALSE)</f>
        <v>0</v>
      </c>
      <c r="K1122">
        <f>VLOOKUP(B1122,[1]Arkusz5!$A$3:$Y$2185,10,FALSE)</f>
        <v>0</v>
      </c>
      <c r="L1122" t="str">
        <f>VLOOKUP(B1122,[1]Arkusz5!$A$3:$Y$2185,11,FALSE)</f>
        <v>Dębina</v>
      </c>
      <c r="M1122" t="str">
        <f>VLOOKUP(B1122,[1]Arkusz5!$A$3:$Y$2185,12,FALSE)</f>
        <v>leśny</v>
      </c>
      <c r="N1122" t="str">
        <f>VLOOKUP(B1122,[1]Arkusz5!$A$3:$Y$2185,13,FALSE)</f>
        <v>Dolina Wełny i Rynna Gołaniecko-Wągrowiecka</v>
      </c>
      <c r="O1122">
        <f>VLOOKUP(B1122,[1]Arkusz5!$A$3:$Y$2185,14,FALSE)</f>
        <v>0</v>
      </c>
      <c r="P1122">
        <f>VLOOKUP(B1122,[1]Arkusz5!$A$3:$Y$2185,15,FALSE)</f>
        <v>0</v>
      </c>
      <c r="Q1122">
        <f>VLOOKUP(B1122,[1]Arkusz5!$A$3:$Y$2185,16,FALSE)</f>
        <v>0</v>
      </c>
      <c r="R1122">
        <f>VLOOKUP(B1122,[1]Arkusz5!$A$3:$Y$2185,17,FALSE)</f>
        <v>0</v>
      </c>
      <c r="S1122" t="str">
        <f>VLOOKUP(B1122,[1]Arkusz5!$A$3:$Y$2185,18,FALSE)</f>
        <v>Europa</v>
      </c>
      <c r="T1122" t="str">
        <f>VLOOKUP(B1122,[1]Arkusz5!$A$3:$Y$2185,19,FALSE)</f>
        <v>Polska</v>
      </c>
      <c r="U1122" t="str">
        <f>VLOOKUP(B1122,[1]Arkusz5!$A$3:$Y$2185,20,FALSE)</f>
        <v>wielkopolskie</v>
      </c>
      <c r="V1122" t="str">
        <f>VLOOKUP(B1122,[1]Arkusz5!$A$3:$Y$2185,21,FALSE)</f>
        <v>wągrowiecki</v>
      </c>
      <c r="W1122" t="str">
        <f>VLOOKUP(B1122,[1]Arkusz5!$A$3:$Y$2185,22,FALSE)</f>
        <v>Wągrowiec</v>
      </c>
      <c r="X1122" t="str">
        <f>VLOOKUP(B1122,[1]Arkusz5!$A$3:$Y$2185,23,FALSE)</f>
        <v>315.54 Pojezierze Gnieźnieńskie</v>
      </c>
      <c r="Y1122" t="str">
        <f>VLOOKUP(B1122,[1]Arkusz5!$A$3:$Y$2185,24,FALSE)</f>
        <v>Continental Bio-geographical Region</v>
      </c>
      <c r="Z1122" t="str">
        <f>VLOOKUP(B1122,[1]Arkusz5!$A$3:$Y$2185,25,FALSE)</f>
        <v>Galio-Carpinetum</v>
      </c>
    </row>
    <row r="1123" spans="1:26" x14ac:dyDescent="0.25">
      <c r="A1123">
        <v>1122</v>
      </c>
      <c r="B1123" t="s">
        <v>6781</v>
      </c>
      <c r="C1123" t="str">
        <f>VLOOKUP(B1123,[1]Arkusz5!$A$3:$Y$2185,2,FALSE)</f>
        <v>52.645415</v>
      </c>
      <c r="D1123" t="str">
        <f>VLOOKUP(B1123,[1]Arkusz5!$A$3:$Y$2185,3,FALSE)</f>
        <v>16.810421</v>
      </c>
      <c r="E1123" t="str">
        <f>VLOOKUP(B1123,[1]Arkusz5!$A$3:$Y$2185,4,FALSE)</f>
        <v>33UXU23</v>
      </c>
      <c r="F1123" t="str">
        <f>VLOOKUP(B1123,[1]Arkusz5!$A$3:$Y$2185,5,FALSE)</f>
        <v>BC78</v>
      </c>
      <c r="G1123">
        <f>VLOOKUP(B1123,[1]Arkusz5!$A$3:$Y$2185,6,FALSE)</f>
        <v>0</v>
      </c>
      <c r="H1123">
        <f>VLOOKUP(B1123,[1]Arkusz5!$A$3:$Y$2185,7,FALSE)</f>
        <v>0</v>
      </c>
      <c r="I1123">
        <f>VLOOKUP(B1123,[1]Arkusz5!$A$3:$Y$2185,8,FALSE)</f>
        <v>0</v>
      </c>
      <c r="J1123">
        <f>VLOOKUP(B1123,[1]Arkusz5!$A$3:$Y$2185,9,FALSE)</f>
        <v>0</v>
      </c>
      <c r="K1123">
        <f>VLOOKUP(B1123,[1]Arkusz5!$A$3:$Y$2185,10,FALSE)</f>
        <v>0</v>
      </c>
      <c r="L1123">
        <f>VLOOKUP(B1123,[1]Arkusz5!$A$3:$Y$2185,11,FALSE)</f>
        <v>0</v>
      </c>
      <c r="M1123">
        <f>VLOOKUP(B1123,[1]Arkusz5!$A$3:$Y$2185,12,FALSE)</f>
        <v>0</v>
      </c>
      <c r="N1123">
        <f>VLOOKUP(B1123,[1]Arkusz5!$A$3:$Y$2185,13,FALSE)</f>
        <v>0</v>
      </c>
      <c r="O1123">
        <f>VLOOKUP(B1123,[1]Arkusz5!$A$3:$Y$2185,14,FALSE)</f>
        <v>0</v>
      </c>
      <c r="P1123">
        <f>VLOOKUP(B1123,[1]Arkusz5!$A$3:$Y$2185,15,FALSE)</f>
        <v>0</v>
      </c>
      <c r="Q1123">
        <f>VLOOKUP(B1123,[1]Arkusz5!$A$3:$Y$2185,16,FALSE)</f>
        <v>0</v>
      </c>
      <c r="R1123">
        <f>VLOOKUP(B1123,[1]Arkusz5!$A$3:$Y$2185,17,FALSE)</f>
        <v>0</v>
      </c>
      <c r="S1123" t="str">
        <f>VLOOKUP(B1123,[1]Arkusz5!$A$3:$Y$2185,18,FALSE)</f>
        <v>Europa</v>
      </c>
      <c r="T1123" t="str">
        <f>VLOOKUP(B1123,[1]Arkusz5!$A$3:$Y$2185,19,FALSE)</f>
        <v>Polska</v>
      </c>
      <c r="U1123" t="str">
        <f>VLOOKUP(B1123,[1]Arkusz5!$A$3:$Y$2185,20,FALSE)</f>
        <v>wielkopolskie</v>
      </c>
      <c r="V1123" t="str">
        <f>VLOOKUP(B1123,[1]Arkusz5!$A$3:$Y$2185,21,FALSE)</f>
        <v>obornicki</v>
      </c>
      <c r="W1123" t="str">
        <f>VLOOKUP(B1123,[1]Arkusz5!$A$3:$Y$2185,22,FALSE)</f>
        <v>Oborniki</v>
      </c>
      <c r="X1123" t="str">
        <f>VLOOKUP(B1123,[1]Arkusz5!$A$3:$Y$2185,23,FALSE)</f>
        <v>315.33 Kotlina Gorzowska</v>
      </c>
      <c r="Y1123" t="str">
        <f>VLOOKUP(B1123,[1]Arkusz5!$A$3:$Y$2185,24,FALSE)</f>
        <v>Continental Bio-geographical Region</v>
      </c>
      <c r="Z1123" t="str">
        <f>VLOOKUP(B1123,[1]Arkusz5!$A$3:$Y$2185,25,FALSE)</f>
        <v>Leucobryo-Pinetum</v>
      </c>
    </row>
    <row r="1124" spans="1:26" x14ac:dyDescent="0.25">
      <c r="A1124">
        <v>1123</v>
      </c>
      <c r="B1124" t="s">
        <v>6785</v>
      </c>
      <c r="C1124" t="str">
        <f>VLOOKUP(B1124,[1]Arkusz5!$A$3:$Y$2185,2,FALSE)</f>
        <v>52.24273</v>
      </c>
      <c r="D1124" t="str">
        <f>VLOOKUP(B1124,[1]Arkusz5!$A$3:$Y$2185,3,FALSE)</f>
        <v>16.81252</v>
      </c>
      <c r="E1124" t="str">
        <f>VLOOKUP(B1124,[1]Arkusz5!$A$3:$Y$2185,4,FALSE)</f>
        <v>33UXT28</v>
      </c>
      <c r="F1124" t="str">
        <f>VLOOKUP(B1124,[1]Arkusz5!$A$3:$Y$2185,5,FALSE)</f>
        <v>BD28</v>
      </c>
      <c r="G1124">
        <f>VLOOKUP(B1124,[1]Arkusz5!$A$3:$Y$2185,6,FALSE)</f>
        <v>0</v>
      </c>
      <c r="H1124">
        <f>VLOOKUP(B1124,[1]Arkusz5!$A$3:$Y$2185,7,FALSE)</f>
        <v>0</v>
      </c>
      <c r="I1124">
        <f>VLOOKUP(B1124,[1]Arkusz5!$A$3:$Y$2185,8,FALSE)</f>
        <v>0</v>
      </c>
      <c r="J1124" t="str">
        <f>VLOOKUP(B1124,[1]Arkusz5!$A$3:$Y$2185,9,FALSE)</f>
        <v>Wielkopolski Park Narodowy</v>
      </c>
      <c r="K1124">
        <f>VLOOKUP(B1124,[1]Arkusz5!$A$3:$Y$2185,10,FALSE)</f>
        <v>0</v>
      </c>
      <c r="L1124">
        <f>VLOOKUP(B1124,[1]Arkusz5!$A$3:$Y$2185,11,FALSE)</f>
        <v>0</v>
      </c>
      <c r="M1124">
        <f>VLOOKUP(B1124,[1]Arkusz5!$A$3:$Y$2185,12,FALSE)</f>
        <v>0</v>
      </c>
      <c r="N1124">
        <f>VLOOKUP(B1124,[1]Arkusz5!$A$3:$Y$2185,13,FALSE)</f>
        <v>0</v>
      </c>
      <c r="O1124">
        <f>VLOOKUP(B1124,[1]Arkusz5!$A$3:$Y$2185,14,FALSE)</f>
        <v>0</v>
      </c>
      <c r="P1124">
        <f>VLOOKUP(B1124,[1]Arkusz5!$A$3:$Y$2185,15,FALSE)</f>
        <v>0</v>
      </c>
      <c r="Q1124" t="str">
        <f>VLOOKUP(B1124,[1]Arkusz5!$A$3:$Y$2185,16,FALSE)</f>
        <v>PLB300017; PLH300010</v>
      </c>
      <c r="R1124" t="str">
        <f>VLOOKUP(B1124,[1]Arkusz5!$A$3:$Y$2185,17,FALSE)</f>
        <v>Ostoja Rogalińska; Ostoja Wielkopolska</v>
      </c>
      <c r="S1124" t="str">
        <f>VLOOKUP(B1124,[1]Arkusz5!$A$3:$Y$2185,18,FALSE)</f>
        <v>Europa</v>
      </c>
      <c r="T1124" t="str">
        <f>VLOOKUP(B1124,[1]Arkusz5!$A$3:$Y$2185,19,FALSE)</f>
        <v>Polska</v>
      </c>
      <c r="U1124" t="str">
        <f>VLOOKUP(B1124,[1]Arkusz5!$A$3:$Y$2185,20,FALSE)</f>
        <v>wielkopolskie</v>
      </c>
      <c r="V1124" t="str">
        <f>VLOOKUP(B1124,[1]Arkusz5!$A$3:$Y$2185,21,FALSE)</f>
        <v>poznański</v>
      </c>
      <c r="W1124" t="str">
        <f>VLOOKUP(B1124,[1]Arkusz5!$A$3:$Y$2185,22,FALSE)</f>
        <v>Mosina</v>
      </c>
      <c r="X1124" t="str">
        <f>VLOOKUP(B1124,[1]Arkusz5!$A$3:$Y$2185,23,FALSE)</f>
        <v>315.64 Kotlina Śremska</v>
      </c>
      <c r="Y1124" t="str">
        <f>VLOOKUP(B1124,[1]Arkusz5!$A$3:$Y$2185,24,FALSE)</f>
        <v>Continental Bio-geographical Region</v>
      </c>
      <c r="Z1124" t="str">
        <f>VLOOKUP(B1124,[1]Arkusz5!$A$3:$Y$2185,25,FALSE)</f>
        <v>Calamagrostio arundinaceae-Quercetum</v>
      </c>
    </row>
    <row r="1125" spans="1:26" x14ac:dyDescent="0.25">
      <c r="A1125">
        <v>1124</v>
      </c>
      <c r="B1125" t="s">
        <v>6788</v>
      </c>
      <c r="C1125" t="str">
        <f>VLOOKUP(B1125,[1]Arkusz5!$A$3:$Y$2185,2,FALSE)</f>
        <v>52.24273</v>
      </c>
      <c r="D1125" t="str">
        <f>VLOOKUP(B1125,[1]Arkusz5!$A$3:$Y$2185,3,FALSE)</f>
        <v>16.81252</v>
      </c>
      <c r="E1125" t="str">
        <f>VLOOKUP(B1125,[1]Arkusz5!$A$3:$Y$2185,4,FALSE)</f>
        <v>33UXT28</v>
      </c>
      <c r="F1125" t="str">
        <f>VLOOKUP(B1125,[1]Arkusz5!$A$3:$Y$2185,5,FALSE)</f>
        <v>BD28</v>
      </c>
      <c r="G1125">
        <f>VLOOKUP(B1125,[1]Arkusz5!$A$3:$Y$2185,6,FALSE)</f>
        <v>0</v>
      </c>
      <c r="H1125">
        <f>VLOOKUP(B1125,[1]Arkusz5!$A$3:$Y$2185,7,FALSE)</f>
        <v>0</v>
      </c>
      <c r="I1125">
        <f>VLOOKUP(B1125,[1]Arkusz5!$A$3:$Y$2185,8,FALSE)</f>
        <v>0</v>
      </c>
      <c r="J1125" t="str">
        <f>VLOOKUP(B1125,[1]Arkusz5!$A$3:$Y$2185,9,FALSE)</f>
        <v>Wielkopolski Park Narodowy</v>
      </c>
      <c r="K1125">
        <f>VLOOKUP(B1125,[1]Arkusz5!$A$3:$Y$2185,10,FALSE)</f>
        <v>0</v>
      </c>
      <c r="L1125">
        <f>VLOOKUP(B1125,[1]Arkusz5!$A$3:$Y$2185,11,FALSE)</f>
        <v>0</v>
      </c>
      <c r="M1125">
        <f>VLOOKUP(B1125,[1]Arkusz5!$A$3:$Y$2185,12,FALSE)</f>
        <v>0</v>
      </c>
      <c r="N1125">
        <f>VLOOKUP(B1125,[1]Arkusz5!$A$3:$Y$2185,13,FALSE)</f>
        <v>0</v>
      </c>
      <c r="O1125">
        <f>VLOOKUP(B1125,[1]Arkusz5!$A$3:$Y$2185,14,FALSE)</f>
        <v>0</v>
      </c>
      <c r="P1125">
        <f>VLOOKUP(B1125,[1]Arkusz5!$A$3:$Y$2185,15,FALSE)</f>
        <v>0</v>
      </c>
      <c r="Q1125" t="str">
        <f>VLOOKUP(B1125,[1]Arkusz5!$A$3:$Y$2185,16,FALSE)</f>
        <v>PLB300017; PLH300010</v>
      </c>
      <c r="R1125" t="str">
        <f>VLOOKUP(B1125,[1]Arkusz5!$A$3:$Y$2185,17,FALSE)</f>
        <v>Ostoja Rogalińska; Ostoja Wielkopolska</v>
      </c>
      <c r="S1125" t="str">
        <f>VLOOKUP(B1125,[1]Arkusz5!$A$3:$Y$2185,18,FALSE)</f>
        <v>Europa</v>
      </c>
      <c r="T1125" t="str">
        <f>VLOOKUP(B1125,[1]Arkusz5!$A$3:$Y$2185,19,FALSE)</f>
        <v>Polska</v>
      </c>
      <c r="U1125" t="str">
        <f>VLOOKUP(B1125,[1]Arkusz5!$A$3:$Y$2185,20,FALSE)</f>
        <v>wielkopolskie</v>
      </c>
      <c r="V1125" t="str">
        <f>VLOOKUP(B1125,[1]Arkusz5!$A$3:$Y$2185,21,FALSE)</f>
        <v>poznański</v>
      </c>
      <c r="W1125" t="str">
        <f>VLOOKUP(B1125,[1]Arkusz5!$A$3:$Y$2185,22,FALSE)</f>
        <v>Mosina</v>
      </c>
      <c r="X1125" t="str">
        <f>VLOOKUP(B1125,[1]Arkusz5!$A$3:$Y$2185,23,FALSE)</f>
        <v>315.64 Kotlina Śremska</v>
      </c>
      <c r="Y1125" t="str">
        <f>VLOOKUP(B1125,[1]Arkusz5!$A$3:$Y$2185,24,FALSE)</f>
        <v>Continental Bio-geographical Region</v>
      </c>
      <c r="Z1125" t="str">
        <f>VLOOKUP(B1125,[1]Arkusz5!$A$3:$Y$2185,25,FALSE)</f>
        <v>Calamagrostio arundinaceae-Quercetum</v>
      </c>
    </row>
    <row r="1126" spans="1:26" x14ac:dyDescent="0.25">
      <c r="A1126">
        <v>1125</v>
      </c>
      <c r="B1126" t="s">
        <v>6789</v>
      </c>
      <c r="C1126" t="str">
        <f>VLOOKUP(B1126,[1]Arkusz5!$A$3:$Y$2185,2,FALSE)</f>
        <v>52.3682</v>
      </c>
      <c r="D1126" t="str">
        <f>VLOOKUP(B1126,[1]Arkusz5!$A$3:$Y$2185,3,FALSE)</f>
        <v>16.9221</v>
      </c>
      <c r="E1126" t="str">
        <f>VLOOKUP(B1126,[1]Arkusz5!$A$3:$Y$2185,4,FALSE)</f>
        <v>33UXU30</v>
      </c>
      <c r="F1126" t="str">
        <f>VLOOKUP(B1126,[1]Arkusz5!$A$3:$Y$2185,5,FALSE)</f>
        <v>BD08</v>
      </c>
      <c r="G1126">
        <f>VLOOKUP(B1126,[1]Arkusz5!$A$3:$Y$2185,6,FALSE)</f>
        <v>0</v>
      </c>
      <c r="H1126">
        <f>VLOOKUP(B1126,[1]Arkusz5!$A$3:$Y$2185,7,FALSE)</f>
        <v>0</v>
      </c>
      <c r="I1126">
        <f>VLOOKUP(B1126,[1]Arkusz5!$A$3:$Y$2185,8,FALSE)</f>
        <v>0</v>
      </c>
      <c r="J1126">
        <f>VLOOKUP(B1126,[1]Arkusz5!$A$3:$Y$2185,9,FALSE)</f>
        <v>0</v>
      </c>
      <c r="K1126">
        <f>VLOOKUP(B1126,[1]Arkusz5!$A$3:$Y$2185,10,FALSE)</f>
        <v>0</v>
      </c>
      <c r="L1126">
        <f>VLOOKUP(B1126,[1]Arkusz5!$A$3:$Y$2185,11,FALSE)</f>
        <v>0</v>
      </c>
      <c r="M1126">
        <f>VLOOKUP(B1126,[1]Arkusz5!$A$3:$Y$2185,12,FALSE)</f>
        <v>0</v>
      </c>
      <c r="N1126">
        <f>VLOOKUP(B1126,[1]Arkusz5!$A$3:$Y$2185,13,FALSE)</f>
        <v>0</v>
      </c>
      <c r="O1126" t="str">
        <f>VLOOKUP(B1126,[1]Arkusz5!$A$3:$Y$2185,14,FALSE)</f>
        <v>Dębina II</v>
      </c>
      <c r="P1126">
        <f>VLOOKUP(B1126,[1]Arkusz5!$A$3:$Y$2185,15,FALSE)</f>
        <v>0</v>
      </c>
      <c r="Q1126">
        <f>VLOOKUP(B1126,[1]Arkusz5!$A$3:$Y$2185,16,FALSE)</f>
        <v>0</v>
      </c>
      <c r="R1126">
        <f>VLOOKUP(B1126,[1]Arkusz5!$A$3:$Y$2185,17,FALSE)</f>
        <v>0</v>
      </c>
      <c r="S1126" t="str">
        <f>VLOOKUP(B1126,[1]Arkusz5!$A$3:$Y$2185,18,FALSE)</f>
        <v>Europa</v>
      </c>
      <c r="T1126" t="str">
        <f>VLOOKUP(B1126,[1]Arkusz5!$A$3:$Y$2185,19,FALSE)</f>
        <v>Polska</v>
      </c>
      <c r="U1126" t="str">
        <f>VLOOKUP(B1126,[1]Arkusz5!$A$3:$Y$2185,20,FALSE)</f>
        <v>wielkopolskie</v>
      </c>
      <c r="V1126" t="str">
        <f>VLOOKUP(B1126,[1]Arkusz5!$A$3:$Y$2185,21,FALSE)</f>
        <v>Poznań</v>
      </c>
      <c r="W1126" t="str">
        <f>VLOOKUP(B1126,[1]Arkusz5!$A$3:$Y$2185,22,FALSE)</f>
        <v>Poznań</v>
      </c>
      <c r="X1126" t="str">
        <f>VLOOKUP(B1126,[1]Arkusz5!$A$3:$Y$2185,23,FALSE)</f>
        <v>315.52 Poznański Przełom Warty</v>
      </c>
      <c r="Y1126" t="str">
        <f>VLOOKUP(B1126,[1]Arkusz5!$A$3:$Y$2185,24,FALSE)</f>
        <v>Continental Bio-geographical Region</v>
      </c>
      <c r="Z1126" t="str">
        <f>VLOOKUP(B1126,[1]Arkusz5!$A$3:$Y$2185,25,FALSE)</f>
        <v>Ficario-Ulmetum typicum</v>
      </c>
    </row>
    <row r="1127" spans="1:26" x14ac:dyDescent="0.25">
      <c r="A1127">
        <v>1126</v>
      </c>
      <c r="B1127" t="s">
        <v>6795</v>
      </c>
      <c r="C1127" t="str">
        <f>VLOOKUP(B1127,[1]Arkusz5!$A$3:$Y$2185,2,FALSE)</f>
        <v>52.481935</v>
      </c>
      <c r="D1127" t="str">
        <f>VLOOKUP(B1127,[1]Arkusz5!$A$3:$Y$2185,3,FALSE)</f>
        <v>17.00606</v>
      </c>
      <c r="E1127" t="str">
        <f>VLOOKUP(B1127,[1]Arkusz5!$A$3:$Y$2185,4,FALSE)</f>
        <v>33UXU31</v>
      </c>
      <c r="F1127" t="str">
        <f>VLOOKUP(B1127,[1]Arkusz5!$A$3:$Y$2185,5,FALSE)</f>
        <v>BC99</v>
      </c>
      <c r="G1127">
        <f>VLOOKUP(B1127,[1]Arkusz5!$A$3:$Y$2185,6,FALSE)</f>
        <v>0</v>
      </c>
      <c r="H1127">
        <f>VLOOKUP(B1127,[1]Arkusz5!$A$3:$Y$2185,7,FALSE)</f>
        <v>0</v>
      </c>
      <c r="I1127">
        <f>VLOOKUP(B1127,[1]Arkusz5!$A$3:$Y$2185,8,FALSE)</f>
        <v>0</v>
      </c>
      <c r="J1127">
        <f>VLOOKUP(B1127,[1]Arkusz5!$A$3:$Y$2185,9,FALSE)</f>
        <v>0</v>
      </c>
      <c r="K1127" t="str">
        <f>VLOOKUP(B1127,[1]Arkusz5!$A$3:$Y$2185,10,FALSE)</f>
        <v>Park Krajobrazowy Puszcza Zielonka</v>
      </c>
      <c r="L1127">
        <f>VLOOKUP(B1127,[1]Arkusz5!$A$3:$Y$2185,11,FALSE)</f>
        <v>0</v>
      </c>
      <c r="M1127">
        <f>VLOOKUP(B1127,[1]Arkusz5!$A$3:$Y$2185,12,FALSE)</f>
        <v>0</v>
      </c>
      <c r="N1127">
        <f>VLOOKUP(B1127,[1]Arkusz5!$A$3:$Y$2185,13,FALSE)</f>
        <v>0</v>
      </c>
      <c r="O1127">
        <f>VLOOKUP(B1127,[1]Arkusz5!$A$3:$Y$2185,14,FALSE)</f>
        <v>0</v>
      </c>
      <c r="P1127">
        <f>VLOOKUP(B1127,[1]Arkusz5!$A$3:$Y$2185,15,FALSE)</f>
        <v>0</v>
      </c>
      <c r="Q1127" t="str">
        <f>VLOOKUP(B1127,[1]Arkusz5!$A$3:$Y$2185,16,FALSE)</f>
        <v>PLH300058</v>
      </c>
      <c r="R1127" t="str">
        <f>VLOOKUP(B1127,[1]Arkusz5!$A$3:$Y$2185,17,FALSE)</f>
        <v>Uroczyska Puszczy Zielonki</v>
      </c>
      <c r="S1127" t="str">
        <f>VLOOKUP(B1127,[1]Arkusz5!$A$3:$Y$2185,18,FALSE)</f>
        <v>Europa</v>
      </c>
      <c r="T1127" t="str">
        <f>VLOOKUP(B1127,[1]Arkusz5!$A$3:$Y$2185,19,FALSE)</f>
        <v>Polska</v>
      </c>
      <c r="U1127" t="str">
        <f>VLOOKUP(B1127,[1]Arkusz5!$A$3:$Y$2185,20,FALSE)</f>
        <v>wielkopolskie</v>
      </c>
      <c r="V1127" t="str">
        <f>VLOOKUP(B1127,[1]Arkusz5!$A$3:$Y$2185,21,FALSE)</f>
        <v>poznański</v>
      </c>
      <c r="W1127" t="str">
        <f>VLOOKUP(B1127,[1]Arkusz5!$A$3:$Y$2185,22,FALSE)</f>
        <v>Czerwonak</v>
      </c>
      <c r="X1127" t="str">
        <f>VLOOKUP(B1127,[1]Arkusz5!$A$3:$Y$2185,23,FALSE)</f>
        <v>315.56 Równina Wrzesińska</v>
      </c>
      <c r="Y1127" t="str">
        <f>VLOOKUP(B1127,[1]Arkusz5!$A$3:$Y$2185,24,FALSE)</f>
        <v>Continental Bio-geographical Region</v>
      </c>
      <c r="Z1127" t="str">
        <f>VLOOKUP(B1127,[1]Arkusz5!$A$3:$Y$2185,25,FALSE)</f>
        <v>Potentillo albae-Quercetum typicum</v>
      </c>
    </row>
    <row r="1128" spans="1:26" x14ac:dyDescent="0.25">
      <c r="A1128">
        <v>1127</v>
      </c>
      <c r="B1128" t="s">
        <v>6799</v>
      </c>
      <c r="C1128" t="str">
        <f>VLOOKUP(B1128,[1]Arkusz5!$A$3:$Y$2185,2,FALSE)</f>
        <v>52.433282</v>
      </c>
      <c r="D1128" t="str">
        <f>VLOOKUP(B1128,[1]Arkusz5!$A$3:$Y$2185,3,FALSE)</f>
        <v>17.289853</v>
      </c>
      <c r="E1128" t="str">
        <f>VLOOKUP(B1128,[1]Arkusz5!$A$3:$Y$2185,4,FALSE)</f>
        <v>33UXU51</v>
      </c>
      <c r="F1128" t="str">
        <f>VLOOKUP(B1128,[1]Arkusz5!$A$3:$Y$2185,5,FALSE)</f>
        <v>CD01</v>
      </c>
      <c r="G1128">
        <f>VLOOKUP(B1128,[1]Arkusz5!$A$3:$Y$2185,6,FALSE)</f>
        <v>0</v>
      </c>
      <c r="H1128">
        <f>VLOOKUP(B1128,[1]Arkusz5!$A$3:$Y$2185,7,FALSE)</f>
        <v>0</v>
      </c>
      <c r="I1128">
        <f>VLOOKUP(B1128,[1]Arkusz5!$A$3:$Y$2185,8,FALSE)</f>
        <v>0</v>
      </c>
      <c r="J1128">
        <f>VLOOKUP(B1128,[1]Arkusz5!$A$3:$Y$2185,9,FALSE)</f>
        <v>0</v>
      </c>
      <c r="K1128" t="str">
        <f>VLOOKUP(B1128,[1]Arkusz5!$A$3:$Y$2185,10,FALSE)</f>
        <v>Park Krajobrazowy Promno - otulina</v>
      </c>
      <c r="L1128">
        <f>VLOOKUP(B1128,[1]Arkusz5!$A$3:$Y$2185,11,FALSE)</f>
        <v>0</v>
      </c>
      <c r="M1128">
        <f>VLOOKUP(B1128,[1]Arkusz5!$A$3:$Y$2185,12,FALSE)</f>
        <v>0</v>
      </c>
      <c r="N1128">
        <f>VLOOKUP(B1128,[1]Arkusz5!$A$3:$Y$2185,13,FALSE)</f>
        <v>0</v>
      </c>
      <c r="O1128">
        <f>VLOOKUP(B1128,[1]Arkusz5!$A$3:$Y$2185,14,FALSE)</f>
        <v>0</v>
      </c>
      <c r="P1128">
        <f>VLOOKUP(B1128,[1]Arkusz5!$A$3:$Y$2185,15,FALSE)</f>
        <v>0</v>
      </c>
      <c r="Q1128">
        <f>VLOOKUP(B1128,[1]Arkusz5!$A$3:$Y$2185,16,FALSE)</f>
        <v>0</v>
      </c>
      <c r="R1128">
        <f>VLOOKUP(B1128,[1]Arkusz5!$A$3:$Y$2185,17,FALSE)</f>
        <v>0</v>
      </c>
      <c r="S1128" t="str">
        <f>VLOOKUP(B1128,[1]Arkusz5!$A$3:$Y$2185,18,FALSE)</f>
        <v>Europa</v>
      </c>
      <c r="T1128" t="str">
        <f>VLOOKUP(B1128,[1]Arkusz5!$A$3:$Y$2185,19,FALSE)</f>
        <v>Polska</v>
      </c>
      <c r="U1128" t="str">
        <f>VLOOKUP(B1128,[1]Arkusz5!$A$3:$Y$2185,20,FALSE)</f>
        <v>wielkopolskie</v>
      </c>
      <c r="V1128" t="str">
        <f>VLOOKUP(B1128,[1]Arkusz5!$A$3:$Y$2185,21,FALSE)</f>
        <v>poznański</v>
      </c>
      <c r="W1128" t="str">
        <f>VLOOKUP(B1128,[1]Arkusz5!$A$3:$Y$2185,22,FALSE)</f>
        <v>Pobiedziska</v>
      </c>
      <c r="X1128" t="str">
        <f>VLOOKUP(B1128,[1]Arkusz5!$A$3:$Y$2185,23,FALSE)</f>
        <v>315.56 Równina Wrzesińska</v>
      </c>
      <c r="Y1128" t="str">
        <f>VLOOKUP(B1128,[1]Arkusz5!$A$3:$Y$2185,24,FALSE)</f>
        <v>Continental Bio-geographical Region</v>
      </c>
      <c r="Z1128" t="str">
        <f>VLOOKUP(B1128,[1]Arkusz5!$A$3:$Y$2185,25,FALSE)</f>
        <v>Galio-Carpinetum</v>
      </c>
    </row>
    <row r="1129" spans="1:26" x14ac:dyDescent="0.25">
      <c r="A1129">
        <v>1128</v>
      </c>
      <c r="B1129" t="s">
        <v>6804</v>
      </c>
      <c r="C1129" t="str">
        <f>VLOOKUP(B1129,[1]Arkusz5!$A$3:$Y$2185,2,FALSE)</f>
        <v>52.3931</v>
      </c>
      <c r="D1129" t="str">
        <f>VLOOKUP(B1129,[1]Arkusz5!$A$3:$Y$2185,3,FALSE)</f>
        <v>17.0107</v>
      </c>
      <c r="E1129" t="str">
        <f>VLOOKUP(B1129,[1]Arkusz5!$A$3:$Y$2185,4,FALSE)</f>
        <v>33UXU30</v>
      </c>
      <c r="F1129" t="str">
        <f>VLOOKUP(B1129,[1]Arkusz5!$A$3:$Y$2185,5,FALSE)</f>
        <v>BD09</v>
      </c>
      <c r="G1129">
        <f>VLOOKUP(B1129,[1]Arkusz5!$A$3:$Y$2185,6,FALSE)</f>
        <v>0</v>
      </c>
      <c r="H1129">
        <f>VLOOKUP(B1129,[1]Arkusz5!$A$3:$Y$2185,7,FALSE)</f>
        <v>0</v>
      </c>
      <c r="I1129">
        <f>VLOOKUP(B1129,[1]Arkusz5!$A$3:$Y$2185,8,FALSE)</f>
        <v>0</v>
      </c>
      <c r="J1129">
        <f>VLOOKUP(B1129,[1]Arkusz5!$A$3:$Y$2185,9,FALSE)</f>
        <v>0</v>
      </c>
      <c r="K1129">
        <f>VLOOKUP(B1129,[1]Arkusz5!$A$3:$Y$2185,10,FALSE)</f>
        <v>0</v>
      </c>
      <c r="L1129">
        <f>VLOOKUP(B1129,[1]Arkusz5!$A$3:$Y$2185,11,FALSE)</f>
        <v>0</v>
      </c>
      <c r="M1129">
        <f>VLOOKUP(B1129,[1]Arkusz5!$A$3:$Y$2185,12,FALSE)</f>
        <v>0</v>
      </c>
      <c r="N1129">
        <f>VLOOKUP(B1129,[1]Arkusz5!$A$3:$Y$2185,13,FALSE)</f>
        <v>0</v>
      </c>
      <c r="O1129">
        <f>VLOOKUP(B1129,[1]Arkusz5!$A$3:$Y$2185,14,FALSE)</f>
        <v>0</v>
      </c>
      <c r="P1129">
        <f>VLOOKUP(B1129,[1]Arkusz5!$A$3:$Y$2185,15,FALSE)</f>
        <v>0</v>
      </c>
      <c r="Q1129">
        <f>VLOOKUP(B1129,[1]Arkusz5!$A$3:$Y$2185,16,FALSE)</f>
        <v>0</v>
      </c>
      <c r="R1129">
        <f>VLOOKUP(B1129,[1]Arkusz5!$A$3:$Y$2185,17,FALSE)</f>
        <v>0</v>
      </c>
      <c r="S1129" t="str">
        <f>VLOOKUP(B1129,[1]Arkusz5!$A$3:$Y$2185,18,FALSE)</f>
        <v>Europa</v>
      </c>
      <c r="T1129" t="str">
        <f>VLOOKUP(B1129,[1]Arkusz5!$A$3:$Y$2185,19,FALSE)</f>
        <v>Polska</v>
      </c>
      <c r="U1129" t="str">
        <f>VLOOKUP(B1129,[1]Arkusz5!$A$3:$Y$2185,20,FALSE)</f>
        <v>wielkopolskie</v>
      </c>
      <c r="V1129" t="str">
        <f>VLOOKUP(B1129,[1]Arkusz5!$A$3:$Y$2185,21,FALSE)</f>
        <v>Poznań</v>
      </c>
      <c r="W1129" t="str">
        <f>VLOOKUP(B1129,[1]Arkusz5!$A$3:$Y$2185,22,FALSE)</f>
        <v>Poznań</v>
      </c>
      <c r="X1129" t="str">
        <f>VLOOKUP(B1129,[1]Arkusz5!$A$3:$Y$2185,23,FALSE)</f>
        <v>315.56 Równina Wrzesińska</v>
      </c>
      <c r="Y1129" t="str">
        <f>VLOOKUP(B1129,[1]Arkusz5!$A$3:$Y$2185,24,FALSE)</f>
        <v>Continental Bio-geographical Region</v>
      </c>
      <c r="Z1129" t="str">
        <f>VLOOKUP(B1129,[1]Arkusz5!$A$3:$Y$2185,25,FALSE)</f>
        <v>Galio-Carpinetum</v>
      </c>
    </row>
    <row r="1130" spans="1:26" x14ac:dyDescent="0.25">
      <c r="A1130">
        <v>1129</v>
      </c>
      <c r="B1130" t="s">
        <v>6810</v>
      </c>
      <c r="C1130" t="str">
        <f>VLOOKUP(B1130,[1]Arkusz5!$A$3:$Y$2185,2,FALSE)</f>
        <v>52.423078</v>
      </c>
      <c r="D1130" t="str">
        <f>VLOOKUP(B1130,[1]Arkusz5!$A$3:$Y$2185,3,FALSE)</f>
        <v>16.949295</v>
      </c>
      <c r="E1130" t="str">
        <f>VLOOKUP(B1130,[1]Arkusz5!$A$3:$Y$2185,4,FALSE)</f>
        <v>33UXU30</v>
      </c>
      <c r="F1130" t="str">
        <f>VLOOKUP(B1130,[1]Arkusz5!$A$3:$Y$2185,5,FALSE)</f>
        <v>BD09</v>
      </c>
      <c r="G1130">
        <f>VLOOKUP(B1130,[1]Arkusz5!$A$3:$Y$2185,6,FALSE)</f>
        <v>0</v>
      </c>
      <c r="H1130">
        <f>VLOOKUP(B1130,[1]Arkusz5!$A$3:$Y$2185,7,FALSE)</f>
        <v>0</v>
      </c>
      <c r="I1130">
        <f>VLOOKUP(B1130,[1]Arkusz5!$A$3:$Y$2185,8,FALSE)</f>
        <v>0</v>
      </c>
      <c r="J1130">
        <f>VLOOKUP(B1130,[1]Arkusz5!$A$3:$Y$2185,9,FALSE)</f>
        <v>0</v>
      </c>
      <c r="K1130">
        <f>VLOOKUP(B1130,[1]Arkusz5!$A$3:$Y$2185,10,FALSE)</f>
        <v>0</v>
      </c>
      <c r="L1130">
        <f>VLOOKUP(B1130,[1]Arkusz5!$A$3:$Y$2185,11,FALSE)</f>
        <v>0</v>
      </c>
      <c r="M1130">
        <f>VLOOKUP(B1130,[1]Arkusz5!$A$3:$Y$2185,12,FALSE)</f>
        <v>0</v>
      </c>
      <c r="N1130">
        <f>VLOOKUP(B1130,[1]Arkusz5!$A$3:$Y$2185,13,FALSE)</f>
        <v>0</v>
      </c>
      <c r="O1130">
        <f>VLOOKUP(B1130,[1]Arkusz5!$A$3:$Y$2185,14,FALSE)</f>
        <v>0</v>
      </c>
      <c r="P1130">
        <f>VLOOKUP(B1130,[1]Arkusz5!$A$3:$Y$2185,15,FALSE)</f>
        <v>0</v>
      </c>
      <c r="Q1130">
        <f>VLOOKUP(B1130,[1]Arkusz5!$A$3:$Y$2185,16,FALSE)</f>
        <v>0</v>
      </c>
      <c r="R1130">
        <f>VLOOKUP(B1130,[1]Arkusz5!$A$3:$Y$2185,17,FALSE)</f>
        <v>0</v>
      </c>
      <c r="S1130" t="str">
        <f>VLOOKUP(B1130,[1]Arkusz5!$A$3:$Y$2185,18,FALSE)</f>
        <v>Europa</v>
      </c>
      <c r="T1130" t="str">
        <f>VLOOKUP(B1130,[1]Arkusz5!$A$3:$Y$2185,19,FALSE)</f>
        <v>Polska</v>
      </c>
      <c r="U1130" t="str">
        <f>VLOOKUP(B1130,[1]Arkusz5!$A$3:$Y$2185,20,FALSE)</f>
        <v>wielkopolskie</v>
      </c>
      <c r="V1130" t="str">
        <f>VLOOKUP(B1130,[1]Arkusz5!$A$3:$Y$2185,21,FALSE)</f>
        <v>Poznań</v>
      </c>
      <c r="W1130" t="str">
        <f>VLOOKUP(B1130,[1]Arkusz5!$A$3:$Y$2185,22,FALSE)</f>
        <v>Poznań</v>
      </c>
      <c r="X1130" t="str">
        <f>VLOOKUP(B1130,[1]Arkusz5!$A$3:$Y$2185,23,FALSE)</f>
        <v>315.52 Poznański Przełom Warty</v>
      </c>
      <c r="Y1130" t="str">
        <f>VLOOKUP(B1130,[1]Arkusz5!$A$3:$Y$2185,24,FALSE)</f>
        <v>Continental Bio-geographical Region</v>
      </c>
      <c r="Z1130" t="str">
        <f>VLOOKUP(B1130,[1]Arkusz5!$A$3:$Y$2185,25,FALSE)</f>
        <v>Galio-Carpinetum</v>
      </c>
    </row>
    <row r="1131" spans="1:26" x14ac:dyDescent="0.25">
      <c r="A1131">
        <v>1130</v>
      </c>
      <c r="B1131" t="s">
        <v>6816</v>
      </c>
      <c r="C1131" t="str">
        <f>VLOOKUP(B1131,[1]Arkusz5!$A$3:$Y$2185,2,FALSE)</f>
        <v>52.372038</v>
      </c>
      <c r="D1131" t="str">
        <f>VLOOKUP(B1131,[1]Arkusz5!$A$3:$Y$2185,3,FALSE)</f>
        <v>16.923281</v>
      </c>
      <c r="E1131" t="str">
        <f>VLOOKUP(B1131,[1]Arkusz5!$A$3:$Y$2185,4,FALSE)</f>
        <v>33UXU30</v>
      </c>
      <c r="F1131" t="str">
        <f>VLOOKUP(B1131,[1]Arkusz5!$A$3:$Y$2185,5,FALSE)</f>
        <v>BD08</v>
      </c>
      <c r="G1131">
        <f>VLOOKUP(B1131,[1]Arkusz5!$A$3:$Y$2185,6,FALSE)</f>
        <v>0</v>
      </c>
      <c r="H1131">
        <f>VLOOKUP(B1131,[1]Arkusz5!$A$3:$Y$2185,7,FALSE)</f>
        <v>0</v>
      </c>
      <c r="I1131">
        <f>VLOOKUP(B1131,[1]Arkusz5!$A$3:$Y$2185,8,FALSE)</f>
        <v>0</v>
      </c>
      <c r="J1131">
        <f>VLOOKUP(B1131,[1]Arkusz5!$A$3:$Y$2185,9,FALSE)</f>
        <v>0</v>
      </c>
      <c r="K1131">
        <f>VLOOKUP(B1131,[1]Arkusz5!$A$3:$Y$2185,10,FALSE)</f>
        <v>0</v>
      </c>
      <c r="L1131">
        <f>VLOOKUP(B1131,[1]Arkusz5!$A$3:$Y$2185,11,FALSE)</f>
        <v>0</v>
      </c>
      <c r="M1131">
        <f>VLOOKUP(B1131,[1]Arkusz5!$A$3:$Y$2185,12,FALSE)</f>
        <v>0</v>
      </c>
      <c r="N1131">
        <f>VLOOKUP(B1131,[1]Arkusz5!$A$3:$Y$2185,13,FALSE)</f>
        <v>0</v>
      </c>
      <c r="O1131" t="str">
        <f>VLOOKUP(B1131,[1]Arkusz5!$A$3:$Y$2185,14,FALSE)</f>
        <v>Dębina I</v>
      </c>
      <c r="P1131">
        <f>VLOOKUP(B1131,[1]Arkusz5!$A$3:$Y$2185,15,FALSE)</f>
        <v>0</v>
      </c>
      <c r="Q1131">
        <f>VLOOKUP(B1131,[1]Arkusz5!$A$3:$Y$2185,16,FALSE)</f>
        <v>0</v>
      </c>
      <c r="R1131">
        <f>VLOOKUP(B1131,[1]Arkusz5!$A$3:$Y$2185,17,FALSE)</f>
        <v>0</v>
      </c>
      <c r="S1131" t="str">
        <f>VLOOKUP(B1131,[1]Arkusz5!$A$3:$Y$2185,18,FALSE)</f>
        <v>Europa</v>
      </c>
      <c r="T1131" t="str">
        <f>VLOOKUP(B1131,[1]Arkusz5!$A$3:$Y$2185,19,FALSE)</f>
        <v>Polska</v>
      </c>
      <c r="U1131" t="str">
        <f>VLOOKUP(B1131,[1]Arkusz5!$A$3:$Y$2185,20,FALSE)</f>
        <v>wielkopolskie</v>
      </c>
      <c r="V1131" t="str">
        <f>VLOOKUP(B1131,[1]Arkusz5!$A$3:$Y$2185,21,FALSE)</f>
        <v>Poznań</v>
      </c>
      <c r="W1131" t="str">
        <f>VLOOKUP(B1131,[1]Arkusz5!$A$3:$Y$2185,22,FALSE)</f>
        <v>Poznań</v>
      </c>
      <c r="X1131" t="str">
        <f>VLOOKUP(B1131,[1]Arkusz5!$A$3:$Y$2185,23,FALSE)</f>
        <v>315.52 Poznański Przełom Warty</v>
      </c>
      <c r="Y1131" t="str">
        <f>VLOOKUP(B1131,[1]Arkusz5!$A$3:$Y$2185,24,FALSE)</f>
        <v>Continental Bio-geographical Region</v>
      </c>
      <c r="Z1131" t="str">
        <f>VLOOKUP(B1131,[1]Arkusz5!$A$3:$Y$2185,25,FALSE)</f>
        <v>Galio-Carpinetum</v>
      </c>
    </row>
    <row r="1132" spans="1:26" x14ac:dyDescent="0.25">
      <c r="A1132">
        <v>1131</v>
      </c>
      <c r="B1132" t="s">
        <v>6823</v>
      </c>
      <c r="C1132" t="str">
        <f>VLOOKUP(B1132,[1]Arkusz5!$A$3:$Y$2185,2,FALSE)</f>
        <v>52.429012</v>
      </c>
      <c r="D1132" t="str">
        <f>VLOOKUP(B1132,[1]Arkusz5!$A$3:$Y$2185,3,FALSE)</f>
        <v>16.885347</v>
      </c>
      <c r="E1132" t="str">
        <f>VLOOKUP(B1132,[1]Arkusz5!$A$3:$Y$2185,4,FALSE)</f>
        <v>33UXU21</v>
      </c>
      <c r="F1132" t="str">
        <f>VLOOKUP(B1132,[1]Arkusz5!$A$3:$Y$2185,5,FALSE)</f>
        <v>BD08</v>
      </c>
      <c r="G1132">
        <f>VLOOKUP(B1132,[1]Arkusz5!$A$3:$Y$2185,6,FALSE)</f>
        <v>0</v>
      </c>
      <c r="H1132">
        <f>VLOOKUP(B1132,[1]Arkusz5!$A$3:$Y$2185,7,FALSE)</f>
        <v>0</v>
      </c>
      <c r="I1132">
        <f>VLOOKUP(B1132,[1]Arkusz5!$A$3:$Y$2185,8,FALSE)</f>
        <v>0</v>
      </c>
      <c r="J1132">
        <f>VLOOKUP(B1132,[1]Arkusz5!$A$3:$Y$2185,9,FALSE)</f>
        <v>0</v>
      </c>
      <c r="K1132">
        <f>VLOOKUP(B1132,[1]Arkusz5!$A$3:$Y$2185,10,FALSE)</f>
        <v>0</v>
      </c>
      <c r="L1132">
        <f>VLOOKUP(B1132,[1]Arkusz5!$A$3:$Y$2185,11,FALSE)</f>
        <v>0</v>
      </c>
      <c r="M1132">
        <f>VLOOKUP(B1132,[1]Arkusz5!$A$3:$Y$2185,12,FALSE)</f>
        <v>0</v>
      </c>
      <c r="N1132">
        <f>VLOOKUP(B1132,[1]Arkusz5!$A$3:$Y$2185,13,FALSE)</f>
        <v>0</v>
      </c>
      <c r="O1132">
        <f>VLOOKUP(B1132,[1]Arkusz5!$A$3:$Y$2185,14,FALSE)</f>
        <v>0</v>
      </c>
      <c r="P1132">
        <f>VLOOKUP(B1132,[1]Arkusz5!$A$3:$Y$2185,15,FALSE)</f>
        <v>0</v>
      </c>
      <c r="Q1132">
        <f>VLOOKUP(B1132,[1]Arkusz5!$A$3:$Y$2185,16,FALSE)</f>
        <v>0</v>
      </c>
      <c r="R1132">
        <f>VLOOKUP(B1132,[1]Arkusz5!$A$3:$Y$2185,17,FALSE)</f>
        <v>0</v>
      </c>
      <c r="S1132" t="str">
        <f>VLOOKUP(B1132,[1]Arkusz5!$A$3:$Y$2185,18,FALSE)</f>
        <v>Europa</v>
      </c>
      <c r="T1132" t="str">
        <f>VLOOKUP(B1132,[1]Arkusz5!$A$3:$Y$2185,19,FALSE)</f>
        <v>Polska</v>
      </c>
      <c r="U1132" t="str">
        <f>VLOOKUP(B1132,[1]Arkusz5!$A$3:$Y$2185,20,FALSE)</f>
        <v>wielkopolskie</v>
      </c>
      <c r="V1132" t="str">
        <f>VLOOKUP(B1132,[1]Arkusz5!$A$3:$Y$2185,21,FALSE)</f>
        <v>Poznań</v>
      </c>
      <c r="W1132" t="str">
        <f>VLOOKUP(B1132,[1]Arkusz5!$A$3:$Y$2185,22,FALSE)</f>
        <v>Poznań</v>
      </c>
      <c r="X1132" t="str">
        <f>VLOOKUP(B1132,[1]Arkusz5!$A$3:$Y$2185,23,FALSE)</f>
        <v>315.51 Pojezierze Poznańskie</v>
      </c>
      <c r="Y1132" t="str">
        <f>VLOOKUP(B1132,[1]Arkusz5!$A$3:$Y$2185,24,FALSE)</f>
        <v>Continental Bio-geographical Region</v>
      </c>
      <c r="Z1132" t="str">
        <f>VLOOKUP(B1132,[1]Arkusz5!$A$3:$Y$2185,25,FALSE)</f>
        <v>Pino-Quercetum (=Querco-Pinetum + Serratulo-Pinetum)</v>
      </c>
    </row>
    <row r="1133" spans="1:26" x14ac:dyDescent="0.25">
      <c r="A1133">
        <v>1132</v>
      </c>
      <c r="B1133" t="s">
        <v>6828</v>
      </c>
      <c r="C1133" t="str">
        <f>VLOOKUP(B1133,[1]Arkusz5!$A$3:$Y$2185,2,FALSE)</f>
        <v>52.473713</v>
      </c>
      <c r="D1133" t="str">
        <f>VLOOKUP(B1133,[1]Arkusz5!$A$3:$Y$2185,3,FALSE)</f>
        <v>16.777844</v>
      </c>
      <c r="E1133" t="str">
        <f>VLOOKUP(B1133,[1]Arkusz5!$A$3:$Y$2185,4,FALSE)</f>
        <v>33UXU21</v>
      </c>
      <c r="F1133" t="str">
        <f>VLOOKUP(B1133,[1]Arkusz5!$A$3:$Y$2185,5,FALSE)</f>
        <v>BC97</v>
      </c>
      <c r="G1133">
        <f>VLOOKUP(B1133,[1]Arkusz5!$A$3:$Y$2185,6,FALSE)</f>
        <v>0</v>
      </c>
      <c r="H1133">
        <f>VLOOKUP(B1133,[1]Arkusz5!$A$3:$Y$2185,7,FALSE)</f>
        <v>0</v>
      </c>
      <c r="I1133">
        <f>VLOOKUP(B1133,[1]Arkusz5!$A$3:$Y$2185,8,FALSE)</f>
        <v>0</v>
      </c>
      <c r="J1133">
        <f>VLOOKUP(B1133,[1]Arkusz5!$A$3:$Y$2185,9,FALSE)</f>
        <v>0</v>
      </c>
      <c r="K1133">
        <f>VLOOKUP(B1133,[1]Arkusz5!$A$3:$Y$2185,10,FALSE)</f>
        <v>0</v>
      </c>
      <c r="L1133">
        <f>VLOOKUP(B1133,[1]Arkusz5!$A$3:$Y$2185,11,FALSE)</f>
        <v>0</v>
      </c>
      <c r="M1133">
        <f>VLOOKUP(B1133,[1]Arkusz5!$A$3:$Y$2185,12,FALSE)</f>
        <v>0</v>
      </c>
      <c r="N1133">
        <f>VLOOKUP(B1133,[1]Arkusz5!$A$3:$Y$2185,13,FALSE)</f>
        <v>0</v>
      </c>
      <c r="O1133">
        <f>VLOOKUP(B1133,[1]Arkusz5!$A$3:$Y$2185,14,FALSE)</f>
        <v>0</v>
      </c>
      <c r="P1133">
        <f>VLOOKUP(B1133,[1]Arkusz5!$A$3:$Y$2185,15,FALSE)</f>
        <v>0</v>
      </c>
      <c r="Q1133">
        <f>VLOOKUP(B1133,[1]Arkusz5!$A$3:$Y$2185,16,FALSE)</f>
        <v>0</v>
      </c>
      <c r="R1133">
        <f>VLOOKUP(B1133,[1]Arkusz5!$A$3:$Y$2185,17,FALSE)</f>
        <v>0</v>
      </c>
      <c r="S1133" t="str">
        <f>VLOOKUP(B1133,[1]Arkusz5!$A$3:$Y$2185,18,FALSE)</f>
        <v>Europa</v>
      </c>
      <c r="T1133" t="str">
        <f>VLOOKUP(B1133,[1]Arkusz5!$A$3:$Y$2185,19,FALSE)</f>
        <v>Polska</v>
      </c>
      <c r="U1133" t="str">
        <f>VLOOKUP(B1133,[1]Arkusz5!$A$3:$Y$2185,20,FALSE)</f>
        <v>wielkopolskie</v>
      </c>
      <c r="V1133" t="str">
        <f>VLOOKUP(B1133,[1]Arkusz5!$A$3:$Y$2185,21,FALSE)</f>
        <v>Poznań</v>
      </c>
      <c r="W1133" t="str">
        <f>VLOOKUP(B1133,[1]Arkusz5!$A$3:$Y$2185,22,FALSE)</f>
        <v>Poznań</v>
      </c>
      <c r="X1133" t="str">
        <f>VLOOKUP(B1133,[1]Arkusz5!$A$3:$Y$2185,23,FALSE)</f>
        <v>315.51 Pojezierze Poznańskie</v>
      </c>
      <c r="Y1133" t="str">
        <f>VLOOKUP(B1133,[1]Arkusz5!$A$3:$Y$2185,24,FALSE)</f>
        <v>Continental Bio-geographical Region</v>
      </c>
      <c r="Z1133" t="str">
        <f>VLOOKUP(B1133,[1]Arkusz5!$A$3:$Y$2185,25,FALSE)</f>
        <v>Galio-Carpinetum</v>
      </c>
    </row>
    <row r="1134" spans="1:26" x14ac:dyDescent="0.25">
      <c r="A1134">
        <v>1133</v>
      </c>
      <c r="B1134" t="s">
        <v>6832</v>
      </c>
      <c r="C1134" t="str">
        <f>VLOOKUP(B1134,[1]Arkusz5!$A$3:$Y$2185,2,FALSE)</f>
        <v>52.367328</v>
      </c>
      <c r="D1134" t="str">
        <f>VLOOKUP(B1134,[1]Arkusz5!$A$3:$Y$2185,3,FALSE)</f>
        <v>16.849397</v>
      </c>
      <c r="E1134" t="str">
        <f>VLOOKUP(B1134,[1]Arkusz5!$A$3:$Y$2185,4,FALSE)</f>
        <v>33UXU20</v>
      </c>
      <c r="F1134" t="str">
        <f>VLOOKUP(B1134,[1]Arkusz5!$A$3:$Y$2185,5,FALSE)</f>
        <v>BD08</v>
      </c>
      <c r="G1134">
        <f>VLOOKUP(B1134,[1]Arkusz5!$A$3:$Y$2185,6,FALSE)</f>
        <v>0</v>
      </c>
      <c r="H1134">
        <f>VLOOKUP(B1134,[1]Arkusz5!$A$3:$Y$2185,7,FALSE)</f>
        <v>0</v>
      </c>
      <c r="I1134">
        <f>VLOOKUP(B1134,[1]Arkusz5!$A$3:$Y$2185,8,FALSE)</f>
        <v>0</v>
      </c>
      <c r="J1134">
        <f>VLOOKUP(B1134,[1]Arkusz5!$A$3:$Y$2185,9,FALSE)</f>
        <v>0</v>
      </c>
      <c r="K1134">
        <f>VLOOKUP(B1134,[1]Arkusz5!$A$3:$Y$2185,10,FALSE)</f>
        <v>0</v>
      </c>
      <c r="L1134">
        <f>VLOOKUP(B1134,[1]Arkusz5!$A$3:$Y$2185,11,FALSE)</f>
        <v>0</v>
      </c>
      <c r="M1134">
        <f>VLOOKUP(B1134,[1]Arkusz5!$A$3:$Y$2185,12,FALSE)</f>
        <v>0</v>
      </c>
      <c r="N1134">
        <f>VLOOKUP(B1134,[1]Arkusz5!$A$3:$Y$2185,13,FALSE)</f>
        <v>0</v>
      </c>
      <c r="O1134">
        <f>VLOOKUP(B1134,[1]Arkusz5!$A$3:$Y$2185,14,FALSE)</f>
        <v>0</v>
      </c>
      <c r="P1134">
        <f>VLOOKUP(B1134,[1]Arkusz5!$A$3:$Y$2185,15,FALSE)</f>
        <v>0</v>
      </c>
      <c r="Q1134">
        <f>VLOOKUP(B1134,[1]Arkusz5!$A$3:$Y$2185,16,FALSE)</f>
        <v>0</v>
      </c>
      <c r="R1134">
        <f>VLOOKUP(B1134,[1]Arkusz5!$A$3:$Y$2185,17,FALSE)</f>
        <v>0</v>
      </c>
      <c r="S1134" t="str">
        <f>VLOOKUP(B1134,[1]Arkusz5!$A$3:$Y$2185,18,FALSE)</f>
        <v>Europa</v>
      </c>
      <c r="T1134" t="str">
        <f>VLOOKUP(B1134,[1]Arkusz5!$A$3:$Y$2185,19,FALSE)</f>
        <v>Polska</v>
      </c>
      <c r="U1134" t="str">
        <f>VLOOKUP(B1134,[1]Arkusz5!$A$3:$Y$2185,20,FALSE)</f>
        <v>wielkopolskie</v>
      </c>
      <c r="V1134" t="str">
        <f>VLOOKUP(B1134,[1]Arkusz5!$A$3:$Y$2185,21,FALSE)</f>
        <v>Poznań</v>
      </c>
      <c r="W1134" t="str">
        <f>VLOOKUP(B1134,[1]Arkusz5!$A$3:$Y$2185,22,FALSE)</f>
        <v>Poznań</v>
      </c>
      <c r="X1134" t="str">
        <f>VLOOKUP(B1134,[1]Arkusz5!$A$3:$Y$2185,23,FALSE)</f>
        <v>315.51 Pojezierze Poznańskie</v>
      </c>
      <c r="Y1134" t="str">
        <f>VLOOKUP(B1134,[1]Arkusz5!$A$3:$Y$2185,24,FALSE)</f>
        <v>Continental Bio-geographical Region</v>
      </c>
      <c r="Z1134" t="str">
        <f>VLOOKUP(B1134,[1]Arkusz5!$A$3:$Y$2185,25,FALSE)</f>
        <v>Galio-Carpinetum</v>
      </c>
    </row>
    <row r="1135" spans="1:26" x14ac:dyDescent="0.25">
      <c r="A1135">
        <v>1134</v>
      </c>
      <c r="B1135" t="s">
        <v>6838</v>
      </c>
      <c r="C1135" t="str">
        <f>VLOOKUP(B1135,[1]Arkusz5!$A$3:$Y$2185,2,FALSE)</f>
        <v>52.367328</v>
      </c>
      <c r="D1135" t="str">
        <f>VLOOKUP(B1135,[1]Arkusz5!$A$3:$Y$2185,3,FALSE)</f>
        <v>16.849397</v>
      </c>
      <c r="E1135" t="str">
        <f>VLOOKUP(B1135,[1]Arkusz5!$A$3:$Y$2185,4,FALSE)</f>
        <v>33UXU20</v>
      </c>
      <c r="F1135" t="str">
        <f>VLOOKUP(B1135,[1]Arkusz5!$A$3:$Y$2185,5,FALSE)</f>
        <v>BD08</v>
      </c>
      <c r="G1135">
        <f>VLOOKUP(B1135,[1]Arkusz5!$A$3:$Y$2185,6,FALSE)</f>
        <v>0</v>
      </c>
      <c r="H1135">
        <f>VLOOKUP(B1135,[1]Arkusz5!$A$3:$Y$2185,7,FALSE)</f>
        <v>0</v>
      </c>
      <c r="I1135">
        <f>VLOOKUP(B1135,[1]Arkusz5!$A$3:$Y$2185,8,FALSE)</f>
        <v>0</v>
      </c>
      <c r="J1135">
        <f>VLOOKUP(B1135,[1]Arkusz5!$A$3:$Y$2185,9,FALSE)</f>
        <v>0</v>
      </c>
      <c r="K1135">
        <f>VLOOKUP(B1135,[1]Arkusz5!$A$3:$Y$2185,10,FALSE)</f>
        <v>0</v>
      </c>
      <c r="L1135">
        <f>VLOOKUP(B1135,[1]Arkusz5!$A$3:$Y$2185,11,FALSE)</f>
        <v>0</v>
      </c>
      <c r="M1135">
        <f>VLOOKUP(B1135,[1]Arkusz5!$A$3:$Y$2185,12,FALSE)</f>
        <v>0</v>
      </c>
      <c r="N1135">
        <f>VLOOKUP(B1135,[1]Arkusz5!$A$3:$Y$2185,13,FALSE)</f>
        <v>0</v>
      </c>
      <c r="O1135">
        <f>VLOOKUP(B1135,[1]Arkusz5!$A$3:$Y$2185,14,FALSE)</f>
        <v>0</v>
      </c>
      <c r="P1135">
        <f>VLOOKUP(B1135,[1]Arkusz5!$A$3:$Y$2185,15,FALSE)</f>
        <v>0</v>
      </c>
      <c r="Q1135">
        <f>VLOOKUP(B1135,[1]Arkusz5!$A$3:$Y$2185,16,FALSE)</f>
        <v>0</v>
      </c>
      <c r="R1135">
        <f>VLOOKUP(B1135,[1]Arkusz5!$A$3:$Y$2185,17,FALSE)</f>
        <v>0</v>
      </c>
      <c r="S1135" t="str">
        <f>VLOOKUP(B1135,[1]Arkusz5!$A$3:$Y$2185,18,FALSE)</f>
        <v>Europa</v>
      </c>
      <c r="T1135" t="str">
        <f>VLOOKUP(B1135,[1]Arkusz5!$A$3:$Y$2185,19,FALSE)</f>
        <v>Polska</v>
      </c>
      <c r="U1135" t="str">
        <f>VLOOKUP(B1135,[1]Arkusz5!$A$3:$Y$2185,20,FALSE)</f>
        <v>wielkopolskie</v>
      </c>
      <c r="V1135" t="str">
        <f>VLOOKUP(B1135,[1]Arkusz5!$A$3:$Y$2185,21,FALSE)</f>
        <v>Poznań</v>
      </c>
      <c r="W1135" t="str">
        <f>VLOOKUP(B1135,[1]Arkusz5!$A$3:$Y$2185,22,FALSE)</f>
        <v>Poznań</v>
      </c>
      <c r="X1135" t="str">
        <f>VLOOKUP(B1135,[1]Arkusz5!$A$3:$Y$2185,23,FALSE)</f>
        <v>315.51 Pojezierze Poznańskie</v>
      </c>
      <c r="Y1135" t="str">
        <f>VLOOKUP(B1135,[1]Arkusz5!$A$3:$Y$2185,24,FALSE)</f>
        <v>Continental Bio-geographical Region</v>
      </c>
      <c r="Z1135" t="str">
        <f>VLOOKUP(B1135,[1]Arkusz5!$A$3:$Y$2185,25,FALSE)</f>
        <v>Galio-Carpinetum</v>
      </c>
    </row>
    <row r="1136" spans="1:26" x14ac:dyDescent="0.25">
      <c r="A1136">
        <v>1135</v>
      </c>
      <c r="B1136" t="s">
        <v>6839</v>
      </c>
      <c r="C1136" t="str">
        <f>VLOOKUP(B1136,[1]Arkusz5!$A$3:$Y$2185,2,FALSE)</f>
        <v>52.390934</v>
      </c>
      <c r="D1136" t="str">
        <f>VLOOKUP(B1136,[1]Arkusz5!$A$3:$Y$2185,3,FALSE)</f>
        <v>17.018712</v>
      </c>
      <c r="E1136" t="str">
        <f>VLOOKUP(B1136,[1]Arkusz5!$A$3:$Y$2185,4,FALSE)</f>
        <v>33UXU30</v>
      </c>
      <c r="F1136" t="str">
        <f>VLOOKUP(B1136,[1]Arkusz5!$A$3:$Y$2185,5,FALSE)</f>
        <v>BD09</v>
      </c>
      <c r="G1136">
        <f>VLOOKUP(B1136,[1]Arkusz5!$A$3:$Y$2185,6,FALSE)</f>
        <v>0</v>
      </c>
      <c r="H1136">
        <f>VLOOKUP(B1136,[1]Arkusz5!$A$3:$Y$2185,7,FALSE)</f>
        <v>0</v>
      </c>
      <c r="I1136">
        <f>VLOOKUP(B1136,[1]Arkusz5!$A$3:$Y$2185,8,FALSE)</f>
        <v>0</v>
      </c>
      <c r="J1136">
        <f>VLOOKUP(B1136,[1]Arkusz5!$A$3:$Y$2185,9,FALSE)</f>
        <v>0</v>
      </c>
      <c r="K1136">
        <f>VLOOKUP(B1136,[1]Arkusz5!$A$3:$Y$2185,10,FALSE)</f>
        <v>0</v>
      </c>
      <c r="L1136">
        <f>VLOOKUP(B1136,[1]Arkusz5!$A$3:$Y$2185,11,FALSE)</f>
        <v>0</v>
      </c>
      <c r="M1136">
        <f>VLOOKUP(B1136,[1]Arkusz5!$A$3:$Y$2185,12,FALSE)</f>
        <v>0</v>
      </c>
      <c r="N1136">
        <f>VLOOKUP(B1136,[1]Arkusz5!$A$3:$Y$2185,13,FALSE)</f>
        <v>0</v>
      </c>
      <c r="O1136">
        <f>VLOOKUP(B1136,[1]Arkusz5!$A$3:$Y$2185,14,FALSE)</f>
        <v>0</v>
      </c>
      <c r="P1136">
        <f>VLOOKUP(B1136,[1]Arkusz5!$A$3:$Y$2185,15,FALSE)</f>
        <v>0</v>
      </c>
      <c r="Q1136">
        <f>VLOOKUP(B1136,[1]Arkusz5!$A$3:$Y$2185,16,FALSE)</f>
        <v>0</v>
      </c>
      <c r="R1136">
        <f>VLOOKUP(B1136,[1]Arkusz5!$A$3:$Y$2185,17,FALSE)</f>
        <v>0</v>
      </c>
      <c r="S1136" t="str">
        <f>VLOOKUP(B1136,[1]Arkusz5!$A$3:$Y$2185,18,FALSE)</f>
        <v>Europa</v>
      </c>
      <c r="T1136" t="str">
        <f>VLOOKUP(B1136,[1]Arkusz5!$A$3:$Y$2185,19,FALSE)</f>
        <v>Polska</v>
      </c>
      <c r="U1136" t="str">
        <f>VLOOKUP(B1136,[1]Arkusz5!$A$3:$Y$2185,20,FALSE)</f>
        <v>wielkopolskie</v>
      </c>
      <c r="V1136" t="str">
        <f>VLOOKUP(B1136,[1]Arkusz5!$A$3:$Y$2185,21,FALSE)</f>
        <v>Poznań</v>
      </c>
      <c r="W1136" t="str">
        <f>VLOOKUP(B1136,[1]Arkusz5!$A$3:$Y$2185,22,FALSE)</f>
        <v>Poznań</v>
      </c>
      <c r="X1136" t="str">
        <f>VLOOKUP(B1136,[1]Arkusz5!$A$3:$Y$2185,23,FALSE)</f>
        <v>315.56 Równina Wrzesińska</v>
      </c>
      <c r="Y1136" t="str">
        <f>VLOOKUP(B1136,[1]Arkusz5!$A$3:$Y$2185,24,FALSE)</f>
        <v>Continental Bio-geographical Region</v>
      </c>
      <c r="Z1136" t="str">
        <f>VLOOKUP(B1136,[1]Arkusz5!$A$3:$Y$2185,25,FALSE)</f>
        <v>Galio-Carpinetum</v>
      </c>
    </row>
    <row r="1137" spans="1:26" x14ac:dyDescent="0.25">
      <c r="A1137">
        <v>1136</v>
      </c>
      <c r="B1137" t="s">
        <v>6841</v>
      </c>
      <c r="C1137" t="str">
        <f>VLOOKUP(B1137,[1]Arkusz5!$A$3:$Y$2185,2,FALSE)</f>
        <v>52.473713</v>
      </c>
      <c r="D1137" t="str">
        <f>VLOOKUP(B1137,[1]Arkusz5!$A$3:$Y$2185,3,FALSE)</f>
        <v>16.777844</v>
      </c>
      <c r="E1137" t="str">
        <f>VLOOKUP(B1137,[1]Arkusz5!$A$3:$Y$2185,4,FALSE)</f>
        <v>33UXU21</v>
      </c>
      <c r="F1137" t="str">
        <f>VLOOKUP(B1137,[1]Arkusz5!$A$3:$Y$2185,5,FALSE)</f>
        <v>BC97</v>
      </c>
      <c r="G1137">
        <f>VLOOKUP(B1137,[1]Arkusz5!$A$3:$Y$2185,6,FALSE)</f>
        <v>0</v>
      </c>
      <c r="H1137">
        <f>VLOOKUP(B1137,[1]Arkusz5!$A$3:$Y$2185,7,FALSE)</f>
        <v>0</v>
      </c>
      <c r="I1137">
        <f>VLOOKUP(B1137,[1]Arkusz5!$A$3:$Y$2185,8,FALSE)</f>
        <v>0</v>
      </c>
      <c r="J1137">
        <f>VLOOKUP(B1137,[1]Arkusz5!$A$3:$Y$2185,9,FALSE)</f>
        <v>0</v>
      </c>
      <c r="K1137">
        <f>VLOOKUP(B1137,[1]Arkusz5!$A$3:$Y$2185,10,FALSE)</f>
        <v>0</v>
      </c>
      <c r="L1137">
        <f>VLOOKUP(B1137,[1]Arkusz5!$A$3:$Y$2185,11,FALSE)</f>
        <v>0</v>
      </c>
      <c r="M1137">
        <f>VLOOKUP(B1137,[1]Arkusz5!$A$3:$Y$2185,12,FALSE)</f>
        <v>0</v>
      </c>
      <c r="N1137">
        <f>VLOOKUP(B1137,[1]Arkusz5!$A$3:$Y$2185,13,FALSE)</f>
        <v>0</v>
      </c>
      <c r="O1137">
        <f>VLOOKUP(B1137,[1]Arkusz5!$A$3:$Y$2185,14,FALSE)</f>
        <v>0</v>
      </c>
      <c r="P1137">
        <f>VLOOKUP(B1137,[1]Arkusz5!$A$3:$Y$2185,15,FALSE)</f>
        <v>0</v>
      </c>
      <c r="Q1137">
        <f>VLOOKUP(B1137,[1]Arkusz5!$A$3:$Y$2185,16,FALSE)</f>
        <v>0</v>
      </c>
      <c r="R1137">
        <f>VLOOKUP(B1137,[1]Arkusz5!$A$3:$Y$2185,17,FALSE)</f>
        <v>0</v>
      </c>
      <c r="S1137" t="str">
        <f>VLOOKUP(B1137,[1]Arkusz5!$A$3:$Y$2185,18,FALSE)</f>
        <v>Europa</v>
      </c>
      <c r="T1137" t="str">
        <f>VLOOKUP(B1137,[1]Arkusz5!$A$3:$Y$2185,19,FALSE)</f>
        <v>Polska</v>
      </c>
      <c r="U1137" t="str">
        <f>VLOOKUP(B1137,[1]Arkusz5!$A$3:$Y$2185,20,FALSE)</f>
        <v>wielkopolskie</v>
      </c>
      <c r="V1137" t="str">
        <f>VLOOKUP(B1137,[1]Arkusz5!$A$3:$Y$2185,21,FALSE)</f>
        <v>Poznań</v>
      </c>
      <c r="W1137" t="str">
        <f>VLOOKUP(B1137,[1]Arkusz5!$A$3:$Y$2185,22,FALSE)</f>
        <v>Poznań</v>
      </c>
      <c r="X1137" t="str">
        <f>VLOOKUP(B1137,[1]Arkusz5!$A$3:$Y$2185,23,FALSE)</f>
        <v>315.51 Pojezierze Poznańskie</v>
      </c>
      <c r="Y1137" t="str">
        <f>VLOOKUP(B1137,[1]Arkusz5!$A$3:$Y$2185,24,FALSE)</f>
        <v>Continental Bio-geographical Region</v>
      </c>
      <c r="Z1137" t="str">
        <f>VLOOKUP(B1137,[1]Arkusz5!$A$3:$Y$2185,25,FALSE)</f>
        <v>Galio-Carpinetum</v>
      </c>
    </row>
    <row r="1138" spans="1:26" x14ac:dyDescent="0.25">
      <c r="A1138">
        <v>1137</v>
      </c>
      <c r="B1138" t="s">
        <v>6843</v>
      </c>
      <c r="C1138" t="str">
        <f>VLOOKUP(B1138,[1]Arkusz5!$A$3:$Y$2185,2,FALSE)</f>
        <v>52.7065</v>
      </c>
      <c r="D1138" t="str">
        <f>VLOOKUP(B1138,[1]Arkusz5!$A$3:$Y$2185,3,FALSE)</f>
        <v>16.5256</v>
      </c>
      <c r="E1138" t="str">
        <f>VLOOKUP(B1138,[1]Arkusz5!$A$3:$Y$2185,4,FALSE)</f>
        <v>33UXU04</v>
      </c>
      <c r="F1138" t="str">
        <f>VLOOKUP(B1138,[1]Arkusz5!$A$3:$Y$2185,5,FALSE)</f>
        <v>BC66</v>
      </c>
      <c r="G1138">
        <f>VLOOKUP(B1138,[1]Arkusz5!$A$3:$Y$2185,6,FALSE)</f>
        <v>0</v>
      </c>
      <c r="H1138">
        <f>VLOOKUP(B1138,[1]Arkusz5!$A$3:$Y$2185,7,FALSE)</f>
        <v>0</v>
      </c>
      <c r="I1138">
        <f>VLOOKUP(B1138,[1]Arkusz5!$A$3:$Y$2185,8,FALSE)</f>
        <v>0</v>
      </c>
      <c r="J1138">
        <f>VLOOKUP(B1138,[1]Arkusz5!$A$3:$Y$2185,9,FALSE)</f>
        <v>0</v>
      </c>
      <c r="K1138">
        <f>VLOOKUP(B1138,[1]Arkusz5!$A$3:$Y$2185,10,FALSE)</f>
        <v>0</v>
      </c>
      <c r="L1138">
        <f>VLOOKUP(B1138,[1]Arkusz5!$A$3:$Y$2185,11,FALSE)</f>
        <v>0</v>
      </c>
      <c r="M1138">
        <f>VLOOKUP(B1138,[1]Arkusz5!$A$3:$Y$2185,12,FALSE)</f>
        <v>0</v>
      </c>
      <c r="N1138">
        <f>VLOOKUP(B1138,[1]Arkusz5!$A$3:$Y$2185,13,FALSE)</f>
        <v>0</v>
      </c>
      <c r="O1138">
        <f>VLOOKUP(B1138,[1]Arkusz5!$A$3:$Y$2185,14,FALSE)</f>
        <v>0</v>
      </c>
      <c r="P1138">
        <f>VLOOKUP(B1138,[1]Arkusz5!$A$3:$Y$2185,15,FALSE)</f>
        <v>0</v>
      </c>
      <c r="Q1138">
        <f>VLOOKUP(B1138,[1]Arkusz5!$A$3:$Y$2185,16,FALSE)</f>
        <v>0</v>
      </c>
      <c r="R1138">
        <f>VLOOKUP(B1138,[1]Arkusz5!$A$3:$Y$2185,17,FALSE)</f>
        <v>0</v>
      </c>
      <c r="S1138" t="str">
        <f>VLOOKUP(B1138,[1]Arkusz5!$A$3:$Y$2185,18,FALSE)</f>
        <v>Europa</v>
      </c>
      <c r="T1138" t="str">
        <f>VLOOKUP(B1138,[1]Arkusz5!$A$3:$Y$2185,19,FALSE)</f>
        <v>Polska</v>
      </c>
      <c r="U1138" t="str">
        <f>VLOOKUP(B1138,[1]Arkusz5!$A$3:$Y$2185,20,FALSE)</f>
        <v>wielkopolskie</v>
      </c>
      <c r="V1138" t="str">
        <f>VLOOKUP(B1138,[1]Arkusz5!$A$3:$Y$2185,21,FALSE)</f>
        <v>szamotulski</v>
      </c>
      <c r="W1138" t="str">
        <f>VLOOKUP(B1138,[1]Arkusz5!$A$3:$Y$2185,22,FALSE)</f>
        <v>Obrzycko</v>
      </c>
      <c r="X1138" t="str">
        <f>VLOOKUP(B1138,[1]Arkusz5!$A$3:$Y$2185,23,FALSE)</f>
        <v>315.33 Kotlina Gorzowska</v>
      </c>
      <c r="Y1138" t="str">
        <f>VLOOKUP(B1138,[1]Arkusz5!$A$3:$Y$2185,24,FALSE)</f>
        <v>Continental Bio-geographical Region</v>
      </c>
      <c r="Z1138" t="str">
        <f>VLOOKUP(B1138,[1]Arkusz5!$A$3:$Y$2185,25,FALSE)</f>
        <v>Pino-Quercetum (=Querco-Pinetum + Serratulo-Pinetum)</v>
      </c>
    </row>
    <row r="1139" spans="1:26" x14ac:dyDescent="0.25">
      <c r="A1139">
        <v>1138</v>
      </c>
      <c r="B1139" t="s">
        <v>6845</v>
      </c>
      <c r="C1139" t="str">
        <f>VLOOKUP(B1139,[1]Arkusz5!$A$3:$Y$2185,2,FALSE)</f>
        <v>52.600278</v>
      </c>
      <c r="D1139" t="str">
        <f>VLOOKUP(B1139,[1]Arkusz5!$A$3:$Y$2185,3,FALSE)</f>
        <v>16.817333</v>
      </c>
      <c r="E1139" t="str">
        <f>VLOOKUP(B1139,[1]Arkusz5!$A$3:$Y$2185,4,FALSE)</f>
        <v>33UXU22</v>
      </c>
      <c r="F1139" t="str">
        <f>VLOOKUP(B1139,[1]Arkusz5!$A$3:$Y$2185,5,FALSE)</f>
        <v>BC88</v>
      </c>
      <c r="G1139">
        <f>VLOOKUP(B1139,[1]Arkusz5!$A$3:$Y$2185,6,FALSE)</f>
        <v>0</v>
      </c>
      <c r="H1139">
        <f>VLOOKUP(B1139,[1]Arkusz5!$A$3:$Y$2185,7,FALSE)</f>
        <v>0</v>
      </c>
      <c r="I1139">
        <f>VLOOKUP(B1139,[1]Arkusz5!$A$3:$Y$2185,8,FALSE)</f>
        <v>0</v>
      </c>
      <c r="J1139">
        <f>VLOOKUP(B1139,[1]Arkusz5!$A$3:$Y$2185,9,FALSE)</f>
        <v>0</v>
      </c>
      <c r="K1139">
        <f>VLOOKUP(B1139,[1]Arkusz5!$A$3:$Y$2185,10,FALSE)</f>
        <v>0</v>
      </c>
      <c r="L1139">
        <f>VLOOKUP(B1139,[1]Arkusz5!$A$3:$Y$2185,11,FALSE)</f>
        <v>0</v>
      </c>
      <c r="M1139">
        <f>VLOOKUP(B1139,[1]Arkusz5!$A$3:$Y$2185,12,FALSE)</f>
        <v>0</v>
      </c>
      <c r="N1139">
        <f>VLOOKUP(B1139,[1]Arkusz5!$A$3:$Y$2185,13,FALSE)</f>
        <v>0</v>
      </c>
      <c r="O1139">
        <f>VLOOKUP(B1139,[1]Arkusz5!$A$3:$Y$2185,14,FALSE)</f>
        <v>0</v>
      </c>
      <c r="P1139">
        <f>VLOOKUP(B1139,[1]Arkusz5!$A$3:$Y$2185,15,FALSE)</f>
        <v>0</v>
      </c>
      <c r="Q1139">
        <f>VLOOKUP(B1139,[1]Arkusz5!$A$3:$Y$2185,16,FALSE)</f>
        <v>0</v>
      </c>
      <c r="R1139">
        <f>VLOOKUP(B1139,[1]Arkusz5!$A$3:$Y$2185,17,FALSE)</f>
        <v>0</v>
      </c>
      <c r="S1139" t="str">
        <f>VLOOKUP(B1139,[1]Arkusz5!$A$3:$Y$2185,18,FALSE)</f>
        <v>Europa</v>
      </c>
      <c r="T1139" t="str">
        <f>VLOOKUP(B1139,[1]Arkusz5!$A$3:$Y$2185,19,FALSE)</f>
        <v>Polska</v>
      </c>
      <c r="U1139" t="str">
        <f>VLOOKUP(B1139,[1]Arkusz5!$A$3:$Y$2185,20,FALSE)</f>
        <v>wielkopolskie</v>
      </c>
      <c r="V1139" t="str">
        <f>VLOOKUP(B1139,[1]Arkusz5!$A$3:$Y$2185,21,FALSE)</f>
        <v>obornicki</v>
      </c>
      <c r="W1139" t="str">
        <f>VLOOKUP(B1139,[1]Arkusz5!$A$3:$Y$2185,22,FALSE)</f>
        <v>Oborniki</v>
      </c>
      <c r="X1139" t="str">
        <f>VLOOKUP(B1139,[1]Arkusz5!$A$3:$Y$2185,23,FALSE)</f>
        <v>315.51 Pojezierze Poznańskie</v>
      </c>
      <c r="Y1139" t="str">
        <f>VLOOKUP(B1139,[1]Arkusz5!$A$3:$Y$2185,24,FALSE)</f>
        <v>Continental Bio-geographical Region</v>
      </c>
      <c r="Z1139" t="str">
        <f>VLOOKUP(B1139,[1]Arkusz5!$A$3:$Y$2185,25,FALSE)</f>
        <v>Galio-Carpinetum</v>
      </c>
    </row>
    <row r="1140" spans="1:26" x14ac:dyDescent="0.25">
      <c r="A1140">
        <v>1139</v>
      </c>
      <c r="B1140" t="s">
        <v>6851</v>
      </c>
      <c r="C1140" t="str">
        <f>VLOOKUP(B1140,[1]Arkusz5!$A$3:$Y$2185,2,FALSE)</f>
        <v>52.220167</v>
      </c>
      <c r="D1140" t="str">
        <f>VLOOKUP(B1140,[1]Arkusz5!$A$3:$Y$2185,3,FALSE)</f>
        <v>17.303333</v>
      </c>
      <c r="E1140" t="str">
        <f>VLOOKUP(B1140,[1]Arkusz5!$A$3:$Y$2185,4,FALSE)</f>
        <v>33UXT58</v>
      </c>
      <c r="F1140" t="str">
        <f>VLOOKUP(B1140,[1]Arkusz5!$A$3:$Y$2185,5,FALSE)</f>
        <v>CD21</v>
      </c>
      <c r="G1140">
        <f>VLOOKUP(B1140,[1]Arkusz5!$A$3:$Y$2185,6,FALSE)</f>
        <v>0</v>
      </c>
      <c r="H1140">
        <f>VLOOKUP(B1140,[1]Arkusz5!$A$3:$Y$2185,7,FALSE)</f>
        <v>0</v>
      </c>
      <c r="I1140">
        <f>VLOOKUP(B1140,[1]Arkusz5!$A$3:$Y$2185,8,FALSE)</f>
        <v>0</v>
      </c>
      <c r="J1140">
        <f>VLOOKUP(B1140,[1]Arkusz5!$A$3:$Y$2185,9,FALSE)</f>
        <v>0</v>
      </c>
      <c r="K1140">
        <f>VLOOKUP(B1140,[1]Arkusz5!$A$3:$Y$2185,10,FALSE)</f>
        <v>0</v>
      </c>
      <c r="L1140">
        <f>VLOOKUP(B1140,[1]Arkusz5!$A$3:$Y$2185,11,FALSE)</f>
        <v>0</v>
      </c>
      <c r="M1140">
        <f>VLOOKUP(B1140,[1]Arkusz5!$A$3:$Y$2185,12,FALSE)</f>
        <v>0</v>
      </c>
      <c r="N1140">
        <f>VLOOKUP(B1140,[1]Arkusz5!$A$3:$Y$2185,13,FALSE)</f>
        <v>0</v>
      </c>
      <c r="O1140">
        <f>VLOOKUP(B1140,[1]Arkusz5!$A$3:$Y$2185,14,FALSE)</f>
        <v>0</v>
      </c>
      <c r="P1140">
        <f>VLOOKUP(B1140,[1]Arkusz5!$A$3:$Y$2185,15,FALSE)</f>
        <v>0</v>
      </c>
      <c r="Q1140">
        <f>VLOOKUP(B1140,[1]Arkusz5!$A$3:$Y$2185,16,FALSE)</f>
        <v>0</v>
      </c>
      <c r="R1140">
        <f>VLOOKUP(B1140,[1]Arkusz5!$A$3:$Y$2185,17,FALSE)</f>
        <v>0</v>
      </c>
      <c r="S1140" t="str">
        <f>VLOOKUP(B1140,[1]Arkusz5!$A$3:$Y$2185,18,FALSE)</f>
        <v>Europa</v>
      </c>
      <c r="T1140" t="str">
        <f>VLOOKUP(B1140,[1]Arkusz5!$A$3:$Y$2185,19,FALSE)</f>
        <v>Polska</v>
      </c>
      <c r="U1140" t="str">
        <f>VLOOKUP(B1140,[1]Arkusz5!$A$3:$Y$2185,20,FALSE)</f>
        <v>wielkopolskie</v>
      </c>
      <c r="V1140" t="str">
        <f>VLOOKUP(B1140,[1]Arkusz5!$A$3:$Y$2185,21,FALSE)</f>
        <v>średzki</v>
      </c>
      <c r="W1140" t="str">
        <f>VLOOKUP(B1140,[1]Arkusz5!$A$3:$Y$2185,22,FALSE)</f>
        <v>Środa Wielkopolska</v>
      </c>
      <c r="X1140" t="str">
        <f>VLOOKUP(B1140,[1]Arkusz5!$A$3:$Y$2185,23,FALSE)</f>
        <v>315.56 Równina Wrzesińska</v>
      </c>
      <c r="Y1140" t="str">
        <f>VLOOKUP(B1140,[1]Arkusz5!$A$3:$Y$2185,24,FALSE)</f>
        <v>Continental Bio-geographical Region</v>
      </c>
      <c r="Z1140" t="str">
        <f>VLOOKUP(B1140,[1]Arkusz5!$A$3:$Y$2185,25,FALSE)</f>
        <v>Fraxino-Alnetum (=Circaeo-Alnetum)</v>
      </c>
    </row>
    <row r="1141" spans="1:26" x14ac:dyDescent="0.25">
      <c r="A1141">
        <v>1140</v>
      </c>
      <c r="B1141" t="s">
        <v>6856</v>
      </c>
      <c r="C1141" t="str">
        <f>VLOOKUP(B1141,[1]Arkusz5!$A$3:$Y$2185,2,FALSE)</f>
        <v>52.611207</v>
      </c>
      <c r="D1141" t="str">
        <f>VLOOKUP(B1141,[1]Arkusz5!$A$3:$Y$2185,3,FALSE)</f>
        <v>16.578014</v>
      </c>
      <c r="E1141" t="str">
        <f>VLOOKUP(B1141,[1]Arkusz5!$A$3:$Y$2185,4,FALSE)</f>
        <v>33UXU03</v>
      </c>
      <c r="F1141" t="str">
        <f>VLOOKUP(B1141,[1]Arkusz5!$A$3:$Y$2185,5,FALSE)</f>
        <v>BC76</v>
      </c>
      <c r="G1141">
        <f>VLOOKUP(B1141,[1]Arkusz5!$A$3:$Y$2185,6,FALSE)</f>
        <v>0</v>
      </c>
      <c r="H1141">
        <f>VLOOKUP(B1141,[1]Arkusz5!$A$3:$Y$2185,7,FALSE)</f>
        <v>0</v>
      </c>
      <c r="I1141">
        <f>VLOOKUP(B1141,[1]Arkusz5!$A$3:$Y$2185,8,FALSE)</f>
        <v>0</v>
      </c>
      <c r="J1141">
        <f>VLOOKUP(B1141,[1]Arkusz5!$A$3:$Y$2185,9,FALSE)</f>
        <v>0</v>
      </c>
      <c r="K1141">
        <f>VLOOKUP(B1141,[1]Arkusz5!$A$3:$Y$2185,10,FALSE)</f>
        <v>0</v>
      </c>
      <c r="L1141">
        <f>VLOOKUP(B1141,[1]Arkusz5!$A$3:$Y$2185,11,FALSE)</f>
        <v>0</v>
      </c>
      <c r="M1141">
        <f>VLOOKUP(B1141,[1]Arkusz5!$A$3:$Y$2185,12,FALSE)</f>
        <v>0</v>
      </c>
      <c r="N1141">
        <f>VLOOKUP(B1141,[1]Arkusz5!$A$3:$Y$2185,13,FALSE)</f>
        <v>0</v>
      </c>
      <c r="O1141">
        <f>VLOOKUP(B1141,[1]Arkusz5!$A$3:$Y$2185,14,FALSE)</f>
        <v>0</v>
      </c>
      <c r="P1141">
        <f>VLOOKUP(B1141,[1]Arkusz5!$A$3:$Y$2185,15,FALSE)</f>
        <v>0</v>
      </c>
      <c r="Q1141">
        <f>VLOOKUP(B1141,[1]Arkusz5!$A$3:$Y$2185,16,FALSE)</f>
        <v>0</v>
      </c>
      <c r="R1141">
        <f>VLOOKUP(B1141,[1]Arkusz5!$A$3:$Y$2185,17,FALSE)</f>
        <v>0</v>
      </c>
      <c r="S1141" t="str">
        <f>VLOOKUP(B1141,[1]Arkusz5!$A$3:$Y$2185,18,FALSE)</f>
        <v>Europa</v>
      </c>
      <c r="T1141" t="str">
        <f>VLOOKUP(B1141,[1]Arkusz5!$A$3:$Y$2185,19,FALSE)</f>
        <v>Polska</v>
      </c>
      <c r="U1141" t="str">
        <f>VLOOKUP(B1141,[1]Arkusz5!$A$3:$Y$2185,20,FALSE)</f>
        <v>wielkopolskie</v>
      </c>
      <c r="V1141" t="str">
        <f>VLOOKUP(B1141,[1]Arkusz5!$A$3:$Y$2185,21,FALSE)</f>
        <v>szamotulski</v>
      </c>
      <c r="W1141" t="str">
        <f>VLOOKUP(B1141,[1]Arkusz5!$A$3:$Y$2185,22,FALSE)</f>
        <v>Szamotuły</v>
      </c>
      <c r="X1141" t="str">
        <f>VLOOKUP(B1141,[1]Arkusz5!$A$3:$Y$2185,23,FALSE)</f>
        <v>315.51 Pojezierze Poznańskie</v>
      </c>
      <c r="Y1141" t="str">
        <f>VLOOKUP(B1141,[1]Arkusz5!$A$3:$Y$2185,24,FALSE)</f>
        <v>Continental Bio-geographical Region</v>
      </c>
      <c r="Z1141" t="str">
        <f>VLOOKUP(B1141,[1]Arkusz5!$A$3:$Y$2185,25,FALSE)</f>
        <v>Fraxino-Alnetum (=Circaeo-Alnetum)</v>
      </c>
    </row>
    <row r="1142" spans="1:26" x14ac:dyDescent="0.25">
      <c r="A1142">
        <v>1141</v>
      </c>
      <c r="B1142" t="s">
        <v>6862</v>
      </c>
      <c r="C1142" t="str">
        <f>VLOOKUP(B1142,[1]Arkusz5!$A$3:$Y$2185,2,FALSE)</f>
        <v>52.404347</v>
      </c>
      <c r="D1142" t="str">
        <f>VLOOKUP(B1142,[1]Arkusz5!$A$3:$Y$2185,3,FALSE)</f>
        <v>16.925321</v>
      </c>
      <c r="E1142" t="str">
        <f>VLOOKUP(B1142,[1]Arkusz5!$A$3:$Y$2185,4,FALSE)</f>
        <v>33UXU30</v>
      </c>
      <c r="F1142" t="str">
        <f>VLOOKUP(B1142,[1]Arkusz5!$A$3:$Y$2185,5,FALSE)</f>
        <v>BD08</v>
      </c>
      <c r="G1142">
        <f>VLOOKUP(B1142,[1]Arkusz5!$A$3:$Y$2185,6,FALSE)</f>
        <v>0</v>
      </c>
      <c r="H1142">
        <f>VLOOKUP(B1142,[1]Arkusz5!$A$3:$Y$2185,7,FALSE)</f>
        <v>0</v>
      </c>
      <c r="I1142">
        <f>VLOOKUP(B1142,[1]Arkusz5!$A$3:$Y$2185,8,FALSE)</f>
        <v>0</v>
      </c>
      <c r="J1142">
        <f>VLOOKUP(B1142,[1]Arkusz5!$A$3:$Y$2185,9,FALSE)</f>
        <v>0</v>
      </c>
      <c r="K1142">
        <f>VLOOKUP(B1142,[1]Arkusz5!$A$3:$Y$2185,10,FALSE)</f>
        <v>0</v>
      </c>
      <c r="L1142">
        <f>VLOOKUP(B1142,[1]Arkusz5!$A$3:$Y$2185,11,FALSE)</f>
        <v>0</v>
      </c>
      <c r="M1142">
        <f>VLOOKUP(B1142,[1]Arkusz5!$A$3:$Y$2185,12,FALSE)</f>
        <v>0</v>
      </c>
      <c r="N1142">
        <f>VLOOKUP(B1142,[1]Arkusz5!$A$3:$Y$2185,13,FALSE)</f>
        <v>0</v>
      </c>
      <c r="O1142">
        <f>VLOOKUP(B1142,[1]Arkusz5!$A$3:$Y$2185,14,FALSE)</f>
        <v>0</v>
      </c>
      <c r="P1142">
        <f>VLOOKUP(B1142,[1]Arkusz5!$A$3:$Y$2185,15,FALSE)</f>
        <v>0</v>
      </c>
      <c r="Q1142">
        <f>VLOOKUP(B1142,[1]Arkusz5!$A$3:$Y$2185,16,FALSE)</f>
        <v>0</v>
      </c>
      <c r="R1142">
        <f>VLOOKUP(B1142,[1]Arkusz5!$A$3:$Y$2185,17,FALSE)</f>
        <v>0</v>
      </c>
      <c r="S1142" t="str">
        <f>VLOOKUP(B1142,[1]Arkusz5!$A$3:$Y$2185,18,FALSE)</f>
        <v>Europa</v>
      </c>
      <c r="T1142" t="str">
        <f>VLOOKUP(B1142,[1]Arkusz5!$A$3:$Y$2185,19,FALSE)</f>
        <v>Polska</v>
      </c>
      <c r="U1142" t="str">
        <f>VLOOKUP(B1142,[1]Arkusz5!$A$3:$Y$2185,20,FALSE)</f>
        <v>wielkopolskie</v>
      </c>
      <c r="V1142" t="str">
        <f>VLOOKUP(B1142,[1]Arkusz5!$A$3:$Y$2185,21,FALSE)</f>
        <v>Poznań</v>
      </c>
      <c r="W1142" t="str">
        <f>VLOOKUP(B1142,[1]Arkusz5!$A$3:$Y$2185,22,FALSE)</f>
        <v>Poznań</v>
      </c>
      <c r="X1142" t="str">
        <f>VLOOKUP(B1142,[1]Arkusz5!$A$3:$Y$2185,23,FALSE)</f>
        <v>315.52 Poznański Przełom Warty</v>
      </c>
      <c r="Y1142" t="str">
        <f>VLOOKUP(B1142,[1]Arkusz5!$A$3:$Y$2185,24,FALSE)</f>
        <v>Continental Bio-geographical Region</v>
      </c>
      <c r="Z1142" t="str">
        <f>VLOOKUP(B1142,[1]Arkusz5!$A$3:$Y$2185,25,FALSE)</f>
        <v>Galio-Carpinetum</v>
      </c>
    </row>
    <row r="1143" spans="1:26" x14ac:dyDescent="0.25">
      <c r="A1143">
        <v>1142</v>
      </c>
      <c r="B1143" t="s">
        <v>6864</v>
      </c>
      <c r="C1143" t="str">
        <f>VLOOKUP(B1143,[1]Arkusz5!$A$3:$Y$2185,2,FALSE)</f>
        <v>52.377718</v>
      </c>
      <c r="D1143" t="str">
        <f>VLOOKUP(B1143,[1]Arkusz5!$A$3:$Y$2185,3,FALSE)</f>
        <v>16.91707</v>
      </c>
      <c r="E1143" t="str">
        <f>VLOOKUP(B1143,[1]Arkusz5!$A$3:$Y$2185,4,FALSE)</f>
        <v>33UXU30</v>
      </c>
      <c r="F1143" t="str">
        <f>VLOOKUP(B1143,[1]Arkusz5!$A$3:$Y$2185,5,FALSE)</f>
        <v>BD08</v>
      </c>
      <c r="G1143">
        <f>VLOOKUP(B1143,[1]Arkusz5!$A$3:$Y$2185,6,FALSE)</f>
        <v>0</v>
      </c>
      <c r="H1143">
        <f>VLOOKUP(B1143,[1]Arkusz5!$A$3:$Y$2185,7,FALSE)</f>
        <v>0</v>
      </c>
      <c r="I1143">
        <f>VLOOKUP(B1143,[1]Arkusz5!$A$3:$Y$2185,8,FALSE)</f>
        <v>0</v>
      </c>
      <c r="J1143">
        <f>VLOOKUP(B1143,[1]Arkusz5!$A$3:$Y$2185,9,FALSE)</f>
        <v>0</v>
      </c>
      <c r="K1143">
        <f>VLOOKUP(B1143,[1]Arkusz5!$A$3:$Y$2185,10,FALSE)</f>
        <v>0</v>
      </c>
      <c r="L1143">
        <f>VLOOKUP(B1143,[1]Arkusz5!$A$3:$Y$2185,11,FALSE)</f>
        <v>0</v>
      </c>
      <c r="M1143">
        <f>VLOOKUP(B1143,[1]Arkusz5!$A$3:$Y$2185,12,FALSE)</f>
        <v>0</v>
      </c>
      <c r="N1143">
        <f>VLOOKUP(B1143,[1]Arkusz5!$A$3:$Y$2185,13,FALSE)</f>
        <v>0</v>
      </c>
      <c r="O1143">
        <f>VLOOKUP(B1143,[1]Arkusz5!$A$3:$Y$2185,14,FALSE)</f>
        <v>0</v>
      </c>
      <c r="P1143">
        <f>VLOOKUP(B1143,[1]Arkusz5!$A$3:$Y$2185,15,FALSE)</f>
        <v>0</v>
      </c>
      <c r="Q1143">
        <f>VLOOKUP(B1143,[1]Arkusz5!$A$3:$Y$2185,16,FALSE)</f>
        <v>0</v>
      </c>
      <c r="R1143">
        <f>VLOOKUP(B1143,[1]Arkusz5!$A$3:$Y$2185,17,FALSE)</f>
        <v>0</v>
      </c>
      <c r="S1143" t="str">
        <f>VLOOKUP(B1143,[1]Arkusz5!$A$3:$Y$2185,18,FALSE)</f>
        <v>Europa</v>
      </c>
      <c r="T1143" t="str">
        <f>VLOOKUP(B1143,[1]Arkusz5!$A$3:$Y$2185,19,FALSE)</f>
        <v>Polska</v>
      </c>
      <c r="U1143" t="str">
        <f>VLOOKUP(B1143,[1]Arkusz5!$A$3:$Y$2185,20,FALSE)</f>
        <v>wielkopolskie</v>
      </c>
      <c r="V1143" t="str">
        <f>VLOOKUP(B1143,[1]Arkusz5!$A$3:$Y$2185,21,FALSE)</f>
        <v>Poznań</v>
      </c>
      <c r="W1143" t="str">
        <f>VLOOKUP(B1143,[1]Arkusz5!$A$3:$Y$2185,22,FALSE)</f>
        <v>Poznań</v>
      </c>
      <c r="X1143" t="str">
        <f>VLOOKUP(B1143,[1]Arkusz5!$A$3:$Y$2185,23,FALSE)</f>
        <v>315.52 Poznański Przełom Warty</v>
      </c>
      <c r="Y1143" t="str">
        <f>VLOOKUP(B1143,[1]Arkusz5!$A$3:$Y$2185,24,FALSE)</f>
        <v>Continental Bio-geographical Region</v>
      </c>
      <c r="Z1143" t="str">
        <f>VLOOKUP(B1143,[1]Arkusz5!$A$3:$Y$2185,25,FALSE)</f>
        <v>Galio-Carpinetum</v>
      </c>
    </row>
    <row r="1144" spans="1:26" x14ac:dyDescent="0.25">
      <c r="A1144">
        <v>1143</v>
      </c>
      <c r="B1144" t="s">
        <v>6870</v>
      </c>
      <c r="C1144" t="str">
        <f>VLOOKUP(B1144,[1]Arkusz5!$A$3:$Y$2185,2,FALSE)</f>
        <v>52.4269</v>
      </c>
      <c r="D1144" t="str">
        <f>VLOOKUP(B1144,[1]Arkusz5!$A$3:$Y$2185,3,FALSE)</f>
        <v>16.9661</v>
      </c>
      <c r="E1144" t="str">
        <f>VLOOKUP(B1144,[1]Arkusz5!$A$3:$Y$2185,4,FALSE)</f>
        <v>33UXU31</v>
      </c>
      <c r="F1144" t="str">
        <f>VLOOKUP(B1144,[1]Arkusz5!$A$3:$Y$2185,5,FALSE)</f>
        <v>BD09</v>
      </c>
      <c r="G1144">
        <f>VLOOKUP(B1144,[1]Arkusz5!$A$3:$Y$2185,6,FALSE)</f>
        <v>0</v>
      </c>
      <c r="H1144">
        <f>VLOOKUP(B1144,[1]Arkusz5!$A$3:$Y$2185,7,FALSE)</f>
        <v>0</v>
      </c>
      <c r="I1144">
        <f>VLOOKUP(B1144,[1]Arkusz5!$A$3:$Y$2185,8,FALSE)</f>
        <v>0</v>
      </c>
      <c r="J1144">
        <f>VLOOKUP(B1144,[1]Arkusz5!$A$3:$Y$2185,9,FALSE)</f>
        <v>0</v>
      </c>
      <c r="K1144">
        <f>VLOOKUP(B1144,[1]Arkusz5!$A$3:$Y$2185,10,FALSE)</f>
        <v>0</v>
      </c>
      <c r="L1144">
        <f>VLOOKUP(B1144,[1]Arkusz5!$A$3:$Y$2185,11,FALSE)</f>
        <v>0</v>
      </c>
      <c r="M1144">
        <f>VLOOKUP(B1144,[1]Arkusz5!$A$3:$Y$2185,12,FALSE)</f>
        <v>0</v>
      </c>
      <c r="N1144">
        <f>VLOOKUP(B1144,[1]Arkusz5!$A$3:$Y$2185,13,FALSE)</f>
        <v>0</v>
      </c>
      <c r="O1144">
        <f>VLOOKUP(B1144,[1]Arkusz5!$A$3:$Y$2185,14,FALSE)</f>
        <v>0</v>
      </c>
      <c r="P1144">
        <f>VLOOKUP(B1144,[1]Arkusz5!$A$3:$Y$2185,15,FALSE)</f>
        <v>0</v>
      </c>
      <c r="Q1144">
        <f>VLOOKUP(B1144,[1]Arkusz5!$A$3:$Y$2185,16,FALSE)</f>
        <v>0</v>
      </c>
      <c r="R1144">
        <f>VLOOKUP(B1144,[1]Arkusz5!$A$3:$Y$2185,17,FALSE)</f>
        <v>0</v>
      </c>
      <c r="S1144" t="str">
        <f>VLOOKUP(B1144,[1]Arkusz5!$A$3:$Y$2185,18,FALSE)</f>
        <v>Europa</v>
      </c>
      <c r="T1144" t="str">
        <f>VLOOKUP(B1144,[1]Arkusz5!$A$3:$Y$2185,19,FALSE)</f>
        <v>Polska</v>
      </c>
      <c r="U1144" t="str">
        <f>VLOOKUP(B1144,[1]Arkusz5!$A$3:$Y$2185,20,FALSE)</f>
        <v>wielkopolskie</v>
      </c>
      <c r="V1144" t="str">
        <f>VLOOKUP(B1144,[1]Arkusz5!$A$3:$Y$2185,21,FALSE)</f>
        <v>Poznań</v>
      </c>
      <c r="W1144" t="str">
        <f>VLOOKUP(B1144,[1]Arkusz5!$A$3:$Y$2185,22,FALSE)</f>
        <v>Poznań</v>
      </c>
      <c r="X1144" t="str">
        <f>VLOOKUP(B1144,[1]Arkusz5!$A$3:$Y$2185,23,FALSE)</f>
        <v>315.52 Poznański Przełom Warty</v>
      </c>
      <c r="Y1144" t="str">
        <f>VLOOKUP(B1144,[1]Arkusz5!$A$3:$Y$2185,24,FALSE)</f>
        <v>Continental Bio-geographical Region</v>
      </c>
      <c r="Z1144" t="str">
        <f>VLOOKUP(B1144,[1]Arkusz5!$A$3:$Y$2185,25,FALSE)</f>
        <v>Salici-Populetum (=Salicetum albo-fragilis + Populetum albae)</v>
      </c>
    </row>
    <row r="1145" spans="1:26" x14ac:dyDescent="0.25">
      <c r="A1145">
        <v>1144</v>
      </c>
      <c r="B1145" t="s">
        <v>6877</v>
      </c>
      <c r="C1145" t="str">
        <f>VLOOKUP(B1145,[1]Arkusz5!$A$3:$Y$2185,2,FALSE)</f>
        <v>52.437532</v>
      </c>
      <c r="D1145" t="str">
        <f>VLOOKUP(B1145,[1]Arkusz5!$A$3:$Y$2185,3,FALSE)</f>
        <v>17.773234</v>
      </c>
      <c r="E1145" t="str">
        <f>VLOOKUP(B1145,[1]Arkusz5!$A$3:$Y$2185,4,FALSE)</f>
        <v>33UXU81</v>
      </c>
      <c r="F1145" t="str">
        <f>VLOOKUP(B1145,[1]Arkusz5!$A$3:$Y$2185,5,FALSE)</f>
        <v>CD04</v>
      </c>
      <c r="G1145">
        <f>VLOOKUP(B1145,[1]Arkusz5!$A$3:$Y$2185,6,FALSE)</f>
        <v>0</v>
      </c>
      <c r="H1145">
        <f>VLOOKUP(B1145,[1]Arkusz5!$A$3:$Y$2185,7,FALSE)</f>
        <v>0</v>
      </c>
      <c r="I1145">
        <f>VLOOKUP(B1145,[1]Arkusz5!$A$3:$Y$2185,8,FALSE)</f>
        <v>0</v>
      </c>
      <c r="J1145">
        <f>VLOOKUP(B1145,[1]Arkusz5!$A$3:$Y$2185,9,FALSE)</f>
        <v>0</v>
      </c>
      <c r="K1145">
        <f>VLOOKUP(B1145,[1]Arkusz5!$A$3:$Y$2185,10,FALSE)</f>
        <v>0</v>
      </c>
      <c r="L1145">
        <f>VLOOKUP(B1145,[1]Arkusz5!$A$3:$Y$2185,11,FALSE)</f>
        <v>0</v>
      </c>
      <c r="M1145">
        <f>VLOOKUP(B1145,[1]Arkusz5!$A$3:$Y$2185,12,FALSE)</f>
        <v>0</v>
      </c>
      <c r="N1145">
        <f>VLOOKUP(B1145,[1]Arkusz5!$A$3:$Y$2185,13,FALSE)</f>
        <v>0</v>
      </c>
      <c r="O1145">
        <f>VLOOKUP(B1145,[1]Arkusz5!$A$3:$Y$2185,14,FALSE)</f>
        <v>0</v>
      </c>
      <c r="P1145">
        <f>VLOOKUP(B1145,[1]Arkusz5!$A$3:$Y$2185,15,FALSE)</f>
        <v>0</v>
      </c>
      <c r="Q1145">
        <f>VLOOKUP(B1145,[1]Arkusz5!$A$3:$Y$2185,16,FALSE)</f>
        <v>0</v>
      </c>
      <c r="R1145">
        <f>VLOOKUP(B1145,[1]Arkusz5!$A$3:$Y$2185,17,FALSE)</f>
        <v>0</v>
      </c>
      <c r="S1145" t="str">
        <f>VLOOKUP(B1145,[1]Arkusz5!$A$3:$Y$2185,18,FALSE)</f>
        <v>Europa</v>
      </c>
      <c r="T1145" t="str">
        <f>VLOOKUP(B1145,[1]Arkusz5!$A$3:$Y$2185,19,FALSE)</f>
        <v>Polska</v>
      </c>
      <c r="U1145" t="str">
        <f>VLOOKUP(B1145,[1]Arkusz5!$A$3:$Y$2185,20,FALSE)</f>
        <v>wielkopolskie</v>
      </c>
      <c r="V1145" t="str">
        <f>VLOOKUP(B1145,[1]Arkusz5!$A$3:$Y$2185,21,FALSE)</f>
        <v>gnieźnieński</v>
      </c>
      <c r="W1145" t="str">
        <f>VLOOKUP(B1145,[1]Arkusz5!$A$3:$Y$2185,22,FALSE)</f>
        <v>Witkowo</v>
      </c>
      <c r="X1145" t="str">
        <f>VLOOKUP(B1145,[1]Arkusz5!$A$3:$Y$2185,23,FALSE)</f>
        <v>315.56 Równina Wrzesińska</v>
      </c>
      <c r="Y1145" t="str">
        <f>VLOOKUP(B1145,[1]Arkusz5!$A$3:$Y$2185,24,FALSE)</f>
        <v>Continental Bio-geographical Region</v>
      </c>
      <c r="Z1145" t="str">
        <f>VLOOKUP(B1145,[1]Arkusz5!$A$3:$Y$2185,25,FALSE)</f>
        <v>Galio-Carpinetum</v>
      </c>
    </row>
    <row r="1146" spans="1:26" x14ac:dyDescent="0.25">
      <c r="A1146">
        <v>1145</v>
      </c>
      <c r="B1146" t="s">
        <v>6885</v>
      </c>
      <c r="C1146" t="str">
        <f>VLOOKUP(B1146,[1]Arkusz5!$A$3:$Y$2185,2,FALSE)</f>
        <v>51.883944</v>
      </c>
      <c r="D1146" t="str">
        <f>VLOOKUP(B1146,[1]Arkusz5!$A$3:$Y$2185,3,FALSE)</f>
        <v>17.072578</v>
      </c>
      <c r="E1146" t="str">
        <f>VLOOKUP(B1146,[1]Arkusz5!$A$3:$Y$2185,4,FALSE)</f>
        <v>33UXT45</v>
      </c>
      <c r="F1146" t="str">
        <f>VLOOKUP(B1146,[1]Arkusz5!$A$3:$Y$2185,5,FALSE)</f>
        <v>BD69</v>
      </c>
      <c r="G1146">
        <f>VLOOKUP(B1146,[1]Arkusz5!$A$3:$Y$2185,6,FALSE)</f>
        <v>0</v>
      </c>
      <c r="H1146">
        <f>VLOOKUP(B1146,[1]Arkusz5!$A$3:$Y$2185,7,FALSE)</f>
        <v>0</v>
      </c>
      <c r="I1146">
        <f>VLOOKUP(B1146,[1]Arkusz5!$A$3:$Y$2185,8,FALSE)</f>
        <v>0</v>
      </c>
      <c r="J1146">
        <f>VLOOKUP(B1146,[1]Arkusz5!$A$3:$Y$2185,9,FALSE)</f>
        <v>0</v>
      </c>
      <c r="K1146">
        <f>VLOOKUP(B1146,[1]Arkusz5!$A$3:$Y$2185,10,FALSE)</f>
        <v>0</v>
      </c>
      <c r="L1146">
        <f>VLOOKUP(B1146,[1]Arkusz5!$A$3:$Y$2185,11,FALSE)</f>
        <v>0</v>
      </c>
      <c r="M1146">
        <f>VLOOKUP(B1146,[1]Arkusz5!$A$3:$Y$2185,12,FALSE)</f>
        <v>0</v>
      </c>
      <c r="N1146">
        <f>VLOOKUP(B1146,[1]Arkusz5!$A$3:$Y$2185,13,FALSE)</f>
        <v>0</v>
      </c>
      <c r="O1146">
        <f>VLOOKUP(B1146,[1]Arkusz5!$A$3:$Y$2185,14,FALSE)</f>
        <v>0</v>
      </c>
      <c r="P1146">
        <f>VLOOKUP(B1146,[1]Arkusz5!$A$3:$Y$2185,15,FALSE)</f>
        <v>0</v>
      </c>
      <c r="Q1146">
        <f>VLOOKUP(B1146,[1]Arkusz5!$A$3:$Y$2185,16,FALSE)</f>
        <v>0</v>
      </c>
      <c r="R1146">
        <f>VLOOKUP(B1146,[1]Arkusz5!$A$3:$Y$2185,17,FALSE)</f>
        <v>0</v>
      </c>
      <c r="S1146" t="str">
        <f>VLOOKUP(B1146,[1]Arkusz5!$A$3:$Y$2185,18,FALSE)</f>
        <v>Europa</v>
      </c>
      <c r="T1146" t="str">
        <f>VLOOKUP(B1146,[1]Arkusz5!$A$3:$Y$2185,19,FALSE)</f>
        <v>Polska</v>
      </c>
      <c r="U1146" t="str">
        <f>VLOOKUP(B1146,[1]Arkusz5!$A$3:$Y$2185,20,FALSE)</f>
        <v>wielkopolskie</v>
      </c>
      <c r="V1146" t="str">
        <f>VLOOKUP(B1146,[1]Arkusz5!$A$3:$Y$2185,21,FALSE)</f>
        <v>gostyński</v>
      </c>
      <c r="W1146" t="str">
        <f>VLOOKUP(B1146,[1]Arkusz5!$A$3:$Y$2185,22,FALSE)</f>
        <v>Piaski</v>
      </c>
      <c r="X1146" t="str">
        <f>VLOOKUP(B1146,[1]Arkusz5!$A$3:$Y$2185,23,FALSE)</f>
        <v>318.12 Wysoczyzna Kaliska</v>
      </c>
      <c r="Y1146" t="str">
        <f>VLOOKUP(B1146,[1]Arkusz5!$A$3:$Y$2185,24,FALSE)</f>
        <v>Continental Bio-geographical Region</v>
      </c>
      <c r="Z1146" t="str">
        <f>VLOOKUP(B1146,[1]Arkusz5!$A$3:$Y$2185,25,FALSE)</f>
        <v>Galio-Carpinetum</v>
      </c>
    </row>
    <row r="1147" spans="1:26" x14ac:dyDescent="0.25">
      <c r="A1147">
        <v>1146</v>
      </c>
      <c r="B1147" t="s">
        <v>6889</v>
      </c>
      <c r="C1147" t="str">
        <f>VLOOKUP(B1147,[1]Arkusz5!$A$3:$Y$2185,2,FALSE)</f>
        <v>51.880153</v>
      </c>
      <c r="D1147" t="str">
        <f>VLOOKUP(B1147,[1]Arkusz5!$A$3:$Y$2185,3,FALSE)</f>
        <v>17.011735</v>
      </c>
      <c r="E1147" t="str">
        <f>VLOOKUP(B1147,[1]Arkusz5!$A$3:$Y$2185,4,FALSE)</f>
        <v>33UXT34</v>
      </c>
      <c r="F1147" t="str">
        <f>VLOOKUP(B1147,[1]Arkusz5!$A$3:$Y$2185,5,FALSE)</f>
        <v>BD69</v>
      </c>
      <c r="G1147">
        <f>VLOOKUP(B1147,[1]Arkusz5!$A$3:$Y$2185,6,FALSE)</f>
        <v>0</v>
      </c>
      <c r="H1147">
        <f>VLOOKUP(B1147,[1]Arkusz5!$A$3:$Y$2185,7,FALSE)</f>
        <v>0</v>
      </c>
      <c r="I1147">
        <f>VLOOKUP(B1147,[1]Arkusz5!$A$3:$Y$2185,8,FALSE)</f>
        <v>0</v>
      </c>
      <c r="J1147">
        <f>VLOOKUP(B1147,[1]Arkusz5!$A$3:$Y$2185,9,FALSE)</f>
        <v>0</v>
      </c>
      <c r="K1147">
        <f>VLOOKUP(B1147,[1]Arkusz5!$A$3:$Y$2185,10,FALSE)</f>
        <v>0</v>
      </c>
      <c r="L1147">
        <f>VLOOKUP(B1147,[1]Arkusz5!$A$3:$Y$2185,11,FALSE)</f>
        <v>0</v>
      </c>
      <c r="M1147">
        <f>VLOOKUP(B1147,[1]Arkusz5!$A$3:$Y$2185,12,FALSE)</f>
        <v>0</v>
      </c>
      <c r="N1147">
        <f>VLOOKUP(B1147,[1]Arkusz5!$A$3:$Y$2185,13,FALSE)</f>
        <v>0</v>
      </c>
      <c r="O1147">
        <f>VLOOKUP(B1147,[1]Arkusz5!$A$3:$Y$2185,14,FALSE)</f>
        <v>0</v>
      </c>
      <c r="P1147">
        <f>VLOOKUP(B1147,[1]Arkusz5!$A$3:$Y$2185,15,FALSE)</f>
        <v>0</v>
      </c>
      <c r="Q1147">
        <f>VLOOKUP(B1147,[1]Arkusz5!$A$3:$Y$2185,16,FALSE)</f>
        <v>0</v>
      </c>
      <c r="R1147">
        <f>VLOOKUP(B1147,[1]Arkusz5!$A$3:$Y$2185,17,FALSE)</f>
        <v>0</v>
      </c>
      <c r="S1147" t="str">
        <f>VLOOKUP(B1147,[1]Arkusz5!$A$3:$Y$2185,18,FALSE)</f>
        <v>Europa</v>
      </c>
      <c r="T1147" t="str">
        <f>VLOOKUP(B1147,[1]Arkusz5!$A$3:$Y$2185,19,FALSE)</f>
        <v>Polska</v>
      </c>
      <c r="U1147" t="str">
        <f>VLOOKUP(B1147,[1]Arkusz5!$A$3:$Y$2185,20,FALSE)</f>
        <v>wielkopolskie</v>
      </c>
      <c r="V1147" t="str">
        <f>VLOOKUP(B1147,[1]Arkusz5!$A$3:$Y$2185,21,FALSE)</f>
        <v>gostyński</v>
      </c>
      <c r="W1147" t="str">
        <f>VLOOKUP(B1147,[1]Arkusz5!$A$3:$Y$2185,22,FALSE)</f>
        <v>Gostyń</v>
      </c>
      <c r="X1147" t="str">
        <f>VLOOKUP(B1147,[1]Arkusz5!$A$3:$Y$2185,23,FALSE)</f>
        <v>318.11 Wysoczyzna Leszczyńska</v>
      </c>
      <c r="Y1147" t="str">
        <f>VLOOKUP(B1147,[1]Arkusz5!$A$3:$Y$2185,24,FALSE)</f>
        <v>Continental Bio-geographical Region</v>
      </c>
      <c r="Z1147" t="str">
        <f>VLOOKUP(B1147,[1]Arkusz5!$A$3:$Y$2185,25,FALSE)</f>
        <v>Ficario-Ulmetum chrysosplenietosum</v>
      </c>
    </row>
    <row r="1148" spans="1:26" x14ac:dyDescent="0.25">
      <c r="A1148">
        <v>1147</v>
      </c>
      <c r="B1148" t="s">
        <v>6892</v>
      </c>
      <c r="C1148" t="str">
        <f>VLOOKUP(B1148,[1]Arkusz5!$A$3:$Y$2185,2,FALSE)</f>
        <v>52.4785</v>
      </c>
      <c r="D1148" t="str">
        <f>VLOOKUP(B1148,[1]Arkusz5!$A$3:$Y$2185,3,FALSE)</f>
        <v>17.3203</v>
      </c>
      <c r="E1148" t="str">
        <f>VLOOKUP(B1148,[1]Arkusz5!$A$3:$Y$2185,4,FALSE)</f>
        <v>33UXU51</v>
      </c>
      <c r="F1148" t="str">
        <f>VLOOKUP(B1148,[1]Arkusz5!$A$3:$Y$2185,5,FALSE)</f>
        <v>CC91</v>
      </c>
      <c r="G1148">
        <f>VLOOKUP(B1148,[1]Arkusz5!$A$3:$Y$2185,6,FALSE)</f>
        <v>0</v>
      </c>
      <c r="H1148">
        <f>VLOOKUP(B1148,[1]Arkusz5!$A$3:$Y$2185,7,FALSE)</f>
        <v>0</v>
      </c>
      <c r="I1148">
        <f>VLOOKUP(B1148,[1]Arkusz5!$A$3:$Y$2185,8,FALSE)</f>
        <v>0</v>
      </c>
      <c r="J1148">
        <f>VLOOKUP(B1148,[1]Arkusz5!$A$3:$Y$2185,9,FALSE)</f>
        <v>0</v>
      </c>
      <c r="K1148">
        <f>VLOOKUP(B1148,[1]Arkusz5!$A$3:$Y$2185,10,FALSE)</f>
        <v>0</v>
      </c>
      <c r="L1148">
        <f>VLOOKUP(B1148,[1]Arkusz5!$A$3:$Y$2185,11,FALSE)</f>
        <v>0</v>
      </c>
      <c r="M1148">
        <f>VLOOKUP(B1148,[1]Arkusz5!$A$3:$Y$2185,12,FALSE)</f>
        <v>0</v>
      </c>
      <c r="N1148">
        <f>VLOOKUP(B1148,[1]Arkusz5!$A$3:$Y$2185,13,FALSE)</f>
        <v>0</v>
      </c>
      <c r="O1148">
        <f>VLOOKUP(B1148,[1]Arkusz5!$A$3:$Y$2185,14,FALSE)</f>
        <v>0</v>
      </c>
      <c r="P1148">
        <f>VLOOKUP(B1148,[1]Arkusz5!$A$3:$Y$2185,15,FALSE)</f>
        <v>0</v>
      </c>
      <c r="Q1148">
        <f>VLOOKUP(B1148,[1]Arkusz5!$A$3:$Y$2185,16,FALSE)</f>
        <v>0</v>
      </c>
      <c r="R1148">
        <f>VLOOKUP(B1148,[1]Arkusz5!$A$3:$Y$2185,17,FALSE)</f>
        <v>0</v>
      </c>
      <c r="S1148" t="str">
        <f>VLOOKUP(B1148,[1]Arkusz5!$A$3:$Y$2185,18,FALSE)</f>
        <v>Europa</v>
      </c>
      <c r="T1148" t="str">
        <f>VLOOKUP(B1148,[1]Arkusz5!$A$3:$Y$2185,19,FALSE)</f>
        <v>Polska</v>
      </c>
      <c r="U1148" t="str">
        <f>VLOOKUP(B1148,[1]Arkusz5!$A$3:$Y$2185,20,FALSE)</f>
        <v>wielkopolskie</v>
      </c>
      <c r="V1148" t="str">
        <f>VLOOKUP(B1148,[1]Arkusz5!$A$3:$Y$2185,21,FALSE)</f>
        <v>poznański</v>
      </c>
      <c r="W1148" t="str">
        <f>VLOOKUP(B1148,[1]Arkusz5!$A$3:$Y$2185,22,FALSE)</f>
        <v>Pobiedziska</v>
      </c>
      <c r="X1148" t="str">
        <f>VLOOKUP(B1148,[1]Arkusz5!$A$3:$Y$2185,23,FALSE)</f>
        <v>315.56 Równina Wrzesińska</v>
      </c>
      <c r="Y1148" t="str">
        <f>VLOOKUP(B1148,[1]Arkusz5!$A$3:$Y$2185,24,FALSE)</f>
        <v>Continental Bio-geographical Region</v>
      </c>
      <c r="Z1148" t="str">
        <f>VLOOKUP(B1148,[1]Arkusz5!$A$3:$Y$2185,25,FALSE)</f>
        <v>Galio-Carpinetum</v>
      </c>
    </row>
    <row r="1149" spans="1:26" x14ac:dyDescent="0.25">
      <c r="A1149">
        <v>1148</v>
      </c>
      <c r="B1149" t="s">
        <v>6898</v>
      </c>
      <c r="C1149" t="str">
        <f>VLOOKUP(B1149,[1]Arkusz5!$A$3:$Y$2185,2,FALSE)</f>
        <v>52.4911</v>
      </c>
      <c r="D1149" t="str">
        <f>VLOOKUP(B1149,[1]Arkusz5!$A$3:$Y$2185,3,FALSE)</f>
        <v>17.3355</v>
      </c>
      <c r="E1149" t="str">
        <f>VLOOKUP(B1149,[1]Arkusz5!$A$3:$Y$2185,4,FALSE)</f>
        <v>33UXU51</v>
      </c>
      <c r="F1149" t="str">
        <f>VLOOKUP(B1149,[1]Arkusz5!$A$3:$Y$2185,5,FALSE)</f>
        <v>CC91</v>
      </c>
      <c r="G1149">
        <f>VLOOKUP(B1149,[1]Arkusz5!$A$3:$Y$2185,6,FALSE)</f>
        <v>0</v>
      </c>
      <c r="H1149">
        <f>VLOOKUP(B1149,[1]Arkusz5!$A$3:$Y$2185,7,FALSE)</f>
        <v>0</v>
      </c>
      <c r="I1149">
        <f>VLOOKUP(B1149,[1]Arkusz5!$A$3:$Y$2185,8,FALSE)</f>
        <v>0</v>
      </c>
      <c r="J1149">
        <f>VLOOKUP(B1149,[1]Arkusz5!$A$3:$Y$2185,9,FALSE)</f>
        <v>0</v>
      </c>
      <c r="K1149">
        <f>VLOOKUP(B1149,[1]Arkusz5!$A$3:$Y$2185,10,FALSE)</f>
        <v>0</v>
      </c>
      <c r="L1149">
        <f>VLOOKUP(B1149,[1]Arkusz5!$A$3:$Y$2185,11,FALSE)</f>
        <v>0</v>
      </c>
      <c r="M1149">
        <f>VLOOKUP(B1149,[1]Arkusz5!$A$3:$Y$2185,12,FALSE)</f>
        <v>0</v>
      </c>
      <c r="N1149">
        <f>VLOOKUP(B1149,[1]Arkusz5!$A$3:$Y$2185,13,FALSE)</f>
        <v>0</v>
      </c>
      <c r="O1149">
        <f>VLOOKUP(B1149,[1]Arkusz5!$A$3:$Y$2185,14,FALSE)</f>
        <v>0</v>
      </c>
      <c r="P1149">
        <f>VLOOKUP(B1149,[1]Arkusz5!$A$3:$Y$2185,15,FALSE)</f>
        <v>0</v>
      </c>
      <c r="Q1149">
        <f>VLOOKUP(B1149,[1]Arkusz5!$A$3:$Y$2185,16,FALSE)</f>
        <v>0</v>
      </c>
      <c r="R1149">
        <f>VLOOKUP(B1149,[1]Arkusz5!$A$3:$Y$2185,17,FALSE)</f>
        <v>0</v>
      </c>
      <c r="S1149" t="str">
        <f>VLOOKUP(B1149,[1]Arkusz5!$A$3:$Y$2185,18,FALSE)</f>
        <v>Europa</v>
      </c>
      <c r="T1149" t="str">
        <f>VLOOKUP(B1149,[1]Arkusz5!$A$3:$Y$2185,19,FALSE)</f>
        <v>Polska</v>
      </c>
      <c r="U1149" t="str">
        <f>VLOOKUP(B1149,[1]Arkusz5!$A$3:$Y$2185,20,FALSE)</f>
        <v>wielkopolskie</v>
      </c>
      <c r="V1149" t="str">
        <f>VLOOKUP(B1149,[1]Arkusz5!$A$3:$Y$2185,21,FALSE)</f>
        <v>poznański</v>
      </c>
      <c r="W1149" t="str">
        <f>VLOOKUP(B1149,[1]Arkusz5!$A$3:$Y$2185,22,FALSE)</f>
        <v>Pobiedziska</v>
      </c>
      <c r="X1149" t="str">
        <f>VLOOKUP(B1149,[1]Arkusz5!$A$3:$Y$2185,23,FALSE)</f>
        <v>315.56 Równina Wrzesińska</v>
      </c>
      <c r="Y1149" t="str">
        <f>VLOOKUP(B1149,[1]Arkusz5!$A$3:$Y$2185,24,FALSE)</f>
        <v>Continental Bio-geographical Region</v>
      </c>
      <c r="Z1149" t="str">
        <f>VLOOKUP(B1149,[1]Arkusz5!$A$3:$Y$2185,25,FALSE)</f>
        <v>Galio-Carpinetum</v>
      </c>
    </row>
    <row r="1150" spans="1:26" x14ac:dyDescent="0.25">
      <c r="A1150">
        <v>1149</v>
      </c>
      <c r="B1150" t="s">
        <v>6904</v>
      </c>
      <c r="C1150" t="str">
        <f>VLOOKUP(B1150,[1]Arkusz5!$A$3:$Y$2185,2,FALSE)</f>
        <v>52.384905</v>
      </c>
      <c r="D1150" t="str">
        <f>VLOOKUP(B1150,[1]Arkusz5!$A$3:$Y$2185,3,FALSE)</f>
        <v>16.842876</v>
      </c>
      <c r="E1150" t="str">
        <f>VLOOKUP(B1150,[1]Arkusz5!$A$3:$Y$2185,4,FALSE)</f>
        <v>33UXU20</v>
      </c>
      <c r="F1150" t="str">
        <f>VLOOKUP(B1150,[1]Arkusz5!$A$3:$Y$2185,5,FALSE)</f>
        <v>BD08</v>
      </c>
      <c r="G1150">
        <f>VLOOKUP(B1150,[1]Arkusz5!$A$3:$Y$2185,6,FALSE)</f>
        <v>0</v>
      </c>
      <c r="H1150">
        <f>VLOOKUP(B1150,[1]Arkusz5!$A$3:$Y$2185,7,FALSE)</f>
        <v>0</v>
      </c>
      <c r="I1150">
        <f>VLOOKUP(B1150,[1]Arkusz5!$A$3:$Y$2185,8,FALSE)</f>
        <v>0</v>
      </c>
      <c r="J1150">
        <f>VLOOKUP(B1150,[1]Arkusz5!$A$3:$Y$2185,9,FALSE)</f>
        <v>0</v>
      </c>
      <c r="K1150">
        <f>VLOOKUP(B1150,[1]Arkusz5!$A$3:$Y$2185,10,FALSE)</f>
        <v>0</v>
      </c>
      <c r="L1150">
        <f>VLOOKUP(B1150,[1]Arkusz5!$A$3:$Y$2185,11,FALSE)</f>
        <v>0</v>
      </c>
      <c r="M1150">
        <f>VLOOKUP(B1150,[1]Arkusz5!$A$3:$Y$2185,12,FALSE)</f>
        <v>0</v>
      </c>
      <c r="N1150">
        <f>VLOOKUP(B1150,[1]Arkusz5!$A$3:$Y$2185,13,FALSE)</f>
        <v>0</v>
      </c>
      <c r="O1150">
        <f>VLOOKUP(B1150,[1]Arkusz5!$A$3:$Y$2185,14,FALSE)</f>
        <v>0</v>
      </c>
      <c r="P1150">
        <f>VLOOKUP(B1150,[1]Arkusz5!$A$3:$Y$2185,15,FALSE)</f>
        <v>0</v>
      </c>
      <c r="Q1150">
        <f>VLOOKUP(B1150,[1]Arkusz5!$A$3:$Y$2185,16,FALSE)</f>
        <v>0</v>
      </c>
      <c r="R1150">
        <f>VLOOKUP(B1150,[1]Arkusz5!$A$3:$Y$2185,17,FALSE)</f>
        <v>0</v>
      </c>
      <c r="S1150" t="str">
        <f>VLOOKUP(B1150,[1]Arkusz5!$A$3:$Y$2185,18,FALSE)</f>
        <v>Europa</v>
      </c>
      <c r="T1150" t="str">
        <f>VLOOKUP(B1150,[1]Arkusz5!$A$3:$Y$2185,19,FALSE)</f>
        <v>Polska</v>
      </c>
      <c r="U1150" t="str">
        <f>VLOOKUP(B1150,[1]Arkusz5!$A$3:$Y$2185,20,FALSE)</f>
        <v>wielkopolskie</v>
      </c>
      <c r="V1150" t="str">
        <f>VLOOKUP(B1150,[1]Arkusz5!$A$3:$Y$2185,21,FALSE)</f>
        <v>Poznań</v>
      </c>
      <c r="W1150" t="str">
        <f>VLOOKUP(B1150,[1]Arkusz5!$A$3:$Y$2185,22,FALSE)</f>
        <v>Poznań</v>
      </c>
      <c r="X1150" t="str">
        <f>VLOOKUP(B1150,[1]Arkusz5!$A$3:$Y$2185,23,FALSE)</f>
        <v>315.51 Pojezierze Poznańskie</v>
      </c>
      <c r="Y1150" t="str">
        <f>VLOOKUP(B1150,[1]Arkusz5!$A$3:$Y$2185,24,FALSE)</f>
        <v>Continental Bio-geographical Region</v>
      </c>
      <c r="Z1150" t="str">
        <f>VLOOKUP(B1150,[1]Arkusz5!$A$3:$Y$2185,25,FALSE)</f>
        <v>Fraxino-Alnetum (=Circaeo-Alnetum)</v>
      </c>
    </row>
    <row r="1151" spans="1:26" x14ac:dyDescent="0.25">
      <c r="A1151">
        <v>1150</v>
      </c>
      <c r="B1151" t="s">
        <v>6910</v>
      </c>
      <c r="C1151" t="str">
        <f>VLOOKUP(B1151,[1]Arkusz5!$A$3:$Y$2185,2,FALSE)</f>
        <v>52.5121</v>
      </c>
      <c r="D1151" t="str">
        <f>VLOOKUP(B1151,[1]Arkusz5!$A$3:$Y$2185,3,FALSE)</f>
        <v>17.366</v>
      </c>
      <c r="E1151" t="str">
        <f>VLOOKUP(B1151,[1]Arkusz5!$A$3:$Y$2185,4,FALSE)</f>
        <v>33UXU62</v>
      </c>
      <c r="F1151" t="str">
        <f>VLOOKUP(B1151,[1]Arkusz5!$A$3:$Y$2185,5,FALSE)</f>
        <v>CC91</v>
      </c>
      <c r="G1151">
        <f>VLOOKUP(B1151,[1]Arkusz5!$A$3:$Y$2185,6,FALSE)</f>
        <v>0</v>
      </c>
      <c r="H1151">
        <f>VLOOKUP(B1151,[1]Arkusz5!$A$3:$Y$2185,7,FALSE)</f>
        <v>0</v>
      </c>
      <c r="I1151">
        <f>VLOOKUP(B1151,[1]Arkusz5!$A$3:$Y$2185,8,FALSE)</f>
        <v>0</v>
      </c>
      <c r="J1151">
        <f>VLOOKUP(B1151,[1]Arkusz5!$A$3:$Y$2185,9,FALSE)</f>
        <v>0</v>
      </c>
      <c r="K1151" t="str">
        <f>VLOOKUP(B1151,[1]Arkusz5!$A$3:$Y$2185,10,FALSE)</f>
        <v>Lednicki Park Krajobrazowy</v>
      </c>
      <c r="L1151">
        <f>VLOOKUP(B1151,[1]Arkusz5!$A$3:$Y$2185,11,FALSE)</f>
        <v>0</v>
      </c>
      <c r="M1151">
        <f>VLOOKUP(B1151,[1]Arkusz5!$A$3:$Y$2185,12,FALSE)</f>
        <v>0</v>
      </c>
      <c r="N1151">
        <f>VLOOKUP(B1151,[1]Arkusz5!$A$3:$Y$2185,13,FALSE)</f>
        <v>0</v>
      </c>
      <c r="O1151">
        <f>VLOOKUP(B1151,[1]Arkusz5!$A$3:$Y$2185,14,FALSE)</f>
        <v>0</v>
      </c>
      <c r="P1151">
        <f>VLOOKUP(B1151,[1]Arkusz5!$A$3:$Y$2185,15,FALSE)</f>
        <v>0</v>
      </c>
      <c r="Q1151">
        <f>VLOOKUP(B1151,[1]Arkusz5!$A$3:$Y$2185,16,FALSE)</f>
        <v>0</v>
      </c>
      <c r="R1151">
        <f>VLOOKUP(B1151,[1]Arkusz5!$A$3:$Y$2185,17,FALSE)</f>
        <v>0</v>
      </c>
      <c r="S1151" t="str">
        <f>VLOOKUP(B1151,[1]Arkusz5!$A$3:$Y$2185,18,FALSE)</f>
        <v>Europa</v>
      </c>
      <c r="T1151" t="str">
        <f>VLOOKUP(B1151,[1]Arkusz5!$A$3:$Y$2185,19,FALSE)</f>
        <v>Polska</v>
      </c>
      <c r="U1151" t="str">
        <f>VLOOKUP(B1151,[1]Arkusz5!$A$3:$Y$2185,20,FALSE)</f>
        <v>wielkopolskie</v>
      </c>
      <c r="V1151" t="str">
        <f>VLOOKUP(B1151,[1]Arkusz5!$A$3:$Y$2185,21,FALSE)</f>
        <v>gnieźnieński</v>
      </c>
      <c r="W1151" t="str">
        <f>VLOOKUP(B1151,[1]Arkusz5!$A$3:$Y$2185,22,FALSE)</f>
        <v>Łubowo</v>
      </c>
      <c r="X1151" t="str">
        <f>VLOOKUP(B1151,[1]Arkusz5!$A$3:$Y$2185,23,FALSE)</f>
        <v>315.54 Pojezierze Gnieźnieńskie</v>
      </c>
      <c r="Y1151" t="str">
        <f>VLOOKUP(B1151,[1]Arkusz5!$A$3:$Y$2185,24,FALSE)</f>
        <v>Continental Bio-geographical Region</v>
      </c>
      <c r="Z1151" t="str">
        <f>VLOOKUP(B1151,[1]Arkusz5!$A$3:$Y$2185,25,FALSE)</f>
        <v>Fraxino-Alnetum (=Circaeo-Alnetum)</v>
      </c>
    </row>
    <row r="1152" spans="1:26" x14ac:dyDescent="0.25">
      <c r="A1152">
        <v>1151</v>
      </c>
      <c r="B1152" t="s">
        <v>6915</v>
      </c>
      <c r="C1152" t="str">
        <f>VLOOKUP(B1152,[1]Arkusz5!$A$3:$Y$2185,2,FALSE)</f>
        <v>52.373817</v>
      </c>
      <c r="D1152" t="str">
        <f>VLOOKUP(B1152,[1]Arkusz5!$A$3:$Y$2185,3,FALSE)</f>
        <v>16.909664</v>
      </c>
      <c r="E1152" t="str">
        <f>VLOOKUP(B1152,[1]Arkusz5!$A$3:$Y$2185,4,FALSE)</f>
        <v>33UXU20</v>
      </c>
      <c r="F1152" t="str">
        <f>VLOOKUP(B1152,[1]Arkusz5!$A$3:$Y$2185,5,FALSE)</f>
        <v>BD08</v>
      </c>
      <c r="G1152">
        <f>VLOOKUP(B1152,[1]Arkusz5!$A$3:$Y$2185,6,FALSE)</f>
        <v>0</v>
      </c>
      <c r="H1152">
        <f>VLOOKUP(B1152,[1]Arkusz5!$A$3:$Y$2185,7,FALSE)</f>
        <v>0</v>
      </c>
      <c r="I1152">
        <f>VLOOKUP(B1152,[1]Arkusz5!$A$3:$Y$2185,8,FALSE)</f>
        <v>0</v>
      </c>
      <c r="J1152">
        <f>VLOOKUP(B1152,[1]Arkusz5!$A$3:$Y$2185,9,FALSE)</f>
        <v>0</v>
      </c>
      <c r="K1152">
        <f>VLOOKUP(B1152,[1]Arkusz5!$A$3:$Y$2185,10,FALSE)</f>
        <v>0</v>
      </c>
      <c r="L1152">
        <f>VLOOKUP(B1152,[1]Arkusz5!$A$3:$Y$2185,11,FALSE)</f>
        <v>0</v>
      </c>
      <c r="M1152">
        <f>VLOOKUP(B1152,[1]Arkusz5!$A$3:$Y$2185,12,FALSE)</f>
        <v>0</v>
      </c>
      <c r="N1152">
        <f>VLOOKUP(B1152,[1]Arkusz5!$A$3:$Y$2185,13,FALSE)</f>
        <v>0</v>
      </c>
      <c r="O1152">
        <f>VLOOKUP(B1152,[1]Arkusz5!$A$3:$Y$2185,14,FALSE)</f>
        <v>0</v>
      </c>
      <c r="P1152">
        <f>VLOOKUP(B1152,[1]Arkusz5!$A$3:$Y$2185,15,FALSE)</f>
        <v>0</v>
      </c>
      <c r="Q1152">
        <f>VLOOKUP(B1152,[1]Arkusz5!$A$3:$Y$2185,16,FALSE)</f>
        <v>0</v>
      </c>
      <c r="R1152">
        <f>VLOOKUP(B1152,[1]Arkusz5!$A$3:$Y$2185,17,FALSE)</f>
        <v>0</v>
      </c>
      <c r="S1152" t="str">
        <f>VLOOKUP(B1152,[1]Arkusz5!$A$3:$Y$2185,18,FALSE)</f>
        <v>Europa</v>
      </c>
      <c r="T1152" t="str">
        <f>VLOOKUP(B1152,[1]Arkusz5!$A$3:$Y$2185,19,FALSE)</f>
        <v>Polska</v>
      </c>
      <c r="U1152" t="str">
        <f>VLOOKUP(B1152,[1]Arkusz5!$A$3:$Y$2185,20,FALSE)</f>
        <v>wielkopolskie</v>
      </c>
      <c r="V1152" t="str">
        <f>VLOOKUP(B1152,[1]Arkusz5!$A$3:$Y$2185,21,FALSE)</f>
        <v>Poznań</v>
      </c>
      <c r="W1152" t="str">
        <f>VLOOKUP(B1152,[1]Arkusz5!$A$3:$Y$2185,22,FALSE)</f>
        <v>Poznań</v>
      </c>
      <c r="X1152" t="str">
        <f>VLOOKUP(B1152,[1]Arkusz5!$A$3:$Y$2185,23,FALSE)</f>
        <v>315.52 Poznański Przełom Warty</v>
      </c>
      <c r="Y1152" t="str">
        <f>VLOOKUP(B1152,[1]Arkusz5!$A$3:$Y$2185,24,FALSE)</f>
        <v>Continental Bio-geographical Region</v>
      </c>
      <c r="Z1152" t="str">
        <f>VLOOKUP(B1152,[1]Arkusz5!$A$3:$Y$2185,25,FALSE)</f>
        <v>Galio-Carpinetum</v>
      </c>
    </row>
    <row r="1153" spans="1:26" x14ac:dyDescent="0.25">
      <c r="A1153">
        <v>1152</v>
      </c>
      <c r="B1153" t="s">
        <v>6922</v>
      </c>
      <c r="C1153" t="str">
        <f>VLOOKUP(B1153,[1]Arkusz5!$A$3:$Y$2185,2,FALSE)</f>
        <v>52.5984</v>
      </c>
      <c r="D1153" t="str">
        <f>VLOOKUP(B1153,[1]Arkusz5!$A$3:$Y$2185,3,FALSE)</f>
        <v>15.8822</v>
      </c>
      <c r="E1153" t="str">
        <f>VLOOKUP(B1153,[1]Arkusz5!$A$3:$Y$2185,4,FALSE)</f>
        <v>33UWU52</v>
      </c>
      <c r="F1153" t="str">
        <f>VLOOKUP(B1153,[1]Arkusz5!$A$3:$Y$2185,5,FALSE)</f>
        <v>BC71</v>
      </c>
      <c r="G1153">
        <f>VLOOKUP(B1153,[1]Arkusz5!$A$3:$Y$2185,6,FALSE)</f>
        <v>0</v>
      </c>
      <c r="H1153">
        <f>VLOOKUP(B1153,[1]Arkusz5!$A$3:$Y$2185,7,FALSE)</f>
        <v>0</v>
      </c>
      <c r="I1153">
        <f>VLOOKUP(B1153,[1]Arkusz5!$A$3:$Y$2185,8,FALSE)</f>
        <v>0</v>
      </c>
      <c r="J1153">
        <f>VLOOKUP(B1153,[1]Arkusz5!$A$3:$Y$2185,9,FALSE)</f>
        <v>0</v>
      </c>
      <c r="K1153">
        <f>VLOOKUP(B1153,[1]Arkusz5!$A$3:$Y$2185,10,FALSE)</f>
        <v>0</v>
      </c>
      <c r="L1153">
        <f>VLOOKUP(B1153,[1]Arkusz5!$A$3:$Y$2185,11,FALSE)</f>
        <v>0</v>
      </c>
      <c r="M1153">
        <f>VLOOKUP(B1153,[1]Arkusz5!$A$3:$Y$2185,12,FALSE)</f>
        <v>0</v>
      </c>
      <c r="N1153">
        <f>VLOOKUP(B1153,[1]Arkusz5!$A$3:$Y$2185,13,FALSE)</f>
        <v>0</v>
      </c>
      <c r="O1153">
        <f>VLOOKUP(B1153,[1]Arkusz5!$A$3:$Y$2185,14,FALSE)</f>
        <v>0</v>
      </c>
      <c r="P1153">
        <f>VLOOKUP(B1153,[1]Arkusz5!$A$3:$Y$2185,15,FALSE)</f>
        <v>0</v>
      </c>
      <c r="Q1153">
        <f>VLOOKUP(B1153,[1]Arkusz5!$A$3:$Y$2185,16,FALSE)</f>
        <v>0</v>
      </c>
      <c r="R1153">
        <f>VLOOKUP(B1153,[1]Arkusz5!$A$3:$Y$2185,17,FALSE)</f>
        <v>0</v>
      </c>
      <c r="S1153" t="str">
        <f>VLOOKUP(B1153,[1]Arkusz5!$A$3:$Y$2185,18,FALSE)</f>
        <v>Europa</v>
      </c>
      <c r="T1153" t="str">
        <f>VLOOKUP(B1153,[1]Arkusz5!$A$3:$Y$2185,19,FALSE)</f>
        <v>Polska</v>
      </c>
      <c r="U1153" t="str">
        <f>VLOOKUP(B1153,[1]Arkusz5!$A$3:$Y$2185,20,FALSE)</f>
        <v>wielkopolskie</v>
      </c>
      <c r="V1153" t="str">
        <f>VLOOKUP(B1153,[1]Arkusz5!$A$3:$Y$2185,21,FALSE)</f>
        <v>międzychodzki</v>
      </c>
      <c r="W1153" t="str">
        <f>VLOOKUP(B1153,[1]Arkusz5!$A$3:$Y$2185,22,FALSE)</f>
        <v>Międzychód</v>
      </c>
      <c r="X1153" t="str">
        <f>VLOOKUP(B1153,[1]Arkusz5!$A$3:$Y$2185,23,FALSE)</f>
        <v>315.51 Pojezierze Poznańskie</v>
      </c>
      <c r="Y1153" t="str">
        <f>VLOOKUP(B1153,[1]Arkusz5!$A$3:$Y$2185,24,FALSE)</f>
        <v>Continental Bio-geographical Region</v>
      </c>
      <c r="Z1153" t="str">
        <f>VLOOKUP(B1153,[1]Arkusz5!$A$3:$Y$2185,25,FALSE)</f>
        <v>Galio odorati-Fagetum (=Melico-Fagetum)</v>
      </c>
    </row>
    <row r="1154" spans="1:26" x14ac:dyDescent="0.25">
      <c r="A1154">
        <v>1153</v>
      </c>
      <c r="B1154" t="s">
        <v>6929</v>
      </c>
      <c r="C1154" t="str">
        <f>VLOOKUP(B1154,[1]Arkusz5!$A$3:$Y$2185,2,FALSE)</f>
        <v>52.6552</v>
      </c>
      <c r="D1154" t="str">
        <f>VLOOKUP(B1154,[1]Arkusz5!$A$3:$Y$2185,3,FALSE)</f>
        <v>16.015</v>
      </c>
      <c r="E1154" t="str">
        <f>VLOOKUP(B1154,[1]Arkusz5!$A$3:$Y$2185,4,FALSE)</f>
        <v>33UWU63</v>
      </c>
      <c r="F1154" t="str">
        <f>VLOOKUP(B1154,[1]Arkusz5!$A$3:$Y$2185,5,FALSE)</f>
        <v>BC72</v>
      </c>
      <c r="G1154">
        <f>VLOOKUP(B1154,[1]Arkusz5!$A$3:$Y$2185,6,FALSE)</f>
        <v>0</v>
      </c>
      <c r="H1154">
        <f>VLOOKUP(B1154,[1]Arkusz5!$A$3:$Y$2185,7,FALSE)</f>
        <v>0</v>
      </c>
      <c r="I1154">
        <f>VLOOKUP(B1154,[1]Arkusz5!$A$3:$Y$2185,8,FALSE)</f>
        <v>0</v>
      </c>
      <c r="J1154">
        <f>VLOOKUP(B1154,[1]Arkusz5!$A$3:$Y$2185,9,FALSE)</f>
        <v>0</v>
      </c>
      <c r="K1154" t="str">
        <f>VLOOKUP(B1154,[1]Arkusz5!$A$3:$Y$2185,10,FALSE)</f>
        <v>Sierakowski Park Krajobrazowy</v>
      </c>
      <c r="L1154">
        <f>VLOOKUP(B1154,[1]Arkusz5!$A$3:$Y$2185,11,FALSE)</f>
        <v>0</v>
      </c>
      <c r="M1154">
        <f>VLOOKUP(B1154,[1]Arkusz5!$A$3:$Y$2185,12,FALSE)</f>
        <v>0</v>
      </c>
      <c r="N1154">
        <f>VLOOKUP(B1154,[1]Arkusz5!$A$3:$Y$2185,13,FALSE)</f>
        <v>0</v>
      </c>
      <c r="O1154">
        <f>VLOOKUP(B1154,[1]Arkusz5!$A$3:$Y$2185,14,FALSE)</f>
        <v>0</v>
      </c>
      <c r="P1154">
        <f>VLOOKUP(B1154,[1]Arkusz5!$A$3:$Y$2185,15,FALSE)</f>
        <v>0</v>
      </c>
      <c r="Q1154" t="str">
        <f>VLOOKUP(B1154,[1]Arkusz5!$A$3:$Y$2185,16,FALSE)</f>
        <v>PLB300015</v>
      </c>
      <c r="R1154" t="str">
        <f>VLOOKUP(B1154,[1]Arkusz5!$A$3:$Y$2185,17,FALSE)</f>
        <v>Puszcza Notecka</v>
      </c>
      <c r="S1154" t="str">
        <f>VLOOKUP(B1154,[1]Arkusz5!$A$3:$Y$2185,18,FALSE)</f>
        <v>Europa</v>
      </c>
      <c r="T1154" t="str">
        <f>VLOOKUP(B1154,[1]Arkusz5!$A$3:$Y$2185,19,FALSE)</f>
        <v>Polska</v>
      </c>
      <c r="U1154" t="str">
        <f>VLOOKUP(B1154,[1]Arkusz5!$A$3:$Y$2185,20,FALSE)</f>
        <v>wielkopolskie</v>
      </c>
      <c r="V1154" t="str">
        <f>VLOOKUP(B1154,[1]Arkusz5!$A$3:$Y$2185,21,FALSE)</f>
        <v>międzychodzki</v>
      </c>
      <c r="W1154" t="str">
        <f>VLOOKUP(B1154,[1]Arkusz5!$A$3:$Y$2185,22,FALSE)</f>
        <v>Sieraków</v>
      </c>
      <c r="X1154" t="str">
        <f>VLOOKUP(B1154,[1]Arkusz5!$A$3:$Y$2185,23,FALSE)</f>
        <v>315.33 Kotlina Gorzowska</v>
      </c>
      <c r="Y1154" t="str">
        <f>VLOOKUP(B1154,[1]Arkusz5!$A$3:$Y$2185,24,FALSE)</f>
        <v>Continental Bio-geographical Region</v>
      </c>
      <c r="Z1154">
        <f>VLOOKUP(B1154,[1]Arkusz5!$A$3:$Y$2185,25,FALSE)</f>
        <v>0</v>
      </c>
    </row>
    <row r="1155" spans="1:26" x14ac:dyDescent="0.25">
      <c r="A1155">
        <v>1154</v>
      </c>
      <c r="B1155" t="s">
        <v>6937</v>
      </c>
      <c r="C1155" t="str">
        <f>VLOOKUP(B1155,[1]Arkusz5!$A$3:$Y$2185,2,FALSE)</f>
        <v>52.653821</v>
      </c>
      <c r="D1155" t="str">
        <f>VLOOKUP(B1155,[1]Arkusz5!$A$3:$Y$2185,3,FALSE)</f>
        <v>16.060668</v>
      </c>
      <c r="E1155" t="str">
        <f>VLOOKUP(B1155,[1]Arkusz5!$A$3:$Y$2185,4,FALSE)</f>
        <v>33UWU73</v>
      </c>
      <c r="F1155" t="str">
        <f>VLOOKUP(B1155,[1]Arkusz5!$A$3:$Y$2185,5,FALSE)</f>
        <v>BC73</v>
      </c>
      <c r="G1155">
        <f>VLOOKUP(B1155,[1]Arkusz5!$A$3:$Y$2185,6,FALSE)</f>
        <v>0</v>
      </c>
      <c r="H1155">
        <f>VLOOKUP(B1155,[1]Arkusz5!$A$3:$Y$2185,7,FALSE)</f>
        <v>0</v>
      </c>
      <c r="I1155">
        <f>VLOOKUP(B1155,[1]Arkusz5!$A$3:$Y$2185,8,FALSE)</f>
        <v>0</v>
      </c>
      <c r="J1155">
        <f>VLOOKUP(B1155,[1]Arkusz5!$A$3:$Y$2185,9,FALSE)</f>
        <v>0</v>
      </c>
      <c r="K1155" t="str">
        <f>VLOOKUP(B1155,[1]Arkusz5!$A$3:$Y$2185,10,FALSE)</f>
        <v>Sierakowski Park Krajobrazowy</v>
      </c>
      <c r="L1155">
        <f>VLOOKUP(B1155,[1]Arkusz5!$A$3:$Y$2185,11,FALSE)</f>
        <v>0</v>
      </c>
      <c r="M1155">
        <f>VLOOKUP(B1155,[1]Arkusz5!$A$3:$Y$2185,12,FALSE)</f>
        <v>0</v>
      </c>
      <c r="N1155">
        <f>VLOOKUP(B1155,[1]Arkusz5!$A$3:$Y$2185,13,FALSE)</f>
        <v>0</v>
      </c>
      <c r="O1155">
        <f>VLOOKUP(B1155,[1]Arkusz5!$A$3:$Y$2185,14,FALSE)</f>
        <v>0</v>
      </c>
      <c r="P1155">
        <f>VLOOKUP(B1155,[1]Arkusz5!$A$3:$Y$2185,15,FALSE)</f>
        <v>0</v>
      </c>
      <c r="Q1155" t="str">
        <f>VLOOKUP(B1155,[1]Arkusz5!$A$3:$Y$2185,16,FALSE)</f>
        <v>PLB300015</v>
      </c>
      <c r="R1155" t="str">
        <f>VLOOKUP(B1155,[1]Arkusz5!$A$3:$Y$2185,17,FALSE)</f>
        <v>Puszcza Notecka</v>
      </c>
      <c r="S1155" t="str">
        <f>VLOOKUP(B1155,[1]Arkusz5!$A$3:$Y$2185,18,FALSE)</f>
        <v>Europa</v>
      </c>
      <c r="T1155" t="str">
        <f>VLOOKUP(B1155,[1]Arkusz5!$A$3:$Y$2185,19,FALSE)</f>
        <v>Polska</v>
      </c>
      <c r="U1155" t="str">
        <f>VLOOKUP(B1155,[1]Arkusz5!$A$3:$Y$2185,20,FALSE)</f>
        <v>wielkopolskie</v>
      </c>
      <c r="V1155" t="str">
        <f>VLOOKUP(B1155,[1]Arkusz5!$A$3:$Y$2185,21,FALSE)</f>
        <v>międzychodzki</v>
      </c>
      <c r="W1155" t="str">
        <f>VLOOKUP(B1155,[1]Arkusz5!$A$3:$Y$2185,22,FALSE)</f>
        <v>Sieraków</v>
      </c>
      <c r="X1155" t="str">
        <f>VLOOKUP(B1155,[1]Arkusz5!$A$3:$Y$2185,23,FALSE)</f>
        <v>315.33 Kotlina Gorzowska</v>
      </c>
      <c r="Y1155" t="str">
        <f>VLOOKUP(B1155,[1]Arkusz5!$A$3:$Y$2185,24,FALSE)</f>
        <v>Continental Bio-geographical Region</v>
      </c>
      <c r="Z1155" t="str">
        <f>VLOOKUP(B1155,[1]Arkusz5!$A$3:$Y$2185,25,FALSE)</f>
        <v>Salici-Populetum (=Salicetum albo-fragilis + Populetum albae)</v>
      </c>
    </row>
    <row r="1156" spans="1:26" x14ac:dyDescent="0.25">
      <c r="A1156">
        <v>1155</v>
      </c>
      <c r="B1156" t="s">
        <v>6943</v>
      </c>
      <c r="C1156" t="str">
        <f>VLOOKUP(B1156,[1]Arkusz5!$A$3:$Y$2185,2,FALSE)</f>
        <v>52.653821</v>
      </c>
      <c r="D1156" t="str">
        <f>VLOOKUP(B1156,[1]Arkusz5!$A$3:$Y$2185,3,FALSE)</f>
        <v>16.060668</v>
      </c>
      <c r="E1156" t="str">
        <f>VLOOKUP(B1156,[1]Arkusz5!$A$3:$Y$2185,4,FALSE)</f>
        <v>33UWU73</v>
      </c>
      <c r="F1156" t="str">
        <f>VLOOKUP(B1156,[1]Arkusz5!$A$3:$Y$2185,5,FALSE)</f>
        <v>BC73</v>
      </c>
      <c r="G1156">
        <f>VLOOKUP(B1156,[1]Arkusz5!$A$3:$Y$2185,6,FALSE)</f>
        <v>0</v>
      </c>
      <c r="H1156">
        <f>VLOOKUP(B1156,[1]Arkusz5!$A$3:$Y$2185,7,FALSE)</f>
        <v>0</v>
      </c>
      <c r="I1156">
        <f>VLOOKUP(B1156,[1]Arkusz5!$A$3:$Y$2185,8,FALSE)</f>
        <v>0</v>
      </c>
      <c r="J1156">
        <f>VLOOKUP(B1156,[1]Arkusz5!$A$3:$Y$2185,9,FALSE)</f>
        <v>0</v>
      </c>
      <c r="K1156" t="str">
        <f>VLOOKUP(B1156,[1]Arkusz5!$A$3:$Y$2185,10,FALSE)</f>
        <v>Sierakowski Park Krajobrazowy</v>
      </c>
      <c r="L1156">
        <f>VLOOKUP(B1156,[1]Arkusz5!$A$3:$Y$2185,11,FALSE)</f>
        <v>0</v>
      </c>
      <c r="M1156">
        <f>VLOOKUP(B1156,[1]Arkusz5!$A$3:$Y$2185,12,FALSE)</f>
        <v>0</v>
      </c>
      <c r="N1156">
        <f>VLOOKUP(B1156,[1]Arkusz5!$A$3:$Y$2185,13,FALSE)</f>
        <v>0</v>
      </c>
      <c r="O1156">
        <f>VLOOKUP(B1156,[1]Arkusz5!$A$3:$Y$2185,14,FALSE)</f>
        <v>0</v>
      </c>
      <c r="P1156">
        <f>VLOOKUP(B1156,[1]Arkusz5!$A$3:$Y$2185,15,FALSE)</f>
        <v>0</v>
      </c>
      <c r="Q1156" t="str">
        <f>VLOOKUP(B1156,[1]Arkusz5!$A$3:$Y$2185,16,FALSE)</f>
        <v>PLB300015</v>
      </c>
      <c r="R1156" t="str">
        <f>VLOOKUP(B1156,[1]Arkusz5!$A$3:$Y$2185,17,FALSE)</f>
        <v>Puszcza Notecka</v>
      </c>
      <c r="S1156" t="str">
        <f>VLOOKUP(B1156,[1]Arkusz5!$A$3:$Y$2185,18,FALSE)</f>
        <v>Europa</v>
      </c>
      <c r="T1156" t="str">
        <f>VLOOKUP(B1156,[1]Arkusz5!$A$3:$Y$2185,19,FALSE)</f>
        <v>Polska</v>
      </c>
      <c r="U1156" t="str">
        <f>VLOOKUP(B1156,[1]Arkusz5!$A$3:$Y$2185,20,FALSE)</f>
        <v>wielkopolskie</v>
      </c>
      <c r="V1156" t="str">
        <f>VLOOKUP(B1156,[1]Arkusz5!$A$3:$Y$2185,21,FALSE)</f>
        <v>międzychodzki</v>
      </c>
      <c r="W1156" t="str">
        <f>VLOOKUP(B1156,[1]Arkusz5!$A$3:$Y$2185,22,FALSE)</f>
        <v>Sieraków</v>
      </c>
      <c r="X1156" t="str">
        <f>VLOOKUP(B1156,[1]Arkusz5!$A$3:$Y$2185,23,FALSE)</f>
        <v>315.33 Kotlina Gorzowska</v>
      </c>
      <c r="Y1156" t="str">
        <f>VLOOKUP(B1156,[1]Arkusz5!$A$3:$Y$2185,24,FALSE)</f>
        <v>Continental Bio-geographical Region</v>
      </c>
      <c r="Z1156" t="str">
        <f>VLOOKUP(B1156,[1]Arkusz5!$A$3:$Y$2185,25,FALSE)</f>
        <v>Salici-Populetum (=Salicetum albo-fragilis + Populetum albae)</v>
      </c>
    </row>
    <row r="1157" spans="1:26" x14ac:dyDescent="0.25">
      <c r="A1157">
        <v>1156</v>
      </c>
      <c r="B1157" t="s">
        <v>6945</v>
      </c>
      <c r="C1157" t="str">
        <f>VLOOKUP(B1157,[1]Arkusz5!$A$3:$Y$2185,2,FALSE)</f>
        <v>51.9718778</v>
      </c>
      <c r="D1157" t="str">
        <f>VLOOKUP(B1157,[1]Arkusz5!$A$3:$Y$2185,3,FALSE)</f>
        <v>17.4171404</v>
      </c>
      <c r="E1157" t="str">
        <f>VLOOKUP(B1157,[1]Arkusz5!$A$3:$Y$2185,4,FALSE)</f>
        <v>33UXT66</v>
      </c>
      <c r="F1157" t="str">
        <f>VLOOKUP(B1157,[1]Arkusz5!$A$3:$Y$2185,5,FALSE)</f>
        <v>CD52</v>
      </c>
      <c r="G1157">
        <f>VLOOKUP(B1157,[1]Arkusz5!$A$3:$Y$2185,6,FALSE)</f>
        <v>0</v>
      </c>
      <c r="H1157">
        <f>VLOOKUP(B1157,[1]Arkusz5!$A$3:$Y$2185,7,FALSE)</f>
        <v>0</v>
      </c>
      <c r="I1157">
        <f>VLOOKUP(B1157,[1]Arkusz5!$A$3:$Y$2185,8,FALSE)</f>
        <v>0</v>
      </c>
      <c r="J1157">
        <f>VLOOKUP(B1157,[1]Arkusz5!$A$3:$Y$2185,9,FALSE)</f>
        <v>0</v>
      </c>
      <c r="K1157">
        <f>VLOOKUP(B1157,[1]Arkusz5!$A$3:$Y$2185,10,FALSE)</f>
        <v>0</v>
      </c>
      <c r="L1157">
        <f>VLOOKUP(B1157,[1]Arkusz5!$A$3:$Y$2185,11,FALSE)</f>
        <v>0</v>
      </c>
      <c r="M1157">
        <f>VLOOKUP(B1157,[1]Arkusz5!$A$3:$Y$2185,12,FALSE)</f>
        <v>0</v>
      </c>
      <c r="N1157">
        <f>VLOOKUP(B1157,[1]Arkusz5!$A$3:$Y$2185,13,FALSE)</f>
        <v>0</v>
      </c>
      <c r="O1157">
        <f>VLOOKUP(B1157,[1]Arkusz5!$A$3:$Y$2185,14,FALSE)</f>
        <v>0</v>
      </c>
      <c r="P1157">
        <f>VLOOKUP(B1157,[1]Arkusz5!$A$3:$Y$2185,15,FALSE)</f>
        <v>0</v>
      </c>
      <c r="Q1157">
        <f>VLOOKUP(B1157,[1]Arkusz5!$A$3:$Y$2185,16,FALSE)</f>
        <v>0</v>
      </c>
      <c r="R1157">
        <f>VLOOKUP(B1157,[1]Arkusz5!$A$3:$Y$2185,17,FALSE)</f>
        <v>0</v>
      </c>
      <c r="S1157" t="str">
        <f>VLOOKUP(B1157,[1]Arkusz5!$A$3:$Y$2185,18,FALSE)</f>
        <v>Europa</v>
      </c>
      <c r="T1157" t="str">
        <f>VLOOKUP(B1157,[1]Arkusz5!$A$3:$Y$2185,19,FALSE)</f>
        <v>Polska</v>
      </c>
      <c r="U1157" t="str">
        <f>VLOOKUP(B1157,[1]Arkusz5!$A$3:$Y$2185,20,FALSE)</f>
        <v>wielkopolskie</v>
      </c>
      <c r="V1157" t="str">
        <f>VLOOKUP(B1157,[1]Arkusz5!$A$3:$Y$2185,21,FALSE)</f>
        <v>jarociński</v>
      </c>
      <c r="W1157" t="str">
        <f>VLOOKUP(B1157,[1]Arkusz5!$A$3:$Y$2185,22,FALSE)</f>
        <v>Jaraczewo</v>
      </c>
      <c r="X1157" t="str">
        <f>VLOOKUP(B1157,[1]Arkusz5!$A$3:$Y$2185,23,FALSE)</f>
        <v>318.12 Wysoczyzna Kaliska</v>
      </c>
      <c r="Y1157" t="str">
        <f>VLOOKUP(B1157,[1]Arkusz5!$A$3:$Y$2185,24,FALSE)</f>
        <v>Continental Bio-geographical Region</v>
      </c>
      <c r="Z1157" t="str">
        <f>VLOOKUP(B1157,[1]Arkusz5!$A$3:$Y$2185,25,FALSE)</f>
        <v>Fraxino-Alnetum (=Circaeo-Alnetum)</v>
      </c>
    </row>
    <row r="1158" spans="1:26" x14ac:dyDescent="0.25">
      <c r="A1158">
        <v>1157</v>
      </c>
      <c r="B1158" t="s">
        <v>6953</v>
      </c>
      <c r="C1158" t="str">
        <f>VLOOKUP(B1158,[1]Arkusz5!$A$3:$Y$2185,2,FALSE)</f>
        <v>52.364</v>
      </c>
      <c r="D1158" t="str">
        <f>VLOOKUP(B1158,[1]Arkusz5!$A$3:$Y$2185,3,FALSE)</f>
        <v>17.4123</v>
      </c>
      <c r="E1158" t="str">
        <f>VLOOKUP(B1158,[1]Arkusz5!$A$3:$Y$2185,4,FALSE)</f>
        <v>33UXU60</v>
      </c>
      <c r="F1158" t="str">
        <f>VLOOKUP(B1158,[1]Arkusz5!$A$3:$Y$2185,5,FALSE)</f>
        <v>CD02</v>
      </c>
      <c r="G1158">
        <f>VLOOKUP(B1158,[1]Arkusz5!$A$3:$Y$2185,6,FALSE)</f>
        <v>0</v>
      </c>
      <c r="H1158">
        <f>VLOOKUP(B1158,[1]Arkusz5!$A$3:$Y$2185,7,FALSE)</f>
        <v>0</v>
      </c>
      <c r="I1158">
        <f>VLOOKUP(B1158,[1]Arkusz5!$A$3:$Y$2185,8,FALSE)</f>
        <v>0</v>
      </c>
      <c r="J1158">
        <f>VLOOKUP(B1158,[1]Arkusz5!$A$3:$Y$2185,9,FALSE)</f>
        <v>0</v>
      </c>
      <c r="K1158">
        <f>VLOOKUP(B1158,[1]Arkusz5!$A$3:$Y$2185,10,FALSE)</f>
        <v>0</v>
      </c>
      <c r="L1158">
        <f>VLOOKUP(B1158,[1]Arkusz5!$A$3:$Y$2185,11,FALSE)</f>
        <v>0</v>
      </c>
      <c r="M1158">
        <f>VLOOKUP(B1158,[1]Arkusz5!$A$3:$Y$2185,12,FALSE)</f>
        <v>0</v>
      </c>
      <c r="N1158">
        <f>VLOOKUP(B1158,[1]Arkusz5!$A$3:$Y$2185,13,FALSE)</f>
        <v>0</v>
      </c>
      <c r="O1158">
        <f>VLOOKUP(B1158,[1]Arkusz5!$A$3:$Y$2185,14,FALSE)</f>
        <v>0</v>
      </c>
      <c r="P1158">
        <f>VLOOKUP(B1158,[1]Arkusz5!$A$3:$Y$2185,15,FALSE)</f>
        <v>0</v>
      </c>
      <c r="Q1158">
        <f>VLOOKUP(B1158,[1]Arkusz5!$A$3:$Y$2185,16,FALSE)</f>
        <v>0</v>
      </c>
      <c r="R1158">
        <f>VLOOKUP(B1158,[1]Arkusz5!$A$3:$Y$2185,17,FALSE)</f>
        <v>0</v>
      </c>
      <c r="S1158" t="str">
        <f>VLOOKUP(B1158,[1]Arkusz5!$A$3:$Y$2185,18,FALSE)</f>
        <v>Europa</v>
      </c>
      <c r="T1158" t="str">
        <f>VLOOKUP(B1158,[1]Arkusz5!$A$3:$Y$2185,19,FALSE)</f>
        <v>Polska</v>
      </c>
      <c r="U1158" t="str">
        <f>VLOOKUP(B1158,[1]Arkusz5!$A$3:$Y$2185,20,FALSE)</f>
        <v>wielkopolskie</v>
      </c>
      <c r="V1158" t="str">
        <f>VLOOKUP(B1158,[1]Arkusz5!$A$3:$Y$2185,21,FALSE)</f>
        <v>wrzesiński</v>
      </c>
      <c r="W1158" t="str">
        <f>VLOOKUP(B1158,[1]Arkusz5!$A$3:$Y$2185,22,FALSE)</f>
        <v>Nekla</v>
      </c>
      <c r="X1158" t="str">
        <f>VLOOKUP(B1158,[1]Arkusz5!$A$3:$Y$2185,23,FALSE)</f>
        <v>315.56 Równina Wrzesińska</v>
      </c>
      <c r="Y1158" t="str">
        <f>VLOOKUP(B1158,[1]Arkusz5!$A$3:$Y$2185,24,FALSE)</f>
        <v>Continental Bio-geographical Region</v>
      </c>
      <c r="Z1158" t="str">
        <f>VLOOKUP(B1158,[1]Arkusz5!$A$3:$Y$2185,25,FALSE)</f>
        <v>Galio-Carpinetum</v>
      </c>
    </row>
    <row r="1159" spans="1:26" x14ac:dyDescent="0.25">
      <c r="A1159">
        <v>1158</v>
      </c>
      <c r="B1159" t="s">
        <v>6963</v>
      </c>
      <c r="C1159" t="str">
        <f>VLOOKUP(B1159,[1]Arkusz5!$A$3:$Y$2185,2,FALSE)</f>
        <v>52.364</v>
      </c>
      <c r="D1159" t="str">
        <f>VLOOKUP(B1159,[1]Arkusz5!$A$3:$Y$2185,3,FALSE)</f>
        <v>17.4123</v>
      </c>
      <c r="E1159" t="str">
        <f>VLOOKUP(B1159,[1]Arkusz5!$A$3:$Y$2185,4,FALSE)</f>
        <v>33UXU60</v>
      </c>
      <c r="F1159" t="str">
        <f>VLOOKUP(B1159,[1]Arkusz5!$A$3:$Y$2185,5,FALSE)</f>
        <v>CD02</v>
      </c>
      <c r="G1159">
        <f>VLOOKUP(B1159,[1]Arkusz5!$A$3:$Y$2185,6,FALSE)</f>
        <v>0</v>
      </c>
      <c r="H1159">
        <f>VLOOKUP(B1159,[1]Arkusz5!$A$3:$Y$2185,7,FALSE)</f>
        <v>0</v>
      </c>
      <c r="I1159">
        <f>VLOOKUP(B1159,[1]Arkusz5!$A$3:$Y$2185,8,FALSE)</f>
        <v>0</v>
      </c>
      <c r="J1159">
        <f>VLOOKUP(B1159,[1]Arkusz5!$A$3:$Y$2185,9,FALSE)</f>
        <v>0</v>
      </c>
      <c r="K1159">
        <f>VLOOKUP(B1159,[1]Arkusz5!$A$3:$Y$2185,10,FALSE)</f>
        <v>0</v>
      </c>
      <c r="L1159">
        <f>VLOOKUP(B1159,[1]Arkusz5!$A$3:$Y$2185,11,FALSE)</f>
        <v>0</v>
      </c>
      <c r="M1159">
        <f>VLOOKUP(B1159,[1]Arkusz5!$A$3:$Y$2185,12,FALSE)</f>
        <v>0</v>
      </c>
      <c r="N1159">
        <f>VLOOKUP(B1159,[1]Arkusz5!$A$3:$Y$2185,13,FALSE)</f>
        <v>0</v>
      </c>
      <c r="O1159">
        <f>VLOOKUP(B1159,[1]Arkusz5!$A$3:$Y$2185,14,FALSE)</f>
        <v>0</v>
      </c>
      <c r="P1159">
        <f>VLOOKUP(B1159,[1]Arkusz5!$A$3:$Y$2185,15,FALSE)</f>
        <v>0</v>
      </c>
      <c r="Q1159">
        <f>VLOOKUP(B1159,[1]Arkusz5!$A$3:$Y$2185,16,FALSE)</f>
        <v>0</v>
      </c>
      <c r="R1159">
        <f>VLOOKUP(B1159,[1]Arkusz5!$A$3:$Y$2185,17,FALSE)</f>
        <v>0</v>
      </c>
      <c r="S1159" t="str">
        <f>VLOOKUP(B1159,[1]Arkusz5!$A$3:$Y$2185,18,FALSE)</f>
        <v>Europa</v>
      </c>
      <c r="T1159" t="str">
        <f>VLOOKUP(B1159,[1]Arkusz5!$A$3:$Y$2185,19,FALSE)</f>
        <v>Polska</v>
      </c>
      <c r="U1159" t="str">
        <f>VLOOKUP(B1159,[1]Arkusz5!$A$3:$Y$2185,20,FALSE)</f>
        <v>wielkopolskie</v>
      </c>
      <c r="V1159" t="str">
        <f>VLOOKUP(B1159,[1]Arkusz5!$A$3:$Y$2185,21,FALSE)</f>
        <v>wrzesiński</v>
      </c>
      <c r="W1159" t="str">
        <f>VLOOKUP(B1159,[1]Arkusz5!$A$3:$Y$2185,22,FALSE)</f>
        <v>Nekla</v>
      </c>
      <c r="X1159" t="str">
        <f>VLOOKUP(B1159,[1]Arkusz5!$A$3:$Y$2185,23,FALSE)</f>
        <v>315.56 Równina Wrzesińska</v>
      </c>
      <c r="Y1159" t="str">
        <f>VLOOKUP(B1159,[1]Arkusz5!$A$3:$Y$2185,24,FALSE)</f>
        <v>Continental Bio-geographical Region</v>
      </c>
      <c r="Z1159" t="str">
        <f>VLOOKUP(B1159,[1]Arkusz5!$A$3:$Y$2185,25,FALSE)</f>
        <v>Galio-Carpinetum</v>
      </c>
    </row>
    <row r="1160" spans="1:26" x14ac:dyDescent="0.25">
      <c r="A1160">
        <v>1159</v>
      </c>
      <c r="B1160" t="s">
        <v>6966</v>
      </c>
      <c r="C1160" t="str">
        <f>VLOOKUP(B1160,[1]Arkusz5!$A$3:$Y$2185,2,FALSE)</f>
        <v>52.364</v>
      </c>
      <c r="D1160" t="str">
        <f>VLOOKUP(B1160,[1]Arkusz5!$A$3:$Y$2185,3,FALSE)</f>
        <v>17.4123</v>
      </c>
      <c r="E1160" t="str">
        <f>VLOOKUP(B1160,[1]Arkusz5!$A$3:$Y$2185,4,FALSE)</f>
        <v>33UXU60</v>
      </c>
      <c r="F1160" t="str">
        <f>VLOOKUP(B1160,[1]Arkusz5!$A$3:$Y$2185,5,FALSE)</f>
        <v>CD02</v>
      </c>
      <c r="G1160">
        <f>VLOOKUP(B1160,[1]Arkusz5!$A$3:$Y$2185,6,FALSE)</f>
        <v>0</v>
      </c>
      <c r="H1160">
        <f>VLOOKUP(B1160,[1]Arkusz5!$A$3:$Y$2185,7,FALSE)</f>
        <v>0</v>
      </c>
      <c r="I1160">
        <f>VLOOKUP(B1160,[1]Arkusz5!$A$3:$Y$2185,8,FALSE)</f>
        <v>0</v>
      </c>
      <c r="J1160">
        <f>VLOOKUP(B1160,[1]Arkusz5!$A$3:$Y$2185,9,FALSE)</f>
        <v>0</v>
      </c>
      <c r="K1160">
        <f>VLOOKUP(B1160,[1]Arkusz5!$A$3:$Y$2185,10,FALSE)</f>
        <v>0</v>
      </c>
      <c r="L1160">
        <f>VLOOKUP(B1160,[1]Arkusz5!$A$3:$Y$2185,11,FALSE)</f>
        <v>0</v>
      </c>
      <c r="M1160">
        <f>VLOOKUP(B1160,[1]Arkusz5!$A$3:$Y$2185,12,FALSE)</f>
        <v>0</v>
      </c>
      <c r="N1160">
        <f>VLOOKUP(B1160,[1]Arkusz5!$A$3:$Y$2185,13,FALSE)</f>
        <v>0</v>
      </c>
      <c r="O1160">
        <f>VLOOKUP(B1160,[1]Arkusz5!$A$3:$Y$2185,14,FALSE)</f>
        <v>0</v>
      </c>
      <c r="P1160">
        <f>VLOOKUP(B1160,[1]Arkusz5!$A$3:$Y$2185,15,FALSE)</f>
        <v>0</v>
      </c>
      <c r="Q1160">
        <f>VLOOKUP(B1160,[1]Arkusz5!$A$3:$Y$2185,16,FALSE)</f>
        <v>0</v>
      </c>
      <c r="R1160">
        <f>VLOOKUP(B1160,[1]Arkusz5!$A$3:$Y$2185,17,FALSE)</f>
        <v>0</v>
      </c>
      <c r="S1160" t="str">
        <f>VLOOKUP(B1160,[1]Arkusz5!$A$3:$Y$2185,18,FALSE)</f>
        <v>Europa</v>
      </c>
      <c r="T1160" t="str">
        <f>VLOOKUP(B1160,[1]Arkusz5!$A$3:$Y$2185,19,FALSE)</f>
        <v>Polska</v>
      </c>
      <c r="U1160" t="str">
        <f>VLOOKUP(B1160,[1]Arkusz5!$A$3:$Y$2185,20,FALSE)</f>
        <v>wielkopolskie</v>
      </c>
      <c r="V1160" t="str">
        <f>VLOOKUP(B1160,[1]Arkusz5!$A$3:$Y$2185,21,FALSE)</f>
        <v>wrzesiński</v>
      </c>
      <c r="W1160" t="str">
        <f>VLOOKUP(B1160,[1]Arkusz5!$A$3:$Y$2185,22,FALSE)</f>
        <v>Nekla</v>
      </c>
      <c r="X1160" t="str">
        <f>VLOOKUP(B1160,[1]Arkusz5!$A$3:$Y$2185,23,FALSE)</f>
        <v>315.56 Równina Wrzesińska</v>
      </c>
      <c r="Y1160" t="str">
        <f>VLOOKUP(B1160,[1]Arkusz5!$A$3:$Y$2185,24,FALSE)</f>
        <v>Continental Bio-geographical Region</v>
      </c>
      <c r="Z1160" t="str">
        <f>VLOOKUP(B1160,[1]Arkusz5!$A$3:$Y$2185,25,FALSE)</f>
        <v>Galio-Carpinetum</v>
      </c>
    </row>
    <row r="1161" spans="1:26" x14ac:dyDescent="0.25">
      <c r="A1161">
        <v>1160</v>
      </c>
      <c r="B1161" t="s">
        <v>6967</v>
      </c>
      <c r="C1161" t="str">
        <f>VLOOKUP(B1161,[1]Arkusz5!$A$3:$Y$2185,2,FALSE)</f>
        <v>52.24273</v>
      </c>
      <c r="D1161" t="str">
        <f>VLOOKUP(B1161,[1]Arkusz5!$A$3:$Y$2185,3,FALSE)</f>
        <v>16.81252</v>
      </c>
      <c r="E1161" t="str">
        <f>VLOOKUP(B1161,[1]Arkusz5!$A$3:$Y$2185,4,FALSE)</f>
        <v>33UXT28</v>
      </c>
      <c r="F1161" t="str">
        <f>VLOOKUP(B1161,[1]Arkusz5!$A$3:$Y$2185,5,FALSE)</f>
        <v>BD28</v>
      </c>
      <c r="G1161">
        <f>VLOOKUP(B1161,[1]Arkusz5!$A$3:$Y$2185,6,FALSE)</f>
        <v>0</v>
      </c>
      <c r="H1161">
        <f>VLOOKUP(B1161,[1]Arkusz5!$A$3:$Y$2185,7,FALSE)</f>
        <v>0</v>
      </c>
      <c r="I1161">
        <f>VLOOKUP(B1161,[1]Arkusz5!$A$3:$Y$2185,8,FALSE)</f>
        <v>0</v>
      </c>
      <c r="J1161" t="str">
        <f>VLOOKUP(B1161,[1]Arkusz5!$A$3:$Y$2185,9,FALSE)</f>
        <v>Wielkopolski Park Narodowy</v>
      </c>
      <c r="K1161">
        <f>VLOOKUP(B1161,[1]Arkusz5!$A$3:$Y$2185,10,FALSE)</f>
        <v>0</v>
      </c>
      <c r="L1161">
        <f>VLOOKUP(B1161,[1]Arkusz5!$A$3:$Y$2185,11,FALSE)</f>
        <v>0</v>
      </c>
      <c r="M1161">
        <f>VLOOKUP(B1161,[1]Arkusz5!$A$3:$Y$2185,12,FALSE)</f>
        <v>0</v>
      </c>
      <c r="N1161">
        <f>VLOOKUP(B1161,[1]Arkusz5!$A$3:$Y$2185,13,FALSE)</f>
        <v>0</v>
      </c>
      <c r="O1161">
        <f>VLOOKUP(B1161,[1]Arkusz5!$A$3:$Y$2185,14,FALSE)</f>
        <v>0</v>
      </c>
      <c r="P1161">
        <f>VLOOKUP(B1161,[1]Arkusz5!$A$3:$Y$2185,15,FALSE)</f>
        <v>0</v>
      </c>
      <c r="Q1161" t="str">
        <f>VLOOKUP(B1161,[1]Arkusz5!$A$3:$Y$2185,16,FALSE)</f>
        <v>PLB300017; PLH300010</v>
      </c>
      <c r="R1161" t="str">
        <f>VLOOKUP(B1161,[1]Arkusz5!$A$3:$Y$2185,17,FALSE)</f>
        <v>Ostoja Rogalińska; Ostoja Wielkopolska</v>
      </c>
      <c r="S1161" t="str">
        <f>VLOOKUP(B1161,[1]Arkusz5!$A$3:$Y$2185,18,FALSE)</f>
        <v>Europa</v>
      </c>
      <c r="T1161" t="str">
        <f>VLOOKUP(B1161,[1]Arkusz5!$A$3:$Y$2185,19,FALSE)</f>
        <v>Polska</v>
      </c>
      <c r="U1161" t="str">
        <f>VLOOKUP(B1161,[1]Arkusz5!$A$3:$Y$2185,20,FALSE)</f>
        <v>wielkopolskie</v>
      </c>
      <c r="V1161" t="str">
        <f>VLOOKUP(B1161,[1]Arkusz5!$A$3:$Y$2185,21,FALSE)</f>
        <v>poznański</v>
      </c>
      <c r="W1161" t="str">
        <f>VLOOKUP(B1161,[1]Arkusz5!$A$3:$Y$2185,22,FALSE)</f>
        <v>Mosina</v>
      </c>
      <c r="X1161" t="str">
        <f>VLOOKUP(B1161,[1]Arkusz5!$A$3:$Y$2185,23,FALSE)</f>
        <v>315.64 Kotlina Śremska</v>
      </c>
      <c r="Y1161" t="str">
        <f>VLOOKUP(B1161,[1]Arkusz5!$A$3:$Y$2185,24,FALSE)</f>
        <v>Continental Bio-geographical Region</v>
      </c>
      <c r="Z1161" t="str">
        <f>VLOOKUP(B1161,[1]Arkusz5!$A$3:$Y$2185,25,FALSE)</f>
        <v>Calamagrostio arundinaceae-Quercetum</v>
      </c>
    </row>
    <row r="1162" spans="1:26" x14ac:dyDescent="0.25">
      <c r="A1162">
        <v>1161</v>
      </c>
      <c r="B1162" t="s">
        <v>6970</v>
      </c>
      <c r="C1162" t="str">
        <f>VLOOKUP(B1162,[1]Arkusz5!$A$3:$Y$2185,2,FALSE)</f>
        <v>52.24273</v>
      </c>
      <c r="D1162" t="str">
        <f>VLOOKUP(B1162,[1]Arkusz5!$A$3:$Y$2185,3,FALSE)</f>
        <v>16.81252</v>
      </c>
      <c r="E1162" t="str">
        <f>VLOOKUP(B1162,[1]Arkusz5!$A$3:$Y$2185,4,FALSE)</f>
        <v>33UXT28</v>
      </c>
      <c r="F1162" t="str">
        <f>VLOOKUP(B1162,[1]Arkusz5!$A$3:$Y$2185,5,FALSE)</f>
        <v>BD28</v>
      </c>
      <c r="G1162">
        <f>VLOOKUP(B1162,[1]Arkusz5!$A$3:$Y$2185,6,FALSE)</f>
        <v>0</v>
      </c>
      <c r="H1162">
        <f>VLOOKUP(B1162,[1]Arkusz5!$A$3:$Y$2185,7,FALSE)</f>
        <v>0</v>
      </c>
      <c r="I1162">
        <f>VLOOKUP(B1162,[1]Arkusz5!$A$3:$Y$2185,8,FALSE)</f>
        <v>0</v>
      </c>
      <c r="J1162" t="str">
        <f>VLOOKUP(B1162,[1]Arkusz5!$A$3:$Y$2185,9,FALSE)</f>
        <v>Wielkopolski Park Narodowy</v>
      </c>
      <c r="K1162">
        <f>VLOOKUP(B1162,[1]Arkusz5!$A$3:$Y$2185,10,FALSE)</f>
        <v>0</v>
      </c>
      <c r="L1162">
        <f>VLOOKUP(B1162,[1]Arkusz5!$A$3:$Y$2185,11,FALSE)</f>
        <v>0</v>
      </c>
      <c r="M1162">
        <f>VLOOKUP(B1162,[1]Arkusz5!$A$3:$Y$2185,12,FALSE)</f>
        <v>0</v>
      </c>
      <c r="N1162">
        <f>VLOOKUP(B1162,[1]Arkusz5!$A$3:$Y$2185,13,FALSE)</f>
        <v>0</v>
      </c>
      <c r="O1162">
        <f>VLOOKUP(B1162,[1]Arkusz5!$A$3:$Y$2185,14,FALSE)</f>
        <v>0</v>
      </c>
      <c r="P1162">
        <f>VLOOKUP(B1162,[1]Arkusz5!$A$3:$Y$2185,15,FALSE)</f>
        <v>0</v>
      </c>
      <c r="Q1162" t="str">
        <f>VLOOKUP(B1162,[1]Arkusz5!$A$3:$Y$2185,16,FALSE)</f>
        <v>PLB300017; PLH300010</v>
      </c>
      <c r="R1162" t="str">
        <f>VLOOKUP(B1162,[1]Arkusz5!$A$3:$Y$2185,17,FALSE)</f>
        <v>Ostoja Rogalińska; Ostoja Wielkopolska</v>
      </c>
      <c r="S1162" t="str">
        <f>VLOOKUP(B1162,[1]Arkusz5!$A$3:$Y$2185,18,FALSE)</f>
        <v>Europa</v>
      </c>
      <c r="T1162" t="str">
        <f>VLOOKUP(B1162,[1]Arkusz5!$A$3:$Y$2185,19,FALSE)</f>
        <v>Polska</v>
      </c>
      <c r="U1162" t="str">
        <f>VLOOKUP(B1162,[1]Arkusz5!$A$3:$Y$2185,20,FALSE)</f>
        <v>wielkopolskie</v>
      </c>
      <c r="V1162" t="str">
        <f>VLOOKUP(B1162,[1]Arkusz5!$A$3:$Y$2185,21,FALSE)</f>
        <v>poznański</v>
      </c>
      <c r="W1162" t="str">
        <f>VLOOKUP(B1162,[1]Arkusz5!$A$3:$Y$2185,22,FALSE)</f>
        <v>Mosina</v>
      </c>
      <c r="X1162" t="str">
        <f>VLOOKUP(B1162,[1]Arkusz5!$A$3:$Y$2185,23,FALSE)</f>
        <v>315.64 Kotlina Śremska</v>
      </c>
      <c r="Y1162" t="str">
        <f>VLOOKUP(B1162,[1]Arkusz5!$A$3:$Y$2185,24,FALSE)</f>
        <v>Continental Bio-geographical Region</v>
      </c>
      <c r="Z1162" t="str">
        <f>VLOOKUP(B1162,[1]Arkusz5!$A$3:$Y$2185,25,FALSE)</f>
        <v>Calamagrostio arundinaceae-Quercetum</v>
      </c>
    </row>
    <row r="1163" spans="1:26" x14ac:dyDescent="0.25">
      <c r="A1163">
        <v>1162</v>
      </c>
      <c r="B1163" t="s">
        <v>6972</v>
      </c>
      <c r="C1163" t="str">
        <f>VLOOKUP(B1163,[1]Arkusz5!$A$3:$Y$2185,2,FALSE)</f>
        <v>52.40728</v>
      </c>
      <c r="D1163" t="str">
        <f>VLOOKUP(B1163,[1]Arkusz5!$A$3:$Y$2185,3,FALSE)</f>
        <v>16.677635</v>
      </c>
      <c r="E1163" t="str">
        <f>VLOOKUP(B1163,[1]Arkusz5!$A$3:$Y$2185,4,FALSE)</f>
        <v>33UXU10</v>
      </c>
      <c r="F1163" t="str">
        <f>VLOOKUP(B1163,[1]Arkusz5!$A$3:$Y$2185,5,FALSE)</f>
        <v>BD07</v>
      </c>
      <c r="G1163">
        <f>VLOOKUP(B1163,[1]Arkusz5!$A$3:$Y$2185,6,FALSE)</f>
        <v>0</v>
      </c>
      <c r="H1163">
        <f>VLOOKUP(B1163,[1]Arkusz5!$A$3:$Y$2185,7,FALSE)</f>
        <v>0</v>
      </c>
      <c r="I1163">
        <f>VLOOKUP(B1163,[1]Arkusz5!$A$3:$Y$2185,8,FALSE)</f>
        <v>0</v>
      </c>
      <c r="J1163">
        <f>VLOOKUP(B1163,[1]Arkusz5!$A$3:$Y$2185,9,FALSE)</f>
        <v>0</v>
      </c>
      <c r="K1163">
        <f>VLOOKUP(B1163,[1]Arkusz5!$A$3:$Y$2185,10,FALSE)</f>
        <v>0</v>
      </c>
      <c r="L1163">
        <f>VLOOKUP(B1163,[1]Arkusz5!$A$3:$Y$2185,11,FALSE)</f>
        <v>0</v>
      </c>
      <c r="M1163">
        <f>VLOOKUP(B1163,[1]Arkusz5!$A$3:$Y$2185,12,FALSE)</f>
        <v>0</v>
      </c>
      <c r="N1163">
        <f>VLOOKUP(B1163,[1]Arkusz5!$A$3:$Y$2185,13,FALSE)</f>
        <v>0</v>
      </c>
      <c r="O1163">
        <f>VLOOKUP(B1163,[1]Arkusz5!$A$3:$Y$2185,14,FALSE)</f>
        <v>0</v>
      </c>
      <c r="P1163">
        <f>VLOOKUP(B1163,[1]Arkusz5!$A$3:$Y$2185,15,FALSE)</f>
        <v>0</v>
      </c>
      <c r="Q1163">
        <f>VLOOKUP(B1163,[1]Arkusz5!$A$3:$Y$2185,16,FALSE)</f>
        <v>0</v>
      </c>
      <c r="R1163">
        <f>VLOOKUP(B1163,[1]Arkusz5!$A$3:$Y$2185,17,FALSE)</f>
        <v>0</v>
      </c>
      <c r="S1163" t="str">
        <f>VLOOKUP(B1163,[1]Arkusz5!$A$3:$Y$2185,18,FALSE)</f>
        <v>Europa</v>
      </c>
      <c r="T1163" t="str">
        <f>VLOOKUP(B1163,[1]Arkusz5!$A$3:$Y$2185,19,FALSE)</f>
        <v>Polska</v>
      </c>
      <c r="U1163" t="str">
        <f>VLOOKUP(B1163,[1]Arkusz5!$A$3:$Y$2185,20,FALSE)</f>
        <v>wielkopolskie</v>
      </c>
      <c r="V1163" t="str">
        <f>VLOOKUP(B1163,[1]Arkusz5!$A$3:$Y$2185,21,FALSE)</f>
        <v>poznański</v>
      </c>
      <c r="W1163" t="str">
        <f>VLOOKUP(B1163,[1]Arkusz5!$A$3:$Y$2185,22,FALSE)</f>
        <v>Tarnowo Podgórne</v>
      </c>
      <c r="X1163" t="str">
        <f>VLOOKUP(B1163,[1]Arkusz5!$A$3:$Y$2185,23,FALSE)</f>
        <v>315.51 Pojezierze Poznańskie</v>
      </c>
      <c r="Y1163" t="str">
        <f>VLOOKUP(B1163,[1]Arkusz5!$A$3:$Y$2185,24,FALSE)</f>
        <v>Continental Bio-geographical Region</v>
      </c>
      <c r="Z1163" t="str">
        <f>VLOOKUP(B1163,[1]Arkusz5!$A$3:$Y$2185,25,FALSE)</f>
        <v>Galio-Carpinetum</v>
      </c>
    </row>
    <row r="1164" spans="1:26" x14ac:dyDescent="0.25">
      <c r="A1164">
        <v>1163</v>
      </c>
      <c r="B1164" t="s">
        <v>6977</v>
      </c>
      <c r="C1164" t="str">
        <f>VLOOKUP(B1164,[1]Arkusz5!$A$3:$Y$2185,2,FALSE)</f>
        <v>52.4409</v>
      </c>
      <c r="D1164" t="str">
        <f>VLOOKUP(B1164,[1]Arkusz5!$A$3:$Y$2185,3,FALSE)</f>
        <v>16.8449</v>
      </c>
      <c r="E1164" t="str">
        <f>VLOOKUP(B1164,[1]Arkusz5!$A$3:$Y$2185,4,FALSE)</f>
        <v>33UXU21</v>
      </c>
      <c r="F1164" t="str">
        <f>VLOOKUP(B1164,[1]Arkusz5!$A$3:$Y$2185,5,FALSE)</f>
        <v>BC98</v>
      </c>
      <c r="G1164">
        <f>VLOOKUP(B1164,[1]Arkusz5!$A$3:$Y$2185,6,FALSE)</f>
        <v>0</v>
      </c>
      <c r="H1164">
        <f>VLOOKUP(B1164,[1]Arkusz5!$A$3:$Y$2185,7,FALSE)</f>
        <v>0</v>
      </c>
      <c r="I1164">
        <f>VLOOKUP(B1164,[1]Arkusz5!$A$3:$Y$2185,8,FALSE)</f>
        <v>0</v>
      </c>
      <c r="J1164">
        <f>VLOOKUP(B1164,[1]Arkusz5!$A$3:$Y$2185,9,FALSE)</f>
        <v>0</v>
      </c>
      <c r="K1164">
        <f>VLOOKUP(B1164,[1]Arkusz5!$A$3:$Y$2185,10,FALSE)</f>
        <v>0</v>
      </c>
      <c r="L1164">
        <f>VLOOKUP(B1164,[1]Arkusz5!$A$3:$Y$2185,11,FALSE)</f>
        <v>0</v>
      </c>
      <c r="M1164">
        <f>VLOOKUP(B1164,[1]Arkusz5!$A$3:$Y$2185,12,FALSE)</f>
        <v>0</v>
      </c>
      <c r="N1164">
        <f>VLOOKUP(B1164,[1]Arkusz5!$A$3:$Y$2185,13,FALSE)</f>
        <v>0</v>
      </c>
      <c r="O1164" t="str">
        <f>VLOOKUP(B1164,[1]Arkusz5!$A$3:$Y$2185,14,FALSE)</f>
        <v>Bogdanka I</v>
      </c>
      <c r="P1164">
        <f>VLOOKUP(B1164,[1]Arkusz5!$A$3:$Y$2185,15,FALSE)</f>
        <v>0</v>
      </c>
      <c r="Q1164">
        <f>VLOOKUP(B1164,[1]Arkusz5!$A$3:$Y$2185,16,FALSE)</f>
        <v>0</v>
      </c>
      <c r="R1164">
        <f>VLOOKUP(B1164,[1]Arkusz5!$A$3:$Y$2185,17,FALSE)</f>
        <v>0</v>
      </c>
      <c r="S1164" t="str">
        <f>VLOOKUP(B1164,[1]Arkusz5!$A$3:$Y$2185,18,FALSE)</f>
        <v>Europa</v>
      </c>
      <c r="T1164" t="str">
        <f>VLOOKUP(B1164,[1]Arkusz5!$A$3:$Y$2185,19,FALSE)</f>
        <v>Polska</v>
      </c>
      <c r="U1164" t="str">
        <f>VLOOKUP(B1164,[1]Arkusz5!$A$3:$Y$2185,20,FALSE)</f>
        <v>wielkopolskie</v>
      </c>
      <c r="V1164" t="str">
        <f>VLOOKUP(B1164,[1]Arkusz5!$A$3:$Y$2185,21,FALSE)</f>
        <v>Poznań</v>
      </c>
      <c r="W1164" t="str">
        <f>VLOOKUP(B1164,[1]Arkusz5!$A$3:$Y$2185,22,FALSE)</f>
        <v>Poznań</v>
      </c>
      <c r="X1164" t="str">
        <f>VLOOKUP(B1164,[1]Arkusz5!$A$3:$Y$2185,23,FALSE)</f>
        <v>315.51 Pojezierze Poznańskie</v>
      </c>
      <c r="Y1164" t="str">
        <f>VLOOKUP(B1164,[1]Arkusz5!$A$3:$Y$2185,24,FALSE)</f>
        <v>Continental Bio-geographical Region</v>
      </c>
      <c r="Z1164" t="str">
        <f>VLOOKUP(B1164,[1]Arkusz5!$A$3:$Y$2185,25,FALSE)</f>
        <v>Fraxino-Alnetum (=Circaeo-Alnetum)</v>
      </c>
    </row>
    <row r="1165" spans="1:26" x14ac:dyDescent="0.25">
      <c r="A1165">
        <v>1164</v>
      </c>
      <c r="B1165" t="s">
        <v>6981</v>
      </c>
      <c r="C1165" t="str">
        <f>VLOOKUP(B1165,[1]Arkusz5!$A$3:$Y$2185,2,FALSE)</f>
        <v>52.3528</v>
      </c>
      <c r="D1165" t="str">
        <f>VLOOKUP(B1165,[1]Arkusz5!$A$3:$Y$2185,3,FALSE)</f>
        <v>18.7312</v>
      </c>
      <c r="E1165" t="str">
        <f>VLOOKUP(B1165,[1]Arkusz5!$A$3:$Y$2185,4,FALSE)</f>
        <v>34UCD40</v>
      </c>
      <c r="F1165" t="str">
        <f>VLOOKUP(B1165,[1]Arkusz5!$A$3:$Y$2185,5,FALSE)</f>
        <v>DD11</v>
      </c>
      <c r="G1165">
        <f>VLOOKUP(B1165,[1]Arkusz5!$A$3:$Y$2185,6,FALSE)</f>
        <v>0</v>
      </c>
      <c r="H1165">
        <f>VLOOKUP(B1165,[1]Arkusz5!$A$3:$Y$2185,7,FALSE)</f>
        <v>0</v>
      </c>
      <c r="I1165">
        <f>VLOOKUP(B1165,[1]Arkusz5!$A$3:$Y$2185,8,FALSE)</f>
        <v>0</v>
      </c>
      <c r="J1165">
        <f>VLOOKUP(B1165,[1]Arkusz5!$A$3:$Y$2185,9,FALSE)</f>
        <v>0</v>
      </c>
      <c r="K1165">
        <f>VLOOKUP(B1165,[1]Arkusz5!$A$3:$Y$2185,10,FALSE)</f>
        <v>0</v>
      </c>
      <c r="L1165">
        <f>VLOOKUP(B1165,[1]Arkusz5!$A$3:$Y$2185,11,FALSE)</f>
        <v>0</v>
      </c>
      <c r="M1165">
        <f>VLOOKUP(B1165,[1]Arkusz5!$A$3:$Y$2185,12,FALSE)</f>
        <v>0</v>
      </c>
      <c r="N1165" t="str">
        <f>VLOOKUP(B1165,[1]Arkusz5!$A$3:$Y$2185,13,FALSE)</f>
        <v>Goplańsko-Kujawski</v>
      </c>
      <c r="O1165">
        <f>VLOOKUP(B1165,[1]Arkusz5!$A$3:$Y$2185,14,FALSE)</f>
        <v>0</v>
      </c>
      <c r="P1165">
        <f>VLOOKUP(B1165,[1]Arkusz5!$A$3:$Y$2185,15,FALSE)</f>
        <v>0</v>
      </c>
      <c r="Q1165">
        <f>VLOOKUP(B1165,[1]Arkusz5!$A$3:$Y$2185,16,FALSE)</f>
        <v>0</v>
      </c>
      <c r="R1165">
        <f>VLOOKUP(B1165,[1]Arkusz5!$A$3:$Y$2185,17,FALSE)</f>
        <v>0</v>
      </c>
      <c r="S1165" t="str">
        <f>VLOOKUP(B1165,[1]Arkusz5!$A$3:$Y$2185,18,FALSE)</f>
        <v>Europa</v>
      </c>
      <c r="T1165" t="str">
        <f>VLOOKUP(B1165,[1]Arkusz5!$A$3:$Y$2185,19,FALSE)</f>
        <v>Polska</v>
      </c>
      <c r="U1165" t="str">
        <f>VLOOKUP(B1165,[1]Arkusz5!$A$3:$Y$2185,20,FALSE)</f>
        <v>wielkopolskie</v>
      </c>
      <c r="V1165" t="str">
        <f>VLOOKUP(B1165,[1]Arkusz5!$A$3:$Y$2185,21,FALSE)</f>
        <v>kolski</v>
      </c>
      <c r="W1165" t="str">
        <f>VLOOKUP(B1165,[1]Arkusz5!$A$3:$Y$2185,22,FALSE)</f>
        <v>Babiak</v>
      </c>
      <c r="X1165" t="str">
        <f>VLOOKUP(B1165,[1]Arkusz5!$A$3:$Y$2185,23,FALSE)</f>
        <v>315.57 Pojezierze Kujawskie</v>
      </c>
      <c r="Y1165" t="str">
        <f>VLOOKUP(B1165,[1]Arkusz5!$A$3:$Y$2185,24,FALSE)</f>
        <v>Continental Bio-geographical Region</v>
      </c>
      <c r="Z1165" t="str">
        <f>VLOOKUP(B1165,[1]Arkusz5!$A$3:$Y$2185,25,FALSE)</f>
        <v>Galio-Carpinetum</v>
      </c>
    </row>
    <row r="1166" spans="1:26" x14ac:dyDescent="0.25">
      <c r="A1166">
        <v>1165</v>
      </c>
      <c r="B1166" t="s">
        <v>6989</v>
      </c>
      <c r="C1166" t="str">
        <f>VLOOKUP(B1166,[1]Arkusz5!$A$3:$Y$2185,2,FALSE)</f>
        <v>52.3528</v>
      </c>
      <c r="D1166" t="str">
        <f>VLOOKUP(B1166,[1]Arkusz5!$A$3:$Y$2185,3,FALSE)</f>
        <v>18.7312</v>
      </c>
      <c r="E1166" t="str">
        <f>VLOOKUP(B1166,[1]Arkusz5!$A$3:$Y$2185,4,FALSE)</f>
        <v>34UCD40</v>
      </c>
      <c r="F1166" t="str">
        <f>VLOOKUP(B1166,[1]Arkusz5!$A$3:$Y$2185,5,FALSE)</f>
        <v>DD11</v>
      </c>
      <c r="G1166">
        <f>VLOOKUP(B1166,[1]Arkusz5!$A$3:$Y$2185,6,FALSE)</f>
        <v>0</v>
      </c>
      <c r="H1166">
        <f>VLOOKUP(B1166,[1]Arkusz5!$A$3:$Y$2185,7,FALSE)</f>
        <v>0</v>
      </c>
      <c r="I1166">
        <f>VLOOKUP(B1166,[1]Arkusz5!$A$3:$Y$2185,8,FALSE)</f>
        <v>0</v>
      </c>
      <c r="J1166">
        <f>VLOOKUP(B1166,[1]Arkusz5!$A$3:$Y$2185,9,FALSE)</f>
        <v>0</v>
      </c>
      <c r="K1166">
        <f>VLOOKUP(B1166,[1]Arkusz5!$A$3:$Y$2185,10,FALSE)</f>
        <v>0</v>
      </c>
      <c r="L1166">
        <f>VLOOKUP(B1166,[1]Arkusz5!$A$3:$Y$2185,11,FALSE)</f>
        <v>0</v>
      </c>
      <c r="M1166">
        <f>VLOOKUP(B1166,[1]Arkusz5!$A$3:$Y$2185,12,FALSE)</f>
        <v>0</v>
      </c>
      <c r="N1166" t="str">
        <f>VLOOKUP(B1166,[1]Arkusz5!$A$3:$Y$2185,13,FALSE)</f>
        <v>Goplańsko-Kujawski</v>
      </c>
      <c r="O1166">
        <f>VLOOKUP(B1166,[1]Arkusz5!$A$3:$Y$2185,14,FALSE)</f>
        <v>0</v>
      </c>
      <c r="P1166">
        <f>VLOOKUP(B1166,[1]Arkusz5!$A$3:$Y$2185,15,FALSE)</f>
        <v>0</v>
      </c>
      <c r="Q1166">
        <f>VLOOKUP(B1166,[1]Arkusz5!$A$3:$Y$2185,16,FALSE)</f>
        <v>0</v>
      </c>
      <c r="R1166">
        <f>VLOOKUP(B1166,[1]Arkusz5!$A$3:$Y$2185,17,FALSE)</f>
        <v>0</v>
      </c>
      <c r="S1166" t="str">
        <f>VLOOKUP(B1166,[1]Arkusz5!$A$3:$Y$2185,18,FALSE)</f>
        <v>Europa</v>
      </c>
      <c r="T1166" t="str">
        <f>VLOOKUP(B1166,[1]Arkusz5!$A$3:$Y$2185,19,FALSE)</f>
        <v>Polska</v>
      </c>
      <c r="U1166" t="str">
        <f>VLOOKUP(B1166,[1]Arkusz5!$A$3:$Y$2185,20,FALSE)</f>
        <v>wielkopolskie</v>
      </c>
      <c r="V1166" t="str">
        <f>VLOOKUP(B1166,[1]Arkusz5!$A$3:$Y$2185,21,FALSE)</f>
        <v>kolski</v>
      </c>
      <c r="W1166" t="str">
        <f>VLOOKUP(B1166,[1]Arkusz5!$A$3:$Y$2185,22,FALSE)</f>
        <v>Babiak</v>
      </c>
      <c r="X1166" t="str">
        <f>VLOOKUP(B1166,[1]Arkusz5!$A$3:$Y$2185,23,FALSE)</f>
        <v>315.57 Pojezierze Kujawskie</v>
      </c>
      <c r="Y1166" t="str">
        <f>VLOOKUP(B1166,[1]Arkusz5!$A$3:$Y$2185,24,FALSE)</f>
        <v>Continental Bio-geographical Region</v>
      </c>
      <c r="Z1166" t="str">
        <f>VLOOKUP(B1166,[1]Arkusz5!$A$3:$Y$2185,25,FALSE)</f>
        <v>Galio-Carpinetum</v>
      </c>
    </row>
    <row r="1167" spans="1:26" x14ac:dyDescent="0.25">
      <c r="A1167">
        <v>1166</v>
      </c>
      <c r="B1167" t="s">
        <v>6990</v>
      </c>
      <c r="C1167" t="str">
        <f>VLOOKUP(B1167,[1]Arkusz5!$A$3:$Y$2185,2,FALSE)</f>
        <v>52.45112</v>
      </c>
      <c r="D1167" t="str">
        <f>VLOOKUP(B1167,[1]Arkusz5!$A$3:$Y$2185,3,FALSE)</f>
        <v>17.2484</v>
      </c>
      <c r="E1167" t="str">
        <f>VLOOKUP(B1167,[1]Arkusz5!$A$3:$Y$2185,4,FALSE)</f>
        <v>33UXU51</v>
      </c>
      <c r="F1167" t="str">
        <f>VLOOKUP(B1167,[1]Arkusz5!$A$3:$Y$2185,5,FALSE)</f>
        <v>CC91</v>
      </c>
      <c r="G1167">
        <f>VLOOKUP(B1167,[1]Arkusz5!$A$3:$Y$2185,6,FALSE)</f>
        <v>0</v>
      </c>
      <c r="H1167">
        <f>VLOOKUP(B1167,[1]Arkusz5!$A$3:$Y$2185,7,FALSE)</f>
        <v>0</v>
      </c>
      <c r="I1167">
        <f>VLOOKUP(B1167,[1]Arkusz5!$A$3:$Y$2185,8,FALSE)</f>
        <v>0</v>
      </c>
      <c r="J1167">
        <f>VLOOKUP(B1167,[1]Arkusz5!$A$3:$Y$2185,9,FALSE)</f>
        <v>0</v>
      </c>
      <c r="K1167" t="str">
        <f>VLOOKUP(B1167,[1]Arkusz5!$A$3:$Y$2185,10,FALSE)</f>
        <v>Park Krajobrazowy Promno - otulina</v>
      </c>
      <c r="L1167">
        <f>VLOOKUP(B1167,[1]Arkusz5!$A$3:$Y$2185,11,FALSE)</f>
        <v>0</v>
      </c>
      <c r="M1167">
        <f>VLOOKUP(B1167,[1]Arkusz5!$A$3:$Y$2185,12,FALSE)</f>
        <v>0</v>
      </c>
      <c r="N1167">
        <f>VLOOKUP(B1167,[1]Arkusz5!$A$3:$Y$2185,13,FALSE)</f>
        <v>0</v>
      </c>
      <c r="O1167">
        <f>VLOOKUP(B1167,[1]Arkusz5!$A$3:$Y$2185,14,FALSE)</f>
        <v>0</v>
      </c>
      <c r="P1167">
        <f>VLOOKUP(B1167,[1]Arkusz5!$A$3:$Y$2185,15,FALSE)</f>
        <v>0</v>
      </c>
      <c r="Q1167" t="str">
        <f>VLOOKUP(B1167,[1]Arkusz5!$A$3:$Y$2185,16,FALSE)</f>
        <v>PLH300030</v>
      </c>
      <c r="R1167" t="str">
        <f>VLOOKUP(B1167,[1]Arkusz5!$A$3:$Y$2185,17,FALSE)</f>
        <v>Ostoja koło Promna</v>
      </c>
      <c r="S1167" t="str">
        <f>VLOOKUP(B1167,[1]Arkusz5!$A$3:$Y$2185,18,FALSE)</f>
        <v>Europa</v>
      </c>
      <c r="T1167" t="str">
        <f>VLOOKUP(B1167,[1]Arkusz5!$A$3:$Y$2185,19,FALSE)</f>
        <v>Polska</v>
      </c>
      <c r="U1167" t="str">
        <f>VLOOKUP(B1167,[1]Arkusz5!$A$3:$Y$2185,20,FALSE)</f>
        <v>wielkopolskie</v>
      </c>
      <c r="V1167" t="str">
        <f>VLOOKUP(B1167,[1]Arkusz5!$A$3:$Y$2185,21,FALSE)</f>
        <v>poznański</v>
      </c>
      <c r="W1167" t="str">
        <f>VLOOKUP(B1167,[1]Arkusz5!$A$3:$Y$2185,22,FALSE)</f>
        <v>Pobiedziska</v>
      </c>
      <c r="X1167" t="str">
        <f>VLOOKUP(B1167,[1]Arkusz5!$A$3:$Y$2185,23,FALSE)</f>
        <v>315.56 Równina Wrzesińska</v>
      </c>
      <c r="Y1167" t="str">
        <f>VLOOKUP(B1167,[1]Arkusz5!$A$3:$Y$2185,24,FALSE)</f>
        <v>Continental Bio-geographical Region</v>
      </c>
      <c r="Z1167" t="str">
        <f>VLOOKUP(B1167,[1]Arkusz5!$A$3:$Y$2185,25,FALSE)</f>
        <v>Galio-Carpinetum</v>
      </c>
    </row>
    <row r="1168" spans="1:26" x14ac:dyDescent="0.25">
      <c r="A1168">
        <v>1167</v>
      </c>
      <c r="B1168" t="s">
        <v>6996</v>
      </c>
      <c r="C1168" t="str">
        <f>VLOOKUP(B1168,[1]Arkusz5!$A$3:$Y$2185,2,FALSE)</f>
        <v>52.450399</v>
      </c>
      <c r="D1168" t="str">
        <f>VLOOKUP(B1168,[1]Arkusz5!$A$3:$Y$2185,3,FALSE)</f>
        <v>17.248123</v>
      </c>
      <c r="E1168" t="str">
        <f>VLOOKUP(B1168,[1]Arkusz5!$A$3:$Y$2185,4,FALSE)</f>
        <v>33UXU51</v>
      </c>
      <c r="F1168" t="str">
        <f>VLOOKUP(B1168,[1]Arkusz5!$A$3:$Y$2185,5,FALSE)</f>
        <v>CC91</v>
      </c>
      <c r="G1168">
        <f>VLOOKUP(B1168,[1]Arkusz5!$A$3:$Y$2185,6,FALSE)</f>
        <v>0</v>
      </c>
      <c r="H1168">
        <f>VLOOKUP(B1168,[1]Arkusz5!$A$3:$Y$2185,7,FALSE)</f>
        <v>0</v>
      </c>
      <c r="I1168">
        <f>VLOOKUP(B1168,[1]Arkusz5!$A$3:$Y$2185,8,FALSE)</f>
        <v>0</v>
      </c>
      <c r="J1168">
        <f>VLOOKUP(B1168,[1]Arkusz5!$A$3:$Y$2185,9,FALSE)</f>
        <v>0</v>
      </c>
      <c r="K1168" t="str">
        <f>VLOOKUP(B1168,[1]Arkusz5!$A$3:$Y$2185,10,FALSE)</f>
        <v>Park Krajobrazowy Promno - otulina</v>
      </c>
      <c r="L1168">
        <f>VLOOKUP(B1168,[1]Arkusz5!$A$3:$Y$2185,11,FALSE)</f>
        <v>0</v>
      </c>
      <c r="M1168">
        <f>VLOOKUP(B1168,[1]Arkusz5!$A$3:$Y$2185,12,FALSE)</f>
        <v>0</v>
      </c>
      <c r="N1168">
        <f>VLOOKUP(B1168,[1]Arkusz5!$A$3:$Y$2185,13,FALSE)</f>
        <v>0</v>
      </c>
      <c r="O1168">
        <f>VLOOKUP(B1168,[1]Arkusz5!$A$3:$Y$2185,14,FALSE)</f>
        <v>0</v>
      </c>
      <c r="P1168">
        <f>VLOOKUP(B1168,[1]Arkusz5!$A$3:$Y$2185,15,FALSE)</f>
        <v>0</v>
      </c>
      <c r="Q1168">
        <f>VLOOKUP(B1168,[1]Arkusz5!$A$3:$Y$2185,16,FALSE)</f>
        <v>0</v>
      </c>
      <c r="R1168">
        <f>VLOOKUP(B1168,[1]Arkusz5!$A$3:$Y$2185,17,FALSE)</f>
        <v>0</v>
      </c>
      <c r="S1168" t="str">
        <f>VLOOKUP(B1168,[1]Arkusz5!$A$3:$Y$2185,18,FALSE)</f>
        <v>Europa</v>
      </c>
      <c r="T1168" t="str">
        <f>VLOOKUP(B1168,[1]Arkusz5!$A$3:$Y$2185,19,FALSE)</f>
        <v>Polska</v>
      </c>
      <c r="U1168" t="str">
        <f>VLOOKUP(B1168,[1]Arkusz5!$A$3:$Y$2185,20,FALSE)</f>
        <v>wielkopolskie</v>
      </c>
      <c r="V1168" t="str">
        <f>VLOOKUP(B1168,[1]Arkusz5!$A$3:$Y$2185,21,FALSE)</f>
        <v>poznański</v>
      </c>
      <c r="W1168" t="str">
        <f>VLOOKUP(B1168,[1]Arkusz5!$A$3:$Y$2185,22,FALSE)</f>
        <v>Pobiedziska</v>
      </c>
      <c r="X1168" t="str">
        <f>VLOOKUP(B1168,[1]Arkusz5!$A$3:$Y$2185,23,FALSE)</f>
        <v>315.56 Równina Wrzesińska</v>
      </c>
      <c r="Y1168" t="str">
        <f>VLOOKUP(B1168,[1]Arkusz5!$A$3:$Y$2185,24,FALSE)</f>
        <v>Continental Bio-geographical Region</v>
      </c>
      <c r="Z1168" t="str">
        <f>VLOOKUP(B1168,[1]Arkusz5!$A$3:$Y$2185,25,FALSE)</f>
        <v>Galio-Carpinetum</v>
      </c>
    </row>
    <row r="1169" spans="1:26" x14ac:dyDescent="0.25">
      <c r="A1169">
        <v>1168</v>
      </c>
      <c r="B1169" t="s">
        <v>7003</v>
      </c>
      <c r="C1169" t="str">
        <f>VLOOKUP(B1169,[1]Arkusz5!$A$3:$Y$2185,2,FALSE)</f>
        <v>51.1447</v>
      </c>
      <c r="D1169" t="str">
        <f>VLOOKUP(B1169,[1]Arkusz5!$A$3:$Y$2185,3,FALSE)</f>
        <v>17.8485</v>
      </c>
      <c r="E1169" t="str">
        <f>VLOOKUP(B1169,[1]Arkusz5!$A$3:$Y$2185,4,FALSE)</f>
        <v>33UXS96</v>
      </c>
      <c r="F1169" t="str">
        <f>VLOOKUP(B1169,[1]Arkusz5!$A$3:$Y$2185,5,FALSE)</f>
        <v>CE44</v>
      </c>
      <c r="G1169">
        <f>VLOOKUP(B1169,[1]Arkusz5!$A$3:$Y$2185,6,FALSE)</f>
        <v>0</v>
      </c>
      <c r="H1169">
        <f>VLOOKUP(B1169,[1]Arkusz5!$A$3:$Y$2185,7,FALSE)</f>
        <v>0</v>
      </c>
      <c r="I1169">
        <f>VLOOKUP(B1169,[1]Arkusz5!$A$3:$Y$2185,8,FALSE)</f>
        <v>0</v>
      </c>
      <c r="J1169">
        <f>VLOOKUP(B1169,[1]Arkusz5!$A$3:$Y$2185,9,FALSE)</f>
        <v>0</v>
      </c>
      <c r="K1169">
        <f>VLOOKUP(B1169,[1]Arkusz5!$A$3:$Y$2185,10,FALSE)</f>
        <v>0</v>
      </c>
      <c r="L1169">
        <f>VLOOKUP(B1169,[1]Arkusz5!$A$3:$Y$2185,11,FALSE)</f>
        <v>0</v>
      </c>
      <c r="M1169">
        <f>VLOOKUP(B1169,[1]Arkusz5!$A$3:$Y$2185,12,FALSE)</f>
        <v>0</v>
      </c>
      <c r="N1169">
        <f>VLOOKUP(B1169,[1]Arkusz5!$A$3:$Y$2185,13,FALSE)</f>
        <v>0</v>
      </c>
      <c r="O1169">
        <f>VLOOKUP(B1169,[1]Arkusz5!$A$3:$Y$2185,14,FALSE)</f>
        <v>0</v>
      </c>
      <c r="P1169">
        <f>VLOOKUP(B1169,[1]Arkusz5!$A$3:$Y$2185,15,FALSE)</f>
        <v>0</v>
      </c>
      <c r="Q1169">
        <f>VLOOKUP(B1169,[1]Arkusz5!$A$3:$Y$2185,16,FALSE)</f>
        <v>0</v>
      </c>
      <c r="R1169">
        <f>VLOOKUP(B1169,[1]Arkusz5!$A$3:$Y$2185,17,FALSE)</f>
        <v>0</v>
      </c>
      <c r="S1169" t="str">
        <f>VLOOKUP(B1169,[1]Arkusz5!$A$3:$Y$2185,18,FALSE)</f>
        <v>Europa</v>
      </c>
      <c r="T1169" t="str">
        <f>VLOOKUP(B1169,[1]Arkusz5!$A$3:$Y$2185,19,FALSE)</f>
        <v>Polska</v>
      </c>
      <c r="U1169" t="str">
        <f>VLOOKUP(B1169,[1]Arkusz5!$A$3:$Y$2185,20,FALSE)</f>
        <v>wielkopolskie</v>
      </c>
      <c r="V1169" t="str">
        <f>VLOOKUP(B1169,[1]Arkusz5!$A$3:$Y$2185,21,FALSE)</f>
        <v>kępiński</v>
      </c>
      <c r="W1169" t="str">
        <f>VLOOKUP(B1169,[1]Arkusz5!$A$3:$Y$2185,22,FALSE)</f>
        <v>Rychtal</v>
      </c>
      <c r="X1169" t="str">
        <f>VLOOKUP(B1169,[1]Arkusz5!$A$3:$Y$2185,23,FALSE)</f>
        <v>318.56 Równina Oleśnicka</v>
      </c>
      <c r="Y1169" t="str">
        <f>VLOOKUP(B1169,[1]Arkusz5!$A$3:$Y$2185,24,FALSE)</f>
        <v>Continental Bio-geographical Region</v>
      </c>
      <c r="Z1169" t="str">
        <f>VLOOKUP(B1169,[1]Arkusz5!$A$3:$Y$2185,25,FALSE)</f>
        <v>Fraxino-Alnetum (=Circaeo-Alnetum)</v>
      </c>
    </row>
    <row r="1170" spans="1:26" x14ac:dyDescent="0.25">
      <c r="A1170">
        <v>1169</v>
      </c>
      <c r="B1170" t="s">
        <v>7010</v>
      </c>
      <c r="C1170" t="str">
        <f>VLOOKUP(B1170,[1]Arkusz5!$A$3:$Y$2185,2,FALSE)</f>
        <v>51.1447</v>
      </c>
      <c r="D1170" t="str">
        <f>VLOOKUP(B1170,[1]Arkusz5!$A$3:$Y$2185,3,FALSE)</f>
        <v>17.8485</v>
      </c>
      <c r="E1170" t="str">
        <f>VLOOKUP(B1170,[1]Arkusz5!$A$3:$Y$2185,4,FALSE)</f>
        <v>33UXS96</v>
      </c>
      <c r="F1170" t="str">
        <f>VLOOKUP(B1170,[1]Arkusz5!$A$3:$Y$2185,5,FALSE)</f>
        <v>CE44</v>
      </c>
      <c r="G1170">
        <f>VLOOKUP(B1170,[1]Arkusz5!$A$3:$Y$2185,6,FALSE)</f>
        <v>0</v>
      </c>
      <c r="H1170">
        <f>VLOOKUP(B1170,[1]Arkusz5!$A$3:$Y$2185,7,FALSE)</f>
        <v>0</v>
      </c>
      <c r="I1170">
        <f>VLOOKUP(B1170,[1]Arkusz5!$A$3:$Y$2185,8,FALSE)</f>
        <v>0</v>
      </c>
      <c r="J1170">
        <f>VLOOKUP(B1170,[1]Arkusz5!$A$3:$Y$2185,9,FALSE)</f>
        <v>0</v>
      </c>
      <c r="K1170">
        <f>VLOOKUP(B1170,[1]Arkusz5!$A$3:$Y$2185,10,FALSE)</f>
        <v>0</v>
      </c>
      <c r="L1170">
        <f>VLOOKUP(B1170,[1]Arkusz5!$A$3:$Y$2185,11,FALSE)</f>
        <v>0</v>
      </c>
      <c r="M1170">
        <f>VLOOKUP(B1170,[1]Arkusz5!$A$3:$Y$2185,12,FALSE)</f>
        <v>0</v>
      </c>
      <c r="N1170">
        <f>VLOOKUP(B1170,[1]Arkusz5!$A$3:$Y$2185,13,FALSE)</f>
        <v>0</v>
      </c>
      <c r="O1170">
        <f>VLOOKUP(B1170,[1]Arkusz5!$A$3:$Y$2185,14,FALSE)</f>
        <v>0</v>
      </c>
      <c r="P1170">
        <f>VLOOKUP(B1170,[1]Arkusz5!$A$3:$Y$2185,15,FALSE)</f>
        <v>0</v>
      </c>
      <c r="Q1170">
        <f>VLOOKUP(B1170,[1]Arkusz5!$A$3:$Y$2185,16,FALSE)</f>
        <v>0</v>
      </c>
      <c r="R1170">
        <f>VLOOKUP(B1170,[1]Arkusz5!$A$3:$Y$2185,17,FALSE)</f>
        <v>0</v>
      </c>
      <c r="S1170" t="str">
        <f>VLOOKUP(B1170,[1]Arkusz5!$A$3:$Y$2185,18,FALSE)</f>
        <v>Europa</v>
      </c>
      <c r="T1170" t="str">
        <f>VLOOKUP(B1170,[1]Arkusz5!$A$3:$Y$2185,19,FALSE)</f>
        <v>Polska</v>
      </c>
      <c r="U1170" t="str">
        <f>VLOOKUP(B1170,[1]Arkusz5!$A$3:$Y$2185,20,FALSE)</f>
        <v>wielkopolskie</v>
      </c>
      <c r="V1170" t="str">
        <f>VLOOKUP(B1170,[1]Arkusz5!$A$3:$Y$2185,21,FALSE)</f>
        <v>kępiński</v>
      </c>
      <c r="W1170" t="str">
        <f>VLOOKUP(B1170,[1]Arkusz5!$A$3:$Y$2185,22,FALSE)</f>
        <v>Rychtal</v>
      </c>
      <c r="X1170" t="str">
        <f>VLOOKUP(B1170,[1]Arkusz5!$A$3:$Y$2185,23,FALSE)</f>
        <v>318.56 Równina Oleśnicka</v>
      </c>
      <c r="Y1170" t="str">
        <f>VLOOKUP(B1170,[1]Arkusz5!$A$3:$Y$2185,24,FALSE)</f>
        <v>Continental Bio-geographical Region</v>
      </c>
      <c r="Z1170" t="str">
        <f>VLOOKUP(B1170,[1]Arkusz5!$A$3:$Y$2185,25,FALSE)</f>
        <v>Fraxino-Alnetum (=Circaeo-Alnetum)</v>
      </c>
    </row>
    <row r="1171" spans="1:26" x14ac:dyDescent="0.25">
      <c r="A1171">
        <v>1170</v>
      </c>
      <c r="B1171" t="s">
        <v>7011</v>
      </c>
      <c r="C1171" t="str">
        <f>VLOOKUP(B1171,[1]Arkusz5!$A$3:$Y$2185,2,FALSE)</f>
        <v>52.433282</v>
      </c>
      <c r="D1171" t="str">
        <f>VLOOKUP(B1171,[1]Arkusz5!$A$3:$Y$2185,3,FALSE)</f>
        <v>17.289853</v>
      </c>
      <c r="E1171" t="str">
        <f>VLOOKUP(B1171,[1]Arkusz5!$A$3:$Y$2185,4,FALSE)</f>
        <v>33UXU51</v>
      </c>
      <c r="F1171" t="str">
        <f>VLOOKUP(B1171,[1]Arkusz5!$A$3:$Y$2185,5,FALSE)</f>
        <v>CD01</v>
      </c>
      <c r="G1171">
        <f>VLOOKUP(B1171,[1]Arkusz5!$A$3:$Y$2185,6,FALSE)</f>
        <v>0</v>
      </c>
      <c r="H1171">
        <f>VLOOKUP(B1171,[1]Arkusz5!$A$3:$Y$2185,7,FALSE)</f>
        <v>0</v>
      </c>
      <c r="I1171">
        <f>VLOOKUP(B1171,[1]Arkusz5!$A$3:$Y$2185,8,FALSE)</f>
        <v>0</v>
      </c>
      <c r="J1171">
        <f>VLOOKUP(B1171,[1]Arkusz5!$A$3:$Y$2185,9,FALSE)</f>
        <v>0</v>
      </c>
      <c r="K1171" t="str">
        <f>VLOOKUP(B1171,[1]Arkusz5!$A$3:$Y$2185,10,FALSE)</f>
        <v>Park Krajobrazowy Promno - otulina</v>
      </c>
      <c r="L1171">
        <f>VLOOKUP(B1171,[1]Arkusz5!$A$3:$Y$2185,11,FALSE)</f>
        <v>0</v>
      </c>
      <c r="M1171">
        <f>VLOOKUP(B1171,[1]Arkusz5!$A$3:$Y$2185,12,FALSE)</f>
        <v>0</v>
      </c>
      <c r="N1171">
        <f>VLOOKUP(B1171,[1]Arkusz5!$A$3:$Y$2185,13,FALSE)</f>
        <v>0</v>
      </c>
      <c r="O1171">
        <f>VLOOKUP(B1171,[1]Arkusz5!$A$3:$Y$2185,14,FALSE)</f>
        <v>0</v>
      </c>
      <c r="P1171">
        <f>VLOOKUP(B1171,[1]Arkusz5!$A$3:$Y$2185,15,FALSE)</f>
        <v>0</v>
      </c>
      <c r="Q1171">
        <f>VLOOKUP(B1171,[1]Arkusz5!$A$3:$Y$2185,16,FALSE)</f>
        <v>0</v>
      </c>
      <c r="R1171">
        <f>VLOOKUP(B1171,[1]Arkusz5!$A$3:$Y$2185,17,FALSE)</f>
        <v>0</v>
      </c>
      <c r="S1171" t="str">
        <f>VLOOKUP(B1171,[1]Arkusz5!$A$3:$Y$2185,18,FALSE)</f>
        <v>Europa</v>
      </c>
      <c r="T1171" t="str">
        <f>VLOOKUP(B1171,[1]Arkusz5!$A$3:$Y$2185,19,FALSE)</f>
        <v>Polska</v>
      </c>
      <c r="U1171" t="str">
        <f>VLOOKUP(B1171,[1]Arkusz5!$A$3:$Y$2185,20,FALSE)</f>
        <v>wielkopolskie</v>
      </c>
      <c r="V1171" t="str">
        <f>VLOOKUP(B1171,[1]Arkusz5!$A$3:$Y$2185,21,FALSE)</f>
        <v>poznański</v>
      </c>
      <c r="W1171" t="str">
        <f>VLOOKUP(B1171,[1]Arkusz5!$A$3:$Y$2185,22,FALSE)</f>
        <v>Pobiedziska</v>
      </c>
      <c r="X1171" t="str">
        <f>VLOOKUP(B1171,[1]Arkusz5!$A$3:$Y$2185,23,FALSE)</f>
        <v>315.56 Równina Wrzesińska</v>
      </c>
      <c r="Y1171" t="str">
        <f>VLOOKUP(B1171,[1]Arkusz5!$A$3:$Y$2185,24,FALSE)</f>
        <v>Continental Bio-geographical Region</v>
      </c>
      <c r="Z1171" t="str">
        <f>VLOOKUP(B1171,[1]Arkusz5!$A$3:$Y$2185,25,FALSE)</f>
        <v>Galio-Carpinetum</v>
      </c>
    </row>
    <row r="1172" spans="1:26" x14ac:dyDescent="0.25">
      <c r="A1172">
        <v>1171</v>
      </c>
      <c r="B1172" t="s">
        <v>7016</v>
      </c>
      <c r="C1172" t="str">
        <f>VLOOKUP(B1172,[1]Arkusz5!$A$3:$Y$2185,2,FALSE)</f>
        <v>52.4603</v>
      </c>
      <c r="D1172" t="str">
        <f>VLOOKUP(B1172,[1]Arkusz5!$A$3:$Y$2185,3,FALSE)</f>
        <v>16.2443</v>
      </c>
      <c r="E1172" t="str">
        <f>VLOOKUP(B1172,[1]Arkusz5!$A$3:$Y$2185,4,FALSE)</f>
        <v>33UWU81</v>
      </c>
      <c r="F1172" t="str">
        <f>VLOOKUP(B1172,[1]Arkusz5!$A$3:$Y$2185,5,FALSE)</f>
        <v>BC94</v>
      </c>
      <c r="G1172">
        <f>VLOOKUP(B1172,[1]Arkusz5!$A$3:$Y$2185,6,FALSE)</f>
        <v>0</v>
      </c>
      <c r="H1172">
        <f>VLOOKUP(B1172,[1]Arkusz5!$A$3:$Y$2185,7,FALSE)</f>
        <v>0</v>
      </c>
      <c r="I1172">
        <f>VLOOKUP(B1172,[1]Arkusz5!$A$3:$Y$2185,8,FALSE)</f>
        <v>0</v>
      </c>
      <c r="J1172">
        <f>VLOOKUP(B1172,[1]Arkusz5!$A$3:$Y$2185,9,FALSE)</f>
        <v>0</v>
      </c>
      <c r="K1172">
        <f>VLOOKUP(B1172,[1]Arkusz5!$A$3:$Y$2185,10,FALSE)</f>
        <v>0</v>
      </c>
      <c r="L1172" t="str">
        <f>VLOOKUP(B1172,[1]Arkusz5!$A$3:$Y$2185,11,FALSE)</f>
        <v>Rezerwat na Jeziorze Zgierzynieckim im. Bolesława Papi</v>
      </c>
      <c r="M1172" t="str">
        <f>VLOOKUP(B1172,[1]Arkusz5!$A$3:$Y$2185,12,FALSE)</f>
        <v>faunistyczny</v>
      </c>
      <c r="N1172">
        <f>VLOOKUP(B1172,[1]Arkusz5!$A$3:$Y$2185,13,FALSE)</f>
        <v>0</v>
      </c>
      <c r="O1172">
        <f>VLOOKUP(B1172,[1]Arkusz5!$A$3:$Y$2185,14,FALSE)</f>
        <v>0</v>
      </c>
      <c r="P1172">
        <f>VLOOKUP(B1172,[1]Arkusz5!$A$3:$Y$2185,15,FALSE)</f>
        <v>0</v>
      </c>
      <c r="Q1172" t="str">
        <f>VLOOKUP(B1172,[1]Arkusz5!$A$3:$Y$2185,16,FALSE)</f>
        <v>PLB300009; PLH300007</v>
      </c>
      <c r="R1172" t="str">
        <f>VLOOKUP(B1172,[1]Arkusz5!$A$3:$Y$2185,17,FALSE)</f>
        <v>Jezioro Zgierzynieckie; Ostoja Zgierzyniecka</v>
      </c>
      <c r="S1172" t="str">
        <f>VLOOKUP(B1172,[1]Arkusz5!$A$3:$Y$2185,18,FALSE)</f>
        <v>Europa</v>
      </c>
      <c r="T1172" t="str">
        <f>VLOOKUP(B1172,[1]Arkusz5!$A$3:$Y$2185,19,FALSE)</f>
        <v>Polska</v>
      </c>
      <c r="U1172" t="str">
        <f>VLOOKUP(B1172,[1]Arkusz5!$A$3:$Y$2185,20,FALSE)</f>
        <v>wielkopolskie</v>
      </c>
      <c r="V1172" t="str">
        <f>VLOOKUP(B1172,[1]Arkusz5!$A$3:$Y$2185,21,FALSE)</f>
        <v>nowotomyski</v>
      </c>
      <c r="W1172" t="str">
        <f>VLOOKUP(B1172,[1]Arkusz5!$A$3:$Y$2185,22,FALSE)</f>
        <v>Lwówek</v>
      </c>
      <c r="X1172" t="str">
        <f>VLOOKUP(B1172,[1]Arkusz5!$A$3:$Y$2185,23,FALSE)</f>
        <v>315.51 Pojezierze Poznańskie</v>
      </c>
      <c r="Y1172" t="str">
        <f>VLOOKUP(B1172,[1]Arkusz5!$A$3:$Y$2185,24,FALSE)</f>
        <v>Continental Bio-geographical Region</v>
      </c>
      <c r="Z1172" t="str">
        <f>VLOOKUP(B1172,[1]Arkusz5!$A$3:$Y$2185,25,FALSE)</f>
        <v>Fraxino-Alnetum (=Circaeo-Alnetum)</v>
      </c>
    </row>
    <row r="1173" spans="1:26" x14ac:dyDescent="0.25">
      <c r="A1173">
        <v>1172</v>
      </c>
      <c r="B1173" t="s">
        <v>7027</v>
      </c>
      <c r="C1173" t="str">
        <f>VLOOKUP(B1173,[1]Arkusz5!$A$3:$Y$2185,2,FALSE)</f>
        <v>52.4618</v>
      </c>
      <c r="D1173" t="str">
        <f>VLOOKUP(B1173,[1]Arkusz5!$A$3:$Y$2185,3,FALSE)</f>
        <v>16.2542</v>
      </c>
      <c r="E1173" t="str">
        <f>VLOOKUP(B1173,[1]Arkusz5!$A$3:$Y$2185,4,FALSE)</f>
        <v>33UWU81</v>
      </c>
      <c r="F1173" t="str">
        <f>VLOOKUP(B1173,[1]Arkusz5!$A$3:$Y$2185,5,FALSE)</f>
        <v>BC94</v>
      </c>
      <c r="G1173">
        <f>VLOOKUP(B1173,[1]Arkusz5!$A$3:$Y$2185,6,FALSE)</f>
        <v>0</v>
      </c>
      <c r="H1173">
        <f>VLOOKUP(B1173,[1]Arkusz5!$A$3:$Y$2185,7,FALSE)</f>
        <v>0</v>
      </c>
      <c r="I1173">
        <f>VLOOKUP(B1173,[1]Arkusz5!$A$3:$Y$2185,8,FALSE)</f>
        <v>0</v>
      </c>
      <c r="J1173">
        <f>VLOOKUP(B1173,[1]Arkusz5!$A$3:$Y$2185,9,FALSE)</f>
        <v>0</v>
      </c>
      <c r="K1173">
        <f>VLOOKUP(B1173,[1]Arkusz5!$A$3:$Y$2185,10,FALSE)</f>
        <v>0</v>
      </c>
      <c r="L1173">
        <f>VLOOKUP(B1173,[1]Arkusz5!$A$3:$Y$2185,11,FALSE)</f>
        <v>0</v>
      </c>
      <c r="M1173">
        <f>VLOOKUP(B1173,[1]Arkusz5!$A$3:$Y$2185,12,FALSE)</f>
        <v>0</v>
      </c>
      <c r="N1173">
        <f>VLOOKUP(B1173,[1]Arkusz5!$A$3:$Y$2185,13,FALSE)</f>
        <v>0</v>
      </c>
      <c r="O1173">
        <f>VLOOKUP(B1173,[1]Arkusz5!$A$3:$Y$2185,14,FALSE)</f>
        <v>0</v>
      </c>
      <c r="P1173">
        <f>VLOOKUP(B1173,[1]Arkusz5!$A$3:$Y$2185,15,FALSE)</f>
        <v>0</v>
      </c>
      <c r="Q1173">
        <f>VLOOKUP(B1173,[1]Arkusz5!$A$3:$Y$2185,16,FALSE)</f>
        <v>0</v>
      </c>
      <c r="R1173">
        <f>VLOOKUP(B1173,[1]Arkusz5!$A$3:$Y$2185,17,FALSE)</f>
        <v>0</v>
      </c>
      <c r="S1173" t="str">
        <f>VLOOKUP(B1173,[1]Arkusz5!$A$3:$Y$2185,18,FALSE)</f>
        <v>Europa</v>
      </c>
      <c r="T1173" t="str">
        <f>VLOOKUP(B1173,[1]Arkusz5!$A$3:$Y$2185,19,FALSE)</f>
        <v>Polska</v>
      </c>
      <c r="U1173" t="str">
        <f>VLOOKUP(B1173,[1]Arkusz5!$A$3:$Y$2185,20,FALSE)</f>
        <v>wielkopolskie</v>
      </c>
      <c r="V1173" t="str">
        <f>VLOOKUP(B1173,[1]Arkusz5!$A$3:$Y$2185,21,FALSE)</f>
        <v>nowotomyski</v>
      </c>
      <c r="W1173" t="str">
        <f>VLOOKUP(B1173,[1]Arkusz5!$A$3:$Y$2185,22,FALSE)</f>
        <v>Lwówek</v>
      </c>
      <c r="X1173" t="str">
        <f>VLOOKUP(B1173,[1]Arkusz5!$A$3:$Y$2185,23,FALSE)</f>
        <v>315.51 Pojezierze Poznańskie</v>
      </c>
      <c r="Y1173" t="str">
        <f>VLOOKUP(B1173,[1]Arkusz5!$A$3:$Y$2185,24,FALSE)</f>
        <v>Continental Bio-geographical Region</v>
      </c>
      <c r="Z1173" t="str">
        <f>VLOOKUP(B1173,[1]Arkusz5!$A$3:$Y$2185,25,FALSE)</f>
        <v>Pino-Quercetum (=Querco-Pinetum + Serratulo-Pinetum)</v>
      </c>
    </row>
    <row r="1174" spans="1:26" x14ac:dyDescent="0.25">
      <c r="A1174">
        <v>1173</v>
      </c>
      <c r="B1174" t="s">
        <v>7036</v>
      </c>
      <c r="C1174" t="str">
        <f>VLOOKUP(B1174,[1]Arkusz5!$A$3:$Y$2185,2,FALSE)</f>
        <v>52.4038</v>
      </c>
      <c r="D1174" t="str">
        <f>VLOOKUP(B1174,[1]Arkusz5!$A$3:$Y$2185,3,FALSE)</f>
        <v>16.675</v>
      </c>
      <c r="E1174" t="str">
        <f>VLOOKUP(B1174,[1]Arkusz5!$A$3:$Y$2185,4,FALSE)</f>
        <v>33UXU10</v>
      </c>
      <c r="F1174" t="str">
        <f>VLOOKUP(B1174,[1]Arkusz5!$A$3:$Y$2185,5,FALSE)</f>
        <v>BD07</v>
      </c>
      <c r="G1174">
        <f>VLOOKUP(B1174,[1]Arkusz5!$A$3:$Y$2185,6,FALSE)</f>
        <v>0</v>
      </c>
      <c r="H1174">
        <f>VLOOKUP(B1174,[1]Arkusz5!$A$3:$Y$2185,7,FALSE)</f>
        <v>0</v>
      </c>
      <c r="I1174">
        <f>VLOOKUP(B1174,[1]Arkusz5!$A$3:$Y$2185,8,FALSE)</f>
        <v>0</v>
      </c>
      <c r="J1174">
        <f>VLOOKUP(B1174,[1]Arkusz5!$A$3:$Y$2185,9,FALSE)</f>
        <v>0</v>
      </c>
      <c r="K1174">
        <f>VLOOKUP(B1174,[1]Arkusz5!$A$3:$Y$2185,10,FALSE)</f>
        <v>0</v>
      </c>
      <c r="L1174">
        <f>VLOOKUP(B1174,[1]Arkusz5!$A$3:$Y$2185,11,FALSE)</f>
        <v>0</v>
      </c>
      <c r="M1174">
        <f>VLOOKUP(B1174,[1]Arkusz5!$A$3:$Y$2185,12,FALSE)</f>
        <v>0</v>
      </c>
      <c r="N1174">
        <f>VLOOKUP(B1174,[1]Arkusz5!$A$3:$Y$2185,13,FALSE)</f>
        <v>0</v>
      </c>
      <c r="O1174">
        <f>VLOOKUP(B1174,[1]Arkusz5!$A$3:$Y$2185,14,FALSE)</f>
        <v>0</v>
      </c>
      <c r="P1174">
        <f>VLOOKUP(B1174,[1]Arkusz5!$A$3:$Y$2185,15,FALSE)</f>
        <v>0</v>
      </c>
      <c r="Q1174">
        <f>VLOOKUP(B1174,[1]Arkusz5!$A$3:$Y$2185,16,FALSE)</f>
        <v>0</v>
      </c>
      <c r="R1174">
        <f>VLOOKUP(B1174,[1]Arkusz5!$A$3:$Y$2185,17,FALSE)</f>
        <v>0</v>
      </c>
      <c r="S1174" t="str">
        <f>VLOOKUP(B1174,[1]Arkusz5!$A$3:$Y$2185,18,FALSE)</f>
        <v>Europa</v>
      </c>
      <c r="T1174" t="str">
        <f>VLOOKUP(B1174,[1]Arkusz5!$A$3:$Y$2185,19,FALSE)</f>
        <v>Polska</v>
      </c>
      <c r="U1174" t="str">
        <f>VLOOKUP(B1174,[1]Arkusz5!$A$3:$Y$2185,20,FALSE)</f>
        <v>wielkopolskie</v>
      </c>
      <c r="V1174" t="str">
        <f>VLOOKUP(B1174,[1]Arkusz5!$A$3:$Y$2185,21,FALSE)</f>
        <v>poznański</v>
      </c>
      <c r="W1174" t="str">
        <f>VLOOKUP(B1174,[1]Arkusz5!$A$3:$Y$2185,22,FALSE)</f>
        <v>Tarnowo Podgórne</v>
      </c>
      <c r="X1174" t="str">
        <f>VLOOKUP(B1174,[1]Arkusz5!$A$3:$Y$2185,23,FALSE)</f>
        <v>315.51 Pojezierze Poznańskie</v>
      </c>
      <c r="Y1174" t="str">
        <f>VLOOKUP(B1174,[1]Arkusz5!$A$3:$Y$2185,24,FALSE)</f>
        <v>Continental Bio-geographical Region</v>
      </c>
      <c r="Z1174" t="str">
        <f>VLOOKUP(B1174,[1]Arkusz5!$A$3:$Y$2185,25,FALSE)</f>
        <v>Pino-Quercetum (=Querco-Pinetum + Serratulo-Pinetum)</v>
      </c>
    </row>
    <row r="1175" spans="1:26" x14ac:dyDescent="0.25">
      <c r="A1175">
        <v>1174</v>
      </c>
      <c r="B1175" t="s">
        <v>7044</v>
      </c>
      <c r="C1175" t="str">
        <f>VLOOKUP(B1175,[1]Arkusz5!$A$3:$Y$2185,2,FALSE)</f>
        <v>52.40728</v>
      </c>
      <c r="D1175" t="str">
        <f>VLOOKUP(B1175,[1]Arkusz5!$A$3:$Y$2185,3,FALSE)</f>
        <v>16.677635</v>
      </c>
      <c r="E1175" t="str">
        <f>VLOOKUP(B1175,[1]Arkusz5!$A$3:$Y$2185,4,FALSE)</f>
        <v>33UXU10</v>
      </c>
      <c r="F1175" t="str">
        <f>VLOOKUP(B1175,[1]Arkusz5!$A$3:$Y$2185,5,FALSE)</f>
        <v>BD07</v>
      </c>
      <c r="G1175">
        <f>VLOOKUP(B1175,[1]Arkusz5!$A$3:$Y$2185,6,FALSE)</f>
        <v>0</v>
      </c>
      <c r="H1175">
        <f>VLOOKUP(B1175,[1]Arkusz5!$A$3:$Y$2185,7,FALSE)</f>
        <v>0</v>
      </c>
      <c r="I1175">
        <f>VLOOKUP(B1175,[1]Arkusz5!$A$3:$Y$2185,8,FALSE)</f>
        <v>0</v>
      </c>
      <c r="J1175">
        <f>VLOOKUP(B1175,[1]Arkusz5!$A$3:$Y$2185,9,FALSE)</f>
        <v>0</v>
      </c>
      <c r="K1175">
        <f>VLOOKUP(B1175,[1]Arkusz5!$A$3:$Y$2185,10,FALSE)</f>
        <v>0</v>
      </c>
      <c r="L1175">
        <f>VLOOKUP(B1175,[1]Arkusz5!$A$3:$Y$2185,11,FALSE)</f>
        <v>0</v>
      </c>
      <c r="M1175">
        <f>VLOOKUP(B1175,[1]Arkusz5!$A$3:$Y$2185,12,FALSE)</f>
        <v>0</v>
      </c>
      <c r="N1175">
        <f>VLOOKUP(B1175,[1]Arkusz5!$A$3:$Y$2185,13,FALSE)</f>
        <v>0</v>
      </c>
      <c r="O1175">
        <f>VLOOKUP(B1175,[1]Arkusz5!$A$3:$Y$2185,14,FALSE)</f>
        <v>0</v>
      </c>
      <c r="P1175">
        <f>VLOOKUP(B1175,[1]Arkusz5!$A$3:$Y$2185,15,FALSE)</f>
        <v>0</v>
      </c>
      <c r="Q1175">
        <f>VLOOKUP(B1175,[1]Arkusz5!$A$3:$Y$2185,16,FALSE)</f>
        <v>0</v>
      </c>
      <c r="R1175">
        <f>VLOOKUP(B1175,[1]Arkusz5!$A$3:$Y$2185,17,FALSE)</f>
        <v>0</v>
      </c>
      <c r="S1175" t="str">
        <f>VLOOKUP(B1175,[1]Arkusz5!$A$3:$Y$2185,18,FALSE)</f>
        <v>Europa</v>
      </c>
      <c r="T1175" t="str">
        <f>VLOOKUP(B1175,[1]Arkusz5!$A$3:$Y$2185,19,FALSE)</f>
        <v>Polska</v>
      </c>
      <c r="U1175" t="str">
        <f>VLOOKUP(B1175,[1]Arkusz5!$A$3:$Y$2185,20,FALSE)</f>
        <v>wielkopolskie</v>
      </c>
      <c r="V1175" t="str">
        <f>VLOOKUP(B1175,[1]Arkusz5!$A$3:$Y$2185,21,FALSE)</f>
        <v>poznański</v>
      </c>
      <c r="W1175" t="str">
        <f>VLOOKUP(B1175,[1]Arkusz5!$A$3:$Y$2185,22,FALSE)</f>
        <v>Tarnowo Podgórne</v>
      </c>
      <c r="X1175" t="str">
        <f>VLOOKUP(B1175,[1]Arkusz5!$A$3:$Y$2185,23,FALSE)</f>
        <v>315.51 Pojezierze Poznańskie</v>
      </c>
      <c r="Y1175" t="str">
        <f>VLOOKUP(B1175,[1]Arkusz5!$A$3:$Y$2185,24,FALSE)</f>
        <v>Continental Bio-geographical Region</v>
      </c>
      <c r="Z1175" t="str">
        <f>VLOOKUP(B1175,[1]Arkusz5!$A$3:$Y$2185,25,FALSE)</f>
        <v>Galio-Carpinetum</v>
      </c>
    </row>
    <row r="1176" spans="1:26" x14ac:dyDescent="0.25">
      <c r="A1176">
        <v>1175</v>
      </c>
      <c r="B1176" t="s">
        <v>7048</v>
      </c>
      <c r="C1176" t="str">
        <f>VLOOKUP(B1176,[1]Arkusz5!$A$3:$Y$2185,2,FALSE)</f>
        <v>51.90093</v>
      </c>
      <c r="D1176" t="str">
        <f>VLOOKUP(B1176,[1]Arkusz5!$A$3:$Y$2185,3,FALSE)</f>
        <v>16.94772</v>
      </c>
      <c r="E1176" t="str">
        <f>VLOOKUP(B1176,[1]Arkusz5!$A$3:$Y$2185,4,FALSE)</f>
        <v>33UXT35</v>
      </c>
      <c r="F1176" t="str">
        <f>VLOOKUP(B1176,[1]Arkusz5!$A$3:$Y$2185,5,FALSE)</f>
        <v>BD58</v>
      </c>
      <c r="G1176">
        <f>VLOOKUP(B1176,[1]Arkusz5!$A$3:$Y$2185,6,FALSE)</f>
        <v>0</v>
      </c>
      <c r="H1176">
        <f>VLOOKUP(B1176,[1]Arkusz5!$A$3:$Y$2185,7,FALSE)</f>
        <v>0</v>
      </c>
      <c r="I1176">
        <f>VLOOKUP(B1176,[1]Arkusz5!$A$3:$Y$2185,8,FALSE)</f>
        <v>0</v>
      </c>
      <c r="J1176">
        <f>VLOOKUP(B1176,[1]Arkusz5!$A$3:$Y$2185,9,FALSE)</f>
        <v>0</v>
      </c>
      <c r="K1176">
        <f>VLOOKUP(B1176,[1]Arkusz5!$A$3:$Y$2185,10,FALSE)</f>
        <v>0</v>
      </c>
      <c r="L1176" t="str">
        <f>VLOOKUP(B1176,[1]Arkusz5!$A$3:$Y$2185,11,FALSE)</f>
        <v>Torfowisko Źródliskowe w Gostyniu Starym</v>
      </c>
      <c r="M1176" t="str">
        <f>VLOOKUP(B1176,[1]Arkusz5!$A$3:$Y$2185,12,FALSE)</f>
        <v>nie określono w akcie prawnym</v>
      </c>
      <c r="N1176" t="str">
        <f>VLOOKUP(B1176,[1]Arkusz5!$A$3:$Y$2185,13,FALSE)</f>
        <v>Krzywińsko-Osiecki wraz z zadrzewieniami generała Dezyderego Chłapowskiego i kompleksem leśnym Osieczna-Góra</v>
      </c>
      <c r="O1176">
        <f>VLOOKUP(B1176,[1]Arkusz5!$A$3:$Y$2185,14,FALSE)</f>
        <v>0</v>
      </c>
      <c r="P1176">
        <f>VLOOKUP(B1176,[1]Arkusz5!$A$3:$Y$2185,15,FALSE)</f>
        <v>0</v>
      </c>
      <c r="Q1176">
        <f>VLOOKUP(B1176,[1]Arkusz5!$A$3:$Y$2185,16,FALSE)</f>
        <v>0</v>
      </c>
      <c r="R1176">
        <f>VLOOKUP(B1176,[1]Arkusz5!$A$3:$Y$2185,17,FALSE)</f>
        <v>0</v>
      </c>
      <c r="S1176" t="str">
        <f>VLOOKUP(B1176,[1]Arkusz5!$A$3:$Y$2185,18,FALSE)</f>
        <v>Europa</v>
      </c>
      <c r="T1176" t="str">
        <f>VLOOKUP(B1176,[1]Arkusz5!$A$3:$Y$2185,19,FALSE)</f>
        <v>Polska</v>
      </c>
      <c r="U1176" t="str">
        <f>VLOOKUP(B1176,[1]Arkusz5!$A$3:$Y$2185,20,FALSE)</f>
        <v>wielkopolskie</v>
      </c>
      <c r="V1176" t="str">
        <f>VLOOKUP(B1176,[1]Arkusz5!$A$3:$Y$2185,21,FALSE)</f>
        <v>gostyński</v>
      </c>
      <c r="W1176" t="str">
        <f>VLOOKUP(B1176,[1]Arkusz5!$A$3:$Y$2185,22,FALSE)</f>
        <v>Gostyń</v>
      </c>
      <c r="X1176" t="str">
        <f>VLOOKUP(B1176,[1]Arkusz5!$A$3:$Y$2185,23,FALSE)</f>
        <v>318.11 Wysoczyzna Leszczyńska</v>
      </c>
      <c r="Y1176" t="str">
        <f>VLOOKUP(B1176,[1]Arkusz5!$A$3:$Y$2185,24,FALSE)</f>
        <v>Continental Bio-geographical Region</v>
      </c>
      <c r="Z1176" t="str">
        <f>VLOOKUP(B1176,[1]Arkusz5!$A$3:$Y$2185,25,FALSE)</f>
        <v>Galio-Carpinetum</v>
      </c>
    </row>
    <row r="1177" spans="1:26" x14ac:dyDescent="0.25">
      <c r="A1177">
        <v>1176</v>
      </c>
      <c r="B1177" t="s">
        <v>7053</v>
      </c>
      <c r="C1177" t="str">
        <f>VLOOKUP(B1177,[1]Arkusz5!$A$3:$Y$2185,2,FALSE)</f>
        <v>52.115988</v>
      </c>
      <c r="D1177" t="str">
        <f>VLOOKUP(B1177,[1]Arkusz5!$A$3:$Y$2185,3,FALSE)</f>
        <v>16.351044</v>
      </c>
      <c r="E1177" t="str">
        <f>VLOOKUP(B1177,[1]Arkusz5!$A$3:$Y$2185,4,FALSE)</f>
        <v>33UWT97</v>
      </c>
      <c r="F1177" t="str">
        <f>VLOOKUP(B1177,[1]Arkusz5!$A$3:$Y$2185,5,FALSE)</f>
        <v>BD34</v>
      </c>
      <c r="G1177">
        <f>VLOOKUP(B1177,[1]Arkusz5!$A$3:$Y$2185,6,FALSE)</f>
        <v>0</v>
      </c>
      <c r="H1177">
        <f>VLOOKUP(B1177,[1]Arkusz5!$A$3:$Y$2185,7,FALSE)</f>
        <v>0</v>
      </c>
      <c r="I1177">
        <f>VLOOKUP(B1177,[1]Arkusz5!$A$3:$Y$2185,8,FALSE)</f>
        <v>0</v>
      </c>
      <c r="J1177">
        <f>VLOOKUP(B1177,[1]Arkusz5!$A$3:$Y$2185,9,FALSE)</f>
        <v>0</v>
      </c>
      <c r="K1177">
        <f>VLOOKUP(B1177,[1]Arkusz5!$A$3:$Y$2185,10,FALSE)</f>
        <v>0</v>
      </c>
      <c r="L1177">
        <f>VLOOKUP(B1177,[1]Arkusz5!$A$3:$Y$2185,11,FALSE)</f>
        <v>0</v>
      </c>
      <c r="M1177">
        <f>VLOOKUP(B1177,[1]Arkusz5!$A$3:$Y$2185,12,FALSE)</f>
        <v>0</v>
      </c>
      <c r="N1177">
        <f>VLOOKUP(B1177,[1]Arkusz5!$A$3:$Y$2185,13,FALSE)</f>
        <v>0</v>
      </c>
      <c r="O1177">
        <f>VLOOKUP(B1177,[1]Arkusz5!$A$3:$Y$2185,14,FALSE)</f>
        <v>0</v>
      </c>
      <c r="P1177">
        <f>VLOOKUP(B1177,[1]Arkusz5!$A$3:$Y$2185,15,FALSE)</f>
        <v>0</v>
      </c>
      <c r="Q1177">
        <f>VLOOKUP(B1177,[1]Arkusz5!$A$3:$Y$2185,16,FALSE)</f>
        <v>0</v>
      </c>
      <c r="R1177">
        <f>VLOOKUP(B1177,[1]Arkusz5!$A$3:$Y$2185,17,FALSE)</f>
        <v>0</v>
      </c>
      <c r="S1177" t="str">
        <f>VLOOKUP(B1177,[1]Arkusz5!$A$3:$Y$2185,18,FALSE)</f>
        <v>Europa</v>
      </c>
      <c r="T1177" t="str">
        <f>VLOOKUP(B1177,[1]Arkusz5!$A$3:$Y$2185,19,FALSE)</f>
        <v>Polska</v>
      </c>
      <c r="U1177" t="str">
        <f>VLOOKUP(B1177,[1]Arkusz5!$A$3:$Y$2185,20,FALSE)</f>
        <v>wielkopolskie</v>
      </c>
      <c r="V1177" t="str">
        <f>VLOOKUP(B1177,[1]Arkusz5!$A$3:$Y$2185,21,FALSE)</f>
        <v>grodziski</v>
      </c>
      <c r="W1177" t="str">
        <f>VLOOKUP(B1177,[1]Arkusz5!$A$3:$Y$2185,22,FALSE)</f>
        <v>Wielichowo</v>
      </c>
      <c r="X1177" t="str">
        <f>VLOOKUP(B1177,[1]Arkusz5!$A$3:$Y$2185,23,FALSE)</f>
        <v>315.63 Dolina Środkowej Obry</v>
      </c>
      <c r="Y1177" t="str">
        <f>VLOOKUP(B1177,[1]Arkusz5!$A$3:$Y$2185,24,FALSE)</f>
        <v>Continental Bio-geographical Region</v>
      </c>
      <c r="Z1177" t="str">
        <f>VLOOKUP(B1177,[1]Arkusz5!$A$3:$Y$2185,25,FALSE)</f>
        <v>Galio-Carpinetum</v>
      </c>
    </row>
    <row r="1178" spans="1:26" x14ac:dyDescent="0.25">
      <c r="A1178">
        <v>1177</v>
      </c>
      <c r="B1178" t="s">
        <v>7059</v>
      </c>
      <c r="C1178" t="str">
        <f>VLOOKUP(B1178,[1]Arkusz5!$A$3:$Y$2185,2,FALSE)</f>
        <v>52.0007</v>
      </c>
      <c r="D1178" t="str">
        <f>VLOOKUP(B1178,[1]Arkusz5!$A$3:$Y$2185,3,FALSE)</f>
        <v>17.1605</v>
      </c>
      <c r="E1178" t="str">
        <f>VLOOKUP(B1178,[1]Arkusz5!$A$3:$Y$2185,4,FALSE)</f>
        <v>33UXT46</v>
      </c>
      <c r="F1178" t="str">
        <f>VLOOKUP(B1178,[1]Arkusz5!$A$3:$Y$2185,5,FALSE)</f>
        <v>CD40</v>
      </c>
      <c r="G1178">
        <f>VLOOKUP(B1178,[1]Arkusz5!$A$3:$Y$2185,6,FALSE)</f>
        <v>0</v>
      </c>
      <c r="H1178">
        <f>VLOOKUP(B1178,[1]Arkusz5!$A$3:$Y$2185,7,FALSE)</f>
        <v>0</v>
      </c>
      <c r="I1178">
        <f>VLOOKUP(B1178,[1]Arkusz5!$A$3:$Y$2185,8,FALSE)</f>
        <v>0</v>
      </c>
      <c r="J1178">
        <f>VLOOKUP(B1178,[1]Arkusz5!$A$3:$Y$2185,9,FALSE)</f>
        <v>0</v>
      </c>
      <c r="K1178">
        <f>VLOOKUP(B1178,[1]Arkusz5!$A$3:$Y$2185,10,FALSE)</f>
        <v>0</v>
      </c>
      <c r="L1178">
        <f>VLOOKUP(B1178,[1]Arkusz5!$A$3:$Y$2185,11,FALSE)</f>
        <v>0</v>
      </c>
      <c r="M1178">
        <f>VLOOKUP(B1178,[1]Arkusz5!$A$3:$Y$2185,12,FALSE)</f>
        <v>0</v>
      </c>
      <c r="N1178">
        <f>VLOOKUP(B1178,[1]Arkusz5!$A$3:$Y$2185,13,FALSE)</f>
        <v>0</v>
      </c>
      <c r="O1178">
        <f>VLOOKUP(B1178,[1]Arkusz5!$A$3:$Y$2185,14,FALSE)</f>
        <v>0</v>
      </c>
      <c r="P1178">
        <f>VLOOKUP(B1178,[1]Arkusz5!$A$3:$Y$2185,15,FALSE)</f>
        <v>0</v>
      </c>
      <c r="Q1178">
        <f>VLOOKUP(B1178,[1]Arkusz5!$A$3:$Y$2185,16,FALSE)</f>
        <v>0</v>
      </c>
      <c r="R1178">
        <f>VLOOKUP(B1178,[1]Arkusz5!$A$3:$Y$2185,17,FALSE)</f>
        <v>0</v>
      </c>
      <c r="S1178" t="str">
        <f>VLOOKUP(B1178,[1]Arkusz5!$A$3:$Y$2185,18,FALSE)</f>
        <v>Europa</v>
      </c>
      <c r="T1178" t="str">
        <f>VLOOKUP(B1178,[1]Arkusz5!$A$3:$Y$2185,19,FALSE)</f>
        <v>Polska</v>
      </c>
      <c r="U1178" t="str">
        <f>VLOOKUP(B1178,[1]Arkusz5!$A$3:$Y$2185,20,FALSE)</f>
        <v>wielkopolskie</v>
      </c>
      <c r="V1178" t="str">
        <f>VLOOKUP(B1178,[1]Arkusz5!$A$3:$Y$2185,21,FALSE)</f>
        <v>śremski</v>
      </c>
      <c r="W1178" t="str">
        <f>VLOOKUP(B1178,[1]Arkusz5!$A$3:$Y$2185,22,FALSE)</f>
        <v>Dolsk</v>
      </c>
      <c r="X1178" t="str">
        <f>VLOOKUP(B1178,[1]Arkusz5!$A$3:$Y$2185,23,FALSE)</f>
        <v>315.84 Wał Żerkowski</v>
      </c>
      <c r="Y1178" t="str">
        <f>VLOOKUP(B1178,[1]Arkusz5!$A$3:$Y$2185,24,FALSE)</f>
        <v>Continental Bio-geographical Region</v>
      </c>
      <c r="Z1178" t="str">
        <f>VLOOKUP(B1178,[1]Arkusz5!$A$3:$Y$2185,25,FALSE)</f>
        <v>Galio-Carpinetum</v>
      </c>
    </row>
    <row r="1179" spans="1:26" x14ac:dyDescent="0.25">
      <c r="A1179">
        <v>1178</v>
      </c>
      <c r="B1179" t="s">
        <v>7069</v>
      </c>
      <c r="C1179" t="str">
        <f>VLOOKUP(B1179,[1]Arkusz5!$A$3:$Y$2185,2,FALSE)</f>
        <v>51.979</v>
      </c>
      <c r="D1179" t="str">
        <f>VLOOKUP(B1179,[1]Arkusz5!$A$3:$Y$2185,3,FALSE)</f>
        <v>17.1136</v>
      </c>
      <c r="E1179" t="str">
        <f>VLOOKUP(B1179,[1]Arkusz5!$A$3:$Y$2185,4,FALSE)</f>
        <v>33UXT46</v>
      </c>
      <c r="F1179" t="str">
        <f>VLOOKUP(B1179,[1]Arkusz5!$A$3:$Y$2185,5,FALSE)</f>
        <v>CD50</v>
      </c>
      <c r="G1179">
        <f>VLOOKUP(B1179,[1]Arkusz5!$A$3:$Y$2185,6,FALSE)</f>
        <v>0</v>
      </c>
      <c r="H1179">
        <f>VLOOKUP(B1179,[1]Arkusz5!$A$3:$Y$2185,7,FALSE)</f>
        <v>0</v>
      </c>
      <c r="I1179">
        <f>VLOOKUP(B1179,[1]Arkusz5!$A$3:$Y$2185,8,FALSE)</f>
        <v>0</v>
      </c>
      <c r="J1179">
        <f>VLOOKUP(B1179,[1]Arkusz5!$A$3:$Y$2185,9,FALSE)</f>
        <v>0</v>
      </c>
      <c r="K1179">
        <f>VLOOKUP(B1179,[1]Arkusz5!$A$3:$Y$2185,10,FALSE)</f>
        <v>0</v>
      </c>
      <c r="L1179">
        <f>VLOOKUP(B1179,[1]Arkusz5!$A$3:$Y$2185,11,FALSE)</f>
        <v>0</v>
      </c>
      <c r="M1179">
        <f>VLOOKUP(B1179,[1]Arkusz5!$A$3:$Y$2185,12,FALSE)</f>
        <v>0</v>
      </c>
      <c r="N1179">
        <f>VLOOKUP(B1179,[1]Arkusz5!$A$3:$Y$2185,13,FALSE)</f>
        <v>0</v>
      </c>
      <c r="O1179">
        <f>VLOOKUP(B1179,[1]Arkusz5!$A$3:$Y$2185,14,FALSE)</f>
        <v>0</v>
      </c>
      <c r="P1179">
        <f>VLOOKUP(B1179,[1]Arkusz5!$A$3:$Y$2185,15,FALSE)</f>
        <v>0</v>
      </c>
      <c r="Q1179">
        <f>VLOOKUP(B1179,[1]Arkusz5!$A$3:$Y$2185,16,FALSE)</f>
        <v>0</v>
      </c>
      <c r="R1179">
        <f>VLOOKUP(B1179,[1]Arkusz5!$A$3:$Y$2185,17,FALSE)</f>
        <v>0</v>
      </c>
      <c r="S1179" t="str">
        <f>VLOOKUP(B1179,[1]Arkusz5!$A$3:$Y$2185,18,FALSE)</f>
        <v>Europa</v>
      </c>
      <c r="T1179" t="str">
        <f>VLOOKUP(B1179,[1]Arkusz5!$A$3:$Y$2185,19,FALSE)</f>
        <v>Polska</v>
      </c>
      <c r="U1179" t="str">
        <f>VLOOKUP(B1179,[1]Arkusz5!$A$3:$Y$2185,20,FALSE)</f>
        <v>wielkopolskie</v>
      </c>
      <c r="V1179" t="str">
        <f>VLOOKUP(B1179,[1]Arkusz5!$A$3:$Y$2185,21,FALSE)</f>
        <v>śremski</v>
      </c>
      <c r="W1179" t="str">
        <f>VLOOKUP(B1179,[1]Arkusz5!$A$3:$Y$2185,22,FALSE)</f>
        <v>Dolsk</v>
      </c>
      <c r="X1179" t="str">
        <f>VLOOKUP(B1179,[1]Arkusz5!$A$3:$Y$2185,23,FALSE)</f>
        <v>315.84 Wał Żerkowski</v>
      </c>
      <c r="Y1179" t="str">
        <f>VLOOKUP(B1179,[1]Arkusz5!$A$3:$Y$2185,24,FALSE)</f>
        <v>Continental Bio-geographical Region</v>
      </c>
      <c r="Z1179" t="str">
        <f>VLOOKUP(B1179,[1]Arkusz5!$A$3:$Y$2185,25,FALSE)</f>
        <v>Galio-Carpinetum</v>
      </c>
    </row>
    <row r="1180" spans="1:26" x14ac:dyDescent="0.25">
      <c r="A1180">
        <v>1179</v>
      </c>
      <c r="B1180" t="s">
        <v>7076</v>
      </c>
      <c r="C1180" t="str">
        <f>VLOOKUP(B1180,[1]Arkusz5!$A$3:$Y$2185,2,FALSE)</f>
        <v>51.979</v>
      </c>
      <c r="D1180" t="str">
        <f>VLOOKUP(B1180,[1]Arkusz5!$A$3:$Y$2185,3,FALSE)</f>
        <v>17.1136</v>
      </c>
      <c r="E1180" t="str">
        <f>VLOOKUP(B1180,[1]Arkusz5!$A$3:$Y$2185,4,FALSE)</f>
        <v>33UXT46</v>
      </c>
      <c r="F1180" t="str">
        <f>VLOOKUP(B1180,[1]Arkusz5!$A$3:$Y$2185,5,FALSE)</f>
        <v>CD50</v>
      </c>
      <c r="G1180">
        <f>VLOOKUP(B1180,[1]Arkusz5!$A$3:$Y$2185,6,FALSE)</f>
        <v>0</v>
      </c>
      <c r="H1180">
        <f>VLOOKUP(B1180,[1]Arkusz5!$A$3:$Y$2185,7,FALSE)</f>
        <v>0</v>
      </c>
      <c r="I1180">
        <f>VLOOKUP(B1180,[1]Arkusz5!$A$3:$Y$2185,8,FALSE)</f>
        <v>0</v>
      </c>
      <c r="J1180">
        <f>VLOOKUP(B1180,[1]Arkusz5!$A$3:$Y$2185,9,FALSE)</f>
        <v>0</v>
      </c>
      <c r="K1180">
        <f>VLOOKUP(B1180,[1]Arkusz5!$A$3:$Y$2185,10,FALSE)</f>
        <v>0</v>
      </c>
      <c r="L1180">
        <f>VLOOKUP(B1180,[1]Arkusz5!$A$3:$Y$2185,11,FALSE)</f>
        <v>0</v>
      </c>
      <c r="M1180">
        <f>VLOOKUP(B1180,[1]Arkusz5!$A$3:$Y$2185,12,FALSE)</f>
        <v>0</v>
      </c>
      <c r="N1180">
        <f>VLOOKUP(B1180,[1]Arkusz5!$A$3:$Y$2185,13,FALSE)</f>
        <v>0</v>
      </c>
      <c r="O1180">
        <f>VLOOKUP(B1180,[1]Arkusz5!$A$3:$Y$2185,14,FALSE)</f>
        <v>0</v>
      </c>
      <c r="P1180">
        <f>VLOOKUP(B1180,[1]Arkusz5!$A$3:$Y$2185,15,FALSE)</f>
        <v>0</v>
      </c>
      <c r="Q1180">
        <f>VLOOKUP(B1180,[1]Arkusz5!$A$3:$Y$2185,16,FALSE)</f>
        <v>0</v>
      </c>
      <c r="R1180">
        <f>VLOOKUP(B1180,[1]Arkusz5!$A$3:$Y$2185,17,FALSE)</f>
        <v>0</v>
      </c>
      <c r="S1180" t="str">
        <f>VLOOKUP(B1180,[1]Arkusz5!$A$3:$Y$2185,18,FALSE)</f>
        <v>Europa</v>
      </c>
      <c r="T1180" t="str">
        <f>VLOOKUP(B1180,[1]Arkusz5!$A$3:$Y$2185,19,FALSE)</f>
        <v>Polska</v>
      </c>
      <c r="U1180" t="str">
        <f>VLOOKUP(B1180,[1]Arkusz5!$A$3:$Y$2185,20,FALSE)</f>
        <v>wielkopolskie</v>
      </c>
      <c r="V1180" t="str">
        <f>VLOOKUP(B1180,[1]Arkusz5!$A$3:$Y$2185,21,FALSE)</f>
        <v>śremski</v>
      </c>
      <c r="W1180" t="str">
        <f>VLOOKUP(B1180,[1]Arkusz5!$A$3:$Y$2185,22,FALSE)</f>
        <v>Dolsk</v>
      </c>
      <c r="X1180" t="str">
        <f>VLOOKUP(B1180,[1]Arkusz5!$A$3:$Y$2185,23,FALSE)</f>
        <v>315.84 Wał Żerkowski</v>
      </c>
      <c r="Y1180" t="str">
        <f>VLOOKUP(B1180,[1]Arkusz5!$A$3:$Y$2185,24,FALSE)</f>
        <v>Continental Bio-geographical Region</v>
      </c>
      <c r="Z1180" t="str">
        <f>VLOOKUP(B1180,[1]Arkusz5!$A$3:$Y$2185,25,FALSE)</f>
        <v>Galio-Carpinetum</v>
      </c>
    </row>
    <row r="1181" spans="1:26" x14ac:dyDescent="0.25">
      <c r="A1181">
        <v>1180</v>
      </c>
      <c r="B1181" t="s">
        <v>7077</v>
      </c>
      <c r="C1181" t="str">
        <f>VLOOKUP(B1181,[1]Arkusz5!$A$3:$Y$2185,2,FALSE)</f>
        <v>51.9754</v>
      </c>
      <c r="D1181" t="str">
        <f>VLOOKUP(B1181,[1]Arkusz5!$A$3:$Y$2185,3,FALSE)</f>
        <v>17.15</v>
      </c>
      <c r="E1181" t="str">
        <f>VLOOKUP(B1181,[1]Arkusz5!$A$3:$Y$2185,4,FALSE)</f>
        <v>33UXT46</v>
      </c>
      <c r="F1181" t="str">
        <f>VLOOKUP(B1181,[1]Arkusz5!$A$3:$Y$2185,5,FALSE)</f>
        <v>CD50</v>
      </c>
      <c r="G1181">
        <f>VLOOKUP(B1181,[1]Arkusz5!$A$3:$Y$2185,6,FALSE)</f>
        <v>0</v>
      </c>
      <c r="H1181">
        <f>VLOOKUP(B1181,[1]Arkusz5!$A$3:$Y$2185,7,FALSE)</f>
        <v>0</v>
      </c>
      <c r="I1181">
        <f>VLOOKUP(B1181,[1]Arkusz5!$A$3:$Y$2185,8,FALSE)</f>
        <v>0</v>
      </c>
      <c r="J1181">
        <f>VLOOKUP(B1181,[1]Arkusz5!$A$3:$Y$2185,9,FALSE)</f>
        <v>0</v>
      </c>
      <c r="K1181">
        <f>VLOOKUP(B1181,[1]Arkusz5!$A$3:$Y$2185,10,FALSE)</f>
        <v>0</v>
      </c>
      <c r="L1181">
        <f>VLOOKUP(B1181,[1]Arkusz5!$A$3:$Y$2185,11,FALSE)</f>
        <v>0</v>
      </c>
      <c r="M1181">
        <f>VLOOKUP(B1181,[1]Arkusz5!$A$3:$Y$2185,12,FALSE)</f>
        <v>0</v>
      </c>
      <c r="N1181">
        <f>VLOOKUP(B1181,[1]Arkusz5!$A$3:$Y$2185,13,FALSE)</f>
        <v>0</v>
      </c>
      <c r="O1181">
        <f>VLOOKUP(B1181,[1]Arkusz5!$A$3:$Y$2185,14,FALSE)</f>
        <v>0</v>
      </c>
      <c r="P1181">
        <f>VLOOKUP(B1181,[1]Arkusz5!$A$3:$Y$2185,15,FALSE)</f>
        <v>0</v>
      </c>
      <c r="Q1181">
        <f>VLOOKUP(B1181,[1]Arkusz5!$A$3:$Y$2185,16,FALSE)</f>
        <v>0</v>
      </c>
      <c r="R1181">
        <f>VLOOKUP(B1181,[1]Arkusz5!$A$3:$Y$2185,17,FALSE)</f>
        <v>0</v>
      </c>
      <c r="S1181" t="str">
        <f>VLOOKUP(B1181,[1]Arkusz5!$A$3:$Y$2185,18,FALSE)</f>
        <v>Europa</v>
      </c>
      <c r="T1181" t="str">
        <f>VLOOKUP(B1181,[1]Arkusz5!$A$3:$Y$2185,19,FALSE)</f>
        <v>Polska</v>
      </c>
      <c r="U1181" t="str">
        <f>VLOOKUP(B1181,[1]Arkusz5!$A$3:$Y$2185,20,FALSE)</f>
        <v>wielkopolskie</v>
      </c>
      <c r="V1181" t="str">
        <f>VLOOKUP(B1181,[1]Arkusz5!$A$3:$Y$2185,21,FALSE)</f>
        <v>śremski</v>
      </c>
      <c r="W1181" t="str">
        <f>VLOOKUP(B1181,[1]Arkusz5!$A$3:$Y$2185,22,FALSE)</f>
        <v>Dolsk</v>
      </c>
      <c r="X1181" t="str">
        <f>VLOOKUP(B1181,[1]Arkusz5!$A$3:$Y$2185,23,FALSE)</f>
        <v>318.12 Wysoczyzna Kaliska</v>
      </c>
      <c r="Y1181" t="str">
        <f>VLOOKUP(B1181,[1]Arkusz5!$A$3:$Y$2185,24,FALSE)</f>
        <v>Continental Bio-geographical Region</v>
      </c>
      <c r="Z1181" t="str">
        <f>VLOOKUP(B1181,[1]Arkusz5!$A$3:$Y$2185,25,FALSE)</f>
        <v>Galio-Carpinetum</v>
      </c>
    </row>
    <row r="1182" spans="1:26" x14ac:dyDescent="0.25">
      <c r="A1182">
        <v>1181</v>
      </c>
      <c r="B1182" t="s">
        <v>7083</v>
      </c>
      <c r="C1182" t="str">
        <f>VLOOKUP(B1182,[1]Arkusz5!$A$3:$Y$2185,2,FALSE)</f>
        <v>51.979</v>
      </c>
      <c r="D1182" t="str">
        <f>VLOOKUP(B1182,[1]Arkusz5!$A$3:$Y$2185,3,FALSE)</f>
        <v>17.1136</v>
      </c>
      <c r="E1182" t="str">
        <f>VLOOKUP(B1182,[1]Arkusz5!$A$3:$Y$2185,4,FALSE)</f>
        <v>33UXT46</v>
      </c>
      <c r="F1182" t="str">
        <f>VLOOKUP(B1182,[1]Arkusz5!$A$3:$Y$2185,5,FALSE)</f>
        <v>CD50</v>
      </c>
      <c r="G1182">
        <f>VLOOKUP(B1182,[1]Arkusz5!$A$3:$Y$2185,6,FALSE)</f>
        <v>0</v>
      </c>
      <c r="H1182">
        <f>VLOOKUP(B1182,[1]Arkusz5!$A$3:$Y$2185,7,FALSE)</f>
        <v>0</v>
      </c>
      <c r="I1182">
        <f>VLOOKUP(B1182,[1]Arkusz5!$A$3:$Y$2185,8,FALSE)</f>
        <v>0</v>
      </c>
      <c r="J1182">
        <f>VLOOKUP(B1182,[1]Arkusz5!$A$3:$Y$2185,9,FALSE)</f>
        <v>0</v>
      </c>
      <c r="K1182">
        <f>VLOOKUP(B1182,[1]Arkusz5!$A$3:$Y$2185,10,FALSE)</f>
        <v>0</v>
      </c>
      <c r="L1182">
        <f>VLOOKUP(B1182,[1]Arkusz5!$A$3:$Y$2185,11,FALSE)</f>
        <v>0</v>
      </c>
      <c r="M1182">
        <f>VLOOKUP(B1182,[1]Arkusz5!$A$3:$Y$2185,12,FALSE)</f>
        <v>0</v>
      </c>
      <c r="N1182">
        <f>VLOOKUP(B1182,[1]Arkusz5!$A$3:$Y$2185,13,FALSE)</f>
        <v>0</v>
      </c>
      <c r="O1182">
        <f>VLOOKUP(B1182,[1]Arkusz5!$A$3:$Y$2185,14,FALSE)</f>
        <v>0</v>
      </c>
      <c r="P1182">
        <f>VLOOKUP(B1182,[1]Arkusz5!$A$3:$Y$2185,15,FALSE)</f>
        <v>0</v>
      </c>
      <c r="Q1182">
        <f>VLOOKUP(B1182,[1]Arkusz5!$A$3:$Y$2185,16,FALSE)</f>
        <v>0</v>
      </c>
      <c r="R1182">
        <f>VLOOKUP(B1182,[1]Arkusz5!$A$3:$Y$2185,17,FALSE)</f>
        <v>0</v>
      </c>
      <c r="S1182" t="str">
        <f>VLOOKUP(B1182,[1]Arkusz5!$A$3:$Y$2185,18,FALSE)</f>
        <v>Europa</v>
      </c>
      <c r="T1182" t="str">
        <f>VLOOKUP(B1182,[1]Arkusz5!$A$3:$Y$2185,19,FALSE)</f>
        <v>Polska</v>
      </c>
      <c r="U1182" t="str">
        <f>VLOOKUP(B1182,[1]Arkusz5!$A$3:$Y$2185,20,FALSE)</f>
        <v>wielkopolskie</v>
      </c>
      <c r="V1182" t="str">
        <f>VLOOKUP(B1182,[1]Arkusz5!$A$3:$Y$2185,21,FALSE)</f>
        <v>śremski</v>
      </c>
      <c r="W1182" t="str">
        <f>VLOOKUP(B1182,[1]Arkusz5!$A$3:$Y$2185,22,FALSE)</f>
        <v>Dolsk</v>
      </c>
      <c r="X1182" t="str">
        <f>VLOOKUP(B1182,[1]Arkusz5!$A$3:$Y$2185,23,FALSE)</f>
        <v>315.84 Wał Żerkowski</v>
      </c>
      <c r="Y1182" t="str">
        <f>VLOOKUP(B1182,[1]Arkusz5!$A$3:$Y$2185,24,FALSE)</f>
        <v>Continental Bio-geographical Region</v>
      </c>
      <c r="Z1182" t="str">
        <f>VLOOKUP(B1182,[1]Arkusz5!$A$3:$Y$2185,25,FALSE)</f>
        <v>Galio-Carpinetum</v>
      </c>
    </row>
    <row r="1183" spans="1:26" x14ac:dyDescent="0.25">
      <c r="A1183">
        <v>1182</v>
      </c>
      <c r="B1183" t="s">
        <v>7084</v>
      </c>
      <c r="C1183" t="str">
        <f>VLOOKUP(B1183,[1]Arkusz5!$A$3:$Y$2185,2,FALSE)</f>
        <v>51.9754</v>
      </c>
      <c r="D1183" t="str">
        <f>VLOOKUP(B1183,[1]Arkusz5!$A$3:$Y$2185,3,FALSE)</f>
        <v>17.15</v>
      </c>
      <c r="E1183" t="str">
        <f>VLOOKUP(B1183,[1]Arkusz5!$A$3:$Y$2185,4,FALSE)</f>
        <v>33UXT46</v>
      </c>
      <c r="F1183" t="str">
        <f>VLOOKUP(B1183,[1]Arkusz5!$A$3:$Y$2185,5,FALSE)</f>
        <v>CD50</v>
      </c>
      <c r="G1183">
        <f>VLOOKUP(B1183,[1]Arkusz5!$A$3:$Y$2185,6,FALSE)</f>
        <v>0</v>
      </c>
      <c r="H1183">
        <f>VLOOKUP(B1183,[1]Arkusz5!$A$3:$Y$2185,7,FALSE)</f>
        <v>0</v>
      </c>
      <c r="I1183">
        <f>VLOOKUP(B1183,[1]Arkusz5!$A$3:$Y$2185,8,FALSE)</f>
        <v>0</v>
      </c>
      <c r="J1183">
        <f>VLOOKUP(B1183,[1]Arkusz5!$A$3:$Y$2185,9,FALSE)</f>
        <v>0</v>
      </c>
      <c r="K1183">
        <f>VLOOKUP(B1183,[1]Arkusz5!$A$3:$Y$2185,10,FALSE)</f>
        <v>0</v>
      </c>
      <c r="L1183">
        <f>VLOOKUP(B1183,[1]Arkusz5!$A$3:$Y$2185,11,FALSE)</f>
        <v>0</v>
      </c>
      <c r="M1183">
        <f>VLOOKUP(B1183,[1]Arkusz5!$A$3:$Y$2185,12,FALSE)</f>
        <v>0</v>
      </c>
      <c r="N1183">
        <f>VLOOKUP(B1183,[1]Arkusz5!$A$3:$Y$2185,13,FALSE)</f>
        <v>0</v>
      </c>
      <c r="O1183">
        <f>VLOOKUP(B1183,[1]Arkusz5!$A$3:$Y$2185,14,FALSE)</f>
        <v>0</v>
      </c>
      <c r="P1183">
        <f>VLOOKUP(B1183,[1]Arkusz5!$A$3:$Y$2185,15,FALSE)</f>
        <v>0</v>
      </c>
      <c r="Q1183">
        <f>VLOOKUP(B1183,[1]Arkusz5!$A$3:$Y$2185,16,FALSE)</f>
        <v>0</v>
      </c>
      <c r="R1183">
        <f>VLOOKUP(B1183,[1]Arkusz5!$A$3:$Y$2185,17,FALSE)</f>
        <v>0</v>
      </c>
      <c r="S1183" t="str">
        <f>VLOOKUP(B1183,[1]Arkusz5!$A$3:$Y$2185,18,FALSE)</f>
        <v>Europa</v>
      </c>
      <c r="T1183" t="str">
        <f>VLOOKUP(B1183,[1]Arkusz5!$A$3:$Y$2185,19,FALSE)</f>
        <v>Polska</v>
      </c>
      <c r="U1183" t="str">
        <f>VLOOKUP(B1183,[1]Arkusz5!$A$3:$Y$2185,20,FALSE)</f>
        <v>wielkopolskie</v>
      </c>
      <c r="V1183" t="str">
        <f>VLOOKUP(B1183,[1]Arkusz5!$A$3:$Y$2185,21,FALSE)</f>
        <v>śremski</v>
      </c>
      <c r="W1183" t="str">
        <f>VLOOKUP(B1183,[1]Arkusz5!$A$3:$Y$2185,22,FALSE)</f>
        <v>Dolsk</v>
      </c>
      <c r="X1183" t="str">
        <f>VLOOKUP(B1183,[1]Arkusz5!$A$3:$Y$2185,23,FALSE)</f>
        <v>318.12 Wysoczyzna Kaliska</v>
      </c>
      <c r="Y1183" t="str">
        <f>VLOOKUP(B1183,[1]Arkusz5!$A$3:$Y$2185,24,FALSE)</f>
        <v>Continental Bio-geographical Region</v>
      </c>
      <c r="Z1183" t="str">
        <f>VLOOKUP(B1183,[1]Arkusz5!$A$3:$Y$2185,25,FALSE)</f>
        <v>Galio-Carpinetum</v>
      </c>
    </row>
    <row r="1184" spans="1:26" x14ac:dyDescent="0.25">
      <c r="A1184">
        <v>1183</v>
      </c>
      <c r="B1184" t="s">
        <v>7085</v>
      </c>
      <c r="C1184" t="str">
        <f>VLOOKUP(B1184,[1]Arkusz5!$A$3:$Y$2185,2,FALSE)</f>
        <v>51.9754</v>
      </c>
      <c r="D1184" t="str">
        <f>VLOOKUP(B1184,[1]Arkusz5!$A$3:$Y$2185,3,FALSE)</f>
        <v>17.15</v>
      </c>
      <c r="E1184" t="str">
        <f>VLOOKUP(B1184,[1]Arkusz5!$A$3:$Y$2185,4,FALSE)</f>
        <v>33UXT46</v>
      </c>
      <c r="F1184" t="str">
        <f>VLOOKUP(B1184,[1]Arkusz5!$A$3:$Y$2185,5,FALSE)</f>
        <v>CD50</v>
      </c>
      <c r="G1184">
        <f>VLOOKUP(B1184,[1]Arkusz5!$A$3:$Y$2185,6,FALSE)</f>
        <v>0</v>
      </c>
      <c r="H1184">
        <f>VLOOKUP(B1184,[1]Arkusz5!$A$3:$Y$2185,7,FALSE)</f>
        <v>0</v>
      </c>
      <c r="I1184">
        <f>VLOOKUP(B1184,[1]Arkusz5!$A$3:$Y$2185,8,FALSE)</f>
        <v>0</v>
      </c>
      <c r="J1184">
        <f>VLOOKUP(B1184,[1]Arkusz5!$A$3:$Y$2185,9,FALSE)</f>
        <v>0</v>
      </c>
      <c r="K1184">
        <f>VLOOKUP(B1184,[1]Arkusz5!$A$3:$Y$2185,10,FALSE)</f>
        <v>0</v>
      </c>
      <c r="L1184">
        <f>VLOOKUP(B1184,[1]Arkusz5!$A$3:$Y$2185,11,FALSE)</f>
        <v>0</v>
      </c>
      <c r="M1184">
        <f>VLOOKUP(B1184,[1]Arkusz5!$A$3:$Y$2185,12,FALSE)</f>
        <v>0</v>
      </c>
      <c r="N1184">
        <f>VLOOKUP(B1184,[1]Arkusz5!$A$3:$Y$2185,13,FALSE)</f>
        <v>0</v>
      </c>
      <c r="O1184">
        <f>VLOOKUP(B1184,[1]Arkusz5!$A$3:$Y$2185,14,FALSE)</f>
        <v>0</v>
      </c>
      <c r="P1184">
        <f>VLOOKUP(B1184,[1]Arkusz5!$A$3:$Y$2185,15,FALSE)</f>
        <v>0</v>
      </c>
      <c r="Q1184">
        <f>VLOOKUP(B1184,[1]Arkusz5!$A$3:$Y$2185,16,FALSE)</f>
        <v>0</v>
      </c>
      <c r="R1184">
        <f>VLOOKUP(B1184,[1]Arkusz5!$A$3:$Y$2185,17,FALSE)</f>
        <v>0</v>
      </c>
      <c r="S1184" t="str">
        <f>VLOOKUP(B1184,[1]Arkusz5!$A$3:$Y$2185,18,FALSE)</f>
        <v>Europa</v>
      </c>
      <c r="T1184" t="str">
        <f>VLOOKUP(B1184,[1]Arkusz5!$A$3:$Y$2185,19,FALSE)</f>
        <v>Polska</v>
      </c>
      <c r="U1184" t="str">
        <f>VLOOKUP(B1184,[1]Arkusz5!$A$3:$Y$2185,20,FALSE)</f>
        <v>wielkopolskie</v>
      </c>
      <c r="V1184" t="str">
        <f>VLOOKUP(B1184,[1]Arkusz5!$A$3:$Y$2185,21,FALSE)</f>
        <v>śremski</v>
      </c>
      <c r="W1184" t="str">
        <f>VLOOKUP(B1184,[1]Arkusz5!$A$3:$Y$2185,22,FALSE)</f>
        <v>Dolsk</v>
      </c>
      <c r="X1184" t="str">
        <f>VLOOKUP(B1184,[1]Arkusz5!$A$3:$Y$2185,23,FALSE)</f>
        <v>318.12 Wysoczyzna Kaliska</v>
      </c>
      <c r="Y1184" t="str">
        <f>VLOOKUP(B1184,[1]Arkusz5!$A$3:$Y$2185,24,FALSE)</f>
        <v>Continental Bio-geographical Region</v>
      </c>
      <c r="Z1184" t="str">
        <f>VLOOKUP(B1184,[1]Arkusz5!$A$3:$Y$2185,25,FALSE)</f>
        <v>Galio-Carpinetum</v>
      </c>
    </row>
    <row r="1185" spans="1:26" x14ac:dyDescent="0.25">
      <c r="A1185">
        <v>1184</v>
      </c>
      <c r="B1185" t="s">
        <v>7086</v>
      </c>
      <c r="C1185" t="str">
        <f>VLOOKUP(B1185,[1]Arkusz5!$A$3:$Y$2185,2,FALSE)</f>
        <v>51.9754</v>
      </c>
      <c r="D1185" t="str">
        <f>VLOOKUP(B1185,[1]Arkusz5!$A$3:$Y$2185,3,FALSE)</f>
        <v>17.15</v>
      </c>
      <c r="E1185" t="str">
        <f>VLOOKUP(B1185,[1]Arkusz5!$A$3:$Y$2185,4,FALSE)</f>
        <v>33UXT46</v>
      </c>
      <c r="F1185" t="str">
        <f>VLOOKUP(B1185,[1]Arkusz5!$A$3:$Y$2185,5,FALSE)</f>
        <v>CD50</v>
      </c>
      <c r="G1185">
        <f>VLOOKUP(B1185,[1]Arkusz5!$A$3:$Y$2185,6,FALSE)</f>
        <v>0</v>
      </c>
      <c r="H1185">
        <f>VLOOKUP(B1185,[1]Arkusz5!$A$3:$Y$2185,7,FALSE)</f>
        <v>0</v>
      </c>
      <c r="I1185">
        <f>VLOOKUP(B1185,[1]Arkusz5!$A$3:$Y$2185,8,FALSE)</f>
        <v>0</v>
      </c>
      <c r="J1185">
        <f>VLOOKUP(B1185,[1]Arkusz5!$A$3:$Y$2185,9,FALSE)</f>
        <v>0</v>
      </c>
      <c r="K1185">
        <f>VLOOKUP(B1185,[1]Arkusz5!$A$3:$Y$2185,10,FALSE)</f>
        <v>0</v>
      </c>
      <c r="L1185">
        <f>VLOOKUP(B1185,[1]Arkusz5!$A$3:$Y$2185,11,FALSE)</f>
        <v>0</v>
      </c>
      <c r="M1185">
        <f>VLOOKUP(B1185,[1]Arkusz5!$A$3:$Y$2185,12,FALSE)</f>
        <v>0</v>
      </c>
      <c r="N1185">
        <f>VLOOKUP(B1185,[1]Arkusz5!$A$3:$Y$2185,13,FALSE)</f>
        <v>0</v>
      </c>
      <c r="O1185">
        <f>VLOOKUP(B1185,[1]Arkusz5!$A$3:$Y$2185,14,FALSE)</f>
        <v>0</v>
      </c>
      <c r="P1185">
        <f>VLOOKUP(B1185,[1]Arkusz5!$A$3:$Y$2185,15,FALSE)</f>
        <v>0</v>
      </c>
      <c r="Q1185">
        <f>VLOOKUP(B1185,[1]Arkusz5!$A$3:$Y$2185,16,FALSE)</f>
        <v>0</v>
      </c>
      <c r="R1185">
        <f>VLOOKUP(B1185,[1]Arkusz5!$A$3:$Y$2185,17,FALSE)</f>
        <v>0</v>
      </c>
      <c r="S1185" t="str">
        <f>VLOOKUP(B1185,[1]Arkusz5!$A$3:$Y$2185,18,FALSE)</f>
        <v>Europa</v>
      </c>
      <c r="T1185" t="str">
        <f>VLOOKUP(B1185,[1]Arkusz5!$A$3:$Y$2185,19,FALSE)</f>
        <v>Polska</v>
      </c>
      <c r="U1185" t="str">
        <f>VLOOKUP(B1185,[1]Arkusz5!$A$3:$Y$2185,20,FALSE)</f>
        <v>wielkopolskie</v>
      </c>
      <c r="V1185" t="str">
        <f>VLOOKUP(B1185,[1]Arkusz5!$A$3:$Y$2185,21,FALSE)</f>
        <v>śremski</v>
      </c>
      <c r="W1185" t="str">
        <f>VLOOKUP(B1185,[1]Arkusz5!$A$3:$Y$2185,22,FALSE)</f>
        <v>Dolsk</v>
      </c>
      <c r="X1185" t="str">
        <f>VLOOKUP(B1185,[1]Arkusz5!$A$3:$Y$2185,23,FALSE)</f>
        <v>318.12 Wysoczyzna Kaliska</v>
      </c>
      <c r="Y1185" t="str">
        <f>VLOOKUP(B1185,[1]Arkusz5!$A$3:$Y$2185,24,FALSE)</f>
        <v>Continental Bio-geographical Region</v>
      </c>
      <c r="Z1185" t="str">
        <f>VLOOKUP(B1185,[1]Arkusz5!$A$3:$Y$2185,25,FALSE)</f>
        <v>Galio-Carpinetum</v>
      </c>
    </row>
    <row r="1186" spans="1:26" x14ac:dyDescent="0.25">
      <c r="A1186">
        <v>1185</v>
      </c>
      <c r="B1186" t="s">
        <v>7087</v>
      </c>
      <c r="C1186" t="str">
        <f>VLOOKUP(B1186,[1]Arkusz5!$A$3:$Y$2185,2,FALSE)</f>
        <v>51.979</v>
      </c>
      <c r="D1186" t="str">
        <f>VLOOKUP(B1186,[1]Arkusz5!$A$3:$Y$2185,3,FALSE)</f>
        <v>17.1136</v>
      </c>
      <c r="E1186" t="str">
        <f>VLOOKUP(B1186,[1]Arkusz5!$A$3:$Y$2185,4,FALSE)</f>
        <v>33UXT46</v>
      </c>
      <c r="F1186" t="str">
        <f>VLOOKUP(B1186,[1]Arkusz5!$A$3:$Y$2185,5,FALSE)</f>
        <v>CD50</v>
      </c>
      <c r="G1186">
        <f>VLOOKUP(B1186,[1]Arkusz5!$A$3:$Y$2185,6,FALSE)</f>
        <v>0</v>
      </c>
      <c r="H1186">
        <f>VLOOKUP(B1186,[1]Arkusz5!$A$3:$Y$2185,7,FALSE)</f>
        <v>0</v>
      </c>
      <c r="I1186">
        <f>VLOOKUP(B1186,[1]Arkusz5!$A$3:$Y$2185,8,FALSE)</f>
        <v>0</v>
      </c>
      <c r="J1186">
        <f>VLOOKUP(B1186,[1]Arkusz5!$A$3:$Y$2185,9,FALSE)</f>
        <v>0</v>
      </c>
      <c r="K1186">
        <f>VLOOKUP(B1186,[1]Arkusz5!$A$3:$Y$2185,10,FALSE)</f>
        <v>0</v>
      </c>
      <c r="L1186">
        <f>VLOOKUP(B1186,[1]Arkusz5!$A$3:$Y$2185,11,FALSE)</f>
        <v>0</v>
      </c>
      <c r="M1186">
        <f>VLOOKUP(B1186,[1]Arkusz5!$A$3:$Y$2185,12,FALSE)</f>
        <v>0</v>
      </c>
      <c r="N1186">
        <f>VLOOKUP(B1186,[1]Arkusz5!$A$3:$Y$2185,13,FALSE)</f>
        <v>0</v>
      </c>
      <c r="O1186">
        <f>VLOOKUP(B1186,[1]Arkusz5!$A$3:$Y$2185,14,FALSE)</f>
        <v>0</v>
      </c>
      <c r="P1186">
        <f>VLOOKUP(B1186,[1]Arkusz5!$A$3:$Y$2185,15,FALSE)</f>
        <v>0</v>
      </c>
      <c r="Q1186">
        <f>VLOOKUP(B1186,[1]Arkusz5!$A$3:$Y$2185,16,FALSE)</f>
        <v>0</v>
      </c>
      <c r="R1186">
        <f>VLOOKUP(B1186,[1]Arkusz5!$A$3:$Y$2185,17,FALSE)</f>
        <v>0</v>
      </c>
      <c r="S1186" t="str">
        <f>VLOOKUP(B1186,[1]Arkusz5!$A$3:$Y$2185,18,FALSE)</f>
        <v>Europa</v>
      </c>
      <c r="T1186" t="str">
        <f>VLOOKUP(B1186,[1]Arkusz5!$A$3:$Y$2185,19,FALSE)</f>
        <v>Polska</v>
      </c>
      <c r="U1186" t="str">
        <f>VLOOKUP(B1186,[1]Arkusz5!$A$3:$Y$2185,20,FALSE)</f>
        <v>wielkopolskie</v>
      </c>
      <c r="V1186" t="str">
        <f>VLOOKUP(B1186,[1]Arkusz5!$A$3:$Y$2185,21,FALSE)</f>
        <v>śremski</v>
      </c>
      <c r="W1186" t="str">
        <f>VLOOKUP(B1186,[1]Arkusz5!$A$3:$Y$2185,22,FALSE)</f>
        <v>Dolsk</v>
      </c>
      <c r="X1186" t="str">
        <f>VLOOKUP(B1186,[1]Arkusz5!$A$3:$Y$2185,23,FALSE)</f>
        <v>315.84 Wał Żerkowski</v>
      </c>
      <c r="Y1186" t="str">
        <f>VLOOKUP(B1186,[1]Arkusz5!$A$3:$Y$2185,24,FALSE)</f>
        <v>Continental Bio-geographical Region</v>
      </c>
      <c r="Z1186" t="str">
        <f>VLOOKUP(B1186,[1]Arkusz5!$A$3:$Y$2185,25,FALSE)</f>
        <v>Galio-Carpinetum</v>
      </c>
    </row>
    <row r="1187" spans="1:26" x14ac:dyDescent="0.25">
      <c r="A1187">
        <v>1186</v>
      </c>
      <c r="B1187" t="s">
        <v>7088</v>
      </c>
      <c r="C1187" t="str">
        <f>VLOOKUP(B1187,[1]Arkusz5!$A$3:$Y$2185,2,FALSE)</f>
        <v>51.979</v>
      </c>
      <c r="D1187" t="str">
        <f>VLOOKUP(B1187,[1]Arkusz5!$A$3:$Y$2185,3,FALSE)</f>
        <v>17.1136</v>
      </c>
      <c r="E1187" t="str">
        <f>VLOOKUP(B1187,[1]Arkusz5!$A$3:$Y$2185,4,FALSE)</f>
        <v>33UXT46</v>
      </c>
      <c r="F1187" t="str">
        <f>VLOOKUP(B1187,[1]Arkusz5!$A$3:$Y$2185,5,FALSE)</f>
        <v>CD50</v>
      </c>
      <c r="G1187">
        <f>VLOOKUP(B1187,[1]Arkusz5!$A$3:$Y$2185,6,FALSE)</f>
        <v>0</v>
      </c>
      <c r="H1187">
        <f>VLOOKUP(B1187,[1]Arkusz5!$A$3:$Y$2185,7,FALSE)</f>
        <v>0</v>
      </c>
      <c r="I1187">
        <f>VLOOKUP(B1187,[1]Arkusz5!$A$3:$Y$2185,8,FALSE)</f>
        <v>0</v>
      </c>
      <c r="J1187">
        <f>VLOOKUP(B1187,[1]Arkusz5!$A$3:$Y$2185,9,FALSE)</f>
        <v>0</v>
      </c>
      <c r="K1187">
        <f>VLOOKUP(B1187,[1]Arkusz5!$A$3:$Y$2185,10,FALSE)</f>
        <v>0</v>
      </c>
      <c r="L1187">
        <f>VLOOKUP(B1187,[1]Arkusz5!$A$3:$Y$2185,11,FALSE)</f>
        <v>0</v>
      </c>
      <c r="M1187">
        <f>VLOOKUP(B1187,[1]Arkusz5!$A$3:$Y$2185,12,FALSE)</f>
        <v>0</v>
      </c>
      <c r="N1187">
        <f>VLOOKUP(B1187,[1]Arkusz5!$A$3:$Y$2185,13,FALSE)</f>
        <v>0</v>
      </c>
      <c r="O1187">
        <f>VLOOKUP(B1187,[1]Arkusz5!$A$3:$Y$2185,14,FALSE)</f>
        <v>0</v>
      </c>
      <c r="P1187">
        <f>VLOOKUP(B1187,[1]Arkusz5!$A$3:$Y$2185,15,FALSE)</f>
        <v>0</v>
      </c>
      <c r="Q1187">
        <f>VLOOKUP(B1187,[1]Arkusz5!$A$3:$Y$2185,16,FALSE)</f>
        <v>0</v>
      </c>
      <c r="R1187">
        <f>VLOOKUP(B1187,[1]Arkusz5!$A$3:$Y$2185,17,FALSE)</f>
        <v>0</v>
      </c>
      <c r="S1187" t="str">
        <f>VLOOKUP(B1187,[1]Arkusz5!$A$3:$Y$2185,18,FALSE)</f>
        <v>Europa</v>
      </c>
      <c r="T1187" t="str">
        <f>VLOOKUP(B1187,[1]Arkusz5!$A$3:$Y$2185,19,FALSE)</f>
        <v>Polska</v>
      </c>
      <c r="U1187" t="str">
        <f>VLOOKUP(B1187,[1]Arkusz5!$A$3:$Y$2185,20,FALSE)</f>
        <v>wielkopolskie</v>
      </c>
      <c r="V1187" t="str">
        <f>VLOOKUP(B1187,[1]Arkusz5!$A$3:$Y$2185,21,FALSE)</f>
        <v>śremski</v>
      </c>
      <c r="W1187" t="str">
        <f>VLOOKUP(B1187,[1]Arkusz5!$A$3:$Y$2185,22,FALSE)</f>
        <v>Dolsk</v>
      </c>
      <c r="X1187" t="str">
        <f>VLOOKUP(B1187,[1]Arkusz5!$A$3:$Y$2185,23,FALSE)</f>
        <v>315.84 Wał Żerkowski</v>
      </c>
      <c r="Y1187" t="str">
        <f>VLOOKUP(B1187,[1]Arkusz5!$A$3:$Y$2185,24,FALSE)</f>
        <v>Continental Bio-geographical Region</v>
      </c>
      <c r="Z1187" t="str">
        <f>VLOOKUP(B1187,[1]Arkusz5!$A$3:$Y$2185,25,FALSE)</f>
        <v>Galio-Carpinetum</v>
      </c>
    </row>
    <row r="1188" spans="1:26" x14ac:dyDescent="0.25">
      <c r="A1188">
        <v>1187</v>
      </c>
      <c r="B1188" t="s">
        <v>7089</v>
      </c>
      <c r="C1188" t="str">
        <f>VLOOKUP(B1188,[1]Arkusz5!$A$3:$Y$2185,2,FALSE)</f>
        <v>51.979</v>
      </c>
      <c r="D1188" t="str">
        <f>VLOOKUP(B1188,[1]Arkusz5!$A$3:$Y$2185,3,FALSE)</f>
        <v>17.1136</v>
      </c>
      <c r="E1188" t="str">
        <f>VLOOKUP(B1188,[1]Arkusz5!$A$3:$Y$2185,4,FALSE)</f>
        <v>33UXT46</v>
      </c>
      <c r="F1188" t="str">
        <f>VLOOKUP(B1188,[1]Arkusz5!$A$3:$Y$2185,5,FALSE)</f>
        <v>CD50</v>
      </c>
      <c r="G1188">
        <f>VLOOKUP(B1188,[1]Arkusz5!$A$3:$Y$2185,6,FALSE)</f>
        <v>0</v>
      </c>
      <c r="H1188">
        <f>VLOOKUP(B1188,[1]Arkusz5!$A$3:$Y$2185,7,FALSE)</f>
        <v>0</v>
      </c>
      <c r="I1188">
        <f>VLOOKUP(B1188,[1]Arkusz5!$A$3:$Y$2185,8,FALSE)</f>
        <v>0</v>
      </c>
      <c r="J1188">
        <f>VLOOKUP(B1188,[1]Arkusz5!$A$3:$Y$2185,9,FALSE)</f>
        <v>0</v>
      </c>
      <c r="K1188">
        <f>VLOOKUP(B1188,[1]Arkusz5!$A$3:$Y$2185,10,FALSE)</f>
        <v>0</v>
      </c>
      <c r="L1188">
        <f>VLOOKUP(B1188,[1]Arkusz5!$A$3:$Y$2185,11,FALSE)</f>
        <v>0</v>
      </c>
      <c r="M1188">
        <f>VLOOKUP(B1188,[1]Arkusz5!$A$3:$Y$2185,12,FALSE)</f>
        <v>0</v>
      </c>
      <c r="N1188">
        <f>VLOOKUP(B1188,[1]Arkusz5!$A$3:$Y$2185,13,FALSE)</f>
        <v>0</v>
      </c>
      <c r="O1188">
        <f>VLOOKUP(B1188,[1]Arkusz5!$A$3:$Y$2185,14,FALSE)</f>
        <v>0</v>
      </c>
      <c r="P1188">
        <f>VLOOKUP(B1188,[1]Arkusz5!$A$3:$Y$2185,15,FALSE)</f>
        <v>0</v>
      </c>
      <c r="Q1188">
        <f>VLOOKUP(B1188,[1]Arkusz5!$A$3:$Y$2185,16,FALSE)</f>
        <v>0</v>
      </c>
      <c r="R1188">
        <f>VLOOKUP(B1188,[1]Arkusz5!$A$3:$Y$2185,17,FALSE)</f>
        <v>0</v>
      </c>
      <c r="S1188" t="str">
        <f>VLOOKUP(B1188,[1]Arkusz5!$A$3:$Y$2185,18,FALSE)</f>
        <v>Europa</v>
      </c>
      <c r="T1188" t="str">
        <f>VLOOKUP(B1188,[1]Arkusz5!$A$3:$Y$2185,19,FALSE)</f>
        <v>Polska</v>
      </c>
      <c r="U1188" t="str">
        <f>VLOOKUP(B1188,[1]Arkusz5!$A$3:$Y$2185,20,FALSE)</f>
        <v>wielkopolskie</v>
      </c>
      <c r="V1188" t="str">
        <f>VLOOKUP(B1188,[1]Arkusz5!$A$3:$Y$2185,21,FALSE)</f>
        <v>śremski</v>
      </c>
      <c r="W1188" t="str">
        <f>VLOOKUP(B1188,[1]Arkusz5!$A$3:$Y$2185,22,FALSE)</f>
        <v>Dolsk</v>
      </c>
      <c r="X1188" t="str">
        <f>VLOOKUP(B1188,[1]Arkusz5!$A$3:$Y$2185,23,FALSE)</f>
        <v>315.84 Wał Żerkowski</v>
      </c>
      <c r="Y1188" t="str">
        <f>VLOOKUP(B1188,[1]Arkusz5!$A$3:$Y$2185,24,FALSE)</f>
        <v>Continental Bio-geographical Region</v>
      </c>
      <c r="Z1188" t="str">
        <f>VLOOKUP(B1188,[1]Arkusz5!$A$3:$Y$2185,25,FALSE)</f>
        <v>Galio-Carpinetum</v>
      </c>
    </row>
    <row r="1189" spans="1:26" x14ac:dyDescent="0.25">
      <c r="A1189">
        <v>1188</v>
      </c>
      <c r="B1189" t="s">
        <v>7090</v>
      </c>
      <c r="C1189" t="str">
        <f>VLOOKUP(B1189,[1]Arkusz5!$A$3:$Y$2185,2,FALSE)</f>
        <v>51.979</v>
      </c>
      <c r="D1189" t="str">
        <f>VLOOKUP(B1189,[1]Arkusz5!$A$3:$Y$2185,3,FALSE)</f>
        <v>17.1136</v>
      </c>
      <c r="E1189" t="str">
        <f>VLOOKUP(B1189,[1]Arkusz5!$A$3:$Y$2185,4,FALSE)</f>
        <v>33UXT46</v>
      </c>
      <c r="F1189" t="str">
        <f>VLOOKUP(B1189,[1]Arkusz5!$A$3:$Y$2185,5,FALSE)</f>
        <v>CD50</v>
      </c>
      <c r="G1189">
        <f>VLOOKUP(B1189,[1]Arkusz5!$A$3:$Y$2185,6,FALSE)</f>
        <v>0</v>
      </c>
      <c r="H1189">
        <f>VLOOKUP(B1189,[1]Arkusz5!$A$3:$Y$2185,7,FALSE)</f>
        <v>0</v>
      </c>
      <c r="I1189">
        <f>VLOOKUP(B1189,[1]Arkusz5!$A$3:$Y$2185,8,FALSE)</f>
        <v>0</v>
      </c>
      <c r="J1189">
        <f>VLOOKUP(B1189,[1]Arkusz5!$A$3:$Y$2185,9,FALSE)</f>
        <v>0</v>
      </c>
      <c r="K1189">
        <f>VLOOKUP(B1189,[1]Arkusz5!$A$3:$Y$2185,10,FALSE)</f>
        <v>0</v>
      </c>
      <c r="L1189">
        <f>VLOOKUP(B1189,[1]Arkusz5!$A$3:$Y$2185,11,FALSE)</f>
        <v>0</v>
      </c>
      <c r="M1189">
        <f>VLOOKUP(B1189,[1]Arkusz5!$A$3:$Y$2185,12,FALSE)</f>
        <v>0</v>
      </c>
      <c r="N1189">
        <f>VLOOKUP(B1189,[1]Arkusz5!$A$3:$Y$2185,13,FALSE)</f>
        <v>0</v>
      </c>
      <c r="O1189">
        <f>VLOOKUP(B1189,[1]Arkusz5!$A$3:$Y$2185,14,FALSE)</f>
        <v>0</v>
      </c>
      <c r="P1189">
        <f>VLOOKUP(B1189,[1]Arkusz5!$A$3:$Y$2185,15,FALSE)</f>
        <v>0</v>
      </c>
      <c r="Q1189">
        <f>VLOOKUP(B1189,[1]Arkusz5!$A$3:$Y$2185,16,FALSE)</f>
        <v>0</v>
      </c>
      <c r="R1189">
        <f>VLOOKUP(B1189,[1]Arkusz5!$A$3:$Y$2185,17,FALSE)</f>
        <v>0</v>
      </c>
      <c r="S1189" t="str">
        <f>VLOOKUP(B1189,[1]Arkusz5!$A$3:$Y$2185,18,FALSE)</f>
        <v>Europa</v>
      </c>
      <c r="T1189" t="str">
        <f>VLOOKUP(B1189,[1]Arkusz5!$A$3:$Y$2185,19,FALSE)</f>
        <v>Polska</v>
      </c>
      <c r="U1189" t="str">
        <f>VLOOKUP(B1189,[1]Arkusz5!$A$3:$Y$2185,20,FALSE)</f>
        <v>wielkopolskie</v>
      </c>
      <c r="V1189" t="str">
        <f>VLOOKUP(B1189,[1]Arkusz5!$A$3:$Y$2185,21,FALSE)</f>
        <v>śremski</v>
      </c>
      <c r="W1189" t="str">
        <f>VLOOKUP(B1189,[1]Arkusz5!$A$3:$Y$2185,22,FALSE)</f>
        <v>Dolsk</v>
      </c>
      <c r="X1189" t="str">
        <f>VLOOKUP(B1189,[1]Arkusz5!$A$3:$Y$2185,23,FALSE)</f>
        <v>315.84 Wał Żerkowski</v>
      </c>
      <c r="Y1189" t="str">
        <f>VLOOKUP(B1189,[1]Arkusz5!$A$3:$Y$2185,24,FALSE)</f>
        <v>Continental Bio-geographical Region</v>
      </c>
      <c r="Z1189" t="str">
        <f>VLOOKUP(B1189,[1]Arkusz5!$A$3:$Y$2185,25,FALSE)</f>
        <v>Galio-Carpinetum</v>
      </c>
    </row>
    <row r="1190" spans="1:26" x14ac:dyDescent="0.25">
      <c r="A1190">
        <v>1189</v>
      </c>
      <c r="B1190" t="s">
        <v>7091</v>
      </c>
      <c r="C1190" t="str">
        <f>VLOOKUP(B1190,[1]Arkusz5!$A$3:$Y$2185,2,FALSE)</f>
        <v>51.979</v>
      </c>
      <c r="D1190" t="str">
        <f>VLOOKUP(B1190,[1]Arkusz5!$A$3:$Y$2185,3,FALSE)</f>
        <v>17.1136</v>
      </c>
      <c r="E1190" t="str">
        <f>VLOOKUP(B1190,[1]Arkusz5!$A$3:$Y$2185,4,FALSE)</f>
        <v>33UXT46</v>
      </c>
      <c r="F1190" t="str">
        <f>VLOOKUP(B1190,[1]Arkusz5!$A$3:$Y$2185,5,FALSE)</f>
        <v>CD50</v>
      </c>
      <c r="G1190">
        <f>VLOOKUP(B1190,[1]Arkusz5!$A$3:$Y$2185,6,FALSE)</f>
        <v>0</v>
      </c>
      <c r="H1190">
        <f>VLOOKUP(B1190,[1]Arkusz5!$A$3:$Y$2185,7,FALSE)</f>
        <v>0</v>
      </c>
      <c r="I1190">
        <f>VLOOKUP(B1190,[1]Arkusz5!$A$3:$Y$2185,8,FALSE)</f>
        <v>0</v>
      </c>
      <c r="J1190">
        <f>VLOOKUP(B1190,[1]Arkusz5!$A$3:$Y$2185,9,FALSE)</f>
        <v>0</v>
      </c>
      <c r="K1190">
        <f>VLOOKUP(B1190,[1]Arkusz5!$A$3:$Y$2185,10,FALSE)</f>
        <v>0</v>
      </c>
      <c r="L1190">
        <f>VLOOKUP(B1190,[1]Arkusz5!$A$3:$Y$2185,11,FALSE)</f>
        <v>0</v>
      </c>
      <c r="M1190">
        <f>VLOOKUP(B1190,[1]Arkusz5!$A$3:$Y$2185,12,FALSE)</f>
        <v>0</v>
      </c>
      <c r="N1190">
        <f>VLOOKUP(B1190,[1]Arkusz5!$A$3:$Y$2185,13,FALSE)</f>
        <v>0</v>
      </c>
      <c r="O1190">
        <f>VLOOKUP(B1190,[1]Arkusz5!$A$3:$Y$2185,14,FALSE)</f>
        <v>0</v>
      </c>
      <c r="P1190">
        <f>VLOOKUP(B1190,[1]Arkusz5!$A$3:$Y$2185,15,FALSE)</f>
        <v>0</v>
      </c>
      <c r="Q1190">
        <f>VLOOKUP(B1190,[1]Arkusz5!$A$3:$Y$2185,16,FALSE)</f>
        <v>0</v>
      </c>
      <c r="R1190">
        <f>VLOOKUP(B1190,[1]Arkusz5!$A$3:$Y$2185,17,FALSE)</f>
        <v>0</v>
      </c>
      <c r="S1190" t="str">
        <f>VLOOKUP(B1190,[1]Arkusz5!$A$3:$Y$2185,18,FALSE)</f>
        <v>Europa</v>
      </c>
      <c r="T1190" t="str">
        <f>VLOOKUP(B1190,[1]Arkusz5!$A$3:$Y$2185,19,FALSE)</f>
        <v>Polska</v>
      </c>
      <c r="U1190" t="str">
        <f>VLOOKUP(B1190,[1]Arkusz5!$A$3:$Y$2185,20,FALSE)</f>
        <v>wielkopolskie</v>
      </c>
      <c r="V1190" t="str">
        <f>VLOOKUP(B1190,[1]Arkusz5!$A$3:$Y$2185,21,FALSE)</f>
        <v>śremski</v>
      </c>
      <c r="W1190" t="str">
        <f>VLOOKUP(B1190,[1]Arkusz5!$A$3:$Y$2185,22,FALSE)</f>
        <v>Dolsk</v>
      </c>
      <c r="X1190" t="str">
        <f>VLOOKUP(B1190,[1]Arkusz5!$A$3:$Y$2185,23,FALSE)</f>
        <v>315.84 Wał Żerkowski</v>
      </c>
      <c r="Y1190" t="str">
        <f>VLOOKUP(B1190,[1]Arkusz5!$A$3:$Y$2185,24,FALSE)</f>
        <v>Continental Bio-geographical Region</v>
      </c>
      <c r="Z1190" t="str">
        <f>VLOOKUP(B1190,[1]Arkusz5!$A$3:$Y$2185,25,FALSE)</f>
        <v>Galio-Carpinetum</v>
      </c>
    </row>
    <row r="1191" spans="1:26" x14ac:dyDescent="0.25">
      <c r="A1191">
        <v>1190</v>
      </c>
      <c r="B1191" t="s">
        <v>7092</v>
      </c>
      <c r="C1191" t="str">
        <f>VLOOKUP(B1191,[1]Arkusz5!$A$3:$Y$2185,2,FALSE)</f>
        <v>51.979</v>
      </c>
      <c r="D1191" t="str">
        <f>VLOOKUP(B1191,[1]Arkusz5!$A$3:$Y$2185,3,FALSE)</f>
        <v>17.1136</v>
      </c>
      <c r="E1191" t="str">
        <f>VLOOKUP(B1191,[1]Arkusz5!$A$3:$Y$2185,4,FALSE)</f>
        <v>33UXT46</v>
      </c>
      <c r="F1191" t="str">
        <f>VLOOKUP(B1191,[1]Arkusz5!$A$3:$Y$2185,5,FALSE)</f>
        <v>CD50</v>
      </c>
      <c r="G1191">
        <f>VLOOKUP(B1191,[1]Arkusz5!$A$3:$Y$2185,6,FALSE)</f>
        <v>0</v>
      </c>
      <c r="H1191">
        <f>VLOOKUP(B1191,[1]Arkusz5!$A$3:$Y$2185,7,FALSE)</f>
        <v>0</v>
      </c>
      <c r="I1191">
        <f>VLOOKUP(B1191,[1]Arkusz5!$A$3:$Y$2185,8,FALSE)</f>
        <v>0</v>
      </c>
      <c r="J1191">
        <f>VLOOKUP(B1191,[1]Arkusz5!$A$3:$Y$2185,9,FALSE)</f>
        <v>0</v>
      </c>
      <c r="K1191">
        <f>VLOOKUP(B1191,[1]Arkusz5!$A$3:$Y$2185,10,FALSE)</f>
        <v>0</v>
      </c>
      <c r="L1191">
        <f>VLOOKUP(B1191,[1]Arkusz5!$A$3:$Y$2185,11,FALSE)</f>
        <v>0</v>
      </c>
      <c r="M1191">
        <f>VLOOKUP(B1191,[1]Arkusz5!$A$3:$Y$2185,12,FALSE)</f>
        <v>0</v>
      </c>
      <c r="N1191">
        <f>VLOOKUP(B1191,[1]Arkusz5!$A$3:$Y$2185,13,FALSE)</f>
        <v>0</v>
      </c>
      <c r="O1191">
        <f>VLOOKUP(B1191,[1]Arkusz5!$A$3:$Y$2185,14,FALSE)</f>
        <v>0</v>
      </c>
      <c r="P1191">
        <f>VLOOKUP(B1191,[1]Arkusz5!$A$3:$Y$2185,15,FALSE)</f>
        <v>0</v>
      </c>
      <c r="Q1191">
        <f>VLOOKUP(B1191,[1]Arkusz5!$A$3:$Y$2185,16,FALSE)</f>
        <v>0</v>
      </c>
      <c r="R1191">
        <f>VLOOKUP(B1191,[1]Arkusz5!$A$3:$Y$2185,17,FALSE)</f>
        <v>0</v>
      </c>
      <c r="S1191" t="str">
        <f>VLOOKUP(B1191,[1]Arkusz5!$A$3:$Y$2185,18,FALSE)</f>
        <v>Europa</v>
      </c>
      <c r="T1191" t="str">
        <f>VLOOKUP(B1191,[1]Arkusz5!$A$3:$Y$2185,19,FALSE)</f>
        <v>Polska</v>
      </c>
      <c r="U1191" t="str">
        <f>VLOOKUP(B1191,[1]Arkusz5!$A$3:$Y$2185,20,FALSE)</f>
        <v>wielkopolskie</v>
      </c>
      <c r="V1191" t="str">
        <f>VLOOKUP(B1191,[1]Arkusz5!$A$3:$Y$2185,21,FALSE)</f>
        <v>śremski</v>
      </c>
      <c r="W1191" t="str">
        <f>VLOOKUP(B1191,[1]Arkusz5!$A$3:$Y$2185,22,FALSE)</f>
        <v>Dolsk</v>
      </c>
      <c r="X1191" t="str">
        <f>VLOOKUP(B1191,[1]Arkusz5!$A$3:$Y$2185,23,FALSE)</f>
        <v>315.84 Wał Żerkowski</v>
      </c>
      <c r="Y1191" t="str">
        <f>VLOOKUP(B1191,[1]Arkusz5!$A$3:$Y$2185,24,FALSE)</f>
        <v>Continental Bio-geographical Region</v>
      </c>
      <c r="Z1191" t="str">
        <f>VLOOKUP(B1191,[1]Arkusz5!$A$3:$Y$2185,25,FALSE)</f>
        <v>Galio-Carpinetum</v>
      </c>
    </row>
    <row r="1192" spans="1:26" x14ac:dyDescent="0.25">
      <c r="A1192">
        <v>1191</v>
      </c>
      <c r="B1192" t="s">
        <v>7093</v>
      </c>
      <c r="C1192" t="str">
        <f>VLOOKUP(B1192,[1]Arkusz5!$A$3:$Y$2185,2,FALSE)</f>
        <v>51.979</v>
      </c>
      <c r="D1192" t="str">
        <f>VLOOKUP(B1192,[1]Arkusz5!$A$3:$Y$2185,3,FALSE)</f>
        <v>17.1136</v>
      </c>
      <c r="E1192" t="str">
        <f>VLOOKUP(B1192,[1]Arkusz5!$A$3:$Y$2185,4,FALSE)</f>
        <v>33UXT46</v>
      </c>
      <c r="F1192" t="str">
        <f>VLOOKUP(B1192,[1]Arkusz5!$A$3:$Y$2185,5,FALSE)</f>
        <v>CD50</v>
      </c>
      <c r="G1192">
        <f>VLOOKUP(B1192,[1]Arkusz5!$A$3:$Y$2185,6,FALSE)</f>
        <v>0</v>
      </c>
      <c r="H1192">
        <f>VLOOKUP(B1192,[1]Arkusz5!$A$3:$Y$2185,7,FALSE)</f>
        <v>0</v>
      </c>
      <c r="I1192">
        <f>VLOOKUP(B1192,[1]Arkusz5!$A$3:$Y$2185,8,FALSE)</f>
        <v>0</v>
      </c>
      <c r="J1192">
        <f>VLOOKUP(B1192,[1]Arkusz5!$A$3:$Y$2185,9,FALSE)</f>
        <v>0</v>
      </c>
      <c r="K1192">
        <f>VLOOKUP(B1192,[1]Arkusz5!$A$3:$Y$2185,10,FALSE)</f>
        <v>0</v>
      </c>
      <c r="L1192">
        <f>VLOOKUP(B1192,[1]Arkusz5!$A$3:$Y$2185,11,FALSE)</f>
        <v>0</v>
      </c>
      <c r="M1192">
        <f>VLOOKUP(B1192,[1]Arkusz5!$A$3:$Y$2185,12,FALSE)</f>
        <v>0</v>
      </c>
      <c r="N1192">
        <f>VLOOKUP(B1192,[1]Arkusz5!$A$3:$Y$2185,13,FALSE)</f>
        <v>0</v>
      </c>
      <c r="O1192">
        <f>VLOOKUP(B1192,[1]Arkusz5!$A$3:$Y$2185,14,FALSE)</f>
        <v>0</v>
      </c>
      <c r="P1192">
        <f>VLOOKUP(B1192,[1]Arkusz5!$A$3:$Y$2185,15,FALSE)</f>
        <v>0</v>
      </c>
      <c r="Q1192">
        <f>VLOOKUP(B1192,[1]Arkusz5!$A$3:$Y$2185,16,FALSE)</f>
        <v>0</v>
      </c>
      <c r="R1192">
        <f>VLOOKUP(B1192,[1]Arkusz5!$A$3:$Y$2185,17,FALSE)</f>
        <v>0</v>
      </c>
      <c r="S1192" t="str">
        <f>VLOOKUP(B1192,[1]Arkusz5!$A$3:$Y$2185,18,FALSE)</f>
        <v>Europa</v>
      </c>
      <c r="T1192" t="str">
        <f>VLOOKUP(B1192,[1]Arkusz5!$A$3:$Y$2185,19,FALSE)</f>
        <v>Polska</v>
      </c>
      <c r="U1192" t="str">
        <f>VLOOKUP(B1192,[1]Arkusz5!$A$3:$Y$2185,20,FALSE)</f>
        <v>wielkopolskie</v>
      </c>
      <c r="V1192" t="str">
        <f>VLOOKUP(B1192,[1]Arkusz5!$A$3:$Y$2185,21,FALSE)</f>
        <v>śremski</v>
      </c>
      <c r="W1192" t="str">
        <f>VLOOKUP(B1192,[1]Arkusz5!$A$3:$Y$2185,22,FALSE)</f>
        <v>Dolsk</v>
      </c>
      <c r="X1192" t="str">
        <f>VLOOKUP(B1192,[1]Arkusz5!$A$3:$Y$2185,23,FALSE)</f>
        <v>315.84 Wał Żerkowski</v>
      </c>
      <c r="Y1192" t="str">
        <f>VLOOKUP(B1192,[1]Arkusz5!$A$3:$Y$2185,24,FALSE)</f>
        <v>Continental Bio-geographical Region</v>
      </c>
      <c r="Z1192" t="str">
        <f>VLOOKUP(B1192,[1]Arkusz5!$A$3:$Y$2185,25,FALSE)</f>
        <v>Galio-Carpinetum</v>
      </c>
    </row>
    <row r="1193" spans="1:26" x14ac:dyDescent="0.25">
      <c r="A1193">
        <v>1192</v>
      </c>
      <c r="B1193" t="s">
        <v>7094</v>
      </c>
      <c r="C1193" t="str">
        <f>VLOOKUP(B1193,[1]Arkusz5!$A$3:$Y$2185,2,FALSE)</f>
        <v>51.979</v>
      </c>
      <c r="D1193" t="str">
        <f>VLOOKUP(B1193,[1]Arkusz5!$A$3:$Y$2185,3,FALSE)</f>
        <v>17.1136</v>
      </c>
      <c r="E1193" t="str">
        <f>VLOOKUP(B1193,[1]Arkusz5!$A$3:$Y$2185,4,FALSE)</f>
        <v>33UXT46</v>
      </c>
      <c r="F1193" t="str">
        <f>VLOOKUP(B1193,[1]Arkusz5!$A$3:$Y$2185,5,FALSE)</f>
        <v>CD50</v>
      </c>
      <c r="G1193">
        <f>VLOOKUP(B1193,[1]Arkusz5!$A$3:$Y$2185,6,FALSE)</f>
        <v>0</v>
      </c>
      <c r="H1193">
        <f>VLOOKUP(B1193,[1]Arkusz5!$A$3:$Y$2185,7,FALSE)</f>
        <v>0</v>
      </c>
      <c r="I1193">
        <f>VLOOKUP(B1193,[1]Arkusz5!$A$3:$Y$2185,8,FALSE)</f>
        <v>0</v>
      </c>
      <c r="J1193">
        <f>VLOOKUP(B1193,[1]Arkusz5!$A$3:$Y$2185,9,FALSE)</f>
        <v>0</v>
      </c>
      <c r="K1193">
        <f>VLOOKUP(B1193,[1]Arkusz5!$A$3:$Y$2185,10,FALSE)</f>
        <v>0</v>
      </c>
      <c r="L1193">
        <f>VLOOKUP(B1193,[1]Arkusz5!$A$3:$Y$2185,11,FALSE)</f>
        <v>0</v>
      </c>
      <c r="M1193">
        <f>VLOOKUP(B1193,[1]Arkusz5!$A$3:$Y$2185,12,FALSE)</f>
        <v>0</v>
      </c>
      <c r="N1193">
        <f>VLOOKUP(B1193,[1]Arkusz5!$A$3:$Y$2185,13,FALSE)</f>
        <v>0</v>
      </c>
      <c r="O1193">
        <f>VLOOKUP(B1193,[1]Arkusz5!$A$3:$Y$2185,14,FALSE)</f>
        <v>0</v>
      </c>
      <c r="P1193">
        <f>VLOOKUP(B1193,[1]Arkusz5!$A$3:$Y$2185,15,FALSE)</f>
        <v>0</v>
      </c>
      <c r="Q1193">
        <f>VLOOKUP(B1193,[1]Arkusz5!$A$3:$Y$2185,16,FALSE)</f>
        <v>0</v>
      </c>
      <c r="R1193">
        <f>VLOOKUP(B1193,[1]Arkusz5!$A$3:$Y$2185,17,FALSE)</f>
        <v>0</v>
      </c>
      <c r="S1193" t="str">
        <f>VLOOKUP(B1193,[1]Arkusz5!$A$3:$Y$2185,18,FALSE)</f>
        <v>Europa</v>
      </c>
      <c r="T1193" t="str">
        <f>VLOOKUP(B1193,[1]Arkusz5!$A$3:$Y$2185,19,FALSE)</f>
        <v>Polska</v>
      </c>
      <c r="U1193" t="str">
        <f>VLOOKUP(B1193,[1]Arkusz5!$A$3:$Y$2185,20,FALSE)</f>
        <v>wielkopolskie</v>
      </c>
      <c r="V1193" t="str">
        <f>VLOOKUP(B1193,[1]Arkusz5!$A$3:$Y$2185,21,FALSE)</f>
        <v>śremski</v>
      </c>
      <c r="W1193" t="str">
        <f>VLOOKUP(B1193,[1]Arkusz5!$A$3:$Y$2185,22,FALSE)</f>
        <v>Dolsk</v>
      </c>
      <c r="X1193" t="str">
        <f>VLOOKUP(B1193,[1]Arkusz5!$A$3:$Y$2185,23,FALSE)</f>
        <v>315.84 Wał Żerkowski</v>
      </c>
      <c r="Y1193" t="str">
        <f>VLOOKUP(B1193,[1]Arkusz5!$A$3:$Y$2185,24,FALSE)</f>
        <v>Continental Bio-geographical Region</v>
      </c>
      <c r="Z1193" t="str">
        <f>VLOOKUP(B1193,[1]Arkusz5!$A$3:$Y$2185,25,FALSE)</f>
        <v>Galio-Carpinetum</v>
      </c>
    </row>
    <row r="1194" spans="1:26" x14ac:dyDescent="0.25">
      <c r="A1194">
        <v>1193</v>
      </c>
      <c r="B1194" t="s">
        <v>7095</v>
      </c>
      <c r="C1194" t="str">
        <f>VLOOKUP(B1194,[1]Arkusz5!$A$3:$Y$2185,2,FALSE)</f>
        <v>52.72063</v>
      </c>
      <c r="D1194" t="str">
        <f>VLOOKUP(B1194,[1]Arkusz5!$A$3:$Y$2185,3,FALSE)</f>
        <v>17.098056</v>
      </c>
      <c r="E1194" t="str">
        <f>VLOOKUP(B1194,[1]Arkusz5!$A$3:$Y$2185,4,FALSE)</f>
        <v>33UXU44</v>
      </c>
      <c r="F1194" t="str">
        <f>VLOOKUP(B1194,[1]Arkusz5!$A$3:$Y$2185,5,FALSE)</f>
        <v>CC60</v>
      </c>
      <c r="G1194">
        <f>VLOOKUP(B1194,[1]Arkusz5!$A$3:$Y$2185,6,FALSE)</f>
        <v>0</v>
      </c>
      <c r="H1194">
        <f>VLOOKUP(B1194,[1]Arkusz5!$A$3:$Y$2185,7,FALSE)</f>
        <v>0</v>
      </c>
      <c r="I1194">
        <f>VLOOKUP(B1194,[1]Arkusz5!$A$3:$Y$2185,8,FALSE)</f>
        <v>0</v>
      </c>
      <c r="J1194">
        <f>VLOOKUP(B1194,[1]Arkusz5!$A$3:$Y$2185,9,FALSE)</f>
        <v>0</v>
      </c>
      <c r="K1194">
        <f>VLOOKUP(B1194,[1]Arkusz5!$A$3:$Y$2185,10,FALSE)</f>
        <v>0</v>
      </c>
      <c r="L1194">
        <f>VLOOKUP(B1194,[1]Arkusz5!$A$3:$Y$2185,11,FALSE)</f>
        <v>0</v>
      </c>
      <c r="M1194">
        <f>VLOOKUP(B1194,[1]Arkusz5!$A$3:$Y$2185,12,FALSE)</f>
        <v>0</v>
      </c>
      <c r="N1194" t="str">
        <f>VLOOKUP(B1194,[1]Arkusz5!$A$3:$Y$2185,13,FALSE)</f>
        <v>Dolina Wełny i Rynna Gołaniecko-Wągrowiecka</v>
      </c>
      <c r="O1194">
        <f>VLOOKUP(B1194,[1]Arkusz5!$A$3:$Y$2185,14,FALSE)</f>
        <v>0</v>
      </c>
      <c r="P1194">
        <f>VLOOKUP(B1194,[1]Arkusz5!$A$3:$Y$2185,15,FALSE)</f>
        <v>0</v>
      </c>
      <c r="Q1194">
        <f>VLOOKUP(B1194,[1]Arkusz5!$A$3:$Y$2185,16,FALSE)</f>
        <v>0</v>
      </c>
      <c r="R1194">
        <f>VLOOKUP(B1194,[1]Arkusz5!$A$3:$Y$2185,17,FALSE)</f>
        <v>0</v>
      </c>
      <c r="S1194" t="str">
        <f>VLOOKUP(B1194,[1]Arkusz5!$A$3:$Y$2185,18,FALSE)</f>
        <v>Europa</v>
      </c>
      <c r="T1194" t="str">
        <f>VLOOKUP(B1194,[1]Arkusz5!$A$3:$Y$2185,19,FALSE)</f>
        <v>Polska</v>
      </c>
      <c r="U1194" t="str">
        <f>VLOOKUP(B1194,[1]Arkusz5!$A$3:$Y$2185,20,FALSE)</f>
        <v>wielkopolskie</v>
      </c>
      <c r="V1194" t="str">
        <f>VLOOKUP(B1194,[1]Arkusz5!$A$3:$Y$2185,21,FALSE)</f>
        <v>obornicki</v>
      </c>
      <c r="W1194" t="str">
        <f>VLOOKUP(B1194,[1]Arkusz5!$A$3:$Y$2185,22,FALSE)</f>
        <v>Rogoźno</v>
      </c>
      <c r="X1194" t="str">
        <f>VLOOKUP(B1194,[1]Arkusz5!$A$3:$Y$2185,23,FALSE)</f>
        <v>315.54 Pojezierze Gnieźnieńskie</v>
      </c>
      <c r="Y1194" t="str">
        <f>VLOOKUP(B1194,[1]Arkusz5!$A$3:$Y$2185,24,FALSE)</f>
        <v>Continental Bio-geographical Region</v>
      </c>
      <c r="Z1194" t="str">
        <f>VLOOKUP(B1194,[1]Arkusz5!$A$3:$Y$2185,25,FALSE)</f>
        <v>Leucobryo-Pinetum</v>
      </c>
    </row>
    <row r="1195" spans="1:26" x14ac:dyDescent="0.25">
      <c r="A1195">
        <v>1194</v>
      </c>
      <c r="B1195" t="s">
        <v>7101</v>
      </c>
      <c r="C1195" t="str">
        <f>VLOOKUP(B1195,[1]Arkusz5!$A$3:$Y$2185,2,FALSE)</f>
        <v>52.4126</v>
      </c>
      <c r="D1195" t="str">
        <f>VLOOKUP(B1195,[1]Arkusz5!$A$3:$Y$2185,3,FALSE)</f>
        <v>17.9348</v>
      </c>
      <c r="E1195" t="str">
        <f>VLOOKUP(B1195,[1]Arkusz5!$A$3:$Y$2185,4,FALSE)</f>
        <v>33UXU91</v>
      </c>
      <c r="F1195" t="str">
        <f>VLOOKUP(B1195,[1]Arkusz5!$A$3:$Y$2185,5,FALSE)</f>
        <v>CD05</v>
      </c>
      <c r="G1195">
        <f>VLOOKUP(B1195,[1]Arkusz5!$A$3:$Y$2185,6,FALSE)</f>
        <v>0</v>
      </c>
      <c r="H1195">
        <f>VLOOKUP(B1195,[1]Arkusz5!$A$3:$Y$2185,7,FALSE)</f>
        <v>0</v>
      </c>
      <c r="I1195">
        <f>VLOOKUP(B1195,[1]Arkusz5!$A$3:$Y$2185,8,FALSE)</f>
        <v>0</v>
      </c>
      <c r="J1195">
        <f>VLOOKUP(B1195,[1]Arkusz5!$A$3:$Y$2185,9,FALSE)</f>
        <v>0</v>
      </c>
      <c r="K1195" t="str">
        <f>VLOOKUP(B1195,[1]Arkusz5!$A$3:$Y$2185,10,FALSE)</f>
        <v>Powidzki Park Krajobrazowy</v>
      </c>
      <c r="L1195">
        <f>VLOOKUP(B1195,[1]Arkusz5!$A$3:$Y$2185,11,FALSE)</f>
        <v>0</v>
      </c>
      <c r="M1195">
        <f>VLOOKUP(B1195,[1]Arkusz5!$A$3:$Y$2185,12,FALSE)</f>
        <v>0</v>
      </c>
      <c r="N1195" t="str">
        <f>VLOOKUP(B1195,[1]Arkusz5!$A$3:$Y$2185,13,FALSE)</f>
        <v>Powidzko-Bieniszewski</v>
      </c>
      <c r="O1195">
        <f>VLOOKUP(B1195,[1]Arkusz5!$A$3:$Y$2185,14,FALSE)</f>
        <v>0</v>
      </c>
      <c r="P1195">
        <f>VLOOKUP(B1195,[1]Arkusz5!$A$3:$Y$2185,15,FALSE)</f>
        <v>0</v>
      </c>
      <c r="Q1195" t="str">
        <f>VLOOKUP(B1195,[1]Arkusz5!$A$3:$Y$2185,16,FALSE)</f>
        <v>PLH300026</v>
      </c>
      <c r="R1195" t="str">
        <f>VLOOKUP(B1195,[1]Arkusz5!$A$3:$Y$2185,17,FALSE)</f>
        <v>Pojezierze Gnieźnieńskie</v>
      </c>
      <c r="S1195" t="str">
        <f>VLOOKUP(B1195,[1]Arkusz5!$A$3:$Y$2185,18,FALSE)</f>
        <v>Europa</v>
      </c>
      <c r="T1195" t="str">
        <f>VLOOKUP(B1195,[1]Arkusz5!$A$3:$Y$2185,19,FALSE)</f>
        <v>Polska</v>
      </c>
      <c r="U1195" t="str">
        <f>VLOOKUP(B1195,[1]Arkusz5!$A$3:$Y$2185,20,FALSE)</f>
        <v>wielkopolskie</v>
      </c>
      <c r="V1195" t="str">
        <f>VLOOKUP(B1195,[1]Arkusz5!$A$3:$Y$2185,21,FALSE)</f>
        <v>słupecki</v>
      </c>
      <c r="W1195" t="str">
        <f>VLOOKUP(B1195,[1]Arkusz5!$A$3:$Y$2185,22,FALSE)</f>
        <v>Powidz</v>
      </c>
      <c r="X1195" t="str">
        <f>VLOOKUP(B1195,[1]Arkusz5!$A$3:$Y$2185,23,FALSE)</f>
        <v>315.54 Pojezierze Gnieźnieńskie</v>
      </c>
      <c r="Y1195" t="str">
        <f>VLOOKUP(B1195,[1]Arkusz5!$A$3:$Y$2185,24,FALSE)</f>
        <v>Continental Bio-geographical Region</v>
      </c>
      <c r="Z1195">
        <f>VLOOKUP(B1195,[1]Arkusz5!$A$3:$Y$2185,25,FALSE)</f>
        <v>0</v>
      </c>
    </row>
    <row r="1196" spans="1:26" x14ac:dyDescent="0.25">
      <c r="A1196">
        <v>1195</v>
      </c>
      <c r="B1196" t="s">
        <v>7106</v>
      </c>
      <c r="C1196" t="str">
        <f>VLOOKUP(B1196,[1]Arkusz5!$A$3:$Y$2185,2,FALSE)</f>
        <v>51.941</v>
      </c>
      <c r="D1196" t="str">
        <f>VLOOKUP(B1196,[1]Arkusz5!$A$3:$Y$2185,3,FALSE)</f>
        <v>16.7057</v>
      </c>
      <c r="E1196" t="str">
        <f>VLOOKUP(B1196,[1]Arkusz5!$A$3:$Y$2185,4,FALSE)</f>
        <v>33UXT15</v>
      </c>
      <c r="F1196" t="str">
        <f>VLOOKUP(B1196,[1]Arkusz5!$A$3:$Y$2185,5,FALSE)</f>
        <v>BD57</v>
      </c>
      <c r="G1196">
        <f>VLOOKUP(B1196,[1]Arkusz5!$A$3:$Y$2185,6,FALSE)</f>
        <v>0</v>
      </c>
      <c r="H1196">
        <f>VLOOKUP(B1196,[1]Arkusz5!$A$3:$Y$2185,7,FALSE)</f>
        <v>0</v>
      </c>
      <c r="I1196">
        <f>VLOOKUP(B1196,[1]Arkusz5!$A$3:$Y$2185,8,FALSE)</f>
        <v>0</v>
      </c>
      <c r="J1196">
        <f>VLOOKUP(B1196,[1]Arkusz5!$A$3:$Y$2185,9,FALSE)</f>
        <v>0</v>
      </c>
      <c r="K1196">
        <f>VLOOKUP(B1196,[1]Arkusz5!$A$3:$Y$2185,10,FALSE)</f>
        <v>0</v>
      </c>
      <c r="L1196">
        <f>VLOOKUP(B1196,[1]Arkusz5!$A$3:$Y$2185,11,FALSE)</f>
        <v>0</v>
      </c>
      <c r="M1196">
        <f>VLOOKUP(B1196,[1]Arkusz5!$A$3:$Y$2185,12,FALSE)</f>
        <v>0</v>
      </c>
      <c r="N1196" t="str">
        <f>VLOOKUP(B1196,[1]Arkusz5!$A$3:$Y$2185,13,FALSE)</f>
        <v>Krzywińsko-Osiecki wraz z zadrzewieniami generała Dezyderego Chłapowskiego i kompleksem leśnym Osieczna-Góra</v>
      </c>
      <c r="O1196">
        <f>VLOOKUP(B1196,[1]Arkusz5!$A$3:$Y$2185,14,FALSE)</f>
        <v>0</v>
      </c>
      <c r="P1196">
        <f>VLOOKUP(B1196,[1]Arkusz5!$A$3:$Y$2185,15,FALSE)</f>
        <v>0</v>
      </c>
      <c r="Q1196" t="str">
        <f>VLOOKUP(B1196,[1]Arkusz5!$A$3:$Y$2185,16,FALSE)</f>
        <v>PLB300005; PLH300014</v>
      </c>
      <c r="R1196" t="str">
        <f>VLOOKUP(B1196,[1]Arkusz5!$A$3:$Y$2185,17,FALSE)</f>
        <v>Zbiornik Wonieść; Zachodnie Pojezierze Krzywińskie</v>
      </c>
      <c r="S1196" t="str">
        <f>VLOOKUP(B1196,[1]Arkusz5!$A$3:$Y$2185,18,FALSE)</f>
        <v>Europa</v>
      </c>
      <c r="T1196" t="str">
        <f>VLOOKUP(B1196,[1]Arkusz5!$A$3:$Y$2185,19,FALSE)</f>
        <v>Polska</v>
      </c>
      <c r="U1196" t="str">
        <f>VLOOKUP(B1196,[1]Arkusz5!$A$3:$Y$2185,20,FALSE)</f>
        <v>wielkopolskie</v>
      </c>
      <c r="V1196" t="str">
        <f>VLOOKUP(B1196,[1]Arkusz5!$A$3:$Y$2185,21,FALSE)</f>
        <v>leszczyński</v>
      </c>
      <c r="W1196" t="str">
        <f>VLOOKUP(B1196,[1]Arkusz5!$A$3:$Y$2185,22,FALSE)</f>
        <v>Osieczna</v>
      </c>
      <c r="X1196" t="str">
        <f>VLOOKUP(B1196,[1]Arkusz5!$A$3:$Y$2185,23,FALSE)</f>
        <v>315.82 Pojezierze Krzywińskie</v>
      </c>
      <c r="Y1196" t="str">
        <f>VLOOKUP(B1196,[1]Arkusz5!$A$3:$Y$2185,24,FALSE)</f>
        <v>Continental Bio-geographical Region</v>
      </c>
      <c r="Z1196" t="str">
        <f>VLOOKUP(B1196,[1]Arkusz5!$A$3:$Y$2185,25,FALSE)</f>
        <v>Fraxino-Alnetum (=Circaeo-Alnetum)</v>
      </c>
    </row>
    <row r="1197" spans="1:26" x14ac:dyDescent="0.25">
      <c r="A1197">
        <v>1196</v>
      </c>
      <c r="B1197" t="s">
        <v>7115</v>
      </c>
      <c r="C1197" t="str">
        <f>VLOOKUP(B1197,[1]Arkusz5!$A$3:$Y$2185,2,FALSE)</f>
        <v>51.941</v>
      </c>
      <c r="D1197" t="str">
        <f>VLOOKUP(B1197,[1]Arkusz5!$A$3:$Y$2185,3,FALSE)</f>
        <v>16.7057</v>
      </c>
      <c r="E1197" t="str">
        <f>VLOOKUP(B1197,[1]Arkusz5!$A$3:$Y$2185,4,FALSE)</f>
        <v>33UXT15</v>
      </c>
      <c r="F1197" t="str">
        <f>VLOOKUP(B1197,[1]Arkusz5!$A$3:$Y$2185,5,FALSE)</f>
        <v>BD57</v>
      </c>
      <c r="G1197">
        <f>VLOOKUP(B1197,[1]Arkusz5!$A$3:$Y$2185,6,FALSE)</f>
        <v>0</v>
      </c>
      <c r="H1197">
        <f>VLOOKUP(B1197,[1]Arkusz5!$A$3:$Y$2185,7,FALSE)</f>
        <v>0</v>
      </c>
      <c r="I1197">
        <f>VLOOKUP(B1197,[1]Arkusz5!$A$3:$Y$2185,8,FALSE)</f>
        <v>0</v>
      </c>
      <c r="J1197">
        <f>VLOOKUP(B1197,[1]Arkusz5!$A$3:$Y$2185,9,FALSE)</f>
        <v>0</v>
      </c>
      <c r="K1197">
        <f>VLOOKUP(B1197,[1]Arkusz5!$A$3:$Y$2185,10,FALSE)</f>
        <v>0</v>
      </c>
      <c r="L1197">
        <f>VLOOKUP(B1197,[1]Arkusz5!$A$3:$Y$2185,11,FALSE)</f>
        <v>0</v>
      </c>
      <c r="M1197">
        <f>VLOOKUP(B1197,[1]Arkusz5!$A$3:$Y$2185,12,FALSE)</f>
        <v>0</v>
      </c>
      <c r="N1197" t="str">
        <f>VLOOKUP(B1197,[1]Arkusz5!$A$3:$Y$2185,13,FALSE)</f>
        <v>Krzywińsko-Osiecki wraz z zadrzewieniami generała Dezyderego Chłapowskiego i kompleksem leśnym Osieczna-Góra</v>
      </c>
      <c r="O1197">
        <f>VLOOKUP(B1197,[1]Arkusz5!$A$3:$Y$2185,14,FALSE)</f>
        <v>0</v>
      </c>
      <c r="P1197">
        <f>VLOOKUP(B1197,[1]Arkusz5!$A$3:$Y$2185,15,FALSE)</f>
        <v>0</v>
      </c>
      <c r="Q1197" t="str">
        <f>VLOOKUP(B1197,[1]Arkusz5!$A$3:$Y$2185,16,FALSE)</f>
        <v>PLB300005; PLH300014</v>
      </c>
      <c r="R1197" t="str">
        <f>VLOOKUP(B1197,[1]Arkusz5!$A$3:$Y$2185,17,FALSE)</f>
        <v>Zbiornik Wonieść; Zachodnie Pojezierze Krzywińskie</v>
      </c>
      <c r="S1197" t="str">
        <f>VLOOKUP(B1197,[1]Arkusz5!$A$3:$Y$2185,18,FALSE)</f>
        <v>Europa</v>
      </c>
      <c r="T1197" t="str">
        <f>VLOOKUP(B1197,[1]Arkusz5!$A$3:$Y$2185,19,FALSE)</f>
        <v>Polska</v>
      </c>
      <c r="U1197" t="str">
        <f>VLOOKUP(B1197,[1]Arkusz5!$A$3:$Y$2185,20,FALSE)</f>
        <v>wielkopolskie</v>
      </c>
      <c r="V1197" t="str">
        <f>VLOOKUP(B1197,[1]Arkusz5!$A$3:$Y$2185,21,FALSE)</f>
        <v>leszczyński</v>
      </c>
      <c r="W1197" t="str">
        <f>VLOOKUP(B1197,[1]Arkusz5!$A$3:$Y$2185,22,FALSE)</f>
        <v>Osieczna</v>
      </c>
      <c r="X1197" t="str">
        <f>VLOOKUP(B1197,[1]Arkusz5!$A$3:$Y$2185,23,FALSE)</f>
        <v>315.82 Pojezierze Krzywińskie</v>
      </c>
      <c r="Y1197" t="str">
        <f>VLOOKUP(B1197,[1]Arkusz5!$A$3:$Y$2185,24,FALSE)</f>
        <v>Continental Bio-geographical Region</v>
      </c>
      <c r="Z1197" t="str">
        <f>VLOOKUP(B1197,[1]Arkusz5!$A$3:$Y$2185,25,FALSE)</f>
        <v>Fraxino-Alnetum (=Circaeo-Alnetum)</v>
      </c>
    </row>
    <row r="1198" spans="1:26" x14ac:dyDescent="0.25">
      <c r="A1198">
        <v>1197</v>
      </c>
      <c r="B1198" t="s">
        <v>7116</v>
      </c>
      <c r="C1198" t="str">
        <f>VLOOKUP(B1198,[1]Arkusz5!$A$3:$Y$2185,2,FALSE)</f>
        <v>52.4509</v>
      </c>
      <c r="D1198" t="str">
        <f>VLOOKUP(B1198,[1]Arkusz5!$A$3:$Y$2185,3,FALSE)</f>
        <v>17.2453</v>
      </c>
      <c r="E1198" t="str">
        <f>VLOOKUP(B1198,[1]Arkusz5!$A$3:$Y$2185,4,FALSE)</f>
        <v>33UXU51</v>
      </c>
      <c r="F1198" t="str">
        <f>VLOOKUP(B1198,[1]Arkusz5!$A$3:$Y$2185,5,FALSE)</f>
        <v>CC91</v>
      </c>
      <c r="G1198">
        <f>VLOOKUP(B1198,[1]Arkusz5!$A$3:$Y$2185,6,FALSE)</f>
        <v>0</v>
      </c>
      <c r="H1198">
        <f>VLOOKUP(B1198,[1]Arkusz5!$A$3:$Y$2185,7,FALSE)</f>
        <v>0</v>
      </c>
      <c r="I1198">
        <f>VLOOKUP(B1198,[1]Arkusz5!$A$3:$Y$2185,8,FALSE)</f>
        <v>0</v>
      </c>
      <c r="J1198">
        <f>VLOOKUP(B1198,[1]Arkusz5!$A$3:$Y$2185,9,FALSE)</f>
        <v>0</v>
      </c>
      <c r="K1198" t="str">
        <f>VLOOKUP(B1198,[1]Arkusz5!$A$3:$Y$2185,10,FALSE)</f>
        <v>Park Krajobrazowy Promno - otulina</v>
      </c>
      <c r="L1198">
        <f>VLOOKUP(B1198,[1]Arkusz5!$A$3:$Y$2185,11,FALSE)</f>
        <v>0</v>
      </c>
      <c r="M1198">
        <f>VLOOKUP(B1198,[1]Arkusz5!$A$3:$Y$2185,12,FALSE)</f>
        <v>0</v>
      </c>
      <c r="N1198">
        <f>VLOOKUP(B1198,[1]Arkusz5!$A$3:$Y$2185,13,FALSE)</f>
        <v>0</v>
      </c>
      <c r="O1198">
        <f>VLOOKUP(B1198,[1]Arkusz5!$A$3:$Y$2185,14,FALSE)</f>
        <v>0</v>
      </c>
      <c r="P1198">
        <f>VLOOKUP(B1198,[1]Arkusz5!$A$3:$Y$2185,15,FALSE)</f>
        <v>0</v>
      </c>
      <c r="Q1198">
        <f>VLOOKUP(B1198,[1]Arkusz5!$A$3:$Y$2185,16,FALSE)</f>
        <v>0</v>
      </c>
      <c r="R1198">
        <f>VLOOKUP(B1198,[1]Arkusz5!$A$3:$Y$2185,17,FALSE)</f>
        <v>0</v>
      </c>
      <c r="S1198" t="str">
        <f>VLOOKUP(B1198,[1]Arkusz5!$A$3:$Y$2185,18,FALSE)</f>
        <v>Europa</v>
      </c>
      <c r="T1198" t="str">
        <f>VLOOKUP(B1198,[1]Arkusz5!$A$3:$Y$2185,19,FALSE)</f>
        <v>Polska</v>
      </c>
      <c r="U1198" t="str">
        <f>VLOOKUP(B1198,[1]Arkusz5!$A$3:$Y$2185,20,FALSE)</f>
        <v>wielkopolskie</v>
      </c>
      <c r="V1198" t="str">
        <f>VLOOKUP(B1198,[1]Arkusz5!$A$3:$Y$2185,21,FALSE)</f>
        <v>poznański</v>
      </c>
      <c r="W1198" t="str">
        <f>VLOOKUP(B1198,[1]Arkusz5!$A$3:$Y$2185,22,FALSE)</f>
        <v>Pobiedziska</v>
      </c>
      <c r="X1198" t="str">
        <f>VLOOKUP(B1198,[1]Arkusz5!$A$3:$Y$2185,23,FALSE)</f>
        <v>315.56 Równina Wrzesińska</v>
      </c>
      <c r="Y1198" t="str">
        <f>VLOOKUP(B1198,[1]Arkusz5!$A$3:$Y$2185,24,FALSE)</f>
        <v>Continental Bio-geographical Region</v>
      </c>
      <c r="Z1198" t="str">
        <f>VLOOKUP(B1198,[1]Arkusz5!$A$3:$Y$2185,25,FALSE)</f>
        <v>Galio-Carpinetum</v>
      </c>
    </row>
    <row r="1199" spans="1:26" x14ac:dyDescent="0.25">
      <c r="A1199">
        <v>1198</v>
      </c>
      <c r="B1199" t="s">
        <v>7121</v>
      </c>
      <c r="C1199" t="str">
        <f>VLOOKUP(B1199,[1]Arkusz5!$A$3:$Y$2185,2,FALSE)</f>
        <v>51.979</v>
      </c>
      <c r="D1199" t="str">
        <f>VLOOKUP(B1199,[1]Arkusz5!$A$3:$Y$2185,3,FALSE)</f>
        <v>17.1136</v>
      </c>
      <c r="E1199" t="str">
        <f>VLOOKUP(B1199,[1]Arkusz5!$A$3:$Y$2185,4,FALSE)</f>
        <v>33UXT46</v>
      </c>
      <c r="F1199" t="str">
        <f>VLOOKUP(B1199,[1]Arkusz5!$A$3:$Y$2185,5,FALSE)</f>
        <v>CD50</v>
      </c>
      <c r="G1199">
        <f>VLOOKUP(B1199,[1]Arkusz5!$A$3:$Y$2185,6,FALSE)</f>
        <v>0</v>
      </c>
      <c r="H1199">
        <f>VLOOKUP(B1199,[1]Arkusz5!$A$3:$Y$2185,7,FALSE)</f>
        <v>0</v>
      </c>
      <c r="I1199">
        <f>VLOOKUP(B1199,[1]Arkusz5!$A$3:$Y$2185,8,FALSE)</f>
        <v>0</v>
      </c>
      <c r="J1199">
        <f>VLOOKUP(B1199,[1]Arkusz5!$A$3:$Y$2185,9,FALSE)</f>
        <v>0</v>
      </c>
      <c r="K1199">
        <f>VLOOKUP(B1199,[1]Arkusz5!$A$3:$Y$2185,10,FALSE)</f>
        <v>0</v>
      </c>
      <c r="L1199">
        <f>VLOOKUP(B1199,[1]Arkusz5!$A$3:$Y$2185,11,FALSE)</f>
        <v>0</v>
      </c>
      <c r="M1199">
        <f>VLOOKUP(B1199,[1]Arkusz5!$A$3:$Y$2185,12,FALSE)</f>
        <v>0</v>
      </c>
      <c r="N1199">
        <f>VLOOKUP(B1199,[1]Arkusz5!$A$3:$Y$2185,13,FALSE)</f>
        <v>0</v>
      </c>
      <c r="O1199">
        <f>VLOOKUP(B1199,[1]Arkusz5!$A$3:$Y$2185,14,FALSE)</f>
        <v>0</v>
      </c>
      <c r="P1199">
        <f>VLOOKUP(B1199,[1]Arkusz5!$A$3:$Y$2185,15,FALSE)</f>
        <v>0</v>
      </c>
      <c r="Q1199">
        <f>VLOOKUP(B1199,[1]Arkusz5!$A$3:$Y$2185,16,FALSE)</f>
        <v>0</v>
      </c>
      <c r="R1199">
        <f>VLOOKUP(B1199,[1]Arkusz5!$A$3:$Y$2185,17,FALSE)</f>
        <v>0</v>
      </c>
      <c r="S1199" t="str">
        <f>VLOOKUP(B1199,[1]Arkusz5!$A$3:$Y$2185,18,FALSE)</f>
        <v>Europa</v>
      </c>
      <c r="T1199" t="str">
        <f>VLOOKUP(B1199,[1]Arkusz5!$A$3:$Y$2185,19,FALSE)</f>
        <v>Polska</v>
      </c>
      <c r="U1199" t="str">
        <f>VLOOKUP(B1199,[1]Arkusz5!$A$3:$Y$2185,20,FALSE)</f>
        <v>wielkopolskie</v>
      </c>
      <c r="V1199" t="str">
        <f>VLOOKUP(B1199,[1]Arkusz5!$A$3:$Y$2185,21,FALSE)</f>
        <v>śremski</v>
      </c>
      <c r="W1199" t="str">
        <f>VLOOKUP(B1199,[1]Arkusz5!$A$3:$Y$2185,22,FALSE)</f>
        <v>Dolsk</v>
      </c>
      <c r="X1199" t="str">
        <f>VLOOKUP(B1199,[1]Arkusz5!$A$3:$Y$2185,23,FALSE)</f>
        <v>315.84 Wał Żerkowski</v>
      </c>
      <c r="Y1199" t="str">
        <f>VLOOKUP(B1199,[1]Arkusz5!$A$3:$Y$2185,24,FALSE)</f>
        <v>Continental Bio-geographical Region</v>
      </c>
      <c r="Z1199" t="str">
        <f>VLOOKUP(B1199,[1]Arkusz5!$A$3:$Y$2185,25,FALSE)</f>
        <v>Galio-Carpinetum</v>
      </c>
    </row>
    <row r="1200" spans="1:26" x14ac:dyDescent="0.25">
      <c r="A1200">
        <v>1199</v>
      </c>
      <c r="B1200" t="s">
        <v>7122</v>
      </c>
      <c r="C1200" t="str">
        <f>VLOOKUP(B1200,[1]Arkusz5!$A$3:$Y$2185,2,FALSE)</f>
        <v>51.979</v>
      </c>
      <c r="D1200" t="str">
        <f>VLOOKUP(B1200,[1]Arkusz5!$A$3:$Y$2185,3,FALSE)</f>
        <v>17.1136</v>
      </c>
      <c r="E1200" t="str">
        <f>VLOOKUP(B1200,[1]Arkusz5!$A$3:$Y$2185,4,FALSE)</f>
        <v>33UXT46</v>
      </c>
      <c r="F1200" t="str">
        <f>VLOOKUP(B1200,[1]Arkusz5!$A$3:$Y$2185,5,FALSE)</f>
        <v>CD50</v>
      </c>
      <c r="G1200">
        <f>VLOOKUP(B1200,[1]Arkusz5!$A$3:$Y$2185,6,FALSE)</f>
        <v>0</v>
      </c>
      <c r="H1200">
        <f>VLOOKUP(B1200,[1]Arkusz5!$A$3:$Y$2185,7,FALSE)</f>
        <v>0</v>
      </c>
      <c r="I1200">
        <f>VLOOKUP(B1200,[1]Arkusz5!$A$3:$Y$2185,8,FALSE)</f>
        <v>0</v>
      </c>
      <c r="J1200">
        <f>VLOOKUP(B1200,[1]Arkusz5!$A$3:$Y$2185,9,FALSE)</f>
        <v>0</v>
      </c>
      <c r="K1200">
        <f>VLOOKUP(B1200,[1]Arkusz5!$A$3:$Y$2185,10,FALSE)</f>
        <v>0</v>
      </c>
      <c r="L1200">
        <f>VLOOKUP(B1200,[1]Arkusz5!$A$3:$Y$2185,11,FALSE)</f>
        <v>0</v>
      </c>
      <c r="M1200">
        <f>VLOOKUP(B1200,[1]Arkusz5!$A$3:$Y$2185,12,FALSE)</f>
        <v>0</v>
      </c>
      <c r="N1200">
        <f>VLOOKUP(B1200,[1]Arkusz5!$A$3:$Y$2185,13,FALSE)</f>
        <v>0</v>
      </c>
      <c r="O1200">
        <f>VLOOKUP(B1200,[1]Arkusz5!$A$3:$Y$2185,14,FALSE)</f>
        <v>0</v>
      </c>
      <c r="P1200">
        <f>VLOOKUP(B1200,[1]Arkusz5!$A$3:$Y$2185,15,FALSE)</f>
        <v>0</v>
      </c>
      <c r="Q1200">
        <f>VLOOKUP(B1200,[1]Arkusz5!$A$3:$Y$2185,16,FALSE)</f>
        <v>0</v>
      </c>
      <c r="R1200">
        <f>VLOOKUP(B1200,[1]Arkusz5!$A$3:$Y$2185,17,FALSE)</f>
        <v>0</v>
      </c>
      <c r="S1200" t="str">
        <f>VLOOKUP(B1200,[1]Arkusz5!$A$3:$Y$2185,18,FALSE)</f>
        <v>Europa</v>
      </c>
      <c r="T1200" t="str">
        <f>VLOOKUP(B1200,[1]Arkusz5!$A$3:$Y$2185,19,FALSE)</f>
        <v>Polska</v>
      </c>
      <c r="U1200" t="str">
        <f>VLOOKUP(B1200,[1]Arkusz5!$A$3:$Y$2185,20,FALSE)</f>
        <v>wielkopolskie</v>
      </c>
      <c r="V1200" t="str">
        <f>VLOOKUP(B1200,[1]Arkusz5!$A$3:$Y$2185,21,FALSE)</f>
        <v>śremski</v>
      </c>
      <c r="W1200" t="str">
        <f>VLOOKUP(B1200,[1]Arkusz5!$A$3:$Y$2185,22,FALSE)</f>
        <v>Dolsk</v>
      </c>
      <c r="X1200" t="str">
        <f>VLOOKUP(B1200,[1]Arkusz5!$A$3:$Y$2185,23,FALSE)</f>
        <v>315.84 Wał Żerkowski</v>
      </c>
      <c r="Y1200" t="str">
        <f>VLOOKUP(B1200,[1]Arkusz5!$A$3:$Y$2185,24,FALSE)</f>
        <v>Continental Bio-geographical Region</v>
      </c>
      <c r="Z1200" t="str">
        <f>VLOOKUP(B1200,[1]Arkusz5!$A$3:$Y$2185,25,FALSE)</f>
        <v>Galio-Carpinetum</v>
      </c>
    </row>
    <row r="1201" spans="1:26" x14ac:dyDescent="0.25">
      <c r="A1201">
        <v>1200</v>
      </c>
      <c r="B1201" t="s">
        <v>7123</v>
      </c>
      <c r="C1201" t="str">
        <f>VLOOKUP(B1201,[1]Arkusz5!$A$3:$Y$2185,2,FALSE)</f>
        <v>51.979</v>
      </c>
      <c r="D1201" t="str">
        <f>VLOOKUP(B1201,[1]Arkusz5!$A$3:$Y$2185,3,FALSE)</f>
        <v>17.1136</v>
      </c>
      <c r="E1201" t="str">
        <f>VLOOKUP(B1201,[1]Arkusz5!$A$3:$Y$2185,4,FALSE)</f>
        <v>33UXT46</v>
      </c>
      <c r="F1201" t="str">
        <f>VLOOKUP(B1201,[1]Arkusz5!$A$3:$Y$2185,5,FALSE)</f>
        <v>CD50</v>
      </c>
      <c r="G1201">
        <f>VLOOKUP(B1201,[1]Arkusz5!$A$3:$Y$2185,6,FALSE)</f>
        <v>0</v>
      </c>
      <c r="H1201">
        <f>VLOOKUP(B1201,[1]Arkusz5!$A$3:$Y$2185,7,FALSE)</f>
        <v>0</v>
      </c>
      <c r="I1201">
        <f>VLOOKUP(B1201,[1]Arkusz5!$A$3:$Y$2185,8,FALSE)</f>
        <v>0</v>
      </c>
      <c r="J1201">
        <f>VLOOKUP(B1201,[1]Arkusz5!$A$3:$Y$2185,9,FALSE)</f>
        <v>0</v>
      </c>
      <c r="K1201">
        <f>VLOOKUP(B1201,[1]Arkusz5!$A$3:$Y$2185,10,FALSE)</f>
        <v>0</v>
      </c>
      <c r="L1201">
        <f>VLOOKUP(B1201,[1]Arkusz5!$A$3:$Y$2185,11,FALSE)</f>
        <v>0</v>
      </c>
      <c r="M1201">
        <f>VLOOKUP(B1201,[1]Arkusz5!$A$3:$Y$2185,12,FALSE)</f>
        <v>0</v>
      </c>
      <c r="N1201">
        <f>VLOOKUP(B1201,[1]Arkusz5!$A$3:$Y$2185,13,FALSE)</f>
        <v>0</v>
      </c>
      <c r="O1201">
        <f>VLOOKUP(B1201,[1]Arkusz5!$A$3:$Y$2185,14,FALSE)</f>
        <v>0</v>
      </c>
      <c r="P1201">
        <f>VLOOKUP(B1201,[1]Arkusz5!$A$3:$Y$2185,15,FALSE)</f>
        <v>0</v>
      </c>
      <c r="Q1201">
        <f>VLOOKUP(B1201,[1]Arkusz5!$A$3:$Y$2185,16,FALSE)</f>
        <v>0</v>
      </c>
      <c r="R1201">
        <f>VLOOKUP(B1201,[1]Arkusz5!$A$3:$Y$2185,17,FALSE)</f>
        <v>0</v>
      </c>
      <c r="S1201" t="str">
        <f>VLOOKUP(B1201,[1]Arkusz5!$A$3:$Y$2185,18,FALSE)</f>
        <v>Europa</v>
      </c>
      <c r="T1201" t="str">
        <f>VLOOKUP(B1201,[1]Arkusz5!$A$3:$Y$2185,19,FALSE)</f>
        <v>Polska</v>
      </c>
      <c r="U1201" t="str">
        <f>VLOOKUP(B1201,[1]Arkusz5!$A$3:$Y$2185,20,FALSE)</f>
        <v>wielkopolskie</v>
      </c>
      <c r="V1201" t="str">
        <f>VLOOKUP(B1201,[1]Arkusz5!$A$3:$Y$2185,21,FALSE)</f>
        <v>śremski</v>
      </c>
      <c r="W1201" t="str">
        <f>VLOOKUP(B1201,[1]Arkusz5!$A$3:$Y$2185,22,FALSE)</f>
        <v>Dolsk</v>
      </c>
      <c r="X1201" t="str">
        <f>VLOOKUP(B1201,[1]Arkusz5!$A$3:$Y$2185,23,FALSE)</f>
        <v>315.84 Wał Żerkowski</v>
      </c>
      <c r="Y1201" t="str">
        <f>VLOOKUP(B1201,[1]Arkusz5!$A$3:$Y$2185,24,FALSE)</f>
        <v>Continental Bio-geographical Region</v>
      </c>
      <c r="Z1201" t="str">
        <f>VLOOKUP(B1201,[1]Arkusz5!$A$3:$Y$2185,25,FALSE)</f>
        <v>Galio-Carpinetum</v>
      </c>
    </row>
    <row r="1202" spans="1:26" x14ac:dyDescent="0.25">
      <c r="A1202">
        <v>1201</v>
      </c>
      <c r="B1202" t="s">
        <v>7124</v>
      </c>
      <c r="C1202" t="str">
        <f>VLOOKUP(B1202,[1]Arkusz5!$A$3:$Y$2185,2,FALSE)</f>
        <v>51.979</v>
      </c>
      <c r="D1202" t="str">
        <f>VLOOKUP(B1202,[1]Arkusz5!$A$3:$Y$2185,3,FALSE)</f>
        <v>17.1136</v>
      </c>
      <c r="E1202" t="str">
        <f>VLOOKUP(B1202,[1]Arkusz5!$A$3:$Y$2185,4,FALSE)</f>
        <v>33UXT46</v>
      </c>
      <c r="F1202" t="str">
        <f>VLOOKUP(B1202,[1]Arkusz5!$A$3:$Y$2185,5,FALSE)</f>
        <v>CD50</v>
      </c>
      <c r="G1202">
        <f>VLOOKUP(B1202,[1]Arkusz5!$A$3:$Y$2185,6,FALSE)</f>
        <v>0</v>
      </c>
      <c r="H1202">
        <f>VLOOKUP(B1202,[1]Arkusz5!$A$3:$Y$2185,7,FALSE)</f>
        <v>0</v>
      </c>
      <c r="I1202">
        <f>VLOOKUP(B1202,[1]Arkusz5!$A$3:$Y$2185,8,FALSE)</f>
        <v>0</v>
      </c>
      <c r="J1202">
        <f>VLOOKUP(B1202,[1]Arkusz5!$A$3:$Y$2185,9,FALSE)</f>
        <v>0</v>
      </c>
      <c r="K1202">
        <f>VLOOKUP(B1202,[1]Arkusz5!$A$3:$Y$2185,10,FALSE)</f>
        <v>0</v>
      </c>
      <c r="L1202">
        <f>VLOOKUP(B1202,[1]Arkusz5!$A$3:$Y$2185,11,FALSE)</f>
        <v>0</v>
      </c>
      <c r="M1202">
        <f>VLOOKUP(B1202,[1]Arkusz5!$A$3:$Y$2185,12,FALSE)</f>
        <v>0</v>
      </c>
      <c r="N1202">
        <f>VLOOKUP(B1202,[1]Arkusz5!$A$3:$Y$2185,13,FALSE)</f>
        <v>0</v>
      </c>
      <c r="O1202">
        <f>VLOOKUP(B1202,[1]Arkusz5!$A$3:$Y$2185,14,FALSE)</f>
        <v>0</v>
      </c>
      <c r="P1202">
        <f>VLOOKUP(B1202,[1]Arkusz5!$A$3:$Y$2185,15,FALSE)</f>
        <v>0</v>
      </c>
      <c r="Q1202">
        <f>VLOOKUP(B1202,[1]Arkusz5!$A$3:$Y$2185,16,FALSE)</f>
        <v>0</v>
      </c>
      <c r="R1202">
        <f>VLOOKUP(B1202,[1]Arkusz5!$A$3:$Y$2185,17,FALSE)</f>
        <v>0</v>
      </c>
      <c r="S1202" t="str">
        <f>VLOOKUP(B1202,[1]Arkusz5!$A$3:$Y$2185,18,FALSE)</f>
        <v>Europa</v>
      </c>
      <c r="T1202" t="str">
        <f>VLOOKUP(B1202,[1]Arkusz5!$A$3:$Y$2185,19,FALSE)</f>
        <v>Polska</v>
      </c>
      <c r="U1202" t="str">
        <f>VLOOKUP(B1202,[1]Arkusz5!$A$3:$Y$2185,20,FALSE)</f>
        <v>wielkopolskie</v>
      </c>
      <c r="V1202" t="str">
        <f>VLOOKUP(B1202,[1]Arkusz5!$A$3:$Y$2185,21,FALSE)</f>
        <v>śremski</v>
      </c>
      <c r="W1202" t="str">
        <f>VLOOKUP(B1202,[1]Arkusz5!$A$3:$Y$2185,22,FALSE)</f>
        <v>Dolsk</v>
      </c>
      <c r="X1202" t="str">
        <f>VLOOKUP(B1202,[1]Arkusz5!$A$3:$Y$2185,23,FALSE)</f>
        <v>315.84 Wał Żerkowski</v>
      </c>
      <c r="Y1202" t="str">
        <f>VLOOKUP(B1202,[1]Arkusz5!$A$3:$Y$2185,24,FALSE)</f>
        <v>Continental Bio-geographical Region</v>
      </c>
      <c r="Z1202" t="str">
        <f>VLOOKUP(B1202,[1]Arkusz5!$A$3:$Y$2185,25,FALSE)</f>
        <v>Galio-Carpinetum</v>
      </c>
    </row>
    <row r="1203" spans="1:26" x14ac:dyDescent="0.25">
      <c r="A1203">
        <v>1202</v>
      </c>
      <c r="B1203" t="s">
        <v>7125</v>
      </c>
      <c r="C1203" t="str">
        <f>VLOOKUP(B1203,[1]Arkusz5!$A$3:$Y$2185,2,FALSE)</f>
        <v>51.9754</v>
      </c>
      <c r="D1203" t="str">
        <f>VLOOKUP(B1203,[1]Arkusz5!$A$3:$Y$2185,3,FALSE)</f>
        <v>17.15</v>
      </c>
      <c r="E1203" t="str">
        <f>VLOOKUP(B1203,[1]Arkusz5!$A$3:$Y$2185,4,FALSE)</f>
        <v>33UXT46</v>
      </c>
      <c r="F1203" t="str">
        <f>VLOOKUP(B1203,[1]Arkusz5!$A$3:$Y$2185,5,FALSE)</f>
        <v>CD50</v>
      </c>
      <c r="G1203">
        <f>VLOOKUP(B1203,[1]Arkusz5!$A$3:$Y$2185,6,FALSE)</f>
        <v>0</v>
      </c>
      <c r="H1203">
        <f>VLOOKUP(B1203,[1]Arkusz5!$A$3:$Y$2185,7,FALSE)</f>
        <v>0</v>
      </c>
      <c r="I1203">
        <f>VLOOKUP(B1203,[1]Arkusz5!$A$3:$Y$2185,8,FALSE)</f>
        <v>0</v>
      </c>
      <c r="J1203">
        <f>VLOOKUP(B1203,[1]Arkusz5!$A$3:$Y$2185,9,FALSE)</f>
        <v>0</v>
      </c>
      <c r="K1203">
        <f>VLOOKUP(B1203,[1]Arkusz5!$A$3:$Y$2185,10,FALSE)</f>
        <v>0</v>
      </c>
      <c r="L1203">
        <f>VLOOKUP(B1203,[1]Arkusz5!$A$3:$Y$2185,11,FALSE)</f>
        <v>0</v>
      </c>
      <c r="M1203">
        <f>VLOOKUP(B1203,[1]Arkusz5!$A$3:$Y$2185,12,FALSE)</f>
        <v>0</v>
      </c>
      <c r="N1203">
        <f>VLOOKUP(B1203,[1]Arkusz5!$A$3:$Y$2185,13,FALSE)</f>
        <v>0</v>
      </c>
      <c r="O1203">
        <f>VLOOKUP(B1203,[1]Arkusz5!$A$3:$Y$2185,14,FALSE)</f>
        <v>0</v>
      </c>
      <c r="P1203">
        <f>VLOOKUP(B1203,[1]Arkusz5!$A$3:$Y$2185,15,FALSE)</f>
        <v>0</v>
      </c>
      <c r="Q1203">
        <f>VLOOKUP(B1203,[1]Arkusz5!$A$3:$Y$2185,16,FALSE)</f>
        <v>0</v>
      </c>
      <c r="R1203">
        <f>VLOOKUP(B1203,[1]Arkusz5!$A$3:$Y$2185,17,FALSE)</f>
        <v>0</v>
      </c>
      <c r="S1203" t="str">
        <f>VLOOKUP(B1203,[1]Arkusz5!$A$3:$Y$2185,18,FALSE)</f>
        <v>Europa</v>
      </c>
      <c r="T1203" t="str">
        <f>VLOOKUP(B1203,[1]Arkusz5!$A$3:$Y$2185,19,FALSE)</f>
        <v>Polska</v>
      </c>
      <c r="U1203" t="str">
        <f>VLOOKUP(B1203,[1]Arkusz5!$A$3:$Y$2185,20,FALSE)</f>
        <v>wielkopolskie</v>
      </c>
      <c r="V1203" t="str">
        <f>VLOOKUP(B1203,[1]Arkusz5!$A$3:$Y$2185,21,FALSE)</f>
        <v>śremski</v>
      </c>
      <c r="W1203" t="str">
        <f>VLOOKUP(B1203,[1]Arkusz5!$A$3:$Y$2185,22,FALSE)</f>
        <v>Dolsk</v>
      </c>
      <c r="X1203" t="str">
        <f>VLOOKUP(B1203,[1]Arkusz5!$A$3:$Y$2185,23,FALSE)</f>
        <v>318.12 Wysoczyzna Kaliska</v>
      </c>
      <c r="Y1203" t="str">
        <f>VLOOKUP(B1203,[1]Arkusz5!$A$3:$Y$2185,24,FALSE)</f>
        <v>Continental Bio-geographical Region</v>
      </c>
      <c r="Z1203" t="str">
        <f>VLOOKUP(B1203,[1]Arkusz5!$A$3:$Y$2185,25,FALSE)</f>
        <v>Galio-Carpinetum</v>
      </c>
    </row>
    <row r="1204" spans="1:26" x14ac:dyDescent="0.25">
      <c r="A1204">
        <v>1203</v>
      </c>
      <c r="B1204" t="s">
        <v>7126</v>
      </c>
      <c r="C1204" t="str">
        <f>VLOOKUP(B1204,[1]Arkusz5!$A$3:$Y$2185,2,FALSE)</f>
        <v>51.979</v>
      </c>
      <c r="D1204" t="str">
        <f>VLOOKUP(B1204,[1]Arkusz5!$A$3:$Y$2185,3,FALSE)</f>
        <v>17.1136</v>
      </c>
      <c r="E1204" t="str">
        <f>VLOOKUP(B1204,[1]Arkusz5!$A$3:$Y$2185,4,FALSE)</f>
        <v>33UXT46</v>
      </c>
      <c r="F1204" t="str">
        <f>VLOOKUP(B1204,[1]Arkusz5!$A$3:$Y$2185,5,FALSE)</f>
        <v>CD50</v>
      </c>
      <c r="G1204">
        <f>VLOOKUP(B1204,[1]Arkusz5!$A$3:$Y$2185,6,FALSE)</f>
        <v>0</v>
      </c>
      <c r="H1204">
        <f>VLOOKUP(B1204,[1]Arkusz5!$A$3:$Y$2185,7,FALSE)</f>
        <v>0</v>
      </c>
      <c r="I1204">
        <f>VLOOKUP(B1204,[1]Arkusz5!$A$3:$Y$2185,8,FALSE)</f>
        <v>0</v>
      </c>
      <c r="J1204">
        <f>VLOOKUP(B1204,[1]Arkusz5!$A$3:$Y$2185,9,FALSE)</f>
        <v>0</v>
      </c>
      <c r="K1204">
        <f>VLOOKUP(B1204,[1]Arkusz5!$A$3:$Y$2185,10,FALSE)</f>
        <v>0</v>
      </c>
      <c r="L1204">
        <f>VLOOKUP(B1204,[1]Arkusz5!$A$3:$Y$2185,11,FALSE)</f>
        <v>0</v>
      </c>
      <c r="M1204">
        <f>VLOOKUP(B1204,[1]Arkusz5!$A$3:$Y$2185,12,FALSE)</f>
        <v>0</v>
      </c>
      <c r="N1204">
        <f>VLOOKUP(B1204,[1]Arkusz5!$A$3:$Y$2185,13,FALSE)</f>
        <v>0</v>
      </c>
      <c r="O1204">
        <f>VLOOKUP(B1204,[1]Arkusz5!$A$3:$Y$2185,14,FALSE)</f>
        <v>0</v>
      </c>
      <c r="P1204">
        <f>VLOOKUP(B1204,[1]Arkusz5!$A$3:$Y$2185,15,FALSE)</f>
        <v>0</v>
      </c>
      <c r="Q1204">
        <f>VLOOKUP(B1204,[1]Arkusz5!$A$3:$Y$2185,16,FALSE)</f>
        <v>0</v>
      </c>
      <c r="R1204">
        <f>VLOOKUP(B1204,[1]Arkusz5!$A$3:$Y$2185,17,FALSE)</f>
        <v>0</v>
      </c>
      <c r="S1204" t="str">
        <f>VLOOKUP(B1204,[1]Arkusz5!$A$3:$Y$2185,18,FALSE)</f>
        <v>Europa</v>
      </c>
      <c r="T1204" t="str">
        <f>VLOOKUP(B1204,[1]Arkusz5!$A$3:$Y$2185,19,FALSE)</f>
        <v>Polska</v>
      </c>
      <c r="U1204" t="str">
        <f>VLOOKUP(B1204,[1]Arkusz5!$A$3:$Y$2185,20,FALSE)</f>
        <v>wielkopolskie</v>
      </c>
      <c r="V1204" t="str">
        <f>VLOOKUP(B1204,[1]Arkusz5!$A$3:$Y$2185,21,FALSE)</f>
        <v>śremski</v>
      </c>
      <c r="W1204" t="str">
        <f>VLOOKUP(B1204,[1]Arkusz5!$A$3:$Y$2185,22,FALSE)</f>
        <v>Dolsk</v>
      </c>
      <c r="X1204" t="str">
        <f>VLOOKUP(B1204,[1]Arkusz5!$A$3:$Y$2185,23,FALSE)</f>
        <v>315.84 Wał Żerkowski</v>
      </c>
      <c r="Y1204" t="str">
        <f>VLOOKUP(B1204,[1]Arkusz5!$A$3:$Y$2185,24,FALSE)</f>
        <v>Continental Bio-geographical Region</v>
      </c>
      <c r="Z1204" t="str">
        <f>VLOOKUP(B1204,[1]Arkusz5!$A$3:$Y$2185,25,FALSE)</f>
        <v>Galio-Carpinetum</v>
      </c>
    </row>
    <row r="1205" spans="1:26" x14ac:dyDescent="0.25">
      <c r="A1205">
        <v>1204</v>
      </c>
      <c r="B1205" t="s">
        <v>7127</v>
      </c>
      <c r="C1205" t="str">
        <f>VLOOKUP(B1205,[1]Arkusz5!$A$3:$Y$2185,2,FALSE)</f>
        <v>51.979</v>
      </c>
      <c r="D1205" t="str">
        <f>VLOOKUP(B1205,[1]Arkusz5!$A$3:$Y$2185,3,FALSE)</f>
        <v>17.1136</v>
      </c>
      <c r="E1205" t="str">
        <f>VLOOKUP(B1205,[1]Arkusz5!$A$3:$Y$2185,4,FALSE)</f>
        <v>33UXT46</v>
      </c>
      <c r="F1205" t="str">
        <f>VLOOKUP(B1205,[1]Arkusz5!$A$3:$Y$2185,5,FALSE)</f>
        <v>CD50</v>
      </c>
      <c r="G1205">
        <f>VLOOKUP(B1205,[1]Arkusz5!$A$3:$Y$2185,6,FALSE)</f>
        <v>0</v>
      </c>
      <c r="H1205">
        <f>VLOOKUP(B1205,[1]Arkusz5!$A$3:$Y$2185,7,FALSE)</f>
        <v>0</v>
      </c>
      <c r="I1205">
        <f>VLOOKUP(B1205,[1]Arkusz5!$A$3:$Y$2185,8,FALSE)</f>
        <v>0</v>
      </c>
      <c r="J1205">
        <f>VLOOKUP(B1205,[1]Arkusz5!$A$3:$Y$2185,9,FALSE)</f>
        <v>0</v>
      </c>
      <c r="K1205">
        <f>VLOOKUP(B1205,[1]Arkusz5!$A$3:$Y$2185,10,FALSE)</f>
        <v>0</v>
      </c>
      <c r="L1205">
        <f>VLOOKUP(B1205,[1]Arkusz5!$A$3:$Y$2185,11,FALSE)</f>
        <v>0</v>
      </c>
      <c r="M1205">
        <f>VLOOKUP(B1205,[1]Arkusz5!$A$3:$Y$2185,12,FALSE)</f>
        <v>0</v>
      </c>
      <c r="N1205">
        <f>VLOOKUP(B1205,[1]Arkusz5!$A$3:$Y$2185,13,FALSE)</f>
        <v>0</v>
      </c>
      <c r="O1205">
        <f>VLOOKUP(B1205,[1]Arkusz5!$A$3:$Y$2185,14,FALSE)</f>
        <v>0</v>
      </c>
      <c r="P1205">
        <f>VLOOKUP(B1205,[1]Arkusz5!$A$3:$Y$2185,15,FALSE)</f>
        <v>0</v>
      </c>
      <c r="Q1205">
        <f>VLOOKUP(B1205,[1]Arkusz5!$A$3:$Y$2185,16,FALSE)</f>
        <v>0</v>
      </c>
      <c r="R1205">
        <f>VLOOKUP(B1205,[1]Arkusz5!$A$3:$Y$2185,17,FALSE)</f>
        <v>0</v>
      </c>
      <c r="S1205" t="str">
        <f>VLOOKUP(B1205,[1]Arkusz5!$A$3:$Y$2185,18,FALSE)</f>
        <v>Europa</v>
      </c>
      <c r="T1205" t="str">
        <f>VLOOKUP(B1205,[1]Arkusz5!$A$3:$Y$2185,19,FALSE)</f>
        <v>Polska</v>
      </c>
      <c r="U1205" t="str">
        <f>VLOOKUP(B1205,[1]Arkusz5!$A$3:$Y$2185,20,FALSE)</f>
        <v>wielkopolskie</v>
      </c>
      <c r="V1205" t="str">
        <f>VLOOKUP(B1205,[1]Arkusz5!$A$3:$Y$2185,21,FALSE)</f>
        <v>śremski</v>
      </c>
      <c r="W1205" t="str">
        <f>VLOOKUP(B1205,[1]Arkusz5!$A$3:$Y$2185,22,FALSE)</f>
        <v>Dolsk</v>
      </c>
      <c r="X1205" t="str">
        <f>VLOOKUP(B1205,[1]Arkusz5!$A$3:$Y$2185,23,FALSE)</f>
        <v>315.84 Wał Żerkowski</v>
      </c>
      <c r="Y1205" t="str">
        <f>VLOOKUP(B1205,[1]Arkusz5!$A$3:$Y$2185,24,FALSE)</f>
        <v>Continental Bio-geographical Region</v>
      </c>
      <c r="Z1205" t="str">
        <f>VLOOKUP(B1205,[1]Arkusz5!$A$3:$Y$2185,25,FALSE)</f>
        <v>Galio-Carpinetum</v>
      </c>
    </row>
    <row r="1206" spans="1:26" x14ac:dyDescent="0.25">
      <c r="A1206">
        <v>1205</v>
      </c>
      <c r="B1206" t="s">
        <v>7128</v>
      </c>
      <c r="C1206" t="str">
        <f>VLOOKUP(B1206,[1]Arkusz5!$A$3:$Y$2185,2,FALSE)</f>
        <v>52.4731</v>
      </c>
      <c r="D1206" t="str">
        <f>VLOOKUP(B1206,[1]Arkusz5!$A$3:$Y$2185,3,FALSE)</f>
        <v>17.8896</v>
      </c>
      <c r="E1206" t="str">
        <f>VLOOKUP(B1206,[1]Arkusz5!$A$3:$Y$2185,4,FALSE)</f>
        <v>33UXU91</v>
      </c>
      <c r="F1206" t="str">
        <f>VLOOKUP(B1206,[1]Arkusz5!$A$3:$Y$2185,5,FALSE)</f>
        <v>CC95</v>
      </c>
      <c r="G1206">
        <f>VLOOKUP(B1206,[1]Arkusz5!$A$3:$Y$2185,6,FALSE)</f>
        <v>0</v>
      </c>
      <c r="H1206">
        <f>VLOOKUP(B1206,[1]Arkusz5!$A$3:$Y$2185,7,FALSE)</f>
        <v>0</v>
      </c>
      <c r="I1206">
        <f>VLOOKUP(B1206,[1]Arkusz5!$A$3:$Y$2185,8,FALSE)</f>
        <v>0</v>
      </c>
      <c r="J1206">
        <f>VLOOKUP(B1206,[1]Arkusz5!$A$3:$Y$2185,9,FALSE)</f>
        <v>0</v>
      </c>
      <c r="K1206" t="str">
        <f>VLOOKUP(B1206,[1]Arkusz5!$A$3:$Y$2185,10,FALSE)</f>
        <v>Powidzki Park Krajobrazowy</v>
      </c>
      <c r="L1206">
        <f>VLOOKUP(B1206,[1]Arkusz5!$A$3:$Y$2185,11,FALSE)</f>
        <v>0</v>
      </c>
      <c r="M1206">
        <f>VLOOKUP(B1206,[1]Arkusz5!$A$3:$Y$2185,12,FALSE)</f>
        <v>0</v>
      </c>
      <c r="N1206" t="str">
        <f>VLOOKUP(B1206,[1]Arkusz5!$A$3:$Y$2185,13,FALSE)</f>
        <v>Powidzko-Bieniszewski</v>
      </c>
      <c r="O1206" t="str">
        <f>VLOOKUP(B1206,[1]Arkusz5!$A$3:$Y$2185,14,FALSE)</f>
        <v>Jezioro Czarne</v>
      </c>
      <c r="P1206">
        <f>VLOOKUP(B1206,[1]Arkusz5!$A$3:$Y$2185,15,FALSE)</f>
        <v>0</v>
      </c>
      <c r="Q1206" t="str">
        <f>VLOOKUP(B1206,[1]Arkusz5!$A$3:$Y$2185,16,FALSE)</f>
        <v>PLH300026</v>
      </c>
      <c r="R1206" t="str">
        <f>VLOOKUP(B1206,[1]Arkusz5!$A$3:$Y$2185,17,FALSE)</f>
        <v>Pojezierze Gnieźnieńskie</v>
      </c>
      <c r="S1206" t="str">
        <f>VLOOKUP(B1206,[1]Arkusz5!$A$3:$Y$2185,18,FALSE)</f>
        <v>Europa</v>
      </c>
      <c r="T1206" t="str">
        <f>VLOOKUP(B1206,[1]Arkusz5!$A$3:$Y$2185,19,FALSE)</f>
        <v>Polska</v>
      </c>
      <c r="U1206" t="str">
        <f>VLOOKUP(B1206,[1]Arkusz5!$A$3:$Y$2185,20,FALSE)</f>
        <v>wielkopolskie</v>
      </c>
      <c r="V1206" t="str">
        <f>VLOOKUP(B1206,[1]Arkusz5!$A$3:$Y$2185,21,FALSE)</f>
        <v>gnieźnieński</v>
      </c>
      <c r="W1206" t="str">
        <f>VLOOKUP(B1206,[1]Arkusz5!$A$3:$Y$2185,22,FALSE)</f>
        <v>Witkowo</v>
      </c>
      <c r="X1206" t="str">
        <f>VLOOKUP(B1206,[1]Arkusz5!$A$3:$Y$2185,23,FALSE)</f>
        <v>315.56 Równina Wrzesińska</v>
      </c>
      <c r="Y1206" t="str">
        <f>VLOOKUP(B1206,[1]Arkusz5!$A$3:$Y$2185,24,FALSE)</f>
        <v>Continental Bio-geographical Region</v>
      </c>
      <c r="Z1206" t="str">
        <f>VLOOKUP(B1206,[1]Arkusz5!$A$3:$Y$2185,25,FALSE)</f>
        <v>Fraxino-Alnetum (=Circaeo-Alnetum)</v>
      </c>
    </row>
    <row r="1207" spans="1:26" x14ac:dyDescent="0.25">
      <c r="A1207">
        <v>1206</v>
      </c>
      <c r="B1207" t="s">
        <v>7132</v>
      </c>
      <c r="C1207" t="str">
        <f>VLOOKUP(B1207,[1]Arkusz5!$A$3:$Y$2185,2,FALSE)</f>
        <v>52.4734</v>
      </c>
      <c r="D1207" t="str">
        <f>VLOOKUP(B1207,[1]Arkusz5!$A$3:$Y$2185,3,FALSE)</f>
        <v>17.8891</v>
      </c>
      <c r="E1207" t="str">
        <f>VLOOKUP(B1207,[1]Arkusz5!$A$3:$Y$2185,4,FALSE)</f>
        <v>33UXU91</v>
      </c>
      <c r="F1207" t="str">
        <f>VLOOKUP(B1207,[1]Arkusz5!$A$3:$Y$2185,5,FALSE)</f>
        <v>CC95</v>
      </c>
      <c r="G1207">
        <f>VLOOKUP(B1207,[1]Arkusz5!$A$3:$Y$2185,6,FALSE)</f>
        <v>0</v>
      </c>
      <c r="H1207">
        <f>VLOOKUP(B1207,[1]Arkusz5!$A$3:$Y$2185,7,FALSE)</f>
        <v>0</v>
      </c>
      <c r="I1207">
        <f>VLOOKUP(B1207,[1]Arkusz5!$A$3:$Y$2185,8,FALSE)</f>
        <v>0</v>
      </c>
      <c r="J1207">
        <f>VLOOKUP(B1207,[1]Arkusz5!$A$3:$Y$2185,9,FALSE)</f>
        <v>0</v>
      </c>
      <c r="K1207" t="str">
        <f>VLOOKUP(B1207,[1]Arkusz5!$A$3:$Y$2185,10,FALSE)</f>
        <v>Powidzki Park Krajobrazowy</v>
      </c>
      <c r="L1207">
        <f>VLOOKUP(B1207,[1]Arkusz5!$A$3:$Y$2185,11,FALSE)</f>
        <v>0</v>
      </c>
      <c r="M1207">
        <f>VLOOKUP(B1207,[1]Arkusz5!$A$3:$Y$2185,12,FALSE)</f>
        <v>0</v>
      </c>
      <c r="N1207" t="str">
        <f>VLOOKUP(B1207,[1]Arkusz5!$A$3:$Y$2185,13,FALSE)</f>
        <v>Powidzko-Bieniszewski</v>
      </c>
      <c r="O1207" t="str">
        <f>VLOOKUP(B1207,[1]Arkusz5!$A$3:$Y$2185,14,FALSE)</f>
        <v>Jezioro Czarne</v>
      </c>
      <c r="P1207">
        <f>VLOOKUP(B1207,[1]Arkusz5!$A$3:$Y$2185,15,FALSE)</f>
        <v>0</v>
      </c>
      <c r="Q1207" t="str">
        <f>VLOOKUP(B1207,[1]Arkusz5!$A$3:$Y$2185,16,FALSE)</f>
        <v>PLH300026</v>
      </c>
      <c r="R1207" t="str">
        <f>VLOOKUP(B1207,[1]Arkusz5!$A$3:$Y$2185,17,FALSE)</f>
        <v>Pojezierze Gnieźnieńskie</v>
      </c>
      <c r="S1207" t="str">
        <f>VLOOKUP(B1207,[1]Arkusz5!$A$3:$Y$2185,18,FALSE)</f>
        <v>Europa</v>
      </c>
      <c r="T1207" t="str">
        <f>VLOOKUP(B1207,[1]Arkusz5!$A$3:$Y$2185,19,FALSE)</f>
        <v>Polska</v>
      </c>
      <c r="U1207" t="str">
        <f>VLOOKUP(B1207,[1]Arkusz5!$A$3:$Y$2185,20,FALSE)</f>
        <v>wielkopolskie</v>
      </c>
      <c r="V1207" t="str">
        <f>VLOOKUP(B1207,[1]Arkusz5!$A$3:$Y$2185,21,FALSE)</f>
        <v>gnieźnieński</v>
      </c>
      <c r="W1207" t="str">
        <f>VLOOKUP(B1207,[1]Arkusz5!$A$3:$Y$2185,22,FALSE)</f>
        <v>Witkowo</v>
      </c>
      <c r="X1207" t="str">
        <f>VLOOKUP(B1207,[1]Arkusz5!$A$3:$Y$2185,23,FALSE)</f>
        <v>315.56 Równina Wrzesińska</v>
      </c>
      <c r="Y1207" t="str">
        <f>VLOOKUP(B1207,[1]Arkusz5!$A$3:$Y$2185,24,FALSE)</f>
        <v>Continental Bio-geographical Region</v>
      </c>
      <c r="Z1207" t="str">
        <f>VLOOKUP(B1207,[1]Arkusz5!$A$3:$Y$2185,25,FALSE)</f>
        <v>Fraxino-Alnetum (=Circaeo-Alnetum)</v>
      </c>
    </row>
    <row r="1208" spans="1:26" x14ac:dyDescent="0.25">
      <c r="A1208">
        <v>1207</v>
      </c>
      <c r="B1208" t="s">
        <v>7137</v>
      </c>
      <c r="C1208" t="str">
        <f>VLOOKUP(B1208,[1]Arkusz5!$A$3:$Y$2185,2,FALSE)</f>
        <v>52.436</v>
      </c>
      <c r="D1208" t="str">
        <f>VLOOKUP(B1208,[1]Arkusz5!$A$3:$Y$2185,3,FALSE)</f>
        <v>18.0244</v>
      </c>
      <c r="E1208" t="str">
        <f>VLOOKUP(B1208,[1]Arkusz5!$A$3:$Y$2185,4,FALSE)</f>
        <v>34UBD91</v>
      </c>
      <c r="F1208" t="str">
        <f>VLOOKUP(B1208,[1]Arkusz5!$A$3:$Y$2185,5,FALSE)</f>
        <v>CD06</v>
      </c>
      <c r="G1208">
        <f>VLOOKUP(B1208,[1]Arkusz5!$A$3:$Y$2185,6,FALSE)</f>
        <v>0</v>
      </c>
      <c r="H1208">
        <f>VLOOKUP(B1208,[1]Arkusz5!$A$3:$Y$2185,7,FALSE)</f>
        <v>0</v>
      </c>
      <c r="I1208">
        <f>VLOOKUP(B1208,[1]Arkusz5!$A$3:$Y$2185,8,FALSE)</f>
        <v>0</v>
      </c>
      <c r="J1208">
        <f>VLOOKUP(B1208,[1]Arkusz5!$A$3:$Y$2185,9,FALSE)</f>
        <v>0</v>
      </c>
      <c r="K1208" t="str">
        <f>VLOOKUP(B1208,[1]Arkusz5!$A$3:$Y$2185,10,FALSE)</f>
        <v>Powidzki Park Krajobrazowy</v>
      </c>
      <c r="L1208">
        <f>VLOOKUP(B1208,[1]Arkusz5!$A$3:$Y$2185,11,FALSE)</f>
        <v>0</v>
      </c>
      <c r="M1208">
        <f>VLOOKUP(B1208,[1]Arkusz5!$A$3:$Y$2185,12,FALSE)</f>
        <v>0</v>
      </c>
      <c r="N1208" t="str">
        <f>VLOOKUP(B1208,[1]Arkusz5!$A$3:$Y$2185,13,FALSE)</f>
        <v>Powidzko-Bieniszewski</v>
      </c>
      <c r="O1208">
        <f>VLOOKUP(B1208,[1]Arkusz5!$A$3:$Y$2185,14,FALSE)</f>
        <v>0</v>
      </c>
      <c r="P1208">
        <f>VLOOKUP(B1208,[1]Arkusz5!$A$3:$Y$2185,15,FALSE)</f>
        <v>0</v>
      </c>
      <c r="Q1208" t="str">
        <f>VLOOKUP(B1208,[1]Arkusz5!$A$3:$Y$2185,16,FALSE)</f>
        <v>PLH300026</v>
      </c>
      <c r="R1208" t="str">
        <f>VLOOKUP(B1208,[1]Arkusz5!$A$3:$Y$2185,17,FALSE)</f>
        <v>Pojezierze Gnieźnieńskie</v>
      </c>
      <c r="S1208" t="str">
        <f>VLOOKUP(B1208,[1]Arkusz5!$A$3:$Y$2185,18,FALSE)</f>
        <v>Europa</v>
      </c>
      <c r="T1208" t="str">
        <f>VLOOKUP(B1208,[1]Arkusz5!$A$3:$Y$2185,19,FALSE)</f>
        <v>Polska</v>
      </c>
      <c r="U1208" t="str">
        <f>VLOOKUP(B1208,[1]Arkusz5!$A$3:$Y$2185,20,FALSE)</f>
        <v>wielkopolskie</v>
      </c>
      <c r="V1208" t="str">
        <f>VLOOKUP(B1208,[1]Arkusz5!$A$3:$Y$2185,21,FALSE)</f>
        <v>słupecki</v>
      </c>
      <c r="W1208" t="str">
        <f>VLOOKUP(B1208,[1]Arkusz5!$A$3:$Y$2185,22,FALSE)</f>
        <v>Ostrowite</v>
      </c>
      <c r="X1208" t="str">
        <f>VLOOKUP(B1208,[1]Arkusz5!$A$3:$Y$2185,23,FALSE)</f>
        <v>315.54 Pojezierze Gnieźnieńskie</v>
      </c>
      <c r="Y1208" t="str">
        <f>VLOOKUP(B1208,[1]Arkusz5!$A$3:$Y$2185,24,FALSE)</f>
        <v>Continental Bio-geographical Region</v>
      </c>
      <c r="Z1208" t="str">
        <f>VLOOKUP(B1208,[1]Arkusz5!$A$3:$Y$2185,25,FALSE)</f>
        <v>Pino-Quercetum (=Querco-Pinetum + Serratulo-Pinetum)</v>
      </c>
    </row>
    <row r="1209" spans="1:26" x14ac:dyDescent="0.25">
      <c r="A1209">
        <v>1208</v>
      </c>
      <c r="B1209" t="s">
        <v>7146</v>
      </c>
      <c r="C1209" t="str">
        <f>VLOOKUP(B1209,[1]Arkusz5!$A$3:$Y$2185,2,FALSE)</f>
        <v>52.1801</v>
      </c>
      <c r="D1209" t="str">
        <f>VLOOKUP(B1209,[1]Arkusz5!$A$3:$Y$2185,3,FALSE)</f>
        <v>18.1981</v>
      </c>
      <c r="E1209" t="str">
        <f>VLOOKUP(B1209,[1]Arkusz5!$A$3:$Y$2185,4,FALSE)</f>
        <v>34UCC08</v>
      </c>
      <c r="F1209" t="str">
        <f>VLOOKUP(B1209,[1]Arkusz5!$A$3:$Y$2185,5,FALSE)</f>
        <v>CD27</v>
      </c>
      <c r="G1209">
        <f>VLOOKUP(B1209,[1]Arkusz5!$A$3:$Y$2185,6,FALSE)</f>
        <v>0</v>
      </c>
      <c r="H1209">
        <f>VLOOKUP(B1209,[1]Arkusz5!$A$3:$Y$2185,7,FALSE)</f>
        <v>0</v>
      </c>
      <c r="I1209">
        <f>VLOOKUP(B1209,[1]Arkusz5!$A$3:$Y$2185,8,FALSE)</f>
        <v>0</v>
      </c>
      <c r="J1209">
        <f>VLOOKUP(B1209,[1]Arkusz5!$A$3:$Y$2185,9,FALSE)</f>
        <v>0</v>
      </c>
      <c r="K1209">
        <f>VLOOKUP(B1209,[1]Arkusz5!$A$3:$Y$2185,10,FALSE)</f>
        <v>0</v>
      </c>
      <c r="L1209">
        <f>VLOOKUP(B1209,[1]Arkusz5!$A$3:$Y$2185,11,FALSE)</f>
        <v>0</v>
      </c>
      <c r="M1209">
        <f>VLOOKUP(B1209,[1]Arkusz5!$A$3:$Y$2185,12,FALSE)</f>
        <v>0</v>
      </c>
      <c r="N1209">
        <f>VLOOKUP(B1209,[1]Arkusz5!$A$3:$Y$2185,13,FALSE)</f>
        <v>0</v>
      </c>
      <c r="O1209">
        <f>VLOOKUP(B1209,[1]Arkusz5!$A$3:$Y$2185,14,FALSE)</f>
        <v>0</v>
      </c>
      <c r="P1209">
        <f>VLOOKUP(B1209,[1]Arkusz5!$A$3:$Y$2185,15,FALSE)</f>
        <v>0</v>
      </c>
      <c r="Q1209" t="str">
        <f>VLOOKUP(B1209,[1]Arkusz5!$A$3:$Y$2185,16,FALSE)</f>
        <v>PLH300009</v>
      </c>
      <c r="R1209" t="str">
        <f>VLOOKUP(B1209,[1]Arkusz5!$A$3:$Y$2185,17,FALSE)</f>
        <v>Ostoja Nadwarciańska</v>
      </c>
      <c r="S1209" t="str">
        <f>VLOOKUP(B1209,[1]Arkusz5!$A$3:$Y$2185,18,FALSE)</f>
        <v>Europa</v>
      </c>
      <c r="T1209" t="str">
        <f>VLOOKUP(B1209,[1]Arkusz5!$A$3:$Y$2185,19,FALSE)</f>
        <v>Polska</v>
      </c>
      <c r="U1209" t="str">
        <f>VLOOKUP(B1209,[1]Arkusz5!$A$3:$Y$2185,20,FALSE)</f>
        <v>wielkopolskie</v>
      </c>
      <c r="V1209" t="str">
        <f>VLOOKUP(B1209,[1]Arkusz5!$A$3:$Y$2185,21,FALSE)</f>
        <v>koniński</v>
      </c>
      <c r="W1209" t="str">
        <f>VLOOKUP(B1209,[1]Arkusz5!$A$3:$Y$2185,22,FALSE)</f>
        <v>Stare Miasto</v>
      </c>
      <c r="X1209" t="str">
        <f>VLOOKUP(B1209,[1]Arkusz5!$A$3:$Y$2185,23,FALSE)</f>
        <v>318.16 Równina Rychwalska</v>
      </c>
      <c r="Y1209" t="str">
        <f>VLOOKUP(B1209,[1]Arkusz5!$A$3:$Y$2185,24,FALSE)</f>
        <v>Continental Bio-geographical Region</v>
      </c>
      <c r="Z1209" t="str">
        <f>VLOOKUP(B1209,[1]Arkusz5!$A$3:$Y$2185,25,FALSE)</f>
        <v>Pino-Quercetum (=Querco-Pinetum + Serratulo-Pinetum)</v>
      </c>
    </row>
    <row r="1210" spans="1:26" x14ac:dyDescent="0.25">
      <c r="A1210">
        <v>1209</v>
      </c>
      <c r="B1210" t="s">
        <v>7153</v>
      </c>
      <c r="C1210" t="str">
        <f>VLOOKUP(B1210,[1]Arkusz5!$A$3:$Y$2185,2,FALSE)</f>
        <v>51.941</v>
      </c>
      <c r="D1210" t="str">
        <f>VLOOKUP(B1210,[1]Arkusz5!$A$3:$Y$2185,3,FALSE)</f>
        <v>16.7057</v>
      </c>
      <c r="E1210" t="str">
        <f>VLOOKUP(B1210,[1]Arkusz5!$A$3:$Y$2185,4,FALSE)</f>
        <v>33UXT15</v>
      </c>
      <c r="F1210" t="str">
        <f>VLOOKUP(B1210,[1]Arkusz5!$A$3:$Y$2185,5,FALSE)</f>
        <v>BD57</v>
      </c>
      <c r="G1210">
        <f>VLOOKUP(B1210,[1]Arkusz5!$A$3:$Y$2185,6,FALSE)</f>
        <v>0</v>
      </c>
      <c r="H1210">
        <f>VLOOKUP(B1210,[1]Arkusz5!$A$3:$Y$2185,7,FALSE)</f>
        <v>0</v>
      </c>
      <c r="I1210">
        <f>VLOOKUP(B1210,[1]Arkusz5!$A$3:$Y$2185,8,FALSE)</f>
        <v>0</v>
      </c>
      <c r="J1210">
        <f>VLOOKUP(B1210,[1]Arkusz5!$A$3:$Y$2185,9,FALSE)</f>
        <v>0</v>
      </c>
      <c r="K1210">
        <f>VLOOKUP(B1210,[1]Arkusz5!$A$3:$Y$2185,10,FALSE)</f>
        <v>0</v>
      </c>
      <c r="L1210">
        <f>VLOOKUP(B1210,[1]Arkusz5!$A$3:$Y$2185,11,FALSE)</f>
        <v>0</v>
      </c>
      <c r="M1210">
        <f>VLOOKUP(B1210,[1]Arkusz5!$A$3:$Y$2185,12,FALSE)</f>
        <v>0</v>
      </c>
      <c r="N1210" t="str">
        <f>VLOOKUP(B1210,[1]Arkusz5!$A$3:$Y$2185,13,FALSE)</f>
        <v>Krzywińsko-Osiecki wraz z zadrzewieniami generała Dezyderego Chłapowskiego i kompleksem leśnym Osieczna-Góra</v>
      </c>
      <c r="O1210">
        <f>VLOOKUP(B1210,[1]Arkusz5!$A$3:$Y$2185,14,FALSE)</f>
        <v>0</v>
      </c>
      <c r="P1210">
        <f>VLOOKUP(B1210,[1]Arkusz5!$A$3:$Y$2185,15,FALSE)</f>
        <v>0</v>
      </c>
      <c r="Q1210" t="str">
        <f>VLOOKUP(B1210,[1]Arkusz5!$A$3:$Y$2185,16,FALSE)</f>
        <v>PLB300005; PLH300014</v>
      </c>
      <c r="R1210" t="str">
        <f>VLOOKUP(B1210,[1]Arkusz5!$A$3:$Y$2185,17,FALSE)</f>
        <v>Zbiornik Wonieść; Zachodnie Pojezierze Krzywińskie</v>
      </c>
      <c r="S1210" t="str">
        <f>VLOOKUP(B1210,[1]Arkusz5!$A$3:$Y$2185,18,FALSE)</f>
        <v>Europa</v>
      </c>
      <c r="T1210" t="str">
        <f>VLOOKUP(B1210,[1]Arkusz5!$A$3:$Y$2185,19,FALSE)</f>
        <v>Polska</v>
      </c>
      <c r="U1210" t="str">
        <f>VLOOKUP(B1210,[1]Arkusz5!$A$3:$Y$2185,20,FALSE)</f>
        <v>wielkopolskie</v>
      </c>
      <c r="V1210" t="str">
        <f>VLOOKUP(B1210,[1]Arkusz5!$A$3:$Y$2185,21,FALSE)</f>
        <v>leszczyński</v>
      </c>
      <c r="W1210" t="str">
        <f>VLOOKUP(B1210,[1]Arkusz5!$A$3:$Y$2185,22,FALSE)</f>
        <v>Osieczna</v>
      </c>
      <c r="X1210" t="str">
        <f>VLOOKUP(B1210,[1]Arkusz5!$A$3:$Y$2185,23,FALSE)</f>
        <v>315.82 Pojezierze Krzywińskie</v>
      </c>
      <c r="Y1210" t="str">
        <f>VLOOKUP(B1210,[1]Arkusz5!$A$3:$Y$2185,24,FALSE)</f>
        <v>Continental Bio-geographical Region</v>
      </c>
      <c r="Z1210" t="str">
        <f>VLOOKUP(B1210,[1]Arkusz5!$A$3:$Y$2185,25,FALSE)</f>
        <v>Fraxino-Alnetum (=Circaeo-Alnetum)</v>
      </c>
    </row>
    <row r="1211" spans="1:26" x14ac:dyDescent="0.25">
      <c r="A1211">
        <v>1210</v>
      </c>
      <c r="B1211" t="s">
        <v>7156</v>
      </c>
      <c r="C1211" t="str">
        <f>VLOOKUP(B1211,[1]Arkusz5!$A$3:$Y$2185,2,FALSE)</f>
        <v>52.060626</v>
      </c>
      <c r="D1211" t="str">
        <f>VLOOKUP(B1211,[1]Arkusz5!$A$3:$Y$2185,3,FALSE)</f>
        <v>17.159162</v>
      </c>
      <c r="E1211" t="str">
        <f>VLOOKUP(B1211,[1]Arkusz5!$A$3:$Y$2185,4,FALSE)</f>
        <v>33UXT46</v>
      </c>
      <c r="F1211" t="str">
        <f>VLOOKUP(B1211,[1]Arkusz5!$A$3:$Y$2185,5,FALSE)</f>
        <v>CD40</v>
      </c>
      <c r="G1211">
        <f>VLOOKUP(B1211,[1]Arkusz5!$A$3:$Y$2185,6,FALSE)</f>
        <v>0</v>
      </c>
      <c r="H1211">
        <f>VLOOKUP(B1211,[1]Arkusz5!$A$3:$Y$2185,7,FALSE)</f>
        <v>0</v>
      </c>
      <c r="I1211">
        <f>VLOOKUP(B1211,[1]Arkusz5!$A$3:$Y$2185,8,FALSE)</f>
        <v>0</v>
      </c>
      <c r="J1211">
        <f>VLOOKUP(B1211,[1]Arkusz5!$A$3:$Y$2185,9,FALSE)</f>
        <v>0</v>
      </c>
      <c r="K1211">
        <f>VLOOKUP(B1211,[1]Arkusz5!$A$3:$Y$2185,10,FALSE)</f>
        <v>0</v>
      </c>
      <c r="L1211">
        <f>VLOOKUP(B1211,[1]Arkusz5!$A$3:$Y$2185,11,FALSE)</f>
        <v>0</v>
      </c>
      <c r="M1211">
        <f>VLOOKUP(B1211,[1]Arkusz5!$A$3:$Y$2185,12,FALSE)</f>
        <v>0</v>
      </c>
      <c r="N1211">
        <f>VLOOKUP(B1211,[1]Arkusz5!$A$3:$Y$2185,13,FALSE)</f>
        <v>0</v>
      </c>
      <c r="O1211">
        <f>VLOOKUP(B1211,[1]Arkusz5!$A$3:$Y$2185,14,FALSE)</f>
        <v>0</v>
      </c>
      <c r="P1211">
        <f>VLOOKUP(B1211,[1]Arkusz5!$A$3:$Y$2185,15,FALSE)</f>
        <v>0</v>
      </c>
      <c r="Q1211">
        <f>VLOOKUP(B1211,[1]Arkusz5!$A$3:$Y$2185,16,FALSE)</f>
        <v>0</v>
      </c>
      <c r="R1211">
        <f>VLOOKUP(B1211,[1]Arkusz5!$A$3:$Y$2185,17,FALSE)</f>
        <v>0</v>
      </c>
      <c r="S1211" t="str">
        <f>VLOOKUP(B1211,[1]Arkusz5!$A$3:$Y$2185,18,FALSE)</f>
        <v>Europa</v>
      </c>
      <c r="T1211" t="str">
        <f>VLOOKUP(B1211,[1]Arkusz5!$A$3:$Y$2185,19,FALSE)</f>
        <v>Polska</v>
      </c>
      <c r="U1211" t="str">
        <f>VLOOKUP(B1211,[1]Arkusz5!$A$3:$Y$2185,20,FALSE)</f>
        <v>wielkopolskie</v>
      </c>
      <c r="V1211" t="str">
        <f>VLOOKUP(B1211,[1]Arkusz5!$A$3:$Y$2185,21,FALSE)</f>
        <v>śremski</v>
      </c>
      <c r="W1211" t="str">
        <f>VLOOKUP(B1211,[1]Arkusz5!$A$3:$Y$2185,22,FALSE)</f>
        <v>Książ Wielkopolski</v>
      </c>
      <c r="X1211" t="str">
        <f>VLOOKUP(B1211,[1]Arkusz5!$A$3:$Y$2185,23,FALSE)</f>
        <v>315.64 Kotlina Śremska</v>
      </c>
      <c r="Y1211" t="str">
        <f>VLOOKUP(B1211,[1]Arkusz5!$A$3:$Y$2185,24,FALSE)</f>
        <v>Continental Bio-geographical Region</v>
      </c>
      <c r="Z1211" t="str">
        <f>VLOOKUP(B1211,[1]Arkusz5!$A$3:$Y$2185,25,FALSE)</f>
        <v>Galio-Carpinetum</v>
      </c>
    </row>
    <row r="1212" spans="1:26" x14ac:dyDescent="0.25">
      <c r="A1212">
        <v>1211</v>
      </c>
      <c r="B1212" t="s">
        <v>7163</v>
      </c>
      <c r="C1212" t="str">
        <f>VLOOKUP(B1212,[1]Arkusz5!$A$3:$Y$2185,2,FALSE)</f>
        <v>51.968947</v>
      </c>
      <c r="D1212" t="str">
        <f>VLOOKUP(B1212,[1]Arkusz5!$A$3:$Y$2185,3,FALSE)</f>
        <v>16.726762</v>
      </c>
      <c r="E1212" t="str">
        <f>VLOOKUP(B1212,[1]Arkusz5!$A$3:$Y$2185,4,FALSE)</f>
        <v>33UXT15</v>
      </c>
      <c r="F1212" t="str">
        <f>VLOOKUP(B1212,[1]Arkusz5!$A$3:$Y$2185,5,FALSE)</f>
        <v>BD57</v>
      </c>
      <c r="G1212">
        <f>VLOOKUP(B1212,[1]Arkusz5!$A$3:$Y$2185,6,FALSE)</f>
        <v>0</v>
      </c>
      <c r="H1212">
        <f>VLOOKUP(B1212,[1]Arkusz5!$A$3:$Y$2185,7,FALSE)</f>
        <v>0</v>
      </c>
      <c r="I1212">
        <f>VLOOKUP(B1212,[1]Arkusz5!$A$3:$Y$2185,8,FALSE)</f>
        <v>0</v>
      </c>
      <c r="J1212">
        <f>VLOOKUP(B1212,[1]Arkusz5!$A$3:$Y$2185,9,FALSE)</f>
        <v>0</v>
      </c>
      <c r="K1212">
        <f>VLOOKUP(B1212,[1]Arkusz5!$A$3:$Y$2185,10,FALSE)</f>
        <v>0</v>
      </c>
      <c r="L1212">
        <f>VLOOKUP(B1212,[1]Arkusz5!$A$3:$Y$2185,11,FALSE)</f>
        <v>0</v>
      </c>
      <c r="M1212">
        <f>VLOOKUP(B1212,[1]Arkusz5!$A$3:$Y$2185,12,FALSE)</f>
        <v>0</v>
      </c>
      <c r="N1212" t="str">
        <f>VLOOKUP(B1212,[1]Arkusz5!$A$3:$Y$2185,13,FALSE)</f>
        <v>Krzywińsko-Osiecki wraz z zadrzewieniami generała Dezyderego Chłapowskiego i kompleksem leśnym Osieczna-Góra</v>
      </c>
      <c r="O1212">
        <f>VLOOKUP(B1212,[1]Arkusz5!$A$3:$Y$2185,14,FALSE)</f>
        <v>0</v>
      </c>
      <c r="P1212">
        <f>VLOOKUP(B1212,[1]Arkusz5!$A$3:$Y$2185,15,FALSE)</f>
        <v>0</v>
      </c>
      <c r="Q1212">
        <f>VLOOKUP(B1212,[1]Arkusz5!$A$3:$Y$2185,16,FALSE)</f>
        <v>0</v>
      </c>
      <c r="R1212">
        <f>VLOOKUP(B1212,[1]Arkusz5!$A$3:$Y$2185,17,FALSE)</f>
        <v>0</v>
      </c>
      <c r="S1212" t="str">
        <f>VLOOKUP(B1212,[1]Arkusz5!$A$3:$Y$2185,18,FALSE)</f>
        <v>Europa</v>
      </c>
      <c r="T1212" t="str">
        <f>VLOOKUP(B1212,[1]Arkusz5!$A$3:$Y$2185,19,FALSE)</f>
        <v>Polska</v>
      </c>
      <c r="U1212" t="str">
        <f>VLOOKUP(B1212,[1]Arkusz5!$A$3:$Y$2185,20,FALSE)</f>
        <v>wielkopolskie</v>
      </c>
      <c r="V1212" t="str">
        <f>VLOOKUP(B1212,[1]Arkusz5!$A$3:$Y$2185,21,FALSE)</f>
        <v>kościański</v>
      </c>
      <c r="W1212" t="str">
        <f>VLOOKUP(B1212,[1]Arkusz5!$A$3:$Y$2185,22,FALSE)</f>
        <v>Krzywiń</v>
      </c>
      <c r="X1212" t="str">
        <f>VLOOKUP(B1212,[1]Arkusz5!$A$3:$Y$2185,23,FALSE)</f>
        <v>315.82 Pojezierze Krzywińskie</v>
      </c>
      <c r="Y1212" t="str">
        <f>VLOOKUP(B1212,[1]Arkusz5!$A$3:$Y$2185,24,FALSE)</f>
        <v>Continental Bio-geographical Region</v>
      </c>
      <c r="Z1212" t="str">
        <f>VLOOKUP(B1212,[1]Arkusz5!$A$3:$Y$2185,25,FALSE)</f>
        <v>Pino-Quercetum (=Querco-Pinetum + Serratulo-Pinetum)</v>
      </c>
    </row>
    <row r="1213" spans="1:26" x14ac:dyDescent="0.25">
      <c r="A1213">
        <v>1212</v>
      </c>
      <c r="B1213" t="s">
        <v>7170</v>
      </c>
      <c r="C1213" t="str">
        <f>VLOOKUP(B1213,[1]Arkusz5!$A$3:$Y$2185,2,FALSE)</f>
        <v>52.04631</v>
      </c>
      <c r="D1213" t="str">
        <f>VLOOKUP(B1213,[1]Arkusz5!$A$3:$Y$2185,3,FALSE)</f>
        <v>17.17139</v>
      </c>
      <c r="E1213" t="str">
        <f>VLOOKUP(B1213,[1]Arkusz5!$A$3:$Y$2185,4,FALSE)</f>
        <v>33UXT46</v>
      </c>
      <c r="F1213" t="str">
        <f>VLOOKUP(B1213,[1]Arkusz5!$A$3:$Y$2185,5,FALSE)</f>
        <v>CD40</v>
      </c>
      <c r="G1213">
        <f>VLOOKUP(B1213,[1]Arkusz5!$A$3:$Y$2185,6,FALSE)</f>
        <v>0</v>
      </c>
      <c r="H1213">
        <f>VLOOKUP(B1213,[1]Arkusz5!$A$3:$Y$2185,7,FALSE)</f>
        <v>0</v>
      </c>
      <c r="I1213">
        <f>VLOOKUP(B1213,[1]Arkusz5!$A$3:$Y$2185,8,FALSE)</f>
        <v>0</v>
      </c>
      <c r="J1213">
        <f>VLOOKUP(B1213,[1]Arkusz5!$A$3:$Y$2185,9,FALSE)</f>
        <v>0</v>
      </c>
      <c r="K1213">
        <f>VLOOKUP(B1213,[1]Arkusz5!$A$3:$Y$2185,10,FALSE)</f>
        <v>0</v>
      </c>
      <c r="L1213">
        <f>VLOOKUP(B1213,[1]Arkusz5!$A$3:$Y$2185,11,FALSE)</f>
        <v>0</v>
      </c>
      <c r="M1213">
        <f>VLOOKUP(B1213,[1]Arkusz5!$A$3:$Y$2185,12,FALSE)</f>
        <v>0</v>
      </c>
      <c r="N1213">
        <f>VLOOKUP(B1213,[1]Arkusz5!$A$3:$Y$2185,13,FALSE)</f>
        <v>0</v>
      </c>
      <c r="O1213">
        <f>VLOOKUP(B1213,[1]Arkusz5!$A$3:$Y$2185,14,FALSE)</f>
        <v>0</v>
      </c>
      <c r="P1213">
        <f>VLOOKUP(B1213,[1]Arkusz5!$A$3:$Y$2185,15,FALSE)</f>
        <v>0</v>
      </c>
      <c r="Q1213">
        <f>VLOOKUP(B1213,[1]Arkusz5!$A$3:$Y$2185,16,FALSE)</f>
        <v>0</v>
      </c>
      <c r="R1213">
        <f>VLOOKUP(B1213,[1]Arkusz5!$A$3:$Y$2185,17,FALSE)</f>
        <v>0</v>
      </c>
      <c r="S1213" t="str">
        <f>VLOOKUP(B1213,[1]Arkusz5!$A$3:$Y$2185,18,FALSE)</f>
        <v>Europa</v>
      </c>
      <c r="T1213" t="str">
        <f>VLOOKUP(B1213,[1]Arkusz5!$A$3:$Y$2185,19,FALSE)</f>
        <v>Polska</v>
      </c>
      <c r="U1213" t="str">
        <f>VLOOKUP(B1213,[1]Arkusz5!$A$3:$Y$2185,20,FALSE)</f>
        <v>wielkopolskie</v>
      </c>
      <c r="V1213" t="str">
        <f>VLOOKUP(B1213,[1]Arkusz5!$A$3:$Y$2185,21,FALSE)</f>
        <v>śremski</v>
      </c>
      <c r="W1213" t="str">
        <f>VLOOKUP(B1213,[1]Arkusz5!$A$3:$Y$2185,22,FALSE)</f>
        <v>Książ Wielkopolski</v>
      </c>
      <c r="X1213" t="str">
        <f>VLOOKUP(B1213,[1]Arkusz5!$A$3:$Y$2185,23,FALSE)</f>
        <v>315.84 Wał Żerkowski</v>
      </c>
      <c r="Y1213" t="str">
        <f>VLOOKUP(B1213,[1]Arkusz5!$A$3:$Y$2185,24,FALSE)</f>
        <v>Continental Bio-geographical Region</v>
      </c>
      <c r="Z1213" t="str">
        <f>VLOOKUP(B1213,[1]Arkusz5!$A$3:$Y$2185,25,FALSE)</f>
        <v>Galio-Carpinetum</v>
      </c>
    </row>
    <row r="1214" spans="1:26" x14ac:dyDescent="0.25">
      <c r="A1214">
        <v>1213</v>
      </c>
      <c r="B1214" t="s">
        <v>7176</v>
      </c>
      <c r="C1214" t="str">
        <f>VLOOKUP(B1214,[1]Arkusz5!$A$3:$Y$2185,2,FALSE)</f>
        <v>52.060626</v>
      </c>
      <c r="D1214" t="str">
        <f>VLOOKUP(B1214,[1]Arkusz5!$A$3:$Y$2185,3,FALSE)</f>
        <v>17.159162</v>
      </c>
      <c r="E1214" t="str">
        <f>VLOOKUP(B1214,[1]Arkusz5!$A$3:$Y$2185,4,FALSE)</f>
        <v>33UXT46</v>
      </c>
      <c r="F1214" t="str">
        <f>VLOOKUP(B1214,[1]Arkusz5!$A$3:$Y$2185,5,FALSE)</f>
        <v>CD40</v>
      </c>
      <c r="G1214">
        <f>VLOOKUP(B1214,[1]Arkusz5!$A$3:$Y$2185,6,FALSE)</f>
        <v>0</v>
      </c>
      <c r="H1214">
        <f>VLOOKUP(B1214,[1]Arkusz5!$A$3:$Y$2185,7,FALSE)</f>
        <v>0</v>
      </c>
      <c r="I1214">
        <f>VLOOKUP(B1214,[1]Arkusz5!$A$3:$Y$2185,8,FALSE)</f>
        <v>0</v>
      </c>
      <c r="J1214">
        <f>VLOOKUP(B1214,[1]Arkusz5!$A$3:$Y$2185,9,FALSE)</f>
        <v>0</v>
      </c>
      <c r="K1214">
        <f>VLOOKUP(B1214,[1]Arkusz5!$A$3:$Y$2185,10,FALSE)</f>
        <v>0</v>
      </c>
      <c r="L1214">
        <f>VLOOKUP(B1214,[1]Arkusz5!$A$3:$Y$2185,11,FALSE)</f>
        <v>0</v>
      </c>
      <c r="M1214">
        <f>VLOOKUP(B1214,[1]Arkusz5!$A$3:$Y$2185,12,FALSE)</f>
        <v>0</v>
      </c>
      <c r="N1214">
        <f>VLOOKUP(B1214,[1]Arkusz5!$A$3:$Y$2185,13,FALSE)</f>
        <v>0</v>
      </c>
      <c r="O1214">
        <f>VLOOKUP(B1214,[1]Arkusz5!$A$3:$Y$2185,14,FALSE)</f>
        <v>0</v>
      </c>
      <c r="P1214">
        <f>VLOOKUP(B1214,[1]Arkusz5!$A$3:$Y$2185,15,FALSE)</f>
        <v>0</v>
      </c>
      <c r="Q1214">
        <f>VLOOKUP(B1214,[1]Arkusz5!$A$3:$Y$2185,16,FALSE)</f>
        <v>0</v>
      </c>
      <c r="R1214">
        <f>VLOOKUP(B1214,[1]Arkusz5!$A$3:$Y$2185,17,FALSE)</f>
        <v>0</v>
      </c>
      <c r="S1214" t="str">
        <f>VLOOKUP(B1214,[1]Arkusz5!$A$3:$Y$2185,18,FALSE)</f>
        <v>Europa</v>
      </c>
      <c r="T1214" t="str">
        <f>VLOOKUP(B1214,[1]Arkusz5!$A$3:$Y$2185,19,FALSE)</f>
        <v>Polska</v>
      </c>
      <c r="U1214" t="str">
        <f>VLOOKUP(B1214,[1]Arkusz5!$A$3:$Y$2185,20,FALSE)</f>
        <v>wielkopolskie</v>
      </c>
      <c r="V1214" t="str">
        <f>VLOOKUP(B1214,[1]Arkusz5!$A$3:$Y$2185,21,FALSE)</f>
        <v>śremski</v>
      </c>
      <c r="W1214" t="str">
        <f>VLOOKUP(B1214,[1]Arkusz5!$A$3:$Y$2185,22,FALSE)</f>
        <v>Książ Wielkopolski</v>
      </c>
      <c r="X1214" t="str">
        <f>VLOOKUP(B1214,[1]Arkusz5!$A$3:$Y$2185,23,FALSE)</f>
        <v>315.64 Kotlina Śremska</v>
      </c>
      <c r="Y1214" t="str">
        <f>VLOOKUP(B1214,[1]Arkusz5!$A$3:$Y$2185,24,FALSE)</f>
        <v>Continental Bio-geographical Region</v>
      </c>
      <c r="Z1214" t="str">
        <f>VLOOKUP(B1214,[1]Arkusz5!$A$3:$Y$2185,25,FALSE)</f>
        <v>Galio-Carpinetum</v>
      </c>
    </row>
    <row r="1215" spans="1:26" x14ac:dyDescent="0.25">
      <c r="A1215">
        <v>1214</v>
      </c>
      <c r="B1215" t="s">
        <v>7180</v>
      </c>
      <c r="C1215" t="str">
        <f>VLOOKUP(B1215,[1]Arkusz5!$A$3:$Y$2185,2,FALSE)</f>
        <v>51.901996</v>
      </c>
      <c r="D1215" t="str">
        <f>VLOOKUP(B1215,[1]Arkusz5!$A$3:$Y$2185,3,FALSE)</f>
        <v>16.959916</v>
      </c>
      <c r="E1215" t="str">
        <f>VLOOKUP(B1215,[1]Arkusz5!$A$3:$Y$2185,4,FALSE)</f>
        <v>33UXT35</v>
      </c>
      <c r="F1215" t="str">
        <f>VLOOKUP(B1215,[1]Arkusz5!$A$3:$Y$2185,5,FALSE)</f>
        <v>BD58</v>
      </c>
      <c r="G1215">
        <f>VLOOKUP(B1215,[1]Arkusz5!$A$3:$Y$2185,6,FALSE)</f>
        <v>0</v>
      </c>
      <c r="H1215">
        <f>VLOOKUP(B1215,[1]Arkusz5!$A$3:$Y$2185,7,FALSE)</f>
        <v>0</v>
      </c>
      <c r="I1215">
        <f>VLOOKUP(B1215,[1]Arkusz5!$A$3:$Y$2185,8,FALSE)</f>
        <v>0</v>
      </c>
      <c r="J1215">
        <f>VLOOKUP(B1215,[1]Arkusz5!$A$3:$Y$2185,9,FALSE)</f>
        <v>0</v>
      </c>
      <c r="K1215">
        <f>VLOOKUP(B1215,[1]Arkusz5!$A$3:$Y$2185,10,FALSE)</f>
        <v>0</v>
      </c>
      <c r="L1215">
        <f>VLOOKUP(B1215,[1]Arkusz5!$A$3:$Y$2185,11,FALSE)</f>
        <v>0</v>
      </c>
      <c r="M1215">
        <f>VLOOKUP(B1215,[1]Arkusz5!$A$3:$Y$2185,12,FALSE)</f>
        <v>0</v>
      </c>
      <c r="N1215" t="str">
        <f>VLOOKUP(B1215,[1]Arkusz5!$A$3:$Y$2185,13,FALSE)</f>
        <v>Krzywińsko-Osiecki wraz z zadrzewieniami generała Dezyderego Chłapowskiego i kompleksem leśnym Osieczna-Góra</v>
      </c>
      <c r="O1215">
        <f>VLOOKUP(B1215,[1]Arkusz5!$A$3:$Y$2185,14,FALSE)</f>
        <v>0</v>
      </c>
      <c r="P1215">
        <f>VLOOKUP(B1215,[1]Arkusz5!$A$3:$Y$2185,15,FALSE)</f>
        <v>0</v>
      </c>
      <c r="Q1215">
        <f>VLOOKUP(B1215,[1]Arkusz5!$A$3:$Y$2185,16,FALSE)</f>
        <v>0</v>
      </c>
      <c r="R1215">
        <f>VLOOKUP(B1215,[1]Arkusz5!$A$3:$Y$2185,17,FALSE)</f>
        <v>0</v>
      </c>
      <c r="S1215" t="str">
        <f>VLOOKUP(B1215,[1]Arkusz5!$A$3:$Y$2185,18,FALSE)</f>
        <v>Europa</v>
      </c>
      <c r="T1215" t="str">
        <f>VLOOKUP(B1215,[1]Arkusz5!$A$3:$Y$2185,19,FALSE)</f>
        <v>Polska</v>
      </c>
      <c r="U1215" t="str">
        <f>VLOOKUP(B1215,[1]Arkusz5!$A$3:$Y$2185,20,FALSE)</f>
        <v>wielkopolskie</v>
      </c>
      <c r="V1215" t="str">
        <f>VLOOKUP(B1215,[1]Arkusz5!$A$3:$Y$2185,21,FALSE)</f>
        <v>gostyński</v>
      </c>
      <c r="W1215" t="str">
        <f>VLOOKUP(B1215,[1]Arkusz5!$A$3:$Y$2185,22,FALSE)</f>
        <v>Gostyń</v>
      </c>
      <c r="X1215" t="str">
        <f>VLOOKUP(B1215,[1]Arkusz5!$A$3:$Y$2185,23,FALSE)</f>
        <v>318.11 Wysoczyzna Leszczyńska</v>
      </c>
      <c r="Y1215" t="str">
        <f>VLOOKUP(B1215,[1]Arkusz5!$A$3:$Y$2185,24,FALSE)</f>
        <v>Continental Bio-geographical Region</v>
      </c>
      <c r="Z1215" t="str">
        <f>VLOOKUP(B1215,[1]Arkusz5!$A$3:$Y$2185,25,FALSE)</f>
        <v>Galio-Carpinetum</v>
      </c>
    </row>
    <row r="1216" spans="1:26" x14ac:dyDescent="0.25">
      <c r="A1216">
        <v>1215</v>
      </c>
      <c r="B1216" t="s">
        <v>7185</v>
      </c>
      <c r="C1216" t="str">
        <f>VLOOKUP(B1216,[1]Arkusz5!$A$3:$Y$2185,2,FALSE)</f>
        <v>51.994681</v>
      </c>
      <c r="D1216" t="str">
        <f>VLOOKUP(B1216,[1]Arkusz5!$A$3:$Y$2185,3,FALSE)</f>
        <v>16.977366</v>
      </c>
      <c r="E1216" t="str">
        <f>VLOOKUP(B1216,[1]Arkusz5!$A$3:$Y$2185,4,FALSE)</f>
        <v>33UXT36</v>
      </c>
      <c r="F1216" t="str">
        <f>VLOOKUP(B1216,[1]Arkusz5!$A$3:$Y$2185,5,FALSE)</f>
        <v>BD49</v>
      </c>
      <c r="G1216">
        <f>VLOOKUP(B1216,[1]Arkusz5!$A$3:$Y$2185,6,FALSE)</f>
        <v>0</v>
      </c>
      <c r="H1216">
        <f>VLOOKUP(B1216,[1]Arkusz5!$A$3:$Y$2185,7,FALSE)</f>
        <v>0</v>
      </c>
      <c r="I1216">
        <f>VLOOKUP(B1216,[1]Arkusz5!$A$3:$Y$2185,8,FALSE)</f>
        <v>0</v>
      </c>
      <c r="J1216">
        <f>VLOOKUP(B1216,[1]Arkusz5!$A$3:$Y$2185,9,FALSE)</f>
        <v>0</v>
      </c>
      <c r="K1216">
        <f>VLOOKUP(B1216,[1]Arkusz5!$A$3:$Y$2185,10,FALSE)</f>
        <v>0</v>
      </c>
      <c r="L1216">
        <f>VLOOKUP(B1216,[1]Arkusz5!$A$3:$Y$2185,11,FALSE)</f>
        <v>0</v>
      </c>
      <c r="M1216">
        <f>VLOOKUP(B1216,[1]Arkusz5!$A$3:$Y$2185,12,FALSE)</f>
        <v>0</v>
      </c>
      <c r="N1216" t="str">
        <f>VLOOKUP(B1216,[1]Arkusz5!$A$3:$Y$2185,13,FALSE)</f>
        <v>Krzywińsko-Osiecki wraz z zadrzewieniami generała Dezyderego Chłapowskiego i kompleksem leśnym Osieczna-Góra</v>
      </c>
      <c r="O1216">
        <f>VLOOKUP(B1216,[1]Arkusz5!$A$3:$Y$2185,14,FALSE)</f>
        <v>0</v>
      </c>
      <c r="P1216">
        <f>VLOOKUP(B1216,[1]Arkusz5!$A$3:$Y$2185,15,FALSE)</f>
        <v>0</v>
      </c>
      <c r="Q1216">
        <f>VLOOKUP(B1216,[1]Arkusz5!$A$3:$Y$2185,16,FALSE)</f>
        <v>0</v>
      </c>
      <c r="R1216">
        <f>VLOOKUP(B1216,[1]Arkusz5!$A$3:$Y$2185,17,FALSE)</f>
        <v>0</v>
      </c>
      <c r="S1216" t="str">
        <f>VLOOKUP(B1216,[1]Arkusz5!$A$3:$Y$2185,18,FALSE)</f>
        <v>Europa</v>
      </c>
      <c r="T1216" t="str">
        <f>VLOOKUP(B1216,[1]Arkusz5!$A$3:$Y$2185,19,FALSE)</f>
        <v>Polska</v>
      </c>
      <c r="U1216" t="str">
        <f>VLOOKUP(B1216,[1]Arkusz5!$A$3:$Y$2185,20,FALSE)</f>
        <v>wielkopolskie</v>
      </c>
      <c r="V1216" t="str">
        <f>VLOOKUP(B1216,[1]Arkusz5!$A$3:$Y$2185,21,FALSE)</f>
        <v>kościański</v>
      </c>
      <c r="W1216" t="str">
        <f>VLOOKUP(B1216,[1]Arkusz5!$A$3:$Y$2185,22,FALSE)</f>
        <v>Krzywiń</v>
      </c>
      <c r="X1216" t="str">
        <f>VLOOKUP(B1216,[1]Arkusz5!$A$3:$Y$2185,23,FALSE)</f>
        <v>315.82 Pojezierze Krzywińskie</v>
      </c>
      <c r="Y1216" t="str">
        <f>VLOOKUP(B1216,[1]Arkusz5!$A$3:$Y$2185,24,FALSE)</f>
        <v>Continental Bio-geographical Region</v>
      </c>
      <c r="Z1216">
        <f>VLOOKUP(B1216,[1]Arkusz5!$A$3:$Y$2185,25,FALSE)</f>
        <v>0</v>
      </c>
    </row>
    <row r="1217" spans="1:26" x14ac:dyDescent="0.25">
      <c r="A1217">
        <v>1216</v>
      </c>
      <c r="B1217" t="s">
        <v>7192</v>
      </c>
      <c r="C1217" t="str">
        <f>VLOOKUP(B1217,[1]Arkusz5!$A$3:$Y$2185,2,FALSE)</f>
        <v>51.90093</v>
      </c>
      <c r="D1217" t="str">
        <f>VLOOKUP(B1217,[1]Arkusz5!$A$3:$Y$2185,3,FALSE)</f>
        <v>16.94772</v>
      </c>
      <c r="E1217" t="str">
        <f>VLOOKUP(B1217,[1]Arkusz5!$A$3:$Y$2185,4,FALSE)</f>
        <v>33UXT35</v>
      </c>
      <c r="F1217" t="str">
        <f>VLOOKUP(B1217,[1]Arkusz5!$A$3:$Y$2185,5,FALSE)</f>
        <v>BD58</v>
      </c>
      <c r="G1217">
        <f>VLOOKUP(B1217,[1]Arkusz5!$A$3:$Y$2185,6,FALSE)</f>
        <v>0</v>
      </c>
      <c r="H1217">
        <f>VLOOKUP(B1217,[1]Arkusz5!$A$3:$Y$2185,7,FALSE)</f>
        <v>0</v>
      </c>
      <c r="I1217">
        <f>VLOOKUP(B1217,[1]Arkusz5!$A$3:$Y$2185,8,FALSE)</f>
        <v>0</v>
      </c>
      <c r="J1217">
        <f>VLOOKUP(B1217,[1]Arkusz5!$A$3:$Y$2185,9,FALSE)</f>
        <v>0</v>
      </c>
      <c r="K1217">
        <f>VLOOKUP(B1217,[1]Arkusz5!$A$3:$Y$2185,10,FALSE)</f>
        <v>0</v>
      </c>
      <c r="L1217" t="str">
        <f>VLOOKUP(B1217,[1]Arkusz5!$A$3:$Y$2185,11,FALSE)</f>
        <v>Torfowisko Źródliskowe w Gostyniu Starym</v>
      </c>
      <c r="M1217" t="str">
        <f>VLOOKUP(B1217,[1]Arkusz5!$A$3:$Y$2185,12,FALSE)</f>
        <v>nie określono w akcie prawnym</v>
      </c>
      <c r="N1217" t="str">
        <f>VLOOKUP(B1217,[1]Arkusz5!$A$3:$Y$2185,13,FALSE)</f>
        <v>Krzywińsko-Osiecki wraz z zadrzewieniami generała Dezyderego Chłapowskiego i kompleksem leśnym Osieczna-Góra</v>
      </c>
      <c r="O1217">
        <f>VLOOKUP(B1217,[1]Arkusz5!$A$3:$Y$2185,14,FALSE)</f>
        <v>0</v>
      </c>
      <c r="P1217">
        <f>VLOOKUP(B1217,[1]Arkusz5!$A$3:$Y$2185,15,FALSE)</f>
        <v>0</v>
      </c>
      <c r="Q1217">
        <f>VLOOKUP(B1217,[1]Arkusz5!$A$3:$Y$2185,16,FALSE)</f>
        <v>0</v>
      </c>
      <c r="R1217">
        <f>VLOOKUP(B1217,[1]Arkusz5!$A$3:$Y$2185,17,FALSE)</f>
        <v>0</v>
      </c>
      <c r="S1217" t="str">
        <f>VLOOKUP(B1217,[1]Arkusz5!$A$3:$Y$2185,18,FALSE)</f>
        <v>Europa</v>
      </c>
      <c r="T1217" t="str">
        <f>VLOOKUP(B1217,[1]Arkusz5!$A$3:$Y$2185,19,FALSE)</f>
        <v>Polska</v>
      </c>
      <c r="U1217" t="str">
        <f>VLOOKUP(B1217,[1]Arkusz5!$A$3:$Y$2185,20,FALSE)</f>
        <v>wielkopolskie</v>
      </c>
      <c r="V1217" t="str">
        <f>VLOOKUP(B1217,[1]Arkusz5!$A$3:$Y$2185,21,FALSE)</f>
        <v>gostyński</v>
      </c>
      <c r="W1217" t="str">
        <f>VLOOKUP(B1217,[1]Arkusz5!$A$3:$Y$2185,22,FALSE)</f>
        <v>Gostyń</v>
      </c>
      <c r="X1217" t="str">
        <f>VLOOKUP(B1217,[1]Arkusz5!$A$3:$Y$2185,23,FALSE)</f>
        <v>318.11 Wysoczyzna Leszczyńska</v>
      </c>
      <c r="Y1217" t="str">
        <f>VLOOKUP(B1217,[1]Arkusz5!$A$3:$Y$2185,24,FALSE)</f>
        <v>Continental Bio-geographical Region</v>
      </c>
      <c r="Z1217" t="str">
        <f>VLOOKUP(B1217,[1]Arkusz5!$A$3:$Y$2185,25,FALSE)</f>
        <v>Galio-Carpinetum</v>
      </c>
    </row>
    <row r="1218" spans="1:26" x14ac:dyDescent="0.25">
      <c r="A1218">
        <v>1217</v>
      </c>
      <c r="B1218" t="s">
        <v>7194</v>
      </c>
      <c r="C1218" t="str">
        <f>VLOOKUP(B1218,[1]Arkusz5!$A$3:$Y$2185,2,FALSE)</f>
        <v>51.9914</v>
      </c>
      <c r="D1218" t="str">
        <f>VLOOKUP(B1218,[1]Arkusz5!$A$3:$Y$2185,3,FALSE)</f>
        <v>17.0994</v>
      </c>
      <c r="E1218" t="str">
        <f>VLOOKUP(B1218,[1]Arkusz5!$A$3:$Y$2185,4,FALSE)</f>
        <v>33UXT46</v>
      </c>
      <c r="F1218" t="str">
        <f>VLOOKUP(B1218,[1]Arkusz5!$A$3:$Y$2185,5,FALSE)</f>
        <v>BD49</v>
      </c>
      <c r="G1218">
        <f>VLOOKUP(B1218,[1]Arkusz5!$A$3:$Y$2185,6,FALSE)</f>
        <v>0</v>
      </c>
      <c r="H1218">
        <f>VLOOKUP(B1218,[1]Arkusz5!$A$3:$Y$2185,7,FALSE)</f>
        <v>0</v>
      </c>
      <c r="I1218">
        <f>VLOOKUP(B1218,[1]Arkusz5!$A$3:$Y$2185,8,FALSE)</f>
        <v>0</v>
      </c>
      <c r="J1218">
        <f>VLOOKUP(B1218,[1]Arkusz5!$A$3:$Y$2185,9,FALSE)</f>
        <v>0</v>
      </c>
      <c r="K1218">
        <f>VLOOKUP(B1218,[1]Arkusz5!$A$3:$Y$2185,10,FALSE)</f>
        <v>0</v>
      </c>
      <c r="L1218">
        <f>VLOOKUP(B1218,[1]Arkusz5!$A$3:$Y$2185,11,FALSE)</f>
        <v>0</v>
      </c>
      <c r="M1218">
        <f>VLOOKUP(B1218,[1]Arkusz5!$A$3:$Y$2185,12,FALSE)</f>
        <v>0</v>
      </c>
      <c r="N1218">
        <f>VLOOKUP(B1218,[1]Arkusz5!$A$3:$Y$2185,13,FALSE)</f>
        <v>0</v>
      </c>
      <c r="O1218">
        <f>VLOOKUP(B1218,[1]Arkusz5!$A$3:$Y$2185,14,FALSE)</f>
        <v>0</v>
      </c>
      <c r="P1218">
        <f>VLOOKUP(B1218,[1]Arkusz5!$A$3:$Y$2185,15,FALSE)</f>
        <v>0</v>
      </c>
      <c r="Q1218">
        <f>VLOOKUP(B1218,[1]Arkusz5!$A$3:$Y$2185,16,FALSE)</f>
        <v>0</v>
      </c>
      <c r="R1218">
        <f>VLOOKUP(B1218,[1]Arkusz5!$A$3:$Y$2185,17,FALSE)</f>
        <v>0</v>
      </c>
      <c r="S1218" t="str">
        <f>VLOOKUP(B1218,[1]Arkusz5!$A$3:$Y$2185,18,FALSE)</f>
        <v>Europa</v>
      </c>
      <c r="T1218" t="str">
        <f>VLOOKUP(B1218,[1]Arkusz5!$A$3:$Y$2185,19,FALSE)</f>
        <v>Polska</v>
      </c>
      <c r="U1218" t="str">
        <f>VLOOKUP(B1218,[1]Arkusz5!$A$3:$Y$2185,20,FALSE)</f>
        <v>wielkopolskie</v>
      </c>
      <c r="V1218" t="str">
        <f>VLOOKUP(B1218,[1]Arkusz5!$A$3:$Y$2185,21,FALSE)</f>
        <v>śremski</v>
      </c>
      <c r="W1218" t="str">
        <f>VLOOKUP(B1218,[1]Arkusz5!$A$3:$Y$2185,22,FALSE)</f>
        <v>Dolsk</v>
      </c>
      <c r="X1218" t="str">
        <f>VLOOKUP(B1218,[1]Arkusz5!$A$3:$Y$2185,23,FALSE)</f>
        <v>315.84 Wał Żerkowski</v>
      </c>
      <c r="Y1218" t="str">
        <f>VLOOKUP(B1218,[1]Arkusz5!$A$3:$Y$2185,24,FALSE)</f>
        <v>Continental Bio-geographical Region</v>
      </c>
      <c r="Z1218" t="str">
        <f>VLOOKUP(B1218,[1]Arkusz5!$A$3:$Y$2185,25,FALSE)</f>
        <v>Galio-Carpinetum</v>
      </c>
    </row>
    <row r="1219" spans="1:26" x14ac:dyDescent="0.25">
      <c r="A1219">
        <v>1218</v>
      </c>
      <c r="B1219" t="s">
        <v>7200</v>
      </c>
      <c r="C1219" t="str">
        <f>VLOOKUP(B1219,[1]Arkusz5!$A$3:$Y$2185,2,FALSE)</f>
        <v>51.90093</v>
      </c>
      <c r="D1219" t="str">
        <f>VLOOKUP(B1219,[1]Arkusz5!$A$3:$Y$2185,3,FALSE)</f>
        <v>16.94772</v>
      </c>
      <c r="E1219" t="str">
        <f>VLOOKUP(B1219,[1]Arkusz5!$A$3:$Y$2185,4,FALSE)</f>
        <v>33UXT35</v>
      </c>
      <c r="F1219" t="str">
        <f>VLOOKUP(B1219,[1]Arkusz5!$A$3:$Y$2185,5,FALSE)</f>
        <v>BD58</v>
      </c>
      <c r="G1219">
        <f>VLOOKUP(B1219,[1]Arkusz5!$A$3:$Y$2185,6,FALSE)</f>
        <v>0</v>
      </c>
      <c r="H1219">
        <f>VLOOKUP(B1219,[1]Arkusz5!$A$3:$Y$2185,7,FALSE)</f>
        <v>0</v>
      </c>
      <c r="I1219">
        <f>VLOOKUP(B1219,[1]Arkusz5!$A$3:$Y$2185,8,FALSE)</f>
        <v>0</v>
      </c>
      <c r="J1219">
        <f>VLOOKUP(B1219,[1]Arkusz5!$A$3:$Y$2185,9,FALSE)</f>
        <v>0</v>
      </c>
      <c r="K1219">
        <f>VLOOKUP(B1219,[1]Arkusz5!$A$3:$Y$2185,10,FALSE)</f>
        <v>0</v>
      </c>
      <c r="L1219" t="str">
        <f>VLOOKUP(B1219,[1]Arkusz5!$A$3:$Y$2185,11,FALSE)</f>
        <v>Torfowisko Źródliskowe w Gostyniu Starym</v>
      </c>
      <c r="M1219" t="str">
        <f>VLOOKUP(B1219,[1]Arkusz5!$A$3:$Y$2185,12,FALSE)</f>
        <v>nie określono w akcie prawnym</v>
      </c>
      <c r="N1219" t="str">
        <f>VLOOKUP(B1219,[1]Arkusz5!$A$3:$Y$2185,13,FALSE)</f>
        <v>Krzywińsko-Osiecki wraz z zadrzewieniami generała Dezyderego Chłapowskiego i kompleksem leśnym Osieczna-Góra</v>
      </c>
      <c r="O1219">
        <f>VLOOKUP(B1219,[1]Arkusz5!$A$3:$Y$2185,14,FALSE)</f>
        <v>0</v>
      </c>
      <c r="P1219">
        <f>VLOOKUP(B1219,[1]Arkusz5!$A$3:$Y$2185,15,FALSE)</f>
        <v>0</v>
      </c>
      <c r="Q1219">
        <f>VLOOKUP(B1219,[1]Arkusz5!$A$3:$Y$2185,16,FALSE)</f>
        <v>0</v>
      </c>
      <c r="R1219">
        <f>VLOOKUP(B1219,[1]Arkusz5!$A$3:$Y$2185,17,FALSE)</f>
        <v>0</v>
      </c>
      <c r="S1219" t="str">
        <f>VLOOKUP(B1219,[1]Arkusz5!$A$3:$Y$2185,18,FALSE)</f>
        <v>Europa</v>
      </c>
      <c r="T1219" t="str">
        <f>VLOOKUP(B1219,[1]Arkusz5!$A$3:$Y$2185,19,FALSE)</f>
        <v>Polska</v>
      </c>
      <c r="U1219" t="str">
        <f>VLOOKUP(B1219,[1]Arkusz5!$A$3:$Y$2185,20,FALSE)</f>
        <v>wielkopolskie</v>
      </c>
      <c r="V1219" t="str">
        <f>VLOOKUP(B1219,[1]Arkusz5!$A$3:$Y$2185,21,FALSE)</f>
        <v>gostyński</v>
      </c>
      <c r="W1219" t="str">
        <f>VLOOKUP(B1219,[1]Arkusz5!$A$3:$Y$2185,22,FALSE)</f>
        <v>Gostyń</v>
      </c>
      <c r="X1219" t="str">
        <f>VLOOKUP(B1219,[1]Arkusz5!$A$3:$Y$2185,23,FALSE)</f>
        <v>318.11 Wysoczyzna Leszczyńska</v>
      </c>
      <c r="Y1219" t="str">
        <f>VLOOKUP(B1219,[1]Arkusz5!$A$3:$Y$2185,24,FALSE)</f>
        <v>Continental Bio-geographical Region</v>
      </c>
      <c r="Z1219" t="str">
        <f>VLOOKUP(B1219,[1]Arkusz5!$A$3:$Y$2185,25,FALSE)</f>
        <v>Galio-Carpinetum</v>
      </c>
    </row>
    <row r="1220" spans="1:26" x14ac:dyDescent="0.25">
      <c r="A1220">
        <v>1219</v>
      </c>
      <c r="B1220" t="s">
        <v>7202</v>
      </c>
      <c r="C1220" t="str">
        <f>VLOOKUP(B1220,[1]Arkusz5!$A$3:$Y$2185,2,FALSE)</f>
        <v>51.90093</v>
      </c>
      <c r="D1220" t="str">
        <f>VLOOKUP(B1220,[1]Arkusz5!$A$3:$Y$2185,3,FALSE)</f>
        <v>16.94772</v>
      </c>
      <c r="E1220" t="str">
        <f>VLOOKUP(B1220,[1]Arkusz5!$A$3:$Y$2185,4,FALSE)</f>
        <v>33UXT35</v>
      </c>
      <c r="F1220" t="str">
        <f>VLOOKUP(B1220,[1]Arkusz5!$A$3:$Y$2185,5,FALSE)</f>
        <v>BD58</v>
      </c>
      <c r="G1220">
        <f>VLOOKUP(B1220,[1]Arkusz5!$A$3:$Y$2185,6,FALSE)</f>
        <v>0</v>
      </c>
      <c r="H1220">
        <f>VLOOKUP(B1220,[1]Arkusz5!$A$3:$Y$2185,7,FALSE)</f>
        <v>0</v>
      </c>
      <c r="I1220">
        <f>VLOOKUP(B1220,[1]Arkusz5!$A$3:$Y$2185,8,FALSE)</f>
        <v>0</v>
      </c>
      <c r="J1220">
        <f>VLOOKUP(B1220,[1]Arkusz5!$A$3:$Y$2185,9,FALSE)</f>
        <v>0</v>
      </c>
      <c r="K1220">
        <f>VLOOKUP(B1220,[1]Arkusz5!$A$3:$Y$2185,10,FALSE)</f>
        <v>0</v>
      </c>
      <c r="L1220" t="str">
        <f>VLOOKUP(B1220,[1]Arkusz5!$A$3:$Y$2185,11,FALSE)</f>
        <v>Torfowisko Źródliskowe w Gostyniu Starym</v>
      </c>
      <c r="M1220" t="str">
        <f>VLOOKUP(B1220,[1]Arkusz5!$A$3:$Y$2185,12,FALSE)</f>
        <v>nie określono w akcie prawnym</v>
      </c>
      <c r="N1220" t="str">
        <f>VLOOKUP(B1220,[1]Arkusz5!$A$3:$Y$2185,13,FALSE)</f>
        <v>Krzywińsko-Osiecki wraz z zadrzewieniami generała Dezyderego Chłapowskiego i kompleksem leśnym Osieczna-Góra</v>
      </c>
      <c r="O1220">
        <f>VLOOKUP(B1220,[1]Arkusz5!$A$3:$Y$2185,14,FALSE)</f>
        <v>0</v>
      </c>
      <c r="P1220">
        <f>VLOOKUP(B1220,[1]Arkusz5!$A$3:$Y$2185,15,FALSE)</f>
        <v>0</v>
      </c>
      <c r="Q1220">
        <f>VLOOKUP(B1220,[1]Arkusz5!$A$3:$Y$2185,16,FALSE)</f>
        <v>0</v>
      </c>
      <c r="R1220">
        <f>VLOOKUP(B1220,[1]Arkusz5!$A$3:$Y$2185,17,FALSE)</f>
        <v>0</v>
      </c>
      <c r="S1220" t="str">
        <f>VLOOKUP(B1220,[1]Arkusz5!$A$3:$Y$2185,18,FALSE)</f>
        <v>Europa</v>
      </c>
      <c r="T1220" t="str">
        <f>VLOOKUP(B1220,[1]Arkusz5!$A$3:$Y$2185,19,FALSE)</f>
        <v>Polska</v>
      </c>
      <c r="U1220" t="str">
        <f>VLOOKUP(B1220,[1]Arkusz5!$A$3:$Y$2185,20,FALSE)</f>
        <v>wielkopolskie</v>
      </c>
      <c r="V1220" t="str">
        <f>VLOOKUP(B1220,[1]Arkusz5!$A$3:$Y$2185,21,FALSE)</f>
        <v>gostyński</v>
      </c>
      <c r="W1220" t="str">
        <f>VLOOKUP(B1220,[1]Arkusz5!$A$3:$Y$2185,22,FALSE)</f>
        <v>Gostyń</v>
      </c>
      <c r="X1220" t="str">
        <f>VLOOKUP(B1220,[1]Arkusz5!$A$3:$Y$2185,23,FALSE)</f>
        <v>318.11 Wysoczyzna Leszczyńska</v>
      </c>
      <c r="Y1220" t="str">
        <f>VLOOKUP(B1220,[1]Arkusz5!$A$3:$Y$2185,24,FALSE)</f>
        <v>Continental Bio-geographical Region</v>
      </c>
      <c r="Z1220" t="str">
        <f>VLOOKUP(B1220,[1]Arkusz5!$A$3:$Y$2185,25,FALSE)</f>
        <v>Galio-Carpinetum</v>
      </c>
    </row>
    <row r="1221" spans="1:26" x14ac:dyDescent="0.25">
      <c r="A1221">
        <v>1220</v>
      </c>
      <c r="B1221" t="s">
        <v>7205</v>
      </c>
      <c r="C1221" t="str">
        <f>VLOOKUP(B1221,[1]Arkusz5!$A$3:$Y$2185,2,FALSE)</f>
        <v>52.528043</v>
      </c>
      <c r="D1221" t="str">
        <f>VLOOKUP(B1221,[1]Arkusz5!$A$3:$Y$2185,3,FALSE)</f>
        <v>17.102986</v>
      </c>
      <c r="E1221" t="str">
        <f>VLOOKUP(B1221,[1]Arkusz5!$A$3:$Y$2185,4,FALSE)</f>
        <v>33UXU42</v>
      </c>
      <c r="F1221" t="str">
        <f>VLOOKUP(B1221,[1]Arkusz5!$A$3:$Y$2185,5,FALSE)</f>
        <v>CC80</v>
      </c>
      <c r="G1221">
        <f>VLOOKUP(B1221,[1]Arkusz5!$A$3:$Y$2185,6,FALSE)</f>
        <v>0</v>
      </c>
      <c r="H1221">
        <f>VLOOKUP(B1221,[1]Arkusz5!$A$3:$Y$2185,7,FALSE)</f>
        <v>0</v>
      </c>
      <c r="I1221">
        <f>VLOOKUP(B1221,[1]Arkusz5!$A$3:$Y$2185,8,FALSE)</f>
        <v>0</v>
      </c>
      <c r="J1221">
        <f>VLOOKUP(B1221,[1]Arkusz5!$A$3:$Y$2185,9,FALSE)</f>
        <v>0</v>
      </c>
      <c r="K1221" t="str">
        <f>VLOOKUP(B1221,[1]Arkusz5!$A$3:$Y$2185,10,FALSE)</f>
        <v>Park Krajobrazowy Puszcza Zielonka</v>
      </c>
      <c r="L1221" t="str">
        <f>VLOOKUP(B1221,[1]Arkusz5!$A$3:$Y$2185,11,FALSE)</f>
        <v>Jezioro Czarne</v>
      </c>
      <c r="M1221" t="str">
        <f>VLOOKUP(B1221,[1]Arkusz5!$A$3:$Y$2185,12,FALSE)</f>
        <v>wodny</v>
      </c>
      <c r="N1221">
        <f>VLOOKUP(B1221,[1]Arkusz5!$A$3:$Y$2185,13,FALSE)</f>
        <v>0</v>
      </c>
      <c r="O1221">
        <f>VLOOKUP(B1221,[1]Arkusz5!$A$3:$Y$2185,14,FALSE)</f>
        <v>0</v>
      </c>
      <c r="P1221">
        <f>VLOOKUP(B1221,[1]Arkusz5!$A$3:$Y$2185,15,FALSE)</f>
        <v>0</v>
      </c>
      <c r="Q1221" t="str">
        <f>VLOOKUP(B1221,[1]Arkusz5!$A$3:$Y$2185,16,FALSE)</f>
        <v>PLH300058</v>
      </c>
      <c r="R1221" t="str">
        <f>VLOOKUP(B1221,[1]Arkusz5!$A$3:$Y$2185,17,FALSE)</f>
        <v>Uroczyska Puszczy Zielonki</v>
      </c>
      <c r="S1221" t="str">
        <f>VLOOKUP(B1221,[1]Arkusz5!$A$3:$Y$2185,18,FALSE)</f>
        <v>Europa</v>
      </c>
      <c r="T1221" t="str">
        <f>VLOOKUP(B1221,[1]Arkusz5!$A$3:$Y$2185,19,FALSE)</f>
        <v>Polska</v>
      </c>
      <c r="U1221" t="str">
        <f>VLOOKUP(B1221,[1]Arkusz5!$A$3:$Y$2185,20,FALSE)</f>
        <v>wielkopolskie</v>
      </c>
      <c r="V1221" t="str">
        <f>VLOOKUP(B1221,[1]Arkusz5!$A$3:$Y$2185,21,FALSE)</f>
        <v>poznański</v>
      </c>
      <c r="W1221" t="str">
        <f>VLOOKUP(B1221,[1]Arkusz5!$A$3:$Y$2185,22,FALSE)</f>
        <v>Murowana Goślina</v>
      </c>
      <c r="X1221" t="str">
        <f>VLOOKUP(B1221,[1]Arkusz5!$A$3:$Y$2185,23,FALSE)</f>
        <v>315.54 Pojezierze Gnieźnieńskie</v>
      </c>
      <c r="Y1221" t="str">
        <f>VLOOKUP(B1221,[1]Arkusz5!$A$3:$Y$2185,24,FALSE)</f>
        <v>Continental Bio-geographical Region</v>
      </c>
      <c r="Z1221" t="str">
        <f>VLOOKUP(B1221,[1]Arkusz5!$A$3:$Y$2185,25,FALSE)</f>
        <v>Pino-Quercetum (=Querco-Pinetum + Serratulo-Pinetum)</v>
      </c>
    </row>
    <row r="1222" spans="1:26" x14ac:dyDescent="0.25">
      <c r="A1222">
        <v>1221</v>
      </c>
      <c r="B1222" t="s">
        <v>7212</v>
      </c>
      <c r="C1222" t="str">
        <f>VLOOKUP(B1222,[1]Arkusz5!$A$3:$Y$2185,2,FALSE)</f>
        <v>53.379887</v>
      </c>
      <c r="D1222" t="str">
        <f>VLOOKUP(B1222,[1]Arkusz5!$A$3:$Y$2185,3,FALSE)</f>
        <v>17.075967</v>
      </c>
      <c r="E1222" t="str">
        <f>VLOOKUP(B1222,[1]Arkusz5!$A$3:$Y$2185,4,FALSE)</f>
        <v>33UXV31</v>
      </c>
      <c r="F1222" t="str">
        <f>VLOOKUP(B1222,[1]Arkusz5!$A$3:$Y$2185,5,FALSE)</f>
        <v>CB90</v>
      </c>
      <c r="G1222">
        <f>VLOOKUP(B1222,[1]Arkusz5!$A$3:$Y$2185,6,FALSE)</f>
        <v>0</v>
      </c>
      <c r="H1222">
        <f>VLOOKUP(B1222,[1]Arkusz5!$A$3:$Y$2185,7,FALSE)</f>
        <v>0</v>
      </c>
      <c r="I1222">
        <f>VLOOKUP(B1222,[1]Arkusz5!$A$3:$Y$2185,8,FALSE)</f>
        <v>0</v>
      </c>
      <c r="J1222">
        <f>VLOOKUP(B1222,[1]Arkusz5!$A$3:$Y$2185,9,FALSE)</f>
        <v>0</v>
      </c>
      <c r="K1222">
        <f>VLOOKUP(B1222,[1]Arkusz5!$A$3:$Y$2185,10,FALSE)</f>
        <v>0</v>
      </c>
      <c r="L1222" t="str">
        <f>VLOOKUP(B1222,[1]Arkusz5!$A$3:$Y$2185,11,FALSE)</f>
        <v>Czarci Staw</v>
      </c>
      <c r="M1222" t="str">
        <f>VLOOKUP(B1222,[1]Arkusz5!$A$3:$Y$2185,12,FALSE)</f>
        <v>torfowiskowy</v>
      </c>
      <c r="N1222">
        <f>VLOOKUP(B1222,[1]Arkusz5!$A$3:$Y$2185,13,FALSE)</f>
        <v>0</v>
      </c>
      <c r="O1222">
        <f>VLOOKUP(B1222,[1]Arkusz5!$A$3:$Y$2185,14,FALSE)</f>
        <v>0</v>
      </c>
      <c r="P1222">
        <f>VLOOKUP(B1222,[1]Arkusz5!$A$3:$Y$2185,15,FALSE)</f>
        <v>0</v>
      </c>
      <c r="Q1222">
        <f>VLOOKUP(B1222,[1]Arkusz5!$A$3:$Y$2185,16,FALSE)</f>
        <v>0</v>
      </c>
      <c r="R1222">
        <f>VLOOKUP(B1222,[1]Arkusz5!$A$3:$Y$2185,17,FALSE)</f>
        <v>0</v>
      </c>
      <c r="S1222" t="str">
        <f>VLOOKUP(B1222,[1]Arkusz5!$A$3:$Y$2185,18,FALSE)</f>
        <v>Europa</v>
      </c>
      <c r="T1222" t="str">
        <f>VLOOKUP(B1222,[1]Arkusz5!$A$3:$Y$2185,19,FALSE)</f>
        <v>Polska</v>
      </c>
      <c r="U1222" t="str">
        <f>VLOOKUP(B1222,[1]Arkusz5!$A$3:$Y$2185,20,FALSE)</f>
        <v>wielkopolskie</v>
      </c>
      <c r="V1222" t="str">
        <f>VLOOKUP(B1222,[1]Arkusz5!$A$3:$Y$2185,21,FALSE)</f>
        <v>złotowski</v>
      </c>
      <c r="W1222" t="str">
        <f>VLOOKUP(B1222,[1]Arkusz5!$A$3:$Y$2185,22,FALSE)</f>
        <v>Złotów</v>
      </c>
      <c r="X1222" t="str">
        <f>VLOOKUP(B1222,[1]Arkusz5!$A$3:$Y$2185,23,FALSE)</f>
        <v>314.69 Pojezierze Krajeńskie</v>
      </c>
      <c r="Y1222" t="str">
        <f>VLOOKUP(B1222,[1]Arkusz5!$A$3:$Y$2185,24,FALSE)</f>
        <v>Continental Bio-geographical Region</v>
      </c>
      <c r="Z1222" t="str">
        <f>VLOOKUP(B1222,[1]Arkusz5!$A$3:$Y$2185,25,FALSE)</f>
        <v>Galio-Carpinetum</v>
      </c>
    </row>
    <row r="1223" spans="1:26" x14ac:dyDescent="0.25">
      <c r="A1223">
        <v>1222</v>
      </c>
      <c r="B1223" t="s">
        <v>7221</v>
      </c>
      <c r="C1223" t="str">
        <f>VLOOKUP(B1223,[1]Arkusz5!$A$3:$Y$2185,2,FALSE)</f>
        <v>52.0078</v>
      </c>
      <c r="D1223" t="str">
        <f>VLOOKUP(B1223,[1]Arkusz5!$A$3:$Y$2185,3,FALSE)</f>
        <v>16.300392</v>
      </c>
      <c r="E1223" t="str">
        <f>VLOOKUP(B1223,[1]Arkusz5!$A$3:$Y$2185,4,FALSE)</f>
        <v>33UWT86</v>
      </c>
      <c r="F1223" t="str">
        <f>VLOOKUP(B1223,[1]Arkusz5!$A$3:$Y$2185,5,FALSE)</f>
        <v>BD44</v>
      </c>
      <c r="G1223">
        <f>VLOOKUP(B1223,[1]Arkusz5!$A$3:$Y$2185,6,FALSE)</f>
        <v>0</v>
      </c>
      <c r="H1223">
        <f>VLOOKUP(B1223,[1]Arkusz5!$A$3:$Y$2185,7,FALSE)</f>
        <v>0</v>
      </c>
      <c r="I1223">
        <f>VLOOKUP(B1223,[1]Arkusz5!$A$3:$Y$2185,8,FALSE)</f>
        <v>0</v>
      </c>
      <c r="J1223">
        <f>VLOOKUP(B1223,[1]Arkusz5!$A$3:$Y$2185,9,FALSE)</f>
        <v>0</v>
      </c>
      <c r="K1223" t="str">
        <f>VLOOKUP(B1223,[1]Arkusz5!$A$3:$Y$2185,10,FALSE)</f>
        <v>Przemęcki Park Krajobrazowy</v>
      </c>
      <c r="L1223">
        <f>VLOOKUP(B1223,[1]Arkusz5!$A$3:$Y$2185,11,FALSE)</f>
        <v>0</v>
      </c>
      <c r="M1223">
        <f>VLOOKUP(B1223,[1]Arkusz5!$A$3:$Y$2185,12,FALSE)</f>
        <v>0</v>
      </c>
      <c r="N1223" t="str">
        <f>VLOOKUP(B1223,[1]Arkusz5!$A$3:$Y$2185,13,FALSE)</f>
        <v>Przemęcko-Wschowski i kompleks leśny Włoszakowice</v>
      </c>
      <c r="O1223">
        <f>VLOOKUP(B1223,[1]Arkusz5!$A$3:$Y$2185,14,FALSE)</f>
        <v>0</v>
      </c>
      <c r="P1223">
        <f>VLOOKUP(B1223,[1]Arkusz5!$A$3:$Y$2185,15,FALSE)</f>
        <v>0</v>
      </c>
      <c r="Q1223" t="str">
        <f>VLOOKUP(B1223,[1]Arkusz5!$A$3:$Y$2185,16,FALSE)</f>
        <v>PLB300011</v>
      </c>
      <c r="R1223" t="str">
        <f>VLOOKUP(B1223,[1]Arkusz5!$A$3:$Y$2185,17,FALSE)</f>
        <v>Pojezierze Sławskie</v>
      </c>
      <c r="S1223" t="str">
        <f>VLOOKUP(B1223,[1]Arkusz5!$A$3:$Y$2185,18,FALSE)</f>
        <v>Europa</v>
      </c>
      <c r="T1223" t="str">
        <f>VLOOKUP(B1223,[1]Arkusz5!$A$3:$Y$2185,19,FALSE)</f>
        <v>Polska</v>
      </c>
      <c r="U1223" t="str">
        <f>VLOOKUP(B1223,[1]Arkusz5!$A$3:$Y$2185,20,FALSE)</f>
        <v>wielkopolskie</v>
      </c>
      <c r="V1223" t="str">
        <f>VLOOKUP(B1223,[1]Arkusz5!$A$3:$Y$2185,21,FALSE)</f>
        <v>wolsztyński</v>
      </c>
      <c r="W1223" t="str">
        <f>VLOOKUP(B1223,[1]Arkusz5!$A$3:$Y$2185,22,FALSE)</f>
        <v>Przemęt</v>
      </c>
      <c r="X1223" t="str">
        <f>VLOOKUP(B1223,[1]Arkusz5!$A$3:$Y$2185,23,FALSE)</f>
        <v>315.83 Równina Kościańska</v>
      </c>
      <c r="Y1223" t="str">
        <f>VLOOKUP(B1223,[1]Arkusz5!$A$3:$Y$2185,24,FALSE)</f>
        <v>Continental Bio-geographical Region</v>
      </c>
      <c r="Z1223" t="str">
        <f>VLOOKUP(B1223,[1]Arkusz5!$A$3:$Y$2185,25,FALSE)</f>
        <v>Galio-Carpinetum</v>
      </c>
    </row>
    <row r="1224" spans="1:26" x14ac:dyDescent="0.25">
      <c r="A1224">
        <v>1223</v>
      </c>
      <c r="B1224" t="s">
        <v>7228</v>
      </c>
      <c r="C1224" t="str">
        <f>VLOOKUP(B1224,[1]Arkusz5!$A$3:$Y$2185,2,FALSE)</f>
        <v>52.4675</v>
      </c>
      <c r="D1224" t="str">
        <f>VLOOKUP(B1224,[1]Arkusz5!$A$3:$Y$2185,3,FALSE)</f>
        <v>17.223</v>
      </c>
      <c r="E1224" t="str">
        <f>VLOOKUP(B1224,[1]Arkusz5!$A$3:$Y$2185,4,FALSE)</f>
        <v>33UXU51</v>
      </c>
      <c r="F1224" t="str">
        <f>VLOOKUP(B1224,[1]Arkusz5!$A$3:$Y$2185,5,FALSE)</f>
        <v>CC90</v>
      </c>
      <c r="G1224">
        <f>VLOOKUP(B1224,[1]Arkusz5!$A$3:$Y$2185,6,FALSE)</f>
        <v>0</v>
      </c>
      <c r="H1224">
        <f>VLOOKUP(B1224,[1]Arkusz5!$A$3:$Y$2185,7,FALSE)</f>
        <v>0</v>
      </c>
      <c r="I1224">
        <f>VLOOKUP(B1224,[1]Arkusz5!$A$3:$Y$2185,8,FALSE)</f>
        <v>0</v>
      </c>
      <c r="J1224">
        <f>VLOOKUP(B1224,[1]Arkusz5!$A$3:$Y$2185,9,FALSE)</f>
        <v>0</v>
      </c>
      <c r="K1224" t="str">
        <f>VLOOKUP(B1224,[1]Arkusz5!$A$3:$Y$2185,10,FALSE)</f>
        <v>Park Krajobrazowy Promno - otulina</v>
      </c>
      <c r="L1224" t="str">
        <f>VLOOKUP(B1224,[1]Arkusz5!$A$3:$Y$2185,11,FALSE)</f>
        <v>Jezioro Dębiniec</v>
      </c>
      <c r="M1224" t="str">
        <f>VLOOKUP(B1224,[1]Arkusz5!$A$3:$Y$2185,12,FALSE)</f>
        <v>krajobrazowy</v>
      </c>
      <c r="N1224">
        <f>VLOOKUP(B1224,[1]Arkusz5!$A$3:$Y$2185,13,FALSE)</f>
        <v>0</v>
      </c>
      <c r="O1224">
        <f>VLOOKUP(B1224,[1]Arkusz5!$A$3:$Y$2185,14,FALSE)</f>
        <v>0</v>
      </c>
      <c r="P1224">
        <f>VLOOKUP(B1224,[1]Arkusz5!$A$3:$Y$2185,15,FALSE)</f>
        <v>0</v>
      </c>
      <c r="Q1224" t="str">
        <f>VLOOKUP(B1224,[1]Arkusz5!$A$3:$Y$2185,16,FALSE)</f>
        <v>PLH300030</v>
      </c>
      <c r="R1224" t="str">
        <f>VLOOKUP(B1224,[1]Arkusz5!$A$3:$Y$2185,17,FALSE)</f>
        <v>Ostoja koło Promna</v>
      </c>
      <c r="S1224" t="str">
        <f>VLOOKUP(B1224,[1]Arkusz5!$A$3:$Y$2185,18,FALSE)</f>
        <v>Europa</v>
      </c>
      <c r="T1224" t="str">
        <f>VLOOKUP(B1224,[1]Arkusz5!$A$3:$Y$2185,19,FALSE)</f>
        <v>Polska</v>
      </c>
      <c r="U1224" t="str">
        <f>VLOOKUP(B1224,[1]Arkusz5!$A$3:$Y$2185,20,FALSE)</f>
        <v>wielkopolskie</v>
      </c>
      <c r="V1224" t="str">
        <f>VLOOKUP(B1224,[1]Arkusz5!$A$3:$Y$2185,21,FALSE)</f>
        <v>poznański</v>
      </c>
      <c r="W1224" t="str">
        <f>VLOOKUP(B1224,[1]Arkusz5!$A$3:$Y$2185,22,FALSE)</f>
        <v>Pobiedziska</v>
      </c>
      <c r="X1224" t="str">
        <f>VLOOKUP(B1224,[1]Arkusz5!$A$3:$Y$2185,23,FALSE)</f>
        <v>315.56 Równina Wrzesińska</v>
      </c>
      <c r="Y1224" t="str">
        <f>VLOOKUP(B1224,[1]Arkusz5!$A$3:$Y$2185,24,FALSE)</f>
        <v>Continental Bio-geographical Region</v>
      </c>
      <c r="Z1224" t="str">
        <f>VLOOKUP(B1224,[1]Arkusz5!$A$3:$Y$2185,25,FALSE)</f>
        <v>Galio-Carpinetum</v>
      </c>
    </row>
    <row r="1225" spans="1:26" x14ac:dyDescent="0.25">
      <c r="A1225">
        <v>1224</v>
      </c>
      <c r="B1225" t="s">
        <v>7235</v>
      </c>
      <c r="C1225" t="str">
        <f>VLOOKUP(B1225,[1]Arkusz5!$A$3:$Y$2185,2,FALSE)</f>
        <v>52.04631</v>
      </c>
      <c r="D1225" t="str">
        <f>VLOOKUP(B1225,[1]Arkusz5!$A$3:$Y$2185,3,FALSE)</f>
        <v>17.17139</v>
      </c>
      <c r="E1225" t="str">
        <f>VLOOKUP(B1225,[1]Arkusz5!$A$3:$Y$2185,4,FALSE)</f>
        <v>33UXT46</v>
      </c>
      <c r="F1225" t="str">
        <f>VLOOKUP(B1225,[1]Arkusz5!$A$3:$Y$2185,5,FALSE)</f>
        <v>CD40</v>
      </c>
      <c r="G1225">
        <f>VLOOKUP(B1225,[1]Arkusz5!$A$3:$Y$2185,6,FALSE)</f>
        <v>0</v>
      </c>
      <c r="H1225">
        <f>VLOOKUP(B1225,[1]Arkusz5!$A$3:$Y$2185,7,FALSE)</f>
        <v>0</v>
      </c>
      <c r="I1225">
        <f>VLOOKUP(B1225,[1]Arkusz5!$A$3:$Y$2185,8,FALSE)</f>
        <v>0</v>
      </c>
      <c r="J1225">
        <f>VLOOKUP(B1225,[1]Arkusz5!$A$3:$Y$2185,9,FALSE)</f>
        <v>0</v>
      </c>
      <c r="K1225">
        <f>VLOOKUP(B1225,[1]Arkusz5!$A$3:$Y$2185,10,FALSE)</f>
        <v>0</v>
      </c>
      <c r="L1225">
        <f>VLOOKUP(B1225,[1]Arkusz5!$A$3:$Y$2185,11,FALSE)</f>
        <v>0</v>
      </c>
      <c r="M1225">
        <f>VLOOKUP(B1225,[1]Arkusz5!$A$3:$Y$2185,12,FALSE)</f>
        <v>0</v>
      </c>
      <c r="N1225">
        <f>VLOOKUP(B1225,[1]Arkusz5!$A$3:$Y$2185,13,FALSE)</f>
        <v>0</v>
      </c>
      <c r="O1225">
        <f>VLOOKUP(B1225,[1]Arkusz5!$A$3:$Y$2185,14,FALSE)</f>
        <v>0</v>
      </c>
      <c r="P1225">
        <f>VLOOKUP(B1225,[1]Arkusz5!$A$3:$Y$2185,15,FALSE)</f>
        <v>0</v>
      </c>
      <c r="Q1225">
        <f>VLOOKUP(B1225,[1]Arkusz5!$A$3:$Y$2185,16,FALSE)</f>
        <v>0</v>
      </c>
      <c r="R1225">
        <f>VLOOKUP(B1225,[1]Arkusz5!$A$3:$Y$2185,17,FALSE)</f>
        <v>0</v>
      </c>
      <c r="S1225" t="str">
        <f>VLOOKUP(B1225,[1]Arkusz5!$A$3:$Y$2185,18,FALSE)</f>
        <v>Europa</v>
      </c>
      <c r="T1225" t="str">
        <f>VLOOKUP(B1225,[1]Arkusz5!$A$3:$Y$2185,19,FALSE)</f>
        <v>Polska</v>
      </c>
      <c r="U1225" t="str">
        <f>VLOOKUP(B1225,[1]Arkusz5!$A$3:$Y$2185,20,FALSE)</f>
        <v>wielkopolskie</v>
      </c>
      <c r="V1225" t="str">
        <f>VLOOKUP(B1225,[1]Arkusz5!$A$3:$Y$2185,21,FALSE)</f>
        <v>śremski</v>
      </c>
      <c r="W1225" t="str">
        <f>VLOOKUP(B1225,[1]Arkusz5!$A$3:$Y$2185,22,FALSE)</f>
        <v>Książ Wielkopolski</v>
      </c>
      <c r="X1225" t="str">
        <f>VLOOKUP(B1225,[1]Arkusz5!$A$3:$Y$2185,23,FALSE)</f>
        <v>315.84 Wał Żerkowski</v>
      </c>
      <c r="Y1225" t="str">
        <f>VLOOKUP(B1225,[1]Arkusz5!$A$3:$Y$2185,24,FALSE)</f>
        <v>Continental Bio-geographical Region</v>
      </c>
      <c r="Z1225" t="str">
        <f>VLOOKUP(B1225,[1]Arkusz5!$A$3:$Y$2185,25,FALSE)</f>
        <v>Galio-Carpinetum</v>
      </c>
    </row>
    <row r="1226" spans="1:26" x14ac:dyDescent="0.25">
      <c r="A1226">
        <v>1225</v>
      </c>
      <c r="B1226" t="s">
        <v>7241</v>
      </c>
      <c r="C1226" t="str">
        <f>VLOOKUP(B1226,[1]Arkusz5!$A$3:$Y$2185,2,FALSE)</f>
        <v>52.648592</v>
      </c>
      <c r="D1226" t="str">
        <f>VLOOKUP(B1226,[1]Arkusz5!$A$3:$Y$2185,3,FALSE)</f>
        <v>16.809241</v>
      </c>
      <c r="E1226" t="str">
        <f>VLOOKUP(B1226,[1]Arkusz5!$A$3:$Y$2185,4,FALSE)</f>
        <v>33UXU23</v>
      </c>
      <c r="F1226" t="str">
        <f>VLOOKUP(B1226,[1]Arkusz5!$A$3:$Y$2185,5,FALSE)</f>
        <v>BC78</v>
      </c>
      <c r="G1226">
        <f>VLOOKUP(B1226,[1]Arkusz5!$A$3:$Y$2185,6,FALSE)</f>
        <v>0</v>
      </c>
      <c r="H1226">
        <f>VLOOKUP(B1226,[1]Arkusz5!$A$3:$Y$2185,7,FALSE)</f>
        <v>0</v>
      </c>
      <c r="I1226">
        <f>VLOOKUP(B1226,[1]Arkusz5!$A$3:$Y$2185,8,FALSE)</f>
        <v>0</v>
      </c>
      <c r="J1226">
        <f>VLOOKUP(B1226,[1]Arkusz5!$A$3:$Y$2185,9,FALSE)</f>
        <v>0</v>
      </c>
      <c r="K1226">
        <f>VLOOKUP(B1226,[1]Arkusz5!$A$3:$Y$2185,10,FALSE)</f>
        <v>0</v>
      </c>
      <c r="L1226">
        <f>VLOOKUP(B1226,[1]Arkusz5!$A$3:$Y$2185,11,FALSE)</f>
        <v>0</v>
      </c>
      <c r="M1226">
        <f>VLOOKUP(B1226,[1]Arkusz5!$A$3:$Y$2185,12,FALSE)</f>
        <v>0</v>
      </c>
      <c r="N1226">
        <f>VLOOKUP(B1226,[1]Arkusz5!$A$3:$Y$2185,13,FALSE)</f>
        <v>0</v>
      </c>
      <c r="O1226">
        <f>VLOOKUP(B1226,[1]Arkusz5!$A$3:$Y$2185,14,FALSE)</f>
        <v>0</v>
      </c>
      <c r="P1226">
        <f>VLOOKUP(B1226,[1]Arkusz5!$A$3:$Y$2185,15,FALSE)</f>
        <v>0</v>
      </c>
      <c r="Q1226">
        <f>VLOOKUP(B1226,[1]Arkusz5!$A$3:$Y$2185,16,FALSE)</f>
        <v>0</v>
      </c>
      <c r="R1226">
        <f>VLOOKUP(B1226,[1]Arkusz5!$A$3:$Y$2185,17,FALSE)</f>
        <v>0</v>
      </c>
      <c r="S1226" t="str">
        <f>VLOOKUP(B1226,[1]Arkusz5!$A$3:$Y$2185,18,FALSE)</f>
        <v>Europa</v>
      </c>
      <c r="T1226" t="str">
        <f>VLOOKUP(B1226,[1]Arkusz5!$A$3:$Y$2185,19,FALSE)</f>
        <v>Polska</v>
      </c>
      <c r="U1226" t="str">
        <f>VLOOKUP(B1226,[1]Arkusz5!$A$3:$Y$2185,20,FALSE)</f>
        <v>wielkopolskie</v>
      </c>
      <c r="V1226" t="str">
        <f>VLOOKUP(B1226,[1]Arkusz5!$A$3:$Y$2185,21,FALSE)</f>
        <v>obornicki</v>
      </c>
      <c r="W1226" t="str">
        <f>VLOOKUP(B1226,[1]Arkusz5!$A$3:$Y$2185,22,FALSE)</f>
        <v>Oborniki</v>
      </c>
      <c r="X1226" t="str">
        <f>VLOOKUP(B1226,[1]Arkusz5!$A$3:$Y$2185,23,FALSE)</f>
        <v>315.33 Kotlina Gorzowska</v>
      </c>
      <c r="Y1226" t="str">
        <f>VLOOKUP(B1226,[1]Arkusz5!$A$3:$Y$2185,24,FALSE)</f>
        <v>Continental Bio-geographical Region</v>
      </c>
      <c r="Z1226" t="str">
        <f>VLOOKUP(B1226,[1]Arkusz5!$A$3:$Y$2185,25,FALSE)</f>
        <v>Leucobryo-Pinetum</v>
      </c>
    </row>
    <row r="1227" spans="1:26" x14ac:dyDescent="0.25">
      <c r="A1227">
        <v>1226</v>
      </c>
      <c r="B1227" t="s">
        <v>7250</v>
      </c>
      <c r="C1227" t="str">
        <f>VLOOKUP(B1227,[1]Arkusz5!$A$3:$Y$2185,2,FALSE)</f>
        <v>52.6613538</v>
      </c>
      <c r="D1227" t="str">
        <f>VLOOKUP(B1227,[1]Arkusz5!$A$3:$Y$2185,3,FALSE)</f>
        <v>16.0285967</v>
      </c>
      <c r="E1227" t="str">
        <f>VLOOKUP(B1227,[1]Arkusz5!$A$3:$Y$2185,4,FALSE)</f>
        <v>33UWU63</v>
      </c>
      <c r="F1227" t="str">
        <f>VLOOKUP(B1227,[1]Arkusz5!$A$3:$Y$2185,5,FALSE)</f>
        <v>BC72</v>
      </c>
      <c r="G1227">
        <f>VLOOKUP(B1227,[1]Arkusz5!$A$3:$Y$2185,6,FALSE)</f>
        <v>0</v>
      </c>
      <c r="H1227">
        <f>VLOOKUP(B1227,[1]Arkusz5!$A$3:$Y$2185,7,FALSE)</f>
        <v>0</v>
      </c>
      <c r="I1227">
        <f>VLOOKUP(B1227,[1]Arkusz5!$A$3:$Y$2185,8,FALSE)</f>
        <v>0</v>
      </c>
      <c r="J1227">
        <f>VLOOKUP(B1227,[1]Arkusz5!$A$3:$Y$2185,9,FALSE)</f>
        <v>0</v>
      </c>
      <c r="K1227" t="str">
        <f>VLOOKUP(B1227,[1]Arkusz5!$A$3:$Y$2185,10,FALSE)</f>
        <v>Sierakowski Park Krajobrazowy</v>
      </c>
      <c r="L1227" t="str">
        <f>VLOOKUP(B1227,[1]Arkusz5!$A$3:$Y$2185,11,FALSE)</f>
        <v>Cegliniec</v>
      </c>
      <c r="M1227" t="str">
        <f>VLOOKUP(B1227,[1]Arkusz5!$A$3:$Y$2185,12,FALSE)</f>
        <v>leśny</v>
      </c>
      <c r="N1227">
        <f>VLOOKUP(B1227,[1]Arkusz5!$A$3:$Y$2185,13,FALSE)</f>
        <v>0</v>
      </c>
      <c r="O1227">
        <f>VLOOKUP(B1227,[1]Arkusz5!$A$3:$Y$2185,14,FALSE)</f>
        <v>0</v>
      </c>
      <c r="P1227">
        <f>VLOOKUP(B1227,[1]Arkusz5!$A$3:$Y$2185,15,FALSE)</f>
        <v>0</v>
      </c>
      <c r="Q1227" t="str">
        <f>VLOOKUP(B1227,[1]Arkusz5!$A$3:$Y$2185,16,FALSE)</f>
        <v>PLB300015; PLH300029</v>
      </c>
      <c r="R1227" t="str">
        <f>VLOOKUP(B1227,[1]Arkusz5!$A$3:$Y$2185,17,FALSE)</f>
        <v>Puszcza Notecka; Jezioro Mnich</v>
      </c>
      <c r="S1227" t="str">
        <f>VLOOKUP(B1227,[1]Arkusz5!$A$3:$Y$2185,18,FALSE)</f>
        <v>Europa</v>
      </c>
      <c r="T1227" t="str">
        <f>VLOOKUP(B1227,[1]Arkusz5!$A$3:$Y$2185,19,FALSE)</f>
        <v>Polska</v>
      </c>
      <c r="U1227" t="str">
        <f>VLOOKUP(B1227,[1]Arkusz5!$A$3:$Y$2185,20,FALSE)</f>
        <v>wielkopolskie</v>
      </c>
      <c r="V1227" t="str">
        <f>VLOOKUP(B1227,[1]Arkusz5!$A$3:$Y$2185,21,FALSE)</f>
        <v>międzychodzki</v>
      </c>
      <c r="W1227" t="str">
        <f>VLOOKUP(B1227,[1]Arkusz5!$A$3:$Y$2185,22,FALSE)</f>
        <v>Sieraków</v>
      </c>
      <c r="X1227" t="str">
        <f>VLOOKUP(B1227,[1]Arkusz5!$A$3:$Y$2185,23,FALSE)</f>
        <v>315.33 Kotlina Gorzowska</v>
      </c>
      <c r="Y1227" t="str">
        <f>VLOOKUP(B1227,[1]Arkusz5!$A$3:$Y$2185,24,FALSE)</f>
        <v>Continental Bio-geographical Region</v>
      </c>
      <c r="Z1227" t="str">
        <f>VLOOKUP(B1227,[1]Arkusz5!$A$3:$Y$2185,25,FALSE)</f>
        <v>Pino-Quercetum (=Querco-Pinetum + Serratulo-Pinetum)</v>
      </c>
    </row>
    <row r="1228" spans="1:26" x14ac:dyDescent="0.25">
      <c r="A1228">
        <v>1227</v>
      </c>
      <c r="B1228" t="s">
        <v>7259</v>
      </c>
      <c r="C1228" t="str">
        <f>VLOOKUP(B1228,[1]Arkusz5!$A$3:$Y$2185,2,FALSE)</f>
        <v>52.673</v>
      </c>
      <c r="D1228" t="str">
        <f>VLOOKUP(B1228,[1]Arkusz5!$A$3:$Y$2185,3,FALSE)</f>
        <v>16.0005</v>
      </c>
      <c r="E1228" t="str">
        <f>VLOOKUP(B1228,[1]Arkusz5!$A$3:$Y$2185,4,FALSE)</f>
        <v>33UWU63</v>
      </c>
      <c r="F1228" t="str">
        <f>VLOOKUP(B1228,[1]Arkusz5!$A$3:$Y$2185,5,FALSE)</f>
        <v>BC72</v>
      </c>
      <c r="G1228">
        <f>VLOOKUP(B1228,[1]Arkusz5!$A$3:$Y$2185,6,FALSE)</f>
        <v>0</v>
      </c>
      <c r="H1228">
        <f>VLOOKUP(B1228,[1]Arkusz5!$A$3:$Y$2185,7,FALSE)</f>
        <v>0</v>
      </c>
      <c r="I1228">
        <f>VLOOKUP(B1228,[1]Arkusz5!$A$3:$Y$2185,8,FALSE)</f>
        <v>0</v>
      </c>
      <c r="J1228">
        <f>VLOOKUP(B1228,[1]Arkusz5!$A$3:$Y$2185,9,FALSE)</f>
        <v>0</v>
      </c>
      <c r="K1228" t="str">
        <f>VLOOKUP(B1228,[1]Arkusz5!$A$3:$Y$2185,10,FALSE)</f>
        <v>Sierakowski Park Krajobrazowy</v>
      </c>
      <c r="L1228">
        <f>VLOOKUP(B1228,[1]Arkusz5!$A$3:$Y$2185,11,FALSE)</f>
        <v>0</v>
      </c>
      <c r="M1228">
        <f>VLOOKUP(B1228,[1]Arkusz5!$A$3:$Y$2185,12,FALSE)</f>
        <v>0</v>
      </c>
      <c r="N1228">
        <f>VLOOKUP(B1228,[1]Arkusz5!$A$3:$Y$2185,13,FALSE)</f>
        <v>0</v>
      </c>
      <c r="O1228">
        <f>VLOOKUP(B1228,[1]Arkusz5!$A$3:$Y$2185,14,FALSE)</f>
        <v>0</v>
      </c>
      <c r="P1228">
        <f>VLOOKUP(B1228,[1]Arkusz5!$A$3:$Y$2185,15,FALSE)</f>
        <v>0</v>
      </c>
      <c r="Q1228" t="str">
        <f>VLOOKUP(B1228,[1]Arkusz5!$A$3:$Y$2185,16,FALSE)</f>
        <v>PLB300015</v>
      </c>
      <c r="R1228" t="str">
        <f>VLOOKUP(B1228,[1]Arkusz5!$A$3:$Y$2185,17,FALSE)</f>
        <v>Puszcza Notecka</v>
      </c>
      <c r="S1228" t="str">
        <f>VLOOKUP(B1228,[1]Arkusz5!$A$3:$Y$2185,18,FALSE)</f>
        <v>Europa</v>
      </c>
      <c r="T1228" t="str">
        <f>VLOOKUP(B1228,[1]Arkusz5!$A$3:$Y$2185,19,FALSE)</f>
        <v>Polska</v>
      </c>
      <c r="U1228" t="str">
        <f>VLOOKUP(B1228,[1]Arkusz5!$A$3:$Y$2185,20,FALSE)</f>
        <v>wielkopolskie</v>
      </c>
      <c r="V1228" t="str">
        <f>VLOOKUP(B1228,[1]Arkusz5!$A$3:$Y$2185,21,FALSE)</f>
        <v>międzychodzki</v>
      </c>
      <c r="W1228" t="str">
        <f>VLOOKUP(B1228,[1]Arkusz5!$A$3:$Y$2185,22,FALSE)</f>
        <v>Sieraków</v>
      </c>
      <c r="X1228" t="str">
        <f>VLOOKUP(B1228,[1]Arkusz5!$A$3:$Y$2185,23,FALSE)</f>
        <v>315.33 Kotlina Gorzowska</v>
      </c>
      <c r="Y1228" t="str">
        <f>VLOOKUP(B1228,[1]Arkusz5!$A$3:$Y$2185,24,FALSE)</f>
        <v>Continental Bio-geographical Region</v>
      </c>
      <c r="Z1228" t="str">
        <f>VLOOKUP(B1228,[1]Arkusz5!$A$3:$Y$2185,25,FALSE)</f>
        <v>Leucobryo-Pinetum</v>
      </c>
    </row>
    <row r="1229" spans="1:26" x14ac:dyDescent="0.25">
      <c r="A1229">
        <v>1228</v>
      </c>
      <c r="B1229" t="s">
        <v>7268</v>
      </c>
      <c r="C1229" t="str">
        <f>VLOOKUP(B1229,[1]Arkusz5!$A$3:$Y$2185,2,FALSE)</f>
        <v>52.23508</v>
      </c>
      <c r="D1229" t="str">
        <f>VLOOKUP(B1229,[1]Arkusz5!$A$3:$Y$2185,3,FALSE)</f>
        <v>18.24081</v>
      </c>
      <c r="E1229" t="str">
        <f>VLOOKUP(B1229,[1]Arkusz5!$A$3:$Y$2185,4,FALSE)</f>
        <v>34UCC19</v>
      </c>
      <c r="F1229" t="str">
        <f>VLOOKUP(B1229,[1]Arkusz5!$A$3:$Y$2185,5,FALSE)</f>
        <v>CD27</v>
      </c>
      <c r="G1229">
        <f>VLOOKUP(B1229,[1]Arkusz5!$A$3:$Y$2185,6,FALSE)</f>
        <v>0</v>
      </c>
      <c r="H1229">
        <f>VLOOKUP(B1229,[1]Arkusz5!$A$3:$Y$2185,7,FALSE)</f>
        <v>0</v>
      </c>
      <c r="I1229">
        <f>VLOOKUP(B1229,[1]Arkusz5!$A$3:$Y$2185,8,FALSE)</f>
        <v>0</v>
      </c>
      <c r="J1229">
        <f>VLOOKUP(B1229,[1]Arkusz5!$A$3:$Y$2185,9,FALSE)</f>
        <v>0</v>
      </c>
      <c r="K1229">
        <f>VLOOKUP(B1229,[1]Arkusz5!$A$3:$Y$2185,10,FALSE)</f>
        <v>0</v>
      </c>
      <c r="L1229">
        <f>VLOOKUP(B1229,[1]Arkusz5!$A$3:$Y$2185,11,FALSE)</f>
        <v>0</v>
      </c>
      <c r="M1229">
        <f>VLOOKUP(B1229,[1]Arkusz5!$A$3:$Y$2185,12,FALSE)</f>
        <v>0</v>
      </c>
      <c r="N1229">
        <f>VLOOKUP(B1229,[1]Arkusz5!$A$3:$Y$2185,13,FALSE)</f>
        <v>0</v>
      </c>
      <c r="O1229">
        <f>VLOOKUP(B1229,[1]Arkusz5!$A$3:$Y$2185,14,FALSE)</f>
        <v>0</v>
      </c>
      <c r="P1229">
        <f>VLOOKUP(B1229,[1]Arkusz5!$A$3:$Y$2185,15,FALSE)</f>
        <v>0</v>
      </c>
      <c r="Q1229">
        <f>VLOOKUP(B1229,[1]Arkusz5!$A$3:$Y$2185,16,FALSE)</f>
        <v>0</v>
      </c>
      <c r="R1229">
        <f>VLOOKUP(B1229,[1]Arkusz5!$A$3:$Y$2185,17,FALSE)</f>
        <v>0</v>
      </c>
      <c r="S1229" t="str">
        <f>VLOOKUP(B1229,[1]Arkusz5!$A$3:$Y$2185,18,FALSE)</f>
        <v>Europa</v>
      </c>
      <c r="T1229" t="str">
        <f>VLOOKUP(B1229,[1]Arkusz5!$A$3:$Y$2185,19,FALSE)</f>
        <v>Polska</v>
      </c>
      <c r="U1229" t="str">
        <f>VLOOKUP(B1229,[1]Arkusz5!$A$3:$Y$2185,20,FALSE)</f>
        <v>wielkopolskie</v>
      </c>
      <c r="V1229" t="str">
        <f>VLOOKUP(B1229,[1]Arkusz5!$A$3:$Y$2185,21,FALSE)</f>
        <v>Konin</v>
      </c>
      <c r="W1229" t="str">
        <f>VLOOKUP(B1229,[1]Arkusz5!$A$3:$Y$2185,22,FALSE)</f>
        <v>Konin</v>
      </c>
      <c r="X1229" t="str">
        <f>VLOOKUP(B1229,[1]Arkusz5!$A$3:$Y$2185,23,FALSE)</f>
        <v>318.13 Dolina Konińska</v>
      </c>
      <c r="Y1229" t="str">
        <f>VLOOKUP(B1229,[1]Arkusz5!$A$3:$Y$2185,24,FALSE)</f>
        <v>Continental Bio-geographical Region</v>
      </c>
      <c r="Z1229" t="str">
        <f>VLOOKUP(B1229,[1]Arkusz5!$A$3:$Y$2185,25,FALSE)</f>
        <v>Galio-Carpinetum</v>
      </c>
    </row>
    <row r="1230" spans="1:26" x14ac:dyDescent="0.25">
      <c r="A1230">
        <v>1229</v>
      </c>
      <c r="B1230" t="s">
        <v>7278</v>
      </c>
      <c r="C1230" t="str">
        <f>VLOOKUP(B1230,[1]Arkusz5!$A$3:$Y$2185,2,FALSE)</f>
        <v>52.2126</v>
      </c>
      <c r="D1230" t="str">
        <f>VLOOKUP(B1230,[1]Arkusz5!$A$3:$Y$2185,3,FALSE)</f>
        <v>16.7767</v>
      </c>
      <c r="E1230" t="str">
        <f>VLOOKUP(B1230,[1]Arkusz5!$A$3:$Y$2185,4,FALSE)</f>
        <v>33UXT28</v>
      </c>
      <c r="F1230" t="str">
        <f>VLOOKUP(B1230,[1]Arkusz5!$A$3:$Y$2185,5,FALSE)</f>
        <v>BD27</v>
      </c>
      <c r="G1230">
        <f>VLOOKUP(B1230,[1]Arkusz5!$A$3:$Y$2185,6,FALSE)</f>
        <v>0</v>
      </c>
      <c r="H1230">
        <f>VLOOKUP(B1230,[1]Arkusz5!$A$3:$Y$2185,7,FALSE)</f>
        <v>0</v>
      </c>
      <c r="I1230">
        <f>VLOOKUP(B1230,[1]Arkusz5!$A$3:$Y$2185,8,FALSE)</f>
        <v>0</v>
      </c>
      <c r="J1230">
        <f>VLOOKUP(B1230,[1]Arkusz5!$A$3:$Y$2185,9,FALSE)</f>
        <v>0</v>
      </c>
      <c r="K1230">
        <f>VLOOKUP(B1230,[1]Arkusz5!$A$3:$Y$2185,10,FALSE)</f>
        <v>0</v>
      </c>
      <c r="L1230">
        <f>VLOOKUP(B1230,[1]Arkusz5!$A$3:$Y$2185,11,FALSE)</f>
        <v>0</v>
      </c>
      <c r="M1230">
        <f>VLOOKUP(B1230,[1]Arkusz5!$A$3:$Y$2185,12,FALSE)</f>
        <v>0</v>
      </c>
      <c r="N1230">
        <f>VLOOKUP(B1230,[1]Arkusz5!$A$3:$Y$2185,13,FALSE)</f>
        <v>0</v>
      </c>
      <c r="O1230">
        <f>VLOOKUP(B1230,[1]Arkusz5!$A$3:$Y$2185,14,FALSE)</f>
        <v>0</v>
      </c>
      <c r="P1230">
        <f>VLOOKUP(B1230,[1]Arkusz5!$A$3:$Y$2185,15,FALSE)</f>
        <v>0</v>
      </c>
      <c r="Q1230">
        <f>VLOOKUP(B1230,[1]Arkusz5!$A$3:$Y$2185,16,FALSE)</f>
        <v>0</v>
      </c>
      <c r="R1230">
        <f>VLOOKUP(B1230,[1]Arkusz5!$A$3:$Y$2185,17,FALSE)</f>
        <v>0</v>
      </c>
      <c r="S1230" t="str">
        <f>VLOOKUP(B1230,[1]Arkusz5!$A$3:$Y$2185,18,FALSE)</f>
        <v>Europa</v>
      </c>
      <c r="T1230" t="str">
        <f>VLOOKUP(B1230,[1]Arkusz5!$A$3:$Y$2185,19,FALSE)</f>
        <v>Polska</v>
      </c>
      <c r="U1230" t="str">
        <f>VLOOKUP(B1230,[1]Arkusz5!$A$3:$Y$2185,20,FALSE)</f>
        <v>wielkopolskie</v>
      </c>
      <c r="V1230" t="str">
        <f>VLOOKUP(B1230,[1]Arkusz5!$A$3:$Y$2185,21,FALSE)</f>
        <v>poznański</v>
      </c>
      <c r="W1230" t="str">
        <f>VLOOKUP(B1230,[1]Arkusz5!$A$3:$Y$2185,22,FALSE)</f>
        <v>Mosina</v>
      </c>
      <c r="X1230" t="str">
        <f>VLOOKUP(B1230,[1]Arkusz5!$A$3:$Y$2185,23,FALSE)</f>
        <v>315.64 Kotlina Śremska</v>
      </c>
      <c r="Y1230" t="str">
        <f>VLOOKUP(B1230,[1]Arkusz5!$A$3:$Y$2185,24,FALSE)</f>
        <v>Continental Bio-geographical Region</v>
      </c>
      <c r="Z1230" t="str">
        <f>VLOOKUP(B1230,[1]Arkusz5!$A$3:$Y$2185,25,FALSE)</f>
        <v>Galio-Carpinetum</v>
      </c>
    </row>
    <row r="1231" spans="1:26" x14ac:dyDescent="0.25">
      <c r="A1231">
        <v>1230</v>
      </c>
      <c r="B1231" t="s">
        <v>7286</v>
      </c>
      <c r="C1231" t="str">
        <f>VLOOKUP(B1231,[1]Arkusz5!$A$3:$Y$2185,2,FALSE)</f>
        <v>52.4489</v>
      </c>
      <c r="D1231" t="str">
        <f>VLOOKUP(B1231,[1]Arkusz5!$A$3:$Y$2185,3,FALSE)</f>
        <v>16.4052</v>
      </c>
      <c r="E1231" t="str">
        <f>VLOOKUP(B1231,[1]Arkusz5!$A$3:$Y$2185,4,FALSE)</f>
        <v>33UWU91</v>
      </c>
      <c r="F1231" t="str">
        <f>VLOOKUP(B1231,[1]Arkusz5!$A$3:$Y$2185,5,FALSE)</f>
        <v>BC95</v>
      </c>
      <c r="G1231">
        <f>VLOOKUP(B1231,[1]Arkusz5!$A$3:$Y$2185,6,FALSE)</f>
        <v>0</v>
      </c>
      <c r="H1231">
        <f>VLOOKUP(B1231,[1]Arkusz5!$A$3:$Y$2185,7,FALSE)</f>
        <v>0</v>
      </c>
      <c r="I1231">
        <f>VLOOKUP(B1231,[1]Arkusz5!$A$3:$Y$2185,8,FALSE)</f>
        <v>0</v>
      </c>
      <c r="J1231">
        <f>VLOOKUP(B1231,[1]Arkusz5!$A$3:$Y$2185,9,FALSE)</f>
        <v>0</v>
      </c>
      <c r="K1231">
        <f>VLOOKUP(B1231,[1]Arkusz5!$A$3:$Y$2185,10,FALSE)</f>
        <v>0</v>
      </c>
      <c r="L1231">
        <f>VLOOKUP(B1231,[1]Arkusz5!$A$3:$Y$2185,11,FALSE)</f>
        <v>0</v>
      </c>
      <c r="M1231">
        <f>VLOOKUP(B1231,[1]Arkusz5!$A$3:$Y$2185,12,FALSE)</f>
        <v>0</v>
      </c>
      <c r="N1231">
        <f>VLOOKUP(B1231,[1]Arkusz5!$A$3:$Y$2185,13,FALSE)</f>
        <v>0</v>
      </c>
      <c r="O1231">
        <f>VLOOKUP(B1231,[1]Arkusz5!$A$3:$Y$2185,14,FALSE)</f>
        <v>0</v>
      </c>
      <c r="P1231">
        <f>VLOOKUP(B1231,[1]Arkusz5!$A$3:$Y$2185,15,FALSE)</f>
        <v>0</v>
      </c>
      <c r="Q1231">
        <f>VLOOKUP(B1231,[1]Arkusz5!$A$3:$Y$2185,16,FALSE)</f>
        <v>0</v>
      </c>
      <c r="R1231">
        <f>VLOOKUP(B1231,[1]Arkusz5!$A$3:$Y$2185,17,FALSE)</f>
        <v>0</v>
      </c>
      <c r="S1231" t="str">
        <f>VLOOKUP(B1231,[1]Arkusz5!$A$3:$Y$2185,18,FALSE)</f>
        <v>Europa</v>
      </c>
      <c r="T1231" t="str">
        <f>VLOOKUP(B1231,[1]Arkusz5!$A$3:$Y$2185,19,FALSE)</f>
        <v>Polska</v>
      </c>
      <c r="U1231" t="str">
        <f>VLOOKUP(B1231,[1]Arkusz5!$A$3:$Y$2185,20,FALSE)</f>
        <v>wielkopolskie</v>
      </c>
      <c r="V1231" t="str">
        <f>VLOOKUP(B1231,[1]Arkusz5!$A$3:$Y$2185,21,FALSE)</f>
        <v>szamotulski</v>
      </c>
      <c r="W1231" t="str">
        <f>VLOOKUP(B1231,[1]Arkusz5!$A$3:$Y$2185,22,FALSE)</f>
        <v>Duszniki</v>
      </c>
      <c r="X1231" t="str">
        <f>VLOOKUP(B1231,[1]Arkusz5!$A$3:$Y$2185,23,FALSE)</f>
        <v>315.51 Pojezierze Poznańskie</v>
      </c>
      <c r="Y1231" t="str">
        <f>VLOOKUP(B1231,[1]Arkusz5!$A$3:$Y$2185,24,FALSE)</f>
        <v>Continental Bio-geographical Region</v>
      </c>
      <c r="Z1231" t="str">
        <f>VLOOKUP(B1231,[1]Arkusz5!$A$3:$Y$2185,25,FALSE)</f>
        <v>Galio-Carpinetum</v>
      </c>
    </row>
    <row r="1232" spans="1:26" x14ac:dyDescent="0.25">
      <c r="A1232">
        <v>1231</v>
      </c>
      <c r="B1232" t="s">
        <v>7292</v>
      </c>
      <c r="C1232" t="str">
        <f>VLOOKUP(B1232,[1]Arkusz5!$A$3:$Y$2185,2,FALSE)</f>
        <v>52.4489</v>
      </c>
      <c r="D1232" t="str">
        <f>VLOOKUP(B1232,[1]Arkusz5!$A$3:$Y$2185,3,FALSE)</f>
        <v>16.4052</v>
      </c>
      <c r="E1232" t="str">
        <f>VLOOKUP(B1232,[1]Arkusz5!$A$3:$Y$2185,4,FALSE)</f>
        <v>33UWU91</v>
      </c>
      <c r="F1232" t="str">
        <f>VLOOKUP(B1232,[1]Arkusz5!$A$3:$Y$2185,5,FALSE)</f>
        <v>BC95</v>
      </c>
      <c r="G1232">
        <f>VLOOKUP(B1232,[1]Arkusz5!$A$3:$Y$2185,6,FALSE)</f>
        <v>0</v>
      </c>
      <c r="H1232">
        <f>VLOOKUP(B1232,[1]Arkusz5!$A$3:$Y$2185,7,FALSE)</f>
        <v>0</v>
      </c>
      <c r="I1232">
        <f>VLOOKUP(B1232,[1]Arkusz5!$A$3:$Y$2185,8,FALSE)</f>
        <v>0</v>
      </c>
      <c r="J1232">
        <f>VLOOKUP(B1232,[1]Arkusz5!$A$3:$Y$2185,9,FALSE)</f>
        <v>0</v>
      </c>
      <c r="K1232">
        <f>VLOOKUP(B1232,[1]Arkusz5!$A$3:$Y$2185,10,FALSE)</f>
        <v>0</v>
      </c>
      <c r="L1232">
        <f>VLOOKUP(B1232,[1]Arkusz5!$A$3:$Y$2185,11,FALSE)</f>
        <v>0</v>
      </c>
      <c r="M1232">
        <f>VLOOKUP(B1232,[1]Arkusz5!$A$3:$Y$2185,12,FALSE)</f>
        <v>0</v>
      </c>
      <c r="N1232">
        <f>VLOOKUP(B1232,[1]Arkusz5!$A$3:$Y$2185,13,FALSE)</f>
        <v>0</v>
      </c>
      <c r="O1232">
        <f>VLOOKUP(B1232,[1]Arkusz5!$A$3:$Y$2185,14,FALSE)</f>
        <v>0</v>
      </c>
      <c r="P1232">
        <f>VLOOKUP(B1232,[1]Arkusz5!$A$3:$Y$2185,15,FALSE)</f>
        <v>0</v>
      </c>
      <c r="Q1232">
        <f>VLOOKUP(B1232,[1]Arkusz5!$A$3:$Y$2185,16,FALSE)</f>
        <v>0</v>
      </c>
      <c r="R1232">
        <f>VLOOKUP(B1232,[1]Arkusz5!$A$3:$Y$2185,17,FALSE)</f>
        <v>0</v>
      </c>
      <c r="S1232" t="str">
        <f>VLOOKUP(B1232,[1]Arkusz5!$A$3:$Y$2185,18,FALSE)</f>
        <v>Europa</v>
      </c>
      <c r="T1232" t="str">
        <f>VLOOKUP(B1232,[1]Arkusz5!$A$3:$Y$2185,19,FALSE)</f>
        <v>Polska</v>
      </c>
      <c r="U1232" t="str">
        <f>VLOOKUP(B1232,[1]Arkusz5!$A$3:$Y$2185,20,FALSE)</f>
        <v>wielkopolskie</v>
      </c>
      <c r="V1232" t="str">
        <f>VLOOKUP(B1232,[1]Arkusz5!$A$3:$Y$2185,21,FALSE)</f>
        <v>szamotulski</v>
      </c>
      <c r="W1232" t="str">
        <f>VLOOKUP(B1232,[1]Arkusz5!$A$3:$Y$2185,22,FALSE)</f>
        <v>Duszniki</v>
      </c>
      <c r="X1232" t="str">
        <f>VLOOKUP(B1232,[1]Arkusz5!$A$3:$Y$2185,23,FALSE)</f>
        <v>315.51 Pojezierze Poznańskie</v>
      </c>
      <c r="Y1232" t="str">
        <f>VLOOKUP(B1232,[1]Arkusz5!$A$3:$Y$2185,24,FALSE)</f>
        <v>Continental Bio-geographical Region</v>
      </c>
      <c r="Z1232" t="str">
        <f>VLOOKUP(B1232,[1]Arkusz5!$A$3:$Y$2185,25,FALSE)</f>
        <v>Galio-Carpinetum</v>
      </c>
    </row>
    <row r="1233" spans="1:26" x14ac:dyDescent="0.25">
      <c r="A1233">
        <v>1232</v>
      </c>
      <c r="B1233" t="s">
        <v>7293</v>
      </c>
      <c r="C1233" t="str">
        <f>VLOOKUP(B1233,[1]Arkusz5!$A$3:$Y$2185,2,FALSE)</f>
        <v>52.4644</v>
      </c>
      <c r="D1233" t="str">
        <f>VLOOKUP(B1233,[1]Arkusz5!$A$3:$Y$2185,3,FALSE)</f>
        <v>17.8568</v>
      </c>
      <c r="E1233" t="str">
        <f>VLOOKUP(B1233,[1]Arkusz5!$A$3:$Y$2185,4,FALSE)</f>
        <v>33UXU91</v>
      </c>
      <c r="F1233" t="str">
        <f>VLOOKUP(B1233,[1]Arkusz5!$A$3:$Y$2185,5,FALSE)</f>
        <v>CC95</v>
      </c>
      <c r="G1233">
        <f>VLOOKUP(B1233,[1]Arkusz5!$A$3:$Y$2185,6,FALSE)</f>
        <v>0</v>
      </c>
      <c r="H1233">
        <f>VLOOKUP(B1233,[1]Arkusz5!$A$3:$Y$2185,7,FALSE)</f>
        <v>0</v>
      </c>
      <c r="I1233">
        <f>VLOOKUP(B1233,[1]Arkusz5!$A$3:$Y$2185,8,FALSE)</f>
        <v>0</v>
      </c>
      <c r="J1233">
        <f>VLOOKUP(B1233,[1]Arkusz5!$A$3:$Y$2185,9,FALSE)</f>
        <v>0</v>
      </c>
      <c r="K1233" t="str">
        <f>VLOOKUP(B1233,[1]Arkusz5!$A$3:$Y$2185,10,FALSE)</f>
        <v>Powidzki Park Krajobrazowy</v>
      </c>
      <c r="L1233">
        <f>VLOOKUP(B1233,[1]Arkusz5!$A$3:$Y$2185,11,FALSE)</f>
        <v>0</v>
      </c>
      <c r="M1233">
        <f>VLOOKUP(B1233,[1]Arkusz5!$A$3:$Y$2185,12,FALSE)</f>
        <v>0</v>
      </c>
      <c r="N1233" t="str">
        <f>VLOOKUP(B1233,[1]Arkusz5!$A$3:$Y$2185,13,FALSE)</f>
        <v>Powidzko-Bieniszewski</v>
      </c>
      <c r="O1233">
        <f>VLOOKUP(B1233,[1]Arkusz5!$A$3:$Y$2185,14,FALSE)</f>
        <v>0</v>
      </c>
      <c r="P1233">
        <f>VLOOKUP(B1233,[1]Arkusz5!$A$3:$Y$2185,15,FALSE)</f>
        <v>0</v>
      </c>
      <c r="Q1233">
        <f>VLOOKUP(B1233,[1]Arkusz5!$A$3:$Y$2185,16,FALSE)</f>
        <v>0</v>
      </c>
      <c r="R1233">
        <f>VLOOKUP(B1233,[1]Arkusz5!$A$3:$Y$2185,17,FALSE)</f>
        <v>0</v>
      </c>
      <c r="S1233" t="str">
        <f>VLOOKUP(B1233,[1]Arkusz5!$A$3:$Y$2185,18,FALSE)</f>
        <v>Europa</v>
      </c>
      <c r="T1233" t="str">
        <f>VLOOKUP(B1233,[1]Arkusz5!$A$3:$Y$2185,19,FALSE)</f>
        <v>Polska</v>
      </c>
      <c r="U1233" t="str">
        <f>VLOOKUP(B1233,[1]Arkusz5!$A$3:$Y$2185,20,FALSE)</f>
        <v>wielkopolskie</v>
      </c>
      <c r="V1233" t="str">
        <f>VLOOKUP(B1233,[1]Arkusz5!$A$3:$Y$2185,21,FALSE)</f>
        <v>gnieźnieński</v>
      </c>
      <c r="W1233" t="str">
        <f>VLOOKUP(B1233,[1]Arkusz5!$A$3:$Y$2185,22,FALSE)</f>
        <v>Witkowo</v>
      </c>
      <c r="X1233" t="str">
        <f>VLOOKUP(B1233,[1]Arkusz5!$A$3:$Y$2185,23,FALSE)</f>
        <v>315.56 Równina Wrzesińska</v>
      </c>
      <c r="Y1233" t="str">
        <f>VLOOKUP(B1233,[1]Arkusz5!$A$3:$Y$2185,24,FALSE)</f>
        <v>Continental Bio-geographical Region</v>
      </c>
      <c r="Z1233" t="str">
        <f>VLOOKUP(B1233,[1]Arkusz5!$A$3:$Y$2185,25,FALSE)</f>
        <v>Fraxino-Alnetum (=Circaeo-Alnetum)</v>
      </c>
    </row>
    <row r="1234" spans="1:26" x14ac:dyDescent="0.25">
      <c r="A1234">
        <v>1233</v>
      </c>
      <c r="B1234" t="s">
        <v>7297</v>
      </c>
      <c r="C1234" t="str">
        <f>VLOOKUP(B1234,[1]Arkusz5!$A$3:$Y$2185,2,FALSE)</f>
        <v>51.756463</v>
      </c>
      <c r="D1234" t="str">
        <f>VLOOKUP(B1234,[1]Arkusz5!$A$3:$Y$2185,3,FALSE)</f>
        <v>16.620967</v>
      </c>
      <c r="E1234" t="str">
        <f>VLOOKUP(B1234,[1]Arkusz5!$A$3:$Y$2185,4,FALSE)</f>
        <v>33UXT13</v>
      </c>
      <c r="F1234" t="str">
        <f>VLOOKUP(B1234,[1]Arkusz5!$A$3:$Y$2185,5,FALSE)</f>
        <v>BD76</v>
      </c>
      <c r="G1234">
        <f>VLOOKUP(B1234,[1]Arkusz5!$A$3:$Y$2185,6,FALSE)</f>
        <v>0</v>
      </c>
      <c r="H1234">
        <f>VLOOKUP(B1234,[1]Arkusz5!$A$3:$Y$2185,7,FALSE)</f>
        <v>0</v>
      </c>
      <c r="I1234">
        <f>VLOOKUP(B1234,[1]Arkusz5!$A$3:$Y$2185,8,FALSE)</f>
        <v>0</v>
      </c>
      <c r="J1234">
        <f>VLOOKUP(B1234,[1]Arkusz5!$A$3:$Y$2185,9,FALSE)</f>
        <v>0</v>
      </c>
      <c r="K1234">
        <f>VLOOKUP(B1234,[1]Arkusz5!$A$3:$Y$2185,10,FALSE)</f>
        <v>0</v>
      </c>
      <c r="L1234">
        <f>VLOOKUP(B1234,[1]Arkusz5!$A$3:$Y$2185,11,FALSE)</f>
        <v>0</v>
      </c>
      <c r="M1234">
        <f>VLOOKUP(B1234,[1]Arkusz5!$A$3:$Y$2185,12,FALSE)</f>
        <v>0</v>
      </c>
      <c r="N1234" t="str">
        <f>VLOOKUP(B1234,[1]Arkusz5!$A$3:$Y$2185,13,FALSE)</f>
        <v>Krzywińsko-Osiecki wraz z zadrzewieniami generała Dezyderego Chłapowskiego i kompleksem leśnym Osieczna-Góra</v>
      </c>
      <c r="O1234">
        <f>VLOOKUP(B1234,[1]Arkusz5!$A$3:$Y$2185,14,FALSE)</f>
        <v>0</v>
      </c>
      <c r="P1234">
        <f>VLOOKUP(B1234,[1]Arkusz5!$A$3:$Y$2185,15,FALSE)</f>
        <v>0</v>
      </c>
      <c r="Q1234">
        <f>VLOOKUP(B1234,[1]Arkusz5!$A$3:$Y$2185,16,FALSE)</f>
        <v>0</v>
      </c>
      <c r="R1234">
        <f>VLOOKUP(B1234,[1]Arkusz5!$A$3:$Y$2185,17,FALSE)</f>
        <v>0</v>
      </c>
      <c r="S1234" t="str">
        <f>VLOOKUP(B1234,[1]Arkusz5!$A$3:$Y$2185,18,FALSE)</f>
        <v>Europa</v>
      </c>
      <c r="T1234" t="str">
        <f>VLOOKUP(B1234,[1]Arkusz5!$A$3:$Y$2185,19,FALSE)</f>
        <v>Polska</v>
      </c>
      <c r="U1234" t="str">
        <f>VLOOKUP(B1234,[1]Arkusz5!$A$3:$Y$2185,20,FALSE)</f>
        <v>wielkopolskie</v>
      </c>
      <c r="V1234" t="str">
        <f>VLOOKUP(B1234,[1]Arkusz5!$A$3:$Y$2185,21,FALSE)</f>
        <v>leszczyński</v>
      </c>
      <c r="W1234" t="str">
        <f>VLOOKUP(B1234,[1]Arkusz5!$A$3:$Y$2185,22,FALSE)</f>
        <v>Rydzyna</v>
      </c>
      <c r="X1234" t="str">
        <f>VLOOKUP(B1234,[1]Arkusz5!$A$3:$Y$2185,23,FALSE)</f>
        <v>318.11 Wysoczyzna Leszczyńska</v>
      </c>
      <c r="Y1234" t="str">
        <f>VLOOKUP(B1234,[1]Arkusz5!$A$3:$Y$2185,24,FALSE)</f>
        <v>Continental Bio-geographical Region</v>
      </c>
      <c r="Z1234" t="str">
        <f>VLOOKUP(B1234,[1]Arkusz5!$A$3:$Y$2185,25,FALSE)</f>
        <v>Galio-Carpinetum</v>
      </c>
    </row>
    <row r="1235" spans="1:26" x14ac:dyDescent="0.25">
      <c r="A1235">
        <v>1234</v>
      </c>
      <c r="B1235" t="s">
        <v>7306</v>
      </c>
      <c r="C1235" t="str">
        <f>VLOOKUP(B1235,[1]Arkusz5!$A$3:$Y$2185,2,FALSE)</f>
        <v>52.852758</v>
      </c>
      <c r="D1235" t="str">
        <f>VLOOKUP(B1235,[1]Arkusz5!$A$3:$Y$2185,3,FALSE)</f>
        <v>17.215417</v>
      </c>
      <c r="E1235" t="str">
        <f>VLOOKUP(B1235,[1]Arkusz5!$A$3:$Y$2185,4,FALSE)</f>
        <v>33UXU45</v>
      </c>
      <c r="F1235" t="str">
        <f>VLOOKUP(B1235,[1]Arkusz5!$A$3:$Y$2185,5,FALSE)</f>
        <v>CC50</v>
      </c>
      <c r="G1235">
        <f>VLOOKUP(B1235,[1]Arkusz5!$A$3:$Y$2185,6,FALSE)</f>
        <v>0</v>
      </c>
      <c r="H1235">
        <f>VLOOKUP(B1235,[1]Arkusz5!$A$3:$Y$2185,7,FALSE)</f>
        <v>0</v>
      </c>
      <c r="I1235">
        <f>VLOOKUP(B1235,[1]Arkusz5!$A$3:$Y$2185,8,FALSE)</f>
        <v>0</v>
      </c>
      <c r="J1235">
        <f>VLOOKUP(B1235,[1]Arkusz5!$A$3:$Y$2185,9,FALSE)</f>
        <v>0</v>
      </c>
      <c r="K1235">
        <f>VLOOKUP(B1235,[1]Arkusz5!$A$3:$Y$2185,10,FALSE)</f>
        <v>0</v>
      </c>
      <c r="L1235">
        <f>VLOOKUP(B1235,[1]Arkusz5!$A$3:$Y$2185,11,FALSE)</f>
        <v>0</v>
      </c>
      <c r="M1235">
        <f>VLOOKUP(B1235,[1]Arkusz5!$A$3:$Y$2185,12,FALSE)</f>
        <v>0</v>
      </c>
      <c r="N1235" t="str">
        <f>VLOOKUP(B1235,[1]Arkusz5!$A$3:$Y$2185,13,FALSE)</f>
        <v>Dolina Wełny i Rynna Gołaniecko-Wągrowiecka</v>
      </c>
      <c r="O1235">
        <f>VLOOKUP(B1235,[1]Arkusz5!$A$3:$Y$2185,14,FALSE)</f>
        <v>0</v>
      </c>
      <c r="P1235">
        <f>VLOOKUP(B1235,[1]Arkusz5!$A$3:$Y$2185,15,FALSE)</f>
        <v>0</v>
      </c>
      <c r="Q1235">
        <f>VLOOKUP(B1235,[1]Arkusz5!$A$3:$Y$2185,16,FALSE)</f>
        <v>0</v>
      </c>
      <c r="R1235">
        <f>VLOOKUP(B1235,[1]Arkusz5!$A$3:$Y$2185,17,FALSE)</f>
        <v>0</v>
      </c>
      <c r="S1235" t="str">
        <f>VLOOKUP(B1235,[1]Arkusz5!$A$3:$Y$2185,18,FALSE)</f>
        <v>Europa</v>
      </c>
      <c r="T1235" t="str">
        <f>VLOOKUP(B1235,[1]Arkusz5!$A$3:$Y$2185,19,FALSE)</f>
        <v>Polska</v>
      </c>
      <c r="U1235" t="str">
        <f>VLOOKUP(B1235,[1]Arkusz5!$A$3:$Y$2185,20,FALSE)</f>
        <v>wielkopolskie</v>
      </c>
      <c r="V1235" t="str">
        <f>VLOOKUP(B1235,[1]Arkusz5!$A$3:$Y$2185,21,FALSE)</f>
        <v>wągrowiecki</v>
      </c>
      <c r="W1235" t="str">
        <f>VLOOKUP(B1235,[1]Arkusz5!$A$3:$Y$2185,22,FALSE)</f>
        <v>Wągrowiec</v>
      </c>
      <c r="X1235" t="str">
        <f>VLOOKUP(B1235,[1]Arkusz5!$A$3:$Y$2185,23,FALSE)</f>
        <v>315.53 Pojezierze Chodzieskie</v>
      </c>
      <c r="Y1235" t="str">
        <f>VLOOKUP(B1235,[1]Arkusz5!$A$3:$Y$2185,24,FALSE)</f>
        <v>Continental Bio-geographical Region</v>
      </c>
      <c r="Z1235" t="str">
        <f>VLOOKUP(B1235,[1]Arkusz5!$A$3:$Y$2185,25,FALSE)</f>
        <v>Pino-Quercetum (=Querco-Pinetum + Serratulo-Pinetum)</v>
      </c>
    </row>
    <row r="1236" spans="1:26" x14ac:dyDescent="0.25">
      <c r="A1236">
        <v>1235</v>
      </c>
      <c r="B1236" t="s">
        <v>7315</v>
      </c>
      <c r="C1236" t="str">
        <f>VLOOKUP(B1236,[1]Arkusz5!$A$3:$Y$2185,2,FALSE)</f>
        <v>52.7154</v>
      </c>
      <c r="D1236" t="str">
        <f>VLOOKUP(B1236,[1]Arkusz5!$A$3:$Y$2185,3,FALSE)</f>
        <v>16.5695</v>
      </c>
      <c r="E1236" t="str">
        <f>VLOOKUP(B1236,[1]Arkusz5!$A$3:$Y$2185,4,FALSE)</f>
        <v>33UXU04</v>
      </c>
      <c r="F1236" t="str">
        <f>VLOOKUP(B1236,[1]Arkusz5!$A$3:$Y$2185,5,FALSE)</f>
        <v>BC66</v>
      </c>
      <c r="G1236">
        <f>VLOOKUP(B1236,[1]Arkusz5!$A$3:$Y$2185,6,FALSE)</f>
        <v>0</v>
      </c>
      <c r="H1236">
        <f>VLOOKUP(B1236,[1]Arkusz5!$A$3:$Y$2185,7,FALSE)</f>
        <v>0</v>
      </c>
      <c r="I1236">
        <f>VLOOKUP(B1236,[1]Arkusz5!$A$3:$Y$2185,8,FALSE)</f>
        <v>0</v>
      </c>
      <c r="J1236">
        <f>VLOOKUP(B1236,[1]Arkusz5!$A$3:$Y$2185,9,FALSE)</f>
        <v>0</v>
      </c>
      <c r="K1236">
        <f>VLOOKUP(B1236,[1]Arkusz5!$A$3:$Y$2185,10,FALSE)</f>
        <v>0</v>
      </c>
      <c r="L1236">
        <f>VLOOKUP(B1236,[1]Arkusz5!$A$3:$Y$2185,11,FALSE)</f>
        <v>0</v>
      </c>
      <c r="M1236">
        <f>VLOOKUP(B1236,[1]Arkusz5!$A$3:$Y$2185,12,FALSE)</f>
        <v>0</v>
      </c>
      <c r="N1236">
        <f>VLOOKUP(B1236,[1]Arkusz5!$A$3:$Y$2185,13,FALSE)</f>
        <v>0</v>
      </c>
      <c r="O1236">
        <f>VLOOKUP(B1236,[1]Arkusz5!$A$3:$Y$2185,14,FALSE)</f>
        <v>0</v>
      </c>
      <c r="P1236">
        <f>VLOOKUP(B1236,[1]Arkusz5!$A$3:$Y$2185,15,FALSE)</f>
        <v>0</v>
      </c>
      <c r="Q1236" t="str">
        <f>VLOOKUP(B1236,[1]Arkusz5!$A$3:$Y$2185,16,FALSE)</f>
        <v>PLB300015</v>
      </c>
      <c r="R1236" t="str">
        <f>VLOOKUP(B1236,[1]Arkusz5!$A$3:$Y$2185,17,FALSE)</f>
        <v>Puszcza Notecka</v>
      </c>
      <c r="S1236" t="str">
        <f>VLOOKUP(B1236,[1]Arkusz5!$A$3:$Y$2185,18,FALSE)</f>
        <v>Europa</v>
      </c>
      <c r="T1236" t="str">
        <f>VLOOKUP(B1236,[1]Arkusz5!$A$3:$Y$2185,19,FALSE)</f>
        <v>Polska</v>
      </c>
      <c r="U1236" t="str">
        <f>VLOOKUP(B1236,[1]Arkusz5!$A$3:$Y$2185,20,FALSE)</f>
        <v>wielkopolskie</v>
      </c>
      <c r="V1236" t="str">
        <f>VLOOKUP(B1236,[1]Arkusz5!$A$3:$Y$2185,21,FALSE)</f>
        <v>szamotulski</v>
      </c>
      <c r="W1236" t="str">
        <f>VLOOKUP(B1236,[1]Arkusz5!$A$3:$Y$2185,22,FALSE)</f>
        <v>Obrzycko</v>
      </c>
      <c r="X1236" t="str">
        <f>VLOOKUP(B1236,[1]Arkusz5!$A$3:$Y$2185,23,FALSE)</f>
        <v>315.33 Kotlina Gorzowska</v>
      </c>
      <c r="Y1236" t="str">
        <f>VLOOKUP(B1236,[1]Arkusz5!$A$3:$Y$2185,24,FALSE)</f>
        <v>Continental Bio-geographical Region</v>
      </c>
      <c r="Z1236" t="str">
        <f>VLOOKUP(B1236,[1]Arkusz5!$A$3:$Y$2185,25,FALSE)</f>
        <v>Galio-Carpinetum</v>
      </c>
    </row>
    <row r="1237" spans="1:26" x14ac:dyDescent="0.25">
      <c r="A1237">
        <v>1236</v>
      </c>
      <c r="B1237" t="s">
        <v>7324</v>
      </c>
      <c r="C1237" t="str">
        <f>VLOOKUP(B1237,[1]Arkusz5!$A$3:$Y$2185,2,FALSE)</f>
        <v>52.255578</v>
      </c>
      <c r="D1237" t="str">
        <f>VLOOKUP(B1237,[1]Arkusz5!$A$3:$Y$2185,3,FALSE)</f>
        <v>16.785504</v>
      </c>
      <c r="E1237" t="str">
        <f>VLOOKUP(B1237,[1]Arkusz5!$A$3:$Y$2185,4,FALSE)</f>
        <v>33UXT29</v>
      </c>
      <c r="F1237" t="str">
        <f>VLOOKUP(B1237,[1]Arkusz5!$A$3:$Y$2185,5,FALSE)</f>
        <v>BD17</v>
      </c>
      <c r="G1237">
        <f>VLOOKUP(B1237,[1]Arkusz5!$A$3:$Y$2185,6,FALSE)</f>
        <v>0</v>
      </c>
      <c r="H1237">
        <f>VLOOKUP(B1237,[1]Arkusz5!$A$3:$Y$2185,7,FALSE)</f>
        <v>0</v>
      </c>
      <c r="I1237">
        <f>VLOOKUP(B1237,[1]Arkusz5!$A$3:$Y$2185,8,FALSE)</f>
        <v>0</v>
      </c>
      <c r="J1237" t="str">
        <f>VLOOKUP(B1237,[1]Arkusz5!$A$3:$Y$2185,9,FALSE)</f>
        <v>Wielkopolski Park Narodowy</v>
      </c>
      <c r="K1237">
        <f>VLOOKUP(B1237,[1]Arkusz5!$A$3:$Y$2185,10,FALSE)</f>
        <v>0</v>
      </c>
      <c r="L1237">
        <f>VLOOKUP(B1237,[1]Arkusz5!$A$3:$Y$2185,11,FALSE)</f>
        <v>0</v>
      </c>
      <c r="M1237">
        <f>VLOOKUP(B1237,[1]Arkusz5!$A$3:$Y$2185,12,FALSE)</f>
        <v>0</v>
      </c>
      <c r="N1237">
        <f>VLOOKUP(B1237,[1]Arkusz5!$A$3:$Y$2185,13,FALSE)</f>
        <v>0</v>
      </c>
      <c r="O1237">
        <f>VLOOKUP(B1237,[1]Arkusz5!$A$3:$Y$2185,14,FALSE)</f>
        <v>0</v>
      </c>
      <c r="P1237">
        <f>VLOOKUP(B1237,[1]Arkusz5!$A$3:$Y$2185,15,FALSE)</f>
        <v>0</v>
      </c>
      <c r="Q1237" t="str">
        <f>VLOOKUP(B1237,[1]Arkusz5!$A$3:$Y$2185,16,FALSE)</f>
        <v>PLB300017; PLH300010</v>
      </c>
      <c r="R1237" t="str">
        <f>VLOOKUP(B1237,[1]Arkusz5!$A$3:$Y$2185,17,FALSE)</f>
        <v>Ostoja Rogalińska; Ostoja Wielkopolska</v>
      </c>
      <c r="S1237" t="str">
        <f>VLOOKUP(B1237,[1]Arkusz5!$A$3:$Y$2185,18,FALSE)</f>
        <v>Europa</v>
      </c>
      <c r="T1237" t="str">
        <f>VLOOKUP(B1237,[1]Arkusz5!$A$3:$Y$2185,19,FALSE)</f>
        <v>Polska</v>
      </c>
      <c r="U1237" t="str">
        <f>VLOOKUP(B1237,[1]Arkusz5!$A$3:$Y$2185,20,FALSE)</f>
        <v>wielkopolskie</v>
      </c>
      <c r="V1237" t="str">
        <f>VLOOKUP(B1237,[1]Arkusz5!$A$3:$Y$2185,21,FALSE)</f>
        <v>poznański</v>
      </c>
      <c r="W1237" t="str">
        <f>VLOOKUP(B1237,[1]Arkusz5!$A$3:$Y$2185,22,FALSE)</f>
        <v>Stęszew</v>
      </c>
      <c r="X1237" t="str">
        <f>VLOOKUP(B1237,[1]Arkusz5!$A$3:$Y$2185,23,FALSE)</f>
        <v>315.64 Kotlina Śremska</v>
      </c>
      <c r="Y1237" t="str">
        <f>VLOOKUP(B1237,[1]Arkusz5!$A$3:$Y$2185,24,FALSE)</f>
        <v>Continental Bio-geographical Region</v>
      </c>
      <c r="Z1237" t="str">
        <f>VLOOKUP(B1237,[1]Arkusz5!$A$3:$Y$2185,25,FALSE)</f>
        <v>Galio-Carpinetum</v>
      </c>
    </row>
    <row r="1238" spans="1:26" x14ac:dyDescent="0.25">
      <c r="A1238">
        <v>1237</v>
      </c>
      <c r="B1238" t="s">
        <v>7329</v>
      </c>
      <c r="C1238" t="str">
        <f>VLOOKUP(B1238,[1]Arkusz5!$A$3:$Y$2185,2,FALSE)</f>
        <v>52.266088</v>
      </c>
      <c r="D1238" t="str">
        <f>VLOOKUP(B1238,[1]Arkusz5!$A$3:$Y$2185,3,FALSE)</f>
        <v>16.796097</v>
      </c>
      <c r="E1238" t="str">
        <f>VLOOKUP(B1238,[1]Arkusz5!$A$3:$Y$2185,4,FALSE)</f>
        <v>33UXT29</v>
      </c>
      <c r="F1238" t="str">
        <f>VLOOKUP(B1238,[1]Arkusz5!$A$3:$Y$2185,5,FALSE)</f>
        <v>BD17</v>
      </c>
      <c r="G1238">
        <f>VLOOKUP(B1238,[1]Arkusz5!$A$3:$Y$2185,6,FALSE)</f>
        <v>0</v>
      </c>
      <c r="H1238">
        <f>VLOOKUP(B1238,[1]Arkusz5!$A$3:$Y$2185,7,FALSE)</f>
        <v>0</v>
      </c>
      <c r="I1238">
        <f>VLOOKUP(B1238,[1]Arkusz5!$A$3:$Y$2185,8,FALSE)</f>
        <v>0</v>
      </c>
      <c r="J1238" t="str">
        <f>VLOOKUP(B1238,[1]Arkusz5!$A$3:$Y$2185,9,FALSE)</f>
        <v>Wielkopolski Park Narodowy</v>
      </c>
      <c r="K1238">
        <f>VLOOKUP(B1238,[1]Arkusz5!$A$3:$Y$2185,10,FALSE)</f>
        <v>0</v>
      </c>
      <c r="L1238">
        <f>VLOOKUP(B1238,[1]Arkusz5!$A$3:$Y$2185,11,FALSE)</f>
        <v>0</v>
      </c>
      <c r="M1238">
        <f>VLOOKUP(B1238,[1]Arkusz5!$A$3:$Y$2185,12,FALSE)</f>
        <v>0</v>
      </c>
      <c r="N1238">
        <f>VLOOKUP(B1238,[1]Arkusz5!$A$3:$Y$2185,13,FALSE)</f>
        <v>0</v>
      </c>
      <c r="O1238">
        <f>VLOOKUP(B1238,[1]Arkusz5!$A$3:$Y$2185,14,FALSE)</f>
        <v>0</v>
      </c>
      <c r="P1238">
        <f>VLOOKUP(B1238,[1]Arkusz5!$A$3:$Y$2185,15,FALSE)</f>
        <v>0</v>
      </c>
      <c r="Q1238" t="str">
        <f>VLOOKUP(B1238,[1]Arkusz5!$A$3:$Y$2185,16,FALSE)</f>
        <v>PLB300017; PLH300010</v>
      </c>
      <c r="R1238" t="str">
        <f>VLOOKUP(B1238,[1]Arkusz5!$A$3:$Y$2185,17,FALSE)</f>
        <v>Ostoja Rogalińska; Ostoja Wielkopolska</v>
      </c>
      <c r="S1238" t="str">
        <f>VLOOKUP(B1238,[1]Arkusz5!$A$3:$Y$2185,18,FALSE)</f>
        <v>Europa</v>
      </c>
      <c r="T1238" t="str">
        <f>VLOOKUP(B1238,[1]Arkusz5!$A$3:$Y$2185,19,FALSE)</f>
        <v>Polska</v>
      </c>
      <c r="U1238" t="str">
        <f>VLOOKUP(B1238,[1]Arkusz5!$A$3:$Y$2185,20,FALSE)</f>
        <v>wielkopolskie</v>
      </c>
      <c r="V1238" t="str">
        <f>VLOOKUP(B1238,[1]Arkusz5!$A$3:$Y$2185,21,FALSE)</f>
        <v>poznański</v>
      </c>
      <c r="W1238" t="str">
        <f>VLOOKUP(B1238,[1]Arkusz5!$A$3:$Y$2185,22,FALSE)</f>
        <v>Stęszew</v>
      </c>
      <c r="X1238" t="str">
        <f>VLOOKUP(B1238,[1]Arkusz5!$A$3:$Y$2185,23,FALSE)</f>
        <v>315.51 Pojezierze Poznańskie</v>
      </c>
      <c r="Y1238" t="str">
        <f>VLOOKUP(B1238,[1]Arkusz5!$A$3:$Y$2185,24,FALSE)</f>
        <v>Continental Bio-geographical Region</v>
      </c>
      <c r="Z1238" t="str">
        <f>VLOOKUP(B1238,[1]Arkusz5!$A$3:$Y$2185,25,FALSE)</f>
        <v>Calamagrostio arundinaceae-Quercetum</v>
      </c>
    </row>
    <row r="1239" spans="1:26" x14ac:dyDescent="0.25">
      <c r="A1239">
        <v>1238</v>
      </c>
      <c r="B1239" t="s">
        <v>7336</v>
      </c>
      <c r="C1239" t="str">
        <f>VLOOKUP(B1239,[1]Arkusz5!$A$3:$Y$2185,2,FALSE)</f>
        <v>52.3026</v>
      </c>
      <c r="D1239" t="str">
        <f>VLOOKUP(B1239,[1]Arkusz5!$A$3:$Y$2185,3,FALSE)</f>
        <v>16.97</v>
      </c>
      <c r="E1239" t="str">
        <f>VLOOKUP(B1239,[1]Arkusz5!$A$3:$Y$2185,4,FALSE)</f>
        <v>33UXT39</v>
      </c>
      <c r="F1239" t="str">
        <f>VLOOKUP(B1239,[1]Arkusz5!$A$3:$Y$2185,5,FALSE)</f>
        <v>BD19</v>
      </c>
      <c r="G1239">
        <f>VLOOKUP(B1239,[1]Arkusz5!$A$3:$Y$2185,6,FALSE)</f>
        <v>0</v>
      </c>
      <c r="H1239">
        <f>VLOOKUP(B1239,[1]Arkusz5!$A$3:$Y$2185,7,FALSE)</f>
        <v>0</v>
      </c>
      <c r="I1239">
        <f>VLOOKUP(B1239,[1]Arkusz5!$A$3:$Y$2185,8,FALSE)</f>
        <v>0</v>
      </c>
      <c r="J1239">
        <f>VLOOKUP(B1239,[1]Arkusz5!$A$3:$Y$2185,9,FALSE)</f>
        <v>0</v>
      </c>
      <c r="K1239">
        <f>VLOOKUP(B1239,[1]Arkusz5!$A$3:$Y$2185,10,FALSE)</f>
        <v>0</v>
      </c>
      <c r="L1239">
        <f>VLOOKUP(B1239,[1]Arkusz5!$A$3:$Y$2185,11,FALSE)</f>
        <v>0</v>
      </c>
      <c r="M1239">
        <f>VLOOKUP(B1239,[1]Arkusz5!$A$3:$Y$2185,12,FALSE)</f>
        <v>0</v>
      </c>
      <c r="N1239">
        <f>VLOOKUP(B1239,[1]Arkusz5!$A$3:$Y$2185,13,FALSE)</f>
        <v>0</v>
      </c>
      <c r="O1239">
        <f>VLOOKUP(B1239,[1]Arkusz5!$A$3:$Y$2185,14,FALSE)</f>
        <v>0</v>
      </c>
      <c r="P1239">
        <f>VLOOKUP(B1239,[1]Arkusz5!$A$3:$Y$2185,15,FALSE)</f>
        <v>0</v>
      </c>
      <c r="Q1239">
        <f>VLOOKUP(B1239,[1]Arkusz5!$A$3:$Y$2185,16,FALSE)</f>
        <v>0</v>
      </c>
      <c r="R1239">
        <f>VLOOKUP(B1239,[1]Arkusz5!$A$3:$Y$2185,17,FALSE)</f>
        <v>0</v>
      </c>
      <c r="S1239" t="str">
        <f>VLOOKUP(B1239,[1]Arkusz5!$A$3:$Y$2185,18,FALSE)</f>
        <v>Europa</v>
      </c>
      <c r="T1239" t="str">
        <f>VLOOKUP(B1239,[1]Arkusz5!$A$3:$Y$2185,19,FALSE)</f>
        <v>Polska</v>
      </c>
      <c r="U1239" t="str">
        <f>VLOOKUP(B1239,[1]Arkusz5!$A$3:$Y$2185,20,FALSE)</f>
        <v>wielkopolskie</v>
      </c>
      <c r="V1239" t="str">
        <f>VLOOKUP(B1239,[1]Arkusz5!$A$3:$Y$2185,21,FALSE)</f>
        <v>poznański</v>
      </c>
      <c r="W1239" t="str">
        <f>VLOOKUP(B1239,[1]Arkusz5!$A$3:$Y$2185,22,FALSE)</f>
        <v>Mosina</v>
      </c>
      <c r="X1239" t="str">
        <f>VLOOKUP(B1239,[1]Arkusz5!$A$3:$Y$2185,23,FALSE)</f>
        <v>315.56 Równina Wrzesińska</v>
      </c>
      <c r="Y1239" t="str">
        <f>VLOOKUP(B1239,[1]Arkusz5!$A$3:$Y$2185,24,FALSE)</f>
        <v>Continental Bio-geographical Region</v>
      </c>
      <c r="Z1239" t="str">
        <f>VLOOKUP(B1239,[1]Arkusz5!$A$3:$Y$2185,25,FALSE)</f>
        <v>Leucobryo-Pinetum</v>
      </c>
    </row>
    <row r="1240" spans="1:26" x14ac:dyDescent="0.25">
      <c r="A1240">
        <v>1239</v>
      </c>
      <c r="C1240" t="e">
        <f>VLOOKUP(B1240,[1]Arkusz5!$A$3:$Y$2185,2,FALSE)</f>
        <v>#N/A</v>
      </c>
      <c r="D1240" t="e">
        <f>VLOOKUP(B1240,[1]Arkusz5!$A$3:$Y$2185,3,FALSE)</f>
        <v>#N/A</v>
      </c>
      <c r="E1240" t="e">
        <f>VLOOKUP(B1240,[1]Arkusz5!$A$3:$Y$2185,4,FALSE)</f>
        <v>#N/A</v>
      </c>
      <c r="F1240" t="e">
        <f>VLOOKUP(B1240,[1]Arkusz5!$A$3:$Y$2185,5,FALSE)</f>
        <v>#N/A</v>
      </c>
      <c r="G1240" t="e">
        <f>VLOOKUP(B1240,[1]Arkusz5!$A$3:$Y$2185,6,FALSE)</f>
        <v>#N/A</v>
      </c>
      <c r="H1240" t="e">
        <f>VLOOKUP(B1240,[1]Arkusz5!$A$3:$Y$2185,7,FALSE)</f>
        <v>#N/A</v>
      </c>
      <c r="I1240" t="e">
        <f>VLOOKUP(B1240,[1]Arkusz5!$A$3:$Y$2185,8,FALSE)</f>
        <v>#N/A</v>
      </c>
      <c r="J1240" t="e">
        <f>VLOOKUP(B1240,[1]Arkusz5!$A$3:$Y$2185,9,FALSE)</f>
        <v>#N/A</v>
      </c>
      <c r="K1240" t="e">
        <f>VLOOKUP(B1240,[1]Arkusz5!$A$3:$Y$2185,10,FALSE)</f>
        <v>#N/A</v>
      </c>
      <c r="L1240" t="e">
        <f>VLOOKUP(B1240,[1]Arkusz5!$A$3:$Y$2185,11,FALSE)</f>
        <v>#N/A</v>
      </c>
      <c r="M1240" t="e">
        <f>VLOOKUP(B1240,[1]Arkusz5!$A$3:$Y$2185,12,FALSE)</f>
        <v>#N/A</v>
      </c>
      <c r="N1240" t="e">
        <f>VLOOKUP(B1240,[1]Arkusz5!$A$3:$Y$2185,13,FALSE)</f>
        <v>#N/A</v>
      </c>
      <c r="O1240" t="e">
        <f>VLOOKUP(B1240,[1]Arkusz5!$A$3:$Y$2185,14,FALSE)</f>
        <v>#N/A</v>
      </c>
      <c r="P1240" t="e">
        <f>VLOOKUP(B1240,[1]Arkusz5!$A$3:$Y$2185,15,FALSE)</f>
        <v>#N/A</v>
      </c>
      <c r="Q1240" t="e">
        <f>VLOOKUP(B1240,[1]Arkusz5!$A$3:$Y$2185,16,FALSE)</f>
        <v>#N/A</v>
      </c>
      <c r="R1240" t="e">
        <f>VLOOKUP(B1240,[1]Arkusz5!$A$3:$Y$2185,17,FALSE)</f>
        <v>#N/A</v>
      </c>
      <c r="S1240" t="e">
        <f>VLOOKUP(B1240,[1]Arkusz5!$A$3:$Y$2185,18,FALSE)</f>
        <v>#N/A</v>
      </c>
      <c r="T1240" t="e">
        <f>VLOOKUP(B1240,[1]Arkusz5!$A$3:$Y$2185,19,FALSE)</f>
        <v>#N/A</v>
      </c>
      <c r="U1240" t="e">
        <f>VLOOKUP(B1240,[1]Arkusz5!$A$3:$Y$2185,20,FALSE)</f>
        <v>#N/A</v>
      </c>
      <c r="V1240" t="e">
        <f>VLOOKUP(B1240,[1]Arkusz5!$A$3:$Y$2185,21,FALSE)</f>
        <v>#N/A</v>
      </c>
      <c r="W1240" t="e">
        <f>VLOOKUP(B1240,[1]Arkusz5!$A$3:$Y$2185,22,FALSE)</f>
        <v>#N/A</v>
      </c>
      <c r="X1240" t="e">
        <f>VLOOKUP(B1240,[1]Arkusz5!$A$3:$Y$2185,23,FALSE)</f>
        <v>#N/A</v>
      </c>
      <c r="Y1240" t="e">
        <f>VLOOKUP(B1240,[1]Arkusz5!$A$3:$Y$2185,24,FALSE)</f>
        <v>#N/A</v>
      </c>
      <c r="Z1240" t="e">
        <f>VLOOKUP(B1240,[1]Arkusz5!$A$3:$Y$2185,25,FALSE)</f>
        <v>#N/A</v>
      </c>
    </row>
    <row r="1241" spans="1:26" x14ac:dyDescent="0.25">
      <c r="A1241">
        <v>1240</v>
      </c>
      <c r="B1241" t="s">
        <v>7344</v>
      </c>
      <c r="C1241" t="str">
        <f>VLOOKUP(B1241,[1]Arkusz5!$A$3:$Y$2185,2,FALSE)</f>
        <v>52.45112</v>
      </c>
      <c r="D1241" t="str">
        <f>VLOOKUP(B1241,[1]Arkusz5!$A$3:$Y$2185,3,FALSE)</f>
        <v>17.2484</v>
      </c>
      <c r="E1241" t="str">
        <f>VLOOKUP(B1241,[1]Arkusz5!$A$3:$Y$2185,4,FALSE)</f>
        <v>33UXU51</v>
      </c>
      <c r="F1241" t="str">
        <f>VLOOKUP(B1241,[1]Arkusz5!$A$3:$Y$2185,5,FALSE)</f>
        <v>CC91</v>
      </c>
      <c r="G1241">
        <f>VLOOKUP(B1241,[1]Arkusz5!$A$3:$Y$2185,6,FALSE)</f>
        <v>0</v>
      </c>
      <c r="H1241">
        <f>VLOOKUP(B1241,[1]Arkusz5!$A$3:$Y$2185,7,FALSE)</f>
        <v>0</v>
      </c>
      <c r="I1241">
        <f>VLOOKUP(B1241,[1]Arkusz5!$A$3:$Y$2185,8,FALSE)</f>
        <v>0</v>
      </c>
      <c r="J1241">
        <f>VLOOKUP(B1241,[1]Arkusz5!$A$3:$Y$2185,9,FALSE)</f>
        <v>0</v>
      </c>
      <c r="K1241" t="str">
        <f>VLOOKUP(B1241,[1]Arkusz5!$A$3:$Y$2185,10,FALSE)</f>
        <v>Park Krajobrazowy Promno - otulina</v>
      </c>
      <c r="L1241">
        <f>VLOOKUP(B1241,[1]Arkusz5!$A$3:$Y$2185,11,FALSE)</f>
        <v>0</v>
      </c>
      <c r="M1241">
        <f>VLOOKUP(B1241,[1]Arkusz5!$A$3:$Y$2185,12,FALSE)</f>
        <v>0</v>
      </c>
      <c r="N1241">
        <f>VLOOKUP(B1241,[1]Arkusz5!$A$3:$Y$2185,13,FALSE)</f>
        <v>0</v>
      </c>
      <c r="O1241">
        <f>VLOOKUP(B1241,[1]Arkusz5!$A$3:$Y$2185,14,FALSE)</f>
        <v>0</v>
      </c>
      <c r="P1241">
        <f>VLOOKUP(B1241,[1]Arkusz5!$A$3:$Y$2185,15,FALSE)</f>
        <v>0</v>
      </c>
      <c r="Q1241" t="str">
        <f>VLOOKUP(B1241,[1]Arkusz5!$A$3:$Y$2185,16,FALSE)</f>
        <v>PLH300030</v>
      </c>
      <c r="R1241" t="str">
        <f>VLOOKUP(B1241,[1]Arkusz5!$A$3:$Y$2185,17,FALSE)</f>
        <v>Ostoja koło Promna</v>
      </c>
      <c r="S1241" t="str">
        <f>VLOOKUP(B1241,[1]Arkusz5!$A$3:$Y$2185,18,FALSE)</f>
        <v>Europa</v>
      </c>
      <c r="T1241" t="str">
        <f>VLOOKUP(B1241,[1]Arkusz5!$A$3:$Y$2185,19,FALSE)</f>
        <v>Polska</v>
      </c>
      <c r="U1241" t="str">
        <f>VLOOKUP(B1241,[1]Arkusz5!$A$3:$Y$2185,20,FALSE)</f>
        <v>wielkopolskie</v>
      </c>
      <c r="V1241" t="str">
        <f>VLOOKUP(B1241,[1]Arkusz5!$A$3:$Y$2185,21,FALSE)</f>
        <v>poznański</v>
      </c>
      <c r="W1241" t="str">
        <f>VLOOKUP(B1241,[1]Arkusz5!$A$3:$Y$2185,22,FALSE)</f>
        <v>Pobiedziska</v>
      </c>
      <c r="X1241" t="str">
        <f>VLOOKUP(B1241,[1]Arkusz5!$A$3:$Y$2185,23,FALSE)</f>
        <v>315.56 Równina Wrzesińska</v>
      </c>
      <c r="Y1241" t="str">
        <f>VLOOKUP(B1241,[1]Arkusz5!$A$3:$Y$2185,24,FALSE)</f>
        <v>Continental Bio-geographical Region</v>
      </c>
      <c r="Z1241" t="str">
        <f>VLOOKUP(B1241,[1]Arkusz5!$A$3:$Y$2185,25,FALSE)</f>
        <v>Galio-Carpinetum</v>
      </c>
    </row>
    <row r="1242" spans="1:26" x14ac:dyDescent="0.25">
      <c r="A1242">
        <v>1241</v>
      </c>
      <c r="B1242" t="s">
        <v>7347</v>
      </c>
      <c r="C1242" t="str">
        <f>VLOOKUP(B1242,[1]Arkusz5!$A$3:$Y$2185,2,FALSE)</f>
        <v>52.431214</v>
      </c>
      <c r="D1242" t="str">
        <f>VLOOKUP(B1242,[1]Arkusz5!$A$3:$Y$2185,3,FALSE)</f>
        <v>16.677709</v>
      </c>
      <c r="E1242" t="str">
        <f>VLOOKUP(B1242,[1]Arkusz5!$A$3:$Y$2185,4,FALSE)</f>
        <v>33UXU11</v>
      </c>
      <c r="F1242" t="str">
        <f>VLOOKUP(B1242,[1]Arkusz5!$A$3:$Y$2185,5,FALSE)</f>
        <v>BC97</v>
      </c>
      <c r="G1242">
        <f>VLOOKUP(B1242,[1]Arkusz5!$A$3:$Y$2185,6,FALSE)</f>
        <v>0</v>
      </c>
      <c r="H1242">
        <f>VLOOKUP(B1242,[1]Arkusz5!$A$3:$Y$2185,7,FALSE)</f>
        <v>0</v>
      </c>
      <c r="I1242">
        <f>VLOOKUP(B1242,[1]Arkusz5!$A$3:$Y$2185,8,FALSE)</f>
        <v>0</v>
      </c>
      <c r="J1242">
        <f>VLOOKUP(B1242,[1]Arkusz5!$A$3:$Y$2185,9,FALSE)</f>
        <v>0</v>
      </c>
      <c r="K1242">
        <f>VLOOKUP(B1242,[1]Arkusz5!$A$3:$Y$2185,10,FALSE)</f>
        <v>0</v>
      </c>
      <c r="L1242">
        <f>VLOOKUP(B1242,[1]Arkusz5!$A$3:$Y$2185,11,FALSE)</f>
        <v>0</v>
      </c>
      <c r="M1242">
        <f>VLOOKUP(B1242,[1]Arkusz5!$A$3:$Y$2185,12,FALSE)</f>
        <v>0</v>
      </c>
      <c r="N1242" t="str">
        <f>VLOOKUP(B1242,[1]Arkusz5!$A$3:$Y$2185,13,FALSE)</f>
        <v>Rynny Jeziora Lusowskiego i Doliny Samy</v>
      </c>
      <c r="O1242">
        <f>VLOOKUP(B1242,[1]Arkusz5!$A$3:$Y$2185,14,FALSE)</f>
        <v>0</v>
      </c>
      <c r="P1242">
        <f>VLOOKUP(B1242,[1]Arkusz5!$A$3:$Y$2185,15,FALSE)</f>
        <v>0</v>
      </c>
      <c r="Q1242">
        <f>VLOOKUP(B1242,[1]Arkusz5!$A$3:$Y$2185,16,FALSE)</f>
        <v>0</v>
      </c>
      <c r="R1242">
        <f>VLOOKUP(B1242,[1]Arkusz5!$A$3:$Y$2185,17,FALSE)</f>
        <v>0</v>
      </c>
      <c r="S1242" t="str">
        <f>VLOOKUP(B1242,[1]Arkusz5!$A$3:$Y$2185,18,FALSE)</f>
        <v>Europa</v>
      </c>
      <c r="T1242" t="str">
        <f>VLOOKUP(B1242,[1]Arkusz5!$A$3:$Y$2185,19,FALSE)</f>
        <v>Polska</v>
      </c>
      <c r="U1242" t="str">
        <f>VLOOKUP(B1242,[1]Arkusz5!$A$3:$Y$2185,20,FALSE)</f>
        <v>wielkopolskie</v>
      </c>
      <c r="V1242" t="str">
        <f>VLOOKUP(B1242,[1]Arkusz5!$A$3:$Y$2185,21,FALSE)</f>
        <v>poznański</v>
      </c>
      <c r="W1242" t="str">
        <f>VLOOKUP(B1242,[1]Arkusz5!$A$3:$Y$2185,22,FALSE)</f>
        <v>Tarnowo Podgórne</v>
      </c>
      <c r="X1242" t="str">
        <f>VLOOKUP(B1242,[1]Arkusz5!$A$3:$Y$2185,23,FALSE)</f>
        <v>315.51 Pojezierze Poznańskie</v>
      </c>
      <c r="Y1242" t="str">
        <f>VLOOKUP(B1242,[1]Arkusz5!$A$3:$Y$2185,24,FALSE)</f>
        <v>Continental Bio-geographical Region</v>
      </c>
      <c r="Z1242">
        <f>VLOOKUP(B1242,[1]Arkusz5!$A$3:$Y$2185,25,FALSE)</f>
        <v>0</v>
      </c>
    </row>
    <row r="1243" spans="1:26" x14ac:dyDescent="0.25">
      <c r="A1243">
        <v>1242</v>
      </c>
      <c r="B1243" t="s">
        <v>7356</v>
      </c>
      <c r="C1243" t="str">
        <f>VLOOKUP(B1243,[1]Arkusz5!$A$3:$Y$2185,2,FALSE)</f>
        <v>52.431214</v>
      </c>
      <c r="D1243" t="str">
        <f>VLOOKUP(B1243,[1]Arkusz5!$A$3:$Y$2185,3,FALSE)</f>
        <v>16.677709</v>
      </c>
      <c r="E1243" t="str">
        <f>VLOOKUP(B1243,[1]Arkusz5!$A$3:$Y$2185,4,FALSE)</f>
        <v>33UXU11</v>
      </c>
      <c r="F1243" t="str">
        <f>VLOOKUP(B1243,[1]Arkusz5!$A$3:$Y$2185,5,FALSE)</f>
        <v>BC97</v>
      </c>
      <c r="G1243">
        <f>VLOOKUP(B1243,[1]Arkusz5!$A$3:$Y$2185,6,FALSE)</f>
        <v>0</v>
      </c>
      <c r="H1243">
        <f>VLOOKUP(B1243,[1]Arkusz5!$A$3:$Y$2185,7,FALSE)</f>
        <v>0</v>
      </c>
      <c r="I1243">
        <f>VLOOKUP(B1243,[1]Arkusz5!$A$3:$Y$2185,8,FALSE)</f>
        <v>0</v>
      </c>
      <c r="J1243">
        <f>VLOOKUP(B1243,[1]Arkusz5!$A$3:$Y$2185,9,FALSE)</f>
        <v>0</v>
      </c>
      <c r="K1243">
        <f>VLOOKUP(B1243,[1]Arkusz5!$A$3:$Y$2185,10,FALSE)</f>
        <v>0</v>
      </c>
      <c r="L1243">
        <f>VLOOKUP(B1243,[1]Arkusz5!$A$3:$Y$2185,11,FALSE)</f>
        <v>0</v>
      </c>
      <c r="M1243">
        <f>VLOOKUP(B1243,[1]Arkusz5!$A$3:$Y$2185,12,FALSE)</f>
        <v>0</v>
      </c>
      <c r="N1243" t="str">
        <f>VLOOKUP(B1243,[1]Arkusz5!$A$3:$Y$2185,13,FALSE)</f>
        <v>Rynny Jeziora Lusowskiego i Doliny Samy</v>
      </c>
      <c r="O1243">
        <f>VLOOKUP(B1243,[1]Arkusz5!$A$3:$Y$2185,14,FALSE)</f>
        <v>0</v>
      </c>
      <c r="P1243">
        <f>VLOOKUP(B1243,[1]Arkusz5!$A$3:$Y$2185,15,FALSE)</f>
        <v>0</v>
      </c>
      <c r="Q1243">
        <f>VLOOKUP(B1243,[1]Arkusz5!$A$3:$Y$2185,16,FALSE)</f>
        <v>0</v>
      </c>
      <c r="R1243">
        <f>VLOOKUP(B1243,[1]Arkusz5!$A$3:$Y$2185,17,FALSE)</f>
        <v>0</v>
      </c>
      <c r="S1243" t="str">
        <f>VLOOKUP(B1243,[1]Arkusz5!$A$3:$Y$2185,18,FALSE)</f>
        <v>Europa</v>
      </c>
      <c r="T1243" t="str">
        <f>VLOOKUP(B1243,[1]Arkusz5!$A$3:$Y$2185,19,FALSE)</f>
        <v>Polska</v>
      </c>
      <c r="U1243" t="str">
        <f>VLOOKUP(B1243,[1]Arkusz5!$A$3:$Y$2185,20,FALSE)</f>
        <v>wielkopolskie</v>
      </c>
      <c r="V1243" t="str">
        <f>VLOOKUP(B1243,[1]Arkusz5!$A$3:$Y$2185,21,FALSE)</f>
        <v>poznański</v>
      </c>
      <c r="W1243" t="str">
        <f>VLOOKUP(B1243,[1]Arkusz5!$A$3:$Y$2185,22,FALSE)</f>
        <v>Tarnowo Podgórne</v>
      </c>
      <c r="X1243" t="str">
        <f>VLOOKUP(B1243,[1]Arkusz5!$A$3:$Y$2185,23,FALSE)</f>
        <v>315.51 Pojezierze Poznańskie</v>
      </c>
      <c r="Y1243" t="str">
        <f>VLOOKUP(B1243,[1]Arkusz5!$A$3:$Y$2185,24,FALSE)</f>
        <v>Continental Bio-geographical Region</v>
      </c>
      <c r="Z1243">
        <f>VLOOKUP(B1243,[1]Arkusz5!$A$3:$Y$2185,25,FALSE)</f>
        <v>0</v>
      </c>
    </row>
    <row r="1244" spans="1:26" x14ac:dyDescent="0.25">
      <c r="A1244">
        <v>1243</v>
      </c>
      <c r="B1244" t="s">
        <v>7357</v>
      </c>
      <c r="C1244" t="str">
        <f>VLOOKUP(B1244,[1]Arkusz5!$A$3:$Y$2185,2,FALSE)</f>
        <v>52.467677</v>
      </c>
      <c r="D1244" t="str">
        <f>VLOOKUP(B1244,[1]Arkusz5!$A$3:$Y$2185,3,FALSE)</f>
        <v>17.222889</v>
      </c>
      <c r="E1244" t="str">
        <f>VLOOKUP(B1244,[1]Arkusz5!$A$3:$Y$2185,4,FALSE)</f>
        <v>33UXU51</v>
      </c>
      <c r="F1244" t="str">
        <f>VLOOKUP(B1244,[1]Arkusz5!$A$3:$Y$2185,5,FALSE)</f>
        <v>CC90</v>
      </c>
      <c r="G1244">
        <f>VLOOKUP(B1244,[1]Arkusz5!$A$3:$Y$2185,6,FALSE)</f>
        <v>0</v>
      </c>
      <c r="H1244">
        <f>VLOOKUP(B1244,[1]Arkusz5!$A$3:$Y$2185,7,FALSE)</f>
        <v>0</v>
      </c>
      <c r="I1244">
        <f>VLOOKUP(B1244,[1]Arkusz5!$A$3:$Y$2185,8,FALSE)</f>
        <v>0</v>
      </c>
      <c r="J1244">
        <f>VLOOKUP(B1244,[1]Arkusz5!$A$3:$Y$2185,9,FALSE)</f>
        <v>0</v>
      </c>
      <c r="K1244" t="str">
        <f>VLOOKUP(B1244,[1]Arkusz5!$A$3:$Y$2185,10,FALSE)</f>
        <v>Park Krajobrazowy Promno - otulina</v>
      </c>
      <c r="L1244" t="str">
        <f>VLOOKUP(B1244,[1]Arkusz5!$A$3:$Y$2185,11,FALSE)</f>
        <v>Jezioro Dębiniec</v>
      </c>
      <c r="M1244" t="str">
        <f>VLOOKUP(B1244,[1]Arkusz5!$A$3:$Y$2185,12,FALSE)</f>
        <v>krajobrazowy</v>
      </c>
      <c r="N1244">
        <f>VLOOKUP(B1244,[1]Arkusz5!$A$3:$Y$2185,13,FALSE)</f>
        <v>0</v>
      </c>
      <c r="O1244">
        <f>VLOOKUP(B1244,[1]Arkusz5!$A$3:$Y$2185,14,FALSE)</f>
        <v>0</v>
      </c>
      <c r="P1244">
        <f>VLOOKUP(B1244,[1]Arkusz5!$A$3:$Y$2185,15,FALSE)</f>
        <v>0</v>
      </c>
      <c r="Q1244" t="str">
        <f>VLOOKUP(B1244,[1]Arkusz5!$A$3:$Y$2185,16,FALSE)</f>
        <v>PLH300030</v>
      </c>
      <c r="R1244" t="str">
        <f>VLOOKUP(B1244,[1]Arkusz5!$A$3:$Y$2185,17,FALSE)</f>
        <v>Ostoja koło Promna</v>
      </c>
      <c r="S1244" t="str">
        <f>VLOOKUP(B1244,[1]Arkusz5!$A$3:$Y$2185,18,FALSE)</f>
        <v>Europa</v>
      </c>
      <c r="T1244" t="str">
        <f>VLOOKUP(B1244,[1]Arkusz5!$A$3:$Y$2185,19,FALSE)</f>
        <v>Polska</v>
      </c>
      <c r="U1244" t="str">
        <f>VLOOKUP(B1244,[1]Arkusz5!$A$3:$Y$2185,20,FALSE)</f>
        <v>wielkopolskie</v>
      </c>
      <c r="V1244" t="str">
        <f>VLOOKUP(B1244,[1]Arkusz5!$A$3:$Y$2185,21,FALSE)</f>
        <v>poznański</v>
      </c>
      <c r="W1244" t="str">
        <f>VLOOKUP(B1244,[1]Arkusz5!$A$3:$Y$2185,22,FALSE)</f>
        <v>Pobiedziska</v>
      </c>
      <c r="X1244" t="str">
        <f>VLOOKUP(B1244,[1]Arkusz5!$A$3:$Y$2185,23,FALSE)</f>
        <v>315.56 Równina Wrzesińska</v>
      </c>
      <c r="Y1244" t="str">
        <f>VLOOKUP(B1244,[1]Arkusz5!$A$3:$Y$2185,24,FALSE)</f>
        <v>Continental Bio-geographical Region</v>
      </c>
      <c r="Z1244" t="str">
        <f>VLOOKUP(B1244,[1]Arkusz5!$A$3:$Y$2185,25,FALSE)</f>
        <v>Galio-Carpinetum</v>
      </c>
    </row>
    <row r="1245" spans="1:26" x14ac:dyDescent="0.25">
      <c r="A1245">
        <v>1244</v>
      </c>
      <c r="B1245" t="s">
        <v>7365</v>
      </c>
      <c r="C1245" t="str">
        <f>VLOOKUP(B1245,[1]Arkusz5!$A$3:$Y$2185,2,FALSE)</f>
        <v>52.3986</v>
      </c>
      <c r="D1245" t="str">
        <f>VLOOKUP(B1245,[1]Arkusz5!$A$3:$Y$2185,3,FALSE)</f>
        <v>16.9817</v>
      </c>
      <c r="E1245" t="str">
        <f>VLOOKUP(B1245,[1]Arkusz5!$A$3:$Y$2185,4,FALSE)</f>
        <v>33UXU30</v>
      </c>
      <c r="F1245" t="str">
        <f>VLOOKUP(B1245,[1]Arkusz5!$A$3:$Y$2185,5,FALSE)</f>
        <v>BD09</v>
      </c>
      <c r="G1245">
        <f>VLOOKUP(B1245,[1]Arkusz5!$A$3:$Y$2185,6,FALSE)</f>
        <v>0</v>
      </c>
      <c r="H1245">
        <f>VLOOKUP(B1245,[1]Arkusz5!$A$3:$Y$2185,7,FALSE)</f>
        <v>0</v>
      </c>
      <c r="I1245">
        <f>VLOOKUP(B1245,[1]Arkusz5!$A$3:$Y$2185,8,FALSE)</f>
        <v>0</v>
      </c>
      <c r="J1245">
        <f>VLOOKUP(B1245,[1]Arkusz5!$A$3:$Y$2185,9,FALSE)</f>
        <v>0</v>
      </c>
      <c r="K1245">
        <f>VLOOKUP(B1245,[1]Arkusz5!$A$3:$Y$2185,10,FALSE)</f>
        <v>0</v>
      </c>
      <c r="L1245">
        <f>VLOOKUP(B1245,[1]Arkusz5!$A$3:$Y$2185,11,FALSE)</f>
        <v>0</v>
      </c>
      <c r="M1245">
        <f>VLOOKUP(B1245,[1]Arkusz5!$A$3:$Y$2185,12,FALSE)</f>
        <v>0</v>
      </c>
      <c r="N1245">
        <f>VLOOKUP(B1245,[1]Arkusz5!$A$3:$Y$2185,13,FALSE)</f>
        <v>0</v>
      </c>
      <c r="O1245">
        <f>VLOOKUP(B1245,[1]Arkusz5!$A$3:$Y$2185,14,FALSE)</f>
        <v>0</v>
      </c>
      <c r="P1245">
        <f>VLOOKUP(B1245,[1]Arkusz5!$A$3:$Y$2185,15,FALSE)</f>
        <v>0</v>
      </c>
      <c r="Q1245">
        <f>VLOOKUP(B1245,[1]Arkusz5!$A$3:$Y$2185,16,FALSE)</f>
        <v>0</v>
      </c>
      <c r="R1245">
        <f>VLOOKUP(B1245,[1]Arkusz5!$A$3:$Y$2185,17,FALSE)</f>
        <v>0</v>
      </c>
      <c r="S1245" t="str">
        <f>VLOOKUP(B1245,[1]Arkusz5!$A$3:$Y$2185,18,FALSE)</f>
        <v>Europa</v>
      </c>
      <c r="T1245" t="str">
        <f>VLOOKUP(B1245,[1]Arkusz5!$A$3:$Y$2185,19,FALSE)</f>
        <v>Polska</v>
      </c>
      <c r="U1245" t="str">
        <f>VLOOKUP(B1245,[1]Arkusz5!$A$3:$Y$2185,20,FALSE)</f>
        <v>wielkopolskie</v>
      </c>
      <c r="V1245" t="str">
        <f>VLOOKUP(B1245,[1]Arkusz5!$A$3:$Y$2185,21,FALSE)</f>
        <v>Poznań</v>
      </c>
      <c r="W1245" t="str">
        <f>VLOOKUP(B1245,[1]Arkusz5!$A$3:$Y$2185,22,FALSE)</f>
        <v>Poznań</v>
      </c>
      <c r="X1245" t="str">
        <f>VLOOKUP(B1245,[1]Arkusz5!$A$3:$Y$2185,23,FALSE)</f>
        <v>315.56 Równina Wrzesińska</v>
      </c>
      <c r="Y1245" t="str">
        <f>VLOOKUP(B1245,[1]Arkusz5!$A$3:$Y$2185,24,FALSE)</f>
        <v>Continental Bio-geographical Region</v>
      </c>
      <c r="Z1245" t="str">
        <f>VLOOKUP(B1245,[1]Arkusz5!$A$3:$Y$2185,25,FALSE)</f>
        <v>Pino-Quercetum (=Querco-Pinetum + Serratulo-Pinetum)</v>
      </c>
    </row>
    <row r="1246" spans="1:26" x14ac:dyDescent="0.25">
      <c r="A1246">
        <v>1245</v>
      </c>
      <c r="B1246" t="s">
        <v>7371</v>
      </c>
      <c r="C1246" t="str">
        <f>VLOOKUP(B1246,[1]Arkusz5!$A$3:$Y$2185,2,FALSE)</f>
        <v>52.402254</v>
      </c>
      <c r="D1246" t="str">
        <f>VLOOKUP(B1246,[1]Arkusz5!$A$3:$Y$2185,3,FALSE)</f>
        <v>16.969687</v>
      </c>
      <c r="E1246" t="str">
        <f>VLOOKUP(B1246,[1]Arkusz5!$A$3:$Y$2185,4,FALSE)</f>
        <v>33UXU30</v>
      </c>
      <c r="F1246" t="str">
        <f>VLOOKUP(B1246,[1]Arkusz5!$A$3:$Y$2185,5,FALSE)</f>
        <v>BD09</v>
      </c>
      <c r="G1246">
        <f>VLOOKUP(B1246,[1]Arkusz5!$A$3:$Y$2185,6,FALSE)</f>
        <v>0</v>
      </c>
      <c r="H1246">
        <f>VLOOKUP(B1246,[1]Arkusz5!$A$3:$Y$2185,7,FALSE)</f>
        <v>0</v>
      </c>
      <c r="I1246">
        <f>VLOOKUP(B1246,[1]Arkusz5!$A$3:$Y$2185,8,FALSE)</f>
        <v>0</v>
      </c>
      <c r="J1246">
        <f>VLOOKUP(B1246,[1]Arkusz5!$A$3:$Y$2185,9,FALSE)</f>
        <v>0</v>
      </c>
      <c r="K1246">
        <f>VLOOKUP(B1246,[1]Arkusz5!$A$3:$Y$2185,10,FALSE)</f>
        <v>0</v>
      </c>
      <c r="L1246">
        <f>VLOOKUP(B1246,[1]Arkusz5!$A$3:$Y$2185,11,FALSE)</f>
        <v>0</v>
      </c>
      <c r="M1246">
        <f>VLOOKUP(B1246,[1]Arkusz5!$A$3:$Y$2185,12,FALSE)</f>
        <v>0</v>
      </c>
      <c r="N1246">
        <f>VLOOKUP(B1246,[1]Arkusz5!$A$3:$Y$2185,13,FALSE)</f>
        <v>0</v>
      </c>
      <c r="O1246">
        <f>VLOOKUP(B1246,[1]Arkusz5!$A$3:$Y$2185,14,FALSE)</f>
        <v>0</v>
      </c>
      <c r="P1246">
        <f>VLOOKUP(B1246,[1]Arkusz5!$A$3:$Y$2185,15,FALSE)</f>
        <v>0</v>
      </c>
      <c r="Q1246">
        <f>VLOOKUP(B1246,[1]Arkusz5!$A$3:$Y$2185,16,FALSE)</f>
        <v>0</v>
      </c>
      <c r="R1246">
        <f>VLOOKUP(B1246,[1]Arkusz5!$A$3:$Y$2185,17,FALSE)</f>
        <v>0</v>
      </c>
      <c r="S1246" t="str">
        <f>VLOOKUP(B1246,[1]Arkusz5!$A$3:$Y$2185,18,FALSE)</f>
        <v>Europa</v>
      </c>
      <c r="T1246" t="str">
        <f>VLOOKUP(B1246,[1]Arkusz5!$A$3:$Y$2185,19,FALSE)</f>
        <v>Polska</v>
      </c>
      <c r="U1246" t="str">
        <f>VLOOKUP(B1246,[1]Arkusz5!$A$3:$Y$2185,20,FALSE)</f>
        <v>wielkopolskie</v>
      </c>
      <c r="V1246" t="str">
        <f>VLOOKUP(B1246,[1]Arkusz5!$A$3:$Y$2185,21,FALSE)</f>
        <v>Poznań</v>
      </c>
      <c r="W1246" t="str">
        <f>VLOOKUP(B1246,[1]Arkusz5!$A$3:$Y$2185,22,FALSE)</f>
        <v>Poznań</v>
      </c>
      <c r="X1246" t="str">
        <f>VLOOKUP(B1246,[1]Arkusz5!$A$3:$Y$2185,23,FALSE)</f>
        <v>315.56 Równina Wrzesińska</v>
      </c>
      <c r="Y1246" t="str">
        <f>VLOOKUP(B1246,[1]Arkusz5!$A$3:$Y$2185,24,FALSE)</f>
        <v>Continental Bio-geographical Region</v>
      </c>
      <c r="Z1246" t="str">
        <f>VLOOKUP(B1246,[1]Arkusz5!$A$3:$Y$2185,25,FALSE)</f>
        <v>Galio-Carpinetum</v>
      </c>
    </row>
    <row r="1247" spans="1:26" x14ac:dyDescent="0.25">
      <c r="A1247">
        <v>1246</v>
      </c>
      <c r="B1247" t="s">
        <v>7379</v>
      </c>
      <c r="C1247" t="str">
        <f>VLOOKUP(B1247,[1]Arkusz5!$A$3:$Y$2185,2,FALSE)</f>
        <v>52.0096</v>
      </c>
      <c r="D1247" t="str">
        <f>VLOOKUP(B1247,[1]Arkusz5!$A$3:$Y$2185,3,FALSE)</f>
        <v>16.1603</v>
      </c>
      <c r="E1247" t="str">
        <f>VLOOKUP(B1247,[1]Arkusz5!$A$3:$Y$2185,4,FALSE)</f>
        <v>33UWT76</v>
      </c>
      <c r="F1247" t="str">
        <f>VLOOKUP(B1247,[1]Arkusz5!$A$3:$Y$2185,5,FALSE)</f>
        <v>BD43</v>
      </c>
      <c r="G1247">
        <f>VLOOKUP(B1247,[1]Arkusz5!$A$3:$Y$2185,6,FALSE)</f>
        <v>0</v>
      </c>
      <c r="H1247">
        <f>VLOOKUP(B1247,[1]Arkusz5!$A$3:$Y$2185,7,FALSE)</f>
        <v>0</v>
      </c>
      <c r="I1247">
        <f>VLOOKUP(B1247,[1]Arkusz5!$A$3:$Y$2185,8,FALSE)</f>
        <v>0</v>
      </c>
      <c r="J1247">
        <f>VLOOKUP(B1247,[1]Arkusz5!$A$3:$Y$2185,9,FALSE)</f>
        <v>0</v>
      </c>
      <c r="K1247">
        <f>VLOOKUP(B1247,[1]Arkusz5!$A$3:$Y$2185,10,FALSE)</f>
        <v>0</v>
      </c>
      <c r="L1247">
        <f>VLOOKUP(B1247,[1]Arkusz5!$A$3:$Y$2185,11,FALSE)</f>
        <v>0</v>
      </c>
      <c r="M1247">
        <f>VLOOKUP(B1247,[1]Arkusz5!$A$3:$Y$2185,12,FALSE)</f>
        <v>0</v>
      </c>
      <c r="N1247" t="str">
        <f>VLOOKUP(B1247,[1]Arkusz5!$A$3:$Y$2185,13,FALSE)</f>
        <v>Przemęcko-Wschowski i kompleks leśny Włoszakowice</v>
      </c>
      <c r="O1247">
        <f>VLOOKUP(B1247,[1]Arkusz5!$A$3:$Y$2185,14,FALSE)</f>
        <v>0</v>
      </c>
      <c r="P1247">
        <f>VLOOKUP(B1247,[1]Arkusz5!$A$3:$Y$2185,15,FALSE)</f>
        <v>0</v>
      </c>
      <c r="Q1247">
        <f>VLOOKUP(B1247,[1]Arkusz5!$A$3:$Y$2185,16,FALSE)</f>
        <v>0</v>
      </c>
      <c r="R1247">
        <f>VLOOKUP(B1247,[1]Arkusz5!$A$3:$Y$2185,17,FALSE)</f>
        <v>0</v>
      </c>
      <c r="S1247" t="str">
        <f>VLOOKUP(B1247,[1]Arkusz5!$A$3:$Y$2185,18,FALSE)</f>
        <v>Europa</v>
      </c>
      <c r="T1247" t="str">
        <f>VLOOKUP(B1247,[1]Arkusz5!$A$3:$Y$2185,19,FALSE)</f>
        <v>Polska</v>
      </c>
      <c r="U1247" t="str">
        <f>VLOOKUP(B1247,[1]Arkusz5!$A$3:$Y$2185,20,FALSE)</f>
        <v>wielkopolskie</v>
      </c>
      <c r="V1247" t="str">
        <f>VLOOKUP(B1247,[1]Arkusz5!$A$3:$Y$2185,21,FALSE)</f>
        <v>wolsztyński</v>
      </c>
      <c r="W1247" t="str">
        <f>VLOOKUP(B1247,[1]Arkusz5!$A$3:$Y$2185,22,FALSE)</f>
        <v>Przemęt</v>
      </c>
      <c r="X1247" t="str">
        <f>VLOOKUP(B1247,[1]Arkusz5!$A$3:$Y$2185,23,FALSE)</f>
        <v>315.81 Pojezierze Sławskie</v>
      </c>
      <c r="Y1247" t="str">
        <f>VLOOKUP(B1247,[1]Arkusz5!$A$3:$Y$2185,24,FALSE)</f>
        <v>Continental Bio-geographical Region</v>
      </c>
      <c r="Z1247" t="str">
        <f>VLOOKUP(B1247,[1]Arkusz5!$A$3:$Y$2185,25,FALSE)</f>
        <v>Leucobryo-Pinetum</v>
      </c>
    </row>
    <row r="1248" spans="1:26" x14ac:dyDescent="0.25">
      <c r="A1248">
        <v>1247</v>
      </c>
      <c r="B1248" t="s">
        <v>7387</v>
      </c>
      <c r="C1248" t="str">
        <f>VLOOKUP(B1248,[1]Arkusz5!$A$3:$Y$2185,2,FALSE)</f>
        <v>52.446026</v>
      </c>
      <c r="D1248" t="str">
        <f>VLOOKUP(B1248,[1]Arkusz5!$A$3:$Y$2185,3,FALSE)</f>
        <v>16.841978</v>
      </c>
      <c r="E1248" t="str">
        <f>VLOOKUP(B1248,[1]Arkusz5!$A$3:$Y$2185,4,FALSE)</f>
        <v>33UXU21</v>
      </c>
      <c r="F1248" t="str">
        <f>VLOOKUP(B1248,[1]Arkusz5!$A$3:$Y$2185,5,FALSE)</f>
        <v>BC98</v>
      </c>
      <c r="G1248">
        <f>VLOOKUP(B1248,[1]Arkusz5!$A$3:$Y$2185,6,FALSE)</f>
        <v>0</v>
      </c>
      <c r="H1248">
        <f>VLOOKUP(B1248,[1]Arkusz5!$A$3:$Y$2185,7,FALSE)</f>
        <v>0</v>
      </c>
      <c r="I1248">
        <f>VLOOKUP(B1248,[1]Arkusz5!$A$3:$Y$2185,8,FALSE)</f>
        <v>0</v>
      </c>
      <c r="J1248">
        <f>VLOOKUP(B1248,[1]Arkusz5!$A$3:$Y$2185,9,FALSE)</f>
        <v>0</v>
      </c>
      <c r="K1248">
        <f>VLOOKUP(B1248,[1]Arkusz5!$A$3:$Y$2185,10,FALSE)</f>
        <v>0</v>
      </c>
      <c r="L1248">
        <f>VLOOKUP(B1248,[1]Arkusz5!$A$3:$Y$2185,11,FALSE)</f>
        <v>0</v>
      </c>
      <c r="M1248">
        <f>VLOOKUP(B1248,[1]Arkusz5!$A$3:$Y$2185,12,FALSE)</f>
        <v>0</v>
      </c>
      <c r="N1248">
        <f>VLOOKUP(B1248,[1]Arkusz5!$A$3:$Y$2185,13,FALSE)</f>
        <v>0</v>
      </c>
      <c r="O1248" t="str">
        <f>VLOOKUP(B1248,[1]Arkusz5!$A$3:$Y$2185,14,FALSE)</f>
        <v>Bogdanka I</v>
      </c>
      <c r="P1248">
        <f>VLOOKUP(B1248,[1]Arkusz5!$A$3:$Y$2185,15,FALSE)</f>
        <v>0</v>
      </c>
      <c r="Q1248">
        <f>VLOOKUP(B1248,[1]Arkusz5!$A$3:$Y$2185,16,FALSE)</f>
        <v>0</v>
      </c>
      <c r="R1248">
        <f>VLOOKUP(B1248,[1]Arkusz5!$A$3:$Y$2185,17,FALSE)</f>
        <v>0</v>
      </c>
      <c r="S1248" t="str">
        <f>VLOOKUP(B1248,[1]Arkusz5!$A$3:$Y$2185,18,FALSE)</f>
        <v>Europa</v>
      </c>
      <c r="T1248" t="str">
        <f>VLOOKUP(B1248,[1]Arkusz5!$A$3:$Y$2185,19,FALSE)</f>
        <v>Polska</v>
      </c>
      <c r="U1248" t="str">
        <f>VLOOKUP(B1248,[1]Arkusz5!$A$3:$Y$2185,20,FALSE)</f>
        <v>wielkopolskie</v>
      </c>
      <c r="V1248" t="str">
        <f>VLOOKUP(B1248,[1]Arkusz5!$A$3:$Y$2185,21,FALSE)</f>
        <v>Poznań</v>
      </c>
      <c r="W1248" t="str">
        <f>VLOOKUP(B1248,[1]Arkusz5!$A$3:$Y$2185,22,FALSE)</f>
        <v>Poznań</v>
      </c>
      <c r="X1248" t="str">
        <f>VLOOKUP(B1248,[1]Arkusz5!$A$3:$Y$2185,23,FALSE)</f>
        <v>315.51 Pojezierze Poznańskie</v>
      </c>
      <c r="Y1248" t="str">
        <f>VLOOKUP(B1248,[1]Arkusz5!$A$3:$Y$2185,24,FALSE)</f>
        <v>Continental Bio-geographical Region</v>
      </c>
      <c r="Z1248" t="str">
        <f>VLOOKUP(B1248,[1]Arkusz5!$A$3:$Y$2185,25,FALSE)</f>
        <v>Fraxino-Alnetum (=Circaeo-Alnetum)</v>
      </c>
    </row>
    <row r="1249" spans="1:26" x14ac:dyDescent="0.25">
      <c r="A1249">
        <v>1248</v>
      </c>
      <c r="B1249" t="s">
        <v>7395</v>
      </c>
      <c r="C1249" t="str">
        <f>VLOOKUP(B1249,[1]Arkusz5!$A$3:$Y$2185,2,FALSE)</f>
        <v>52.481935</v>
      </c>
      <c r="D1249" t="str">
        <f>VLOOKUP(B1249,[1]Arkusz5!$A$3:$Y$2185,3,FALSE)</f>
        <v>17.00606</v>
      </c>
      <c r="E1249" t="str">
        <f>VLOOKUP(B1249,[1]Arkusz5!$A$3:$Y$2185,4,FALSE)</f>
        <v>33UXU31</v>
      </c>
      <c r="F1249" t="str">
        <f>VLOOKUP(B1249,[1]Arkusz5!$A$3:$Y$2185,5,FALSE)</f>
        <v>BC99</v>
      </c>
      <c r="G1249">
        <f>VLOOKUP(B1249,[1]Arkusz5!$A$3:$Y$2185,6,FALSE)</f>
        <v>0</v>
      </c>
      <c r="H1249">
        <f>VLOOKUP(B1249,[1]Arkusz5!$A$3:$Y$2185,7,FALSE)</f>
        <v>0</v>
      </c>
      <c r="I1249">
        <f>VLOOKUP(B1249,[1]Arkusz5!$A$3:$Y$2185,8,FALSE)</f>
        <v>0</v>
      </c>
      <c r="J1249">
        <f>VLOOKUP(B1249,[1]Arkusz5!$A$3:$Y$2185,9,FALSE)</f>
        <v>0</v>
      </c>
      <c r="K1249" t="str">
        <f>VLOOKUP(B1249,[1]Arkusz5!$A$3:$Y$2185,10,FALSE)</f>
        <v>Park Krajobrazowy Puszcza Zielonka</v>
      </c>
      <c r="L1249">
        <f>VLOOKUP(B1249,[1]Arkusz5!$A$3:$Y$2185,11,FALSE)</f>
        <v>0</v>
      </c>
      <c r="M1249">
        <f>VLOOKUP(B1249,[1]Arkusz5!$A$3:$Y$2185,12,FALSE)</f>
        <v>0</v>
      </c>
      <c r="N1249">
        <f>VLOOKUP(B1249,[1]Arkusz5!$A$3:$Y$2185,13,FALSE)</f>
        <v>0</v>
      </c>
      <c r="O1249">
        <f>VLOOKUP(B1249,[1]Arkusz5!$A$3:$Y$2185,14,FALSE)</f>
        <v>0</v>
      </c>
      <c r="P1249">
        <f>VLOOKUP(B1249,[1]Arkusz5!$A$3:$Y$2185,15,FALSE)</f>
        <v>0</v>
      </c>
      <c r="Q1249" t="str">
        <f>VLOOKUP(B1249,[1]Arkusz5!$A$3:$Y$2185,16,FALSE)</f>
        <v>PLH300058</v>
      </c>
      <c r="R1249" t="str">
        <f>VLOOKUP(B1249,[1]Arkusz5!$A$3:$Y$2185,17,FALSE)</f>
        <v>Uroczyska Puszczy Zielonki</v>
      </c>
      <c r="S1249" t="str">
        <f>VLOOKUP(B1249,[1]Arkusz5!$A$3:$Y$2185,18,FALSE)</f>
        <v>Europa</v>
      </c>
      <c r="T1249" t="str">
        <f>VLOOKUP(B1249,[1]Arkusz5!$A$3:$Y$2185,19,FALSE)</f>
        <v>Polska</v>
      </c>
      <c r="U1249" t="str">
        <f>VLOOKUP(B1249,[1]Arkusz5!$A$3:$Y$2185,20,FALSE)</f>
        <v>wielkopolskie</v>
      </c>
      <c r="V1249" t="str">
        <f>VLOOKUP(B1249,[1]Arkusz5!$A$3:$Y$2185,21,FALSE)</f>
        <v>poznański</v>
      </c>
      <c r="W1249" t="str">
        <f>VLOOKUP(B1249,[1]Arkusz5!$A$3:$Y$2185,22,FALSE)</f>
        <v>Czerwonak</v>
      </c>
      <c r="X1249" t="str">
        <f>VLOOKUP(B1249,[1]Arkusz5!$A$3:$Y$2185,23,FALSE)</f>
        <v>315.56 Równina Wrzesińska</v>
      </c>
      <c r="Y1249" t="str">
        <f>VLOOKUP(B1249,[1]Arkusz5!$A$3:$Y$2185,24,FALSE)</f>
        <v>Continental Bio-geographical Region</v>
      </c>
      <c r="Z1249" t="str">
        <f>VLOOKUP(B1249,[1]Arkusz5!$A$3:$Y$2185,25,FALSE)</f>
        <v>Potentillo albae-Quercetum typicum</v>
      </c>
    </row>
    <row r="1250" spans="1:26" x14ac:dyDescent="0.25">
      <c r="A1250">
        <v>1249</v>
      </c>
      <c r="B1250" t="s">
        <v>7401</v>
      </c>
      <c r="C1250" t="str">
        <f>VLOOKUP(B1250,[1]Arkusz5!$A$3:$Y$2185,2,FALSE)</f>
        <v>52.25557</v>
      </c>
      <c r="D1250" t="str">
        <f>VLOOKUP(B1250,[1]Arkusz5!$A$3:$Y$2185,3,FALSE)</f>
        <v>16.78544</v>
      </c>
      <c r="E1250" t="str">
        <f>VLOOKUP(B1250,[1]Arkusz5!$A$3:$Y$2185,4,FALSE)</f>
        <v>33UXT29</v>
      </c>
      <c r="F1250" t="str">
        <f>VLOOKUP(B1250,[1]Arkusz5!$A$3:$Y$2185,5,FALSE)</f>
        <v>BD17</v>
      </c>
      <c r="G1250">
        <f>VLOOKUP(B1250,[1]Arkusz5!$A$3:$Y$2185,6,FALSE)</f>
        <v>0</v>
      </c>
      <c r="H1250">
        <f>VLOOKUP(B1250,[1]Arkusz5!$A$3:$Y$2185,7,FALSE)</f>
        <v>0</v>
      </c>
      <c r="I1250">
        <f>VLOOKUP(B1250,[1]Arkusz5!$A$3:$Y$2185,8,FALSE)</f>
        <v>0</v>
      </c>
      <c r="J1250" t="str">
        <f>VLOOKUP(B1250,[1]Arkusz5!$A$3:$Y$2185,9,FALSE)</f>
        <v>Wielkopolski Park Narodowy</v>
      </c>
      <c r="K1250">
        <f>VLOOKUP(B1250,[1]Arkusz5!$A$3:$Y$2185,10,FALSE)</f>
        <v>0</v>
      </c>
      <c r="L1250">
        <f>VLOOKUP(B1250,[1]Arkusz5!$A$3:$Y$2185,11,FALSE)</f>
        <v>0</v>
      </c>
      <c r="M1250">
        <f>VLOOKUP(B1250,[1]Arkusz5!$A$3:$Y$2185,12,FALSE)</f>
        <v>0</v>
      </c>
      <c r="N1250">
        <f>VLOOKUP(B1250,[1]Arkusz5!$A$3:$Y$2185,13,FALSE)</f>
        <v>0</v>
      </c>
      <c r="O1250">
        <f>VLOOKUP(B1250,[1]Arkusz5!$A$3:$Y$2185,14,FALSE)</f>
        <v>0</v>
      </c>
      <c r="P1250">
        <f>VLOOKUP(B1250,[1]Arkusz5!$A$3:$Y$2185,15,FALSE)</f>
        <v>0</v>
      </c>
      <c r="Q1250" t="str">
        <f>VLOOKUP(B1250,[1]Arkusz5!$A$3:$Y$2185,16,FALSE)</f>
        <v>PLB300017; PLH300010</v>
      </c>
      <c r="R1250" t="str">
        <f>VLOOKUP(B1250,[1]Arkusz5!$A$3:$Y$2185,17,FALSE)</f>
        <v>Ostoja Rogalińska; Ostoja Wielkopolska</v>
      </c>
      <c r="S1250" t="str">
        <f>VLOOKUP(B1250,[1]Arkusz5!$A$3:$Y$2185,18,FALSE)</f>
        <v>Europa</v>
      </c>
      <c r="T1250" t="str">
        <f>VLOOKUP(B1250,[1]Arkusz5!$A$3:$Y$2185,19,FALSE)</f>
        <v>Polska</v>
      </c>
      <c r="U1250" t="str">
        <f>VLOOKUP(B1250,[1]Arkusz5!$A$3:$Y$2185,20,FALSE)</f>
        <v>wielkopolskie</v>
      </c>
      <c r="V1250" t="str">
        <f>VLOOKUP(B1250,[1]Arkusz5!$A$3:$Y$2185,21,FALSE)</f>
        <v>poznański</v>
      </c>
      <c r="W1250" t="str">
        <f>VLOOKUP(B1250,[1]Arkusz5!$A$3:$Y$2185,22,FALSE)</f>
        <v>Stęszew</v>
      </c>
      <c r="X1250" t="str">
        <f>VLOOKUP(B1250,[1]Arkusz5!$A$3:$Y$2185,23,FALSE)</f>
        <v>315.64 Kotlina Śremska</v>
      </c>
      <c r="Y1250" t="str">
        <f>VLOOKUP(B1250,[1]Arkusz5!$A$3:$Y$2185,24,FALSE)</f>
        <v>Continental Bio-geographical Region</v>
      </c>
      <c r="Z1250" t="str">
        <f>VLOOKUP(B1250,[1]Arkusz5!$A$3:$Y$2185,25,FALSE)</f>
        <v>Galio-Carpinetum</v>
      </c>
    </row>
    <row r="1251" spans="1:26" x14ac:dyDescent="0.25">
      <c r="A1251">
        <v>1250</v>
      </c>
      <c r="B1251" t="s">
        <v>7408</v>
      </c>
      <c r="C1251" t="str">
        <f>VLOOKUP(B1251,[1]Arkusz5!$A$3:$Y$2185,2,FALSE)</f>
        <v>52.266088</v>
      </c>
      <c r="D1251" t="str">
        <f>VLOOKUP(B1251,[1]Arkusz5!$A$3:$Y$2185,3,FALSE)</f>
        <v>16.796097</v>
      </c>
      <c r="E1251" t="str">
        <f>VLOOKUP(B1251,[1]Arkusz5!$A$3:$Y$2185,4,FALSE)</f>
        <v>33UXT29</v>
      </c>
      <c r="F1251" t="str">
        <f>VLOOKUP(B1251,[1]Arkusz5!$A$3:$Y$2185,5,FALSE)</f>
        <v>BD17</v>
      </c>
      <c r="G1251">
        <f>VLOOKUP(B1251,[1]Arkusz5!$A$3:$Y$2185,6,FALSE)</f>
        <v>0</v>
      </c>
      <c r="H1251">
        <f>VLOOKUP(B1251,[1]Arkusz5!$A$3:$Y$2185,7,FALSE)</f>
        <v>0</v>
      </c>
      <c r="I1251">
        <f>VLOOKUP(B1251,[1]Arkusz5!$A$3:$Y$2185,8,FALSE)</f>
        <v>0</v>
      </c>
      <c r="J1251" t="str">
        <f>VLOOKUP(B1251,[1]Arkusz5!$A$3:$Y$2185,9,FALSE)</f>
        <v>Wielkopolski Park Narodowy</v>
      </c>
      <c r="K1251">
        <f>VLOOKUP(B1251,[1]Arkusz5!$A$3:$Y$2185,10,FALSE)</f>
        <v>0</v>
      </c>
      <c r="L1251">
        <f>VLOOKUP(B1251,[1]Arkusz5!$A$3:$Y$2185,11,FALSE)</f>
        <v>0</v>
      </c>
      <c r="M1251">
        <f>VLOOKUP(B1251,[1]Arkusz5!$A$3:$Y$2185,12,FALSE)</f>
        <v>0</v>
      </c>
      <c r="N1251">
        <f>VLOOKUP(B1251,[1]Arkusz5!$A$3:$Y$2185,13,FALSE)</f>
        <v>0</v>
      </c>
      <c r="O1251">
        <f>VLOOKUP(B1251,[1]Arkusz5!$A$3:$Y$2185,14,FALSE)</f>
        <v>0</v>
      </c>
      <c r="P1251">
        <f>VLOOKUP(B1251,[1]Arkusz5!$A$3:$Y$2185,15,FALSE)</f>
        <v>0</v>
      </c>
      <c r="Q1251" t="str">
        <f>VLOOKUP(B1251,[1]Arkusz5!$A$3:$Y$2185,16,FALSE)</f>
        <v>PLB300017; PLH300010</v>
      </c>
      <c r="R1251" t="str">
        <f>VLOOKUP(B1251,[1]Arkusz5!$A$3:$Y$2185,17,FALSE)</f>
        <v>Ostoja Rogalińska; Ostoja Wielkopolska</v>
      </c>
      <c r="S1251" t="str">
        <f>VLOOKUP(B1251,[1]Arkusz5!$A$3:$Y$2185,18,FALSE)</f>
        <v>Europa</v>
      </c>
      <c r="T1251" t="str">
        <f>VLOOKUP(B1251,[1]Arkusz5!$A$3:$Y$2185,19,FALSE)</f>
        <v>Polska</v>
      </c>
      <c r="U1251" t="str">
        <f>VLOOKUP(B1251,[1]Arkusz5!$A$3:$Y$2185,20,FALSE)</f>
        <v>wielkopolskie</v>
      </c>
      <c r="V1251" t="str">
        <f>VLOOKUP(B1251,[1]Arkusz5!$A$3:$Y$2185,21,FALSE)</f>
        <v>poznański</v>
      </c>
      <c r="W1251" t="str">
        <f>VLOOKUP(B1251,[1]Arkusz5!$A$3:$Y$2185,22,FALSE)</f>
        <v>Stęszew</v>
      </c>
      <c r="X1251" t="str">
        <f>VLOOKUP(B1251,[1]Arkusz5!$A$3:$Y$2185,23,FALSE)</f>
        <v>315.51 Pojezierze Poznańskie</v>
      </c>
      <c r="Y1251" t="str">
        <f>VLOOKUP(B1251,[1]Arkusz5!$A$3:$Y$2185,24,FALSE)</f>
        <v>Continental Bio-geographical Region</v>
      </c>
      <c r="Z1251" t="str">
        <f>VLOOKUP(B1251,[1]Arkusz5!$A$3:$Y$2185,25,FALSE)</f>
        <v>Calamagrostio arundinaceae-Quercetum</v>
      </c>
    </row>
    <row r="1252" spans="1:26" x14ac:dyDescent="0.25">
      <c r="A1252">
        <v>1251</v>
      </c>
      <c r="B1252" t="s">
        <v>7413</v>
      </c>
      <c r="C1252" t="str">
        <f>VLOOKUP(B1252,[1]Arkusz5!$A$3:$Y$2185,2,FALSE)</f>
        <v>52.457043</v>
      </c>
      <c r="D1252" t="str">
        <f>VLOOKUP(B1252,[1]Arkusz5!$A$3:$Y$2185,3,FALSE)</f>
        <v>17.267202</v>
      </c>
      <c r="E1252" t="str">
        <f>VLOOKUP(B1252,[1]Arkusz5!$A$3:$Y$2185,4,FALSE)</f>
        <v>33UXU51</v>
      </c>
      <c r="F1252" t="str">
        <f>VLOOKUP(B1252,[1]Arkusz5!$A$3:$Y$2185,5,FALSE)</f>
        <v>CC91</v>
      </c>
      <c r="G1252">
        <f>VLOOKUP(B1252,[1]Arkusz5!$A$3:$Y$2185,6,FALSE)</f>
        <v>0</v>
      </c>
      <c r="H1252">
        <f>VLOOKUP(B1252,[1]Arkusz5!$A$3:$Y$2185,7,FALSE)</f>
        <v>0</v>
      </c>
      <c r="I1252">
        <f>VLOOKUP(B1252,[1]Arkusz5!$A$3:$Y$2185,8,FALSE)</f>
        <v>0</v>
      </c>
      <c r="J1252">
        <f>VLOOKUP(B1252,[1]Arkusz5!$A$3:$Y$2185,9,FALSE)</f>
        <v>0</v>
      </c>
      <c r="K1252" t="str">
        <f>VLOOKUP(B1252,[1]Arkusz5!$A$3:$Y$2185,10,FALSE)</f>
        <v>Park Krajobrazowy Promno - otulina</v>
      </c>
      <c r="L1252">
        <f>VLOOKUP(B1252,[1]Arkusz5!$A$3:$Y$2185,11,FALSE)</f>
        <v>0</v>
      </c>
      <c r="M1252">
        <f>VLOOKUP(B1252,[1]Arkusz5!$A$3:$Y$2185,12,FALSE)</f>
        <v>0</v>
      </c>
      <c r="N1252">
        <f>VLOOKUP(B1252,[1]Arkusz5!$A$3:$Y$2185,13,FALSE)</f>
        <v>0</v>
      </c>
      <c r="O1252">
        <f>VLOOKUP(B1252,[1]Arkusz5!$A$3:$Y$2185,14,FALSE)</f>
        <v>0</v>
      </c>
      <c r="P1252">
        <f>VLOOKUP(B1252,[1]Arkusz5!$A$3:$Y$2185,15,FALSE)</f>
        <v>0</v>
      </c>
      <c r="Q1252" t="str">
        <f>VLOOKUP(B1252,[1]Arkusz5!$A$3:$Y$2185,16,FALSE)</f>
        <v>PLH300030</v>
      </c>
      <c r="R1252" t="str">
        <f>VLOOKUP(B1252,[1]Arkusz5!$A$3:$Y$2185,17,FALSE)</f>
        <v>Ostoja koło Promna</v>
      </c>
      <c r="S1252" t="str">
        <f>VLOOKUP(B1252,[1]Arkusz5!$A$3:$Y$2185,18,FALSE)</f>
        <v>Europa</v>
      </c>
      <c r="T1252" t="str">
        <f>VLOOKUP(B1252,[1]Arkusz5!$A$3:$Y$2185,19,FALSE)</f>
        <v>Polska</v>
      </c>
      <c r="U1252" t="str">
        <f>VLOOKUP(B1252,[1]Arkusz5!$A$3:$Y$2185,20,FALSE)</f>
        <v>wielkopolskie</v>
      </c>
      <c r="V1252" t="str">
        <f>VLOOKUP(B1252,[1]Arkusz5!$A$3:$Y$2185,21,FALSE)</f>
        <v>poznański</v>
      </c>
      <c r="W1252" t="str">
        <f>VLOOKUP(B1252,[1]Arkusz5!$A$3:$Y$2185,22,FALSE)</f>
        <v>Pobiedziska</v>
      </c>
      <c r="X1252" t="str">
        <f>VLOOKUP(B1252,[1]Arkusz5!$A$3:$Y$2185,23,FALSE)</f>
        <v>315.56 Równina Wrzesińska</v>
      </c>
      <c r="Y1252" t="str">
        <f>VLOOKUP(B1252,[1]Arkusz5!$A$3:$Y$2185,24,FALSE)</f>
        <v>Continental Bio-geographical Region</v>
      </c>
      <c r="Z1252" t="str">
        <f>VLOOKUP(B1252,[1]Arkusz5!$A$3:$Y$2185,25,FALSE)</f>
        <v>Fraxino-Alnetum (=Circaeo-Alnetum)</v>
      </c>
    </row>
    <row r="1253" spans="1:26" x14ac:dyDescent="0.25">
      <c r="A1253">
        <v>1252</v>
      </c>
      <c r="B1253" t="s">
        <v>7418</v>
      </c>
      <c r="C1253" t="str">
        <f>VLOOKUP(B1253,[1]Arkusz5!$A$3:$Y$2185,2,FALSE)</f>
        <v>52.684008</v>
      </c>
      <c r="D1253" t="str">
        <f>VLOOKUP(B1253,[1]Arkusz5!$A$3:$Y$2185,3,FALSE)</f>
        <v>16.033586</v>
      </c>
      <c r="E1253" t="str">
        <f>VLOOKUP(B1253,[1]Arkusz5!$A$3:$Y$2185,4,FALSE)</f>
        <v>33UWU63</v>
      </c>
      <c r="F1253" t="str">
        <f>VLOOKUP(B1253,[1]Arkusz5!$A$3:$Y$2185,5,FALSE)</f>
        <v>BC62</v>
      </c>
      <c r="G1253">
        <f>VLOOKUP(B1253,[1]Arkusz5!$A$3:$Y$2185,6,FALSE)</f>
        <v>0</v>
      </c>
      <c r="H1253">
        <f>VLOOKUP(B1253,[1]Arkusz5!$A$3:$Y$2185,7,FALSE)</f>
        <v>0</v>
      </c>
      <c r="I1253">
        <f>VLOOKUP(B1253,[1]Arkusz5!$A$3:$Y$2185,8,FALSE)</f>
        <v>0</v>
      </c>
      <c r="J1253">
        <f>VLOOKUP(B1253,[1]Arkusz5!$A$3:$Y$2185,9,FALSE)</f>
        <v>0</v>
      </c>
      <c r="K1253" t="str">
        <f>VLOOKUP(B1253,[1]Arkusz5!$A$3:$Y$2185,10,FALSE)</f>
        <v>Sierakowski Park Krajobrazowy</v>
      </c>
      <c r="L1253">
        <f>VLOOKUP(B1253,[1]Arkusz5!$A$3:$Y$2185,11,FALSE)</f>
        <v>0</v>
      </c>
      <c r="M1253">
        <f>VLOOKUP(B1253,[1]Arkusz5!$A$3:$Y$2185,12,FALSE)</f>
        <v>0</v>
      </c>
      <c r="N1253">
        <f>VLOOKUP(B1253,[1]Arkusz5!$A$3:$Y$2185,13,FALSE)</f>
        <v>0</v>
      </c>
      <c r="O1253">
        <f>VLOOKUP(B1253,[1]Arkusz5!$A$3:$Y$2185,14,FALSE)</f>
        <v>0</v>
      </c>
      <c r="P1253">
        <f>VLOOKUP(B1253,[1]Arkusz5!$A$3:$Y$2185,15,FALSE)</f>
        <v>0</v>
      </c>
      <c r="Q1253" t="str">
        <f>VLOOKUP(B1253,[1]Arkusz5!$A$3:$Y$2185,16,FALSE)</f>
        <v>PLB300015</v>
      </c>
      <c r="R1253" t="str">
        <f>VLOOKUP(B1253,[1]Arkusz5!$A$3:$Y$2185,17,FALSE)</f>
        <v>Puszcza Notecka</v>
      </c>
      <c r="S1253" t="str">
        <f>VLOOKUP(B1253,[1]Arkusz5!$A$3:$Y$2185,18,FALSE)</f>
        <v>Europa</v>
      </c>
      <c r="T1253" t="str">
        <f>VLOOKUP(B1253,[1]Arkusz5!$A$3:$Y$2185,19,FALSE)</f>
        <v>Polska</v>
      </c>
      <c r="U1253" t="str">
        <f>VLOOKUP(B1253,[1]Arkusz5!$A$3:$Y$2185,20,FALSE)</f>
        <v>wielkopolskie</v>
      </c>
      <c r="V1253" t="str">
        <f>VLOOKUP(B1253,[1]Arkusz5!$A$3:$Y$2185,21,FALSE)</f>
        <v>międzychodzki</v>
      </c>
      <c r="W1253" t="str">
        <f>VLOOKUP(B1253,[1]Arkusz5!$A$3:$Y$2185,22,FALSE)</f>
        <v>Sieraków</v>
      </c>
      <c r="X1253" t="str">
        <f>VLOOKUP(B1253,[1]Arkusz5!$A$3:$Y$2185,23,FALSE)</f>
        <v>315.33 Kotlina Gorzowska</v>
      </c>
      <c r="Y1253" t="str">
        <f>VLOOKUP(B1253,[1]Arkusz5!$A$3:$Y$2185,24,FALSE)</f>
        <v>Continental Bio-geographical Region</v>
      </c>
      <c r="Z1253" t="str">
        <f>VLOOKUP(B1253,[1]Arkusz5!$A$3:$Y$2185,25,FALSE)</f>
        <v>Leucobryo-Pinetum</v>
      </c>
    </row>
    <row r="1254" spans="1:26" x14ac:dyDescent="0.25">
      <c r="A1254">
        <v>1253</v>
      </c>
      <c r="B1254" t="s">
        <v>7427</v>
      </c>
      <c r="C1254" t="str">
        <f>VLOOKUP(B1254,[1]Arkusz5!$A$3:$Y$2185,2,FALSE)</f>
        <v>52.255578</v>
      </c>
      <c r="D1254" t="str">
        <f>VLOOKUP(B1254,[1]Arkusz5!$A$3:$Y$2185,3,FALSE)</f>
        <v>16.785504</v>
      </c>
      <c r="E1254" t="str">
        <f>VLOOKUP(B1254,[1]Arkusz5!$A$3:$Y$2185,4,FALSE)</f>
        <v>33UXT29</v>
      </c>
      <c r="F1254" t="str">
        <f>VLOOKUP(B1254,[1]Arkusz5!$A$3:$Y$2185,5,FALSE)</f>
        <v>BD17</v>
      </c>
      <c r="G1254">
        <f>VLOOKUP(B1254,[1]Arkusz5!$A$3:$Y$2185,6,FALSE)</f>
        <v>0</v>
      </c>
      <c r="H1254">
        <f>VLOOKUP(B1254,[1]Arkusz5!$A$3:$Y$2185,7,FALSE)</f>
        <v>0</v>
      </c>
      <c r="I1254">
        <f>VLOOKUP(B1254,[1]Arkusz5!$A$3:$Y$2185,8,FALSE)</f>
        <v>0</v>
      </c>
      <c r="J1254" t="str">
        <f>VLOOKUP(B1254,[1]Arkusz5!$A$3:$Y$2185,9,FALSE)</f>
        <v>Wielkopolski Park Narodowy</v>
      </c>
      <c r="K1254">
        <f>VLOOKUP(B1254,[1]Arkusz5!$A$3:$Y$2185,10,FALSE)</f>
        <v>0</v>
      </c>
      <c r="L1254">
        <f>VLOOKUP(B1254,[1]Arkusz5!$A$3:$Y$2185,11,FALSE)</f>
        <v>0</v>
      </c>
      <c r="M1254">
        <f>VLOOKUP(B1254,[1]Arkusz5!$A$3:$Y$2185,12,FALSE)</f>
        <v>0</v>
      </c>
      <c r="N1254">
        <f>VLOOKUP(B1254,[1]Arkusz5!$A$3:$Y$2185,13,FALSE)</f>
        <v>0</v>
      </c>
      <c r="O1254">
        <f>VLOOKUP(B1254,[1]Arkusz5!$A$3:$Y$2185,14,FALSE)</f>
        <v>0</v>
      </c>
      <c r="P1254">
        <f>VLOOKUP(B1254,[1]Arkusz5!$A$3:$Y$2185,15,FALSE)</f>
        <v>0</v>
      </c>
      <c r="Q1254" t="str">
        <f>VLOOKUP(B1254,[1]Arkusz5!$A$3:$Y$2185,16,FALSE)</f>
        <v>PLB300017; PLH300010</v>
      </c>
      <c r="R1254" t="str">
        <f>VLOOKUP(B1254,[1]Arkusz5!$A$3:$Y$2185,17,FALSE)</f>
        <v>Ostoja Rogalińska; Ostoja Wielkopolska</v>
      </c>
      <c r="S1254" t="str">
        <f>VLOOKUP(B1254,[1]Arkusz5!$A$3:$Y$2185,18,FALSE)</f>
        <v>Europa</v>
      </c>
      <c r="T1254" t="str">
        <f>VLOOKUP(B1254,[1]Arkusz5!$A$3:$Y$2185,19,FALSE)</f>
        <v>Polska</v>
      </c>
      <c r="U1254" t="str">
        <f>VLOOKUP(B1254,[1]Arkusz5!$A$3:$Y$2185,20,FALSE)</f>
        <v>wielkopolskie</v>
      </c>
      <c r="V1254" t="str">
        <f>VLOOKUP(B1254,[1]Arkusz5!$A$3:$Y$2185,21,FALSE)</f>
        <v>poznański</v>
      </c>
      <c r="W1254" t="str">
        <f>VLOOKUP(B1254,[1]Arkusz5!$A$3:$Y$2185,22,FALSE)</f>
        <v>Stęszew</v>
      </c>
      <c r="X1254" t="str">
        <f>VLOOKUP(B1254,[1]Arkusz5!$A$3:$Y$2185,23,FALSE)</f>
        <v>315.64 Kotlina Śremska</v>
      </c>
      <c r="Y1254" t="str">
        <f>VLOOKUP(B1254,[1]Arkusz5!$A$3:$Y$2185,24,FALSE)</f>
        <v>Continental Bio-geographical Region</v>
      </c>
      <c r="Z1254" t="str">
        <f>VLOOKUP(B1254,[1]Arkusz5!$A$3:$Y$2185,25,FALSE)</f>
        <v>Galio-Carpinetum</v>
      </c>
    </row>
    <row r="1255" spans="1:26" x14ac:dyDescent="0.25">
      <c r="A1255">
        <v>1254</v>
      </c>
      <c r="B1255" t="s">
        <v>7431</v>
      </c>
      <c r="C1255" t="str">
        <f>VLOOKUP(B1255,[1]Arkusz5!$A$3:$Y$2185,2,FALSE)</f>
        <v>52.5954</v>
      </c>
      <c r="D1255" t="str">
        <f>VLOOKUP(B1255,[1]Arkusz5!$A$3:$Y$2185,3,FALSE)</f>
        <v>15.9566</v>
      </c>
      <c r="E1255" t="str">
        <f>VLOOKUP(B1255,[1]Arkusz5!$A$3:$Y$2185,4,FALSE)</f>
        <v>33UWU62</v>
      </c>
      <c r="F1255" t="str">
        <f>VLOOKUP(B1255,[1]Arkusz5!$A$3:$Y$2185,5,FALSE)</f>
        <v>BC72</v>
      </c>
      <c r="G1255">
        <f>VLOOKUP(B1255,[1]Arkusz5!$A$3:$Y$2185,6,FALSE)</f>
        <v>0</v>
      </c>
      <c r="H1255">
        <f>VLOOKUP(B1255,[1]Arkusz5!$A$3:$Y$2185,7,FALSE)</f>
        <v>0</v>
      </c>
      <c r="I1255">
        <f>VLOOKUP(B1255,[1]Arkusz5!$A$3:$Y$2185,8,FALSE)</f>
        <v>0</v>
      </c>
      <c r="J1255">
        <f>VLOOKUP(B1255,[1]Arkusz5!$A$3:$Y$2185,9,FALSE)</f>
        <v>0</v>
      </c>
      <c r="K1255">
        <f>VLOOKUP(B1255,[1]Arkusz5!$A$3:$Y$2185,10,FALSE)</f>
        <v>0</v>
      </c>
      <c r="L1255">
        <f>VLOOKUP(B1255,[1]Arkusz5!$A$3:$Y$2185,11,FALSE)</f>
        <v>0</v>
      </c>
      <c r="M1255">
        <f>VLOOKUP(B1255,[1]Arkusz5!$A$3:$Y$2185,12,FALSE)</f>
        <v>0</v>
      </c>
      <c r="N1255">
        <f>VLOOKUP(B1255,[1]Arkusz5!$A$3:$Y$2185,13,FALSE)</f>
        <v>0</v>
      </c>
      <c r="O1255">
        <f>VLOOKUP(B1255,[1]Arkusz5!$A$3:$Y$2185,14,FALSE)</f>
        <v>0</v>
      </c>
      <c r="P1255">
        <f>VLOOKUP(B1255,[1]Arkusz5!$A$3:$Y$2185,15,FALSE)</f>
        <v>0</v>
      </c>
      <c r="Q1255">
        <f>VLOOKUP(B1255,[1]Arkusz5!$A$3:$Y$2185,16,FALSE)</f>
        <v>0</v>
      </c>
      <c r="R1255">
        <f>VLOOKUP(B1255,[1]Arkusz5!$A$3:$Y$2185,17,FALSE)</f>
        <v>0</v>
      </c>
      <c r="S1255" t="str">
        <f>VLOOKUP(B1255,[1]Arkusz5!$A$3:$Y$2185,18,FALSE)</f>
        <v>Europa</v>
      </c>
      <c r="T1255" t="str">
        <f>VLOOKUP(B1255,[1]Arkusz5!$A$3:$Y$2185,19,FALSE)</f>
        <v>Polska</v>
      </c>
      <c r="U1255" t="str">
        <f>VLOOKUP(B1255,[1]Arkusz5!$A$3:$Y$2185,20,FALSE)</f>
        <v>wielkopolskie</v>
      </c>
      <c r="V1255" t="str">
        <f>VLOOKUP(B1255,[1]Arkusz5!$A$3:$Y$2185,21,FALSE)</f>
        <v>międzychodzki</v>
      </c>
      <c r="W1255" t="str">
        <f>VLOOKUP(B1255,[1]Arkusz5!$A$3:$Y$2185,22,FALSE)</f>
        <v>Międzychód</v>
      </c>
      <c r="X1255" t="str">
        <f>VLOOKUP(B1255,[1]Arkusz5!$A$3:$Y$2185,23,FALSE)</f>
        <v>315.51 Pojezierze Poznańskie</v>
      </c>
      <c r="Y1255" t="str">
        <f>VLOOKUP(B1255,[1]Arkusz5!$A$3:$Y$2185,24,FALSE)</f>
        <v>Continental Bio-geographical Region</v>
      </c>
      <c r="Z1255" t="str">
        <f>VLOOKUP(B1255,[1]Arkusz5!$A$3:$Y$2185,25,FALSE)</f>
        <v>Galio-Carpinetum</v>
      </c>
    </row>
    <row r="1256" spans="1:26" x14ac:dyDescent="0.25">
      <c r="A1256">
        <v>1255</v>
      </c>
      <c r="B1256" t="s">
        <v>7440</v>
      </c>
      <c r="C1256" t="str">
        <f>VLOOKUP(B1256,[1]Arkusz5!$A$3:$Y$2185,2,FALSE)</f>
        <v>52.565127</v>
      </c>
      <c r="D1256" t="str">
        <f>VLOOKUP(B1256,[1]Arkusz5!$A$3:$Y$2185,3,FALSE)</f>
        <v>15.895368</v>
      </c>
      <c r="E1256" t="str">
        <f>VLOOKUP(B1256,[1]Arkusz5!$A$3:$Y$2185,4,FALSE)</f>
        <v>33UWU62</v>
      </c>
      <c r="F1256" t="str">
        <f>VLOOKUP(B1256,[1]Arkusz5!$A$3:$Y$2185,5,FALSE)</f>
        <v>BC81</v>
      </c>
      <c r="G1256">
        <f>VLOOKUP(B1256,[1]Arkusz5!$A$3:$Y$2185,6,FALSE)</f>
        <v>0</v>
      </c>
      <c r="H1256">
        <f>VLOOKUP(B1256,[1]Arkusz5!$A$3:$Y$2185,7,FALSE)</f>
        <v>0</v>
      </c>
      <c r="I1256">
        <f>VLOOKUP(B1256,[1]Arkusz5!$A$3:$Y$2185,8,FALSE)</f>
        <v>0</v>
      </c>
      <c r="J1256">
        <f>VLOOKUP(B1256,[1]Arkusz5!$A$3:$Y$2185,9,FALSE)</f>
        <v>0</v>
      </c>
      <c r="K1256">
        <f>VLOOKUP(B1256,[1]Arkusz5!$A$3:$Y$2185,10,FALSE)</f>
        <v>0</v>
      </c>
      <c r="L1256">
        <f>VLOOKUP(B1256,[1]Arkusz5!$A$3:$Y$2185,11,FALSE)</f>
        <v>0</v>
      </c>
      <c r="M1256">
        <f>VLOOKUP(B1256,[1]Arkusz5!$A$3:$Y$2185,12,FALSE)</f>
        <v>0</v>
      </c>
      <c r="N1256" t="str">
        <f>VLOOKUP(B1256,[1]Arkusz5!$A$3:$Y$2185,13,FALSE)</f>
        <v>H (Międzychód)</v>
      </c>
      <c r="O1256">
        <f>VLOOKUP(B1256,[1]Arkusz5!$A$3:$Y$2185,14,FALSE)</f>
        <v>0</v>
      </c>
      <c r="P1256">
        <f>VLOOKUP(B1256,[1]Arkusz5!$A$3:$Y$2185,15,FALSE)</f>
        <v>0</v>
      </c>
      <c r="Q1256">
        <f>VLOOKUP(B1256,[1]Arkusz5!$A$3:$Y$2185,16,FALSE)</f>
        <v>0</v>
      </c>
      <c r="R1256">
        <f>VLOOKUP(B1256,[1]Arkusz5!$A$3:$Y$2185,17,FALSE)</f>
        <v>0</v>
      </c>
      <c r="S1256" t="str">
        <f>VLOOKUP(B1256,[1]Arkusz5!$A$3:$Y$2185,18,FALSE)</f>
        <v>Europa</v>
      </c>
      <c r="T1256" t="str">
        <f>VLOOKUP(B1256,[1]Arkusz5!$A$3:$Y$2185,19,FALSE)</f>
        <v>Polska</v>
      </c>
      <c r="U1256" t="str">
        <f>VLOOKUP(B1256,[1]Arkusz5!$A$3:$Y$2185,20,FALSE)</f>
        <v>wielkopolskie</v>
      </c>
      <c r="V1256" t="str">
        <f>VLOOKUP(B1256,[1]Arkusz5!$A$3:$Y$2185,21,FALSE)</f>
        <v>międzychodzki</v>
      </c>
      <c r="W1256" t="str">
        <f>VLOOKUP(B1256,[1]Arkusz5!$A$3:$Y$2185,22,FALSE)</f>
        <v>Międzychód</v>
      </c>
      <c r="X1256" t="str">
        <f>VLOOKUP(B1256,[1]Arkusz5!$A$3:$Y$2185,23,FALSE)</f>
        <v>315.51 Pojezierze Poznańskie</v>
      </c>
      <c r="Y1256" t="str">
        <f>VLOOKUP(B1256,[1]Arkusz5!$A$3:$Y$2185,24,FALSE)</f>
        <v>Continental Bio-geographical Region</v>
      </c>
      <c r="Z1256" t="str">
        <f>VLOOKUP(B1256,[1]Arkusz5!$A$3:$Y$2185,25,FALSE)</f>
        <v>Galio odorati-Fagetum (=Melico-Fagetum)</v>
      </c>
    </row>
    <row r="1257" spans="1:26" x14ac:dyDescent="0.25">
      <c r="A1257">
        <v>1256</v>
      </c>
      <c r="B1257" t="s">
        <v>7446</v>
      </c>
      <c r="C1257" t="str">
        <f>VLOOKUP(B1257,[1]Arkusz5!$A$3:$Y$2185,2,FALSE)</f>
        <v>52.578393</v>
      </c>
      <c r="D1257" t="str">
        <f>VLOOKUP(B1257,[1]Arkusz5!$A$3:$Y$2185,3,FALSE)</f>
        <v>15.931581</v>
      </c>
      <c r="E1257" t="str">
        <f>VLOOKUP(B1257,[1]Arkusz5!$A$3:$Y$2185,4,FALSE)</f>
        <v>33UWU62</v>
      </c>
      <c r="F1257" t="str">
        <f>VLOOKUP(B1257,[1]Arkusz5!$A$3:$Y$2185,5,FALSE)</f>
        <v>BC82</v>
      </c>
      <c r="G1257">
        <f>VLOOKUP(B1257,[1]Arkusz5!$A$3:$Y$2185,6,FALSE)</f>
        <v>0</v>
      </c>
      <c r="H1257">
        <f>VLOOKUP(B1257,[1]Arkusz5!$A$3:$Y$2185,7,FALSE)</f>
        <v>0</v>
      </c>
      <c r="I1257">
        <f>VLOOKUP(B1257,[1]Arkusz5!$A$3:$Y$2185,8,FALSE)</f>
        <v>0</v>
      </c>
      <c r="J1257">
        <f>VLOOKUP(B1257,[1]Arkusz5!$A$3:$Y$2185,9,FALSE)</f>
        <v>0</v>
      </c>
      <c r="K1257">
        <f>VLOOKUP(B1257,[1]Arkusz5!$A$3:$Y$2185,10,FALSE)</f>
        <v>0</v>
      </c>
      <c r="L1257">
        <f>VLOOKUP(B1257,[1]Arkusz5!$A$3:$Y$2185,11,FALSE)</f>
        <v>0</v>
      </c>
      <c r="M1257">
        <f>VLOOKUP(B1257,[1]Arkusz5!$A$3:$Y$2185,12,FALSE)</f>
        <v>0</v>
      </c>
      <c r="N1257" t="str">
        <f>VLOOKUP(B1257,[1]Arkusz5!$A$3:$Y$2185,13,FALSE)</f>
        <v>H (Międzychód)</v>
      </c>
      <c r="O1257">
        <f>VLOOKUP(B1257,[1]Arkusz5!$A$3:$Y$2185,14,FALSE)</f>
        <v>0</v>
      </c>
      <c r="P1257">
        <f>VLOOKUP(B1257,[1]Arkusz5!$A$3:$Y$2185,15,FALSE)</f>
        <v>0</v>
      </c>
      <c r="Q1257">
        <f>VLOOKUP(B1257,[1]Arkusz5!$A$3:$Y$2185,16,FALSE)</f>
        <v>0</v>
      </c>
      <c r="R1257">
        <f>VLOOKUP(B1257,[1]Arkusz5!$A$3:$Y$2185,17,FALSE)</f>
        <v>0</v>
      </c>
      <c r="S1257" t="str">
        <f>VLOOKUP(B1257,[1]Arkusz5!$A$3:$Y$2185,18,FALSE)</f>
        <v>Europa</v>
      </c>
      <c r="T1257" t="str">
        <f>VLOOKUP(B1257,[1]Arkusz5!$A$3:$Y$2185,19,FALSE)</f>
        <v>Polska</v>
      </c>
      <c r="U1257" t="str">
        <f>VLOOKUP(B1257,[1]Arkusz5!$A$3:$Y$2185,20,FALSE)</f>
        <v>wielkopolskie</v>
      </c>
      <c r="V1257" t="str">
        <f>VLOOKUP(B1257,[1]Arkusz5!$A$3:$Y$2185,21,FALSE)</f>
        <v>międzychodzki</v>
      </c>
      <c r="W1257" t="str">
        <f>VLOOKUP(B1257,[1]Arkusz5!$A$3:$Y$2185,22,FALSE)</f>
        <v>Międzychód</v>
      </c>
      <c r="X1257" t="str">
        <f>VLOOKUP(B1257,[1]Arkusz5!$A$3:$Y$2185,23,FALSE)</f>
        <v>315.51 Pojezierze Poznańskie</v>
      </c>
      <c r="Y1257" t="str">
        <f>VLOOKUP(B1257,[1]Arkusz5!$A$3:$Y$2185,24,FALSE)</f>
        <v>Continental Bio-geographical Region</v>
      </c>
      <c r="Z1257" t="str">
        <f>VLOOKUP(B1257,[1]Arkusz5!$A$3:$Y$2185,25,FALSE)</f>
        <v>Fraxino-Alnetum (=Circaeo-Alnetum)</v>
      </c>
    </row>
    <row r="1258" spans="1:26" x14ac:dyDescent="0.25">
      <c r="A1258">
        <v>1257</v>
      </c>
      <c r="B1258" t="s">
        <v>7451</v>
      </c>
      <c r="C1258" t="str">
        <f>VLOOKUP(B1258,[1]Arkusz5!$A$3:$Y$2185,2,FALSE)</f>
        <v>52.577408</v>
      </c>
      <c r="D1258" t="str">
        <f>VLOOKUP(B1258,[1]Arkusz5!$A$3:$Y$2185,3,FALSE)</f>
        <v>15.860361</v>
      </c>
      <c r="E1258" t="str">
        <f>VLOOKUP(B1258,[1]Arkusz5!$A$3:$Y$2185,4,FALSE)</f>
        <v>33UWU52</v>
      </c>
      <c r="F1258" t="str">
        <f>VLOOKUP(B1258,[1]Arkusz5!$A$3:$Y$2185,5,FALSE)</f>
        <v>BC81</v>
      </c>
      <c r="G1258">
        <f>VLOOKUP(B1258,[1]Arkusz5!$A$3:$Y$2185,6,FALSE)</f>
        <v>0</v>
      </c>
      <c r="H1258">
        <f>VLOOKUP(B1258,[1]Arkusz5!$A$3:$Y$2185,7,FALSE)</f>
        <v>0</v>
      </c>
      <c r="I1258">
        <f>VLOOKUP(B1258,[1]Arkusz5!$A$3:$Y$2185,8,FALSE)</f>
        <v>0</v>
      </c>
      <c r="J1258">
        <f>VLOOKUP(B1258,[1]Arkusz5!$A$3:$Y$2185,9,FALSE)</f>
        <v>0</v>
      </c>
      <c r="K1258">
        <f>VLOOKUP(B1258,[1]Arkusz5!$A$3:$Y$2185,10,FALSE)</f>
        <v>0</v>
      </c>
      <c r="L1258">
        <f>VLOOKUP(B1258,[1]Arkusz5!$A$3:$Y$2185,11,FALSE)</f>
        <v>0</v>
      </c>
      <c r="M1258">
        <f>VLOOKUP(B1258,[1]Arkusz5!$A$3:$Y$2185,12,FALSE)</f>
        <v>0</v>
      </c>
      <c r="N1258" t="str">
        <f>VLOOKUP(B1258,[1]Arkusz5!$A$3:$Y$2185,13,FALSE)</f>
        <v>H (Międzychód)</v>
      </c>
      <c r="O1258">
        <f>VLOOKUP(B1258,[1]Arkusz5!$A$3:$Y$2185,14,FALSE)</f>
        <v>0</v>
      </c>
      <c r="P1258">
        <f>VLOOKUP(B1258,[1]Arkusz5!$A$3:$Y$2185,15,FALSE)</f>
        <v>0</v>
      </c>
      <c r="Q1258" t="str">
        <f>VLOOKUP(B1258,[1]Arkusz5!$A$3:$Y$2185,16,FALSE)</f>
        <v>PLB300015</v>
      </c>
      <c r="R1258" t="str">
        <f>VLOOKUP(B1258,[1]Arkusz5!$A$3:$Y$2185,17,FALSE)</f>
        <v>Puszcza Notecka</v>
      </c>
      <c r="S1258" t="str">
        <f>VLOOKUP(B1258,[1]Arkusz5!$A$3:$Y$2185,18,FALSE)</f>
        <v>Europa</v>
      </c>
      <c r="T1258" t="str">
        <f>VLOOKUP(B1258,[1]Arkusz5!$A$3:$Y$2185,19,FALSE)</f>
        <v>Polska</v>
      </c>
      <c r="U1258" t="str">
        <f>VLOOKUP(B1258,[1]Arkusz5!$A$3:$Y$2185,20,FALSE)</f>
        <v>wielkopolskie</v>
      </c>
      <c r="V1258" t="str">
        <f>VLOOKUP(B1258,[1]Arkusz5!$A$3:$Y$2185,21,FALSE)</f>
        <v>międzychodzki</v>
      </c>
      <c r="W1258" t="str">
        <f>VLOOKUP(B1258,[1]Arkusz5!$A$3:$Y$2185,22,FALSE)</f>
        <v>Międzychód</v>
      </c>
      <c r="X1258" t="str">
        <f>VLOOKUP(B1258,[1]Arkusz5!$A$3:$Y$2185,23,FALSE)</f>
        <v>315.51 Pojezierze Poznańskie</v>
      </c>
      <c r="Y1258" t="str">
        <f>VLOOKUP(B1258,[1]Arkusz5!$A$3:$Y$2185,24,FALSE)</f>
        <v>Continental Bio-geographical Region</v>
      </c>
      <c r="Z1258" t="str">
        <f>VLOOKUP(B1258,[1]Arkusz5!$A$3:$Y$2185,25,FALSE)</f>
        <v>Galio odorati-Fagetum (=Melico-Fagetum)</v>
      </c>
    </row>
    <row r="1259" spans="1:26" x14ac:dyDescent="0.25">
      <c r="A1259">
        <v>1258</v>
      </c>
      <c r="B1259" t="s">
        <v>7455</v>
      </c>
      <c r="C1259" t="str">
        <f>VLOOKUP(B1259,[1]Arkusz5!$A$3:$Y$2185,2,FALSE)</f>
        <v>52.577408</v>
      </c>
      <c r="D1259" t="str">
        <f>VLOOKUP(B1259,[1]Arkusz5!$A$3:$Y$2185,3,FALSE)</f>
        <v>15.860361</v>
      </c>
      <c r="E1259" t="str">
        <f>VLOOKUP(B1259,[1]Arkusz5!$A$3:$Y$2185,4,FALSE)</f>
        <v>33UWU52</v>
      </c>
      <c r="F1259" t="str">
        <f>VLOOKUP(B1259,[1]Arkusz5!$A$3:$Y$2185,5,FALSE)</f>
        <v>BC81</v>
      </c>
      <c r="G1259">
        <f>VLOOKUP(B1259,[1]Arkusz5!$A$3:$Y$2185,6,FALSE)</f>
        <v>0</v>
      </c>
      <c r="H1259">
        <f>VLOOKUP(B1259,[1]Arkusz5!$A$3:$Y$2185,7,FALSE)</f>
        <v>0</v>
      </c>
      <c r="I1259">
        <f>VLOOKUP(B1259,[1]Arkusz5!$A$3:$Y$2185,8,FALSE)</f>
        <v>0</v>
      </c>
      <c r="J1259">
        <f>VLOOKUP(B1259,[1]Arkusz5!$A$3:$Y$2185,9,FALSE)</f>
        <v>0</v>
      </c>
      <c r="K1259">
        <f>VLOOKUP(B1259,[1]Arkusz5!$A$3:$Y$2185,10,FALSE)</f>
        <v>0</v>
      </c>
      <c r="L1259">
        <f>VLOOKUP(B1259,[1]Arkusz5!$A$3:$Y$2185,11,FALSE)</f>
        <v>0</v>
      </c>
      <c r="M1259">
        <f>VLOOKUP(B1259,[1]Arkusz5!$A$3:$Y$2185,12,FALSE)</f>
        <v>0</v>
      </c>
      <c r="N1259" t="str">
        <f>VLOOKUP(B1259,[1]Arkusz5!$A$3:$Y$2185,13,FALSE)</f>
        <v>H (Międzychód)</v>
      </c>
      <c r="O1259">
        <f>VLOOKUP(B1259,[1]Arkusz5!$A$3:$Y$2185,14,FALSE)</f>
        <v>0</v>
      </c>
      <c r="P1259">
        <f>VLOOKUP(B1259,[1]Arkusz5!$A$3:$Y$2185,15,FALSE)</f>
        <v>0</v>
      </c>
      <c r="Q1259" t="str">
        <f>VLOOKUP(B1259,[1]Arkusz5!$A$3:$Y$2185,16,FALSE)</f>
        <v>PLB300015</v>
      </c>
      <c r="R1259" t="str">
        <f>VLOOKUP(B1259,[1]Arkusz5!$A$3:$Y$2185,17,FALSE)</f>
        <v>Puszcza Notecka</v>
      </c>
      <c r="S1259" t="str">
        <f>VLOOKUP(B1259,[1]Arkusz5!$A$3:$Y$2185,18,FALSE)</f>
        <v>Europa</v>
      </c>
      <c r="T1259" t="str">
        <f>VLOOKUP(B1259,[1]Arkusz5!$A$3:$Y$2185,19,FALSE)</f>
        <v>Polska</v>
      </c>
      <c r="U1259" t="str">
        <f>VLOOKUP(B1259,[1]Arkusz5!$A$3:$Y$2185,20,FALSE)</f>
        <v>wielkopolskie</v>
      </c>
      <c r="V1259" t="str">
        <f>VLOOKUP(B1259,[1]Arkusz5!$A$3:$Y$2185,21,FALSE)</f>
        <v>międzychodzki</v>
      </c>
      <c r="W1259" t="str">
        <f>VLOOKUP(B1259,[1]Arkusz5!$A$3:$Y$2185,22,FALSE)</f>
        <v>Międzychód</v>
      </c>
      <c r="X1259" t="str">
        <f>VLOOKUP(B1259,[1]Arkusz5!$A$3:$Y$2185,23,FALSE)</f>
        <v>315.51 Pojezierze Poznańskie</v>
      </c>
      <c r="Y1259" t="str">
        <f>VLOOKUP(B1259,[1]Arkusz5!$A$3:$Y$2185,24,FALSE)</f>
        <v>Continental Bio-geographical Region</v>
      </c>
      <c r="Z1259" t="str">
        <f>VLOOKUP(B1259,[1]Arkusz5!$A$3:$Y$2185,25,FALSE)</f>
        <v>Galio odorati-Fagetum (=Melico-Fagetum)</v>
      </c>
    </row>
    <row r="1260" spans="1:26" x14ac:dyDescent="0.25">
      <c r="A1260">
        <v>1259</v>
      </c>
      <c r="B1260" t="s">
        <v>7458</v>
      </c>
      <c r="C1260" t="str">
        <f>VLOOKUP(B1260,[1]Arkusz5!$A$3:$Y$2185,2,FALSE)</f>
        <v>52.69596</v>
      </c>
      <c r="D1260" t="str">
        <f>VLOOKUP(B1260,[1]Arkusz5!$A$3:$Y$2185,3,FALSE)</f>
        <v>17.110642</v>
      </c>
      <c r="E1260" t="str">
        <f>VLOOKUP(B1260,[1]Arkusz5!$A$3:$Y$2185,4,FALSE)</f>
        <v>33UXU44</v>
      </c>
      <c r="F1260" t="str">
        <f>VLOOKUP(B1260,[1]Arkusz5!$A$3:$Y$2185,5,FALSE)</f>
        <v>CC70</v>
      </c>
      <c r="G1260">
        <f>VLOOKUP(B1260,[1]Arkusz5!$A$3:$Y$2185,6,FALSE)</f>
        <v>0</v>
      </c>
      <c r="H1260">
        <f>VLOOKUP(B1260,[1]Arkusz5!$A$3:$Y$2185,7,FALSE)</f>
        <v>0</v>
      </c>
      <c r="I1260">
        <f>VLOOKUP(B1260,[1]Arkusz5!$A$3:$Y$2185,8,FALSE)</f>
        <v>0</v>
      </c>
      <c r="J1260">
        <f>VLOOKUP(B1260,[1]Arkusz5!$A$3:$Y$2185,9,FALSE)</f>
        <v>0</v>
      </c>
      <c r="K1260">
        <f>VLOOKUP(B1260,[1]Arkusz5!$A$3:$Y$2185,10,FALSE)</f>
        <v>0</v>
      </c>
      <c r="L1260">
        <f>VLOOKUP(B1260,[1]Arkusz5!$A$3:$Y$2185,11,FALSE)</f>
        <v>0</v>
      </c>
      <c r="M1260">
        <f>VLOOKUP(B1260,[1]Arkusz5!$A$3:$Y$2185,12,FALSE)</f>
        <v>0</v>
      </c>
      <c r="N1260" t="str">
        <f>VLOOKUP(B1260,[1]Arkusz5!$A$3:$Y$2185,13,FALSE)</f>
        <v>Dolina Wełny i Rynna Gołaniecko-Wągrowiecka</v>
      </c>
      <c r="O1260">
        <f>VLOOKUP(B1260,[1]Arkusz5!$A$3:$Y$2185,14,FALSE)</f>
        <v>0</v>
      </c>
      <c r="P1260">
        <f>VLOOKUP(B1260,[1]Arkusz5!$A$3:$Y$2185,15,FALSE)</f>
        <v>0</v>
      </c>
      <c r="Q1260">
        <f>VLOOKUP(B1260,[1]Arkusz5!$A$3:$Y$2185,16,FALSE)</f>
        <v>0</v>
      </c>
      <c r="R1260">
        <f>VLOOKUP(B1260,[1]Arkusz5!$A$3:$Y$2185,17,FALSE)</f>
        <v>0</v>
      </c>
      <c r="S1260" t="str">
        <f>VLOOKUP(B1260,[1]Arkusz5!$A$3:$Y$2185,18,FALSE)</f>
        <v>Europa</v>
      </c>
      <c r="T1260" t="str">
        <f>VLOOKUP(B1260,[1]Arkusz5!$A$3:$Y$2185,19,FALSE)</f>
        <v>Polska</v>
      </c>
      <c r="U1260" t="str">
        <f>VLOOKUP(B1260,[1]Arkusz5!$A$3:$Y$2185,20,FALSE)</f>
        <v>wielkopolskie</v>
      </c>
      <c r="V1260" t="str">
        <f>VLOOKUP(B1260,[1]Arkusz5!$A$3:$Y$2185,21,FALSE)</f>
        <v>obornicki</v>
      </c>
      <c r="W1260" t="str">
        <f>VLOOKUP(B1260,[1]Arkusz5!$A$3:$Y$2185,22,FALSE)</f>
        <v>Rogoźno</v>
      </c>
      <c r="X1260" t="str">
        <f>VLOOKUP(B1260,[1]Arkusz5!$A$3:$Y$2185,23,FALSE)</f>
        <v>315.54 Pojezierze Gnieźnieńskie</v>
      </c>
      <c r="Y1260" t="str">
        <f>VLOOKUP(B1260,[1]Arkusz5!$A$3:$Y$2185,24,FALSE)</f>
        <v>Continental Bio-geographical Region</v>
      </c>
      <c r="Z1260">
        <f>VLOOKUP(B1260,[1]Arkusz5!$A$3:$Y$2185,25,FALSE)</f>
        <v>0</v>
      </c>
    </row>
    <row r="1261" spans="1:26" x14ac:dyDescent="0.25">
      <c r="A1261">
        <v>1260</v>
      </c>
      <c r="B1261" t="s">
        <v>7463</v>
      </c>
      <c r="C1261" t="str">
        <f>VLOOKUP(B1261,[1]Arkusz5!$A$3:$Y$2185,2,FALSE)</f>
        <v>52.25549</v>
      </c>
      <c r="D1261" t="str">
        <f>VLOOKUP(B1261,[1]Arkusz5!$A$3:$Y$2185,3,FALSE)</f>
        <v>16.785256</v>
      </c>
      <c r="E1261" t="str">
        <f>VLOOKUP(B1261,[1]Arkusz5!$A$3:$Y$2185,4,FALSE)</f>
        <v>33UXT29</v>
      </c>
      <c r="F1261" t="str">
        <f>VLOOKUP(B1261,[1]Arkusz5!$A$3:$Y$2185,5,FALSE)</f>
        <v>BD17</v>
      </c>
      <c r="G1261">
        <f>VLOOKUP(B1261,[1]Arkusz5!$A$3:$Y$2185,6,FALSE)</f>
        <v>0</v>
      </c>
      <c r="H1261">
        <f>VLOOKUP(B1261,[1]Arkusz5!$A$3:$Y$2185,7,FALSE)</f>
        <v>0</v>
      </c>
      <c r="I1261">
        <f>VLOOKUP(B1261,[1]Arkusz5!$A$3:$Y$2185,8,FALSE)</f>
        <v>0</v>
      </c>
      <c r="J1261" t="str">
        <f>VLOOKUP(B1261,[1]Arkusz5!$A$3:$Y$2185,9,FALSE)</f>
        <v>Wielkopolski Park Narodowy</v>
      </c>
      <c r="K1261">
        <f>VLOOKUP(B1261,[1]Arkusz5!$A$3:$Y$2185,10,FALSE)</f>
        <v>0</v>
      </c>
      <c r="L1261">
        <f>VLOOKUP(B1261,[1]Arkusz5!$A$3:$Y$2185,11,FALSE)</f>
        <v>0</v>
      </c>
      <c r="M1261">
        <f>VLOOKUP(B1261,[1]Arkusz5!$A$3:$Y$2185,12,FALSE)</f>
        <v>0</v>
      </c>
      <c r="N1261">
        <f>VLOOKUP(B1261,[1]Arkusz5!$A$3:$Y$2185,13,FALSE)</f>
        <v>0</v>
      </c>
      <c r="O1261">
        <f>VLOOKUP(B1261,[1]Arkusz5!$A$3:$Y$2185,14,FALSE)</f>
        <v>0</v>
      </c>
      <c r="P1261">
        <f>VLOOKUP(B1261,[1]Arkusz5!$A$3:$Y$2185,15,FALSE)</f>
        <v>0</v>
      </c>
      <c r="Q1261" t="str">
        <f>VLOOKUP(B1261,[1]Arkusz5!$A$3:$Y$2185,16,FALSE)</f>
        <v>PLB300017; PLH300010</v>
      </c>
      <c r="R1261" t="str">
        <f>VLOOKUP(B1261,[1]Arkusz5!$A$3:$Y$2185,17,FALSE)</f>
        <v>Ostoja Rogalińska; Ostoja Wielkopolska</v>
      </c>
      <c r="S1261" t="str">
        <f>VLOOKUP(B1261,[1]Arkusz5!$A$3:$Y$2185,18,FALSE)</f>
        <v>Europa</v>
      </c>
      <c r="T1261" t="str">
        <f>VLOOKUP(B1261,[1]Arkusz5!$A$3:$Y$2185,19,FALSE)</f>
        <v>Polska</v>
      </c>
      <c r="U1261" t="str">
        <f>VLOOKUP(B1261,[1]Arkusz5!$A$3:$Y$2185,20,FALSE)</f>
        <v>wielkopolskie</v>
      </c>
      <c r="V1261" t="str">
        <f>VLOOKUP(B1261,[1]Arkusz5!$A$3:$Y$2185,21,FALSE)</f>
        <v>poznański</v>
      </c>
      <c r="W1261" t="str">
        <f>VLOOKUP(B1261,[1]Arkusz5!$A$3:$Y$2185,22,FALSE)</f>
        <v>Stęszew</v>
      </c>
      <c r="X1261" t="str">
        <f>VLOOKUP(B1261,[1]Arkusz5!$A$3:$Y$2185,23,FALSE)</f>
        <v>315.64 Kotlina Śremska</v>
      </c>
      <c r="Y1261" t="str">
        <f>VLOOKUP(B1261,[1]Arkusz5!$A$3:$Y$2185,24,FALSE)</f>
        <v>Continental Bio-geographical Region</v>
      </c>
      <c r="Z1261" t="str">
        <f>VLOOKUP(B1261,[1]Arkusz5!$A$3:$Y$2185,25,FALSE)</f>
        <v>Galio-Carpinetum</v>
      </c>
    </row>
    <row r="1262" spans="1:26" x14ac:dyDescent="0.25">
      <c r="A1262">
        <v>1261</v>
      </c>
      <c r="B1262" t="s">
        <v>7468</v>
      </c>
      <c r="C1262" t="str">
        <f>VLOOKUP(B1262,[1]Arkusz5!$A$3:$Y$2185,2,FALSE)</f>
        <v>52.452671</v>
      </c>
      <c r="D1262" t="str">
        <f>VLOOKUP(B1262,[1]Arkusz5!$A$3:$Y$2185,3,FALSE)</f>
        <v>17.257261</v>
      </c>
      <c r="E1262" t="str">
        <f>VLOOKUP(B1262,[1]Arkusz5!$A$3:$Y$2185,4,FALSE)</f>
        <v>33UXU51</v>
      </c>
      <c r="F1262" t="str">
        <f>VLOOKUP(B1262,[1]Arkusz5!$A$3:$Y$2185,5,FALSE)</f>
        <v>CC91</v>
      </c>
      <c r="G1262">
        <f>VLOOKUP(B1262,[1]Arkusz5!$A$3:$Y$2185,6,FALSE)</f>
        <v>0</v>
      </c>
      <c r="H1262">
        <f>VLOOKUP(B1262,[1]Arkusz5!$A$3:$Y$2185,7,FALSE)</f>
        <v>0</v>
      </c>
      <c r="I1262">
        <f>VLOOKUP(B1262,[1]Arkusz5!$A$3:$Y$2185,8,FALSE)</f>
        <v>0</v>
      </c>
      <c r="J1262">
        <f>VLOOKUP(B1262,[1]Arkusz5!$A$3:$Y$2185,9,FALSE)</f>
        <v>0</v>
      </c>
      <c r="K1262" t="str">
        <f>VLOOKUP(B1262,[1]Arkusz5!$A$3:$Y$2185,10,FALSE)</f>
        <v>Park Krajobrazowy Promno - otulina</v>
      </c>
      <c r="L1262">
        <f>VLOOKUP(B1262,[1]Arkusz5!$A$3:$Y$2185,11,FALSE)</f>
        <v>0</v>
      </c>
      <c r="M1262">
        <f>VLOOKUP(B1262,[1]Arkusz5!$A$3:$Y$2185,12,FALSE)</f>
        <v>0</v>
      </c>
      <c r="N1262">
        <f>VLOOKUP(B1262,[1]Arkusz5!$A$3:$Y$2185,13,FALSE)</f>
        <v>0</v>
      </c>
      <c r="O1262">
        <f>VLOOKUP(B1262,[1]Arkusz5!$A$3:$Y$2185,14,FALSE)</f>
        <v>0</v>
      </c>
      <c r="P1262">
        <f>VLOOKUP(B1262,[1]Arkusz5!$A$3:$Y$2185,15,FALSE)</f>
        <v>0</v>
      </c>
      <c r="Q1262" t="str">
        <f>VLOOKUP(B1262,[1]Arkusz5!$A$3:$Y$2185,16,FALSE)</f>
        <v>PLH300030</v>
      </c>
      <c r="R1262" t="str">
        <f>VLOOKUP(B1262,[1]Arkusz5!$A$3:$Y$2185,17,FALSE)</f>
        <v>Ostoja koło Promna</v>
      </c>
      <c r="S1262" t="str">
        <f>VLOOKUP(B1262,[1]Arkusz5!$A$3:$Y$2185,18,FALSE)</f>
        <v>Europa</v>
      </c>
      <c r="T1262" t="str">
        <f>VLOOKUP(B1262,[1]Arkusz5!$A$3:$Y$2185,19,FALSE)</f>
        <v>Polska</v>
      </c>
      <c r="U1262" t="str">
        <f>VLOOKUP(B1262,[1]Arkusz5!$A$3:$Y$2185,20,FALSE)</f>
        <v>wielkopolskie</v>
      </c>
      <c r="V1262" t="str">
        <f>VLOOKUP(B1262,[1]Arkusz5!$A$3:$Y$2185,21,FALSE)</f>
        <v>poznański</v>
      </c>
      <c r="W1262" t="str">
        <f>VLOOKUP(B1262,[1]Arkusz5!$A$3:$Y$2185,22,FALSE)</f>
        <v>Pobiedziska</v>
      </c>
      <c r="X1262" t="str">
        <f>VLOOKUP(B1262,[1]Arkusz5!$A$3:$Y$2185,23,FALSE)</f>
        <v>315.56 Równina Wrzesińska</v>
      </c>
      <c r="Y1262" t="str">
        <f>VLOOKUP(B1262,[1]Arkusz5!$A$3:$Y$2185,24,FALSE)</f>
        <v>Continental Bio-geographical Region</v>
      </c>
      <c r="Z1262" t="str">
        <f>VLOOKUP(B1262,[1]Arkusz5!$A$3:$Y$2185,25,FALSE)</f>
        <v>Galio-Carpinetum</v>
      </c>
    </row>
    <row r="1263" spans="1:26" x14ac:dyDescent="0.25">
      <c r="A1263">
        <v>1262</v>
      </c>
      <c r="B1263" t="s">
        <v>7474</v>
      </c>
      <c r="C1263" t="str">
        <f>VLOOKUP(B1263,[1]Arkusz5!$A$3:$Y$2185,2,FALSE)</f>
        <v>52.4673</v>
      </c>
      <c r="D1263" t="str">
        <f>VLOOKUP(B1263,[1]Arkusz5!$A$3:$Y$2185,3,FALSE)</f>
        <v>17.2232</v>
      </c>
      <c r="E1263" t="str">
        <f>VLOOKUP(B1263,[1]Arkusz5!$A$3:$Y$2185,4,FALSE)</f>
        <v>33UXU51</v>
      </c>
      <c r="F1263" t="str">
        <f>VLOOKUP(B1263,[1]Arkusz5!$A$3:$Y$2185,5,FALSE)</f>
        <v>CC90</v>
      </c>
      <c r="G1263">
        <f>VLOOKUP(B1263,[1]Arkusz5!$A$3:$Y$2185,6,FALSE)</f>
        <v>0</v>
      </c>
      <c r="H1263">
        <f>VLOOKUP(B1263,[1]Arkusz5!$A$3:$Y$2185,7,FALSE)</f>
        <v>0</v>
      </c>
      <c r="I1263">
        <f>VLOOKUP(B1263,[1]Arkusz5!$A$3:$Y$2185,8,FALSE)</f>
        <v>0</v>
      </c>
      <c r="J1263">
        <f>VLOOKUP(B1263,[1]Arkusz5!$A$3:$Y$2185,9,FALSE)</f>
        <v>0</v>
      </c>
      <c r="K1263" t="str">
        <f>VLOOKUP(B1263,[1]Arkusz5!$A$3:$Y$2185,10,FALSE)</f>
        <v>Park Krajobrazowy Promno - otulina</v>
      </c>
      <c r="L1263" t="str">
        <f>VLOOKUP(B1263,[1]Arkusz5!$A$3:$Y$2185,11,FALSE)</f>
        <v>Jezioro Dębiniec</v>
      </c>
      <c r="M1263" t="str">
        <f>VLOOKUP(B1263,[1]Arkusz5!$A$3:$Y$2185,12,FALSE)</f>
        <v>krajobrazowy</v>
      </c>
      <c r="N1263">
        <f>VLOOKUP(B1263,[1]Arkusz5!$A$3:$Y$2185,13,FALSE)</f>
        <v>0</v>
      </c>
      <c r="O1263">
        <f>VLOOKUP(B1263,[1]Arkusz5!$A$3:$Y$2185,14,FALSE)</f>
        <v>0</v>
      </c>
      <c r="P1263">
        <f>VLOOKUP(B1263,[1]Arkusz5!$A$3:$Y$2185,15,FALSE)</f>
        <v>0</v>
      </c>
      <c r="Q1263" t="str">
        <f>VLOOKUP(B1263,[1]Arkusz5!$A$3:$Y$2185,16,FALSE)</f>
        <v>PLH300030</v>
      </c>
      <c r="R1263" t="str">
        <f>VLOOKUP(B1263,[1]Arkusz5!$A$3:$Y$2185,17,FALSE)</f>
        <v>Ostoja koło Promna</v>
      </c>
      <c r="S1263" t="str">
        <f>VLOOKUP(B1263,[1]Arkusz5!$A$3:$Y$2185,18,FALSE)</f>
        <v>Europa</v>
      </c>
      <c r="T1263" t="str">
        <f>VLOOKUP(B1263,[1]Arkusz5!$A$3:$Y$2185,19,FALSE)</f>
        <v>Polska</v>
      </c>
      <c r="U1263" t="str">
        <f>VLOOKUP(B1263,[1]Arkusz5!$A$3:$Y$2185,20,FALSE)</f>
        <v>wielkopolskie</v>
      </c>
      <c r="V1263" t="str">
        <f>VLOOKUP(B1263,[1]Arkusz5!$A$3:$Y$2185,21,FALSE)</f>
        <v>poznański</v>
      </c>
      <c r="W1263" t="str">
        <f>VLOOKUP(B1263,[1]Arkusz5!$A$3:$Y$2185,22,FALSE)</f>
        <v>Pobiedziska</v>
      </c>
      <c r="X1263" t="str">
        <f>VLOOKUP(B1263,[1]Arkusz5!$A$3:$Y$2185,23,FALSE)</f>
        <v>315.56 Równina Wrzesińska</v>
      </c>
      <c r="Y1263" t="str">
        <f>VLOOKUP(B1263,[1]Arkusz5!$A$3:$Y$2185,24,FALSE)</f>
        <v>Continental Bio-geographical Region</v>
      </c>
      <c r="Z1263" t="str">
        <f>VLOOKUP(B1263,[1]Arkusz5!$A$3:$Y$2185,25,FALSE)</f>
        <v>Galio-Carpinetum</v>
      </c>
    </row>
    <row r="1264" spans="1:26" x14ac:dyDescent="0.25">
      <c r="A1264">
        <v>1263</v>
      </c>
      <c r="B1264" t="s">
        <v>7480</v>
      </c>
      <c r="C1264" t="str">
        <f>VLOOKUP(B1264,[1]Arkusz5!$A$3:$Y$2185,2,FALSE)</f>
        <v>52.001643</v>
      </c>
      <c r="D1264" t="str">
        <f>VLOOKUP(B1264,[1]Arkusz5!$A$3:$Y$2185,3,FALSE)</f>
        <v>16.169587</v>
      </c>
      <c r="E1264" t="str">
        <f>VLOOKUP(B1264,[1]Arkusz5!$A$3:$Y$2185,4,FALSE)</f>
        <v>33UWT86</v>
      </c>
      <c r="F1264" t="str">
        <f>VLOOKUP(B1264,[1]Arkusz5!$A$3:$Y$2185,5,FALSE)</f>
        <v>BD43</v>
      </c>
      <c r="G1264">
        <f>VLOOKUP(B1264,[1]Arkusz5!$A$3:$Y$2185,6,FALSE)</f>
        <v>0</v>
      </c>
      <c r="H1264">
        <f>VLOOKUP(B1264,[1]Arkusz5!$A$3:$Y$2185,7,FALSE)</f>
        <v>0</v>
      </c>
      <c r="I1264">
        <f>VLOOKUP(B1264,[1]Arkusz5!$A$3:$Y$2185,8,FALSE)</f>
        <v>0</v>
      </c>
      <c r="J1264">
        <f>VLOOKUP(B1264,[1]Arkusz5!$A$3:$Y$2185,9,FALSE)</f>
        <v>0</v>
      </c>
      <c r="K1264">
        <f>VLOOKUP(B1264,[1]Arkusz5!$A$3:$Y$2185,10,FALSE)</f>
        <v>0</v>
      </c>
      <c r="L1264">
        <f>VLOOKUP(B1264,[1]Arkusz5!$A$3:$Y$2185,11,FALSE)</f>
        <v>0</v>
      </c>
      <c r="M1264">
        <f>VLOOKUP(B1264,[1]Arkusz5!$A$3:$Y$2185,12,FALSE)</f>
        <v>0</v>
      </c>
      <c r="N1264" t="str">
        <f>VLOOKUP(B1264,[1]Arkusz5!$A$3:$Y$2185,13,FALSE)</f>
        <v>Przemęcko-Wschowski i kompleks leśny Włoszakowice</v>
      </c>
      <c r="O1264">
        <f>VLOOKUP(B1264,[1]Arkusz5!$A$3:$Y$2185,14,FALSE)</f>
        <v>0</v>
      </c>
      <c r="P1264">
        <f>VLOOKUP(B1264,[1]Arkusz5!$A$3:$Y$2185,15,FALSE)</f>
        <v>0</v>
      </c>
      <c r="Q1264">
        <f>VLOOKUP(B1264,[1]Arkusz5!$A$3:$Y$2185,16,FALSE)</f>
        <v>0</v>
      </c>
      <c r="R1264">
        <f>VLOOKUP(B1264,[1]Arkusz5!$A$3:$Y$2185,17,FALSE)</f>
        <v>0</v>
      </c>
      <c r="S1264" t="str">
        <f>VLOOKUP(B1264,[1]Arkusz5!$A$3:$Y$2185,18,FALSE)</f>
        <v>Europa</v>
      </c>
      <c r="T1264" t="str">
        <f>VLOOKUP(B1264,[1]Arkusz5!$A$3:$Y$2185,19,FALSE)</f>
        <v>Polska</v>
      </c>
      <c r="U1264" t="str">
        <f>VLOOKUP(B1264,[1]Arkusz5!$A$3:$Y$2185,20,FALSE)</f>
        <v>wielkopolskie</v>
      </c>
      <c r="V1264" t="str">
        <f>VLOOKUP(B1264,[1]Arkusz5!$A$3:$Y$2185,21,FALSE)</f>
        <v>wolsztyński</v>
      </c>
      <c r="W1264" t="str">
        <f>VLOOKUP(B1264,[1]Arkusz5!$A$3:$Y$2185,22,FALSE)</f>
        <v>Przemęt</v>
      </c>
      <c r="X1264" t="str">
        <f>VLOOKUP(B1264,[1]Arkusz5!$A$3:$Y$2185,23,FALSE)</f>
        <v>315.81 Pojezierze Sławskie</v>
      </c>
      <c r="Y1264" t="str">
        <f>VLOOKUP(B1264,[1]Arkusz5!$A$3:$Y$2185,24,FALSE)</f>
        <v>Continental Bio-geographical Region</v>
      </c>
      <c r="Z1264" t="str">
        <f>VLOOKUP(B1264,[1]Arkusz5!$A$3:$Y$2185,25,FALSE)</f>
        <v>Pino-Quercetum (=Querco-Pinetum + Serratulo-Pinetum)</v>
      </c>
    </row>
    <row r="1265" spans="1:26" x14ac:dyDescent="0.25">
      <c r="A1265">
        <v>1264</v>
      </c>
      <c r="B1265" t="s">
        <v>7487</v>
      </c>
      <c r="C1265" t="str">
        <f>VLOOKUP(B1265,[1]Arkusz5!$A$3:$Y$2185,2,FALSE)</f>
        <v>52.416008</v>
      </c>
      <c r="D1265" t="str">
        <f>VLOOKUP(B1265,[1]Arkusz5!$A$3:$Y$2185,3,FALSE)</f>
        <v>17.044918</v>
      </c>
      <c r="E1265" t="str">
        <f>VLOOKUP(B1265,[1]Arkusz5!$A$3:$Y$2185,4,FALSE)</f>
        <v>33UXU30</v>
      </c>
      <c r="F1265" t="str">
        <f>VLOOKUP(B1265,[1]Arkusz5!$A$3:$Y$2185,5,FALSE)</f>
        <v>BD09</v>
      </c>
      <c r="G1265">
        <f>VLOOKUP(B1265,[1]Arkusz5!$A$3:$Y$2185,6,FALSE)</f>
        <v>0</v>
      </c>
      <c r="H1265">
        <f>VLOOKUP(B1265,[1]Arkusz5!$A$3:$Y$2185,7,FALSE)</f>
        <v>0</v>
      </c>
      <c r="I1265">
        <f>VLOOKUP(B1265,[1]Arkusz5!$A$3:$Y$2185,8,FALSE)</f>
        <v>0</v>
      </c>
      <c r="J1265">
        <f>VLOOKUP(B1265,[1]Arkusz5!$A$3:$Y$2185,9,FALSE)</f>
        <v>0</v>
      </c>
      <c r="K1265">
        <f>VLOOKUP(B1265,[1]Arkusz5!$A$3:$Y$2185,10,FALSE)</f>
        <v>0</v>
      </c>
      <c r="L1265">
        <f>VLOOKUP(B1265,[1]Arkusz5!$A$3:$Y$2185,11,FALSE)</f>
        <v>0</v>
      </c>
      <c r="M1265">
        <f>VLOOKUP(B1265,[1]Arkusz5!$A$3:$Y$2185,12,FALSE)</f>
        <v>0</v>
      </c>
      <c r="N1265">
        <f>VLOOKUP(B1265,[1]Arkusz5!$A$3:$Y$2185,13,FALSE)</f>
        <v>0</v>
      </c>
      <c r="O1265">
        <f>VLOOKUP(B1265,[1]Arkusz5!$A$3:$Y$2185,14,FALSE)</f>
        <v>0</v>
      </c>
      <c r="P1265">
        <f>VLOOKUP(B1265,[1]Arkusz5!$A$3:$Y$2185,15,FALSE)</f>
        <v>0</v>
      </c>
      <c r="Q1265">
        <f>VLOOKUP(B1265,[1]Arkusz5!$A$3:$Y$2185,16,FALSE)</f>
        <v>0</v>
      </c>
      <c r="R1265">
        <f>VLOOKUP(B1265,[1]Arkusz5!$A$3:$Y$2185,17,FALSE)</f>
        <v>0</v>
      </c>
      <c r="S1265" t="str">
        <f>VLOOKUP(B1265,[1]Arkusz5!$A$3:$Y$2185,18,FALSE)</f>
        <v>Europa</v>
      </c>
      <c r="T1265" t="str">
        <f>VLOOKUP(B1265,[1]Arkusz5!$A$3:$Y$2185,19,FALSE)</f>
        <v>Polska</v>
      </c>
      <c r="U1265" t="str">
        <f>VLOOKUP(B1265,[1]Arkusz5!$A$3:$Y$2185,20,FALSE)</f>
        <v>wielkopolskie</v>
      </c>
      <c r="V1265" t="str">
        <f>VLOOKUP(B1265,[1]Arkusz5!$A$3:$Y$2185,21,FALSE)</f>
        <v>Poznań</v>
      </c>
      <c r="W1265" t="str">
        <f>VLOOKUP(B1265,[1]Arkusz5!$A$3:$Y$2185,22,FALSE)</f>
        <v>Poznań</v>
      </c>
      <c r="X1265" t="str">
        <f>VLOOKUP(B1265,[1]Arkusz5!$A$3:$Y$2185,23,FALSE)</f>
        <v>315.56 Równina Wrzesińska</v>
      </c>
      <c r="Y1265" t="str">
        <f>VLOOKUP(B1265,[1]Arkusz5!$A$3:$Y$2185,24,FALSE)</f>
        <v>Continental Bio-geographical Region</v>
      </c>
      <c r="Z1265" t="str">
        <f>VLOOKUP(B1265,[1]Arkusz5!$A$3:$Y$2185,25,FALSE)</f>
        <v>Pino-Quercetum (=Querco-Pinetum + Serratulo-Pinetum)</v>
      </c>
    </row>
    <row r="1266" spans="1:26" x14ac:dyDescent="0.25">
      <c r="A1266">
        <v>1265</v>
      </c>
      <c r="B1266" t="s">
        <v>7495</v>
      </c>
      <c r="C1266" t="str">
        <f>VLOOKUP(B1266,[1]Arkusz5!$A$3:$Y$2185,2,FALSE)</f>
        <v>52.44007</v>
      </c>
      <c r="D1266" t="str">
        <f>VLOOKUP(B1266,[1]Arkusz5!$A$3:$Y$2185,3,FALSE)</f>
        <v>16.84743</v>
      </c>
      <c r="E1266" t="str">
        <f>VLOOKUP(B1266,[1]Arkusz5!$A$3:$Y$2185,4,FALSE)</f>
        <v>33UXU21</v>
      </c>
      <c r="F1266" t="str">
        <f>VLOOKUP(B1266,[1]Arkusz5!$A$3:$Y$2185,5,FALSE)</f>
        <v>BC98</v>
      </c>
      <c r="G1266">
        <f>VLOOKUP(B1266,[1]Arkusz5!$A$3:$Y$2185,6,FALSE)</f>
        <v>0</v>
      </c>
      <c r="H1266">
        <f>VLOOKUP(B1266,[1]Arkusz5!$A$3:$Y$2185,7,FALSE)</f>
        <v>0</v>
      </c>
      <c r="I1266">
        <f>VLOOKUP(B1266,[1]Arkusz5!$A$3:$Y$2185,8,FALSE)</f>
        <v>0</v>
      </c>
      <c r="J1266">
        <f>VLOOKUP(B1266,[1]Arkusz5!$A$3:$Y$2185,9,FALSE)</f>
        <v>0</v>
      </c>
      <c r="K1266">
        <f>VLOOKUP(B1266,[1]Arkusz5!$A$3:$Y$2185,10,FALSE)</f>
        <v>0</v>
      </c>
      <c r="L1266">
        <f>VLOOKUP(B1266,[1]Arkusz5!$A$3:$Y$2185,11,FALSE)</f>
        <v>0</v>
      </c>
      <c r="M1266">
        <f>VLOOKUP(B1266,[1]Arkusz5!$A$3:$Y$2185,12,FALSE)</f>
        <v>0</v>
      </c>
      <c r="N1266">
        <f>VLOOKUP(B1266,[1]Arkusz5!$A$3:$Y$2185,13,FALSE)</f>
        <v>0</v>
      </c>
      <c r="O1266" t="str">
        <f>VLOOKUP(B1266,[1]Arkusz5!$A$3:$Y$2185,14,FALSE)</f>
        <v>Bogdanka I</v>
      </c>
      <c r="P1266">
        <f>VLOOKUP(B1266,[1]Arkusz5!$A$3:$Y$2185,15,FALSE)</f>
        <v>0</v>
      </c>
      <c r="Q1266">
        <f>VLOOKUP(B1266,[1]Arkusz5!$A$3:$Y$2185,16,FALSE)</f>
        <v>0</v>
      </c>
      <c r="R1266">
        <f>VLOOKUP(B1266,[1]Arkusz5!$A$3:$Y$2185,17,FALSE)</f>
        <v>0</v>
      </c>
      <c r="S1266" t="str">
        <f>VLOOKUP(B1266,[1]Arkusz5!$A$3:$Y$2185,18,FALSE)</f>
        <v>Europa</v>
      </c>
      <c r="T1266" t="str">
        <f>VLOOKUP(B1266,[1]Arkusz5!$A$3:$Y$2185,19,FALSE)</f>
        <v>Polska</v>
      </c>
      <c r="U1266" t="str">
        <f>VLOOKUP(B1266,[1]Arkusz5!$A$3:$Y$2185,20,FALSE)</f>
        <v>wielkopolskie</v>
      </c>
      <c r="V1266" t="str">
        <f>VLOOKUP(B1266,[1]Arkusz5!$A$3:$Y$2185,21,FALSE)</f>
        <v>Poznań</v>
      </c>
      <c r="W1266" t="str">
        <f>VLOOKUP(B1266,[1]Arkusz5!$A$3:$Y$2185,22,FALSE)</f>
        <v>Poznań</v>
      </c>
      <c r="X1266" t="str">
        <f>VLOOKUP(B1266,[1]Arkusz5!$A$3:$Y$2185,23,FALSE)</f>
        <v>315.51 Pojezierze Poznańskie</v>
      </c>
      <c r="Y1266" t="str">
        <f>VLOOKUP(B1266,[1]Arkusz5!$A$3:$Y$2185,24,FALSE)</f>
        <v>Continental Bio-geographical Region</v>
      </c>
      <c r="Z1266" t="str">
        <f>VLOOKUP(B1266,[1]Arkusz5!$A$3:$Y$2185,25,FALSE)</f>
        <v>Fraxino-Alnetum (=Circaeo-Alnetum)</v>
      </c>
    </row>
    <row r="1267" spans="1:26" x14ac:dyDescent="0.25">
      <c r="A1267">
        <v>1266</v>
      </c>
      <c r="B1267" t="s">
        <v>7499</v>
      </c>
      <c r="C1267" t="str">
        <f>VLOOKUP(B1267,[1]Arkusz5!$A$3:$Y$2185,2,FALSE)</f>
        <v>52.450431</v>
      </c>
      <c r="D1267" t="str">
        <f>VLOOKUP(B1267,[1]Arkusz5!$A$3:$Y$2185,3,FALSE)</f>
        <v>17.247909</v>
      </c>
      <c r="E1267" t="str">
        <f>VLOOKUP(B1267,[1]Arkusz5!$A$3:$Y$2185,4,FALSE)</f>
        <v>33UXU51</v>
      </c>
      <c r="F1267" t="str">
        <f>VLOOKUP(B1267,[1]Arkusz5!$A$3:$Y$2185,5,FALSE)</f>
        <v>CC91</v>
      </c>
      <c r="G1267">
        <f>VLOOKUP(B1267,[1]Arkusz5!$A$3:$Y$2185,6,FALSE)</f>
        <v>0</v>
      </c>
      <c r="H1267">
        <f>VLOOKUP(B1267,[1]Arkusz5!$A$3:$Y$2185,7,FALSE)</f>
        <v>0</v>
      </c>
      <c r="I1267">
        <f>VLOOKUP(B1267,[1]Arkusz5!$A$3:$Y$2185,8,FALSE)</f>
        <v>0</v>
      </c>
      <c r="J1267">
        <f>VLOOKUP(B1267,[1]Arkusz5!$A$3:$Y$2185,9,FALSE)</f>
        <v>0</v>
      </c>
      <c r="K1267" t="str">
        <f>VLOOKUP(B1267,[1]Arkusz5!$A$3:$Y$2185,10,FALSE)</f>
        <v>Park Krajobrazowy Promno - otulina</v>
      </c>
      <c r="L1267">
        <f>VLOOKUP(B1267,[1]Arkusz5!$A$3:$Y$2185,11,FALSE)</f>
        <v>0</v>
      </c>
      <c r="M1267">
        <f>VLOOKUP(B1267,[1]Arkusz5!$A$3:$Y$2185,12,FALSE)</f>
        <v>0</v>
      </c>
      <c r="N1267">
        <f>VLOOKUP(B1267,[1]Arkusz5!$A$3:$Y$2185,13,FALSE)</f>
        <v>0</v>
      </c>
      <c r="O1267">
        <f>VLOOKUP(B1267,[1]Arkusz5!$A$3:$Y$2185,14,FALSE)</f>
        <v>0</v>
      </c>
      <c r="P1267">
        <f>VLOOKUP(B1267,[1]Arkusz5!$A$3:$Y$2185,15,FALSE)</f>
        <v>0</v>
      </c>
      <c r="Q1267">
        <f>VLOOKUP(B1267,[1]Arkusz5!$A$3:$Y$2185,16,FALSE)</f>
        <v>0</v>
      </c>
      <c r="R1267">
        <f>VLOOKUP(B1267,[1]Arkusz5!$A$3:$Y$2185,17,FALSE)</f>
        <v>0</v>
      </c>
      <c r="S1267" t="str">
        <f>VLOOKUP(B1267,[1]Arkusz5!$A$3:$Y$2185,18,FALSE)</f>
        <v>Europa</v>
      </c>
      <c r="T1267" t="str">
        <f>VLOOKUP(B1267,[1]Arkusz5!$A$3:$Y$2185,19,FALSE)</f>
        <v>Polska</v>
      </c>
      <c r="U1267" t="str">
        <f>VLOOKUP(B1267,[1]Arkusz5!$A$3:$Y$2185,20,FALSE)</f>
        <v>wielkopolskie</v>
      </c>
      <c r="V1267" t="str">
        <f>VLOOKUP(B1267,[1]Arkusz5!$A$3:$Y$2185,21,FALSE)</f>
        <v>poznański</v>
      </c>
      <c r="W1267" t="str">
        <f>VLOOKUP(B1267,[1]Arkusz5!$A$3:$Y$2185,22,FALSE)</f>
        <v>Pobiedziska</v>
      </c>
      <c r="X1267" t="str">
        <f>VLOOKUP(B1267,[1]Arkusz5!$A$3:$Y$2185,23,FALSE)</f>
        <v>315.56 Równina Wrzesińska</v>
      </c>
      <c r="Y1267" t="str">
        <f>VLOOKUP(B1267,[1]Arkusz5!$A$3:$Y$2185,24,FALSE)</f>
        <v>Continental Bio-geographical Region</v>
      </c>
      <c r="Z1267" t="str">
        <f>VLOOKUP(B1267,[1]Arkusz5!$A$3:$Y$2185,25,FALSE)</f>
        <v>Galio-Carpinetum</v>
      </c>
    </row>
    <row r="1268" spans="1:26" x14ac:dyDescent="0.25">
      <c r="A1268">
        <v>1267</v>
      </c>
      <c r="B1268" t="s">
        <v>7503</v>
      </c>
      <c r="C1268" t="str">
        <f>VLOOKUP(B1268,[1]Arkusz5!$A$3:$Y$2185,2,FALSE)</f>
        <v>52.404347</v>
      </c>
      <c r="D1268" t="str">
        <f>VLOOKUP(B1268,[1]Arkusz5!$A$3:$Y$2185,3,FALSE)</f>
        <v>16.925321</v>
      </c>
      <c r="E1268" t="str">
        <f>VLOOKUP(B1268,[1]Arkusz5!$A$3:$Y$2185,4,FALSE)</f>
        <v>33UXU30</v>
      </c>
      <c r="F1268" t="str">
        <f>VLOOKUP(B1268,[1]Arkusz5!$A$3:$Y$2185,5,FALSE)</f>
        <v>BD08</v>
      </c>
      <c r="G1268">
        <f>VLOOKUP(B1268,[1]Arkusz5!$A$3:$Y$2185,6,FALSE)</f>
        <v>0</v>
      </c>
      <c r="H1268">
        <f>VLOOKUP(B1268,[1]Arkusz5!$A$3:$Y$2185,7,FALSE)</f>
        <v>0</v>
      </c>
      <c r="I1268">
        <f>VLOOKUP(B1268,[1]Arkusz5!$A$3:$Y$2185,8,FALSE)</f>
        <v>0</v>
      </c>
      <c r="J1268">
        <f>VLOOKUP(B1268,[1]Arkusz5!$A$3:$Y$2185,9,FALSE)</f>
        <v>0</v>
      </c>
      <c r="K1268">
        <f>VLOOKUP(B1268,[1]Arkusz5!$A$3:$Y$2185,10,FALSE)</f>
        <v>0</v>
      </c>
      <c r="L1268">
        <f>VLOOKUP(B1268,[1]Arkusz5!$A$3:$Y$2185,11,FALSE)</f>
        <v>0</v>
      </c>
      <c r="M1268">
        <f>VLOOKUP(B1268,[1]Arkusz5!$A$3:$Y$2185,12,FALSE)</f>
        <v>0</v>
      </c>
      <c r="N1268">
        <f>VLOOKUP(B1268,[1]Arkusz5!$A$3:$Y$2185,13,FALSE)</f>
        <v>0</v>
      </c>
      <c r="O1268">
        <f>VLOOKUP(B1268,[1]Arkusz5!$A$3:$Y$2185,14,FALSE)</f>
        <v>0</v>
      </c>
      <c r="P1268">
        <f>VLOOKUP(B1268,[1]Arkusz5!$A$3:$Y$2185,15,FALSE)</f>
        <v>0</v>
      </c>
      <c r="Q1268">
        <f>VLOOKUP(B1268,[1]Arkusz5!$A$3:$Y$2185,16,FALSE)</f>
        <v>0</v>
      </c>
      <c r="R1268">
        <f>VLOOKUP(B1268,[1]Arkusz5!$A$3:$Y$2185,17,FALSE)</f>
        <v>0</v>
      </c>
      <c r="S1268" t="str">
        <f>VLOOKUP(B1268,[1]Arkusz5!$A$3:$Y$2185,18,FALSE)</f>
        <v>Europa</v>
      </c>
      <c r="T1268" t="str">
        <f>VLOOKUP(B1268,[1]Arkusz5!$A$3:$Y$2185,19,FALSE)</f>
        <v>Polska</v>
      </c>
      <c r="U1268" t="str">
        <f>VLOOKUP(B1268,[1]Arkusz5!$A$3:$Y$2185,20,FALSE)</f>
        <v>wielkopolskie</v>
      </c>
      <c r="V1268" t="str">
        <f>VLOOKUP(B1268,[1]Arkusz5!$A$3:$Y$2185,21,FALSE)</f>
        <v>Poznań</v>
      </c>
      <c r="W1268" t="str">
        <f>VLOOKUP(B1268,[1]Arkusz5!$A$3:$Y$2185,22,FALSE)</f>
        <v>Poznań</v>
      </c>
      <c r="X1268" t="str">
        <f>VLOOKUP(B1268,[1]Arkusz5!$A$3:$Y$2185,23,FALSE)</f>
        <v>315.52 Poznański Przełom Warty</v>
      </c>
      <c r="Y1268" t="str">
        <f>VLOOKUP(B1268,[1]Arkusz5!$A$3:$Y$2185,24,FALSE)</f>
        <v>Continental Bio-geographical Region</v>
      </c>
      <c r="Z1268" t="str">
        <f>VLOOKUP(B1268,[1]Arkusz5!$A$3:$Y$2185,25,FALSE)</f>
        <v>Galio-Carpinetum</v>
      </c>
    </row>
    <row r="1269" spans="1:26" x14ac:dyDescent="0.25">
      <c r="A1269">
        <v>1268</v>
      </c>
      <c r="B1269" t="s">
        <v>7506</v>
      </c>
      <c r="C1269" t="str">
        <f>VLOOKUP(B1269,[1]Arkusz5!$A$3:$Y$2185,2,FALSE)</f>
        <v>51.6472</v>
      </c>
      <c r="D1269" t="str">
        <f>VLOOKUP(B1269,[1]Arkusz5!$A$3:$Y$2185,3,FALSE)</f>
        <v>17.8123</v>
      </c>
      <c r="E1269" t="str">
        <f>VLOOKUP(B1269,[1]Arkusz5!$A$3:$Y$2185,4,FALSE)</f>
        <v>33UXT92</v>
      </c>
      <c r="F1269" t="str">
        <f>VLOOKUP(B1269,[1]Arkusz5!$A$3:$Y$2185,5,FALSE)</f>
        <v>CD84</v>
      </c>
      <c r="G1269">
        <f>VLOOKUP(B1269,[1]Arkusz5!$A$3:$Y$2185,6,FALSE)</f>
        <v>0</v>
      </c>
      <c r="H1269">
        <f>VLOOKUP(B1269,[1]Arkusz5!$A$3:$Y$2185,7,FALSE)</f>
        <v>0</v>
      </c>
      <c r="I1269">
        <f>VLOOKUP(B1269,[1]Arkusz5!$A$3:$Y$2185,8,FALSE)</f>
        <v>0</v>
      </c>
      <c r="J1269">
        <f>VLOOKUP(B1269,[1]Arkusz5!$A$3:$Y$2185,9,FALSE)</f>
        <v>0</v>
      </c>
      <c r="K1269">
        <f>VLOOKUP(B1269,[1]Arkusz5!$A$3:$Y$2185,10,FALSE)</f>
        <v>0</v>
      </c>
      <c r="L1269">
        <f>VLOOKUP(B1269,[1]Arkusz5!$A$3:$Y$2185,11,FALSE)</f>
        <v>0</v>
      </c>
      <c r="M1269">
        <f>VLOOKUP(B1269,[1]Arkusz5!$A$3:$Y$2185,12,FALSE)</f>
        <v>0</v>
      </c>
      <c r="N1269">
        <f>VLOOKUP(B1269,[1]Arkusz5!$A$3:$Y$2185,13,FALSE)</f>
        <v>0</v>
      </c>
      <c r="O1269">
        <f>VLOOKUP(B1269,[1]Arkusz5!$A$3:$Y$2185,14,FALSE)</f>
        <v>0</v>
      </c>
      <c r="P1269">
        <f>VLOOKUP(B1269,[1]Arkusz5!$A$3:$Y$2185,15,FALSE)</f>
        <v>0</v>
      </c>
      <c r="Q1269">
        <f>VLOOKUP(B1269,[1]Arkusz5!$A$3:$Y$2185,16,FALSE)</f>
        <v>0</v>
      </c>
      <c r="R1269">
        <f>VLOOKUP(B1269,[1]Arkusz5!$A$3:$Y$2185,17,FALSE)</f>
        <v>0</v>
      </c>
      <c r="S1269" t="str">
        <f>VLOOKUP(B1269,[1]Arkusz5!$A$3:$Y$2185,18,FALSE)</f>
        <v>Europa</v>
      </c>
      <c r="T1269" t="str">
        <f>VLOOKUP(B1269,[1]Arkusz5!$A$3:$Y$2185,19,FALSE)</f>
        <v>Polska</v>
      </c>
      <c r="U1269" t="str">
        <f>VLOOKUP(B1269,[1]Arkusz5!$A$3:$Y$2185,20,FALSE)</f>
        <v>wielkopolskie</v>
      </c>
      <c r="V1269" t="str">
        <f>VLOOKUP(B1269,[1]Arkusz5!$A$3:$Y$2185,21,FALSE)</f>
        <v>ostrowski</v>
      </c>
      <c r="W1269" t="str">
        <f>VLOOKUP(B1269,[1]Arkusz5!$A$3:$Y$2185,22,FALSE)</f>
        <v>Ostrów Wielkopolski</v>
      </c>
      <c r="X1269" t="str">
        <f>VLOOKUP(B1269,[1]Arkusz5!$A$3:$Y$2185,23,FALSE)</f>
        <v>318.12 Wysoczyzna Kaliska</v>
      </c>
      <c r="Y1269" t="str">
        <f>VLOOKUP(B1269,[1]Arkusz5!$A$3:$Y$2185,24,FALSE)</f>
        <v>Continental Bio-geographical Region</v>
      </c>
      <c r="Z1269" t="str">
        <f>VLOOKUP(B1269,[1]Arkusz5!$A$3:$Y$2185,25,FALSE)</f>
        <v>Fraxino-Alnetum (=Circaeo-Alnetum)</v>
      </c>
    </row>
    <row r="1270" spans="1:26" x14ac:dyDescent="0.25">
      <c r="A1270">
        <v>1269</v>
      </c>
      <c r="B1270" t="s">
        <v>7509</v>
      </c>
      <c r="C1270" t="str">
        <f>VLOOKUP(B1270,[1]Arkusz5!$A$3:$Y$2185,2,FALSE)</f>
        <v>52.404347</v>
      </c>
      <c r="D1270" t="str">
        <f>VLOOKUP(B1270,[1]Arkusz5!$A$3:$Y$2185,3,FALSE)</f>
        <v>16.925321</v>
      </c>
      <c r="E1270" t="str">
        <f>VLOOKUP(B1270,[1]Arkusz5!$A$3:$Y$2185,4,FALSE)</f>
        <v>33UXU30</v>
      </c>
      <c r="F1270" t="str">
        <f>VLOOKUP(B1270,[1]Arkusz5!$A$3:$Y$2185,5,FALSE)</f>
        <v>BD08</v>
      </c>
      <c r="G1270">
        <f>VLOOKUP(B1270,[1]Arkusz5!$A$3:$Y$2185,6,FALSE)</f>
        <v>0</v>
      </c>
      <c r="H1270">
        <f>VLOOKUP(B1270,[1]Arkusz5!$A$3:$Y$2185,7,FALSE)</f>
        <v>0</v>
      </c>
      <c r="I1270">
        <f>VLOOKUP(B1270,[1]Arkusz5!$A$3:$Y$2185,8,FALSE)</f>
        <v>0</v>
      </c>
      <c r="J1270">
        <f>VLOOKUP(B1270,[1]Arkusz5!$A$3:$Y$2185,9,FALSE)</f>
        <v>0</v>
      </c>
      <c r="K1270">
        <f>VLOOKUP(B1270,[1]Arkusz5!$A$3:$Y$2185,10,FALSE)</f>
        <v>0</v>
      </c>
      <c r="L1270">
        <f>VLOOKUP(B1270,[1]Arkusz5!$A$3:$Y$2185,11,FALSE)</f>
        <v>0</v>
      </c>
      <c r="M1270">
        <f>VLOOKUP(B1270,[1]Arkusz5!$A$3:$Y$2185,12,FALSE)</f>
        <v>0</v>
      </c>
      <c r="N1270">
        <f>VLOOKUP(B1270,[1]Arkusz5!$A$3:$Y$2185,13,FALSE)</f>
        <v>0</v>
      </c>
      <c r="O1270">
        <f>VLOOKUP(B1270,[1]Arkusz5!$A$3:$Y$2185,14,FALSE)</f>
        <v>0</v>
      </c>
      <c r="P1270">
        <f>VLOOKUP(B1270,[1]Arkusz5!$A$3:$Y$2185,15,FALSE)</f>
        <v>0</v>
      </c>
      <c r="Q1270">
        <f>VLOOKUP(B1270,[1]Arkusz5!$A$3:$Y$2185,16,FALSE)</f>
        <v>0</v>
      </c>
      <c r="R1270">
        <f>VLOOKUP(B1270,[1]Arkusz5!$A$3:$Y$2185,17,FALSE)</f>
        <v>0</v>
      </c>
      <c r="S1270" t="str">
        <f>VLOOKUP(B1270,[1]Arkusz5!$A$3:$Y$2185,18,FALSE)</f>
        <v>Europa</v>
      </c>
      <c r="T1270" t="str">
        <f>VLOOKUP(B1270,[1]Arkusz5!$A$3:$Y$2185,19,FALSE)</f>
        <v>Polska</v>
      </c>
      <c r="U1270" t="str">
        <f>VLOOKUP(B1270,[1]Arkusz5!$A$3:$Y$2185,20,FALSE)</f>
        <v>wielkopolskie</v>
      </c>
      <c r="V1270" t="str">
        <f>VLOOKUP(B1270,[1]Arkusz5!$A$3:$Y$2185,21,FALSE)</f>
        <v>Poznań</v>
      </c>
      <c r="W1270" t="str">
        <f>VLOOKUP(B1270,[1]Arkusz5!$A$3:$Y$2185,22,FALSE)</f>
        <v>Poznań</v>
      </c>
      <c r="X1270" t="str">
        <f>VLOOKUP(B1270,[1]Arkusz5!$A$3:$Y$2185,23,FALSE)</f>
        <v>315.52 Poznański Przełom Warty</v>
      </c>
      <c r="Y1270" t="str">
        <f>VLOOKUP(B1270,[1]Arkusz5!$A$3:$Y$2185,24,FALSE)</f>
        <v>Continental Bio-geographical Region</v>
      </c>
      <c r="Z1270" t="str">
        <f>VLOOKUP(B1270,[1]Arkusz5!$A$3:$Y$2185,25,FALSE)</f>
        <v>Galio-Carpinetum</v>
      </c>
    </row>
    <row r="1271" spans="1:26" x14ac:dyDescent="0.25">
      <c r="A1271">
        <v>1270</v>
      </c>
      <c r="B1271" t="s">
        <v>7511</v>
      </c>
      <c r="C1271" t="str">
        <f>VLOOKUP(B1271,[1]Arkusz5!$A$3:$Y$2185,2,FALSE)</f>
        <v>52.481935</v>
      </c>
      <c r="D1271" t="str">
        <f>VLOOKUP(B1271,[1]Arkusz5!$A$3:$Y$2185,3,FALSE)</f>
        <v>17.00606</v>
      </c>
      <c r="E1271" t="str">
        <f>VLOOKUP(B1271,[1]Arkusz5!$A$3:$Y$2185,4,FALSE)</f>
        <v>33UXU31</v>
      </c>
      <c r="F1271" t="str">
        <f>VLOOKUP(B1271,[1]Arkusz5!$A$3:$Y$2185,5,FALSE)</f>
        <v>BC99</v>
      </c>
      <c r="G1271">
        <f>VLOOKUP(B1271,[1]Arkusz5!$A$3:$Y$2185,6,FALSE)</f>
        <v>0</v>
      </c>
      <c r="H1271">
        <f>VLOOKUP(B1271,[1]Arkusz5!$A$3:$Y$2185,7,FALSE)</f>
        <v>0</v>
      </c>
      <c r="I1271">
        <f>VLOOKUP(B1271,[1]Arkusz5!$A$3:$Y$2185,8,FALSE)</f>
        <v>0</v>
      </c>
      <c r="J1271">
        <f>VLOOKUP(B1271,[1]Arkusz5!$A$3:$Y$2185,9,FALSE)</f>
        <v>0</v>
      </c>
      <c r="K1271" t="str">
        <f>VLOOKUP(B1271,[1]Arkusz5!$A$3:$Y$2185,10,FALSE)</f>
        <v>Park Krajobrazowy Puszcza Zielonka</v>
      </c>
      <c r="L1271">
        <f>VLOOKUP(B1271,[1]Arkusz5!$A$3:$Y$2185,11,FALSE)</f>
        <v>0</v>
      </c>
      <c r="M1271">
        <f>VLOOKUP(B1271,[1]Arkusz5!$A$3:$Y$2185,12,FALSE)</f>
        <v>0</v>
      </c>
      <c r="N1271">
        <f>VLOOKUP(B1271,[1]Arkusz5!$A$3:$Y$2185,13,FALSE)</f>
        <v>0</v>
      </c>
      <c r="O1271">
        <f>VLOOKUP(B1271,[1]Arkusz5!$A$3:$Y$2185,14,FALSE)</f>
        <v>0</v>
      </c>
      <c r="P1271">
        <f>VLOOKUP(B1271,[1]Arkusz5!$A$3:$Y$2185,15,FALSE)</f>
        <v>0</v>
      </c>
      <c r="Q1271" t="str">
        <f>VLOOKUP(B1271,[1]Arkusz5!$A$3:$Y$2185,16,FALSE)</f>
        <v>PLH300058</v>
      </c>
      <c r="R1271" t="str">
        <f>VLOOKUP(B1271,[1]Arkusz5!$A$3:$Y$2185,17,FALSE)</f>
        <v>Uroczyska Puszczy Zielonki</v>
      </c>
      <c r="S1271" t="str">
        <f>VLOOKUP(B1271,[1]Arkusz5!$A$3:$Y$2185,18,FALSE)</f>
        <v>Europa</v>
      </c>
      <c r="T1271" t="str">
        <f>VLOOKUP(B1271,[1]Arkusz5!$A$3:$Y$2185,19,FALSE)</f>
        <v>Polska</v>
      </c>
      <c r="U1271" t="str">
        <f>VLOOKUP(B1271,[1]Arkusz5!$A$3:$Y$2185,20,FALSE)</f>
        <v>wielkopolskie</v>
      </c>
      <c r="V1271" t="str">
        <f>VLOOKUP(B1271,[1]Arkusz5!$A$3:$Y$2185,21,FALSE)</f>
        <v>poznański</v>
      </c>
      <c r="W1271" t="str">
        <f>VLOOKUP(B1271,[1]Arkusz5!$A$3:$Y$2185,22,FALSE)</f>
        <v>Czerwonak</v>
      </c>
      <c r="X1271" t="str">
        <f>VLOOKUP(B1271,[1]Arkusz5!$A$3:$Y$2185,23,FALSE)</f>
        <v>315.56 Równina Wrzesińska</v>
      </c>
      <c r="Y1271" t="str">
        <f>VLOOKUP(B1271,[1]Arkusz5!$A$3:$Y$2185,24,FALSE)</f>
        <v>Continental Bio-geographical Region</v>
      </c>
      <c r="Z1271" t="str">
        <f>VLOOKUP(B1271,[1]Arkusz5!$A$3:$Y$2185,25,FALSE)</f>
        <v>Potentillo albae-Quercetum typicum</v>
      </c>
    </row>
    <row r="1272" spans="1:26" x14ac:dyDescent="0.25">
      <c r="A1272">
        <v>1271</v>
      </c>
      <c r="B1272" t="s">
        <v>7517</v>
      </c>
      <c r="C1272" t="str">
        <f>VLOOKUP(B1272,[1]Arkusz5!$A$3:$Y$2185,2,FALSE)</f>
        <v>52.4799196</v>
      </c>
      <c r="D1272" t="str">
        <f>VLOOKUP(B1272,[1]Arkusz5!$A$3:$Y$2185,3,FALSE)</f>
        <v>17.0115159</v>
      </c>
      <c r="E1272" t="str">
        <f>VLOOKUP(B1272,[1]Arkusz5!$A$3:$Y$2185,4,FALSE)</f>
        <v>33UXU31</v>
      </c>
      <c r="F1272" t="str">
        <f>VLOOKUP(B1272,[1]Arkusz5!$A$3:$Y$2185,5,FALSE)</f>
        <v>BC99</v>
      </c>
      <c r="G1272">
        <f>VLOOKUP(B1272,[1]Arkusz5!$A$3:$Y$2185,6,FALSE)</f>
        <v>0</v>
      </c>
      <c r="H1272">
        <f>VLOOKUP(B1272,[1]Arkusz5!$A$3:$Y$2185,7,FALSE)</f>
        <v>0</v>
      </c>
      <c r="I1272">
        <f>VLOOKUP(B1272,[1]Arkusz5!$A$3:$Y$2185,8,FALSE)</f>
        <v>0</v>
      </c>
      <c r="J1272">
        <f>VLOOKUP(B1272,[1]Arkusz5!$A$3:$Y$2185,9,FALSE)</f>
        <v>0</v>
      </c>
      <c r="K1272" t="str">
        <f>VLOOKUP(B1272,[1]Arkusz5!$A$3:$Y$2185,10,FALSE)</f>
        <v>Park Krajobrazowy Puszcza Zielonka</v>
      </c>
      <c r="L1272">
        <f>VLOOKUP(B1272,[1]Arkusz5!$A$3:$Y$2185,11,FALSE)</f>
        <v>0</v>
      </c>
      <c r="M1272">
        <f>VLOOKUP(B1272,[1]Arkusz5!$A$3:$Y$2185,12,FALSE)</f>
        <v>0</v>
      </c>
      <c r="N1272">
        <f>VLOOKUP(B1272,[1]Arkusz5!$A$3:$Y$2185,13,FALSE)</f>
        <v>0</v>
      </c>
      <c r="O1272">
        <f>VLOOKUP(B1272,[1]Arkusz5!$A$3:$Y$2185,14,FALSE)</f>
        <v>0</v>
      </c>
      <c r="P1272">
        <f>VLOOKUP(B1272,[1]Arkusz5!$A$3:$Y$2185,15,FALSE)</f>
        <v>0</v>
      </c>
      <c r="Q1272" t="str">
        <f>VLOOKUP(B1272,[1]Arkusz5!$A$3:$Y$2185,16,FALSE)</f>
        <v>PLH300058</v>
      </c>
      <c r="R1272" t="str">
        <f>VLOOKUP(B1272,[1]Arkusz5!$A$3:$Y$2185,17,FALSE)</f>
        <v>Uroczyska Puszczy Zielonki</v>
      </c>
      <c r="S1272" t="str">
        <f>VLOOKUP(B1272,[1]Arkusz5!$A$3:$Y$2185,18,FALSE)</f>
        <v>Europa</v>
      </c>
      <c r="T1272" t="str">
        <f>VLOOKUP(B1272,[1]Arkusz5!$A$3:$Y$2185,19,FALSE)</f>
        <v>Polska</v>
      </c>
      <c r="U1272" t="str">
        <f>VLOOKUP(B1272,[1]Arkusz5!$A$3:$Y$2185,20,FALSE)</f>
        <v>wielkopolskie</v>
      </c>
      <c r="V1272" t="str">
        <f>VLOOKUP(B1272,[1]Arkusz5!$A$3:$Y$2185,21,FALSE)</f>
        <v>poznański</v>
      </c>
      <c r="W1272" t="str">
        <f>VLOOKUP(B1272,[1]Arkusz5!$A$3:$Y$2185,22,FALSE)</f>
        <v>Czerwonak</v>
      </c>
      <c r="X1272" t="str">
        <f>VLOOKUP(B1272,[1]Arkusz5!$A$3:$Y$2185,23,FALSE)</f>
        <v>315.56 Równina Wrzesińska</v>
      </c>
      <c r="Y1272" t="str">
        <f>VLOOKUP(B1272,[1]Arkusz5!$A$3:$Y$2185,24,FALSE)</f>
        <v>Continental Bio-geographical Region</v>
      </c>
      <c r="Z1272" t="str">
        <f>VLOOKUP(B1272,[1]Arkusz5!$A$3:$Y$2185,25,FALSE)</f>
        <v>Pino-Quercetum (=Querco-Pinetum + Serratulo-Pinetum)</v>
      </c>
    </row>
    <row r="1273" spans="1:26" x14ac:dyDescent="0.25">
      <c r="A1273">
        <v>1272</v>
      </c>
      <c r="B1273" t="s">
        <v>7523</v>
      </c>
      <c r="C1273" t="str">
        <f>VLOOKUP(B1273,[1]Arkusz5!$A$3:$Y$2185,2,FALSE)</f>
        <v>51.925531</v>
      </c>
      <c r="D1273" t="str">
        <f>VLOOKUP(B1273,[1]Arkusz5!$A$3:$Y$2185,3,FALSE)</f>
        <v>17.354505</v>
      </c>
      <c r="E1273" t="str">
        <f>VLOOKUP(B1273,[1]Arkusz5!$A$3:$Y$2185,4,FALSE)</f>
        <v>33UXT65</v>
      </c>
      <c r="F1273" t="str">
        <f>VLOOKUP(B1273,[1]Arkusz5!$A$3:$Y$2185,5,FALSE)</f>
        <v>CD51</v>
      </c>
      <c r="G1273">
        <f>VLOOKUP(B1273,[1]Arkusz5!$A$3:$Y$2185,6,FALSE)</f>
        <v>0</v>
      </c>
      <c r="H1273">
        <f>VLOOKUP(B1273,[1]Arkusz5!$A$3:$Y$2185,7,FALSE)</f>
        <v>0</v>
      </c>
      <c r="I1273">
        <f>VLOOKUP(B1273,[1]Arkusz5!$A$3:$Y$2185,8,FALSE)</f>
        <v>0</v>
      </c>
      <c r="J1273">
        <f>VLOOKUP(B1273,[1]Arkusz5!$A$3:$Y$2185,9,FALSE)</f>
        <v>0</v>
      </c>
      <c r="K1273">
        <f>VLOOKUP(B1273,[1]Arkusz5!$A$3:$Y$2185,10,FALSE)</f>
        <v>0</v>
      </c>
      <c r="L1273">
        <f>VLOOKUP(B1273,[1]Arkusz5!$A$3:$Y$2185,11,FALSE)</f>
        <v>0</v>
      </c>
      <c r="M1273">
        <f>VLOOKUP(B1273,[1]Arkusz5!$A$3:$Y$2185,12,FALSE)</f>
        <v>0</v>
      </c>
      <c r="N1273">
        <f>VLOOKUP(B1273,[1]Arkusz5!$A$3:$Y$2185,13,FALSE)</f>
        <v>0</v>
      </c>
      <c r="O1273">
        <f>VLOOKUP(B1273,[1]Arkusz5!$A$3:$Y$2185,14,FALSE)</f>
        <v>0</v>
      </c>
      <c r="P1273">
        <f>VLOOKUP(B1273,[1]Arkusz5!$A$3:$Y$2185,15,FALSE)</f>
        <v>0</v>
      </c>
      <c r="Q1273">
        <f>VLOOKUP(B1273,[1]Arkusz5!$A$3:$Y$2185,16,FALSE)</f>
        <v>0</v>
      </c>
      <c r="R1273">
        <f>VLOOKUP(B1273,[1]Arkusz5!$A$3:$Y$2185,17,FALSE)</f>
        <v>0</v>
      </c>
      <c r="S1273" t="str">
        <f>VLOOKUP(B1273,[1]Arkusz5!$A$3:$Y$2185,18,FALSE)</f>
        <v>Europa</v>
      </c>
      <c r="T1273" t="str">
        <f>VLOOKUP(B1273,[1]Arkusz5!$A$3:$Y$2185,19,FALSE)</f>
        <v>Polska</v>
      </c>
      <c r="U1273" t="str">
        <f>VLOOKUP(B1273,[1]Arkusz5!$A$3:$Y$2185,20,FALSE)</f>
        <v>wielkopolskie</v>
      </c>
      <c r="V1273" t="str">
        <f>VLOOKUP(B1273,[1]Arkusz5!$A$3:$Y$2185,21,FALSE)</f>
        <v>jarociński</v>
      </c>
      <c r="W1273" t="str">
        <f>VLOOKUP(B1273,[1]Arkusz5!$A$3:$Y$2185,22,FALSE)</f>
        <v>Jaraczewo</v>
      </c>
      <c r="X1273" t="str">
        <f>VLOOKUP(B1273,[1]Arkusz5!$A$3:$Y$2185,23,FALSE)</f>
        <v>318.12 Wysoczyzna Kaliska</v>
      </c>
      <c r="Y1273" t="str">
        <f>VLOOKUP(B1273,[1]Arkusz5!$A$3:$Y$2185,24,FALSE)</f>
        <v>Continental Bio-geographical Region</v>
      </c>
      <c r="Z1273" t="str">
        <f>VLOOKUP(B1273,[1]Arkusz5!$A$3:$Y$2185,25,FALSE)</f>
        <v>Galio-Carpinetum</v>
      </c>
    </row>
    <row r="1274" spans="1:26" x14ac:dyDescent="0.25">
      <c r="A1274">
        <v>1273</v>
      </c>
      <c r="B1274" t="s">
        <v>7532</v>
      </c>
      <c r="C1274" t="str">
        <f>VLOOKUP(B1274,[1]Arkusz5!$A$3:$Y$2185,2,FALSE)</f>
        <v>51.925531</v>
      </c>
      <c r="D1274" t="str">
        <f>VLOOKUP(B1274,[1]Arkusz5!$A$3:$Y$2185,3,FALSE)</f>
        <v>17.354505</v>
      </c>
      <c r="E1274" t="str">
        <f>VLOOKUP(B1274,[1]Arkusz5!$A$3:$Y$2185,4,FALSE)</f>
        <v>33UXT65</v>
      </c>
      <c r="F1274" t="str">
        <f>VLOOKUP(B1274,[1]Arkusz5!$A$3:$Y$2185,5,FALSE)</f>
        <v>CD51</v>
      </c>
      <c r="G1274">
        <f>VLOOKUP(B1274,[1]Arkusz5!$A$3:$Y$2185,6,FALSE)</f>
        <v>0</v>
      </c>
      <c r="H1274">
        <f>VLOOKUP(B1274,[1]Arkusz5!$A$3:$Y$2185,7,FALSE)</f>
        <v>0</v>
      </c>
      <c r="I1274">
        <f>VLOOKUP(B1274,[1]Arkusz5!$A$3:$Y$2185,8,FALSE)</f>
        <v>0</v>
      </c>
      <c r="J1274">
        <f>VLOOKUP(B1274,[1]Arkusz5!$A$3:$Y$2185,9,FALSE)</f>
        <v>0</v>
      </c>
      <c r="K1274">
        <f>VLOOKUP(B1274,[1]Arkusz5!$A$3:$Y$2185,10,FALSE)</f>
        <v>0</v>
      </c>
      <c r="L1274">
        <f>VLOOKUP(B1274,[1]Arkusz5!$A$3:$Y$2185,11,FALSE)</f>
        <v>0</v>
      </c>
      <c r="M1274">
        <f>VLOOKUP(B1274,[1]Arkusz5!$A$3:$Y$2185,12,FALSE)</f>
        <v>0</v>
      </c>
      <c r="N1274">
        <f>VLOOKUP(B1274,[1]Arkusz5!$A$3:$Y$2185,13,FALSE)</f>
        <v>0</v>
      </c>
      <c r="O1274">
        <f>VLOOKUP(B1274,[1]Arkusz5!$A$3:$Y$2185,14,FALSE)</f>
        <v>0</v>
      </c>
      <c r="P1274">
        <f>VLOOKUP(B1274,[1]Arkusz5!$A$3:$Y$2185,15,FALSE)</f>
        <v>0</v>
      </c>
      <c r="Q1274">
        <f>VLOOKUP(B1274,[1]Arkusz5!$A$3:$Y$2185,16,FALSE)</f>
        <v>0</v>
      </c>
      <c r="R1274">
        <f>VLOOKUP(B1274,[1]Arkusz5!$A$3:$Y$2185,17,FALSE)</f>
        <v>0</v>
      </c>
      <c r="S1274" t="str">
        <f>VLOOKUP(B1274,[1]Arkusz5!$A$3:$Y$2185,18,FALSE)</f>
        <v>Europa</v>
      </c>
      <c r="T1274" t="str">
        <f>VLOOKUP(B1274,[1]Arkusz5!$A$3:$Y$2185,19,FALSE)</f>
        <v>Polska</v>
      </c>
      <c r="U1274" t="str">
        <f>VLOOKUP(B1274,[1]Arkusz5!$A$3:$Y$2185,20,FALSE)</f>
        <v>wielkopolskie</v>
      </c>
      <c r="V1274" t="str">
        <f>VLOOKUP(B1274,[1]Arkusz5!$A$3:$Y$2185,21,FALSE)</f>
        <v>jarociński</v>
      </c>
      <c r="W1274" t="str">
        <f>VLOOKUP(B1274,[1]Arkusz5!$A$3:$Y$2185,22,FALSE)</f>
        <v>Jaraczewo</v>
      </c>
      <c r="X1274" t="str">
        <f>VLOOKUP(B1274,[1]Arkusz5!$A$3:$Y$2185,23,FALSE)</f>
        <v>318.12 Wysoczyzna Kaliska</v>
      </c>
      <c r="Y1274" t="str">
        <f>VLOOKUP(B1274,[1]Arkusz5!$A$3:$Y$2185,24,FALSE)</f>
        <v>Continental Bio-geographical Region</v>
      </c>
      <c r="Z1274" t="str">
        <f>VLOOKUP(B1274,[1]Arkusz5!$A$3:$Y$2185,25,FALSE)</f>
        <v>Galio-Carpinetum</v>
      </c>
    </row>
    <row r="1275" spans="1:26" x14ac:dyDescent="0.25">
      <c r="A1275">
        <v>1274</v>
      </c>
      <c r="B1275" t="s">
        <v>7533</v>
      </c>
      <c r="C1275" t="str">
        <f>VLOOKUP(B1275,[1]Arkusz5!$A$3:$Y$2185,2,FALSE)</f>
        <v>51.944193</v>
      </c>
      <c r="D1275" t="str">
        <f>VLOOKUP(B1275,[1]Arkusz5!$A$3:$Y$2185,3,FALSE)</f>
        <v>17.257398</v>
      </c>
      <c r="E1275" t="str">
        <f>VLOOKUP(B1275,[1]Arkusz5!$A$3:$Y$2185,4,FALSE)</f>
        <v>33UXT55</v>
      </c>
      <c r="F1275" t="str">
        <f>VLOOKUP(B1275,[1]Arkusz5!$A$3:$Y$2185,5,FALSE)</f>
        <v>CD51</v>
      </c>
      <c r="G1275">
        <f>VLOOKUP(B1275,[1]Arkusz5!$A$3:$Y$2185,6,FALSE)</f>
        <v>0</v>
      </c>
      <c r="H1275">
        <f>VLOOKUP(B1275,[1]Arkusz5!$A$3:$Y$2185,7,FALSE)</f>
        <v>0</v>
      </c>
      <c r="I1275">
        <f>VLOOKUP(B1275,[1]Arkusz5!$A$3:$Y$2185,8,FALSE)</f>
        <v>0</v>
      </c>
      <c r="J1275">
        <f>VLOOKUP(B1275,[1]Arkusz5!$A$3:$Y$2185,9,FALSE)</f>
        <v>0</v>
      </c>
      <c r="K1275">
        <f>VLOOKUP(B1275,[1]Arkusz5!$A$3:$Y$2185,10,FALSE)</f>
        <v>0</v>
      </c>
      <c r="L1275">
        <f>VLOOKUP(B1275,[1]Arkusz5!$A$3:$Y$2185,11,FALSE)</f>
        <v>0</v>
      </c>
      <c r="M1275">
        <f>VLOOKUP(B1275,[1]Arkusz5!$A$3:$Y$2185,12,FALSE)</f>
        <v>0</v>
      </c>
      <c r="N1275" t="str">
        <f>VLOOKUP(B1275,[1]Arkusz5!$A$3:$Y$2185,13,FALSE)</f>
        <v>Krzywińsko-Osiecki wraz z zadrzewieniami generała Dezyderego Chłapowskiego i kompleksem leśnym Osieczna-Góra</v>
      </c>
      <c r="O1275">
        <f>VLOOKUP(B1275,[1]Arkusz5!$A$3:$Y$2185,14,FALSE)</f>
        <v>0</v>
      </c>
      <c r="P1275">
        <f>VLOOKUP(B1275,[1]Arkusz5!$A$3:$Y$2185,15,FALSE)</f>
        <v>0</v>
      </c>
      <c r="Q1275">
        <f>VLOOKUP(B1275,[1]Arkusz5!$A$3:$Y$2185,16,FALSE)</f>
        <v>0</v>
      </c>
      <c r="R1275">
        <f>VLOOKUP(B1275,[1]Arkusz5!$A$3:$Y$2185,17,FALSE)</f>
        <v>0</v>
      </c>
      <c r="S1275" t="str">
        <f>VLOOKUP(B1275,[1]Arkusz5!$A$3:$Y$2185,18,FALSE)</f>
        <v>Europa</v>
      </c>
      <c r="T1275" t="str">
        <f>VLOOKUP(B1275,[1]Arkusz5!$A$3:$Y$2185,19,FALSE)</f>
        <v>Polska</v>
      </c>
      <c r="U1275" t="str">
        <f>VLOOKUP(B1275,[1]Arkusz5!$A$3:$Y$2185,20,FALSE)</f>
        <v>wielkopolskie</v>
      </c>
      <c r="V1275" t="str">
        <f>VLOOKUP(B1275,[1]Arkusz5!$A$3:$Y$2185,21,FALSE)</f>
        <v>gostyński</v>
      </c>
      <c r="W1275" t="str">
        <f>VLOOKUP(B1275,[1]Arkusz5!$A$3:$Y$2185,22,FALSE)</f>
        <v>Borek Wielkopolski</v>
      </c>
      <c r="X1275" t="str">
        <f>VLOOKUP(B1275,[1]Arkusz5!$A$3:$Y$2185,23,FALSE)</f>
        <v>318.12 Wysoczyzna Kaliska</v>
      </c>
      <c r="Y1275" t="str">
        <f>VLOOKUP(B1275,[1]Arkusz5!$A$3:$Y$2185,24,FALSE)</f>
        <v>Continental Bio-geographical Region</v>
      </c>
      <c r="Z1275" t="str">
        <f>VLOOKUP(B1275,[1]Arkusz5!$A$3:$Y$2185,25,FALSE)</f>
        <v>Galio-Carpinetum</v>
      </c>
    </row>
    <row r="1276" spans="1:26" x14ac:dyDescent="0.25">
      <c r="A1276">
        <v>1275</v>
      </c>
      <c r="B1276" t="s">
        <v>7541</v>
      </c>
      <c r="C1276" t="str">
        <f>VLOOKUP(B1276,[1]Arkusz5!$A$3:$Y$2185,2,FALSE)</f>
        <v>51.910823</v>
      </c>
      <c r="D1276" t="str">
        <f>VLOOKUP(B1276,[1]Arkusz5!$A$3:$Y$2185,3,FALSE)</f>
        <v>17.290796</v>
      </c>
      <c r="E1276" t="str">
        <f>VLOOKUP(B1276,[1]Arkusz5!$A$3:$Y$2185,4,FALSE)</f>
        <v>33UXT55</v>
      </c>
      <c r="F1276" t="str">
        <f>VLOOKUP(B1276,[1]Arkusz5!$A$3:$Y$2185,5,FALSE)</f>
        <v>CD51</v>
      </c>
      <c r="G1276">
        <f>VLOOKUP(B1276,[1]Arkusz5!$A$3:$Y$2185,6,FALSE)</f>
        <v>0</v>
      </c>
      <c r="H1276">
        <f>VLOOKUP(B1276,[1]Arkusz5!$A$3:$Y$2185,7,FALSE)</f>
        <v>0</v>
      </c>
      <c r="I1276">
        <f>VLOOKUP(B1276,[1]Arkusz5!$A$3:$Y$2185,8,FALSE)</f>
        <v>0</v>
      </c>
      <c r="J1276">
        <f>VLOOKUP(B1276,[1]Arkusz5!$A$3:$Y$2185,9,FALSE)</f>
        <v>0</v>
      </c>
      <c r="K1276">
        <f>VLOOKUP(B1276,[1]Arkusz5!$A$3:$Y$2185,10,FALSE)</f>
        <v>0</v>
      </c>
      <c r="L1276">
        <f>VLOOKUP(B1276,[1]Arkusz5!$A$3:$Y$2185,11,FALSE)</f>
        <v>0</v>
      </c>
      <c r="M1276">
        <f>VLOOKUP(B1276,[1]Arkusz5!$A$3:$Y$2185,12,FALSE)</f>
        <v>0</v>
      </c>
      <c r="N1276">
        <f>VLOOKUP(B1276,[1]Arkusz5!$A$3:$Y$2185,13,FALSE)</f>
        <v>0</v>
      </c>
      <c r="O1276">
        <f>VLOOKUP(B1276,[1]Arkusz5!$A$3:$Y$2185,14,FALSE)</f>
        <v>0</v>
      </c>
      <c r="P1276">
        <f>VLOOKUP(B1276,[1]Arkusz5!$A$3:$Y$2185,15,FALSE)</f>
        <v>0</v>
      </c>
      <c r="Q1276">
        <f>VLOOKUP(B1276,[1]Arkusz5!$A$3:$Y$2185,16,FALSE)</f>
        <v>0</v>
      </c>
      <c r="R1276">
        <f>VLOOKUP(B1276,[1]Arkusz5!$A$3:$Y$2185,17,FALSE)</f>
        <v>0</v>
      </c>
      <c r="S1276" t="str">
        <f>VLOOKUP(B1276,[1]Arkusz5!$A$3:$Y$2185,18,FALSE)</f>
        <v>Europa</v>
      </c>
      <c r="T1276" t="str">
        <f>VLOOKUP(B1276,[1]Arkusz5!$A$3:$Y$2185,19,FALSE)</f>
        <v>Polska</v>
      </c>
      <c r="U1276" t="str">
        <f>VLOOKUP(B1276,[1]Arkusz5!$A$3:$Y$2185,20,FALSE)</f>
        <v>wielkopolskie</v>
      </c>
      <c r="V1276" t="str">
        <f>VLOOKUP(B1276,[1]Arkusz5!$A$3:$Y$2185,21,FALSE)</f>
        <v>gostyński</v>
      </c>
      <c r="W1276" t="str">
        <f>VLOOKUP(B1276,[1]Arkusz5!$A$3:$Y$2185,22,FALSE)</f>
        <v>Borek Wielkopolski</v>
      </c>
      <c r="X1276" t="str">
        <f>VLOOKUP(B1276,[1]Arkusz5!$A$3:$Y$2185,23,FALSE)</f>
        <v>318.12 Wysoczyzna Kaliska</v>
      </c>
      <c r="Y1276" t="str">
        <f>VLOOKUP(B1276,[1]Arkusz5!$A$3:$Y$2185,24,FALSE)</f>
        <v>Continental Bio-geographical Region</v>
      </c>
      <c r="Z1276" t="str">
        <f>VLOOKUP(B1276,[1]Arkusz5!$A$3:$Y$2185,25,FALSE)</f>
        <v>Fraxino-Alnetum (=Circaeo-Alnetum)</v>
      </c>
    </row>
    <row r="1277" spans="1:26" x14ac:dyDescent="0.25">
      <c r="A1277">
        <v>1276</v>
      </c>
      <c r="B1277" t="s">
        <v>7550</v>
      </c>
      <c r="C1277" t="str">
        <f>VLOOKUP(B1277,[1]Arkusz5!$A$3:$Y$2185,2,FALSE)</f>
        <v>51.910823</v>
      </c>
      <c r="D1277" t="str">
        <f>VLOOKUP(B1277,[1]Arkusz5!$A$3:$Y$2185,3,FALSE)</f>
        <v>17.290796</v>
      </c>
      <c r="E1277" t="str">
        <f>VLOOKUP(B1277,[1]Arkusz5!$A$3:$Y$2185,4,FALSE)</f>
        <v>33UXT55</v>
      </c>
      <c r="F1277" t="str">
        <f>VLOOKUP(B1277,[1]Arkusz5!$A$3:$Y$2185,5,FALSE)</f>
        <v>CD51</v>
      </c>
      <c r="G1277">
        <f>VLOOKUP(B1277,[1]Arkusz5!$A$3:$Y$2185,6,FALSE)</f>
        <v>0</v>
      </c>
      <c r="H1277">
        <f>VLOOKUP(B1277,[1]Arkusz5!$A$3:$Y$2185,7,FALSE)</f>
        <v>0</v>
      </c>
      <c r="I1277">
        <f>VLOOKUP(B1277,[1]Arkusz5!$A$3:$Y$2185,8,FALSE)</f>
        <v>0</v>
      </c>
      <c r="J1277">
        <f>VLOOKUP(B1277,[1]Arkusz5!$A$3:$Y$2185,9,FALSE)</f>
        <v>0</v>
      </c>
      <c r="K1277">
        <f>VLOOKUP(B1277,[1]Arkusz5!$A$3:$Y$2185,10,FALSE)</f>
        <v>0</v>
      </c>
      <c r="L1277">
        <f>VLOOKUP(B1277,[1]Arkusz5!$A$3:$Y$2185,11,FALSE)</f>
        <v>0</v>
      </c>
      <c r="M1277">
        <f>VLOOKUP(B1277,[1]Arkusz5!$A$3:$Y$2185,12,FALSE)</f>
        <v>0</v>
      </c>
      <c r="N1277">
        <f>VLOOKUP(B1277,[1]Arkusz5!$A$3:$Y$2185,13,FALSE)</f>
        <v>0</v>
      </c>
      <c r="O1277">
        <f>VLOOKUP(B1277,[1]Arkusz5!$A$3:$Y$2185,14,FALSE)</f>
        <v>0</v>
      </c>
      <c r="P1277">
        <f>VLOOKUP(B1277,[1]Arkusz5!$A$3:$Y$2185,15,FALSE)</f>
        <v>0</v>
      </c>
      <c r="Q1277">
        <f>VLOOKUP(B1277,[1]Arkusz5!$A$3:$Y$2185,16,FALSE)</f>
        <v>0</v>
      </c>
      <c r="R1277">
        <f>VLOOKUP(B1277,[1]Arkusz5!$A$3:$Y$2185,17,FALSE)</f>
        <v>0</v>
      </c>
      <c r="S1277" t="str">
        <f>VLOOKUP(B1277,[1]Arkusz5!$A$3:$Y$2185,18,FALSE)</f>
        <v>Europa</v>
      </c>
      <c r="T1277" t="str">
        <f>VLOOKUP(B1277,[1]Arkusz5!$A$3:$Y$2185,19,FALSE)</f>
        <v>Polska</v>
      </c>
      <c r="U1277" t="str">
        <f>VLOOKUP(B1277,[1]Arkusz5!$A$3:$Y$2185,20,FALSE)</f>
        <v>wielkopolskie</v>
      </c>
      <c r="V1277" t="str">
        <f>VLOOKUP(B1277,[1]Arkusz5!$A$3:$Y$2185,21,FALSE)</f>
        <v>gostyński</v>
      </c>
      <c r="W1277" t="str">
        <f>VLOOKUP(B1277,[1]Arkusz5!$A$3:$Y$2185,22,FALSE)</f>
        <v>Borek Wielkopolski</v>
      </c>
      <c r="X1277" t="str">
        <f>VLOOKUP(B1277,[1]Arkusz5!$A$3:$Y$2185,23,FALSE)</f>
        <v>318.12 Wysoczyzna Kaliska</v>
      </c>
      <c r="Y1277" t="str">
        <f>VLOOKUP(B1277,[1]Arkusz5!$A$3:$Y$2185,24,FALSE)</f>
        <v>Continental Bio-geographical Region</v>
      </c>
      <c r="Z1277" t="str">
        <f>VLOOKUP(B1277,[1]Arkusz5!$A$3:$Y$2185,25,FALSE)</f>
        <v>Fraxino-Alnetum (=Circaeo-Alnetum)</v>
      </c>
    </row>
    <row r="1278" spans="1:26" x14ac:dyDescent="0.25">
      <c r="A1278">
        <v>1277</v>
      </c>
      <c r="B1278" t="s">
        <v>7551</v>
      </c>
      <c r="C1278" t="str">
        <f>VLOOKUP(B1278,[1]Arkusz5!$A$3:$Y$2185,2,FALSE)</f>
        <v>51.910823</v>
      </c>
      <c r="D1278" t="str">
        <f>VLOOKUP(B1278,[1]Arkusz5!$A$3:$Y$2185,3,FALSE)</f>
        <v>17.290796</v>
      </c>
      <c r="E1278" t="str">
        <f>VLOOKUP(B1278,[1]Arkusz5!$A$3:$Y$2185,4,FALSE)</f>
        <v>33UXT55</v>
      </c>
      <c r="F1278" t="str">
        <f>VLOOKUP(B1278,[1]Arkusz5!$A$3:$Y$2185,5,FALSE)</f>
        <v>CD51</v>
      </c>
      <c r="G1278">
        <f>VLOOKUP(B1278,[1]Arkusz5!$A$3:$Y$2185,6,FALSE)</f>
        <v>0</v>
      </c>
      <c r="H1278">
        <f>VLOOKUP(B1278,[1]Arkusz5!$A$3:$Y$2185,7,FALSE)</f>
        <v>0</v>
      </c>
      <c r="I1278">
        <f>VLOOKUP(B1278,[1]Arkusz5!$A$3:$Y$2185,8,FALSE)</f>
        <v>0</v>
      </c>
      <c r="J1278">
        <f>VLOOKUP(B1278,[1]Arkusz5!$A$3:$Y$2185,9,FALSE)</f>
        <v>0</v>
      </c>
      <c r="K1278">
        <f>VLOOKUP(B1278,[1]Arkusz5!$A$3:$Y$2185,10,FALSE)</f>
        <v>0</v>
      </c>
      <c r="L1278">
        <f>VLOOKUP(B1278,[1]Arkusz5!$A$3:$Y$2185,11,FALSE)</f>
        <v>0</v>
      </c>
      <c r="M1278">
        <f>VLOOKUP(B1278,[1]Arkusz5!$A$3:$Y$2185,12,FALSE)</f>
        <v>0</v>
      </c>
      <c r="N1278">
        <f>VLOOKUP(B1278,[1]Arkusz5!$A$3:$Y$2185,13,FALSE)</f>
        <v>0</v>
      </c>
      <c r="O1278">
        <f>VLOOKUP(B1278,[1]Arkusz5!$A$3:$Y$2185,14,FALSE)</f>
        <v>0</v>
      </c>
      <c r="P1278">
        <f>VLOOKUP(B1278,[1]Arkusz5!$A$3:$Y$2185,15,FALSE)</f>
        <v>0</v>
      </c>
      <c r="Q1278">
        <f>VLOOKUP(B1278,[1]Arkusz5!$A$3:$Y$2185,16,FALSE)</f>
        <v>0</v>
      </c>
      <c r="R1278">
        <f>VLOOKUP(B1278,[1]Arkusz5!$A$3:$Y$2185,17,FALSE)</f>
        <v>0</v>
      </c>
      <c r="S1278" t="str">
        <f>VLOOKUP(B1278,[1]Arkusz5!$A$3:$Y$2185,18,FALSE)</f>
        <v>Europa</v>
      </c>
      <c r="T1278" t="str">
        <f>VLOOKUP(B1278,[1]Arkusz5!$A$3:$Y$2185,19,FALSE)</f>
        <v>Polska</v>
      </c>
      <c r="U1278" t="str">
        <f>VLOOKUP(B1278,[1]Arkusz5!$A$3:$Y$2185,20,FALSE)</f>
        <v>wielkopolskie</v>
      </c>
      <c r="V1278" t="str">
        <f>VLOOKUP(B1278,[1]Arkusz5!$A$3:$Y$2185,21,FALSE)</f>
        <v>gostyński</v>
      </c>
      <c r="W1278" t="str">
        <f>VLOOKUP(B1278,[1]Arkusz5!$A$3:$Y$2185,22,FALSE)</f>
        <v>Borek Wielkopolski</v>
      </c>
      <c r="X1278" t="str">
        <f>VLOOKUP(B1278,[1]Arkusz5!$A$3:$Y$2185,23,FALSE)</f>
        <v>318.12 Wysoczyzna Kaliska</v>
      </c>
      <c r="Y1278" t="str">
        <f>VLOOKUP(B1278,[1]Arkusz5!$A$3:$Y$2185,24,FALSE)</f>
        <v>Continental Bio-geographical Region</v>
      </c>
      <c r="Z1278" t="str">
        <f>VLOOKUP(B1278,[1]Arkusz5!$A$3:$Y$2185,25,FALSE)</f>
        <v>Fraxino-Alnetum (=Circaeo-Alnetum)</v>
      </c>
    </row>
    <row r="1279" spans="1:26" x14ac:dyDescent="0.25">
      <c r="A1279">
        <v>1278</v>
      </c>
      <c r="B1279" t="s">
        <v>7552</v>
      </c>
      <c r="C1279" t="str">
        <f>VLOOKUP(B1279,[1]Arkusz5!$A$3:$Y$2185,2,FALSE)</f>
        <v>51.944193</v>
      </c>
      <c r="D1279" t="str">
        <f>VLOOKUP(B1279,[1]Arkusz5!$A$3:$Y$2185,3,FALSE)</f>
        <v>17.257398</v>
      </c>
      <c r="E1279" t="str">
        <f>VLOOKUP(B1279,[1]Arkusz5!$A$3:$Y$2185,4,FALSE)</f>
        <v>33UXT55</v>
      </c>
      <c r="F1279" t="str">
        <f>VLOOKUP(B1279,[1]Arkusz5!$A$3:$Y$2185,5,FALSE)</f>
        <v>CD51</v>
      </c>
      <c r="G1279">
        <f>VLOOKUP(B1279,[1]Arkusz5!$A$3:$Y$2185,6,FALSE)</f>
        <v>0</v>
      </c>
      <c r="H1279">
        <f>VLOOKUP(B1279,[1]Arkusz5!$A$3:$Y$2185,7,FALSE)</f>
        <v>0</v>
      </c>
      <c r="I1279">
        <f>VLOOKUP(B1279,[1]Arkusz5!$A$3:$Y$2185,8,FALSE)</f>
        <v>0</v>
      </c>
      <c r="J1279">
        <f>VLOOKUP(B1279,[1]Arkusz5!$A$3:$Y$2185,9,FALSE)</f>
        <v>0</v>
      </c>
      <c r="K1279">
        <f>VLOOKUP(B1279,[1]Arkusz5!$A$3:$Y$2185,10,FALSE)</f>
        <v>0</v>
      </c>
      <c r="L1279">
        <f>VLOOKUP(B1279,[1]Arkusz5!$A$3:$Y$2185,11,FALSE)</f>
        <v>0</v>
      </c>
      <c r="M1279">
        <f>VLOOKUP(B1279,[1]Arkusz5!$A$3:$Y$2185,12,FALSE)</f>
        <v>0</v>
      </c>
      <c r="N1279" t="str">
        <f>VLOOKUP(B1279,[1]Arkusz5!$A$3:$Y$2185,13,FALSE)</f>
        <v>Krzywińsko-Osiecki wraz z zadrzewieniami generała Dezyderego Chłapowskiego i kompleksem leśnym Osieczna-Góra</v>
      </c>
      <c r="O1279">
        <f>VLOOKUP(B1279,[1]Arkusz5!$A$3:$Y$2185,14,FALSE)</f>
        <v>0</v>
      </c>
      <c r="P1279">
        <f>VLOOKUP(B1279,[1]Arkusz5!$A$3:$Y$2185,15,FALSE)</f>
        <v>0</v>
      </c>
      <c r="Q1279">
        <f>VLOOKUP(B1279,[1]Arkusz5!$A$3:$Y$2185,16,FALSE)</f>
        <v>0</v>
      </c>
      <c r="R1279">
        <f>VLOOKUP(B1279,[1]Arkusz5!$A$3:$Y$2185,17,FALSE)</f>
        <v>0</v>
      </c>
      <c r="S1279" t="str">
        <f>VLOOKUP(B1279,[1]Arkusz5!$A$3:$Y$2185,18,FALSE)</f>
        <v>Europa</v>
      </c>
      <c r="T1279" t="str">
        <f>VLOOKUP(B1279,[1]Arkusz5!$A$3:$Y$2185,19,FALSE)</f>
        <v>Polska</v>
      </c>
      <c r="U1279" t="str">
        <f>VLOOKUP(B1279,[1]Arkusz5!$A$3:$Y$2185,20,FALSE)</f>
        <v>wielkopolskie</v>
      </c>
      <c r="V1279" t="str">
        <f>VLOOKUP(B1279,[1]Arkusz5!$A$3:$Y$2185,21,FALSE)</f>
        <v>gostyński</v>
      </c>
      <c r="W1279" t="str">
        <f>VLOOKUP(B1279,[1]Arkusz5!$A$3:$Y$2185,22,FALSE)</f>
        <v>Borek Wielkopolski</v>
      </c>
      <c r="X1279" t="str">
        <f>VLOOKUP(B1279,[1]Arkusz5!$A$3:$Y$2185,23,FALSE)</f>
        <v>318.12 Wysoczyzna Kaliska</v>
      </c>
      <c r="Y1279" t="str">
        <f>VLOOKUP(B1279,[1]Arkusz5!$A$3:$Y$2185,24,FALSE)</f>
        <v>Continental Bio-geographical Region</v>
      </c>
      <c r="Z1279" t="str">
        <f>VLOOKUP(B1279,[1]Arkusz5!$A$3:$Y$2185,25,FALSE)</f>
        <v>Galio-Carpinetum</v>
      </c>
    </row>
    <row r="1280" spans="1:26" x14ac:dyDescent="0.25">
      <c r="A1280">
        <v>1279</v>
      </c>
      <c r="B1280" t="s">
        <v>7556</v>
      </c>
      <c r="C1280" t="str">
        <f>VLOOKUP(B1280,[1]Arkusz5!$A$3:$Y$2185,2,FALSE)</f>
        <v>51.944193</v>
      </c>
      <c r="D1280" t="str">
        <f>VLOOKUP(B1280,[1]Arkusz5!$A$3:$Y$2185,3,FALSE)</f>
        <v>17.257398</v>
      </c>
      <c r="E1280" t="str">
        <f>VLOOKUP(B1280,[1]Arkusz5!$A$3:$Y$2185,4,FALSE)</f>
        <v>33UXT55</v>
      </c>
      <c r="F1280" t="str">
        <f>VLOOKUP(B1280,[1]Arkusz5!$A$3:$Y$2185,5,FALSE)</f>
        <v>CD51</v>
      </c>
      <c r="G1280">
        <f>VLOOKUP(B1280,[1]Arkusz5!$A$3:$Y$2185,6,FALSE)</f>
        <v>0</v>
      </c>
      <c r="H1280">
        <f>VLOOKUP(B1280,[1]Arkusz5!$A$3:$Y$2185,7,FALSE)</f>
        <v>0</v>
      </c>
      <c r="I1280">
        <f>VLOOKUP(B1280,[1]Arkusz5!$A$3:$Y$2185,8,FALSE)</f>
        <v>0</v>
      </c>
      <c r="J1280">
        <f>VLOOKUP(B1280,[1]Arkusz5!$A$3:$Y$2185,9,FALSE)</f>
        <v>0</v>
      </c>
      <c r="K1280">
        <f>VLOOKUP(B1280,[1]Arkusz5!$A$3:$Y$2185,10,FALSE)</f>
        <v>0</v>
      </c>
      <c r="L1280">
        <f>VLOOKUP(B1280,[1]Arkusz5!$A$3:$Y$2185,11,FALSE)</f>
        <v>0</v>
      </c>
      <c r="M1280">
        <f>VLOOKUP(B1280,[1]Arkusz5!$A$3:$Y$2185,12,FALSE)</f>
        <v>0</v>
      </c>
      <c r="N1280" t="str">
        <f>VLOOKUP(B1280,[1]Arkusz5!$A$3:$Y$2185,13,FALSE)</f>
        <v>Krzywińsko-Osiecki wraz z zadrzewieniami generała Dezyderego Chłapowskiego i kompleksem leśnym Osieczna-Góra</v>
      </c>
      <c r="O1280">
        <f>VLOOKUP(B1280,[1]Arkusz5!$A$3:$Y$2185,14,FALSE)</f>
        <v>0</v>
      </c>
      <c r="P1280">
        <f>VLOOKUP(B1280,[1]Arkusz5!$A$3:$Y$2185,15,FALSE)</f>
        <v>0</v>
      </c>
      <c r="Q1280">
        <f>VLOOKUP(B1280,[1]Arkusz5!$A$3:$Y$2185,16,FALSE)</f>
        <v>0</v>
      </c>
      <c r="R1280">
        <f>VLOOKUP(B1280,[1]Arkusz5!$A$3:$Y$2185,17,FALSE)</f>
        <v>0</v>
      </c>
      <c r="S1280" t="str">
        <f>VLOOKUP(B1280,[1]Arkusz5!$A$3:$Y$2185,18,FALSE)</f>
        <v>Europa</v>
      </c>
      <c r="T1280" t="str">
        <f>VLOOKUP(B1280,[1]Arkusz5!$A$3:$Y$2185,19,FALSE)</f>
        <v>Polska</v>
      </c>
      <c r="U1280" t="str">
        <f>VLOOKUP(B1280,[1]Arkusz5!$A$3:$Y$2185,20,FALSE)</f>
        <v>wielkopolskie</v>
      </c>
      <c r="V1280" t="str">
        <f>VLOOKUP(B1280,[1]Arkusz5!$A$3:$Y$2185,21,FALSE)</f>
        <v>gostyński</v>
      </c>
      <c r="W1280" t="str">
        <f>VLOOKUP(B1280,[1]Arkusz5!$A$3:$Y$2185,22,FALSE)</f>
        <v>Borek Wielkopolski</v>
      </c>
      <c r="X1280" t="str">
        <f>VLOOKUP(B1280,[1]Arkusz5!$A$3:$Y$2185,23,FALSE)</f>
        <v>318.12 Wysoczyzna Kaliska</v>
      </c>
      <c r="Y1280" t="str">
        <f>VLOOKUP(B1280,[1]Arkusz5!$A$3:$Y$2185,24,FALSE)</f>
        <v>Continental Bio-geographical Region</v>
      </c>
      <c r="Z1280" t="str">
        <f>VLOOKUP(B1280,[1]Arkusz5!$A$3:$Y$2185,25,FALSE)</f>
        <v>Galio-Carpinetum</v>
      </c>
    </row>
    <row r="1281" spans="1:26" x14ac:dyDescent="0.25">
      <c r="A1281">
        <v>1280</v>
      </c>
      <c r="B1281" t="s">
        <v>7560</v>
      </c>
      <c r="C1281" t="str">
        <f>VLOOKUP(B1281,[1]Arkusz5!$A$3:$Y$2185,2,FALSE)</f>
        <v>51.944193</v>
      </c>
      <c r="D1281" t="str">
        <f>VLOOKUP(B1281,[1]Arkusz5!$A$3:$Y$2185,3,FALSE)</f>
        <v>17.257398</v>
      </c>
      <c r="E1281" t="str">
        <f>VLOOKUP(B1281,[1]Arkusz5!$A$3:$Y$2185,4,FALSE)</f>
        <v>33UXT55</v>
      </c>
      <c r="F1281" t="str">
        <f>VLOOKUP(B1281,[1]Arkusz5!$A$3:$Y$2185,5,FALSE)</f>
        <v>CD51</v>
      </c>
      <c r="G1281">
        <f>VLOOKUP(B1281,[1]Arkusz5!$A$3:$Y$2185,6,FALSE)</f>
        <v>0</v>
      </c>
      <c r="H1281">
        <f>VLOOKUP(B1281,[1]Arkusz5!$A$3:$Y$2185,7,FALSE)</f>
        <v>0</v>
      </c>
      <c r="I1281">
        <f>VLOOKUP(B1281,[1]Arkusz5!$A$3:$Y$2185,8,FALSE)</f>
        <v>0</v>
      </c>
      <c r="J1281">
        <f>VLOOKUP(B1281,[1]Arkusz5!$A$3:$Y$2185,9,FALSE)</f>
        <v>0</v>
      </c>
      <c r="K1281">
        <f>VLOOKUP(B1281,[1]Arkusz5!$A$3:$Y$2185,10,FALSE)</f>
        <v>0</v>
      </c>
      <c r="L1281">
        <f>VLOOKUP(B1281,[1]Arkusz5!$A$3:$Y$2185,11,FALSE)</f>
        <v>0</v>
      </c>
      <c r="M1281">
        <f>VLOOKUP(B1281,[1]Arkusz5!$A$3:$Y$2185,12,FALSE)</f>
        <v>0</v>
      </c>
      <c r="N1281" t="str">
        <f>VLOOKUP(B1281,[1]Arkusz5!$A$3:$Y$2185,13,FALSE)</f>
        <v>Krzywińsko-Osiecki wraz z zadrzewieniami generała Dezyderego Chłapowskiego i kompleksem leśnym Osieczna-Góra</v>
      </c>
      <c r="O1281">
        <f>VLOOKUP(B1281,[1]Arkusz5!$A$3:$Y$2185,14,FALSE)</f>
        <v>0</v>
      </c>
      <c r="P1281">
        <f>VLOOKUP(B1281,[1]Arkusz5!$A$3:$Y$2185,15,FALSE)</f>
        <v>0</v>
      </c>
      <c r="Q1281">
        <f>VLOOKUP(B1281,[1]Arkusz5!$A$3:$Y$2185,16,FALSE)</f>
        <v>0</v>
      </c>
      <c r="R1281">
        <f>VLOOKUP(B1281,[1]Arkusz5!$A$3:$Y$2185,17,FALSE)</f>
        <v>0</v>
      </c>
      <c r="S1281" t="str">
        <f>VLOOKUP(B1281,[1]Arkusz5!$A$3:$Y$2185,18,FALSE)</f>
        <v>Europa</v>
      </c>
      <c r="T1281" t="str">
        <f>VLOOKUP(B1281,[1]Arkusz5!$A$3:$Y$2185,19,FALSE)</f>
        <v>Polska</v>
      </c>
      <c r="U1281" t="str">
        <f>VLOOKUP(B1281,[1]Arkusz5!$A$3:$Y$2185,20,FALSE)</f>
        <v>wielkopolskie</v>
      </c>
      <c r="V1281" t="str">
        <f>VLOOKUP(B1281,[1]Arkusz5!$A$3:$Y$2185,21,FALSE)</f>
        <v>gostyński</v>
      </c>
      <c r="W1281" t="str">
        <f>VLOOKUP(B1281,[1]Arkusz5!$A$3:$Y$2185,22,FALSE)</f>
        <v>Borek Wielkopolski</v>
      </c>
      <c r="X1281" t="str">
        <f>VLOOKUP(B1281,[1]Arkusz5!$A$3:$Y$2185,23,FALSE)</f>
        <v>318.12 Wysoczyzna Kaliska</v>
      </c>
      <c r="Y1281" t="str">
        <f>VLOOKUP(B1281,[1]Arkusz5!$A$3:$Y$2185,24,FALSE)</f>
        <v>Continental Bio-geographical Region</v>
      </c>
      <c r="Z1281" t="str">
        <f>VLOOKUP(B1281,[1]Arkusz5!$A$3:$Y$2185,25,FALSE)</f>
        <v>Galio-Carpinetum</v>
      </c>
    </row>
    <row r="1282" spans="1:26" x14ac:dyDescent="0.25">
      <c r="A1282">
        <v>1281</v>
      </c>
      <c r="B1282" t="s">
        <v>7563</v>
      </c>
      <c r="C1282" t="str">
        <f>VLOOKUP(B1282,[1]Arkusz5!$A$3:$Y$2185,2,FALSE)</f>
        <v>51.944193</v>
      </c>
      <c r="D1282" t="str">
        <f>VLOOKUP(B1282,[1]Arkusz5!$A$3:$Y$2185,3,FALSE)</f>
        <v>17.257398</v>
      </c>
      <c r="E1282" t="str">
        <f>VLOOKUP(B1282,[1]Arkusz5!$A$3:$Y$2185,4,FALSE)</f>
        <v>33UXT55</v>
      </c>
      <c r="F1282" t="str">
        <f>VLOOKUP(B1282,[1]Arkusz5!$A$3:$Y$2185,5,FALSE)</f>
        <v>CD51</v>
      </c>
      <c r="G1282">
        <f>VLOOKUP(B1282,[1]Arkusz5!$A$3:$Y$2185,6,FALSE)</f>
        <v>0</v>
      </c>
      <c r="H1282">
        <f>VLOOKUP(B1282,[1]Arkusz5!$A$3:$Y$2185,7,FALSE)</f>
        <v>0</v>
      </c>
      <c r="I1282">
        <f>VLOOKUP(B1282,[1]Arkusz5!$A$3:$Y$2185,8,FALSE)</f>
        <v>0</v>
      </c>
      <c r="J1282">
        <f>VLOOKUP(B1282,[1]Arkusz5!$A$3:$Y$2185,9,FALSE)</f>
        <v>0</v>
      </c>
      <c r="K1282">
        <f>VLOOKUP(B1282,[1]Arkusz5!$A$3:$Y$2185,10,FALSE)</f>
        <v>0</v>
      </c>
      <c r="L1282">
        <f>VLOOKUP(B1282,[1]Arkusz5!$A$3:$Y$2185,11,FALSE)</f>
        <v>0</v>
      </c>
      <c r="M1282">
        <f>VLOOKUP(B1282,[1]Arkusz5!$A$3:$Y$2185,12,FALSE)</f>
        <v>0</v>
      </c>
      <c r="N1282" t="str">
        <f>VLOOKUP(B1282,[1]Arkusz5!$A$3:$Y$2185,13,FALSE)</f>
        <v>Krzywińsko-Osiecki wraz z zadrzewieniami generała Dezyderego Chłapowskiego i kompleksem leśnym Osieczna-Góra</v>
      </c>
      <c r="O1282">
        <f>VLOOKUP(B1282,[1]Arkusz5!$A$3:$Y$2185,14,FALSE)</f>
        <v>0</v>
      </c>
      <c r="P1282">
        <f>VLOOKUP(B1282,[1]Arkusz5!$A$3:$Y$2185,15,FALSE)</f>
        <v>0</v>
      </c>
      <c r="Q1282">
        <f>VLOOKUP(B1282,[1]Arkusz5!$A$3:$Y$2185,16,FALSE)</f>
        <v>0</v>
      </c>
      <c r="R1282">
        <f>VLOOKUP(B1282,[1]Arkusz5!$A$3:$Y$2185,17,FALSE)</f>
        <v>0</v>
      </c>
      <c r="S1282" t="str">
        <f>VLOOKUP(B1282,[1]Arkusz5!$A$3:$Y$2185,18,FALSE)</f>
        <v>Europa</v>
      </c>
      <c r="T1282" t="str">
        <f>VLOOKUP(B1282,[1]Arkusz5!$A$3:$Y$2185,19,FALSE)</f>
        <v>Polska</v>
      </c>
      <c r="U1282" t="str">
        <f>VLOOKUP(B1282,[1]Arkusz5!$A$3:$Y$2185,20,FALSE)</f>
        <v>wielkopolskie</v>
      </c>
      <c r="V1282" t="str">
        <f>VLOOKUP(B1282,[1]Arkusz5!$A$3:$Y$2185,21,FALSE)</f>
        <v>gostyński</v>
      </c>
      <c r="W1282" t="str">
        <f>VLOOKUP(B1282,[1]Arkusz5!$A$3:$Y$2185,22,FALSE)</f>
        <v>Borek Wielkopolski</v>
      </c>
      <c r="X1282" t="str">
        <f>VLOOKUP(B1282,[1]Arkusz5!$A$3:$Y$2185,23,FALSE)</f>
        <v>318.12 Wysoczyzna Kaliska</v>
      </c>
      <c r="Y1282" t="str">
        <f>VLOOKUP(B1282,[1]Arkusz5!$A$3:$Y$2185,24,FALSE)</f>
        <v>Continental Bio-geographical Region</v>
      </c>
      <c r="Z1282" t="str">
        <f>VLOOKUP(B1282,[1]Arkusz5!$A$3:$Y$2185,25,FALSE)</f>
        <v>Galio-Carpinetum</v>
      </c>
    </row>
    <row r="1283" spans="1:26" x14ac:dyDescent="0.25">
      <c r="A1283">
        <v>1282</v>
      </c>
      <c r="B1283" t="s">
        <v>7564</v>
      </c>
      <c r="C1283" t="str">
        <f>VLOOKUP(B1283,[1]Arkusz5!$A$3:$Y$2185,2,FALSE)</f>
        <v>51.944193</v>
      </c>
      <c r="D1283" t="str">
        <f>VLOOKUP(B1283,[1]Arkusz5!$A$3:$Y$2185,3,FALSE)</f>
        <v>17.257398</v>
      </c>
      <c r="E1283" t="str">
        <f>VLOOKUP(B1283,[1]Arkusz5!$A$3:$Y$2185,4,FALSE)</f>
        <v>33UXT55</v>
      </c>
      <c r="F1283" t="str">
        <f>VLOOKUP(B1283,[1]Arkusz5!$A$3:$Y$2185,5,FALSE)</f>
        <v>CD51</v>
      </c>
      <c r="G1283">
        <f>VLOOKUP(B1283,[1]Arkusz5!$A$3:$Y$2185,6,FALSE)</f>
        <v>0</v>
      </c>
      <c r="H1283">
        <f>VLOOKUP(B1283,[1]Arkusz5!$A$3:$Y$2185,7,FALSE)</f>
        <v>0</v>
      </c>
      <c r="I1283">
        <f>VLOOKUP(B1283,[1]Arkusz5!$A$3:$Y$2185,8,FALSE)</f>
        <v>0</v>
      </c>
      <c r="J1283">
        <f>VLOOKUP(B1283,[1]Arkusz5!$A$3:$Y$2185,9,FALSE)</f>
        <v>0</v>
      </c>
      <c r="K1283">
        <f>VLOOKUP(B1283,[1]Arkusz5!$A$3:$Y$2185,10,FALSE)</f>
        <v>0</v>
      </c>
      <c r="L1283">
        <f>VLOOKUP(B1283,[1]Arkusz5!$A$3:$Y$2185,11,FALSE)</f>
        <v>0</v>
      </c>
      <c r="M1283">
        <f>VLOOKUP(B1283,[1]Arkusz5!$A$3:$Y$2185,12,FALSE)</f>
        <v>0</v>
      </c>
      <c r="N1283" t="str">
        <f>VLOOKUP(B1283,[1]Arkusz5!$A$3:$Y$2185,13,FALSE)</f>
        <v>Krzywińsko-Osiecki wraz z zadrzewieniami generała Dezyderego Chłapowskiego i kompleksem leśnym Osieczna-Góra</v>
      </c>
      <c r="O1283">
        <f>VLOOKUP(B1283,[1]Arkusz5!$A$3:$Y$2185,14,FALSE)</f>
        <v>0</v>
      </c>
      <c r="P1283">
        <f>VLOOKUP(B1283,[1]Arkusz5!$A$3:$Y$2185,15,FALSE)</f>
        <v>0</v>
      </c>
      <c r="Q1283">
        <f>VLOOKUP(B1283,[1]Arkusz5!$A$3:$Y$2185,16,FALSE)</f>
        <v>0</v>
      </c>
      <c r="R1283">
        <f>VLOOKUP(B1283,[1]Arkusz5!$A$3:$Y$2185,17,FALSE)</f>
        <v>0</v>
      </c>
      <c r="S1283" t="str">
        <f>VLOOKUP(B1283,[1]Arkusz5!$A$3:$Y$2185,18,FALSE)</f>
        <v>Europa</v>
      </c>
      <c r="T1283" t="str">
        <f>VLOOKUP(B1283,[1]Arkusz5!$A$3:$Y$2185,19,FALSE)</f>
        <v>Polska</v>
      </c>
      <c r="U1283" t="str">
        <f>VLOOKUP(B1283,[1]Arkusz5!$A$3:$Y$2185,20,FALSE)</f>
        <v>wielkopolskie</v>
      </c>
      <c r="V1283" t="str">
        <f>VLOOKUP(B1283,[1]Arkusz5!$A$3:$Y$2185,21,FALSE)</f>
        <v>gostyński</v>
      </c>
      <c r="W1283" t="str">
        <f>VLOOKUP(B1283,[1]Arkusz5!$A$3:$Y$2185,22,FALSE)</f>
        <v>Borek Wielkopolski</v>
      </c>
      <c r="X1283" t="str">
        <f>VLOOKUP(B1283,[1]Arkusz5!$A$3:$Y$2185,23,FALSE)</f>
        <v>318.12 Wysoczyzna Kaliska</v>
      </c>
      <c r="Y1283" t="str">
        <f>VLOOKUP(B1283,[1]Arkusz5!$A$3:$Y$2185,24,FALSE)</f>
        <v>Continental Bio-geographical Region</v>
      </c>
      <c r="Z1283" t="str">
        <f>VLOOKUP(B1283,[1]Arkusz5!$A$3:$Y$2185,25,FALSE)</f>
        <v>Galio-Carpinetum</v>
      </c>
    </row>
    <row r="1284" spans="1:26" x14ac:dyDescent="0.25">
      <c r="A1284">
        <v>1283</v>
      </c>
      <c r="B1284" t="s">
        <v>7565</v>
      </c>
      <c r="C1284" t="str">
        <f>VLOOKUP(B1284,[1]Arkusz5!$A$3:$Y$2185,2,FALSE)</f>
        <v>51.964969</v>
      </c>
      <c r="D1284" t="str">
        <f>VLOOKUP(B1284,[1]Arkusz5!$A$3:$Y$2185,3,FALSE)</f>
        <v>17.214013</v>
      </c>
      <c r="E1284" t="str">
        <f>VLOOKUP(B1284,[1]Arkusz5!$A$3:$Y$2185,4,FALSE)</f>
        <v>33UXT55</v>
      </c>
      <c r="F1284" t="str">
        <f>VLOOKUP(B1284,[1]Arkusz5!$A$3:$Y$2185,5,FALSE)</f>
        <v>CD50</v>
      </c>
      <c r="G1284">
        <f>VLOOKUP(B1284,[1]Arkusz5!$A$3:$Y$2185,6,FALSE)</f>
        <v>0</v>
      </c>
      <c r="H1284">
        <f>VLOOKUP(B1284,[1]Arkusz5!$A$3:$Y$2185,7,FALSE)</f>
        <v>0</v>
      </c>
      <c r="I1284">
        <f>VLOOKUP(B1284,[1]Arkusz5!$A$3:$Y$2185,8,FALSE)</f>
        <v>0</v>
      </c>
      <c r="J1284">
        <f>VLOOKUP(B1284,[1]Arkusz5!$A$3:$Y$2185,9,FALSE)</f>
        <v>0</v>
      </c>
      <c r="K1284">
        <f>VLOOKUP(B1284,[1]Arkusz5!$A$3:$Y$2185,10,FALSE)</f>
        <v>0</v>
      </c>
      <c r="L1284">
        <f>VLOOKUP(B1284,[1]Arkusz5!$A$3:$Y$2185,11,FALSE)</f>
        <v>0</v>
      </c>
      <c r="M1284">
        <f>VLOOKUP(B1284,[1]Arkusz5!$A$3:$Y$2185,12,FALSE)</f>
        <v>0</v>
      </c>
      <c r="N1284" t="str">
        <f>VLOOKUP(B1284,[1]Arkusz5!$A$3:$Y$2185,13,FALSE)</f>
        <v>Krzywińsko-Osiecki wraz z zadrzewieniami generała Dezyderego Chłapowskiego i kompleksem leśnym Osieczna-Góra</v>
      </c>
      <c r="O1284">
        <f>VLOOKUP(B1284,[1]Arkusz5!$A$3:$Y$2185,14,FALSE)</f>
        <v>0</v>
      </c>
      <c r="P1284">
        <f>VLOOKUP(B1284,[1]Arkusz5!$A$3:$Y$2185,15,FALSE)</f>
        <v>0</v>
      </c>
      <c r="Q1284">
        <f>VLOOKUP(B1284,[1]Arkusz5!$A$3:$Y$2185,16,FALSE)</f>
        <v>0</v>
      </c>
      <c r="R1284">
        <f>VLOOKUP(B1284,[1]Arkusz5!$A$3:$Y$2185,17,FALSE)</f>
        <v>0</v>
      </c>
      <c r="S1284" t="str">
        <f>VLOOKUP(B1284,[1]Arkusz5!$A$3:$Y$2185,18,FALSE)</f>
        <v>Europa</v>
      </c>
      <c r="T1284" t="str">
        <f>VLOOKUP(B1284,[1]Arkusz5!$A$3:$Y$2185,19,FALSE)</f>
        <v>Polska</v>
      </c>
      <c r="U1284" t="str">
        <f>VLOOKUP(B1284,[1]Arkusz5!$A$3:$Y$2185,20,FALSE)</f>
        <v>wielkopolskie</v>
      </c>
      <c r="V1284" t="str">
        <f>VLOOKUP(B1284,[1]Arkusz5!$A$3:$Y$2185,21,FALSE)</f>
        <v>gostyński</v>
      </c>
      <c r="W1284" t="str">
        <f>VLOOKUP(B1284,[1]Arkusz5!$A$3:$Y$2185,22,FALSE)</f>
        <v>Borek Wielkopolski</v>
      </c>
      <c r="X1284" t="str">
        <f>VLOOKUP(B1284,[1]Arkusz5!$A$3:$Y$2185,23,FALSE)</f>
        <v>318.12 Wysoczyzna Kaliska</v>
      </c>
      <c r="Y1284" t="str">
        <f>VLOOKUP(B1284,[1]Arkusz5!$A$3:$Y$2185,24,FALSE)</f>
        <v>Continental Bio-geographical Region</v>
      </c>
      <c r="Z1284" t="str">
        <f>VLOOKUP(B1284,[1]Arkusz5!$A$3:$Y$2185,25,FALSE)</f>
        <v>Leucobryo-Pinetum</v>
      </c>
    </row>
    <row r="1285" spans="1:26" x14ac:dyDescent="0.25">
      <c r="A1285">
        <v>1284</v>
      </c>
      <c r="B1285" t="s">
        <v>7571</v>
      </c>
      <c r="C1285" t="str">
        <f>VLOOKUP(B1285,[1]Arkusz5!$A$3:$Y$2185,2,FALSE)</f>
        <v>51.964969</v>
      </c>
      <c r="D1285" t="str">
        <f>VLOOKUP(B1285,[1]Arkusz5!$A$3:$Y$2185,3,FALSE)</f>
        <v>17.214013</v>
      </c>
      <c r="E1285" t="str">
        <f>VLOOKUP(B1285,[1]Arkusz5!$A$3:$Y$2185,4,FALSE)</f>
        <v>33UXT55</v>
      </c>
      <c r="F1285" t="str">
        <f>VLOOKUP(B1285,[1]Arkusz5!$A$3:$Y$2185,5,FALSE)</f>
        <v>CD50</v>
      </c>
      <c r="G1285">
        <f>VLOOKUP(B1285,[1]Arkusz5!$A$3:$Y$2185,6,FALSE)</f>
        <v>0</v>
      </c>
      <c r="H1285">
        <f>VLOOKUP(B1285,[1]Arkusz5!$A$3:$Y$2185,7,FALSE)</f>
        <v>0</v>
      </c>
      <c r="I1285">
        <f>VLOOKUP(B1285,[1]Arkusz5!$A$3:$Y$2185,8,FALSE)</f>
        <v>0</v>
      </c>
      <c r="J1285">
        <f>VLOOKUP(B1285,[1]Arkusz5!$A$3:$Y$2185,9,FALSE)</f>
        <v>0</v>
      </c>
      <c r="K1285">
        <f>VLOOKUP(B1285,[1]Arkusz5!$A$3:$Y$2185,10,FALSE)</f>
        <v>0</v>
      </c>
      <c r="L1285">
        <f>VLOOKUP(B1285,[1]Arkusz5!$A$3:$Y$2185,11,FALSE)</f>
        <v>0</v>
      </c>
      <c r="M1285">
        <f>VLOOKUP(B1285,[1]Arkusz5!$A$3:$Y$2185,12,FALSE)</f>
        <v>0</v>
      </c>
      <c r="N1285" t="str">
        <f>VLOOKUP(B1285,[1]Arkusz5!$A$3:$Y$2185,13,FALSE)</f>
        <v>Krzywińsko-Osiecki wraz z zadrzewieniami generała Dezyderego Chłapowskiego i kompleksem leśnym Osieczna-Góra</v>
      </c>
      <c r="O1285">
        <f>VLOOKUP(B1285,[1]Arkusz5!$A$3:$Y$2185,14,FALSE)</f>
        <v>0</v>
      </c>
      <c r="P1285">
        <f>VLOOKUP(B1285,[1]Arkusz5!$A$3:$Y$2185,15,FALSE)</f>
        <v>0</v>
      </c>
      <c r="Q1285">
        <f>VLOOKUP(B1285,[1]Arkusz5!$A$3:$Y$2185,16,FALSE)</f>
        <v>0</v>
      </c>
      <c r="R1285">
        <f>VLOOKUP(B1285,[1]Arkusz5!$A$3:$Y$2185,17,FALSE)</f>
        <v>0</v>
      </c>
      <c r="S1285" t="str">
        <f>VLOOKUP(B1285,[1]Arkusz5!$A$3:$Y$2185,18,FALSE)</f>
        <v>Europa</v>
      </c>
      <c r="T1285" t="str">
        <f>VLOOKUP(B1285,[1]Arkusz5!$A$3:$Y$2185,19,FALSE)</f>
        <v>Polska</v>
      </c>
      <c r="U1285" t="str">
        <f>VLOOKUP(B1285,[1]Arkusz5!$A$3:$Y$2185,20,FALSE)</f>
        <v>wielkopolskie</v>
      </c>
      <c r="V1285" t="str">
        <f>VLOOKUP(B1285,[1]Arkusz5!$A$3:$Y$2185,21,FALSE)</f>
        <v>gostyński</v>
      </c>
      <c r="W1285" t="str">
        <f>VLOOKUP(B1285,[1]Arkusz5!$A$3:$Y$2185,22,FALSE)</f>
        <v>Borek Wielkopolski</v>
      </c>
      <c r="X1285" t="str">
        <f>VLOOKUP(B1285,[1]Arkusz5!$A$3:$Y$2185,23,FALSE)</f>
        <v>318.12 Wysoczyzna Kaliska</v>
      </c>
      <c r="Y1285" t="str">
        <f>VLOOKUP(B1285,[1]Arkusz5!$A$3:$Y$2185,24,FALSE)</f>
        <v>Continental Bio-geographical Region</v>
      </c>
      <c r="Z1285" t="str">
        <f>VLOOKUP(B1285,[1]Arkusz5!$A$3:$Y$2185,25,FALSE)</f>
        <v>Leucobryo-Pinetum</v>
      </c>
    </row>
    <row r="1286" spans="1:26" x14ac:dyDescent="0.25">
      <c r="A1286">
        <v>1285</v>
      </c>
      <c r="B1286" t="s">
        <v>7572</v>
      </c>
      <c r="C1286" t="str">
        <f>VLOOKUP(B1286,[1]Arkusz5!$A$3:$Y$2185,2,FALSE)</f>
        <v>51.964969</v>
      </c>
      <c r="D1286" t="str">
        <f>VLOOKUP(B1286,[1]Arkusz5!$A$3:$Y$2185,3,FALSE)</f>
        <v>17.214013</v>
      </c>
      <c r="E1286" t="str">
        <f>VLOOKUP(B1286,[1]Arkusz5!$A$3:$Y$2185,4,FALSE)</f>
        <v>33UXT55</v>
      </c>
      <c r="F1286" t="str">
        <f>VLOOKUP(B1286,[1]Arkusz5!$A$3:$Y$2185,5,FALSE)</f>
        <v>CD50</v>
      </c>
      <c r="G1286">
        <f>VLOOKUP(B1286,[1]Arkusz5!$A$3:$Y$2185,6,FALSE)</f>
        <v>0</v>
      </c>
      <c r="H1286">
        <f>VLOOKUP(B1286,[1]Arkusz5!$A$3:$Y$2185,7,FALSE)</f>
        <v>0</v>
      </c>
      <c r="I1286">
        <f>VLOOKUP(B1286,[1]Arkusz5!$A$3:$Y$2185,8,FALSE)</f>
        <v>0</v>
      </c>
      <c r="J1286">
        <f>VLOOKUP(B1286,[1]Arkusz5!$A$3:$Y$2185,9,FALSE)</f>
        <v>0</v>
      </c>
      <c r="K1286">
        <f>VLOOKUP(B1286,[1]Arkusz5!$A$3:$Y$2185,10,FALSE)</f>
        <v>0</v>
      </c>
      <c r="L1286">
        <f>VLOOKUP(B1286,[1]Arkusz5!$A$3:$Y$2185,11,FALSE)</f>
        <v>0</v>
      </c>
      <c r="M1286">
        <f>VLOOKUP(B1286,[1]Arkusz5!$A$3:$Y$2185,12,FALSE)</f>
        <v>0</v>
      </c>
      <c r="N1286" t="str">
        <f>VLOOKUP(B1286,[1]Arkusz5!$A$3:$Y$2185,13,FALSE)</f>
        <v>Krzywińsko-Osiecki wraz z zadrzewieniami generała Dezyderego Chłapowskiego i kompleksem leśnym Osieczna-Góra</v>
      </c>
      <c r="O1286">
        <f>VLOOKUP(B1286,[1]Arkusz5!$A$3:$Y$2185,14,FALSE)</f>
        <v>0</v>
      </c>
      <c r="P1286">
        <f>VLOOKUP(B1286,[1]Arkusz5!$A$3:$Y$2185,15,FALSE)</f>
        <v>0</v>
      </c>
      <c r="Q1286">
        <f>VLOOKUP(B1286,[1]Arkusz5!$A$3:$Y$2185,16,FALSE)</f>
        <v>0</v>
      </c>
      <c r="R1286">
        <f>VLOOKUP(B1286,[1]Arkusz5!$A$3:$Y$2185,17,FALSE)</f>
        <v>0</v>
      </c>
      <c r="S1286" t="str">
        <f>VLOOKUP(B1286,[1]Arkusz5!$A$3:$Y$2185,18,FALSE)</f>
        <v>Europa</v>
      </c>
      <c r="T1286" t="str">
        <f>VLOOKUP(B1286,[1]Arkusz5!$A$3:$Y$2185,19,FALSE)</f>
        <v>Polska</v>
      </c>
      <c r="U1286" t="str">
        <f>VLOOKUP(B1286,[1]Arkusz5!$A$3:$Y$2185,20,FALSE)</f>
        <v>wielkopolskie</v>
      </c>
      <c r="V1286" t="str">
        <f>VLOOKUP(B1286,[1]Arkusz5!$A$3:$Y$2185,21,FALSE)</f>
        <v>gostyński</v>
      </c>
      <c r="W1286" t="str">
        <f>VLOOKUP(B1286,[1]Arkusz5!$A$3:$Y$2185,22,FALSE)</f>
        <v>Borek Wielkopolski</v>
      </c>
      <c r="X1286" t="str">
        <f>VLOOKUP(B1286,[1]Arkusz5!$A$3:$Y$2185,23,FALSE)</f>
        <v>318.12 Wysoczyzna Kaliska</v>
      </c>
      <c r="Y1286" t="str">
        <f>VLOOKUP(B1286,[1]Arkusz5!$A$3:$Y$2185,24,FALSE)</f>
        <v>Continental Bio-geographical Region</v>
      </c>
      <c r="Z1286" t="str">
        <f>VLOOKUP(B1286,[1]Arkusz5!$A$3:$Y$2185,25,FALSE)</f>
        <v>Leucobryo-Pinetum</v>
      </c>
    </row>
    <row r="1287" spans="1:26" x14ac:dyDescent="0.25">
      <c r="A1287">
        <v>1286</v>
      </c>
      <c r="B1287" t="s">
        <v>7573</v>
      </c>
      <c r="C1287" t="str">
        <f>VLOOKUP(B1287,[1]Arkusz5!$A$3:$Y$2185,2,FALSE)</f>
        <v>51.964969</v>
      </c>
      <c r="D1287" t="str">
        <f>VLOOKUP(B1287,[1]Arkusz5!$A$3:$Y$2185,3,FALSE)</f>
        <v>17.214013</v>
      </c>
      <c r="E1287" t="str">
        <f>VLOOKUP(B1287,[1]Arkusz5!$A$3:$Y$2185,4,FALSE)</f>
        <v>33UXT55</v>
      </c>
      <c r="F1287" t="str">
        <f>VLOOKUP(B1287,[1]Arkusz5!$A$3:$Y$2185,5,FALSE)</f>
        <v>CD50</v>
      </c>
      <c r="G1287">
        <f>VLOOKUP(B1287,[1]Arkusz5!$A$3:$Y$2185,6,FALSE)</f>
        <v>0</v>
      </c>
      <c r="H1287">
        <f>VLOOKUP(B1287,[1]Arkusz5!$A$3:$Y$2185,7,FALSE)</f>
        <v>0</v>
      </c>
      <c r="I1287">
        <f>VLOOKUP(B1287,[1]Arkusz5!$A$3:$Y$2185,8,FALSE)</f>
        <v>0</v>
      </c>
      <c r="J1287">
        <f>VLOOKUP(B1287,[1]Arkusz5!$A$3:$Y$2185,9,FALSE)</f>
        <v>0</v>
      </c>
      <c r="K1287">
        <f>VLOOKUP(B1287,[1]Arkusz5!$A$3:$Y$2185,10,FALSE)</f>
        <v>0</v>
      </c>
      <c r="L1287">
        <f>VLOOKUP(B1287,[1]Arkusz5!$A$3:$Y$2185,11,FALSE)</f>
        <v>0</v>
      </c>
      <c r="M1287">
        <f>VLOOKUP(B1287,[1]Arkusz5!$A$3:$Y$2185,12,FALSE)</f>
        <v>0</v>
      </c>
      <c r="N1287" t="str">
        <f>VLOOKUP(B1287,[1]Arkusz5!$A$3:$Y$2185,13,FALSE)</f>
        <v>Krzywińsko-Osiecki wraz z zadrzewieniami generała Dezyderego Chłapowskiego i kompleksem leśnym Osieczna-Góra</v>
      </c>
      <c r="O1287">
        <f>VLOOKUP(B1287,[1]Arkusz5!$A$3:$Y$2185,14,FALSE)</f>
        <v>0</v>
      </c>
      <c r="P1287">
        <f>VLOOKUP(B1287,[1]Arkusz5!$A$3:$Y$2185,15,FALSE)</f>
        <v>0</v>
      </c>
      <c r="Q1287">
        <f>VLOOKUP(B1287,[1]Arkusz5!$A$3:$Y$2185,16,FALSE)</f>
        <v>0</v>
      </c>
      <c r="R1287">
        <f>VLOOKUP(B1287,[1]Arkusz5!$A$3:$Y$2185,17,FALSE)</f>
        <v>0</v>
      </c>
      <c r="S1287" t="str">
        <f>VLOOKUP(B1287,[1]Arkusz5!$A$3:$Y$2185,18,FALSE)</f>
        <v>Europa</v>
      </c>
      <c r="T1287" t="str">
        <f>VLOOKUP(B1287,[1]Arkusz5!$A$3:$Y$2185,19,FALSE)</f>
        <v>Polska</v>
      </c>
      <c r="U1287" t="str">
        <f>VLOOKUP(B1287,[1]Arkusz5!$A$3:$Y$2185,20,FALSE)</f>
        <v>wielkopolskie</v>
      </c>
      <c r="V1287" t="str">
        <f>VLOOKUP(B1287,[1]Arkusz5!$A$3:$Y$2185,21,FALSE)</f>
        <v>gostyński</v>
      </c>
      <c r="W1287" t="str">
        <f>VLOOKUP(B1287,[1]Arkusz5!$A$3:$Y$2185,22,FALSE)</f>
        <v>Borek Wielkopolski</v>
      </c>
      <c r="X1287" t="str">
        <f>VLOOKUP(B1287,[1]Arkusz5!$A$3:$Y$2185,23,FALSE)</f>
        <v>318.12 Wysoczyzna Kaliska</v>
      </c>
      <c r="Y1287" t="str">
        <f>VLOOKUP(B1287,[1]Arkusz5!$A$3:$Y$2185,24,FALSE)</f>
        <v>Continental Bio-geographical Region</v>
      </c>
      <c r="Z1287" t="str">
        <f>VLOOKUP(B1287,[1]Arkusz5!$A$3:$Y$2185,25,FALSE)</f>
        <v>Leucobryo-Pinetum</v>
      </c>
    </row>
    <row r="1288" spans="1:26" x14ac:dyDescent="0.25">
      <c r="A1288">
        <v>1287</v>
      </c>
      <c r="B1288" t="s">
        <v>7575</v>
      </c>
      <c r="C1288" t="str">
        <f>VLOOKUP(B1288,[1]Arkusz5!$A$3:$Y$2185,2,FALSE)</f>
        <v>51.9542964</v>
      </c>
      <c r="D1288" t="str">
        <f>VLOOKUP(B1288,[1]Arkusz5!$A$3:$Y$2185,3,FALSE)</f>
        <v>17.3718478</v>
      </c>
      <c r="E1288" t="str">
        <f>VLOOKUP(B1288,[1]Arkusz5!$A$3:$Y$2185,4,FALSE)</f>
        <v>33UXT65</v>
      </c>
      <c r="F1288" t="str">
        <f>VLOOKUP(B1288,[1]Arkusz5!$A$3:$Y$2185,5,FALSE)</f>
        <v>CD51</v>
      </c>
      <c r="G1288">
        <f>VLOOKUP(B1288,[1]Arkusz5!$A$3:$Y$2185,6,FALSE)</f>
        <v>0</v>
      </c>
      <c r="H1288">
        <f>VLOOKUP(B1288,[1]Arkusz5!$A$3:$Y$2185,7,FALSE)</f>
        <v>0</v>
      </c>
      <c r="I1288">
        <f>VLOOKUP(B1288,[1]Arkusz5!$A$3:$Y$2185,8,FALSE)</f>
        <v>0</v>
      </c>
      <c r="J1288">
        <f>VLOOKUP(B1288,[1]Arkusz5!$A$3:$Y$2185,9,FALSE)</f>
        <v>0</v>
      </c>
      <c r="K1288">
        <f>VLOOKUP(B1288,[1]Arkusz5!$A$3:$Y$2185,10,FALSE)</f>
        <v>0</v>
      </c>
      <c r="L1288">
        <f>VLOOKUP(B1288,[1]Arkusz5!$A$3:$Y$2185,11,FALSE)</f>
        <v>0</v>
      </c>
      <c r="M1288">
        <f>VLOOKUP(B1288,[1]Arkusz5!$A$3:$Y$2185,12,FALSE)</f>
        <v>0</v>
      </c>
      <c r="N1288">
        <f>VLOOKUP(B1288,[1]Arkusz5!$A$3:$Y$2185,13,FALSE)</f>
        <v>0</v>
      </c>
      <c r="O1288">
        <f>VLOOKUP(B1288,[1]Arkusz5!$A$3:$Y$2185,14,FALSE)</f>
        <v>0</v>
      </c>
      <c r="P1288">
        <f>VLOOKUP(B1288,[1]Arkusz5!$A$3:$Y$2185,15,FALSE)</f>
        <v>0</v>
      </c>
      <c r="Q1288">
        <f>VLOOKUP(B1288,[1]Arkusz5!$A$3:$Y$2185,16,FALSE)</f>
        <v>0</v>
      </c>
      <c r="R1288">
        <f>VLOOKUP(B1288,[1]Arkusz5!$A$3:$Y$2185,17,FALSE)</f>
        <v>0</v>
      </c>
      <c r="S1288" t="str">
        <f>VLOOKUP(B1288,[1]Arkusz5!$A$3:$Y$2185,18,FALSE)</f>
        <v>Europa</v>
      </c>
      <c r="T1288" t="str">
        <f>VLOOKUP(B1288,[1]Arkusz5!$A$3:$Y$2185,19,FALSE)</f>
        <v>Polska</v>
      </c>
      <c r="U1288" t="str">
        <f>VLOOKUP(B1288,[1]Arkusz5!$A$3:$Y$2185,20,FALSE)</f>
        <v>wielkopolskie</v>
      </c>
      <c r="V1288" t="str">
        <f>VLOOKUP(B1288,[1]Arkusz5!$A$3:$Y$2185,21,FALSE)</f>
        <v>jarociński</v>
      </c>
      <c r="W1288" t="str">
        <f>VLOOKUP(B1288,[1]Arkusz5!$A$3:$Y$2185,22,FALSE)</f>
        <v>Jaraczewo</v>
      </c>
      <c r="X1288" t="str">
        <f>VLOOKUP(B1288,[1]Arkusz5!$A$3:$Y$2185,23,FALSE)</f>
        <v>318.12 Wysoczyzna Kaliska</v>
      </c>
      <c r="Y1288" t="str">
        <f>VLOOKUP(B1288,[1]Arkusz5!$A$3:$Y$2185,24,FALSE)</f>
        <v>Continental Bio-geographical Region</v>
      </c>
      <c r="Z1288" t="str">
        <f>VLOOKUP(B1288,[1]Arkusz5!$A$3:$Y$2185,25,FALSE)</f>
        <v>Galio-Carpinetum</v>
      </c>
    </row>
    <row r="1289" spans="1:26" x14ac:dyDescent="0.25">
      <c r="A1289">
        <v>1288</v>
      </c>
      <c r="B1289" t="s">
        <v>7583</v>
      </c>
      <c r="C1289" t="str">
        <f>VLOOKUP(B1289,[1]Arkusz5!$A$3:$Y$2185,2,FALSE)</f>
        <v>51.9542964</v>
      </c>
      <c r="D1289" t="str">
        <f>VLOOKUP(B1289,[1]Arkusz5!$A$3:$Y$2185,3,FALSE)</f>
        <v>17.3718478</v>
      </c>
      <c r="E1289" t="str">
        <f>VLOOKUP(B1289,[1]Arkusz5!$A$3:$Y$2185,4,FALSE)</f>
        <v>33UXT65</v>
      </c>
      <c r="F1289" t="str">
        <f>VLOOKUP(B1289,[1]Arkusz5!$A$3:$Y$2185,5,FALSE)</f>
        <v>CD51</v>
      </c>
      <c r="G1289">
        <f>VLOOKUP(B1289,[1]Arkusz5!$A$3:$Y$2185,6,FALSE)</f>
        <v>0</v>
      </c>
      <c r="H1289">
        <f>VLOOKUP(B1289,[1]Arkusz5!$A$3:$Y$2185,7,FALSE)</f>
        <v>0</v>
      </c>
      <c r="I1289">
        <f>VLOOKUP(B1289,[1]Arkusz5!$A$3:$Y$2185,8,FALSE)</f>
        <v>0</v>
      </c>
      <c r="J1289">
        <f>VLOOKUP(B1289,[1]Arkusz5!$A$3:$Y$2185,9,FALSE)</f>
        <v>0</v>
      </c>
      <c r="K1289">
        <f>VLOOKUP(B1289,[1]Arkusz5!$A$3:$Y$2185,10,FALSE)</f>
        <v>0</v>
      </c>
      <c r="L1289">
        <f>VLOOKUP(B1289,[1]Arkusz5!$A$3:$Y$2185,11,FALSE)</f>
        <v>0</v>
      </c>
      <c r="M1289">
        <f>VLOOKUP(B1289,[1]Arkusz5!$A$3:$Y$2185,12,FALSE)</f>
        <v>0</v>
      </c>
      <c r="N1289">
        <f>VLOOKUP(B1289,[1]Arkusz5!$A$3:$Y$2185,13,FALSE)</f>
        <v>0</v>
      </c>
      <c r="O1289">
        <f>VLOOKUP(B1289,[1]Arkusz5!$A$3:$Y$2185,14,FALSE)</f>
        <v>0</v>
      </c>
      <c r="P1289">
        <f>VLOOKUP(B1289,[1]Arkusz5!$A$3:$Y$2185,15,FALSE)</f>
        <v>0</v>
      </c>
      <c r="Q1289">
        <f>VLOOKUP(B1289,[1]Arkusz5!$A$3:$Y$2185,16,FALSE)</f>
        <v>0</v>
      </c>
      <c r="R1289">
        <f>VLOOKUP(B1289,[1]Arkusz5!$A$3:$Y$2185,17,FALSE)</f>
        <v>0</v>
      </c>
      <c r="S1289" t="str">
        <f>VLOOKUP(B1289,[1]Arkusz5!$A$3:$Y$2185,18,FALSE)</f>
        <v>Europa</v>
      </c>
      <c r="T1289" t="str">
        <f>VLOOKUP(B1289,[1]Arkusz5!$A$3:$Y$2185,19,FALSE)</f>
        <v>Polska</v>
      </c>
      <c r="U1289" t="str">
        <f>VLOOKUP(B1289,[1]Arkusz5!$A$3:$Y$2185,20,FALSE)</f>
        <v>wielkopolskie</v>
      </c>
      <c r="V1289" t="str">
        <f>VLOOKUP(B1289,[1]Arkusz5!$A$3:$Y$2185,21,FALSE)</f>
        <v>jarociński</v>
      </c>
      <c r="W1289" t="str">
        <f>VLOOKUP(B1289,[1]Arkusz5!$A$3:$Y$2185,22,FALSE)</f>
        <v>Jaraczewo</v>
      </c>
      <c r="X1289" t="str">
        <f>VLOOKUP(B1289,[1]Arkusz5!$A$3:$Y$2185,23,FALSE)</f>
        <v>318.12 Wysoczyzna Kaliska</v>
      </c>
      <c r="Y1289" t="str">
        <f>VLOOKUP(B1289,[1]Arkusz5!$A$3:$Y$2185,24,FALSE)</f>
        <v>Continental Bio-geographical Region</v>
      </c>
      <c r="Z1289" t="str">
        <f>VLOOKUP(B1289,[1]Arkusz5!$A$3:$Y$2185,25,FALSE)</f>
        <v>Galio-Carpinetum</v>
      </c>
    </row>
    <row r="1290" spans="1:26" x14ac:dyDescent="0.25">
      <c r="A1290">
        <v>1289</v>
      </c>
      <c r="B1290" t="s">
        <v>7584</v>
      </c>
      <c r="C1290" t="str">
        <f>VLOOKUP(B1290,[1]Arkusz5!$A$3:$Y$2185,2,FALSE)</f>
        <v>52.101243</v>
      </c>
      <c r="D1290" t="str">
        <f>VLOOKUP(B1290,[1]Arkusz5!$A$3:$Y$2185,3,FALSE)</f>
        <v>16.987761</v>
      </c>
      <c r="E1290" t="str">
        <f>VLOOKUP(B1290,[1]Arkusz5!$A$3:$Y$2185,4,FALSE)</f>
        <v>33UXT37</v>
      </c>
      <c r="F1290" t="str">
        <f>VLOOKUP(B1290,[1]Arkusz5!$A$3:$Y$2185,5,FALSE)</f>
        <v>BD39</v>
      </c>
      <c r="G1290">
        <f>VLOOKUP(B1290,[1]Arkusz5!$A$3:$Y$2185,6,FALSE)</f>
        <v>0</v>
      </c>
      <c r="H1290">
        <f>VLOOKUP(B1290,[1]Arkusz5!$A$3:$Y$2185,7,FALSE)</f>
        <v>0</v>
      </c>
      <c r="I1290">
        <f>VLOOKUP(B1290,[1]Arkusz5!$A$3:$Y$2185,8,FALSE)</f>
        <v>0</v>
      </c>
      <c r="J1290">
        <f>VLOOKUP(B1290,[1]Arkusz5!$A$3:$Y$2185,9,FALSE)</f>
        <v>0</v>
      </c>
      <c r="K1290">
        <f>VLOOKUP(B1290,[1]Arkusz5!$A$3:$Y$2185,10,FALSE)</f>
        <v>0</v>
      </c>
      <c r="L1290">
        <f>VLOOKUP(B1290,[1]Arkusz5!$A$3:$Y$2185,11,FALSE)</f>
        <v>0</v>
      </c>
      <c r="M1290">
        <f>VLOOKUP(B1290,[1]Arkusz5!$A$3:$Y$2185,12,FALSE)</f>
        <v>0</v>
      </c>
      <c r="N1290">
        <f>VLOOKUP(B1290,[1]Arkusz5!$A$3:$Y$2185,13,FALSE)</f>
        <v>0</v>
      </c>
      <c r="O1290">
        <f>VLOOKUP(B1290,[1]Arkusz5!$A$3:$Y$2185,14,FALSE)</f>
        <v>0</v>
      </c>
      <c r="P1290">
        <f>VLOOKUP(B1290,[1]Arkusz5!$A$3:$Y$2185,15,FALSE)</f>
        <v>0</v>
      </c>
      <c r="Q1290">
        <f>VLOOKUP(B1290,[1]Arkusz5!$A$3:$Y$2185,16,FALSE)</f>
        <v>0</v>
      </c>
      <c r="R1290">
        <f>VLOOKUP(B1290,[1]Arkusz5!$A$3:$Y$2185,17,FALSE)</f>
        <v>0</v>
      </c>
      <c r="S1290" t="str">
        <f>VLOOKUP(B1290,[1]Arkusz5!$A$3:$Y$2185,18,FALSE)</f>
        <v>Europa</v>
      </c>
      <c r="T1290" t="str">
        <f>VLOOKUP(B1290,[1]Arkusz5!$A$3:$Y$2185,19,FALSE)</f>
        <v>Polska</v>
      </c>
      <c r="U1290" t="str">
        <f>VLOOKUP(B1290,[1]Arkusz5!$A$3:$Y$2185,20,FALSE)</f>
        <v>wielkopolskie</v>
      </c>
      <c r="V1290" t="str">
        <f>VLOOKUP(B1290,[1]Arkusz5!$A$3:$Y$2185,21,FALSE)</f>
        <v>śremski</v>
      </c>
      <c r="W1290" t="str">
        <f>VLOOKUP(B1290,[1]Arkusz5!$A$3:$Y$2185,22,FALSE)</f>
        <v>Śrem</v>
      </c>
      <c r="X1290" t="str">
        <f>VLOOKUP(B1290,[1]Arkusz5!$A$3:$Y$2185,23,FALSE)</f>
        <v>315.64 Kotlina Śremska</v>
      </c>
      <c r="Y1290" t="str">
        <f>VLOOKUP(B1290,[1]Arkusz5!$A$3:$Y$2185,24,FALSE)</f>
        <v>Continental Bio-geographical Region</v>
      </c>
      <c r="Z1290" t="str">
        <f>VLOOKUP(B1290,[1]Arkusz5!$A$3:$Y$2185,25,FALSE)</f>
        <v>Ficario-Ulmetum chrysosplenietosum</v>
      </c>
    </row>
    <row r="1291" spans="1:26" x14ac:dyDescent="0.25">
      <c r="A1291">
        <v>1290</v>
      </c>
      <c r="B1291" t="s">
        <v>7593</v>
      </c>
      <c r="C1291" t="str">
        <f>VLOOKUP(B1291,[1]Arkusz5!$A$3:$Y$2185,2,FALSE)</f>
        <v>52.101243</v>
      </c>
      <c r="D1291" t="str">
        <f>VLOOKUP(B1291,[1]Arkusz5!$A$3:$Y$2185,3,FALSE)</f>
        <v>16.987761</v>
      </c>
      <c r="E1291" t="str">
        <f>VLOOKUP(B1291,[1]Arkusz5!$A$3:$Y$2185,4,FALSE)</f>
        <v>33UXT37</v>
      </c>
      <c r="F1291" t="str">
        <f>VLOOKUP(B1291,[1]Arkusz5!$A$3:$Y$2185,5,FALSE)</f>
        <v>BD39</v>
      </c>
      <c r="G1291">
        <f>VLOOKUP(B1291,[1]Arkusz5!$A$3:$Y$2185,6,FALSE)</f>
        <v>0</v>
      </c>
      <c r="H1291">
        <f>VLOOKUP(B1291,[1]Arkusz5!$A$3:$Y$2185,7,FALSE)</f>
        <v>0</v>
      </c>
      <c r="I1291">
        <f>VLOOKUP(B1291,[1]Arkusz5!$A$3:$Y$2185,8,FALSE)</f>
        <v>0</v>
      </c>
      <c r="J1291">
        <f>VLOOKUP(B1291,[1]Arkusz5!$A$3:$Y$2185,9,FALSE)</f>
        <v>0</v>
      </c>
      <c r="K1291">
        <f>VLOOKUP(B1291,[1]Arkusz5!$A$3:$Y$2185,10,FALSE)</f>
        <v>0</v>
      </c>
      <c r="L1291">
        <f>VLOOKUP(B1291,[1]Arkusz5!$A$3:$Y$2185,11,FALSE)</f>
        <v>0</v>
      </c>
      <c r="M1291">
        <f>VLOOKUP(B1291,[1]Arkusz5!$A$3:$Y$2185,12,FALSE)</f>
        <v>0</v>
      </c>
      <c r="N1291">
        <f>VLOOKUP(B1291,[1]Arkusz5!$A$3:$Y$2185,13,FALSE)</f>
        <v>0</v>
      </c>
      <c r="O1291">
        <f>VLOOKUP(B1291,[1]Arkusz5!$A$3:$Y$2185,14,FALSE)</f>
        <v>0</v>
      </c>
      <c r="P1291">
        <f>VLOOKUP(B1291,[1]Arkusz5!$A$3:$Y$2185,15,FALSE)</f>
        <v>0</v>
      </c>
      <c r="Q1291">
        <f>VLOOKUP(B1291,[1]Arkusz5!$A$3:$Y$2185,16,FALSE)</f>
        <v>0</v>
      </c>
      <c r="R1291">
        <f>VLOOKUP(B1291,[1]Arkusz5!$A$3:$Y$2185,17,FALSE)</f>
        <v>0</v>
      </c>
      <c r="S1291" t="str">
        <f>VLOOKUP(B1291,[1]Arkusz5!$A$3:$Y$2185,18,FALSE)</f>
        <v>Europa</v>
      </c>
      <c r="T1291" t="str">
        <f>VLOOKUP(B1291,[1]Arkusz5!$A$3:$Y$2185,19,FALSE)</f>
        <v>Polska</v>
      </c>
      <c r="U1291" t="str">
        <f>VLOOKUP(B1291,[1]Arkusz5!$A$3:$Y$2185,20,FALSE)</f>
        <v>wielkopolskie</v>
      </c>
      <c r="V1291" t="str">
        <f>VLOOKUP(B1291,[1]Arkusz5!$A$3:$Y$2185,21,FALSE)</f>
        <v>śremski</v>
      </c>
      <c r="W1291" t="str">
        <f>VLOOKUP(B1291,[1]Arkusz5!$A$3:$Y$2185,22,FALSE)</f>
        <v>Śrem</v>
      </c>
      <c r="X1291" t="str">
        <f>VLOOKUP(B1291,[1]Arkusz5!$A$3:$Y$2185,23,FALSE)</f>
        <v>315.64 Kotlina Śremska</v>
      </c>
      <c r="Y1291" t="str">
        <f>VLOOKUP(B1291,[1]Arkusz5!$A$3:$Y$2185,24,FALSE)</f>
        <v>Continental Bio-geographical Region</v>
      </c>
      <c r="Z1291" t="str">
        <f>VLOOKUP(B1291,[1]Arkusz5!$A$3:$Y$2185,25,FALSE)</f>
        <v>Ficario-Ulmetum chrysosplenietosum</v>
      </c>
    </row>
    <row r="1292" spans="1:26" x14ac:dyDescent="0.25">
      <c r="A1292">
        <v>1291</v>
      </c>
      <c r="B1292" t="s">
        <v>7594</v>
      </c>
      <c r="C1292" t="str">
        <f>VLOOKUP(B1292,[1]Arkusz5!$A$3:$Y$2185,2,FALSE)</f>
        <v>52.101243</v>
      </c>
      <c r="D1292" t="str">
        <f>VLOOKUP(B1292,[1]Arkusz5!$A$3:$Y$2185,3,FALSE)</f>
        <v>16.987761</v>
      </c>
      <c r="E1292" t="str">
        <f>VLOOKUP(B1292,[1]Arkusz5!$A$3:$Y$2185,4,FALSE)</f>
        <v>33UXT37</v>
      </c>
      <c r="F1292" t="str">
        <f>VLOOKUP(B1292,[1]Arkusz5!$A$3:$Y$2185,5,FALSE)</f>
        <v>BD39</v>
      </c>
      <c r="G1292">
        <f>VLOOKUP(B1292,[1]Arkusz5!$A$3:$Y$2185,6,FALSE)</f>
        <v>0</v>
      </c>
      <c r="H1292">
        <f>VLOOKUP(B1292,[1]Arkusz5!$A$3:$Y$2185,7,FALSE)</f>
        <v>0</v>
      </c>
      <c r="I1292">
        <f>VLOOKUP(B1292,[1]Arkusz5!$A$3:$Y$2185,8,FALSE)</f>
        <v>0</v>
      </c>
      <c r="J1292">
        <f>VLOOKUP(B1292,[1]Arkusz5!$A$3:$Y$2185,9,FALSE)</f>
        <v>0</v>
      </c>
      <c r="K1292">
        <f>VLOOKUP(B1292,[1]Arkusz5!$A$3:$Y$2185,10,FALSE)</f>
        <v>0</v>
      </c>
      <c r="L1292">
        <f>VLOOKUP(B1292,[1]Arkusz5!$A$3:$Y$2185,11,FALSE)</f>
        <v>0</v>
      </c>
      <c r="M1292">
        <f>VLOOKUP(B1292,[1]Arkusz5!$A$3:$Y$2185,12,FALSE)</f>
        <v>0</v>
      </c>
      <c r="N1292">
        <f>VLOOKUP(B1292,[1]Arkusz5!$A$3:$Y$2185,13,FALSE)</f>
        <v>0</v>
      </c>
      <c r="O1292">
        <f>VLOOKUP(B1292,[1]Arkusz5!$A$3:$Y$2185,14,FALSE)</f>
        <v>0</v>
      </c>
      <c r="P1292">
        <f>VLOOKUP(B1292,[1]Arkusz5!$A$3:$Y$2185,15,FALSE)</f>
        <v>0</v>
      </c>
      <c r="Q1292">
        <f>VLOOKUP(B1292,[1]Arkusz5!$A$3:$Y$2185,16,FALSE)</f>
        <v>0</v>
      </c>
      <c r="R1292">
        <f>VLOOKUP(B1292,[1]Arkusz5!$A$3:$Y$2185,17,FALSE)</f>
        <v>0</v>
      </c>
      <c r="S1292" t="str">
        <f>VLOOKUP(B1292,[1]Arkusz5!$A$3:$Y$2185,18,FALSE)</f>
        <v>Europa</v>
      </c>
      <c r="T1292" t="str">
        <f>VLOOKUP(B1292,[1]Arkusz5!$A$3:$Y$2185,19,FALSE)</f>
        <v>Polska</v>
      </c>
      <c r="U1292" t="str">
        <f>VLOOKUP(B1292,[1]Arkusz5!$A$3:$Y$2185,20,FALSE)</f>
        <v>wielkopolskie</v>
      </c>
      <c r="V1292" t="str">
        <f>VLOOKUP(B1292,[1]Arkusz5!$A$3:$Y$2185,21,FALSE)</f>
        <v>śremski</v>
      </c>
      <c r="W1292" t="str">
        <f>VLOOKUP(B1292,[1]Arkusz5!$A$3:$Y$2185,22,FALSE)</f>
        <v>Śrem</v>
      </c>
      <c r="X1292" t="str">
        <f>VLOOKUP(B1292,[1]Arkusz5!$A$3:$Y$2185,23,FALSE)</f>
        <v>315.64 Kotlina Śremska</v>
      </c>
      <c r="Y1292" t="str">
        <f>VLOOKUP(B1292,[1]Arkusz5!$A$3:$Y$2185,24,FALSE)</f>
        <v>Continental Bio-geographical Region</v>
      </c>
      <c r="Z1292" t="str">
        <f>VLOOKUP(B1292,[1]Arkusz5!$A$3:$Y$2185,25,FALSE)</f>
        <v>Ficario-Ulmetum chrysosplenietosum</v>
      </c>
    </row>
    <row r="1293" spans="1:26" x14ac:dyDescent="0.25">
      <c r="A1293">
        <v>1292</v>
      </c>
      <c r="B1293" t="s">
        <v>7595</v>
      </c>
      <c r="C1293" t="str">
        <f>VLOOKUP(B1293,[1]Arkusz5!$A$3:$Y$2185,2,FALSE)</f>
        <v>52.101243</v>
      </c>
      <c r="D1293" t="str">
        <f>VLOOKUP(B1293,[1]Arkusz5!$A$3:$Y$2185,3,FALSE)</f>
        <v>16.987761</v>
      </c>
      <c r="E1293" t="str">
        <f>VLOOKUP(B1293,[1]Arkusz5!$A$3:$Y$2185,4,FALSE)</f>
        <v>33UXT37</v>
      </c>
      <c r="F1293" t="str">
        <f>VLOOKUP(B1293,[1]Arkusz5!$A$3:$Y$2185,5,FALSE)</f>
        <v>BD39</v>
      </c>
      <c r="G1293">
        <f>VLOOKUP(B1293,[1]Arkusz5!$A$3:$Y$2185,6,FALSE)</f>
        <v>0</v>
      </c>
      <c r="H1293">
        <f>VLOOKUP(B1293,[1]Arkusz5!$A$3:$Y$2185,7,FALSE)</f>
        <v>0</v>
      </c>
      <c r="I1293">
        <f>VLOOKUP(B1293,[1]Arkusz5!$A$3:$Y$2185,8,FALSE)</f>
        <v>0</v>
      </c>
      <c r="J1293">
        <f>VLOOKUP(B1293,[1]Arkusz5!$A$3:$Y$2185,9,FALSE)</f>
        <v>0</v>
      </c>
      <c r="K1293">
        <f>VLOOKUP(B1293,[1]Arkusz5!$A$3:$Y$2185,10,FALSE)</f>
        <v>0</v>
      </c>
      <c r="L1293">
        <f>VLOOKUP(B1293,[1]Arkusz5!$A$3:$Y$2185,11,FALSE)</f>
        <v>0</v>
      </c>
      <c r="M1293">
        <f>VLOOKUP(B1293,[1]Arkusz5!$A$3:$Y$2185,12,FALSE)</f>
        <v>0</v>
      </c>
      <c r="N1293">
        <f>VLOOKUP(B1293,[1]Arkusz5!$A$3:$Y$2185,13,FALSE)</f>
        <v>0</v>
      </c>
      <c r="O1293">
        <f>VLOOKUP(B1293,[1]Arkusz5!$A$3:$Y$2185,14,FALSE)</f>
        <v>0</v>
      </c>
      <c r="P1293">
        <f>VLOOKUP(B1293,[1]Arkusz5!$A$3:$Y$2185,15,FALSE)</f>
        <v>0</v>
      </c>
      <c r="Q1293">
        <f>VLOOKUP(B1293,[1]Arkusz5!$A$3:$Y$2185,16,FALSE)</f>
        <v>0</v>
      </c>
      <c r="R1293">
        <f>VLOOKUP(B1293,[1]Arkusz5!$A$3:$Y$2185,17,FALSE)</f>
        <v>0</v>
      </c>
      <c r="S1293" t="str">
        <f>VLOOKUP(B1293,[1]Arkusz5!$A$3:$Y$2185,18,FALSE)</f>
        <v>Europa</v>
      </c>
      <c r="T1293" t="str">
        <f>VLOOKUP(B1293,[1]Arkusz5!$A$3:$Y$2185,19,FALSE)</f>
        <v>Polska</v>
      </c>
      <c r="U1293" t="str">
        <f>VLOOKUP(B1293,[1]Arkusz5!$A$3:$Y$2185,20,FALSE)</f>
        <v>wielkopolskie</v>
      </c>
      <c r="V1293" t="str">
        <f>VLOOKUP(B1293,[1]Arkusz5!$A$3:$Y$2185,21,FALSE)</f>
        <v>śremski</v>
      </c>
      <c r="W1293" t="str">
        <f>VLOOKUP(B1293,[1]Arkusz5!$A$3:$Y$2185,22,FALSE)</f>
        <v>Śrem</v>
      </c>
      <c r="X1293" t="str">
        <f>VLOOKUP(B1293,[1]Arkusz5!$A$3:$Y$2185,23,FALSE)</f>
        <v>315.64 Kotlina Śremska</v>
      </c>
      <c r="Y1293" t="str">
        <f>VLOOKUP(B1293,[1]Arkusz5!$A$3:$Y$2185,24,FALSE)</f>
        <v>Continental Bio-geographical Region</v>
      </c>
      <c r="Z1293" t="str">
        <f>VLOOKUP(B1293,[1]Arkusz5!$A$3:$Y$2185,25,FALSE)</f>
        <v>Ficario-Ulmetum chrysosplenietosum</v>
      </c>
    </row>
    <row r="1294" spans="1:26" x14ac:dyDescent="0.25">
      <c r="A1294">
        <v>1293</v>
      </c>
      <c r="B1294" t="s">
        <v>7596</v>
      </c>
      <c r="C1294" t="str">
        <f>VLOOKUP(B1294,[1]Arkusz5!$A$3:$Y$2185,2,FALSE)</f>
        <v>51.966743</v>
      </c>
      <c r="D1294" t="str">
        <f>VLOOKUP(B1294,[1]Arkusz5!$A$3:$Y$2185,3,FALSE)</f>
        <v>17.501773</v>
      </c>
      <c r="E1294" t="str">
        <f>VLOOKUP(B1294,[1]Arkusz5!$A$3:$Y$2185,4,FALSE)</f>
        <v>33UXT76</v>
      </c>
      <c r="F1294" t="str">
        <f>VLOOKUP(B1294,[1]Arkusz5!$A$3:$Y$2185,5,FALSE)</f>
        <v>CD52</v>
      </c>
      <c r="G1294">
        <f>VLOOKUP(B1294,[1]Arkusz5!$A$3:$Y$2185,6,FALSE)</f>
        <v>0</v>
      </c>
      <c r="H1294">
        <f>VLOOKUP(B1294,[1]Arkusz5!$A$3:$Y$2185,7,FALSE)</f>
        <v>0</v>
      </c>
      <c r="I1294">
        <f>VLOOKUP(B1294,[1]Arkusz5!$A$3:$Y$2185,8,FALSE)</f>
        <v>0</v>
      </c>
      <c r="J1294">
        <f>VLOOKUP(B1294,[1]Arkusz5!$A$3:$Y$2185,9,FALSE)</f>
        <v>0</v>
      </c>
      <c r="K1294">
        <f>VLOOKUP(B1294,[1]Arkusz5!$A$3:$Y$2185,10,FALSE)</f>
        <v>0</v>
      </c>
      <c r="L1294">
        <f>VLOOKUP(B1294,[1]Arkusz5!$A$3:$Y$2185,11,FALSE)</f>
        <v>0</v>
      </c>
      <c r="M1294">
        <f>VLOOKUP(B1294,[1]Arkusz5!$A$3:$Y$2185,12,FALSE)</f>
        <v>0</v>
      </c>
      <c r="N1294">
        <f>VLOOKUP(B1294,[1]Arkusz5!$A$3:$Y$2185,13,FALSE)</f>
        <v>0</v>
      </c>
      <c r="O1294">
        <f>VLOOKUP(B1294,[1]Arkusz5!$A$3:$Y$2185,14,FALSE)</f>
        <v>0</v>
      </c>
      <c r="P1294">
        <f>VLOOKUP(B1294,[1]Arkusz5!$A$3:$Y$2185,15,FALSE)</f>
        <v>0</v>
      </c>
      <c r="Q1294">
        <f>VLOOKUP(B1294,[1]Arkusz5!$A$3:$Y$2185,16,FALSE)</f>
        <v>0</v>
      </c>
      <c r="R1294">
        <f>VLOOKUP(B1294,[1]Arkusz5!$A$3:$Y$2185,17,FALSE)</f>
        <v>0</v>
      </c>
      <c r="S1294" t="str">
        <f>VLOOKUP(B1294,[1]Arkusz5!$A$3:$Y$2185,18,FALSE)</f>
        <v>Europa</v>
      </c>
      <c r="T1294" t="str">
        <f>VLOOKUP(B1294,[1]Arkusz5!$A$3:$Y$2185,19,FALSE)</f>
        <v>Polska</v>
      </c>
      <c r="U1294" t="str">
        <f>VLOOKUP(B1294,[1]Arkusz5!$A$3:$Y$2185,20,FALSE)</f>
        <v>wielkopolskie</v>
      </c>
      <c r="V1294" t="str">
        <f>VLOOKUP(B1294,[1]Arkusz5!$A$3:$Y$2185,21,FALSE)</f>
        <v>jarociński</v>
      </c>
      <c r="W1294" t="str">
        <f>VLOOKUP(B1294,[1]Arkusz5!$A$3:$Y$2185,22,FALSE)</f>
        <v>Jarocin</v>
      </c>
      <c r="X1294" t="str">
        <f>VLOOKUP(B1294,[1]Arkusz5!$A$3:$Y$2185,23,FALSE)</f>
        <v>318.12 Wysoczyzna Kaliska</v>
      </c>
      <c r="Y1294" t="str">
        <f>VLOOKUP(B1294,[1]Arkusz5!$A$3:$Y$2185,24,FALSE)</f>
        <v>Continental Bio-geographical Region</v>
      </c>
      <c r="Z1294" t="str">
        <f>VLOOKUP(B1294,[1]Arkusz5!$A$3:$Y$2185,25,FALSE)</f>
        <v>Fraxino-Alnetum (=Circaeo-Alnetum)</v>
      </c>
    </row>
    <row r="1295" spans="1:26" x14ac:dyDescent="0.25">
      <c r="A1295">
        <v>1294</v>
      </c>
      <c r="B1295" t="s">
        <v>7604</v>
      </c>
      <c r="C1295" t="str">
        <f>VLOOKUP(B1295,[1]Arkusz5!$A$3:$Y$2185,2,FALSE)</f>
        <v>51.966743</v>
      </c>
      <c r="D1295" t="str">
        <f>VLOOKUP(B1295,[1]Arkusz5!$A$3:$Y$2185,3,FALSE)</f>
        <v>17.501773</v>
      </c>
      <c r="E1295" t="str">
        <f>VLOOKUP(B1295,[1]Arkusz5!$A$3:$Y$2185,4,FALSE)</f>
        <v>33UXT76</v>
      </c>
      <c r="F1295" t="str">
        <f>VLOOKUP(B1295,[1]Arkusz5!$A$3:$Y$2185,5,FALSE)</f>
        <v>CD52</v>
      </c>
      <c r="G1295">
        <f>VLOOKUP(B1295,[1]Arkusz5!$A$3:$Y$2185,6,FALSE)</f>
        <v>0</v>
      </c>
      <c r="H1295">
        <f>VLOOKUP(B1295,[1]Arkusz5!$A$3:$Y$2185,7,FALSE)</f>
        <v>0</v>
      </c>
      <c r="I1295">
        <f>VLOOKUP(B1295,[1]Arkusz5!$A$3:$Y$2185,8,FALSE)</f>
        <v>0</v>
      </c>
      <c r="J1295">
        <f>VLOOKUP(B1295,[1]Arkusz5!$A$3:$Y$2185,9,FALSE)</f>
        <v>0</v>
      </c>
      <c r="K1295">
        <f>VLOOKUP(B1295,[1]Arkusz5!$A$3:$Y$2185,10,FALSE)</f>
        <v>0</v>
      </c>
      <c r="L1295">
        <f>VLOOKUP(B1295,[1]Arkusz5!$A$3:$Y$2185,11,FALSE)</f>
        <v>0</v>
      </c>
      <c r="M1295">
        <f>VLOOKUP(B1295,[1]Arkusz5!$A$3:$Y$2185,12,FALSE)</f>
        <v>0</v>
      </c>
      <c r="N1295">
        <f>VLOOKUP(B1295,[1]Arkusz5!$A$3:$Y$2185,13,FALSE)</f>
        <v>0</v>
      </c>
      <c r="O1295">
        <f>VLOOKUP(B1295,[1]Arkusz5!$A$3:$Y$2185,14,FALSE)</f>
        <v>0</v>
      </c>
      <c r="P1295">
        <f>VLOOKUP(B1295,[1]Arkusz5!$A$3:$Y$2185,15,FALSE)</f>
        <v>0</v>
      </c>
      <c r="Q1295">
        <f>VLOOKUP(B1295,[1]Arkusz5!$A$3:$Y$2185,16,FALSE)</f>
        <v>0</v>
      </c>
      <c r="R1295">
        <f>VLOOKUP(B1295,[1]Arkusz5!$A$3:$Y$2185,17,FALSE)</f>
        <v>0</v>
      </c>
      <c r="S1295" t="str">
        <f>VLOOKUP(B1295,[1]Arkusz5!$A$3:$Y$2185,18,FALSE)</f>
        <v>Europa</v>
      </c>
      <c r="T1295" t="str">
        <f>VLOOKUP(B1295,[1]Arkusz5!$A$3:$Y$2185,19,FALSE)</f>
        <v>Polska</v>
      </c>
      <c r="U1295" t="str">
        <f>VLOOKUP(B1295,[1]Arkusz5!$A$3:$Y$2185,20,FALSE)</f>
        <v>wielkopolskie</v>
      </c>
      <c r="V1295" t="str">
        <f>VLOOKUP(B1295,[1]Arkusz5!$A$3:$Y$2185,21,FALSE)</f>
        <v>jarociński</v>
      </c>
      <c r="W1295" t="str">
        <f>VLOOKUP(B1295,[1]Arkusz5!$A$3:$Y$2185,22,FALSE)</f>
        <v>Jarocin</v>
      </c>
      <c r="X1295" t="str">
        <f>VLOOKUP(B1295,[1]Arkusz5!$A$3:$Y$2185,23,FALSE)</f>
        <v>318.12 Wysoczyzna Kaliska</v>
      </c>
      <c r="Y1295" t="str">
        <f>VLOOKUP(B1295,[1]Arkusz5!$A$3:$Y$2185,24,FALSE)</f>
        <v>Continental Bio-geographical Region</v>
      </c>
      <c r="Z1295" t="str">
        <f>VLOOKUP(B1295,[1]Arkusz5!$A$3:$Y$2185,25,FALSE)</f>
        <v>Fraxino-Alnetum (=Circaeo-Alnetum)</v>
      </c>
    </row>
    <row r="1296" spans="1:26" x14ac:dyDescent="0.25">
      <c r="A1296">
        <v>1295</v>
      </c>
      <c r="B1296" t="s">
        <v>7605</v>
      </c>
      <c r="C1296" t="str">
        <f>VLOOKUP(B1296,[1]Arkusz5!$A$3:$Y$2185,2,FALSE)</f>
        <v>51.966743</v>
      </c>
      <c r="D1296" t="str">
        <f>VLOOKUP(B1296,[1]Arkusz5!$A$3:$Y$2185,3,FALSE)</f>
        <v>17.501773</v>
      </c>
      <c r="E1296" t="str">
        <f>VLOOKUP(B1296,[1]Arkusz5!$A$3:$Y$2185,4,FALSE)</f>
        <v>33UXT76</v>
      </c>
      <c r="F1296" t="str">
        <f>VLOOKUP(B1296,[1]Arkusz5!$A$3:$Y$2185,5,FALSE)</f>
        <v>CD52</v>
      </c>
      <c r="G1296">
        <f>VLOOKUP(B1296,[1]Arkusz5!$A$3:$Y$2185,6,FALSE)</f>
        <v>0</v>
      </c>
      <c r="H1296">
        <f>VLOOKUP(B1296,[1]Arkusz5!$A$3:$Y$2185,7,FALSE)</f>
        <v>0</v>
      </c>
      <c r="I1296">
        <f>VLOOKUP(B1296,[1]Arkusz5!$A$3:$Y$2185,8,FALSE)</f>
        <v>0</v>
      </c>
      <c r="J1296">
        <f>VLOOKUP(B1296,[1]Arkusz5!$A$3:$Y$2185,9,FALSE)</f>
        <v>0</v>
      </c>
      <c r="K1296">
        <f>VLOOKUP(B1296,[1]Arkusz5!$A$3:$Y$2185,10,FALSE)</f>
        <v>0</v>
      </c>
      <c r="L1296">
        <f>VLOOKUP(B1296,[1]Arkusz5!$A$3:$Y$2185,11,FALSE)</f>
        <v>0</v>
      </c>
      <c r="M1296">
        <f>VLOOKUP(B1296,[1]Arkusz5!$A$3:$Y$2185,12,FALSE)</f>
        <v>0</v>
      </c>
      <c r="N1296">
        <f>VLOOKUP(B1296,[1]Arkusz5!$A$3:$Y$2185,13,FALSE)</f>
        <v>0</v>
      </c>
      <c r="O1296">
        <f>VLOOKUP(B1296,[1]Arkusz5!$A$3:$Y$2185,14,FALSE)</f>
        <v>0</v>
      </c>
      <c r="P1296">
        <f>VLOOKUP(B1296,[1]Arkusz5!$A$3:$Y$2185,15,FALSE)</f>
        <v>0</v>
      </c>
      <c r="Q1296">
        <f>VLOOKUP(B1296,[1]Arkusz5!$A$3:$Y$2185,16,FALSE)</f>
        <v>0</v>
      </c>
      <c r="R1296">
        <f>VLOOKUP(B1296,[1]Arkusz5!$A$3:$Y$2185,17,FALSE)</f>
        <v>0</v>
      </c>
      <c r="S1296" t="str">
        <f>VLOOKUP(B1296,[1]Arkusz5!$A$3:$Y$2185,18,FALSE)</f>
        <v>Europa</v>
      </c>
      <c r="T1296" t="str">
        <f>VLOOKUP(B1296,[1]Arkusz5!$A$3:$Y$2185,19,FALSE)</f>
        <v>Polska</v>
      </c>
      <c r="U1296" t="str">
        <f>VLOOKUP(B1296,[1]Arkusz5!$A$3:$Y$2185,20,FALSE)</f>
        <v>wielkopolskie</v>
      </c>
      <c r="V1296" t="str">
        <f>VLOOKUP(B1296,[1]Arkusz5!$A$3:$Y$2185,21,FALSE)</f>
        <v>jarociński</v>
      </c>
      <c r="W1296" t="str">
        <f>VLOOKUP(B1296,[1]Arkusz5!$A$3:$Y$2185,22,FALSE)</f>
        <v>Jarocin</v>
      </c>
      <c r="X1296" t="str">
        <f>VLOOKUP(B1296,[1]Arkusz5!$A$3:$Y$2185,23,FALSE)</f>
        <v>318.12 Wysoczyzna Kaliska</v>
      </c>
      <c r="Y1296" t="str">
        <f>VLOOKUP(B1296,[1]Arkusz5!$A$3:$Y$2185,24,FALSE)</f>
        <v>Continental Bio-geographical Region</v>
      </c>
      <c r="Z1296" t="str">
        <f>VLOOKUP(B1296,[1]Arkusz5!$A$3:$Y$2185,25,FALSE)</f>
        <v>Fraxino-Alnetum (=Circaeo-Alnetum)</v>
      </c>
    </row>
    <row r="1297" spans="1:26" x14ac:dyDescent="0.25">
      <c r="A1297">
        <v>1296</v>
      </c>
      <c r="B1297" t="s">
        <v>7606</v>
      </c>
      <c r="C1297" t="str">
        <f>VLOOKUP(B1297,[1]Arkusz5!$A$3:$Y$2185,2,FALSE)</f>
        <v>51.966743</v>
      </c>
      <c r="D1297" t="str">
        <f>VLOOKUP(B1297,[1]Arkusz5!$A$3:$Y$2185,3,FALSE)</f>
        <v>17.501773</v>
      </c>
      <c r="E1297" t="str">
        <f>VLOOKUP(B1297,[1]Arkusz5!$A$3:$Y$2185,4,FALSE)</f>
        <v>33UXT76</v>
      </c>
      <c r="F1297" t="str">
        <f>VLOOKUP(B1297,[1]Arkusz5!$A$3:$Y$2185,5,FALSE)</f>
        <v>CD52</v>
      </c>
      <c r="G1297">
        <f>VLOOKUP(B1297,[1]Arkusz5!$A$3:$Y$2185,6,FALSE)</f>
        <v>0</v>
      </c>
      <c r="H1297">
        <f>VLOOKUP(B1297,[1]Arkusz5!$A$3:$Y$2185,7,FALSE)</f>
        <v>0</v>
      </c>
      <c r="I1297">
        <f>VLOOKUP(B1297,[1]Arkusz5!$A$3:$Y$2185,8,FALSE)</f>
        <v>0</v>
      </c>
      <c r="J1297">
        <f>VLOOKUP(B1297,[1]Arkusz5!$A$3:$Y$2185,9,FALSE)</f>
        <v>0</v>
      </c>
      <c r="K1297">
        <f>VLOOKUP(B1297,[1]Arkusz5!$A$3:$Y$2185,10,FALSE)</f>
        <v>0</v>
      </c>
      <c r="L1297">
        <f>VLOOKUP(B1297,[1]Arkusz5!$A$3:$Y$2185,11,FALSE)</f>
        <v>0</v>
      </c>
      <c r="M1297">
        <f>VLOOKUP(B1297,[1]Arkusz5!$A$3:$Y$2185,12,FALSE)</f>
        <v>0</v>
      </c>
      <c r="N1297">
        <f>VLOOKUP(B1297,[1]Arkusz5!$A$3:$Y$2185,13,FALSE)</f>
        <v>0</v>
      </c>
      <c r="O1297">
        <f>VLOOKUP(B1297,[1]Arkusz5!$A$3:$Y$2185,14,FALSE)</f>
        <v>0</v>
      </c>
      <c r="P1297">
        <f>VLOOKUP(B1297,[1]Arkusz5!$A$3:$Y$2185,15,FALSE)</f>
        <v>0</v>
      </c>
      <c r="Q1297">
        <f>VLOOKUP(B1297,[1]Arkusz5!$A$3:$Y$2185,16,FALSE)</f>
        <v>0</v>
      </c>
      <c r="R1297">
        <f>VLOOKUP(B1297,[1]Arkusz5!$A$3:$Y$2185,17,FALSE)</f>
        <v>0</v>
      </c>
      <c r="S1297" t="str">
        <f>VLOOKUP(B1297,[1]Arkusz5!$A$3:$Y$2185,18,FALSE)</f>
        <v>Europa</v>
      </c>
      <c r="T1297" t="str">
        <f>VLOOKUP(B1297,[1]Arkusz5!$A$3:$Y$2185,19,FALSE)</f>
        <v>Polska</v>
      </c>
      <c r="U1297" t="str">
        <f>VLOOKUP(B1297,[1]Arkusz5!$A$3:$Y$2185,20,FALSE)</f>
        <v>wielkopolskie</v>
      </c>
      <c r="V1297" t="str">
        <f>VLOOKUP(B1297,[1]Arkusz5!$A$3:$Y$2185,21,FALSE)</f>
        <v>jarociński</v>
      </c>
      <c r="W1297" t="str">
        <f>VLOOKUP(B1297,[1]Arkusz5!$A$3:$Y$2185,22,FALSE)</f>
        <v>Jarocin</v>
      </c>
      <c r="X1297" t="str">
        <f>VLOOKUP(B1297,[1]Arkusz5!$A$3:$Y$2185,23,FALSE)</f>
        <v>318.12 Wysoczyzna Kaliska</v>
      </c>
      <c r="Y1297" t="str">
        <f>VLOOKUP(B1297,[1]Arkusz5!$A$3:$Y$2185,24,FALSE)</f>
        <v>Continental Bio-geographical Region</v>
      </c>
      <c r="Z1297" t="str">
        <f>VLOOKUP(B1297,[1]Arkusz5!$A$3:$Y$2185,25,FALSE)</f>
        <v>Fraxino-Alnetum (=Circaeo-Alnetum)</v>
      </c>
    </row>
    <row r="1298" spans="1:26" x14ac:dyDescent="0.25">
      <c r="A1298">
        <v>1297</v>
      </c>
      <c r="B1298" t="s">
        <v>7607</v>
      </c>
      <c r="C1298" t="str">
        <f>VLOOKUP(B1298,[1]Arkusz5!$A$3:$Y$2185,2,FALSE)</f>
        <v>51.966743</v>
      </c>
      <c r="D1298" t="str">
        <f>VLOOKUP(B1298,[1]Arkusz5!$A$3:$Y$2185,3,FALSE)</f>
        <v>17.501773</v>
      </c>
      <c r="E1298" t="str">
        <f>VLOOKUP(B1298,[1]Arkusz5!$A$3:$Y$2185,4,FALSE)</f>
        <v>33UXT76</v>
      </c>
      <c r="F1298" t="str">
        <f>VLOOKUP(B1298,[1]Arkusz5!$A$3:$Y$2185,5,FALSE)</f>
        <v>CD52</v>
      </c>
      <c r="G1298">
        <f>VLOOKUP(B1298,[1]Arkusz5!$A$3:$Y$2185,6,FALSE)</f>
        <v>0</v>
      </c>
      <c r="H1298">
        <f>VLOOKUP(B1298,[1]Arkusz5!$A$3:$Y$2185,7,FALSE)</f>
        <v>0</v>
      </c>
      <c r="I1298">
        <f>VLOOKUP(B1298,[1]Arkusz5!$A$3:$Y$2185,8,FALSE)</f>
        <v>0</v>
      </c>
      <c r="J1298">
        <f>VLOOKUP(B1298,[1]Arkusz5!$A$3:$Y$2185,9,FALSE)</f>
        <v>0</v>
      </c>
      <c r="K1298">
        <f>VLOOKUP(B1298,[1]Arkusz5!$A$3:$Y$2185,10,FALSE)</f>
        <v>0</v>
      </c>
      <c r="L1298">
        <f>VLOOKUP(B1298,[1]Arkusz5!$A$3:$Y$2185,11,FALSE)</f>
        <v>0</v>
      </c>
      <c r="M1298">
        <f>VLOOKUP(B1298,[1]Arkusz5!$A$3:$Y$2185,12,FALSE)</f>
        <v>0</v>
      </c>
      <c r="N1298">
        <f>VLOOKUP(B1298,[1]Arkusz5!$A$3:$Y$2185,13,FALSE)</f>
        <v>0</v>
      </c>
      <c r="O1298">
        <f>VLOOKUP(B1298,[1]Arkusz5!$A$3:$Y$2185,14,FALSE)</f>
        <v>0</v>
      </c>
      <c r="P1298">
        <f>VLOOKUP(B1298,[1]Arkusz5!$A$3:$Y$2185,15,FALSE)</f>
        <v>0</v>
      </c>
      <c r="Q1298">
        <f>VLOOKUP(B1298,[1]Arkusz5!$A$3:$Y$2185,16,FALSE)</f>
        <v>0</v>
      </c>
      <c r="R1298">
        <f>VLOOKUP(B1298,[1]Arkusz5!$A$3:$Y$2185,17,FALSE)</f>
        <v>0</v>
      </c>
      <c r="S1298" t="str">
        <f>VLOOKUP(B1298,[1]Arkusz5!$A$3:$Y$2185,18,FALSE)</f>
        <v>Europa</v>
      </c>
      <c r="T1298" t="str">
        <f>VLOOKUP(B1298,[1]Arkusz5!$A$3:$Y$2185,19,FALSE)</f>
        <v>Polska</v>
      </c>
      <c r="U1298" t="str">
        <f>VLOOKUP(B1298,[1]Arkusz5!$A$3:$Y$2185,20,FALSE)</f>
        <v>wielkopolskie</v>
      </c>
      <c r="V1298" t="str">
        <f>VLOOKUP(B1298,[1]Arkusz5!$A$3:$Y$2185,21,FALSE)</f>
        <v>jarociński</v>
      </c>
      <c r="W1298" t="str">
        <f>VLOOKUP(B1298,[1]Arkusz5!$A$3:$Y$2185,22,FALSE)</f>
        <v>Jarocin</v>
      </c>
      <c r="X1298" t="str">
        <f>VLOOKUP(B1298,[1]Arkusz5!$A$3:$Y$2185,23,FALSE)</f>
        <v>318.12 Wysoczyzna Kaliska</v>
      </c>
      <c r="Y1298" t="str">
        <f>VLOOKUP(B1298,[1]Arkusz5!$A$3:$Y$2185,24,FALSE)</f>
        <v>Continental Bio-geographical Region</v>
      </c>
      <c r="Z1298" t="str">
        <f>VLOOKUP(B1298,[1]Arkusz5!$A$3:$Y$2185,25,FALSE)</f>
        <v>Fraxino-Alnetum (=Circaeo-Alnetum)</v>
      </c>
    </row>
    <row r="1299" spans="1:26" x14ac:dyDescent="0.25">
      <c r="A1299">
        <v>1298</v>
      </c>
      <c r="B1299" t="s">
        <v>7608</v>
      </c>
      <c r="C1299" t="str">
        <f>VLOOKUP(B1299,[1]Arkusz5!$A$3:$Y$2185,2,FALSE)</f>
        <v>51.966743</v>
      </c>
      <c r="D1299" t="str">
        <f>VLOOKUP(B1299,[1]Arkusz5!$A$3:$Y$2185,3,FALSE)</f>
        <v>17.501773</v>
      </c>
      <c r="E1299" t="str">
        <f>VLOOKUP(B1299,[1]Arkusz5!$A$3:$Y$2185,4,FALSE)</f>
        <v>33UXT76</v>
      </c>
      <c r="F1299" t="str">
        <f>VLOOKUP(B1299,[1]Arkusz5!$A$3:$Y$2185,5,FALSE)</f>
        <v>CD52</v>
      </c>
      <c r="G1299">
        <f>VLOOKUP(B1299,[1]Arkusz5!$A$3:$Y$2185,6,FALSE)</f>
        <v>0</v>
      </c>
      <c r="H1299">
        <f>VLOOKUP(B1299,[1]Arkusz5!$A$3:$Y$2185,7,FALSE)</f>
        <v>0</v>
      </c>
      <c r="I1299">
        <f>VLOOKUP(B1299,[1]Arkusz5!$A$3:$Y$2185,8,FALSE)</f>
        <v>0</v>
      </c>
      <c r="J1299">
        <f>VLOOKUP(B1299,[1]Arkusz5!$A$3:$Y$2185,9,FALSE)</f>
        <v>0</v>
      </c>
      <c r="K1299">
        <f>VLOOKUP(B1299,[1]Arkusz5!$A$3:$Y$2185,10,FALSE)</f>
        <v>0</v>
      </c>
      <c r="L1299">
        <f>VLOOKUP(B1299,[1]Arkusz5!$A$3:$Y$2185,11,FALSE)</f>
        <v>0</v>
      </c>
      <c r="M1299">
        <f>VLOOKUP(B1299,[1]Arkusz5!$A$3:$Y$2185,12,FALSE)</f>
        <v>0</v>
      </c>
      <c r="N1299">
        <f>VLOOKUP(B1299,[1]Arkusz5!$A$3:$Y$2185,13,FALSE)</f>
        <v>0</v>
      </c>
      <c r="O1299">
        <f>VLOOKUP(B1299,[1]Arkusz5!$A$3:$Y$2185,14,FALSE)</f>
        <v>0</v>
      </c>
      <c r="P1299">
        <f>VLOOKUP(B1299,[1]Arkusz5!$A$3:$Y$2185,15,FALSE)</f>
        <v>0</v>
      </c>
      <c r="Q1299">
        <f>VLOOKUP(B1299,[1]Arkusz5!$A$3:$Y$2185,16,FALSE)</f>
        <v>0</v>
      </c>
      <c r="R1299">
        <f>VLOOKUP(B1299,[1]Arkusz5!$A$3:$Y$2185,17,FALSE)</f>
        <v>0</v>
      </c>
      <c r="S1299" t="str">
        <f>VLOOKUP(B1299,[1]Arkusz5!$A$3:$Y$2185,18,FALSE)</f>
        <v>Europa</v>
      </c>
      <c r="T1299" t="str">
        <f>VLOOKUP(B1299,[1]Arkusz5!$A$3:$Y$2185,19,FALSE)</f>
        <v>Polska</v>
      </c>
      <c r="U1299" t="str">
        <f>VLOOKUP(B1299,[1]Arkusz5!$A$3:$Y$2185,20,FALSE)</f>
        <v>wielkopolskie</v>
      </c>
      <c r="V1299" t="str">
        <f>VLOOKUP(B1299,[1]Arkusz5!$A$3:$Y$2185,21,FALSE)</f>
        <v>jarociński</v>
      </c>
      <c r="W1299" t="str">
        <f>VLOOKUP(B1299,[1]Arkusz5!$A$3:$Y$2185,22,FALSE)</f>
        <v>Jarocin</v>
      </c>
      <c r="X1299" t="str">
        <f>VLOOKUP(B1299,[1]Arkusz5!$A$3:$Y$2185,23,FALSE)</f>
        <v>318.12 Wysoczyzna Kaliska</v>
      </c>
      <c r="Y1299" t="str">
        <f>VLOOKUP(B1299,[1]Arkusz5!$A$3:$Y$2185,24,FALSE)</f>
        <v>Continental Bio-geographical Region</v>
      </c>
      <c r="Z1299" t="str">
        <f>VLOOKUP(B1299,[1]Arkusz5!$A$3:$Y$2185,25,FALSE)</f>
        <v>Fraxino-Alnetum (=Circaeo-Alnetum)</v>
      </c>
    </row>
    <row r="1300" spans="1:26" x14ac:dyDescent="0.25">
      <c r="A1300">
        <v>1299</v>
      </c>
      <c r="B1300" t="s">
        <v>7609</v>
      </c>
      <c r="C1300" t="str">
        <f>VLOOKUP(B1300,[1]Arkusz5!$A$3:$Y$2185,2,FALSE)</f>
        <v>51.966743</v>
      </c>
      <c r="D1300" t="str">
        <f>VLOOKUP(B1300,[1]Arkusz5!$A$3:$Y$2185,3,FALSE)</f>
        <v>17.501773</v>
      </c>
      <c r="E1300" t="str">
        <f>VLOOKUP(B1300,[1]Arkusz5!$A$3:$Y$2185,4,FALSE)</f>
        <v>33UXT76</v>
      </c>
      <c r="F1300" t="str">
        <f>VLOOKUP(B1300,[1]Arkusz5!$A$3:$Y$2185,5,FALSE)</f>
        <v>CD52</v>
      </c>
      <c r="G1300">
        <f>VLOOKUP(B1300,[1]Arkusz5!$A$3:$Y$2185,6,FALSE)</f>
        <v>0</v>
      </c>
      <c r="H1300">
        <f>VLOOKUP(B1300,[1]Arkusz5!$A$3:$Y$2185,7,FALSE)</f>
        <v>0</v>
      </c>
      <c r="I1300">
        <f>VLOOKUP(B1300,[1]Arkusz5!$A$3:$Y$2185,8,FALSE)</f>
        <v>0</v>
      </c>
      <c r="J1300">
        <f>VLOOKUP(B1300,[1]Arkusz5!$A$3:$Y$2185,9,FALSE)</f>
        <v>0</v>
      </c>
      <c r="K1300">
        <f>VLOOKUP(B1300,[1]Arkusz5!$A$3:$Y$2185,10,FALSE)</f>
        <v>0</v>
      </c>
      <c r="L1300">
        <f>VLOOKUP(B1300,[1]Arkusz5!$A$3:$Y$2185,11,FALSE)</f>
        <v>0</v>
      </c>
      <c r="M1300">
        <f>VLOOKUP(B1300,[1]Arkusz5!$A$3:$Y$2185,12,FALSE)</f>
        <v>0</v>
      </c>
      <c r="N1300">
        <f>VLOOKUP(B1300,[1]Arkusz5!$A$3:$Y$2185,13,FALSE)</f>
        <v>0</v>
      </c>
      <c r="O1300">
        <f>VLOOKUP(B1300,[1]Arkusz5!$A$3:$Y$2185,14,FALSE)</f>
        <v>0</v>
      </c>
      <c r="P1300">
        <f>VLOOKUP(B1300,[1]Arkusz5!$A$3:$Y$2185,15,FALSE)</f>
        <v>0</v>
      </c>
      <c r="Q1300">
        <f>VLOOKUP(B1300,[1]Arkusz5!$A$3:$Y$2185,16,FALSE)</f>
        <v>0</v>
      </c>
      <c r="R1300">
        <f>VLOOKUP(B1300,[1]Arkusz5!$A$3:$Y$2185,17,FALSE)</f>
        <v>0</v>
      </c>
      <c r="S1300" t="str">
        <f>VLOOKUP(B1300,[1]Arkusz5!$A$3:$Y$2185,18,FALSE)</f>
        <v>Europa</v>
      </c>
      <c r="T1300" t="str">
        <f>VLOOKUP(B1300,[1]Arkusz5!$A$3:$Y$2185,19,FALSE)</f>
        <v>Polska</v>
      </c>
      <c r="U1300" t="str">
        <f>VLOOKUP(B1300,[1]Arkusz5!$A$3:$Y$2185,20,FALSE)</f>
        <v>wielkopolskie</v>
      </c>
      <c r="V1300" t="str">
        <f>VLOOKUP(B1300,[1]Arkusz5!$A$3:$Y$2185,21,FALSE)</f>
        <v>jarociński</v>
      </c>
      <c r="W1300" t="str">
        <f>VLOOKUP(B1300,[1]Arkusz5!$A$3:$Y$2185,22,FALSE)</f>
        <v>Jarocin</v>
      </c>
      <c r="X1300" t="str">
        <f>VLOOKUP(B1300,[1]Arkusz5!$A$3:$Y$2185,23,FALSE)</f>
        <v>318.12 Wysoczyzna Kaliska</v>
      </c>
      <c r="Y1300" t="str">
        <f>VLOOKUP(B1300,[1]Arkusz5!$A$3:$Y$2185,24,FALSE)</f>
        <v>Continental Bio-geographical Region</v>
      </c>
      <c r="Z1300" t="str">
        <f>VLOOKUP(B1300,[1]Arkusz5!$A$3:$Y$2185,25,FALSE)</f>
        <v>Fraxino-Alnetum (=Circaeo-Alnetum)</v>
      </c>
    </row>
    <row r="1301" spans="1:26" x14ac:dyDescent="0.25">
      <c r="A1301">
        <v>1300</v>
      </c>
      <c r="B1301" t="s">
        <v>7611</v>
      </c>
      <c r="C1301" t="str">
        <f>VLOOKUP(B1301,[1]Arkusz5!$A$3:$Y$2185,2,FALSE)</f>
        <v>51.966743</v>
      </c>
      <c r="D1301" t="str">
        <f>VLOOKUP(B1301,[1]Arkusz5!$A$3:$Y$2185,3,FALSE)</f>
        <v>17.501773</v>
      </c>
      <c r="E1301" t="str">
        <f>VLOOKUP(B1301,[1]Arkusz5!$A$3:$Y$2185,4,FALSE)</f>
        <v>33UXT76</v>
      </c>
      <c r="F1301" t="str">
        <f>VLOOKUP(B1301,[1]Arkusz5!$A$3:$Y$2185,5,FALSE)</f>
        <v>CD52</v>
      </c>
      <c r="G1301">
        <f>VLOOKUP(B1301,[1]Arkusz5!$A$3:$Y$2185,6,FALSE)</f>
        <v>0</v>
      </c>
      <c r="H1301">
        <f>VLOOKUP(B1301,[1]Arkusz5!$A$3:$Y$2185,7,FALSE)</f>
        <v>0</v>
      </c>
      <c r="I1301">
        <f>VLOOKUP(B1301,[1]Arkusz5!$A$3:$Y$2185,8,FALSE)</f>
        <v>0</v>
      </c>
      <c r="J1301">
        <f>VLOOKUP(B1301,[1]Arkusz5!$A$3:$Y$2185,9,FALSE)</f>
        <v>0</v>
      </c>
      <c r="K1301">
        <f>VLOOKUP(B1301,[1]Arkusz5!$A$3:$Y$2185,10,FALSE)</f>
        <v>0</v>
      </c>
      <c r="L1301">
        <f>VLOOKUP(B1301,[1]Arkusz5!$A$3:$Y$2185,11,FALSE)</f>
        <v>0</v>
      </c>
      <c r="M1301">
        <f>VLOOKUP(B1301,[1]Arkusz5!$A$3:$Y$2185,12,FALSE)</f>
        <v>0</v>
      </c>
      <c r="N1301">
        <f>VLOOKUP(B1301,[1]Arkusz5!$A$3:$Y$2185,13,FALSE)</f>
        <v>0</v>
      </c>
      <c r="O1301">
        <f>VLOOKUP(B1301,[1]Arkusz5!$A$3:$Y$2185,14,FALSE)</f>
        <v>0</v>
      </c>
      <c r="P1301">
        <f>VLOOKUP(B1301,[1]Arkusz5!$A$3:$Y$2185,15,FALSE)</f>
        <v>0</v>
      </c>
      <c r="Q1301">
        <f>VLOOKUP(B1301,[1]Arkusz5!$A$3:$Y$2185,16,FALSE)</f>
        <v>0</v>
      </c>
      <c r="R1301">
        <f>VLOOKUP(B1301,[1]Arkusz5!$A$3:$Y$2185,17,FALSE)</f>
        <v>0</v>
      </c>
      <c r="S1301" t="str">
        <f>VLOOKUP(B1301,[1]Arkusz5!$A$3:$Y$2185,18,FALSE)</f>
        <v>Europa</v>
      </c>
      <c r="T1301" t="str">
        <f>VLOOKUP(B1301,[1]Arkusz5!$A$3:$Y$2185,19,FALSE)</f>
        <v>Polska</v>
      </c>
      <c r="U1301" t="str">
        <f>VLOOKUP(B1301,[1]Arkusz5!$A$3:$Y$2185,20,FALSE)</f>
        <v>wielkopolskie</v>
      </c>
      <c r="V1301" t="str">
        <f>VLOOKUP(B1301,[1]Arkusz5!$A$3:$Y$2185,21,FALSE)</f>
        <v>jarociński</v>
      </c>
      <c r="W1301" t="str">
        <f>VLOOKUP(B1301,[1]Arkusz5!$A$3:$Y$2185,22,FALSE)</f>
        <v>Jarocin</v>
      </c>
      <c r="X1301" t="str">
        <f>VLOOKUP(B1301,[1]Arkusz5!$A$3:$Y$2185,23,FALSE)</f>
        <v>318.12 Wysoczyzna Kaliska</v>
      </c>
      <c r="Y1301" t="str">
        <f>VLOOKUP(B1301,[1]Arkusz5!$A$3:$Y$2185,24,FALSE)</f>
        <v>Continental Bio-geographical Region</v>
      </c>
      <c r="Z1301" t="str">
        <f>VLOOKUP(B1301,[1]Arkusz5!$A$3:$Y$2185,25,FALSE)</f>
        <v>Fraxino-Alnetum (=Circaeo-Alnetum)</v>
      </c>
    </row>
    <row r="1302" spans="1:26" x14ac:dyDescent="0.25">
      <c r="A1302">
        <v>1301</v>
      </c>
      <c r="B1302" t="s">
        <v>7612</v>
      </c>
      <c r="C1302" t="str">
        <f>VLOOKUP(B1302,[1]Arkusz5!$A$3:$Y$2185,2,FALSE)</f>
        <v>51.966743</v>
      </c>
      <c r="D1302" t="str">
        <f>VLOOKUP(B1302,[1]Arkusz5!$A$3:$Y$2185,3,FALSE)</f>
        <v>17.501773</v>
      </c>
      <c r="E1302" t="str">
        <f>VLOOKUP(B1302,[1]Arkusz5!$A$3:$Y$2185,4,FALSE)</f>
        <v>33UXT76</v>
      </c>
      <c r="F1302" t="str">
        <f>VLOOKUP(B1302,[1]Arkusz5!$A$3:$Y$2185,5,FALSE)</f>
        <v>CD52</v>
      </c>
      <c r="G1302">
        <f>VLOOKUP(B1302,[1]Arkusz5!$A$3:$Y$2185,6,FALSE)</f>
        <v>0</v>
      </c>
      <c r="H1302">
        <f>VLOOKUP(B1302,[1]Arkusz5!$A$3:$Y$2185,7,FALSE)</f>
        <v>0</v>
      </c>
      <c r="I1302">
        <f>VLOOKUP(B1302,[1]Arkusz5!$A$3:$Y$2185,8,FALSE)</f>
        <v>0</v>
      </c>
      <c r="J1302">
        <f>VLOOKUP(B1302,[1]Arkusz5!$A$3:$Y$2185,9,FALSE)</f>
        <v>0</v>
      </c>
      <c r="K1302">
        <f>VLOOKUP(B1302,[1]Arkusz5!$A$3:$Y$2185,10,FALSE)</f>
        <v>0</v>
      </c>
      <c r="L1302">
        <f>VLOOKUP(B1302,[1]Arkusz5!$A$3:$Y$2185,11,FALSE)</f>
        <v>0</v>
      </c>
      <c r="M1302">
        <f>VLOOKUP(B1302,[1]Arkusz5!$A$3:$Y$2185,12,FALSE)</f>
        <v>0</v>
      </c>
      <c r="N1302">
        <f>VLOOKUP(B1302,[1]Arkusz5!$A$3:$Y$2185,13,FALSE)</f>
        <v>0</v>
      </c>
      <c r="O1302">
        <f>VLOOKUP(B1302,[1]Arkusz5!$A$3:$Y$2185,14,FALSE)</f>
        <v>0</v>
      </c>
      <c r="P1302">
        <f>VLOOKUP(B1302,[1]Arkusz5!$A$3:$Y$2185,15,FALSE)</f>
        <v>0</v>
      </c>
      <c r="Q1302">
        <f>VLOOKUP(B1302,[1]Arkusz5!$A$3:$Y$2185,16,FALSE)</f>
        <v>0</v>
      </c>
      <c r="R1302">
        <f>VLOOKUP(B1302,[1]Arkusz5!$A$3:$Y$2185,17,FALSE)</f>
        <v>0</v>
      </c>
      <c r="S1302" t="str">
        <f>VLOOKUP(B1302,[1]Arkusz5!$A$3:$Y$2185,18,FALSE)</f>
        <v>Europa</v>
      </c>
      <c r="T1302" t="str">
        <f>VLOOKUP(B1302,[1]Arkusz5!$A$3:$Y$2185,19,FALSE)</f>
        <v>Polska</v>
      </c>
      <c r="U1302" t="str">
        <f>VLOOKUP(B1302,[1]Arkusz5!$A$3:$Y$2185,20,FALSE)</f>
        <v>wielkopolskie</v>
      </c>
      <c r="V1302" t="str">
        <f>VLOOKUP(B1302,[1]Arkusz5!$A$3:$Y$2185,21,FALSE)</f>
        <v>jarociński</v>
      </c>
      <c r="W1302" t="str">
        <f>VLOOKUP(B1302,[1]Arkusz5!$A$3:$Y$2185,22,FALSE)</f>
        <v>Jarocin</v>
      </c>
      <c r="X1302" t="str">
        <f>VLOOKUP(B1302,[1]Arkusz5!$A$3:$Y$2185,23,FALSE)</f>
        <v>318.12 Wysoczyzna Kaliska</v>
      </c>
      <c r="Y1302" t="str">
        <f>VLOOKUP(B1302,[1]Arkusz5!$A$3:$Y$2185,24,FALSE)</f>
        <v>Continental Bio-geographical Region</v>
      </c>
      <c r="Z1302" t="str">
        <f>VLOOKUP(B1302,[1]Arkusz5!$A$3:$Y$2185,25,FALSE)</f>
        <v>Fraxino-Alnetum (=Circaeo-Alnetum)</v>
      </c>
    </row>
    <row r="1303" spans="1:26" x14ac:dyDescent="0.25">
      <c r="A1303">
        <v>1302</v>
      </c>
      <c r="B1303" t="s">
        <v>7613</v>
      </c>
      <c r="C1303" t="str">
        <f>VLOOKUP(B1303,[1]Arkusz5!$A$3:$Y$2185,2,FALSE)</f>
        <v>51.966743</v>
      </c>
      <c r="D1303" t="str">
        <f>VLOOKUP(B1303,[1]Arkusz5!$A$3:$Y$2185,3,FALSE)</f>
        <v>17.501773</v>
      </c>
      <c r="E1303" t="str">
        <f>VLOOKUP(B1303,[1]Arkusz5!$A$3:$Y$2185,4,FALSE)</f>
        <v>33UXT76</v>
      </c>
      <c r="F1303" t="str">
        <f>VLOOKUP(B1303,[1]Arkusz5!$A$3:$Y$2185,5,FALSE)</f>
        <v>CD52</v>
      </c>
      <c r="G1303">
        <f>VLOOKUP(B1303,[1]Arkusz5!$A$3:$Y$2185,6,FALSE)</f>
        <v>0</v>
      </c>
      <c r="H1303">
        <f>VLOOKUP(B1303,[1]Arkusz5!$A$3:$Y$2185,7,FALSE)</f>
        <v>0</v>
      </c>
      <c r="I1303">
        <f>VLOOKUP(B1303,[1]Arkusz5!$A$3:$Y$2185,8,FALSE)</f>
        <v>0</v>
      </c>
      <c r="J1303">
        <f>VLOOKUP(B1303,[1]Arkusz5!$A$3:$Y$2185,9,FALSE)</f>
        <v>0</v>
      </c>
      <c r="K1303">
        <f>VLOOKUP(B1303,[1]Arkusz5!$A$3:$Y$2185,10,FALSE)</f>
        <v>0</v>
      </c>
      <c r="L1303">
        <f>VLOOKUP(B1303,[1]Arkusz5!$A$3:$Y$2185,11,FALSE)</f>
        <v>0</v>
      </c>
      <c r="M1303">
        <f>VLOOKUP(B1303,[1]Arkusz5!$A$3:$Y$2185,12,FALSE)</f>
        <v>0</v>
      </c>
      <c r="N1303">
        <f>VLOOKUP(B1303,[1]Arkusz5!$A$3:$Y$2185,13,FALSE)</f>
        <v>0</v>
      </c>
      <c r="O1303">
        <f>VLOOKUP(B1303,[1]Arkusz5!$A$3:$Y$2185,14,FALSE)</f>
        <v>0</v>
      </c>
      <c r="P1303">
        <f>VLOOKUP(B1303,[1]Arkusz5!$A$3:$Y$2185,15,FALSE)</f>
        <v>0</v>
      </c>
      <c r="Q1303">
        <f>VLOOKUP(B1303,[1]Arkusz5!$A$3:$Y$2185,16,FALSE)</f>
        <v>0</v>
      </c>
      <c r="R1303">
        <f>VLOOKUP(B1303,[1]Arkusz5!$A$3:$Y$2185,17,FALSE)</f>
        <v>0</v>
      </c>
      <c r="S1303" t="str">
        <f>VLOOKUP(B1303,[1]Arkusz5!$A$3:$Y$2185,18,FALSE)</f>
        <v>Europa</v>
      </c>
      <c r="T1303" t="str">
        <f>VLOOKUP(B1303,[1]Arkusz5!$A$3:$Y$2185,19,FALSE)</f>
        <v>Polska</v>
      </c>
      <c r="U1303" t="str">
        <f>VLOOKUP(B1303,[1]Arkusz5!$A$3:$Y$2185,20,FALSE)</f>
        <v>wielkopolskie</v>
      </c>
      <c r="V1303" t="str">
        <f>VLOOKUP(B1303,[1]Arkusz5!$A$3:$Y$2185,21,FALSE)</f>
        <v>jarociński</v>
      </c>
      <c r="W1303" t="str">
        <f>VLOOKUP(B1303,[1]Arkusz5!$A$3:$Y$2185,22,FALSE)</f>
        <v>Jarocin</v>
      </c>
      <c r="X1303" t="str">
        <f>VLOOKUP(B1303,[1]Arkusz5!$A$3:$Y$2185,23,FALSE)</f>
        <v>318.12 Wysoczyzna Kaliska</v>
      </c>
      <c r="Y1303" t="str">
        <f>VLOOKUP(B1303,[1]Arkusz5!$A$3:$Y$2185,24,FALSE)</f>
        <v>Continental Bio-geographical Region</v>
      </c>
      <c r="Z1303" t="str">
        <f>VLOOKUP(B1303,[1]Arkusz5!$A$3:$Y$2185,25,FALSE)</f>
        <v>Fraxino-Alnetum (=Circaeo-Alnetum)</v>
      </c>
    </row>
    <row r="1304" spans="1:26" x14ac:dyDescent="0.25">
      <c r="A1304">
        <v>1303</v>
      </c>
      <c r="B1304" t="s">
        <v>7614</v>
      </c>
      <c r="C1304" t="str">
        <f>VLOOKUP(B1304,[1]Arkusz5!$A$3:$Y$2185,2,FALSE)</f>
        <v>51.966743</v>
      </c>
      <c r="D1304" t="str">
        <f>VLOOKUP(B1304,[1]Arkusz5!$A$3:$Y$2185,3,FALSE)</f>
        <v>17.501773</v>
      </c>
      <c r="E1304" t="str">
        <f>VLOOKUP(B1304,[1]Arkusz5!$A$3:$Y$2185,4,FALSE)</f>
        <v>33UXT76</v>
      </c>
      <c r="F1304" t="str">
        <f>VLOOKUP(B1304,[1]Arkusz5!$A$3:$Y$2185,5,FALSE)</f>
        <v>CD52</v>
      </c>
      <c r="G1304">
        <f>VLOOKUP(B1304,[1]Arkusz5!$A$3:$Y$2185,6,FALSE)</f>
        <v>0</v>
      </c>
      <c r="H1304">
        <f>VLOOKUP(B1304,[1]Arkusz5!$A$3:$Y$2185,7,FALSE)</f>
        <v>0</v>
      </c>
      <c r="I1304">
        <f>VLOOKUP(B1304,[1]Arkusz5!$A$3:$Y$2185,8,FALSE)</f>
        <v>0</v>
      </c>
      <c r="J1304">
        <f>VLOOKUP(B1304,[1]Arkusz5!$A$3:$Y$2185,9,FALSE)</f>
        <v>0</v>
      </c>
      <c r="K1304">
        <f>VLOOKUP(B1304,[1]Arkusz5!$A$3:$Y$2185,10,FALSE)</f>
        <v>0</v>
      </c>
      <c r="L1304">
        <f>VLOOKUP(B1304,[1]Arkusz5!$A$3:$Y$2185,11,FALSE)</f>
        <v>0</v>
      </c>
      <c r="M1304">
        <f>VLOOKUP(B1304,[1]Arkusz5!$A$3:$Y$2185,12,FALSE)</f>
        <v>0</v>
      </c>
      <c r="N1304">
        <f>VLOOKUP(B1304,[1]Arkusz5!$A$3:$Y$2185,13,FALSE)</f>
        <v>0</v>
      </c>
      <c r="O1304">
        <f>VLOOKUP(B1304,[1]Arkusz5!$A$3:$Y$2185,14,FALSE)</f>
        <v>0</v>
      </c>
      <c r="P1304">
        <f>VLOOKUP(B1304,[1]Arkusz5!$A$3:$Y$2185,15,FALSE)</f>
        <v>0</v>
      </c>
      <c r="Q1304">
        <f>VLOOKUP(B1304,[1]Arkusz5!$A$3:$Y$2185,16,FALSE)</f>
        <v>0</v>
      </c>
      <c r="R1304">
        <f>VLOOKUP(B1304,[1]Arkusz5!$A$3:$Y$2185,17,FALSE)</f>
        <v>0</v>
      </c>
      <c r="S1304" t="str">
        <f>VLOOKUP(B1304,[1]Arkusz5!$A$3:$Y$2185,18,FALSE)</f>
        <v>Europa</v>
      </c>
      <c r="T1304" t="str">
        <f>VLOOKUP(B1304,[1]Arkusz5!$A$3:$Y$2185,19,FALSE)</f>
        <v>Polska</v>
      </c>
      <c r="U1304" t="str">
        <f>VLOOKUP(B1304,[1]Arkusz5!$A$3:$Y$2185,20,FALSE)</f>
        <v>wielkopolskie</v>
      </c>
      <c r="V1304" t="str">
        <f>VLOOKUP(B1304,[1]Arkusz5!$A$3:$Y$2185,21,FALSE)</f>
        <v>jarociński</v>
      </c>
      <c r="W1304" t="str">
        <f>VLOOKUP(B1304,[1]Arkusz5!$A$3:$Y$2185,22,FALSE)</f>
        <v>Jarocin</v>
      </c>
      <c r="X1304" t="str">
        <f>VLOOKUP(B1304,[1]Arkusz5!$A$3:$Y$2185,23,FALSE)</f>
        <v>318.12 Wysoczyzna Kaliska</v>
      </c>
      <c r="Y1304" t="str">
        <f>VLOOKUP(B1304,[1]Arkusz5!$A$3:$Y$2185,24,FALSE)</f>
        <v>Continental Bio-geographical Region</v>
      </c>
      <c r="Z1304" t="str">
        <f>VLOOKUP(B1304,[1]Arkusz5!$A$3:$Y$2185,25,FALSE)</f>
        <v>Fraxino-Alnetum (=Circaeo-Alnetum)</v>
      </c>
    </row>
    <row r="1305" spans="1:26" x14ac:dyDescent="0.25">
      <c r="A1305">
        <v>1304</v>
      </c>
      <c r="B1305" t="s">
        <v>7615</v>
      </c>
      <c r="C1305" t="str">
        <f>VLOOKUP(B1305,[1]Arkusz5!$A$3:$Y$2185,2,FALSE)</f>
        <v>52.609436</v>
      </c>
      <c r="D1305" t="str">
        <f>VLOOKUP(B1305,[1]Arkusz5!$A$3:$Y$2185,3,FALSE)</f>
        <v>16.953165</v>
      </c>
      <c r="E1305" t="str">
        <f>VLOOKUP(B1305,[1]Arkusz5!$A$3:$Y$2185,4,FALSE)</f>
        <v>33UXU33</v>
      </c>
      <c r="F1305" t="str">
        <f>VLOOKUP(B1305,[1]Arkusz5!$A$3:$Y$2185,5,FALSE)</f>
        <v>BC89</v>
      </c>
      <c r="G1305">
        <f>VLOOKUP(B1305,[1]Arkusz5!$A$3:$Y$2185,6,FALSE)</f>
        <v>0</v>
      </c>
      <c r="H1305">
        <f>VLOOKUP(B1305,[1]Arkusz5!$A$3:$Y$2185,7,FALSE)</f>
        <v>0</v>
      </c>
      <c r="I1305">
        <f>VLOOKUP(B1305,[1]Arkusz5!$A$3:$Y$2185,8,FALSE)</f>
        <v>0</v>
      </c>
      <c r="J1305">
        <f>VLOOKUP(B1305,[1]Arkusz5!$A$3:$Y$2185,9,FALSE)</f>
        <v>0</v>
      </c>
      <c r="K1305">
        <f>VLOOKUP(B1305,[1]Arkusz5!$A$3:$Y$2185,10,FALSE)</f>
        <v>0</v>
      </c>
      <c r="L1305">
        <f>VLOOKUP(B1305,[1]Arkusz5!$A$3:$Y$2185,11,FALSE)</f>
        <v>0</v>
      </c>
      <c r="M1305">
        <f>VLOOKUP(B1305,[1]Arkusz5!$A$3:$Y$2185,12,FALSE)</f>
        <v>0</v>
      </c>
      <c r="N1305">
        <f>VLOOKUP(B1305,[1]Arkusz5!$A$3:$Y$2185,13,FALSE)</f>
        <v>0</v>
      </c>
      <c r="O1305">
        <f>VLOOKUP(B1305,[1]Arkusz5!$A$3:$Y$2185,14,FALSE)</f>
        <v>0</v>
      </c>
      <c r="P1305">
        <f>VLOOKUP(B1305,[1]Arkusz5!$A$3:$Y$2185,15,FALSE)</f>
        <v>0</v>
      </c>
      <c r="Q1305">
        <f>VLOOKUP(B1305,[1]Arkusz5!$A$3:$Y$2185,16,FALSE)</f>
        <v>0</v>
      </c>
      <c r="R1305">
        <f>VLOOKUP(B1305,[1]Arkusz5!$A$3:$Y$2185,17,FALSE)</f>
        <v>0</v>
      </c>
      <c r="S1305" t="str">
        <f>VLOOKUP(B1305,[1]Arkusz5!$A$3:$Y$2185,18,FALSE)</f>
        <v>Europa</v>
      </c>
      <c r="T1305" t="str">
        <f>VLOOKUP(B1305,[1]Arkusz5!$A$3:$Y$2185,19,FALSE)</f>
        <v>Polska</v>
      </c>
      <c r="U1305" t="str">
        <f>VLOOKUP(B1305,[1]Arkusz5!$A$3:$Y$2185,20,FALSE)</f>
        <v>wielkopolskie</v>
      </c>
      <c r="V1305" t="str">
        <f>VLOOKUP(B1305,[1]Arkusz5!$A$3:$Y$2185,21,FALSE)</f>
        <v>poznański</v>
      </c>
      <c r="W1305" t="str">
        <f>VLOOKUP(B1305,[1]Arkusz5!$A$3:$Y$2185,22,FALSE)</f>
        <v>Murowana Goślina</v>
      </c>
      <c r="X1305" t="str">
        <f>VLOOKUP(B1305,[1]Arkusz5!$A$3:$Y$2185,23,FALSE)</f>
        <v>315.54 Pojezierze Gnieźnieńskie</v>
      </c>
      <c r="Y1305" t="str">
        <f>VLOOKUP(B1305,[1]Arkusz5!$A$3:$Y$2185,24,FALSE)</f>
        <v>Continental Bio-geographical Region</v>
      </c>
      <c r="Z1305" t="str">
        <f>VLOOKUP(B1305,[1]Arkusz5!$A$3:$Y$2185,25,FALSE)</f>
        <v>Galio odorati-Fagetum (=Melico-Fagetum)</v>
      </c>
    </row>
    <row r="1306" spans="1:26" x14ac:dyDescent="0.25">
      <c r="A1306">
        <v>1305</v>
      </c>
      <c r="B1306" t="s">
        <v>7627</v>
      </c>
      <c r="C1306" t="str">
        <f>VLOOKUP(B1306,[1]Arkusz5!$A$3:$Y$2185,2,FALSE)</f>
        <v>52.645415</v>
      </c>
      <c r="D1306" t="str">
        <f>VLOOKUP(B1306,[1]Arkusz5!$A$3:$Y$2185,3,FALSE)</f>
        <v>16.810421</v>
      </c>
      <c r="E1306" t="str">
        <f>VLOOKUP(B1306,[1]Arkusz5!$A$3:$Y$2185,4,FALSE)</f>
        <v>33UXU23</v>
      </c>
      <c r="F1306" t="str">
        <f>VLOOKUP(B1306,[1]Arkusz5!$A$3:$Y$2185,5,FALSE)</f>
        <v>BC78</v>
      </c>
      <c r="G1306">
        <f>VLOOKUP(B1306,[1]Arkusz5!$A$3:$Y$2185,6,FALSE)</f>
        <v>0</v>
      </c>
      <c r="H1306">
        <f>VLOOKUP(B1306,[1]Arkusz5!$A$3:$Y$2185,7,FALSE)</f>
        <v>0</v>
      </c>
      <c r="I1306">
        <f>VLOOKUP(B1306,[1]Arkusz5!$A$3:$Y$2185,8,FALSE)</f>
        <v>0</v>
      </c>
      <c r="J1306">
        <f>VLOOKUP(B1306,[1]Arkusz5!$A$3:$Y$2185,9,FALSE)</f>
        <v>0</v>
      </c>
      <c r="K1306">
        <f>VLOOKUP(B1306,[1]Arkusz5!$A$3:$Y$2185,10,FALSE)</f>
        <v>0</v>
      </c>
      <c r="L1306">
        <f>VLOOKUP(B1306,[1]Arkusz5!$A$3:$Y$2185,11,FALSE)</f>
        <v>0</v>
      </c>
      <c r="M1306">
        <f>VLOOKUP(B1306,[1]Arkusz5!$A$3:$Y$2185,12,FALSE)</f>
        <v>0</v>
      </c>
      <c r="N1306">
        <f>VLOOKUP(B1306,[1]Arkusz5!$A$3:$Y$2185,13,FALSE)</f>
        <v>0</v>
      </c>
      <c r="O1306">
        <f>VLOOKUP(B1306,[1]Arkusz5!$A$3:$Y$2185,14,FALSE)</f>
        <v>0</v>
      </c>
      <c r="P1306">
        <f>VLOOKUP(B1306,[1]Arkusz5!$A$3:$Y$2185,15,FALSE)</f>
        <v>0</v>
      </c>
      <c r="Q1306">
        <f>VLOOKUP(B1306,[1]Arkusz5!$A$3:$Y$2185,16,FALSE)</f>
        <v>0</v>
      </c>
      <c r="R1306">
        <f>VLOOKUP(B1306,[1]Arkusz5!$A$3:$Y$2185,17,FALSE)</f>
        <v>0</v>
      </c>
      <c r="S1306" t="str">
        <f>VLOOKUP(B1306,[1]Arkusz5!$A$3:$Y$2185,18,FALSE)</f>
        <v>Europa</v>
      </c>
      <c r="T1306" t="str">
        <f>VLOOKUP(B1306,[1]Arkusz5!$A$3:$Y$2185,19,FALSE)</f>
        <v>Polska</v>
      </c>
      <c r="U1306" t="str">
        <f>VLOOKUP(B1306,[1]Arkusz5!$A$3:$Y$2185,20,FALSE)</f>
        <v>wielkopolskie</v>
      </c>
      <c r="V1306" t="str">
        <f>VLOOKUP(B1306,[1]Arkusz5!$A$3:$Y$2185,21,FALSE)</f>
        <v>obornicki</v>
      </c>
      <c r="W1306" t="str">
        <f>VLOOKUP(B1306,[1]Arkusz5!$A$3:$Y$2185,22,FALSE)</f>
        <v>Oborniki</v>
      </c>
      <c r="X1306" t="str">
        <f>VLOOKUP(B1306,[1]Arkusz5!$A$3:$Y$2185,23,FALSE)</f>
        <v>315.33 Kotlina Gorzowska</v>
      </c>
      <c r="Y1306" t="str">
        <f>VLOOKUP(B1306,[1]Arkusz5!$A$3:$Y$2185,24,FALSE)</f>
        <v>Continental Bio-geographical Region</v>
      </c>
      <c r="Z1306" t="str">
        <f>VLOOKUP(B1306,[1]Arkusz5!$A$3:$Y$2185,25,FALSE)</f>
        <v>Leucobryo-Pinetum</v>
      </c>
    </row>
    <row r="1307" spans="1:26" x14ac:dyDescent="0.25">
      <c r="A1307">
        <v>1306</v>
      </c>
      <c r="B1307" t="s">
        <v>7630</v>
      </c>
      <c r="C1307" t="str">
        <f>VLOOKUP(B1307,[1]Arkusz5!$A$3:$Y$2185,2,FALSE)</f>
        <v>53.3649</v>
      </c>
      <c r="D1307" t="str">
        <f>VLOOKUP(B1307,[1]Arkusz5!$A$3:$Y$2185,3,FALSE)</f>
        <v>16.7845</v>
      </c>
      <c r="E1307" t="str">
        <f>VLOOKUP(B1307,[1]Arkusz5!$A$3:$Y$2185,4,FALSE)</f>
        <v>33UXV11</v>
      </c>
      <c r="F1307" t="str">
        <f>VLOOKUP(B1307,[1]Arkusz5!$A$3:$Y$2185,5,FALSE)</f>
        <v>BB98</v>
      </c>
      <c r="G1307">
        <f>VLOOKUP(B1307,[1]Arkusz5!$A$3:$Y$2185,6,FALSE)</f>
        <v>0</v>
      </c>
      <c r="H1307">
        <f>VLOOKUP(B1307,[1]Arkusz5!$A$3:$Y$2185,7,FALSE)</f>
        <v>0</v>
      </c>
      <c r="I1307">
        <f>VLOOKUP(B1307,[1]Arkusz5!$A$3:$Y$2185,8,FALSE)</f>
        <v>0</v>
      </c>
      <c r="J1307">
        <f>VLOOKUP(B1307,[1]Arkusz5!$A$3:$Y$2185,9,FALSE)</f>
        <v>0</v>
      </c>
      <c r="K1307">
        <f>VLOOKUP(B1307,[1]Arkusz5!$A$3:$Y$2185,10,FALSE)</f>
        <v>0</v>
      </c>
      <c r="L1307">
        <f>VLOOKUP(B1307,[1]Arkusz5!$A$3:$Y$2185,11,FALSE)</f>
        <v>0</v>
      </c>
      <c r="M1307">
        <f>VLOOKUP(B1307,[1]Arkusz5!$A$3:$Y$2185,12,FALSE)</f>
        <v>0</v>
      </c>
      <c r="N1307" t="str">
        <f>VLOOKUP(B1307,[1]Arkusz5!$A$3:$Y$2185,13,FALSE)</f>
        <v>Pojezierze Wałeckie i Dolina Gwdy (woj. wielkopolskie)</v>
      </c>
      <c r="O1307">
        <f>VLOOKUP(B1307,[1]Arkusz5!$A$3:$Y$2185,14,FALSE)</f>
        <v>0</v>
      </c>
      <c r="P1307">
        <f>VLOOKUP(B1307,[1]Arkusz5!$A$3:$Y$2185,15,FALSE)</f>
        <v>0</v>
      </c>
      <c r="Q1307">
        <f>VLOOKUP(B1307,[1]Arkusz5!$A$3:$Y$2185,16,FALSE)</f>
        <v>0</v>
      </c>
      <c r="R1307">
        <f>VLOOKUP(B1307,[1]Arkusz5!$A$3:$Y$2185,17,FALSE)</f>
        <v>0</v>
      </c>
      <c r="S1307" t="str">
        <f>VLOOKUP(B1307,[1]Arkusz5!$A$3:$Y$2185,18,FALSE)</f>
        <v>Europa</v>
      </c>
      <c r="T1307" t="str">
        <f>VLOOKUP(B1307,[1]Arkusz5!$A$3:$Y$2185,19,FALSE)</f>
        <v>Polska</v>
      </c>
      <c r="U1307" t="str">
        <f>VLOOKUP(B1307,[1]Arkusz5!$A$3:$Y$2185,20,FALSE)</f>
        <v>wielkopolskie</v>
      </c>
      <c r="V1307" t="str">
        <f>VLOOKUP(B1307,[1]Arkusz5!$A$3:$Y$2185,21,FALSE)</f>
        <v>złotowski</v>
      </c>
      <c r="W1307" t="str">
        <f>VLOOKUP(B1307,[1]Arkusz5!$A$3:$Y$2185,22,FALSE)</f>
        <v>Tarnówka</v>
      </c>
      <c r="X1307" t="str">
        <f>VLOOKUP(B1307,[1]Arkusz5!$A$3:$Y$2185,23,FALSE)</f>
        <v>314.68 Dolina Gwdy</v>
      </c>
      <c r="Y1307" t="str">
        <f>VLOOKUP(B1307,[1]Arkusz5!$A$3:$Y$2185,24,FALSE)</f>
        <v>Continental Bio-geographical Region</v>
      </c>
      <c r="Z1307" t="str">
        <f>VLOOKUP(B1307,[1]Arkusz5!$A$3:$Y$2185,25,FALSE)</f>
        <v>Leucobryo-Pinetum</v>
      </c>
    </row>
    <row r="1308" spans="1:26" x14ac:dyDescent="0.25">
      <c r="A1308">
        <v>1307</v>
      </c>
      <c r="B1308" t="s">
        <v>7635</v>
      </c>
      <c r="C1308" t="str">
        <f>VLOOKUP(B1308,[1]Arkusz5!$A$3:$Y$2185,2,FALSE)</f>
        <v>52.682786</v>
      </c>
      <c r="D1308" t="str">
        <f>VLOOKUP(B1308,[1]Arkusz5!$A$3:$Y$2185,3,FALSE)</f>
        <v>16.808524</v>
      </c>
      <c r="E1308" t="str">
        <f>VLOOKUP(B1308,[1]Arkusz5!$A$3:$Y$2185,4,FALSE)</f>
        <v>33UXU23</v>
      </c>
      <c r="F1308" t="str">
        <f>VLOOKUP(B1308,[1]Arkusz5!$A$3:$Y$2185,5,FALSE)</f>
        <v>BC78</v>
      </c>
      <c r="G1308">
        <f>VLOOKUP(B1308,[1]Arkusz5!$A$3:$Y$2185,6,FALSE)</f>
        <v>0</v>
      </c>
      <c r="H1308">
        <f>VLOOKUP(B1308,[1]Arkusz5!$A$3:$Y$2185,7,FALSE)</f>
        <v>0</v>
      </c>
      <c r="I1308">
        <f>VLOOKUP(B1308,[1]Arkusz5!$A$3:$Y$2185,8,FALSE)</f>
        <v>0</v>
      </c>
      <c r="J1308">
        <f>VLOOKUP(B1308,[1]Arkusz5!$A$3:$Y$2185,9,FALSE)</f>
        <v>0</v>
      </c>
      <c r="K1308">
        <f>VLOOKUP(B1308,[1]Arkusz5!$A$3:$Y$2185,10,FALSE)</f>
        <v>0</v>
      </c>
      <c r="L1308">
        <f>VLOOKUP(B1308,[1]Arkusz5!$A$3:$Y$2185,11,FALSE)</f>
        <v>0</v>
      </c>
      <c r="M1308">
        <f>VLOOKUP(B1308,[1]Arkusz5!$A$3:$Y$2185,12,FALSE)</f>
        <v>0</v>
      </c>
      <c r="N1308">
        <f>VLOOKUP(B1308,[1]Arkusz5!$A$3:$Y$2185,13,FALSE)</f>
        <v>0</v>
      </c>
      <c r="O1308">
        <f>VLOOKUP(B1308,[1]Arkusz5!$A$3:$Y$2185,14,FALSE)</f>
        <v>0</v>
      </c>
      <c r="P1308">
        <f>VLOOKUP(B1308,[1]Arkusz5!$A$3:$Y$2185,15,FALSE)</f>
        <v>0</v>
      </c>
      <c r="Q1308" t="str">
        <f>VLOOKUP(B1308,[1]Arkusz5!$A$3:$Y$2185,16,FALSE)</f>
        <v>PLB300015</v>
      </c>
      <c r="R1308" t="str">
        <f>VLOOKUP(B1308,[1]Arkusz5!$A$3:$Y$2185,17,FALSE)</f>
        <v>Puszcza Notecka</v>
      </c>
      <c r="S1308" t="str">
        <f>VLOOKUP(B1308,[1]Arkusz5!$A$3:$Y$2185,18,FALSE)</f>
        <v>Europa</v>
      </c>
      <c r="T1308" t="str">
        <f>VLOOKUP(B1308,[1]Arkusz5!$A$3:$Y$2185,19,FALSE)</f>
        <v>Polska</v>
      </c>
      <c r="U1308" t="str">
        <f>VLOOKUP(B1308,[1]Arkusz5!$A$3:$Y$2185,20,FALSE)</f>
        <v>wielkopolskie</v>
      </c>
      <c r="V1308" t="str">
        <f>VLOOKUP(B1308,[1]Arkusz5!$A$3:$Y$2185,21,FALSE)</f>
        <v>obornicki</v>
      </c>
      <c r="W1308" t="str">
        <f>VLOOKUP(B1308,[1]Arkusz5!$A$3:$Y$2185,22,FALSE)</f>
        <v>Oborniki</v>
      </c>
      <c r="X1308" t="str">
        <f>VLOOKUP(B1308,[1]Arkusz5!$A$3:$Y$2185,23,FALSE)</f>
        <v>315.33 Kotlina Gorzowska</v>
      </c>
      <c r="Y1308" t="str">
        <f>VLOOKUP(B1308,[1]Arkusz5!$A$3:$Y$2185,24,FALSE)</f>
        <v>Continental Bio-geographical Region</v>
      </c>
      <c r="Z1308" t="str">
        <f>VLOOKUP(B1308,[1]Arkusz5!$A$3:$Y$2185,25,FALSE)</f>
        <v>Pino-Quercetum (=Querco-Pinetum + Serratulo-Pinetum)</v>
      </c>
    </row>
    <row r="1309" spans="1:26" x14ac:dyDescent="0.25">
      <c r="A1309">
        <v>1308</v>
      </c>
      <c r="B1309" t="s">
        <v>7642</v>
      </c>
      <c r="C1309" t="str">
        <f>VLOOKUP(B1309,[1]Arkusz5!$A$3:$Y$2185,2,FALSE)</f>
        <v>53.5201</v>
      </c>
      <c r="D1309" t="str">
        <f>VLOOKUP(B1309,[1]Arkusz5!$A$3:$Y$2185,3,FALSE)</f>
        <v>16.8308</v>
      </c>
      <c r="E1309" t="str">
        <f>VLOOKUP(B1309,[1]Arkusz5!$A$3:$Y$2185,4,FALSE)</f>
        <v>33UXV23</v>
      </c>
      <c r="F1309" t="str">
        <f>VLOOKUP(B1309,[1]Arkusz5!$A$3:$Y$2185,5,FALSE)</f>
        <v>BB78</v>
      </c>
      <c r="G1309">
        <f>VLOOKUP(B1309,[1]Arkusz5!$A$3:$Y$2185,6,FALSE)</f>
        <v>0</v>
      </c>
      <c r="H1309">
        <f>VLOOKUP(B1309,[1]Arkusz5!$A$3:$Y$2185,7,FALSE)</f>
        <v>0</v>
      </c>
      <c r="I1309">
        <f>VLOOKUP(B1309,[1]Arkusz5!$A$3:$Y$2185,8,FALSE)</f>
        <v>0</v>
      </c>
      <c r="J1309">
        <f>VLOOKUP(B1309,[1]Arkusz5!$A$3:$Y$2185,9,FALSE)</f>
        <v>0</v>
      </c>
      <c r="K1309">
        <f>VLOOKUP(B1309,[1]Arkusz5!$A$3:$Y$2185,10,FALSE)</f>
        <v>0</v>
      </c>
      <c r="L1309">
        <f>VLOOKUP(B1309,[1]Arkusz5!$A$3:$Y$2185,11,FALSE)</f>
        <v>0</v>
      </c>
      <c r="M1309">
        <f>VLOOKUP(B1309,[1]Arkusz5!$A$3:$Y$2185,12,FALSE)</f>
        <v>0</v>
      </c>
      <c r="N1309">
        <f>VLOOKUP(B1309,[1]Arkusz5!$A$3:$Y$2185,13,FALSE)</f>
        <v>0</v>
      </c>
      <c r="O1309">
        <f>VLOOKUP(B1309,[1]Arkusz5!$A$3:$Y$2185,14,FALSE)</f>
        <v>0</v>
      </c>
      <c r="P1309">
        <f>VLOOKUP(B1309,[1]Arkusz5!$A$3:$Y$2185,15,FALSE)</f>
        <v>0</v>
      </c>
      <c r="Q1309">
        <f>VLOOKUP(B1309,[1]Arkusz5!$A$3:$Y$2185,16,FALSE)</f>
        <v>0</v>
      </c>
      <c r="R1309">
        <f>VLOOKUP(B1309,[1]Arkusz5!$A$3:$Y$2185,17,FALSE)</f>
        <v>0</v>
      </c>
      <c r="S1309" t="str">
        <f>VLOOKUP(B1309,[1]Arkusz5!$A$3:$Y$2185,18,FALSE)</f>
        <v>Europa</v>
      </c>
      <c r="T1309" t="str">
        <f>VLOOKUP(B1309,[1]Arkusz5!$A$3:$Y$2185,19,FALSE)</f>
        <v>Polska</v>
      </c>
      <c r="U1309" t="str">
        <f>VLOOKUP(B1309,[1]Arkusz5!$A$3:$Y$2185,20,FALSE)</f>
        <v>wielkopolskie</v>
      </c>
      <c r="V1309" t="str">
        <f>VLOOKUP(B1309,[1]Arkusz5!$A$3:$Y$2185,21,FALSE)</f>
        <v>złotowski</v>
      </c>
      <c r="W1309" t="str">
        <f>VLOOKUP(B1309,[1]Arkusz5!$A$3:$Y$2185,22,FALSE)</f>
        <v>Okonek</v>
      </c>
      <c r="X1309" t="str">
        <f>VLOOKUP(B1309,[1]Arkusz5!$A$3:$Y$2185,23,FALSE)</f>
        <v>314.66 Pojezierze Szczecineckie</v>
      </c>
      <c r="Y1309" t="str">
        <f>VLOOKUP(B1309,[1]Arkusz5!$A$3:$Y$2185,24,FALSE)</f>
        <v>Continental Bio-geographical Region</v>
      </c>
      <c r="Z1309" t="str">
        <f>VLOOKUP(B1309,[1]Arkusz5!$A$3:$Y$2185,25,FALSE)</f>
        <v>Fraxino-Alnetum (=Circaeo-Alnetum)</v>
      </c>
    </row>
    <row r="1310" spans="1:26" x14ac:dyDescent="0.25">
      <c r="A1310">
        <v>1309</v>
      </c>
      <c r="B1310" t="s">
        <v>7649</v>
      </c>
      <c r="C1310" t="str">
        <f>VLOOKUP(B1310,[1]Arkusz5!$A$3:$Y$2185,2,FALSE)</f>
        <v>53.5198</v>
      </c>
      <c r="D1310" t="str">
        <f>VLOOKUP(B1310,[1]Arkusz5!$A$3:$Y$2185,3,FALSE)</f>
        <v>16.8304</v>
      </c>
      <c r="E1310" t="str">
        <f>VLOOKUP(B1310,[1]Arkusz5!$A$3:$Y$2185,4,FALSE)</f>
        <v>33UXV23</v>
      </c>
      <c r="F1310" t="str">
        <f>VLOOKUP(B1310,[1]Arkusz5!$A$3:$Y$2185,5,FALSE)</f>
        <v>BB78</v>
      </c>
      <c r="G1310">
        <f>VLOOKUP(B1310,[1]Arkusz5!$A$3:$Y$2185,6,FALSE)</f>
        <v>0</v>
      </c>
      <c r="H1310">
        <f>VLOOKUP(B1310,[1]Arkusz5!$A$3:$Y$2185,7,FALSE)</f>
        <v>0</v>
      </c>
      <c r="I1310">
        <f>VLOOKUP(B1310,[1]Arkusz5!$A$3:$Y$2185,8,FALSE)</f>
        <v>0</v>
      </c>
      <c r="J1310">
        <f>VLOOKUP(B1310,[1]Arkusz5!$A$3:$Y$2185,9,FALSE)</f>
        <v>0</v>
      </c>
      <c r="K1310">
        <f>VLOOKUP(B1310,[1]Arkusz5!$A$3:$Y$2185,10,FALSE)</f>
        <v>0</v>
      </c>
      <c r="L1310">
        <f>VLOOKUP(B1310,[1]Arkusz5!$A$3:$Y$2185,11,FALSE)</f>
        <v>0</v>
      </c>
      <c r="M1310">
        <f>VLOOKUP(B1310,[1]Arkusz5!$A$3:$Y$2185,12,FALSE)</f>
        <v>0</v>
      </c>
      <c r="N1310">
        <f>VLOOKUP(B1310,[1]Arkusz5!$A$3:$Y$2185,13,FALSE)</f>
        <v>0</v>
      </c>
      <c r="O1310">
        <f>VLOOKUP(B1310,[1]Arkusz5!$A$3:$Y$2185,14,FALSE)</f>
        <v>0</v>
      </c>
      <c r="P1310">
        <f>VLOOKUP(B1310,[1]Arkusz5!$A$3:$Y$2185,15,FALSE)</f>
        <v>0</v>
      </c>
      <c r="Q1310">
        <f>VLOOKUP(B1310,[1]Arkusz5!$A$3:$Y$2185,16,FALSE)</f>
        <v>0</v>
      </c>
      <c r="R1310">
        <f>VLOOKUP(B1310,[1]Arkusz5!$A$3:$Y$2185,17,FALSE)</f>
        <v>0</v>
      </c>
      <c r="S1310" t="str">
        <f>VLOOKUP(B1310,[1]Arkusz5!$A$3:$Y$2185,18,FALSE)</f>
        <v>Europa</v>
      </c>
      <c r="T1310" t="str">
        <f>VLOOKUP(B1310,[1]Arkusz5!$A$3:$Y$2185,19,FALSE)</f>
        <v>Polska</v>
      </c>
      <c r="U1310" t="str">
        <f>VLOOKUP(B1310,[1]Arkusz5!$A$3:$Y$2185,20,FALSE)</f>
        <v>wielkopolskie</v>
      </c>
      <c r="V1310" t="str">
        <f>VLOOKUP(B1310,[1]Arkusz5!$A$3:$Y$2185,21,FALSE)</f>
        <v>złotowski</v>
      </c>
      <c r="W1310" t="str">
        <f>VLOOKUP(B1310,[1]Arkusz5!$A$3:$Y$2185,22,FALSE)</f>
        <v>Okonek</v>
      </c>
      <c r="X1310" t="str">
        <f>VLOOKUP(B1310,[1]Arkusz5!$A$3:$Y$2185,23,FALSE)</f>
        <v>314.66 Pojezierze Szczecineckie</v>
      </c>
      <c r="Y1310" t="str">
        <f>VLOOKUP(B1310,[1]Arkusz5!$A$3:$Y$2185,24,FALSE)</f>
        <v>Continental Bio-geographical Region</v>
      </c>
      <c r="Z1310" t="str">
        <f>VLOOKUP(B1310,[1]Arkusz5!$A$3:$Y$2185,25,FALSE)</f>
        <v>Pino-Quercetum (=Querco-Pinetum + Serratulo-Pinetum)</v>
      </c>
    </row>
    <row r="1311" spans="1:26" x14ac:dyDescent="0.25">
      <c r="A1311">
        <v>1310</v>
      </c>
      <c r="B1311" t="s">
        <v>7653</v>
      </c>
      <c r="C1311" t="str">
        <f>VLOOKUP(B1311,[1]Arkusz5!$A$3:$Y$2185,2,FALSE)</f>
        <v>51.592</v>
      </c>
      <c r="D1311" t="str">
        <f>VLOOKUP(B1311,[1]Arkusz5!$A$3:$Y$2185,3,FALSE)</f>
        <v>18.2659</v>
      </c>
      <c r="E1311" t="str">
        <f>VLOOKUP(B1311,[1]Arkusz5!$A$3:$Y$2185,4,FALSE)</f>
        <v>34UCC11</v>
      </c>
      <c r="F1311" t="str">
        <f>VLOOKUP(B1311,[1]Arkusz5!$A$3:$Y$2185,5,FALSE)</f>
        <v>CD97</v>
      </c>
      <c r="G1311">
        <f>VLOOKUP(B1311,[1]Arkusz5!$A$3:$Y$2185,6,FALSE)</f>
        <v>0</v>
      </c>
      <c r="H1311">
        <f>VLOOKUP(B1311,[1]Arkusz5!$A$3:$Y$2185,7,FALSE)</f>
        <v>0</v>
      </c>
      <c r="I1311">
        <f>VLOOKUP(B1311,[1]Arkusz5!$A$3:$Y$2185,8,FALSE)</f>
        <v>0</v>
      </c>
      <c r="J1311">
        <f>VLOOKUP(B1311,[1]Arkusz5!$A$3:$Y$2185,9,FALSE)</f>
        <v>0</v>
      </c>
      <c r="K1311">
        <f>VLOOKUP(B1311,[1]Arkusz5!$A$3:$Y$2185,10,FALSE)</f>
        <v>0</v>
      </c>
      <c r="L1311" t="str">
        <f>VLOOKUP(B1311,[1]Arkusz5!$A$3:$Y$2185,11,FALSE)</f>
        <v>Brzeziny</v>
      </c>
      <c r="M1311" t="str">
        <f>VLOOKUP(B1311,[1]Arkusz5!$A$3:$Y$2185,12,FALSE)</f>
        <v>florystyczny</v>
      </c>
      <c r="N1311" t="str">
        <f>VLOOKUP(B1311,[1]Arkusz5!$A$3:$Y$2185,13,FALSE)</f>
        <v>Dolina Rzeki Prosny</v>
      </c>
      <c r="O1311">
        <f>VLOOKUP(B1311,[1]Arkusz5!$A$3:$Y$2185,14,FALSE)</f>
        <v>0</v>
      </c>
      <c r="P1311">
        <f>VLOOKUP(B1311,[1]Arkusz5!$A$3:$Y$2185,15,FALSE)</f>
        <v>0</v>
      </c>
      <c r="Q1311">
        <f>VLOOKUP(B1311,[1]Arkusz5!$A$3:$Y$2185,16,FALSE)</f>
        <v>0</v>
      </c>
      <c r="R1311">
        <f>VLOOKUP(B1311,[1]Arkusz5!$A$3:$Y$2185,17,FALSE)</f>
        <v>0</v>
      </c>
      <c r="S1311" t="str">
        <f>VLOOKUP(B1311,[1]Arkusz5!$A$3:$Y$2185,18,FALSE)</f>
        <v>Europa</v>
      </c>
      <c r="T1311" t="str">
        <f>VLOOKUP(B1311,[1]Arkusz5!$A$3:$Y$2185,19,FALSE)</f>
        <v>Polska</v>
      </c>
      <c r="U1311" t="str">
        <f>VLOOKUP(B1311,[1]Arkusz5!$A$3:$Y$2185,20,FALSE)</f>
        <v>wielkopolskie</v>
      </c>
      <c r="V1311" t="str">
        <f>VLOOKUP(B1311,[1]Arkusz5!$A$3:$Y$2185,21,FALSE)</f>
        <v>kaliski</v>
      </c>
      <c r="W1311" t="str">
        <f>VLOOKUP(B1311,[1]Arkusz5!$A$3:$Y$2185,22,FALSE)</f>
        <v>Brzeziny</v>
      </c>
      <c r="X1311" t="str">
        <f>VLOOKUP(B1311,[1]Arkusz5!$A$3:$Y$2185,23,FALSE)</f>
        <v>318.21 Kotlina Grabowska</v>
      </c>
      <c r="Y1311" t="str">
        <f>VLOOKUP(B1311,[1]Arkusz5!$A$3:$Y$2185,24,FALSE)</f>
        <v>Continental Bio-geographical Region</v>
      </c>
      <c r="Z1311" t="str">
        <f>VLOOKUP(B1311,[1]Arkusz5!$A$3:$Y$2185,25,FALSE)</f>
        <v>Pino-Quercetum (=Querco-Pinetum + Serratulo-Pinetum)</v>
      </c>
    </row>
    <row r="1312" spans="1:26" x14ac:dyDescent="0.25">
      <c r="A1312">
        <v>1311</v>
      </c>
      <c r="B1312" t="s">
        <v>7664</v>
      </c>
      <c r="C1312" t="str">
        <f>VLOOKUP(B1312,[1]Arkusz5!$A$3:$Y$2185,2,FALSE)</f>
        <v>52.24373</v>
      </c>
      <c r="D1312" t="str">
        <f>VLOOKUP(B1312,[1]Arkusz5!$A$3:$Y$2185,3,FALSE)</f>
        <v>16.8475</v>
      </c>
      <c r="E1312" t="str">
        <f>VLOOKUP(B1312,[1]Arkusz5!$A$3:$Y$2185,4,FALSE)</f>
        <v>33UXT28</v>
      </c>
      <c r="F1312" t="str">
        <f>VLOOKUP(B1312,[1]Arkusz5!$A$3:$Y$2185,5,FALSE)</f>
        <v>BD28</v>
      </c>
      <c r="G1312">
        <f>VLOOKUP(B1312,[1]Arkusz5!$A$3:$Y$2185,6,FALSE)</f>
        <v>0</v>
      </c>
      <c r="H1312">
        <f>VLOOKUP(B1312,[1]Arkusz5!$A$3:$Y$2185,7,FALSE)</f>
        <v>0</v>
      </c>
      <c r="I1312">
        <f>VLOOKUP(B1312,[1]Arkusz5!$A$3:$Y$2185,8,FALSE)</f>
        <v>0</v>
      </c>
      <c r="J1312">
        <f>VLOOKUP(B1312,[1]Arkusz5!$A$3:$Y$2185,9,FALSE)</f>
        <v>0</v>
      </c>
      <c r="K1312">
        <f>VLOOKUP(B1312,[1]Arkusz5!$A$3:$Y$2185,10,FALSE)</f>
        <v>0</v>
      </c>
      <c r="L1312">
        <f>VLOOKUP(B1312,[1]Arkusz5!$A$3:$Y$2185,11,FALSE)</f>
        <v>0</v>
      </c>
      <c r="M1312">
        <f>VLOOKUP(B1312,[1]Arkusz5!$A$3:$Y$2185,12,FALSE)</f>
        <v>0</v>
      </c>
      <c r="N1312">
        <f>VLOOKUP(B1312,[1]Arkusz5!$A$3:$Y$2185,13,FALSE)</f>
        <v>0</v>
      </c>
      <c r="O1312">
        <f>VLOOKUP(B1312,[1]Arkusz5!$A$3:$Y$2185,14,FALSE)</f>
        <v>0</v>
      </c>
      <c r="P1312">
        <f>VLOOKUP(B1312,[1]Arkusz5!$A$3:$Y$2185,15,FALSE)</f>
        <v>0</v>
      </c>
      <c r="Q1312">
        <f>VLOOKUP(B1312,[1]Arkusz5!$A$3:$Y$2185,16,FALSE)</f>
        <v>0</v>
      </c>
      <c r="R1312">
        <f>VLOOKUP(B1312,[1]Arkusz5!$A$3:$Y$2185,17,FALSE)</f>
        <v>0</v>
      </c>
      <c r="S1312" t="str">
        <f>VLOOKUP(B1312,[1]Arkusz5!$A$3:$Y$2185,18,FALSE)</f>
        <v>Europa</v>
      </c>
      <c r="T1312" t="str">
        <f>VLOOKUP(B1312,[1]Arkusz5!$A$3:$Y$2185,19,FALSE)</f>
        <v>Polska</v>
      </c>
      <c r="U1312" t="str">
        <f>VLOOKUP(B1312,[1]Arkusz5!$A$3:$Y$2185,20,FALSE)</f>
        <v>wielkopolskie</v>
      </c>
      <c r="V1312" t="str">
        <f>VLOOKUP(B1312,[1]Arkusz5!$A$3:$Y$2185,21,FALSE)</f>
        <v>poznański</v>
      </c>
      <c r="W1312" t="str">
        <f>VLOOKUP(B1312,[1]Arkusz5!$A$3:$Y$2185,22,FALSE)</f>
        <v>Mosina</v>
      </c>
      <c r="X1312" t="str">
        <f>VLOOKUP(B1312,[1]Arkusz5!$A$3:$Y$2185,23,FALSE)</f>
        <v>315.64 Kotlina Śremska</v>
      </c>
      <c r="Y1312" t="str">
        <f>VLOOKUP(B1312,[1]Arkusz5!$A$3:$Y$2185,24,FALSE)</f>
        <v>Continental Bio-geographical Region</v>
      </c>
      <c r="Z1312" t="str">
        <f>VLOOKUP(B1312,[1]Arkusz5!$A$3:$Y$2185,25,FALSE)</f>
        <v>Pino-Quercetum (=Querco-Pinetum + Serratulo-Pinetum)</v>
      </c>
    </row>
    <row r="1313" spans="1:26" x14ac:dyDescent="0.25">
      <c r="A1313">
        <v>1312</v>
      </c>
      <c r="B1313" t="s">
        <v>7667</v>
      </c>
      <c r="C1313" t="str">
        <f>VLOOKUP(B1313,[1]Arkusz5!$A$3:$Y$2185,2,FALSE)</f>
        <v>52.178353</v>
      </c>
      <c r="D1313" t="str">
        <f>VLOOKUP(B1313,[1]Arkusz5!$A$3:$Y$2185,3,FALSE)</f>
        <v>16.891678</v>
      </c>
      <c r="E1313" t="str">
        <f>VLOOKUP(B1313,[1]Arkusz5!$A$3:$Y$2185,4,FALSE)</f>
        <v>33UXT28</v>
      </c>
      <c r="F1313" t="str">
        <f>VLOOKUP(B1313,[1]Arkusz5!$A$3:$Y$2185,5,FALSE)</f>
        <v>BD28</v>
      </c>
      <c r="G1313">
        <f>VLOOKUP(B1313,[1]Arkusz5!$A$3:$Y$2185,6,FALSE)</f>
        <v>0</v>
      </c>
      <c r="H1313">
        <f>VLOOKUP(B1313,[1]Arkusz5!$A$3:$Y$2185,7,FALSE)</f>
        <v>0</v>
      </c>
      <c r="I1313">
        <f>VLOOKUP(B1313,[1]Arkusz5!$A$3:$Y$2185,8,FALSE)</f>
        <v>0</v>
      </c>
      <c r="J1313">
        <f>VLOOKUP(B1313,[1]Arkusz5!$A$3:$Y$2185,9,FALSE)</f>
        <v>0</v>
      </c>
      <c r="K1313">
        <f>VLOOKUP(B1313,[1]Arkusz5!$A$3:$Y$2185,10,FALSE)</f>
        <v>0</v>
      </c>
      <c r="L1313">
        <f>VLOOKUP(B1313,[1]Arkusz5!$A$3:$Y$2185,11,FALSE)</f>
        <v>0</v>
      </c>
      <c r="M1313">
        <f>VLOOKUP(B1313,[1]Arkusz5!$A$3:$Y$2185,12,FALSE)</f>
        <v>0</v>
      </c>
      <c r="N1313">
        <f>VLOOKUP(B1313,[1]Arkusz5!$A$3:$Y$2185,13,FALSE)</f>
        <v>0</v>
      </c>
      <c r="O1313">
        <f>VLOOKUP(B1313,[1]Arkusz5!$A$3:$Y$2185,14,FALSE)</f>
        <v>0</v>
      </c>
      <c r="P1313">
        <f>VLOOKUP(B1313,[1]Arkusz5!$A$3:$Y$2185,15,FALSE)</f>
        <v>0</v>
      </c>
      <c r="Q1313">
        <f>VLOOKUP(B1313,[1]Arkusz5!$A$3:$Y$2185,16,FALSE)</f>
        <v>0</v>
      </c>
      <c r="R1313">
        <f>VLOOKUP(B1313,[1]Arkusz5!$A$3:$Y$2185,17,FALSE)</f>
        <v>0</v>
      </c>
      <c r="S1313" t="str">
        <f>VLOOKUP(B1313,[1]Arkusz5!$A$3:$Y$2185,18,FALSE)</f>
        <v>Europa</v>
      </c>
      <c r="T1313" t="str">
        <f>VLOOKUP(B1313,[1]Arkusz5!$A$3:$Y$2185,19,FALSE)</f>
        <v>Polska</v>
      </c>
      <c r="U1313" t="str">
        <f>VLOOKUP(B1313,[1]Arkusz5!$A$3:$Y$2185,20,FALSE)</f>
        <v>wielkopolskie</v>
      </c>
      <c r="V1313" t="str">
        <f>VLOOKUP(B1313,[1]Arkusz5!$A$3:$Y$2185,21,FALSE)</f>
        <v>śremski</v>
      </c>
      <c r="W1313" t="str">
        <f>VLOOKUP(B1313,[1]Arkusz5!$A$3:$Y$2185,22,FALSE)</f>
        <v>Brodnica</v>
      </c>
      <c r="X1313" t="str">
        <f>VLOOKUP(B1313,[1]Arkusz5!$A$3:$Y$2185,23,FALSE)</f>
        <v>315.64 Kotlina Śremska</v>
      </c>
      <c r="Y1313" t="str">
        <f>VLOOKUP(B1313,[1]Arkusz5!$A$3:$Y$2185,24,FALSE)</f>
        <v>Continental Bio-geographical Region</v>
      </c>
      <c r="Z1313" t="str">
        <f>VLOOKUP(B1313,[1]Arkusz5!$A$3:$Y$2185,25,FALSE)</f>
        <v>Galio-Carpinetum</v>
      </c>
    </row>
    <row r="1314" spans="1:26" x14ac:dyDescent="0.25">
      <c r="A1314">
        <v>1313</v>
      </c>
      <c r="B1314" t="s">
        <v>7676</v>
      </c>
      <c r="C1314" t="str">
        <f>VLOOKUP(B1314,[1]Arkusz5!$A$3:$Y$2185,2,FALSE)</f>
        <v>52.272126</v>
      </c>
      <c r="D1314" t="str">
        <f>VLOOKUP(B1314,[1]Arkusz5!$A$3:$Y$2185,3,FALSE)</f>
        <v>16.863685</v>
      </c>
      <c r="E1314" t="str">
        <f>VLOOKUP(B1314,[1]Arkusz5!$A$3:$Y$2185,4,FALSE)</f>
        <v>33UXT29</v>
      </c>
      <c r="F1314" t="str">
        <f>VLOOKUP(B1314,[1]Arkusz5!$A$3:$Y$2185,5,FALSE)</f>
        <v>BD18</v>
      </c>
      <c r="G1314">
        <f>VLOOKUP(B1314,[1]Arkusz5!$A$3:$Y$2185,6,FALSE)</f>
        <v>0</v>
      </c>
      <c r="H1314">
        <f>VLOOKUP(B1314,[1]Arkusz5!$A$3:$Y$2185,7,FALSE)</f>
        <v>0</v>
      </c>
      <c r="I1314">
        <f>VLOOKUP(B1314,[1]Arkusz5!$A$3:$Y$2185,8,FALSE)</f>
        <v>0</v>
      </c>
      <c r="J1314" t="str">
        <f>VLOOKUP(B1314,[1]Arkusz5!$A$3:$Y$2185,9,FALSE)</f>
        <v>Wielkopolski Park Narodowy - otulina</v>
      </c>
      <c r="K1314">
        <f>VLOOKUP(B1314,[1]Arkusz5!$A$3:$Y$2185,10,FALSE)</f>
        <v>0</v>
      </c>
      <c r="L1314">
        <f>VLOOKUP(B1314,[1]Arkusz5!$A$3:$Y$2185,11,FALSE)</f>
        <v>0</v>
      </c>
      <c r="M1314">
        <f>VLOOKUP(B1314,[1]Arkusz5!$A$3:$Y$2185,12,FALSE)</f>
        <v>0</v>
      </c>
      <c r="N1314">
        <f>VLOOKUP(B1314,[1]Arkusz5!$A$3:$Y$2185,13,FALSE)</f>
        <v>0</v>
      </c>
      <c r="O1314">
        <f>VLOOKUP(B1314,[1]Arkusz5!$A$3:$Y$2185,14,FALSE)</f>
        <v>0</v>
      </c>
      <c r="P1314">
        <f>VLOOKUP(B1314,[1]Arkusz5!$A$3:$Y$2185,15,FALSE)</f>
        <v>0</v>
      </c>
      <c r="Q1314">
        <f>VLOOKUP(B1314,[1]Arkusz5!$A$3:$Y$2185,16,FALSE)</f>
        <v>0</v>
      </c>
      <c r="R1314">
        <f>VLOOKUP(B1314,[1]Arkusz5!$A$3:$Y$2185,17,FALSE)</f>
        <v>0</v>
      </c>
      <c r="S1314" t="str">
        <f>VLOOKUP(B1314,[1]Arkusz5!$A$3:$Y$2185,18,FALSE)</f>
        <v>Europa</v>
      </c>
      <c r="T1314" t="str">
        <f>VLOOKUP(B1314,[1]Arkusz5!$A$3:$Y$2185,19,FALSE)</f>
        <v>Polska</v>
      </c>
      <c r="U1314" t="str">
        <f>VLOOKUP(B1314,[1]Arkusz5!$A$3:$Y$2185,20,FALSE)</f>
        <v>wielkopolskie</v>
      </c>
      <c r="V1314" t="str">
        <f>VLOOKUP(B1314,[1]Arkusz5!$A$3:$Y$2185,21,FALSE)</f>
        <v>poznański</v>
      </c>
      <c r="W1314" t="str">
        <f>VLOOKUP(B1314,[1]Arkusz5!$A$3:$Y$2185,22,FALSE)</f>
        <v>Puszczykowo</v>
      </c>
      <c r="X1314" t="str">
        <f>VLOOKUP(B1314,[1]Arkusz5!$A$3:$Y$2185,23,FALSE)</f>
        <v>315.52 Poznański Przełom Warty</v>
      </c>
      <c r="Y1314" t="str">
        <f>VLOOKUP(B1314,[1]Arkusz5!$A$3:$Y$2185,24,FALSE)</f>
        <v>Continental Bio-geographical Region</v>
      </c>
      <c r="Z1314" t="str">
        <f>VLOOKUP(B1314,[1]Arkusz5!$A$3:$Y$2185,25,FALSE)</f>
        <v>Pino-Quercetum (=Querco-Pinetum + Serratulo-Pinetum)</v>
      </c>
    </row>
    <row r="1315" spans="1:26" x14ac:dyDescent="0.25">
      <c r="A1315">
        <v>1314</v>
      </c>
      <c r="B1315" t="s">
        <v>7679</v>
      </c>
      <c r="C1315" t="str">
        <f>VLOOKUP(B1315,[1]Arkusz5!$A$3:$Y$2185,2,FALSE)</f>
        <v>51.1447</v>
      </c>
      <c r="D1315" t="str">
        <f>VLOOKUP(B1315,[1]Arkusz5!$A$3:$Y$2185,3,FALSE)</f>
        <v>17.8485</v>
      </c>
      <c r="E1315" t="str">
        <f>VLOOKUP(B1315,[1]Arkusz5!$A$3:$Y$2185,4,FALSE)</f>
        <v>33UXS96</v>
      </c>
      <c r="F1315" t="str">
        <f>VLOOKUP(B1315,[1]Arkusz5!$A$3:$Y$2185,5,FALSE)</f>
        <v>CE44</v>
      </c>
      <c r="G1315">
        <f>VLOOKUP(B1315,[1]Arkusz5!$A$3:$Y$2185,6,FALSE)</f>
        <v>0</v>
      </c>
      <c r="H1315">
        <f>VLOOKUP(B1315,[1]Arkusz5!$A$3:$Y$2185,7,FALSE)</f>
        <v>0</v>
      </c>
      <c r="I1315">
        <f>VLOOKUP(B1315,[1]Arkusz5!$A$3:$Y$2185,8,FALSE)</f>
        <v>0</v>
      </c>
      <c r="J1315">
        <f>VLOOKUP(B1315,[1]Arkusz5!$A$3:$Y$2185,9,FALSE)</f>
        <v>0</v>
      </c>
      <c r="K1315">
        <f>VLOOKUP(B1315,[1]Arkusz5!$A$3:$Y$2185,10,FALSE)</f>
        <v>0</v>
      </c>
      <c r="L1315">
        <f>VLOOKUP(B1315,[1]Arkusz5!$A$3:$Y$2185,11,FALSE)</f>
        <v>0</v>
      </c>
      <c r="M1315">
        <f>VLOOKUP(B1315,[1]Arkusz5!$A$3:$Y$2185,12,FALSE)</f>
        <v>0</v>
      </c>
      <c r="N1315">
        <f>VLOOKUP(B1315,[1]Arkusz5!$A$3:$Y$2185,13,FALSE)</f>
        <v>0</v>
      </c>
      <c r="O1315">
        <f>VLOOKUP(B1315,[1]Arkusz5!$A$3:$Y$2185,14,FALSE)</f>
        <v>0</v>
      </c>
      <c r="P1315">
        <f>VLOOKUP(B1315,[1]Arkusz5!$A$3:$Y$2185,15,FALSE)</f>
        <v>0</v>
      </c>
      <c r="Q1315">
        <f>VLOOKUP(B1315,[1]Arkusz5!$A$3:$Y$2185,16,FALSE)</f>
        <v>0</v>
      </c>
      <c r="R1315">
        <f>VLOOKUP(B1315,[1]Arkusz5!$A$3:$Y$2185,17,FALSE)</f>
        <v>0</v>
      </c>
      <c r="S1315" t="str">
        <f>VLOOKUP(B1315,[1]Arkusz5!$A$3:$Y$2185,18,FALSE)</f>
        <v>Europa</v>
      </c>
      <c r="T1315" t="str">
        <f>VLOOKUP(B1315,[1]Arkusz5!$A$3:$Y$2185,19,FALSE)</f>
        <v>Polska</v>
      </c>
      <c r="U1315" t="str">
        <f>VLOOKUP(B1315,[1]Arkusz5!$A$3:$Y$2185,20,FALSE)</f>
        <v>wielkopolskie</v>
      </c>
      <c r="V1315" t="str">
        <f>VLOOKUP(B1315,[1]Arkusz5!$A$3:$Y$2185,21,FALSE)</f>
        <v>kępiński</v>
      </c>
      <c r="W1315" t="str">
        <f>VLOOKUP(B1315,[1]Arkusz5!$A$3:$Y$2185,22,FALSE)</f>
        <v>Rychtal</v>
      </c>
      <c r="X1315" t="str">
        <f>VLOOKUP(B1315,[1]Arkusz5!$A$3:$Y$2185,23,FALSE)</f>
        <v>318.56 Równina Oleśnicka</v>
      </c>
      <c r="Y1315" t="str">
        <f>VLOOKUP(B1315,[1]Arkusz5!$A$3:$Y$2185,24,FALSE)</f>
        <v>Continental Bio-geographical Region</v>
      </c>
      <c r="Z1315" t="str">
        <f>VLOOKUP(B1315,[1]Arkusz5!$A$3:$Y$2185,25,FALSE)</f>
        <v>Fraxino-Alnetum (=Circaeo-Alnetum)</v>
      </c>
    </row>
    <row r="1316" spans="1:26" x14ac:dyDescent="0.25">
      <c r="A1316">
        <v>1315</v>
      </c>
      <c r="B1316" t="s">
        <v>7682</v>
      </c>
      <c r="C1316" t="str">
        <f>VLOOKUP(B1316,[1]Arkusz5!$A$3:$Y$2185,2,FALSE)</f>
        <v>52.299467</v>
      </c>
      <c r="D1316" t="str">
        <f>VLOOKUP(B1316,[1]Arkusz5!$A$3:$Y$2185,3,FALSE)</f>
        <v>16.061133</v>
      </c>
      <c r="E1316" t="str">
        <f>VLOOKUP(B1316,[1]Arkusz5!$A$3:$Y$2185,4,FALSE)</f>
        <v>33UWT79</v>
      </c>
      <c r="F1316" t="str">
        <f>VLOOKUP(B1316,[1]Arkusz5!$A$3:$Y$2185,5,FALSE)</f>
        <v>BD12</v>
      </c>
      <c r="G1316">
        <f>VLOOKUP(B1316,[1]Arkusz5!$A$3:$Y$2185,6,FALSE)</f>
        <v>0</v>
      </c>
      <c r="H1316">
        <f>VLOOKUP(B1316,[1]Arkusz5!$A$3:$Y$2185,7,FALSE)</f>
        <v>0</v>
      </c>
      <c r="I1316">
        <f>VLOOKUP(B1316,[1]Arkusz5!$A$3:$Y$2185,8,FALSE)</f>
        <v>0</v>
      </c>
      <c r="J1316">
        <f>VLOOKUP(B1316,[1]Arkusz5!$A$3:$Y$2185,9,FALSE)</f>
        <v>0</v>
      </c>
      <c r="K1316">
        <f>VLOOKUP(B1316,[1]Arkusz5!$A$3:$Y$2185,10,FALSE)</f>
        <v>0</v>
      </c>
      <c r="L1316">
        <f>VLOOKUP(B1316,[1]Arkusz5!$A$3:$Y$2185,11,FALSE)</f>
        <v>0</v>
      </c>
      <c r="M1316">
        <f>VLOOKUP(B1316,[1]Arkusz5!$A$3:$Y$2185,12,FALSE)</f>
        <v>0</v>
      </c>
      <c r="N1316">
        <f>VLOOKUP(B1316,[1]Arkusz5!$A$3:$Y$2185,13,FALSE)</f>
        <v>0</v>
      </c>
      <c r="O1316">
        <f>VLOOKUP(B1316,[1]Arkusz5!$A$3:$Y$2185,14,FALSE)</f>
        <v>0</v>
      </c>
      <c r="P1316">
        <f>VLOOKUP(B1316,[1]Arkusz5!$A$3:$Y$2185,15,FALSE)</f>
        <v>0</v>
      </c>
      <c r="Q1316">
        <f>VLOOKUP(B1316,[1]Arkusz5!$A$3:$Y$2185,16,FALSE)</f>
        <v>0</v>
      </c>
      <c r="R1316">
        <f>VLOOKUP(B1316,[1]Arkusz5!$A$3:$Y$2185,17,FALSE)</f>
        <v>0</v>
      </c>
      <c r="S1316" t="str">
        <f>VLOOKUP(B1316,[1]Arkusz5!$A$3:$Y$2185,18,FALSE)</f>
        <v>Europa</v>
      </c>
      <c r="T1316" t="str">
        <f>VLOOKUP(B1316,[1]Arkusz5!$A$3:$Y$2185,19,FALSE)</f>
        <v>Polska</v>
      </c>
      <c r="U1316" t="str">
        <f>VLOOKUP(B1316,[1]Arkusz5!$A$3:$Y$2185,20,FALSE)</f>
        <v>wielkopolskie</v>
      </c>
      <c r="V1316" t="str">
        <f>VLOOKUP(B1316,[1]Arkusz5!$A$3:$Y$2185,21,FALSE)</f>
        <v>nowotomyski</v>
      </c>
      <c r="W1316" t="str">
        <f>VLOOKUP(B1316,[1]Arkusz5!$A$3:$Y$2185,22,FALSE)</f>
        <v>Nowy Tomyśl</v>
      </c>
      <c r="X1316" t="str">
        <f>VLOOKUP(B1316,[1]Arkusz5!$A$3:$Y$2185,23,FALSE)</f>
        <v>315.51 Pojezierze Poznańskie</v>
      </c>
      <c r="Y1316" t="str">
        <f>VLOOKUP(B1316,[1]Arkusz5!$A$3:$Y$2185,24,FALSE)</f>
        <v>Continental Bio-geographical Region</v>
      </c>
      <c r="Z1316" t="str">
        <f>VLOOKUP(B1316,[1]Arkusz5!$A$3:$Y$2185,25,FALSE)</f>
        <v>Pino-Quercetum (=Querco-Pinetum + Serratulo-Pinetum)</v>
      </c>
    </row>
    <row r="1317" spans="1:26" x14ac:dyDescent="0.25">
      <c r="A1317">
        <v>1316</v>
      </c>
      <c r="B1317" t="s">
        <v>7685</v>
      </c>
      <c r="C1317" t="str">
        <f>VLOOKUP(B1317,[1]Arkusz5!$A$3:$Y$2185,2,FALSE)</f>
        <v>52.266088</v>
      </c>
      <c r="D1317" t="str">
        <f>VLOOKUP(B1317,[1]Arkusz5!$A$3:$Y$2185,3,FALSE)</f>
        <v>16.796097</v>
      </c>
      <c r="E1317" t="str">
        <f>VLOOKUP(B1317,[1]Arkusz5!$A$3:$Y$2185,4,FALSE)</f>
        <v>33UXT29</v>
      </c>
      <c r="F1317" t="str">
        <f>VLOOKUP(B1317,[1]Arkusz5!$A$3:$Y$2185,5,FALSE)</f>
        <v>BD17</v>
      </c>
      <c r="G1317">
        <f>VLOOKUP(B1317,[1]Arkusz5!$A$3:$Y$2185,6,FALSE)</f>
        <v>0</v>
      </c>
      <c r="H1317">
        <f>VLOOKUP(B1317,[1]Arkusz5!$A$3:$Y$2185,7,FALSE)</f>
        <v>0</v>
      </c>
      <c r="I1317">
        <f>VLOOKUP(B1317,[1]Arkusz5!$A$3:$Y$2185,8,FALSE)</f>
        <v>0</v>
      </c>
      <c r="J1317" t="str">
        <f>VLOOKUP(B1317,[1]Arkusz5!$A$3:$Y$2185,9,FALSE)</f>
        <v>Wielkopolski Park Narodowy</v>
      </c>
      <c r="K1317">
        <f>VLOOKUP(B1317,[1]Arkusz5!$A$3:$Y$2185,10,FALSE)</f>
        <v>0</v>
      </c>
      <c r="L1317">
        <f>VLOOKUP(B1317,[1]Arkusz5!$A$3:$Y$2185,11,FALSE)</f>
        <v>0</v>
      </c>
      <c r="M1317">
        <f>VLOOKUP(B1317,[1]Arkusz5!$A$3:$Y$2185,12,FALSE)</f>
        <v>0</v>
      </c>
      <c r="N1317">
        <f>VLOOKUP(B1317,[1]Arkusz5!$A$3:$Y$2185,13,FALSE)</f>
        <v>0</v>
      </c>
      <c r="O1317">
        <f>VLOOKUP(B1317,[1]Arkusz5!$A$3:$Y$2185,14,FALSE)</f>
        <v>0</v>
      </c>
      <c r="P1317">
        <f>VLOOKUP(B1317,[1]Arkusz5!$A$3:$Y$2185,15,FALSE)</f>
        <v>0</v>
      </c>
      <c r="Q1317" t="str">
        <f>VLOOKUP(B1317,[1]Arkusz5!$A$3:$Y$2185,16,FALSE)</f>
        <v>PLB300017; PLH300010</v>
      </c>
      <c r="R1317" t="str">
        <f>VLOOKUP(B1317,[1]Arkusz5!$A$3:$Y$2185,17,FALSE)</f>
        <v>Ostoja Rogalińska; Ostoja Wielkopolska</v>
      </c>
      <c r="S1317" t="str">
        <f>VLOOKUP(B1317,[1]Arkusz5!$A$3:$Y$2185,18,FALSE)</f>
        <v>Europa</v>
      </c>
      <c r="T1317" t="str">
        <f>VLOOKUP(B1317,[1]Arkusz5!$A$3:$Y$2185,19,FALSE)</f>
        <v>Polska</v>
      </c>
      <c r="U1317" t="str">
        <f>VLOOKUP(B1317,[1]Arkusz5!$A$3:$Y$2185,20,FALSE)</f>
        <v>wielkopolskie</v>
      </c>
      <c r="V1317" t="str">
        <f>VLOOKUP(B1317,[1]Arkusz5!$A$3:$Y$2185,21,FALSE)</f>
        <v>poznański</v>
      </c>
      <c r="W1317" t="str">
        <f>VLOOKUP(B1317,[1]Arkusz5!$A$3:$Y$2185,22,FALSE)</f>
        <v>Stęszew</v>
      </c>
      <c r="X1317" t="str">
        <f>VLOOKUP(B1317,[1]Arkusz5!$A$3:$Y$2185,23,FALSE)</f>
        <v>315.51 Pojezierze Poznańskie</v>
      </c>
      <c r="Y1317" t="str">
        <f>VLOOKUP(B1317,[1]Arkusz5!$A$3:$Y$2185,24,FALSE)</f>
        <v>Continental Bio-geographical Region</v>
      </c>
      <c r="Z1317" t="str">
        <f>VLOOKUP(B1317,[1]Arkusz5!$A$3:$Y$2185,25,FALSE)</f>
        <v>Calamagrostio arundinaceae-Quercetum</v>
      </c>
    </row>
    <row r="1318" spans="1:26" x14ac:dyDescent="0.25">
      <c r="A1318">
        <v>1317</v>
      </c>
      <c r="B1318" t="s">
        <v>7690</v>
      </c>
      <c r="C1318" t="str">
        <f>VLOOKUP(B1318,[1]Arkusz5!$A$3:$Y$2185,2,FALSE)</f>
        <v>52.343834</v>
      </c>
      <c r="D1318" t="str">
        <f>VLOOKUP(B1318,[1]Arkusz5!$A$3:$Y$2185,3,FALSE)</f>
        <v>18.477451</v>
      </c>
      <c r="E1318" t="str">
        <f>VLOOKUP(B1318,[1]Arkusz5!$A$3:$Y$2185,4,FALSE)</f>
        <v>34UCD20</v>
      </c>
      <c r="F1318" t="str">
        <f>VLOOKUP(B1318,[1]Arkusz5!$A$3:$Y$2185,5,FALSE)</f>
        <v>CD19</v>
      </c>
      <c r="G1318">
        <f>VLOOKUP(B1318,[1]Arkusz5!$A$3:$Y$2185,6,FALSE)</f>
        <v>0</v>
      </c>
      <c r="H1318">
        <f>VLOOKUP(B1318,[1]Arkusz5!$A$3:$Y$2185,7,FALSE)</f>
        <v>0</v>
      </c>
      <c r="I1318">
        <f>VLOOKUP(B1318,[1]Arkusz5!$A$3:$Y$2185,8,FALSE)</f>
        <v>0</v>
      </c>
      <c r="J1318">
        <f>VLOOKUP(B1318,[1]Arkusz5!$A$3:$Y$2185,9,FALSE)</f>
        <v>0</v>
      </c>
      <c r="K1318">
        <f>VLOOKUP(B1318,[1]Arkusz5!$A$3:$Y$2185,10,FALSE)</f>
        <v>0</v>
      </c>
      <c r="L1318">
        <f>VLOOKUP(B1318,[1]Arkusz5!$A$3:$Y$2185,11,FALSE)</f>
        <v>0</v>
      </c>
      <c r="M1318">
        <f>VLOOKUP(B1318,[1]Arkusz5!$A$3:$Y$2185,12,FALSE)</f>
        <v>0</v>
      </c>
      <c r="N1318" t="str">
        <f>VLOOKUP(B1318,[1]Arkusz5!$A$3:$Y$2185,13,FALSE)</f>
        <v>Goplańsko-Kujawski</v>
      </c>
      <c r="O1318">
        <f>VLOOKUP(B1318,[1]Arkusz5!$A$3:$Y$2185,14,FALSE)</f>
        <v>0</v>
      </c>
      <c r="P1318">
        <f>VLOOKUP(B1318,[1]Arkusz5!$A$3:$Y$2185,15,FALSE)</f>
        <v>0</v>
      </c>
      <c r="Q1318">
        <f>VLOOKUP(B1318,[1]Arkusz5!$A$3:$Y$2185,16,FALSE)</f>
        <v>0</v>
      </c>
      <c r="R1318">
        <f>VLOOKUP(B1318,[1]Arkusz5!$A$3:$Y$2185,17,FALSE)</f>
        <v>0</v>
      </c>
      <c r="S1318" t="str">
        <f>VLOOKUP(B1318,[1]Arkusz5!$A$3:$Y$2185,18,FALSE)</f>
        <v>Europa</v>
      </c>
      <c r="T1318" t="str">
        <f>VLOOKUP(B1318,[1]Arkusz5!$A$3:$Y$2185,19,FALSE)</f>
        <v>Polska</v>
      </c>
      <c r="U1318" t="str">
        <f>VLOOKUP(B1318,[1]Arkusz5!$A$3:$Y$2185,20,FALSE)</f>
        <v>wielkopolskie</v>
      </c>
      <c r="V1318" t="str">
        <f>VLOOKUP(B1318,[1]Arkusz5!$A$3:$Y$2185,21,FALSE)</f>
        <v>koniński</v>
      </c>
      <c r="W1318" t="str">
        <f>VLOOKUP(B1318,[1]Arkusz5!$A$3:$Y$2185,22,FALSE)</f>
        <v>Sompolno</v>
      </c>
      <c r="X1318" t="str">
        <f>VLOOKUP(B1318,[1]Arkusz5!$A$3:$Y$2185,23,FALSE)</f>
        <v>315.57 Pojezierze Kujawskie</v>
      </c>
      <c r="Y1318" t="str">
        <f>VLOOKUP(B1318,[1]Arkusz5!$A$3:$Y$2185,24,FALSE)</f>
        <v>Continental Bio-geographical Region</v>
      </c>
      <c r="Z1318" t="str">
        <f>VLOOKUP(B1318,[1]Arkusz5!$A$3:$Y$2185,25,FALSE)</f>
        <v>Galio-Carpinetum</v>
      </c>
    </row>
    <row r="1319" spans="1:26" x14ac:dyDescent="0.25">
      <c r="A1319">
        <v>1318</v>
      </c>
      <c r="B1319" t="s">
        <v>7698</v>
      </c>
      <c r="C1319" t="str">
        <f>VLOOKUP(B1319,[1]Arkusz5!$A$3:$Y$2185,2,FALSE)</f>
        <v>51.975502</v>
      </c>
      <c r="D1319" t="str">
        <f>VLOOKUP(B1319,[1]Arkusz5!$A$3:$Y$2185,3,FALSE)</f>
        <v>17.495988</v>
      </c>
      <c r="E1319" t="str">
        <f>VLOOKUP(B1319,[1]Arkusz5!$A$3:$Y$2185,4,FALSE)</f>
        <v>33UXT76</v>
      </c>
      <c r="F1319" t="str">
        <f>VLOOKUP(B1319,[1]Arkusz5!$A$3:$Y$2185,5,FALSE)</f>
        <v>CD52</v>
      </c>
      <c r="G1319">
        <f>VLOOKUP(B1319,[1]Arkusz5!$A$3:$Y$2185,6,FALSE)</f>
        <v>0</v>
      </c>
      <c r="H1319">
        <f>VLOOKUP(B1319,[1]Arkusz5!$A$3:$Y$2185,7,FALSE)</f>
        <v>0</v>
      </c>
      <c r="I1319">
        <f>VLOOKUP(B1319,[1]Arkusz5!$A$3:$Y$2185,8,FALSE)</f>
        <v>0</v>
      </c>
      <c r="J1319">
        <f>VLOOKUP(B1319,[1]Arkusz5!$A$3:$Y$2185,9,FALSE)</f>
        <v>0</v>
      </c>
      <c r="K1319">
        <f>VLOOKUP(B1319,[1]Arkusz5!$A$3:$Y$2185,10,FALSE)</f>
        <v>0</v>
      </c>
      <c r="L1319">
        <f>VLOOKUP(B1319,[1]Arkusz5!$A$3:$Y$2185,11,FALSE)</f>
        <v>0</v>
      </c>
      <c r="M1319">
        <f>VLOOKUP(B1319,[1]Arkusz5!$A$3:$Y$2185,12,FALSE)</f>
        <v>0</v>
      </c>
      <c r="N1319">
        <f>VLOOKUP(B1319,[1]Arkusz5!$A$3:$Y$2185,13,FALSE)</f>
        <v>0</v>
      </c>
      <c r="O1319">
        <f>VLOOKUP(B1319,[1]Arkusz5!$A$3:$Y$2185,14,FALSE)</f>
        <v>0</v>
      </c>
      <c r="P1319">
        <f>VLOOKUP(B1319,[1]Arkusz5!$A$3:$Y$2185,15,FALSE)</f>
        <v>0</v>
      </c>
      <c r="Q1319">
        <f>VLOOKUP(B1319,[1]Arkusz5!$A$3:$Y$2185,16,FALSE)</f>
        <v>0</v>
      </c>
      <c r="R1319">
        <f>VLOOKUP(B1319,[1]Arkusz5!$A$3:$Y$2185,17,FALSE)</f>
        <v>0</v>
      </c>
      <c r="S1319" t="str">
        <f>VLOOKUP(B1319,[1]Arkusz5!$A$3:$Y$2185,18,FALSE)</f>
        <v>Europa</v>
      </c>
      <c r="T1319" t="str">
        <f>VLOOKUP(B1319,[1]Arkusz5!$A$3:$Y$2185,19,FALSE)</f>
        <v>Polska</v>
      </c>
      <c r="U1319" t="str">
        <f>VLOOKUP(B1319,[1]Arkusz5!$A$3:$Y$2185,20,FALSE)</f>
        <v>wielkopolskie</v>
      </c>
      <c r="V1319" t="str">
        <f>VLOOKUP(B1319,[1]Arkusz5!$A$3:$Y$2185,21,FALSE)</f>
        <v>jarociński</v>
      </c>
      <c r="W1319" t="str">
        <f>VLOOKUP(B1319,[1]Arkusz5!$A$3:$Y$2185,22,FALSE)</f>
        <v>Jarocin</v>
      </c>
      <c r="X1319" t="str">
        <f>VLOOKUP(B1319,[1]Arkusz5!$A$3:$Y$2185,23,FALSE)</f>
        <v>318.12 Wysoczyzna Kaliska</v>
      </c>
      <c r="Y1319" t="str">
        <f>VLOOKUP(B1319,[1]Arkusz5!$A$3:$Y$2185,24,FALSE)</f>
        <v>Continental Bio-geographical Region</v>
      </c>
      <c r="Z1319" t="str">
        <f>VLOOKUP(B1319,[1]Arkusz5!$A$3:$Y$2185,25,FALSE)</f>
        <v>Galio-Carpinetum</v>
      </c>
    </row>
    <row r="1320" spans="1:26" x14ac:dyDescent="0.25">
      <c r="A1320">
        <v>1319</v>
      </c>
      <c r="B1320" t="s">
        <v>7703</v>
      </c>
      <c r="C1320" t="str">
        <f>VLOOKUP(B1320,[1]Arkusz5!$A$3:$Y$2185,2,FALSE)</f>
        <v>52.2877</v>
      </c>
      <c r="D1320" t="str">
        <f>VLOOKUP(B1320,[1]Arkusz5!$A$3:$Y$2185,3,FALSE)</f>
        <v>16.8536</v>
      </c>
      <c r="E1320" t="str">
        <f>VLOOKUP(B1320,[1]Arkusz5!$A$3:$Y$2185,4,FALSE)</f>
        <v>33UXT29</v>
      </c>
      <c r="F1320" t="str">
        <f>VLOOKUP(B1320,[1]Arkusz5!$A$3:$Y$2185,5,FALSE)</f>
        <v>BD18</v>
      </c>
      <c r="G1320">
        <f>VLOOKUP(B1320,[1]Arkusz5!$A$3:$Y$2185,6,FALSE)</f>
        <v>0</v>
      </c>
      <c r="H1320">
        <f>VLOOKUP(B1320,[1]Arkusz5!$A$3:$Y$2185,7,FALSE)</f>
        <v>0</v>
      </c>
      <c r="I1320">
        <f>VLOOKUP(B1320,[1]Arkusz5!$A$3:$Y$2185,8,FALSE)</f>
        <v>0</v>
      </c>
      <c r="J1320" t="str">
        <f>VLOOKUP(B1320,[1]Arkusz5!$A$3:$Y$2185,9,FALSE)</f>
        <v>Wielkopolski Park Narodowy</v>
      </c>
      <c r="K1320">
        <f>VLOOKUP(B1320,[1]Arkusz5!$A$3:$Y$2185,10,FALSE)</f>
        <v>0</v>
      </c>
      <c r="L1320">
        <f>VLOOKUP(B1320,[1]Arkusz5!$A$3:$Y$2185,11,FALSE)</f>
        <v>0</v>
      </c>
      <c r="M1320">
        <f>VLOOKUP(B1320,[1]Arkusz5!$A$3:$Y$2185,12,FALSE)</f>
        <v>0</v>
      </c>
      <c r="N1320">
        <f>VLOOKUP(B1320,[1]Arkusz5!$A$3:$Y$2185,13,FALSE)</f>
        <v>0</v>
      </c>
      <c r="O1320">
        <f>VLOOKUP(B1320,[1]Arkusz5!$A$3:$Y$2185,14,FALSE)</f>
        <v>0</v>
      </c>
      <c r="P1320">
        <f>VLOOKUP(B1320,[1]Arkusz5!$A$3:$Y$2185,15,FALSE)</f>
        <v>0</v>
      </c>
      <c r="Q1320">
        <f>VLOOKUP(B1320,[1]Arkusz5!$A$3:$Y$2185,16,FALSE)</f>
        <v>0</v>
      </c>
      <c r="R1320">
        <f>VLOOKUP(B1320,[1]Arkusz5!$A$3:$Y$2185,17,FALSE)</f>
        <v>0</v>
      </c>
      <c r="S1320" t="str">
        <f>VLOOKUP(B1320,[1]Arkusz5!$A$3:$Y$2185,18,FALSE)</f>
        <v>Europa</v>
      </c>
      <c r="T1320" t="str">
        <f>VLOOKUP(B1320,[1]Arkusz5!$A$3:$Y$2185,19,FALSE)</f>
        <v>Polska</v>
      </c>
      <c r="U1320" t="str">
        <f>VLOOKUP(B1320,[1]Arkusz5!$A$3:$Y$2185,20,FALSE)</f>
        <v>wielkopolskie</v>
      </c>
      <c r="V1320" t="str">
        <f>VLOOKUP(B1320,[1]Arkusz5!$A$3:$Y$2185,21,FALSE)</f>
        <v>poznański</v>
      </c>
      <c r="W1320" t="str">
        <f>VLOOKUP(B1320,[1]Arkusz5!$A$3:$Y$2185,22,FALSE)</f>
        <v>Puszczykowo</v>
      </c>
      <c r="X1320" t="str">
        <f>VLOOKUP(B1320,[1]Arkusz5!$A$3:$Y$2185,23,FALSE)</f>
        <v>315.52 Poznański Przełom Warty</v>
      </c>
      <c r="Y1320" t="str">
        <f>VLOOKUP(B1320,[1]Arkusz5!$A$3:$Y$2185,24,FALSE)</f>
        <v>Continental Bio-geographical Region</v>
      </c>
      <c r="Z1320" t="str">
        <f>VLOOKUP(B1320,[1]Arkusz5!$A$3:$Y$2185,25,FALSE)</f>
        <v>Galio-Carpinetum</v>
      </c>
    </row>
    <row r="1321" spans="1:26" x14ac:dyDescent="0.25">
      <c r="A1321">
        <v>1320</v>
      </c>
      <c r="B1321" t="s">
        <v>7705</v>
      </c>
      <c r="C1321" t="str">
        <f>VLOOKUP(B1321,[1]Arkusz5!$A$3:$Y$2185,2,FALSE)</f>
        <v>51.550502</v>
      </c>
      <c r="D1321" t="str">
        <f>VLOOKUP(B1321,[1]Arkusz5!$A$3:$Y$2185,3,FALSE)</f>
        <v>18.175665</v>
      </c>
      <c r="E1321" t="str">
        <f>VLOOKUP(B1321,[1]Arkusz5!$A$3:$Y$2185,4,FALSE)</f>
        <v>34UCC01</v>
      </c>
      <c r="F1321" t="str">
        <f>VLOOKUP(B1321,[1]Arkusz5!$A$3:$Y$2185,5,FALSE)</f>
        <v>CD97</v>
      </c>
      <c r="G1321">
        <f>VLOOKUP(B1321,[1]Arkusz5!$A$3:$Y$2185,6,FALSE)</f>
        <v>0</v>
      </c>
      <c r="H1321">
        <f>VLOOKUP(B1321,[1]Arkusz5!$A$3:$Y$2185,7,FALSE)</f>
        <v>0</v>
      </c>
      <c r="I1321">
        <f>VLOOKUP(B1321,[1]Arkusz5!$A$3:$Y$2185,8,FALSE)</f>
        <v>0</v>
      </c>
      <c r="J1321">
        <f>VLOOKUP(B1321,[1]Arkusz5!$A$3:$Y$2185,9,FALSE)</f>
        <v>0</v>
      </c>
      <c r="K1321">
        <f>VLOOKUP(B1321,[1]Arkusz5!$A$3:$Y$2185,10,FALSE)</f>
        <v>0</v>
      </c>
      <c r="L1321">
        <f>VLOOKUP(B1321,[1]Arkusz5!$A$3:$Y$2185,11,FALSE)</f>
        <v>0</v>
      </c>
      <c r="M1321">
        <f>VLOOKUP(B1321,[1]Arkusz5!$A$3:$Y$2185,12,FALSE)</f>
        <v>0</v>
      </c>
      <c r="N1321" t="str">
        <f>VLOOKUP(B1321,[1]Arkusz5!$A$3:$Y$2185,13,FALSE)</f>
        <v>Dolina Rzeki Prosny</v>
      </c>
      <c r="O1321">
        <f>VLOOKUP(B1321,[1]Arkusz5!$A$3:$Y$2185,14,FALSE)</f>
        <v>0</v>
      </c>
      <c r="P1321">
        <f>VLOOKUP(B1321,[1]Arkusz5!$A$3:$Y$2185,15,FALSE)</f>
        <v>0</v>
      </c>
      <c r="Q1321">
        <f>VLOOKUP(B1321,[1]Arkusz5!$A$3:$Y$2185,16,FALSE)</f>
        <v>0</v>
      </c>
      <c r="R1321">
        <f>VLOOKUP(B1321,[1]Arkusz5!$A$3:$Y$2185,17,FALSE)</f>
        <v>0</v>
      </c>
      <c r="S1321" t="str">
        <f>VLOOKUP(B1321,[1]Arkusz5!$A$3:$Y$2185,18,FALSE)</f>
        <v>Europa</v>
      </c>
      <c r="T1321" t="str">
        <f>VLOOKUP(B1321,[1]Arkusz5!$A$3:$Y$2185,19,FALSE)</f>
        <v>Polska</v>
      </c>
      <c r="U1321" t="str">
        <f>VLOOKUP(B1321,[1]Arkusz5!$A$3:$Y$2185,20,FALSE)</f>
        <v>wielkopolskie</v>
      </c>
      <c r="V1321" t="str">
        <f>VLOOKUP(B1321,[1]Arkusz5!$A$3:$Y$2185,21,FALSE)</f>
        <v>ostrowski</v>
      </c>
      <c r="W1321" t="str">
        <f>VLOOKUP(B1321,[1]Arkusz5!$A$3:$Y$2185,22,FALSE)</f>
        <v>Sieroszewice</v>
      </c>
      <c r="X1321" t="str">
        <f>VLOOKUP(B1321,[1]Arkusz5!$A$3:$Y$2185,23,FALSE)</f>
        <v>318.21 Kotlina Grabowska</v>
      </c>
      <c r="Y1321" t="str">
        <f>VLOOKUP(B1321,[1]Arkusz5!$A$3:$Y$2185,24,FALSE)</f>
        <v>Continental Bio-geographical Region</v>
      </c>
      <c r="Z1321" t="str">
        <f>VLOOKUP(B1321,[1]Arkusz5!$A$3:$Y$2185,25,FALSE)</f>
        <v>Pino-Quercetum (=Querco-Pinetum + Serratulo-Pinetum)</v>
      </c>
    </row>
    <row r="1322" spans="1:26" x14ac:dyDescent="0.25">
      <c r="A1322">
        <v>1321</v>
      </c>
      <c r="B1322" t="s">
        <v>7713</v>
      </c>
      <c r="C1322" t="str">
        <f>VLOOKUP(B1322,[1]Arkusz5!$A$3:$Y$2185,2,FALSE)</f>
        <v>51.84337</v>
      </c>
      <c r="D1322" t="str">
        <f>VLOOKUP(B1322,[1]Arkusz5!$A$3:$Y$2185,3,FALSE)</f>
        <v>16.574489</v>
      </c>
      <c r="E1322" t="str">
        <f>VLOOKUP(B1322,[1]Arkusz5!$A$3:$Y$2185,4,FALSE)</f>
        <v>33UXT04</v>
      </c>
      <c r="F1322" t="str">
        <f>VLOOKUP(B1322,[1]Arkusz5!$A$3:$Y$2185,5,FALSE)</f>
        <v>BD66</v>
      </c>
      <c r="G1322">
        <f>VLOOKUP(B1322,[1]Arkusz5!$A$3:$Y$2185,6,FALSE)</f>
        <v>0</v>
      </c>
      <c r="H1322">
        <f>VLOOKUP(B1322,[1]Arkusz5!$A$3:$Y$2185,7,FALSE)</f>
        <v>0</v>
      </c>
      <c r="I1322">
        <f>VLOOKUP(B1322,[1]Arkusz5!$A$3:$Y$2185,8,FALSE)</f>
        <v>0</v>
      </c>
      <c r="J1322">
        <f>VLOOKUP(B1322,[1]Arkusz5!$A$3:$Y$2185,9,FALSE)</f>
        <v>0</v>
      </c>
      <c r="K1322">
        <f>VLOOKUP(B1322,[1]Arkusz5!$A$3:$Y$2185,10,FALSE)</f>
        <v>0</v>
      </c>
      <c r="L1322">
        <f>VLOOKUP(B1322,[1]Arkusz5!$A$3:$Y$2185,11,FALSE)</f>
        <v>0</v>
      </c>
      <c r="M1322">
        <f>VLOOKUP(B1322,[1]Arkusz5!$A$3:$Y$2185,12,FALSE)</f>
        <v>0</v>
      </c>
      <c r="N1322">
        <f>VLOOKUP(B1322,[1]Arkusz5!$A$3:$Y$2185,13,FALSE)</f>
        <v>0</v>
      </c>
      <c r="O1322">
        <f>VLOOKUP(B1322,[1]Arkusz5!$A$3:$Y$2185,14,FALSE)</f>
        <v>0</v>
      </c>
      <c r="P1322">
        <f>VLOOKUP(B1322,[1]Arkusz5!$A$3:$Y$2185,15,FALSE)</f>
        <v>0</v>
      </c>
      <c r="Q1322">
        <f>VLOOKUP(B1322,[1]Arkusz5!$A$3:$Y$2185,16,FALSE)</f>
        <v>0</v>
      </c>
      <c r="R1322">
        <f>VLOOKUP(B1322,[1]Arkusz5!$A$3:$Y$2185,17,FALSE)</f>
        <v>0</v>
      </c>
      <c r="S1322" t="str">
        <f>VLOOKUP(B1322,[1]Arkusz5!$A$3:$Y$2185,18,FALSE)</f>
        <v>Europa</v>
      </c>
      <c r="T1322" t="str">
        <f>VLOOKUP(B1322,[1]Arkusz5!$A$3:$Y$2185,19,FALSE)</f>
        <v>Polska</v>
      </c>
      <c r="U1322" t="str">
        <f>VLOOKUP(B1322,[1]Arkusz5!$A$3:$Y$2185,20,FALSE)</f>
        <v>wielkopolskie</v>
      </c>
      <c r="V1322" t="str">
        <f>VLOOKUP(B1322,[1]Arkusz5!$A$3:$Y$2185,21,FALSE)</f>
        <v>Leszno</v>
      </c>
      <c r="W1322" t="str">
        <f>VLOOKUP(B1322,[1]Arkusz5!$A$3:$Y$2185,22,FALSE)</f>
        <v>Leszno</v>
      </c>
      <c r="X1322" t="str">
        <f>VLOOKUP(B1322,[1]Arkusz5!$A$3:$Y$2185,23,FALSE)</f>
        <v>318.11 Wysoczyzna Leszczyńska</v>
      </c>
      <c r="Y1322" t="str">
        <f>VLOOKUP(B1322,[1]Arkusz5!$A$3:$Y$2185,24,FALSE)</f>
        <v>Continental Bio-geographical Region</v>
      </c>
      <c r="Z1322" t="str">
        <f>VLOOKUP(B1322,[1]Arkusz5!$A$3:$Y$2185,25,FALSE)</f>
        <v>Galio-Carpinetum</v>
      </c>
    </row>
    <row r="1323" spans="1:26" x14ac:dyDescent="0.25">
      <c r="A1323">
        <v>1322</v>
      </c>
      <c r="B1323" t="s">
        <v>7723</v>
      </c>
      <c r="C1323" t="str">
        <f>VLOOKUP(B1323,[1]Arkusz5!$A$3:$Y$2185,2,FALSE)</f>
        <v>53.152237</v>
      </c>
      <c r="D1323" t="str">
        <f>VLOOKUP(B1323,[1]Arkusz5!$A$3:$Y$2185,3,FALSE)</f>
        <v>17.268049</v>
      </c>
      <c r="E1323" t="str">
        <f>VLOOKUP(B1323,[1]Arkusz5!$A$3:$Y$2185,4,FALSE)</f>
        <v>33UXU59</v>
      </c>
      <c r="F1323" t="str">
        <f>VLOOKUP(B1323,[1]Arkusz5!$A$3:$Y$2185,5,FALSE)</f>
        <v>CC21</v>
      </c>
      <c r="G1323">
        <f>VLOOKUP(B1323,[1]Arkusz5!$A$3:$Y$2185,6,FALSE)</f>
        <v>0</v>
      </c>
      <c r="H1323">
        <f>VLOOKUP(B1323,[1]Arkusz5!$A$3:$Y$2185,7,FALSE)</f>
        <v>0</v>
      </c>
      <c r="I1323">
        <f>VLOOKUP(B1323,[1]Arkusz5!$A$3:$Y$2185,8,FALSE)</f>
        <v>0</v>
      </c>
      <c r="J1323">
        <f>VLOOKUP(B1323,[1]Arkusz5!$A$3:$Y$2185,9,FALSE)</f>
        <v>0</v>
      </c>
      <c r="K1323">
        <f>VLOOKUP(B1323,[1]Arkusz5!$A$3:$Y$2185,10,FALSE)</f>
        <v>0</v>
      </c>
      <c r="L1323">
        <f>VLOOKUP(B1323,[1]Arkusz5!$A$3:$Y$2185,11,FALSE)</f>
        <v>0</v>
      </c>
      <c r="M1323">
        <f>VLOOKUP(B1323,[1]Arkusz5!$A$3:$Y$2185,12,FALSE)</f>
        <v>0</v>
      </c>
      <c r="N1323">
        <f>VLOOKUP(B1323,[1]Arkusz5!$A$3:$Y$2185,13,FALSE)</f>
        <v>0</v>
      </c>
      <c r="O1323">
        <f>VLOOKUP(B1323,[1]Arkusz5!$A$3:$Y$2185,14,FALSE)</f>
        <v>0</v>
      </c>
      <c r="P1323">
        <f>VLOOKUP(B1323,[1]Arkusz5!$A$3:$Y$2185,15,FALSE)</f>
        <v>0</v>
      </c>
      <c r="Q1323">
        <f>VLOOKUP(B1323,[1]Arkusz5!$A$3:$Y$2185,16,FALSE)</f>
        <v>0</v>
      </c>
      <c r="R1323">
        <f>VLOOKUP(B1323,[1]Arkusz5!$A$3:$Y$2185,17,FALSE)</f>
        <v>0</v>
      </c>
      <c r="S1323" t="str">
        <f>VLOOKUP(B1323,[1]Arkusz5!$A$3:$Y$2185,18,FALSE)</f>
        <v>Europa</v>
      </c>
      <c r="T1323" t="str">
        <f>VLOOKUP(B1323,[1]Arkusz5!$A$3:$Y$2185,19,FALSE)</f>
        <v>Polska</v>
      </c>
      <c r="U1323" t="str">
        <f>VLOOKUP(B1323,[1]Arkusz5!$A$3:$Y$2185,20,FALSE)</f>
        <v>wielkopolskie</v>
      </c>
      <c r="V1323" t="str">
        <f>VLOOKUP(B1323,[1]Arkusz5!$A$3:$Y$2185,21,FALSE)</f>
        <v>pilski</v>
      </c>
      <c r="W1323" t="str">
        <f>VLOOKUP(B1323,[1]Arkusz5!$A$3:$Y$2185,22,FALSE)</f>
        <v>Wyrzysk</v>
      </c>
      <c r="X1323" t="str">
        <f>VLOOKUP(B1323,[1]Arkusz5!$A$3:$Y$2185,23,FALSE)</f>
        <v>314.69 Pojezierze Krajeńskie</v>
      </c>
      <c r="Y1323" t="str">
        <f>VLOOKUP(B1323,[1]Arkusz5!$A$3:$Y$2185,24,FALSE)</f>
        <v>Continental Bio-geographical Region</v>
      </c>
      <c r="Z1323" t="str">
        <f>VLOOKUP(B1323,[1]Arkusz5!$A$3:$Y$2185,25,FALSE)</f>
        <v>Galio-Carpinetum</v>
      </c>
    </row>
    <row r="1324" spans="1:26" x14ac:dyDescent="0.25">
      <c r="A1324">
        <v>1323</v>
      </c>
      <c r="B1324" t="s">
        <v>7727</v>
      </c>
      <c r="C1324" t="str">
        <f>VLOOKUP(B1324,[1]Arkusz5!$A$3:$Y$2185,2,FALSE)</f>
        <v>51.84337</v>
      </c>
      <c r="D1324" t="str">
        <f>VLOOKUP(B1324,[1]Arkusz5!$A$3:$Y$2185,3,FALSE)</f>
        <v>16.574489</v>
      </c>
      <c r="E1324" t="str">
        <f>VLOOKUP(B1324,[1]Arkusz5!$A$3:$Y$2185,4,FALSE)</f>
        <v>33UXT04</v>
      </c>
      <c r="F1324" t="str">
        <f>VLOOKUP(B1324,[1]Arkusz5!$A$3:$Y$2185,5,FALSE)</f>
        <v>BD66</v>
      </c>
      <c r="G1324">
        <f>VLOOKUP(B1324,[1]Arkusz5!$A$3:$Y$2185,6,FALSE)</f>
        <v>0</v>
      </c>
      <c r="H1324">
        <f>VLOOKUP(B1324,[1]Arkusz5!$A$3:$Y$2185,7,FALSE)</f>
        <v>0</v>
      </c>
      <c r="I1324">
        <f>VLOOKUP(B1324,[1]Arkusz5!$A$3:$Y$2185,8,FALSE)</f>
        <v>0</v>
      </c>
      <c r="J1324">
        <f>VLOOKUP(B1324,[1]Arkusz5!$A$3:$Y$2185,9,FALSE)</f>
        <v>0</v>
      </c>
      <c r="K1324">
        <f>VLOOKUP(B1324,[1]Arkusz5!$A$3:$Y$2185,10,FALSE)</f>
        <v>0</v>
      </c>
      <c r="L1324">
        <f>VLOOKUP(B1324,[1]Arkusz5!$A$3:$Y$2185,11,FALSE)</f>
        <v>0</v>
      </c>
      <c r="M1324">
        <f>VLOOKUP(B1324,[1]Arkusz5!$A$3:$Y$2185,12,FALSE)</f>
        <v>0</v>
      </c>
      <c r="N1324">
        <f>VLOOKUP(B1324,[1]Arkusz5!$A$3:$Y$2185,13,FALSE)</f>
        <v>0</v>
      </c>
      <c r="O1324">
        <f>VLOOKUP(B1324,[1]Arkusz5!$A$3:$Y$2185,14,FALSE)</f>
        <v>0</v>
      </c>
      <c r="P1324">
        <f>VLOOKUP(B1324,[1]Arkusz5!$A$3:$Y$2185,15,FALSE)</f>
        <v>0</v>
      </c>
      <c r="Q1324">
        <f>VLOOKUP(B1324,[1]Arkusz5!$A$3:$Y$2185,16,FALSE)</f>
        <v>0</v>
      </c>
      <c r="R1324">
        <f>VLOOKUP(B1324,[1]Arkusz5!$A$3:$Y$2185,17,FALSE)</f>
        <v>0</v>
      </c>
      <c r="S1324" t="str">
        <f>VLOOKUP(B1324,[1]Arkusz5!$A$3:$Y$2185,18,FALSE)</f>
        <v>Europa</v>
      </c>
      <c r="T1324" t="str">
        <f>VLOOKUP(B1324,[1]Arkusz5!$A$3:$Y$2185,19,FALSE)</f>
        <v>Polska</v>
      </c>
      <c r="U1324" t="str">
        <f>VLOOKUP(B1324,[1]Arkusz5!$A$3:$Y$2185,20,FALSE)</f>
        <v>wielkopolskie</v>
      </c>
      <c r="V1324" t="str">
        <f>VLOOKUP(B1324,[1]Arkusz5!$A$3:$Y$2185,21,FALSE)</f>
        <v>Leszno</v>
      </c>
      <c r="W1324" t="str">
        <f>VLOOKUP(B1324,[1]Arkusz5!$A$3:$Y$2185,22,FALSE)</f>
        <v>Leszno</v>
      </c>
      <c r="X1324" t="str">
        <f>VLOOKUP(B1324,[1]Arkusz5!$A$3:$Y$2185,23,FALSE)</f>
        <v>318.11 Wysoczyzna Leszczyńska</v>
      </c>
      <c r="Y1324" t="str">
        <f>VLOOKUP(B1324,[1]Arkusz5!$A$3:$Y$2185,24,FALSE)</f>
        <v>Continental Bio-geographical Region</v>
      </c>
      <c r="Z1324" t="str">
        <f>VLOOKUP(B1324,[1]Arkusz5!$A$3:$Y$2185,25,FALSE)</f>
        <v>Galio-Carpinetum</v>
      </c>
    </row>
    <row r="1325" spans="1:26" x14ac:dyDescent="0.25">
      <c r="A1325">
        <v>1324</v>
      </c>
      <c r="B1325" t="s">
        <v>7728</v>
      </c>
      <c r="C1325" t="str">
        <f>VLOOKUP(B1325,[1]Arkusz5!$A$3:$Y$2185,2,FALSE)</f>
        <v>52.404347</v>
      </c>
      <c r="D1325" t="str">
        <f>VLOOKUP(B1325,[1]Arkusz5!$A$3:$Y$2185,3,FALSE)</f>
        <v>16.925321</v>
      </c>
      <c r="E1325" t="str">
        <f>VLOOKUP(B1325,[1]Arkusz5!$A$3:$Y$2185,4,FALSE)</f>
        <v>33UXU30</v>
      </c>
      <c r="F1325" t="str">
        <f>VLOOKUP(B1325,[1]Arkusz5!$A$3:$Y$2185,5,FALSE)</f>
        <v>BD08</v>
      </c>
      <c r="G1325">
        <f>VLOOKUP(B1325,[1]Arkusz5!$A$3:$Y$2185,6,FALSE)</f>
        <v>0</v>
      </c>
      <c r="H1325">
        <f>VLOOKUP(B1325,[1]Arkusz5!$A$3:$Y$2185,7,FALSE)</f>
        <v>0</v>
      </c>
      <c r="I1325">
        <f>VLOOKUP(B1325,[1]Arkusz5!$A$3:$Y$2185,8,FALSE)</f>
        <v>0</v>
      </c>
      <c r="J1325">
        <f>VLOOKUP(B1325,[1]Arkusz5!$A$3:$Y$2185,9,FALSE)</f>
        <v>0</v>
      </c>
      <c r="K1325">
        <f>VLOOKUP(B1325,[1]Arkusz5!$A$3:$Y$2185,10,FALSE)</f>
        <v>0</v>
      </c>
      <c r="L1325">
        <f>VLOOKUP(B1325,[1]Arkusz5!$A$3:$Y$2185,11,FALSE)</f>
        <v>0</v>
      </c>
      <c r="M1325">
        <f>VLOOKUP(B1325,[1]Arkusz5!$A$3:$Y$2185,12,FALSE)</f>
        <v>0</v>
      </c>
      <c r="N1325">
        <f>VLOOKUP(B1325,[1]Arkusz5!$A$3:$Y$2185,13,FALSE)</f>
        <v>0</v>
      </c>
      <c r="O1325">
        <f>VLOOKUP(B1325,[1]Arkusz5!$A$3:$Y$2185,14,FALSE)</f>
        <v>0</v>
      </c>
      <c r="P1325">
        <f>VLOOKUP(B1325,[1]Arkusz5!$A$3:$Y$2185,15,FALSE)</f>
        <v>0</v>
      </c>
      <c r="Q1325">
        <f>VLOOKUP(B1325,[1]Arkusz5!$A$3:$Y$2185,16,FALSE)</f>
        <v>0</v>
      </c>
      <c r="R1325">
        <f>VLOOKUP(B1325,[1]Arkusz5!$A$3:$Y$2185,17,FALSE)</f>
        <v>0</v>
      </c>
      <c r="S1325" t="str">
        <f>VLOOKUP(B1325,[1]Arkusz5!$A$3:$Y$2185,18,FALSE)</f>
        <v>Europa</v>
      </c>
      <c r="T1325" t="str">
        <f>VLOOKUP(B1325,[1]Arkusz5!$A$3:$Y$2185,19,FALSE)</f>
        <v>Polska</v>
      </c>
      <c r="U1325" t="str">
        <f>VLOOKUP(B1325,[1]Arkusz5!$A$3:$Y$2185,20,FALSE)</f>
        <v>wielkopolskie</v>
      </c>
      <c r="V1325" t="str">
        <f>VLOOKUP(B1325,[1]Arkusz5!$A$3:$Y$2185,21,FALSE)</f>
        <v>Poznań</v>
      </c>
      <c r="W1325" t="str">
        <f>VLOOKUP(B1325,[1]Arkusz5!$A$3:$Y$2185,22,FALSE)</f>
        <v>Poznań</v>
      </c>
      <c r="X1325" t="str">
        <f>VLOOKUP(B1325,[1]Arkusz5!$A$3:$Y$2185,23,FALSE)</f>
        <v>315.52 Poznański Przełom Warty</v>
      </c>
      <c r="Y1325" t="str">
        <f>VLOOKUP(B1325,[1]Arkusz5!$A$3:$Y$2185,24,FALSE)</f>
        <v>Continental Bio-geographical Region</v>
      </c>
      <c r="Z1325" t="str">
        <f>VLOOKUP(B1325,[1]Arkusz5!$A$3:$Y$2185,25,FALSE)</f>
        <v>Galio-Carpinetum</v>
      </c>
    </row>
    <row r="1326" spans="1:26" x14ac:dyDescent="0.25">
      <c r="A1326">
        <v>1325</v>
      </c>
      <c r="B1326" t="s">
        <v>7732</v>
      </c>
      <c r="C1326" t="str">
        <f>VLOOKUP(B1326,[1]Arkusz5!$A$3:$Y$2185,2,FALSE)</f>
        <v>51.5911062</v>
      </c>
      <c r="D1326" t="str">
        <f>VLOOKUP(B1326,[1]Arkusz5!$A$3:$Y$2185,3,FALSE)</f>
        <v>17.8250752</v>
      </c>
      <c r="E1326" t="str">
        <f>VLOOKUP(B1326,[1]Arkusz5!$A$3:$Y$2185,4,FALSE)</f>
        <v>33UXT91</v>
      </c>
      <c r="F1326" t="str">
        <f>VLOOKUP(B1326,[1]Arkusz5!$A$3:$Y$2185,5,FALSE)</f>
        <v>CD94</v>
      </c>
      <c r="G1326">
        <f>VLOOKUP(B1326,[1]Arkusz5!$A$3:$Y$2185,6,FALSE)</f>
        <v>0</v>
      </c>
      <c r="H1326">
        <f>VLOOKUP(B1326,[1]Arkusz5!$A$3:$Y$2185,7,FALSE)</f>
        <v>0</v>
      </c>
      <c r="I1326">
        <f>VLOOKUP(B1326,[1]Arkusz5!$A$3:$Y$2185,8,FALSE)</f>
        <v>0</v>
      </c>
      <c r="J1326">
        <f>VLOOKUP(B1326,[1]Arkusz5!$A$3:$Y$2185,9,FALSE)</f>
        <v>0</v>
      </c>
      <c r="K1326">
        <f>VLOOKUP(B1326,[1]Arkusz5!$A$3:$Y$2185,10,FALSE)</f>
        <v>0</v>
      </c>
      <c r="L1326">
        <f>VLOOKUP(B1326,[1]Arkusz5!$A$3:$Y$2185,11,FALSE)</f>
        <v>0</v>
      </c>
      <c r="M1326">
        <f>VLOOKUP(B1326,[1]Arkusz5!$A$3:$Y$2185,12,FALSE)</f>
        <v>0</v>
      </c>
      <c r="N1326" t="str">
        <f>VLOOKUP(B1326,[1]Arkusz5!$A$3:$Y$2185,13,FALSE)</f>
        <v>Wzgórza Ostrzeszowskie i Kotlina Odolanowska (woj. wielkopolskie)</v>
      </c>
      <c r="O1326">
        <f>VLOOKUP(B1326,[1]Arkusz5!$A$3:$Y$2185,14,FALSE)</f>
        <v>0</v>
      </c>
      <c r="P1326">
        <f>VLOOKUP(B1326,[1]Arkusz5!$A$3:$Y$2185,15,FALSE)</f>
        <v>0</v>
      </c>
      <c r="Q1326">
        <f>VLOOKUP(B1326,[1]Arkusz5!$A$3:$Y$2185,16,FALSE)</f>
        <v>0</v>
      </c>
      <c r="R1326">
        <f>VLOOKUP(B1326,[1]Arkusz5!$A$3:$Y$2185,17,FALSE)</f>
        <v>0</v>
      </c>
      <c r="S1326" t="str">
        <f>VLOOKUP(B1326,[1]Arkusz5!$A$3:$Y$2185,18,FALSE)</f>
        <v>Europa</v>
      </c>
      <c r="T1326" t="str">
        <f>VLOOKUP(B1326,[1]Arkusz5!$A$3:$Y$2185,19,FALSE)</f>
        <v>Polska</v>
      </c>
      <c r="U1326" t="str">
        <f>VLOOKUP(B1326,[1]Arkusz5!$A$3:$Y$2185,20,FALSE)</f>
        <v>wielkopolskie</v>
      </c>
      <c r="V1326" t="str">
        <f>VLOOKUP(B1326,[1]Arkusz5!$A$3:$Y$2185,21,FALSE)</f>
        <v>ostrowski</v>
      </c>
      <c r="W1326" t="str">
        <f>VLOOKUP(B1326,[1]Arkusz5!$A$3:$Y$2185,22,FALSE)</f>
        <v>Przygodzice</v>
      </c>
      <c r="X1326" t="str">
        <f>VLOOKUP(B1326,[1]Arkusz5!$A$3:$Y$2185,23,FALSE)</f>
        <v>318.34 Kotlina Milicka</v>
      </c>
      <c r="Y1326" t="str">
        <f>VLOOKUP(B1326,[1]Arkusz5!$A$3:$Y$2185,24,FALSE)</f>
        <v>Continental Bio-geographical Region</v>
      </c>
      <c r="Z1326" t="str">
        <f>VLOOKUP(B1326,[1]Arkusz5!$A$3:$Y$2185,25,FALSE)</f>
        <v>Galio-Carpinetum</v>
      </c>
    </row>
    <row r="1327" spans="1:26" x14ac:dyDescent="0.25">
      <c r="A1327">
        <v>1326</v>
      </c>
      <c r="B1327" t="s">
        <v>7740</v>
      </c>
      <c r="C1327" t="str">
        <f>VLOOKUP(B1327,[1]Arkusz5!$A$3:$Y$2185,2,FALSE)</f>
        <v>52.48003</v>
      </c>
      <c r="D1327" t="str">
        <f>VLOOKUP(B1327,[1]Arkusz5!$A$3:$Y$2185,3,FALSE)</f>
        <v>17.01115</v>
      </c>
      <c r="E1327" t="str">
        <f>VLOOKUP(B1327,[1]Arkusz5!$A$3:$Y$2185,4,FALSE)</f>
        <v>33UXU31</v>
      </c>
      <c r="F1327" t="str">
        <f>VLOOKUP(B1327,[1]Arkusz5!$A$3:$Y$2185,5,FALSE)</f>
        <v>BC99</v>
      </c>
      <c r="G1327">
        <f>VLOOKUP(B1327,[1]Arkusz5!$A$3:$Y$2185,6,FALSE)</f>
        <v>0</v>
      </c>
      <c r="H1327">
        <f>VLOOKUP(B1327,[1]Arkusz5!$A$3:$Y$2185,7,FALSE)</f>
        <v>0</v>
      </c>
      <c r="I1327">
        <f>VLOOKUP(B1327,[1]Arkusz5!$A$3:$Y$2185,8,FALSE)</f>
        <v>0</v>
      </c>
      <c r="J1327">
        <f>VLOOKUP(B1327,[1]Arkusz5!$A$3:$Y$2185,9,FALSE)</f>
        <v>0</v>
      </c>
      <c r="K1327" t="str">
        <f>VLOOKUP(B1327,[1]Arkusz5!$A$3:$Y$2185,10,FALSE)</f>
        <v>Park Krajobrazowy Puszcza Zielonka</v>
      </c>
      <c r="L1327">
        <f>VLOOKUP(B1327,[1]Arkusz5!$A$3:$Y$2185,11,FALSE)</f>
        <v>0</v>
      </c>
      <c r="M1327">
        <f>VLOOKUP(B1327,[1]Arkusz5!$A$3:$Y$2185,12,FALSE)</f>
        <v>0</v>
      </c>
      <c r="N1327">
        <f>VLOOKUP(B1327,[1]Arkusz5!$A$3:$Y$2185,13,FALSE)</f>
        <v>0</v>
      </c>
      <c r="O1327">
        <f>VLOOKUP(B1327,[1]Arkusz5!$A$3:$Y$2185,14,FALSE)</f>
        <v>0</v>
      </c>
      <c r="P1327">
        <f>VLOOKUP(B1327,[1]Arkusz5!$A$3:$Y$2185,15,FALSE)</f>
        <v>0</v>
      </c>
      <c r="Q1327" t="str">
        <f>VLOOKUP(B1327,[1]Arkusz5!$A$3:$Y$2185,16,FALSE)</f>
        <v>PLH300058</v>
      </c>
      <c r="R1327" t="str">
        <f>VLOOKUP(B1327,[1]Arkusz5!$A$3:$Y$2185,17,FALSE)</f>
        <v>Uroczyska Puszczy Zielonki</v>
      </c>
      <c r="S1327" t="str">
        <f>VLOOKUP(B1327,[1]Arkusz5!$A$3:$Y$2185,18,FALSE)</f>
        <v>Europa</v>
      </c>
      <c r="T1327" t="str">
        <f>VLOOKUP(B1327,[1]Arkusz5!$A$3:$Y$2185,19,FALSE)</f>
        <v>Polska</v>
      </c>
      <c r="U1327" t="str">
        <f>VLOOKUP(B1327,[1]Arkusz5!$A$3:$Y$2185,20,FALSE)</f>
        <v>wielkopolskie</v>
      </c>
      <c r="V1327" t="str">
        <f>VLOOKUP(B1327,[1]Arkusz5!$A$3:$Y$2185,21,FALSE)</f>
        <v>poznański</v>
      </c>
      <c r="W1327" t="str">
        <f>VLOOKUP(B1327,[1]Arkusz5!$A$3:$Y$2185,22,FALSE)</f>
        <v>Czerwonak</v>
      </c>
      <c r="X1327" t="str">
        <f>VLOOKUP(B1327,[1]Arkusz5!$A$3:$Y$2185,23,FALSE)</f>
        <v>315.56 Równina Wrzesińska</v>
      </c>
      <c r="Y1327" t="str">
        <f>VLOOKUP(B1327,[1]Arkusz5!$A$3:$Y$2185,24,FALSE)</f>
        <v>Continental Bio-geographical Region</v>
      </c>
      <c r="Z1327" t="str">
        <f>VLOOKUP(B1327,[1]Arkusz5!$A$3:$Y$2185,25,FALSE)</f>
        <v>Potentillo albae-Quercetum typicum</v>
      </c>
    </row>
    <row r="1328" spans="1:26" x14ac:dyDescent="0.25">
      <c r="A1328">
        <v>1327</v>
      </c>
      <c r="B1328" t="s">
        <v>7743</v>
      </c>
      <c r="C1328" t="str">
        <f>VLOOKUP(B1328,[1]Arkusz5!$A$3:$Y$2185,2,FALSE)</f>
        <v>52.61011</v>
      </c>
      <c r="D1328" t="str">
        <f>VLOOKUP(B1328,[1]Arkusz5!$A$3:$Y$2185,3,FALSE)</f>
        <v>16.5784</v>
      </c>
      <c r="E1328" t="str">
        <f>VLOOKUP(B1328,[1]Arkusz5!$A$3:$Y$2185,4,FALSE)</f>
        <v>33UXU03</v>
      </c>
      <c r="F1328" t="str">
        <f>VLOOKUP(B1328,[1]Arkusz5!$A$3:$Y$2185,5,FALSE)</f>
        <v>BC76</v>
      </c>
      <c r="G1328">
        <f>VLOOKUP(B1328,[1]Arkusz5!$A$3:$Y$2185,6,FALSE)</f>
        <v>0</v>
      </c>
      <c r="H1328">
        <f>VLOOKUP(B1328,[1]Arkusz5!$A$3:$Y$2185,7,FALSE)</f>
        <v>0</v>
      </c>
      <c r="I1328">
        <f>VLOOKUP(B1328,[1]Arkusz5!$A$3:$Y$2185,8,FALSE)</f>
        <v>0</v>
      </c>
      <c r="J1328">
        <f>VLOOKUP(B1328,[1]Arkusz5!$A$3:$Y$2185,9,FALSE)</f>
        <v>0</v>
      </c>
      <c r="K1328">
        <f>VLOOKUP(B1328,[1]Arkusz5!$A$3:$Y$2185,10,FALSE)</f>
        <v>0</v>
      </c>
      <c r="L1328">
        <f>VLOOKUP(B1328,[1]Arkusz5!$A$3:$Y$2185,11,FALSE)</f>
        <v>0</v>
      </c>
      <c r="M1328">
        <f>VLOOKUP(B1328,[1]Arkusz5!$A$3:$Y$2185,12,FALSE)</f>
        <v>0</v>
      </c>
      <c r="N1328">
        <f>VLOOKUP(B1328,[1]Arkusz5!$A$3:$Y$2185,13,FALSE)</f>
        <v>0</v>
      </c>
      <c r="O1328">
        <f>VLOOKUP(B1328,[1]Arkusz5!$A$3:$Y$2185,14,FALSE)</f>
        <v>0</v>
      </c>
      <c r="P1328">
        <f>VLOOKUP(B1328,[1]Arkusz5!$A$3:$Y$2185,15,FALSE)</f>
        <v>0</v>
      </c>
      <c r="Q1328">
        <f>VLOOKUP(B1328,[1]Arkusz5!$A$3:$Y$2185,16,FALSE)</f>
        <v>0</v>
      </c>
      <c r="R1328">
        <f>VLOOKUP(B1328,[1]Arkusz5!$A$3:$Y$2185,17,FALSE)</f>
        <v>0</v>
      </c>
      <c r="S1328" t="str">
        <f>VLOOKUP(B1328,[1]Arkusz5!$A$3:$Y$2185,18,FALSE)</f>
        <v>Europa</v>
      </c>
      <c r="T1328" t="str">
        <f>VLOOKUP(B1328,[1]Arkusz5!$A$3:$Y$2185,19,FALSE)</f>
        <v>Polska</v>
      </c>
      <c r="U1328" t="str">
        <f>VLOOKUP(B1328,[1]Arkusz5!$A$3:$Y$2185,20,FALSE)</f>
        <v>wielkopolskie</v>
      </c>
      <c r="V1328" t="str">
        <f>VLOOKUP(B1328,[1]Arkusz5!$A$3:$Y$2185,21,FALSE)</f>
        <v>szamotulski</v>
      </c>
      <c r="W1328" t="str">
        <f>VLOOKUP(B1328,[1]Arkusz5!$A$3:$Y$2185,22,FALSE)</f>
        <v>Szamotuły</v>
      </c>
      <c r="X1328" t="str">
        <f>VLOOKUP(B1328,[1]Arkusz5!$A$3:$Y$2185,23,FALSE)</f>
        <v>315.51 Pojezierze Poznańskie</v>
      </c>
      <c r="Y1328" t="str">
        <f>VLOOKUP(B1328,[1]Arkusz5!$A$3:$Y$2185,24,FALSE)</f>
        <v>Continental Bio-geographical Region</v>
      </c>
      <c r="Z1328" t="str">
        <f>VLOOKUP(B1328,[1]Arkusz5!$A$3:$Y$2185,25,FALSE)</f>
        <v>Galio-Carpinetum</v>
      </c>
    </row>
    <row r="1329" spans="1:26" x14ac:dyDescent="0.25">
      <c r="A1329">
        <v>1328</v>
      </c>
      <c r="B1329" t="s">
        <v>7746</v>
      </c>
      <c r="C1329" t="str">
        <f>VLOOKUP(B1329,[1]Arkusz5!$A$3:$Y$2185,2,FALSE)</f>
        <v>52.420199</v>
      </c>
      <c r="D1329" t="str">
        <f>VLOOKUP(B1329,[1]Arkusz5!$A$3:$Y$2185,3,FALSE)</f>
        <v>16.882022</v>
      </c>
      <c r="E1329" t="str">
        <f>VLOOKUP(B1329,[1]Arkusz5!$A$3:$Y$2185,4,FALSE)</f>
        <v>33UXU20</v>
      </c>
      <c r="F1329" t="str">
        <f>VLOOKUP(B1329,[1]Arkusz5!$A$3:$Y$2185,5,FALSE)</f>
        <v>BD08</v>
      </c>
      <c r="G1329">
        <f>VLOOKUP(B1329,[1]Arkusz5!$A$3:$Y$2185,6,FALSE)</f>
        <v>0</v>
      </c>
      <c r="H1329">
        <f>VLOOKUP(B1329,[1]Arkusz5!$A$3:$Y$2185,7,FALSE)</f>
        <v>0</v>
      </c>
      <c r="I1329">
        <f>VLOOKUP(B1329,[1]Arkusz5!$A$3:$Y$2185,8,FALSE)</f>
        <v>0</v>
      </c>
      <c r="J1329">
        <f>VLOOKUP(B1329,[1]Arkusz5!$A$3:$Y$2185,9,FALSE)</f>
        <v>0</v>
      </c>
      <c r="K1329">
        <f>VLOOKUP(B1329,[1]Arkusz5!$A$3:$Y$2185,10,FALSE)</f>
        <v>0</v>
      </c>
      <c r="L1329">
        <f>VLOOKUP(B1329,[1]Arkusz5!$A$3:$Y$2185,11,FALSE)</f>
        <v>0</v>
      </c>
      <c r="M1329">
        <f>VLOOKUP(B1329,[1]Arkusz5!$A$3:$Y$2185,12,FALSE)</f>
        <v>0</v>
      </c>
      <c r="N1329">
        <f>VLOOKUP(B1329,[1]Arkusz5!$A$3:$Y$2185,13,FALSE)</f>
        <v>0</v>
      </c>
      <c r="O1329">
        <f>VLOOKUP(B1329,[1]Arkusz5!$A$3:$Y$2185,14,FALSE)</f>
        <v>0</v>
      </c>
      <c r="P1329">
        <f>VLOOKUP(B1329,[1]Arkusz5!$A$3:$Y$2185,15,FALSE)</f>
        <v>0</v>
      </c>
      <c r="Q1329">
        <f>VLOOKUP(B1329,[1]Arkusz5!$A$3:$Y$2185,16,FALSE)</f>
        <v>0</v>
      </c>
      <c r="R1329">
        <f>VLOOKUP(B1329,[1]Arkusz5!$A$3:$Y$2185,17,FALSE)</f>
        <v>0</v>
      </c>
      <c r="S1329" t="str">
        <f>VLOOKUP(B1329,[1]Arkusz5!$A$3:$Y$2185,18,FALSE)</f>
        <v>Europa</v>
      </c>
      <c r="T1329" t="str">
        <f>VLOOKUP(B1329,[1]Arkusz5!$A$3:$Y$2185,19,FALSE)</f>
        <v>Polska</v>
      </c>
      <c r="U1329" t="str">
        <f>VLOOKUP(B1329,[1]Arkusz5!$A$3:$Y$2185,20,FALSE)</f>
        <v>wielkopolskie</v>
      </c>
      <c r="V1329" t="str">
        <f>VLOOKUP(B1329,[1]Arkusz5!$A$3:$Y$2185,21,FALSE)</f>
        <v>Poznań</v>
      </c>
      <c r="W1329" t="str">
        <f>VLOOKUP(B1329,[1]Arkusz5!$A$3:$Y$2185,22,FALSE)</f>
        <v>Poznań</v>
      </c>
      <c r="X1329" t="str">
        <f>VLOOKUP(B1329,[1]Arkusz5!$A$3:$Y$2185,23,FALSE)</f>
        <v>315.51 Pojezierze Poznańskie</v>
      </c>
      <c r="Y1329" t="str">
        <f>VLOOKUP(B1329,[1]Arkusz5!$A$3:$Y$2185,24,FALSE)</f>
        <v>Continental Bio-geographical Region</v>
      </c>
      <c r="Z1329" t="str">
        <f>VLOOKUP(B1329,[1]Arkusz5!$A$3:$Y$2185,25,FALSE)</f>
        <v>Galio-Carpinetum</v>
      </c>
    </row>
    <row r="1330" spans="1:26" x14ac:dyDescent="0.25">
      <c r="A1330">
        <v>1329</v>
      </c>
      <c r="B1330" t="s">
        <v>7752</v>
      </c>
      <c r="C1330" t="str">
        <f>VLOOKUP(B1330,[1]Arkusz5!$A$3:$Y$2185,2,FALSE)</f>
        <v>52.150765</v>
      </c>
      <c r="D1330" t="str">
        <f>VLOOKUP(B1330,[1]Arkusz5!$A$3:$Y$2185,3,FALSE)</f>
        <v>17.730303</v>
      </c>
      <c r="E1330" t="str">
        <f>VLOOKUP(B1330,[1]Arkusz5!$A$3:$Y$2185,4,FALSE)</f>
        <v>33UXT88</v>
      </c>
      <c r="F1330" t="str">
        <f>VLOOKUP(B1330,[1]Arkusz5!$A$3:$Y$2185,5,FALSE)</f>
        <v>CD34</v>
      </c>
      <c r="G1330">
        <f>VLOOKUP(B1330,[1]Arkusz5!$A$3:$Y$2185,6,FALSE)</f>
        <v>0</v>
      </c>
      <c r="H1330">
        <f>VLOOKUP(B1330,[1]Arkusz5!$A$3:$Y$2185,7,FALSE)</f>
        <v>0</v>
      </c>
      <c r="I1330">
        <f>VLOOKUP(B1330,[1]Arkusz5!$A$3:$Y$2185,8,FALSE)</f>
        <v>0</v>
      </c>
      <c r="J1330">
        <f>VLOOKUP(B1330,[1]Arkusz5!$A$3:$Y$2185,9,FALSE)</f>
        <v>0</v>
      </c>
      <c r="K1330" t="str">
        <f>VLOOKUP(B1330,[1]Arkusz5!$A$3:$Y$2185,10,FALSE)</f>
        <v>Nadwarciański Park Krajobrazowy</v>
      </c>
      <c r="L1330">
        <f>VLOOKUP(B1330,[1]Arkusz5!$A$3:$Y$2185,11,FALSE)</f>
        <v>0</v>
      </c>
      <c r="M1330">
        <f>VLOOKUP(B1330,[1]Arkusz5!$A$3:$Y$2185,12,FALSE)</f>
        <v>0</v>
      </c>
      <c r="N1330" t="str">
        <f>VLOOKUP(B1330,[1]Arkusz5!$A$3:$Y$2185,13,FALSE)</f>
        <v>Pyzdrski</v>
      </c>
      <c r="O1330">
        <f>VLOOKUP(B1330,[1]Arkusz5!$A$3:$Y$2185,14,FALSE)</f>
        <v>0</v>
      </c>
      <c r="P1330">
        <f>VLOOKUP(B1330,[1]Arkusz5!$A$3:$Y$2185,15,FALSE)</f>
        <v>0</v>
      </c>
      <c r="Q1330" t="str">
        <f>VLOOKUP(B1330,[1]Arkusz5!$A$3:$Y$2185,16,FALSE)</f>
        <v>PLH300009</v>
      </c>
      <c r="R1330" t="str">
        <f>VLOOKUP(B1330,[1]Arkusz5!$A$3:$Y$2185,17,FALSE)</f>
        <v>Ostoja Nadwarciańska</v>
      </c>
      <c r="S1330" t="str">
        <f>VLOOKUP(B1330,[1]Arkusz5!$A$3:$Y$2185,18,FALSE)</f>
        <v>Europa</v>
      </c>
      <c r="T1330" t="str">
        <f>VLOOKUP(B1330,[1]Arkusz5!$A$3:$Y$2185,19,FALSE)</f>
        <v>Polska</v>
      </c>
      <c r="U1330" t="str">
        <f>VLOOKUP(B1330,[1]Arkusz5!$A$3:$Y$2185,20,FALSE)</f>
        <v>wielkopolskie</v>
      </c>
      <c r="V1330" t="str">
        <f>VLOOKUP(B1330,[1]Arkusz5!$A$3:$Y$2185,21,FALSE)</f>
        <v>wrzesiński</v>
      </c>
      <c r="W1330" t="str">
        <f>VLOOKUP(B1330,[1]Arkusz5!$A$3:$Y$2185,22,FALSE)</f>
        <v>Pyzdry</v>
      </c>
      <c r="X1330" t="str">
        <f>VLOOKUP(B1330,[1]Arkusz5!$A$3:$Y$2185,23,FALSE)</f>
        <v>318.16 Równina Rychwalska</v>
      </c>
      <c r="Y1330" t="str">
        <f>VLOOKUP(B1330,[1]Arkusz5!$A$3:$Y$2185,24,FALSE)</f>
        <v>Continental Bio-geographical Region</v>
      </c>
      <c r="Z1330" t="str">
        <f>VLOOKUP(B1330,[1]Arkusz5!$A$3:$Y$2185,25,FALSE)</f>
        <v>Pino-Quercetum (=Querco-Pinetum + Serratulo-Pinetum)</v>
      </c>
    </row>
    <row r="1331" spans="1:26" x14ac:dyDescent="0.25">
      <c r="A1331">
        <v>1330</v>
      </c>
      <c r="B1331" t="s">
        <v>7765</v>
      </c>
      <c r="C1331" t="str">
        <f>VLOOKUP(B1331,[1]Arkusz5!$A$3:$Y$2185,2,FALSE)</f>
        <v>52.150765</v>
      </c>
      <c r="D1331" t="str">
        <f>VLOOKUP(B1331,[1]Arkusz5!$A$3:$Y$2185,3,FALSE)</f>
        <v>17.730303</v>
      </c>
      <c r="E1331" t="str">
        <f>VLOOKUP(B1331,[1]Arkusz5!$A$3:$Y$2185,4,FALSE)</f>
        <v>33UXT88</v>
      </c>
      <c r="F1331" t="str">
        <f>VLOOKUP(B1331,[1]Arkusz5!$A$3:$Y$2185,5,FALSE)</f>
        <v>CD34</v>
      </c>
      <c r="G1331">
        <f>VLOOKUP(B1331,[1]Arkusz5!$A$3:$Y$2185,6,FALSE)</f>
        <v>0</v>
      </c>
      <c r="H1331">
        <f>VLOOKUP(B1331,[1]Arkusz5!$A$3:$Y$2185,7,FALSE)</f>
        <v>0</v>
      </c>
      <c r="I1331">
        <f>VLOOKUP(B1331,[1]Arkusz5!$A$3:$Y$2185,8,FALSE)</f>
        <v>0</v>
      </c>
      <c r="J1331">
        <f>VLOOKUP(B1331,[1]Arkusz5!$A$3:$Y$2185,9,FALSE)</f>
        <v>0</v>
      </c>
      <c r="K1331" t="str">
        <f>VLOOKUP(B1331,[1]Arkusz5!$A$3:$Y$2185,10,FALSE)</f>
        <v>Nadwarciański Park Krajobrazowy</v>
      </c>
      <c r="L1331">
        <f>VLOOKUP(B1331,[1]Arkusz5!$A$3:$Y$2185,11,FALSE)</f>
        <v>0</v>
      </c>
      <c r="M1331">
        <f>VLOOKUP(B1331,[1]Arkusz5!$A$3:$Y$2185,12,FALSE)</f>
        <v>0</v>
      </c>
      <c r="N1331" t="str">
        <f>VLOOKUP(B1331,[1]Arkusz5!$A$3:$Y$2185,13,FALSE)</f>
        <v>Pyzdrski</v>
      </c>
      <c r="O1331">
        <f>VLOOKUP(B1331,[1]Arkusz5!$A$3:$Y$2185,14,FALSE)</f>
        <v>0</v>
      </c>
      <c r="P1331">
        <f>VLOOKUP(B1331,[1]Arkusz5!$A$3:$Y$2185,15,FALSE)</f>
        <v>0</v>
      </c>
      <c r="Q1331" t="str">
        <f>VLOOKUP(B1331,[1]Arkusz5!$A$3:$Y$2185,16,FALSE)</f>
        <v>PLH300009</v>
      </c>
      <c r="R1331" t="str">
        <f>VLOOKUP(B1331,[1]Arkusz5!$A$3:$Y$2185,17,FALSE)</f>
        <v>Ostoja Nadwarciańska</v>
      </c>
      <c r="S1331" t="str">
        <f>VLOOKUP(B1331,[1]Arkusz5!$A$3:$Y$2185,18,FALSE)</f>
        <v>Europa</v>
      </c>
      <c r="T1331" t="str">
        <f>VLOOKUP(B1331,[1]Arkusz5!$A$3:$Y$2185,19,FALSE)</f>
        <v>Polska</v>
      </c>
      <c r="U1331" t="str">
        <f>VLOOKUP(B1331,[1]Arkusz5!$A$3:$Y$2185,20,FALSE)</f>
        <v>wielkopolskie</v>
      </c>
      <c r="V1331" t="str">
        <f>VLOOKUP(B1331,[1]Arkusz5!$A$3:$Y$2185,21,FALSE)</f>
        <v>wrzesiński</v>
      </c>
      <c r="W1331" t="str">
        <f>VLOOKUP(B1331,[1]Arkusz5!$A$3:$Y$2185,22,FALSE)</f>
        <v>Pyzdry</v>
      </c>
      <c r="X1331" t="str">
        <f>VLOOKUP(B1331,[1]Arkusz5!$A$3:$Y$2185,23,FALSE)</f>
        <v>318.16 Równina Rychwalska</v>
      </c>
      <c r="Y1331" t="str">
        <f>VLOOKUP(B1331,[1]Arkusz5!$A$3:$Y$2185,24,FALSE)</f>
        <v>Continental Bio-geographical Region</v>
      </c>
      <c r="Z1331" t="str">
        <f>VLOOKUP(B1331,[1]Arkusz5!$A$3:$Y$2185,25,FALSE)</f>
        <v>Pino-Quercetum (=Querco-Pinetum + Serratulo-Pinetum)</v>
      </c>
    </row>
    <row r="1332" spans="1:26" x14ac:dyDescent="0.25">
      <c r="A1332">
        <v>1331</v>
      </c>
      <c r="B1332" t="s">
        <v>7771</v>
      </c>
      <c r="C1332" t="str">
        <f>VLOOKUP(B1332,[1]Arkusz5!$A$3:$Y$2185,2,FALSE)</f>
        <v>52.185037</v>
      </c>
      <c r="D1332" t="str">
        <f>VLOOKUP(B1332,[1]Arkusz5!$A$3:$Y$2185,3,FALSE)</f>
        <v>17.819481</v>
      </c>
      <c r="E1332" t="str">
        <f>VLOOKUP(B1332,[1]Arkusz5!$A$3:$Y$2185,4,FALSE)</f>
        <v>33UXT98</v>
      </c>
      <c r="F1332" t="str">
        <f>VLOOKUP(B1332,[1]Arkusz5!$A$3:$Y$2185,5,FALSE)</f>
        <v>CD24</v>
      </c>
      <c r="G1332">
        <f>VLOOKUP(B1332,[1]Arkusz5!$A$3:$Y$2185,6,FALSE)</f>
        <v>0</v>
      </c>
      <c r="H1332">
        <f>VLOOKUP(B1332,[1]Arkusz5!$A$3:$Y$2185,7,FALSE)</f>
        <v>0</v>
      </c>
      <c r="I1332">
        <f>VLOOKUP(B1332,[1]Arkusz5!$A$3:$Y$2185,8,FALSE)</f>
        <v>0</v>
      </c>
      <c r="J1332">
        <f>VLOOKUP(B1332,[1]Arkusz5!$A$3:$Y$2185,9,FALSE)</f>
        <v>0</v>
      </c>
      <c r="K1332" t="str">
        <f>VLOOKUP(B1332,[1]Arkusz5!$A$3:$Y$2185,10,FALSE)</f>
        <v>Nadwarciański Park Krajobrazowy</v>
      </c>
      <c r="L1332">
        <f>VLOOKUP(B1332,[1]Arkusz5!$A$3:$Y$2185,11,FALSE)</f>
        <v>0</v>
      </c>
      <c r="M1332">
        <f>VLOOKUP(B1332,[1]Arkusz5!$A$3:$Y$2185,12,FALSE)</f>
        <v>0</v>
      </c>
      <c r="N1332" t="str">
        <f>VLOOKUP(B1332,[1]Arkusz5!$A$3:$Y$2185,13,FALSE)</f>
        <v>Pyzdrski</v>
      </c>
      <c r="O1332">
        <f>VLOOKUP(B1332,[1]Arkusz5!$A$3:$Y$2185,14,FALSE)</f>
        <v>0</v>
      </c>
      <c r="P1332">
        <f>VLOOKUP(B1332,[1]Arkusz5!$A$3:$Y$2185,15,FALSE)</f>
        <v>0</v>
      </c>
      <c r="Q1332" t="str">
        <f>VLOOKUP(B1332,[1]Arkusz5!$A$3:$Y$2185,16,FALSE)</f>
        <v>PLB300002; PLH300009</v>
      </c>
      <c r="R1332" t="str">
        <f>VLOOKUP(B1332,[1]Arkusz5!$A$3:$Y$2185,17,FALSE)</f>
        <v>Dolina Środkowej Warty; Ostoja Nadwarciańska</v>
      </c>
      <c r="S1332" t="str">
        <f>VLOOKUP(B1332,[1]Arkusz5!$A$3:$Y$2185,18,FALSE)</f>
        <v>Europa</v>
      </c>
      <c r="T1332" t="str">
        <f>VLOOKUP(B1332,[1]Arkusz5!$A$3:$Y$2185,19,FALSE)</f>
        <v>Polska</v>
      </c>
      <c r="U1332" t="str">
        <f>VLOOKUP(B1332,[1]Arkusz5!$A$3:$Y$2185,20,FALSE)</f>
        <v>wielkopolskie</v>
      </c>
      <c r="V1332" t="str">
        <f>VLOOKUP(B1332,[1]Arkusz5!$A$3:$Y$2185,21,FALSE)</f>
        <v>wrzesiński</v>
      </c>
      <c r="W1332" t="str">
        <f>VLOOKUP(B1332,[1]Arkusz5!$A$3:$Y$2185,22,FALSE)</f>
        <v>Pyzdry</v>
      </c>
      <c r="X1332" t="str">
        <f>VLOOKUP(B1332,[1]Arkusz5!$A$3:$Y$2185,23,FALSE)</f>
        <v>318.13 Dolina Konińska</v>
      </c>
      <c r="Y1332" t="str">
        <f>VLOOKUP(B1332,[1]Arkusz5!$A$3:$Y$2185,24,FALSE)</f>
        <v>Continental Bio-geographical Region</v>
      </c>
      <c r="Z1332" t="str">
        <f>VLOOKUP(B1332,[1]Arkusz5!$A$3:$Y$2185,25,FALSE)</f>
        <v>Salici-Populetum (=Salicetum albo-fragilis + Populetum albae)</v>
      </c>
    </row>
    <row r="1333" spans="1:26" x14ac:dyDescent="0.25">
      <c r="A1333">
        <v>1332</v>
      </c>
      <c r="B1333" t="s">
        <v>7777</v>
      </c>
      <c r="C1333" t="str">
        <f>VLOOKUP(B1333,[1]Arkusz5!$A$3:$Y$2185,2,FALSE)</f>
        <v>52.185037</v>
      </c>
      <c r="D1333" t="str">
        <f>VLOOKUP(B1333,[1]Arkusz5!$A$3:$Y$2185,3,FALSE)</f>
        <v>17.819481</v>
      </c>
      <c r="E1333" t="str">
        <f>VLOOKUP(B1333,[1]Arkusz5!$A$3:$Y$2185,4,FALSE)</f>
        <v>33UXT98</v>
      </c>
      <c r="F1333" t="str">
        <f>VLOOKUP(B1333,[1]Arkusz5!$A$3:$Y$2185,5,FALSE)</f>
        <v>CD24</v>
      </c>
      <c r="G1333">
        <f>VLOOKUP(B1333,[1]Arkusz5!$A$3:$Y$2185,6,FALSE)</f>
        <v>0</v>
      </c>
      <c r="H1333">
        <f>VLOOKUP(B1333,[1]Arkusz5!$A$3:$Y$2185,7,FALSE)</f>
        <v>0</v>
      </c>
      <c r="I1333">
        <f>VLOOKUP(B1333,[1]Arkusz5!$A$3:$Y$2185,8,FALSE)</f>
        <v>0</v>
      </c>
      <c r="J1333">
        <f>VLOOKUP(B1333,[1]Arkusz5!$A$3:$Y$2185,9,FALSE)</f>
        <v>0</v>
      </c>
      <c r="K1333" t="str">
        <f>VLOOKUP(B1333,[1]Arkusz5!$A$3:$Y$2185,10,FALSE)</f>
        <v>Nadwarciański Park Krajobrazowy</v>
      </c>
      <c r="L1333">
        <f>VLOOKUP(B1333,[1]Arkusz5!$A$3:$Y$2185,11,FALSE)</f>
        <v>0</v>
      </c>
      <c r="M1333">
        <f>VLOOKUP(B1333,[1]Arkusz5!$A$3:$Y$2185,12,FALSE)</f>
        <v>0</v>
      </c>
      <c r="N1333" t="str">
        <f>VLOOKUP(B1333,[1]Arkusz5!$A$3:$Y$2185,13,FALSE)</f>
        <v>Pyzdrski</v>
      </c>
      <c r="O1333">
        <f>VLOOKUP(B1333,[1]Arkusz5!$A$3:$Y$2185,14,FALSE)</f>
        <v>0</v>
      </c>
      <c r="P1333">
        <f>VLOOKUP(B1333,[1]Arkusz5!$A$3:$Y$2185,15,FALSE)</f>
        <v>0</v>
      </c>
      <c r="Q1333" t="str">
        <f>VLOOKUP(B1333,[1]Arkusz5!$A$3:$Y$2185,16,FALSE)</f>
        <v>PLB300002; PLH300009</v>
      </c>
      <c r="R1333" t="str">
        <f>VLOOKUP(B1333,[1]Arkusz5!$A$3:$Y$2185,17,FALSE)</f>
        <v>Dolina Środkowej Warty; Ostoja Nadwarciańska</v>
      </c>
      <c r="S1333" t="str">
        <f>VLOOKUP(B1333,[1]Arkusz5!$A$3:$Y$2185,18,FALSE)</f>
        <v>Europa</v>
      </c>
      <c r="T1333" t="str">
        <f>VLOOKUP(B1333,[1]Arkusz5!$A$3:$Y$2185,19,FALSE)</f>
        <v>Polska</v>
      </c>
      <c r="U1333" t="str">
        <f>VLOOKUP(B1333,[1]Arkusz5!$A$3:$Y$2185,20,FALSE)</f>
        <v>wielkopolskie</v>
      </c>
      <c r="V1333" t="str">
        <f>VLOOKUP(B1333,[1]Arkusz5!$A$3:$Y$2185,21,FALSE)</f>
        <v>wrzesiński</v>
      </c>
      <c r="W1333" t="str">
        <f>VLOOKUP(B1333,[1]Arkusz5!$A$3:$Y$2185,22,FALSE)</f>
        <v>Pyzdry</v>
      </c>
      <c r="X1333" t="str">
        <f>VLOOKUP(B1333,[1]Arkusz5!$A$3:$Y$2185,23,FALSE)</f>
        <v>318.13 Dolina Konińska</v>
      </c>
      <c r="Y1333" t="str">
        <f>VLOOKUP(B1333,[1]Arkusz5!$A$3:$Y$2185,24,FALSE)</f>
        <v>Continental Bio-geographical Region</v>
      </c>
      <c r="Z1333" t="str">
        <f>VLOOKUP(B1333,[1]Arkusz5!$A$3:$Y$2185,25,FALSE)</f>
        <v>Salici-Populetum (=Salicetum albo-fragilis + Populetum albae)</v>
      </c>
    </row>
    <row r="1334" spans="1:26" x14ac:dyDescent="0.25">
      <c r="A1334">
        <v>1333</v>
      </c>
      <c r="B1334" t="s">
        <v>7779</v>
      </c>
      <c r="C1334" t="str">
        <f>VLOOKUP(B1334,[1]Arkusz5!$A$3:$Y$2185,2,FALSE)</f>
        <v>52.404347</v>
      </c>
      <c r="D1334" t="str">
        <f>VLOOKUP(B1334,[1]Arkusz5!$A$3:$Y$2185,3,FALSE)</f>
        <v>16.925321</v>
      </c>
      <c r="E1334" t="str">
        <f>VLOOKUP(B1334,[1]Arkusz5!$A$3:$Y$2185,4,FALSE)</f>
        <v>33UXU30</v>
      </c>
      <c r="F1334" t="str">
        <f>VLOOKUP(B1334,[1]Arkusz5!$A$3:$Y$2185,5,FALSE)</f>
        <v>BD08</v>
      </c>
      <c r="G1334">
        <f>VLOOKUP(B1334,[1]Arkusz5!$A$3:$Y$2185,6,FALSE)</f>
        <v>0</v>
      </c>
      <c r="H1334">
        <f>VLOOKUP(B1334,[1]Arkusz5!$A$3:$Y$2185,7,FALSE)</f>
        <v>0</v>
      </c>
      <c r="I1334">
        <f>VLOOKUP(B1334,[1]Arkusz5!$A$3:$Y$2185,8,FALSE)</f>
        <v>0</v>
      </c>
      <c r="J1334">
        <f>VLOOKUP(B1334,[1]Arkusz5!$A$3:$Y$2185,9,FALSE)</f>
        <v>0</v>
      </c>
      <c r="K1334">
        <f>VLOOKUP(B1334,[1]Arkusz5!$A$3:$Y$2185,10,FALSE)</f>
        <v>0</v>
      </c>
      <c r="L1334">
        <f>VLOOKUP(B1334,[1]Arkusz5!$A$3:$Y$2185,11,FALSE)</f>
        <v>0</v>
      </c>
      <c r="M1334">
        <f>VLOOKUP(B1334,[1]Arkusz5!$A$3:$Y$2185,12,FALSE)</f>
        <v>0</v>
      </c>
      <c r="N1334">
        <f>VLOOKUP(B1334,[1]Arkusz5!$A$3:$Y$2185,13,FALSE)</f>
        <v>0</v>
      </c>
      <c r="O1334">
        <f>VLOOKUP(B1334,[1]Arkusz5!$A$3:$Y$2185,14,FALSE)</f>
        <v>0</v>
      </c>
      <c r="P1334">
        <f>VLOOKUP(B1334,[1]Arkusz5!$A$3:$Y$2185,15,FALSE)</f>
        <v>0</v>
      </c>
      <c r="Q1334">
        <f>VLOOKUP(B1334,[1]Arkusz5!$A$3:$Y$2185,16,FALSE)</f>
        <v>0</v>
      </c>
      <c r="R1334">
        <f>VLOOKUP(B1334,[1]Arkusz5!$A$3:$Y$2185,17,FALSE)</f>
        <v>0</v>
      </c>
      <c r="S1334" t="str">
        <f>VLOOKUP(B1334,[1]Arkusz5!$A$3:$Y$2185,18,FALSE)</f>
        <v>Europa</v>
      </c>
      <c r="T1334" t="str">
        <f>VLOOKUP(B1334,[1]Arkusz5!$A$3:$Y$2185,19,FALSE)</f>
        <v>Polska</v>
      </c>
      <c r="U1334" t="str">
        <f>VLOOKUP(B1334,[1]Arkusz5!$A$3:$Y$2185,20,FALSE)</f>
        <v>wielkopolskie</v>
      </c>
      <c r="V1334" t="str">
        <f>VLOOKUP(B1334,[1]Arkusz5!$A$3:$Y$2185,21,FALSE)</f>
        <v>Poznań</v>
      </c>
      <c r="W1334" t="str">
        <f>VLOOKUP(B1334,[1]Arkusz5!$A$3:$Y$2185,22,FALSE)</f>
        <v>Poznań</v>
      </c>
      <c r="X1334" t="str">
        <f>VLOOKUP(B1334,[1]Arkusz5!$A$3:$Y$2185,23,FALSE)</f>
        <v>315.52 Poznański Przełom Warty</v>
      </c>
      <c r="Y1334" t="str">
        <f>VLOOKUP(B1334,[1]Arkusz5!$A$3:$Y$2185,24,FALSE)</f>
        <v>Continental Bio-geographical Region</v>
      </c>
      <c r="Z1334" t="str">
        <f>VLOOKUP(B1334,[1]Arkusz5!$A$3:$Y$2185,25,FALSE)</f>
        <v>Galio-Carpinetum</v>
      </c>
    </row>
    <row r="1335" spans="1:26" x14ac:dyDescent="0.25">
      <c r="A1335">
        <v>1334</v>
      </c>
      <c r="B1335" t="s">
        <v>7786</v>
      </c>
      <c r="C1335" t="str">
        <f>VLOOKUP(B1335,[1]Arkusz5!$A$3:$Y$2185,2,FALSE)</f>
        <v>52.58619</v>
      </c>
      <c r="D1335" t="str">
        <f>VLOOKUP(B1335,[1]Arkusz5!$A$3:$Y$2185,3,FALSE)</f>
        <v>16.50649</v>
      </c>
      <c r="E1335" t="str">
        <f>VLOOKUP(B1335,[1]Arkusz5!$A$3:$Y$2185,4,FALSE)</f>
        <v>33UXU02</v>
      </c>
      <c r="F1335" t="str">
        <f>VLOOKUP(B1335,[1]Arkusz5!$A$3:$Y$2185,5,FALSE)</f>
        <v>BC86</v>
      </c>
      <c r="G1335">
        <f>VLOOKUP(B1335,[1]Arkusz5!$A$3:$Y$2185,6,FALSE)</f>
        <v>0</v>
      </c>
      <c r="H1335">
        <f>VLOOKUP(B1335,[1]Arkusz5!$A$3:$Y$2185,7,FALSE)</f>
        <v>0</v>
      </c>
      <c r="I1335">
        <f>VLOOKUP(B1335,[1]Arkusz5!$A$3:$Y$2185,8,FALSE)</f>
        <v>0</v>
      </c>
      <c r="J1335">
        <f>VLOOKUP(B1335,[1]Arkusz5!$A$3:$Y$2185,9,FALSE)</f>
        <v>0</v>
      </c>
      <c r="K1335">
        <f>VLOOKUP(B1335,[1]Arkusz5!$A$3:$Y$2185,10,FALSE)</f>
        <v>0</v>
      </c>
      <c r="L1335">
        <f>VLOOKUP(B1335,[1]Arkusz5!$A$3:$Y$2185,11,FALSE)</f>
        <v>0</v>
      </c>
      <c r="M1335">
        <f>VLOOKUP(B1335,[1]Arkusz5!$A$3:$Y$2185,12,FALSE)</f>
        <v>0</v>
      </c>
      <c r="N1335">
        <f>VLOOKUP(B1335,[1]Arkusz5!$A$3:$Y$2185,13,FALSE)</f>
        <v>0</v>
      </c>
      <c r="O1335">
        <f>VLOOKUP(B1335,[1]Arkusz5!$A$3:$Y$2185,14,FALSE)</f>
        <v>0</v>
      </c>
      <c r="P1335">
        <f>VLOOKUP(B1335,[1]Arkusz5!$A$3:$Y$2185,15,FALSE)</f>
        <v>0</v>
      </c>
      <c r="Q1335">
        <f>VLOOKUP(B1335,[1]Arkusz5!$A$3:$Y$2185,16,FALSE)</f>
        <v>0</v>
      </c>
      <c r="R1335">
        <f>VLOOKUP(B1335,[1]Arkusz5!$A$3:$Y$2185,17,FALSE)</f>
        <v>0</v>
      </c>
      <c r="S1335" t="str">
        <f>VLOOKUP(B1335,[1]Arkusz5!$A$3:$Y$2185,18,FALSE)</f>
        <v>Europa</v>
      </c>
      <c r="T1335" t="str">
        <f>VLOOKUP(B1335,[1]Arkusz5!$A$3:$Y$2185,19,FALSE)</f>
        <v>Polska</v>
      </c>
      <c r="U1335" t="str">
        <f>VLOOKUP(B1335,[1]Arkusz5!$A$3:$Y$2185,20,FALSE)</f>
        <v>wielkopolskie</v>
      </c>
      <c r="V1335" t="str">
        <f>VLOOKUP(B1335,[1]Arkusz5!$A$3:$Y$2185,21,FALSE)</f>
        <v>szamotulski</v>
      </c>
      <c r="W1335" t="str">
        <f>VLOOKUP(B1335,[1]Arkusz5!$A$3:$Y$2185,22,FALSE)</f>
        <v>Szamotuły</v>
      </c>
      <c r="X1335" t="str">
        <f>VLOOKUP(B1335,[1]Arkusz5!$A$3:$Y$2185,23,FALSE)</f>
        <v>315.51 Pojezierze Poznańskie</v>
      </c>
      <c r="Y1335" t="str">
        <f>VLOOKUP(B1335,[1]Arkusz5!$A$3:$Y$2185,24,FALSE)</f>
        <v>Continental Bio-geographical Region</v>
      </c>
      <c r="Z1335" t="str">
        <f>VLOOKUP(B1335,[1]Arkusz5!$A$3:$Y$2185,25,FALSE)</f>
        <v>Galio-Carpinetum</v>
      </c>
    </row>
    <row r="1336" spans="1:26" x14ac:dyDescent="0.25">
      <c r="A1336">
        <v>1335</v>
      </c>
      <c r="B1336" t="s">
        <v>7793</v>
      </c>
      <c r="C1336" t="str">
        <f>VLOOKUP(B1336,[1]Arkusz5!$A$3:$Y$2185,2,FALSE)</f>
        <v>52.145747</v>
      </c>
      <c r="D1336" t="str">
        <f>VLOOKUP(B1336,[1]Arkusz5!$A$3:$Y$2185,3,FALSE)</f>
        <v>17.736187</v>
      </c>
      <c r="E1336" t="str">
        <f>VLOOKUP(B1336,[1]Arkusz5!$A$3:$Y$2185,4,FALSE)</f>
        <v>33UXT88</v>
      </c>
      <c r="F1336" t="str">
        <f>VLOOKUP(B1336,[1]Arkusz5!$A$3:$Y$2185,5,FALSE)</f>
        <v>CD34</v>
      </c>
      <c r="G1336">
        <f>VLOOKUP(B1336,[1]Arkusz5!$A$3:$Y$2185,6,FALSE)</f>
        <v>0</v>
      </c>
      <c r="H1336">
        <f>VLOOKUP(B1336,[1]Arkusz5!$A$3:$Y$2185,7,FALSE)</f>
        <v>0</v>
      </c>
      <c r="I1336">
        <f>VLOOKUP(B1336,[1]Arkusz5!$A$3:$Y$2185,8,FALSE)</f>
        <v>0</v>
      </c>
      <c r="J1336">
        <f>VLOOKUP(B1336,[1]Arkusz5!$A$3:$Y$2185,9,FALSE)</f>
        <v>0</v>
      </c>
      <c r="K1336" t="str">
        <f>VLOOKUP(B1336,[1]Arkusz5!$A$3:$Y$2185,10,FALSE)</f>
        <v>Nadwarciański Park Krajobrazowy</v>
      </c>
      <c r="L1336">
        <f>VLOOKUP(B1336,[1]Arkusz5!$A$3:$Y$2185,11,FALSE)</f>
        <v>0</v>
      </c>
      <c r="M1336">
        <f>VLOOKUP(B1336,[1]Arkusz5!$A$3:$Y$2185,12,FALSE)</f>
        <v>0</v>
      </c>
      <c r="N1336" t="str">
        <f>VLOOKUP(B1336,[1]Arkusz5!$A$3:$Y$2185,13,FALSE)</f>
        <v>Pyzdrski</v>
      </c>
      <c r="O1336">
        <f>VLOOKUP(B1336,[1]Arkusz5!$A$3:$Y$2185,14,FALSE)</f>
        <v>0</v>
      </c>
      <c r="P1336">
        <f>VLOOKUP(B1336,[1]Arkusz5!$A$3:$Y$2185,15,FALSE)</f>
        <v>0</v>
      </c>
      <c r="Q1336" t="str">
        <f>VLOOKUP(B1336,[1]Arkusz5!$A$3:$Y$2185,16,FALSE)</f>
        <v>PLH300009</v>
      </c>
      <c r="R1336" t="str">
        <f>VLOOKUP(B1336,[1]Arkusz5!$A$3:$Y$2185,17,FALSE)</f>
        <v>Ostoja Nadwarciańska</v>
      </c>
      <c r="S1336" t="str">
        <f>VLOOKUP(B1336,[1]Arkusz5!$A$3:$Y$2185,18,FALSE)</f>
        <v>Europa</v>
      </c>
      <c r="T1336" t="str">
        <f>VLOOKUP(B1336,[1]Arkusz5!$A$3:$Y$2185,19,FALSE)</f>
        <v>Polska</v>
      </c>
      <c r="U1336" t="str">
        <f>VLOOKUP(B1336,[1]Arkusz5!$A$3:$Y$2185,20,FALSE)</f>
        <v>wielkopolskie</v>
      </c>
      <c r="V1336" t="str">
        <f>VLOOKUP(B1336,[1]Arkusz5!$A$3:$Y$2185,21,FALSE)</f>
        <v>wrzesiński</v>
      </c>
      <c r="W1336" t="str">
        <f>VLOOKUP(B1336,[1]Arkusz5!$A$3:$Y$2185,22,FALSE)</f>
        <v>Pyzdry</v>
      </c>
      <c r="X1336" t="str">
        <f>VLOOKUP(B1336,[1]Arkusz5!$A$3:$Y$2185,23,FALSE)</f>
        <v>318.16 Równina Rychwalska</v>
      </c>
      <c r="Y1336" t="str">
        <f>VLOOKUP(B1336,[1]Arkusz5!$A$3:$Y$2185,24,FALSE)</f>
        <v>Continental Bio-geographical Region</v>
      </c>
      <c r="Z1336" t="str">
        <f>VLOOKUP(B1336,[1]Arkusz5!$A$3:$Y$2185,25,FALSE)</f>
        <v>Pino-Quercetum (=Querco-Pinetum + Serratulo-Pinetum)</v>
      </c>
    </row>
    <row r="1337" spans="1:26" x14ac:dyDescent="0.25">
      <c r="A1337">
        <v>1336</v>
      </c>
      <c r="B1337" t="s">
        <v>7803</v>
      </c>
      <c r="C1337" t="str">
        <f>VLOOKUP(B1337,[1]Arkusz5!$A$3:$Y$2185,2,FALSE)</f>
        <v>52.422978</v>
      </c>
      <c r="D1337" t="str">
        <f>VLOOKUP(B1337,[1]Arkusz5!$A$3:$Y$2185,3,FALSE)</f>
        <v>16.900445</v>
      </c>
      <c r="E1337" t="str">
        <f>VLOOKUP(B1337,[1]Arkusz5!$A$3:$Y$2185,4,FALSE)</f>
        <v>33UXU20</v>
      </c>
      <c r="F1337" t="str">
        <f>VLOOKUP(B1337,[1]Arkusz5!$A$3:$Y$2185,5,FALSE)</f>
        <v>BD08</v>
      </c>
      <c r="G1337">
        <f>VLOOKUP(B1337,[1]Arkusz5!$A$3:$Y$2185,6,FALSE)</f>
        <v>0</v>
      </c>
      <c r="H1337">
        <f>VLOOKUP(B1337,[1]Arkusz5!$A$3:$Y$2185,7,FALSE)</f>
        <v>0</v>
      </c>
      <c r="I1337">
        <f>VLOOKUP(B1337,[1]Arkusz5!$A$3:$Y$2185,8,FALSE)</f>
        <v>0</v>
      </c>
      <c r="J1337">
        <f>VLOOKUP(B1337,[1]Arkusz5!$A$3:$Y$2185,9,FALSE)</f>
        <v>0</v>
      </c>
      <c r="K1337">
        <f>VLOOKUP(B1337,[1]Arkusz5!$A$3:$Y$2185,10,FALSE)</f>
        <v>0</v>
      </c>
      <c r="L1337">
        <f>VLOOKUP(B1337,[1]Arkusz5!$A$3:$Y$2185,11,FALSE)</f>
        <v>0</v>
      </c>
      <c r="M1337">
        <f>VLOOKUP(B1337,[1]Arkusz5!$A$3:$Y$2185,12,FALSE)</f>
        <v>0</v>
      </c>
      <c r="N1337">
        <f>VLOOKUP(B1337,[1]Arkusz5!$A$3:$Y$2185,13,FALSE)</f>
        <v>0</v>
      </c>
      <c r="O1337">
        <f>VLOOKUP(B1337,[1]Arkusz5!$A$3:$Y$2185,14,FALSE)</f>
        <v>0</v>
      </c>
      <c r="P1337">
        <f>VLOOKUP(B1337,[1]Arkusz5!$A$3:$Y$2185,15,FALSE)</f>
        <v>0</v>
      </c>
      <c r="Q1337">
        <f>VLOOKUP(B1337,[1]Arkusz5!$A$3:$Y$2185,16,FALSE)</f>
        <v>0</v>
      </c>
      <c r="R1337">
        <f>VLOOKUP(B1337,[1]Arkusz5!$A$3:$Y$2185,17,FALSE)</f>
        <v>0</v>
      </c>
      <c r="S1337" t="str">
        <f>VLOOKUP(B1337,[1]Arkusz5!$A$3:$Y$2185,18,FALSE)</f>
        <v>Europa</v>
      </c>
      <c r="T1337" t="str">
        <f>VLOOKUP(B1337,[1]Arkusz5!$A$3:$Y$2185,19,FALSE)</f>
        <v>Polska</v>
      </c>
      <c r="U1337" t="str">
        <f>VLOOKUP(B1337,[1]Arkusz5!$A$3:$Y$2185,20,FALSE)</f>
        <v>wielkopolskie</v>
      </c>
      <c r="V1337" t="str">
        <f>VLOOKUP(B1337,[1]Arkusz5!$A$3:$Y$2185,21,FALSE)</f>
        <v>Poznań</v>
      </c>
      <c r="W1337" t="str">
        <f>VLOOKUP(B1337,[1]Arkusz5!$A$3:$Y$2185,22,FALSE)</f>
        <v>Poznań</v>
      </c>
      <c r="X1337" t="str">
        <f>VLOOKUP(B1337,[1]Arkusz5!$A$3:$Y$2185,23,FALSE)</f>
        <v>315.51 Pojezierze Poznańskie</v>
      </c>
      <c r="Y1337" t="str">
        <f>VLOOKUP(B1337,[1]Arkusz5!$A$3:$Y$2185,24,FALSE)</f>
        <v>Continental Bio-geographical Region</v>
      </c>
      <c r="Z1337" t="str">
        <f>VLOOKUP(B1337,[1]Arkusz5!$A$3:$Y$2185,25,FALSE)</f>
        <v>Ficario-Ulmetum chrysosplenietosum</v>
      </c>
    </row>
    <row r="1338" spans="1:26" x14ac:dyDescent="0.25">
      <c r="A1338">
        <v>1337</v>
      </c>
      <c r="B1338" t="s">
        <v>7812</v>
      </c>
      <c r="C1338" t="str">
        <f>VLOOKUP(B1338,[1]Arkusz5!$A$3:$Y$2185,2,FALSE)</f>
        <v>52.702953</v>
      </c>
      <c r="D1338" t="str">
        <f>VLOOKUP(B1338,[1]Arkusz5!$A$3:$Y$2185,3,FALSE)</f>
        <v>16.527076</v>
      </c>
      <c r="E1338" t="str">
        <f>VLOOKUP(B1338,[1]Arkusz5!$A$3:$Y$2185,4,FALSE)</f>
        <v>33UXU04</v>
      </c>
      <c r="F1338" t="str">
        <f>VLOOKUP(B1338,[1]Arkusz5!$A$3:$Y$2185,5,FALSE)</f>
        <v>BC66</v>
      </c>
      <c r="G1338">
        <f>VLOOKUP(B1338,[1]Arkusz5!$A$3:$Y$2185,6,FALSE)</f>
        <v>0</v>
      </c>
      <c r="H1338">
        <f>VLOOKUP(B1338,[1]Arkusz5!$A$3:$Y$2185,7,FALSE)</f>
        <v>0</v>
      </c>
      <c r="I1338">
        <f>VLOOKUP(B1338,[1]Arkusz5!$A$3:$Y$2185,8,FALSE)</f>
        <v>0</v>
      </c>
      <c r="J1338">
        <f>VLOOKUP(B1338,[1]Arkusz5!$A$3:$Y$2185,9,FALSE)</f>
        <v>0</v>
      </c>
      <c r="K1338">
        <f>VLOOKUP(B1338,[1]Arkusz5!$A$3:$Y$2185,10,FALSE)</f>
        <v>0</v>
      </c>
      <c r="L1338">
        <f>VLOOKUP(B1338,[1]Arkusz5!$A$3:$Y$2185,11,FALSE)</f>
        <v>0</v>
      </c>
      <c r="M1338">
        <f>VLOOKUP(B1338,[1]Arkusz5!$A$3:$Y$2185,12,FALSE)</f>
        <v>0</v>
      </c>
      <c r="N1338">
        <f>VLOOKUP(B1338,[1]Arkusz5!$A$3:$Y$2185,13,FALSE)</f>
        <v>0</v>
      </c>
      <c r="O1338">
        <f>VLOOKUP(B1338,[1]Arkusz5!$A$3:$Y$2185,14,FALSE)</f>
        <v>0</v>
      </c>
      <c r="P1338">
        <f>VLOOKUP(B1338,[1]Arkusz5!$A$3:$Y$2185,15,FALSE)</f>
        <v>0</v>
      </c>
      <c r="Q1338">
        <f>VLOOKUP(B1338,[1]Arkusz5!$A$3:$Y$2185,16,FALSE)</f>
        <v>0</v>
      </c>
      <c r="R1338">
        <f>VLOOKUP(B1338,[1]Arkusz5!$A$3:$Y$2185,17,FALSE)</f>
        <v>0</v>
      </c>
      <c r="S1338" t="str">
        <f>VLOOKUP(B1338,[1]Arkusz5!$A$3:$Y$2185,18,FALSE)</f>
        <v>Europa</v>
      </c>
      <c r="T1338" t="str">
        <f>VLOOKUP(B1338,[1]Arkusz5!$A$3:$Y$2185,19,FALSE)</f>
        <v>Polska</v>
      </c>
      <c r="U1338" t="str">
        <f>VLOOKUP(B1338,[1]Arkusz5!$A$3:$Y$2185,20,FALSE)</f>
        <v>wielkopolskie</v>
      </c>
      <c r="V1338" t="str">
        <f>VLOOKUP(B1338,[1]Arkusz5!$A$3:$Y$2185,21,FALSE)</f>
        <v>szamotulski</v>
      </c>
      <c r="W1338" t="str">
        <f>VLOOKUP(B1338,[1]Arkusz5!$A$3:$Y$2185,22,FALSE)</f>
        <v>Obrzycko</v>
      </c>
      <c r="X1338" t="str">
        <f>VLOOKUP(B1338,[1]Arkusz5!$A$3:$Y$2185,23,FALSE)</f>
        <v>315.33 Kotlina Gorzowska</v>
      </c>
      <c r="Y1338" t="str">
        <f>VLOOKUP(B1338,[1]Arkusz5!$A$3:$Y$2185,24,FALSE)</f>
        <v>Continental Bio-geographical Region</v>
      </c>
      <c r="Z1338" t="str">
        <f>VLOOKUP(B1338,[1]Arkusz5!$A$3:$Y$2185,25,FALSE)</f>
        <v>Pino-Quercetum (=Querco-Pinetum + Serratulo-Pinetum)</v>
      </c>
    </row>
    <row r="1339" spans="1:26" x14ac:dyDescent="0.25">
      <c r="A1339">
        <v>1338</v>
      </c>
      <c r="B1339" t="s">
        <v>7819</v>
      </c>
      <c r="C1339" t="str">
        <f>VLOOKUP(B1339,[1]Arkusz5!$A$3:$Y$2185,2,FALSE)</f>
        <v>52.2979</v>
      </c>
      <c r="D1339" t="str">
        <f>VLOOKUP(B1339,[1]Arkusz5!$A$3:$Y$2185,3,FALSE)</f>
        <v>16.7624</v>
      </c>
      <c r="E1339" t="str">
        <f>VLOOKUP(B1339,[1]Arkusz5!$A$3:$Y$2185,4,FALSE)</f>
        <v>33UXT29</v>
      </c>
      <c r="F1339" t="str">
        <f>VLOOKUP(B1339,[1]Arkusz5!$A$3:$Y$2185,5,FALSE)</f>
        <v>BD17</v>
      </c>
      <c r="G1339">
        <f>VLOOKUP(B1339,[1]Arkusz5!$A$3:$Y$2185,6,FALSE)</f>
        <v>0</v>
      </c>
      <c r="H1339">
        <f>VLOOKUP(B1339,[1]Arkusz5!$A$3:$Y$2185,7,FALSE)</f>
        <v>0</v>
      </c>
      <c r="I1339">
        <f>VLOOKUP(B1339,[1]Arkusz5!$A$3:$Y$2185,8,FALSE)</f>
        <v>0</v>
      </c>
      <c r="J1339" t="str">
        <f>VLOOKUP(B1339,[1]Arkusz5!$A$3:$Y$2185,9,FALSE)</f>
        <v>Wielkopolski Park Narodowy</v>
      </c>
      <c r="K1339">
        <f>VLOOKUP(B1339,[1]Arkusz5!$A$3:$Y$2185,10,FALSE)</f>
        <v>0</v>
      </c>
      <c r="L1339">
        <f>VLOOKUP(B1339,[1]Arkusz5!$A$3:$Y$2185,11,FALSE)</f>
        <v>0</v>
      </c>
      <c r="M1339">
        <f>VLOOKUP(B1339,[1]Arkusz5!$A$3:$Y$2185,12,FALSE)</f>
        <v>0</v>
      </c>
      <c r="N1339">
        <f>VLOOKUP(B1339,[1]Arkusz5!$A$3:$Y$2185,13,FALSE)</f>
        <v>0</v>
      </c>
      <c r="O1339">
        <f>VLOOKUP(B1339,[1]Arkusz5!$A$3:$Y$2185,14,FALSE)</f>
        <v>0</v>
      </c>
      <c r="P1339">
        <f>VLOOKUP(B1339,[1]Arkusz5!$A$3:$Y$2185,15,FALSE)</f>
        <v>0</v>
      </c>
      <c r="Q1339" t="str">
        <f>VLOOKUP(B1339,[1]Arkusz5!$A$3:$Y$2185,16,FALSE)</f>
        <v>PLB300017; PLH300010</v>
      </c>
      <c r="R1339" t="str">
        <f>VLOOKUP(B1339,[1]Arkusz5!$A$3:$Y$2185,17,FALSE)</f>
        <v>Ostoja Rogalińska; Ostoja Wielkopolska</v>
      </c>
      <c r="S1339" t="str">
        <f>VLOOKUP(B1339,[1]Arkusz5!$A$3:$Y$2185,18,FALSE)</f>
        <v>Europa</v>
      </c>
      <c r="T1339" t="str">
        <f>VLOOKUP(B1339,[1]Arkusz5!$A$3:$Y$2185,19,FALSE)</f>
        <v>Polska</v>
      </c>
      <c r="U1339" t="str">
        <f>VLOOKUP(B1339,[1]Arkusz5!$A$3:$Y$2185,20,FALSE)</f>
        <v>wielkopolskie</v>
      </c>
      <c r="V1339" t="str">
        <f>VLOOKUP(B1339,[1]Arkusz5!$A$3:$Y$2185,21,FALSE)</f>
        <v>poznański</v>
      </c>
      <c r="W1339" t="str">
        <f>VLOOKUP(B1339,[1]Arkusz5!$A$3:$Y$2185,22,FALSE)</f>
        <v>Stęszew</v>
      </c>
      <c r="X1339" t="str">
        <f>VLOOKUP(B1339,[1]Arkusz5!$A$3:$Y$2185,23,FALSE)</f>
        <v>315.51 Pojezierze Poznańskie</v>
      </c>
      <c r="Y1339" t="str">
        <f>VLOOKUP(B1339,[1]Arkusz5!$A$3:$Y$2185,24,FALSE)</f>
        <v>Continental Bio-geographical Region</v>
      </c>
      <c r="Z1339" t="str">
        <f>VLOOKUP(B1339,[1]Arkusz5!$A$3:$Y$2185,25,FALSE)</f>
        <v>Potentillo albae-Quercetum typicum</v>
      </c>
    </row>
    <row r="1340" spans="1:26" x14ac:dyDescent="0.25">
      <c r="A1340">
        <v>1339</v>
      </c>
      <c r="B1340" t="s">
        <v>7828</v>
      </c>
      <c r="C1340" t="str">
        <f>VLOOKUP(B1340,[1]Arkusz5!$A$3:$Y$2185,2,FALSE)</f>
        <v>52.378539</v>
      </c>
      <c r="D1340" t="str">
        <f>VLOOKUP(B1340,[1]Arkusz5!$A$3:$Y$2185,3,FALSE)</f>
        <v>16.968644</v>
      </c>
      <c r="E1340" t="str">
        <f>VLOOKUP(B1340,[1]Arkusz5!$A$3:$Y$2185,4,FALSE)</f>
        <v>33UXU30</v>
      </c>
      <c r="F1340" t="str">
        <f>VLOOKUP(B1340,[1]Arkusz5!$A$3:$Y$2185,5,FALSE)</f>
        <v>BD09</v>
      </c>
      <c r="G1340">
        <f>VLOOKUP(B1340,[1]Arkusz5!$A$3:$Y$2185,6,FALSE)</f>
        <v>0</v>
      </c>
      <c r="H1340">
        <f>VLOOKUP(B1340,[1]Arkusz5!$A$3:$Y$2185,7,FALSE)</f>
        <v>0</v>
      </c>
      <c r="I1340">
        <f>VLOOKUP(B1340,[1]Arkusz5!$A$3:$Y$2185,8,FALSE)</f>
        <v>0</v>
      </c>
      <c r="J1340">
        <f>VLOOKUP(B1340,[1]Arkusz5!$A$3:$Y$2185,9,FALSE)</f>
        <v>0</v>
      </c>
      <c r="K1340">
        <f>VLOOKUP(B1340,[1]Arkusz5!$A$3:$Y$2185,10,FALSE)</f>
        <v>0</v>
      </c>
      <c r="L1340">
        <f>VLOOKUP(B1340,[1]Arkusz5!$A$3:$Y$2185,11,FALSE)</f>
        <v>0</v>
      </c>
      <c r="M1340">
        <f>VLOOKUP(B1340,[1]Arkusz5!$A$3:$Y$2185,12,FALSE)</f>
        <v>0</v>
      </c>
      <c r="N1340">
        <f>VLOOKUP(B1340,[1]Arkusz5!$A$3:$Y$2185,13,FALSE)</f>
        <v>0</v>
      </c>
      <c r="O1340">
        <f>VLOOKUP(B1340,[1]Arkusz5!$A$3:$Y$2185,14,FALSE)</f>
        <v>0</v>
      </c>
      <c r="P1340">
        <f>VLOOKUP(B1340,[1]Arkusz5!$A$3:$Y$2185,15,FALSE)</f>
        <v>0</v>
      </c>
      <c r="Q1340">
        <f>VLOOKUP(B1340,[1]Arkusz5!$A$3:$Y$2185,16,FALSE)</f>
        <v>0</v>
      </c>
      <c r="R1340">
        <f>VLOOKUP(B1340,[1]Arkusz5!$A$3:$Y$2185,17,FALSE)</f>
        <v>0</v>
      </c>
      <c r="S1340" t="str">
        <f>VLOOKUP(B1340,[1]Arkusz5!$A$3:$Y$2185,18,FALSE)</f>
        <v>Europa</v>
      </c>
      <c r="T1340" t="str">
        <f>VLOOKUP(B1340,[1]Arkusz5!$A$3:$Y$2185,19,FALSE)</f>
        <v>Polska</v>
      </c>
      <c r="U1340" t="str">
        <f>VLOOKUP(B1340,[1]Arkusz5!$A$3:$Y$2185,20,FALSE)</f>
        <v>wielkopolskie</v>
      </c>
      <c r="V1340" t="str">
        <f>VLOOKUP(B1340,[1]Arkusz5!$A$3:$Y$2185,21,FALSE)</f>
        <v>Poznań</v>
      </c>
      <c r="W1340" t="str">
        <f>VLOOKUP(B1340,[1]Arkusz5!$A$3:$Y$2185,22,FALSE)</f>
        <v>Poznań</v>
      </c>
      <c r="X1340" t="str">
        <f>VLOOKUP(B1340,[1]Arkusz5!$A$3:$Y$2185,23,FALSE)</f>
        <v>315.56 Równina Wrzesińska</v>
      </c>
      <c r="Y1340" t="str">
        <f>VLOOKUP(B1340,[1]Arkusz5!$A$3:$Y$2185,24,FALSE)</f>
        <v>Continental Bio-geographical Region</v>
      </c>
      <c r="Z1340" t="str">
        <f>VLOOKUP(B1340,[1]Arkusz5!$A$3:$Y$2185,25,FALSE)</f>
        <v>Galio-Carpinetum</v>
      </c>
    </row>
    <row r="1341" spans="1:26" x14ac:dyDescent="0.25">
      <c r="A1341">
        <v>1340</v>
      </c>
      <c r="B1341" t="s">
        <v>7834</v>
      </c>
      <c r="C1341" t="str">
        <f>VLOOKUP(B1341,[1]Arkusz5!$A$3:$Y$2185,2,FALSE)</f>
        <v>52.481935</v>
      </c>
      <c r="D1341" t="str">
        <f>VLOOKUP(B1341,[1]Arkusz5!$A$3:$Y$2185,3,FALSE)</f>
        <v>17.00606</v>
      </c>
      <c r="E1341" t="str">
        <f>VLOOKUP(B1341,[1]Arkusz5!$A$3:$Y$2185,4,FALSE)</f>
        <v>33UXU31</v>
      </c>
      <c r="F1341" t="str">
        <f>VLOOKUP(B1341,[1]Arkusz5!$A$3:$Y$2185,5,FALSE)</f>
        <v>BC99</v>
      </c>
      <c r="G1341">
        <f>VLOOKUP(B1341,[1]Arkusz5!$A$3:$Y$2185,6,FALSE)</f>
        <v>0</v>
      </c>
      <c r="H1341">
        <f>VLOOKUP(B1341,[1]Arkusz5!$A$3:$Y$2185,7,FALSE)</f>
        <v>0</v>
      </c>
      <c r="I1341">
        <f>VLOOKUP(B1341,[1]Arkusz5!$A$3:$Y$2185,8,FALSE)</f>
        <v>0</v>
      </c>
      <c r="J1341">
        <f>VLOOKUP(B1341,[1]Arkusz5!$A$3:$Y$2185,9,FALSE)</f>
        <v>0</v>
      </c>
      <c r="K1341" t="str">
        <f>VLOOKUP(B1341,[1]Arkusz5!$A$3:$Y$2185,10,FALSE)</f>
        <v>Park Krajobrazowy Puszcza Zielonka</v>
      </c>
      <c r="L1341">
        <f>VLOOKUP(B1341,[1]Arkusz5!$A$3:$Y$2185,11,FALSE)</f>
        <v>0</v>
      </c>
      <c r="M1341">
        <f>VLOOKUP(B1341,[1]Arkusz5!$A$3:$Y$2185,12,FALSE)</f>
        <v>0</v>
      </c>
      <c r="N1341">
        <f>VLOOKUP(B1341,[1]Arkusz5!$A$3:$Y$2185,13,FALSE)</f>
        <v>0</v>
      </c>
      <c r="O1341">
        <f>VLOOKUP(B1341,[1]Arkusz5!$A$3:$Y$2185,14,FALSE)</f>
        <v>0</v>
      </c>
      <c r="P1341">
        <f>VLOOKUP(B1341,[1]Arkusz5!$A$3:$Y$2185,15,FALSE)</f>
        <v>0</v>
      </c>
      <c r="Q1341" t="str">
        <f>VLOOKUP(B1341,[1]Arkusz5!$A$3:$Y$2185,16,FALSE)</f>
        <v>PLH300058</v>
      </c>
      <c r="R1341" t="str">
        <f>VLOOKUP(B1341,[1]Arkusz5!$A$3:$Y$2185,17,FALSE)</f>
        <v>Uroczyska Puszczy Zielonki</v>
      </c>
      <c r="S1341" t="str">
        <f>VLOOKUP(B1341,[1]Arkusz5!$A$3:$Y$2185,18,FALSE)</f>
        <v>Europa</v>
      </c>
      <c r="T1341" t="str">
        <f>VLOOKUP(B1341,[1]Arkusz5!$A$3:$Y$2185,19,FALSE)</f>
        <v>Polska</v>
      </c>
      <c r="U1341" t="str">
        <f>VLOOKUP(B1341,[1]Arkusz5!$A$3:$Y$2185,20,FALSE)</f>
        <v>wielkopolskie</v>
      </c>
      <c r="V1341" t="str">
        <f>VLOOKUP(B1341,[1]Arkusz5!$A$3:$Y$2185,21,FALSE)</f>
        <v>poznański</v>
      </c>
      <c r="W1341" t="str">
        <f>VLOOKUP(B1341,[1]Arkusz5!$A$3:$Y$2185,22,FALSE)</f>
        <v>Czerwonak</v>
      </c>
      <c r="X1341" t="str">
        <f>VLOOKUP(B1341,[1]Arkusz5!$A$3:$Y$2185,23,FALSE)</f>
        <v>315.56 Równina Wrzesińska</v>
      </c>
      <c r="Y1341" t="str">
        <f>VLOOKUP(B1341,[1]Arkusz5!$A$3:$Y$2185,24,FALSE)</f>
        <v>Continental Bio-geographical Region</v>
      </c>
      <c r="Z1341" t="str">
        <f>VLOOKUP(B1341,[1]Arkusz5!$A$3:$Y$2185,25,FALSE)</f>
        <v>Potentillo albae-Quercetum typicum</v>
      </c>
    </row>
    <row r="1342" spans="1:26" x14ac:dyDescent="0.25">
      <c r="A1342">
        <v>1341</v>
      </c>
      <c r="B1342" t="s">
        <v>7839</v>
      </c>
      <c r="C1342" t="str">
        <f>VLOOKUP(B1342,[1]Arkusz5!$A$3:$Y$2185,2,FALSE)</f>
        <v>52.267047</v>
      </c>
      <c r="D1342" t="str">
        <f>VLOOKUP(B1342,[1]Arkusz5!$A$3:$Y$2185,3,FALSE)</f>
        <v>16.793914</v>
      </c>
      <c r="E1342" t="str">
        <f>VLOOKUP(B1342,[1]Arkusz5!$A$3:$Y$2185,4,FALSE)</f>
        <v>33UXT29</v>
      </c>
      <c r="F1342" t="str">
        <f>VLOOKUP(B1342,[1]Arkusz5!$A$3:$Y$2185,5,FALSE)</f>
        <v>BD17</v>
      </c>
      <c r="G1342">
        <f>VLOOKUP(B1342,[1]Arkusz5!$A$3:$Y$2185,6,FALSE)</f>
        <v>0</v>
      </c>
      <c r="H1342">
        <f>VLOOKUP(B1342,[1]Arkusz5!$A$3:$Y$2185,7,FALSE)</f>
        <v>0</v>
      </c>
      <c r="I1342">
        <f>VLOOKUP(B1342,[1]Arkusz5!$A$3:$Y$2185,8,FALSE)</f>
        <v>0</v>
      </c>
      <c r="J1342" t="str">
        <f>VLOOKUP(B1342,[1]Arkusz5!$A$3:$Y$2185,9,FALSE)</f>
        <v>Wielkopolski Park Narodowy</v>
      </c>
      <c r="K1342">
        <f>VLOOKUP(B1342,[1]Arkusz5!$A$3:$Y$2185,10,FALSE)</f>
        <v>0</v>
      </c>
      <c r="L1342">
        <f>VLOOKUP(B1342,[1]Arkusz5!$A$3:$Y$2185,11,FALSE)</f>
        <v>0</v>
      </c>
      <c r="M1342">
        <f>VLOOKUP(B1342,[1]Arkusz5!$A$3:$Y$2185,12,FALSE)</f>
        <v>0</v>
      </c>
      <c r="N1342">
        <f>VLOOKUP(B1342,[1]Arkusz5!$A$3:$Y$2185,13,FALSE)</f>
        <v>0</v>
      </c>
      <c r="O1342">
        <f>VLOOKUP(B1342,[1]Arkusz5!$A$3:$Y$2185,14,FALSE)</f>
        <v>0</v>
      </c>
      <c r="P1342">
        <f>VLOOKUP(B1342,[1]Arkusz5!$A$3:$Y$2185,15,FALSE)</f>
        <v>0</v>
      </c>
      <c r="Q1342" t="str">
        <f>VLOOKUP(B1342,[1]Arkusz5!$A$3:$Y$2185,16,FALSE)</f>
        <v>PLB300017; PLH300010</v>
      </c>
      <c r="R1342" t="str">
        <f>VLOOKUP(B1342,[1]Arkusz5!$A$3:$Y$2185,17,FALSE)</f>
        <v>Ostoja Rogalińska; Ostoja Wielkopolska</v>
      </c>
      <c r="S1342" t="str">
        <f>VLOOKUP(B1342,[1]Arkusz5!$A$3:$Y$2185,18,FALSE)</f>
        <v>Europa</v>
      </c>
      <c r="T1342" t="str">
        <f>VLOOKUP(B1342,[1]Arkusz5!$A$3:$Y$2185,19,FALSE)</f>
        <v>Polska</v>
      </c>
      <c r="U1342" t="str">
        <f>VLOOKUP(B1342,[1]Arkusz5!$A$3:$Y$2185,20,FALSE)</f>
        <v>wielkopolskie</v>
      </c>
      <c r="V1342" t="str">
        <f>VLOOKUP(B1342,[1]Arkusz5!$A$3:$Y$2185,21,FALSE)</f>
        <v>poznański</v>
      </c>
      <c r="W1342" t="str">
        <f>VLOOKUP(B1342,[1]Arkusz5!$A$3:$Y$2185,22,FALSE)</f>
        <v>Stęszew</v>
      </c>
      <c r="X1342" t="str">
        <f>VLOOKUP(B1342,[1]Arkusz5!$A$3:$Y$2185,23,FALSE)</f>
        <v>315.51 Pojezierze Poznańskie</v>
      </c>
      <c r="Y1342" t="str">
        <f>VLOOKUP(B1342,[1]Arkusz5!$A$3:$Y$2185,24,FALSE)</f>
        <v>Continental Bio-geographical Region</v>
      </c>
      <c r="Z1342" t="str">
        <f>VLOOKUP(B1342,[1]Arkusz5!$A$3:$Y$2185,25,FALSE)</f>
        <v>Calamagrostio arundinaceae-Quercetum</v>
      </c>
    </row>
    <row r="1343" spans="1:26" x14ac:dyDescent="0.25">
      <c r="A1343">
        <v>1342</v>
      </c>
      <c r="B1343" t="s">
        <v>7845</v>
      </c>
      <c r="C1343" t="str">
        <f>VLOOKUP(B1343,[1]Arkusz5!$A$3:$Y$2185,2,FALSE)</f>
        <v>52.51044</v>
      </c>
      <c r="D1343" t="str">
        <f>VLOOKUP(B1343,[1]Arkusz5!$A$3:$Y$2185,3,FALSE)</f>
        <v>16.97597</v>
      </c>
      <c r="E1343" t="str">
        <f>VLOOKUP(B1343,[1]Arkusz5!$A$3:$Y$2185,4,FALSE)</f>
        <v>33UXU31</v>
      </c>
      <c r="F1343" t="str">
        <f>VLOOKUP(B1343,[1]Arkusz5!$A$3:$Y$2185,5,FALSE)</f>
        <v>BC99</v>
      </c>
      <c r="G1343">
        <f>VLOOKUP(B1343,[1]Arkusz5!$A$3:$Y$2185,6,FALSE)</f>
        <v>0</v>
      </c>
      <c r="H1343">
        <f>VLOOKUP(B1343,[1]Arkusz5!$A$3:$Y$2185,7,FALSE)</f>
        <v>0</v>
      </c>
      <c r="I1343">
        <f>VLOOKUP(B1343,[1]Arkusz5!$A$3:$Y$2185,8,FALSE)</f>
        <v>0</v>
      </c>
      <c r="J1343">
        <f>VLOOKUP(B1343,[1]Arkusz5!$A$3:$Y$2185,9,FALSE)</f>
        <v>0</v>
      </c>
      <c r="K1343" t="str">
        <f>VLOOKUP(B1343,[1]Arkusz5!$A$3:$Y$2185,10,FALSE)</f>
        <v>Park Krajobrazowy Puszcza Zielonka - otulina</v>
      </c>
      <c r="L1343">
        <f>VLOOKUP(B1343,[1]Arkusz5!$A$3:$Y$2185,11,FALSE)</f>
        <v>0</v>
      </c>
      <c r="M1343">
        <f>VLOOKUP(B1343,[1]Arkusz5!$A$3:$Y$2185,12,FALSE)</f>
        <v>0</v>
      </c>
      <c r="N1343">
        <f>VLOOKUP(B1343,[1]Arkusz5!$A$3:$Y$2185,13,FALSE)</f>
        <v>0</v>
      </c>
      <c r="O1343">
        <f>VLOOKUP(B1343,[1]Arkusz5!$A$3:$Y$2185,14,FALSE)</f>
        <v>0</v>
      </c>
      <c r="P1343">
        <f>VLOOKUP(B1343,[1]Arkusz5!$A$3:$Y$2185,15,FALSE)</f>
        <v>0</v>
      </c>
      <c r="Q1343">
        <f>VLOOKUP(B1343,[1]Arkusz5!$A$3:$Y$2185,16,FALSE)</f>
        <v>0</v>
      </c>
      <c r="R1343">
        <f>VLOOKUP(B1343,[1]Arkusz5!$A$3:$Y$2185,17,FALSE)</f>
        <v>0</v>
      </c>
      <c r="S1343" t="str">
        <f>VLOOKUP(B1343,[1]Arkusz5!$A$3:$Y$2185,18,FALSE)</f>
        <v>Europa</v>
      </c>
      <c r="T1343" t="str">
        <f>VLOOKUP(B1343,[1]Arkusz5!$A$3:$Y$2185,19,FALSE)</f>
        <v>Polska</v>
      </c>
      <c r="U1343" t="str">
        <f>VLOOKUP(B1343,[1]Arkusz5!$A$3:$Y$2185,20,FALSE)</f>
        <v>wielkopolskie</v>
      </c>
      <c r="V1343" t="str">
        <f>VLOOKUP(B1343,[1]Arkusz5!$A$3:$Y$2185,21,FALSE)</f>
        <v>poznański</v>
      </c>
      <c r="W1343" t="str">
        <f>VLOOKUP(B1343,[1]Arkusz5!$A$3:$Y$2185,22,FALSE)</f>
        <v>Czerwonak</v>
      </c>
      <c r="X1343" t="str">
        <f>VLOOKUP(B1343,[1]Arkusz5!$A$3:$Y$2185,23,FALSE)</f>
        <v>315.52 Poznański Przełom Warty</v>
      </c>
      <c r="Y1343" t="str">
        <f>VLOOKUP(B1343,[1]Arkusz5!$A$3:$Y$2185,24,FALSE)</f>
        <v>Continental Bio-geographical Region</v>
      </c>
      <c r="Z1343" t="str">
        <f>VLOOKUP(B1343,[1]Arkusz5!$A$3:$Y$2185,25,FALSE)</f>
        <v>Galio-Carpinetum</v>
      </c>
    </row>
    <row r="1344" spans="1:26" x14ac:dyDescent="0.25">
      <c r="A1344">
        <v>1343</v>
      </c>
      <c r="B1344" t="s">
        <v>7852</v>
      </c>
      <c r="C1344" t="str">
        <f>VLOOKUP(B1344,[1]Arkusz5!$A$3:$Y$2185,2,FALSE)</f>
        <v>52.70379</v>
      </c>
      <c r="D1344" t="str">
        <f>VLOOKUP(B1344,[1]Arkusz5!$A$3:$Y$2185,3,FALSE)</f>
        <v>16.917132</v>
      </c>
      <c r="E1344" t="str">
        <f>VLOOKUP(B1344,[1]Arkusz5!$A$3:$Y$2185,4,FALSE)</f>
        <v>33UXU24</v>
      </c>
      <c r="F1344" t="str">
        <f>VLOOKUP(B1344,[1]Arkusz5!$A$3:$Y$2185,5,FALSE)</f>
        <v>BC68</v>
      </c>
      <c r="G1344">
        <f>VLOOKUP(B1344,[1]Arkusz5!$A$3:$Y$2185,6,FALSE)</f>
        <v>0</v>
      </c>
      <c r="H1344">
        <f>VLOOKUP(B1344,[1]Arkusz5!$A$3:$Y$2185,7,FALSE)</f>
        <v>0</v>
      </c>
      <c r="I1344">
        <f>VLOOKUP(B1344,[1]Arkusz5!$A$3:$Y$2185,8,FALSE)</f>
        <v>0</v>
      </c>
      <c r="J1344">
        <f>VLOOKUP(B1344,[1]Arkusz5!$A$3:$Y$2185,9,FALSE)</f>
        <v>0</v>
      </c>
      <c r="K1344">
        <f>VLOOKUP(B1344,[1]Arkusz5!$A$3:$Y$2185,10,FALSE)</f>
        <v>0</v>
      </c>
      <c r="L1344">
        <f>VLOOKUP(B1344,[1]Arkusz5!$A$3:$Y$2185,11,FALSE)</f>
        <v>0</v>
      </c>
      <c r="M1344">
        <f>VLOOKUP(B1344,[1]Arkusz5!$A$3:$Y$2185,12,FALSE)</f>
        <v>0</v>
      </c>
      <c r="N1344">
        <f>VLOOKUP(B1344,[1]Arkusz5!$A$3:$Y$2185,13,FALSE)</f>
        <v>0</v>
      </c>
      <c r="O1344">
        <f>VLOOKUP(B1344,[1]Arkusz5!$A$3:$Y$2185,14,FALSE)</f>
        <v>0</v>
      </c>
      <c r="P1344">
        <f>VLOOKUP(B1344,[1]Arkusz5!$A$3:$Y$2185,15,FALSE)</f>
        <v>0</v>
      </c>
      <c r="Q1344">
        <f>VLOOKUP(B1344,[1]Arkusz5!$A$3:$Y$2185,16,FALSE)</f>
        <v>0</v>
      </c>
      <c r="R1344">
        <f>VLOOKUP(B1344,[1]Arkusz5!$A$3:$Y$2185,17,FALSE)</f>
        <v>0</v>
      </c>
      <c r="S1344" t="str">
        <f>VLOOKUP(B1344,[1]Arkusz5!$A$3:$Y$2185,18,FALSE)</f>
        <v>Europa</v>
      </c>
      <c r="T1344" t="str">
        <f>VLOOKUP(B1344,[1]Arkusz5!$A$3:$Y$2185,19,FALSE)</f>
        <v>Polska</v>
      </c>
      <c r="U1344" t="str">
        <f>VLOOKUP(B1344,[1]Arkusz5!$A$3:$Y$2185,20,FALSE)</f>
        <v>wielkopolskie</v>
      </c>
      <c r="V1344" t="str">
        <f>VLOOKUP(B1344,[1]Arkusz5!$A$3:$Y$2185,21,FALSE)</f>
        <v>obornicki</v>
      </c>
      <c r="W1344" t="str">
        <f>VLOOKUP(B1344,[1]Arkusz5!$A$3:$Y$2185,22,FALSE)</f>
        <v>Rogoźno</v>
      </c>
      <c r="X1344" t="str">
        <f>VLOOKUP(B1344,[1]Arkusz5!$A$3:$Y$2185,23,FALSE)</f>
        <v>315.54 Pojezierze Gnieźnieńskie</v>
      </c>
      <c r="Y1344" t="str">
        <f>VLOOKUP(B1344,[1]Arkusz5!$A$3:$Y$2185,24,FALSE)</f>
        <v>Continental Bio-geographical Region</v>
      </c>
      <c r="Z1344" t="str">
        <f>VLOOKUP(B1344,[1]Arkusz5!$A$3:$Y$2185,25,FALSE)</f>
        <v>Galio-Carpinetum</v>
      </c>
    </row>
    <row r="1345" spans="1:26" x14ac:dyDescent="0.25">
      <c r="A1345">
        <v>1344</v>
      </c>
      <c r="B1345" t="s">
        <v>7860</v>
      </c>
      <c r="C1345" t="str">
        <f>VLOOKUP(B1345,[1]Arkusz5!$A$3:$Y$2185,2,FALSE)</f>
        <v>52.904641</v>
      </c>
      <c r="D1345" t="str">
        <f>VLOOKUP(B1345,[1]Arkusz5!$A$3:$Y$2185,3,FALSE)</f>
        <v>16.565421</v>
      </c>
      <c r="E1345" t="str">
        <f>VLOOKUP(B1345,[1]Arkusz5!$A$3:$Y$2185,4,FALSE)</f>
        <v>33UXU06</v>
      </c>
      <c r="F1345" t="str">
        <f>VLOOKUP(B1345,[1]Arkusz5!$A$3:$Y$2185,5,FALSE)</f>
        <v>BC46</v>
      </c>
      <c r="G1345">
        <f>VLOOKUP(B1345,[1]Arkusz5!$A$3:$Y$2185,6,FALSE)</f>
        <v>0</v>
      </c>
      <c r="H1345">
        <f>VLOOKUP(B1345,[1]Arkusz5!$A$3:$Y$2185,7,FALSE)</f>
        <v>0</v>
      </c>
      <c r="I1345">
        <f>VLOOKUP(B1345,[1]Arkusz5!$A$3:$Y$2185,8,FALSE)</f>
        <v>0</v>
      </c>
      <c r="J1345">
        <f>VLOOKUP(B1345,[1]Arkusz5!$A$3:$Y$2185,9,FALSE)</f>
        <v>0</v>
      </c>
      <c r="K1345">
        <f>VLOOKUP(B1345,[1]Arkusz5!$A$3:$Y$2185,10,FALSE)</f>
        <v>0</v>
      </c>
      <c r="L1345">
        <f>VLOOKUP(B1345,[1]Arkusz5!$A$3:$Y$2185,11,FALSE)</f>
        <v>0</v>
      </c>
      <c r="M1345">
        <f>VLOOKUP(B1345,[1]Arkusz5!$A$3:$Y$2185,12,FALSE)</f>
        <v>0</v>
      </c>
      <c r="N1345">
        <f>VLOOKUP(B1345,[1]Arkusz5!$A$3:$Y$2185,13,FALSE)</f>
        <v>0</v>
      </c>
      <c r="O1345">
        <f>VLOOKUP(B1345,[1]Arkusz5!$A$3:$Y$2185,14,FALSE)</f>
        <v>0</v>
      </c>
      <c r="P1345">
        <f>VLOOKUP(B1345,[1]Arkusz5!$A$3:$Y$2185,15,FALSE)</f>
        <v>0</v>
      </c>
      <c r="Q1345">
        <f>VLOOKUP(B1345,[1]Arkusz5!$A$3:$Y$2185,16,FALSE)</f>
        <v>0</v>
      </c>
      <c r="R1345">
        <f>VLOOKUP(B1345,[1]Arkusz5!$A$3:$Y$2185,17,FALSE)</f>
        <v>0</v>
      </c>
      <c r="S1345" t="str">
        <f>VLOOKUP(B1345,[1]Arkusz5!$A$3:$Y$2185,18,FALSE)</f>
        <v>Europa</v>
      </c>
      <c r="T1345" t="str">
        <f>VLOOKUP(B1345,[1]Arkusz5!$A$3:$Y$2185,19,FALSE)</f>
        <v>Polska</v>
      </c>
      <c r="U1345" t="str">
        <f>VLOOKUP(B1345,[1]Arkusz5!$A$3:$Y$2185,20,FALSE)</f>
        <v>wielkopolskie</v>
      </c>
      <c r="V1345" t="str">
        <f>VLOOKUP(B1345,[1]Arkusz5!$A$3:$Y$2185,21,FALSE)</f>
        <v>czarnkowsko-trzcianecki</v>
      </c>
      <c r="W1345" t="str">
        <f>VLOOKUP(B1345,[1]Arkusz5!$A$3:$Y$2185,22,FALSE)</f>
        <v>Czarnków</v>
      </c>
      <c r="X1345" t="str">
        <f>VLOOKUP(B1345,[1]Arkusz5!$A$3:$Y$2185,23,FALSE)</f>
        <v>315.33 Kotlina Gorzowska</v>
      </c>
      <c r="Y1345" t="str">
        <f>VLOOKUP(B1345,[1]Arkusz5!$A$3:$Y$2185,24,FALSE)</f>
        <v>Continental Bio-geographical Region</v>
      </c>
      <c r="Z1345" t="str">
        <f>VLOOKUP(B1345,[1]Arkusz5!$A$3:$Y$2185,25,FALSE)</f>
        <v>Pino-Quercetum (=Querco-Pinetum + Serratulo-Pinetum)</v>
      </c>
    </row>
    <row r="1346" spans="1:26" x14ac:dyDescent="0.25">
      <c r="A1346">
        <v>1345</v>
      </c>
      <c r="B1346" t="s">
        <v>7866</v>
      </c>
      <c r="C1346" t="str">
        <f>VLOOKUP(B1346,[1]Arkusz5!$A$3:$Y$2185,2,FALSE)</f>
        <v>52.002271</v>
      </c>
      <c r="D1346" t="str">
        <f>VLOOKUP(B1346,[1]Arkusz5!$A$3:$Y$2185,3,FALSE)</f>
        <v>17.155793</v>
      </c>
      <c r="E1346" t="str">
        <f>VLOOKUP(B1346,[1]Arkusz5!$A$3:$Y$2185,4,FALSE)</f>
        <v>33UXT46</v>
      </c>
      <c r="F1346" t="str">
        <f>VLOOKUP(B1346,[1]Arkusz5!$A$3:$Y$2185,5,FALSE)</f>
        <v>CD40</v>
      </c>
      <c r="G1346">
        <f>VLOOKUP(B1346,[1]Arkusz5!$A$3:$Y$2185,6,FALSE)</f>
        <v>0</v>
      </c>
      <c r="H1346">
        <f>VLOOKUP(B1346,[1]Arkusz5!$A$3:$Y$2185,7,FALSE)</f>
        <v>0</v>
      </c>
      <c r="I1346">
        <f>VLOOKUP(B1346,[1]Arkusz5!$A$3:$Y$2185,8,FALSE)</f>
        <v>0</v>
      </c>
      <c r="J1346">
        <f>VLOOKUP(B1346,[1]Arkusz5!$A$3:$Y$2185,9,FALSE)</f>
        <v>0</v>
      </c>
      <c r="K1346">
        <f>VLOOKUP(B1346,[1]Arkusz5!$A$3:$Y$2185,10,FALSE)</f>
        <v>0</v>
      </c>
      <c r="L1346">
        <f>VLOOKUP(B1346,[1]Arkusz5!$A$3:$Y$2185,11,FALSE)</f>
        <v>0</v>
      </c>
      <c r="M1346">
        <f>VLOOKUP(B1346,[1]Arkusz5!$A$3:$Y$2185,12,FALSE)</f>
        <v>0</v>
      </c>
      <c r="N1346">
        <f>VLOOKUP(B1346,[1]Arkusz5!$A$3:$Y$2185,13,FALSE)</f>
        <v>0</v>
      </c>
      <c r="O1346">
        <f>VLOOKUP(B1346,[1]Arkusz5!$A$3:$Y$2185,14,FALSE)</f>
        <v>0</v>
      </c>
      <c r="P1346">
        <f>VLOOKUP(B1346,[1]Arkusz5!$A$3:$Y$2185,15,FALSE)</f>
        <v>0</v>
      </c>
      <c r="Q1346">
        <f>VLOOKUP(B1346,[1]Arkusz5!$A$3:$Y$2185,16,FALSE)</f>
        <v>0</v>
      </c>
      <c r="R1346">
        <f>VLOOKUP(B1346,[1]Arkusz5!$A$3:$Y$2185,17,FALSE)</f>
        <v>0</v>
      </c>
      <c r="S1346" t="str">
        <f>VLOOKUP(B1346,[1]Arkusz5!$A$3:$Y$2185,18,FALSE)</f>
        <v>Europa</v>
      </c>
      <c r="T1346" t="str">
        <f>VLOOKUP(B1346,[1]Arkusz5!$A$3:$Y$2185,19,FALSE)</f>
        <v>Polska</v>
      </c>
      <c r="U1346" t="str">
        <f>VLOOKUP(B1346,[1]Arkusz5!$A$3:$Y$2185,20,FALSE)</f>
        <v>wielkopolskie</v>
      </c>
      <c r="V1346" t="str">
        <f>VLOOKUP(B1346,[1]Arkusz5!$A$3:$Y$2185,21,FALSE)</f>
        <v>śremski</v>
      </c>
      <c r="W1346" t="str">
        <f>VLOOKUP(B1346,[1]Arkusz5!$A$3:$Y$2185,22,FALSE)</f>
        <v>Dolsk</v>
      </c>
      <c r="X1346" t="str">
        <f>VLOOKUP(B1346,[1]Arkusz5!$A$3:$Y$2185,23,FALSE)</f>
        <v>315.84 Wał Żerkowski</v>
      </c>
      <c r="Y1346" t="str">
        <f>VLOOKUP(B1346,[1]Arkusz5!$A$3:$Y$2185,24,FALSE)</f>
        <v>Continental Bio-geographical Region</v>
      </c>
      <c r="Z1346" t="str">
        <f>VLOOKUP(B1346,[1]Arkusz5!$A$3:$Y$2185,25,FALSE)</f>
        <v>Galio-Carpinetum</v>
      </c>
    </row>
    <row r="1347" spans="1:26" x14ac:dyDescent="0.25">
      <c r="A1347">
        <v>1346</v>
      </c>
      <c r="B1347" t="s">
        <v>7873</v>
      </c>
      <c r="C1347" t="str">
        <f>VLOOKUP(B1347,[1]Arkusz5!$A$3:$Y$2185,2,FALSE)</f>
        <v>52.169291</v>
      </c>
      <c r="D1347" t="str">
        <f>VLOOKUP(B1347,[1]Arkusz5!$A$3:$Y$2185,3,FALSE)</f>
        <v>17.686652</v>
      </c>
      <c r="E1347" t="str">
        <f>VLOOKUP(B1347,[1]Arkusz5!$A$3:$Y$2185,4,FALSE)</f>
        <v>33UXT88</v>
      </c>
      <c r="F1347" t="str">
        <f>VLOOKUP(B1347,[1]Arkusz5!$A$3:$Y$2185,5,FALSE)</f>
        <v>CD34</v>
      </c>
      <c r="G1347">
        <f>VLOOKUP(B1347,[1]Arkusz5!$A$3:$Y$2185,6,FALSE)</f>
        <v>0</v>
      </c>
      <c r="H1347">
        <f>VLOOKUP(B1347,[1]Arkusz5!$A$3:$Y$2185,7,FALSE)</f>
        <v>0</v>
      </c>
      <c r="I1347">
        <f>VLOOKUP(B1347,[1]Arkusz5!$A$3:$Y$2185,8,FALSE)</f>
        <v>0</v>
      </c>
      <c r="J1347">
        <f>VLOOKUP(B1347,[1]Arkusz5!$A$3:$Y$2185,9,FALSE)</f>
        <v>0</v>
      </c>
      <c r="K1347">
        <f>VLOOKUP(B1347,[1]Arkusz5!$A$3:$Y$2185,10,FALSE)</f>
        <v>0</v>
      </c>
      <c r="L1347">
        <f>VLOOKUP(B1347,[1]Arkusz5!$A$3:$Y$2185,11,FALSE)</f>
        <v>0</v>
      </c>
      <c r="M1347">
        <f>VLOOKUP(B1347,[1]Arkusz5!$A$3:$Y$2185,12,FALSE)</f>
        <v>0</v>
      </c>
      <c r="N1347">
        <f>VLOOKUP(B1347,[1]Arkusz5!$A$3:$Y$2185,13,FALSE)</f>
        <v>0</v>
      </c>
      <c r="O1347">
        <f>VLOOKUP(B1347,[1]Arkusz5!$A$3:$Y$2185,14,FALSE)</f>
        <v>0</v>
      </c>
      <c r="P1347">
        <f>VLOOKUP(B1347,[1]Arkusz5!$A$3:$Y$2185,15,FALSE)</f>
        <v>0</v>
      </c>
      <c r="Q1347">
        <f>VLOOKUP(B1347,[1]Arkusz5!$A$3:$Y$2185,16,FALSE)</f>
        <v>0</v>
      </c>
      <c r="R1347">
        <f>VLOOKUP(B1347,[1]Arkusz5!$A$3:$Y$2185,17,FALSE)</f>
        <v>0</v>
      </c>
      <c r="S1347" t="str">
        <f>VLOOKUP(B1347,[1]Arkusz5!$A$3:$Y$2185,18,FALSE)</f>
        <v>Europa</v>
      </c>
      <c r="T1347" t="str">
        <f>VLOOKUP(B1347,[1]Arkusz5!$A$3:$Y$2185,19,FALSE)</f>
        <v>Polska</v>
      </c>
      <c r="U1347" t="str">
        <f>VLOOKUP(B1347,[1]Arkusz5!$A$3:$Y$2185,20,FALSE)</f>
        <v>wielkopolskie</v>
      </c>
      <c r="V1347" t="str">
        <f>VLOOKUP(B1347,[1]Arkusz5!$A$3:$Y$2185,21,FALSE)</f>
        <v>wrzesiński</v>
      </c>
      <c r="W1347" t="str">
        <f>VLOOKUP(B1347,[1]Arkusz5!$A$3:$Y$2185,22,FALSE)</f>
        <v>Pyzdry</v>
      </c>
      <c r="X1347" t="str">
        <f>VLOOKUP(B1347,[1]Arkusz5!$A$3:$Y$2185,23,FALSE)</f>
        <v>318.13 Dolina Konińska</v>
      </c>
      <c r="Y1347" t="str">
        <f>VLOOKUP(B1347,[1]Arkusz5!$A$3:$Y$2185,24,FALSE)</f>
        <v>Continental Bio-geographical Region</v>
      </c>
      <c r="Z1347" t="str">
        <f>VLOOKUP(B1347,[1]Arkusz5!$A$3:$Y$2185,25,FALSE)</f>
        <v>Galio-Carpinetum</v>
      </c>
    </row>
    <row r="1348" spans="1:26" x14ac:dyDescent="0.25">
      <c r="A1348">
        <v>1347</v>
      </c>
      <c r="B1348" t="s">
        <v>7882</v>
      </c>
      <c r="C1348" t="str">
        <f>VLOOKUP(B1348,[1]Arkusz5!$A$3:$Y$2185,2,FALSE)</f>
        <v>52.1795</v>
      </c>
      <c r="D1348" t="str">
        <f>VLOOKUP(B1348,[1]Arkusz5!$A$3:$Y$2185,3,FALSE)</f>
        <v>17.786185</v>
      </c>
      <c r="E1348" t="str">
        <f>VLOOKUP(B1348,[1]Arkusz5!$A$3:$Y$2185,4,FALSE)</f>
        <v>33UXT98</v>
      </c>
      <c r="F1348" t="str">
        <f>VLOOKUP(B1348,[1]Arkusz5!$A$3:$Y$2185,5,FALSE)</f>
        <v>CD24</v>
      </c>
      <c r="G1348">
        <f>VLOOKUP(B1348,[1]Arkusz5!$A$3:$Y$2185,6,FALSE)</f>
        <v>0</v>
      </c>
      <c r="H1348">
        <f>VLOOKUP(B1348,[1]Arkusz5!$A$3:$Y$2185,7,FALSE)</f>
        <v>0</v>
      </c>
      <c r="I1348">
        <f>VLOOKUP(B1348,[1]Arkusz5!$A$3:$Y$2185,8,FALSE)</f>
        <v>0</v>
      </c>
      <c r="J1348">
        <f>VLOOKUP(B1348,[1]Arkusz5!$A$3:$Y$2185,9,FALSE)</f>
        <v>0</v>
      </c>
      <c r="K1348" t="str">
        <f>VLOOKUP(B1348,[1]Arkusz5!$A$3:$Y$2185,10,FALSE)</f>
        <v>Nadwarciański Park Krajobrazowy</v>
      </c>
      <c r="L1348">
        <f>VLOOKUP(B1348,[1]Arkusz5!$A$3:$Y$2185,11,FALSE)</f>
        <v>0</v>
      </c>
      <c r="M1348">
        <f>VLOOKUP(B1348,[1]Arkusz5!$A$3:$Y$2185,12,FALSE)</f>
        <v>0</v>
      </c>
      <c r="N1348" t="str">
        <f>VLOOKUP(B1348,[1]Arkusz5!$A$3:$Y$2185,13,FALSE)</f>
        <v>Pyzdrski</v>
      </c>
      <c r="O1348">
        <f>VLOOKUP(B1348,[1]Arkusz5!$A$3:$Y$2185,14,FALSE)</f>
        <v>0</v>
      </c>
      <c r="P1348">
        <f>VLOOKUP(B1348,[1]Arkusz5!$A$3:$Y$2185,15,FALSE)</f>
        <v>0</v>
      </c>
      <c r="Q1348" t="str">
        <f>VLOOKUP(B1348,[1]Arkusz5!$A$3:$Y$2185,16,FALSE)</f>
        <v>PLB300002; PLH300009</v>
      </c>
      <c r="R1348" t="str">
        <f>VLOOKUP(B1348,[1]Arkusz5!$A$3:$Y$2185,17,FALSE)</f>
        <v>Dolina Środkowej Warty; Ostoja Nadwarciańska</v>
      </c>
      <c r="S1348" t="str">
        <f>VLOOKUP(B1348,[1]Arkusz5!$A$3:$Y$2185,18,FALSE)</f>
        <v>Europa</v>
      </c>
      <c r="T1348" t="str">
        <f>VLOOKUP(B1348,[1]Arkusz5!$A$3:$Y$2185,19,FALSE)</f>
        <v>Polska</v>
      </c>
      <c r="U1348" t="str">
        <f>VLOOKUP(B1348,[1]Arkusz5!$A$3:$Y$2185,20,FALSE)</f>
        <v>wielkopolskie</v>
      </c>
      <c r="V1348" t="str">
        <f>VLOOKUP(B1348,[1]Arkusz5!$A$3:$Y$2185,21,FALSE)</f>
        <v>wrzesiński</v>
      </c>
      <c r="W1348" t="str">
        <f>VLOOKUP(B1348,[1]Arkusz5!$A$3:$Y$2185,22,FALSE)</f>
        <v>Pyzdry</v>
      </c>
      <c r="X1348" t="str">
        <f>VLOOKUP(B1348,[1]Arkusz5!$A$3:$Y$2185,23,FALSE)</f>
        <v>318.13 Dolina Konińska</v>
      </c>
      <c r="Y1348" t="str">
        <f>VLOOKUP(B1348,[1]Arkusz5!$A$3:$Y$2185,24,FALSE)</f>
        <v>Continental Bio-geographical Region</v>
      </c>
      <c r="Z1348" t="str">
        <f>VLOOKUP(B1348,[1]Arkusz5!$A$3:$Y$2185,25,FALSE)</f>
        <v>Fraxino-Alnetum (=Circaeo-Alnetum)</v>
      </c>
    </row>
    <row r="1349" spans="1:26" x14ac:dyDescent="0.25">
      <c r="A1349">
        <v>1348</v>
      </c>
      <c r="B1349" t="s">
        <v>7892</v>
      </c>
      <c r="C1349" t="str">
        <f>VLOOKUP(B1349,[1]Arkusz5!$A$3:$Y$2185,2,FALSE)</f>
        <v>52.024013</v>
      </c>
      <c r="D1349" t="str">
        <f>VLOOKUP(B1349,[1]Arkusz5!$A$3:$Y$2185,3,FALSE)</f>
        <v>16.917591</v>
      </c>
      <c r="E1349" t="str">
        <f>VLOOKUP(B1349,[1]Arkusz5!$A$3:$Y$2185,4,FALSE)</f>
        <v>33UXT36</v>
      </c>
      <c r="F1349" t="str">
        <f>VLOOKUP(B1349,[1]Arkusz5!$A$3:$Y$2185,5,FALSE)</f>
        <v>BD48</v>
      </c>
      <c r="G1349">
        <f>VLOOKUP(B1349,[1]Arkusz5!$A$3:$Y$2185,6,FALSE)</f>
        <v>0</v>
      </c>
      <c r="H1349">
        <f>VLOOKUP(B1349,[1]Arkusz5!$A$3:$Y$2185,7,FALSE)</f>
        <v>0</v>
      </c>
      <c r="I1349">
        <f>VLOOKUP(B1349,[1]Arkusz5!$A$3:$Y$2185,8,FALSE)</f>
        <v>0</v>
      </c>
      <c r="J1349">
        <f>VLOOKUP(B1349,[1]Arkusz5!$A$3:$Y$2185,9,FALSE)</f>
        <v>0</v>
      </c>
      <c r="K1349">
        <f>VLOOKUP(B1349,[1]Arkusz5!$A$3:$Y$2185,10,FALSE)</f>
        <v>0</v>
      </c>
      <c r="L1349">
        <f>VLOOKUP(B1349,[1]Arkusz5!$A$3:$Y$2185,11,FALSE)</f>
        <v>0</v>
      </c>
      <c r="M1349">
        <f>VLOOKUP(B1349,[1]Arkusz5!$A$3:$Y$2185,12,FALSE)</f>
        <v>0</v>
      </c>
      <c r="N1349">
        <f>VLOOKUP(B1349,[1]Arkusz5!$A$3:$Y$2185,13,FALSE)</f>
        <v>0</v>
      </c>
      <c r="O1349">
        <f>VLOOKUP(B1349,[1]Arkusz5!$A$3:$Y$2185,14,FALSE)</f>
        <v>0</v>
      </c>
      <c r="P1349">
        <f>VLOOKUP(B1349,[1]Arkusz5!$A$3:$Y$2185,15,FALSE)</f>
        <v>0</v>
      </c>
      <c r="Q1349">
        <f>VLOOKUP(B1349,[1]Arkusz5!$A$3:$Y$2185,16,FALSE)</f>
        <v>0</v>
      </c>
      <c r="R1349">
        <f>VLOOKUP(B1349,[1]Arkusz5!$A$3:$Y$2185,17,FALSE)</f>
        <v>0</v>
      </c>
      <c r="S1349" t="str">
        <f>VLOOKUP(B1349,[1]Arkusz5!$A$3:$Y$2185,18,FALSE)</f>
        <v>Europa</v>
      </c>
      <c r="T1349" t="str">
        <f>VLOOKUP(B1349,[1]Arkusz5!$A$3:$Y$2185,19,FALSE)</f>
        <v>Polska</v>
      </c>
      <c r="U1349" t="str">
        <f>VLOOKUP(B1349,[1]Arkusz5!$A$3:$Y$2185,20,FALSE)</f>
        <v>wielkopolskie</v>
      </c>
      <c r="V1349" t="str">
        <f>VLOOKUP(B1349,[1]Arkusz5!$A$3:$Y$2185,21,FALSE)</f>
        <v>śremski</v>
      </c>
      <c r="W1349" t="str">
        <f>VLOOKUP(B1349,[1]Arkusz5!$A$3:$Y$2185,22,FALSE)</f>
        <v>Śrem</v>
      </c>
      <c r="X1349" t="str">
        <f>VLOOKUP(B1349,[1]Arkusz5!$A$3:$Y$2185,23,FALSE)</f>
        <v>315.82 Pojezierze Krzywińskie</v>
      </c>
      <c r="Y1349" t="str">
        <f>VLOOKUP(B1349,[1]Arkusz5!$A$3:$Y$2185,24,FALSE)</f>
        <v>Continental Bio-geographical Region</v>
      </c>
      <c r="Z1349" t="str">
        <f>VLOOKUP(B1349,[1]Arkusz5!$A$3:$Y$2185,25,FALSE)</f>
        <v>Fraxino-Alnetum (=Circaeo-Alnetum)</v>
      </c>
    </row>
    <row r="1350" spans="1:26" x14ac:dyDescent="0.25">
      <c r="A1350">
        <v>1349</v>
      </c>
      <c r="B1350" t="s">
        <v>7900</v>
      </c>
      <c r="C1350" t="str">
        <f>VLOOKUP(B1350,[1]Arkusz5!$A$3:$Y$2185,2,FALSE)</f>
        <v>52.159241</v>
      </c>
      <c r="D1350" t="str">
        <f>VLOOKUP(B1350,[1]Arkusz5!$A$3:$Y$2185,3,FALSE)</f>
        <v>17.428239</v>
      </c>
      <c r="E1350" t="str">
        <f>VLOOKUP(B1350,[1]Arkusz5!$A$3:$Y$2185,4,FALSE)</f>
        <v>33UXT68</v>
      </c>
      <c r="F1350" t="str">
        <f>VLOOKUP(B1350,[1]Arkusz5!$A$3:$Y$2185,5,FALSE)</f>
        <v>CD32</v>
      </c>
      <c r="G1350">
        <f>VLOOKUP(B1350,[1]Arkusz5!$A$3:$Y$2185,6,FALSE)</f>
        <v>0</v>
      </c>
      <c r="H1350">
        <f>VLOOKUP(B1350,[1]Arkusz5!$A$3:$Y$2185,7,FALSE)</f>
        <v>0</v>
      </c>
      <c r="I1350">
        <f>VLOOKUP(B1350,[1]Arkusz5!$A$3:$Y$2185,8,FALSE)</f>
        <v>0</v>
      </c>
      <c r="J1350">
        <f>VLOOKUP(B1350,[1]Arkusz5!$A$3:$Y$2185,9,FALSE)</f>
        <v>0</v>
      </c>
      <c r="K1350">
        <f>VLOOKUP(B1350,[1]Arkusz5!$A$3:$Y$2185,10,FALSE)</f>
        <v>0</v>
      </c>
      <c r="L1350">
        <f>VLOOKUP(B1350,[1]Arkusz5!$A$3:$Y$2185,11,FALSE)</f>
        <v>0</v>
      </c>
      <c r="M1350">
        <f>VLOOKUP(B1350,[1]Arkusz5!$A$3:$Y$2185,12,FALSE)</f>
        <v>0</v>
      </c>
      <c r="N1350">
        <f>VLOOKUP(B1350,[1]Arkusz5!$A$3:$Y$2185,13,FALSE)</f>
        <v>0</v>
      </c>
      <c r="O1350">
        <f>VLOOKUP(B1350,[1]Arkusz5!$A$3:$Y$2185,14,FALSE)</f>
        <v>0</v>
      </c>
      <c r="P1350">
        <f>VLOOKUP(B1350,[1]Arkusz5!$A$3:$Y$2185,15,FALSE)</f>
        <v>0</v>
      </c>
      <c r="Q1350">
        <f>VLOOKUP(B1350,[1]Arkusz5!$A$3:$Y$2185,16,FALSE)</f>
        <v>0</v>
      </c>
      <c r="R1350">
        <f>VLOOKUP(B1350,[1]Arkusz5!$A$3:$Y$2185,17,FALSE)</f>
        <v>0</v>
      </c>
      <c r="S1350" t="str">
        <f>VLOOKUP(B1350,[1]Arkusz5!$A$3:$Y$2185,18,FALSE)</f>
        <v>Europa</v>
      </c>
      <c r="T1350" t="str">
        <f>VLOOKUP(B1350,[1]Arkusz5!$A$3:$Y$2185,19,FALSE)</f>
        <v>Polska</v>
      </c>
      <c r="U1350" t="str">
        <f>VLOOKUP(B1350,[1]Arkusz5!$A$3:$Y$2185,20,FALSE)</f>
        <v>wielkopolskie</v>
      </c>
      <c r="V1350" t="str">
        <f>VLOOKUP(B1350,[1]Arkusz5!$A$3:$Y$2185,21,FALSE)</f>
        <v>średzki</v>
      </c>
      <c r="W1350" t="str">
        <f>VLOOKUP(B1350,[1]Arkusz5!$A$3:$Y$2185,22,FALSE)</f>
        <v>Krzykosy</v>
      </c>
      <c r="X1350" t="str">
        <f>VLOOKUP(B1350,[1]Arkusz5!$A$3:$Y$2185,23,FALSE)</f>
        <v>315.64 Kotlina Śremska</v>
      </c>
      <c r="Y1350" t="str">
        <f>VLOOKUP(B1350,[1]Arkusz5!$A$3:$Y$2185,24,FALSE)</f>
        <v>Continental Bio-geographical Region</v>
      </c>
      <c r="Z1350" t="str">
        <f>VLOOKUP(B1350,[1]Arkusz5!$A$3:$Y$2185,25,FALSE)</f>
        <v>Pino-Quercetum (=Querco-Pinetum + Serratulo-Pinetum)</v>
      </c>
    </row>
    <row r="1351" spans="1:26" x14ac:dyDescent="0.25">
      <c r="A1351">
        <v>1350</v>
      </c>
      <c r="B1351" t="s">
        <v>7910</v>
      </c>
      <c r="C1351" t="str">
        <f>VLOOKUP(B1351,[1]Arkusz5!$A$3:$Y$2185,2,FALSE)</f>
        <v>52.3896</v>
      </c>
      <c r="D1351" t="str">
        <f>VLOOKUP(B1351,[1]Arkusz5!$A$3:$Y$2185,3,FALSE)</f>
        <v>16.9173</v>
      </c>
      <c r="E1351" t="str">
        <f>VLOOKUP(B1351,[1]Arkusz5!$A$3:$Y$2185,4,FALSE)</f>
        <v>33UXU30</v>
      </c>
      <c r="F1351" t="str">
        <f>VLOOKUP(B1351,[1]Arkusz5!$A$3:$Y$2185,5,FALSE)</f>
        <v>BD08</v>
      </c>
      <c r="G1351">
        <f>VLOOKUP(B1351,[1]Arkusz5!$A$3:$Y$2185,6,FALSE)</f>
        <v>0</v>
      </c>
      <c r="H1351">
        <f>VLOOKUP(B1351,[1]Arkusz5!$A$3:$Y$2185,7,FALSE)</f>
        <v>0</v>
      </c>
      <c r="I1351">
        <f>VLOOKUP(B1351,[1]Arkusz5!$A$3:$Y$2185,8,FALSE)</f>
        <v>0</v>
      </c>
      <c r="J1351">
        <f>VLOOKUP(B1351,[1]Arkusz5!$A$3:$Y$2185,9,FALSE)</f>
        <v>0</v>
      </c>
      <c r="K1351">
        <f>VLOOKUP(B1351,[1]Arkusz5!$A$3:$Y$2185,10,FALSE)</f>
        <v>0</v>
      </c>
      <c r="L1351">
        <f>VLOOKUP(B1351,[1]Arkusz5!$A$3:$Y$2185,11,FALSE)</f>
        <v>0</v>
      </c>
      <c r="M1351">
        <f>VLOOKUP(B1351,[1]Arkusz5!$A$3:$Y$2185,12,FALSE)</f>
        <v>0</v>
      </c>
      <c r="N1351">
        <f>VLOOKUP(B1351,[1]Arkusz5!$A$3:$Y$2185,13,FALSE)</f>
        <v>0</v>
      </c>
      <c r="O1351">
        <f>VLOOKUP(B1351,[1]Arkusz5!$A$3:$Y$2185,14,FALSE)</f>
        <v>0</v>
      </c>
      <c r="P1351">
        <f>VLOOKUP(B1351,[1]Arkusz5!$A$3:$Y$2185,15,FALSE)</f>
        <v>0</v>
      </c>
      <c r="Q1351">
        <f>VLOOKUP(B1351,[1]Arkusz5!$A$3:$Y$2185,16,FALSE)</f>
        <v>0</v>
      </c>
      <c r="R1351">
        <f>VLOOKUP(B1351,[1]Arkusz5!$A$3:$Y$2185,17,FALSE)</f>
        <v>0</v>
      </c>
      <c r="S1351" t="str">
        <f>VLOOKUP(B1351,[1]Arkusz5!$A$3:$Y$2185,18,FALSE)</f>
        <v>Europa</v>
      </c>
      <c r="T1351" t="str">
        <f>VLOOKUP(B1351,[1]Arkusz5!$A$3:$Y$2185,19,FALSE)</f>
        <v>Polska</v>
      </c>
      <c r="U1351" t="str">
        <f>VLOOKUP(B1351,[1]Arkusz5!$A$3:$Y$2185,20,FALSE)</f>
        <v>wielkopolskie</v>
      </c>
      <c r="V1351" t="str">
        <f>VLOOKUP(B1351,[1]Arkusz5!$A$3:$Y$2185,21,FALSE)</f>
        <v>Poznań</v>
      </c>
      <c r="W1351" t="str">
        <f>VLOOKUP(B1351,[1]Arkusz5!$A$3:$Y$2185,22,FALSE)</f>
        <v>Poznań</v>
      </c>
      <c r="X1351" t="str">
        <f>VLOOKUP(B1351,[1]Arkusz5!$A$3:$Y$2185,23,FALSE)</f>
        <v>315.52 Poznański Przełom Warty</v>
      </c>
      <c r="Y1351" t="str">
        <f>VLOOKUP(B1351,[1]Arkusz5!$A$3:$Y$2185,24,FALSE)</f>
        <v>Continental Bio-geographical Region</v>
      </c>
      <c r="Z1351" t="str">
        <f>VLOOKUP(B1351,[1]Arkusz5!$A$3:$Y$2185,25,FALSE)</f>
        <v>Galio-Carpinetum</v>
      </c>
    </row>
    <row r="1352" spans="1:26" x14ac:dyDescent="0.25">
      <c r="A1352">
        <v>1351</v>
      </c>
      <c r="B1352" t="s">
        <v>7919</v>
      </c>
      <c r="C1352" t="str">
        <f>VLOOKUP(B1352,[1]Arkusz5!$A$3:$Y$2185,2,FALSE)</f>
        <v>52.24373</v>
      </c>
      <c r="D1352" t="str">
        <f>VLOOKUP(B1352,[1]Arkusz5!$A$3:$Y$2185,3,FALSE)</f>
        <v>16.8475</v>
      </c>
      <c r="E1352" t="str">
        <f>VLOOKUP(B1352,[1]Arkusz5!$A$3:$Y$2185,4,FALSE)</f>
        <v>33UXT28</v>
      </c>
      <c r="F1352" t="str">
        <f>VLOOKUP(B1352,[1]Arkusz5!$A$3:$Y$2185,5,FALSE)</f>
        <v>BD28</v>
      </c>
      <c r="G1352">
        <f>VLOOKUP(B1352,[1]Arkusz5!$A$3:$Y$2185,6,FALSE)</f>
        <v>0</v>
      </c>
      <c r="H1352">
        <f>VLOOKUP(B1352,[1]Arkusz5!$A$3:$Y$2185,7,FALSE)</f>
        <v>0</v>
      </c>
      <c r="I1352">
        <f>VLOOKUP(B1352,[1]Arkusz5!$A$3:$Y$2185,8,FALSE)</f>
        <v>0</v>
      </c>
      <c r="J1352">
        <f>VLOOKUP(B1352,[1]Arkusz5!$A$3:$Y$2185,9,FALSE)</f>
        <v>0</v>
      </c>
      <c r="K1352">
        <f>VLOOKUP(B1352,[1]Arkusz5!$A$3:$Y$2185,10,FALSE)</f>
        <v>0</v>
      </c>
      <c r="L1352">
        <f>VLOOKUP(B1352,[1]Arkusz5!$A$3:$Y$2185,11,FALSE)</f>
        <v>0</v>
      </c>
      <c r="M1352">
        <f>VLOOKUP(B1352,[1]Arkusz5!$A$3:$Y$2185,12,FALSE)</f>
        <v>0</v>
      </c>
      <c r="N1352">
        <f>VLOOKUP(B1352,[1]Arkusz5!$A$3:$Y$2185,13,FALSE)</f>
        <v>0</v>
      </c>
      <c r="O1352">
        <f>VLOOKUP(B1352,[1]Arkusz5!$A$3:$Y$2185,14,FALSE)</f>
        <v>0</v>
      </c>
      <c r="P1352">
        <f>VLOOKUP(B1352,[1]Arkusz5!$A$3:$Y$2185,15,FALSE)</f>
        <v>0</v>
      </c>
      <c r="Q1352">
        <f>VLOOKUP(B1352,[1]Arkusz5!$A$3:$Y$2185,16,FALSE)</f>
        <v>0</v>
      </c>
      <c r="R1352">
        <f>VLOOKUP(B1352,[1]Arkusz5!$A$3:$Y$2185,17,FALSE)</f>
        <v>0</v>
      </c>
      <c r="S1352" t="str">
        <f>VLOOKUP(B1352,[1]Arkusz5!$A$3:$Y$2185,18,FALSE)</f>
        <v>Europa</v>
      </c>
      <c r="T1352" t="str">
        <f>VLOOKUP(B1352,[1]Arkusz5!$A$3:$Y$2185,19,FALSE)</f>
        <v>Polska</v>
      </c>
      <c r="U1352" t="str">
        <f>VLOOKUP(B1352,[1]Arkusz5!$A$3:$Y$2185,20,FALSE)</f>
        <v>wielkopolskie</v>
      </c>
      <c r="V1352" t="str">
        <f>VLOOKUP(B1352,[1]Arkusz5!$A$3:$Y$2185,21,FALSE)</f>
        <v>poznański</v>
      </c>
      <c r="W1352" t="str">
        <f>VLOOKUP(B1352,[1]Arkusz5!$A$3:$Y$2185,22,FALSE)</f>
        <v>Mosina</v>
      </c>
      <c r="X1352" t="str">
        <f>VLOOKUP(B1352,[1]Arkusz5!$A$3:$Y$2185,23,FALSE)</f>
        <v>315.64 Kotlina Śremska</v>
      </c>
      <c r="Y1352" t="str">
        <f>VLOOKUP(B1352,[1]Arkusz5!$A$3:$Y$2185,24,FALSE)</f>
        <v>Continental Bio-geographical Region</v>
      </c>
      <c r="Z1352" t="str">
        <f>VLOOKUP(B1352,[1]Arkusz5!$A$3:$Y$2185,25,FALSE)</f>
        <v>Pino-Quercetum (=Querco-Pinetum + Serratulo-Pinetum)</v>
      </c>
    </row>
    <row r="1353" spans="1:26" x14ac:dyDescent="0.25">
      <c r="A1353">
        <v>1352</v>
      </c>
      <c r="B1353" t="s">
        <v>7922</v>
      </c>
      <c r="C1353" t="str">
        <f>VLOOKUP(B1353,[1]Arkusz5!$A$3:$Y$2185,2,FALSE)</f>
        <v>52.661943</v>
      </c>
      <c r="D1353" t="str">
        <f>VLOOKUP(B1353,[1]Arkusz5!$A$3:$Y$2185,3,FALSE)</f>
        <v>17.610207</v>
      </c>
      <c r="E1353" t="str">
        <f>VLOOKUP(B1353,[1]Arkusz5!$A$3:$Y$2185,4,FALSE)</f>
        <v>33UXU73</v>
      </c>
      <c r="F1353" t="str">
        <f>VLOOKUP(B1353,[1]Arkusz5!$A$3:$Y$2185,5,FALSE)</f>
        <v>CC73</v>
      </c>
      <c r="G1353">
        <f>VLOOKUP(B1353,[1]Arkusz5!$A$3:$Y$2185,6,FALSE)</f>
        <v>0</v>
      </c>
      <c r="H1353">
        <f>VLOOKUP(B1353,[1]Arkusz5!$A$3:$Y$2185,7,FALSE)</f>
        <v>0</v>
      </c>
      <c r="I1353">
        <f>VLOOKUP(B1353,[1]Arkusz5!$A$3:$Y$2185,8,FALSE)</f>
        <v>0</v>
      </c>
      <c r="J1353">
        <f>VLOOKUP(B1353,[1]Arkusz5!$A$3:$Y$2185,9,FALSE)</f>
        <v>0</v>
      </c>
      <c r="K1353">
        <f>VLOOKUP(B1353,[1]Arkusz5!$A$3:$Y$2185,10,FALSE)</f>
        <v>0</v>
      </c>
      <c r="L1353">
        <f>VLOOKUP(B1353,[1]Arkusz5!$A$3:$Y$2185,11,FALSE)</f>
        <v>0</v>
      </c>
      <c r="M1353">
        <f>VLOOKUP(B1353,[1]Arkusz5!$A$3:$Y$2185,12,FALSE)</f>
        <v>0</v>
      </c>
      <c r="N1353">
        <f>VLOOKUP(B1353,[1]Arkusz5!$A$3:$Y$2185,13,FALSE)</f>
        <v>0</v>
      </c>
      <c r="O1353">
        <f>VLOOKUP(B1353,[1]Arkusz5!$A$3:$Y$2185,14,FALSE)</f>
        <v>0</v>
      </c>
      <c r="P1353">
        <f>VLOOKUP(B1353,[1]Arkusz5!$A$3:$Y$2185,15,FALSE)</f>
        <v>0</v>
      </c>
      <c r="Q1353">
        <f>VLOOKUP(B1353,[1]Arkusz5!$A$3:$Y$2185,16,FALSE)</f>
        <v>0</v>
      </c>
      <c r="R1353">
        <f>VLOOKUP(B1353,[1]Arkusz5!$A$3:$Y$2185,17,FALSE)</f>
        <v>0</v>
      </c>
      <c r="S1353" t="str">
        <f>VLOOKUP(B1353,[1]Arkusz5!$A$3:$Y$2185,18,FALSE)</f>
        <v>Europa</v>
      </c>
      <c r="T1353" t="str">
        <f>VLOOKUP(B1353,[1]Arkusz5!$A$3:$Y$2185,19,FALSE)</f>
        <v>Polska</v>
      </c>
      <c r="U1353" t="str">
        <f>VLOOKUP(B1353,[1]Arkusz5!$A$3:$Y$2185,20,FALSE)</f>
        <v>wielkopolskie</v>
      </c>
      <c r="V1353" t="str">
        <f>VLOOKUP(B1353,[1]Arkusz5!$A$3:$Y$2185,21,FALSE)</f>
        <v>gnieźnieński</v>
      </c>
      <c r="W1353" t="str">
        <f>VLOOKUP(B1353,[1]Arkusz5!$A$3:$Y$2185,22,FALSE)</f>
        <v>Mieleszyn</v>
      </c>
      <c r="X1353" t="str">
        <f>VLOOKUP(B1353,[1]Arkusz5!$A$3:$Y$2185,23,FALSE)</f>
        <v>315.54 Pojezierze Gnieźnieńskie</v>
      </c>
      <c r="Y1353" t="str">
        <f>VLOOKUP(B1353,[1]Arkusz5!$A$3:$Y$2185,24,FALSE)</f>
        <v>Continental Bio-geographical Region</v>
      </c>
      <c r="Z1353" t="str">
        <f>VLOOKUP(B1353,[1]Arkusz5!$A$3:$Y$2185,25,FALSE)</f>
        <v>Galio-Carpinetum</v>
      </c>
    </row>
    <row r="1354" spans="1:26" x14ac:dyDescent="0.25">
      <c r="A1354">
        <v>1353</v>
      </c>
      <c r="B1354" t="s">
        <v>7925</v>
      </c>
      <c r="C1354" t="str">
        <f>VLOOKUP(B1354,[1]Arkusz5!$A$3:$Y$2185,2,FALSE)</f>
        <v>52.313062</v>
      </c>
      <c r="D1354" t="str">
        <f>VLOOKUP(B1354,[1]Arkusz5!$A$3:$Y$2185,3,FALSE)</f>
        <v>16.905635</v>
      </c>
      <c r="E1354" t="str">
        <f>VLOOKUP(B1354,[1]Arkusz5!$A$3:$Y$2185,4,FALSE)</f>
        <v>33UXT29</v>
      </c>
      <c r="F1354" t="str">
        <f>VLOOKUP(B1354,[1]Arkusz5!$A$3:$Y$2185,5,FALSE)</f>
        <v>BD18</v>
      </c>
      <c r="G1354">
        <f>VLOOKUP(B1354,[1]Arkusz5!$A$3:$Y$2185,6,FALSE)</f>
        <v>0</v>
      </c>
      <c r="H1354">
        <f>VLOOKUP(B1354,[1]Arkusz5!$A$3:$Y$2185,7,FALSE)</f>
        <v>0</v>
      </c>
      <c r="I1354">
        <f>VLOOKUP(B1354,[1]Arkusz5!$A$3:$Y$2185,8,FALSE)</f>
        <v>0</v>
      </c>
      <c r="J1354" t="str">
        <f>VLOOKUP(B1354,[1]Arkusz5!$A$3:$Y$2185,9,FALSE)</f>
        <v>Wielkopolski Park Narodowy</v>
      </c>
      <c r="K1354">
        <f>VLOOKUP(B1354,[1]Arkusz5!$A$3:$Y$2185,10,FALSE)</f>
        <v>0</v>
      </c>
      <c r="L1354">
        <f>VLOOKUP(B1354,[1]Arkusz5!$A$3:$Y$2185,11,FALSE)</f>
        <v>0</v>
      </c>
      <c r="M1354">
        <f>VLOOKUP(B1354,[1]Arkusz5!$A$3:$Y$2185,12,FALSE)</f>
        <v>0</v>
      </c>
      <c r="N1354">
        <f>VLOOKUP(B1354,[1]Arkusz5!$A$3:$Y$2185,13,FALSE)</f>
        <v>0</v>
      </c>
      <c r="O1354">
        <f>VLOOKUP(B1354,[1]Arkusz5!$A$3:$Y$2185,14,FALSE)</f>
        <v>0</v>
      </c>
      <c r="P1354">
        <f>VLOOKUP(B1354,[1]Arkusz5!$A$3:$Y$2185,15,FALSE)</f>
        <v>0</v>
      </c>
      <c r="Q1354" t="str">
        <f>VLOOKUP(B1354,[1]Arkusz5!$A$3:$Y$2185,16,FALSE)</f>
        <v>PLH300010</v>
      </c>
      <c r="R1354" t="str">
        <f>VLOOKUP(B1354,[1]Arkusz5!$A$3:$Y$2185,17,FALSE)</f>
        <v>Ostoja Wielkopolska</v>
      </c>
      <c r="S1354" t="str">
        <f>VLOOKUP(B1354,[1]Arkusz5!$A$3:$Y$2185,18,FALSE)</f>
        <v>Europa</v>
      </c>
      <c r="T1354" t="str">
        <f>VLOOKUP(B1354,[1]Arkusz5!$A$3:$Y$2185,19,FALSE)</f>
        <v>Polska</v>
      </c>
      <c r="U1354" t="str">
        <f>VLOOKUP(B1354,[1]Arkusz5!$A$3:$Y$2185,20,FALSE)</f>
        <v>wielkopolskie</v>
      </c>
      <c r="V1354" t="str">
        <f>VLOOKUP(B1354,[1]Arkusz5!$A$3:$Y$2185,21,FALSE)</f>
        <v>poznański</v>
      </c>
      <c r="W1354" t="str">
        <f>VLOOKUP(B1354,[1]Arkusz5!$A$3:$Y$2185,22,FALSE)</f>
        <v>Komorniki</v>
      </c>
      <c r="X1354" t="str">
        <f>VLOOKUP(B1354,[1]Arkusz5!$A$3:$Y$2185,23,FALSE)</f>
        <v>315.52 Poznański Przełom Warty</v>
      </c>
      <c r="Y1354" t="str">
        <f>VLOOKUP(B1354,[1]Arkusz5!$A$3:$Y$2185,24,FALSE)</f>
        <v>Continental Bio-geographical Region</v>
      </c>
      <c r="Z1354" t="str">
        <f>VLOOKUP(B1354,[1]Arkusz5!$A$3:$Y$2185,25,FALSE)</f>
        <v>Pino-Quercetum (=Querco-Pinetum + Serratulo-Pinetum)</v>
      </c>
    </row>
    <row r="1355" spans="1:26" x14ac:dyDescent="0.25">
      <c r="A1355">
        <v>1354</v>
      </c>
      <c r="B1355" t="s">
        <v>7931</v>
      </c>
      <c r="C1355" t="str">
        <f>VLOOKUP(B1355,[1]Arkusz5!$A$3:$Y$2185,2,FALSE)</f>
        <v>52.313062</v>
      </c>
      <c r="D1355" t="str">
        <f>VLOOKUP(B1355,[1]Arkusz5!$A$3:$Y$2185,3,FALSE)</f>
        <v>16.905635</v>
      </c>
      <c r="E1355" t="str">
        <f>VLOOKUP(B1355,[1]Arkusz5!$A$3:$Y$2185,4,FALSE)</f>
        <v>33UXT29</v>
      </c>
      <c r="F1355" t="str">
        <f>VLOOKUP(B1355,[1]Arkusz5!$A$3:$Y$2185,5,FALSE)</f>
        <v>BD18</v>
      </c>
      <c r="G1355">
        <f>VLOOKUP(B1355,[1]Arkusz5!$A$3:$Y$2185,6,FALSE)</f>
        <v>0</v>
      </c>
      <c r="H1355">
        <f>VLOOKUP(B1355,[1]Arkusz5!$A$3:$Y$2185,7,FALSE)</f>
        <v>0</v>
      </c>
      <c r="I1355">
        <f>VLOOKUP(B1355,[1]Arkusz5!$A$3:$Y$2185,8,FALSE)</f>
        <v>0</v>
      </c>
      <c r="J1355" t="str">
        <f>VLOOKUP(B1355,[1]Arkusz5!$A$3:$Y$2185,9,FALSE)</f>
        <v>Wielkopolski Park Narodowy</v>
      </c>
      <c r="K1355">
        <f>VLOOKUP(B1355,[1]Arkusz5!$A$3:$Y$2185,10,FALSE)</f>
        <v>0</v>
      </c>
      <c r="L1355">
        <f>VLOOKUP(B1355,[1]Arkusz5!$A$3:$Y$2185,11,FALSE)</f>
        <v>0</v>
      </c>
      <c r="M1355">
        <f>VLOOKUP(B1355,[1]Arkusz5!$A$3:$Y$2185,12,FALSE)</f>
        <v>0</v>
      </c>
      <c r="N1355">
        <f>VLOOKUP(B1355,[1]Arkusz5!$A$3:$Y$2185,13,FALSE)</f>
        <v>0</v>
      </c>
      <c r="O1355">
        <f>VLOOKUP(B1355,[1]Arkusz5!$A$3:$Y$2185,14,FALSE)</f>
        <v>0</v>
      </c>
      <c r="P1355">
        <f>VLOOKUP(B1355,[1]Arkusz5!$A$3:$Y$2185,15,FALSE)</f>
        <v>0</v>
      </c>
      <c r="Q1355" t="str">
        <f>VLOOKUP(B1355,[1]Arkusz5!$A$3:$Y$2185,16,FALSE)</f>
        <v>PLH300010</v>
      </c>
      <c r="R1355" t="str">
        <f>VLOOKUP(B1355,[1]Arkusz5!$A$3:$Y$2185,17,FALSE)</f>
        <v>Ostoja Wielkopolska</v>
      </c>
      <c r="S1355" t="str">
        <f>VLOOKUP(B1355,[1]Arkusz5!$A$3:$Y$2185,18,FALSE)</f>
        <v>Europa</v>
      </c>
      <c r="T1355" t="str">
        <f>VLOOKUP(B1355,[1]Arkusz5!$A$3:$Y$2185,19,FALSE)</f>
        <v>Polska</v>
      </c>
      <c r="U1355" t="str">
        <f>VLOOKUP(B1355,[1]Arkusz5!$A$3:$Y$2185,20,FALSE)</f>
        <v>wielkopolskie</v>
      </c>
      <c r="V1355" t="str">
        <f>VLOOKUP(B1355,[1]Arkusz5!$A$3:$Y$2185,21,FALSE)</f>
        <v>poznański</v>
      </c>
      <c r="W1355" t="str">
        <f>VLOOKUP(B1355,[1]Arkusz5!$A$3:$Y$2185,22,FALSE)</f>
        <v>Komorniki</v>
      </c>
      <c r="X1355" t="str">
        <f>VLOOKUP(B1355,[1]Arkusz5!$A$3:$Y$2185,23,FALSE)</f>
        <v>315.52 Poznański Przełom Warty</v>
      </c>
      <c r="Y1355" t="str">
        <f>VLOOKUP(B1355,[1]Arkusz5!$A$3:$Y$2185,24,FALSE)</f>
        <v>Continental Bio-geographical Region</v>
      </c>
      <c r="Z1355" t="str">
        <f>VLOOKUP(B1355,[1]Arkusz5!$A$3:$Y$2185,25,FALSE)</f>
        <v>Pino-Quercetum (=Querco-Pinetum + Serratulo-Pinetum)</v>
      </c>
    </row>
    <row r="1356" spans="1:26" x14ac:dyDescent="0.25">
      <c r="A1356">
        <v>1355</v>
      </c>
      <c r="B1356" t="s">
        <v>7932</v>
      </c>
      <c r="C1356" t="str">
        <f>VLOOKUP(B1356,[1]Arkusz5!$A$3:$Y$2185,2,FALSE)</f>
        <v>52.707293</v>
      </c>
      <c r="D1356" t="str">
        <f>VLOOKUP(B1356,[1]Arkusz5!$A$3:$Y$2185,3,FALSE)</f>
        <v>16.38139</v>
      </c>
      <c r="E1356" t="str">
        <f>VLOOKUP(B1356,[1]Arkusz5!$A$3:$Y$2185,4,FALSE)</f>
        <v>33UWU94</v>
      </c>
      <c r="F1356" t="str">
        <f>VLOOKUP(B1356,[1]Arkusz5!$A$3:$Y$2185,5,FALSE)</f>
        <v>BC65</v>
      </c>
      <c r="G1356">
        <f>VLOOKUP(B1356,[1]Arkusz5!$A$3:$Y$2185,6,FALSE)</f>
        <v>0</v>
      </c>
      <c r="H1356">
        <f>VLOOKUP(B1356,[1]Arkusz5!$A$3:$Y$2185,7,FALSE)</f>
        <v>0</v>
      </c>
      <c r="I1356">
        <f>VLOOKUP(B1356,[1]Arkusz5!$A$3:$Y$2185,8,FALSE)</f>
        <v>0</v>
      </c>
      <c r="J1356">
        <f>VLOOKUP(B1356,[1]Arkusz5!$A$3:$Y$2185,9,FALSE)</f>
        <v>0</v>
      </c>
      <c r="K1356">
        <f>VLOOKUP(B1356,[1]Arkusz5!$A$3:$Y$2185,10,FALSE)</f>
        <v>0</v>
      </c>
      <c r="L1356">
        <f>VLOOKUP(B1356,[1]Arkusz5!$A$3:$Y$2185,11,FALSE)</f>
        <v>0</v>
      </c>
      <c r="M1356">
        <f>VLOOKUP(B1356,[1]Arkusz5!$A$3:$Y$2185,12,FALSE)</f>
        <v>0</v>
      </c>
      <c r="N1356">
        <f>VLOOKUP(B1356,[1]Arkusz5!$A$3:$Y$2185,13,FALSE)</f>
        <v>0</v>
      </c>
      <c r="O1356">
        <f>VLOOKUP(B1356,[1]Arkusz5!$A$3:$Y$2185,14,FALSE)</f>
        <v>0</v>
      </c>
      <c r="P1356">
        <f>VLOOKUP(B1356,[1]Arkusz5!$A$3:$Y$2185,15,FALSE)</f>
        <v>0</v>
      </c>
      <c r="Q1356">
        <f>VLOOKUP(B1356,[1]Arkusz5!$A$3:$Y$2185,16,FALSE)</f>
        <v>0</v>
      </c>
      <c r="R1356">
        <f>VLOOKUP(B1356,[1]Arkusz5!$A$3:$Y$2185,17,FALSE)</f>
        <v>0</v>
      </c>
      <c r="S1356" t="str">
        <f>VLOOKUP(B1356,[1]Arkusz5!$A$3:$Y$2185,18,FALSE)</f>
        <v>Europa</v>
      </c>
      <c r="T1356" t="str">
        <f>VLOOKUP(B1356,[1]Arkusz5!$A$3:$Y$2185,19,FALSE)</f>
        <v>Polska</v>
      </c>
      <c r="U1356" t="str">
        <f>VLOOKUP(B1356,[1]Arkusz5!$A$3:$Y$2185,20,FALSE)</f>
        <v>wielkopolskie</v>
      </c>
      <c r="V1356" t="str">
        <f>VLOOKUP(B1356,[1]Arkusz5!$A$3:$Y$2185,21,FALSE)</f>
        <v>szamotulski</v>
      </c>
      <c r="W1356" t="str">
        <f>VLOOKUP(B1356,[1]Arkusz5!$A$3:$Y$2185,22,FALSE)</f>
        <v>Wronki</v>
      </c>
      <c r="X1356" t="str">
        <f>VLOOKUP(B1356,[1]Arkusz5!$A$3:$Y$2185,23,FALSE)</f>
        <v>315.33 Kotlina Gorzowska</v>
      </c>
      <c r="Y1356" t="str">
        <f>VLOOKUP(B1356,[1]Arkusz5!$A$3:$Y$2185,24,FALSE)</f>
        <v>Continental Bio-geographical Region</v>
      </c>
      <c r="Z1356" t="str">
        <f>VLOOKUP(B1356,[1]Arkusz5!$A$3:$Y$2185,25,FALSE)</f>
        <v>Galio-Carpinetum</v>
      </c>
    </row>
    <row r="1357" spans="1:26" x14ac:dyDescent="0.25">
      <c r="A1357">
        <v>1356</v>
      </c>
      <c r="B1357" t="s">
        <v>7936</v>
      </c>
      <c r="C1357" t="str">
        <f>VLOOKUP(B1357,[1]Arkusz5!$A$3:$Y$2185,2,FALSE)</f>
        <v>52.318152</v>
      </c>
      <c r="D1357" t="str">
        <f>VLOOKUP(B1357,[1]Arkusz5!$A$3:$Y$2185,3,FALSE)</f>
        <v>16.12815</v>
      </c>
      <c r="E1357" t="str">
        <f>VLOOKUP(B1357,[1]Arkusz5!$A$3:$Y$2185,4,FALSE)</f>
        <v>33UWT79</v>
      </c>
      <c r="F1357" t="str">
        <f>VLOOKUP(B1357,[1]Arkusz5!$A$3:$Y$2185,5,FALSE)</f>
        <v>BD13</v>
      </c>
      <c r="G1357">
        <f>VLOOKUP(B1357,[1]Arkusz5!$A$3:$Y$2185,6,FALSE)</f>
        <v>0</v>
      </c>
      <c r="H1357">
        <f>VLOOKUP(B1357,[1]Arkusz5!$A$3:$Y$2185,7,FALSE)</f>
        <v>0</v>
      </c>
      <c r="I1357">
        <f>VLOOKUP(B1357,[1]Arkusz5!$A$3:$Y$2185,8,FALSE)</f>
        <v>0</v>
      </c>
      <c r="J1357">
        <f>VLOOKUP(B1357,[1]Arkusz5!$A$3:$Y$2185,9,FALSE)</f>
        <v>0</v>
      </c>
      <c r="K1357">
        <f>VLOOKUP(B1357,[1]Arkusz5!$A$3:$Y$2185,10,FALSE)</f>
        <v>0</v>
      </c>
      <c r="L1357">
        <f>VLOOKUP(B1357,[1]Arkusz5!$A$3:$Y$2185,11,FALSE)</f>
        <v>0</v>
      </c>
      <c r="M1357">
        <f>VLOOKUP(B1357,[1]Arkusz5!$A$3:$Y$2185,12,FALSE)</f>
        <v>0</v>
      </c>
      <c r="N1357">
        <f>VLOOKUP(B1357,[1]Arkusz5!$A$3:$Y$2185,13,FALSE)</f>
        <v>0</v>
      </c>
      <c r="O1357">
        <f>VLOOKUP(B1357,[1]Arkusz5!$A$3:$Y$2185,14,FALSE)</f>
        <v>0</v>
      </c>
      <c r="P1357">
        <f>VLOOKUP(B1357,[1]Arkusz5!$A$3:$Y$2185,15,FALSE)</f>
        <v>0</v>
      </c>
      <c r="Q1357">
        <f>VLOOKUP(B1357,[1]Arkusz5!$A$3:$Y$2185,16,FALSE)</f>
        <v>0</v>
      </c>
      <c r="R1357">
        <f>VLOOKUP(B1357,[1]Arkusz5!$A$3:$Y$2185,17,FALSE)</f>
        <v>0</v>
      </c>
      <c r="S1357" t="str">
        <f>VLOOKUP(B1357,[1]Arkusz5!$A$3:$Y$2185,18,FALSE)</f>
        <v>Europa</v>
      </c>
      <c r="T1357" t="str">
        <f>VLOOKUP(B1357,[1]Arkusz5!$A$3:$Y$2185,19,FALSE)</f>
        <v>Polska</v>
      </c>
      <c r="U1357" t="str">
        <f>VLOOKUP(B1357,[1]Arkusz5!$A$3:$Y$2185,20,FALSE)</f>
        <v>wielkopolskie</v>
      </c>
      <c r="V1357" t="str">
        <f>VLOOKUP(B1357,[1]Arkusz5!$A$3:$Y$2185,21,FALSE)</f>
        <v>nowotomyski</v>
      </c>
      <c r="W1357" t="str">
        <f>VLOOKUP(B1357,[1]Arkusz5!$A$3:$Y$2185,22,FALSE)</f>
        <v>Nowy Tomyśl</v>
      </c>
      <c r="X1357" t="str">
        <f>VLOOKUP(B1357,[1]Arkusz5!$A$3:$Y$2185,23,FALSE)</f>
        <v>315.51 Pojezierze Poznańskie</v>
      </c>
      <c r="Y1357" t="str">
        <f>VLOOKUP(B1357,[1]Arkusz5!$A$3:$Y$2185,24,FALSE)</f>
        <v>Continental Bio-geographical Region</v>
      </c>
      <c r="Z1357" t="str">
        <f>VLOOKUP(B1357,[1]Arkusz5!$A$3:$Y$2185,25,FALSE)</f>
        <v>Pino-Quercetum (=Querco-Pinetum + Serratulo-Pinetum)</v>
      </c>
    </row>
    <row r="1358" spans="1:26" x14ac:dyDescent="0.25">
      <c r="A1358">
        <v>1357</v>
      </c>
      <c r="B1358" t="s">
        <v>7943</v>
      </c>
      <c r="C1358" t="str">
        <f>VLOOKUP(B1358,[1]Arkusz5!$A$3:$Y$2185,2,FALSE)</f>
        <v>52.313062</v>
      </c>
      <c r="D1358" t="str">
        <f>VLOOKUP(B1358,[1]Arkusz5!$A$3:$Y$2185,3,FALSE)</f>
        <v>16.905635</v>
      </c>
      <c r="E1358" t="str">
        <f>VLOOKUP(B1358,[1]Arkusz5!$A$3:$Y$2185,4,FALSE)</f>
        <v>33UXT29</v>
      </c>
      <c r="F1358" t="str">
        <f>VLOOKUP(B1358,[1]Arkusz5!$A$3:$Y$2185,5,FALSE)</f>
        <v>BD18</v>
      </c>
      <c r="G1358">
        <f>VLOOKUP(B1358,[1]Arkusz5!$A$3:$Y$2185,6,FALSE)</f>
        <v>0</v>
      </c>
      <c r="H1358">
        <f>VLOOKUP(B1358,[1]Arkusz5!$A$3:$Y$2185,7,FALSE)</f>
        <v>0</v>
      </c>
      <c r="I1358">
        <f>VLOOKUP(B1358,[1]Arkusz5!$A$3:$Y$2185,8,FALSE)</f>
        <v>0</v>
      </c>
      <c r="J1358" t="str">
        <f>VLOOKUP(B1358,[1]Arkusz5!$A$3:$Y$2185,9,FALSE)</f>
        <v>Wielkopolski Park Narodowy</v>
      </c>
      <c r="K1358">
        <f>VLOOKUP(B1358,[1]Arkusz5!$A$3:$Y$2185,10,FALSE)</f>
        <v>0</v>
      </c>
      <c r="L1358">
        <f>VLOOKUP(B1358,[1]Arkusz5!$A$3:$Y$2185,11,FALSE)</f>
        <v>0</v>
      </c>
      <c r="M1358">
        <f>VLOOKUP(B1358,[1]Arkusz5!$A$3:$Y$2185,12,FALSE)</f>
        <v>0</v>
      </c>
      <c r="N1358">
        <f>VLOOKUP(B1358,[1]Arkusz5!$A$3:$Y$2185,13,FALSE)</f>
        <v>0</v>
      </c>
      <c r="O1358">
        <f>VLOOKUP(B1358,[1]Arkusz5!$A$3:$Y$2185,14,FALSE)</f>
        <v>0</v>
      </c>
      <c r="P1358">
        <f>VLOOKUP(B1358,[1]Arkusz5!$A$3:$Y$2185,15,FALSE)</f>
        <v>0</v>
      </c>
      <c r="Q1358" t="str">
        <f>VLOOKUP(B1358,[1]Arkusz5!$A$3:$Y$2185,16,FALSE)</f>
        <v>PLH300010</v>
      </c>
      <c r="R1358" t="str">
        <f>VLOOKUP(B1358,[1]Arkusz5!$A$3:$Y$2185,17,FALSE)</f>
        <v>Ostoja Wielkopolska</v>
      </c>
      <c r="S1358" t="str">
        <f>VLOOKUP(B1358,[1]Arkusz5!$A$3:$Y$2185,18,FALSE)</f>
        <v>Europa</v>
      </c>
      <c r="T1358" t="str">
        <f>VLOOKUP(B1358,[1]Arkusz5!$A$3:$Y$2185,19,FALSE)</f>
        <v>Polska</v>
      </c>
      <c r="U1358" t="str">
        <f>VLOOKUP(B1358,[1]Arkusz5!$A$3:$Y$2185,20,FALSE)</f>
        <v>wielkopolskie</v>
      </c>
      <c r="V1358" t="str">
        <f>VLOOKUP(B1358,[1]Arkusz5!$A$3:$Y$2185,21,FALSE)</f>
        <v>poznański</v>
      </c>
      <c r="W1358" t="str">
        <f>VLOOKUP(B1358,[1]Arkusz5!$A$3:$Y$2185,22,FALSE)</f>
        <v>Komorniki</v>
      </c>
      <c r="X1358" t="str">
        <f>VLOOKUP(B1358,[1]Arkusz5!$A$3:$Y$2185,23,FALSE)</f>
        <v>315.52 Poznański Przełom Warty</v>
      </c>
      <c r="Y1358" t="str">
        <f>VLOOKUP(B1358,[1]Arkusz5!$A$3:$Y$2185,24,FALSE)</f>
        <v>Continental Bio-geographical Region</v>
      </c>
      <c r="Z1358" t="str">
        <f>VLOOKUP(B1358,[1]Arkusz5!$A$3:$Y$2185,25,FALSE)</f>
        <v>Pino-Quercetum (=Querco-Pinetum + Serratulo-Pinetum)</v>
      </c>
    </row>
    <row r="1359" spans="1:26" x14ac:dyDescent="0.25">
      <c r="A1359">
        <v>1358</v>
      </c>
      <c r="B1359" t="s">
        <v>7945</v>
      </c>
      <c r="C1359" t="str">
        <f>VLOOKUP(B1359,[1]Arkusz5!$A$3:$Y$2185,2,FALSE)</f>
        <v>52.313062</v>
      </c>
      <c r="D1359" t="str">
        <f>VLOOKUP(B1359,[1]Arkusz5!$A$3:$Y$2185,3,FALSE)</f>
        <v>16.905635</v>
      </c>
      <c r="E1359" t="str">
        <f>VLOOKUP(B1359,[1]Arkusz5!$A$3:$Y$2185,4,FALSE)</f>
        <v>33UXT29</v>
      </c>
      <c r="F1359" t="str">
        <f>VLOOKUP(B1359,[1]Arkusz5!$A$3:$Y$2185,5,FALSE)</f>
        <v>BD18</v>
      </c>
      <c r="G1359">
        <f>VLOOKUP(B1359,[1]Arkusz5!$A$3:$Y$2185,6,FALSE)</f>
        <v>0</v>
      </c>
      <c r="H1359">
        <f>VLOOKUP(B1359,[1]Arkusz5!$A$3:$Y$2185,7,FALSE)</f>
        <v>0</v>
      </c>
      <c r="I1359">
        <f>VLOOKUP(B1359,[1]Arkusz5!$A$3:$Y$2185,8,FALSE)</f>
        <v>0</v>
      </c>
      <c r="J1359" t="str">
        <f>VLOOKUP(B1359,[1]Arkusz5!$A$3:$Y$2185,9,FALSE)</f>
        <v>Wielkopolski Park Narodowy</v>
      </c>
      <c r="K1359">
        <f>VLOOKUP(B1359,[1]Arkusz5!$A$3:$Y$2185,10,FALSE)</f>
        <v>0</v>
      </c>
      <c r="L1359">
        <f>VLOOKUP(B1359,[1]Arkusz5!$A$3:$Y$2185,11,FALSE)</f>
        <v>0</v>
      </c>
      <c r="M1359">
        <f>VLOOKUP(B1359,[1]Arkusz5!$A$3:$Y$2185,12,FALSE)</f>
        <v>0</v>
      </c>
      <c r="N1359">
        <f>VLOOKUP(B1359,[1]Arkusz5!$A$3:$Y$2185,13,FALSE)</f>
        <v>0</v>
      </c>
      <c r="O1359">
        <f>VLOOKUP(B1359,[1]Arkusz5!$A$3:$Y$2185,14,FALSE)</f>
        <v>0</v>
      </c>
      <c r="P1359">
        <f>VLOOKUP(B1359,[1]Arkusz5!$A$3:$Y$2185,15,FALSE)</f>
        <v>0</v>
      </c>
      <c r="Q1359" t="str">
        <f>VLOOKUP(B1359,[1]Arkusz5!$A$3:$Y$2185,16,FALSE)</f>
        <v>PLH300010</v>
      </c>
      <c r="R1359" t="str">
        <f>VLOOKUP(B1359,[1]Arkusz5!$A$3:$Y$2185,17,FALSE)</f>
        <v>Ostoja Wielkopolska</v>
      </c>
      <c r="S1359" t="str">
        <f>VLOOKUP(B1359,[1]Arkusz5!$A$3:$Y$2185,18,FALSE)</f>
        <v>Europa</v>
      </c>
      <c r="T1359" t="str">
        <f>VLOOKUP(B1359,[1]Arkusz5!$A$3:$Y$2185,19,FALSE)</f>
        <v>Polska</v>
      </c>
      <c r="U1359" t="str">
        <f>VLOOKUP(B1359,[1]Arkusz5!$A$3:$Y$2185,20,FALSE)</f>
        <v>wielkopolskie</v>
      </c>
      <c r="V1359" t="str">
        <f>VLOOKUP(B1359,[1]Arkusz5!$A$3:$Y$2185,21,FALSE)</f>
        <v>poznański</v>
      </c>
      <c r="W1359" t="str">
        <f>VLOOKUP(B1359,[1]Arkusz5!$A$3:$Y$2185,22,FALSE)</f>
        <v>Komorniki</v>
      </c>
      <c r="X1359" t="str">
        <f>VLOOKUP(B1359,[1]Arkusz5!$A$3:$Y$2185,23,FALSE)</f>
        <v>315.52 Poznański Przełom Warty</v>
      </c>
      <c r="Y1359" t="str">
        <f>VLOOKUP(B1359,[1]Arkusz5!$A$3:$Y$2185,24,FALSE)</f>
        <v>Continental Bio-geographical Region</v>
      </c>
      <c r="Z1359" t="str">
        <f>VLOOKUP(B1359,[1]Arkusz5!$A$3:$Y$2185,25,FALSE)</f>
        <v>Pino-Quercetum (=Querco-Pinetum + Serratulo-Pinetum)</v>
      </c>
    </row>
    <row r="1360" spans="1:26" x14ac:dyDescent="0.25">
      <c r="A1360">
        <v>1359</v>
      </c>
      <c r="B1360" t="s">
        <v>7946</v>
      </c>
      <c r="C1360" t="str">
        <f>VLOOKUP(B1360,[1]Arkusz5!$A$3:$Y$2185,2,FALSE)</f>
        <v>52.645415</v>
      </c>
      <c r="D1360" t="str">
        <f>VLOOKUP(B1360,[1]Arkusz5!$A$3:$Y$2185,3,FALSE)</f>
        <v>16.810421</v>
      </c>
      <c r="E1360" t="str">
        <f>VLOOKUP(B1360,[1]Arkusz5!$A$3:$Y$2185,4,FALSE)</f>
        <v>33UXU23</v>
      </c>
      <c r="F1360" t="str">
        <f>VLOOKUP(B1360,[1]Arkusz5!$A$3:$Y$2185,5,FALSE)</f>
        <v>BC78</v>
      </c>
      <c r="G1360">
        <f>VLOOKUP(B1360,[1]Arkusz5!$A$3:$Y$2185,6,FALSE)</f>
        <v>0</v>
      </c>
      <c r="H1360">
        <f>VLOOKUP(B1360,[1]Arkusz5!$A$3:$Y$2185,7,FALSE)</f>
        <v>0</v>
      </c>
      <c r="I1360">
        <f>VLOOKUP(B1360,[1]Arkusz5!$A$3:$Y$2185,8,FALSE)</f>
        <v>0</v>
      </c>
      <c r="J1360">
        <f>VLOOKUP(B1360,[1]Arkusz5!$A$3:$Y$2185,9,FALSE)</f>
        <v>0</v>
      </c>
      <c r="K1360">
        <f>VLOOKUP(B1360,[1]Arkusz5!$A$3:$Y$2185,10,FALSE)</f>
        <v>0</v>
      </c>
      <c r="L1360">
        <f>VLOOKUP(B1360,[1]Arkusz5!$A$3:$Y$2185,11,FALSE)</f>
        <v>0</v>
      </c>
      <c r="M1360">
        <f>VLOOKUP(B1360,[1]Arkusz5!$A$3:$Y$2185,12,FALSE)</f>
        <v>0</v>
      </c>
      <c r="N1360">
        <f>VLOOKUP(B1360,[1]Arkusz5!$A$3:$Y$2185,13,FALSE)</f>
        <v>0</v>
      </c>
      <c r="O1360">
        <f>VLOOKUP(B1360,[1]Arkusz5!$A$3:$Y$2185,14,FALSE)</f>
        <v>0</v>
      </c>
      <c r="P1360">
        <f>VLOOKUP(B1360,[1]Arkusz5!$A$3:$Y$2185,15,FALSE)</f>
        <v>0</v>
      </c>
      <c r="Q1360">
        <f>VLOOKUP(B1360,[1]Arkusz5!$A$3:$Y$2185,16,FALSE)</f>
        <v>0</v>
      </c>
      <c r="R1360">
        <f>VLOOKUP(B1360,[1]Arkusz5!$A$3:$Y$2185,17,FALSE)</f>
        <v>0</v>
      </c>
      <c r="S1360" t="str">
        <f>VLOOKUP(B1360,[1]Arkusz5!$A$3:$Y$2185,18,FALSE)</f>
        <v>Europa</v>
      </c>
      <c r="T1360" t="str">
        <f>VLOOKUP(B1360,[1]Arkusz5!$A$3:$Y$2185,19,FALSE)</f>
        <v>Polska</v>
      </c>
      <c r="U1360" t="str">
        <f>VLOOKUP(B1360,[1]Arkusz5!$A$3:$Y$2185,20,FALSE)</f>
        <v>wielkopolskie</v>
      </c>
      <c r="V1360" t="str">
        <f>VLOOKUP(B1360,[1]Arkusz5!$A$3:$Y$2185,21,FALSE)</f>
        <v>obornicki</v>
      </c>
      <c r="W1360" t="str">
        <f>VLOOKUP(B1360,[1]Arkusz5!$A$3:$Y$2185,22,FALSE)</f>
        <v>Oborniki</v>
      </c>
      <c r="X1360" t="str">
        <f>VLOOKUP(B1360,[1]Arkusz5!$A$3:$Y$2185,23,FALSE)</f>
        <v>315.33 Kotlina Gorzowska</v>
      </c>
      <c r="Y1360" t="str">
        <f>VLOOKUP(B1360,[1]Arkusz5!$A$3:$Y$2185,24,FALSE)</f>
        <v>Continental Bio-geographical Region</v>
      </c>
      <c r="Z1360" t="str">
        <f>VLOOKUP(B1360,[1]Arkusz5!$A$3:$Y$2185,25,FALSE)</f>
        <v>Leucobryo-Pinetum</v>
      </c>
    </row>
    <row r="1361" spans="1:26" x14ac:dyDescent="0.25">
      <c r="A1361">
        <v>1360</v>
      </c>
      <c r="B1361" t="s">
        <v>7948</v>
      </c>
      <c r="C1361" t="str">
        <f>VLOOKUP(B1361,[1]Arkusz5!$A$3:$Y$2185,2,FALSE)</f>
        <v>52.524902</v>
      </c>
      <c r="D1361" t="str">
        <f>VLOOKUP(B1361,[1]Arkusz5!$A$3:$Y$2185,3,FALSE)</f>
        <v>17.75409</v>
      </c>
      <c r="E1361" t="str">
        <f>VLOOKUP(B1361,[1]Arkusz5!$A$3:$Y$2185,4,FALSE)</f>
        <v>33UXU82</v>
      </c>
      <c r="F1361" t="str">
        <f>VLOOKUP(B1361,[1]Arkusz5!$A$3:$Y$2185,5,FALSE)</f>
        <v>CC94</v>
      </c>
      <c r="G1361">
        <f>VLOOKUP(B1361,[1]Arkusz5!$A$3:$Y$2185,6,FALSE)</f>
        <v>0</v>
      </c>
      <c r="H1361">
        <f>VLOOKUP(B1361,[1]Arkusz5!$A$3:$Y$2185,7,FALSE)</f>
        <v>0</v>
      </c>
      <c r="I1361">
        <f>VLOOKUP(B1361,[1]Arkusz5!$A$3:$Y$2185,8,FALSE)</f>
        <v>0</v>
      </c>
      <c r="J1361">
        <f>VLOOKUP(B1361,[1]Arkusz5!$A$3:$Y$2185,9,FALSE)</f>
        <v>0</v>
      </c>
      <c r="K1361">
        <f>VLOOKUP(B1361,[1]Arkusz5!$A$3:$Y$2185,10,FALSE)</f>
        <v>0</v>
      </c>
      <c r="L1361">
        <f>VLOOKUP(B1361,[1]Arkusz5!$A$3:$Y$2185,11,FALSE)</f>
        <v>0</v>
      </c>
      <c r="M1361">
        <f>VLOOKUP(B1361,[1]Arkusz5!$A$3:$Y$2185,12,FALSE)</f>
        <v>0</v>
      </c>
      <c r="N1361">
        <f>VLOOKUP(B1361,[1]Arkusz5!$A$3:$Y$2185,13,FALSE)</f>
        <v>0</v>
      </c>
      <c r="O1361">
        <f>VLOOKUP(B1361,[1]Arkusz5!$A$3:$Y$2185,14,FALSE)</f>
        <v>0</v>
      </c>
      <c r="P1361">
        <f>VLOOKUP(B1361,[1]Arkusz5!$A$3:$Y$2185,15,FALSE)</f>
        <v>0</v>
      </c>
      <c r="Q1361" t="str">
        <f>VLOOKUP(B1361,[1]Arkusz5!$A$3:$Y$2185,16,FALSE)</f>
        <v>PLH300026</v>
      </c>
      <c r="R1361" t="str">
        <f>VLOOKUP(B1361,[1]Arkusz5!$A$3:$Y$2185,17,FALSE)</f>
        <v>Pojezierze Gnieźnieńskie</v>
      </c>
      <c r="S1361" t="str">
        <f>VLOOKUP(B1361,[1]Arkusz5!$A$3:$Y$2185,18,FALSE)</f>
        <v>Europa</v>
      </c>
      <c r="T1361" t="str">
        <f>VLOOKUP(B1361,[1]Arkusz5!$A$3:$Y$2185,19,FALSE)</f>
        <v>Polska</v>
      </c>
      <c r="U1361" t="str">
        <f>VLOOKUP(B1361,[1]Arkusz5!$A$3:$Y$2185,20,FALSE)</f>
        <v>wielkopolskie</v>
      </c>
      <c r="V1361" t="str">
        <f>VLOOKUP(B1361,[1]Arkusz5!$A$3:$Y$2185,21,FALSE)</f>
        <v>gnieźnieński</v>
      </c>
      <c r="W1361" t="str">
        <f>VLOOKUP(B1361,[1]Arkusz5!$A$3:$Y$2185,22,FALSE)</f>
        <v>Gniezno</v>
      </c>
      <c r="X1361" t="str">
        <f>VLOOKUP(B1361,[1]Arkusz5!$A$3:$Y$2185,23,FALSE)</f>
        <v>315.56 Równina Wrzesińska</v>
      </c>
      <c r="Y1361" t="str">
        <f>VLOOKUP(B1361,[1]Arkusz5!$A$3:$Y$2185,24,FALSE)</f>
        <v>Continental Bio-geographical Region</v>
      </c>
      <c r="Z1361" t="str">
        <f>VLOOKUP(B1361,[1]Arkusz5!$A$3:$Y$2185,25,FALSE)</f>
        <v>Pino-Quercetum (=Querco-Pinetum + Serratulo-Pinetum)</v>
      </c>
    </row>
    <row r="1362" spans="1:26" x14ac:dyDescent="0.25">
      <c r="A1362">
        <v>1361</v>
      </c>
      <c r="B1362" t="s">
        <v>7955</v>
      </c>
      <c r="C1362" t="str">
        <f>VLOOKUP(B1362,[1]Arkusz5!$A$3:$Y$2185,2,FALSE)</f>
        <v>52.645445</v>
      </c>
      <c r="D1362" t="str">
        <f>VLOOKUP(B1362,[1]Arkusz5!$A$3:$Y$2185,3,FALSE)</f>
        <v>16.810281</v>
      </c>
      <c r="E1362" t="str">
        <f>VLOOKUP(B1362,[1]Arkusz5!$A$3:$Y$2185,4,FALSE)</f>
        <v>33UXU23</v>
      </c>
      <c r="F1362" t="str">
        <f>VLOOKUP(B1362,[1]Arkusz5!$A$3:$Y$2185,5,FALSE)</f>
        <v>BC78</v>
      </c>
      <c r="G1362">
        <f>VLOOKUP(B1362,[1]Arkusz5!$A$3:$Y$2185,6,FALSE)</f>
        <v>0</v>
      </c>
      <c r="H1362">
        <f>VLOOKUP(B1362,[1]Arkusz5!$A$3:$Y$2185,7,FALSE)</f>
        <v>0</v>
      </c>
      <c r="I1362">
        <f>VLOOKUP(B1362,[1]Arkusz5!$A$3:$Y$2185,8,FALSE)</f>
        <v>0</v>
      </c>
      <c r="J1362">
        <f>VLOOKUP(B1362,[1]Arkusz5!$A$3:$Y$2185,9,FALSE)</f>
        <v>0</v>
      </c>
      <c r="K1362">
        <f>VLOOKUP(B1362,[1]Arkusz5!$A$3:$Y$2185,10,FALSE)</f>
        <v>0</v>
      </c>
      <c r="L1362">
        <f>VLOOKUP(B1362,[1]Arkusz5!$A$3:$Y$2185,11,FALSE)</f>
        <v>0</v>
      </c>
      <c r="M1362">
        <f>VLOOKUP(B1362,[1]Arkusz5!$A$3:$Y$2185,12,FALSE)</f>
        <v>0</v>
      </c>
      <c r="N1362">
        <f>VLOOKUP(B1362,[1]Arkusz5!$A$3:$Y$2185,13,FALSE)</f>
        <v>0</v>
      </c>
      <c r="O1362">
        <f>VLOOKUP(B1362,[1]Arkusz5!$A$3:$Y$2185,14,FALSE)</f>
        <v>0</v>
      </c>
      <c r="P1362">
        <f>VLOOKUP(B1362,[1]Arkusz5!$A$3:$Y$2185,15,FALSE)</f>
        <v>0</v>
      </c>
      <c r="Q1362">
        <f>VLOOKUP(B1362,[1]Arkusz5!$A$3:$Y$2185,16,FALSE)</f>
        <v>0</v>
      </c>
      <c r="R1362">
        <f>VLOOKUP(B1362,[1]Arkusz5!$A$3:$Y$2185,17,FALSE)</f>
        <v>0</v>
      </c>
      <c r="S1362" t="str">
        <f>VLOOKUP(B1362,[1]Arkusz5!$A$3:$Y$2185,18,FALSE)</f>
        <v>Europa</v>
      </c>
      <c r="T1362" t="str">
        <f>VLOOKUP(B1362,[1]Arkusz5!$A$3:$Y$2185,19,FALSE)</f>
        <v>Polska</v>
      </c>
      <c r="U1362" t="str">
        <f>VLOOKUP(B1362,[1]Arkusz5!$A$3:$Y$2185,20,FALSE)</f>
        <v>wielkopolskie</v>
      </c>
      <c r="V1362" t="str">
        <f>VLOOKUP(B1362,[1]Arkusz5!$A$3:$Y$2185,21,FALSE)</f>
        <v>obornicki</v>
      </c>
      <c r="W1362" t="str">
        <f>VLOOKUP(B1362,[1]Arkusz5!$A$3:$Y$2185,22,FALSE)</f>
        <v>Oborniki</v>
      </c>
      <c r="X1362" t="str">
        <f>VLOOKUP(B1362,[1]Arkusz5!$A$3:$Y$2185,23,FALSE)</f>
        <v>315.33 Kotlina Gorzowska</v>
      </c>
      <c r="Y1362" t="str">
        <f>VLOOKUP(B1362,[1]Arkusz5!$A$3:$Y$2185,24,FALSE)</f>
        <v>Continental Bio-geographical Region</v>
      </c>
      <c r="Z1362" t="str">
        <f>VLOOKUP(B1362,[1]Arkusz5!$A$3:$Y$2185,25,FALSE)</f>
        <v>Leucobryo-Pinetum</v>
      </c>
    </row>
    <row r="1363" spans="1:26" x14ac:dyDescent="0.25">
      <c r="A1363">
        <v>1362</v>
      </c>
      <c r="B1363" t="s">
        <v>7961</v>
      </c>
      <c r="C1363" t="str">
        <f>VLOOKUP(B1363,[1]Arkusz5!$A$3:$Y$2185,2,FALSE)</f>
        <v>52.645445</v>
      </c>
      <c r="D1363" t="str">
        <f>VLOOKUP(B1363,[1]Arkusz5!$A$3:$Y$2185,3,FALSE)</f>
        <v>16.810281</v>
      </c>
      <c r="E1363" t="str">
        <f>VLOOKUP(B1363,[1]Arkusz5!$A$3:$Y$2185,4,FALSE)</f>
        <v>33UXU23</v>
      </c>
      <c r="F1363" t="str">
        <f>VLOOKUP(B1363,[1]Arkusz5!$A$3:$Y$2185,5,FALSE)</f>
        <v>BC78</v>
      </c>
      <c r="G1363">
        <f>VLOOKUP(B1363,[1]Arkusz5!$A$3:$Y$2185,6,FALSE)</f>
        <v>0</v>
      </c>
      <c r="H1363">
        <f>VLOOKUP(B1363,[1]Arkusz5!$A$3:$Y$2185,7,FALSE)</f>
        <v>0</v>
      </c>
      <c r="I1363">
        <f>VLOOKUP(B1363,[1]Arkusz5!$A$3:$Y$2185,8,FALSE)</f>
        <v>0</v>
      </c>
      <c r="J1363">
        <f>VLOOKUP(B1363,[1]Arkusz5!$A$3:$Y$2185,9,FALSE)</f>
        <v>0</v>
      </c>
      <c r="K1363">
        <f>VLOOKUP(B1363,[1]Arkusz5!$A$3:$Y$2185,10,FALSE)</f>
        <v>0</v>
      </c>
      <c r="L1363">
        <f>VLOOKUP(B1363,[1]Arkusz5!$A$3:$Y$2185,11,FALSE)</f>
        <v>0</v>
      </c>
      <c r="M1363">
        <f>VLOOKUP(B1363,[1]Arkusz5!$A$3:$Y$2185,12,FALSE)</f>
        <v>0</v>
      </c>
      <c r="N1363">
        <f>VLOOKUP(B1363,[1]Arkusz5!$A$3:$Y$2185,13,FALSE)</f>
        <v>0</v>
      </c>
      <c r="O1363">
        <f>VLOOKUP(B1363,[1]Arkusz5!$A$3:$Y$2185,14,FALSE)</f>
        <v>0</v>
      </c>
      <c r="P1363">
        <f>VLOOKUP(B1363,[1]Arkusz5!$A$3:$Y$2185,15,FALSE)</f>
        <v>0</v>
      </c>
      <c r="Q1363">
        <f>VLOOKUP(B1363,[1]Arkusz5!$A$3:$Y$2185,16,FALSE)</f>
        <v>0</v>
      </c>
      <c r="R1363">
        <f>VLOOKUP(B1363,[1]Arkusz5!$A$3:$Y$2185,17,FALSE)</f>
        <v>0</v>
      </c>
      <c r="S1363" t="str">
        <f>VLOOKUP(B1363,[1]Arkusz5!$A$3:$Y$2185,18,FALSE)</f>
        <v>Europa</v>
      </c>
      <c r="T1363" t="str">
        <f>VLOOKUP(B1363,[1]Arkusz5!$A$3:$Y$2185,19,FALSE)</f>
        <v>Polska</v>
      </c>
      <c r="U1363" t="str">
        <f>VLOOKUP(B1363,[1]Arkusz5!$A$3:$Y$2185,20,FALSE)</f>
        <v>wielkopolskie</v>
      </c>
      <c r="V1363" t="str">
        <f>VLOOKUP(B1363,[1]Arkusz5!$A$3:$Y$2185,21,FALSE)</f>
        <v>obornicki</v>
      </c>
      <c r="W1363" t="str">
        <f>VLOOKUP(B1363,[1]Arkusz5!$A$3:$Y$2185,22,FALSE)</f>
        <v>Oborniki</v>
      </c>
      <c r="X1363" t="str">
        <f>VLOOKUP(B1363,[1]Arkusz5!$A$3:$Y$2185,23,FALSE)</f>
        <v>315.33 Kotlina Gorzowska</v>
      </c>
      <c r="Y1363" t="str">
        <f>VLOOKUP(B1363,[1]Arkusz5!$A$3:$Y$2185,24,FALSE)</f>
        <v>Continental Bio-geographical Region</v>
      </c>
      <c r="Z1363" t="str">
        <f>VLOOKUP(B1363,[1]Arkusz5!$A$3:$Y$2185,25,FALSE)</f>
        <v>Leucobryo-Pinetum</v>
      </c>
    </row>
    <row r="1364" spans="1:26" x14ac:dyDescent="0.25">
      <c r="A1364">
        <v>1363</v>
      </c>
      <c r="B1364" t="s">
        <v>7964</v>
      </c>
      <c r="C1364" t="str">
        <f>VLOOKUP(B1364,[1]Arkusz5!$A$3:$Y$2185,2,FALSE)</f>
        <v>52.480067</v>
      </c>
      <c r="D1364" t="str">
        <f>VLOOKUP(B1364,[1]Arkusz5!$A$3:$Y$2185,3,FALSE)</f>
        <v>17.011153</v>
      </c>
      <c r="E1364" t="str">
        <f>VLOOKUP(B1364,[1]Arkusz5!$A$3:$Y$2185,4,FALSE)</f>
        <v>33UXU31</v>
      </c>
      <c r="F1364" t="str">
        <f>VLOOKUP(B1364,[1]Arkusz5!$A$3:$Y$2185,5,FALSE)</f>
        <v>BC99</v>
      </c>
      <c r="G1364">
        <f>VLOOKUP(B1364,[1]Arkusz5!$A$3:$Y$2185,6,FALSE)</f>
        <v>0</v>
      </c>
      <c r="H1364">
        <f>VLOOKUP(B1364,[1]Arkusz5!$A$3:$Y$2185,7,FALSE)</f>
        <v>0</v>
      </c>
      <c r="I1364">
        <f>VLOOKUP(B1364,[1]Arkusz5!$A$3:$Y$2185,8,FALSE)</f>
        <v>0</v>
      </c>
      <c r="J1364">
        <f>VLOOKUP(B1364,[1]Arkusz5!$A$3:$Y$2185,9,FALSE)</f>
        <v>0</v>
      </c>
      <c r="K1364" t="str">
        <f>VLOOKUP(B1364,[1]Arkusz5!$A$3:$Y$2185,10,FALSE)</f>
        <v>Park Krajobrazowy Puszcza Zielonka</v>
      </c>
      <c r="L1364">
        <f>VLOOKUP(B1364,[1]Arkusz5!$A$3:$Y$2185,11,FALSE)</f>
        <v>0</v>
      </c>
      <c r="M1364">
        <f>VLOOKUP(B1364,[1]Arkusz5!$A$3:$Y$2185,12,FALSE)</f>
        <v>0</v>
      </c>
      <c r="N1364">
        <f>VLOOKUP(B1364,[1]Arkusz5!$A$3:$Y$2185,13,FALSE)</f>
        <v>0</v>
      </c>
      <c r="O1364">
        <f>VLOOKUP(B1364,[1]Arkusz5!$A$3:$Y$2185,14,FALSE)</f>
        <v>0</v>
      </c>
      <c r="P1364">
        <f>VLOOKUP(B1364,[1]Arkusz5!$A$3:$Y$2185,15,FALSE)</f>
        <v>0</v>
      </c>
      <c r="Q1364" t="str">
        <f>VLOOKUP(B1364,[1]Arkusz5!$A$3:$Y$2185,16,FALSE)</f>
        <v>PLH300058</v>
      </c>
      <c r="R1364" t="str">
        <f>VLOOKUP(B1364,[1]Arkusz5!$A$3:$Y$2185,17,FALSE)</f>
        <v>Uroczyska Puszczy Zielonki</v>
      </c>
      <c r="S1364" t="str">
        <f>VLOOKUP(B1364,[1]Arkusz5!$A$3:$Y$2185,18,FALSE)</f>
        <v>Europa</v>
      </c>
      <c r="T1364" t="str">
        <f>VLOOKUP(B1364,[1]Arkusz5!$A$3:$Y$2185,19,FALSE)</f>
        <v>Polska</v>
      </c>
      <c r="U1364" t="str">
        <f>VLOOKUP(B1364,[1]Arkusz5!$A$3:$Y$2185,20,FALSE)</f>
        <v>wielkopolskie</v>
      </c>
      <c r="V1364" t="str">
        <f>VLOOKUP(B1364,[1]Arkusz5!$A$3:$Y$2185,21,FALSE)</f>
        <v>poznański</v>
      </c>
      <c r="W1364" t="str">
        <f>VLOOKUP(B1364,[1]Arkusz5!$A$3:$Y$2185,22,FALSE)</f>
        <v>Czerwonak</v>
      </c>
      <c r="X1364" t="str">
        <f>VLOOKUP(B1364,[1]Arkusz5!$A$3:$Y$2185,23,FALSE)</f>
        <v>315.56 Równina Wrzesińska</v>
      </c>
      <c r="Y1364" t="str">
        <f>VLOOKUP(B1364,[1]Arkusz5!$A$3:$Y$2185,24,FALSE)</f>
        <v>Continental Bio-geographical Region</v>
      </c>
      <c r="Z1364" t="str">
        <f>VLOOKUP(B1364,[1]Arkusz5!$A$3:$Y$2185,25,FALSE)</f>
        <v>Potentillo albae-Quercetum typicum</v>
      </c>
    </row>
    <row r="1365" spans="1:26" x14ac:dyDescent="0.25">
      <c r="A1365">
        <v>1364</v>
      </c>
      <c r="B1365" t="s">
        <v>7971</v>
      </c>
      <c r="C1365" t="str">
        <f>VLOOKUP(B1365,[1]Arkusz5!$A$3:$Y$2185,2,FALSE)</f>
        <v>52.535973</v>
      </c>
      <c r="D1365" t="str">
        <f>VLOOKUP(B1365,[1]Arkusz5!$A$3:$Y$2185,3,FALSE)</f>
        <v>17.595889</v>
      </c>
      <c r="E1365" t="str">
        <f>VLOOKUP(B1365,[1]Arkusz5!$A$3:$Y$2185,4,FALSE)</f>
        <v>33UXU72</v>
      </c>
      <c r="F1365" t="str">
        <f>VLOOKUP(B1365,[1]Arkusz5!$A$3:$Y$2185,5,FALSE)</f>
        <v>CC83</v>
      </c>
      <c r="G1365">
        <f>VLOOKUP(B1365,[1]Arkusz5!$A$3:$Y$2185,6,FALSE)</f>
        <v>0</v>
      </c>
      <c r="H1365">
        <f>VLOOKUP(B1365,[1]Arkusz5!$A$3:$Y$2185,7,FALSE)</f>
        <v>0</v>
      </c>
      <c r="I1365">
        <f>VLOOKUP(B1365,[1]Arkusz5!$A$3:$Y$2185,8,FALSE)</f>
        <v>0</v>
      </c>
      <c r="J1365">
        <f>VLOOKUP(B1365,[1]Arkusz5!$A$3:$Y$2185,9,FALSE)</f>
        <v>0</v>
      </c>
      <c r="K1365">
        <f>VLOOKUP(B1365,[1]Arkusz5!$A$3:$Y$2185,10,FALSE)</f>
        <v>0</v>
      </c>
      <c r="L1365">
        <f>VLOOKUP(B1365,[1]Arkusz5!$A$3:$Y$2185,11,FALSE)</f>
        <v>0</v>
      </c>
      <c r="M1365">
        <f>VLOOKUP(B1365,[1]Arkusz5!$A$3:$Y$2185,12,FALSE)</f>
        <v>0</v>
      </c>
      <c r="N1365">
        <f>VLOOKUP(B1365,[1]Arkusz5!$A$3:$Y$2185,13,FALSE)</f>
        <v>0</v>
      </c>
      <c r="O1365">
        <f>VLOOKUP(B1365,[1]Arkusz5!$A$3:$Y$2185,14,FALSE)</f>
        <v>0</v>
      </c>
      <c r="P1365">
        <f>VLOOKUP(B1365,[1]Arkusz5!$A$3:$Y$2185,15,FALSE)</f>
        <v>0</v>
      </c>
      <c r="Q1365">
        <f>VLOOKUP(B1365,[1]Arkusz5!$A$3:$Y$2185,16,FALSE)</f>
        <v>0</v>
      </c>
      <c r="R1365">
        <f>VLOOKUP(B1365,[1]Arkusz5!$A$3:$Y$2185,17,FALSE)</f>
        <v>0</v>
      </c>
      <c r="S1365" t="str">
        <f>VLOOKUP(B1365,[1]Arkusz5!$A$3:$Y$2185,18,FALSE)</f>
        <v>Europa</v>
      </c>
      <c r="T1365" t="str">
        <f>VLOOKUP(B1365,[1]Arkusz5!$A$3:$Y$2185,19,FALSE)</f>
        <v>Polska</v>
      </c>
      <c r="U1365" t="str">
        <f>VLOOKUP(B1365,[1]Arkusz5!$A$3:$Y$2185,20,FALSE)</f>
        <v>wielkopolskie</v>
      </c>
      <c r="V1365" t="str">
        <f>VLOOKUP(B1365,[1]Arkusz5!$A$3:$Y$2185,21,FALSE)</f>
        <v>gnieźnieński</v>
      </c>
      <c r="W1365" t="str">
        <f>VLOOKUP(B1365,[1]Arkusz5!$A$3:$Y$2185,22,FALSE)</f>
        <v>Gniezno</v>
      </c>
      <c r="X1365" t="str">
        <f>VLOOKUP(B1365,[1]Arkusz5!$A$3:$Y$2185,23,FALSE)</f>
        <v>315.54 Pojezierze Gnieźnieńskie</v>
      </c>
      <c r="Y1365" t="str">
        <f>VLOOKUP(B1365,[1]Arkusz5!$A$3:$Y$2185,24,FALSE)</f>
        <v>Continental Bio-geographical Region</v>
      </c>
      <c r="Z1365" t="str">
        <f>VLOOKUP(B1365,[1]Arkusz5!$A$3:$Y$2185,25,FALSE)</f>
        <v>Galio-Carpinetum</v>
      </c>
    </row>
    <row r="1366" spans="1:26" x14ac:dyDescent="0.25">
      <c r="A1366">
        <v>1365</v>
      </c>
      <c r="B1366" t="s">
        <v>7976</v>
      </c>
      <c r="C1366" t="str">
        <f>VLOOKUP(B1366,[1]Arkusz5!$A$3:$Y$2185,2,FALSE)</f>
        <v>52.8319</v>
      </c>
      <c r="D1366" t="str">
        <f>VLOOKUP(B1366,[1]Arkusz5!$A$3:$Y$2185,3,FALSE)</f>
        <v>17.211727</v>
      </c>
      <c r="E1366" t="str">
        <f>VLOOKUP(B1366,[1]Arkusz5!$A$3:$Y$2185,4,FALSE)</f>
        <v>33UXU45</v>
      </c>
      <c r="F1366" t="str">
        <f>VLOOKUP(B1366,[1]Arkusz5!$A$3:$Y$2185,5,FALSE)</f>
        <v>CC50</v>
      </c>
      <c r="G1366">
        <f>VLOOKUP(B1366,[1]Arkusz5!$A$3:$Y$2185,6,FALSE)</f>
        <v>0</v>
      </c>
      <c r="H1366">
        <f>VLOOKUP(B1366,[1]Arkusz5!$A$3:$Y$2185,7,FALSE)</f>
        <v>0</v>
      </c>
      <c r="I1366">
        <f>VLOOKUP(B1366,[1]Arkusz5!$A$3:$Y$2185,8,FALSE)</f>
        <v>0</v>
      </c>
      <c r="J1366">
        <f>VLOOKUP(B1366,[1]Arkusz5!$A$3:$Y$2185,9,FALSE)</f>
        <v>0</v>
      </c>
      <c r="K1366">
        <f>VLOOKUP(B1366,[1]Arkusz5!$A$3:$Y$2185,10,FALSE)</f>
        <v>0</v>
      </c>
      <c r="L1366">
        <f>VLOOKUP(B1366,[1]Arkusz5!$A$3:$Y$2185,11,FALSE)</f>
        <v>0</v>
      </c>
      <c r="M1366">
        <f>VLOOKUP(B1366,[1]Arkusz5!$A$3:$Y$2185,12,FALSE)</f>
        <v>0</v>
      </c>
      <c r="N1366" t="str">
        <f>VLOOKUP(B1366,[1]Arkusz5!$A$3:$Y$2185,13,FALSE)</f>
        <v>Dolina Wełny i Rynna Gołaniecko-Wągrowiecka</v>
      </c>
      <c r="O1366">
        <f>VLOOKUP(B1366,[1]Arkusz5!$A$3:$Y$2185,14,FALSE)</f>
        <v>0</v>
      </c>
      <c r="P1366">
        <f>VLOOKUP(B1366,[1]Arkusz5!$A$3:$Y$2185,15,FALSE)</f>
        <v>0</v>
      </c>
      <c r="Q1366">
        <f>VLOOKUP(B1366,[1]Arkusz5!$A$3:$Y$2185,16,FALSE)</f>
        <v>0</v>
      </c>
      <c r="R1366">
        <f>VLOOKUP(B1366,[1]Arkusz5!$A$3:$Y$2185,17,FALSE)</f>
        <v>0</v>
      </c>
      <c r="S1366" t="str">
        <f>VLOOKUP(B1366,[1]Arkusz5!$A$3:$Y$2185,18,FALSE)</f>
        <v>Europa</v>
      </c>
      <c r="T1366" t="str">
        <f>VLOOKUP(B1366,[1]Arkusz5!$A$3:$Y$2185,19,FALSE)</f>
        <v>Polska</v>
      </c>
      <c r="U1366" t="str">
        <f>VLOOKUP(B1366,[1]Arkusz5!$A$3:$Y$2185,20,FALSE)</f>
        <v>wielkopolskie</v>
      </c>
      <c r="V1366" t="str">
        <f>VLOOKUP(B1366,[1]Arkusz5!$A$3:$Y$2185,21,FALSE)</f>
        <v>wągrowiecki</v>
      </c>
      <c r="W1366" t="str">
        <f>VLOOKUP(B1366,[1]Arkusz5!$A$3:$Y$2185,22,FALSE)</f>
        <v>Wągrowiec</v>
      </c>
      <c r="X1366" t="str">
        <f>VLOOKUP(B1366,[1]Arkusz5!$A$3:$Y$2185,23,FALSE)</f>
        <v>315.54 Pojezierze Gnieźnieńskie</v>
      </c>
      <c r="Y1366" t="str">
        <f>VLOOKUP(B1366,[1]Arkusz5!$A$3:$Y$2185,24,FALSE)</f>
        <v>Continental Bio-geographical Region</v>
      </c>
      <c r="Z1366" t="str">
        <f>VLOOKUP(B1366,[1]Arkusz5!$A$3:$Y$2185,25,FALSE)</f>
        <v>Galio-Carpinetum</v>
      </c>
    </row>
    <row r="1367" spans="1:26" x14ac:dyDescent="0.25">
      <c r="A1367">
        <v>1366</v>
      </c>
      <c r="B1367" t="s">
        <v>7980</v>
      </c>
      <c r="C1367" t="str">
        <f>VLOOKUP(B1367,[1]Arkusz5!$A$3:$Y$2185,2,FALSE)</f>
        <v>52.673681</v>
      </c>
      <c r="D1367" t="str">
        <f>VLOOKUP(B1367,[1]Arkusz5!$A$3:$Y$2185,3,FALSE)</f>
        <v>16.853283</v>
      </c>
      <c r="E1367" t="str">
        <f>VLOOKUP(B1367,[1]Arkusz5!$A$3:$Y$2185,4,FALSE)</f>
        <v>33UXU23</v>
      </c>
      <c r="F1367" t="str">
        <f>VLOOKUP(B1367,[1]Arkusz5!$A$3:$Y$2185,5,FALSE)</f>
        <v>BC78</v>
      </c>
      <c r="G1367">
        <f>VLOOKUP(B1367,[1]Arkusz5!$A$3:$Y$2185,6,FALSE)</f>
        <v>0</v>
      </c>
      <c r="H1367">
        <f>VLOOKUP(B1367,[1]Arkusz5!$A$3:$Y$2185,7,FALSE)</f>
        <v>0</v>
      </c>
      <c r="I1367">
        <f>VLOOKUP(B1367,[1]Arkusz5!$A$3:$Y$2185,8,FALSE)</f>
        <v>0</v>
      </c>
      <c r="J1367">
        <f>VLOOKUP(B1367,[1]Arkusz5!$A$3:$Y$2185,9,FALSE)</f>
        <v>0</v>
      </c>
      <c r="K1367">
        <f>VLOOKUP(B1367,[1]Arkusz5!$A$3:$Y$2185,10,FALSE)</f>
        <v>0</v>
      </c>
      <c r="L1367">
        <f>VLOOKUP(B1367,[1]Arkusz5!$A$3:$Y$2185,11,FALSE)</f>
        <v>0</v>
      </c>
      <c r="M1367">
        <f>VLOOKUP(B1367,[1]Arkusz5!$A$3:$Y$2185,12,FALSE)</f>
        <v>0</v>
      </c>
      <c r="N1367">
        <f>VLOOKUP(B1367,[1]Arkusz5!$A$3:$Y$2185,13,FALSE)</f>
        <v>0</v>
      </c>
      <c r="O1367">
        <f>VLOOKUP(B1367,[1]Arkusz5!$A$3:$Y$2185,14,FALSE)</f>
        <v>0</v>
      </c>
      <c r="P1367">
        <f>VLOOKUP(B1367,[1]Arkusz5!$A$3:$Y$2185,15,FALSE)</f>
        <v>0</v>
      </c>
      <c r="Q1367">
        <f>VLOOKUP(B1367,[1]Arkusz5!$A$3:$Y$2185,16,FALSE)</f>
        <v>0</v>
      </c>
      <c r="R1367">
        <f>VLOOKUP(B1367,[1]Arkusz5!$A$3:$Y$2185,17,FALSE)</f>
        <v>0</v>
      </c>
      <c r="S1367" t="str">
        <f>VLOOKUP(B1367,[1]Arkusz5!$A$3:$Y$2185,18,FALSE)</f>
        <v>Europa</v>
      </c>
      <c r="T1367" t="str">
        <f>VLOOKUP(B1367,[1]Arkusz5!$A$3:$Y$2185,19,FALSE)</f>
        <v>Polska</v>
      </c>
      <c r="U1367" t="str">
        <f>VLOOKUP(B1367,[1]Arkusz5!$A$3:$Y$2185,20,FALSE)</f>
        <v>wielkopolskie</v>
      </c>
      <c r="V1367" t="str">
        <f>VLOOKUP(B1367,[1]Arkusz5!$A$3:$Y$2185,21,FALSE)</f>
        <v>obornicki</v>
      </c>
      <c r="W1367" t="str">
        <f>VLOOKUP(B1367,[1]Arkusz5!$A$3:$Y$2185,22,FALSE)</f>
        <v>Oborniki</v>
      </c>
      <c r="X1367" t="str">
        <f>VLOOKUP(B1367,[1]Arkusz5!$A$3:$Y$2185,23,FALSE)</f>
        <v>315.33 Kotlina Gorzowska</v>
      </c>
      <c r="Y1367" t="str">
        <f>VLOOKUP(B1367,[1]Arkusz5!$A$3:$Y$2185,24,FALSE)</f>
        <v>Continental Bio-geographical Region</v>
      </c>
      <c r="Z1367" t="str">
        <f>VLOOKUP(B1367,[1]Arkusz5!$A$3:$Y$2185,25,FALSE)</f>
        <v>Galio-Carpinetum</v>
      </c>
    </row>
    <row r="1368" spans="1:26" x14ac:dyDescent="0.25">
      <c r="A1368">
        <v>1367</v>
      </c>
      <c r="B1368" t="s">
        <v>7982</v>
      </c>
      <c r="C1368" t="str">
        <f>VLOOKUP(B1368,[1]Arkusz5!$A$3:$Y$2185,2,FALSE)</f>
        <v>51.516506</v>
      </c>
      <c r="D1368" t="str">
        <f>VLOOKUP(B1368,[1]Arkusz5!$A$3:$Y$2185,3,FALSE)</f>
        <v>17.85351</v>
      </c>
      <c r="E1368" t="str">
        <f>VLOOKUP(B1368,[1]Arkusz5!$A$3:$Y$2185,4,FALSE)</f>
        <v>33UXT91</v>
      </c>
      <c r="F1368" t="str">
        <f>VLOOKUP(B1368,[1]Arkusz5!$A$3:$Y$2185,5,FALSE)</f>
        <v>CE05</v>
      </c>
      <c r="G1368">
        <f>VLOOKUP(B1368,[1]Arkusz5!$A$3:$Y$2185,6,FALSE)</f>
        <v>0</v>
      </c>
      <c r="H1368">
        <f>VLOOKUP(B1368,[1]Arkusz5!$A$3:$Y$2185,7,FALSE)</f>
        <v>0</v>
      </c>
      <c r="I1368">
        <f>VLOOKUP(B1368,[1]Arkusz5!$A$3:$Y$2185,8,FALSE)</f>
        <v>0</v>
      </c>
      <c r="J1368">
        <f>VLOOKUP(B1368,[1]Arkusz5!$A$3:$Y$2185,9,FALSE)</f>
        <v>0</v>
      </c>
      <c r="K1368">
        <f>VLOOKUP(B1368,[1]Arkusz5!$A$3:$Y$2185,10,FALSE)</f>
        <v>0</v>
      </c>
      <c r="L1368">
        <f>VLOOKUP(B1368,[1]Arkusz5!$A$3:$Y$2185,11,FALSE)</f>
        <v>0</v>
      </c>
      <c r="M1368">
        <f>VLOOKUP(B1368,[1]Arkusz5!$A$3:$Y$2185,12,FALSE)</f>
        <v>0</v>
      </c>
      <c r="N1368" t="str">
        <f>VLOOKUP(B1368,[1]Arkusz5!$A$3:$Y$2185,13,FALSE)</f>
        <v>Wzgórza Ostrzeszowskie i Kotlina Odolanowska (woj. wielkopolskie)</v>
      </c>
      <c r="O1368">
        <f>VLOOKUP(B1368,[1]Arkusz5!$A$3:$Y$2185,14,FALSE)</f>
        <v>0</v>
      </c>
      <c r="P1368">
        <f>VLOOKUP(B1368,[1]Arkusz5!$A$3:$Y$2185,15,FALSE)</f>
        <v>0</v>
      </c>
      <c r="Q1368" t="str">
        <f>VLOOKUP(B1368,[1]Arkusz5!$A$3:$Y$2185,16,FALSE)</f>
        <v>PLB020001; PLH020041</v>
      </c>
      <c r="R1368" t="str">
        <f>VLOOKUP(B1368,[1]Arkusz5!$A$3:$Y$2185,17,FALSE)</f>
        <v>Dolina Baryczy; Ostoja nad Baryczą</v>
      </c>
      <c r="S1368" t="str">
        <f>VLOOKUP(B1368,[1]Arkusz5!$A$3:$Y$2185,18,FALSE)</f>
        <v>Europa</v>
      </c>
      <c r="T1368" t="str">
        <f>VLOOKUP(B1368,[1]Arkusz5!$A$3:$Y$2185,19,FALSE)</f>
        <v>Polska</v>
      </c>
      <c r="U1368" t="str">
        <f>VLOOKUP(B1368,[1]Arkusz5!$A$3:$Y$2185,20,FALSE)</f>
        <v>wielkopolskie</v>
      </c>
      <c r="V1368" t="str">
        <f>VLOOKUP(B1368,[1]Arkusz5!$A$3:$Y$2185,21,FALSE)</f>
        <v>ostrowski</v>
      </c>
      <c r="W1368" t="str">
        <f>VLOOKUP(B1368,[1]Arkusz5!$A$3:$Y$2185,22,FALSE)</f>
        <v>Przygodzice</v>
      </c>
      <c r="X1368" t="str">
        <f>VLOOKUP(B1368,[1]Arkusz5!$A$3:$Y$2185,23,FALSE)</f>
        <v>318.34 Kotlina Milicka</v>
      </c>
      <c r="Y1368" t="str">
        <f>VLOOKUP(B1368,[1]Arkusz5!$A$3:$Y$2185,24,FALSE)</f>
        <v>Continental Bio-geographical Region</v>
      </c>
      <c r="Z1368" t="str">
        <f>VLOOKUP(B1368,[1]Arkusz5!$A$3:$Y$2185,25,FALSE)</f>
        <v>Pino-Quercetum (=Querco-Pinetum + Serratulo-Pinetum)</v>
      </c>
    </row>
    <row r="1369" spans="1:26" x14ac:dyDescent="0.25">
      <c r="A1369">
        <v>1368</v>
      </c>
      <c r="B1369" t="s">
        <v>7987</v>
      </c>
      <c r="C1369" t="str">
        <f>VLOOKUP(B1369,[1]Arkusz5!$A$3:$Y$2185,2,FALSE)</f>
        <v>51.6472</v>
      </c>
      <c r="D1369" t="str">
        <f>VLOOKUP(B1369,[1]Arkusz5!$A$3:$Y$2185,3,FALSE)</f>
        <v>17.8123</v>
      </c>
      <c r="E1369" t="str">
        <f>VLOOKUP(B1369,[1]Arkusz5!$A$3:$Y$2185,4,FALSE)</f>
        <v>33UXT92</v>
      </c>
      <c r="F1369" t="str">
        <f>VLOOKUP(B1369,[1]Arkusz5!$A$3:$Y$2185,5,FALSE)</f>
        <v>CD84</v>
      </c>
      <c r="G1369">
        <f>VLOOKUP(B1369,[1]Arkusz5!$A$3:$Y$2185,6,FALSE)</f>
        <v>0</v>
      </c>
      <c r="H1369">
        <f>VLOOKUP(B1369,[1]Arkusz5!$A$3:$Y$2185,7,FALSE)</f>
        <v>0</v>
      </c>
      <c r="I1369">
        <f>VLOOKUP(B1369,[1]Arkusz5!$A$3:$Y$2185,8,FALSE)</f>
        <v>0</v>
      </c>
      <c r="J1369">
        <f>VLOOKUP(B1369,[1]Arkusz5!$A$3:$Y$2185,9,FALSE)</f>
        <v>0</v>
      </c>
      <c r="K1369">
        <f>VLOOKUP(B1369,[1]Arkusz5!$A$3:$Y$2185,10,FALSE)</f>
        <v>0</v>
      </c>
      <c r="L1369">
        <f>VLOOKUP(B1369,[1]Arkusz5!$A$3:$Y$2185,11,FALSE)</f>
        <v>0</v>
      </c>
      <c r="M1369">
        <f>VLOOKUP(B1369,[1]Arkusz5!$A$3:$Y$2185,12,FALSE)</f>
        <v>0</v>
      </c>
      <c r="N1369">
        <f>VLOOKUP(B1369,[1]Arkusz5!$A$3:$Y$2185,13,FALSE)</f>
        <v>0</v>
      </c>
      <c r="O1369">
        <f>VLOOKUP(B1369,[1]Arkusz5!$A$3:$Y$2185,14,FALSE)</f>
        <v>0</v>
      </c>
      <c r="P1369">
        <f>VLOOKUP(B1369,[1]Arkusz5!$A$3:$Y$2185,15,FALSE)</f>
        <v>0</v>
      </c>
      <c r="Q1369">
        <f>VLOOKUP(B1369,[1]Arkusz5!$A$3:$Y$2185,16,FALSE)</f>
        <v>0</v>
      </c>
      <c r="R1369">
        <f>VLOOKUP(B1369,[1]Arkusz5!$A$3:$Y$2185,17,FALSE)</f>
        <v>0</v>
      </c>
      <c r="S1369" t="str">
        <f>VLOOKUP(B1369,[1]Arkusz5!$A$3:$Y$2185,18,FALSE)</f>
        <v>Europa</v>
      </c>
      <c r="T1369" t="str">
        <f>VLOOKUP(B1369,[1]Arkusz5!$A$3:$Y$2185,19,FALSE)</f>
        <v>Polska</v>
      </c>
      <c r="U1369" t="str">
        <f>VLOOKUP(B1369,[1]Arkusz5!$A$3:$Y$2185,20,FALSE)</f>
        <v>wielkopolskie</v>
      </c>
      <c r="V1369" t="str">
        <f>VLOOKUP(B1369,[1]Arkusz5!$A$3:$Y$2185,21,FALSE)</f>
        <v>ostrowski</v>
      </c>
      <c r="W1369" t="str">
        <f>VLOOKUP(B1369,[1]Arkusz5!$A$3:$Y$2185,22,FALSE)</f>
        <v>Ostrów Wielkopolski</v>
      </c>
      <c r="X1369" t="str">
        <f>VLOOKUP(B1369,[1]Arkusz5!$A$3:$Y$2185,23,FALSE)</f>
        <v>318.12 Wysoczyzna Kaliska</v>
      </c>
      <c r="Y1369" t="str">
        <f>VLOOKUP(B1369,[1]Arkusz5!$A$3:$Y$2185,24,FALSE)</f>
        <v>Continental Bio-geographical Region</v>
      </c>
      <c r="Z1369" t="str">
        <f>VLOOKUP(B1369,[1]Arkusz5!$A$3:$Y$2185,25,FALSE)</f>
        <v>Fraxino-Alnetum (=Circaeo-Alnetum)</v>
      </c>
    </row>
    <row r="1370" spans="1:26" x14ac:dyDescent="0.25">
      <c r="A1370">
        <v>1369</v>
      </c>
      <c r="B1370" t="s">
        <v>7991</v>
      </c>
      <c r="C1370" t="str">
        <f>VLOOKUP(B1370,[1]Arkusz5!$A$3:$Y$2185,2,FALSE)</f>
        <v>52.48003</v>
      </c>
      <c r="D1370" t="str">
        <f>VLOOKUP(B1370,[1]Arkusz5!$A$3:$Y$2185,3,FALSE)</f>
        <v>17.01115</v>
      </c>
      <c r="E1370" t="str">
        <f>VLOOKUP(B1370,[1]Arkusz5!$A$3:$Y$2185,4,FALSE)</f>
        <v>33UXU31</v>
      </c>
      <c r="F1370" t="str">
        <f>VLOOKUP(B1370,[1]Arkusz5!$A$3:$Y$2185,5,FALSE)</f>
        <v>BC99</v>
      </c>
      <c r="G1370">
        <f>VLOOKUP(B1370,[1]Arkusz5!$A$3:$Y$2185,6,FALSE)</f>
        <v>0</v>
      </c>
      <c r="H1370">
        <f>VLOOKUP(B1370,[1]Arkusz5!$A$3:$Y$2185,7,FALSE)</f>
        <v>0</v>
      </c>
      <c r="I1370">
        <f>VLOOKUP(B1370,[1]Arkusz5!$A$3:$Y$2185,8,FALSE)</f>
        <v>0</v>
      </c>
      <c r="J1370">
        <f>VLOOKUP(B1370,[1]Arkusz5!$A$3:$Y$2185,9,FALSE)</f>
        <v>0</v>
      </c>
      <c r="K1370" t="str">
        <f>VLOOKUP(B1370,[1]Arkusz5!$A$3:$Y$2185,10,FALSE)</f>
        <v>Park Krajobrazowy Puszcza Zielonka</v>
      </c>
      <c r="L1370">
        <f>VLOOKUP(B1370,[1]Arkusz5!$A$3:$Y$2185,11,FALSE)</f>
        <v>0</v>
      </c>
      <c r="M1370">
        <f>VLOOKUP(B1370,[1]Arkusz5!$A$3:$Y$2185,12,FALSE)</f>
        <v>0</v>
      </c>
      <c r="N1370">
        <f>VLOOKUP(B1370,[1]Arkusz5!$A$3:$Y$2185,13,FALSE)</f>
        <v>0</v>
      </c>
      <c r="O1370">
        <f>VLOOKUP(B1370,[1]Arkusz5!$A$3:$Y$2185,14,FALSE)</f>
        <v>0</v>
      </c>
      <c r="P1370">
        <f>VLOOKUP(B1370,[1]Arkusz5!$A$3:$Y$2185,15,FALSE)</f>
        <v>0</v>
      </c>
      <c r="Q1370" t="str">
        <f>VLOOKUP(B1370,[1]Arkusz5!$A$3:$Y$2185,16,FALSE)</f>
        <v>PLH300058</v>
      </c>
      <c r="R1370" t="str">
        <f>VLOOKUP(B1370,[1]Arkusz5!$A$3:$Y$2185,17,FALSE)</f>
        <v>Uroczyska Puszczy Zielonki</v>
      </c>
      <c r="S1370" t="str">
        <f>VLOOKUP(B1370,[1]Arkusz5!$A$3:$Y$2185,18,FALSE)</f>
        <v>Europa</v>
      </c>
      <c r="T1370" t="str">
        <f>VLOOKUP(B1370,[1]Arkusz5!$A$3:$Y$2185,19,FALSE)</f>
        <v>Polska</v>
      </c>
      <c r="U1370" t="str">
        <f>VLOOKUP(B1370,[1]Arkusz5!$A$3:$Y$2185,20,FALSE)</f>
        <v>wielkopolskie</v>
      </c>
      <c r="V1370" t="str">
        <f>VLOOKUP(B1370,[1]Arkusz5!$A$3:$Y$2185,21,FALSE)</f>
        <v>poznański</v>
      </c>
      <c r="W1370" t="str">
        <f>VLOOKUP(B1370,[1]Arkusz5!$A$3:$Y$2185,22,FALSE)</f>
        <v>Czerwonak</v>
      </c>
      <c r="X1370" t="str">
        <f>VLOOKUP(B1370,[1]Arkusz5!$A$3:$Y$2185,23,FALSE)</f>
        <v>315.56 Równina Wrzesińska</v>
      </c>
      <c r="Y1370" t="str">
        <f>VLOOKUP(B1370,[1]Arkusz5!$A$3:$Y$2185,24,FALSE)</f>
        <v>Continental Bio-geographical Region</v>
      </c>
      <c r="Z1370" t="str">
        <f>VLOOKUP(B1370,[1]Arkusz5!$A$3:$Y$2185,25,FALSE)</f>
        <v>Potentillo albae-Quercetum typicum</v>
      </c>
    </row>
    <row r="1371" spans="1:26" x14ac:dyDescent="0.25">
      <c r="A1371">
        <v>1370</v>
      </c>
      <c r="B1371" t="s">
        <v>7994</v>
      </c>
      <c r="C1371" t="str">
        <f>VLOOKUP(B1371,[1]Arkusz5!$A$3:$Y$2185,2,FALSE)</f>
        <v>52.661943</v>
      </c>
      <c r="D1371" t="str">
        <f>VLOOKUP(B1371,[1]Arkusz5!$A$3:$Y$2185,3,FALSE)</f>
        <v>17.610207</v>
      </c>
      <c r="E1371" t="str">
        <f>VLOOKUP(B1371,[1]Arkusz5!$A$3:$Y$2185,4,FALSE)</f>
        <v>33UXU73</v>
      </c>
      <c r="F1371" t="str">
        <f>VLOOKUP(B1371,[1]Arkusz5!$A$3:$Y$2185,5,FALSE)</f>
        <v>CC73</v>
      </c>
      <c r="G1371">
        <f>VLOOKUP(B1371,[1]Arkusz5!$A$3:$Y$2185,6,FALSE)</f>
        <v>0</v>
      </c>
      <c r="H1371">
        <f>VLOOKUP(B1371,[1]Arkusz5!$A$3:$Y$2185,7,FALSE)</f>
        <v>0</v>
      </c>
      <c r="I1371">
        <f>VLOOKUP(B1371,[1]Arkusz5!$A$3:$Y$2185,8,FALSE)</f>
        <v>0</v>
      </c>
      <c r="J1371">
        <f>VLOOKUP(B1371,[1]Arkusz5!$A$3:$Y$2185,9,FALSE)</f>
        <v>0</v>
      </c>
      <c r="K1371">
        <f>VLOOKUP(B1371,[1]Arkusz5!$A$3:$Y$2185,10,FALSE)</f>
        <v>0</v>
      </c>
      <c r="L1371">
        <f>VLOOKUP(B1371,[1]Arkusz5!$A$3:$Y$2185,11,FALSE)</f>
        <v>0</v>
      </c>
      <c r="M1371">
        <f>VLOOKUP(B1371,[1]Arkusz5!$A$3:$Y$2185,12,FALSE)</f>
        <v>0</v>
      </c>
      <c r="N1371">
        <f>VLOOKUP(B1371,[1]Arkusz5!$A$3:$Y$2185,13,FALSE)</f>
        <v>0</v>
      </c>
      <c r="O1371">
        <f>VLOOKUP(B1371,[1]Arkusz5!$A$3:$Y$2185,14,FALSE)</f>
        <v>0</v>
      </c>
      <c r="P1371">
        <f>VLOOKUP(B1371,[1]Arkusz5!$A$3:$Y$2185,15,FALSE)</f>
        <v>0</v>
      </c>
      <c r="Q1371">
        <f>VLOOKUP(B1371,[1]Arkusz5!$A$3:$Y$2185,16,FALSE)</f>
        <v>0</v>
      </c>
      <c r="R1371">
        <f>VLOOKUP(B1371,[1]Arkusz5!$A$3:$Y$2185,17,FALSE)</f>
        <v>0</v>
      </c>
      <c r="S1371" t="str">
        <f>VLOOKUP(B1371,[1]Arkusz5!$A$3:$Y$2185,18,FALSE)</f>
        <v>Europa</v>
      </c>
      <c r="T1371" t="str">
        <f>VLOOKUP(B1371,[1]Arkusz5!$A$3:$Y$2185,19,FALSE)</f>
        <v>Polska</v>
      </c>
      <c r="U1371" t="str">
        <f>VLOOKUP(B1371,[1]Arkusz5!$A$3:$Y$2185,20,FALSE)</f>
        <v>wielkopolskie</v>
      </c>
      <c r="V1371" t="str">
        <f>VLOOKUP(B1371,[1]Arkusz5!$A$3:$Y$2185,21,FALSE)</f>
        <v>gnieźnieński</v>
      </c>
      <c r="W1371" t="str">
        <f>VLOOKUP(B1371,[1]Arkusz5!$A$3:$Y$2185,22,FALSE)</f>
        <v>Mieleszyn</v>
      </c>
      <c r="X1371" t="str">
        <f>VLOOKUP(B1371,[1]Arkusz5!$A$3:$Y$2185,23,FALSE)</f>
        <v>315.54 Pojezierze Gnieźnieńskie</v>
      </c>
      <c r="Y1371" t="str">
        <f>VLOOKUP(B1371,[1]Arkusz5!$A$3:$Y$2185,24,FALSE)</f>
        <v>Continental Bio-geographical Region</v>
      </c>
      <c r="Z1371" t="str">
        <f>VLOOKUP(B1371,[1]Arkusz5!$A$3:$Y$2185,25,FALSE)</f>
        <v>Galio-Carpinetum</v>
      </c>
    </row>
    <row r="1372" spans="1:26" x14ac:dyDescent="0.25">
      <c r="A1372">
        <v>1371</v>
      </c>
      <c r="B1372" t="s">
        <v>7999</v>
      </c>
      <c r="C1372" t="str">
        <f>VLOOKUP(B1372,[1]Arkusz5!$A$3:$Y$2185,2,FALSE)</f>
        <v>52.5249</v>
      </c>
      <c r="D1372" t="str">
        <f>VLOOKUP(B1372,[1]Arkusz5!$A$3:$Y$2185,3,FALSE)</f>
        <v>17.754034</v>
      </c>
      <c r="E1372" t="str">
        <f>VLOOKUP(B1372,[1]Arkusz5!$A$3:$Y$2185,4,FALSE)</f>
        <v>33UXU82</v>
      </c>
      <c r="F1372" t="str">
        <f>VLOOKUP(B1372,[1]Arkusz5!$A$3:$Y$2185,5,FALSE)</f>
        <v>CC94</v>
      </c>
      <c r="G1372">
        <f>VLOOKUP(B1372,[1]Arkusz5!$A$3:$Y$2185,6,FALSE)</f>
        <v>0</v>
      </c>
      <c r="H1372">
        <f>VLOOKUP(B1372,[1]Arkusz5!$A$3:$Y$2185,7,FALSE)</f>
        <v>0</v>
      </c>
      <c r="I1372">
        <f>VLOOKUP(B1372,[1]Arkusz5!$A$3:$Y$2185,8,FALSE)</f>
        <v>0</v>
      </c>
      <c r="J1372">
        <f>VLOOKUP(B1372,[1]Arkusz5!$A$3:$Y$2185,9,FALSE)</f>
        <v>0</v>
      </c>
      <c r="K1372">
        <f>VLOOKUP(B1372,[1]Arkusz5!$A$3:$Y$2185,10,FALSE)</f>
        <v>0</v>
      </c>
      <c r="L1372">
        <f>VLOOKUP(B1372,[1]Arkusz5!$A$3:$Y$2185,11,FALSE)</f>
        <v>0</v>
      </c>
      <c r="M1372">
        <f>VLOOKUP(B1372,[1]Arkusz5!$A$3:$Y$2185,12,FALSE)</f>
        <v>0</v>
      </c>
      <c r="N1372">
        <f>VLOOKUP(B1372,[1]Arkusz5!$A$3:$Y$2185,13,FALSE)</f>
        <v>0</v>
      </c>
      <c r="O1372">
        <f>VLOOKUP(B1372,[1]Arkusz5!$A$3:$Y$2185,14,FALSE)</f>
        <v>0</v>
      </c>
      <c r="P1372">
        <f>VLOOKUP(B1372,[1]Arkusz5!$A$3:$Y$2185,15,FALSE)</f>
        <v>0</v>
      </c>
      <c r="Q1372">
        <f>VLOOKUP(B1372,[1]Arkusz5!$A$3:$Y$2185,16,FALSE)</f>
        <v>0</v>
      </c>
      <c r="R1372">
        <f>VLOOKUP(B1372,[1]Arkusz5!$A$3:$Y$2185,17,FALSE)</f>
        <v>0</v>
      </c>
      <c r="S1372" t="str">
        <f>VLOOKUP(B1372,[1]Arkusz5!$A$3:$Y$2185,18,FALSE)</f>
        <v>Europa</v>
      </c>
      <c r="T1372" t="str">
        <f>VLOOKUP(B1372,[1]Arkusz5!$A$3:$Y$2185,19,FALSE)</f>
        <v>Polska</v>
      </c>
      <c r="U1372" t="str">
        <f>VLOOKUP(B1372,[1]Arkusz5!$A$3:$Y$2185,20,FALSE)</f>
        <v>wielkopolskie</v>
      </c>
      <c r="V1372" t="str">
        <f>VLOOKUP(B1372,[1]Arkusz5!$A$3:$Y$2185,21,FALSE)</f>
        <v>gnieźnieński</v>
      </c>
      <c r="W1372" t="str">
        <f>VLOOKUP(B1372,[1]Arkusz5!$A$3:$Y$2185,22,FALSE)</f>
        <v>Gniezno</v>
      </c>
      <c r="X1372" t="str">
        <f>VLOOKUP(B1372,[1]Arkusz5!$A$3:$Y$2185,23,FALSE)</f>
        <v>315.56 Równina Wrzesińska</v>
      </c>
      <c r="Y1372" t="str">
        <f>VLOOKUP(B1372,[1]Arkusz5!$A$3:$Y$2185,24,FALSE)</f>
        <v>Continental Bio-geographical Region</v>
      </c>
      <c r="Z1372" t="str">
        <f>VLOOKUP(B1372,[1]Arkusz5!$A$3:$Y$2185,25,FALSE)</f>
        <v>Pino-Quercetum (=Querco-Pinetum + Serratulo-Pinetum)</v>
      </c>
    </row>
    <row r="1373" spans="1:26" x14ac:dyDescent="0.25">
      <c r="A1373">
        <v>1372</v>
      </c>
      <c r="B1373" t="s">
        <v>8007</v>
      </c>
      <c r="C1373" t="str">
        <f>VLOOKUP(B1373,[1]Arkusz5!$A$3:$Y$2185,2,FALSE)</f>
        <v>52.318152</v>
      </c>
      <c r="D1373" t="str">
        <f>VLOOKUP(B1373,[1]Arkusz5!$A$3:$Y$2185,3,FALSE)</f>
        <v>16.12815</v>
      </c>
      <c r="E1373" t="str">
        <f>VLOOKUP(B1373,[1]Arkusz5!$A$3:$Y$2185,4,FALSE)</f>
        <v>33UWT79</v>
      </c>
      <c r="F1373" t="str">
        <f>VLOOKUP(B1373,[1]Arkusz5!$A$3:$Y$2185,5,FALSE)</f>
        <v>BD13</v>
      </c>
      <c r="G1373">
        <f>VLOOKUP(B1373,[1]Arkusz5!$A$3:$Y$2185,6,FALSE)</f>
        <v>0</v>
      </c>
      <c r="H1373">
        <f>VLOOKUP(B1373,[1]Arkusz5!$A$3:$Y$2185,7,FALSE)</f>
        <v>0</v>
      </c>
      <c r="I1373">
        <f>VLOOKUP(B1373,[1]Arkusz5!$A$3:$Y$2185,8,FALSE)</f>
        <v>0</v>
      </c>
      <c r="J1373">
        <f>VLOOKUP(B1373,[1]Arkusz5!$A$3:$Y$2185,9,FALSE)</f>
        <v>0</v>
      </c>
      <c r="K1373">
        <f>VLOOKUP(B1373,[1]Arkusz5!$A$3:$Y$2185,10,FALSE)</f>
        <v>0</v>
      </c>
      <c r="L1373">
        <f>VLOOKUP(B1373,[1]Arkusz5!$A$3:$Y$2185,11,FALSE)</f>
        <v>0</v>
      </c>
      <c r="M1373">
        <f>VLOOKUP(B1373,[1]Arkusz5!$A$3:$Y$2185,12,FALSE)</f>
        <v>0</v>
      </c>
      <c r="N1373">
        <f>VLOOKUP(B1373,[1]Arkusz5!$A$3:$Y$2185,13,FALSE)</f>
        <v>0</v>
      </c>
      <c r="O1373">
        <f>VLOOKUP(B1373,[1]Arkusz5!$A$3:$Y$2185,14,FALSE)</f>
        <v>0</v>
      </c>
      <c r="P1373">
        <f>VLOOKUP(B1373,[1]Arkusz5!$A$3:$Y$2185,15,FALSE)</f>
        <v>0</v>
      </c>
      <c r="Q1373">
        <f>VLOOKUP(B1373,[1]Arkusz5!$A$3:$Y$2185,16,FALSE)</f>
        <v>0</v>
      </c>
      <c r="R1373">
        <f>VLOOKUP(B1373,[1]Arkusz5!$A$3:$Y$2185,17,FALSE)</f>
        <v>0</v>
      </c>
      <c r="S1373" t="str">
        <f>VLOOKUP(B1373,[1]Arkusz5!$A$3:$Y$2185,18,FALSE)</f>
        <v>Europa</v>
      </c>
      <c r="T1373" t="str">
        <f>VLOOKUP(B1373,[1]Arkusz5!$A$3:$Y$2185,19,FALSE)</f>
        <v>Polska</v>
      </c>
      <c r="U1373" t="str">
        <f>VLOOKUP(B1373,[1]Arkusz5!$A$3:$Y$2185,20,FALSE)</f>
        <v>wielkopolskie</v>
      </c>
      <c r="V1373" t="str">
        <f>VLOOKUP(B1373,[1]Arkusz5!$A$3:$Y$2185,21,FALSE)</f>
        <v>nowotomyski</v>
      </c>
      <c r="W1373" t="str">
        <f>VLOOKUP(B1373,[1]Arkusz5!$A$3:$Y$2185,22,FALSE)</f>
        <v>Nowy Tomyśl</v>
      </c>
      <c r="X1373" t="str">
        <f>VLOOKUP(B1373,[1]Arkusz5!$A$3:$Y$2185,23,FALSE)</f>
        <v>315.51 Pojezierze Poznańskie</v>
      </c>
      <c r="Y1373" t="str">
        <f>VLOOKUP(B1373,[1]Arkusz5!$A$3:$Y$2185,24,FALSE)</f>
        <v>Continental Bio-geographical Region</v>
      </c>
      <c r="Z1373" t="str">
        <f>VLOOKUP(B1373,[1]Arkusz5!$A$3:$Y$2185,25,FALSE)</f>
        <v>Pino-Quercetum (=Querco-Pinetum + Serratulo-Pinetum)</v>
      </c>
    </row>
    <row r="1374" spans="1:26" x14ac:dyDescent="0.25">
      <c r="A1374">
        <v>1373</v>
      </c>
      <c r="B1374" t="s">
        <v>8011</v>
      </c>
      <c r="C1374" t="str">
        <f>VLOOKUP(B1374,[1]Arkusz5!$A$3:$Y$2185,2,FALSE)</f>
        <v>52.4957967</v>
      </c>
      <c r="D1374" t="str">
        <f>VLOOKUP(B1374,[1]Arkusz5!$A$3:$Y$2185,3,FALSE)</f>
        <v>17.6029116</v>
      </c>
      <c r="E1374" t="str">
        <f>VLOOKUP(B1374,[1]Arkusz5!$A$3:$Y$2185,4,FALSE)</f>
        <v>33UXU71</v>
      </c>
      <c r="F1374" t="str">
        <f>VLOOKUP(B1374,[1]Arkusz5!$A$3:$Y$2185,5,FALSE)</f>
        <v>CC93</v>
      </c>
      <c r="G1374">
        <f>VLOOKUP(B1374,[1]Arkusz5!$A$3:$Y$2185,6,FALSE)</f>
        <v>0</v>
      </c>
      <c r="H1374">
        <f>VLOOKUP(B1374,[1]Arkusz5!$A$3:$Y$2185,7,FALSE)</f>
        <v>0</v>
      </c>
      <c r="I1374">
        <f>VLOOKUP(B1374,[1]Arkusz5!$A$3:$Y$2185,8,FALSE)</f>
        <v>0</v>
      </c>
      <c r="J1374">
        <f>VLOOKUP(B1374,[1]Arkusz5!$A$3:$Y$2185,9,FALSE)</f>
        <v>0</v>
      </c>
      <c r="K1374">
        <f>VLOOKUP(B1374,[1]Arkusz5!$A$3:$Y$2185,10,FALSE)</f>
        <v>0</v>
      </c>
      <c r="L1374">
        <f>VLOOKUP(B1374,[1]Arkusz5!$A$3:$Y$2185,11,FALSE)</f>
        <v>0</v>
      </c>
      <c r="M1374">
        <f>VLOOKUP(B1374,[1]Arkusz5!$A$3:$Y$2185,12,FALSE)</f>
        <v>0</v>
      </c>
      <c r="N1374">
        <f>VLOOKUP(B1374,[1]Arkusz5!$A$3:$Y$2185,13,FALSE)</f>
        <v>0</v>
      </c>
      <c r="O1374">
        <f>VLOOKUP(B1374,[1]Arkusz5!$A$3:$Y$2185,14,FALSE)</f>
        <v>0</v>
      </c>
      <c r="P1374">
        <f>VLOOKUP(B1374,[1]Arkusz5!$A$3:$Y$2185,15,FALSE)</f>
        <v>0</v>
      </c>
      <c r="Q1374">
        <f>VLOOKUP(B1374,[1]Arkusz5!$A$3:$Y$2185,16,FALSE)</f>
        <v>0</v>
      </c>
      <c r="R1374">
        <f>VLOOKUP(B1374,[1]Arkusz5!$A$3:$Y$2185,17,FALSE)</f>
        <v>0</v>
      </c>
      <c r="S1374" t="str">
        <f>VLOOKUP(B1374,[1]Arkusz5!$A$3:$Y$2185,18,FALSE)</f>
        <v>Europa</v>
      </c>
      <c r="T1374" t="str">
        <f>VLOOKUP(B1374,[1]Arkusz5!$A$3:$Y$2185,19,FALSE)</f>
        <v>Polska</v>
      </c>
      <c r="U1374" t="str">
        <f>VLOOKUP(B1374,[1]Arkusz5!$A$3:$Y$2185,20,FALSE)</f>
        <v>wielkopolskie</v>
      </c>
      <c r="V1374" t="str">
        <f>VLOOKUP(B1374,[1]Arkusz5!$A$3:$Y$2185,21,FALSE)</f>
        <v>gnieźnieński</v>
      </c>
      <c r="W1374" t="str">
        <f>VLOOKUP(B1374,[1]Arkusz5!$A$3:$Y$2185,22,FALSE)</f>
        <v>Gniezno</v>
      </c>
      <c r="X1374" t="str">
        <f>VLOOKUP(B1374,[1]Arkusz5!$A$3:$Y$2185,23,FALSE)</f>
        <v>315.56 Równina Wrzesińska</v>
      </c>
      <c r="Y1374" t="str">
        <f>VLOOKUP(B1374,[1]Arkusz5!$A$3:$Y$2185,24,FALSE)</f>
        <v>Continental Bio-geographical Region</v>
      </c>
      <c r="Z1374" t="str">
        <f>VLOOKUP(B1374,[1]Arkusz5!$A$3:$Y$2185,25,FALSE)</f>
        <v>Pino-Quercetum (=Querco-Pinetum + Serratulo-Pinetum)</v>
      </c>
    </row>
    <row r="1375" spans="1:26" x14ac:dyDescent="0.25">
      <c r="A1375">
        <v>1374</v>
      </c>
      <c r="B1375" t="s">
        <v>8019</v>
      </c>
      <c r="C1375" t="str">
        <f>VLOOKUP(B1375,[1]Arkusz5!$A$3:$Y$2185,2,FALSE)</f>
        <v>52.4957967</v>
      </c>
      <c r="D1375" t="str">
        <f>VLOOKUP(B1375,[1]Arkusz5!$A$3:$Y$2185,3,FALSE)</f>
        <v>17.6029116</v>
      </c>
      <c r="E1375" t="str">
        <f>VLOOKUP(B1375,[1]Arkusz5!$A$3:$Y$2185,4,FALSE)</f>
        <v>33UXU71</v>
      </c>
      <c r="F1375" t="str">
        <f>VLOOKUP(B1375,[1]Arkusz5!$A$3:$Y$2185,5,FALSE)</f>
        <v>CC93</v>
      </c>
      <c r="G1375">
        <f>VLOOKUP(B1375,[1]Arkusz5!$A$3:$Y$2185,6,FALSE)</f>
        <v>0</v>
      </c>
      <c r="H1375">
        <f>VLOOKUP(B1375,[1]Arkusz5!$A$3:$Y$2185,7,FALSE)</f>
        <v>0</v>
      </c>
      <c r="I1375">
        <f>VLOOKUP(B1375,[1]Arkusz5!$A$3:$Y$2185,8,FALSE)</f>
        <v>0</v>
      </c>
      <c r="J1375">
        <f>VLOOKUP(B1375,[1]Arkusz5!$A$3:$Y$2185,9,FALSE)</f>
        <v>0</v>
      </c>
      <c r="K1375">
        <f>VLOOKUP(B1375,[1]Arkusz5!$A$3:$Y$2185,10,FALSE)</f>
        <v>0</v>
      </c>
      <c r="L1375">
        <f>VLOOKUP(B1375,[1]Arkusz5!$A$3:$Y$2185,11,FALSE)</f>
        <v>0</v>
      </c>
      <c r="M1375">
        <f>VLOOKUP(B1375,[1]Arkusz5!$A$3:$Y$2185,12,FALSE)</f>
        <v>0</v>
      </c>
      <c r="N1375">
        <f>VLOOKUP(B1375,[1]Arkusz5!$A$3:$Y$2185,13,FALSE)</f>
        <v>0</v>
      </c>
      <c r="O1375">
        <f>VLOOKUP(B1375,[1]Arkusz5!$A$3:$Y$2185,14,FALSE)</f>
        <v>0</v>
      </c>
      <c r="P1375">
        <f>VLOOKUP(B1375,[1]Arkusz5!$A$3:$Y$2185,15,FALSE)</f>
        <v>0</v>
      </c>
      <c r="Q1375">
        <f>VLOOKUP(B1375,[1]Arkusz5!$A$3:$Y$2185,16,FALSE)</f>
        <v>0</v>
      </c>
      <c r="R1375">
        <f>VLOOKUP(B1375,[1]Arkusz5!$A$3:$Y$2185,17,FALSE)</f>
        <v>0</v>
      </c>
      <c r="S1375" t="str">
        <f>VLOOKUP(B1375,[1]Arkusz5!$A$3:$Y$2185,18,FALSE)</f>
        <v>Europa</v>
      </c>
      <c r="T1375" t="str">
        <f>VLOOKUP(B1375,[1]Arkusz5!$A$3:$Y$2185,19,FALSE)</f>
        <v>Polska</v>
      </c>
      <c r="U1375" t="str">
        <f>VLOOKUP(B1375,[1]Arkusz5!$A$3:$Y$2185,20,FALSE)</f>
        <v>wielkopolskie</v>
      </c>
      <c r="V1375" t="str">
        <f>VLOOKUP(B1375,[1]Arkusz5!$A$3:$Y$2185,21,FALSE)</f>
        <v>gnieźnieński</v>
      </c>
      <c r="W1375" t="str">
        <f>VLOOKUP(B1375,[1]Arkusz5!$A$3:$Y$2185,22,FALSE)</f>
        <v>Gniezno</v>
      </c>
      <c r="X1375" t="str">
        <f>VLOOKUP(B1375,[1]Arkusz5!$A$3:$Y$2185,23,FALSE)</f>
        <v>315.56 Równina Wrzesińska</v>
      </c>
      <c r="Y1375" t="str">
        <f>VLOOKUP(B1375,[1]Arkusz5!$A$3:$Y$2185,24,FALSE)</f>
        <v>Continental Bio-geographical Region</v>
      </c>
      <c r="Z1375" t="str">
        <f>VLOOKUP(B1375,[1]Arkusz5!$A$3:$Y$2185,25,FALSE)</f>
        <v>Pino-Quercetum (=Querco-Pinetum + Serratulo-Pinetum)</v>
      </c>
    </row>
    <row r="1376" spans="1:26" x14ac:dyDescent="0.25">
      <c r="A1376">
        <v>1375</v>
      </c>
      <c r="B1376" t="s">
        <v>8020</v>
      </c>
      <c r="C1376" t="str">
        <f>VLOOKUP(B1376,[1]Arkusz5!$A$3:$Y$2185,2,FALSE)</f>
        <v>52.313062</v>
      </c>
      <c r="D1376" t="str">
        <f>VLOOKUP(B1376,[1]Arkusz5!$A$3:$Y$2185,3,FALSE)</f>
        <v>16.905635</v>
      </c>
      <c r="E1376" t="str">
        <f>VLOOKUP(B1376,[1]Arkusz5!$A$3:$Y$2185,4,FALSE)</f>
        <v>33UXT29</v>
      </c>
      <c r="F1376" t="str">
        <f>VLOOKUP(B1376,[1]Arkusz5!$A$3:$Y$2185,5,FALSE)</f>
        <v>BD18</v>
      </c>
      <c r="G1376">
        <f>VLOOKUP(B1376,[1]Arkusz5!$A$3:$Y$2185,6,FALSE)</f>
        <v>0</v>
      </c>
      <c r="H1376">
        <f>VLOOKUP(B1376,[1]Arkusz5!$A$3:$Y$2185,7,FALSE)</f>
        <v>0</v>
      </c>
      <c r="I1376">
        <f>VLOOKUP(B1376,[1]Arkusz5!$A$3:$Y$2185,8,FALSE)</f>
        <v>0</v>
      </c>
      <c r="J1376" t="str">
        <f>VLOOKUP(B1376,[1]Arkusz5!$A$3:$Y$2185,9,FALSE)</f>
        <v>Wielkopolski Park Narodowy</v>
      </c>
      <c r="K1376">
        <f>VLOOKUP(B1376,[1]Arkusz5!$A$3:$Y$2185,10,FALSE)</f>
        <v>0</v>
      </c>
      <c r="L1376">
        <f>VLOOKUP(B1376,[1]Arkusz5!$A$3:$Y$2185,11,FALSE)</f>
        <v>0</v>
      </c>
      <c r="M1376">
        <f>VLOOKUP(B1376,[1]Arkusz5!$A$3:$Y$2185,12,FALSE)</f>
        <v>0</v>
      </c>
      <c r="N1376">
        <f>VLOOKUP(B1376,[1]Arkusz5!$A$3:$Y$2185,13,FALSE)</f>
        <v>0</v>
      </c>
      <c r="O1376">
        <f>VLOOKUP(B1376,[1]Arkusz5!$A$3:$Y$2185,14,FALSE)</f>
        <v>0</v>
      </c>
      <c r="P1376">
        <f>VLOOKUP(B1376,[1]Arkusz5!$A$3:$Y$2185,15,FALSE)</f>
        <v>0</v>
      </c>
      <c r="Q1376" t="str">
        <f>VLOOKUP(B1376,[1]Arkusz5!$A$3:$Y$2185,16,FALSE)</f>
        <v>PLH300010</v>
      </c>
      <c r="R1376" t="str">
        <f>VLOOKUP(B1376,[1]Arkusz5!$A$3:$Y$2185,17,FALSE)</f>
        <v>Ostoja Wielkopolska</v>
      </c>
      <c r="S1376" t="str">
        <f>VLOOKUP(B1376,[1]Arkusz5!$A$3:$Y$2185,18,FALSE)</f>
        <v>Europa</v>
      </c>
      <c r="T1376" t="str">
        <f>VLOOKUP(B1376,[1]Arkusz5!$A$3:$Y$2185,19,FALSE)</f>
        <v>Polska</v>
      </c>
      <c r="U1376" t="str">
        <f>VLOOKUP(B1376,[1]Arkusz5!$A$3:$Y$2185,20,FALSE)</f>
        <v>wielkopolskie</v>
      </c>
      <c r="V1376" t="str">
        <f>VLOOKUP(B1376,[1]Arkusz5!$A$3:$Y$2185,21,FALSE)</f>
        <v>poznański</v>
      </c>
      <c r="W1376" t="str">
        <f>VLOOKUP(B1376,[1]Arkusz5!$A$3:$Y$2185,22,FALSE)</f>
        <v>Komorniki</v>
      </c>
      <c r="X1376" t="str">
        <f>VLOOKUP(B1376,[1]Arkusz5!$A$3:$Y$2185,23,FALSE)</f>
        <v>315.52 Poznański Przełom Warty</v>
      </c>
      <c r="Y1376" t="str">
        <f>VLOOKUP(B1376,[1]Arkusz5!$A$3:$Y$2185,24,FALSE)</f>
        <v>Continental Bio-geographical Region</v>
      </c>
      <c r="Z1376" t="str">
        <f>VLOOKUP(B1376,[1]Arkusz5!$A$3:$Y$2185,25,FALSE)</f>
        <v>Pino-Quercetum (=Querco-Pinetum + Serratulo-Pinetum)</v>
      </c>
    </row>
    <row r="1377" spans="1:26" x14ac:dyDescent="0.25">
      <c r="A1377">
        <v>1376</v>
      </c>
      <c r="B1377" t="s">
        <v>8022</v>
      </c>
      <c r="C1377" t="str">
        <f>VLOOKUP(B1377,[1]Arkusz5!$A$3:$Y$2185,2,FALSE)</f>
        <v>52.4466</v>
      </c>
      <c r="D1377" t="str">
        <f>VLOOKUP(B1377,[1]Arkusz5!$A$3:$Y$2185,3,FALSE)</f>
        <v>17.0801</v>
      </c>
      <c r="E1377" t="str">
        <f>VLOOKUP(B1377,[1]Arkusz5!$A$3:$Y$2185,4,FALSE)</f>
        <v>33UXU41</v>
      </c>
      <c r="F1377" t="str">
        <f>VLOOKUP(B1377,[1]Arkusz5!$A$3:$Y$2185,5,FALSE)</f>
        <v>BC99</v>
      </c>
      <c r="G1377">
        <f>VLOOKUP(B1377,[1]Arkusz5!$A$3:$Y$2185,6,FALSE)</f>
        <v>0</v>
      </c>
      <c r="H1377">
        <f>VLOOKUP(B1377,[1]Arkusz5!$A$3:$Y$2185,7,FALSE)</f>
        <v>0</v>
      </c>
      <c r="I1377">
        <f>VLOOKUP(B1377,[1]Arkusz5!$A$3:$Y$2185,8,FALSE)</f>
        <v>0</v>
      </c>
      <c r="J1377">
        <f>VLOOKUP(B1377,[1]Arkusz5!$A$3:$Y$2185,9,FALSE)</f>
        <v>0</v>
      </c>
      <c r="K1377">
        <f>VLOOKUP(B1377,[1]Arkusz5!$A$3:$Y$2185,10,FALSE)</f>
        <v>0</v>
      </c>
      <c r="L1377">
        <f>VLOOKUP(B1377,[1]Arkusz5!$A$3:$Y$2185,11,FALSE)</f>
        <v>0</v>
      </c>
      <c r="M1377">
        <f>VLOOKUP(B1377,[1]Arkusz5!$A$3:$Y$2185,12,FALSE)</f>
        <v>0</v>
      </c>
      <c r="N1377">
        <f>VLOOKUP(B1377,[1]Arkusz5!$A$3:$Y$2185,13,FALSE)</f>
        <v>0</v>
      </c>
      <c r="O1377">
        <f>VLOOKUP(B1377,[1]Arkusz5!$A$3:$Y$2185,14,FALSE)</f>
        <v>0</v>
      </c>
      <c r="P1377">
        <f>VLOOKUP(B1377,[1]Arkusz5!$A$3:$Y$2185,15,FALSE)</f>
        <v>0</v>
      </c>
      <c r="Q1377">
        <f>VLOOKUP(B1377,[1]Arkusz5!$A$3:$Y$2185,16,FALSE)</f>
        <v>0</v>
      </c>
      <c r="R1377">
        <f>VLOOKUP(B1377,[1]Arkusz5!$A$3:$Y$2185,17,FALSE)</f>
        <v>0</v>
      </c>
      <c r="S1377" t="str">
        <f>VLOOKUP(B1377,[1]Arkusz5!$A$3:$Y$2185,18,FALSE)</f>
        <v>Europa</v>
      </c>
      <c r="T1377" t="str">
        <f>VLOOKUP(B1377,[1]Arkusz5!$A$3:$Y$2185,19,FALSE)</f>
        <v>Polska</v>
      </c>
      <c r="U1377" t="str">
        <f>VLOOKUP(B1377,[1]Arkusz5!$A$3:$Y$2185,20,FALSE)</f>
        <v>wielkopolskie</v>
      </c>
      <c r="V1377" t="str">
        <f>VLOOKUP(B1377,[1]Arkusz5!$A$3:$Y$2185,21,FALSE)</f>
        <v>poznański</v>
      </c>
      <c r="W1377" t="str">
        <f>VLOOKUP(B1377,[1]Arkusz5!$A$3:$Y$2185,22,FALSE)</f>
        <v>Swarzędz</v>
      </c>
      <c r="X1377" t="str">
        <f>VLOOKUP(B1377,[1]Arkusz5!$A$3:$Y$2185,23,FALSE)</f>
        <v>315.56 Równina Wrzesińska</v>
      </c>
      <c r="Y1377" t="str">
        <f>VLOOKUP(B1377,[1]Arkusz5!$A$3:$Y$2185,24,FALSE)</f>
        <v>Continental Bio-geographical Region</v>
      </c>
      <c r="Z1377" t="str">
        <f>VLOOKUP(B1377,[1]Arkusz5!$A$3:$Y$2185,25,FALSE)</f>
        <v>Galio-Carpinetum</v>
      </c>
    </row>
    <row r="1378" spans="1:26" x14ac:dyDescent="0.25">
      <c r="A1378">
        <v>1377</v>
      </c>
      <c r="B1378" t="s">
        <v>8028</v>
      </c>
      <c r="C1378" t="str">
        <f>VLOOKUP(B1378,[1]Arkusz5!$A$3:$Y$2185,2,FALSE)</f>
        <v>52.001643</v>
      </c>
      <c r="D1378" t="str">
        <f>VLOOKUP(B1378,[1]Arkusz5!$A$3:$Y$2185,3,FALSE)</f>
        <v>16.169587</v>
      </c>
      <c r="E1378" t="str">
        <f>VLOOKUP(B1378,[1]Arkusz5!$A$3:$Y$2185,4,FALSE)</f>
        <v>33UWT86</v>
      </c>
      <c r="F1378" t="str">
        <f>VLOOKUP(B1378,[1]Arkusz5!$A$3:$Y$2185,5,FALSE)</f>
        <v>BD43</v>
      </c>
      <c r="G1378">
        <f>VLOOKUP(B1378,[1]Arkusz5!$A$3:$Y$2185,6,FALSE)</f>
        <v>0</v>
      </c>
      <c r="H1378">
        <f>VLOOKUP(B1378,[1]Arkusz5!$A$3:$Y$2185,7,FALSE)</f>
        <v>0</v>
      </c>
      <c r="I1378">
        <f>VLOOKUP(B1378,[1]Arkusz5!$A$3:$Y$2185,8,FALSE)</f>
        <v>0</v>
      </c>
      <c r="J1378">
        <f>VLOOKUP(B1378,[1]Arkusz5!$A$3:$Y$2185,9,FALSE)</f>
        <v>0</v>
      </c>
      <c r="K1378">
        <f>VLOOKUP(B1378,[1]Arkusz5!$A$3:$Y$2185,10,FALSE)</f>
        <v>0</v>
      </c>
      <c r="L1378">
        <f>VLOOKUP(B1378,[1]Arkusz5!$A$3:$Y$2185,11,FALSE)</f>
        <v>0</v>
      </c>
      <c r="M1378">
        <f>VLOOKUP(B1378,[1]Arkusz5!$A$3:$Y$2185,12,FALSE)</f>
        <v>0</v>
      </c>
      <c r="N1378" t="str">
        <f>VLOOKUP(B1378,[1]Arkusz5!$A$3:$Y$2185,13,FALSE)</f>
        <v>Przemęcko-Wschowski i kompleks leśny Włoszakowice</v>
      </c>
      <c r="O1378">
        <f>VLOOKUP(B1378,[1]Arkusz5!$A$3:$Y$2185,14,FALSE)</f>
        <v>0</v>
      </c>
      <c r="P1378">
        <f>VLOOKUP(B1378,[1]Arkusz5!$A$3:$Y$2185,15,FALSE)</f>
        <v>0</v>
      </c>
      <c r="Q1378">
        <f>VLOOKUP(B1378,[1]Arkusz5!$A$3:$Y$2185,16,FALSE)</f>
        <v>0</v>
      </c>
      <c r="R1378">
        <f>VLOOKUP(B1378,[1]Arkusz5!$A$3:$Y$2185,17,FALSE)</f>
        <v>0</v>
      </c>
      <c r="S1378" t="str">
        <f>VLOOKUP(B1378,[1]Arkusz5!$A$3:$Y$2185,18,FALSE)</f>
        <v>Europa</v>
      </c>
      <c r="T1378" t="str">
        <f>VLOOKUP(B1378,[1]Arkusz5!$A$3:$Y$2185,19,FALSE)</f>
        <v>Polska</v>
      </c>
      <c r="U1378" t="str">
        <f>VLOOKUP(B1378,[1]Arkusz5!$A$3:$Y$2185,20,FALSE)</f>
        <v>wielkopolskie</v>
      </c>
      <c r="V1378" t="str">
        <f>VLOOKUP(B1378,[1]Arkusz5!$A$3:$Y$2185,21,FALSE)</f>
        <v>wolsztyński</v>
      </c>
      <c r="W1378" t="str">
        <f>VLOOKUP(B1378,[1]Arkusz5!$A$3:$Y$2185,22,FALSE)</f>
        <v>Przemęt</v>
      </c>
      <c r="X1378" t="str">
        <f>VLOOKUP(B1378,[1]Arkusz5!$A$3:$Y$2185,23,FALSE)</f>
        <v>315.81 Pojezierze Sławskie</v>
      </c>
      <c r="Y1378" t="str">
        <f>VLOOKUP(B1378,[1]Arkusz5!$A$3:$Y$2185,24,FALSE)</f>
        <v>Continental Bio-geographical Region</v>
      </c>
      <c r="Z1378" t="str">
        <f>VLOOKUP(B1378,[1]Arkusz5!$A$3:$Y$2185,25,FALSE)</f>
        <v>Pino-Quercetum (=Querco-Pinetum + Serratulo-Pinetum)</v>
      </c>
    </row>
    <row r="1379" spans="1:26" x14ac:dyDescent="0.25">
      <c r="A1379">
        <v>1378</v>
      </c>
      <c r="B1379" t="s">
        <v>8034</v>
      </c>
      <c r="C1379" t="str">
        <f>VLOOKUP(B1379,[1]Arkusz5!$A$3:$Y$2185,2,FALSE)</f>
        <v>52.285266</v>
      </c>
      <c r="D1379" t="str">
        <f>VLOOKUP(B1379,[1]Arkusz5!$A$3:$Y$2185,3,FALSE)</f>
        <v>18.204782</v>
      </c>
      <c r="E1379" t="str">
        <f>VLOOKUP(B1379,[1]Arkusz5!$A$3:$Y$2185,4,FALSE)</f>
        <v>34UCC09</v>
      </c>
      <c r="F1379" t="str">
        <f>VLOOKUP(B1379,[1]Arkusz5!$A$3:$Y$2185,5,FALSE)</f>
        <v>CD17</v>
      </c>
      <c r="G1379">
        <f>VLOOKUP(B1379,[1]Arkusz5!$A$3:$Y$2185,6,FALSE)</f>
        <v>0</v>
      </c>
      <c r="H1379">
        <f>VLOOKUP(B1379,[1]Arkusz5!$A$3:$Y$2185,7,FALSE)</f>
        <v>0</v>
      </c>
      <c r="I1379">
        <f>VLOOKUP(B1379,[1]Arkusz5!$A$3:$Y$2185,8,FALSE)</f>
        <v>0</v>
      </c>
      <c r="J1379">
        <f>VLOOKUP(B1379,[1]Arkusz5!$A$3:$Y$2185,9,FALSE)</f>
        <v>0</v>
      </c>
      <c r="K1379">
        <f>VLOOKUP(B1379,[1]Arkusz5!$A$3:$Y$2185,10,FALSE)</f>
        <v>0</v>
      </c>
      <c r="L1379" t="str">
        <f>VLOOKUP(B1379,[1]Arkusz5!$A$3:$Y$2185,11,FALSE)</f>
        <v>Sokółki</v>
      </c>
      <c r="M1379" t="str">
        <f>VLOOKUP(B1379,[1]Arkusz5!$A$3:$Y$2185,12,FALSE)</f>
        <v>leśny</v>
      </c>
      <c r="N1379" t="str">
        <f>VLOOKUP(B1379,[1]Arkusz5!$A$3:$Y$2185,13,FALSE)</f>
        <v>Powidzko-Bieniszewski</v>
      </c>
      <c r="O1379">
        <f>VLOOKUP(B1379,[1]Arkusz5!$A$3:$Y$2185,14,FALSE)</f>
        <v>0</v>
      </c>
      <c r="P1379">
        <f>VLOOKUP(B1379,[1]Arkusz5!$A$3:$Y$2185,15,FALSE)</f>
        <v>0</v>
      </c>
      <c r="Q1379" t="str">
        <f>VLOOKUP(B1379,[1]Arkusz5!$A$3:$Y$2185,16,FALSE)</f>
        <v>PLH300011</v>
      </c>
      <c r="R1379" t="str">
        <f>VLOOKUP(B1379,[1]Arkusz5!$A$3:$Y$2185,17,FALSE)</f>
        <v>Puszcza Bieniszewska</v>
      </c>
      <c r="S1379" t="str">
        <f>VLOOKUP(B1379,[1]Arkusz5!$A$3:$Y$2185,18,FALSE)</f>
        <v>Europa</v>
      </c>
      <c r="T1379" t="str">
        <f>VLOOKUP(B1379,[1]Arkusz5!$A$3:$Y$2185,19,FALSE)</f>
        <v>Polska</v>
      </c>
      <c r="U1379" t="str">
        <f>VLOOKUP(B1379,[1]Arkusz5!$A$3:$Y$2185,20,FALSE)</f>
        <v>wielkopolskie</v>
      </c>
      <c r="V1379" t="str">
        <f>VLOOKUP(B1379,[1]Arkusz5!$A$3:$Y$2185,21,FALSE)</f>
        <v>koniński</v>
      </c>
      <c r="W1379" t="str">
        <f>VLOOKUP(B1379,[1]Arkusz5!$A$3:$Y$2185,22,FALSE)</f>
        <v>Kazimierz Biskupi</v>
      </c>
      <c r="X1379" t="str">
        <f>VLOOKUP(B1379,[1]Arkusz5!$A$3:$Y$2185,23,FALSE)</f>
        <v>315.54 Pojezierze Gnieźnieńskie</v>
      </c>
      <c r="Y1379" t="str">
        <f>VLOOKUP(B1379,[1]Arkusz5!$A$3:$Y$2185,24,FALSE)</f>
        <v>Continental Bio-geographical Region</v>
      </c>
      <c r="Z1379" t="str">
        <f>VLOOKUP(B1379,[1]Arkusz5!$A$3:$Y$2185,25,FALSE)</f>
        <v>Fraxino-Alnetum (=Circaeo-Alnetum)</v>
      </c>
    </row>
    <row r="1380" spans="1:26" x14ac:dyDescent="0.25">
      <c r="A1380">
        <v>1379</v>
      </c>
      <c r="B1380" t="s">
        <v>8039</v>
      </c>
      <c r="C1380" t="str">
        <f>VLOOKUP(B1380,[1]Arkusz5!$A$3:$Y$2185,2,FALSE)</f>
        <v>51.897676</v>
      </c>
      <c r="D1380" t="str">
        <f>VLOOKUP(B1380,[1]Arkusz5!$A$3:$Y$2185,3,FALSE)</f>
        <v>17.027945</v>
      </c>
      <c r="E1380" t="str">
        <f>VLOOKUP(B1380,[1]Arkusz5!$A$3:$Y$2185,4,FALSE)</f>
        <v>33UXT35</v>
      </c>
      <c r="F1380" t="str">
        <f>VLOOKUP(B1380,[1]Arkusz5!$A$3:$Y$2185,5,FALSE)</f>
        <v>BD59</v>
      </c>
      <c r="G1380">
        <f>VLOOKUP(B1380,[1]Arkusz5!$A$3:$Y$2185,6,FALSE)</f>
        <v>0</v>
      </c>
      <c r="H1380">
        <f>VLOOKUP(B1380,[1]Arkusz5!$A$3:$Y$2185,7,FALSE)</f>
        <v>0</v>
      </c>
      <c r="I1380">
        <f>VLOOKUP(B1380,[1]Arkusz5!$A$3:$Y$2185,8,FALSE)</f>
        <v>0</v>
      </c>
      <c r="J1380">
        <f>VLOOKUP(B1380,[1]Arkusz5!$A$3:$Y$2185,9,FALSE)</f>
        <v>0</v>
      </c>
      <c r="K1380">
        <f>VLOOKUP(B1380,[1]Arkusz5!$A$3:$Y$2185,10,FALSE)</f>
        <v>0</v>
      </c>
      <c r="L1380">
        <f>VLOOKUP(B1380,[1]Arkusz5!$A$3:$Y$2185,11,FALSE)</f>
        <v>0</v>
      </c>
      <c r="M1380">
        <f>VLOOKUP(B1380,[1]Arkusz5!$A$3:$Y$2185,12,FALSE)</f>
        <v>0</v>
      </c>
      <c r="N1380" t="str">
        <f>VLOOKUP(B1380,[1]Arkusz5!$A$3:$Y$2185,13,FALSE)</f>
        <v>Krzywińsko-Osiecki wraz z zadrzewieniami generała Dezyderego Chłapowskiego i kompleksem leśnym Osieczna-Góra</v>
      </c>
      <c r="O1380">
        <f>VLOOKUP(B1380,[1]Arkusz5!$A$3:$Y$2185,14,FALSE)</f>
        <v>0</v>
      </c>
      <c r="P1380">
        <f>VLOOKUP(B1380,[1]Arkusz5!$A$3:$Y$2185,15,FALSE)</f>
        <v>0</v>
      </c>
      <c r="Q1380">
        <f>VLOOKUP(B1380,[1]Arkusz5!$A$3:$Y$2185,16,FALSE)</f>
        <v>0</v>
      </c>
      <c r="R1380">
        <f>VLOOKUP(B1380,[1]Arkusz5!$A$3:$Y$2185,17,FALSE)</f>
        <v>0</v>
      </c>
      <c r="S1380" t="str">
        <f>VLOOKUP(B1380,[1]Arkusz5!$A$3:$Y$2185,18,FALSE)</f>
        <v>Europa</v>
      </c>
      <c r="T1380" t="str">
        <f>VLOOKUP(B1380,[1]Arkusz5!$A$3:$Y$2185,19,FALSE)</f>
        <v>Polska</v>
      </c>
      <c r="U1380" t="str">
        <f>VLOOKUP(B1380,[1]Arkusz5!$A$3:$Y$2185,20,FALSE)</f>
        <v>wielkopolskie</v>
      </c>
      <c r="V1380" t="str">
        <f>VLOOKUP(B1380,[1]Arkusz5!$A$3:$Y$2185,21,FALSE)</f>
        <v>gostyński</v>
      </c>
      <c r="W1380" t="str">
        <f>VLOOKUP(B1380,[1]Arkusz5!$A$3:$Y$2185,22,FALSE)</f>
        <v>Gostyń</v>
      </c>
      <c r="X1380" t="str">
        <f>VLOOKUP(B1380,[1]Arkusz5!$A$3:$Y$2185,23,FALSE)</f>
        <v>318.11 Wysoczyzna Leszczyńska</v>
      </c>
      <c r="Y1380" t="str">
        <f>VLOOKUP(B1380,[1]Arkusz5!$A$3:$Y$2185,24,FALSE)</f>
        <v>Continental Bio-geographical Region</v>
      </c>
      <c r="Z1380" t="str">
        <f>VLOOKUP(B1380,[1]Arkusz5!$A$3:$Y$2185,25,FALSE)</f>
        <v>Galio-Carpinetum</v>
      </c>
    </row>
    <row r="1381" spans="1:26" x14ac:dyDescent="0.25">
      <c r="A1381">
        <v>1380</v>
      </c>
      <c r="B1381" t="s">
        <v>8047</v>
      </c>
      <c r="C1381" t="str">
        <f>VLOOKUP(B1381,[1]Arkusz5!$A$3:$Y$2185,2,FALSE)</f>
        <v>52.4957967</v>
      </c>
      <c r="D1381" t="str">
        <f>VLOOKUP(B1381,[1]Arkusz5!$A$3:$Y$2185,3,FALSE)</f>
        <v>17.6029116</v>
      </c>
      <c r="E1381" t="str">
        <f>VLOOKUP(B1381,[1]Arkusz5!$A$3:$Y$2185,4,FALSE)</f>
        <v>33UXU71</v>
      </c>
      <c r="F1381" t="str">
        <f>VLOOKUP(B1381,[1]Arkusz5!$A$3:$Y$2185,5,FALSE)</f>
        <v>CC93</v>
      </c>
      <c r="G1381">
        <f>VLOOKUP(B1381,[1]Arkusz5!$A$3:$Y$2185,6,FALSE)</f>
        <v>0</v>
      </c>
      <c r="H1381">
        <f>VLOOKUP(B1381,[1]Arkusz5!$A$3:$Y$2185,7,FALSE)</f>
        <v>0</v>
      </c>
      <c r="I1381">
        <f>VLOOKUP(B1381,[1]Arkusz5!$A$3:$Y$2185,8,FALSE)</f>
        <v>0</v>
      </c>
      <c r="J1381">
        <f>VLOOKUP(B1381,[1]Arkusz5!$A$3:$Y$2185,9,FALSE)</f>
        <v>0</v>
      </c>
      <c r="K1381">
        <f>VLOOKUP(B1381,[1]Arkusz5!$A$3:$Y$2185,10,FALSE)</f>
        <v>0</v>
      </c>
      <c r="L1381">
        <f>VLOOKUP(B1381,[1]Arkusz5!$A$3:$Y$2185,11,FALSE)</f>
        <v>0</v>
      </c>
      <c r="M1381">
        <f>VLOOKUP(B1381,[1]Arkusz5!$A$3:$Y$2185,12,FALSE)</f>
        <v>0</v>
      </c>
      <c r="N1381">
        <f>VLOOKUP(B1381,[1]Arkusz5!$A$3:$Y$2185,13,FALSE)</f>
        <v>0</v>
      </c>
      <c r="O1381">
        <f>VLOOKUP(B1381,[1]Arkusz5!$A$3:$Y$2185,14,FALSE)</f>
        <v>0</v>
      </c>
      <c r="P1381">
        <f>VLOOKUP(B1381,[1]Arkusz5!$A$3:$Y$2185,15,FALSE)</f>
        <v>0</v>
      </c>
      <c r="Q1381">
        <f>VLOOKUP(B1381,[1]Arkusz5!$A$3:$Y$2185,16,FALSE)</f>
        <v>0</v>
      </c>
      <c r="R1381">
        <f>VLOOKUP(B1381,[1]Arkusz5!$A$3:$Y$2185,17,FALSE)</f>
        <v>0</v>
      </c>
      <c r="S1381" t="str">
        <f>VLOOKUP(B1381,[1]Arkusz5!$A$3:$Y$2185,18,FALSE)</f>
        <v>Europa</v>
      </c>
      <c r="T1381" t="str">
        <f>VLOOKUP(B1381,[1]Arkusz5!$A$3:$Y$2185,19,FALSE)</f>
        <v>Polska</v>
      </c>
      <c r="U1381" t="str">
        <f>VLOOKUP(B1381,[1]Arkusz5!$A$3:$Y$2185,20,FALSE)</f>
        <v>wielkopolskie</v>
      </c>
      <c r="V1381" t="str">
        <f>VLOOKUP(B1381,[1]Arkusz5!$A$3:$Y$2185,21,FALSE)</f>
        <v>gnieźnieński</v>
      </c>
      <c r="W1381" t="str">
        <f>VLOOKUP(B1381,[1]Arkusz5!$A$3:$Y$2185,22,FALSE)</f>
        <v>Gniezno</v>
      </c>
      <c r="X1381" t="str">
        <f>VLOOKUP(B1381,[1]Arkusz5!$A$3:$Y$2185,23,FALSE)</f>
        <v>315.56 Równina Wrzesińska</v>
      </c>
      <c r="Y1381" t="str">
        <f>VLOOKUP(B1381,[1]Arkusz5!$A$3:$Y$2185,24,FALSE)</f>
        <v>Continental Bio-geographical Region</v>
      </c>
      <c r="Z1381" t="str">
        <f>VLOOKUP(B1381,[1]Arkusz5!$A$3:$Y$2185,25,FALSE)</f>
        <v>Pino-Quercetum (=Querco-Pinetum + Serratulo-Pinetum)</v>
      </c>
    </row>
    <row r="1382" spans="1:26" x14ac:dyDescent="0.25">
      <c r="A1382">
        <v>1381</v>
      </c>
      <c r="B1382" t="s">
        <v>8051</v>
      </c>
      <c r="C1382" t="str">
        <f>VLOOKUP(B1382,[1]Arkusz5!$A$3:$Y$2185,2,FALSE)</f>
        <v>52.393218</v>
      </c>
      <c r="D1382" t="str">
        <f>VLOOKUP(B1382,[1]Arkusz5!$A$3:$Y$2185,3,FALSE)</f>
        <v>17.003778</v>
      </c>
      <c r="E1382" t="str">
        <f>VLOOKUP(B1382,[1]Arkusz5!$A$3:$Y$2185,4,FALSE)</f>
        <v>33UXU30</v>
      </c>
      <c r="F1382" t="str">
        <f>VLOOKUP(B1382,[1]Arkusz5!$A$3:$Y$2185,5,FALSE)</f>
        <v>BD09</v>
      </c>
      <c r="G1382">
        <f>VLOOKUP(B1382,[1]Arkusz5!$A$3:$Y$2185,6,FALSE)</f>
        <v>0</v>
      </c>
      <c r="H1382">
        <f>VLOOKUP(B1382,[1]Arkusz5!$A$3:$Y$2185,7,FALSE)</f>
        <v>0</v>
      </c>
      <c r="I1382">
        <f>VLOOKUP(B1382,[1]Arkusz5!$A$3:$Y$2185,8,FALSE)</f>
        <v>0</v>
      </c>
      <c r="J1382">
        <f>VLOOKUP(B1382,[1]Arkusz5!$A$3:$Y$2185,9,FALSE)</f>
        <v>0</v>
      </c>
      <c r="K1382">
        <f>VLOOKUP(B1382,[1]Arkusz5!$A$3:$Y$2185,10,FALSE)</f>
        <v>0</v>
      </c>
      <c r="L1382">
        <f>VLOOKUP(B1382,[1]Arkusz5!$A$3:$Y$2185,11,FALSE)</f>
        <v>0</v>
      </c>
      <c r="M1382">
        <f>VLOOKUP(B1382,[1]Arkusz5!$A$3:$Y$2185,12,FALSE)</f>
        <v>0</v>
      </c>
      <c r="N1382">
        <f>VLOOKUP(B1382,[1]Arkusz5!$A$3:$Y$2185,13,FALSE)</f>
        <v>0</v>
      </c>
      <c r="O1382">
        <f>VLOOKUP(B1382,[1]Arkusz5!$A$3:$Y$2185,14,FALSE)</f>
        <v>0</v>
      </c>
      <c r="P1382">
        <f>VLOOKUP(B1382,[1]Arkusz5!$A$3:$Y$2185,15,FALSE)</f>
        <v>0</v>
      </c>
      <c r="Q1382">
        <f>VLOOKUP(B1382,[1]Arkusz5!$A$3:$Y$2185,16,FALSE)</f>
        <v>0</v>
      </c>
      <c r="R1382">
        <f>VLOOKUP(B1382,[1]Arkusz5!$A$3:$Y$2185,17,FALSE)</f>
        <v>0</v>
      </c>
      <c r="S1382" t="str">
        <f>VLOOKUP(B1382,[1]Arkusz5!$A$3:$Y$2185,18,FALSE)</f>
        <v>Europa</v>
      </c>
      <c r="T1382" t="str">
        <f>VLOOKUP(B1382,[1]Arkusz5!$A$3:$Y$2185,19,FALSE)</f>
        <v>Polska</v>
      </c>
      <c r="U1382" t="str">
        <f>VLOOKUP(B1382,[1]Arkusz5!$A$3:$Y$2185,20,FALSE)</f>
        <v>wielkopolskie</v>
      </c>
      <c r="V1382" t="str">
        <f>VLOOKUP(B1382,[1]Arkusz5!$A$3:$Y$2185,21,FALSE)</f>
        <v>Poznań</v>
      </c>
      <c r="W1382" t="str">
        <f>VLOOKUP(B1382,[1]Arkusz5!$A$3:$Y$2185,22,FALSE)</f>
        <v>Poznań</v>
      </c>
      <c r="X1382" t="str">
        <f>VLOOKUP(B1382,[1]Arkusz5!$A$3:$Y$2185,23,FALSE)</f>
        <v>315.56 Równina Wrzesińska</v>
      </c>
      <c r="Y1382" t="str">
        <f>VLOOKUP(B1382,[1]Arkusz5!$A$3:$Y$2185,24,FALSE)</f>
        <v>Continental Bio-geographical Region</v>
      </c>
      <c r="Z1382" t="str">
        <f>VLOOKUP(B1382,[1]Arkusz5!$A$3:$Y$2185,25,FALSE)</f>
        <v>Galio-Carpinetum</v>
      </c>
    </row>
    <row r="1383" spans="1:26" x14ac:dyDescent="0.25">
      <c r="A1383">
        <v>1382</v>
      </c>
      <c r="B1383" t="s">
        <v>8059</v>
      </c>
      <c r="C1383" t="str">
        <f>VLOOKUP(B1383,[1]Arkusz5!$A$3:$Y$2185,2,FALSE)</f>
        <v>52.4714</v>
      </c>
      <c r="D1383" t="str">
        <f>VLOOKUP(B1383,[1]Arkusz5!$A$3:$Y$2185,3,FALSE)</f>
        <v>17.2148</v>
      </c>
      <c r="E1383" t="str">
        <f>VLOOKUP(B1383,[1]Arkusz5!$A$3:$Y$2185,4,FALSE)</f>
        <v>33UXU51</v>
      </c>
      <c r="F1383" t="str">
        <f>VLOOKUP(B1383,[1]Arkusz5!$A$3:$Y$2185,5,FALSE)</f>
        <v>CC90</v>
      </c>
      <c r="G1383">
        <f>VLOOKUP(B1383,[1]Arkusz5!$A$3:$Y$2185,6,FALSE)</f>
        <v>0</v>
      </c>
      <c r="H1383">
        <f>VLOOKUP(B1383,[1]Arkusz5!$A$3:$Y$2185,7,FALSE)</f>
        <v>0</v>
      </c>
      <c r="I1383">
        <f>VLOOKUP(B1383,[1]Arkusz5!$A$3:$Y$2185,8,FALSE)</f>
        <v>0</v>
      </c>
      <c r="J1383">
        <f>VLOOKUP(B1383,[1]Arkusz5!$A$3:$Y$2185,9,FALSE)</f>
        <v>0</v>
      </c>
      <c r="K1383" t="str">
        <f>VLOOKUP(B1383,[1]Arkusz5!$A$3:$Y$2185,10,FALSE)</f>
        <v>Park Krajobrazowy Promno - otulina</v>
      </c>
      <c r="L1383">
        <f>VLOOKUP(B1383,[1]Arkusz5!$A$3:$Y$2185,11,FALSE)</f>
        <v>0</v>
      </c>
      <c r="M1383">
        <f>VLOOKUP(B1383,[1]Arkusz5!$A$3:$Y$2185,12,FALSE)</f>
        <v>0</v>
      </c>
      <c r="N1383">
        <f>VLOOKUP(B1383,[1]Arkusz5!$A$3:$Y$2185,13,FALSE)</f>
        <v>0</v>
      </c>
      <c r="O1383">
        <f>VLOOKUP(B1383,[1]Arkusz5!$A$3:$Y$2185,14,FALSE)</f>
        <v>0</v>
      </c>
      <c r="P1383">
        <f>VLOOKUP(B1383,[1]Arkusz5!$A$3:$Y$2185,15,FALSE)</f>
        <v>0</v>
      </c>
      <c r="Q1383">
        <f>VLOOKUP(B1383,[1]Arkusz5!$A$3:$Y$2185,16,FALSE)</f>
        <v>0</v>
      </c>
      <c r="R1383">
        <f>VLOOKUP(B1383,[1]Arkusz5!$A$3:$Y$2185,17,FALSE)</f>
        <v>0</v>
      </c>
      <c r="S1383" t="str">
        <f>VLOOKUP(B1383,[1]Arkusz5!$A$3:$Y$2185,18,FALSE)</f>
        <v>Europa</v>
      </c>
      <c r="T1383" t="str">
        <f>VLOOKUP(B1383,[1]Arkusz5!$A$3:$Y$2185,19,FALSE)</f>
        <v>Polska</v>
      </c>
      <c r="U1383" t="str">
        <f>VLOOKUP(B1383,[1]Arkusz5!$A$3:$Y$2185,20,FALSE)</f>
        <v>wielkopolskie</v>
      </c>
      <c r="V1383" t="str">
        <f>VLOOKUP(B1383,[1]Arkusz5!$A$3:$Y$2185,21,FALSE)</f>
        <v>poznański</v>
      </c>
      <c r="W1383" t="str">
        <f>VLOOKUP(B1383,[1]Arkusz5!$A$3:$Y$2185,22,FALSE)</f>
        <v>Pobiedziska</v>
      </c>
      <c r="X1383" t="str">
        <f>VLOOKUP(B1383,[1]Arkusz5!$A$3:$Y$2185,23,FALSE)</f>
        <v>315.56 Równina Wrzesińska</v>
      </c>
      <c r="Y1383" t="str">
        <f>VLOOKUP(B1383,[1]Arkusz5!$A$3:$Y$2185,24,FALSE)</f>
        <v>Continental Bio-geographical Region</v>
      </c>
      <c r="Z1383" t="str">
        <f>VLOOKUP(B1383,[1]Arkusz5!$A$3:$Y$2185,25,FALSE)</f>
        <v>Fraxino-Alnetum (=Circaeo-Alnetum)</v>
      </c>
    </row>
    <row r="1384" spans="1:26" x14ac:dyDescent="0.25">
      <c r="A1384">
        <v>1383</v>
      </c>
      <c r="B1384" t="s">
        <v>8069</v>
      </c>
      <c r="C1384" t="str">
        <f>VLOOKUP(B1384,[1]Arkusz5!$A$3:$Y$2185,2,FALSE)</f>
        <v>52.4714</v>
      </c>
      <c r="D1384" t="str">
        <f>VLOOKUP(B1384,[1]Arkusz5!$A$3:$Y$2185,3,FALSE)</f>
        <v>17.2148</v>
      </c>
      <c r="E1384" t="str">
        <f>VLOOKUP(B1384,[1]Arkusz5!$A$3:$Y$2185,4,FALSE)</f>
        <v>33UXU51</v>
      </c>
      <c r="F1384" t="str">
        <f>VLOOKUP(B1384,[1]Arkusz5!$A$3:$Y$2185,5,FALSE)</f>
        <v>CC90</v>
      </c>
      <c r="G1384">
        <f>VLOOKUP(B1384,[1]Arkusz5!$A$3:$Y$2185,6,FALSE)</f>
        <v>0</v>
      </c>
      <c r="H1384">
        <f>VLOOKUP(B1384,[1]Arkusz5!$A$3:$Y$2185,7,FALSE)</f>
        <v>0</v>
      </c>
      <c r="I1384">
        <f>VLOOKUP(B1384,[1]Arkusz5!$A$3:$Y$2185,8,FALSE)</f>
        <v>0</v>
      </c>
      <c r="J1384">
        <f>VLOOKUP(B1384,[1]Arkusz5!$A$3:$Y$2185,9,FALSE)</f>
        <v>0</v>
      </c>
      <c r="K1384" t="str">
        <f>VLOOKUP(B1384,[1]Arkusz5!$A$3:$Y$2185,10,FALSE)</f>
        <v>Park Krajobrazowy Promno - otulina</v>
      </c>
      <c r="L1384">
        <f>VLOOKUP(B1384,[1]Arkusz5!$A$3:$Y$2185,11,FALSE)</f>
        <v>0</v>
      </c>
      <c r="M1384">
        <f>VLOOKUP(B1384,[1]Arkusz5!$A$3:$Y$2185,12,FALSE)</f>
        <v>0</v>
      </c>
      <c r="N1384">
        <f>VLOOKUP(B1384,[1]Arkusz5!$A$3:$Y$2185,13,FALSE)</f>
        <v>0</v>
      </c>
      <c r="O1384">
        <f>VLOOKUP(B1384,[1]Arkusz5!$A$3:$Y$2185,14,FALSE)</f>
        <v>0</v>
      </c>
      <c r="P1384">
        <f>VLOOKUP(B1384,[1]Arkusz5!$A$3:$Y$2185,15,FALSE)</f>
        <v>0</v>
      </c>
      <c r="Q1384">
        <f>VLOOKUP(B1384,[1]Arkusz5!$A$3:$Y$2185,16,FALSE)</f>
        <v>0</v>
      </c>
      <c r="R1384">
        <f>VLOOKUP(B1384,[1]Arkusz5!$A$3:$Y$2185,17,FALSE)</f>
        <v>0</v>
      </c>
      <c r="S1384" t="str">
        <f>VLOOKUP(B1384,[1]Arkusz5!$A$3:$Y$2185,18,FALSE)</f>
        <v>Europa</v>
      </c>
      <c r="T1384" t="str">
        <f>VLOOKUP(B1384,[1]Arkusz5!$A$3:$Y$2185,19,FALSE)</f>
        <v>Polska</v>
      </c>
      <c r="U1384" t="str">
        <f>VLOOKUP(B1384,[1]Arkusz5!$A$3:$Y$2185,20,FALSE)</f>
        <v>wielkopolskie</v>
      </c>
      <c r="V1384" t="str">
        <f>VLOOKUP(B1384,[1]Arkusz5!$A$3:$Y$2185,21,FALSE)</f>
        <v>poznański</v>
      </c>
      <c r="W1384" t="str">
        <f>VLOOKUP(B1384,[1]Arkusz5!$A$3:$Y$2185,22,FALSE)</f>
        <v>Pobiedziska</v>
      </c>
      <c r="X1384" t="str">
        <f>VLOOKUP(B1384,[1]Arkusz5!$A$3:$Y$2185,23,FALSE)</f>
        <v>315.56 Równina Wrzesińska</v>
      </c>
      <c r="Y1384" t="str">
        <f>VLOOKUP(B1384,[1]Arkusz5!$A$3:$Y$2185,24,FALSE)</f>
        <v>Continental Bio-geographical Region</v>
      </c>
      <c r="Z1384" t="str">
        <f>VLOOKUP(B1384,[1]Arkusz5!$A$3:$Y$2185,25,FALSE)</f>
        <v>Fraxino-Alnetum (=Circaeo-Alnetum)</v>
      </c>
    </row>
    <row r="1385" spans="1:26" x14ac:dyDescent="0.25">
      <c r="A1385">
        <v>1384</v>
      </c>
      <c r="B1385" t="s">
        <v>8070</v>
      </c>
      <c r="C1385" t="str">
        <f>VLOOKUP(B1385,[1]Arkusz5!$A$3:$Y$2185,2,FALSE)</f>
        <v>52.2695</v>
      </c>
      <c r="D1385" t="str">
        <f>VLOOKUP(B1385,[1]Arkusz5!$A$3:$Y$2185,3,FALSE)</f>
        <v>16.7782</v>
      </c>
      <c r="E1385" t="str">
        <f>VLOOKUP(B1385,[1]Arkusz5!$A$3:$Y$2185,4,FALSE)</f>
        <v>33UXT29</v>
      </c>
      <c r="F1385" t="str">
        <f>VLOOKUP(B1385,[1]Arkusz5!$A$3:$Y$2185,5,FALSE)</f>
        <v>BD17</v>
      </c>
      <c r="G1385">
        <f>VLOOKUP(B1385,[1]Arkusz5!$A$3:$Y$2185,6,FALSE)</f>
        <v>0</v>
      </c>
      <c r="H1385">
        <f>VLOOKUP(B1385,[1]Arkusz5!$A$3:$Y$2185,7,FALSE)</f>
        <v>0</v>
      </c>
      <c r="I1385">
        <f>VLOOKUP(B1385,[1]Arkusz5!$A$3:$Y$2185,8,FALSE)</f>
        <v>0</v>
      </c>
      <c r="J1385" t="str">
        <f>VLOOKUP(B1385,[1]Arkusz5!$A$3:$Y$2185,9,FALSE)</f>
        <v>Wielkopolski Park Narodowy</v>
      </c>
      <c r="K1385">
        <f>VLOOKUP(B1385,[1]Arkusz5!$A$3:$Y$2185,10,FALSE)</f>
        <v>0</v>
      </c>
      <c r="L1385">
        <f>VLOOKUP(B1385,[1]Arkusz5!$A$3:$Y$2185,11,FALSE)</f>
        <v>0</v>
      </c>
      <c r="M1385">
        <f>VLOOKUP(B1385,[1]Arkusz5!$A$3:$Y$2185,12,FALSE)</f>
        <v>0</v>
      </c>
      <c r="N1385">
        <f>VLOOKUP(B1385,[1]Arkusz5!$A$3:$Y$2185,13,FALSE)</f>
        <v>0</v>
      </c>
      <c r="O1385">
        <f>VLOOKUP(B1385,[1]Arkusz5!$A$3:$Y$2185,14,FALSE)</f>
        <v>0</v>
      </c>
      <c r="P1385">
        <f>VLOOKUP(B1385,[1]Arkusz5!$A$3:$Y$2185,15,FALSE)</f>
        <v>0</v>
      </c>
      <c r="Q1385" t="str">
        <f>VLOOKUP(B1385,[1]Arkusz5!$A$3:$Y$2185,16,FALSE)</f>
        <v>PLB300017; PLH300010</v>
      </c>
      <c r="R1385" t="str">
        <f>VLOOKUP(B1385,[1]Arkusz5!$A$3:$Y$2185,17,FALSE)</f>
        <v>Ostoja Rogalińska; Ostoja Wielkopolska</v>
      </c>
      <c r="S1385" t="str">
        <f>VLOOKUP(B1385,[1]Arkusz5!$A$3:$Y$2185,18,FALSE)</f>
        <v>Europa</v>
      </c>
      <c r="T1385" t="str">
        <f>VLOOKUP(B1385,[1]Arkusz5!$A$3:$Y$2185,19,FALSE)</f>
        <v>Polska</v>
      </c>
      <c r="U1385" t="str">
        <f>VLOOKUP(B1385,[1]Arkusz5!$A$3:$Y$2185,20,FALSE)</f>
        <v>wielkopolskie</v>
      </c>
      <c r="V1385" t="str">
        <f>VLOOKUP(B1385,[1]Arkusz5!$A$3:$Y$2185,21,FALSE)</f>
        <v>poznański</v>
      </c>
      <c r="W1385" t="str">
        <f>VLOOKUP(B1385,[1]Arkusz5!$A$3:$Y$2185,22,FALSE)</f>
        <v>Stęszew</v>
      </c>
      <c r="X1385" t="str">
        <f>VLOOKUP(B1385,[1]Arkusz5!$A$3:$Y$2185,23,FALSE)</f>
        <v>315.51 Pojezierze Poznańskie</v>
      </c>
      <c r="Y1385" t="str">
        <f>VLOOKUP(B1385,[1]Arkusz5!$A$3:$Y$2185,24,FALSE)</f>
        <v>Continental Bio-geographical Region</v>
      </c>
      <c r="Z1385" t="str">
        <f>VLOOKUP(B1385,[1]Arkusz5!$A$3:$Y$2185,25,FALSE)</f>
        <v>Ficario-Ulmetum chrysosplenietosum</v>
      </c>
    </row>
    <row r="1386" spans="1:26" x14ac:dyDescent="0.25">
      <c r="A1386">
        <v>1385</v>
      </c>
      <c r="B1386" t="s">
        <v>8078</v>
      </c>
      <c r="C1386" t="str">
        <f>VLOOKUP(B1386,[1]Arkusz5!$A$3:$Y$2185,2,FALSE)</f>
        <v>51.7992</v>
      </c>
      <c r="D1386" t="str">
        <f>VLOOKUP(B1386,[1]Arkusz5!$A$3:$Y$2185,3,FALSE)</f>
        <v>16.8455</v>
      </c>
      <c r="E1386" t="str">
        <f>VLOOKUP(B1386,[1]Arkusz5!$A$3:$Y$2185,4,FALSE)</f>
        <v>33UXT24</v>
      </c>
      <c r="F1386" t="str">
        <f>VLOOKUP(B1386,[1]Arkusz5!$A$3:$Y$2185,5,FALSE)</f>
        <v>BD78</v>
      </c>
      <c r="G1386">
        <f>VLOOKUP(B1386,[1]Arkusz5!$A$3:$Y$2185,6,FALSE)</f>
        <v>0</v>
      </c>
      <c r="H1386">
        <f>VLOOKUP(B1386,[1]Arkusz5!$A$3:$Y$2185,7,FALSE)</f>
        <v>0</v>
      </c>
      <c r="I1386">
        <f>VLOOKUP(B1386,[1]Arkusz5!$A$3:$Y$2185,8,FALSE)</f>
        <v>0</v>
      </c>
      <c r="J1386">
        <f>VLOOKUP(B1386,[1]Arkusz5!$A$3:$Y$2185,9,FALSE)</f>
        <v>0</v>
      </c>
      <c r="K1386">
        <f>VLOOKUP(B1386,[1]Arkusz5!$A$3:$Y$2185,10,FALSE)</f>
        <v>0</v>
      </c>
      <c r="L1386">
        <f>VLOOKUP(B1386,[1]Arkusz5!$A$3:$Y$2185,11,FALSE)</f>
        <v>0</v>
      </c>
      <c r="M1386">
        <f>VLOOKUP(B1386,[1]Arkusz5!$A$3:$Y$2185,12,FALSE)</f>
        <v>0</v>
      </c>
      <c r="N1386">
        <f>VLOOKUP(B1386,[1]Arkusz5!$A$3:$Y$2185,13,FALSE)</f>
        <v>0</v>
      </c>
      <c r="O1386">
        <f>VLOOKUP(B1386,[1]Arkusz5!$A$3:$Y$2185,14,FALSE)</f>
        <v>0</v>
      </c>
      <c r="P1386">
        <f>VLOOKUP(B1386,[1]Arkusz5!$A$3:$Y$2185,15,FALSE)</f>
        <v>0</v>
      </c>
      <c r="Q1386">
        <f>VLOOKUP(B1386,[1]Arkusz5!$A$3:$Y$2185,16,FALSE)</f>
        <v>0</v>
      </c>
      <c r="R1386">
        <f>VLOOKUP(B1386,[1]Arkusz5!$A$3:$Y$2185,17,FALSE)</f>
        <v>0</v>
      </c>
      <c r="S1386" t="str">
        <f>VLOOKUP(B1386,[1]Arkusz5!$A$3:$Y$2185,18,FALSE)</f>
        <v>Europa</v>
      </c>
      <c r="T1386" t="str">
        <f>VLOOKUP(B1386,[1]Arkusz5!$A$3:$Y$2185,19,FALSE)</f>
        <v>Polska</v>
      </c>
      <c r="U1386" t="str">
        <f>VLOOKUP(B1386,[1]Arkusz5!$A$3:$Y$2185,20,FALSE)</f>
        <v>wielkopolskie</v>
      </c>
      <c r="V1386" t="str">
        <f>VLOOKUP(B1386,[1]Arkusz5!$A$3:$Y$2185,21,FALSE)</f>
        <v>leszczyński</v>
      </c>
      <c r="W1386" t="str">
        <f>VLOOKUP(B1386,[1]Arkusz5!$A$3:$Y$2185,22,FALSE)</f>
        <v>Krzemieniewo</v>
      </c>
      <c r="X1386" t="str">
        <f>VLOOKUP(B1386,[1]Arkusz5!$A$3:$Y$2185,23,FALSE)</f>
        <v>318.11 Wysoczyzna Leszczyńska</v>
      </c>
      <c r="Y1386" t="str">
        <f>VLOOKUP(B1386,[1]Arkusz5!$A$3:$Y$2185,24,FALSE)</f>
        <v>Continental Bio-geographical Region</v>
      </c>
      <c r="Z1386" t="str">
        <f>VLOOKUP(B1386,[1]Arkusz5!$A$3:$Y$2185,25,FALSE)</f>
        <v>Fraxino-Alnetum (=Circaeo-Alnetum)</v>
      </c>
    </row>
    <row r="1387" spans="1:26" x14ac:dyDescent="0.25">
      <c r="A1387">
        <v>1386</v>
      </c>
      <c r="B1387" t="s">
        <v>8086</v>
      </c>
      <c r="C1387" t="str">
        <f>VLOOKUP(B1387,[1]Arkusz5!$A$3:$Y$2185,2,FALSE)</f>
        <v>52.717062</v>
      </c>
      <c r="D1387" t="str">
        <f>VLOOKUP(B1387,[1]Arkusz5!$A$3:$Y$2185,3,FALSE)</f>
        <v>16.853442</v>
      </c>
      <c r="E1387" t="str">
        <f>VLOOKUP(B1387,[1]Arkusz5!$A$3:$Y$2185,4,FALSE)</f>
        <v>33UXU24</v>
      </c>
      <c r="F1387" t="str">
        <f>VLOOKUP(B1387,[1]Arkusz5!$A$3:$Y$2185,5,FALSE)</f>
        <v>BC68</v>
      </c>
      <c r="G1387">
        <f>VLOOKUP(B1387,[1]Arkusz5!$A$3:$Y$2185,6,FALSE)</f>
        <v>0</v>
      </c>
      <c r="H1387">
        <f>VLOOKUP(B1387,[1]Arkusz5!$A$3:$Y$2185,7,FALSE)</f>
        <v>0</v>
      </c>
      <c r="I1387">
        <f>VLOOKUP(B1387,[1]Arkusz5!$A$3:$Y$2185,8,FALSE)</f>
        <v>0</v>
      </c>
      <c r="J1387">
        <f>VLOOKUP(B1387,[1]Arkusz5!$A$3:$Y$2185,9,FALSE)</f>
        <v>0</v>
      </c>
      <c r="K1387">
        <f>VLOOKUP(B1387,[1]Arkusz5!$A$3:$Y$2185,10,FALSE)</f>
        <v>0</v>
      </c>
      <c r="L1387">
        <f>VLOOKUP(B1387,[1]Arkusz5!$A$3:$Y$2185,11,FALSE)</f>
        <v>0</v>
      </c>
      <c r="M1387">
        <f>VLOOKUP(B1387,[1]Arkusz5!$A$3:$Y$2185,12,FALSE)</f>
        <v>0</v>
      </c>
      <c r="N1387" t="str">
        <f>VLOOKUP(B1387,[1]Arkusz5!$A$3:$Y$2185,13,FALSE)</f>
        <v>Dolina Wełny i Rynna Gołaniecko-Wągrowiecka</v>
      </c>
      <c r="O1387">
        <f>VLOOKUP(B1387,[1]Arkusz5!$A$3:$Y$2185,14,FALSE)</f>
        <v>0</v>
      </c>
      <c r="P1387">
        <f>VLOOKUP(B1387,[1]Arkusz5!$A$3:$Y$2185,15,FALSE)</f>
        <v>0</v>
      </c>
      <c r="Q1387" t="str">
        <f>VLOOKUP(B1387,[1]Arkusz5!$A$3:$Y$2185,16,FALSE)</f>
        <v>PLB300015</v>
      </c>
      <c r="R1387" t="str">
        <f>VLOOKUP(B1387,[1]Arkusz5!$A$3:$Y$2185,17,FALSE)</f>
        <v>Puszcza Notecka</v>
      </c>
      <c r="S1387" t="str">
        <f>VLOOKUP(B1387,[1]Arkusz5!$A$3:$Y$2185,18,FALSE)</f>
        <v>Europa</v>
      </c>
      <c r="T1387" t="str">
        <f>VLOOKUP(B1387,[1]Arkusz5!$A$3:$Y$2185,19,FALSE)</f>
        <v>Polska</v>
      </c>
      <c r="U1387" t="str">
        <f>VLOOKUP(B1387,[1]Arkusz5!$A$3:$Y$2185,20,FALSE)</f>
        <v>wielkopolskie</v>
      </c>
      <c r="V1387" t="str">
        <f>VLOOKUP(B1387,[1]Arkusz5!$A$3:$Y$2185,21,FALSE)</f>
        <v>obornicki</v>
      </c>
      <c r="W1387" t="str">
        <f>VLOOKUP(B1387,[1]Arkusz5!$A$3:$Y$2185,22,FALSE)</f>
        <v>Rogoźno</v>
      </c>
      <c r="X1387" t="str">
        <f>VLOOKUP(B1387,[1]Arkusz5!$A$3:$Y$2185,23,FALSE)</f>
        <v>315.33 Kotlina Gorzowska</v>
      </c>
      <c r="Y1387" t="str">
        <f>VLOOKUP(B1387,[1]Arkusz5!$A$3:$Y$2185,24,FALSE)</f>
        <v>Continental Bio-geographical Region</v>
      </c>
      <c r="Z1387" t="str">
        <f>VLOOKUP(B1387,[1]Arkusz5!$A$3:$Y$2185,25,FALSE)</f>
        <v>Leucobryo-Pinetum</v>
      </c>
    </row>
    <row r="1388" spans="1:26" x14ac:dyDescent="0.25">
      <c r="A1388">
        <v>1387</v>
      </c>
      <c r="B1388" t="s">
        <v>8092</v>
      </c>
      <c r="C1388" t="str">
        <f>VLOOKUP(B1388,[1]Arkusz5!$A$3:$Y$2185,2,FALSE)</f>
        <v>52.654914</v>
      </c>
      <c r="D1388" t="str">
        <f>VLOOKUP(B1388,[1]Arkusz5!$A$3:$Y$2185,3,FALSE)</f>
        <v>15.977195</v>
      </c>
      <c r="E1388" t="str">
        <f>VLOOKUP(B1388,[1]Arkusz5!$A$3:$Y$2185,4,FALSE)</f>
        <v>33UWU63</v>
      </c>
      <c r="F1388" t="str">
        <f>VLOOKUP(B1388,[1]Arkusz5!$A$3:$Y$2185,5,FALSE)</f>
        <v>BC72</v>
      </c>
      <c r="G1388">
        <f>VLOOKUP(B1388,[1]Arkusz5!$A$3:$Y$2185,6,FALSE)</f>
        <v>0</v>
      </c>
      <c r="H1388">
        <f>VLOOKUP(B1388,[1]Arkusz5!$A$3:$Y$2185,7,FALSE)</f>
        <v>0</v>
      </c>
      <c r="I1388">
        <f>VLOOKUP(B1388,[1]Arkusz5!$A$3:$Y$2185,8,FALSE)</f>
        <v>0</v>
      </c>
      <c r="J1388">
        <f>VLOOKUP(B1388,[1]Arkusz5!$A$3:$Y$2185,9,FALSE)</f>
        <v>0</v>
      </c>
      <c r="K1388" t="str">
        <f>VLOOKUP(B1388,[1]Arkusz5!$A$3:$Y$2185,10,FALSE)</f>
        <v>Sierakowski Park Krajobrazowy</v>
      </c>
      <c r="L1388">
        <f>VLOOKUP(B1388,[1]Arkusz5!$A$3:$Y$2185,11,FALSE)</f>
        <v>0</v>
      </c>
      <c r="M1388">
        <f>VLOOKUP(B1388,[1]Arkusz5!$A$3:$Y$2185,12,FALSE)</f>
        <v>0</v>
      </c>
      <c r="N1388">
        <f>VLOOKUP(B1388,[1]Arkusz5!$A$3:$Y$2185,13,FALSE)</f>
        <v>0</v>
      </c>
      <c r="O1388">
        <f>VLOOKUP(B1388,[1]Arkusz5!$A$3:$Y$2185,14,FALSE)</f>
        <v>0</v>
      </c>
      <c r="P1388">
        <f>VLOOKUP(B1388,[1]Arkusz5!$A$3:$Y$2185,15,FALSE)</f>
        <v>0</v>
      </c>
      <c r="Q1388" t="str">
        <f>VLOOKUP(B1388,[1]Arkusz5!$A$3:$Y$2185,16,FALSE)</f>
        <v>PLB300015</v>
      </c>
      <c r="R1388" t="str">
        <f>VLOOKUP(B1388,[1]Arkusz5!$A$3:$Y$2185,17,FALSE)</f>
        <v>Puszcza Notecka</v>
      </c>
      <c r="S1388" t="str">
        <f>VLOOKUP(B1388,[1]Arkusz5!$A$3:$Y$2185,18,FALSE)</f>
        <v>Europa</v>
      </c>
      <c r="T1388" t="str">
        <f>VLOOKUP(B1388,[1]Arkusz5!$A$3:$Y$2185,19,FALSE)</f>
        <v>Polska</v>
      </c>
      <c r="U1388" t="str">
        <f>VLOOKUP(B1388,[1]Arkusz5!$A$3:$Y$2185,20,FALSE)</f>
        <v>wielkopolskie</v>
      </c>
      <c r="V1388" t="str">
        <f>VLOOKUP(B1388,[1]Arkusz5!$A$3:$Y$2185,21,FALSE)</f>
        <v>międzychodzki</v>
      </c>
      <c r="W1388" t="str">
        <f>VLOOKUP(B1388,[1]Arkusz5!$A$3:$Y$2185,22,FALSE)</f>
        <v>Sieraków</v>
      </c>
      <c r="X1388" t="str">
        <f>VLOOKUP(B1388,[1]Arkusz5!$A$3:$Y$2185,23,FALSE)</f>
        <v>315.33 Kotlina Gorzowska</v>
      </c>
      <c r="Y1388" t="str">
        <f>VLOOKUP(B1388,[1]Arkusz5!$A$3:$Y$2185,24,FALSE)</f>
        <v>Continental Bio-geographical Region</v>
      </c>
      <c r="Z1388" t="str">
        <f>VLOOKUP(B1388,[1]Arkusz5!$A$3:$Y$2185,25,FALSE)</f>
        <v>Leucobryo-Pinetum</v>
      </c>
    </row>
    <row r="1389" spans="1:26" x14ac:dyDescent="0.25">
      <c r="A1389">
        <v>1388</v>
      </c>
      <c r="B1389" t="s">
        <v>8099</v>
      </c>
      <c r="C1389" t="str">
        <f>VLOOKUP(B1389,[1]Arkusz5!$A$3:$Y$2185,2,FALSE)</f>
        <v>52.534268</v>
      </c>
      <c r="D1389" t="str">
        <f>VLOOKUP(B1389,[1]Arkusz5!$A$3:$Y$2185,3,FALSE)</f>
        <v>17.600015</v>
      </c>
      <c r="E1389" t="str">
        <f>VLOOKUP(B1389,[1]Arkusz5!$A$3:$Y$2185,4,FALSE)</f>
        <v>33UXU72</v>
      </c>
      <c r="F1389" t="str">
        <f>VLOOKUP(B1389,[1]Arkusz5!$A$3:$Y$2185,5,FALSE)</f>
        <v>CC83</v>
      </c>
      <c r="G1389">
        <f>VLOOKUP(B1389,[1]Arkusz5!$A$3:$Y$2185,6,FALSE)</f>
        <v>0</v>
      </c>
      <c r="H1389">
        <f>VLOOKUP(B1389,[1]Arkusz5!$A$3:$Y$2185,7,FALSE)</f>
        <v>0</v>
      </c>
      <c r="I1389">
        <f>VLOOKUP(B1389,[1]Arkusz5!$A$3:$Y$2185,8,FALSE)</f>
        <v>0</v>
      </c>
      <c r="J1389">
        <f>VLOOKUP(B1389,[1]Arkusz5!$A$3:$Y$2185,9,FALSE)</f>
        <v>0</v>
      </c>
      <c r="K1389">
        <f>VLOOKUP(B1389,[1]Arkusz5!$A$3:$Y$2185,10,FALSE)</f>
        <v>0</v>
      </c>
      <c r="L1389">
        <f>VLOOKUP(B1389,[1]Arkusz5!$A$3:$Y$2185,11,FALSE)</f>
        <v>0</v>
      </c>
      <c r="M1389">
        <f>VLOOKUP(B1389,[1]Arkusz5!$A$3:$Y$2185,12,FALSE)</f>
        <v>0</v>
      </c>
      <c r="N1389">
        <f>VLOOKUP(B1389,[1]Arkusz5!$A$3:$Y$2185,13,FALSE)</f>
        <v>0</v>
      </c>
      <c r="O1389">
        <f>VLOOKUP(B1389,[1]Arkusz5!$A$3:$Y$2185,14,FALSE)</f>
        <v>0</v>
      </c>
      <c r="P1389">
        <f>VLOOKUP(B1389,[1]Arkusz5!$A$3:$Y$2185,15,FALSE)</f>
        <v>0</v>
      </c>
      <c r="Q1389">
        <f>VLOOKUP(B1389,[1]Arkusz5!$A$3:$Y$2185,16,FALSE)</f>
        <v>0</v>
      </c>
      <c r="R1389">
        <f>VLOOKUP(B1389,[1]Arkusz5!$A$3:$Y$2185,17,FALSE)</f>
        <v>0</v>
      </c>
      <c r="S1389" t="str">
        <f>VLOOKUP(B1389,[1]Arkusz5!$A$3:$Y$2185,18,FALSE)</f>
        <v>Europa</v>
      </c>
      <c r="T1389" t="str">
        <f>VLOOKUP(B1389,[1]Arkusz5!$A$3:$Y$2185,19,FALSE)</f>
        <v>Polska</v>
      </c>
      <c r="U1389" t="str">
        <f>VLOOKUP(B1389,[1]Arkusz5!$A$3:$Y$2185,20,FALSE)</f>
        <v>wielkopolskie</v>
      </c>
      <c r="V1389" t="str">
        <f>VLOOKUP(B1389,[1]Arkusz5!$A$3:$Y$2185,21,FALSE)</f>
        <v>gnieźnieński</v>
      </c>
      <c r="W1389" t="str">
        <f>VLOOKUP(B1389,[1]Arkusz5!$A$3:$Y$2185,22,FALSE)</f>
        <v>Gniezno</v>
      </c>
      <c r="X1389" t="str">
        <f>VLOOKUP(B1389,[1]Arkusz5!$A$3:$Y$2185,23,FALSE)</f>
        <v>315.54 Pojezierze Gnieźnieńskie</v>
      </c>
      <c r="Y1389" t="str">
        <f>VLOOKUP(B1389,[1]Arkusz5!$A$3:$Y$2185,24,FALSE)</f>
        <v>Continental Bio-geographical Region</v>
      </c>
      <c r="Z1389" t="str">
        <f>VLOOKUP(B1389,[1]Arkusz5!$A$3:$Y$2185,25,FALSE)</f>
        <v>Galio-Carpinetum</v>
      </c>
    </row>
    <row r="1390" spans="1:26" x14ac:dyDescent="0.25">
      <c r="A1390">
        <v>1389</v>
      </c>
      <c r="B1390" t="s">
        <v>8102</v>
      </c>
      <c r="C1390" t="str">
        <f>VLOOKUP(B1390,[1]Arkusz5!$A$3:$Y$2185,2,FALSE)</f>
        <v>52.390934</v>
      </c>
      <c r="D1390" t="str">
        <f>VLOOKUP(B1390,[1]Arkusz5!$A$3:$Y$2185,3,FALSE)</f>
        <v>17.018712</v>
      </c>
      <c r="E1390" t="str">
        <f>VLOOKUP(B1390,[1]Arkusz5!$A$3:$Y$2185,4,FALSE)</f>
        <v>33UXU30</v>
      </c>
      <c r="F1390" t="str">
        <f>VLOOKUP(B1390,[1]Arkusz5!$A$3:$Y$2185,5,FALSE)</f>
        <v>BD09</v>
      </c>
      <c r="G1390">
        <f>VLOOKUP(B1390,[1]Arkusz5!$A$3:$Y$2185,6,FALSE)</f>
        <v>0</v>
      </c>
      <c r="H1390">
        <f>VLOOKUP(B1390,[1]Arkusz5!$A$3:$Y$2185,7,FALSE)</f>
        <v>0</v>
      </c>
      <c r="I1390">
        <f>VLOOKUP(B1390,[1]Arkusz5!$A$3:$Y$2185,8,FALSE)</f>
        <v>0</v>
      </c>
      <c r="J1390">
        <f>VLOOKUP(B1390,[1]Arkusz5!$A$3:$Y$2185,9,FALSE)</f>
        <v>0</v>
      </c>
      <c r="K1390">
        <f>VLOOKUP(B1390,[1]Arkusz5!$A$3:$Y$2185,10,FALSE)</f>
        <v>0</v>
      </c>
      <c r="L1390">
        <f>VLOOKUP(B1390,[1]Arkusz5!$A$3:$Y$2185,11,FALSE)</f>
        <v>0</v>
      </c>
      <c r="M1390">
        <f>VLOOKUP(B1390,[1]Arkusz5!$A$3:$Y$2185,12,FALSE)</f>
        <v>0</v>
      </c>
      <c r="N1390">
        <f>VLOOKUP(B1390,[1]Arkusz5!$A$3:$Y$2185,13,FALSE)</f>
        <v>0</v>
      </c>
      <c r="O1390">
        <f>VLOOKUP(B1390,[1]Arkusz5!$A$3:$Y$2185,14,FALSE)</f>
        <v>0</v>
      </c>
      <c r="P1390">
        <f>VLOOKUP(B1390,[1]Arkusz5!$A$3:$Y$2185,15,FALSE)</f>
        <v>0</v>
      </c>
      <c r="Q1390">
        <f>VLOOKUP(B1390,[1]Arkusz5!$A$3:$Y$2185,16,FALSE)</f>
        <v>0</v>
      </c>
      <c r="R1390">
        <f>VLOOKUP(B1390,[1]Arkusz5!$A$3:$Y$2185,17,FALSE)</f>
        <v>0</v>
      </c>
      <c r="S1390" t="str">
        <f>VLOOKUP(B1390,[1]Arkusz5!$A$3:$Y$2185,18,FALSE)</f>
        <v>Europa</v>
      </c>
      <c r="T1390" t="str">
        <f>VLOOKUP(B1390,[1]Arkusz5!$A$3:$Y$2185,19,FALSE)</f>
        <v>Polska</v>
      </c>
      <c r="U1390" t="str">
        <f>VLOOKUP(B1390,[1]Arkusz5!$A$3:$Y$2185,20,FALSE)</f>
        <v>wielkopolskie</v>
      </c>
      <c r="V1390" t="str">
        <f>VLOOKUP(B1390,[1]Arkusz5!$A$3:$Y$2185,21,FALSE)</f>
        <v>Poznań</v>
      </c>
      <c r="W1390" t="str">
        <f>VLOOKUP(B1390,[1]Arkusz5!$A$3:$Y$2185,22,FALSE)</f>
        <v>Poznań</v>
      </c>
      <c r="X1390" t="str">
        <f>VLOOKUP(B1390,[1]Arkusz5!$A$3:$Y$2185,23,FALSE)</f>
        <v>315.56 Równina Wrzesińska</v>
      </c>
      <c r="Y1390" t="str">
        <f>VLOOKUP(B1390,[1]Arkusz5!$A$3:$Y$2185,24,FALSE)</f>
        <v>Continental Bio-geographical Region</v>
      </c>
      <c r="Z1390" t="str">
        <f>VLOOKUP(B1390,[1]Arkusz5!$A$3:$Y$2185,25,FALSE)</f>
        <v>Galio-Carpinetum</v>
      </c>
    </row>
    <row r="1391" spans="1:26" x14ac:dyDescent="0.25">
      <c r="A1391">
        <v>1390</v>
      </c>
      <c r="B1391" t="s">
        <v>8105</v>
      </c>
      <c r="C1391" t="str">
        <f>VLOOKUP(B1391,[1]Arkusz5!$A$3:$Y$2185,2,FALSE)</f>
        <v>51.6516</v>
      </c>
      <c r="D1391" t="str">
        <f>VLOOKUP(B1391,[1]Arkusz5!$A$3:$Y$2185,3,FALSE)</f>
        <v>17.8442</v>
      </c>
      <c r="E1391" t="str">
        <f>VLOOKUP(B1391,[1]Arkusz5!$A$3:$Y$2185,4,FALSE)</f>
        <v>33UXT92</v>
      </c>
      <c r="F1391" t="str">
        <f>VLOOKUP(B1391,[1]Arkusz5!$A$3:$Y$2185,5,FALSE)</f>
        <v>CD85</v>
      </c>
      <c r="G1391">
        <f>VLOOKUP(B1391,[1]Arkusz5!$A$3:$Y$2185,6,FALSE)</f>
        <v>0</v>
      </c>
      <c r="H1391">
        <f>VLOOKUP(B1391,[1]Arkusz5!$A$3:$Y$2185,7,FALSE)</f>
        <v>0</v>
      </c>
      <c r="I1391">
        <f>VLOOKUP(B1391,[1]Arkusz5!$A$3:$Y$2185,8,FALSE)</f>
        <v>0</v>
      </c>
      <c r="J1391">
        <f>VLOOKUP(B1391,[1]Arkusz5!$A$3:$Y$2185,9,FALSE)</f>
        <v>0</v>
      </c>
      <c r="K1391">
        <f>VLOOKUP(B1391,[1]Arkusz5!$A$3:$Y$2185,10,FALSE)</f>
        <v>0</v>
      </c>
      <c r="L1391">
        <f>VLOOKUP(B1391,[1]Arkusz5!$A$3:$Y$2185,11,FALSE)</f>
        <v>0</v>
      </c>
      <c r="M1391">
        <f>VLOOKUP(B1391,[1]Arkusz5!$A$3:$Y$2185,12,FALSE)</f>
        <v>0</v>
      </c>
      <c r="N1391">
        <f>VLOOKUP(B1391,[1]Arkusz5!$A$3:$Y$2185,13,FALSE)</f>
        <v>0</v>
      </c>
      <c r="O1391">
        <f>VLOOKUP(B1391,[1]Arkusz5!$A$3:$Y$2185,14,FALSE)</f>
        <v>0</v>
      </c>
      <c r="P1391">
        <f>VLOOKUP(B1391,[1]Arkusz5!$A$3:$Y$2185,15,FALSE)</f>
        <v>0</v>
      </c>
      <c r="Q1391">
        <f>VLOOKUP(B1391,[1]Arkusz5!$A$3:$Y$2185,16,FALSE)</f>
        <v>0</v>
      </c>
      <c r="R1391">
        <f>VLOOKUP(B1391,[1]Arkusz5!$A$3:$Y$2185,17,FALSE)</f>
        <v>0</v>
      </c>
      <c r="S1391" t="str">
        <f>VLOOKUP(B1391,[1]Arkusz5!$A$3:$Y$2185,18,FALSE)</f>
        <v>Europa</v>
      </c>
      <c r="T1391" t="str">
        <f>VLOOKUP(B1391,[1]Arkusz5!$A$3:$Y$2185,19,FALSE)</f>
        <v>Polska</v>
      </c>
      <c r="U1391" t="str">
        <f>VLOOKUP(B1391,[1]Arkusz5!$A$3:$Y$2185,20,FALSE)</f>
        <v>wielkopolskie</v>
      </c>
      <c r="V1391" t="str">
        <f>VLOOKUP(B1391,[1]Arkusz5!$A$3:$Y$2185,21,FALSE)</f>
        <v>ostrowski</v>
      </c>
      <c r="W1391" t="str">
        <f>VLOOKUP(B1391,[1]Arkusz5!$A$3:$Y$2185,22,FALSE)</f>
        <v>Ostrów Wielkopolski</v>
      </c>
      <c r="X1391" t="str">
        <f>VLOOKUP(B1391,[1]Arkusz5!$A$3:$Y$2185,23,FALSE)</f>
        <v>318.12 Wysoczyzna Kaliska</v>
      </c>
      <c r="Y1391" t="str">
        <f>VLOOKUP(B1391,[1]Arkusz5!$A$3:$Y$2185,24,FALSE)</f>
        <v>Continental Bio-geographical Region</v>
      </c>
      <c r="Z1391" t="str">
        <f>VLOOKUP(B1391,[1]Arkusz5!$A$3:$Y$2185,25,FALSE)</f>
        <v>Fraxino-Alnetum (=Circaeo-Alnetum)</v>
      </c>
    </row>
    <row r="1392" spans="1:26" x14ac:dyDescent="0.25">
      <c r="A1392">
        <v>1391</v>
      </c>
      <c r="B1392" t="s">
        <v>8111</v>
      </c>
      <c r="C1392" t="str">
        <f>VLOOKUP(B1392,[1]Arkusz5!$A$3:$Y$2185,2,FALSE)</f>
        <v>52.48003</v>
      </c>
      <c r="D1392" t="str">
        <f>VLOOKUP(B1392,[1]Arkusz5!$A$3:$Y$2185,3,FALSE)</f>
        <v>17.01115</v>
      </c>
      <c r="E1392" t="str">
        <f>VLOOKUP(B1392,[1]Arkusz5!$A$3:$Y$2185,4,FALSE)</f>
        <v>33UXU31</v>
      </c>
      <c r="F1392" t="str">
        <f>VLOOKUP(B1392,[1]Arkusz5!$A$3:$Y$2185,5,FALSE)</f>
        <v>BC99</v>
      </c>
      <c r="G1392">
        <f>VLOOKUP(B1392,[1]Arkusz5!$A$3:$Y$2185,6,FALSE)</f>
        <v>0</v>
      </c>
      <c r="H1392">
        <f>VLOOKUP(B1392,[1]Arkusz5!$A$3:$Y$2185,7,FALSE)</f>
        <v>0</v>
      </c>
      <c r="I1392">
        <f>VLOOKUP(B1392,[1]Arkusz5!$A$3:$Y$2185,8,FALSE)</f>
        <v>0</v>
      </c>
      <c r="J1392">
        <f>VLOOKUP(B1392,[1]Arkusz5!$A$3:$Y$2185,9,FALSE)</f>
        <v>0</v>
      </c>
      <c r="K1392" t="str">
        <f>VLOOKUP(B1392,[1]Arkusz5!$A$3:$Y$2185,10,FALSE)</f>
        <v>Park Krajobrazowy Puszcza Zielonka</v>
      </c>
      <c r="L1392">
        <f>VLOOKUP(B1392,[1]Arkusz5!$A$3:$Y$2185,11,FALSE)</f>
        <v>0</v>
      </c>
      <c r="M1392">
        <f>VLOOKUP(B1392,[1]Arkusz5!$A$3:$Y$2185,12,FALSE)</f>
        <v>0</v>
      </c>
      <c r="N1392">
        <f>VLOOKUP(B1392,[1]Arkusz5!$A$3:$Y$2185,13,FALSE)</f>
        <v>0</v>
      </c>
      <c r="O1392">
        <f>VLOOKUP(B1392,[1]Arkusz5!$A$3:$Y$2185,14,FALSE)</f>
        <v>0</v>
      </c>
      <c r="P1392">
        <f>VLOOKUP(B1392,[1]Arkusz5!$A$3:$Y$2185,15,FALSE)</f>
        <v>0</v>
      </c>
      <c r="Q1392" t="str">
        <f>VLOOKUP(B1392,[1]Arkusz5!$A$3:$Y$2185,16,FALSE)</f>
        <v>PLH300058</v>
      </c>
      <c r="R1392" t="str">
        <f>VLOOKUP(B1392,[1]Arkusz5!$A$3:$Y$2185,17,FALSE)</f>
        <v>Uroczyska Puszczy Zielonki</v>
      </c>
      <c r="S1392" t="str">
        <f>VLOOKUP(B1392,[1]Arkusz5!$A$3:$Y$2185,18,FALSE)</f>
        <v>Europa</v>
      </c>
      <c r="T1392" t="str">
        <f>VLOOKUP(B1392,[1]Arkusz5!$A$3:$Y$2185,19,FALSE)</f>
        <v>Polska</v>
      </c>
      <c r="U1392" t="str">
        <f>VLOOKUP(B1392,[1]Arkusz5!$A$3:$Y$2185,20,FALSE)</f>
        <v>wielkopolskie</v>
      </c>
      <c r="V1392" t="str">
        <f>VLOOKUP(B1392,[1]Arkusz5!$A$3:$Y$2185,21,FALSE)</f>
        <v>poznański</v>
      </c>
      <c r="W1392" t="str">
        <f>VLOOKUP(B1392,[1]Arkusz5!$A$3:$Y$2185,22,FALSE)</f>
        <v>Czerwonak</v>
      </c>
      <c r="X1392" t="str">
        <f>VLOOKUP(B1392,[1]Arkusz5!$A$3:$Y$2185,23,FALSE)</f>
        <v>315.56 Równina Wrzesińska</v>
      </c>
      <c r="Y1392" t="str">
        <f>VLOOKUP(B1392,[1]Arkusz5!$A$3:$Y$2185,24,FALSE)</f>
        <v>Continental Bio-geographical Region</v>
      </c>
      <c r="Z1392" t="str">
        <f>VLOOKUP(B1392,[1]Arkusz5!$A$3:$Y$2185,25,FALSE)</f>
        <v>Potentillo albae-Quercetum typicum</v>
      </c>
    </row>
    <row r="1393" spans="1:26" x14ac:dyDescent="0.25">
      <c r="A1393">
        <v>1392</v>
      </c>
      <c r="B1393" t="s">
        <v>8114</v>
      </c>
      <c r="C1393" t="str">
        <f>VLOOKUP(B1393,[1]Arkusz5!$A$3:$Y$2185,2,FALSE)</f>
        <v>52.766229</v>
      </c>
      <c r="D1393" t="str">
        <f>VLOOKUP(B1393,[1]Arkusz5!$A$3:$Y$2185,3,FALSE)</f>
        <v>16.492323</v>
      </c>
      <c r="E1393" t="str">
        <f>VLOOKUP(B1393,[1]Arkusz5!$A$3:$Y$2185,4,FALSE)</f>
        <v>33UXU04</v>
      </c>
      <c r="F1393" t="str">
        <f>VLOOKUP(B1393,[1]Arkusz5!$A$3:$Y$2185,5,FALSE)</f>
        <v>BC66</v>
      </c>
      <c r="G1393">
        <f>VLOOKUP(B1393,[1]Arkusz5!$A$3:$Y$2185,6,FALSE)</f>
        <v>0</v>
      </c>
      <c r="H1393">
        <f>VLOOKUP(B1393,[1]Arkusz5!$A$3:$Y$2185,7,FALSE)</f>
        <v>0</v>
      </c>
      <c r="I1393">
        <f>VLOOKUP(B1393,[1]Arkusz5!$A$3:$Y$2185,8,FALSE)</f>
        <v>0</v>
      </c>
      <c r="J1393">
        <f>VLOOKUP(B1393,[1]Arkusz5!$A$3:$Y$2185,9,FALSE)</f>
        <v>0</v>
      </c>
      <c r="K1393">
        <f>VLOOKUP(B1393,[1]Arkusz5!$A$3:$Y$2185,10,FALSE)</f>
        <v>0</v>
      </c>
      <c r="L1393">
        <f>VLOOKUP(B1393,[1]Arkusz5!$A$3:$Y$2185,11,FALSE)</f>
        <v>0</v>
      </c>
      <c r="M1393">
        <f>VLOOKUP(B1393,[1]Arkusz5!$A$3:$Y$2185,12,FALSE)</f>
        <v>0</v>
      </c>
      <c r="N1393" t="str">
        <f>VLOOKUP(B1393,[1]Arkusz5!$A$3:$Y$2185,13,FALSE)</f>
        <v>Puszcza Notecka</v>
      </c>
      <c r="O1393">
        <f>VLOOKUP(B1393,[1]Arkusz5!$A$3:$Y$2185,14,FALSE)</f>
        <v>0</v>
      </c>
      <c r="P1393">
        <f>VLOOKUP(B1393,[1]Arkusz5!$A$3:$Y$2185,15,FALSE)</f>
        <v>0</v>
      </c>
      <c r="Q1393" t="str">
        <f>VLOOKUP(B1393,[1]Arkusz5!$A$3:$Y$2185,16,FALSE)</f>
        <v>PLB300015</v>
      </c>
      <c r="R1393" t="str">
        <f>VLOOKUP(B1393,[1]Arkusz5!$A$3:$Y$2185,17,FALSE)</f>
        <v>Puszcza Notecka</v>
      </c>
      <c r="S1393" t="str">
        <f>VLOOKUP(B1393,[1]Arkusz5!$A$3:$Y$2185,18,FALSE)</f>
        <v>Europa</v>
      </c>
      <c r="T1393" t="str">
        <f>VLOOKUP(B1393,[1]Arkusz5!$A$3:$Y$2185,19,FALSE)</f>
        <v>Polska</v>
      </c>
      <c r="U1393" t="str">
        <f>VLOOKUP(B1393,[1]Arkusz5!$A$3:$Y$2185,20,FALSE)</f>
        <v>wielkopolskie</v>
      </c>
      <c r="V1393" t="str">
        <f>VLOOKUP(B1393,[1]Arkusz5!$A$3:$Y$2185,21,FALSE)</f>
        <v>czarnkowsko-trzcianecki</v>
      </c>
      <c r="W1393" t="str">
        <f>VLOOKUP(B1393,[1]Arkusz5!$A$3:$Y$2185,22,FALSE)</f>
        <v>Lubasz</v>
      </c>
      <c r="X1393" t="str">
        <f>VLOOKUP(B1393,[1]Arkusz5!$A$3:$Y$2185,23,FALSE)</f>
        <v>315.33 Kotlina Gorzowska</v>
      </c>
      <c r="Y1393" t="str">
        <f>VLOOKUP(B1393,[1]Arkusz5!$A$3:$Y$2185,24,FALSE)</f>
        <v>Continental Bio-geographical Region</v>
      </c>
      <c r="Z1393" t="str">
        <f>VLOOKUP(B1393,[1]Arkusz5!$A$3:$Y$2185,25,FALSE)</f>
        <v>Pino-Quercetum (=Querco-Pinetum + Serratulo-Pinetum)</v>
      </c>
    </row>
    <row r="1394" spans="1:26" x14ac:dyDescent="0.25">
      <c r="A1394">
        <v>1393</v>
      </c>
      <c r="B1394" t="s">
        <v>8122</v>
      </c>
      <c r="C1394" t="str">
        <f>VLOOKUP(B1394,[1]Arkusz5!$A$3:$Y$2185,2,FALSE)</f>
        <v>51.5911062</v>
      </c>
      <c r="D1394" t="str">
        <f>VLOOKUP(B1394,[1]Arkusz5!$A$3:$Y$2185,3,FALSE)</f>
        <v>17.8250752</v>
      </c>
      <c r="E1394" t="str">
        <f>VLOOKUP(B1394,[1]Arkusz5!$A$3:$Y$2185,4,FALSE)</f>
        <v>33UXT91</v>
      </c>
      <c r="F1394" t="str">
        <f>VLOOKUP(B1394,[1]Arkusz5!$A$3:$Y$2185,5,FALSE)</f>
        <v>CD94</v>
      </c>
      <c r="G1394">
        <f>VLOOKUP(B1394,[1]Arkusz5!$A$3:$Y$2185,6,FALSE)</f>
        <v>0</v>
      </c>
      <c r="H1394">
        <f>VLOOKUP(B1394,[1]Arkusz5!$A$3:$Y$2185,7,FALSE)</f>
        <v>0</v>
      </c>
      <c r="I1394">
        <f>VLOOKUP(B1394,[1]Arkusz5!$A$3:$Y$2185,8,FALSE)</f>
        <v>0</v>
      </c>
      <c r="J1394">
        <f>VLOOKUP(B1394,[1]Arkusz5!$A$3:$Y$2185,9,FALSE)</f>
        <v>0</v>
      </c>
      <c r="K1394">
        <f>VLOOKUP(B1394,[1]Arkusz5!$A$3:$Y$2185,10,FALSE)</f>
        <v>0</v>
      </c>
      <c r="L1394">
        <f>VLOOKUP(B1394,[1]Arkusz5!$A$3:$Y$2185,11,FALSE)</f>
        <v>0</v>
      </c>
      <c r="M1394">
        <f>VLOOKUP(B1394,[1]Arkusz5!$A$3:$Y$2185,12,FALSE)</f>
        <v>0</v>
      </c>
      <c r="N1394" t="str">
        <f>VLOOKUP(B1394,[1]Arkusz5!$A$3:$Y$2185,13,FALSE)</f>
        <v>Wzgórza Ostrzeszowskie i Kotlina Odolanowska (woj. wielkopolskie)</v>
      </c>
      <c r="O1394">
        <f>VLOOKUP(B1394,[1]Arkusz5!$A$3:$Y$2185,14,FALSE)</f>
        <v>0</v>
      </c>
      <c r="P1394">
        <f>VLOOKUP(B1394,[1]Arkusz5!$A$3:$Y$2185,15,FALSE)</f>
        <v>0</v>
      </c>
      <c r="Q1394">
        <f>VLOOKUP(B1394,[1]Arkusz5!$A$3:$Y$2185,16,FALSE)</f>
        <v>0</v>
      </c>
      <c r="R1394">
        <f>VLOOKUP(B1394,[1]Arkusz5!$A$3:$Y$2185,17,FALSE)</f>
        <v>0</v>
      </c>
      <c r="S1394" t="str">
        <f>VLOOKUP(B1394,[1]Arkusz5!$A$3:$Y$2185,18,FALSE)</f>
        <v>Europa</v>
      </c>
      <c r="T1394" t="str">
        <f>VLOOKUP(B1394,[1]Arkusz5!$A$3:$Y$2185,19,FALSE)</f>
        <v>Polska</v>
      </c>
      <c r="U1394" t="str">
        <f>VLOOKUP(B1394,[1]Arkusz5!$A$3:$Y$2185,20,FALSE)</f>
        <v>wielkopolskie</v>
      </c>
      <c r="V1394" t="str">
        <f>VLOOKUP(B1394,[1]Arkusz5!$A$3:$Y$2185,21,FALSE)</f>
        <v>ostrowski</v>
      </c>
      <c r="W1394" t="str">
        <f>VLOOKUP(B1394,[1]Arkusz5!$A$3:$Y$2185,22,FALSE)</f>
        <v>Przygodzice</v>
      </c>
      <c r="X1394" t="str">
        <f>VLOOKUP(B1394,[1]Arkusz5!$A$3:$Y$2185,23,FALSE)</f>
        <v>318.34 Kotlina Milicka</v>
      </c>
      <c r="Y1394" t="str">
        <f>VLOOKUP(B1394,[1]Arkusz5!$A$3:$Y$2185,24,FALSE)</f>
        <v>Continental Bio-geographical Region</v>
      </c>
      <c r="Z1394" t="str">
        <f>VLOOKUP(B1394,[1]Arkusz5!$A$3:$Y$2185,25,FALSE)</f>
        <v>Galio-Carpinetum</v>
      </c>
    </row>
    <row r="1395" spans="1:26" x14ac:dyDescent="0.25">
      <c r="A1395">
        <v>1394</v>
      </c>
      <c r="B1395" t="s">
        <v>8125</v>
      </c>
      <c r="C1395" t="str">
        <f>VLOOKUP(B1395,[1]Arkusz5!$A$3:$Y$2185,2,FALSE)</f>
        <v>51.676133</v>
      </c>
      <c r="D1395" t="str">
        <f>VLOOKUP(B1395,[1]Arkusz5!$A$3:$Y$2185,3,FALSE)</f>
        <v>17.875758</v>
      </c>
      <c r="E1395" t="str">
        <f>VLOOKUP(B1395,[1]Arkusz5!$A$3:$Y$2185,4,FALSE)</f>
        <v>33UXT92</v>
      </c>
      <c r="F1395" t="str">
        <f>VLOOKUP(B1395,[1]Arkusz5!$A$3:$Y$2185,5,FALSE)</f>
        <v>CD85</v>
      </c>
      <c r="G1395">
        <f>VLOOKUP(B1395,[1]Arkusz5!$A$3:$Y$2185,6,FALSE)</f>
        <v>0</v>
      </c>
      <c r="H1395">
        <f>VLOOKUP(B1395,[1]Arkusz5!$A$3:$Y$2185,7,FALSE)</f>
        <v>0</v>
      </c>
      <c r="I1395">
        <f>VLOOKUP(B1395,[1]Arkusz5!$A$3:$Y$2185,8,FALSE)</f>
        <v>0</v>
      </c>
      <c r="J1395">
        <f>VLOOKUP(B1395,[1]Arkusz5!$A$3:$Y$2185,9,FALSE)</f>
        <v>0</v>
      </c>
      <c r="K1395">
        <f>VLOOKUP(B1395,[1]Arkusz5!$A$3:$Y$2185,10,FALSE)</f>
        <v>0</v>
      </c>
      <c r="L1395">
        <f>VLOOKUP(B1395,[1]Arkusz5!$A$3:$Y$2185,11,FALSE)</f>
        <v>0</v>
      </c>
      <c r="M1395">
        <f>VLOOKUP(B1395,[1]Arkusz5!$A$3:$Y$2185,12,FALSE)</f>
        <v>0</v>
      </c>
      <c r="N1395">
        <f>VLOOKUP(B1395,[1]Arkusz5!$A$3:$Y$2185,13,FALSE)</f>
        <v>0</v>
      </c>
      <c r="O1395">
        <f>VLOOKUP(B1395,[1]Arkusz5!$A$3:$Y$2185,14,FALSE)</f>
        <v>0</v>
      </c>
      <c r="P1395">
        <f>VLOOKUP(B1395,[1]Arkusz5!$A$3:$Y$2185,15,FALSE)</f>
        <v>0</v>
      </c>
      <c r="Q1395">
        <f>VLOOKUP(B1395,[1]Arkusz5!$A$3:$Y$2185,16,FALSE)</f>
        <v>0</v>
      </c>
      <c r="R1395">
        <f>VLOOKUP(B1395,[1]Arkusz5!$A$3:$Y$2185,17,FALSE)</f>
        <v>0</v>
      </c>
      <c r="S1395" t="str">
        <f>VLOOKUP(B1395,[1]Arkusz5!$A$3:$Y$2185,18,FALSE)</f>
        <v>Europa</v>
      </c>
      <c r="T1395" t="str">
        <f>VLOOKUP(B1395,[1]Arkusz5!$A$3:$Y$2185,19,FALSE)</f>
        <v>Polska</v>
      </c>
      <c r="U1395" t="str">
        <f>VLOOKUP(B1395,[1]Arkusz5!$A$3:$Y$2185,20,FALSE)</f>
        <v>wielkopolskie</v>
      </c>
      <c r="V1395" t="str">
        <f>VLOOKUP(B1395,[1]Arkusz5!$A$3:$Y$2185,21,FALSE)</f>
        <v>ostrowski</v>
      </c>
      <c r="W1395" t="str">
        <f>VLOOKUP(B1395,[1]Arkusz5!$A$3:$Y$2185,22,FALSE)</f>
        <v>Ostrów Wielkopolski</v>
      </c>
      <c r="X1395" t="str">
        <f>VLOOKUP(B1395,[1]Arkusz5!$A$3:$Y$2185,23,FALSE)</f>
        <v>318.12 Wysoczyzna Kaliska</v>
      </c>
      <c r="Y1395" t="str">
        <f>VLOOKUP(B1395,[1]Arkusz5!$A$3:$Y$2185,24,FALSE)</f>
        <v>Continental Bio-geographical Region</v>
      </c>
      <c r="Z1395" t="str">
        <f>VLOOKUP(B1395,[1]Arkusz5!$A$3:$Y$2185,25,FALSE)</f>
        <v>Galio-Carpinetum</v>
      </c>
    </row>
    <row r="1396" spans="1:26" x14ac:dyDescent="0.25">
      <c r="A1396">
        <v>1395</v>
      </c>
      <c r="B1396" t="s">
        <v>8130</v>
      </c>
      <c r="C1396" t="str">
        <f>VLOOKUP(B1396,[1]Arkusz5!$A$3:$Y$2185,2,FALSE)</f>
        <v>51.57182</v>
      </c>
      <c r="D1396" t="str">
        <f>VLOOKUP(B1396,[1]Arkusz5!$A$3:$Y$2185,3,FALSE)</f>
        <v>17.77963</v>
      </c>
      <c r="E1396" t="str">
        <f>VLOOKUP(B1396,[1]Arkusz5!$A$3:$Y$2185,4,FALSE)</f>
        <v>33UXT91</v>
      </c>
      <c r="F1396" t="str">
        <f>VLOOKUP(B1396,[1]Arkusz5!$A$3:$Y$2185,5,FALSE)</f>
        <v>CD94</v>
      </c>
      <c r="G1396">
        <f>VLOOKUP(B1396,[1]Arkusz5!$A$3:$Y$2185,6,FALSE)</f>
        <v>0</v>
      </c>
      <c r="H1396">
        <f>VLOOKUP(B1396,[1]Arkusz5!$A$3:$Y$2185,7,FALSE)</f>
        <v>0</v>
      </c>
      <c r="I1396">
        <f>VLOOKUP(B1396,[1]Arkusz5!$A$3:$Y$2185,8,FALSE)</f>
        <v>0</v>
      </c>
      <c r="J1396">
        <f>VLOOKUP(B1396,[1]Arkusz5!$A$3:$Y$2185,9,FALSE)</f>
        <v>0</v>
      </c>
      <c r="K1396" t="str">
        <f>VLOOKUP(B1396,[1]Arkusz5!$A$3:$Y$2185,10,FALSE)</f>
        <v>Park Krajobrazowy Dolina Baryczy</v>
      </c>
      <c r="L1396">
        <f>VLOOKUP(B1396,[1]Arkusz5!$A$3:$Y$2185,11,FALSE)</f>
        <v>0</v>
      </c>
      <c r="M1396">
        <f>VLOOKUP(B1396,[1]Arkusz5!$A$3:$Y$2185,12,FALSE)</f>
        <v>0</v>
      </c>
      <c r="N1396">
        <f>VLOOKUP(B1396,[1]Arkusz5!$A$3:$Y$2185,13,FALSE)</f>
        <v>0</v>
      </c>
      <c r="O1396">
        <f>VLOOKUP(B1396,[1]Arkusz5!$A$3:$Y$2185,14,FALSE)</f>
        <v>0</v>
      </c>
      <c r="P1396">
        <f>VLOOKUP(B1396,[1]Arkusz5!$A$3:$Y$2185,15,FALSE)</f>
        <v>0</v>
      </c>
      <c r="Q1396" t="str">
        <f>VLOOKUP(B1396,[1]Arkusz5!$A$3:$Y$2185,16,FALSE)</f>
        <v>PLB020001; PLH020041</v>
      </c>
      <c r="R1396" t="str">
        <f>VLOOKUP(B1396,[1]Arkusz5!$A$3:$Y$2185,17,FALSE)</f>
        <v>Dolina Baryczy; Ostoja nad Baryczą</v>
      </c>
      <c r="S1396" t="str">
        <f>VLOOKUP(B1396,[1]Arkusz5!$A$3:$Y$2185,18,FALSE)</f>
        <v>Europa</v>
      </c>
      <c r="T1396" t="str">
        <f>VLOOKUP(B1396,[1]Arkusz5!$A$3:$Y$2185,19,FALSE)</f>
        <v>Polska</v>
      </c>
      <c r="U1396" t="str">
        <f>VLOOKUP(B1396,[1]Arkusz5!$A$3:$Y$2185,20,FALSE)</f>
        <v>wielkopolskie</v>
      </c>
      <c r="V1396" t="str">
        <f>VLOOKUP(B1396,[1]Arkusz5!$A$3:$Y$2185,21,FALSE)</f>
        <v>ostrowski</v>
      </c>
      <c r="W1396" t="str">
        <f>VLOOKUP(B1396,[1]Arkusz5!$A$3:$Y$2185,22,FALSE)</f>
        <v>Odolanów</v>
      </c>
      <c r="X1396" t="str">
        <f>VLOOKUP(B1396,[1]Arkusz5!$A$3:$Y$2185,23,FALSE)</f>
        <v>318.34 Kotlina Milicka</v>
      </c>
      <c r="Y1396" t="str">
        <f>VLOOKUP(B1396,[1]Arkusz5!$A$3:$Y$2185,24,FALSE)</f>
        <v>Continental Bio-geographical Region</v>
      </c>
      <c r="Z1396" t="str">
        <f>VLOOKUP(B1396,[1]Arkusz5!$A$3:$Y$2185,25,FALSE)</f>
        <v>Fraxino-Alnetum (=Circaeo-Alnetum)</v>
      </c>
    </row>
    <row r="1397" spans="1:26" x14ac:dyDescent="0.25">
      <c r="A1397">
        <v>1396</v>
      </c>
      <c r="B1397" t="s">
        <v>8132</v>
      </c>
      <c r="C1397" t="str">
        <f>VLOOKUP(B1397,[1]Arkusz5!$A$3:$Y$2185,2,FALSE)</f>
        <v>51.897676</v>
      </c>
      <c r="D1397" t="str">
        <f>VLOOKUP(B1397,[1]Arkusz5!$A$3:$Y$2185,3,FALSE)</f>
        <v>17.027945</v>
      </c>
      <c r="E1397" t="str">
        <f>VLOOKUP(B1397,[1]Arkusz5!$A$3:$Y$2185,4,FALSE)</f>
        <v>33UXT35</v>
      </c>
      <c r="F1397" t="str">
        <f>VLOOKUP(B1397,[1]Arkusz5!$A$3:$Y$2185,5,FALSE)</f>
        <v>BD59</v>
      </c>
      <c r="G1397">
        <f>VLOOKUP(B1397,[1]Arkusz5!$A$3:$Y$2185,6,FALSE)</f>
        <v>0</v>
      </c>
      <c r="H1397">
        <f>VLOOKUP(B1397,[1]Arkusz5!$A$3:$Y$2185,7,FALSE)</f>
        <v>0</v>
      </c>
      <c r="I1397">
        <f>VLOOKUP(B1397,[1]Arkusz5!$A$3:$Y$2185,8,FALSE)</f>
        <v>0</v>
      </c>
      <c r="J1397">
        <f>VLOOKUP(B1397,[1]Arkusz5!$A$3:$Y$2185,9,FALSE)</f>
        <v>0</v>
      </c>
      <c r="K1397">
        <f>VLOOKUP(B1397,[1]Arkusz5!$A$3:$Y$2185,10,FALSE)</f>
        <v>0</v>
      </c>
      <c r="L1397">
        <f>VLOOKUP(B1397,[1]Arkusz5!$A$3:$Y$2185,11,FALSE)</f>
        <v>0</v>
      </c>
      <c r="M1397">
        <f>VLOOKUP(B1397,[1]Arkusz5!$A$3:$Y$2185,12,FALSE)</f>
        <v>0</v>
      </c>
      <c r="N1397" t="str">
        <f>VLOOKUP(B1397,[1]Arkusz5!$A$3:$Y$2185,13,FALSE)</f>
        <v>Krzywińsko-Osiecki wraz z zadrzewieniami generała Dezyderego Chłapowskiego i kompleksem leśnym Osieczna-Góra</v>
      </c>
      <c r="O1397">
        <f>VLOOKUP(B1397,[1]Arkusz5!$A$3:$Y$2185,14,FALSE)</f>
        <v>0</v>
      </c>
      <c r="P1397">
        <f>VLOOKUP(B1397,[1]Arkusz5!$A$3:$Y$2185,15,FALSE)</f>
        <v>0</v>
      </c>
      <c r="Q1397">
        <f>VLOOKUP(B1397,[1]Arkusz5!$A$3:$Y$2185,16,FALSE)</f>
        <v>0</v>
      </c>
      <c r="R1397">
        <f>VLOOKUP(B1397,[1]Arkusz5!$A$3:$Y$2185,17,FALSE)</f>
        <v>0</v>
      </c>
      <c r="S1397" t="str">
        <f>VLOOKUP(B1397,[1]Arkusz5!$A$3:$Y$2185,18,FALSE)</f>
        <v>Europa</v>
      </c>
      <c r="T1397" t="str">
        <f>VLOOKUP(B1397,[1]Arkusz5!$A$3:$Y$2185,19,FALSE)</f>
        <v>Polska</v>
      </c>
      <c r="U1397" t="str">
        <f>VLOOKUP(B1397,[1]Arkusz5!$A$3:$Y$2185,20,FALSE)</f>
        <v>wielkopolskie</v>
      </c>
      <c r="V1397" t="str">
        <f>VLOOKUP(B1397,[1]Arkusz5!$A$3:$Y$2185,21,FALSE)</f>
        <v>gostyński</v>
      </c>
      <c r="W1397" t="str">
        <f>VLOOKUP(B1397,[1]Arkusz5!$A$3:$Y$2185,22,FALSE)</f>
        <v>Gostyń</v>
      </c>
      <c r="X1397" t="str">
        <f>VLOOKUP(B1397,[1]Arkusz5!$A$3:$Y$2185,23,FALSE)</f>
        <v>318.11 Wysoczyzna Leszczyńska</v>
      </c>
      <c r="Y1397" t="str">
        <f>VLOOKUP(B1397,[1]Arkusz5!$A$3:$Y$2185,24,FALSE)</f>
        <v>Continental Bio-geographical Region</v>
      </c>
      <c r="Z1397" t="str">
        <f>VLOOKUP(B1397,[1]Arkusz5!$A$3:$Y$2185,25,FALSE)</f>
        <v>Galio-Carpinetum</v>
      </c>
    </row>
    <row r="1398" spans="1:26" x14ac:dyDescent="0.25">
      <c r="A1398">
        <v>1397</v>
      </c>
      <c r="B1398" t="s">
        <v>8138</v>
      </c>
      <c r="C1398" t="str">
        <f>VLOOKUP(B1398,[1]Arkusz5!$A$3:$Y$2185,2,FALSE)</f>
        <v>52.8319</v>
      </c>
      <c r="D1398" t="str">
        <f>VLOOKUP(B1398,[1]Arkusz5!$A$3:$Y$2185,3,FALSE)</f>
        <v>17.211727</v>
      </c>
      <c r="E1398" t="str">
        <f>VLOOKUP(B1398,[1]Arkusz5!$A$3:$Y$2185,4,FALSE)</f>
        <v>33UXU45</v>
      </c>
      <c r="F1398" t="str">
        <f>VLOOKUP(B1398,[1]Arkusz5!$A$3:$Y$2185,5,FALSE)</f>
        <v>CC50</v>
      </c>
      <c r="G1398">
        <f>VLOOKUP(B1398,[1]Arkusz5!$A$3:$Y$2185,6,FALSE)</f>
        <v>0</v>
      </c>
      <c r="H1398">
        <f>VLOOKUP(B1398,[1]Arkusz5!$A$3:$Y$2185,7,FALSE)</f>
        <v>0</v>
      </c>
      <c r="I1398">
        <f>VLOOKUP(B1398,[1]Arkusz5!$A$3:$Y$2185,8,FALSE)</f>
        <v>0</v>
      </c>
      <c r="J1398">
        <f>VLOOKUP(B1398,[1]Arkusz5!$A$3:$Y$2185,9,FALSE)</f>
        <v>0</v>
      </c>
      <c r="K1398">
        <f>VLOOKUP(B1398,[1]Arkusz5!$A$3:$Y$2185,10,FALSE)</f>
        <v>0</v>
      </c>
      <c r="L1398">
        <f>VLOOKUP(B1398,[1]Arkusz5!$A$3:$Y$2185,11,FALSE)</f>
        <v>0</v>
      </c>
      <c r="M1398">
        <f>VLOOKUP(B1398,[1]Arkusz5!$A$3:$Y$2185,12,FALSE)</f>
        <v>0</v>
      </c>
      <c r="N1398" t="str">
        <f>VLOOKUP(B1398,[1]Arkusz5!$A$3:$Y$2185,13,FALSE)</f>
        <v>Dolina Wełny i Rynna Gołaniecko-Wągrowiecka</v>
      </c>
      <c r="O1398">
        <f>VLOOKUP(B1398,[1]Arkusz5!$A$3:$Y$2185,14,FALSE)</f>
        <v>0</v>
      </c>
      <c r="P1398">
        <f>VLOOKUP(B1398,[1]Arkusz5!$A$3:$Y$2185,15,FALSE)</f>
        <v>0</v>
      </c>
      <c r="Q1398">
        <f>VLOOKUP(B1398,[1]Arkusz5!$A$3:$Y$2185,16,FALSE)</f>
        <v>0</v>
      </c>
      <c r="R1398">
        <f>VLOOKUP(B1398,[1]Arkusz5!$A$3:$Y$2185,17,FALSE)</f>
        <v>0</v>
      </c>
      <c r="S1398" t="str">
        <f>VLOOKUP(B1398,[1]Arkusz5!$A$3:$Y$2185,18,FALSE)</f>
        <v>Europa</v>
      </c>
      <c r="T1398" t="str">
        <f>VLOOKUP(B1398,[1]Arkusz5!$A$3:$Y$2185,19,FALSE)</f>
        <v>Polska</v>
      </c>
      <c r="U1398" t="str">
        <f>VLOOKUP(B1398,[1]Arkusz5!$A$3:$Y$2185,20,FALSE)</f>
        <v>wielkopolskie</v>
      </c>
      <c r="V1398" t="str">
        <f>VLOOKUP(B1398,[1]Arkusz5!$A$3:$Y$2185,21,FALSE)</f>
        <v>wągrowiecki</v>
      </c>
      <c r="W1398" t="str">
        <f>VLOOKUP(B1398,[1]Arkusz5!$A$3:$Y$2185,22,FALSE)</f>
        <v>Wągrowiec</v>
      </c>
      <c r="X1398" t="str">
        <f>VLOOKUP(B1398,[1]Arkusz5!$A$3:$Y$2185,23,FALSE)</f>
        <v>315.54 Pojezierze Gnieźnieńskie</v>
      </c>
      <c r="Y1398" t="str">
        <f>VLOOKUP(B1398,[1]Arkusz5!$A$3:$Y$2185,24,FALSE)</f>
        <v>Continental Bio-geographical Region</v>
      </c>
      <c r="Z1398" t="str">
        <f>VLOOKUP(B1398,[1]Arkusz5!$A$3:$Y$2185,25,FALSE)</f>
        <v>Galio-Carpinetum</v>
      </c>
    </row>
    <row r="1399" spans="1:26" x14ac:dyDescent="0.25">
      <c r="A1399">
        <v>1398</v>
      </c>
      <c r="B1399" t="s">
        <v>8141</v>
      </c>
      <c r="C1399" t="str">
        <f>VLOOKUP(B1399,[1]Arkusz5!$A$3:$Y$2185,2,FALSE)</f>
        <v>52.743772</v>
      </c>
      <c r="D1399" t="str">
        <f>VLOOKUP(B1399,[1]Arkusz5!$A$3:$Y$2185,3,FALSE)</f>
        <v>16.273368</v>
      </c>
      <c r="E1399" t="str">
        <f>VLOOKUP(B1399,[1]Arkusz5!$A$3:$Y$2185,4,FALSE)</f>
        <v>33UWU84</v>
      </c>
      <c r="F1399" t="str">
        <f>VLOOKUP(B1399,[1]Arkusz5!$A$3:$Y$2185,5,FALSE)</f>
        <v>BC64</v>
      </c>
      <c r="G1399">
        <f>VLOOKUP(B1399,[1]Arkusz5!$A$3:$Y$2185,6,FALSE)</f>
        <v>0</v>
      </c>
      <c r="H1399">
        <f>VLOOKUP(B1399,[1]Arkusz5!$A$3:$Y$2185,7,FALSE)</f>
        <v>0</v>
      </c>
      <c r="I1399">
        <f>VLOOKUP(B1399,[1]Arkusz5!$A$3:$Y$2185,8,FALSE)</f>
        <v>0</v>
      </c>
      <c r="J1399">
        <f>VLOOKUP(B1399,[1]Arkusz5!$A$3:$Y$2185,9,FALSE)</f>
        <v>0</v>
      </c>
      <c r="K1399">
        <f>VLOOKUP(B1399,[1]Arkusz5!$A$3:$Y$2185,10,FALSE)</f>
        <v>0</v>
      </c>
      <c r="L1399">
        <f>VLOOKUP(B1399,[1]Arkusz5!$A$3:$Y$2185,11,FALSE)</f>
        <v>0</v>
      </c>
      <c r="M1399">
        <f>VLOOKUP(B1399,[1]Arkusz5!$A$3:$Y$2185,12,FALSE)</f>
        <v>0</v>
      </c>
      <c r="N1399" t="str">
        <f>VLOOKUP(B1399,[1]Arkusz5!$A$3:$Y$2185,13,FALSE)</f>
        <v>Puszcza Notecka</v>
      </c>
      <c r="O1399">
        <f>VLOOKUP(B1399,[1]Arkusz5!$A$3:$Y$2185,14,FALSE)</f>
        <v>0</v>
      </c>
      <c r="P1399">
        <f>VLOOKUP(B1399,[1]Arkusz5!$A$3:$Y$2185,15,FALSE)</f>
        <v>0</v>
      </c>
      <c r="Q1399" t="str">
        <f>VLOOKUP(B1399,[1]Arkusz5!$A$3:$Y$2185,16,FALSE)</f>
        <v>PLB300015</v>
      </c>
      <c r="R1399" t="str">
        <f>VLOOKUP(B1399,[1]Arkusz5!$A$3:$Y$2185,17,FALSE)</f>
        <v>Puszcza Notecka</v>
      </c>
      <c r="S1399" t="str">
        <f>VLOOKUP(B1399,[1]Arkusz5!$A$3:$Y$2185,18,FALSE)</f>
        <v>Europa</v>
      </c>
      <c r="T1399" t="str">
        <f>VLOOKUP(B1399,[1]Arkusz5!$A$3:$Y$2185,19,FALSE)</f>
        <v>Polska</v>
      </c>
      <c r="U1399" t="str">
        <f>VLOOKUP(B1399,[1]Arkusz5!$A$3:$Y$2185,20,FALSE)</f>
        <v>wielkopolskie</v>
      </c>
      <c r="V1399" t="str">
        <f>VLOOKUP(B1399,[1]Arkusz5!$A$3:$Y$2185,21,FALSE)</f>
        <v>szamotulski</v>
      </c>
      <c r="W1399" t="str">
        <f>VLOOKUP(B1399,[1]Arkusz5!$A$3:$Y$2185,22,FALSE)</f>
        <v>Wronki</v>
      </c>
      <c r="X1399" t="str">
        <f>VLOOKUP(B1399,[1]Arkusz5!$A$3:$Y$2185,23,FALSE)</f>
        <v>315.33 Kotlina Gorzowska</v>
      </c>
      <c r="Y1399" t="str">
        <f>VLOOKUP(B1399,[1]Arkusz5!$A$3:$Y$2185,24,FALSE)</f>
        <v>Continental Bio-geographical Region</v>
      </c>
      <c r="Z1399" t="str">
        <f>VLOOKUP(B1399,[1]Arkusz5!$A$3:$Y$2185,25,FALSE)</f>
        <v>Leucobryo-Pinetum</v>
      </c>
    </row>
    <row r="1400" spans="1:26" x14ac:dyDescent="0.25">
      <c r="A1400">
        <v>1399</v>
      </c>
      <c r="B1400" t="s">
        <v>8149</v>
      </c>
      <c r="C1400" t="str">
        <f>VLOOKUP(B1400,[1]Arkusz5!$A$3:$Y$2185,2,FALSE)</f>
        <v>51.59543</v>
      </c>
      <c r="D1400" t="str">
        <f>VLOOKUP(B1400,[1]Arkusz5!$A$3:$Y$2185,3,FALSE)</f>
        <v>18.255256</v>
      </c>
      <c r="E1400" t="str">
        <f>VLOOKUP(B1400,[1]Arkusz5!$A$3:$Y$2185,4,FALSE)</f>
        <v>34UCC01</v>
      </c>
      <c r="F1400" t="str">
        <f>VLOOKUP(B1400,[1]Arkusz5!$A$3:$Y$2185,5,FALSE)</f>
        <v>CD97</v>
      </c>
      <c r="G1400">
        <f>VLOOKUP(B1400,[1]Arkusz5!$A$3:$Y$2185,6,FALSE)</f>
        <v>0</v>
      </c>
      <c r="H1400">
        <f>VLOOKUP(B1400,[1]Arkusz5!$A$3:$Y$2185,7,FALSE)</f>
        <v>0</v>
      </c>
      <c r="I1400">
        <f>VLOOKUP(B1400,[1]Arkusz5!$A$3:$Y$2185,8,FALSE)</f>
        <v>0</v>
      </c>
      <c r="J1400">
        <f>VLOOKUP(B1400,[1]Arkusz5!$A$3:$Y$2185,9,FALSE)</f>
        <v>0</v>
      </c>
      <c r="K1400">
        <f>VLOOKUP(B1400,[1]Arkusz5!$A$3:$Y$2185,10,FALSE)</f>
        <v>0</v>
      </c>
      <c r="L1400">
        <f>VLOOKUP(B1400,[1]Arkusz5!$A$3:$Y$2185,11,FALSE)</f>
        <v>0</v>
      </c>
      <c r="M1400">
        <f>VLOOKUP(B1400,[1]Arkusz5!$A$3:$Y$2185,12,FALSE)</f>
        <v>0</v>
      </c>
      <c r="N1400" t="str">
        <f>VLOOKUP(B1400,[1]Arkusz5!$A$3:$Y$2185,13,FALSE)</f>
        <v>Dolina Rzeki Prosny</v>
      </c>
      <c r="O1400">
        <f>VLOOKUP(B1400,[1]Arkusz5!$A$3:$Y$2185,14,FALSE)</f>
        <v>0</v>
      </c>
      <c r="P1400">
        <f>VLOOKUP(B1400,[1]Arkusz5!$A$3:$Y$2185,15,FALSE)</f>
        <v>0</v>
      </c>
      <c r="Q1400">
        <f>VLOOKUP(B1400,[1]Arkusz5!$A$3:$Y$2185,16,FALSE)</f>
        <v>0</v>
      </c>
      <c r="R1400">
        <f>VLOOKUP(B1400,[1]Arkusz5!$A$3:$Y$2185,17,FALSE)</f>
        <v>0</v>
      </c>
      <c r="S1400" t="str">
        <f>VLOOKUP(B1400,[1]Arkusz5!$A$3:$Y$2185,18,FALSE)</f>
        <v>Europa</v>
      </c>
      <c r="T1400" t="str">
        <f>VLOOKUP(B1400,[1]Arkusz5!$A$3:$Y$2185,19,FALSE)</f>
        <v>Polska</v>
      </c>
      <c r="U1400" t="str">
        <f>VLOOKUP(B1400,[1]Arkusz5!$A$3:$Y$2185,20,FALSE)</f>
        <v>wielkopolskie</v>
      </c>
      <c r="V1400" t="str">
        <f>VLOOKUP(B1400,[1]Arkusz5!$A$3:$Y$2185,21,FALSE)</f>
        <v>kaliski</v>
      </c>
      <c r="W1400" t="str">
        <f>VLOOKUP(B1400,[1]Arkusz5!$A$3:$Y$2185,22,FALSE)</f>
        <v>Brzeziny</v>
      </c>
      <c r="X1400" t="str">
        <f>VLOOKUP(B1400,[1]Arkusz5!$A$3:$Y$2185,23,FALSE)</f>
        <v>318.21 Kotlina Grabowska</v>
      </c>
      <c r="Y1400" t="str">
        <f>VLOOKUP(B1400,[1]Arkusz5!$A$3:$Y$2185,24,FALSE)</f>
        <v>Continental Bio-geographical Region</v>
      </c>
      <c r="Z1400" t="str">
        <f>VLOOKUP(B1400,[1]Arkusz5!$A$3:$Y$2185,25,FALSE)</f>
        <v>Pino-Quercetum (=Querco-Pinetum + Serratulo-Pinetum)</v>
      </c>
    </row>
    <row r="1401" spans="1:26" x14ac:dyDescent="0.25">
      <c r="A1401">
        <v>1400</v>
      </c>
      <c r="B1401" t="s">
        <v>8156</v>
      </c>
      <c r="C1401" t="str">
        <f>VLOOKUP(B1401,[1]Arkusz5!$A$3:$Y$2185,2,FALSE)</f>
        <v>52.299467</v>
      </c>
      <c r="D1401" t="str">
        <f>VLOOKUP(B1401,[1]Arkusz5!$A$3:$Y$2185,3,FALSE)</f>
        <v>16.061133</v>
      </c>
      <c r="E1401" t="str">
        <f>VLOOKUP(B1401,[1]Arkusz5!$A$3:$Y$2185,4,FALSE)</f>
        <v>33UWT79</v>
      </c>
      <c r="F1401" t="str">
        <f>VLOOKUP(B1401,[1]Arkusz5!$A$3:$Y$2185,5,FALSE)</f>
        <v>BD12</v>
      </c>
      <c r="G1401">
        <f>VLOOKUP(B1401,[1]Arkusz5!$A$3:$Y$2185,6,FALSE)</f>
        <v>0</v>
      </c>
      <c r="H1401">
        <f>VLOOKUP(B1401,[1]Arkusz5!$A$3:$Y$2185,7,FALSE)</f>
        <v>0</v>
      </c>
      <c r="I1401">
        <f>VLOOKUP(B1401,[1]Arkusz5!$A$3:$Y$2185,8,FALSE)</f>
        <v>0</v>
      </c>
      <c r="J1401">
        <f>VLOOKUP(B1401,[1]Arkusz5!$A$3:$Y$2185,9,FALSE)</f>
        <v>0</v>
      </c>
      <c r="K1401">
        <f>VLOOKUP(B1401,[1]Arkusz5!$A$3:$Y$2185,10,FALSE)</f>
        <v>0</v>
      </c>
      <c r="L1401">
        <f>VLOOKUP(B1401,[1]Arkusz5!$A$3:$Y$2185,11,FALSE)</f>
        <v>0</v>
      </c>
      <c r="M1401">
        <f>VLOOKUP(B1401,[1]Arkusz5!$A$3:$Y$2185,12,FALSE)</f>
        <v>0</v>
      </c>
      <c r="N1401">
        <f>VLOOKUP(B1401,[1]Arkusz5!$A$3:$Y$2185,13,FALSE)</f>
        <v>0</v>
      </c>
      <c r="O1401">
        <f>VLOOKUP(B1401,[1]Arkusz5!$A$3:$Y$2185,14,FALSE)</f>
        <v>0</v>
      </c>
      <c r="P1401">
        <f>VLOOKUP(B1401,[1]Arkusz5!$A$3:$Y$2185,15,FALSE)</f>
        <v>0</v>
      </c>
      <c r="Q1401">
        <f>VLOOKUP(B1401,[1]Arkusz5!$A$3:$Y$2185,16,FALSE)</f>
        <v>0</v>
      </c>
      <c r="R1401">
        <f>VLOOKUP(B1401,[1]Arkusz5!$A$3:$Y$2185,17,FALSE)</f>
        <v>0</v>
      </c>
      <c r="S1401" t="str">
        <f>VLOOKUP(B1401,[1]Arkusz5!$A$3:$Y$2185,18,FALSE)</f>
        <v>Europa</v>
      </c>
      <c r="T1401" t="str">
        <f>VLOOKUP(B1401,[1]Arkusz5!$A$3:$Y$2185,19,FALSE)</f>
        <v>Polska</v>
      </c>
      <c r="U1401" t="str">
        <f>VLOOKUP(B1401,[1]Arkusz5!$A$3:$Y$2185,20,FALSE)</f>
        <v>wielkopolskie</v>
      </c>
      <c r="V1401" t="str">
        <f>VLOOKUP(B1401,[1]Arkusz5!$A$3:$Y$2185,21,FALSE)</f>
        <v>nowotomyski</v>
      </c>
      <c r="W1401" t="str">
        <f>VLOOKUP(B1401,[1]Arkusz5!$A$3:$Y$2185,22,FALSE)</f>
        <v>Nowy Tomyśl</v>
      </c>
      <c r="X1401" t="str">
        <f>VLOOKUP(B1401,[1]Arkusz5!$A$3:$Y$2185,23,FALSE)</f>
        <v>315.51 Pojezierze Poznańskie</v>
      </c>
      <c r="Y1401" t="str">
        <f>VLOOKUP(B1401,[1]Arkusz5!$A$3:$Y$2185,24,FALSE)</f>
        <v>Continental Bio-geographical Region</v>
      </c>
      <c r="Z1401" t="str">
        <f>VLOOKUP(B1401,[1]Arkusz5!$A$3:$Y$2185,25,FALSE)</f>
        <v>Pino-Quercetum (=Querco-Pinetum + Serratulo-Pinetum)</v>
      </c>
    </row>
    <row r="1402" spans="1:26" x14ac:dyDescent="0.25">
      <c r="A1402">
        <v>1401</v>
      </c>
      <c r="B1402" t="s">
        <v>8161</v>
      </c>
      <c r="C1402" t="str">
        <f>VLOOKUP(B1402,[1]Arkusz5!$A$3:$Y$2185,2,FALSE)</f>
        <v>52.299467</v>
      </c>
      <c r="D1402" t="str">
        <f>VLOOKUP(B1402,[1]Arkusz5!$A$3:$Y$2185,3,FALSE)</f>
        <v>16.061133</v>
      </c>
      <c r="E1402" t="str">
        <f>VLOOKUP(B1402,[1]Arkusz5!$A$3:$Y$2185,4,FALSE)</f>
        <v>33UWT79</v>
      </c>
      <c r="F1402" t="str">
        <f>VLOOKUP(B1402,[1]Arkusz5!$A$3:$Y$2185,5,FALSE)</f>
        <v>BD12</v>
      </c>
      <c r="G1402">
        <f>VLOOKUP(B1402,[1]Arkusz5!$A$3:$Y$2185,6,FALSE)</f>
        <v>0</v>
      </c>
      <c r="H1402">
        <f>VLOOKUP(B1402,[1]Arkusz5!$A$3:$Y$2185,7,FALSE)</f>
        <v>0</v>
      </c>
      <c r="I1402">
        <f>VLOOKUP(B1402,[1]Arkusz5!$A$3:$Y$2185,8,FALSE)</f>
        <v>0</v>
      </c>
      <c r="J1402">
        <f>VLOOKUP(B1402,[1]Arkusz5!$A$3:$Y$2185,9,FALSE)</f>
        <v>0</v>
      </c>
      <c r="K1402">
        <f>VLOOKUP(B1402,[1]Arkusz5!$A$3:$Y$2185,10,FALSE)</f>
        <v>0</v>
      </c>
      <c r="L1402">
        <f>VLOOKUP(B1402,[1]Arkusz5!$A$3:$Y$2185,11,FALSE)</f>
        <v>0</v>
      </c>
      <c r="M1402">
        <f>VLOOKUP(B1402,[1]Arkusz5!$A$3:$Y$2185,12,FALSE)</f>
        <v>0</v>
      </c>
      <c r="N1402">
        <f>VLOOKUP(B1402,[1]Arkusz5!$A$3:$Y$2185,13,FALSE)</f>
        <v>0</v>
      </c>
      <c r="O1402">
        <f>VLOOKUP(B1402,[1]Arkusz5!$A$3:$Y$2185,14,FALSE)</f>
        <v>0</v>
      </c>
      <c r="P1402">
        <f>VLOOKUP(B1402,[1]Arkusz5!$A$3:$Y$2185,15,FALSE)</f>
        <v>0</v>
      </c>
      <c r="Q1402">
        <f>VLOOKUP(B1402,[1]Arkusz5!$A$3:$Y$2185,16,FALSE)</f>
        <v>0</v>
      </c>
      <c r="R1402">
        <f>VLOOKUP(B1402,[1]Arkusz5!$A$3:$Y$2185,17,FALSE)</f>
        <v>0</v>
      </c>
      <c r="S1402" t="str">
        <f>VLOOKUP(B1402,[1]Arkusz5!$A$3:$Y$2185,18,FALSE)</f>
        <v>Europa</v>
      </c>
      <c r="T1402" t="str">
        <f>VLOOKUP(B1402,[1]Arkusz5!$A$3:$Y$2185,19,FALSE)</f>
        <v>Polska</v>
      </c>
      <c r="U1402" t="str">
        <f>VLOOKUP(B1402,[1]Arkusz5!$A$3:$Y$2185,20,FALSE)</f>
        <v>wielkopolskie</v>
      </c>
      <c r="V1402" t="str">
        <f>VLOOKUP(B1402,[1]Arkusz5!$A$3:$Y$2185,21,FALSE)</f>
        <v>nowotomyski</v>
      </c>
      <c r="W1402" t="str">
        <f>VLOOKUP(B1402,[1]Arkusz5!$A$3:$Y$2185,22,FALSE)</f>
        <v>Nowy Tomyśl</v>
      </c>
      <c r="X1402" t="str">
        <f>VLOOKUP(B1402,[1]Arkusz5!$A$3:$Y$2185,23,FALSE)</f>
        <v>315.51 Pojezierze Poznańskie</v>
      </c>
      <c r="Y1402" t="str">
        <f>VLOOKUP(B1402,[1]Arkusz5!$A$3:$Y$2185,24,FALSE)</f>
        <v>Continental Bio-geographical Region</v>
      </c>
      <c r="Z1402" t="str">
        <f>VLOOKUP(B1402,[1]Arkusz5!$A$3:$Y$2185,25,FALSE)</f>
        <v>Pino-Quercetum (=Querco-Pinetum + Serratulo-Pinetum)</v>
      </c>
    </row>
    <row r="1403" spans="1:26" x14ac:dyDescent="0.25">
      <c r="A1403">
        <v>1402</v>
      </c>
      <c r="B1403" t="s">
        <v>8164</v>
      </c>
      <c r="C1403" t="str">
        <f>VLOOKUP(B1403,[1]Arkusz5!$A$3:$Y$2185,2,FALSE)</f>
        <v>52.75821</v>
      </c>
      <c r="D1403" t="str">
        <f>VLOOKUP(B1403,[1]Arkusz5!$A$3:$Y$2185,3,FALSE)</f>
        <v>16.30955</v>
      </c>
      <c r="E1403" t="str">
        <f>VLOOKUP(B1403,[1]Arkusz5!$A$3:$Y$2185,4,FALSE)</f>
        <v>33UWU84</v>
      </c>
      <c r="F1403" t="str">
        <f>VLOOKUP(B1403,[1]Arkusz5!$A$3:$Y$2185,5,FALSE)</f>
        <v>BC64</v>
      </c>
      <c r="G1403">
        <f>VLOOKUP(B1403,[1]Arkusz5!$A$3:$Y$2185,6,FALSE)</f>
        <v>0</v>
      </c>
      <c r="H1403">
        <f>VLOOKUP(B1403,[1]Arkusz5!$A$3:$Y$2185,7,FALSE)</f>
        <v>0</v>
      </c>
      <c r="I1403">
        <f>VLOOKUP(B1403,[1]Arkusz5!$A$3:$Y$2185,8,FALSE)</f>
        <v>0</v>
      </c>
      <c r="J1403">
        <f>VLOOKUP(B1403,[1]Arkusz5!$A$3:$Y$2185,9,FALSE)</f>
        <v>0</v>
      </c>
      <c r="K1403">
        <f>VLOOKUP(B1403,[1]Arkusz5!$A$3:$Y$2185,10,FALSE)</f>
        <v>0</v>
      </c>
      <c r="L1403">
        <f>VLOOKUP(B1403,[1]Arkusz5!$A$3:$Y$2185,11,FALSE)</f>
        <v>0</v>
      </c>
      <c r="M1403">
        <f>VLOOKUP(B1403,[1]Arkusz5!$A$3:$Y$2185,12,FALSE)</f>
        <v>0</v>
      </c>
      <c r="N1403" t="str">
        <f>VLOOKUP(B1403,[1]Arkusz5!$A$3:$Y$2185,13,FALSE)</f>
        <v>Puszcza Notecka</v>
      </c>
      <c r="O1403">
        <f>VLOOKUP(B1403,[1]Arkusz5!$A$3:$Y$2185,14,FALSE)</f>
        <v>0</v>
      </c>
      <c r="P1403">
        <f>VLOOKUP(B1403,[1]Arkusz5!$A$3:$Y$2185,15,FALSE)</f>
        <v>0</v>
      </c>
      <c r="Q1403" t="str">
        <f>VLOOKUP(B1403,[1]Arkusz5!$A$3:$Y$2185,16,FALSE)</f>
        <v>PLB300015; PLH300019</v>
      </c>
      <c r="R1403" t="str">
        <f>VLOOKUP(B1403,[1]Arkusz5!$A$3:$Y$2185,17,FALSE)</f>
        <v>Puszcza Notecka; Torfowisko Rzecińskie</v>
      </c>
      <c r="S1403" t="str">
        <f>VLOOKUP(B1403,[1]Arkusz5!$A$3:$Y$2185,18,FALSE)</f>
        <v>Europa</v>
      </c>
      <c r="T1403" t="str">
        <f>VLOOKUP(B1403,[1]Arkusz5!$A$3:$Y$2185,19,FALSE)</f>
        <v>Polska</v>
      </c>
      <c r="U1403" t="str">
        <f>VLOOKUP(B1403,[1]Arkusz5!$A$3:$Y$2185,20,FALSE)</f>
        <v>wielkopolskie</v>
      </c>
      <c r="V1403" t="str">
        <f>VLOOKUP(B1403,[1]Arkusz5!$A$3:$Y$2185,21,FALSE)</f>
        <v>szamotulski</v>
      </c>
      <c r="W1403" t="str">
        <f>VLOOKUP(B1403,[1]Arkusz5!$A$3:$Y$2185,22,FALSE)</f>
        <v>Wronki</v>
      </c>
      <c r="X1403" t="str">
        <f>VLOOKUP(B1403,[1]Arkusz5!$A$3:$Y$2185,23,FALSE)</f>
        <v>315.33 Kotlina Gorzowska</v>
      </c>
      <c r="Y1403" t="str">
        <f>VLOOKUP(B1403,[1]Arkusz5!$A$3:$Y$2185,24,FALSE)</f>
        <v>Continental Bio-geographical Region</v>
      </c>
      <c r="Z1403" t="str">
        <f>VLOOKUP(B1403,[1]Arkusz5!$A$3:$Y$2185,25,FALSE)</f>
        <v>Leucobryo-Pinetum</v>
      </c>
    </row>
    <row r="1404" spans="1:26" x14ac:dyDescent="0.25">
      <c r="A1404">
        <v>1403</v>
      </c>
      <c r="B1404" t="s">
        <v>8174</v>
      </c>
      <c r="C1404" t="str">
        <f>VLOOKUP(B1404,[1]Arkusz5!$A$3:$Y$2185,2,FALSE)</f>
        <v>52.3554</v>
      </c>
      <c r="D1404" t="str">
        <f>VLOOKUP(B1404,[1]Arkusz5!$A$3:$Y$2185,3,FALSE)</f>
        <v>16.0575</v>
      </c>
      <c r="E1404" t="str">
        <f>VLOOKUP(B1404,[1]Arkusz5!$A$3:$Y$2185,4,FALSE)</f>
        <v>33UWU70</v>
      </c>
      <c r="F1404" t="str">
        <f>VLOOKUP(B1404,[1]Arkusz5!$A$3:$Y$2185,5,FALSE)</f>
        <v>BD02</v>
      </c>
      <c r="G1404">
        <f>VLOOKUP(B1404,[1]Arkusz5!$A$3:$Y$2185,6,FALSE)</f>
        <v>0</v>
      </c>
      <c r="H1404">
        <f>VLOOKUP(B1404,[1]Arkusz5!$A$3:$Y$2185,7,FALSE)</f>
        <v>0</v>
      </c>
      <c r="I1404">
        <f>VLOOKUP(B1404,[1]Arkusz5!$A$3:$Y$2185,8,FALSE)</f>
        <v>0</v>
      </c>
      <c r="J1404">
        <f>VLOOKUP(B1404,[1]Arkusz5!$A$3:$Y$2185,9,FALSE)</f>
        <v>0</v>
      </c>
      <c r="K1404">
        <f>VLOOKUP(B1404,[1]Arkusz5!$A$3:$Y$2185,10,FALSE)</f>
        <v>0</v>
      </c>
      <c r="L1404">
        <f>VLOOKUP(B1404,[1]Arkusz5!$A$3:$Y$2185,11,FALSE)</f>
        <v>0</v>
      </c>
      <c r="M1404">
        <f>VLOOKUP(B1404,[1]Arkusz5!$A$3:$Y$2185,12,FALSE)</f>
        <v>0</v>
      </c>
      <c r="N1404">
        <f>VLOOKUP(B1404,[1]Arkusz5!$A$3:$Y$2185,13,FALSE)</f>
        <v>0</v>
      </c>
      <c r="O1404">
        <f>VLOOKUP(B1404,[1]Arkusz5!$A$3:$Y$2185,14,FALSE)</f>
        <v>0</v>
      </c>
      <c r="P1404">
        <f>VLOOKUP(B1404,[1]Arkusz5!$A$3:$Y$2185,15,FALSE)</f>
        <v>0</v>
      </c>
      <c r="Q1404">
        <f>VLOOKUP(B1404,[1]Arkusz5!$A$3:$Y$2185,16,FALSE)</f>
        <v>0</v>
      </c>
      <c r="R1404">
        <f>VLOOKUP(B1404,[1]Arkusz5!$A$3:$Y$2185,17,FALSE)</f>
        <v>0</v>
      </c>
      <c r="S1404" t="str">
        <f>VLOOKUP(B1404,[1]Arkusz5!$A$3:$Y$2185,18,FALSE)</f>
        <v>Europa</v>
      </c>
      <c r="T1404" t="str">
        <f>VLOOKUP(B1404,[1]Arkusz5!$A$3:$Y$2185,19,FALSE)</f>
        <v>Polska</v>
      </c>
      <c r="U1404" t="str">
        <f>VLOOKUP(B1404,[1]Arkusz5!$A$3:$Y$2185,20,FALSE)</f>
        <v>wielkopolskie</v>
      </c>
      <c r="V1404" t="str">
        <f>VLOOKUP(B1404,[1]Arkusz5!$A$3:$Y$2185,21,FALSE)</f>
        <v>nowotomyski</v>
      </c>
      <c r="W1404" t="str">
        <f>VLOOKUP(B1404,[1]Arkusz5!$A$3:$Y$2185,22,FALSE)</f>
        <v>Miedzichowo</v>
      </c>
      <c r="X1404" t="str">
        <f>VLOOKUP(B1404,[1]Arkusz5!$A$3:$Y$2185,23,FALSE)</f>
        <v>315.51 Pojezierze Poznańskie</v>
      </c>
      <c r="Y1404" t="str">
        <f>VLOOKUP(B1404,[1]Arkusz5!$A$3:$Y$2185,24,FALSE)</f>
        <v>Continental Bio-geographical Region</v>
      </c>
      <c r="Z1404" t="str">
        <f>VLOOKUP(B1404,[1]Arkusz5!$A$3:$Y$2185,25,FALSE)</f>
        <v>Leucobryo-Pinetum</v>
      </c>
    </row>
    <row r="1405" spans="1:26" x14ac:dyDescent="0.25">
      <c r="A1405">
        <v>1404</v>
      </c>
      <c r="B1405" t="s">
        <v>8183</v>
      </c>
      <c r="C1405" t="str">
        <f>VLOOKUP(B1405,[1]Arkusz5!$A$3:$Y$2185,2,FALSE)</f>
        <v>53.15217</v>
      </c>
      <c r="D1405" t="str">
        <f>VLOOKUP(B1405,[1]Arkusz5!$A$3:$Y$2185,3,FALSE)</f>
        <v>16.74499</v>
      </c>
      <c r="E1405" t="str">
        <f>VLOOKUP(B1405,[1]Arkusz5!$A$3:$Y$2185,4,FALSE)</f>
        <v>33UXU19</v>
      </c>
      <c r="F1405" t="str">
        <f>VLOOKUP(B1405,[1]Arkusz5!$A$3:$Y$2185,5,FALSE)</f>
        <v>BC17</v>
      </c>
      <c r="G1405">
        <f>VLOOKUP(B1405,[1]Arkusz5!$A$3:$Y$2185,6,FALSE)</f>
        <v>0</v>
      </c>
      <c r="H1405">
        <f>VLOOKUP(B1405,[1]Arkusz5!$A$3:$Y$2185,7,FALSE)</f>
        <v>0</v>
      </c>
      <c r="I1405">
        <f>VLOOKUP(B1405,[1]Arkusz5!$A$3:$Y$2185,8,FALSE)</f>
        <v>0</v>
      </c>
      <c r="J1405">
        <f>VLOOKUP(B1405,[1]Arkusz5!$A$3:$Y$2185,9,FALSE)</f>
        <v>0</v>
      </c>
      <c r="K1405">
        <f>VLOOKUP(B1405,[1]Arkusz5!$A$3:$Y$2185,10,FALSE)</f>
        <v>0</v>
      </c>
      <c r="L1405">
        <f>VLOOKUP(B1405,[1]Arkusz5!$A$3:$Y$2185,11,FALSE)</f>
        <v>0</v>
      </c>
      <c r="M1405">
        <f>VLOOKUP(B1405,[1]Arkusz5!$A$3:$Y$2185,12,FALSE)</f>
        <v>0</v>
      </c>
      <c r="N1405">
        <f>VLOOKUP(B1405,[1]Arkusz5!$A$3:$Y$2185,13,FALSE)</f>
        <v>0</v>
      </c>
      <c r="O1405">
        <f>VLOOKUP(B1405,[1]Arkusz5!$A$3:$Y$2185,14,FALSE)</f>
        <v>0</v>
      </c>
      <c r="P1405">
        <f>VLOOKUP(B1405,[1]Arkusz5!$A$3:$Y$2185,15,FALSE)</f>
        <v>0</v>
      </c>
      <c r="Q1405">
        <f>VLOOKUP(B1405,[1]Arkusz5!$A$3:$Y$2185,16,FALSE)</f>
        <v>0</v>
      </c>
      <c r="R1405">
        <f>VLOOKUP(B1405,[1]Arkusz5!$A$3:$Y$2185,17,FALSE)</f>
        <v>0</v>
      </c>
      <c r="S1405" t="str">
        <f>VLOOKUP(B1405,[1]Arkusz5!$A$3:$Y$2185,18,FALSE)</f>
        <v>Europa</v>
      </c>
      <c r="T1405" t="str">
        <f>VLOOKUP(B1405,[1]Arkusz5!$A$3:$Y$2185,19,FALSE)</f>
        <v>Polska</v>
      </c>
      <c r="U1405" t="str">
        <f>VLOOKUP(B1405,[1]Arkusz5!$A$3:$Y$2185,20,FALSE)</f>
        <v>wielkopolskie</v>
      </c>
      <c r="V1405" t="str">
        <f>VLOOKUP(B1405,[1]Arkusz5!$A$3:$Y$2185,21,FALSE)</f>
        <v>pilski</v>
      </c>
      <c r="W1405" t="str">
        <f>VLOOKUP(B1405,[1]Arkusz5!$A$3:$Y$2185,22,FALSE)</f>
        <v>Piła</v>
      </c>
      <c r="X1405" t="str">
        <f>VLOOKUP(B1405,[1]Arkusz5!$A$3:$Y$2185,23,FALSE)</f>
        <v>314.68 Dolina Gwdy</v>
      </c>
      <c r="Y1405" t="str">
        <f>VLOOKUP(B1405,[1]Arkusz5!$A$3:$Y$2185,24,FALSE)</f>
        <v>Continental Bio-geographical Region</v>
      </c>
      <c r="Z1405" t="str">
        <f>VLOOKUP(B1405,[1]Arkusz5!$A$3:$Y$2185,25,FALSE)</f>
        <v>Stellario-Carpinetum</v>
      </c>
    </row>
    <row r="1406" spans="1:26" x14ac:dyDescent="0.25">
      <c r="A1406">
        <v>1405</v>
      </c>
      <c r="B1406" t="s">
        <v>8190</v>
      </c>
      <c r="C1406" t="str">
        <f>VLOOKUP(B1406,[1]Arkusz5!$A$3:$Y$2185,2,FALSE)</f>
        <v>53.15217</v>
      </c>
      <c r="D1406" t="str">
        <f>VLOOKUP(B1406,[1]Arkusz5!$A$3:$Y$2185,3,FALSE)</f>
        <v>16.74499</v>
      </c>
      <c r="E1406" t="str">
        <f>VLOOKUP(B1406,[1]Arkusz5!$A$3:$Y$2185,4,FALSE)</f>
        <v>33UXU19</v>
      </c>
      <c r="F1406" t="str">
        <f>VLOOKUP(B1406,[1]Arkusz5!$A$3:$Y$2185,5,FALSE)</f>
        <v>BC17</v>
      </c>
      <c r="G1406">
        <f>VLOOKUP(B1406,[1]Arkusz5!$A$3:$Y$2185,6,FALSE)</f>
        <v>0</v>
      </c>
      <c r="H1406">
        <f>VLOOKUP(B1406,[1]Arkusz5!$A$3:$Y$2185,7,FALSE)</f>
        <v>0</v>
      </c>
      <c r="I1406">
        <f>VLOOKUP(B1406,[1]Arkusz5!$A$3:$Y$2185,8,FALSE)</f>
        <v>0</v>
      </c>
      <c r="J1406">
        <f>VLOOKUP(B1406,[1]Arkusz5!$A$3:$Y$2185,9,FALSE)</f>
        <v>0</v>
      </c>
      <c r="K1406">
        <f>VLOOKUP(B1406,[1]Arkusz5!$A$3:$Y$2185,10,FALSE)</f>
        <v>0</v>
      </c>
      <c r="L1406">
        <f>VLOOKUP(B1406,[1]Arkusz5!$A$3:$Y$2185,11,FALSE)</f>
        <v>0</v>
      </c>
      <c r="M1406">
        <f>VLOOKUP(B1406,[1]Arkusz5!$A$3:$Y$2185,12,FALSE)</f>
        <v>0</v>
      </c>
      <c r="N1406">
        <f>VLOOKUP(B1406,[1]Arkusz5!$A$3:$Y$2185,13,FALSE)</f>
        <v>0</v>
      </c>
      <c r="O1406">
        <f>VLOOKUP(B1406,[1]Arkusz5!$A$3:$Y$2185,14,FALSE)</f>
        <v>0</v>
      </c>
      <c r="P1406">
        <f>VLOOKUP(B1406,[1]Arkusz5!$A$3:$Y$2185,15,FALSE)</f>
        <v>0</v>
      </c>
      <c r="Q1406">
        <f>VLOOKUP(B1406,[1]Arkusz5!$A$3:$Y$2185,16,FALSE)</f>
        <v>0</v>
      </c>
      <c r="R1406">
        <f>VLOOKUP(B1406,[1]Arkusz5!$A$3:$Y$2185,17,FALSE)</f>
        <v>0</v>
      </c>
      <c r="S1406" t="str">
        <f>VLOOKUP(B1406,[1]Arkusz5!$A$3:$Y$2185,18,FALSE)</f>
        <v>Europa</v>
      </c>
      <c r="T1406" t="str">
        <f>VLOOKUP(B1406,[1]Arkusz5!$A$3:$Y$2185,19,FALSE)</f>
        <v>Polska</v>
      </c>
      <c r="U1406" t="str">
        <f>VLOOKUP(B1406,[1]Arkusz5!$A$3:$Y$2185,20,FALSE)</f>
        <v>wielkopolskie</v>
      </c>
      <c r="V1406" t="str">
        <f>VLOOKUP(B1406,[1]Arkusz5!$A$3:$Y$2185,21,FALSE)</f>
        <v>pilski</v>
      </c>
      <c r="W1406" t="str">
        <f>VLOOKUP(B1406,[1]Arkusz5!$A$3:$Y$2185,22,FALSE)</f>
        <v>Piła</v>
      </c>
      <c r="X1406" t="str">
        <f>VLOOKUP(B1406,[1]Arkusz5!$A$3:$Y$2185,23,FALSE)</f>
        <v>314.68 Dolina Gwdy</v>
      </c>
      <c r="Y1406" t="str">
        <f>VLOOKUP(B1406,[1]Arkusz5!$A$3:$Y$2185,24,FALSE)</f>
        <v>Continental Bio-geographical Region</v>
      </c>
      <c r="Z1406" t="str">
        <f>VLOOKUP(B1406,[1]Arkusz5!$A$3:$Y$2185,25,FALSE)</f>
        <v>Stellario-Carpinetum</v>
      </c>
    </row>
    <row r="1407" spans="1:26" x14ac:dyDescent="0.25">
      <c r="A1407">
        <v>1406</v>
      </c>
      <c r="B1407" t="s">
        <v>8191</v>
      </c>
      <c r="C1407" t="str">
        <f>VLOOKUP(B1407,[1]Arkusz5!$A$3:$Y$2185,2,FALSE)</f>
        <v>53.15217</v>
      </c>
      <c r="D1407" t="str">
        <f>VLOOKUP(B1407,[1]Arkusz5!$A$3:$Y$2185,3,FALSE)</f>
        <v>16.74499</v>
      </c>
      <c r="E1407" t="str">
        <f>VLOOKUP(B1407,[1]Arkusz5!$A$3:$Y$2185,4,FALSE)</f>
        <v>33UXU19</v>
      </c>
      <c r="F1407" t="str">
        <f>VLOOKUP(B1407,[1]Arkusz5!$A$3:$Y$2185,5,FALSE)</f>
        <v>BC17</v>
      </c>
      <c r="G1407">
        <f>VLOOKUP(B1407,[1]Arkusz5!$A$3:$Y$2185,6,FALSE)</f>
        <v>0</v>
      </c>
      <c r="H1407">
        <f>VLOOKUP(B1407,[1]Arkusz5!$A$3:$Y$2185,7,FALSE)</f>
        <v>0</v>
      </c>
      <c r="I1407">
        <f>VLOOKUP(B1407,[1]Arkusz5!$A$3:$Y$2185,8,FALSE)</f>
        <v>0</v>
      </c>
      <c r="J1407">
        <f>VLOOKUP(B1407,[1]Arkusz5!$A$3:$Y$2185,9,FALSE)</f>
        <v>0</v>
      </c>
      <c r="K1407">
        <f>VLOOKUP(B1407,[1]Arkusz5!$A$3:$Y$2185,10,FALSE)</f>
        <v>0</v>
      </c>
      <c r="L1407">
        <f>VLOOKUP(B1407,[1]Arkusz5!$A$3:$Y$2185,11,FALSE)</f>
        <v>0</v>
      </c>
      <c r="M1407">
        <f>VLOOKUP(B1407,[1]Arkusz5!$A$3:$Y$2185,12,FALSE)</f>
        <v>0</v>
      </c>
      <c r="N1407">
        <f>VLOOKUP(B1407,[1]Arkusz5!$A$3:$Y$2185,13,FALSE)</f>
        <v>0</v>
      </c>
      <c r="O1407">
        <f>VLOOKUP(B1407,[1]Arkusz5!$A$3:$Y$2185,14,FALSE)</f>
        <v>0</v>
      </c>
      <c r="P1407">
        <f>VLOOKUP(B1407,[1]Arkusz5!$A$3:$Y$2185,15,FALSE)</f>
        <v>0</v>
      </c>
      <c r="Q1407">
        <f>VLOOKUP(B1407,[1]Arkusz5!$A$3:$Y$2185,16,FALSE)</f>
        <v>0</v>
      </c>
      <c r="R1407">
        <f>VLOOKUP(B1407,[1]Arkusz5!$A$3:$Y$2185,17,FALSE)</f>
        <v>0</v>
      </c>
      <c r="S1407" t="str">
        <f>VLOOKUP(B1407,[1]Arkusz5!$A$3:$Y$2185,18,FALSE)</f>
        <v>Europa</v>
      </c>
      <c r="T1407" t="str">
        <f>VLOOKUP(B1407,[1]Arkusz5!$A$3:$Y$2185,19,FALSE)</f>
        <v>Polska</v>
      </c>
      <c r="U1407" t="str">
        <f>VLOOKUP(B1407,[1]Arkusz5!$A$3:$Y$2185,20,FALSE)</f>
        <v>wielkopolskie</v>
      </c>
      <c r="V1407" t="str">
        <f>VLOOKUP(B1407,[1]Arkusz5!$A$3:$Y$2185,21,FALSE)</f>
        <v>pilski</v>
      </c>
      <c r="W1407" t="str">
        <f>VLOOKUP(B1407,[1]Arkusz5!$A$3:$Y$2185,22,FALSE)</f>
        <v>Piła</v>
      </c>
      <c r="X1407" t="str">
        <f>VLOOKUP(B1407,[1]Arkusz5!$A$3:$Y$2185,23,FALSE)</f>
        <v>314.68 Dolina Gwdy</v>
      </c>
      <c r="Y1407" t="str">
        <f>VLOOKUP(B1407,[1]Arkusz5!$A$3:$Y$2185,24,FALSE)</f>
        <v>Continental Bio-geographical Region</v>
      </c>
      <c r="Z1407" t="str">
        <f>VLOOKUP(B1407,[1]Arkusz5!$A$3:$Y$2185,25,FALSE)</f>
        <v>Stellario-Carpinetum</v>
      </c>
    </row>
    <row r="1408" spans="1:26" x14ac:dyDescent="0.25">
      <c r="A1408">
        <v>1407</v>
      </c>
      <c r="B1408" t="s">
        <v>8192</v>
      </c>
      <c r="C1408" t="str">
        <f>VLOOKUP(B1408,[1]Arkusz5!$A$3:$Y$2185,2,FALSE)</f>
        <v>52.134017</v>
      </c>
      <c r="D1408" t="str">
        <f>VLOOKUP(B1408,[1]Arkusz5!$A$3:$Y$2185,3,FALSE)</f>
        <v>16.09305</v>
      </c>
      <c r="E1408" t="str">
        <f>VLOOKUP(B1408,[1]Arkusz5!$A$3:$Y$2185,4,FALSE)</f>
        <v>33UWT77</v>
      </c>
      <c r="F1408" t="str">
        <f>VLOOKUP(B1408,[1]Arkusz5!$A$3:$Y$2185,5,FALSE)</f>
        <v>BD33</v>
      </c>
      <c r="G1408">
        <f>VLOOKUP(B1408,[1]Arkusz5!$A$3:$Y$2185,6,FALSE)</f>
        <v>0</v>
      </c>
      <c r="H1408">
        <f>VLOOKUP(B1408,[1]Arkusz5!$A$3:$Y$2185,7,FALSE)</f>
        <v>0</v>
      </c>
      <c r="I1408">
        <f>VLOOKUP(B1408,[1]Arkusz5!$A$3:$Y$2185,8,FALSE)</f>
        <v>0</v>
      </c>
      <c r="J1408">
        <f>VLOOKUP(B1408,[1]Arkusz5!$A$3:$Y$2185,9,FALSE)</f>
        <v>0</v>
      </c>
      <c r="K1408">
        <f>VLOOKUP(B1408,[1]Arkusz5!$A$3:$Y$2185,10,FALSE)</f>
        <v>0</v>
      </c>
      <c r="L1408">
        <f>VLOOKUP(B1408,[1]Arkusz5!$A$3:$Y$2185,11,FALSE)</f>
        <v>0</v>
      </c>
      <c r="M1408">
        <f>VLOOKUP(B1408,[1]Arkusz5!$A$3:$Y$2185,12,FALSE)</f>
        <v>0</v>
      </c>
      <c r="N1408" t="str">
        <f>VLOOKUP(B1408,[1]Arkusz5!$A$3:$Y$2185,13,FALSE)</f>
        <v>Obszar Chronionego Krajobrazu Pojezierze Sławskie, Pradolina Obry i Rynna Zbąszyńska</v>
      </c>
      <c r="O1408">
        <f>VLOOKUP(B1408,[1]Arkusz5!$A$3:$Y$2185,14,FALSE)</f>
        <v>0</v>
      </c>
      <c r="P1408">
        <f>VLOOKUP(B1408,[1]Arkusz5!$A$3:$Y$2185,15,FALSE)</f>
        <v>0</v>
      </c>
      <c r="Q1408">
        <f>VLOOKUP(B1408,[1]Arkusz5!$A$3:$Y$2185,16,FALSE)</f>
        <v>0</v>
      </c>
      <c r="R1408">
        <f>VLOOKUP(B1408,[1]Arkusz5!$A$3:$Y$2185,17,FALSE)</f>
        <v>0</v>
      </c>
      <c r="S1408" t="str">
        <f>VLOOKUP(B1408,[1]Arkusz5!$A$3:$Y$2185,18,FALSE)</f>
        <v>Europa</v>
      </c>
      <c r="T1408" t="str">
        <f>VLOOKUP(B1408,[1]Arkusz5!$A$3:$Y$2185,19,FALSE)</f>
        <v>Polska</v>
      </c>
      <c r="U1408" t="str">
        <f>VLOOKUP(B1408,[1]Arkusz5!$A$3:$Y$2185,20,FALSE)</f>
        <v>wielkopolskie</v>
      </c>
      <c r="V1408" t="str">
        <f>VLOOKUP(B1408,[1]Arkusz5!$A$3:$Y$2185,21,FALSE)</f>
        <v>wolsztyński</v>
      </c>
      <c r="W1408" t="str">
        <f>VLOOKUP(B1408,[1]Arkusz5!$A$3:$Y$2185,22,FALSE)</f>
        <v>Wolsztyn</v>
      </c>
      <c r="X1408" t="str">
        <f>VLOOKUP(B1408,[1]Arkusz5!$A$3:$Y$2185,23,FALSE)</f>
        <v>315.51 Pojezierze Poznańskie</v>
      </c>
      <c r="Y1408" t="str">
        <f>VLOOKUP(B1408,[1]Arkusz5!$A$3:$Y$2185,24,FALSE)</f>
        <v>Continental Bio-geographical Region</v>
      </c>
      <c r="Z1408" t="str">
        <f>VLOOKUP(B1408,[1]Arkusz5!$A$3:$Y$2185,25,FALSE)</f>
        <v>Galio-Carpinetum</v>
      </c>
    </row>
    <row r="1409" spans="1:26" x14ac:dyDescent="0.25">
      <c r="A1409">
        <v>1408</v>
      </c>
      <c r="B1409" t="s">
        <v>8200</v>
      </c>
      <c r="C1409" t="str">
        <f>VLOOKUP(B1409,[1]Arkusz5!$A$3:$Y$2185,2,FALSE)</f>
        <v>51.516506</v>
      </c>
      <c r="D1409" t="str">
        <f>VLOOKUP(B1409,[1]Arkusz5!$A$3:$Y$2185,3,FALSE)</f>
        <v>17.85351</v>
      </c>
      <c r="E1409" t="str">
        <f>VLOOKUP(B1409,[1]Arkusz5!$A$3:$Y$2185,4,FALSE)</f>
        <v>33UXT91</v>
      </c>
      <c r="F1409" t="str">
        <f>VLOOKUP(B1409,[1]Arkusz5!$A$3:$Y$2185,5,FALSE)</f>
        <v>CE05</v>
      </c>
      <c r="G1409">
        <f>VLOOKUP(B1409,[1]Arkusz5!$A$3:$Y$2185,6,FALSE)</f>
        <v>0</v>
      </c>
      <c r="H1409">
        <f>VLOOKUP(B1409,[1]Arkusz5!$A$3:$Y$2185,7,FALSE)</f>
        <v>0</v>
      </c>
      <c r="I1409">
        <f>VLOOKUP(B1409,[1]Arkusz5!$A$3:$Y$2185,8,FALSE)</f>
        <v>0</v>
      </c>
      <c r="J1409">
        <f>VLOOKUP(B1409,[1]Arkusz5!$A$3:$Y$2185,9,FALSE)</f>
        <v>0</v>
      </c>
      <c r="K1409">
        <f>VLOOKUP(B1409,[1]Arkusz5!$A$3:$Y$2185,10,FALSE)</f>
        <v>0</v>
      </c>
      <c r="L1409">
        <f>VLOOKUP(B1409,[1]Arkusz5!$A$3:$Y$2185,11,FALSE)</f>
        <v>0</v>
      </c>
      <c r="M1409">
        <f>VLOOKUP(B1409,[1]Arkusz5!$A$3:$Y$2185,12,FALSE)</f>
        <v>0</v>
      </c>
      <c r="N1409" t="str">
        <f>VLOOKUP(B1409,[1]Arkusz5!$A$3:$Y$2185,13,FALSE)</f>
        <v>Wzgórza Ostrzeszowskie i Kotlina Odolanowska (woj. wielkopolskie)</v>
      </c>
      <c r="O1409">
        <f>VLOOKUP(B1409,[1]Arkusz5!$A$3:$Y$2185,14,FALSE)</f>
        <v>0</v>
      </c>
      <c r="P1409">
        <f>VLOOKUP(B1409,[1]Arkusz5!$A$3:$Y$2185,15,FALSE)</f>
        <v>0</v>
      </c>
      <c r="Q1409" t="str">
        <f>VLOOKUP(B1409,[1]Arkusz5!$A$3:$Y$2185,16,FALSE)</f>
        <v>PLB020001; PLH020041</v>
      </c>
      <c r="R1409" t="str">
        <f>VLOOKUP(B1409,[1]Arkusz5!$A$3:$Y$2185,17,FALSE)</f>
        <v>Dolina Baryczy; Ostoja nad Baryczą</v>
      </c>
      <c r="S1409" t="str">
        <f>VLOOKUP(B1409,[1]Arkusz5!$A$3:$Y$2185,18,FALSE)</f>
        <v>Europa</v>
      </c>
      <c r="T1409" t="str">
        <f>VLOOKUP(B1409,[1]Arkusz5!$A$3:$Y$2185,19,FALSE)</f>
        <v>Polska</v>
      </c>
      <c r="U1409" t="str">
        <f>VLOOKUP(B1409,[1]Arkusz5!$A$3:$Y$2185,20,FALSE)</f>
        <v>wielkopolskie</v>
      </c>
      <c r="V1409" t="str">
        <f>VLOOKUP(B1409,[1]Arkusz5!$A$3:$Y$2185,21,FALSE)</f>
        <v>ostrowski</v>
      </c>
      <c r="W1409" t="str">
        <f>VLOOKUP(B1409,[1]Arkusz5!$A$3:$Y$2185,22,FALSE)</f>
        <v>Przygodzice</v>
      </c>
      <c r="X1409" t="str">
        <f>VLOOKUP(B1409,[1]Arkusz5!$A$3:$Y$2185,23,FALSE)</f>
        <v>318.34 Kotlina Milicka</v>
      </c>
      <c r="Y1409" t="str">
        <f>VLOOKUP(B1409,[1]Arkusz5!$A$3:$Y$2185,24,FALSE)</f>
        <v>Continental Bio-geographical Region</v>
      </c>
      <c r="Z1409" t="str">
        <f>VLOOKUP(B1409,[1]Arkusz5!$A$3:$Y$2185,25,FALSE)</f>
        <v>Pino-Quercetum (=Querco-Pinetum + Serratulo-Pinetum)</v>
      </c>
    </row>
    <row r="1410" spans="1:26" x14ac:dyDescent="0.25">
      <c r="A1410">
        <v>1409</v>
      </c>
      <c r="B1410" t="s">
        <v>8203</v>
      </c>
      <c r="C1410" t="str">
        <f>VLOOKUP(B1410,[1]Arkusz5!$A$3:$Y$2185,2,FALSE)</f>
        <v>52.702953</v>
      </c>
      <c r="D1410" t="str">
        <f>VLOOKUP(B1410,[1]Arkusz5!$A$3:$Y$2185,3,FALSE)</f>
        <v>16.527076</v>
      </c>
      <c r="E1410" t="str">
        <f>VLOOKUP(B1410,[1]Arkusz5!$A$3:$Y$2185,4,FALSE)</f>
        <v>33UXU04</v>
      </c>
      <c r="F1410" t="str">
        <f>VLOOKUP(B1410,[1]Arkusz5!$A$3:$Y$2185,5,FALSE)</f>
        <v>BC66</v>
      </c>
      <c r="G1410">
        <f>VLOOKUP(B1410,[1]Arkusz5!$A$3:$Y$2185,6,FALSE)</f>
        <v>0</v>
      </c>
      <c r="H1410">
        <f>VLOOKUP(B1410,[1]Arkusz5!$A$3:$Y$2185,7,FALSE)</f>
        <v>0</v>
      </c>
      <c r="I1410">
        <f>VLOOKUP(B1410,[1]Arkusz5!$A$3:$Y$2185,8,FALSE)</f>
        <v>0</v>
      </c>
      <c r="J1410">
        <f>VLOOKUP(B1410,[1]Arkusz5!$A$3:$Y$2185,9,FALSE)</f>
        <v>0</v>
      </c>
      <c r="K1410">
        <f>VLOOKUP(B1410,[1]Arkusz5!$A$3:$Y$2185,10,FALSE)</f>
        <v>0</v>
      </c>
      <c r="L1410">
        <f>VLOOKUP(B1410,[1]Arkusz5!$A$3:$Y$2185,11,FALSE)</f>
        <v>0</v>
      </c>
      <c r="M1410">
        <f>VLOOKUP(B1410,[1]Arkusz5!$A$3:$Y$2185,12,FALSE)</f>
        <v>0</v>
      </c>
      <c r="N1410">
        <f>VLOOKUP(B1410,[1]Arkusz5!$A$3:$Y$2185,13,FALSE)</f>
        <v>0</v>
      </c>
      <c r="O1410">
        <f>VLOOKUP(B1410,[1]Arkusz5!$A$3:$Y$2185,14,FALSE)</f>
        <v>0</v>
      </c>
      <c r="P1410">
        <f>VLOOKUP(B1410,[1]Arkusz5!$A$3:$Y$2185,15,FALSE)</f>
        <v>0</v>
      </c>
      <c r="Q1410">
        <f>VLOOKUP(B1410,[1]Arkusz5!$A$3:$Y$2185,16,FALSE)</f>
        <v>0</v>
      </c>
      <c r="R1410">
        <f>VLOOKUP(B1410,[1]Arkusz5!$A$3:$Y$2185,17,FALSE)</f>
        <v>0</v>
      </c>
      <c r="S1410" t="str">
        <f>VLOOKUP(B1410,[1]Arkusz5!$A$3:$Y$2185,18,FALSE)</f>
        <v>Europa</v>
      </c>
      <c r="T1410" t="str">
        <f>VLOOKUP(B1410,[1]Arkusz5!$A$3:$Y$2185,19,FALSE)</f>
        <v>Polska</v>
      </c>
      <c r="U1410" t="str">
        <f>VLOOKUP(B1410,[1]Arkusz5!$A$3:$Y$2185,20,FALSE)</f>
        <v>wielkopolskie</v>
      </c>
      <c r="V1410" t="str">
        <f>VLOOKUP(B1410,[1]Arkusz5!$A$3:$Y$2185,21,FALSE)</f>
        <v>szamotulski</v>
      </c>
      <c r="W1410" t="str">
        <f>VLOOKUP(B1410,[1]Arkusz5!$A$3:$Y$2185,22,FALSE)</f>
        <v>Obrzycko</v>
      </c>
      <c r="X1410" t="str">
        <f>VLOOKUP(B1410,[1]Arkusz5!$A$3:$Y$2185,23,FALSE)</f>
        <v>315.33 Kotlina Gorzowska</v>
      </c>
      <c r="Y1410" t="str">
        <f>VLOOKUP(B1410,[1]Arkusz5!$A$3:$Y$2185,24,FALSE)</f>
        <v>Continental Bio-geographical Region</v>
      </c>
      <c r="Z1410" t="str">
        <f>VLOOKUP(B1410,[1]Arkusz5!$A$3:$Y$2185,25,FALSE)</f>
        <v>Pino-Quercetum (=Querco-Pinetum + Serratulo-Pinetum)</v>
      </c>
    </row>
    <row r="1411" spans="1:26" x14ac:dyDescent="0.25">
      <c r="A1411">
        <v>1410</v>
      </c>
      <c r="B1411" t="s">
        <v>8206</v>
      </c>
      <c r="C1411" t="str">
        <f>VLOOKUP(B1411,[1]Arkusz5!$A$3:$Y$2185,2,FALSE)</f>
        <v>52.766229</v>
      </c>
      <c r="D1411" t="str">
        <f>VLOOKUP(B1411,[1]Arkusz5!$A$3:$Y$2185,3,FALSE)</f>
        <v>16.492323</v>
      </c>
      <c r="E1411" t="str">
        <f>VLOOKUP(B1411,[1]Arkusz5!$A$3:$Y$2185,4,FALSE)</f>
        <v>33UXU04</v>
      </c>
      <c r="F1411" t="str">
        <f>VLOOKUP(B1411,[1]Arkusz5!$A$3:$Y$2185,5,FALSE)</f>
        <v>BC66</v>
      </c>
      <c r="G1411">
        <f>VLOOKUP(B1411,[1]Arkusz5!$A$3:$Y$2185,6,FALSE)</f>
        <v>0</v>
      </c>
      <c r="H1411">
        <f>VLOOKUP(B1411,[1]Arkusz5!$A$3:$Y$2185,7,FALSE)</f>
        <v>0</v>
      </c>
      <c r="I1411">
        <f>VLOOKUP(B1411,[1]Arkusz5!$A$3:$Y$2185,8,FALSE)</f>
        <v>0</v>
      </c>
      <c r="J1411">
        <f>VLOOKUP(B1411,[1]Arkusz5!$A$3:$Y$2185,9,FALSE)</f>
        <v>0</v>
      </c>
      <c r="K1411">
        <f>VLOOKUP(B1411,[1]Arkusz5!$A$3:$Y$2185,10,FALSE)</f>
        <v>0</v>
      </c>
      <c r="L1411">
        <f>VLOOKUP(B1411,[1]Arkusz5!$A$3:$Y$2185,11,FALSE)</f>
        <v>0</v>
      </c>
      <c r="M1411">
        <f>VLOOKUP(B1411,[1]Arkusz5!$A$3:$Y$2185,12,FALSE)</f>
        <v>0</v>
      </c>
      <c r="N1411" t="str">
        <f>VLOOKUP(B1411,[1]Arkusz5!$A$3:$Y$2185,13,FALSE)</f>
        <v>Puszcza Notecka</v>
      </c>
      <c r="O1411">
        <f>VLOOKUP(B1411,[1]Arkusz5!$A$3:$Y$2185,14,FALSE)</f>
        <v>0</v>
      </c>
      <c r="P1411">
        <f>VLOOKUP(B1411,[1]Arkusz5!$A$3:$Y$2185,15,FALSE)</f>
        <v>0</v>
      </c>
      <c r="Q1411" t="str">
        <f>VLOOKUP(B1411,[1]Arkusz5!$A$3:$Y$2185,16,FALSE)</f>
        <v>PLB300015</v>
      </c>
      <c r="R1411" t="str">
        <f>VLOOKUP(B1411,[1]Arkusz5!$A$3:$Y$2185,17,FALSE)</f>
        <v>Puszcza Notecka</v>
      </c>
      <c r="S1411" t="str">
        <f>VLOOKUP(B1411,[1]Arkusz5!$A$3:$Y$2185,18,FALSE)</f>
        <v>Europa</v>
      </c>
      <c r="T1411" t="str">
        <f>VLOOKUP(B1411,[1]Arkusz5!$A$3:$Y$2185,19,FALSE)</f>
        <v>Polska</v>
      </c>
      <c r="U1411" t="str">
        <f>VLOOKUP(B1411,[1]Arkusz5!$A$3:$Y$2185,20,FALSE)</f>
        <v>wielkopolskie</v>
      </c>
      <c r="V1411" t="str">
        <f>VLOOKUP(B1411,[1]Arkusz5!$A$3:$Y$2185,21,FALSE)</f>
        <v>czarnkowsko-trzcianecki</v>
      </c>
      <c r="W1411" t="str">
        <f>VLOOKUP(B1411,[1]Arkusz5!$A$3:$Y$2185,22,FALSE)</f>
        <v>Lubasz</v>
      </c>
      <c r="X1411" t="str">
        <f>VLOOKUP(B1411,[1]Arkusz5!$A$3:$Y$2185,23,FALSE)</f>
        <v>315.33 Kotlina Gorzowska</v>
      </c>
      <c r="Y1411" t="str">
        <f>VLOOKUP(B1411,[1]Arkusz5!$A$3:$Y$2185,24,FALSE)</f>
        <v>Continental Bio-geographical Region</v>
      </c>
      <c r="Z1411" t="str">
        <f>VLOOKUP(B1411,[1]Arkusz5!$A$3:$Y$2185,25,FALSE)</f>
        <v>Pino-Quercetum (=Querco-Pinetum + Serratulo-Pinetum)</v>
      </c>
    </row>
    <row r="1412" spans="1:26" x14ac:dyDescent="0.25">
      <c r="A1412">
        <v>1411</v>
      </c>
      <c r="B1412" t="s">
        <v>8209</v>
      </c>
      <c r="C1412" t="str">
        <f>VLOOKUP(B1412,[1]Arkusz5!$A$3:$Y$2185,2,FALSE)</f>
        <v>52.8486</v>
      </c>
      <c r="D1412" t="str">
        <f>VLOOKUP(B1412,[1]Arkusz5!$A$3:$Y$2185,3,FALSE)</f>
        <v>16.5219</v>
      </c>
      <c r="E1412" t="str">
        <f>VLOOKUP(B1412,[1]Arkusz5!$A$3:$Y$2185,4,FALSE)</f>
        <v>33UXU05</v>
      </c>
      <c r="F1412" t="str">
        <f>VLOOKUP(B1412,[1]Arkusz5!$A$3:$Y$2185,5,FALSE)</f>
        <v>BC56</v>
      </c>
      <c r="G1412">
        <f>VLOOKUP(B1412,[1]Arkusz5!$A$3:$Y$2185,6,FALSE)</f>
        <v>0</v>
      </c>
      <c r="H1412">
        <f>VLOOKUP(B1412,[1]Arkusz5!$A$3:$Y$2185,7,FALSE)</f>
        <v>0</v>
      </c>
      <c r="I1412">
        <f>VLOOKUP(B1412,[1]Arkusz5!$A$3:$Y$2185,8,FALSE)</f>
        <v>0</v>
      </c>
      <c r="J1412">
        <f>VLOOKUP(B1412,[1]Arkusz5!$A$3:$Y$2185,9,FALSE)</f>
        <v>0</v>
      </c>
      <c r="K1412">
        <f>VLOOKUP(B1412,[1]Arkusz5!$A$3:$Y$2185,10,FALSE)</f>
        <v>0</v>
      </c>
      <c r="L1412">
        <f>VLOOKUP(B1412,[1]Arkusz5!$A$3:$Y$2185,11,FALSE)</f>
        <v>0</v>
      </c>
      <c r="M1412">
        <f>VLOOKUP(B1412,[1]Arkusz5!$A$3:$Y$2185,12,FALSE)</f>
        <v>0</v>
      </c>
      <c r="N1412">
        <f>VLOOKUP(B1412,[1]Arkusz5!$A$3:$Y$2185,13,FALSE)</f>
        <v>0</v>
      </c>
      <c r="O1412">
        <f>VLOOKUP(B1412,[1]Arkusz5!$A$3:$Y$2185,14,FALSE)</f>
        <v>0</v>
      </c>
      <c r="P1412">
        <f>VLOOKUP(B1412,[1]Arkusz5!$A$3:$Y$2185,15,FALSE)</f>
        <v>0</v>
      </c>
      <c r="Q1412">
        <f>VLOOKUP(B1412,[1]Arkusz5!$A$3:$Y$2185,16,FALSE)</f>
        <v>0</v>
      </c>
      <c r="R1412">
        <f>VLOOKUP(B1412,[1]Arkusz5!$A$3:$Y$2185,17,FALSE)</f>
        <v>0</v>
      </c>
      <c r="S1412" t="str">
        <f>VLOOKUP(B1412,[1]Arkusz5!$A$3:$Y$2185,18,FALSE)</f>
        <v>Europa</v>
      </c>
      <c r="T1412" t="str">
        <f>VLOOKUP(B1412,[1]Arkusz5!$A$3:$Y$2185,19,FALSE)</f>
        <v>Polska</v>
      </c>
      <c r="U1412" t="str">
        <f>VLOOKUP(B1412,[1]Arkusz5!$A$3:$Y$2185,20,FALSE)</f>
        <v>wielkopolskie</v>
      </c>
      <c r="V1412" t="str">
        <f>VLOOKUP(B1412,[1]Arkusz5!$A$3:$Y$2185,21,FALSE)</f>
        <v>czarnkowsko-trzcianecki</v>
      </c>
      <c r="W1412" t="str">
        <f>VLOOKUP(B1412,[1]Arkusz5!$A$3:$Y$2185,22,FALSE)</f>
        <v>Lubasz</v>
      </c>
      <c r="X1412" t="str">
        <f>VLOOKUP(B1412,[1]Arkusz5!$A$3:$Y$2185,23,FALSE)</f>
        <v>315.53 Pojezierze Chodzieskie</v>
      </c>
      <c r="Y1412" t="str">
        <f>VLOOKUP(B1412,[1]Arkusz5!$A$3:$Y$2185,24,FALSE)</f>
        <v>Continental Bio-geographical Region</v>
      </c>
      <c r="Z1412" t="str">
        <f>VLOOKUP(B1412,[1]Arkusz5!$A$3:$Y$2185,25,FALSE)</f>
        <v>Galio-Carpinetum</v>
      </c>
    </row>
    <row r="1413" spans="1:26" x14ac:dyDescent="0.25">
      <c r="A1413">
        <v>1412</v>
      </c>
      <c r="B1413" t="s">
        <v>8217</v>
      </c>
      <c r="C1413" t="str">
        <f>VLOOKUP(B1413,[1]Arkusz5!$A$3:$Y$2185,2,FALSE)</f>
        <v>51.8827</v>
      </c>
      <c r="D1413" t="str">
        <f>VLOOKUP(B1413,[1]Arkusz5!$A$3:$Y$2185,3,FALSE)</f>
        <v>16.6496</v>
      </c>
      <c r="E1413" t="str">
        <f>VLOOKUP(B1413,[1]Arkusz5!$A$3:$Y$2185,4,FALSE)</f>
        <v>33UXT14</v>
      </c>
      <c r="F1413" t="str">
        <f>VLOOKUP(B1413,[1]Arkusz5!$A$3:$Y$2185,5,FALSE)</f>
        <v>BD66</v>
      </c>
      <c r="G1413">
        <f>VLOOKUP(B1413,[1]Arkusz5!$A$3:$Y$2185,6,FALSE)</f>
        <v>0</v>
      </c>
      <c r="H1413">
        <f>VLOOKUP(B1413,[1]Arkusz5!$A$3:$Y$2185,7,FALSE)</f>
        <v>0</v>
      </c>
      <c r="I1413">
        <f>VLOOKUP(B1413,[1]Arkusz5!$A$3:$Y$2185,8,FALSE)</f>
        <v>0</v>
      </c>
      <c r="J1413">
        <f>VLOOKUP(B1413,[1]Arkusz5!$A$3:$Y$2185,9,FALSE)</f>
        <v>0</v>
      </c>
      <c r="K1413">
        <f>VLOOKUP(B1413,[1]Arkusz5!$A$3:$Y$2185,10,FALSE)</f>
        <v>0</v>
      </c>
      <c r="L1413">
        <f>VLOOKUP(B1413,[1]Arkusz5!$A$3:$Y$2185,11,FALSE)</f>
        <v>0</v>
      </c>
      <c r="M1413">
        <f>VLOOKUP(B1413,[1]Arkusz5!$A$3:$Y$2185,12,FALSE)</f>
        <v>0</v>
      </c>
      <c r="N1413" t="str">
        <f>VLOOKUP(B1413,[1]Arkusz5!$A$3:$Y$2185,13,FALSE)</f>
        <v>Krzywińsko-Osiecki wraz z zadrzewieniami generała Dezyderego Chłapowskiego i kompleksem leśnym Osieczna-Góra</v>
      </c>
      <c r="O1413">
        <f>VLOOKUP(B1413,[1]Arkusz5!$A$3:$Y$2185,14,FALSE)</f>
        <v>0</v>
      </c>
      <c r="P1413">
        <f>VLOOKUP(B1413,[1]Arkusz5!$A$3:$Y$2185,15,FALSE)</f>
        <v>0</v>
      </c>
      <c r="Q1413">
        <f>VLOOKUP(B1413,[1]Arkusz5!$A$3:$Y$2185,16,FALSE)</f>
        <v>0</v>
      </c>
      <c r="R1413">
        <f>VLOOKUP(B1413,[1]Arkusz5!$A$3:$Y$2185,17,FALSE)</f>
        <v>0</v>
      </c>
      <c r="S1413" t="str">
        <f>VLOOKUP(B1413,[1]Arkusz5!$A$3:$Y$2185,18,FALSE)</f>
        <v>Europa</v>
      </c>
      <c r="T1413" t="str">
        <f>VLOOKUP(B1413,[1]Arkusz5!$A$3:$Y$2185,19,FALSE)</f>
        <v>Polska</v>
      </c>
      <c r="U1413" t="str">
        <f>VLOOKUP(B1413,[1]Arkusz5!$A$3:$Y$2185,20,FALSE)</f>
        <v>wielkopolskie</v>
      </c>
      <c r="V1413" t="str">
        <f>VLOOKUP(B1413,[1]Arkusz5!$A$3:$Y$2185,21,FALSE)</f>
        <v>leszczyński</v>
      </c>
      <c r="W1413" t="str">
        <f>VLOOKUP(B1413,[1]Arkusz5!$A$3:$Y$2185,22,FALSE)</f>
        <v>Osieczna</v>
      </c>
      <c r="X1413" t="str">
        <f>VLOOKUP(B1413,[1]Arkusz5!$A$3:$Y$2185,23,FALSE)</f>
        <v>318.11 Wysoczyzna Leszczyńska</v>
      </c>
      <c r="Y1413" t="str">
        <f>VLOOKUP(B1413,[1]Arkusz5!$A$3:$Y$2185,24,FALSE)</f>
        <v>Continental Bio-geographical Region</v>
      </c>
      <c r="Z1413" t="str">
        <f>VLOOKUP(B1413,[1]Arkusz5!$A$3:$Y$2185,25,FALSE)</f>
        <v>Fraxino-Alnetum (=Circaeo-Alnetum)</v>
      </c>
    </row>
    <row r="1414" spans="1:26" x14ac:dyDescent="0.25">
      <c r="A1414">
        <v>1413</v>
      </c>
      <c r="C1414" t="e">
        <f>VLOOKUP(B1414,[1]Arkusz5!$A$3:$Y$2185,2,FALSE)</f>
        <v>#N/A</v>
      </c>
      <c r="D1414" t="e">
        <f>VLOOKUP(B1414,[1]Arkusz5!$A$3:$Y$2185,3,FALSE)</f>
        <v>#N/A</v>
      </c>
      <c r="E1414" t="e">
        <f>VLOOKUP(B1414,[1]Arkusz5!$A$3:$Y$2185,4,FALSE)</f>
        <v>#N/A</v>
      </c>
      <c r="F1414" t="e">
        <f>VLOOKUP(B1414,[1]Arkusz5!$A$3:$Y$2185,5,FALSE)</f>
        <v>#N/A</v>
      </c>
      <c r="G1414" t="e">
        <f>VLOOKUP(B1414,[1]Arkusz5!$A$3:$Y$2185,6,FALSE)</f>
        <v>#N/A</v>
      </c>
      <c r="H1414" t="e">
        <f>VLOOKUP(B1414,[1]Arkusz5!$A$3:$Y$2185,7,FALSE)</f>
        <v>#N/A</v>
      </c>
      <c r="I1414" t="e">
        <f>VLOOKUP(B1414,[1]Arkusz5!$A$3:$Y$2185,8,FALSE)</f>
        <v>#N/A</v>
      </c>
      <c r="J1414" t="e">
        <f>VLOOKUP(B1414,[1]Arkusz5!$A$3:$Y$2185,9,FALSE)</f>
        <v>#N/A</v>
      </c>
      <c r="K1414" t="e">
        <f>VLOOKUP(B1414,[1]Arkusz5!$A$3:$Y$2185,10,FALSE)</f>
        <v>#N/A</v>
      </c>
      <c r="L1414" t="e">
        <f>VLOOKUP(B1414,[1]Arkusz5!$A$3:$Y$2185,11,FALSE)</f>
        <v>#N/A</v>
      </c>
      <c r="M1414" t="e">
        <f>VLOOKUP(B1414,[1]Arkusz5!$A$3:$Y$2185,12,FALSE)</f>
        <v>#N/A</v>
      </c>
      <c r="N1414" t="e">
        <f>VLOOKUP(B1414,[1]Arkusz5!$A$3:$Y$2185,13,FALSE)</f>
        <v>#N/A</v>
      </c>
      <c r="O1414" t="e">
        <f>VLOOKUP(B1414,[1]Arkusz5!$A$3:$Y$2185,14,FALSE)</f>
        <v>#N/A</v>
      </c>
      <c r="P1414" t="e">
        <f>VLOOKUP(B1414,[1]Arkusz5!$A$3:$Y$2185,15,FALSE)</f>
        <v>#N/A</v>
      </c>
      <c r="Q1414" t="e">
        <f>VLOOKUP(B1414,[1]Arkusz5!$A$3:$Y$2185,16,FALSE)</f>
        <v>#N/A</v>
      </c>
      <c r="R1414" t="e">
        <f>VLOOKUP(B1414,[1]Arkusz5!$A$3:$Y$2185,17,FALSE)</f>
        <v>#N/A</v>
      </c>
      <c r="S1414" t="e">
        <f>VLOOKUP(B1414,[1]Arkusz5!$A$3:$Y$2185,18,FALSE)</f>
        <v>#N/A</v>
      </c>
      <c r="T1414" t="e">
        <f>VLOOKUP(B1414,[1]Arkusz5!$A$3:$Y$2185,19,FALSE)</f>
        <v>#N/A</v>
      </c>
      <c r="U1414" t="e">
        <f>VLOOKUP(B1414,[1]Arkusz5!$A$3:$Y$2185,20,FALSE)</f>
        <v>#N/A</v>
      </c>
      <c r="V1414" t="e">
        <f>VLOOKUP(B1414,[1]Arkusz5!$A$3:$Y$2185,21,FALSE)</f>
        <v>#N/A</v>
      </c>
      <c r="W1414" t="e">
        <f>VLOOKUP(B1414,[1]Arkusz5!$A$3:$Y$2185,22,FALSE)</f>
        <v>#N/A</v>
      </c>
      <c r="X1414" t="e">
        <f>VLOOKUP(B1414,[1]Arkusz5!$A$3:$Y$2185,23,FALSE)</f>
        <v>#N/A</v>
      </c>
      <c r="Y1414" t="e">
        <f>VLOOKUP(B1414,[1]Arkusz5!$A$3:$Y$2185,24,FALSE)</f>
        <v>#N/A</v>
      </c>
      <c r="Z1414" t="e">
        <f>VLOOKUP(B1414,[1]Arkusz5!$A$3:$Y$2185,25,FALSE)</f>
        <v>#N/A</v>
      </c>
    </row>
    <row r="1415" spans="1:26" x14ac:dyDescent="0.25">
      <c r="A1415">
        <v>1414</v>
      </c>
      <c r="B1415" t="s">
        <v>8228</v>
      </c>
      <c r="C1415" t="str">
        <f>VLOOKUP(B1415,[1]Arkusz5!$A$3:$Y$2185,2,FALSE)</f>
        <v>51.8827</v>
      </c>
      <c r="D1415" t="str">
        <f>VLOOKUP(B1415,[1]Arkusz5!$A$3:$Y$2185,3,FALSE)</f>
        <v>16.6496</v>
      </c>
      <c r="E1415" t="str">
        <f>VLOOKUP(B1415,[1]Arkusz5!$A$3:$Y$2185,4,FALSE)</f>
        <v>33UXT14</v>
      </c>
      <c r="F1415" t="str">
        <f>VLOOKUP(B1415,[1]Arkusz5!$A$3:$Y$2185,5,FALSE)</f>
        <v>BD66</v>
      </c>
      <c r="G1415">
        <f>VLOOKUP(B1415,[1]Arkusz5!$A$3:$Y$2185,6,FALSE)</f>
        <v>0</v>
      </c>
      <c r="H1415">
        <f>VLOOKUP(B1415,[1]Arkusz5!$A$3:$Y$2185,7,FALSE)</f>
        <v>0</v>
      </c>
      <c r="I1415">
        <f>VLOOKUP(B1415,[1]Arkusz5!$A$3:$Y$2185,8,FALSE)</f>
        <v>0</v>
      </c>
      <c r="J1415">
        <f>VLOOKUP(B1415,[1]Arkusz5!$A$3:$Y$2185,9,FALSE)</f>
        <v>0</v>
      </c>
      <c r="K1415">
        <f>VLOOKUP(B1415,[1]Arkusz5!$A$3:$Y$2185,10,FALSE)</f>
        <v>0</v>
      </c>
      <c r="L1415">
        <f>VLOOKUP(B1415,[1]Arkusz5!$A$3:$Y$2185,11,FALSE)</f>
        <v>0</v>
      </c>
      <c r="M1415">
        <f>VLOOKUP(B1415,[1]Arkusz5!$A$3:$Y$2185,12,FALSE)</f>
        <v>0</v>
      </c>
      <c r="N1415" t="str">
        <f>VLOOKUP(B1415,[1]Arkusz5!$A$3:$Y$2185,13,FALSE)</f>
        <v>Krzywińsko-Osiecki wraz z zadrzewieniami generała Dezyderego Chłapowskiego i kompleksem leśnym Osieczna-Góra</v>
      </c>
      <c r="O1415">
        <f>VLOOKUP(B1415,[1]Arkusz5!$A$3:$Y$2185,14,FALSE)</f>
        <v>0</v>
      </c>
      <c r="P1415">
        <f>VLOOKUP(B1415,[1]Arkusz5!$A$3:$Y$2185,15,FALSE)</f>
        <v>0</v>
      </c>
      <c r="Q1415">
        <f>VLOOKUP(B1415,[1]Arkusz5!$A$3:$Y$2185,16,FALSE)</f>
        <v>0</v>
      </c>
      <c r="R1415">
        <f>VLOOKUP(B1415,[1]Arkusz5!$A$3:$Y$2185,17,FALSE)</f>
        <v>0</v>
      </c>
      <c r="S1415" t="str">
        <f>VLOOKUP(B1415,[1]Arkusz5!$A$3:$Y$2185,18,FALSE)</f>
        <v>Europa</v>
      </c>
      <c r="T1415" t="str">
        <f>VLOOKUP(B1415,[1]Arkusz5!$A$3:$Y$2185,19,FALSE)</f>
        <v>Polska</v>
      </c>
      <c r="U1415" t="str">
        <f>VLOOKUP(B1415,[1]Arkusz5!$A$3:$Y$2185,20,FALSE)</f>
        <v>wielkopolskie</v>
      </c>
      <c r="V1415" t="str">
        <f>VLOOKUP(B1415,[1]Arkusz5!$A$3:$Y$2185,21,FALSE)</f>
        <v>leszczyński</v>
      </c>
      <c r="W1415" t="str">
        <f>VLOOKUP(B1415,[1]Arkusz5!$A$3:$Y$2185,22,FALSE)</f>
        <v>Osieczna</v>
      </c>
      <c r="X1415" t="str">
        <f>VLOOKUP(B1415,[1]Arkusz5!$A$3:$Y$2185,23,FALSE)</f>
        <v>318.11 Wysoczyzna Leszczyńska</v>
      </c>
      <c r="Y1415" t="str">
        <f>VLOOKUP(B1415,[1]Arkusz5!$A$3:$Y$2185,24,FALSE)</f>
        <v>Continental Bio-geographical Region</v>
      </c>
      <c r="Z1415" t="str">
        <f>VLOOKUP(B1415,[1]Arkusz5!$A$3:$Y$2185,25,FALSE)</f>
        <v>Fraxino-Alnetum (=Circaeo-Alnetum)</v>
      </c>
    </row>
    <row r="1416" spans="1:26" x14ac:dyDescent="0.25">
      <c r="A1416">
        <v>1415</v>
      </c>
      <c r="C1416" t="e">
        <f>VLOOKUP(B1416,[1]Arkusz5!$A$3:$Y$2185,2,FALSE)</f>
        <v>#N/A</v>
      </c>
      <c r="D1416" t="e">
        <f>VLOOKUP(B1416,[1]Arkusz5!$A$3:$Y$2185,3,FALSE)</f>
        <v>#N/A</v>
      </c>
      <c r="E1416" t="e">
        <f>VLOOKUP(B1416,[1]Arkusz5!$A$3:$Y$2185,4,FALSE)</f>
        <v>#N/A</v>
      </c>
      <c r="F1416" t="e">
        <f>VLOOKUP(B1416,[1]Arkusz5!$A$3:$Y$2185,5,FALSE)</f>
        <v>#N/A</v>
      </c>
      <c r="G1416" t="e">
        <f>VLOOKUP(B1416,[1]Arkusz5!$A$3:$Y$2185,6,FALSE)</f>
        <v>#N/A</v>
      </c>
      <c r="H1416" t="e">
        <f>VLOOKUP(B1416,[1]Arkusz5!$A$3:$Y$2185,7,FALSE)</f>
        <v>#N/A</v>
      </c>
      <c r="I1416" t="e">
        <f>VLOOKUP(B1416,[1]Arkusz5!$A$3:$Y$2185,8,FALSE)</f>
        <v>#N/A</v>
      </c>
      <c r="J1416" t="e">
        <f>VLOOKUP(B1416,[1]Arkusz5!$A$3:$Y$2185,9,FALSE)</f>
        <v>#N/A</v>
      </c>
      <c r="K1416" t="e">
        <f>VLOOKUP(B1416,[1]Arkusz5!$A$3:$Y$2185,10,FALSE)</f>
        <v>#N/A</v>
      </c>
      <c r="L1416" t="e">
        <f>VLOOKUP(B1416,[1]Arkusz5!$A$3:$Y$2185,11,FALSE)</f>
        <v>#N/A</v>
      </c>
      <c r="M1416" t="e">
        <f>VLOOKUP(B1416,[1]Arkusz5!$A$3:$Y$2185,12,FALSE)</f>
        <v>#N/A</v>
      </c>
      <c r="N1416" t="e">
        <f>VLOOKUP(B1416,[1]Arkusz5!$A$3:$Y$2185,13,FALSE)</f>
        <v>#N/A</v>
      </c>
      <c r="O1416" t="e">
        <f>VLOOKUP(B1416,[1]Arkusz5!$A$3:$Y$2185,14,FALSE)</f>
        <v>#N/A</v>
      </c>
      <c r="P1416" t="e">
        <f>VLOOKUP(B1416,[1]Arkusz5!$A$3:$Y$2185,15,FALSE)</f>
        <v>#N/A</v>
      </c>
      <c r="Q1416" t="e">
        <f>VLOOKUP(B1416,[1]Arkusz5!$A$3:$Y$2185,16,FALSE)</f>
        <v>#N/A</v>
      </c>
      <c r="R1416" t="e">
        <f>VLOOKUP(B1416,[1]Arkusz5!$A$3:$Y$2185,17,FALSE)</f>
        <v>#N/A</v>
      </c>
      <c r="S1416" t="e">
        <f>VLOOKUP(B1416,[1]Arkusz5!$A$3:$Y$2185,18,FALSE)</f>
        <v>#N/A</v>
      </c>
      <c r="T1416" t="e">
        <f>VLOOKUP(B1416,[1]Arkusz5!$A$3:$Y$2185,19,FALSE)</f>
        <v>#N/A</v>
      </c>
      <c r="U1416" t="e">
        <f>VLOOKUP(B1416,[1]Arkusz5!$A$3:$Y$2185,20,FALSE)</f>
        <v>#N/A</v>
      </c>
      <c r="V1416" t="e">
        <f>VLOOKUP(B1416,[1]Arkusz5!$A$3:$Y$2185,21,FALSE)</f>
        <v>#N/A</v>
      </c>
      <c r="W1416" t="e">
        <f>VLOOKUP(B1416,[1]Arkusz5!$A$3:$Y$2185,22,FALSE)</f>
        <v>#N/A</v>
      </c>
      <c r="X1416" t="e">
        <f>VLOOKUP(B1416,[1]Arkusz5!$A$3:$Y$2185,23,FALSE)</f>
        <v>#N/A</v>
      </c>
      <c r="Y1416" t="e">
        <f>VLOOKUP(B1416,[1]Arkusz5!$A$3:$Y$2185,24,FALSE)</f>
        <v>#N/A</v>
      </c>
      <c r="Z1416" t="e">
        <f>VLOOKUP(B1416,[1]Arkusz5!$A$3:$Y$2185,25,FALSE)</f>
        <v>#N/A</v>
      </c>
    </row>
    <row r="1417" spans="1:26" x14ac:dyDescent="0.25">
      <c r="A1417">
        <v>1416</v>
      </c>
      <c r="B1417" t="s">
        <v>8229</v>
      </c>
      <c r="C1417" t="str">
        <f>VLOOKUP(B1417,[1]Arkusz5!$A$3:$Y$2185,2,FALSE)</f>
        <v>52.318152</v>
      </c>
      <c r="D1417" t="str">
        <f>VLOOKUP(B1417,[1]Arkusz5!$A$3:$Y$2185,3,FALSE)</f>
        <v>16.12815</v>
      </c>
      <c r="E1417" t="str">
        <f>VLOOKUP(B1417,[1]Arkusz5!$A$3:$Y$2185,4,FALSE)</f>
        <v>33UWT79</v>
      </c>
      <c r="F1417" t="str">
        <f>VLOOKUP(B1417,[1]Arkusz5!$A$3:$Y$2185,5,FALSE)</f>
        <v>BD13</v>
      </c>
      <c r="G1417">
        <f>VLOOKUP(B1417,[1]Arkusz5!$A$3:$Y$2185,6,FALSE)</f>
        <v>0</v>
      </c>
      <c r="H1417">
        <f>VLOOKUP(B1417,[1]Arkusz5!$A$3:$Y$2185,7,FALSE)</f>
        <v>0</v>
      </c>
      <c r="I1417">
        <f>VLOOKUP(B1417,[1]Arkusz5!$A$3:$Y$2185,8,FALSE)</f>
        <v>0</v>
      </c>
      <c r="J1417">
        <f>VLOOKUP(B1417,[1]Arkusz5!$A$3:$Y$2185,9,FALSE)</f>
        <v>0</v>
      </c>
      <c r="K1417">
        <f>VLOOKUP(B1417,[1]Arkusz5!$A$3:$Y$2185,10,FALSE)</f>
        <v>0</v>
      </c>
      <c r="L1417">
        <f>VLOOKUP(B1417,[1]Arkusz5!$A$3:$Y$2185,11,FALSE)</f>
        <v>0</v>
      </c>
      <c r="M1417">
        <f>VLOOKUP(B1417,[1]Arkusz5!$A$3:$Y$2185,12,FALSE)</f>
        <v>0</v>
      </c>
      <c r="N1417">
        <f>VLOOKUP(B1417,[1]Arkusz5!$A$3:$Y$2185,13,FALSE)</f>
        <v>0</v>
      </c>
      <c r="O1417">
        <f>VLOOKUP(B1417,[1]Arkusz5!$A$3:$Y$2185,14,FALSE)</f>
        <v>0</v>
      </c>
      <c r="P1417">
        <f>VLOOKUP(B1417,[1]Arkusz5!$A$3:$Y$2185,15,FALSE)</f>
        <v>0</v>
      </c>
      <c r="Q1417">
        <f>VLOOKUP(B1417,[1]Arkusz5!$A$3:$Y$2185,16,FALSE)</f>
        <v>0</v>
      </c>
      <c r="R1417">
        <f>VLOOKUP(B1417,[1]Arkusz5!$A$3:$Y$2185,17,FALSE)</f>
        <v>0</v>
      </c>
      <c r="S1417" t="str">
        <f>VLOOKUP(B1417,[1]Arkusz5!$A$3:$Y$2185,18,FALSE)</f>
        <v>Europa</v>
      </c>
      <c r="T1417" t="str">
        <f>VLOOKUP(B1417,[1]Arkusz5!$A$3:$Y$2185,19,FALSE)</f>
        <v>Polska</v>
      </c>
      <c r="U1417" t="str">
        <f>VLOOKUP(B1417,[1]Arkusz5!$A$3:$Y$2185,20,FALSE)</f>
        <v>wielkopolskie</v>
      </c>
      <c r="V1417" t="str">
        <f>VLOOKUP(B1417,[1]Arkusz5!$A$3:$Y$2185,21,FALSE)</f>
        <v>nowotomyski</v>
      </c>
      <c r="W1417" t="str">
        <f>VLOOKUP(B1417,[1]Arkusz5!$A$3:$Y$2185,22,FALSE)</f>
        <v>Nowy Tomyśl</v>
      </c>
      <c r="X1417" t="str">
        <f>VLOOKUP(B1417,[1]Arkusz5!$A$3:$Y$2185,23,FALSE)</f>
        <v>315.51 Pojezierze Poznańskie</v>
      </c>
      <c r="Y1417" t="str">
        <f>VLOOKUP(B1417,[1]Arkusz5!$A$3:$Y$2185,24,FALSE)</f>
        <v>Continental Bio-geographical Region</v>
      </c>
      <c r="Z1417" t="str">
        <f>VLOOKUP(B1417,[1]Arkusz5!$A$3:$Y$2185,25,FALSE)</f>
        <v>Pino-Quercetum (=Querco-Pinetum + Serratulo-Pinetum)</v>
      </c>
    </row>
    <row r="1418" spans="1:26" x14ac:dyDescent="0.25">
      <c r="A1418">
        <v>1417</v>
      </c>
      <c r="C1418" t="e">
        <f>VLOOKUP(B1418,[1]Arkusz5!$A$3:$Y$2185,2,FALSE)</f>
        <v>#N/A</v>
      </c>
      <c r="D1418" t="e">
        <f>VLOOKUP(B1418,[1]Arkusz5!$A$3:$Y$2185,3,FALSE)</f>
        <v>#N/A</v>
      </c>
      <c r="E1418" t="e">
        <f>VLOOKUP(B1418,[1]Arkusz5!$A$3:$Y$2185,4,FALSE)</f>
        <v>#N/A</v>
      </c>
      <c r="F1418" t="e">
        <f>VLOOKUP(B1418,[1]Arkusz5!$A$3:$Y$2185,5,FALSE)</f>
        <v>#N/A</v>
      </c>
      <c r="G1418" t="e">
        <f>VLOOKUP(B1418,[1]Arkusz5!$A$3:$Y$2185,6,FALSE)</f>
        <v>#N/A</v>
      </c>
      <c r="H1418" t="e">
        <f>VLOOKUP(B1418,[1]Arkusz5!$A$3:$Y$2185,7,FALSE)</f>
        <v>#N/A</v>
      </c>
      <c r="I1418" t="e">
        <f>VLOOKUP(B1418,[1]Arkusz5!$A$3:$Y$2185,8,FALSE)</f>
        <v>#N/A</v>
      </c>
      <c r="J1418" t="e">
        <f>VLOOKUP(B1418,[1]Arkusz5!$A$3:$Y$2185,9,FALSE)</f>
        <v>#N/A</v>
      </c>
      <c r="K1418" t="e">
        <f>VLOOKUP(B1418,[1]Arkusz5!$A$3:$Y$2185,10,FALSE)</f>
        <v>#N/A</v>
      </c>
      <c r="L1418" t="e">
        <f>VLOOKUP(B1418,[1]Arkusz5!$A$3:$Y$2185,11,FALSE)</f>
        <v>#N/A</v>
      </c>
      <c r="M1418" t="e">
        <f>VLOOKUP(B1418,[1]Arkusz5!$A$3:$Y$2185,12,FALSE)</f>
        <v>#N/A</v>
      </c>
      <c r="N1418" t="e">
        <f>VLOOKUP(B1418,[1]Arkusz5!$A$3:$Y$2185,13,FALSE)</f>
        <v>#N/A</v>
      </c>
      <c r="O1418" t="e">
        <f>VLOOKUP(B1418,[1]Arkusz5!$A$3:$Y$2185,14,FALSE)</f>
        <v>#N/A</v>
      </c>
      <c r="P1418" t="e">
        <f>VLOOKUP(B1418,[1]Arkusz5!$A$3:$Y$2185,15,FALSE)</f>
        <v>#N/A</v>
      </c>
      <c r="Q1418" t="e">
        <f>VLOOKUP(B1418,[1]Arkusz5!$A$3:$Y$2185,16,FALSE)</f>
        <v>#N/A</v>
      </c>
      <c r="R1418" t="e">
        <f>VLOOKUP(B1418,[1]Arkusz5!$A$3:$Y$2185,17,FALSE)</f>
        <v>#N/A</v>
      </c>
      <c r="S1418" t="e">
        <f>VLOOKUP(B1418,[1]Arkusz5!$A$3:$Y$2185,18,FALSE)</f>
        <v>#N/A</v>
      </c>
      <c r="T1418" t="e">
        <f>VLOOKUP(B1418,[1]Arkusz5!$A$3:$Y$2185,19,FALSE)</f>
        <v>#N/A</v>
      </c>
      <c r="U1418" t="e">
        <f>VLOOKUP(B1418,[1]Arkusz5!$A$3:$Y$2185,20,FALSE)</f>
        <v>#N/A</v>
      </c>
      <c r="V1418" t="e">
        <f>VLOOKUP(B1418,[1]Arkusz5!$A$3:$Y$2185,21,FALSE)</f>
        <v>#N/A</v>
      </c>
      <c r="W1418" t="e">
        <f>VLOOKUP(B1418,[1]Arkusz5!$A$3:$Y$2185,22,FALSE)</f>
        <v>#N/A</v>
      </c>
      <c r="X1418" t="e">
        <f>VLOOKUP(B1418,[1]Arkusz5!$A$3:$Y$2185,23,FALSE)</f>
        <v>#N/A</v>
      </c>
      <c r="Y1418" t="e">
        <f>VLOOKUP(B1418,[1]Arkusz5!$A$3:$Y$2185,24,FALSE)</f>
        <v>#N/A</v>
      </c>
      <c r="Z1418" t="e">
        <f>VLOOKUP(B1418,[1]Arkusz5!$A$3:$Y$2185,25,FALSE)</f>
        <v>#N/A</v>
      </c>
    </row>
    <row r="1419" spans="1:26" x14ac:dyDescent="0.25">
      <c r="A1419">
        <v>1418</v>
      </c>
      <c r="B1419" t="s">
        <v>8233</v>
      </c>
      <c r="C1419" t="str">
        <f>VLOOKUP(B1419,[1]Arkusz5!$A$3:$Y$2185,2,FALSE)</f>
        <v>52.546243</v>
      </c>
      <c r="D1419" t="str">
        <f>VLOOKUP(B1419,[1]Arkusz5!$A$3:$Y$2185,3,FALSE)</f>
        <v>16.989257</v>
      </c>
      <c r="E1419" t="str">
        <f>VLOOKUP(B1419,[1]Arkusz5!$A$3:$Y$2185,4,FALSE)</f>
        <v>33UXU32</v>
      </c>
      <c r="F1419" t="str">
        <f>VLOOKUP(B1419,[1]Arkusz5!$A$3:$Y$2185,5,FALSE)</f>
        <v>BC89</v>
      </c>
      <c r="G1419">
        <f>VLOOKUP(B1419,[1]Arkusz5!$A$3:$Y$2185,6,FALSE)</f>
        <v>0</v>
      </c>
      <c r="H1419">
        <f>VLOOKUP(B1419,[1]Arkusz5!$A$3:$Y$2185,7,FALSE)</f>
        <v>0</v>
      </c>
      <c r="I1419">
        <f>VLOOKUP(B1419,[1]Arkusz5!$A$3:$Y$2185,8,FALSE)</f>
        <v>0</v>
      </c>
      <c r="J1419">
        <f>VLOOKUP(B1419,[1]Arkusz5!$A$3:$Y$2185,9,FALSE)</f>
        <v>0</v>
      </c>
      <c r="K1419">
        <f>VLOOKUP(B1419,[1]Arkusz5!$A$3:$Y$2185,10,FALSE)</f>
        <v>0</v>
      </c>
      <c r="L1419">
        <f>VLOOKUP(B1419,[1]Arkusz5!$A$3:$Y$2185,11,FALSE)</f>
        <v>0</v>
      </c>
      <c r="M1419">
        <f>VLOOKUP(B1419,[1]Arkusz5!$A$3:$Y$2185,12,FALSE)</f>
        <v>0</v>
      </c>
      <c r="N1419">
        <f>VLOOKUP(B1419,[1]Arkusz5!$A$3:$Y$2185,13,FALSE)</f>
        <v>0</v>
      </c>
      <c r="O1419">
        <f>VLOOKUP(B1419,[1]Arkusz5!$A$3:$Y$2185,14,FALSE)</f>
        <v>0</v>
      </c>
      <c r="P1419">
        <f>VLOOKUP(B1419,[1]Arkusz5!$A$3:$Y$2185,15,FALSE)</f>
        <v>0</v>
      </c>
      <c r="Q1419">
        <f>VLOOKUP(B1419,[1]Arkusz5!$A$3:$Y$2185,16,FALSE)</f>
        <v>0</v>
      </c>
      <c r="R1419">
        <f>VLOOKUP(B1419,[1]Arkusz5!$A$3:$Y$2185,17,FALSE)</f>
        <v>0</v>
      </c>
      <c r="S1419" t="str">
        <f>VLOOKUP(B1419,[1]Arkusz5!$A$3:$Y$2185,18,FALSE)</f>
        <v>Europa</v>
      </c>
      <c r="T1419" t="str">
        <f>VLOOKUP(B1419,[1]Arkusz5!$A$3:$Y$2185,19,FALSE)</f>
        <v>Polska</v>
      </c>
      <c r="U1419" t="str">
        <f>VLOOKUP(B1419,[1]Arkusz5!$A$3:$Y$2185,20,FALSE)</f>
        <v>wielkopolskie</v>
      </c>
      <c r="V1419" t="str">
        <f>VLOOKUP(B1419,[1]Arkusz5!$A$3:$Y$2185,21,FALSE)</f>
        <v>poznański</v>
      </c>
      <c r="W1419" t="str">
        <f>VLOOKUP(B1419,[1]Arkusz5!$A$3:$Y$2185,22,FALSE)</f>
        <v>Czerwonak</v>
      </c>
      <c r="X1419" t="str">
        <f>VLOOKUP(B1419,[1]Arkusz5!$A$3:$Y$2185,23,FALSE)</f>
        <v>315.54 Pojezierze Gnieźnieńskie</v>
      </c>
      <c r="Y1419" t="str">
        <f>VLOOKUP(B1419,[1]Arkusz5!$A$3:$Y$2185,24,FALSE)</f>
        <v>Continental Bio-geographical Region</v>
      </c>
      <c r="Z1419" t="str">
        <f>VLOOKUP(B1419,[1]Arkusz5!$A$3:$Y$2185,25,FALSE)</f>
        <v>Galio-Carpinetum</v>
      </c>
    </row>
    <row r="1420" spans="1:26" x14ac:dyDescent="0.25">
      <c r="A1420">
        <v>1419</v>
      </c>
      <c r="C1420" t="e">
        <f>VLOOKUP(B1420,[1]Arkusz5!$A$3:$Y$2185,2,FALSE)</f>
        <v>#N/A</v>
      </c>
      <c r="D1420" t="e">
        <f>VLOOKUP(B1420,[1]Arkusz5!$A$3:$Y$2185,3,FALSE)</f>
        <v>#N/A</v>
      </c>
      <c r="E1420" t="e">
        <f>VLOOKUP(B1420,[1]Arkusz5!$A$3:$Y$2185,4,FALSE)</f>
        <v>#N/A</v>
      </c>
      <c r="F1420" t="e">
        <f>VLOOKUP(B1420,[1]Arkusz5!$A$3:$Y$2185,5,FALSE)</f>
        <v>#N/A</v>
      </c>
      <c r="G1420" t="e">
        <f>VLOOKUP(B1420,[1]Arkusz5!$A$3:$Y$2185,6,FALSE)</f>
        <v>#N/A</v>
      </c>
      <c r="H1420" t="e">
        <f>VLOOKUP(B1420,[1]Arkusz5!$A$3:$Y$2185,7,FALSE)</f>
        <v>#N/A</v>
      </c>
      <c r="I1420" t="e">
        <f>VLOOKUP(B1420,[1]Arkusz5!$A$3:$Y$2185,8,FALSE)</f>
        <v>#N/A</v>
      </c>
      <c r="J1420" t="e">
        <f>VLOOKUP(B1420,[1]Arkusz5!$A$3:$Y$2185,9,FALSE)</f>
        <v>#N/A</v>
      </c>
      <c r="K1420" t="e">
        <f>VLOOKUP(B1420,[1]Arkusz5!$A$3:$Y$2185,10,FALSE)</f>
        <v>#N/A</v>
      </c>
      <c r="L1420" t="e">
        <f>VLOOKUP(B1420,[1]Arkusz5!$A$3:$Y$2185,11,FALSE)</f>
        <v>#N/A</v>
      </c>
      <c r="M1420" t="e">
        <f>VLOOKUP(B1420,[1]Arkusz5!$A$3:$Y$2185,12,FALSE)</f>
        <v>#N/A</v>
      </c>
      <c r="N1420" t="e">
        <f>VLOOKUP(B1420,[1]Arkusz5!$A$3:$Y$2185,13,FALSE)</f>
        <v>#N/A</v>
      </c>
      <c r="O1420" t="e">
        <f>VLOOKUP(B1420,[1]Arkusz5!$A$3:$Y$2185,14,FALSE)</f>
        <v>#N/A</v>
      </c>
      <c r="P1420" t="e">
        <f>VLOOKUP(B1420,[1]Arkusz5!$A$3:$Y$2185,15,FALSE)</f>
        <v>#N/A</v>
      </c>
      <c r="Q1420" t="e">
        <f>VLOOKUP(B1420,[1]Arkusz5!$A$3:$Y$2185,16,FALSE)</f>
        <v>#N/A</v>
      </c>
      <c r="R1420" t="e">
        <f>VLOOKUP(B1420,[1]Arkusz5!$A$3:$Y$2185,17,FALSE)</f>
        <v>#N/A</v>
      </c>
      <c r="S1420" t="e">
        <f>VLOOKUP(B1420,[1]Arkusz5!$A$3:$Y$2185,18,FALSE)</f>
        <v>#N/A</v>
      </c>
      <c r="T1420" t="e">
        <f>VLOOKUP(B1420,[1]Arkusz5!$A$3:$Y$2185,19,FALSE)</f>
        <v>#N/A</v>
      </c>
      <c r="U1420" t="e">
        <f>VLOOKUP(B1420,[1]Arkusz5!$A$3:$Y$2185,20,FALSE)</f>
        <v>#N/A</v>
      </c>
      <c r="V1420" t="e">
        <f>VLOOKUP(B1420,[1]Arkusz5!$A$3:$Y$2185,21,FALSE)</f>
        <v>#N/A</v>
      </c>
      <c r="W1420" t="e">
        <f>VLOOKUP(B1420,[1]Arkusz5!$A$3:$Y$2185,22,FALSE)</f>
        <v>#N/A</v>
      </c>
      <c r="X1420" t="e">
        <f>VLOOKUP(B1420,[1]Arkusz5!$A$3:$Y$2185,23,FALSE)</f>
        <v>#N/A</v>
      </c>
      <c r="Y1420" t="e">
        <f>VLOOKUP(B1420,[1]Arkusz5!$A$3:$Y$2185,24,FALSE)</f>
        <v>#N/A</v>
      </c>
      <c r="Z1420" t="e">
        <f>VLOOKUP(B1420,[1]Arkusz5!$A$3:$Y$2185,25,FALSE)</f>
        <v>#N/A</v>
      </c>
    </row>
    <row r="1421" spans="1:26" x14ac:dyDescent="0.25">
      <c r="A1421">
        <v>1420</v>
      </c>
      <c r="B1421" t="s">
        <v>8242</v>
      </c>
      <c r="C1421" t="str">
        <f>VLOOKUP(B1421,[1]Arkusz5!$A$3:$Y$2185,2,FALSE)</f>
        <v>52.318152</v>
      </c>
      <c r="D1421" t="str">
        <f>VLOOKUP(B1421,[1]Arkusz5!$A$3:$Y$2185,3,FALSE)</f>
        <v>16.12815</v>
      </c>
      <c r="E1421" t="str">
        <f>VLOOKUP(B1421,[1]Arkusz5!$A$3:$Y$2185,4,FALSE)</f>
        <v>33UWT79</v>
      </c>
      <c r="F1421" t="str">
        <f>VLOOKUP(B1421,[1]Arkusz5!$A$3:$Y$2185,5,FALSE)</f>
        <v>BD13</v>
      </c>
      <c r="G1421">
        <f>VLOOKUP(B1421,[1]Arkusz5!$A$3:$Y$2185,6,FALSE)</f>
        <v>0</v>
      </c>
      <c r="H1421">
        <f>VLOOKUP(B1421,[1]Arkusz5!$A$3:$Y$2185,7,FALSE)</f>
        <v>0</v>
      </c>
      <c r="I1421">
        <f>VLOOKUP(B1421,[1]Arkusz5!$A$3:$Y$2185,8,FALSE)</f>
        <v>0</v>
      </c>
      <c r="J1421">
        <f>VLOOKUP(B1421,[1]Arkusz5!$A$3:$Y$2185,9,FALSE)</f>
        <v>0</v>
      </c>
      <c r="K1421">
        <f>VLOOKUP(B1421,[1]Arkusz5!$A$3:$Y$2185,10,FALSE)</f>
        <v>0</v>
      </c>
      <c r="L1421">
        <f>VLOOKUP(B1421,[1]Arkusz5!$A$3:$Y$2185,11,FALSE)</f>
        <v>0</v>
      </c>
      <c r="M1421">
        <f>VLOOKUP(B1421,[1]Arkusz5!$A$3:$Y$2185,12,FALSE)</f>
        <v>0</v>
      </c>
      <c r="N1421">
        <f>VLOOKUP(B1421,[1]Arkusz5!$A$3:$Y$2185,13,FALSE)</f>
        <v>0</v>
      </c>
      <c r="O1421">
        <f>VLOOKUP(B1421,[1]Arkusz5!$A$3:$Y$2185,14,FALSE)</f>
        <v>0</v>
      </c>
      <c r="P1421">
        <f>VLOOKUP(B1421,[1]Arkusz5!$A$3:$Y$2185,15,FALSE)</f>
        <v>0</v>
      </c>
      <c r="Q1421">
        <f>VLOOKUP(B1421,[1]Arkusz5!$A$3:$Y$2185,16,FALSE)</f>
        <v>0</v>
      </c>
      <c r="R1421">
        <f>VLOOKUP(B1421,[1]Arkusz5!$A$3:$Y$2185,17,FALSE)</f>
        <v>0</v>
      </c>
      <c r="S1421" t="str">
        <f>VLOOKUP(B1421,[1]Arkusz5!$A$3:$Y$2185,18,FALSE)</f>
        <v>Europa</v>
      </c>
      <c r="T1421" t="str">
        <f>VLOOKUP(B1421,[1]Arkusz5!$A$3:$Y$2185,19,FALSE)</f>
        <v>Polska</v>
      </c>
      <c r="U1421" t="str">
        <f>VLOOKUP(B1421,[1]Arkusz5!$A$3:$Y$2185,20,FALSE)</f>
        <v>wielkopolskie</v>
      </c>
      <c r="V1421" t="str">
        <f>VLOOKUP(B1421,[1]Arkusz5!$A$3:$Y$2185,21,FALSE)</f>
        <v>nowotomyski</v>
      </c>
      <c r="W1421" t="str">
        <f>VLOOKUP(B1421,[1]Arkusz5!$A$3:$Y$2185,22,FALSE)</f>
        <v>Nowy Tomyśl</v>
      </c>
      <c r="X1421" t="str">
        <f>VLOOKUP(B1421,[1]Arkusz5!$A$3:$Y$2185,23,FALSE)</f>
        <v>315.51 Pojezierze Poznańskie</v>
      </c>
      <c r="Y1421" t="str">
        <f>VLOOKUP(B1421,[1]Arkusz5!$A$3:$Y$2185,24,FALSE)</f>
        <v>Continental Bio-geographical Region</v>
      </c>
      <c r="Z1421" t="str">
        <f>VLOOKUP(B1421,[1]Arkusz5!$A$3:$Y$2185,25,FALSE)</f>
        <v>Pino-Quercetum (=Querco-Pinetum + Serratulo-Pinetum)</v>
      </c>
    </row>
    <row r="1422" spans="1:26" x14ac:dyDescent="0.25">
      <c r="A1422">
        <v>1421</v>
      </c>
      <c r="C1422" t="e">
        <f>VLOOKUP(B1422,[1]Arkusz5!$A$3:$Y$2185,2,FALSE)</f>
        <v>#N/A</v>
      </c>
      <c r="D1422" t="e">
        <f>VLOOKUP(B1422,[1]Arkusz5!$A$3:$Y$2185,3,FALSE)</f>
        <v>#N/A</v>
      </c>
      <c r="E1422" t="e">
        <f>VLOOKUP(B1422,[1]Arkusz5!$A$3:$Y$2185,4,FALSE)</f>
        <v>#N/A</v>
      </c>
      <c r="F1422" t="e">
        <f>VLOOKUP(B1422,[1]Arkusz5!$A$3:$Y$2185,5,FALSE)</f>
        <v>#N/A</v>
      </c>
      <c r="G1422" t="e">
        <f>VLOOKUP(B1422,[1]Arkusz5!$A$3:$Y$2185,6,FALSE)</f>
        <v>#N/A</v>
      </c>
      <c r="H1422" t="e">
        <f>VLOOKUP(B1422,[1]Arkusz5!$A$3:$Y$2185,7,FALSE)</f>
        <v>#N/A</v>
      </c>
      <c r="I1422" t="e">
        <f>VLOOKUP(B1422,[1]Arkusz5!$A$3:$Y$2185,8,FALSE)</f>
        <v>#N/A</v>
      </c>
      <c r="J1422" t="e">
        <f>VLOOKUP(B1422,[1]Arkusz5!$A$3:$Y$2185,9,FALSE)</f>
        <v>#N/A</v>
      </c>
      <c r="K1422" t="e">
        <f>VLOOKUP(B1422,[1]Arkusz5!$A$3:$Y$2185,10,FALSE)</f>
        <v>#N/A</v>
      </c>
      <c r="L1422" t="e">
        <f>VLOOKUP(B1422,[1]Arkusz5!$A$3:$Y$2185,11,FALSE)</f>
        <v>#N/A</v>
      </c>
      <c r="M1422" t="e">
        <f>VLOOKUP(B1422,[1]Arkusz5!$A$3:$Y$2185,12,FALSE)</f>
        <v>#N/A</v>
      </c>
      <c r="N1422" t="e">
        <f>VLOOKUP(B1422,[1]Arkusz5!$A$3:$Y$2185,13,FALSE)</f>
        <v>#N/A</v>
      </c>
      <c r="O1422" t="e">
        <f>VLOOKUP(B1422,[1]Arkusz5!$A$3:$Y$2185,14,FALSE)</f>
        <v>#N/A</v>
      </c>
      <c r="P1422" t="e">
        <f>VLOOKUP(B1422,[1]Arkusz5!$A$3:$Y$2185,15,FALSE)</f>
        <v>#N/A</v>
      </c>
      <c r="Q1422" t="e">
        <f>VLOOKUP(B1422,[1]Arkusz5!$A$3:$Y$2185,16,FALSE)</f>
        <v>#N/A</v>
      </c>
      <c r="R1422" t="e">
        <f>VLOOKUP(B1422,[1]Arkusz5!$A$3:$Y$2185,17,FALSE)</f>
        <v>#N/A</v>
      </c>
      <c r="S1422" t="e">
        <f>VLOOKUP(B1422,[1]Arkusz5!$A$3:$Y$2185,18,FALSE)</f>
        <v>#N/A</v>
      </c>
      <c r="T1422" t="e">
        <f>VLOOKUP(B1422,[1]Arkusz5!$A$3:$Y$2185,19,FALSE)</f>
        <v>#N/A</v>
      </c>
      <c r="U1422" t="e">
        <f>VLOOKUP(B1422,[1]Arkusz5!$A$3:$Y$2185,20,FALSE)</f>
        <v>#N/A</v>
      </c>
      <c r="V1422" t="e">
        <f>VLOOKUP(B1422,[1]Arkusz5!$A$3:$Y$2185,21,FALSE)</f>
        <v>#N/A</v>
      </c>
      <c r="W1422" t="e">
        <f>VLOOKUP(B1422,[1]Arkusz5!$A$3:$Y$2185,22,FALSE)</f>
        <v>#N/A</v>
      </c>
      <c r="X1422" t="e">
        <f>VLOOKUP(B1422,[1]Arkusz5!$A$3:$Y$2185,23,FALSE)</f>
        <v>#N/A</v>
      </c>
      <c r="Y1422" t="e">
        <f>VLOOKUP(B1422,[1]Arkusz5!$A$3:$Y$2185,24,FALSE)</f>
        <v>#N/A</v>
      </c>
      <c r="Z1422" t="e">
        <f>VLOOKUP(B1422,[1]Arkusz5!$A$3:$Y$2185,25,FALSE)</f>
        <v>#N/A</v>
      </c>
    </row>
    <row r="1423" spans="1:26" x14ac:dyDescent="0.25">
      <c r="A1423">
        <v>1422</v>
      </c>
      <c r="B1423" t="s">
        <v>8244</v>
      </c>
      <c r="C1423" t="str">
        <f>VLOOKUP(B1423,[1]Arkusz5!$A$3:$Y$2185,2,FALSE)</f>
        <v>52.2991</v>
      </c>
      <c r="D1423" t="str">
        <f>VLOOKUP(B1423,[1]Arkusz5!$A$3:$Y$2185,3,FALSE)</f>
        <v>16.0629</v>
      </c>
      <c r="E1423" t="str">
        <f>VLOOKUP(B1423,[1]Arkusz5!$A$3:$Y$2185,4,FALSE)</f>
        <v>33UWT79</v>
      </c>
      <c r="F1423" t="str">
        <f>VLOOKUP(B1423,[1]Arkusz5!$A$3:$Y$2185,5,FALSE)</f>
        <v>BD12</v>
      </c>
      <c r="G1423">
        <f>VLOOKUP(B1423,[1]Arkusz5!$A$3:$Y$2185,6,FALSE)</f>
        <v>0</v>
      </c>
      <c r="H1423">
        <f>VLOOKUP(B1423,[1]Arkusz5!$A$3:$Y$2185,7,FALSE)</f>
        <v>0</v>
      </c>
      <c r="I1423">
        <f>VLOOKUP(B1423,[1]Arkusz5!$A$3:$Y$2185,8,FALSE)</f>
        <v>0</v>
      </c>
      <c r="J1423">
        <f>VLOOKUP(B1423,[1]Arkusz5!$A$3:$Y$2185,9,FALSE)</f>
        <v>0</v>
      </c>
      <c r="K1423">
        <f>VLOOKUP(B1423,[1]Arkusz5!$A$3:$Y$2185,10,FALSE)</f>
        <v>0</v>
      </c>
      <c r="L1423">
        <f>VLOOKUP(B1423,[1]Arkusz5!$A$3:$Y$2185,11,FALSE)</f>
        <v>0</v>
      </c>
      <c r="M1423">
        <f>VLOOKUP(B1423,[1]Arkusz5!$A$3:$Y$2185,12,FALSE)</f>
        <v>0</v>
      </c>
      <c r="N1423">
        <f>VLOOKUP(B1423,[1]Arkusz5!$A$3:$Y$2185,13,FALSE)</f>
        <v>0</v>
      </c>
      <c r="O1423">
        <f>VLOOKUP(B1423,[1]Arkusz5!$A$3:$Y$2185,14,FALSE)</f>
        <v>0</v>
      </c>
      <c r="P1423">
        <f>VLOOKUP(B1423,[1]Arkusz5!$A$3:$Y$2185,15,FALSE)</f>
        <v>0</v>
      </c>
      <c r="Q1423">
        <f>VLOOKUP(B1423,[1]Arkusz5!$A$3:$Y$2185,16,FALSE)</f>
        <v>0</v>
      </c>
      <c r="R1423">
        <f>VLOOKUP(B1423,[1]Arkusz5!$A$3:$Y$2185,17,FALSE)</f>
        <v>0</v>
      </c>
      <c r="S1423" t="str">
        <f>VLOOKUP(B1423,[1]Arkusz5!$A$3:$Y$2185,18,FALSE)</f>
        <v>Europa</v>
      </c>
      <c r="T1423" t="str">
        <f>VLOOKUP(B1423,[1]Arkusz5!$A$3:$Y$2185,19,FALSE)</f>
        <v>Polska</v>
      </c>
      <c r="U1423" t="str">
        <f>VLOOKUP(B1423,[1]Arkusz5!$A$3:$Y$2185,20,FALSE)</f>
        <v>wielkopolskie</v>
      </c>
      <c r="V1423" t="str">
        <f>VLOOKUP(B1423,[1]Arkusz5!$A$3:$Y$2185,21,FALSE)</f>
        <v>nowotomyski</v>
      </c>
      <c r="W1423" t="str">
        <f>VLOOKUP(B1423,[1]Arkusz5!$A$3:$Y$2185,22,FALSE)</f>
        <v>Nowy Tomyśl</v>
      </c>
      <c r="X1423" t="str">
        <f>VLOOKUP(B1423,[1]Arkusz5!$A$3:$Y$2185,23,FALSE)</f>
        <v>315.51 Pojezierze Poznańskie</v>
      </c>
      <c r="Y1423" t="str">
        <f>VLOOKUP(B1423,[1]Arkusz5!$A$3:$Y$2185,24,FALSE)</f>
        <v>Continental Bio-geographical Region</v>
      </c>
      <c r="Z1423" t="str">
        <f>VLOOKUP(B1423,[1]Arkusz5!$A$3:$Y$2185,25,FALSE)</f>
        <v>Leucobryo-Pinetum</v>
      </c>
    </row>
    <row r="1424" spans="1:26" x14ac:dyDescent="0.25">
      <c r="A1424">
        <v>1423</v>
      </c>
      <c r="C1424" t="e">
        <f>VLOOKUP(B1424,[1]Arkusz5!$A$3:$Y$2185,2,FALSE)</f>
        <v>#N/A</v>
      </c>
      <c r="D1424" t="e">
        <f>VLOOKUP(B1424,[1]Arkusz5!$A$3:$Y$2185,3,FALSE)</f>
        <v>#N/A</v>
      </c>
      <c r="E1424" t="e">
        <f>VLOOKUP(B1424,[1]Arkusz5!$A$3:$Y$2185,4,FALSE)</f>
        <v>#N/A</v>
      </c>
      <c r="F1424" t="e">
        <f>VLOOKUP(B1424,[1]Arkusz5!$A$3:$Y$2185,5,FALSE)</f>
        <v>#N/A</v>
      </c>
      <c r="G1424" t="e">
        <f>VLOOKUP(B1424,[1]Arkusz5!$A$3:$Y$2185,6,FALSE)</f>
        <v>#N/A</v>
      </c>
      <c r="H1424" t="e">
        <f>VLOOKUP(B1424,[1]Arkusz5!$A$3:$Y$2185,7,FALSE)</f>
        <v>#N/A</v>
      </c>
      <c r="I1424" t="e">
        <f>VLOOKUP(B1424,[1]Arkusz5!$A$3:$Y$2185,8,FALSE)</f>
        <v>#N/A</v>
      </c>
      <c r="J1424" t="e">
        <f>VLOOKUP(B1424,[1]Arkusz5!$A$3:$Y$2185,9,FALSE)</f>
        <v>#N/A</v>
      </c>
      <c r="K1424" t="e">
        <f>VLOOKUP(B1424,[1]Arkusz5!$A$3:$Y$2185,10,FALSE)</f>
        <v>#N/A</v>
      </c>
      <c r="L1424" t="e">
        <f>VLOOKUP(B1424,[1]Arkusz5!$A$3:$Y$2185,11,FALSE)</f>
        <v>#N/A</v>
      </c>
      <c r="M1424" t="e">
        <f>VLOOKUP(B1424,[1]Arkusz5!$A$3:$Y$2185,12,FALSE)</f>
        <v>#N/A</v>
      </c>
      <c r="N1424" t="e">
        <f>VLOOKUP(B1424,[1]Arkusz5!$A$3:$Y$2185,13,FALSE)</f>
        <v>#N/A</v>
      </c>
      <c r="O1424" t="e">
        <f>VLOOKUP(B1424,[1]Arkusz5!$A$3:$Y$2185,14,FALSE)</f>
        <v>#N/A</v>
      </c>
      <c r="P1424" t="e">
        <f>VLOOKUP(B1424,[1]Arkusz5!$A$3:$Y$2185,15,FALSE)</f>
        <v>#N/A</v>
      </c>
      <c r="Q1424" t="e">
        <f>VLOOKUP(B1424,[1]Arkusz5!$A$3:$Y$2185,16,FALSE)</f>
        <v>#N/A</v>
      </c>
      <c r="R1424" t="e">
        <f>VLOOKUP(B1424,[1]Arkusz5!$A$3:$Y$2185,17,FALSE)</f>
        <v>#N/A</v>
      </c>
      <c r="S1424" t="e">
        <f>VLOOKUP(B1424,[1]Arkusz5!$A$3:$Y$2185,18,FALSE)</f>
        <v>#N/A</v>
      </c>
      <c r="T1424" t="e">
        <f>VLOOKUP(B1424,[1]Arkusz5!$A$3:$Y$2185,19,FALSE)</f>
        <v>#N/A</v>
      </c>
      <c r="U1424" t="e">
        <f>VLOOKUP(B1424,[1]Arkusz5!$A$3:$Y$2185,20,FALSE)</f>
        <v>#N/A</v>
      </c>
      <c r="V1424" t="e">
        <f>VLOOKUP(B1424,[1]Arkusz5!$A$3:$Y$2185,21,FALSE)</f>
        <v>#N/A</v>
      </c>
      <c r="W1424" t="e">
        <f>VLOOKUP(B1424,[1]Arkusz5!$A$3:$Y$2185,22,FALSE)</f>
        <v>#N/A</v>
      </c>
      <c r="X1424" t="e">
        <f>VLOOKUP(B1424,[1]Arkusz5!$A$3:$Y$2185,23,FALSE)</f>
        <v>#N/A</v>
      </c>
      <c r="Y1424" t="e">
        <f>VLOOKUP(B1424,[1]Arkusz5!$A$3:$Y$2185,24,FALSE)</f>
        <v>#N/A</v>
      </c>
      <c r="Z1424" t="e">
        <f>VLOOKUP(B1424,[1]Arkusz5!$A$3:$Y$2185,25,FALSE)</f>
        <v>#N/A</v>
      </c>
    </row>
    <row r="1425" spans="1:26" x14ac:dyDescent="0.25">
      <c r="A1425">
        <v>1424</v>
      </c>
      <c r="B1425" t="s">
        <v>8249</v>
      </c>
      <c r="C1425" t="str">
        <f>VLOOKUP(B1425,[1]Arkusz5!$A$3:$Y$2185,2,FALSE)</f>
        <v>52.645415</v>
      </c>
      <c r="D1425" t="str">
        <f>VLOOKUP(B1425,[1]Arkusz5!$A$3:$Y$2185,3,FALSE)</f>
        <v>16.810421</v>
      </c>
      <c r="E1425" t="str">
        <f>VLOOKUP(B1425,[1]Arkusz5!$A$3:$Y$2185,4,FALSE)</f>
        <v>33UXU23</v>
      </c>
      <c r="F1425" t="str">
        <f>VLOOKUP(B1425,[1]Arkusz5!$A$3:$Y$2185,5,FALSE)</f>
        <v>BC78</v>
      </c>
      <c r="G1425">
        <f>VLOOKUP(B1425,[1]Arkusz5!$A$3:$Y$2185,6,FALSE)</f>
        <v>0</v>
      </c>
      <c r="H1425">
        <f>VLOOKUP(B1425,[1]Arkusz5!$A$3:$Y$2185,7,FALSE)</f>
        <v>0</v>
      </c>
      <c r="I1425">
        <f>VLOOKUP(B1425,[1]Arkusz5!$A$3:$Y$2185,8,FALSE)</f>
        <v>0</v>
      </c>
      <c r="J1425">
        <f>VLOOKUP(B1425,[1]Arkusz5!$A$3:$Y$2185,9,FALSE)</f>
        <v>0</v>
      </c>
      <c r="K1425">
        <f>VLOOKUP(B1425,[1]Arkusz5!$A$3:$Y$2185,10,FALSE)</f>
        <v>0</v>
      </c>
      <c r="L1425">
        <f>VLOOKUP(B1425,[1]Arkusz5!$A$3:$Y$2185,11,FALSE)</f>
        <v>0</v>
      </c>
      <c r="M1425">
        <f>VLOOKUP(B1425,[1]Arkusz5!$A$3:$Y$2185,12,FALSE)</f>
        <v>0</v>
      </c>
      <c r="N1425">
        <f>VLOOKUP(B1425,[1]Arkusz5!$A$3:$Y$2185,13,FALSE)</f>
        <v>0</v>
      </c>
      <c r="O1425">
        <f>VLOOKUP(B1425,[1]Arkusz5!$A$3:$Y$2185,14,FALSE)</f>
        <v>0</v>
      </c>
      <c r="P1425">
        <f>VLOOKUP(B1425,[1]Arkusz5!$A$3:$Y$2185,15,FALSE)</f>
        <v>0</v>
      </c>
      <c r="Q1425">
        <f>VLOOKUP(B1425,[1]Arkusz5!$A$3:$Y$2185,16,FALSE)</f>
        <v>0</v>
      </c>
      <c r="R1425">
        <f>VLOOKUP(B1425,[1]Arkusz5!$A$3:$Y$2185,17,FALSE)</f>
        <v>0</v>
      </c>
      <c r="S1425" t="str">
        <f>VLOOKUP(B1425,[1]Arkusz5!$A$3:$Y$2185,18,FALSE)</f>
        <v>Europa</v>
      </c>
      <c r="T1425" t="str">
        <f>VLOOKUP(B1425,[1]Arkusz5!$A$3:$Y$2185,19,FALSE)</f>
        <v>Polska</v>
      </c>
      <c r="U1425" t="str">
        <f>VLOOKUP(B1425,[1]Arkusz5!$A$3:$Y$2185,20,FALSE)</f>
        <v>wielkopolskie</v>
      </c>
      <c r="V1425" t="str">
        <f>VLOOKUP(B1425,[1]Arkusz5!$A$3:$Y$2185,21,FALSE)</f>
        <v>obornicki</v>
      </c>
      <c r="W1425" t="str">
        <f>VLOOKUP(B1425,[1]Arkusz5!$A$3:$Y$2185,22,FALSE)</f>
        <v>Oborniki</v>
      </c>
      <c r="X1425" t="str">
        <f>VLOOKUP(B1425,[1]Arkusz5!$A$3:$Y$2185,23,FALSE)</f>
        <v>315.33 Kotlina Gorzowska</v>
      </c>
      <c r="Y1425" t="str">
        <f>VLOOKUP(B1425,[1]Arkusz5!$A$3:$Y$2185,24,FALSE)</f>
        <v>Continental Bio-geographical Region</v>
      </c>
      <c r="Z1425" t="str">
        <f>VLOOKUP(B1425,[1]Arkusz5!$A$3:$Y$2185,25,FALSE)</f>
        <v>Leucobryo-Pinetum</v>
      </c>
    </row>
    <row r="1426" spans="1:26" x14ac:dyDescent="0.25">
      <c r="A1426">
        <v>1425</v>
      </c>
      <c r="C1426" t="e">
        <f>VLOOKUP(B1426,[1]Arkusz5!$A$3:$Y$2185,2,FALSE)</f>
        <v>#N/A</v>
      </c>
      <c r="D1426" t="e">
        <f>VLOOKUP(B1426,[1]Arkusz5!$A$3:$Y$2185,3,FALSE)</f>
        <v>#N/A</v>
      </c>
      <c r="E1426" t="e">
        <f>VLOOKUP(B1426,[1]Arkusz5!$A$3:$Y$2185,4,FALSE)</f>
        <v>#N/A</v>
      </c>
      <c r="F1426" t="e">
        <f>VLOOKUP(B1426,[1]Arkusz5!$A$3:$Y$2185,5,FALSE)</f>
        <v>#N/A</v>
      </c>
      <c r="G1426" t="e">
        <f>VLOOKUP(B1426,[1]Arkusz5!$A$3:$Y$2185,6,FALSE)</f>
        <v>#N/A</v>
      </c>
      <c r="H1426" t="e">
        <f>VLOOKUP(B1426,[1]Arkusz5!$A$3:$Y$2185,7,FALSE)</f>
        <v>#N/A</v>
      </c>
      <c r="I1426" t="e">
        <f>VLOOKUP(B1426,[1]Arkusz5!$A$3:$Y$2185,8,FALSE)</f>
        <v>#N/A</v>
      </c>
      <c r="J1426" t="e">
        <f>VLOOKUP(B1426,[1]Arkusz5!$A$3:$Y$2185,9,FALSE)</f>
        <v>#N/A</v>
      </c>
      <c r="K1426" t="e">
        <f>VLOOKUP(B1426,[1]Arkusz5!$A$3:$Y$2185,10,FALSE)</f>
        <v>#N/A</v>
      </c>
      <c r="L1426" t="e">
        <f>VLOOKUP(B1426,[1]Arkusz5!$A$3:$Y$2185,11,FALSE)</f>
        <v>#N/A</v>
      </c>
      <c r="M1426" t="e">
        <f>VLOOKUP(B1426,[1]Arkusz5!$A$3:$Y$2185,12,FALSE)</f>
        <v>#N/A</v>
      </c>
      <c r="N1426" t="e">
        <f>VLOOKUP(B1426,[1]Arkusz5!$A$3:$Y$2185,13,FALSE)</f>
        <v>#N/A</v>
      </c>
      <c r="O1426" t="e">
        <f>VLOOKUP(B1426,[1]Arkusz5!$A$3:$Y$2185,14,FALSE)</f>
        <v>#N/A</v>
      </c>
      <c r="P1426" t="e">
        <f>VLOOKUP(B1426,[1]Arkusz5!$A$3:$Y$2185,15,FALSE)</f>
        <v>#N/A</v>
      </c>
      <c r="Q1426" t="e">
        <f>VLOOKUP(B1426,[1]Arkusz5!$A$3:$Y$2185,16,FALSE)</f>
        <v>#N/A</v>
      </c>
      <c r="R1426" t="e">
        <f>VLOOKUP(B1426,[1]Arkusz5!$A$3:$Y$2185,17,FALSE)</f>
        <v>#N/A</v>
      </c>
      <c r="S1426" t="e">
        <f>VLOOKUP(B1426,[1]Arkusz5!$A$3:$Y$2185,18,FALSE)</f>
        <v>#N/A</v>
      </c>
      <c r="T1426" t="e">
        <f>VLOOKUP(B1426,[1]Arkusz5!$A$3:$Y$2185,19,FALSE)</f>
        <v>#N/A</v>
      </c>
      <c r="U1426" t="e">
        <f>VLOOKUP(B1426,[1]Arkusz5!$A$3:$Y$2185,20,FALSE)</f>
        <v>#N/A</v>
      </c>
      <c r="V1426" t="e">
        <f>VLOOKUP(B1426,[1]Arkusz5!$A$3:$Y$2185,21,FALSE)</f>
        <v>#N/A</v>
      </c>
      <c r="W1426" t="e">
        <f>VLOOKUP(B1426,[1]Arkusz5!$A$3:$Y$2185,22,FALSE)</f>
        <v>#N/A</v>
      </c>
      <c r="X1426" t="e">
        <f>VLOOKUP(B1426,[1]Arkusz5!$A$3:$Y$2185,23,FALSE)</f>
        <v>#N/A</v>
      </c>
      <c r="Y1426" t="e">
        <f>VLOOKUP(B1426,[1]Arkusz5!$A$3:$Y$2185,24,FALSE)</f>
        <v>#N/A</v>
      </c>
      <c r="Z1426" t="e">
        <f>VLOOKUP(B1426,[1]Arkusz5!$A$3:$Y$2185,25,FALSE)</f>
        <v>#N/A</v>
      </c>
    </row>
    <row r="1427" spans="1:26" x14ac:dyDescent="0.25">
      <c r="A1427">
        <v>1426</v>
      </c>
      <c r="B1427" t="s">
        <v>8252</v>
      </c>
      <c r="C1427" t="str">
        <f>VLOOKUP(B1427,[1]Arkusz5!$A$3:$Y$2185,2,FALSE)</f>
        <v>52.645415</v>
      </c>
      <c r="D1427" t="str">
        <f>VLOOKUP(B1427,[1]Arkusz5!$A$3:$Y$2185,3,FALSE)</f>
        <v>16.810421</v>
      </c>
      <c r="E1427" t="str">
        <f>VLOOKUP(B1427,[1]Arkusz5!$A$3:$Y$2185,4,FALSE)</f>
        <v>33UXU23</v>
      </c>
      <c r="F1427" t="str">
        <f>VLOOKUP(B1427,[1]Arkusz5!$A$3:$Y$2185,5,FALSE)</f>
        <v>BC78</v>
      </c>
      <c r="G1427">
        <f>VLOOKUP(B1427,[1]Arkusz5!$A$3:$Y$2185,6,FALSE)</f>
        <v>0</v>
      </c>
      <c r="H1427">
        <f>VLOOKUP(B1427,[1]Arkusz5!$A$3:$Y$2185,7,FALSE)</f>
        <v>0</v>
      </c>
      <c r="I1427">
        <f>VLOOKUP(B1427,[1]Arkusz5!$A$3:$Y$2185,8,FALSE)</f>
        <v>0</v>
      </c>
      <c r="J1427">
        <f>VLOOKUP(B1427,[1]Arkusz5!$A$3:$Y$2185,9,FALSE)</f>
        <v>0</v>
      </c>
      <c r="K1427">
        <f>VLOOKUP(B1427,[1]Arkusz5!$A$3:$Y$2185,10,FALSE)</f>
        <v>0</v>
      </c>
      <c r="L1427">
        <f>VLOOKUP(B1427,[1]Arkusz5!$A$3:$Y$2185,11,FALSE)</f>
        <v>0</v>
      </c>
      <c r="M1427">
        <f>VLOOKUP(B1427,[1]Arkusz5!$A$3:$Y$2185,12,FALSE)</f>
        <v>0</v>
      </c>
      <c r="N1427">
        <f>VLOOKUP(B1427,[1]Arkusz5!$A$3:$Y$2185,13,FALSE)</f>
        <v>0</v>
      </c>
      <c r="O1427">
        <f>VLOOKUP(B1427,[1]Arkusz5!$A$3:$Y$2185,14,FALSE)</f>
        <v>0</v>
      </c>
      <c r="P1427">
        <f>VLOOKUP(B1427,[1]Arkusz5!$A$3:$Y$2185,15,FALSE)</f>
        <v>0</v>
      </c>
      <c r="Q1427">
        <f>VLOOKUP(B1427,[1]Arkusz5!$A$3:$Y$2185,16,FALSE)</f>
        <v>0</v>
      </c>
      <c r="R1427">
        <f>VLOOKUP(B1427,[1]Arkusz5!$A$3:$Y$2185,17,FALSE)</f>
        <v>0</v>
      </c>
      <c r="S1427" t="str">
        <f>VLOOKUP(B1427,[1]Arkusz5!$A$3:$Y$2185,18,FALSE)</f>
        <v>Europa</v>
      </c>
      <c r="T1427" t="str">
        <f>VLOOKUP(B1427,[1]Arkusz5!$A$3:$Y$2185,19,FALSE)</f>
        <v>Polska</v>
      </c>
      <c r="U1427" t="str">
        <f>VLOOKUP(B1427,[1]Arkusz5!$A$3:$Y$2185,20,FALSE)</f>
        <v>wielkopolskie</v>
      </c>
      <c r="V1427" t="str">
        <f>VLOOKUP(B1427,[1]Arkusz5!$A$3:$Y$2185,21,FALSE)</f>
        <v>obornicki</v>
      </c>
      <c r="W1427" t="str">
        <f>VLOOKUP(B1427,[1]Arkusz5!$A$3:$Y$2185,22,FALSE)</f>
        <v>Oborniki</v>
      </c>
      <c r="X1427" t="str">
        <f>VLOOKUP(B1427,[1]Arkusz5!$A$3:$Y$2185,23,FALSE)</f>
        <v>315.33 Kotlina Gorzowska</v>
      </c>
      <c r="Y1427" t="str">
        <f>VLOOKUP(B1427,[1]Arkusz5!$A$3:$Y$2185,24,FALSE)</f>
        <v>Continental Bio-geographical Region</v>
      </c>
      <c r="Z1427" t="str">
        <f>VLOOKUP(B1427,[1]Arkusz5!$A$3:$Y$2185,25,FALSE)</f>
        <v>Leucobryo-Pinetum</v>
      </c>
    </row>
    <row r="1428" spans="1:26" x14ac:dyDescent="0.25">
      <c r="A1428">
        <v>1427</v>
      </c>
      <c r="C1428" t="e">
        <f>VLOOKUP(B1428,[1]Arkusz5!$A$3:$Y$2185,2,FALSE)</f>
        <v>#N/A</v>
      </c>
      <c r="D1428" t="e">
        <f>VLOOKUP(B1428,[1]Arkusz5!$A$3:$Y$2185,3,FALSE)</f>
        <v>#N/A</v>
      </c>
      <c r="E1428" t="e">
        <f>VLOOKUP(B1428,[1]Arkusz5!$A$3:$Y$2185,4,FALSE)</f>
        <v>#N/A</v>
      </c>
      <c r="F1428" t="e">
        <f>VLOOKUP(B1428,[1]Arkusz5!$A$3:$Y$2185,5,FALSE)</f>
        <v>#N/A</v>
      </c>
      <c r="G1428" t="e">
        <f>VLOOKUP(B1428,[1]Arkusz5!$A$3:$Y$2185,6,FALSE)</f>
        <v>#N/A</v>
      </c>
      <c r="H1428" t="e">
        <f>VLOOKUP(B1428,[1]Arkusz5!$A$3:$Y$2185,7,FALSE)</f>
        <v>#N/A</v>
      </c>
      <c r="I1428" t="e">
        <f>VLOOKUP(B1428,[1]Arkusz5!$A$3:$Y$2185,8,FALSE)</f>
        <v>#N/A</v>
      </c>
      <c r="J1428" t="e">
        <f>VLOOKUP(B1428,[1]Arkusz5!$A$3:$Y$2185,9,FALSE)</f>
        <v>#N/A</v>
      </c>
      <c r="K1428" t="e">
        <f>VLOOKUP(B1428,[1]Arkusz5!$A$3:$Y$2185,10,FALSE)</f>
        <v>#N/A</v>
      </c>
      <c r="L1428" t="e">
        <f>VLOOKUP(B1428,[1]Arkusz5!$A$3:$Y$2185,11,FALSE)</f>
        <v>#N/A</v>
      </c>
      <c r="M1428" t="e">
        <f>VLOOKUP(B1428,[1]Arkusz5!$A$3:$Y$2185,12,FALSE)</f>
        <v>#N/A</v>
      </c>
      <c r="N1428" t="e">
        <f>VLOOKUP(B1428,[1]Arkusz5!$A$3:$Y$2185,13,FALSE)</f>
        <v>#N/A</v>
      </c>
      <c r="O1428" t="e">
        <f>VLOOKUP(B1428,[1]Arkusz5!$A$3:$Y$2185,14,FALSE)</f>
        <v>#N/A</v>
      </c>
      <c r="P1428" t="e">
        <f>VLOOKUP(B1428,[1]Arkusz5!$A$3:$Y$2185,15,FALSE)</f>
        <v>#N/A</v>
      </c>
      <c r="Q1428" t="e">
        <f>VLOOKUP(B1428,[1]Arkusz5!$A$3:$Y$2185,16,FALSE)</f>
        <v>#N/A</v>
      </c>
      <c r="R1428" t="e">
        <f>VLOOKUP(B1428,[1]Arkusz5!$A$3:$Y$2185,17,FALSE)</f>
        <v>#N/A</v>
      </c>
      <c r="S1428" t="e">
        <f>VLOOKUP(B1428,[1]Arkusz5!$A$3:$Y$2185,18,FALSE)</f>
        <v>#N/A</v>
      </c>
      <c r="T1428" t="e">
        <f>VLOOKUP(B1428,[1]Arkusz5!$A$3:$Y$2185,19,FALSE)</f>
        <v>#N/A</v>
      </c>
      <c r="U1428" t="e">
        <f>VLOOKUP(B1428,[1]Arkusz5!$A$3:$Y$2185,20,FALSE)</f>
        <v>#N/A</v>
      </c>
      <c r="V1428" t="e">
        <f>VLOOKUP(B1428,[1]Arkusz5!$A$3:$Y$2185,21,FALSE)</f>
        <v>#N/A</v>
      </c>
      <c r="W1428" t="e">
        <f>VLOOKUP(B1428,[1]Arkusz5!$A$3:$Y$2185,22,FALSE)</f>
        <v>#N/A</v>
      </c>
      <c r="X1428" t="e">
        <f>VLOOKUP(B1428,[1]Arkusz5!$A$3:$Y$2185,23,FALSE)</f>
        <v>#N/A</v>
      </c>
      <c r="Y1428" t="e">
        <f>VLOOKUP(B1428,[1]Arkusz5!$A$3:$Y$2185,24,FALSE)</f>
        <v>#N/A</v>
      </c>
      <c r="Z1428" t="e">
        <f>VLOOKUP(B1428,[1]Arkusz5!$A$3:$Y$2185,25,FALSE)</f>
        <v>#N/A</v>
      </c>
    </row>
    <row r="1429" spans="1:26" x14ac:dyDescent="0.25">
      <c r="A1429">
        <v>1428</v>
      </c>
      <c r="B1429" t="s">
        <v>8254</v>
      </c>
      <c r="C1429" t="str">
        <f>VLOOKUP(B1429,[1]Arkusz5!$A$3:$Y$2185,2,FALSE)</f>
        <v>52.318152</v>
      </c>
      <c r="D1429" t="str">
        <f>VLOOKUP(B1429,[1]Arkusz5!$A$3:$Y$2185,3,FALSE)</f>
        <v>16.12815</v>
      </c>
      <c r="E1429" t="str">
        <f>VLOOKUP(B1429,[1]Arkusz5!$A$3:$Y$2185,4,FALSE)</f>
        <v>33UWT79</v>
      </c>
      <c r="F1429" t="str">
        <f>VLOOKUP(B1429,[1]Arkusz5!$A$3:$Y$2185,5,FALSE)</f>
        <v>BD13</v>
      </c>
      <c r="G1429">
        <f>VLOOKUP(B1429,[1]Arkusz5!$A$3:$Y$2185,6,FALSE)</f>
        <v>0</v>
      </c>
      <c r="H1429">
        <f>VLOOKUP(B1429,[1]Arkusz5!$A$3:$Y$2185,7,FALSE)</f>
        <v>0</v>
      </c>
      <c r="I1429">
        <f>VLOOKUP(B1429,[1]Arkusz5!$A$3:$Y$2185,8,FALSE)</f>
        <v>0</v>
      </c>
      <c r="J1429">
        <f>VLOOKUP(B1429,[1]Arkusz5!$A$3:$Y$2185,9,FALSE)</f>
        <v>0</v>
      </c>
      <c r="K1429">
        <f>VLOOKUP(B1429,[1]Arkusz5!$A$3:$Y$2185,10,FALSE)</f>
        <v>0</v>
      </c>
      <c r="L1429">
        <f>VLOOKUP(B1429,[1]Arkusz5!$A$3:$Y$2185,11,FALSE)</f>
        <v>0</v>
      </c>
      <c r="M1429">
        <f>VLOOKUP(B1429,[1]Arkusz5!$A$3:$Y$2185,12,FALSE)</f>
        <v>0</v>
      </c>
      <c r="N1429">
        <f>VLOOKUP(B1429,[1]Arkusz5!$A$3:$Y$2185,13,FALSE)</f>
        <v>0</v>
      </c>
      <c r="O1429">
        <f>VLOOKUP(B1429,[1]Arkusz5!$A$3:$Y$2185,14,FALSE)</f>
        <v>0</v>
      </c>
      <c r="P1429">
        <f>VLOOKUP(B1429,[1]Arkusz5!$A$3:$Y$2185,15,FALSE)</f>
        <v>0</v>
      </c>
      <c r="Q1429">
        <f>VLOOKUP(B1429,[1]Arkusz5!$A$3:$Y$2185,16,FALSE)</f>
        <v>0</v>
      </c>
      <c r="R1429">
        <f>VLOOKUP(B1429,[1]Arkusz5!$A$3:$Y$2185,17,FALSE)</f>
        <v>0</v>
      </c>
      <c r="S1429" t="str">
        <f>VLOOKUP(B1429,[1]Arkusz5!$A$3:$Y$2185,18,FALSE)</f>
        <v>Europa</v>
      </c>
      <c r="T1429" t="str">
        <f>VLOOKUP(B1429,[1]Arkusz5!$A$3:$Y$2185,19,FALSE)</f>
        <v>Polska</v>
      </c>
      <c r="U1429" t="str">
        <f>VLOOKUP(B1429,[1]Arkusz5!$A$3:$Y$2185,20,FALSE)</f>
        <v>wielkopolskie</v>
      </c>
      <c r="V1429" t="str">
        <f>VLOOKUP(B1429,[1]Arkusz5!$A$3:$Y$2185,21,FALSE)</f>
        <v>nowotomyski</v>
      </c>
      <c r="W1429" t="str">
        <f>VLOOKUP(B1429,[1]Arkusz5!$A$3:$Y$2185,22,FALSE)</f>
        <v>Nowy Tomyśl</v>
      </c>
      <c r="X1429" t="str">
        <f>VLOOKUP(B1429,[1]Arkusz5!$A$3:$Y$2185,23,FALSE)</f>
        <v>315.51 Pojezierze Poznańskie</v>
      </c>
      <c r="Y1429" t="str">
        <f>VLOOKUP(B1429,[1]Arkusz5!$A$3:$Y$2185,24,FALSE)</f>
        <v>Continental Bio-geographical Region</v>
      </c>
      <c r="Z1429" t="str">
        <f>VLOOKUP(B1429,[1]Arkusz5!$A$3:$Y$2185,25,FALSE)</f>
        <v>Pino-Quercetum (=Querco-Pinetum + Serratulo-Pinetum)</v>
      </c>
    </row>
    <row r="1430" spans="1:26" x14ac:dyDescent="0.25">
      <c r="A1430">
        <v>1429</v>
      </c>
      <c r="C1430" t="e">
        <f>VLOOKUP(B1430,[1]Arkusz5!$A$3:$Y$2185,2,FALSE)</f>
        <v>#N/A</v>
      </c>
      <c r="D1430" t="e">
        <f>VLOOKUP(B1430,[1]Arkusz5!$A$3:$Y$2185,3,FALSE)</f>
        <v>#N/A</v>
      </c>
      <c r="E1430" t="e">
        <f>VLOOKUP(B1430,[1]Arkusz5!$A$3:$Y$2185,4,FALSE)</f>
        <v>#N/A</v>
      </c>
      <c r="F1430" t="e">
        <f>VLOOKUP(B1430,[1]Arkusz5!$A$3:$Y$2185,5,FALSE)</f>
        <v>#N/A</v>
      </c>
      <c r="G1430" t="e">
        <f>VLOOKUP(B1430,[1]Arkusz5!$A$3:$Y$2185,6,FALSE)</f>
        <v>#N/A</v>
      </c>
      <c r="H1430" t="e">
        <f>VLOOKUP(B1430,[1]Arkusz5!$A$3:$Y$2185,7,FALSE)</f>
        <v>#N/A</v>
      </c>
      <c r="I1430" t="e">
        <f>VLOOKUP(B1430,[1]Arkusz5!$A$3:$Y$2185,8,FALSE)</f>
        <v>#N/A</v>
      </c>
      <c r="J1430" t="e">
        <f>VLOOKUP(B1430,[1]Arkusz5!$A$3:$Y$2185,9,FALSE)</f>
        <v>#N/A</v>
      </c>
      <c r="K1430" t="e">
        <f>VLOOKUP(B1430,[1]Arkusz5!$A$3:$Y$2185,10,FALSE)</f>
        <v>#N/A</v>
      </c>
      <c r="L1430" t="e">
        <f>VLOOKUP(B1430,[1]Arkusz5!$A$3:$Y$2185,11,FALSE)</f>
        <v>#N/A</v>
      </c>
      <c r="M1430" t="e">
        <f>VLOOKUP(B1430,[1]Arkusz5!$A$3:$Y$2185,12,FALSE)</f>
        <v>#N/A</v>
      </c>
      <c r="N1430" t="e">
        <f>VLOOKUP(B1430,[1]Arkusz5!$A$3:$Y$2185,13,FALSE)</f>
        <v>#N/A</v>
      </c>
      <c r="O1430" t="e">
        <f>VLOOKUP(B1430,[1]Arkusz5!$A$3:$Y$2185,14,FALSE)</f>
        <v>#N/A</v>
      </c>
      <c r="P1430" t="e">
        <f>VLOOKUP(B1430,[1]Arkusz5!$A$3:$Y$2185,15,FALSE)</f>
        <v>#N/A</v>
      </c>
      <c r="Q1430" t="e">
        <f>VLOOKUP(B1430,[1]Arkusz5!$A$3:$Y$2185,16,FALSE)</f>
        <v>#N/A</v>
      </c>
      <c r="R1430" t="e">
        <f>VLOOKUP(B1430,[1]Arkusz5!$A$3:$Y$2185,17,FALSE)</f>
        <v>#N/A</v>
      </c>
      <c r="S1430" t="e">
        <f>VLOOKUP(B1430,[1]Arkusz5!$A$3:$Y$2185,18,FALSE)</f>
        <v>#N/A</v>
      </c>
      <c r="T1430" t="e">
        <f>VLOOKUP(B1430,[1]Arkusz5!$A$3:$Y$2185,19,FALSE)</f>
        <v>#N/A</v>
      </c>
      <c r="U1430" t="e">
        <f>VLOOKUP(B1430,[1]Arkusz5!$A$3:$Y$2185,20,FALSE)</f>
        <v>#N/A</v>
      </c>
      <c r="V1430" t="e">
        <f>VLOOKUP(B1430,[1]Arkusz5!$A$3:$Y$2185,21,FALSE)</f>
        <v>#N/A</v>
      </c>
      <c r="W1430" t="e">
        <f>VLOOKUP(B1430,[1]Arkusz5!$A$3:$Y$2185,22,FALSE)</f>
        <v>#N/A</v>
      </c>
      <c r="X1430" t="e">
        <f>VLOOKUP(B1430,[1]Arkusz5!$A$3:$Y$2185,23,FALSE)</f>
        <v>#N/A</v>
      </c>
      <c r="Y1430" t="e">
        <f>VLOOKUP(B1430,[1]Arkusz5!$A$3:$Y$2185,24,FALSE)</f>
        <v>#N/A</v>
      </c>
      <c r="Z1430" t="e">
        <f>VLOOKUP(B1430,[1]Arkusz5!$A$3:$Y$2185,25,FALSE)</f>
        <v>#N/A</v>
      </c>
    </row>
    <row r="1431" spans="1:26" x14ac:dyDescent="0.25">
      <c r="A1431">
        <v>1430</v>
      </c>
      <c r="B1431" t="s">
        <v>8256</v>
      </c>
      <c r="C1431" t="str">
        <f>VLOOKUP(B1431,[1]Arkusz5!$A$3:$Y$2185,2,FALSE)</f>
        <v>52.992084</v>
      </c>
      <c r="D1431" t="str">
        <f>VLOOKUP(B1431,[1]Arkusz5!$A$3:$Y$2185,3,FALSE)</f>
        <v>16.912875</v>
      </c>
      <c r="E1431" t="str">
        <f>VLOOKUP(B1431,[1]Arkusz5!$A$3:$Y$2185,4,FALSE)</f>
        <v>33UXU27</v>
      </c>
      <c r="F1431" t="str">
        <f>VLOOKUP(B1431,[1]Arkusz5!$A$3:$Y$2185,5,FALSE)</f>
        <v>BC38</v>
      </c>
      <c r="G1431">
        <f>VLOOKUP(B1431,[1]Arkusz5!$A$3:$Y$2185,6,FALSE)</f>
        <v>0</v>
      </c>
      <c r="H1431">
        <f>VLOOKUP(B1431,[1]Arkusz5!$A$3:$Y$2185,7,FALSE)</f>
        <v>0</v>
      </c>
      <c r="I1431">
        <f>VLOOKUP(B1431,[1]Arkusz5!$A$3:$Y$2185,8,FALSE)</f>
        <v>0</v>
      </c>
      <c r="J1431">
        <f>VLOOKUP(B1431,[1]Arkusz5!$A$3:$Y$2185,9,FALSE)</f>
        <v>0</v>
      </c>
      <c r="K1431">
        <f>VLOOKUP(B1431,[1]Arkusz5!$A$3:$Y$2185,10,FALSE)</f>
        <v>0</v>
      </c>
      <c r="L1431">
        <f>VLOOKUP(B1431,[1]Arkusz5!$A$3:$Y$2185,11,FALSE)</f>
        <v>0</v>
      </c>
      <c r="M1431">
        <f>VLOOKUP(B1431,[1]Arkusz5!$A$3:$Y$2185,12,FALSE)</f>
        <v>0</v>
      </c>
      <c r="N1431">
        <f>VLOOKUP(B1431,[1]Arkusz5!$A$3:$Y$2185,13,FALSE)</f>
        <v>0</v>
      </c>
      <c r="O1431">
        <f>VLOOKUP(B1431,[1]Arkusz5!$A$3:$Y$2185,14,FALSE)</f>
        <v>0</v>
      </c>
      <c r="P1431">
        <f>VLOOKUP(B1431,[1]Arkusz5!$A$3:$Y$2185,15,FALSE)</f>
        <v>0</v>
      </c>
      <c r="Q1431">
        <f>VLOOKUP(B1431,[1]Arkusz5!$A$3:$Y$2185,16,FALSE)</f>
        <v>0</v>
      </c>
      <c r="R1431">
        <f>VLOOKUP(B1431,[1]Arkusz5!$A$3:$Y$2185,17,FALSE)</f>
        <v>0</v>
      </c>
      <c r="S1431" t="str">
        <f>VLOOKUP(B1431,[1]Arkusz5!$A$3:$Y$2185,18,FALSE)</f>
        <v>Europa</v>
      </c>
      <c r="T1431" t="str">
        <f>VLOOKUP(B1431,[1]Arkusz5!$A$3:$Y$2185,19,FALSE)</f>
        <v>Polska</v>
      </c>
      <c r="U1431" t="str">
        <f>VLOOKUP(B1431,[1]Arkusz5!$A$3:$Y$2185,20,FALSE)</f>
        <v>wielkopolskie</v>
      </c>
      <c r="V1431" t="str">
        <f>VLOOKUP(B1431,[1]Arkusz5!$A$3:$Y$2185,21,FALSE)</f>
        <v>chodzieski</v>
      </c>
      <c r="W1431" t="str">
        <f>VLOOKUP(B1431,[1]Arkusz5!$A$3:$Y$2185,22,FALSE)</f>
        <v>Chodzież</v>
      </c>
      <c r="X1431" t="str">
        <f>VLOOKUP(B1431,[1]Arkusz5!$A$3:$Y$2185,23,FALSE)</f>
        <v>315.53 Pojezierze Chodzieskie</v>
      </c>
      <c r="Y1431" t="str">
        <f>VLOOKUP(B1431,[1]Arkusz5!$A$3:$Y$2185,24,FALSE)</f>
        <v>Continental Bio-geographical Region</v>
      </c>
      <c r="Z1431" t="str">
        <f>VLOOKUP(B1431,[1]Arkusz5!$A$3:$Y$2185,25,FALSE)</f>
        <v>Galio-Carpinetum</v>
      </c>
    </row>
    <row r="1432" spans="1:26" x14ac:dyDescent="0.25">
      <c r="A1432">
        <v>1431</v>
      </c>
      <c r="C1432" t="e">
        <f>VLOOKUP(B1432,[1]Arkusz5!$A$3:$Y$2185,2,FALSE)</f>
        <v>#N/A</v>
      </c>
      <c r="D1432" t="e">
        <f>VLOOKUP(B1432,[1]Arkusz5!$A$3:$Y$2185,3,FALSE)</f>
        <v>#N/A</v>
      </c>
      <c r="E1432" t="e">
        <f>VLOOKUP(B1432,[1]Arkusz5!$A$3:$Y$2185,4,FALSE)</f>
        <v>#N/A</v>
      </c>
      <c r="F1432" t="e">
        <f>VLOOKUP(B1432,[1]Arkusz5!$A$3:$Y$2185,5,FALSE)</f>
        <v>#N/A</v>
      </c>
      <c r="G1432" t="e">
        <f>VLOOKUP(B1432,[1]Arkusz5!$A$3:$Y$2185,6,FALSE)</f>
        <v>#N/A</v>
      </c>
      <c r="H1432" t="e">
        <f>VLOOKUP(B1432,[1]Arkusz5!$A$3:$Y$2185,7,FALSE)</f>
        <v>#N/A</v>
      </c>
      <c r="I1432" t="e">
        <f>VLOOKUP(B1432,[1]Arkusz5!$A$3:$Y$2185,8,FALSE)</f>
        <v>#N/A</v>
      </c>
      <c r="J1432" t="e">
        <f>VLOOKUP(B1432,[1]Arkusz5!$A$3:$Y$2185,9,FALSE)</f>
        <v>#N/A</v>
      </c>
      <c r="K1432" t="e">
        <f>VLOOKUP(B1432,[1]Arkusz5!$A$3:$Y$2185,10,FALSE)</f>
        <v>#N/A</v>
      </c>
      <c r="L1432" t="e">
        <f>VLOOKUP(B1432,[1]Arkusz5!$A$3:$Y$2185,11,FALSE)</f>
        <v>#N/A</v>
      </c>
      <c r="M1432" t="e">
        <f>VLOOKUP(B1432,[1]Arkusz5!$A$3:$Y$2185,12,FALSE)</f>
        <v>#N/A</v>
      </c>
      <c r="N1432" t="e">
        <f>VLOOKUP(B1432,[1]Arkusz5!$A$3:$Y$2185,13,FALSE)</f>
        <v>#N/A</v>
      </c>
      <c r="O1432" t="e">
        <f>VLOOKUP(B1432,[1]Arkusz5!$A$3:$Y$2185,14,FALSE)</f>
        <v>#N/A</v>
      </c>
      <c r="P1432" t="e">
        <f>VLOOKUP(B1432,[1]Arkusz5!$A$3:$Y$2185,15,FALSE)</f>
        <v>#N/A</v>
      </c>
      <c r="Q1432" t="e">
        <f>VLOOKUP(B1432,[1]Arkusz5!$A$3:$Y$2185,16,FALSE)</f>
        <v>#N/A</v>
      </c>
      <c r="R1432" t="e">
        <f>VLOOKUP(B1432,[1]Arkusz5!$A$3:$Y$2185,17,FALSE)</f>
        <v>#N/A</v>
      </c>
      <c r="S1432" t="e">
        <f>VLOOKUP(B1432,[1]Arkusz5!$A$3:$Y$2185,18,FALSE)</f>
        <v>#N/A</v>
      </c>
      <c r="T1432" t="e">
        <f>VLOOKUP(B1432,[1]Arkusz5!$A$3:$Y$2185,19,FALSE)</f>
        <v>#N/A</v>
      </c>
      <c r="U1432" t="e">
        <f>VLOOKUP(B1432,[1]Arkusz5!$A$3:$Y$2185,20,FALSE)</f>
        <v>#N/A</v>
      </c>
      <c r="V1432" t="e">
        <f>VLOOKUP(B1432,[1]Arkusz5!$A$3:$Y$2185,21,FALSE)</f>
        <v>#N/A</v>
      </c>
      <c r="W1432" t="e">
        <f>VLOOKUP(B1432,[1]Arkusz5!$A$3:$Y$2185,22,FALSE)</f>
        <v>#N/A</v>
      </c>
      <c r="X1432" t="e">
        <f>VLOOKUP(B1432,[1]Arkusz5!$A$3:$Y$2185,23,FALSE)</f>
        <v>#N/A</v>
      </c>
      <c r="Y1432" t="e">
        <f>VLOOKUP(B1432,[1]Arkusz5!$A$3:$Y$2185,24,FALSE)</f>
        <v>#N/A</v>
      </c>
      <c r="Z1432" t="e">
        <f>VLOOKUP(B1432,[1]Arkusz5!$A$3:$Y$2185,25,FALSE)</f>
        <v>#N/A</v>
      </c>
    </row>
    <row r="1433" spans="1:26" x14ac:dyDescent="0.25">
      <c r="A1433">
        <v>1432</v>
      </c>
      <c r="B1433" t="s">
        <v>8262</v>
      </c>
      <c r="C1433" t="str">
        <f>VLOOKUP(B1433,[1]Arkusz5!$A$3:$Y$2185,2,FALSE)</f>
        <v>52.4463</v>
      </c>
      <c r="D1433" t="str">
        <f>VLOOKUP(B1433,[1]Arkusz5!$A$3:$Y$2185,3,FALSE)</f>
        <v>17.0814</v>
      </c>
      <c r="E1433" t="str">
        <f>VLOOKUP(B1433,[1]Arkusz5!$A$3:$Y$2185,4,FALSE)</f>
        <v>33UXU41</v>
      </c>
      <c r="F1433" t="str">
        <f>VLOOKUP(B1433,[1]Arkusz5!$A$3:$Y$2185,5,FALSE)</f>
        <v>BC99</v>
      </c>
      <c r="G1433">
        <f>VLOOKUP(B1433,[1]Arkusz5!$A$3:$Y$2185,6,FALSE)</f>
        <v>0</v>
      </c>
      <c r="H1433">
        <f>VLOOKUP(B1433,[1]Arkusz5!$A$3:$Y$2185,7,FALSE)</f>
        <v>0</v>
      </c>
      <c r="I1433">
        <f>VLOOKUP(B1433,[1]Arkusz5!$A$3:$Y$2185,8,FALSE)</f>
        <v>0</v>
      </c>
      <c r="J1433">
        <f>VLOOKUP(B1433,[1]Arkusz5!$A$3:$Y$2185,9,FALSE)</f>
        <v>0</v>
      </c>
      <c r="K1433">
        <f>VLOOKUP(B1433,[1]Arkusz5!$A$3:$Y$2185,10,FALSE)</f>
        <v>0</v>
      </c>
      <c r="L1433">
        <f>VLOOKUP(B1433,[1]Arkusz5!$A$3:$Y$2185,11,FALSE)</f>
        <v>0</v>
      </c>
      <c r="M1433">
        <f>VLOOKUP(B1433,[1]Arkusz5!$A$3:$Y$2185,12,FALSE)</f>
        <v>0</v>
      </c>
      <c r="N1433">
        <f>VLOOKUP(B1433,[1]Arkusz5!$A$3:$Y$2185,13,FALSE)</f>
        <v>0</v>
      </c>
      <c r="O1433">
        <f>VLOOKUP(B1433,[1]Arkusz5!$A$3:$Y$2185,14,FALSE)</f>
        <v>0</v>
      </c>
      <c r="P1433">
        <f>VLOOKUP(B1433,[1]Arkusz5!$A$3:$Y$2185,15,FALSE)</f>
        <v>0</v>
      </c>
      <c r="Q1433">
        <f>VLOOKUP(B1433,[1]Arkusz5!$A$3:$Y$2185,16,FALSE)</f>
        <v>0</v>
      </c>
      <c r="R1433">
        <f>VLOOKUP(B1433,[1]Arkusz5!$A$3:$Y$2185,17,FALSE)</f>
        <v>0</v>
      </c>
      <c r="S1433" t="str">
        <f>VLOOKUP(B1433,[1]Arkusz5!$A$3:$Y$2185,18,FALSE)</f>
        <v>Europa</v>
      </c>
      <c r="T1433" t="str">
        <f>VLOOKUP(B1433,[1]Arkusz5!$A$3:$Y$2185,19,FALSE)</f>
        <v>Polska</v>
      </c>
      <c r="U1433" t="str">
        <f>VLOOKUP(B1433,[1]Arkusz5!$A$3:$Y$2185,20,FALSE)</f>
        <v>wielkopolskie</v>
      </c>
      <c r="V1433" t="str">
        <f>VLOOKUP(B1433,[1]Arkusz5!$A$3:$Y$2185,21,FALSE)</f>
        <v>poznański</v>
      </c>
      <c r="W1433" t="str">
        <f>VLOOKUP(B1433,[1]Arkusz5!$A$3:$Y$2185,22,FALSE)</f>
        <v>Swarzędz</v>
      </c>
      <c r="X1433" t="str">
        <f>VLOOKUP(B1433,[1]Arkusz5!$A$3:$Y$2185,23,FALSE)</f>
        <v>315.56 Równina Wrzesińska</v>
      </c>
      <c r="Y1433" t="str">
        <f>VLOOKUP(B1433,[1]Arkusz5!$A$3:$Y$2185,24,FALSE)</f>
        <v>Continental Bio-geographical Region</v>
      </c>
      <c r="Z1433" t="str">
        <f>VLOOKUP(B1433,[1]Arkusz5!$A$3:$Y$2185,25,FALSE)</f>
        <v>Galio-Carpinetum</v>
      </c>
    </row>
    <row r="1434" spans="1:26" x14ac:dyDescent="0.25">
      <c r="A1434">
        <v>1433</v>
      </c>
      <c r="C1434" t="e">
        <f>VLOOKUP(B1434,[1]Arkusz5!$A$3:$Y$2185,2,FALSE)</f>
        <v>#N/A</v>
      </c>
      <c r="D1434" t="e">
        <f>VLOOKUP(B1434,[1]Arkusz5!$A$3:$Y$2185,3,FALSE)</f>
        <v>#N/A</v>
      </c>
      <c r="E1434" t="e">
        <f>VLOOKUP(B1434,[1]Arkusz5!$A$3:$Y$2185,4,FALSE)</f>
        <v>#N/A</v>
      </c>
      <c r="F1434" t="e">
        <f>VLOOKUP(B1434,[1]Arkusz5!$A$3:$Y$2185,5,FALSE)</f>
        <v>#N/A</v>
      </c>
      <c r="G1434" t="e">
        <f>VLOOKUP(B1434,[1]Arkusz5!$A$3:$Y$2185,6,FALSE)</f>
        <v>#N/A</v>
      </c>
      <c r="H1434" t="e">
        <f>VLOOKUP(B1434,[1]Arkusz5!$A$3:$Y$2185,7,FALSE)</f>
        <v>#N/A</v>
      </c>
      <c r="I1434" t="e">
        <f>VLOOKUP(B1434,[1]Arkusz5!$A$3:$Y$2185,8,FALSE)</f>
        <v>#N/A</v>
      </c>
      <c r="J1434" t="e">
        <f>VLOOKUP(B1434,[1]Arkusz5!$A$3:$Y$2185,9,FALSE)</f>
        <v>#N/A</v>
      </c>
      <c r="K1434" t="e">
        <f>VLOOKUP(B1434,[1]Arkusz5!$A$3:$Y$2185,10,FALSE)</f>
        <v>#N/A</v>
      </c>
      <c r="L1434" t="e">
        <f>VLOOKUP(B1434,[1]Arkusz5!$A$3:$Y$2185,11,FALSE)</f>
        <v>#N/A</v>
      </c>
      <c r="M1434" t="e">
        <f>VLOOKUP(B1434,[1]Arkusz5!$A$3:$Y$2185,12,FALSE)</f>
        <v>#N/A</v>
      </c>
      <c r="N1434" t="e">
        <f>VLOOKUP(B1434,[1]Arkusz5!$A$3:$Y$2185,13,FALSE)</f>
        <v>#N/A</v>
      </c>
      <c r="O1434" t="e">
        <f>VLOOKUP(B1434,[1]Arkusz5!$A$3:$Y$2185,14,FALSE)</f>
        <v>#N/A</v>
      </c>
      <c r="P1434" t="e">
        <f>VLOOKUP(B1434,[1]Arkusz5!$A$3:$Y$2185,15,FALSE)</f>
        <v>#N/A</v>
      </c>
      <c r="Q1434" t="e">
        <f>VLOOKUP(B1434,[1]Arkusz5!$A$3:$Y$2185,16,FALSE)</f>
        <v>#N/A</v>
      </c>
      <c r="R1434" t="e">
        <f>VLOOKUP(B1434,[1]Arkusz5!$A$3:$Y$2185,17,FALSE)</f>
        <v>#N/A</v>
      </c>
      <c r="S1434" t="e">
        <f>VLOOKUP(B1434,[1]Arkusz5!$A$3:$Y$2185,18,FALSE)</f>
        <v>#N/A</v>
      </c>
      <c r="T1434" t="e">
        <f>VLOOKUP(B1434,[1]Arkusz5!$A$3:$Y$2185,19,FALSE)</f>
        <v>#N/A</v>
      </c>
      <c r="U1434" t="e">
        <f>VLOOKUP(B1434,[1]Arkusz5!$A$3:$Y$2185,20,FALSE)</f>
        <v>#N/A</v>
      </c>
      <c r="V1434" t="e">
        <f>VLOOKUP(B1434,[1]Arkusz5!$A$3:$Y$2185,21,FALSE)</f>
        <v>#N/A</v>
      </c>
      <c r="W1434" t="e">
        <f>VLOOKUP(B1434,[1]Arkusz5!$A$3:$Y$2185,22,FALSE)</f>
        <v>#N/A</v>
      </c>
      <c r="X1434" t="e">
        <f>VLOOKUP(B1434,[1]Arkusz5!$A$3:$Y$2185,23,FALSE)</f>
        <v>#N/A</v>
      </c>
      <c r="Y1434" t="e">
        <f>VLOOKUP(B1434,[1]Arkusz5!$A$3:$Y$2185,24,FALSE)</f>
        <v>#N/A</v>
      </c>
      <c r="Z1434" t="e">
        <f>VLOOKUP(B1434,[1]Arkusz5!$A$3:$Y$2185,25,FALSE)</f>
        <v>#N/A</v>
      </c>
    </row>
    <row r="1435" spans="1:26" x14ac:dyDescent="0.25">
      <c r="A1435">
        <v>1434</v>
      </c>
      <c r="B1435" t="s">
        <v>8269</v>
      </c>
      <c r="C1435" t="str">
        <f>VLOOKUP(B1435,[1]Arkusz5!$A$3:$Y$2185,2,FALSE)</f>
        <v>52.992084</v>
      </c>
      <c r="D1435" t="str">
        <f>VLOOKUP(B1435,[1]Arkusz5!$A$3:$Y$2185,3,FALSE)</f>
        <v>16.912875</v>
      </c>
      <c r="E1435" t="str">
        <f>VLOOKUP(B1435,[1]Arkusz5!$A$3:$Y$2185,4,FALSE)</f>
        <v>33UXU27</v>
      </c>
      <c r="F1435" t="str">
        <f>VLOOKUP(B1435,[1]Arkusz5!$A$3:$Y$2185,5,FALSE)</f>
        <v>BC38</v>
      </c>
      <c r="G1435">
        <f>VLOOKUP(B1435,[1]Arkusz5!$A$3:$Y$2185,6,FALSE)</f>
        <v>0</v>
      </c>
      <c r="H1435">
        <f>VLOOKUP(B1435,[1]Arkusz5!$A$3:$Y$2185,7,FALSE)</f>
        <v>0</v>
      </c>
      <c r="I1435">
        <f>VLOOKUP(B1435,[1]Arkusz5!$A$3:$Y$2185,8,FALSE)</f>
        <v>0</v>
      </c>
      <c r="J1435">
        <f>VLOOKUP(B1435,[1]Arkusz5!$A$3:$Y$2185,9,FALSE)</f>
        <v>0</v>
      </c>
      <c r="K1435">
        <f>VLOOKUP(B1435,[1]Arkusz5!$A$3:$Y$2185,10,FALSE)</f>
        <v>0</v>
      </c>
      <c r="L1435">
        <f>VLOOKUP(B1435,[1]Arkusz5!$A$3:$Y$2185,11,FALSE)</f>
        <v>0</v>
      </c>
      <c r="M1435">
        <f>VLOOKUP(B1435,[1]Arkusz5!$A$3:$Y$2185,12,FALSE)</f>
        <v>0</v>
      </c>
      <c r="N1435">
        <f>VLOOKUP(B1435,[1]Arkusz5!$A$3:$Y$2185,13,FALSE)</f>
        <v>0</v>
      </c>
      <c r="O1435">
        <f>VLOOKUP(B1435,[1]Arkusz5!$A$3:$Y$2185,14,FALSE)</f>
        <v>0</v>
      </c>
      <c r="P1435">
        <f>VLOOKUP(B1435,[1]Arkusz5!$A$3:$Y$2185,15,FALSE)</f>
        <v>0</v>
      </c>
      <c r="Q1435">
        <f>VLOOKUP(B1435,[1]Arkusz5!$A$3:$Y$2185,16,FALSE)</f>
        <v>0</v>
      </c>
      <c r="R1435">
        <f>VLOOKUP(B1435,[1]Arkusz5!$A$3:$Y$2185,17,FALSE)</f>
        <v>0</v>
      </c>
      <c r="S1435" t="str">
        <f>VLOOKUP(B1435,[1]Arkusz5!$A$3:$Y$2185,18,FALSE)</f>
        <v>Europa</v>
      </c>
      <c r="T1435" t="str">
        <f>VLOOKUP(B1435,[1]Arkusz5!$A$3:$Y$2185,19,FALSE)</f>
        <v>Polska</v>
      </c>
      <c r="U1435" t="str">
        <f>VLOOKUP(B1435,[1]Arkusz5!$A$3:$Y$2185,20,FALSE)</f>
        <v>wielkopolskie</v>
      </c>
      <c r="V1435" t="str">
        <f>VLOOKUP(B1435,[1]Arkusz5!$A$3:$Y$2185,21,FALSE)</f>
        <v>chodzieski</v>
      </c>
      <c r="W1435" t="str">
        <f>VLOOKUP(B1435,[1]Arkusz5!$A$3:$Y$2185,22,FALSE)</f>
        <v>Chodzież</v>
      </c>
      <c r="X1435" t="str">
        <f>VLOOKUP(B1435,[1]Arkusz5!$A$3:$Y$2185,23,FALSE)</f>
        <v>315.53 Pojezierze Chodzieskie</v>
      </c>
      <c r="Y1435" t="str">
        <f>VLOOKUP(B1435,[1]Arkusz5!$A$3:$Y$2185,24,FALSE)</f>
        <v>Continental Bio-geographical Region</v>
      </c>
      <c r="Z1435" t="str">
        <f>VLOOKUP(B1435,[1]Arkusz5!$A$3:$Y$2185,25,FALSE)</f>
        <v>Galio-Carpinetum</v>
      </c>
    </row>
    <row r="1436" spans="1:26" x14ac:dyDescent="0.25">
      <c r="A1436">
        <v>1435</v>
      </c>
      <c r="C1436" t="e">
        <f>VLOOKUP(B1436,[1]Arkusz5!$A$3:$Y$2185,2,FALSE)</f>
        <v>#N/A</v>
      </c>
      <c r="D1436" t="e">
        <f>VLOOKUP(B1436,[1]Arkusz5!$A$3:$Y$2185,3,FALSE)</f>
        <v>#N/A</v>
      </c>
      <c r="E1436" t="e">
        <f>VLOOKUP(B1436,[1]Arkusz5!$A$3:$Y$2185,4,FALSE)</f>
        <v>#N/A</v>
      </c>
      <c r="F1436" t="e">
        <f>VLOOKUP(B1436,[1]Arkusz5!$A$3:$Y$2185,5,FALSE)</f>
        <v>#N/A</v>
      </c>
      <c r="G1436" t="e">
        <f>VLOOKUP(B1436,[1]Arkusz5!$A$3:$Y$2185,6,FALSE)</f>
        <v>#N/A</v>
      </c>
      <c r="H1436" t="e">
        <f>VLOOKUP(B1436,[1]Arkusz5!$A$3:$Y$2185,7,FALSE)</f>
        <v>#N/A</v>
      </c>
      <c r="I1436" t="e">
        <f>VLOOKUP(B1436,[1]Arkusz5!$A$3:$Y$2185,8,FALSE)</f>
        <v>#N/A</v>
      </c>
      <c r="J1436" t="e">
        <f>VLOOKUP(B1436,[1]Arkusz5!$A$3:$Y$2185,9,FALSE)</f>
        <v>#N/A</v>
      </c>
      <c r="K1436" t="e">
        <f>VLOOKUP(B1436,[1]Arkusz5!$A$3:$Y$2185,10,FALSE)</f>
        <v>#N/A</v>
      </c>
      <c r="L1436" t="e">
        <f>VLOOKUP(B1436,[1]Arkusz5!$A$3:$Y$2185,11,FALSE)</f>
        <v>#N/A</v>
      </c>
      <c r="M1436" t="e">
        <f>VLOOKUP(B1436,[1]Arkusz5!$A$3:$Y$2185,12,FALSE)</f>
        <v>#N/A</v>
      </c>
      <c r="N1436" t="e">
        <f>VLOOKUP(B1436,[1]Arkusz5!$A$3:$Y$2185,13,FALSE)</f>
        <v>#N/A</v>
      </c>
      <c r="O1436" t="e">
        <f>VLOOKUP(B1436,[1]Arkusz5!$A$3:$Y$2185,14,FALSE)</f>
        <v>#N/A</v>
      </c>
      <c r="P1436" t="e">
        <f>VLOOKUP(B1436,[1]Arkusz5!$A$3:$Y$2185,15,FALSE)</f>
        <v>#N/A</v>
      </c>
      <c r="Q1436" t="e">
        <f>VLOOKUP(B1436,[1]Arkusz5!$A$3:$Y$2185,16,FALSE)</f>
        <v>#N/A</v>
      </c>
      <c r="R1436" t="e">
        <f>VLOOKUP(B1436,[1]Arkusz5!$A$3:$Y$2185,17,FALSE)</f>
        <v>#N/A</v>
      </c>
      <c r="S1436" t="e">
        <f>VLOOKUP(B1436,[1]Arkusz5!$A$3:$Y$2185,18,FALSE)</f>
        <v>#N/A</v>
      </c>
      <c r="T1436" t="e">
        <f>VLOOKUP(B1436,[1]Arkusz5!$A$3:$Y$2185,19,FALSE)</f>
        <v>#N/A</v>
      </c>
      <c r="U1436" t="e">
        <f>VLOOKUP(B1436,[1]Arkusz5!$A$3:$Y$2185,20,FALSE)</f>
        <v>#N/A</v>
      </c>
      <c r="V1436" t="e">
        <f>VLOOKUP(B1436,[1]Arkusz5!$A$3:$Y$2185,21,FALSE)</f>
        <v>#N/A</v>
      </c>
      <c r="W1436" t="e">
        <f>VLOOKUP(B1436,[1]Arkusz5!$A$3:$Y$2185,22,FALSE)</f>
        <v>#N/A</v>
      </c>
      <c r="X1436" t="e">
        <f>VLOOKUP(B1436,[1]Arkusz5!$A$3:$Y$2185,23,FALSE)</f>
        <v>#N/A</v>
      </c>
      <c r="Y1436" t="e">
        <f>VLOOKUP(B1436,[1]Arkusz5!$A$3:$Y$2185,24,FALSE)</f>
        <v>#N/A</v>
      </c>
      <c r="Z1436" t="e">
        <f>VLOOKUP(B1436,[1]Arkusz5!$A$3:$Y$2185,25,FALSE)</f>
        <v>#N/A</v>
      </c>
    </row>
    <row r="1437" spans="1:26" x14ac:dyDescent="0.25">
      <c r="A1437">
        <v>1436</v>
      </c>
      <c r="B1437" t="s">
        <v>8270</v>
      </c>
      <c r="C1437" t="str">
        <f>VLOOKUP(B1437,[1]Arkusz5!$A$3:$Y$2185,2,FALSE)</f>
        <v>52.4463</v>
      </c>
      <c r="D1437" t="str">
        <f>VLOOKUP(B1437,[1]Arkusz5!$A$3:$Y$2185,3,FALSE)</f>
        <v>17.0814</v>
      </c>
      <c r="E1437" t="str">
        <f>VLOOKUP(B1437,[1]Arkusz5!$A$3:$Y$2185,4,FALSE)</f>
        <v>33UXU41</v>
      </c>
      <c r="F1437" t="str">
        <f>VLOOKUP(B1437,[1]Arkusz5!$A$3:$Y$2185,5,FALSE)</f>
        <v>BC99</v>
      </c>
      <c r="G1437">
        <f>VLOOKUP(B1437,[1]Arkusz5!$A$3:$Y$2185,6,FALSE)</f>
        <v>0</v>
      </c>
      <c r="H1437">
        <f>VLOOKUP(B1437,[1]Arkusz5!$A$3:$Y$2185,7,FALSE)</f>
        <v>0</v>
      </c>
      <c r="I1437">
        <f>VLOOKUP(B1437,[1]Arkusz5!$A$3:$Y$2185,8,FALSE)</f>
        <v>0</v>
      </c>
      <c r="J1437">
        <f>VLOOKUP(B1437,[1]Arkusz5!$A$3:$Y$2185,9,FALSE)</f>
        <v>0</v>
      </c>
      <c r="K1437">
        <f>VLOOKUP(B1437,[1]Arkusz5!$A$3:$Y$2185,10,FALSE)</f>
        <v>0</v>
      </c>
      <c r="L1437">
        <f>VLOOKUP(B1437,[1]Arkusz5!$A$3:$Y$2185,11,FALSE)</f>
        <v>0</v>
      </c>
      <c r="M1437">
        <f>VLOOKUP(B1437,[1]Arkusz5!$A$3:$Y$2185,12,FALSE)</f>
        <v>0</v>
      </c>
      <c r="N1437">
        <f>VLOOKUP(B1437,[1]Arkusz5!$A$3:$Y$2185,13,FALSE)</f>
        <v>0</v>
      </c>
      <c r="O1437">
        <f>VLOOKUP(B1437,[1]Arkusz5!$A$3:$Y$2185,14,FALSE)</f>
        <v>0</v>
      </c>
      <c r="P1437">
        <f>VLOOKUP(B1437,[1]Arkusz5!$A$3:$Y$2185,15,FALSE)</f>
        <v>0</v>
      </c>
      <c r="Q1437">
        <f>VLOOKUP(B1437,[1]Arkusz5!$A$3:$Y$2185,16,FALSE)</f>
        <v>0</v>
      </c>
      <c r="R1437">
        <f>VLOOKUP(B1437,[1]Arkusz5!$A$3:$Y$2185,17,FALSE)</f>
        <v>0</v>
      </c>
      <c r="S1437" t="str">
        <f>VLOOKUP(B1437,[1]Arkusz5!$A$3:$Y$2185,18,FALSE)</f>
        <v>Europa</v>
      </c>
      <c r="T1437" t="str">
        <f>VLOOKUP(B1437,[1]Arkusz5!$A$3:$Y$2185,19,FALSE)</f>
        <v>Polska</v>
      </c>
      <c r="U1437" t="str">
        <f>VLOOKUP(B1437,[1]Arkusz5!$A$3:$Y$2185,20,FALSE)</f>
        <v>wielkopolskie</v>
      </c>
      <c r="V1437" t="str">
        <f>VLOOKUP(B1437,[1]Arkusz5!$A$3:$Y$2185,21,FALSE)</f>
        <v>poznański</v>
      </c>
      <c r="W1437" t="str">
        <f>VLOOKUP(B1437,[1]Arkusz5!$A$3:$Y$2185,22,FALSE)</f>
        <v>Swarzędz</v>
      </c>
      <c r="X1437" t="str">
        <f>VLOOKUP(B1437,[1]Arkusz5!$A$3:$Y$2185,23,FALSE)</f>
        <v>315.56 Równina Wrzesińska</v>
      </c>
      <c r="Y1437" t="str">
        <f>VLOOKUP(B1437,[1]Arkusz5!$A$3:$Y$2185,24,FALSE)</f>
        <v>Continental Bio-geographical Region</v>
      </c>
      <c r="Z1437" t="str">
        <f>VLOOKUP(B1437,[1]Arkusz5!$A$3:$Y$2185,25,FALSE)</f>
        <v>Galio-Carpinetum</v>
      </c>
    </row>
    <row r="1438" spans="1:26" x14ac:dyDescent="0.25">
      <c r="A1438">
        <v>1437</v>
      </c>
      <c r="C1438" t="e">
        <f>VLOOKUP(B1438,[1]Arkusz5!$A$3:$Y$2185,2,FALSE)</f>
        <v>#N/A</v>
      </c>
      <c r="D1438" t="e">
        <f>VLOOKUP(B1438,[1]Arkusz5!$A$3:$Y$2185,3,FALSE)</f>
        <v>#N/A</v>
      </c>
      <c r="E1438" t="e">
        <f>VLOOKUP(B1438,[1]Arkusz5!$A$3:$Y$2185,4,FALSE)</f>
        <v>#N/A</v>
      </c>
      <c r="F1438" t="e">
        <f>VLOOKUP(B1438,[1]Arkusz5!$A$3:$Y$2185,5,FALSE)</f>
        <v>#N/A</v>
      </c>
      <c r="G1438" t="e">
        <f>VLOOKUP(B1438,[1]Arkusz5!$A$3:$Y$2185,6,FALSE)</f>
        <v>#N/A</v>
      </c>
      <c r="H1438" t="e">
        <f>VLOOKUP(B1438,[1]Arkusz5!$A$3:$Y$2185,7,FALSE)</f>
        <v>#N/A</v>
      </c>
      <c r="I1438" t="e">
        <f>VLOOKUP(B1438,[1]Arkusz5!$A$3:$Y$2185,8,FALSE)</f>
        <v>#N/A</v>
      </c>
      <c r="J1438" t="e">
        <f>VLOOKUP(B1438,[1]Arkusz5!$A$3:$Y$2185,9,FALSE)</f>
        <v>#N/A</v>
      </c>
      <c r="K1438" t="e">
        <f>VLOOKUP(B1438,[1]Arkusz5!$A$3:$Y$2185,10,FALSE)</f>
        <v>#N/A</v>
      </c>
      <c r="L1438" t="e">
        <f>VLOOKUP(B1438,[1]Arkusz5!$A$3:$Y$2185,11,FALSE)</f>
        <v>#N/A</v>
      </c>
      <c r="M1438" t="e">
        <f>VLOOKUP(B1438,[1]Arkusz5!$A$3:$Y$2185,12,FALSE)</f>
        <v>#N/A</v>
      </c>
      <c r="N1438" t="e">
        <f>VLOOKUP(B1438,[1]Arkusz5!$A$3:$Y$2185,13,FALSE)</f>
        <v>#N/A</v>
      </c>
      <c r="O1438" t="e">
        <f>VLOOKUP(B1438,[1]Arkusz5!$A$3:$Y$2185,14,FALSE)</f>
        <v>#N/A</v>
      </c>
      <c r="P1438" t="e">
        <f>VLOOKUP(B1438,[1]Arkusz5!$A$3:$Y$2185,15,FALSE)</f>
        <v>#N/A</v>
      </c>
      <c r="Q1438" t="e">
        <f>VLOOKUP(B1438,[1]Arkusz5!$A$3:$Y$2185,16,FALSE)</f>
        <v>#N/A</v>
      </c>
      <c r="R1438" t="e">
        <f>VLOOKUP(B1438,[1]Arkusz5!$A$3:$Y$2185,17,FALSE)</f>
        <v>#N/A</v>
      </c>
      <c r="S1438" t="e">
        <f>VLOOKUP(B1438,[1]Arkusz5!$A$3:$Y$2185,18,FALSE)</f>
        <v>#N/A</v>
      </c>
      <c r="T1438" t="e">
        <f>VLOOKUP(B1438,[1]Arkusz5!$A$3:$Y$2185,19,FALSE)</f>
        <v>#N/A</v>
      </c>
      <c r="U1438" t="e">
        <f>VLOOKUP(B1438,[1]Arkusz5!$A$3:$Y$2185,20,FALSE)</f>
        <v>#N/A</v>
      </c>
      <c r="V1438" t="e">
        <f>VLOOKUP(B1438,[1]Arkusz5!$A$3:$Y$2185,21,FALSE)</f>
        <v>#N/A</v>
      </c>
      <c r="W1438" t="e">
        <f>VLOOKUP(B1438,[1]Arkusz5!$A$3:$Y$2185,22,FALSE)</f>
        <v>#N/A</v>
      </c>
      <c r="X1438" t="e">
        <f>VLOOKUP(B1438,[1]Arkusz5!$A$3:$Y$2185,23,FALSE)</f>
        <v>#N/A</v>
      </c>
      <c r="Y1438" t="e">
        <f>VLOOKUP(B1438,[1]Arkusz5!$A$3:$Y$2185,24,FALSE)</f>
        <v>#N/A</v>
      </c>
      <c r="Z1438" t="e">
        <f>VLOOKUP(B1438,[1]Arkusz5!$A$3:$Y$2185,25,FALSE)</f>
        <v>#N/A</v>
      </c>
    </row>
    <row r="1439" spans="1:26" x14ac:dyDescent="0.25">
      <c r="A1439">
        <v>1438</v>
      </c>
      <c r="B1439" t="s">
        <v>8273</v>
      </c>
      <c r="C1439" t="str">
        <f>VLOOKUP(B1439,[1]Arkusz5!$A$3:$Y$2185,2,FALSE)</f>
        <v>52.878841</v>
      </c>
      <c r="D1439" t="str">
        <f>VLOOKUP(B1439,[1]Arkusz5!$A$3:$Y$2185,3,FALSE)</f>
        <v>16.011369</v>
      </c>
      <c r="E1439" t="str">
        <f>VLOOKUP(B1439,[1]Arkusz5!$A$3:$Y$2185,4,FALSE)</f>
        <v>33UWU65</v>
      </c>
      <c r="F1439" t="str">
        <f>VLOOKUP(B1439,[1]Arkusz5!$A$3:$Y$2185,5,FALSE)</f>
        <v>BC42</v>
      </c>
      <c r="G1439">
        <f>VLOOKUP(B1439,[1]Arkusz5!$A$3:$Y$2185,6,FALSE)</f>
        <v>0</v>
      </c>
      <c r="H1439">
        <f>VLOOKUP(B1439,[1]Arkusz5!$A$3:$Y$2185,7,FALSE)</f>
        <v>0</v>
      </c>
      <c r="I1439">
        <f>VLOOKUP(B1439,[1]Arkusz5!$A$3:$Y$2185,8,FALSE)</f>
        <v>0</v>
      </c>
      <c r="J1439">
        <f>VLOOKUP(B1439,[1]Arkusz5!$A$3:$Y$2185,9,FALSE)</f>
        <v>0</v>
      </c>
      <c r="K1439">
        <f>VLOOKUP(B1439,[1]Arkusz5!$A$3:$Y$2185,10,FALSE)</f>
        <v>0</v>
      </c>
      <c r="L1439">
        <f>VLOOKUP(B1439,[1]Arkusz5!$A$3:$Y$2185,11,FALSE)</f>
        <v>0</v>
      </c>
      <c r="M1439">
        <f>VLOOKUP(B1439,[1]Arkusz5!$A$3:$Y$2185,12,FALSE)</f>
        <v>0</v>
      </c>
      <c r="N1439">
        <f>VLOOKUP(B1439,[1]Arkusz5!$A$3:$Y$2185,13,FALSE)</f>
        <v>0</v>
      </c>
      <c r="O1439">
        <f>VLOOKUP(B1439,[1]Arkusz5!$A$3:$Y$2185,14,FALSE)</f>
        <v>0</v>
      </c>
      <c r="P1439">
        <f>VLOOKUP(B1439,[1]Arkusz5!$A$3:$Y$2185,15,FALSE)</f>
        <v>0</v>
      </c>
      <c r="Q1439">
        <f>VLOOKUP(B1439,[1]Arkusz5!$A$3:$Y$2185,16,FALSE)</f>
        <v>0</v>
      </c>
      <c r="R1439">
        <f>VLOOKUP(B1439,[1]Arkusz5!$A$3:$Y$2185,17,FALSE)</f>
        <v>0</v>
      </c>
      <c r="S1439" t="str">
        <f>VLOOKUP(B1439,[1]Arkusz5!$A$3:$Y$2185,18,FALSE)</f>
        <v>Europa</v>
      </c>
      <c r="T1439" t="str">
        <f>VLOOKUP(B1439,[1]Arkusz5!$A$3:$Y$2185,19,FALSE)</f>
        <v>Polska</v>
      </c>
      <c r="U1439" t="str">
        <f>VLOOKUP(B1439,[1]Arkusz5!$A$3:$Y$2185,20,FALSE)</f>
        <v>wielkopolskie</v>
      </c>
      <c r="V1439" t="str">
        <f>VLOOKUP(B1439,[1]Arkusz5!$A$3:$Y$2185,21,FALSE)</f>
        <v>czarnkowsko-trzcianecki</v>
      </c>
      <c r="W1439" t="str">
        <f>VLOOKUP(B1439,[1]Arkusz5!$A$3:$Y$2185,22,FALSE)</f>
        <v>Krzyż Wielkopolski</v>
      </c>
      <c r="X1439" t="str">
        <f>VLOOKUP(B1439,[1]Arkusz5!$A$3:$Y$2185,23,FALSE)</f>
        <v>315.33 Kotlina Gorzowska</v>
      </c>
      <c r="Y1439" t="str">
        <f>VLOOKUP(B1439,[1]Arkusz5!$A$3:$Y$2185,24,FALSE)</f>
        <v>Continental Bio-geographical Region</v>
      </c>
      <c r="Z1439" t="str">
        <f>VLOOKUP(B1439,[1]Arkusz5!$A$3:$Y$2185,25,FALSE)</f>
        <v>Leucobryo-Pinetum</v>
      </c>
    </row>
    <row r="1440" spans="1:26" x14ac:dyDescent="0.25">
      <c r="A1440">
        <v>1439</v>
      </c>
      <c r="C1440" t="e">
        <f>VLOOKUP(B1440,[1]Arkusz5!$A$3:$Y$2185,2,FALSE)</f>
        <v>#N/A</v>
      </c>
      <c r="D1440" t="e">
        <f>VLOOKUP(B1440,[1]Arkusz5!$A$3:$Y$2185,3,FALSE)</f>
        <v>#N/A</v>
      </c>
      <c r="E1440" t="e">
        <f>VLOOKUP(B1440,[1]Arkusz5!$A$3:$Y$2185,4,FALSE)</f>
        <v>#N/A</v>
      </c>
      <c r="F1440" t="e">
        <f>VLOOKUP(B1440,[1]Arkusz5!$A$3:$Y$2185,5,FALSE)</f>
        <v>#N/A</v>
      </c>
      <c r="G1440" t="e">
        <f>VLOOKUP(B1440,[1]Arkusz5!$A$3:$Y$2185,6,FALSE)</f>
        <v>#N/A</v>
      </c>
      <c r="H1440" t="e">
        <f>VLOOKUP(B1440,[1]Arkusz5!$A$3:$Y$2185,7,FALSE)</f>
        <v>#N/A</v>
      </c>
      <c r="I1440" t="e">
        <f>VLOOKUP(B1440,[1]Arkusz5!$A$3:$Y$2185,8,FALSE)</f>
        <v>#N/A</v>
      </c>
      <c r="J1440" t="e">
        <f>VLOOKUP(B1440,[1]Arkusz5!$A$3:$Y$2185,9,FALSE)</f>
        <v>#N/A</v>
      </c>
      <c r="K1440" t="e">
        <f>VLOOKUP(B1440,[1]Arkusz5!$A$3:$Y$2185,10,FALSE)</f>
        <v>#N/A</v>
      </c>
      <c r="L1440" t="e">
        <f>VLOOKUP(B1440,[1]Arkusz5!$A$3:$Y$2185,11,FALSE)</f>
        <v>#N/A</v>
      </c>
      <c r="M1440" t="e">
        <f>VLOOKUP(B1440,[1]Arkusz5!$A$3:$Y$2185,12,FALSE)</f>
        <v>#N/A</v>
      </c>
      <c r="N1440" t="e">
        <f>VLOOKUP(B1440,[1]Arkusz5!$A$3:$Y$2185,13,FALSE)</f>
        <v>#N/A</v>
      </c>
      <c r="O1440" t="e">
        <f>VLOOKUP(B1440,[1]Arkusz5!$A$3:$Y$2185,14,FALSE)</f>
        <v>#N/A</v>
      </c>
      <c r="P1440" t="e">
        <f>VLOOKUP(B1440,[1]Arkusz5!$A$3:$Y$2185,15,FALSE)</f>
        <v>#N/A</v>
      </c>
      <c r="Q1440" t="e">
        <f>VLOOKUP(B1440,[1]Arkusz5!$A$3:$Y$2185,16,FALSE)</f>
        <v>#N/A</v>
      </c>
      <c r="R1440" t="e">
        <f>VLOOKUP(B1440,[1]Arkusz5!$A$3:$Y$2185,17,FALSE)</f>
        <v>#N/A</v>
      </c>
      <c r="S1440" t="e">
        <f>VLOOKUP(B1440,[1]Arkusz5!$A$3:$Y$2185,18,FALSE)</f>
        <v>#N/A</v>
      </c>
      <c r="T1440" t="e">
        <f>VLOOKUP(B1440,[1]Arkusz5!$A$3:$Y$2185,19,FALSE)</f>
        <v>#N/A</v>
      </c>
      <c r="U1440" t="e">
        <f>VLOOKUP(B1440,[1]Arkusz5!$A$3:$Y$2185,20,FALSE)</f>
        <v>#N/A</v>
      </c>
      <c r="V1440" t="e">
        <f>VLOOKUP(B1440,[1]Arkusz5!$A$3:$Y$2185,21,FALSE)</f>
        <v>#N/A</v>
      </c>
      <c r="W1440" t="e">
        <f>VLOOKUP(B1440,[1]Arkusz5!$A$3:$Y$2185,22,FALSE)</f>
        <v>#N/A</v>
      </c>
      <c r="X1440" t="e">
        <f>VLOOKUP(B1440,[1]Arkusz5!$A$3:$Y$2185,23,FALSE)</f>
        <v>#N/A</v>
      </c>
      <c r="Y1440" t="e">
        <f>VLOOKUP(B1440,[1]Arkusz5!$A$3:$Y$2185,24,FALSE)</f>
        <v>#N/A</v>
      </c>
      <c r="Z1440" t="e">
        <f>VLOOKUP(B1440,[1]Arkusz5!$A$3:$Y$2185,25,FALSE)</f>
        <v>#N/A</v>
      </c>
    </row>
    <row r="1441" spans="1:26" x14ac:dyDescent="0.25">
      <c r="A1441">
        <v>1440</v>
      </c>
      <c r="B1441" t="s">
        <v>8285</v>
      </c>
      <c r="C1441" t="str">
        <f>VLOOKUP(B1441,[1]Arkusz5!$A$3:$Y$2185,2,FALSE)</f>
        <v>52.878841</v>
      </c>
      <c r="D1441" t="str">
        <f>VLOOKUP(B1441,[1]Arkusz5!$A$3:$Y$2185,3,FALSE)</f>
        <v>16.011369</v>
      </c>
      <c r="E1441" t="str">
        <f>VLOOKUP(B1441,[1]Arkusz5!$A$3:$Y$2185,4,FALSE)</f>
        <v>33UWU65</v>
      </c>
      <c r="F1441" t="str">
        <f>VLOOKUP(B1441,[1]Arkusz5!$A$3:$Y$2185,5,FALSE)</f>
        <v>BC42</v>
      </c>
      <c r="G1441">
        <f>VLOOKUP(B1441,[1]Arkusz5!$A$3:$Y$2185,6,FALSE)</f>
        <v>0</v>
      </c>
      <c r="H1441">
        <f>VLOOKUP(B1441,[1]Arkusz5!$A$3:$Y$2185,7,FALSE)</f>
        <v>0</v>
      </c>
      <c r="I1441">
        <f>VLOOKUP(B1441,[1]Arkusz5!$A$3:$Y$2185,8,FALSE)</f>
        <v>0</v>
      </c>
      <c r="J1441">
        <f>VLOOKUP(B1441,[1]Arkusz5!$A$3:$Y$2185,9,FALSE)</f>
        <v>0</v>
      </c>
      <c r="K1441">
        <f>VLOOKUP(B1441,[1]Arkusz5!$A$3:$Y$2185,10,FALSE)</f>
        <v>0</v>
      </c>
      <c r="L1441">
        <f>VLOOKUP(B1441,[1]Arkusz5!$A$3:$Y$2185,11,FALSE)</f>
        <v>0</v>
      </c>
      <c r="M1441">
        <f>VLOOKUP(B1441,[1]Arkusz5!$A$3:$Y$2185,12,FALSE)</f>
        <v>0</v>
      </c>
      <c r="N1441">
        <f>VLOOKUP(B1441,[1]Arkusz5!$A$3:$Y$2185,13,FALSE)</f>
        <v>0</v>
      </c>
      <c r="O1441">
        <f>VLOOKUP(B1441,[1]Arkusz5!$A$3:$Y$2185,14,FALSE)</f>
        <v>0</v>
      </c>
      <c r="P1441">
        <f>VLOOKUP(B1441,[1]Arkusz5!$A$3:$Y$2185,15,FALSE)</f>
        <v>0</v>
      </c>
      <c r="Q1441">
        <f>VLOOKUP(B1441,[1]Arkusz5!$A$3:$Y$2185,16,FALSE)</f>
        <v>0</v>
      </c>
      <c r="R1441">
        <f>VLOOKUP(B1441,[1]Arkusz5!$A$3:$Y$2185,17,FALSE)</f>
        <v>0</v>
      </c>
      <c r="S1441" t="str">
        <f>VLOOKUP(B1441,[1]Arkusz5!$A$3:$Y$2185,18,FALSE)</f>
        <v>Europa</v>
      </c>
      <c r="T1441" t="str">
        <f>VLOOKUP(B1441,[1]Arkusz5!$A$3:$Y$2185,19,FALSE)</f>
        <v>Polska</v>
      </c>
      <c r="U1441" t="str">
        <f>VLOOKUP(B1441,[1]Arkusz5!$A$3:$Y$2185,20,FALSE)</f>
        <v>wielkopolskie</v>
      </c>
      <c r="V1441" t="str">
        <f>VLOOKUP(B1441,[1]Arkusz5!$A$3:$Y$2185,21,FALSE)</f>
        <v>czarnkowsko-trzcianecki</v>
      </c>
      <c r="W1441" t="str">
        <f>VLOOKUP(B1441,[1]Arkusz5!$A$3:$Y$2185,22,FALSE)</f>
        <v>Krzyż Wielkopolski</v>
      </c>
      <c r="X1441" t="str">
        <f>VLOOKUP(B1441,[1]Arkusz5!$A$3:$Y$2185,23,FALSE)</f>
        <v>315.33 Kotlina Gorzowska</v>
      </c>
      <c r="Y1441" t="str">
        <f>VLOOKUP(B1441,[1]Arkusz5!$A$3:$Y$2185,24,FALSE)</f>
        <v>Continental Bio-geographical Region</v>
      </c>
      <c r="Z1441" t="str">
        <f>VLOOKUP(B1441,[1]Arkusz5!$A$3:$Y$2185,25,FALSE)</f>
        <v>Leucobryo-Pinetum</v>
      </c>
    </row>
    <row r="1442" spans="1:26" x14ac:dyDescent="0.25">
      <c r="A1442">
        <v>1441</v>
      </c>
      <c r="C1442" t="e">
        <f>VLOOKUP(B1442,[1]Arkusz5!$A$3:$Y$2185,2,FALSE)</f>
        <v>#N/A</v>
      </c>
      <c r="D1442" t="e">
        <f>VLOOKUP(B1442,[1]Arkusz5!$A$3:$Y$2185,3,FALSE)</f>
        <v>#N/A</v>
      </c>
      <c r="E1442" t="e">
        <f>VLOOKUP(B1442,[1]Arkusz5!$A$3:$Y$2185,4,FALSE)</f>
        <v>#N/A</v>
      </c>
      <c r="F1442" t="e">
        <f>VLOOKUP(B1442,[1]Arkusz5!$A$3:$Y$2185,5,FALSE)</f>
        <v>#N/A</v>
      </c>
      <c r="G1442" t="e">
        <f>VLOOKUP(B1442,[1]Arkusz5!$A$3:$Y$2185,6,FALSE)</f>
        <v>#N/A</v>
      </c>
      <c r="H1442" t="e">
        <f>VLOOKUP(B1442,[1]Arkusz5!$A$3:$Y$2185,7,FALSE)</f>
        <v>#N/A</v>
      </c>
      <c r="I1442" t="e">
        <f>VLOOKUP(B1442,[1]Arkusz5!$A$3:$Y$2185,8,FALSE)</f>
        <v>#N/A</v>
      </c>
      <c r="J1442" t="e">
        <f>VLOOKUP(B1442,[1]Arkusz5!$A$3:$Y$2185,9,FALSE)</f>
        <v>#N/A</v>
      </c>
      <c r="K1442" t="e">
        <f>VLOOKUP(B1442,[1]Arkusz5!$A$3:$Y$2185,10,FALSE)</f>
        <v>#N/A</v>
      </c>
      <c r="L1442" t="e">
        <f>VLOOKUP(B1442,[1]Arkusz5!$A$3:$Y$2185,11,FALSE)</f>
        <v>#N/A</v>
      </c>
      <c r="M1442" t="e">
        <f>VLOOKUP(B1442,[1]Arkusz5!$A$3:$Y$2185,12,FALSE)</f>
        <v>#N/A</v>
      </c>
      <c r="N1442" t="e">
        <f>VLOOKUP(B1442,[1]Arkusz5!$A$3:$Y$2185,13,FALSE)</f>
        <v>#N/A</v>
      </c>
      <c r="O1442" t="e">
        <f>VLOOKUP(B1442,[1]Arkusz5!$A$3:$Y$2185,14,FALSE)</f>
        <v>#N/A</v>
      </c>
      <c r="P1442" t="e">
        <f>VLOOKUP(B1442,[1]Arkusz5!$A$3:$Y$2185,15,FALSE)</f>
        <v>#N/A</v>
      </c>
      <c r="Q1442" t="e">
        <f>VLOOKUP(B1442,[1]Arkusz5!$A$3:$Y$2185,16,FALSE)</f>
        <v>#N/A</v>
      </c>
      <c r="R1442" t="e">
        <f>VLOOKUP(B1442,[1]Arkusz5!$A$3:$Y$2185,17,FALSE)</f>
        <v>#N/A</v>
      </c>
      <c r="S1442" t="e">
        <f>VLOOKUP(B1442,[1]Arkusz5!$A$3:$Y$2185,18,FALSE)</f>
        <v>#N/A</v>
      </c>
      <c r="T1442" t="e">
        <f>VLOOKUP(B1442,[1]Arkusz5!$A$3:$Y$2185,19,FALSE)</f>
        <v>#N/A</v>
      </c>
      <c r="U1442" t="e">
        <f>VLOOKUP(B1442,[1]Arkusz5!$A$3:$Y$2185,20,FALSE)</f>
        <v>#N/A</v>
      </c>
      <c r="V1442" t="e">
        <f>VLOOKUP(B1442,[1]Arkusz5!$A$3:$Y$2185,21,FALSE)</f>
        <v>#N/A</v>
      </c>
      <c r="W1442" t="e">
        <f>VLOOKUP(B1442,[1]Arkusz5!$A$3:$Y$2185,22,FALSE)</f>
        <v>#N/A</v>
      </c>
      <c r="X1442" t="e">
        <f>VLOOKUP(B1442,[1]Arkusz5!$A$3:$Y$2185,23,FALSE)</f>
        <v>#N/A</v>
      </c>
      <c r="Y1442" t="e">
        <f>VLOOKUP(B1442,[1]Arkusz5!$A$3:$Y$2185,24,FALSE)</f>
        <v>#N/A</v>
      </c>
      <c r="Z1442" t="e">
        <f>VLOOKUP(B1442,[1]Arkusz5!$A$3:$Y$2185,25,FALSE)</f>
        <v>#N/A</v>
      </c>
    </row>
    <row r="1443" spans="1:26" x14ac:dyDescent="0.25">
      <c r="A1443">
        <v>1442</v>
      </c>
      <c r="B1443" t="s">
        <v>8286</v>
      </c>
      <c r="C1443" t="str">
        <f>VLOOKUP(B1443,[1]Arkusz5!$A$3:$Y$2185,2,FALSE)</f>
        <v>53.152871</v>
      </c>
      <c r="D1443" t="str">
        <f>VLOOKUP(B1443,[1]Arkusz5!$A$3:$Y$2185,3,FALSE)</f>
        <v>17.267958</v>
      </c>
      <c r="E1443" t="str">
        <f>VLOOKUP(B1443,[1]Arkusz5!$A$3:$Y$2185,4,FALSE)</f>
        <v>33UXU59</v>
      </c>
      <c r="F1443" t="str">
        <f>VLOOKUP(B1443,[1]Arkusz5!$A$3:$Y$2185,5,FALSE)</f>
        <v>CC21</v>
      </c>
      <c r="G1443">
        <f>VLOOKUP(B1443,[1]Arkusz5!$A$3:$Y$2185,6,FALSE)</f>
        <v>0</v>
      </c>
      <c r="H1443">
        <f>VLOOKUP(B1443,[1]Arkusz5!$A$3:$Y$2185,7,FALSE)</f>
        <v>0</v>
      </c>
      <c r="I1443">
        <f>VLOOKUP(B1443,[1]Arkusz5!$A$3:$Y$2185,8,FALSE)</f>
        <v>0</v>
      </c>
      <c r="J1443">
        <f>VLOOKUP(B1443,[1]Arkusz5!$A$3:$Y$2185,9,FALSE)</f>
        <v>0</v>
      </c>
      <c r="K1443">
        <f>VLOOKUP(B1443,[1]Arkusz5!$A$3:$Y$2185,10,FALSE)</f>
        <v>0</v>
      </c>
      <c r="L1443">
        <f>VLOOKUP(B1443,[1]Arkusz5!$A$3:$Y$2185,11,FALSE)</f>
        <v>0</v>
      </c>
      <c r="M1443">
        <f>VLOOKUP(B1443,[1]Arkusz5!$A$3:$Y$2185,12,FALSE)</f>
        <v>0</v>
      </c>
      <c r="N1443" t="str">
        <f>VLOOKUP(B1443,[1]Arkusz5!$A$3:$Y$2185,13,FALSE)</f>
        <v>Dolina Noteci</v>
      </c>
      <c r="O1443">
        <f>VLOOKUP(B1443,[1]Arkusz5!$A$3:$Y$2185,14,FALSE)</f>
        <v>0</v>
      </c>
      <c r="P1443">
        <f>VLOOKUP(B1443,[1]Arkusz5!$A$3:$Y$2185,15,FALSE)</f>
        <v>0</v>
      </c>
      <c r="Q1443">
        <f>VLOOKUP(B1443,[1]Arkusz5!$A$3:$Y$2185,16,FALSE)</f>
        <v>0</v>
      </c>
      <c r="R1443">
        <f>VLOOKUP(B1443,[1]Arkusz5!$A$3:$Y$2185,17,FALSE)</f>
        <v>0</v>
      </c>
      <c r="S1443" t="str">
        <f>VLOOKUP(B1443,[1]Arkusz5!$A$3:$Y$2185,18,FALSE)</f>
        <v>Europa</v>
      </c>
      <c r="T1443" t="str">
        <f>VLOOKUP(B1443,[1]Arkusz5!$A$3:$Y$2185,19,FALSE)</f>
        <v>Polska</v>
      </c>
      <c r="U1443" t="str">
        <f>VLOOKUP(B1443,[1]Arkusz5!$A$3:$Y$2185,20,FALSE)</f>
        <v>wielkopolskie</v>
      </c>
      <c r="V1443" t="str">
        <f>VLOOKUP(B1443,[1]Arkusz5!$A$3:$Y$2185,21,FALSE)</f>
        <v>pilski</v>
      </c>
      <c r="W1443" t="str">
        <f>VLOOKUP(B1443,[1]Arkusz5!$A$3:$Y$2185,22,FALSE)</f>
        <v>Wyrzysk</v>
      </c>
      <c r="X1443" t="str">
        <f>VLOOKUP(B1443,[1]Arkusz5!$A$3:$Y$2185,23,FALSE)</f>
        <v>314.69 Pojezierze Krajeńskie</v>
      </c>
      <c r="Y1443" t="str">
        <f>VLOOKUP(B1443,[1]Arkusz5!$A$3:$Y$2185,24,FALSE)</f>
        <v>Continental Bio-geographical Region</v>
      </c>
      <c r="Z1443" t="str">
        <f>VLOOKUP(B1443,[1]Arkusz5!$A$3:$Y$2185,25,FALSE)</f>
        <v>Potentillo albae-Quercetum typicum</v>
      </c>
    </row>
    <row r="1444" spans="1:26" x14ac:dyDescent="0.25">
      <c r="A1444">
        <v>1443</v>
      </c>
      <c r="B1444" t="s">
        <v>8295</v>
      </c>
      <c r="C1444" t="str">
        <f>VLOOKUP(B1444,[1]Arkusz5!$A$3:$Y$2185,2,FALSE)</f>
        <v>53.152871</v>
      </c>
      <c r="D1444" t="str">
        <f>VLOOKUP(B1444,[1]Arkusz5!$A$3:$Y$2185,3,FALSE)</f>
        <v>17.267958</v>
      </c>
      <c r="E1444" t="str">
        <f>VLOOKUP(B1444,[1]Arkusz5!$A$3:$Y$2185,4,FALSE)</f>
        <v>33UXU59</v>
      </c>
      <c r="F1444" t="str">
        <f>VLOOKUP(B1444,[1]Arkusz5!$A$3:$Y$2185,5,FALSE)</f>
        <v>CC21</v>
      </c>
      <c r="G1444">
        <f>VLOOKUP(B1444,[1]Arkusz5!$A$3:$Y$2185,6,FALSE)</f>
        <v>0</v>
      </c>
      <c r="H1444">
        <f>VLOOKUP(B1444,[1]Arkusz5!$A$3:$Y$2185,7,FALSE)</f>
        <v>0</v>
      </c>
      <c r="I1444">
        <f>VLOOKUP(B1444,[1]Arkusz5!$A$3:$Y$2185,8,FALSE)</f>
        <v>0</v>
      </c>
      <c r="J1444">
        <f>VLOOKUP(B1444,[1]Arkusz5!$A$3:$Y$2185,9,FALSE)</f>
        <v>0</v>
      </c>
      <c r="K1444">
        <f>VLOOKUP(B1444,[1]Arkusz5!$A$3:$Y$2185,10,FALSE)</f>
        <v>0</v>
      </c>
      <c r="L1444">
        <f>VLOOKUP(B1444,[1]Arkusz5!$A$3:$Y$2185,11,FALSE)</f>
        <v>0</v>
      </c>
      <c r="M1444">
        <f>VLOOKUP(B1444,[1]Arkusz5!$A$3:$Y$2185,12,FALSE)</f>
        <v>0</v>
      </c>
      <c r="N1444" t="str">
        <f>VLOOKUP(B1444,[1]Arkusz5!$A$3:$Y$2185,13,FALSE)</f>
        <v>Dolina Noteci</v>
      </c>
      <c r="O1444">
        <f>VLOOKUP(B1444,[1]Arkusz5!$A$3:$Y$2185,14,FALSE)</f>
        <v>0</v>
      </c>
      <c r="P1444">
        <f>VLOOKUP(B1444,[1]Arkusz5!$A$3:$Y$2185,15,FALSE)</f>
        <v>0</v>
      </c>
      <c r="Q1444">
        <f>VLOOKUP(B1444,[1]Arkusz5!$A$3:$Y$2185,16,FALSE)</f>
        <v>0</v>
      </c>
      <c r="R1444">
        <f>VLOOKUP(B1444,[1]Arkusz5!$A$3:$Y$2185,17,FALSE)</f>
        <v>0</v>
      </c>
      <c r="S1444" t="str">
        <f>VLOOKUP(B1444,[1]Arkusz5!$A$3:$Y$2185,18,FALSE)</f>
        <v>Europa</v>
      </c>
      <c r="T1444" t="str">
        <f>VLOOKUP(B1444,[1]Arkusz5!$A$3:$Y$2185,19,FALSE)</f>
        <v>Polska</v>
      </c>
      <c r="U1444" t="str">
        <f>VLOOKUP(B1444,[1]Arkusz5!$A$3:$Y$2185,20,FALSE)</f>
        <v>wielkopolskie</v>
      </c>
      <c r="V1444" t="str">
        <f>VLOOKUP(B1444,[1]Arkusz5!$A$3:$Y$2185,21,FALSE)</f>
        <v>pilski</v>
      </c>
      <c r="W1444" t="str">
        <f>VLOOKUP(B1444,[1]Arkusz5!$A$3:$Y$2185,22,FALSE)</f>
        <v>Wyrzysk</v>
      </c>
      <c r="X1444" t="str">
        <f>VLOOKUP(B1444,[1]Arkusz5!$A$3:$Y$2185,23,FALSE)</f>
        <v>314.69 Pojezierze Krajeńskie</v>
      </c>
      <c r="Y1444" t="str">
        <f>VLOOKUP(B1444,[1]Arkusz5!$A$3:$Y$2185,24,FALSE)</f>
        <v>Continental Bio-geographical Region</v>
      </c>
      <c r="Z1444" t="str">
        <f>VLOOKUP(B1444,[1]Arkusz5!$A$3:$Y$2185,25,FALSE)</f>
        <v>Potentillo albae-Quercetum typicum</v>
      </c>
    </row>
    <row r="1445" spans="1:26" x14ac:dyDescent="0.25">
      <c r="A1445">
        <v>1444</v>
      </c>
      <c r="B1445" t="s">
        <v>8297</v>
      </c>
      <c r="C1445" t="str">
        <f>VLOOKUP(B1445,[1]Arkusz5!$A$3:$Y$2185,2,FALSE)</f>
        <v>53.152871</v>
      </c>
      <c r="D1445" t="str">
        <f>VLOOKUP(B1445,[1]Arkusz5!$A$3:$Y$2185,3,FALSE)</f>
        <v>17.267958</v>
      </c>
      <c r="E1445" t="str">
        <f>VLOOKUP(B1445,[1]Arkusz5!$A$3:$Y$2185,4,FALSE)</f>
        <v>33UXU59</v>
      </c>
      <c r="F1445" t="str">
        <f>VLOOKUP(B1445,[1]Arkusz5!$A$3:$Y$2185,5,FALSE)</f>
        <v>CC21</v>
      </c>
      <c r="G1445">
        <f>VLOOKUP(B1445,[1]Arkusz5!$A$3:$Y$2185,6,FALSE)</f>
        <v>0</v>
      </c>
      <c r="H1445">
        <f>VLOOKUP(B1445,[1]Arkusz5!$A$3:$Y$2185,7,FALSE)</f>
        <v>0</v>
      </c>
      <c r="I1445">
        <f>VLOOKUP(B1445,[1]Arkusz5!$A$3:$Y$2185,8,FALSE)</f>
        <v>0</v>
      </c>
      <c r="J1445">
        <f>VLOOKUP(B1445,[1]Arkusz5!$A$3:$Y$2185,9,FALSE)</f>
        <v>0</v>
      </c>
      <c r="K1445">
        <f>VLOOKUP(B1445,[1]Arkusz5!$A$3:$Y$2185,10,FALSE)</f>
        <v>0</v>
      </c>
      <c r="L1445">
        <f>VLOOKUP(B1445,[1]Arkusz5!$A$3:$Y$2185,11,FALSE)</f>
        <v>0</v>
      </c>
      <c r="M1445">
        <f>VLOOKUP(B1445,[1]Arkusz5!$A$3:$Y$2185,12,FALSE)</f>
        <v>0</v>
      </c>
      <c r="N1445" t="str">
        <f>VLOOKUP(B1445,[1]Arkusz5!$A$3:$Y$2185,13,FALSE)</f>
        <v>Dolina Noteci</v>
      </c>
      <c r="O1445">
        <f>VLOOKUP(B1445,[1]Arkusz5!$A$3:$Y$2185,14,FALSE)</f>
        <v>0</v>
      </c>
      <c r="P1445">
        <f>VLOOKUP(B1445,[1]Arkusz5!$A$3:$Y$2185,15,FALSE)</f>
        <v>0</v>
      </c>
      <c r="Q1445">
        <f>VLOOKUP(B1445,[1]Arkusz5!$A$3:$Y$2185,16,FALSE)</f>
        <v>0</v>
      </c>
      <c r="R1445">
        <f>VLOOKUP(B1445,[1]Arkusz5!$A$3:$Y$2185,17,FALSE)</f>
        <v>0</v>
      </c>
      <c r="S1445" t="str">
        <f>VLOOKUP(B1445,[1]Arkusz5!$A$3:$Y$2185,18,FALSE)</f>
        <v>Europa</v>
      </c>
      <c r="T1445" t="str">
        <f>VLOOKUP(B1445,[1]Arkusz5!$A$3:$Y$2185,19,FALSE)</f>
        <v>Polska</v>
      </c>
      <c r="U1445" t="str">
        <f>VLOOKUP(B1445,[1]Arkusz5!$A$3:$Y$2185,20,FALSE)</f>
        <v>wielkopolskie</v>
      </c>
      <c r="V1445" t="str">
        <f>VLOOKUP(B1445,[1]Arkusz5!$A$3:$Y$2185,21,FALSE)</f>
        <v>pilski</v>
      </c>
      <c r="W1445" t="str">
        <f>VLOOKUP(B1445,[1]Arkusz5!$A$3:$Y$2185,22,FALSE)</f>
        <v>Wyrzysk</v>
      </c>
      <c r="X1445" t="str">
        <f>VLOOKUP(B1445,[1]Arkusz5!$A$3:$Y$2185,23,FALSE)</f>
        <v>314.69 Pojezierze Krajeńskie</v>
      </c>
      <c r="Y1445" t="str">
        <f>VLOOKUP(B1445,[1]Arkusz5!$A$3:$Y$2185,24,FALSE)</f>
        <v>Continental Bio-geographical Region</v>
      </c>
      <c r="Z1445" t="str">
        <f>VLOOKUP(B1445,[1]Arkusz5!$A$3:$Y$2185,25,FALSE)</f>
        <v>Potentillo albae-Quercetum typicum</v>
      </c>
    </row>
    <row r="1446" spans="1:26" x14ac:dyDescent="0.25">
      <c r="A1446">
        <v>1445</v>
      </c>
      <c r="B1446" t="s">
        <v>8299</v>
      </c>
      <c r="C1446" t="str">
        <f>VLOOKUP(B1446,[1]Arkusz5!$A$3:$Y$2185,2,FALSE)</f>
        <v>53.152871</v>
      </c>
      <c r="D1446" t="str">
        <f>VLOOKUP(B1446,[1]Arkusz5!$A$3:$Y$2185,3,FALSE)</f>
        <v>17.267958</v>
      </c>
      <c r="E1446" t="str">
        <f>VLOOKUP(B1446,[1]Arkusz5!$A$3:$Y$2185,4,FALSE)</f>
        <v>33UXU59</v>
      </c>
      <c r="F1446" t="str">
        <f>VLOOKUP(B1446,[1]Arkusz5!$A$3:$Y$2185,5,FALSE)</f>
        <v>CC21</v>
      </c>
      <c r="G1446">
        <f>VLOOKUP(B1446,[1]Arkusz5!$A$3:$Y$2185,6,FALSE)</f>
        <v>0</v>
      </c>
      <c r="H1446">
        <f>VLOOKUP(B1446,[1]Arkusz5!$A$3:$Y$2185,7,FALSE)</f>
        <v>0</v>
      </c>
      <c r="I1446">
        <f>VLOOKUP(B1446,[1]Arkusz5!$A$3:$Y$2185,8,FALSE)</f>
        <v>0</v>
      </c>
      <c r="J1446">
        <f>VLOOKUP(B1446,[1]Arkusz5!$A$3:$Y$2185,9,FALSE)</f>
        <v>0</v>
      </c>
      <c r="K1446">
        <f>VLOOKUP(B1446,[1]Arkusz5!$A$3:$Y$2185,10,FALSE)</f>
        <v>0</v>
      </c>
      <c r="L1446">
        <f>VLOOKUP(B1446,[1]Arkusz5!$A$3:$Y$2185,11,FALSE)</f>
        <v>0</v>
      </c>
      <c r="M1446">
        <f>VLOOKUP(B1446,[1]Arkusz5!$A$3:$Y$2185,12,FALSE)</f>
        <v>0</v>
      </c>
      <c r="N1446" t="str">
        <f>VLOOKUP(B1446,[1]Arkusz5!$A$3:$Y$2185,13,FALSE)</f>
        <v>Dolina Noteci</v>
      </c>
      <c r="O1446">
        <f>VLOOKUP(B1446,[1]Arkusz5!$A$3:$Y$2185,14,FALSE)</f>
        <v>0</v>
      </c>
      <c r="P1446">
        <f>VLOOKUP(B1446,[1]Arkusz5!$A$3:$Y$2185,15,FALSE)</f>
        <v>0</v>
      </c>
      <c r="Q1446">
        <f>VLOOKUP(B1446,[1]Arkusz5!$A$3:$Y$2185,16,FALSE)</f>
        <v>0</v>
      </c>
      <c r="R1446">
        <f>VLOOKUP(B1446,[1]Arkusz5!$A$3:$Y$2185,17,FALSE)</f>
        <v>0</v>
      </c>
      <c r="S1446" t="str">
        <f>VLOOKUP(B1446,[1]Arkusz5!$A$3:$Y$2185,18,FALSE)</f>
        <v>Europa</v>
      </c>
      <c r="T1446" t="str">
        <f>VLOOKUP(B1446,[1]Arkusz5!$A$3:$Y$2185,19,FALSE)</f>
        <v>Polska</v>
      </c>
      <c r="U1446" t="str">
        <f>VLOOKUP(B1446,[1]Arkusz5!$A$3:$Y$2185,20,FALSE)</f>
        <v>wielkopolskie</v>
      </c>
      <c r="V1446" t="str">
        <f>VLOOKUP(B1446,[1]Arkusz5!$A$3:$Y$2185,21,FALSE)</f>
        <v>pilski</v>
      </c>
      <c r="W1446" t="str">
        <f>VLOOKUP(B1446,[1]Arkusz5!$A$3:$Y$2185,22,FALSE)</f>
        <v>Wyrzysk</v>
      </c>
      <c r="X1446" t="str">
        <f>VLOOKUP(B1446,[1]Arkusz5!$A$3:$Y$2185,23,FALSE)</f>
        <v>314.69 Pojezierze Krajeńskie</v>
      </c>
      <c r="Y1446" t="str">
        <f>VLOOKUP(B1446,[1]Arkusz5!$A$3:$Y$2185,24,FALSE)</f>
        <v>Continental Bio-geographical Region</v>
      </c>
      <c r="Z1446" t="str">
        <f>VLOOKUP(B1446,[1]Arkusz5!$A$3:$Y$2185,25,FALSE)</f>
        <v>Potentillo albae-Quercetum typicum</v>
      </c>
    </row>
    <row r="1447" spans="1:26" x14ac:dyDescent="0.25">
      <c r="A1447">
        <v>1446</v>
      </c>
      <c r="B1447" t="s">
        <v>8301</v>
      </c>
      <c r="C1447" t="str">
        <f>VLOOKUP(B1447,[1]Arkusz5!$A$3:$Y$2185,2,FALSE)</f>
        <v>53.152871</v>
      </c>
      <c r="D1447" t="str">
        <f>VLOOKUP(B1447,[1]Arkusz5!$A$3:$Y$2185,3,FALSE)</f>
        <v>17.267958</v>
      </c>
      <c r="E1447" t="str">
        <f>VLOOKUP(B1447,[1]Arkusz5!$A$3:$Y$2185,4,FALSE)</f>
        <v>33UXU59</v>
      </c>
      <c r="F1447" t="str">
        <f>VLOOKUP(B1447,[1]Arkusz5!$A$3:$Y$2185,5,FALSE)</f>
        <v>CC21</v>
      </c>
      <c r="G1447">
        <f>VLOOKUP(B1447,[1]Arkusz5!$A$3:$Y$2185,6,FALSE)</f>
        <v>0</v>
      </c>
      <c r="H1447">
        <f>VLOOKUP(B1447,[1]Arkusz5!$A$3:$Y$2185,7,FALSE)</f>
        <v>0</v>
      </c>
      <c r="I1447">
        <f>VLOOKUP(B1447,[1]Arkusz5!$A$3:$Y$2185,8,FALSE)</f>
        <v>0</v>
      </c>
      <c r="J1447">
        <f>VLOOKUP(B1447,[1]Arkusz5!$A$3:$Y$2185,9,FALSE)</f>
        <v>0</v>
      </c>
      <c r="K1447">
        <f>VLOOKUP(B1447,[1]Arkusz5!$A$3:$Y$2185,10,FALSE)</f>
        <v>0</v>
      </c>
      <c r="L1447">
        <f>VLOOKUP(B1447,[1]Arkusz5!$A$3:$Y$2185,11,FALSE)</f>
        <v>0</v>
      </c>
      <c r="M1447">
        <f>VLOOKUP(B1447,[1]Arkusz5!$A$3:$Y$2185,12,FALSE)</f>
        <v>0</v>
      </c>
      <c r="N1447" t="str">
        <f>VLOOKUP(B1447,[1]Arkusz5!$A$3:$Y$2185,13,FALSE)</f>
        <v>Dolina Noteci</v>
      </c>
      <c r="O1447">
        <f>VLOOKUP(B1447,[1]Arkusz5!$A$3:$Y$2185,14,FALSE)</f>
        <v>0</v>
      </c>
      <c r="P1447">
        <f>VLOOKUP(B1447,[1]Arkusz5!$A$3:$Y$2185,15,FALSE)</f>
        <v>0</v>
      </c>
      <c r="Q1447">
        <f>VLOOKUP(B1447,[1]Arkusz5!$A$3:$Y$2185,16,FALSE)</f>
        <v>0</v>
      </c>
      <c r="R1447">
        <f>VLOOKUP(B1447,[1]Arkusz5!$A$3:$Y$2185,17,FALSE)</f>
        <v>0</v>
      </c>
      <c r="S1447" t="str">
        <f>VLOOKUP(B1447,[1]Arkusz5!$A$3:$Y$2185,18,FALSE)</f>
        <v>Europa</v>
      </c>
      <c r="T1447" t="str">
        <f>VLOOKUP(B1447,[1]Arkusz5!$A$3:$Y$2185,19,FALSE)</f>
        <v>Polska</v>
      </c>
      <c r="U1447" t="str">
        <f>VLOOKUP(B1447,[1]Arkusz5!$A$3:$Y$2185,20,FALSE)</f>
        <v>wielkopolskie</v>
      </c>
      <c r="V1447" t="str">
        <f>VLOOKUP(B1447,[1]Arkusz5!$A$3:$Y$2185,21,FALSE)</f>
        <v>pilski</v>
      </c>
      <c r="W1447" t="str">
        <f>VLOOKUP(B1447,[1]Arkusz5!$A$3:$Y$2185,22,FALSE)</f>
        <v>Wyrzysk</v>
      </c>
      <c r="X1447" t="str">
        <f>VLOOKUP(B1447,[1]Arkusz5!$A$3:$Y$2185,23,FALSE)</f>
        <v>314.69 Pojezierze Krajeńskie</v>
      </c>
      <c r="Y1447" t="str">
        <f>VLOOKUP(B1447,[1]Arkusz5!$A$3:$Y$2185,24,FALSE)</f>
        <v>Continental Bio-geographical Region</v>
      </c>
      <c r="Z1447" t="str">
        <f>VLOOKUP(B1447,[1]Arkusz5!$A$3:$Y$2185,25,FALSE)</f>
        <v>Potentillo albae-Quercetum typicum</v>
      </c>
    </row>
    <row r="1448" spans="1:26" x14ac:dyDescent="0.25">
      <c r="A1448">
        <v>1447</v>
      </c>
      <c r="B1448" t="s">
        <v>8303</v>
      </c>
      <c r="C1448" t="str">
        <f>VLOOKUP(B1448,[1]Arkusz5!$A$3:$Y$2185,2,FALSE)</f>
        <v>51.937099</v>
      </c>
      <c r="D1448" t="str">
        <f>VLOOKUP(B1448,[1]Arkusz5!$A$3:$Y$2185,3,FALSE)</f>
        <v>17.088089</v>
      </c>
      <c r="E1448" t="str">
        <f>VLOOKUP(B1448,[1]Arkusz5!$A$3:$Y$2185,4,FALSE)</f>
        <v>33UXT45</v>
      </c>
      <c r="F1448" t="str">
        <f>VLOOKUP(B1448,[1]Arkusz5!$A$3:$Y$2185,5,FALSE)</f>
        <v>BD59</v>
      </c>
      <c r="G1448">
        <f>VLOOKUP(B1448,[1]Arkusz5!$A$3:$Y$2185,6,FALSE)</f>
        <v>0</v>
      </c>
      <c r="H1448">
        <f>VLOOKUP(B1448,[1]Arkusz5!$A$3:$Y$2185,7,FALSE)</f>
        <v>0</v>
      </c>
      <c r="I1448">
        <f>VLOOKUP(B1448,[1]Arkusz5!$A$3:$Y$2185,8,FALSE)</f>
        <v>0</v>
      </c>
      <c r="J1448">
        <f>VLOOKUP(B1448,[1]Arkusz5!$A$3:$Y$2185,9,FALSE)</f>
        <v>0</v>
      </c>
      <c r="K1448">
        <f>VLOOKUP(B1448,[1]Arkusz5!$A$3:$Y$2185,10,FALSE)</f>
        <v>0</v>
      </c>
      <c r="L1448">
        <f>VLOOKUP(B1448,[1]Arkusz5!$A$3:$Y$2185,11,FALSE)</f>
        <v>0</v>
      </c>
      <c r="M1448">
        <f>VLOOKUP(B1448,[1]Arkusz5!$A$3:$Y$2185,12,FALSE)</f>
        <v>0</v>
      </c>
      <c r="N1448">
        <f>VLOOKUP(B1448,[1]Arkusz5!$A$3:$Y$2185,13,FALSE)</f>
        <v>0</v>
      </c>
      <c r="O1448">
        <f>VLOOKUP(B1448,[1]Arkusz5!$A$3:$Y$2185,14,FALSE)</f>
        <v>0</v>
      </c>
      <c r="P1448">
        <f>VLOOKUP(B1448,[1]Arkusz5!$A$3:$Y$2185,15,FALSE)</f>
        <v>0</v>
      </c>
      <c r="Q1448">
        <f>VLOOKUP(B1448,[1]Arkusz5!$A$3:$Y$2185,16,FALSE)</f>
        <v>0</v>
      </c>
      <c r="R1448">
        <f>VLOOKUP(B1448,[1]Arkusz5!$A$3:$Y$2185,17,FALSE)</f>
        <v>0</v>
      </c>
      <c r="S1448" t="str">
        <f>VLOOKUP(B1448,[1]Arkusz5!$A$3:$Y$2185,18,FALSE)</f>
        <v>Europa</v>
      </c>
      <c r="T1448" t="str">
        <f>VLOOKUP(B1448,[1]Arkusz5!$A$3:$Y$2185,19,FALSE)</f>
        <v>Polska</v>
      </c>
      <c r="U1448" t="str">
        <f>VLOOKUP(B1448,[1]Arkusz5!$A$3:$Y$2185,20,FALSE)</f>
        <v>wielkopolskie</v>
      </c>
      <c r="V1448" t="str">
        <f>VLOOKUP(B1448,[1]Arkusz5!$A$3:$Y$2185,21,FALSE)</f>
        <v>śremski</v>
      </c>
      <c r="W1448" t="str">
        <f>VLOOKUP(B1448,[1]Arkusz5!$A$3:$Y$2185,22,FALSE)</f>
        <v>Dolsk</v>
      </c>
      <c r="X1448" t="str">
        <f>VLOOKUP(B1448,[1]Arkusz5!$A$3:$Y$2185,23,FALSE)</f>
        <v>318.12 Wysoczyzna Kaliska</v>
      </c>
      <c r="Y1448" t="str">
        <f>VLOOKUP(B1448,[1]Arkusz5!$A$3:$Y$2185,24,FALSE)</f>
        <v>Continental Bio-geographical Region</v>
      </c>
      <c r="Z1448" t="str">
        <f>VLOOKUP(B1448,[1]Arkusz5!$A$3:$Y$2185,25,FALSE)</f>
        <v>Potentillo albae-Quercetum typicum</v>
      </c>
    </row>
    <row r="1449" spans="1:26" x14ac:dyDescent="0.25">
      <c r="A1449">
        <v>1448</v>
      </c>
      <c r="B1449" t="s">
        <v>8312</v>
      </c>
      <c r="C1449" t="str">
        <f>VLOOKUP(B1449,[1]Arkusz5!$A$3:$Y$2185,2,FALSE)</f>
        <v>51.937099</v>
      </c>
      <c r="D1449" t="str">
        <f>VLOOKUP(B1449,[1]Arkusz5!$A$3:$Y$2185,3,FALSE)</f>
        <v>17.088089</v>
      </c>
      <c r="E1449" t="str">
        <f>VLOOKUP(B1449,[1]Arkusz5!$A$3:$Y$2185,4,FALSE)</f>
        <v>33UXT45</v>
      </c>
      <c r="F1449" t="str">
        <f>VLOOKUP(B1449,[1]Arkusz5!$A$3:$Y$2185,5,FALSE)</f>
        <v>BD59</v>
      </c>
      <c r="G1449">
        <f>VLOOKUP(B1449,[1]Arkusz5!$A$3:$Y$2185,6,FALSE)</f>
        <v>0</v>
      </c>
      <c r="H1449">
        <f>VLOOKUP(B1449,[1]Arkusz5!$A$3:$Y$2185,7,FALSE)</f>
        <v>0</v>
      </c>
      <c r="I1449">
        <f>VLOOKUP(B1449,[1]Arkusz5!$A$3:$Y$2185,8,FALSE)</f>
        <v>0</v>
      </c>
      <c r="J1449">
        <f>VLOOKUP(B1449,[1]Arkusz5!$A$3:$Y$2185,9,FALSE)</f>
        <v>0</v>
      </c>
      <c r="K1449">
        <f>VLOOKUP(B1449,[1]Arkusz5!$A$3:$Y$2185,10,FALSE)</f>
        <v>0</v>
      </c>
      <c r="L1449">
        <f>VLOOKUP(B1449,[1]Arkusz5!$A$3:$Y$2185,11,FALSE)</f>
        <v>0</v>
      </c>
      <c r="M1449">
        <f>VLOOKUP(B1449,[1]Arkusz5!$A$3:$Y$2185,12,FALSE)</f>
        <v>0</v>
      </c>
      <c r="N1449">
        <f>VLOOKUP(B1449,[1]Arkusz5!$A$3:$Y$2185,13,FALSE)</f>
        <v>0</v>
      </c>
      <c r="O1449">
        <f>VLOOKUP(B1449,[1]Arkusz5!$A$3:$Y$2185,14,FALSE)</f>
        <v>0</v>
      </c>
      <c r="P1449">
        <f>VLOOKUP(B1449,[1]Arkusz5!$A$3:$Y$2185,15,FALSE)</f>
        <v>0</v>
      </c>
      <c r="Q1449">
        <f>VLOOKUP(B1449,[1]Arkusz5!$A$3:$Y$2185,16,FALSE)</f>
        <v>0</v>
      </c>
      <c r="R1449">
        <f>VLOOKUP(B1449,[1]Arkusz5!$A$3:$Y$2185,17,FALSE)</f>
        <v>0</v>
      </c>
      <c r="S1449" t="str">
        <f>VLOOKUP(B1449,[1]Arkusz5!$A$3:$Y$2185,18,FALSE)</f>
        <v>Europa</v>
      </c>
      <c r="T1449" t="str">
        <f>VLOOKUP(B1449,[1]Arkusz5!$A$3:$Y$2185,19,FALSE)</f>
        <v>Polska</v>
      </c>
      <c r="U1449" t="str">
        <f>VLOOKUP(B1449,[1]Arkusz5!$A$3:$Y$2185,20,FALSE)</f>
        <v>wielkopolskie</v>
      </c>
      <c r="V1449" t="str">
        <f>VLOOKUP(B1449,[1]Arkusz5!$A$3:$Y$2185,21,FALSE)</f>
        <v>śremski</v>
      </c>
      <c r="W1449" t="str">
        <f>VLOOKUP(B1449,[1]Arkusz5!$A$3:$Y$2185,22,FALSE)</f>
        <v>Dolsk</v>
      </c>
      <c r="X1449" t="str">
        <f>VLOOKUP(B1449,[1]Arkusz5!$A$3:$Y$2185,23,FALSE)</f>
        <v>318.12 Wysoczyzna Kaliska</v>
      </c>
      <c r="Y1449" t="str">
        <f>VLOOKUP(B1449,[1]Arkusz5!$A$3:$Y$2185,24,FALSE)</f>
        <v>Continental Bio-geographical Region</v>
      </c>
      <c r="Z1449" t="str">
        <f>VLOOKUP(B1449,[1]Arkusz5!$A$3:$Y$2185,25,FALSE)</f>
        <v>Potentillo albae-Quercetum typicum</v>
      </c>
    </row>
    <row r="1450" spans="1:26" x14ac:dyDescent="0.25">
      <c r="A1450">
        <v>1449</v>
      </c>
      <c r="B1450" t="s">
        <v>8313</v>
      </c>
      <c r="C1450" t="str">
        <f>VLOOKUP(B1450,[1]Arkusz5!$A$3:$Y$2185,2,FALSE)</f>
        <v>52.702952</v>
      </c>
      <c r="D1450" t="str">
        <f>VLOOKUP(B1450,[1]Arkusz5!$A$3:$Y$2185,3,FALSE)</f>
        <v>16.527076</v>
      </c>
      <c r="E1450" t="str">
        <f>VLOOKUP(B1450,[1]Arkusz5!$A$3:$Y$2185,4,FALSE)</f>
        <v>33UXU04</v>
      </c>
      <c r="F1450" t="str">
        <f>VLOOKUP(B1450,[1]Arkusz5!$A$3:$Y$2185,5,FALSE)</f>
        <v>BC66</v>
      </c>
      <c r="G1450">
        <f>VLOOKUP(B1450,[1]Arkusz5!$A$3:$Y$2185,6,FALSE)</f>
        <v>0</v>
      </c>
      <c r="H1450">
        <f>VLOOKUP(B1450,[1]Arkusz5!$A$3:$Y$2185,7,FALSE)</f>
        <v>0</v>
      </c>
      <c r="I1450">
        <f>VLOOKUP(B1450,[1]Arkusz5!$A$3:$Y$2185,8,FALSE)</f>
        <v>0</v>
      </c>
      <c r="J1450">
        <f>VLOOKUP(B1450,[1]Arkusz5!$A$3:$Y$2185,9,FALSE)</f>
        <v>0</v>
      </c>
      <c r="K1450">
        <f>VLOOKUP(B1450,[1]Arkusz5!$A$3:$Y$2185,10,FALSE)</f>
        <v>0</v>
      </c>
      <c r="L1450">
        <f>VLOOKUP(B1450,[1]Arkusz5!$A$3:$Y$2185,11,FALSE)</f>
        <v>0</v>
      </c>
      <c r="M1450">
        <f>VLOOKUP(B1450,[1]Arkusz5!$A$3:$Y$2185,12,FALSE)</f>
        <v>0</v>
      </c>
      <c r="N1450">
        <f>VLOOKUP(B1450,[1]Arkusz5!$A$3:$Y$2185,13,FALSE)</f>
        <v>0</v>
      </c>
      <c r="O1450">
        <f>VLOOKUP(B1450,[1]Arkusz5!$A$3:$Y$2185,14,FALSE)</f>
        <v>0</v>
      </c>
      <c r="P1450">
        <f>VLOOKUP(B1450,[1]Arkusz5!$A$3:$Y$2185,15,FALSE)</f>
        <v>0</v>
      </c>
      <c r="Q1450">
        <f>VLOOKUP(B1450,[1]Arkusz5!$A$3:$Y$2185,16,FALSE)</f>
        <v>0</v>
      </c>
      <c r="R1450">
        <f>VLOOKUP(B1450,[1]Arkusz5!$A$3:$Y$2185,17,FALSE)</f>
        <v>0</v>
      </c>
      <c r="S1450" t="str">
        <f>VLOOKUP(B1450,[1]Arkusz5!$A$3:$Y$2185,18,FALSE)</f>
        <v>Europa</v>
      </c>
      <c r="T1450" t="str">
        <f>VLOOKUP(B1450,[1]Arkusz5!$A$3:$Y$2185,19,FALSE)</f>
        <v>Polska</v>
      </c>
      <c r="U1450" t="str">
        <f>VLOOKUP(B1450,[1]Arkusz5!$A$3:$Y$2185,20,FALSE)</f>
        <v>wielkopolskie</v>
      </c>
      <c r="V1450" t="str">
        <f>VLOOKUP(B1450,[1]Arkusz5!$A$3:$Y$2185,21,FALSE)</f>
        <v>szamotulski</v>
      </c>
      <c r="W1450" t="str">
        <f>VLOOKUP(B1450,[1]Arkusz5!$A$3:$Y$2185,22,FALSE)</f>
        <v>Obrzycko</v>
      </c>
      <c r="X1450" t="str">
        <f>VLOOKUP(B1450,[1]Arkusz5!$A$3:$Y$2185,23,FALSE)</f>
        <v>315.33 Kotlina Gorzowska</v>
      </c>
      <c r="Y1450" t="str">
        <f>VLOOKUP(B1450,[1]Arkusz5!$A$3:$Y$2185,24,FALSE)</f>
        <v>Continental Bio-geographical Region</v>
      </c>
      <c r="Z1450" t="str">
        <f>VLOOKUP(B1450,[1]Arkusz5!$A$3:$Y$2185,25,FALSE)</f>
        <v>Pino-Quercetum (=Querco-Pinetum + Serratulo-Pinetum)</v>
      </c>
    </row>
    <row r="1451" spans="1:26" x14ac:dyDescent="0.25">
      <c r="A1451">
        <v>1450</v>
      </c>
      <c r="B1451" t="s">
        <v>8318</v>
      </c>
      <c r="C1451" t="str">
        <f>VLOOKUP(B1451,[1]Arkusz5!$A$3:$Y$2185,2,FALSE)</f>
        <v>52.024346</v>
      </c>
      <c r="D1451" t="str">
        <f>VLOOKUP(B1451,[1]Arkusz5!$A$3:$Y$2185,3,FALSE)</f>
        <v>16.917539</v>
      </c>
      <c r="E1451" t="str">
        <f>VLOOKUP(B1451,[1]Arkusz5!$A$3:$Y$2185,4,FALSE)</f>
        <v>33UXT36</v>
      </c>
      <c r="F1451" t="str">
        <f>VLOOKUP(B1451,[1]Arkusz5!$A$3:$Y$2185,5,FALSE)</f>
        <v>BD48</v>
      </c>
      <c r="G1451">
        <f>VLOOKUP(B1451,[1]Arkusz5!$A$3:$Y$2185,6,FALSE)</f>
        <v>0</v>
      </c>
      <c r="H1451">
        <f>VLOOKUP(B1451,[1]Arkusz5!$A$3:$Y$2185,7,FALSE)</f>
        <v>0</v>
      </c>
      <c r="I1451">
        <f>VLOOKUP(B1451,[1]Arkusz5!$A$3:$Y$2185,8,FALSE)</f>
        <v>0</v>
      </c>
      <c r="J1451">
        <f>VLOOKUP(B1451,[1]Arkusz5!$A$3:$Y$2185,9,FALSE)</f>
        <v>0</v>
      </c>
      <c r="K1451">
        <f>VLOOKUP(B1451,[1]Arkusz5!$A$3:$Y$2185,10,FALSE)</f>
        <v>0</v>
      </c>
      <c r="L1451">
        <f>VLOOKUP(B1451,[1]Arkusz5!$A$3:$Y$2185,11,FALSE)</f>
        <v>0</v>
      </c>
      <c r="M1451">
        <f>VLOOKUP(B1451,[1]Arkusz5!$A$3:$Y$2185,12,FALSE)</f>
        <v>0</v>
      </c>
      <c r="N1451">
        <f>VLOOKUP(B1451,[1]Arkusz5!$A$3:$Y$2185,13,FALSE)</f>
        <v>0</v>
      </c>
      <c r="O1451">
        <f>VLOOKUP(B1451,[1]Arkusz5!$A$3:$Y$2185,14,FALSE)</f>
        <v>0</v>
      </c>
      <c r="P1451">
        <f>VLOOKUP(B1451,[1]Arkusz5!$A$3:$Y$2185,15,FALSE)</f>
        <v>0</v>
      </c>
      <c r="Q1451">
        <f>VLOOKUP(B1451,[1]Arkusz5!$A$3:$Y$2185,16,FALSE)</f>
        <v>0</v>
      </c>
      <c r="R1451">
        <f>VLOOKUP(B1451,[1]Arkusz5!$A$3:$Y$2185,17,FALSE)</f>
        <v>0</v>
      </c>
      <c r="S1451" t="str">
        <f>VLOOKUP(B1451,[1]Arkusz5!$A$3:$Y$2185,18,FALSE)</f>
        <v>Europa</v>
      </c>
      <c r="T1451" t="str">
        <f>VLOOKUP(B1451,[1]Arkusz5!$A$3:$Y$2185,19,FALSE)</f>
        <v>Polska</v>
      </c>
      <c r="U1451" t="str">
        <f>VLOOKUP(B1451,[1]Arkusz5!$A$3:$Y$2185,20,FALSE)</f>
        <v>wielkopolskie</v>
      </c>
      <c r="V1451" t="str">
        <f>VLOOKUP(B1451,[1]Arkusz5!$A$3:$Y$2185,21,FALSE)</f>
        <v>śremski</v>
      </c>
      <c r="W1451" t="str">
        <f>VLOOKUP(B1451,[1]Arkusz5!$A$3:$Y$2185,22,FALSE)</f>
        <v>Śrem</v>
      </c>
      <c r="X1451" t="str">
        <f>VLOOKUP(B1451,[1]Arkusz5!$A$3:$Y$2185,23,FALSE)</f>
        <v>315.82 Pojezierze Krzywińskie</v>
      </c>
      <c r="Y1451" t="str">
        <f>VLOOKUP(B1451,[1]Arkusz5!$A$3:$Y$2185,24,FALSE)</f>
        <v>Continental Bio-geographical Region</v>
      </c>
      <c r="Z1451" t="str">
        <f>VLOOKUP(B1451,[1]Arkusz5!$A$3:$Y$2185,25,FALSE)</f>
        <v>Fraxino-Alnetum (=Circaeo-Alnetum)</v>
      </c>
    </row>
    <row r="1452" spans="1:26" x14ac:dyDescent="0.25">
      <c r="A1452">
        <v>1451</v>
      </c>
      <c r="B1452" t="s">
        <v>8326</v>
      </c>
      <c r="C1452" t="str">
        <f>VLOOKUP(B1452,[1]Arkusz5!$A$3:$Y$2185,2,FALSE)</f>
        <v>51.978891</v>
      </c>
      <c r="D1452" t="str">
        <f>VLOOKUP(B1452,[1]Arkusz5!$A$3:$Y$2185,3,FALSE)</f>
        <v>17.11349</v>
      </c>
      <c r="E1452" t="str">
        <f>VLOOKUP(B1452,[1]Arkusz5!$A$3:$Y$2185,4,FALSE)</f>
        <v>33UXT46</v>
      </c>
      <c r="F1452" t="str">
        <f>VLOOKUP(B1452,[1]Arkusz5!$A$3:$Y$2185,5,FALSE)</f>
        <v>CD50</v>
      </c>
      <c r="G1452">
        <f>VLOOKUP(B1452,[1]Arkusz5!$A$3:$Y$2185,6,FALSE)</f>
        <v>0</v>
      </c>
      <c r="H1452">
        <f>VLOOKUP(B1452,[1]Arkusz5!$A$3:$Y$2185,7,FALSE)</f>
        <v>0</v>
      </c>
      <c r="I1452">
        <f>VLOOKUP(B1452,[1]Arkusz5!$A$3:$Y$2185,8,FALSE)</f>
        <v>0</v>
      </c>
      <c r="J1452">
        <f>VLOOKUP(B1452,[1]Arkusz5!$A$3:$Y$2185,9,FALSE)</f>
        <v>0</v>
      </c>
      <c r="K1452">
        <f>VLOOKUP(B1452,[1]Arkusz5!$A$3:$Y$2185,10,FALSE)</f>
        <v>0</v>
      </c>
      <c r="L1452">
        <f>VLOOKUP(B1452,[1]Arkusz5!$A$3:$Y$2185,11,FALSE)</f>
        <v>0</v>
      </c>
      <c r="M1452">
        <f>VLOOKUP(B1452,[1]Arkusz5!$A$3:$Y$2185,12,FALSE)</f>
        <v>0</v>
      </c>
      <c r="N1452">
        <f>VLOOKUP(B1452,[1]Arkusz5!$A$3:$Y$2185,13,FALSE)</f>
        <v>0</v>
      </c>
      <c r="O1452">
        <f>VLOOKUP(B1452,[1]Arkusz5!$A$3:$Y$2185,14,FALSE)</f>
        <v>0</v>
      </c>
      <c r="P1452">
        <f>VLOOKUP(B1452,[1]Arkusz5!$A$3:$Y$2185,15,FALSE)</f>
        <v>0</v>
      </c>
      <c r="Q1452">
        <f>VLOOKUP(B1452,[1]Arkusz5!$A$3:$Y$2185,16,FALSE)</f>
        <v>0</v>
      </c>
      <c r="R1452">
        <f>VLOOKUP(B1452,[1]Arkusz5!$A$3:$Y$2185,17,FALSE)</f>
        <v>0</v>
      </c>
      <c r="S1452" t="str">
        <f>VLOOKUP(B1452,[1]Arkusz5!$A$3:$Y$2185,18,FALSE)</f>
        <v>Europa</v>
      </c>
      <c r="T1452" t="str">
        <f>VLOOKUP(B1452,[1]Arkusz5!$A$3:$Y$2185,19,FALSE)</f>
        <v>Polska</v>
      </c>
      <c r="U1452" t="str">
        <f>VLOOKUP(B1452,[1]Arkusz5!$A$3:$Y$2185,20,FALSE)</f>
        <v>wielkopolskie</v>
      </c>
      <c r="V1452" t="str">
        <f>VLOOKUP(B1452,[1]Arkusz5!$A$3:$Y$2185,21,FALSE)</f>
        <v>śremski</v>
      </c>
      <c r="W1452" t="str">
        <f>VLOOKUP(B1452,[1]Arkusz5!$A$3:$Y$2185,22,FALSE)</f>
        <v>Dolsk</v>
      </c>
      <c r="X1452" t="str">
        <f>VLOOKUP(B1452,[1]Arkusz5!$A$3:$Y$2185,23,FALSE)</f>
        <v>315.84 Wał Żerkowski</v>
      </c>
      <c r="Y1452" t="str">
        <f>VLOOKUP(B1452,[1]Arkusz5!$A$3:$Y$2185,24,FALSE)</f>
        <v>Continental Bio-geographical Region</v>
      </c>
      <c r="Z1452" t="str">
        <f>VLOOKUP(B1452,[1]Arkusz5!$A$3:$Y$2185,25,FALSE)</f>
        <v>Galio-Carpinetum</v>
      </c>
    </row>
    <row r="1453" spans="1:26" x14ac:dyDescent="0.25">
      <c r="A1453">
        <v>1452</v>
      </c>
      <c r="B1453" t="s">
        <v>8333</v>
      </c>
      <c r="C1453" t="str">
        <f>VLOOKUP(B1453,[1]Arkusz5!$A$3:$Y$2185,2,FALSE)</f>
        <v>51.978891</v>
      </c>
      <c r="D1453" t="str">
        <f>VLOOKUP(B1453,[1]Arkusz5!$A$3:$Y$2185,3,FALSE)</f>
        <v>17.11349</v>
      </c>
      <c r="E1453" t="str">
        <f>VLOOKUP(B1453,[1]Arkusz5!$A$3:$Y$2185,4,FALSE)</f>
        <v>33UXT46</v>
      </c>
      <c r="F1453" t="str">
        <f>VLOOKUP(B1453,[1]Arkusz5!$A$3:$Y$2185,5,FALSE)</f>
        <v>CD50</v>
      </c>
      <c r="G1453">
        <f>VLOOKUP(B1453,[1]Arkusz5!$A$3:$Y$2185,6,FALSE)</f>
        <v>0</v>
      </c>
      <c r="H1453">
        <f>VLOOKUP(B1453,[1]Arkusz5!$A$3:$Y$2185,7,FALSE)</f>
        <v>0</v>
      </c>
      <c r="I1453">
        <f>VLOOKUP(B1453,[1]Arkusz5!$A$3:$Y$2185,8,FALSE)</f>
        <v>0</v>
      </c>
      <c r="J1453">
        <f>VLOOKUP(B1453,[1]Arkusz5!$A$3:$Y$2185,9,FALSE)</f>
        <v>0</v>
      </c>
      <c r="K1453">
        <f>VLOOKUP(B1453,[1]Arkusz5!$A$3:$Y$2185,10,FALSE)</f>
        <v>0</v>
      </c>
      <c r="L1453">
        <f>VLOOKUP(B1453,[1]Arkusz5!$A$3:$Y$2185,11,FALSE)</f>
        <v>0</v>
      </c>
      <c r="M1453">
        <f>VLOOKUP(B1453,[1]Arkusz5!$A$3:$Y$2185,12,FALSE)</f>
        <v>0</v>
      </c>
      <c r="N1453">
        <f>VLOOKUP(B1453,[1]Arkusz5!$A$3:$Y$2185,13,FALSE)</f>
        <v>0</v>
      </c>
      <c r="O1453">
        <f>VLOOKUP(B1453,[1]Arkusz5!$A$3:$Y$2185,14,FALSE)</f>
        <v>0</v>
      </c>
      <c r="P1453">
        <f>VLOOKUP(B1453,[1]Arkusz5!$A$3:$Y$2185,15,FALSE)</f>
        <v>0</v>
      </c>
      <c r="Q1453">
        <f>VLOOKUP(B1453,[1]Arkusz5!$A$3:$Y$2185,16,FALSE)</f>
        <v>0</v>
      </c>
      <c r="R1453">
        <f>VLOOKUP(B1453,[1]Arkusz5!$A$3:$Y$2185,17,FALSE)</f>
        <v>0</v>
      </c>
      <c r="S1453" t="str">
        <f>VLOOKUP(B1453,[1]Arkusz5!$A$3:$Y$2185,18,FALSE)</f>
        <v>Europa</v>
      </c>
      <c r="T1453" t="str">
        <f>VLOOKUP(B1453,[1]Arkusz5!$A$3:$Y$2185,19,FALSE)</f>
        <v>Polska</v>
      </c>
      <c r="U1453" t="str">
        <f>VLOOKUP(B1453,[1]Arkusz5!$A$3:$Y$2185,20,FALSE)</f>
        <v>wielkopolskie</v>
      </c>
      <c r="V1453" t="str">
        <f>VLOOKUP(B1453,[1]Arkusz5!$A$3:$Y$2185,21,FALSE)</f>
        <v>śremski</v>
      </c>
      <c r="W1453" t="str">
        <f>VLOOKUP(B1453,[1]Arkusz5!$A$3:$Y$2185,22,FALSE)</f>
        <v>Dolsk</v>
      </c>
      <c r="X1453" t="str">
        <f>VLOOKUP(B1453,[1]Arkusz5!$A$3:$Y$2185,23,FALSE)</f>
        <v>315.84 Wał Żerkowski</v>
      </c>
      <c r="Y1453" t="str">
        <f>VLOOKUP(B1453,[1]Arkusz5!$A$3:$Y$2185,24,FALSE)</f>
        <v>Continental Bio-geographical Region</v>
      </c>
      <c r="Z1453" t="str">
        <f>VLOOKUP(B1453,[1]Arkusz5!$A$3:$Y$2185,25,FALSE)</f>
        <v>Galio-Carpinetum</v>
      </c>
    </row>
    <row r="1454" spans="1:26" x14ac:dyDescent="0.25">
      <c r="A1454">
        <v>1453</v>
      </c>
      <c r="B1454" t="s">
        <v>8334</v>
      </c>
      <c r="C1454" t="str">
        <f>VLOOKUP(B1454,[1]Arkusz5!$A$3:$Y$2185,2,FALSE)</f>
        <v>52.066735</v>
      </c>
      <c r="D1454" t="str">
        <f>VLOOKUP(B1454,[1]Arkusz5!$A$3:$Y$2185,3,FALSE)</f>
        <v>17.130046</v>
      </c>
      <c r="E1454" t="str">
        <f>VLOOKUP(B1454,[1]Arkusz5!$A$3:$Y$2185,4,FALSE)</f>
        <v>33UXT47</v>
      </c>
      <c r="F1454" t="str">
        <f>VLOOKUP(B1454,[1]Arkusz5!$A$3:$Y$2185,5,FALSE)</f>
        <v>CD40</v>
      </c>
      <c r="G1454">
        <f>VLOOKUP(B1454,[1]Arkusz5!$A$3:$Y$2185,6,FALSE)</f>
        <v>0</v>
      </c>
      <c r="H1454">
        <f>VLOOKUP(B1454,[1]Arkusz5!$A$3:$Y$2185,7,FALSE)</f>
        <v>0</v>
      </c>
      <c r="I1454">
        <f>VLOOKUP(B1454,[1]Arkusz5!$A$3:$Y$2185,8,FALSE)</f>
        <v>0</v>
      </c>
      <c r="J1454">
        <f>VLOOKUP(B1454,[1]Arkusz5!$A$3:$Y$2185,9,FALSE)</f>
        <v>0</v>
      </c>
      <c r="K1454">
        <f>VLOOKUP(B1454,[1]Arkusz5!$A$3:$Y$2185,10,FALSE)</f>
        <v>0</v>
      </c>
      <c r="L1454">
        <f>VLOOKUP(B1454,[1]Arkusz5!$A$3:$Y$2185,11,FALSE)</f>
        <v>0</v>
      </c>
      <c r="M1454">
        <f>VLOOKUP(B1454,[1]Arkusz5!$A$3:$Y$2185,12,FALSE)</f>
        <v>0</v>
      </c>
      <c r="N1454">
        <f>VLOOKUP(B1454,[1]Arkusz5!$A$3:$Y$2185,13,FALSE)</f>
        <v>0</v>
      </c>
      <c r="O1454">
        <f>VLOOKUP(B1454,[1]Arkusz5!$A$3:$Y$2185,14,FALSE)</f>
        <v>0</v>
      </c>
      <c r="P1454">
        <f>VLOOKUP(B1454,[1]Arkusz5!$A$3:$Y$2185,15,FALSE)</f>
        <v>0</v>
      </c>
      <c r="Q1454">
        <f>VLOOKUP(B1454,[1]Arkusz5!$A$3:$Y$2185,16,FALSE)</f>
        <v>0</v>
      </c>
      <c r="R1454">
        <f>VLOOKUP(B1454,[1]Arkusz5!$A$3:$Y$2185,17,FALSE)</f>
        <v>0</v>
      </c>
      <c r="S1454" t="str">
        <f>VLOOKUP(B1454,[1]Arkusz5!$A$3:$Y$2185,18,FALSE)</f>
        <v>Europa</v>
      </c>
      <c r="T1454" t="str">
        <f>VLOOKUP(B1454,[1]Arkusz5!$A$3:$Y$2185,19,FALSE)</f>
        <v>Polska</v>
      </c>
      <c r="U1454" t="str">
        <f>VLOOKUP(B1454,[1]Arkusz5!$A$3:$Y$2185,20,FALSE)</f>
        <v>wielkopolskie</v>
      </c>
      <c r="V1454" t="str">
        <f>VLOOKUP(B1454,[1]Arkusz5!$A$3:$Y$2185,21,FALSE)</f>
        <v>śremski</v>
      </c>
      <c r="W1454" t="str">
        <f>VLOOKUP(B1454,[1]Arkusz5!$A$3:$Y$2185,22,FALSE)</f>
        <v>Książ Wielkopolski</v>
      </c>
      <c r="X1454" t="str">
        <f>VLOOKUP(B1454,[1]Arkusz5!$A$3:$Y$2185,23,FALSE)</f>
        <v>315.64 Kotlina Śremska</v>
      </c>
      <c r="Y1454" t="str">
        <f>VLOOKUP(B1454,[1]Arkusz5!$A$3:$Y$2185,24,FALSE)</f>
        <v>Continental Bio-geographical Region</v>
      </c>
      <c r="Z1454" t="str">
        <f>VLOOKUP(B1454,[1]Arkusz5!$A$3:$Y$2185,25,FALSE)</f>
        <v>Galio-Carpinetum</v>
      </c>
    </row>
    <row r="1455" spans="1:26" x14ac:dyDescent="0.25">
      <c r="A1455">
        <v>1454</v>
      </c>
      <c r="B1455" t="s">
        <v>8343</v>
      </c>
      <c r="C1455" t="str">
        <f>VLOOKUP(B1455,[1]Arkusz5!$A$3:$Y$2185,2,FALSE)</f>
        <v>52.0516</v>
      </c>
      <c r="D1455" t="str">
        <f>VLOOKUP(B1455,[1]Arkusz5!$A$3:$Y$2185,3,FALSE)</f>
        <v>17.1923</v>
      </c>
      <c r="E1455" t="str">
        <f>VLOOKUP(B1455,[1]Arkusz5!$A$3:$Y$2185,4,FALSE)</f>
        <v>33UXT56</v>
      </c>
      <c r="F1455" t="str">
        <f>VLOOKUP(B1455,[1]Arkusz5!$A$3:$Y$2185,5,FALSE)</f>
        <v>CD40</v>
      </c>
      <c r="G1455">
        <f>VLOOKUP(B1455,[1]Arkusz5!$A$3:$Y$2185,6,FALSE)</f>
        <v>0</v>
      </c>
      <c r="H1455">
        <f>VLOOKUP(B1455,[1]Arkusz5!$A$3:$Y$2185,7,FALSE)</f>
        <v>0</v>
      </c>
      <c r="I1455">
        <f>VLOOKUP(B1455,[1]Arkusz5!$A$3:$Y$2185,8,FALSE)</f>
        <v>0</v>
      </c>
      <c r="J1455">
        <f>VLOOKUP(B1455,[1]Arkusz5!$A$3:$Y$2185,9,FALSE)</f>
        <v>0</v>
      </c>
      <c r="K1455">
        <f>VLOOKUP(B1455,[1]Arkusz5!$A$3:$Y$2185,10,FALSE)</f>
        <v>0</v>
      </c>
      <c r="L1455">
        <f>VLOOKUP(B1455,[1]Arkusz5!$A$3:$Y$2185,11,FALSE)</f>
        <v>0</v>
      </c>
      <c r="M1455">
        <f>VLOOKUP(B1455,[1]Arkusz5!$A$3:$Y$2185,12,FALSE)</f>
        <v>0</v>
      </c>
      <c r="N1455">
        <f>VLOOKUP(B1455,[1]Arkusz5!$A$3:$Y$2185,13,FALSE)</f>
        <v>0</v>
      </c>
      <c r="O1455">
        <f>VLOOKUP(B1455,[1]Arkusz5!$A$3:$Y$2185,14,FALSE)</f>
        <v>0</v>
      </c>
      <c r="P1455">
        <f>VLOOKUP(B1455,[1]Arkusz5!$A$3:$Y$2185,15,FALSE)</f>
        <v>0</v>
      </c>
      <c r="Q1455">
        <f>VLOOKUP(B1455,[1]Arkusz5!$A$3:$Y$2185,16,FALSE)</f>
        <v>0</v>
      </c>
      <c r="R1455">
        <f>VLOOKUP(B1455,[1]Arkusz5!$A$3:$Y$2185,17,FALSE)</f>
        <v>0</v>
      </c>
      <c r="S1455" t="str">
        <f>VLOOKUP(B1455,[1]Arkusz5!$A$3:$Y$2185,18,FALSE)</f>
        <v>Europa</v>
      </c>
      <c r="T1455" t="str">
        <f>VLOOKUP(B1455,[1]Arkusz5!$A$3:$Y$2185,19,FALSE)</f>
        <v>Polska</v>
      </c>
      <c r="U1455" t="str">
        <f>VLOOKUP(B1455,[1]Arkusz5!$A$3:$Y$2185,20,FALSE)</f>
        <v>wielkopolskie</v>
      </c>
      <c r="V1455" t="str">
        <f>VLOOKUP(B1455,[1]Arkusz5!$A$3:$Y$2185,21,FALSE)</f>
        <v>śremski</v>
      </c>
      <c r="W1455" t="str">
        <f>VLOOKUP(B1455,[1]Arkusz5!$A$3:$Y$2185,22,FALSE)</f>
        <v>Książ Wielkopolski</v>
      </c>
      <c r="X1455" t="str">
        <f>VLOOKUP(B1455,[1]Arkusz5!$A$3:$Y$2185,23,FALSE)</f>
        <v>315.84 Wał Żerkowski</v>
      </c>
      <c r="Y1455" t="str">
        <f>VLOOKUP(B1455,[1]Arkusz5!$A$3:$Y$2185,24,FALSE)</f>
        <v>Continental Bio-geographical Region</v>
      </c>
      <c r="Z1455" t="str">
        <f>VLOOKUP(B1455,[1]Arkusz5!$A$3:$Y$2185,25,FALSE)</f>
        <v>Fraxino-Alnetum (=Circaeo-Alnetum)</v>
      </c>
    </row>
    <row r="1456" spans="1:26" x14ac:dyDescent="0.25">
      <c r="A1456">
        <v>1455</v>
      </c>
      <c r="B1456" t="s">
        <v>8352</v>
      </c>
      <c r="C1456" t="str">
        <f>VLOOKUP(B1456,[1]Arkusz5!$A$3:$Y$2185,2,FALSE)</f>
        <v>52.42231</v>
      </c>
      <c r="D1456" t="str">
        <f>VLOOKUP(B1456,[1]Arkusz5!$A$3:$Y$2185,3,FALSE)</f>
        <v>18.35554</v>
      </c>
      <c r="E1456" t="str">
        <f>VLOOKUP(B1456,[1]Arkusz5!$A$3:$Y$2185,4,FALSE)</f>
        <v>34UCD21</v>
      </c>
      <c r="F1456" t="str">
        <f>VLOOKUP(B1456,[1]Arkusz5!$A$3:$Y$2185,5,FALSE)</f>
        <v>CD08</v>
      </c>
      <c r="G1456">
        <f>VLOOKUP(B1456,[1]Arkusz5!$A$3:$Y$2185,6,FALSE)</f>
        <v>0</v>
      </c>
      <c r="H1456">
        <f>VLOOKUP(B1456,[1]Arkusz5!$A$3:$Y$2185,7,FALSE)</f>
        <v>0</v>
      </c>
      <c r="I1456">
        <f>VLOOKUP(B1456,[1]Arkusz5!$A$3:$Y$2185,8,FALSE)</f>
        <v>0</v>
      </c>
      <c r="J1456">
        <f>VLOOKUP(B1456,[1]Arkusz5!$A$3:$Y$2185,9,FALSE)</f>
        <v>0</v>
      </c>
      <c r="K1456">
        <f>VLOOKUP(B1456,[1]Arkusz5!$A$3:$Y$2185,10,FALSE)</f>
        <v>0</v>
      </c>
      <c r="L1456">
        <f>VLOOKUP(B1456,[1]Arkusz5!$A$3:$Y$2185,11,FALSE)</f>
        <v>0</v>
      </c>
      <c r="M1456">
        <f>VLOOKUP(B1456,[1]Arkusz5!$A$3:$Y$2185,12,FALSE)</f>
        <v>0</v>
      </c>
      <c r="N1456" t="str">
        <f>VLOOKUP(B1456,[1]Arkusz5!$A$3:$Y$2185,13,FALSE)</f>
        <v>Goplańsko-Kujawski</v>
      </c>
      <c r="O1456">
        <f>VLOOKUP(B1456,[1]Arkusz5!$A$3:$Y$2185,14,FALSE)</f>
        <v>0</v>
      </c>
      <c r="P1456">
        <f>VLOOKUP(B1456,[1]Arkusz5!$A$3:$Y$2185,15,FALSE)</f>
        <v>0</v>
      </c>
      <c r="Q1456">
        <f>VLOOKUP(B1456,[1]Arkusz5!$A$3:$Y$2185,16,FALSE)</f>
        <v>0</v>
      </c>
      <c r="R1456">
        <f>VLOOKUP(B1456,[1]Arkusz5!$A$3:$Y$2185,17,FALSE)</f>
        <v>0</v>
      </c>
      <c r="S1456" t="str">
        <f>VLOOKUP(B1456,[1]Arkusz5!$A$3:$Y$2185,18,FALSE)</f>
        <v>Europa</v>
      </c>
      <c r="T1456" t="str">
        <f>VLOOKUP(B1456,[1]Arkusz5!$A$3:$Y$2185,19,FALSE)</f>
        <v>Polska</v>
      </c>
      <c r="U1456" t="str">
        <f>VLOOKUP(B1456,[1]Arkusz5!$A$3:$Y$2185,20,FALSE)</f>
        <v>wielkopolskie</v>
      </c>
      <c r="V1456" t="str">
        <f>VLOOKUP(B1456,[1]Arkusz5!$A$3:$Y$2185,21,FALSE)</f>
        <v>koniński</v>
      </c>
      <c r="W1456" t="str">
        <f>VLOOKUP(B1456,[1]Arkusz5!$A$3:$Y$2185,22,FALSE)</f>
        <v>Skulsk</v>
      </c>
      <c r="X1456" t="str">
        <f>VLOOKUP(B1456,[1]Arkusz5!$A$3:$Y$2185,23,FALSE)</f>
        <v>315.57 Pojezierze Kujawskie</v>
      </c>
      <c r="Y1456" t="str">
        <f>VLOOKUP(B1456,[1]Arkusz5!$A$3:$Y$2185,24,FALSE)</f>
        <v>Continental Bio-geographical Region</v>
      </c>
      <c r="Z1456" t="str">
        <f>VLOOKUP(B1456,[1]Arkusz5!$A$3:$Y$2185,25,FALSE)</f>
        <v>Galio-Carpinetum</v>
      </c>
    </row>
    <row r="1457" spans="1:26" x14ac:dyDescent="0.25">
      <c r="A1457">
        <v>1456</v>
      </c>
      <c r="B1457" t="s">
        <v>8361</v>
      </c>
      <c r="C1457" t="str">
        <f>VLOOKUP(B1457,[1]Arkusz5!$A$3:$Y$2185,2,FALSE)</f>
        <v>52.464726</v>
      </c>
      <c r="D1457" t="str">
        <f>VLOOKUP(B1457,[1]Arkusz5!$A$3:$Y$2185,3,FALSE)</f>
        <v>17.856368</v>
      </c>
      <c r="E1457" t="str">
        <f>VLOOKUP(B1457,[1]Arkusz5!$A$3:$Y$2185,4,FALSE)</f>
        <v>33UXU91</v>
      </c>
      <c r="F1457" t="str">
        <f>VLOOKUP(B1457,[1]Arkusz5!$A$3:$Y$2185,5,FALSE)</f>
        <v>CC95</v>
      </c>
      <c r="G1457">
        <f>VLOOKUP(B1457,[1]Arkusz5!$A$3:$Y$2185,6,FALSE)</f>
        <v>0</v>
      </c>
      <c r="H1457">
        <f>VLOOKUP(B1457,[1]Arkusz5!$A$3:$Y$2185,7,FALSE)</f>
        <v>0</v>
      </c>
      <c r="I1457">
        <f>VLOOKUP(B1457,[1]Arkusz5!$A$3:$Y$2185,8,FALSE)</f>
        <v>0</v>
      </c>
      <c r="J1457">
        <f>VLOOKUP(B1457,[1]Arkusz5!$A$3:$Y$2185,9,FALSE)</f>
        <v>0</v>
      </c>
      <c r="K1457" t="str">
        <f>VLOOKUP(B1457,[1]Arkusz5!$A$3:$Y$2185,10,FALSE)</f>
        <v>Powidzki Park Krajobrazowy</v>
      </c>
      <c r="L1457">
        <f>VLOOKUP(B1457,[1]Arkusz5!$A$3:$Y$2185,11,FALSE)</f>
        <v>0</v>
      </c>
      <c r="M1457">
        <f>VLOOKUP(B1457,[1]Arkusz5!$A$3:$Y$2185,12,FALSE)</f>
        <v>0</v>
      </c>
      <c r="N1457" t="str">
        <f>VLOOKUP(B1457,[1]Arkusz5!$A$3:$Y$2185,13,FALSE)</f>
        <v>Powidzko-Bieniszewski</v>
      </c>
      <c r="O1457">
        <f>VLOOKUP(B1457,[1]Arkusz5!$A$3:$Y$2185,14,FALSE)</f>
        <v>0</v>
      </c>
      <c r="P1457">
        <f>VLOOKUP(B1457,[1]Arkusz5!$A$3:$Y$2185,15,FALSE)</f>
        <v>0</v>
      </c>
      <c r="Q1457">
        <f>VLOOKUP(B1457,[1]Arkusz5!$A$3:$Y$2185,16,FALSE)</f>
        <v>0</v>
      </c>
      <c r="R1457">
        <f>VLOOKUP(B1457,[1]Arkusz5!$A$3:$Y$2185,17,FALSE)</f>
        <v>0</v>
      </c>
      <c r="S1457" t="str">
        <f>VLOOKUP(B1457,[1]Arkusz5!$A$3:$Y$2185,18,FALSE)</f>
        <v>Europa</v>
      </c>
      <c r="T1457" t="str">
        <f>VLOOKUP(B1457,[1]Arkusz5!$A$3:$Y$2185,19,FALSE)</f>
        <v>Polska</v>
      </c>
      <c r="U1457" t="str">
        <f>VLOOKUP(B1457,[1]Arkusz5!$A$3:$Y$2185,20,FALSE)</f>
        <v>wielkopolskie</v>
      </c>
      <c r="V1457" t="str">
        <f>VLOOKUP(B1457,[1]Arkusz5!$A$3:$Y$2185,21,FALSE)</f>
        <v>gnieźnieński</v>
      </c>
      <c r="W1457" t="str">
        <f>VLOOKUP(B1457,[1]Arkusz5!$A$3:$Y$2185,22,FALSE)</f>
        <v>Witkowo</v>
      </c>
      <c r="X1457" t="str">
        <f>VLOOKUP(B1457,[1]Arkusz5!$A$3:$Y$2185,23,FALSE)</f>
        <v>315.56 Równina Wrzesińska</v>
      </c>
      <c r="Y1457" t="str">
        <f>VLOOKUP(B1457,[1]Arkusz5!$A$3:$Y$2185,24,FALSE)</f>
        <v>Continental Bio-geographical Region</v>
      </c>
      <c r="Z1457" t="str">
        <f>VLOOKUP(B1457,[1]Arkusz5!$A$3:$Y$2185,25,FALSE)</f>
        <v>Galio-Carpinetum</v>
      </c>
    </row>
    <row r="1458" spans="1:26" x14ac:dyDescent="0.25">
      <c r="A1458">
        <v>1457</v>
      </c>
      <c r="B1458" t="s">
        <v>8367</v>
      </c>
      <c r="C1458" t="str">
        <f>VLOOKUP(B1458,[1]Arkusz5!$A$3:$Y$2185,2,FALSE)</f>
        <v>51.757588</v>
      </c>
      <c r="D1458" t="str">
        <f>VLOOKUP(B1458,[1]Arkusz5!$A$3:$Y$2185,3,FALSE)</f>
        <v>16.617185</v>
      </c>
      <c r="E1458" t="str">
        <f>VLOOKUP(B1458,[1]Arkusz5!$A$3:$Y$2185,4,FALSE)</f>
        <v>33UXT13</v>
      </c>
      <c r="F1458" t="str">
        <f>VLOOKUP(B1458,[1]Arkusz5!$A$3:$Y$2185,5,FALSE)</f>
        <v>BD76</v>
      </c>
      <c r="G1458">
        <f>VLOOKUP(B1458,[1]Arkusz5!$A$3:$Y$2185,6,FALSE)</f>
        <v>0</v>
      </c>
      <c r="H1458">
        <f>VLOOKUP(B1458,[1]Arkusz5!$A$3:$Y$2185,7,FALSE)</f>
        <v>0</v>
      </c>
      <c r="I1458">
        <f>VLOOKUP(B1458,[1]Arkusz5!$A$3:$Y$2185,8,FALSE)</f>
        <v>0</v>
      </c>
      <c r="J1458">
        <f>VLOOKUP(B1458,[1]Arkusz5!$A$3:$Y$2185,9,FALSE)</f>
        <v>0</v>
      </c>
      <c r="K1458">
        <f>VLOOKUP(B1458,[1]Arkusz5!$A$3:$Y$2185,10,FALSE)</f>
        <v>0</v>
      </c>
      <c r="L1458">
        <f>VLOOKUP(B1458,[1]Arkusz5!$A$3:$Y$2185,11,FALSE)</f>
        <v>0</v>
      </c>
      <c r="M1458">
        <f>VLOOKUP(B1458,[1]Arkusz5!$A$3:$Y$2185,12,FALSE)</f>
        <v>0</v>
      </c>
      <c r="N1458" t="str">
        <f>VLOOKUP(B1458,[1]Arkusz5!$A$3:$Y$2185,13,FALSE)</f>
        <v>Krzywińsko-Osiecki wraz z zadrzewieniami generała Dezyderego Chłapowskiego i kompleksem leśnym Osieczna-Góra</v>
      </c>
      <c r="O1458">
        <f>VLOOKUP(B1458,[1]Arkusz5!$A$3:$Y$2185,14,FALSE)</f>
        <v>0</v>
      </c>
      <c r="P1458">
        <f>VLOOKUP(B1458,[1]Arkusz5!$A$3:$Y$2185,15,FALSE)</f>
        <v>0</v>
      </c>
      <c r="Q1458">
        <f>VLOOKUP(B1458,[1]Arkusz5!$A$3:$Y$2185,16,FALSE)</f>
        <v>0</v>
      </c>
      <c r="R1458">
        <f>VLOOKUP(B1458,[1]Arkusz5!$A$3:$Y$2185,17,FALSE)</f>
        <v>0</v>
      </c>
      <c r="S1458" t="str">
        <f>VLOOKUP(B1458,[1]Arkusz5!$A$3:$Y$2185,18,FALSE)</f>
        <v>Europa</v>
      </c>
      <c r="T1458" t="str">
        <f>VLOOKUP(B1458,[1]Arkusz5!$A$3:$Y$2185,19,FALSE)</f>
        <v>Polska</v>
      </c>
      <c r="U1458" t="str">
        <f>VLOOKUP(B1458,[1]Arkusz5!$A$3:$Y$2185,20,FALSE)</f>
        <v>wielkopolskie</v>
      </c>
      <c r="V1458" t="str">
        <f>VLOOKUP(B1458,[1]Arkusz5!$A$3:$Y$2185,21,FALSE)</f>
        <v>leszczyński</v>
      </c>
      <c r="W1458" t="str">
        <f>VLOOKUP(B1458,[1]Arkusz5!$A$3:$Y$2185,22,FALSE)</f>
        <v>Rydzyna</v>
      </c>
      <c r="X1458" t="str">
        <f>VLOOKUP(B1458,[1]Arkusz5!$A$3:$Y$2185,23,FALSE)</f>
        <v>318.11 Wysoczyzna Leszczyńska</v>
      </c>
      <c r="Y1458" t="str">
        <f>VLOOKUP(B1458,[1]Arkusz5!$A$3:$Y$2185,24,FALSE)</f>
        <v>Continental Bio-geographical Region</v>
      </c>
      <c r="Z1458" t="str">
        <f>VLOOKUP(B1458,[1]Arkusz5!$A$3:$Y$2185,25,FALSE)</f>
        <v>Pino-Quercetum (=Querco-Pinetum + Serratulo-Pinetum)</v>
      </c>
    </row>
    <row r="1459" spans="1:26" x14ac:dyDescent="0.25">
      <c r="A1459">
        <v>1458</v>
      </c>
      <c r="B1459" t="s">
        <v>8376</v>
      </c>
      <c r="C1459" t="str">
        <f>VLOOKUP(B1459,[1]Arkusz5!$A$3:$Y$2185,2,FALSE)</f>
        <v>52.28</v>
      </c>
      <c r="D1459" t="str">
        <f>VLOOKUP(B1459,[1]Arkusz5!$A$3:$Y$2185,3,FALSE)</f>
        <v>17.042267</v>
      </c>
      <c r="E1459" t="str">
        <f>VLOOKUP(B1459,[1]Arkusz5!$A$3:$Y$2185,4,FALSE)</f>
        <v>33UXT39</v>
      </c>
      <c r="F1459" t="str">
        <f>VLOOKUP(B1459,[1]Arkusz5!$A$3:$Y$2185,5,FALSE)</f>
        <v>BD19</v>
      </c>
      <c r="G1459">
        <f>VLOOKUP(B1459,[1]Arkusz5!$A$3:$Y$2185,6,FALSE)</f>
        <v>0</v>
      </c>
      <c r="H1459">
        <f>VLOOKUP(B1459,[1]Arkusz5!$A$3:$Y$2185,7,FALSE)</f>
        <v>0</v>
      </c>
      <c r="I1459">
        <f>VLOOKUP(B1459,[1]Arkusz5!$A$3:$Y$2185,8,FALSE)</f>
        <v>0</v>
      </c>
      <c r="J1459">
        <f>VLOOKUP(B1459,[1]Arkusz5!$A$3:$Y$2185,9,FALSE)</f>
        <v>0</v>
      </c>
      <c r="K1459">
        <f>VLOOKUP(B1459,[1]Arkusz5!$A$3:$Y$2185,10,FALSE)</f>
        <v>0</v>
      </c>
      <c r="L1459">
        <f>VLOOKUP(B1459,[1]Arkusz5!$A$3:$Y$2185,11,FALSE)</f>
        <v>0</v>
      </c>
      <c r="M1459">
        <f>VLOOKUP(B1459,[1]Arkusz5!$A$3:$Y$2185,12,FALSE)</f>
        <v>0</v>
      </c>
      <c r="N1459" t="str">
        <f>VLOOKUP(B1459,[1]Arkusz5!$A$3:$Y$2185,13,FALSE)</f>
        <v>Obszar Chronionego Krajobrazu w gminie Kórnik</v>
      </c>
      <c r="O1459">
        <f>VLOOKUP(B1459,[1]Arkusz5!$A$3:$Y$2185,14,FALSE)</f>
        <v>0</v>
      </c>
      <c r="P1459">
        <f>VLOOKUP(B1459,[1]Arkusz5!$A$3:$Y$2185,15,FALSE)</f>
        <v>0</v>
      </c>
      <c r="Q1459">
        <f>VLOOKUP(B1459,[1]Arkusz5!$A$3:$Y$2185,16,FALSE)</f>
        <v>0</v>
      </c>
      <c r="R1459">
        <f>VLOOKUP(B1459,[1]Arkusz5!$A$3:$Y$2185,17,FALSE)</f>
        <v>0</v>
      </c>
      <c r="S1459" t="str">
        <f>VLOOKUP(B1459,[1]Arkusz5!$A$3:$Y$2185,18,FALSE)</f>
        <v>Europa</v>
      </c>
      <c r="T1459" t="str">
        <f>VLOOKUP(B1459,[1]Arkusz5!$A$3:$Y$2185,19,FALSE)</f>
        <v>Polska</v>
      </c>
      <c r="U1459" t="str">
        <f>VLOOKUP(B1459,[1]Arkusz5!$A$3:$Y$2185,20,FALSE)</f>
        <v>wielkopolskie</v>
      </c>
      <c r="V1459" t="str">
        <f>VLOOKUP(B1459,[1]Arkusz5!$A$3:$Y$2185,21,FALSE)</f>
        <v>poznański</v>
      </c>
      <c r="W1459" t="str">
        <f>VLOOKUP(B1459,[1]Arkusz5!$A$3:$Y$2185,22,FALSE)</f>
        <v>Kórnik</v>
      </c>
      <c r="X1459" t="str">
        <f>VLOOKUP(B1459,[1]Arkusz5!$A$3:$Y$2185,23,FALSE)</f>
        <v>315.56 Równina Wrzesińska</v>
      </c>
      <c r="Y1459" t="str">
        <f>VLOOKUP(B1459,[1]Arkusz5!$A$3:$Y$2185,24,FALSE)</f>
        <v>Continental Bio-geographical Region</v>
      </c>
      <c r="Z1459" t="str">
        <f>VLOOKUP(B1459,[1]Arkusz5!$A$3:$Y$2185,25,FALSE)</f>
        <v>Leucobryo-Pinetum</v>
      </c>
    </row>
    <row r="1460" spans="1:26" x14ac:dyDescent="0.25">
      <c r="A1460">
        <v>1459</v>
      </c>
      <c r="B1460" t="s">
        <v>8382</v>
      </c>
      <c r="C1460" t="str">
        <f>VLOOKUP(B1460,[1]Arkusz5!$A$3:$Y$2185,2,FALSE)</f>
        <v>51.977805</v>
      </c>
      <c r="D1460" t="str">
        <f>VLOOKUP(B1460,[1]Arkusz5!$A$3:$Y$2185,3,FALSE)</f>
        <v>17.219287</v>
      </c>
      <c r="E1460" t="str">
        <f>VLOOKUP(B1460,[1]Arkusz5!$A$3:$Y$2185,4,FALSE)</f>
        <v>33UXT56</v>
      </c>
      <c r="F1460" t="str">
        <f>VLOOKUP(B1460,[1]Arkusz5!$A$3:$Y$2185,5,FALSE)</f>
        <v>CD50</v>
      </c>
      <c r="G1460">
        <f>VLOOKUP(B1460,[1]Arkusz5!$A$3:$Y$2185,6,FALSE)</f>
        <v>0</v>
      </c>
      <c r="H1460">
        <f>VLOOKUP(B1460,[1]Arkusz5!$A$3:$Y$2185,7,FALSE)</f>
        <v>0</v>
      </c>
      <c r="I1460">
        <f>VLOOKUP(B1460,[1]Arkusz5!$A$3:$Y$2185,8,FALSE)</f>
        <v>0</v>
      </c>
      <c r="J1460">
        <f>VLOOKUP(B1460,[1]Arkusz5!$A$3:$Y$2185,9,FALSE)</f>
        <v>0</v>
      </c>
      <c r="K1460">
        <f>VLOOKUP(B1460,[1]Arkusz5!$A$3:$Y$2185,10,FALSE)</f>
        <v>0</v>
      </c>
      <c r="L1460">
        <f>VLOOKUP(B1460,[1]Arkusz5!$A$3:$Y$2185,11,FALSE)</f>
        <v>0</v>
      </c>
      <c r="M1460">
        <f>VLOOKUP(B1460,[1]Arkusz5!$A$3:$Y$2185,12,FALSE)</f>
        <v>0</v>
      </c>
      <c r="N1460">
        <f>VLOOKUP(B1460,[1]Arkusz5!$A$3:$Y$2185,13,FALSE)</f>
        <v>0</v>
      </c>
      <c r="O1460">
        <f>VLOOKUP(B1460,[1]Arkusz5!$A$3:$Y$2185,14,FALSE)</f>
        <v>0</v>
      </c>
      <c r="P1460">
        <f>VLOOKUP(B1460,[1]Arkusz5!$A$3:$Y$2185,15,FALSE)</f>
        <v>0</v>
      </c>
      <c r="Q1460">
        <f>VLOOKUP(B1460,[1]Arkusz5!$A$3:$Y$2185,16,FALSE)</f>
        <v>0</v>
      </c>
      <c r="R1460">
        <f>VLOOKUP(B1460,[1]Arkusz5!$A$3:$Y$2185,17,FALSE)</f>
        <v>0</v>
      </c>
      <c r="S1460" t="str">
        <f>VLOOKUP(B1460,[1]Arkusz5!$A$3:$Y$2185,18,FALSE)</f>
        <v>Europa</v>
      </c>
      <c r="T1460" t="str">
        <f>VLOOKUP(B1460,[1]Arkusz5!$A$3:$Y$2185,19,FALSE)</f>
        <v>Polska</v>
      </c>
      <c r="U1460" t="str">
        <f>VLOOKUP(B1460,[1]Arkusz5!$A$3:$Y$2185,20,FALSE)</f>
        <v>wielkopolskie</v>
      </c>
      <c r="V1460" t="str">
        <f>VLOOKUP(B1460,[1]Arkusz5!$A$3:$Y$2185,21,FALSE)</f>
        <v>jarociński</v>
      </c>
      <c r="W1460" t="str">
        <f>VLOOKUP(B1460,[1]Arkusz5!$A$3:$Y$2185,22,FALSE)</f>
        <v>Jaraczewo</v>
      </c>
      <c r="X1460" t="str">
        <f>VLOOKUP(B1460,[1]Arkusz5!$A$3:$Y$2185,23,FALSE)</f>
        <v>318.12 Wysoczyzna Kaliska</v>
      </c>
      <c r="Y1460" t="str">
        <f>VLOOKUP(B1460,[1]Arkusz5!$A$3:$Y$2185,24,FALSE)</f>
        <v>Continental Bio-geographical Region</v>
      </c>
      <c r="Z1460" t="str">
        <f>VLOOKUP(B1460,[1]Arkusz5!$A$3:$Y$2185,25,FALSE)</f>
        <v>Leucobryo-Pinetum</v>
      </c>
    </row>
    <row r="1461" spans="1:26" x14ac:dyDescent="0.25">
      <c r="A1461">
        <v>1460</v>
      </c>
      <c r="B1461" t="s">
        <v>8391</v>
      </c>
      <c r="C1461" t="str">
        <f>VLOOKUP(B1461,[1]Arkusz5!$A$3:$Y$2185,2,FALSE)</f>
        <v>52.150976</v>
      </c>
      <c r="D1461" t="str">
        <f>VLOOKUP(B1461,[1]Arkusz5!$A$3:$Y$2185,3,FALSE)</f>
        <v>17.72893</v>
      </c>
      <c r="E1461" t="str">
        <f>VLOOKUP(B1461,[1]Arkusz5!$A$3:$Y$2185,4,FALSE)</f>
        <v>33UXT88</v>
      </c>
      <c r="F1461" t="str">
        <f>VLOOKUP(B1461,[1]Arkusz5!$A$3:$Y$2185,5,FALSE)</f>
        <v>CD34</v>
      </c>
      <c r="G1461">
        <f>VLOOKUP(B1461,[1]Arkusz5!$A$3:$Y$2185,6,FALSE)</f>
        <v>0</v>
      </c>
      <c r="H1461">
        <f>VLOOKUP(B1461,[1]Arkusz5!$A$3:$Y$2185,7,FALSE)</f>
        <v>0</v>
      </c>
      <c r="I1461">
        <f>VLOOKUP(B1461,[1]Arkusz5!$A$3:$Y$2185,8,FALSE)</f>
        <v>0</v>
      </c>
      <c r="J1461">
        <f>VLOOKUP(B1461,[1]Arkusz5!$A$3:$Y$2185,9,FALSE)</f>
        <v>0</v>
      </c>
      <c r="K1461" t="str">
        <f>VLOOKUP(B1461,[1]Arkusz5!$A$3:$Y$2185,10,FALSE)</f>
        <v>Nadwarciański Park Krajobrazowy</v>
      </c>
      <c r="L1461">
        <f>VLOOKUP(B1461,[1]Arkusz5!$A$3:$Y$2185,11,FALSE)</f>
        <v>0</v>
      </c>
      <c r="M1461">
        <f>VLOOKUP(B1461,[1]Arkusz5!$A$3:$Y$2185,12,FALSE)</f>
        <v>0</v>
      </c>
      <c r="N1461" t="str">
        <f>VLOOKUP(B1461,[1]Arkusz5!$A$3:$Y$2185,13,FALSE)</f>
        <v>Pyzdrski</v>
      </c>
      <c r="O1461">
        <f>VLOOKUP(B1461,[1]Arkusz5!$A$3:$Y$2185,14,FALSE)</f>
        <v>0</v>
      </c>
      <c r="P1461">
        <f>VLOOKUP(B1461,[1]Arkusz5!$A$3:$Y$2185,15,FALSE)</f>
        <v>0</v>
      </c>
      <c r="Q1461" t="str">
        <f>VLOOKUP(B1461,[1]Arkusz5!$A$3:$Y$2185,16,FALSE)</f>
        <v>PLH300009</v>
      </c>
      <c r="R1461" t="str">
        <f>VLOOKUP(B1461,[1]Arkusz5!$A$3:$Y$2185,17,FALSE)</f>
        <v>Ostoja Nadwarciańska</v>
      </c>
      <c r="S1461" t="str">
        <f>VLOOKUP(B1461,[1]Arkusz5!$A$3:$Y$2185,18,FALSE)</f>
        <v>Europa</v>
      </c>
      <c r="T1461" t="str">
        <f>VLOOKUP(B1461,[1]Arkusz5!$A$3:$Y$2185,19,FALSE)</f>
        <v>Polska</v>
      </c>
      <c r="U1461" t="str">
        <f>VLOOKUP(B1461,[1]Arkusz5!$A$3:$Y$2185,20,FALSE)</f>
        <v>wielkopolskie</v>
      </c>
      <c r="V1461" t="str">
        <f>VLOOKUP(B1461,[1]Arkusz5!$A$3:$Y$2185,21,FALSE)</f>
        <v>wrzesiński</v>
      </c>
      <c r="W1461" t="str">
        <f>VLOOKUP(B1461,[1]Arkusz5!$A$3:$Y$2185,22,FALSE)</f>
        <v>Pyzdry</v>
      </c>
      <c r="X1461" t="str">
        <f>VLOOKUP(B1461,[1]Arkusz5!$A$3:$Y$2185,23,FALSE)</f>
        <v>318.16 Równina Rychwalska</v>
      </c>
      <c r="Y1461" t="str">
        <f>VLOOKUP(B1461,[1]Arkusz5!$A$3:$Y$2185,24,FALSE)</f>
        <v>Continental Bio-geographical Region</v>
      </c>
      <c r="Z1461" t="str">
        <f>VLOOKUP(B1461,[1]Arkusz5!$A$3:$Y$2185,25,FALSE)</f>
        <v>Pino-Quercetum (=Querco-Pinetum + Serratulo-Pinetum)</v>
      </c>
    </row>
    <row r="1462" spans="1:26" x14ac:dyDescent="0.25">
      <c r="A1462">
        <v>1461</v>
      </c>
      <c r="B1462" t="s">
        <v>8397</v>
      </c>
      <c r="C1462" t="str">
        <f>VLOOKUP(B1462,[1]Arkusz5!$A$3:$Y$2185,2,FALSE)</f>
        <v>52.308037</v>
      </c>
      <c r="D1462" t="str">
        <f>VLOOKUP(B1462,[1]Arkusz5!$A$3:$Y$2185,3,FALSE)</f>
        <v>16.755447</v>
      </c>
      <c r="E1462" t="str">
        <f>VLOOKUP(B1462,[1]Arkusz5!$A$3:$Y$2185,4,FALSE)</f>
        <v>33UXT19</v>
      </c>
      <c r="F1462" t="str">
        <f>VLOOKUP(B1462,[1]Arkusz5!$A$3:$Y$2185,5,FALSE)</f>
        <v>BD17</v>
      </c>
      <c r="G1462">
        <f>VLOOKUP(B1462,[1]Arkusz5!$A$3:$Y$2185,6,FALSE)</f>
        <v>0</v>
      </c>
      <c r="H1462">
        <f>VLOOKUP(B1462,[1]Arkusz5!$A$3:$Y$2185,7,FALSE)</f>
        <v>0</v>
      </c>
      <c r="I1462">
        <f>VLOOKUP(B1462,[1]Arkusz5!$A$3:$Y$2185,8,FALSE)</f>
        <v>0</v>
      </c>
      <c r="J1462" t="str">
        <f>VLOOKUP(B1462,[1]Arkusz5!$A$3:$Y$2185,9,FALSE)</f>
        <v>Wielkopolski Park Narodowy</v>
      </c>
      <c r="K1462">
        <f>VLOOKUP(B1462,[1]Arkusz5!$A$3:$Y$2185,10,FALSE)</f>
        <v>0</v>
      </c>
      <c r="L1462">
        <f>VLOOKUP(B1462,[1]Arkusz5!$A$3:$Y$2185,11,FALSE)</f>
        <v>0</v>
      </c>
      <c r="M1462">
        <f>VLOOKUP(B1462,[1]Arkusz5!$A$3:$Y$2185,12,FALSE)</f>
        <v>0</v>
      </c>
      <c r="N1462">
        <f>VLOOKUP(B1462,[1]Arkusz5!$A$3:$Y$2185,13,FALSE)</f>
        <v>0</v>
      </c>
      <c r="O1462">
        <f>VLOOKUP(B1462,[1]Arkusz5!$A$3:$Y$2185,14,FALSE)</f>
        <v>0</v>
      </c>
      <c r="P1462">
        <f>VLOOKUP(B1462,[1]Arkusz5!$A$3:$Y$2185,15,FALSE)</f>
        <v>0</v>
      </c>
      <c r="Q1462" t="str">
        <f>VLOOKUP(B1462,[1]Arkusz5!$A$3:$Y$2185,16,FALSE)</f>
        <v>PLB300017; PLH300010</v>
      </c>
      <c r="R1462" t="str">
        <f>VLOOKUP(B1462,[1]Arkusz5!$A$3:$Y$2185,17,FALSE)</f>
        <v>Ostoja Rogalińska; Ostoja Wielkopolska</v>
      </c>
      <c r="S1462" t="str">
        <f>VLOOKUP(B1462,[1]Arkusz5!$A$3:$Y$2185,18,FALSE)</f>
        <v>Europa</v>
      </c>
      <c r="T1462" t="str">
        <f>VLOOKUP(B1462,[1]Arkusz5!$A$3:$Y$2185,19,FALSE)</f>
        <v>Polska</v>
      </c>
      <c r="U1462" t="str">
        <f>VLOOKUP(B1462,[1]Arkusz5!$A$3:$Y$2185,20,FALSE)</f>
        <v>wielkopolskie</v>
      </c>
      <c r="V1462" t="str">
        <f>VLOOKUP(B1462,[1]Arkusz5!$A$3:$Y$2185,21,FALSE)</f>
        <v>poznański</v>
      </c>
      <c r="W1462" t="str">
        <f>VLOOKUP(B1462,[1]Arkusz5!$A$3:$Y$2185,22,FALSE)</f>
        <v>Komorniki</v>
      </c>
      <c r="X1462" t="str">
        <f>VLOOKUP(B1462,[1]Arkusz5!$A$3:$Y$2185,23,FALSE)</f>
        <v>315.51 Pojezierze Poznańskie</v>
      </c>
      <c r="Y1462" t="str">
        <f>VLOOKUP(B1462,[1]Arkusz5!$A$3:$Y$2185,24,FALSE)</f>
        <v>Continental Bio-geographical Region</v>
      </c>
      <c r="Z1462" t="str">
        <f>VLOOKUP(B1462,[1]Arkusz5!$A$3:$Y$2185,25,FALSE)</f>
        <v>Galio-Carpinetum</v>
      </c>
    </row>
    <row r="1463" spans="1:26" x14ac:dyDescent="0.25">
      <c r="A1463">
        <v>1462</v>
      </c>
      <c r="B1463" t="s">
        <v>8407</v>
      </c>
      <c r="C1463" t="str">
        <f>VLOOKUP(B1463,[1]Arkusz5!$A$3:$Y$2185,2,FALSE)</f>
        <v>52.430838</v>
      </c>
      <c r="D1463" t="str">
        <f>VLOOKUP(B1463,[1]Arkusz5!$A$3:$Y$2185,3,FALSE)</f>
        <v>16.67732</v>
      </c>
      <c r="E1463" t="str">
        <f>VLOOKUP(B1463,[1]Arkusz5!$A$3:$Y$2185,4,FALSE)</f>
        <v>33UXU11</v>
      </c>
      <c r="F1463" t="str">
        <f>VLOOKUP(B1463,[1]Arkusz5!$A$3:$Y$2185,5,FALSE)</f>
        <v>BC97</v>
      </c>
      <c r="G1463">
        <f>VLOOKUP(B1463,[1]Arkusz5!$A$3:$Y$2185,6,FALSE)</f>
        <v>0</v>
      </c>
      <c r="H1463">
        <f>VLOOKUP(B1463,[1]Arkusz5!$A$3:$Y$2185,7,FALSE)</f>
        <v>0</v>
      </c>
      <c r="I1463">
        <f>VLOOKUP(B1463,[1]Arkusz5!$A$3:$Y$2185,8,FALSE)</f>
        <v>0</v>
      </c>
      <c r="J1463">
        <f>VLOOKUP(B1463,[1]Arkusz5!$A$3:$Y$2185,9,FALSE)</f>
        <v>0</v>
      </c>
      <c r="K1463">
        <f>VLOOKUP(B1463,[1]Arkusz5!$A$3:$Y$2185,10,FALSE)</f>
        <v>0</v>
      </c>
      <c r="L1463">
        <f>VLOOKUP(B1463,[1]Arkusz5!$A$3:$Y$2185,11,FALSE)</f>
        <v>0</v>
      </c>
      <c r="M1463">
        <f>VLOOKUP(B1463,[1]Arkusz5!$A$3:$Y$2185,12,FALSE)</f>
        <v>0</v>
      </c>
      <c r="N1463" t="str">
        <f>VLOOKUP(B1463,[1]Arkusz5!$A$3:$Y$2185,13,FALSE)</f>
        <v>Rynny Jeziora Lusowskiego i Doliny Samy</v>
      </c>
      <c r="O1463">
        <f>VLOOKUP(B1463,[1]Arkusz5!$A$3:$Y$2185,14,FALSE)</f>
        <v>0</v>
      </c>
      <c r="P1463">
        <f>VLOOKUP(B1463,[1]Arkusz5!$A$3:$Y$2185,15,FALSE)</f>
        <v>0</v>
      </c>
      <c r="Q1463">
        <f>VLOOKUP(B1463,[1]Arkusz5!$A$3:$Y$2185,16,FALSE)</f>
        <v>0</v>
      </c>
      <c r="R1463">
        <f>VLOOKUP(B1463,[1]Arkusz5!$A$3:$Y$2185,17,FALSE)</f>
        <v>0</v>
      </c>
      <c r="S1463" t="str">
        <f>VLOOKUP(B1463,[1]Arkusz5!$A$3:$Y$2185,18,FALSE)</f>
        <v>Europa</v>
      </c>
      <c r="T1463" t="str">
        <f>VLOOKUP(B1463,[1]Arkusz5!$A$3:$Y$2185,19,FALSE)</f>
        <v>Polska</v>
      </c>
      <c r="U1463" t="str">
        <f>VLOOKUP(B1463,[1]Arkusz5!$A$3:$Y$2185,20,FALSE)</f>
        <v>wielkopolskie</v>
      </c>
      <c r="V1463" t="str">
        <f>VLOOKUP(B1463,[1]Arkusz5!$A$3:$Y$2185,21,FALSE)</f>
        <v>poznański</v>
      </c>
      <c r="W1463" t="str">
        <f>VLOOKUP(B1463,[1]Arkusz5!$A$3:$Y$2185,22,FALSE)</f>
        <v>Tarnowo Podgórne</v>
      </c>
      <c r="X1463" t="str">
        <f>VLOOKUP(B1463,[1]Arkusz5!$A$3:$Y$2185,23,FALSE)</f>
        <v>315.51 Pojezierze Poznańskie</v>
      </c>
      <c r="Y1463" t="str">
        <f>VLOOKUP(B1463,[1]Arkusz5!$A$3:$Y$2185,24,FALSE)</f>
        <v>Continental Bio-geographical Region</v>
      </c>
      <c r="Z1463">
        <f>VLOOKUP(B1463,[1]Arkusz5!$A$3:$Y$2185,25,FALSE)</f>
        <v>0</v>
      </c>
    </row>
    <row r="1464" spans="1:26" x14ac:dyDescent="0.25">
      <c r="A1464">
        <v>1463</v>
      </c>
      <c r="B1464" t="s">
        <v>8415</v>
      </c>
      <c r="C1464" t="str">
        <f>VLOOKUP(B1464,[1]Arkusz5!$A$3:$Y$2185,2,FALSE)</f>
        <v>52.409805</v>
      </c>
      <c r="D1464" t="str">
        <f>VLOOKUP(B1464,[1]Arkusz5!$A$3:$Y$2185,3,FALSE)</f>
        <v>16.67578</v>
      </c>
      <c r="E1464" t="str">
        <f>VLOOKUP(B1464,[1]Arkusz5!$A$3:$Y$2185,4,FALSE)</f>
        <v>33UXU10</v>
      </c>
      <c r="F1464" t="str">
        <f>VLOOKUP(B1464,[1]Arkusz5!$A$3:$Y$2185,5,FALSE)</f>
        <v>BD07</v>
      </c>
      <c r="G1464">
        <f>VLOOKUP(B1464,[1]Arkusz5!$A$3:$Y$2185,6,FALSE)</f>
        <v>0</v>
      </c>
      <c r="H1464">
        <f>VLOOKUP(B1464,[1]Arkusz5!$A$3:$Y$2185,7,FALSE)</f>
        <v>0</v>
      </c>
      <c r="I1464">
        <f>VLOOKUP(B1464,[1]Arkusz5!$A$3:$Y$2185,8,FALSE)</f>
        <v>0</v>
      </c>
      <c r="J1464">
        <f>VLOOKUP(B1464,[1]Arkusz5!$A$3:$Y$2185,9,FALSE)</f>
        <v>0</v>
      </c>
      <c r="K1464">
        <f>VLOOKUP(B1464,[1]Arkusz5!$A$3:$Y$2185,10,FALSE)</f>
        <v>0</v>
      </c>
      <c r="L1464">
        <f>VLOOKUP(B1464,[1]Arkusz5!$A$3:$Y$2185,11,FALSE)</f>
        <v>0</v>
      </c>
      <c r="M1464">
        <f>VLOOKUP(B1464,[1]Arkusz5!$A$3:$Y$2185,12,FALSE)</f>
        <v>0</v>
      </c>
      <c r="N1464">
        <f>VLOOKUP(B1464,[1]Arkusz5!$A$3:$Y$2185,13,FALSE)</f>
        <v>0</v>
      </c>
      <c r="O1464">
        <f>VLOOKUP(B1464,[1]Arkusz5!$A$3:$Y$2185,14,FALSE)</f>
        <v>0</v>
      </c>
      <c r="P1464">
        <f>VLOOKUP(B1464,[1]Arkusz5!$A$3:$Y$2185,15,FALSE)</f>
        <v>0</v>
      </c>
      <c r="Q1464">
        <f>VLOOKUP(B1464,[1]Arkusz5!$A$3:$Y$2185,16,FALSE)</f>
        <v>0</v>
      </c>
      <c r="R1464">
        <f>VLOOKUP(B1464,[1]Arkusz5!$A$3:$Y$2185,17,FALSE)</f>
        <v>0</v>
      </c>
      <c r="S1464" t="str">
        <f>VLOOKUP(B1464,[1]Arkusz5!$A$3:$Y$2185,18,FALSE)</f>
        <v>Europa</v>
      </c>
      <c r="T1464" t="str">
        <f>VLOOKUP(B1464,[1]Arkusz5!$A$3:$Y$2185,19,FALSE)</f>
        <v>Polska</v>
      </c>
      <c r="U1464" t="str">
        <f>VLOOKUP(B1464,[1]Arkusz5!$A$3:$Y$2185,20,FALSE)</f>
        <v>wielkopolskie</v>
      </c>
      <c r="V1464" t="str">
        <f>VLOOKUP(B1464,[1]Arkusz5!$A$3:$Y$2185,21,FALSE)</f>
        <v>poznański</v>
      </c>
      <c r="W1464" t="str">
        <f>VLOOKUP(B1464,[1]Arkusz5!$A$3:$Y$2185,22,FALSE)</f>
        <v>Tarnowo Podgórne</v>
      </c>
      <c r="X1464" t="str">
        <f>VLOOKUP(B1464,[1]Arkusz5!$A$3:$Y$2185,23,FALSE)</f>
        <v>315.51 Pojezierze Poznańskie</v>
      </c>
      <c r="Y1464" t="str">
        <f>VLOOKUP(B1464,[1]Arkusz5!$A$3:$Y$2185,24,FALSE)</f>
        <v>Continental Bio-geographical Region</v>
      </c>
      <c r="Z1464" t="str">
        <f>VLOOKUP(B1464,[1]Arkusz5!$A$3:$Y$2185,25,FALSE)</f>
        <v>Galio-Carpinetum</v>
      </c>
    </row>
    <row r="1465" spans="1:26" x14ac:dyDescent="0.25">
      <c r="A1465">
        <v>1464</v>
      </c>
      <c r="B1465" t="s">
        <v>8423</v>
      </c>
      <c r="C1465" t="str">
        <f>VLOOKUP(B1465,[1]Arkusz5!$A$3:$Y$2185,2,FALSE)</f>
        <v>52.655338</v>
      </c>
      <c r="D1465" t="str">
        <f>VLOOKUP(B1465,[1]Arkusz5!$A$3:$Y$2185,3,FALSE)</f>
        <v>17.143625</v>
      </c>
      <c r="E1465" t="str">
        <f>VLOOKUP(B1465,[1]Arkusz5!$A$3:$Y$2185,4,FALSE)</f>
        <v>33UXU43</v>
      </c>
      <c r="F1465" t="str">
        <f>VLOOKUP(B1465,[1]Arkusz5!$A$3:$Y$2185,5,FALSE)</f>
        <v>CC70</v>
      </c>
      <c r="G1465">
        <f>VLOOKUP(B1465,[1]Arkusz5!$A$3:$Y$2185,6,FALSE)</f>
        <v>0</v>
      </c>
      <c r="H1465">
        <f>VLOOKUP(B1465,[1]Arkusz5!$A$3:$Y$2185,7,FALSE)</f>
        <v>0</v>
      </c>
      <c r="I1465">
        <f>VLOOKUP(B1465,[1]Arkusz5!$A$3:$Y$2185,8,FALSE)</f>
        <v>0</v>
      </c>
      <c r="J1465">
        <f>VLOOKUP(B1465,[1]Arkusz5!$A$3:$Y$2185,9,FALSE)</f>
        <v>0</v>
      </c>
      <c r="K1465">
        <f>VLOOKUP(B1465,[1]Arkusz5!$A$3:$Y$2185,10,FALSE)</f>
        <v>0</v>
      </c>
      <c r="L1465">
        <f>VLOOKUP(B1465,[1]Arkusz5!$A$3:$Y$2185,11,FALSE)</f>
        <v>0</v>
      </c>
      <c r="M1465">
        <f>VLOOKUP(B1465,[1]Arkusz5!$A$3:$Y$2185,12,FALSE)</f>
        <v>0</v>
      </c>
      <c r="N1465">
        <f>VLOOKUP(B1465,[1]Arkusz5!$A$3:$Y$2185,13,FALSE)</f>
        <v>0</v>
      </c>
      <c r="O1465">
        <f>VLOOKUP(B1465,[1]Arkusz5!$A$3:$Y$2185,14,FALSE)</f>
        <v>0</v>
      </c>
      <c r="P1465">
        <f>VLOOKUP(B1465,[1]Arkusz5!$A$3:$Y$2185,15,FALSE)</f>
        <v>0</v>
      </c>
      <c r="Q1465">
        <f>VLOOKUP(B1465,[1]Arkusz5!$A$3:$Y$2185,16,FALSE)</f>
        <v>0</v>
      </c>
      <c r="R1465">
        <f>VLOOKUP(B1465,[1]Arkusz5!$A$3:$Y$2185,17,FALSE)</f>
        <v>0</v>
      </c>
      <c r="S1465" t="str">
        <f>VLOOKUP(B1465,[1]Arkusz5!$A$3:$Y$2185,18,FALSE)</f>
        <v>Europa</v>
      </c>
      <c r="T1465" t="str">
        <f>VLOOKUP(B1465,[1]Arkusz5!$A$3:$Y$2185,19,FALSE)</f>
        <v>Polska</v>
      </c>
      <c r="U1465" t="str">
        <f>VLOOKUP(B1465,[1]Arkusz5!$A$3:$Y$2185,20,FALSE)</f>
        <v>wielkopolskie</v>
      </c>
      <c r="V1465" t="str">
        <f>VLOOKUP(B1465,[1]Arkusz5!$A$3:$Y$2185,21,FALSE)</f>
        <v>wągrowiecki</v>
      </c>
      <c r="W1465" t="str">
        <f>VLOOKUP(B1465,[1]Arkusz5!$A$3:$Y$2185,22,FALSE)</f>
        <v>Skoki</v>
      </c>
      <c r="X1465" t="str">
        <f>VLOOKUP(B1465,[1]Arkusz5!$A$3:$Y$2185,23,FALSE)</f>
        <v>315.54 Pojezierze Gnieźnieńskie</v>
      </c>
      <c r="Y1465" t="str">
        <f>VLOOKUP(B1465,[1]Arkusz5!$A$3:$Y$2185,24,FALSE)</f>
        <v>Continental Bio-geographical Region</v>
      </c>
      <c r="Z1465">
        <f>VLOOKUP(B1465,[1]Arkusz5!$A$3:$Y$2185,25,FALSE)</f>
        <v>0</v>
      </c>
    </row>
    <row r="1466" spans="1:26" x14ac:dyDescent="0.25">
      <c r="A1466">
        <v>1465</v>
      </c>
      <c r="B1466" t="s">
        <v>8431</v>
      </c>
      <c r="C1466" t="str">
        <f>VLOOKUP(B1466,[1]Arkusz5!$A$3:$Y$2185,2,FALSE)</f>
        <v>53.291664</v>
      </c>
      <c r="D1466" t="str">
        <f>VLOOKUP(B1466,[1]Arkusz5!$A$3:$Y$2185,3,FALSE)</f>
        <v>17.231623</v>
      </c>
      <c r="E1466" t="str">
        <f>VLOOKUP(B1466,[1]Arkusz5!$A$3:$Y$2185,4,FALSE)</f>
        <v>33UXV40</v>
      </c>
      <c r="F1466" t="str">
        <f>VLOOKUP(B1466,[1]Arkusz5!$A$3:$Y$2185,5,FALSE)</f>
        <v>CC01</v>
      </c>
      <c r="G1466">
        <f>VLOOKUP(B1466,[1]Arkusz5!$A$3:$Y$2185,6,FALSE)</f>
        <v>0</v>
      </c>
      <c r="H1466">
        <f>VLOOKUP(B1466,[1]Arkusz5!$A$3:$Y$2185,7,FALSE)</f>
        <v>0</v>
      </c>
      <c r="I1466">
        <f>VLOOKUP(B1466,[1]Arkusz5!$A$3:$Y$2185,8,FALSE)</f>
        <v>0</v>
      </c>
      <c r="J1466">
        <f>VLOOKUP(B1466,[1]Arkusz5!$A$3:$Y$2185,9,FALSE)</f>
        <v>0</v>
      </c>
      <c r="K1466">
        <f>VLOOKUP(B1466,[1]Arkusz5!$A$3:$Y$2185,10,FALSE)</f>
        <v>0</v>
      </c>
      <c r="L1466">
        <f>VLOOKUP(B1466,[1]Arkusz5!$A$3:$Y$2185,11,FALSE)</f>
        <v>0</v>
      </c>
      <c r="M1466">
        <f>VLOOKUP(B1466,[1]Arkusz5!$A$3:$Y$2185,12,FALSE)</f>
        <v>0</v>
      </c>
      <c r="N1466" t="str">
        <f>VLOOKUP(B1466,[1]Arkusz5!$A$3:$Y$2185,13,FALSE)</f>
        <v>Dolina Łobżonki i Bory Kujańskie</v>
      </c>
      <c r="O1466">
        <f>VLOOKUP(B1466,[1]Arkusz5!$A$3:$Y$2185,14,FALSE)</f>
        <v>0</v>
      </c>
      <c r="P1466">
        <f>VLOOKUP(B1466,[1]Arkusz5!$A$3:$Y$2185,15,FALSE)</f>
        <v>0</v>
      </c>
      <c r="Q1466">
        <f>VLOOKUP(B1466,[1]Arkusz5!$A$3:$Y$2185,16,FALSE)</f>
        <v>0</v>
      </c>
      <c r="R1466">
        <f>VLOOKUP(B1466,[1]Arkusz5!$A$3:$Y$2185,17,FALSE)</f>
        <v>0</v>
      </c>
      <c r="S1466" t="str">
        <f>VLOOKUP(B1466,[1]Arkusz5!$A$3:$Y$2185,18,FALSE)</f>
        <v>Europa</v>
      </c>
      <c r="T1466" t="str">
        <f>VLOOKUP(B1466,[1]Arkusz5!$A$3:$Y$2185,19,FALSE)</f>
        <v>Polska</v>
      </c>
      <c r="U1466" t="str">
        <f>VLOOKUP(B1466,[1]Arkusz5!$A$3:$Y$2185,20,FALSE)</f>
        <v>wielkopolskie</v>
      </c>
      <c r="V1466" t="str">
        <f>VLOOKUP(B1466,[1]Arkusz5!$A$3:$Y$2185,21,FALSE)</f>
        <v>pilski</v>
      </c>
      <c r="W1466" t="str">
        <f>VLOOKUP(B1466,[1]Arkusz5!$A$3:$Y$2185,22,FALSE)</f>
        <v>Łobżenica</v>
      </c>
      <c r="X1466" t="str">
        <f>VLOOKUP(B1466,[1]Arkusz5!$A$3:$Y$2185,23,FALSE)</f>
        <v>314.69 Pojezierze Krajeńskie</v>
      </c>
      <c r="Y1466" t="str">
        <f>VLOOKUP(B1466,[1]Arkusz5!$A$3:$Y$2185,24,FALSE)</f>
        <v>Continental Bio-geographical Region</v>
      </c>
      <c r="Z1466" t="str">
        <f>VLOOKUP(B1466,[1]Arkusz5!$A$3:$Y$2185,25,FALSE)</f>
        <v>Pino-Quercetum (=Querco-Pinetum + Serratulo-Pinetum)</v>
      </c>
    </row>
    <row r="1467" spans="1:26" x14ac:dyDescent="0.25">
      <c r="A1467">
        <v>1466</v>
      </c>
      <c r="B1467" t="s">
        <v>8440</v>
      </c>
      <c r="C1467" t="str">
        <f>VLOOKUP(B1467,[1]Arkusz5!$A$3:$Y$2185,2,FALSE)</f>
        <v>51.90093</v>
      </c>
      <c r="D1467" t="str">
        <f>VLOOKUP(B1467,[1]Arkusz5!$A$3:$Y$2185,3,FALSE)</f>
        <v>16.94772</v>
      </c>
      <c r="E1467" t="str">
        <f>VLOOKUP(B1467,[1]Arkusz5!$A$3:$Y$2185,4,FALSE)</f>
        <v>33UXT35</v>
      </c>
      <c r="F1467" t="str">
        <f>VLOOKUP(B1467,[1]Arkusz5!$A$3:$Y$2185,5,FALSE)</f>
        <v>BD58</v>
      </c>
      <c r="G1467">
        <f>VLOOKUP(B1467,[1]Arkusz5!$A$3:$Y$2185,6,FALSE)</f>
        <v>0</v>
      </c>
      <c r="H1467">
        <f>VLOOKUP(B1467,[1]Arkusz5!$A$3:$Y$2185,7,FALSE)</f>
        <v>0</v>
      </c>
      <c r="I1467">
        <f>VLOOKUP(B1467,[1]Arkusz5!$A$3:$Y$2185,8,FALSE)</f>
        <v>0</v>
      </c>
      <c r="J1467">
        <f>VLOOKUP(B1467,[1]Arkusz5!$A$3:$Y$2185,9,FALSE)</f>
        <v>0</v>
      </c>
      <c r="K1467">
        <f>VLOOKUP(B1467,[1]Arkusz5!$A$3:$Y$2185,10,FALSE)</f>
        <v>0</v>
      </c>
      <c r="L1467" t="str">
        <f>VLOOKUP(B1467,[1]Arkusz5!$A$3:$Y$2185,11,FALSE)</f>
        <v>Torfowisko Źródliskowe w Gostyniu Starym</v>
      </c>
      <c r="M1467" t="str">
        <f>VLOOKUP(B1467,[1]Arkusz5!$A$3:$Y$2185,12,FALSE)</f>
        <v>nie określono w akcie prawnym</v>
      </c>
      <c r="N1467" t="str">
        <f>VLOOKUP(B1467,[1]Arkusz5!$A$3:$Y$2185,13,FALSE)</f>
        <v>Krzywińsko-Osiecki wraz z zadrzewieniami generała Dezyderego Chłapowskiego i kompleksem leśnym Osieczna-Góra</v>
      </c>
      <c r="O1467">
        <f>VLOOKUP(B1467,[1]Arkusz5!$A$3:$Y$2185,14,FALSE)</f>
        <v>0</v>
      </c>
      <c r="P1467">
        <f>VLOOKUP(B1467,[1]Arkusz5!$A$3:$Y$2185,15,FALSE)</f>
        <v>0</v>
      </c>
      <c r="Q1467">
        <f>VLOOKUP(B1467,[1]Arkusz5!$A$3:$Y$2185,16,FALSE)</f>
        <v>0</v>
      </c>
      <c r="R1467">
        <f>VLOOKUP(B1467,[1]Arkusz5!$A$3:$Y$2185,17,FALSE)</f>
        <v>0</v>
      </c>
      <c r="S1467" t="str">
        <f>VLOOKUP(B1467,[1]Arkusz5!$A$3:$Y$2185,18,FALSE)</f>
        <v>Europa</v>
      </c>
      <c r="T1467" t="str">
        <f>VLOOKUP(B1467,[1]Arkusz5!$A$3:$Y$2185,19,FALSE)</f>
        <v>Polska</v>
      </c>
      <c r="U1467" t="str">
        <f>VLOOKUP(B1467,[1]Arkusz5!$A$3:$Y$2185,20,FALSE)</f>
        <v>wielkopolskie</v>
      </c>
      <c r="V1467" t="str">
        <f>VLOOKUP(B1467,[1]Arkusz5!$A$3:$Y$2185,21,FALSE)</f>
        <v>gostyński</v>
      </c>
      <c r="W1467" t="str">
        <f>VLOOKUP(B1467,[1]Arkusz5!$A$3:$Y$2185,22,FALSE)</f>
        <v>Gostyń</v>
      </c>
      <c r="X1467" t="str">
        <f>VLOOKUP(B1467,[1]Arkusz5!$A$3:$Y$2185,23,FALSE)</f>
        <v>318.11 Wysoczyzna Leszczyńska</v>
      </c>
      <c r="Y1467" t="str">
        <f>VLOOKUP(B1467,[1]Arkusz5!$A$3:$Y$2185,24,FALSE)</f>
        <v>Continental Bio-geographical Region</v>
      </c>
      <c r="Z1467" t="str">
        <f>VLOOKUP(B1467,[1]Arkusz5!$A$3:$Y$2185,25,FALSE)</f>
        <v>Galio-Carpinetum</v>
      </c>
    </row>
    <row r="1468" spans="1:26" x14ac:dyDescent="0.25">
      <c r="A1468">
        <v>1467</v>
      </c>
      <c r="B1468" t="s">
        <v>8445</v>
      </c>
      <c r="C1468" t="str">
        <f>VLOOKUP(B1468,[1]Arkusz5!$A$3:$Y$2185,2,FALSE)</f>
        <v>52.255578</v>
      </c>
      <c r="D1468" t="str">
        <f>VLOOKUP(B1468,[1]Arkusz5!$A$3:$Y$2185,3,FALSE)</f>
        <v>16.785504</v>
      </c>
      <c r="E1468" t="str">
        <f>VLOOKUP(B1468,[1]Arkusz5!$A$3:$Y$2185,4,FALSE)</f>
        <v>33UXT29</v>
      </c>
      <c r="F1468" t="str">
        <f>VLOOKUP(B1468,[1]Arkusz5!$A$3:$Y$2185,5,FALSE)</f>
        <v>BD17</v>
      </c>
      <c r="G1468">
        <f>VLOOKUP(B1468,[1]Arkusz5!$A$3:$Y$2185,6,FALSE)</f>
        <v>0</v>
      </c>
      <c r="H1468">
        <f>VLOOKUP(B1468,[1]Arkusz5!$A$3:$Y$2185,7,FALSE)</f>
        <v>0</v>
      </c>
      <c r="I1468">
        <f>VLOOKUP(B1468,[1]Arkusz5!$A$3:$Y$2185,8,FALSE)</f>
        <v>0</v>
      </c>
      <c r="J1468" t="str">
        <f>VLOOKUP(B1468,[1]Arkusz5!$A$3:$Y$2185,9,FALSE)</f>
        <v>Wielkopolski Park Narodowy</v>
      </c>
      <c r="K1468">
        <f>VLOOKUP(B1468,[1]Arkusz5!$A$3:$Y$2185,10,FALSE)</f>
        <v>0</v>
      </c>
      <c r="L1468">
        <f>VLOOKUP(B1468,[1]Arkusz5!$A$3:$Y$2185,11,FALSE)</f>
        <v>0</v>
      </c>
      <c r="M1468">
        <f>VLOOKUP(B1468,[1]Arkusz5!$A$3:$Y$2185,12,FALSE)</f>
        <v>0</v>
      </c>
      <c r="N1468">
        <f>VLOOKUP(B1468,[1]Arkusz5!$A$3:$Y$2185,13,FALSE)</f>
        <v>0</v>
      </c>
      <c r="O1468">
        <f>VLOOKUP(B1468,[1]Arkusz5!$A$3:$Y$2185,14,FALSE)</f>
        <v>0</v>
      </c>
      <c r="P1468">
        <f>VLOOKUP(B1468,[1]Arkusz5!$A$3:$Y$2185,15,FALSE)</f>
        <v>0</v>
      </c>
      <c r="Q1468" t="str">
        <f>VLOOKUP(B1468,[1]Arkusz5!$A$3:$Y$2185,16,FALSE)</f>
        <v>PLB300017; PLH300010</v>
      </c>
      <c r="R1468" t="str">
        <f>VLOOKUP(B1468,[1]Arkusz5!$A$3:$Y$2185,17,FALSE)</f>
        <v>Ostoja Rogalińska; Ostoja Wielkopolska</v>
      </c>
      <c r="S1468" t="str">
        <f>VLOOKUP(B1468,[1]Arkusz5!$A$3:$Y$2185,18,FALSE)</f>
        <v>Europa</v>
      </c>
      <c r="T1468" t="str">
        <f>VLOOKUP(B1468,[1]Arkusz5!$A$3:$Y$2185,19,FALSE)</f>
        <v>Polska</v>
      </c>
      <c r="U1468" t="str">
        <f>VLOOKUP(B1468,[1]Arkusz5!$A$3:$Y$2185,20,FALSE)</f>
        <v>wielkopolskie</v>
      </c>
      <c r="V1468" t="str">
        <f>VLOOKUP(B1468,[1]Arkusz5!$A$3:$Y$2185,21,FALSE)</f>
        <v>poznański</v>
      </c>
      <c r="W1468" t="str">
        <f>VLOOKUP(B1468,[1]Arkusz5!$A$3:$Y$2185,22,FALSE)</f>
        <v>Stęszew</v>
      </c>
      <c r="X1468" t="str">
        <f>VLOOKUP(B1468,[1]Arkusz5!$A$3:$Y$2185,23,FALSE)</f>
        <v>315.64 Kotlina Śremska</v>
      </c>
      <c r="Y1468" t="str">
        <f>VLOOKUP(B1468,[1]Arkusz5!$A$3:$Y$2185,24,FALSE)</f>
        <v>Continental Bio-geographical Region</v>
      </c>
      <c r="Z1468" t="str">
        <f>VLOOKUP(B1468,[1]Arkusz5!$A$3:$Y$2185,25,FALSE)</f>
        <v>Galio-Carpinetum</v>
      </c>
    </row>
    <row r="1469" spans="1:26" x14ac:dyDescent="0.25">
      <c r="A1469">
        <v>1468</v>
      </c>
      <c r="B1469" t="s">
        <v>8450</v>
      </c>
      <c r="C1469" t="str">
        <f>VLOOKUP(B1469,[1]Arkusz5!$A$3:$Y$2185,2,FALSE)</f>
        <v>53.26555</v>
      </c>
      <c r="D1469" t="str">
        <f>VLOOKUP(B1469,[1]Arkusz5!$A$3:$Y$2185,3,FALSE)</f>
        <v>17.169683</v>
      </c>
      <c r="E1469" t="str">
        <f>VLOOKUP(B1469,[1]Arkusz5!$A$3:$Y$2185,4,FALSE)</f>
        <v>33UXV40</v>
      </c>
      <c r="F1469" t="str">
        <f>VLOOKUP(B1469,[1]Arkusz5!$A$3:$Y$2185,5,FALSE)</f>
        <v>CC00</v>
      </c>
      <c r="G1469">
        <f>VLOOKUP(B1469,[1]Arkusz5!$A$3:$Y$2185,6,FALSE)</f>
        <v>0</v>
      </c>
      <c r="H1469">
        <f>VLOOKUP(B1469,[1]Arkusz5!$A$3:$Y$2185,7,FALSE)</f>
        <v>0</v>
      </c>
      <c r="I1469">
        <f>VLOOKUP(B1469,[1]Arkusz5!$A$3:$Y$2185,8,FALSE)</f>
        <v>0</v>
      </c>
      <c r="J1469">
        <f>VLOOKUP(B1469,[1]Arkusz5!$A$3:$Y$2185,9,FALSE)</f>
        <v>0</v>
      </c>
      <c r="K1469">
        <f>VLOOKUP(B1469,[1]Arkusz5!$A$3:$Y$2185,10,FALSE)</f>
        <v>0</v>
      </c>
      <c r="L1469">
        <f>VLOOKUP(B1469,[1]Arkusz5!$A$3:$Y$2185,11,FALSE)</f>
        <v>0</v>
      </c>
      <c r="M1469">
        <f>VLOOKUP(B1469,[1]Arkusz5!$A$3:$Y$2185,12,FALSE)</f>
        <v>0</v>
      </c>
      <c r="N1469">
        <f>VLOOKUP(B1469,[1]Arkusz5!$A$3:$Y$2185,13,FALSE)</f>
        <v>0</v>
      </c>
      <c r="O1469">
        <f>VLOOKUP(B1469,[1]Arkusz5!$A$3:$Y$2185,14,FALSE)</f>
        <v>0</v>
      </c>
      <c r="P1469">
        <f>VLOOKUP(B1469,[1]Arkusz5!$A$3:$Y$2185,15,FALSE)</f>
        <v>0</v>
      </c>
      <c r="Q1469">
        <f>VLOOKUP(B1469,[1]Arkusz5!$A$3:$Y$2185,16,FALSE)</f>
        <v>0</v>
      </c>
      <c r="R1469">
        <f>VLOOKUP(B1469,[1]Arkusz5!$A$3:$Y$2185,17,FALSE)</f>
        <v>0</v>
      </c>
      <c r="S1469" t="str">
        <f>VLOOKUP(B1469,[1]Arkusz5!$A$3:$Y$2185,18,FALSE)</f>
        <v>Europa</v>
      </c>
      <c r="T1469" t="str">
        <f>VLOOKUP(B1469,[1]Arkusz5!$A$3:$Y$2185,19,FALSE)</f>
        <v>Polska</v>
      </c>
      <c r="U1469" t="str">
        <f>VLOOKUP(B1469,[1]Arkusz5!$A$3:$Y$2185,20,FALSE)</f>
        <v>wielkopolskie</v>
      </c>
      <c r="V1469" t="str">
        <f>VLOOKUP(B1469,[1]Arkusz5!$A$3:$Y$2185,21,FALSE)</f>
        <v>złotowski</v>
      </c>
      <c r="W1469" t="str">
        <f>VLOOKUP(B1469,[1]Arkusz5!$A$3:$Y$2185,22,FALSE)</f>
        <v>Złotów</v>
      </c>
      <c r="X1469" t="str">
        <f>VLOOKUP(B1469,[1]Arkusz5!$A$3:$Y$2185,23,FALSE)</f>
        <v>314.69 Pojezierze Krajeńskie</v>
      </c>
      <c r="Y1469" t="str">
        <f>VLOOKUP(B1469,[1]Arkusz5!$A$3:$Y$2185,24,FALSE)</f>
        <v>Continental Bio-geographical Region</v>
      </c>
      <c r="Z1469">
        <f>VLOOKUP(B1469,[1]Arkusz5!$A$3:$Y$2185,25,FALSE)</f>
        <v>0</v>
      </c>
    </row>
    <row r="1470" spans="1:26" x14ac:dyDescent="0.25">
      <c r="A1470">
        <v>1469</v>
      </c>
      <c r="B1470" t="s">
        <v>8459</v>
      </c>
      <c r="C1470" t="str">
        <f>VLOOKUP(B1470,[1]Arkusz5!$A$3:$Y$2185,2,FALSE)</f>
        <v>52.564378</v>
      </c>
      <c r="D1470" t="str">
        <f>VLOOKUP(B1470,[1]Arkusz5!$A$3:$Y$2185,3,FALSE)</f>
        <v>15.958815</v>
      </c>
      <c r="E1470" t="str">
        <f>VLOOKUP(B1470,[1]Arkusz5!$A$3:$Y$2185,4,FALSE)</f>
        <v>33UWU62</v>
      </c>
      <c r="F1470" t="str">
        <f>VLOOKUP(B1470,[1]Arkusz5!$A$3:$Y$2185,5,FALSE)</f>
        <v>BC82</v>
      </c>
      <c r="G1470">
        <f>VLOOKUP(B1470,[1]Arkusz5!$A$3:$Y$2185,6,FALSE)</f>
        <v>0</v>
      </c>
      <c r="H1470">
        <f>VLOOKUP(B1470,[1]Arkusz5!$A$3:$Y$2185,7,FALSE)</f>
        <v>0</v>
      </c>
      <c r="I1470">
        <f>VLOOKUP(B1470,[1]Arkusz5!$A$3:$Y$2185,8,FALSE)</f>
        <v>0</v>
      </c>
      <c r="J1470">
        <f>VLOOKUP(B1470,[1]Arkusz5!$A$3:$Y$2185,9,FALSE)</f>
        <v>0</v>
      </c>
      <c r="K1470" t="str">
        <f>VLOOKUP(B1470,[1]Arkusz5!$A$3:$Y$2185,10,FALSE)</f>
        <v>Pszczewski Park Krajobrazowy - otulina</v>
      </c>
      <c r="L1470">
        <f>VLOOKUP(B1470,[1]Arkusz5!$A$3:$Y$2185,11,FALSE)</f>
        <v>0</v>
      </c>
      <c r="M1470">
        <f>VLOOKUP(B1470,[1]Arkusz5!$A$3:$Y$2185,12,FALSE)</f>
        <v>0</v>
      </c>
      <c r="N1470">
        <f>VLOOKUP(B1470,[1]Arkusz5!$A$3:$Y$2185,13,FALSE)</f>
        <v>0</v>
      </c>
      <c r="O1470">
        <f>VLOOKUP(B1470,[1]Arkusz5!$A$3:$Y$2185,14,FALSE)</f>
        <v>0</v>
      </c>
      <c r="P1470">
        <f>VLOOKUP(B1470,[1]Arkusz5!$A$3:$Y$2185,15,FALSE)</f>
        <v>0</v>
      </c>
      <c r="Q1470">
        <f>VLOOKUP(B1470,[1]Arkusz5!$A$3:$Y$2185,16,FALSE)</f>
        <v>0</v>
      </c>
      <c r="R1470">
        <f>VLOOKUP(B1470,[1]Arkusz5!$A$3:$Y$2185,17,FALSE)</f>
        <v>0</v>
      </c>
      <c r="S1470" t="str">
        <f>VLOOKUP(B1470,[1]Arkusz5!$A$3:$Y$2185,18,FALSE)</f>
        <v>Europa</v>
      </c>
      <c r="T1470" t="str">
        <f>VLOOKUP(B1470,[1]Arkusz5!$A$3:$Y$2185,19,FALSE)</f>
        <v>Polska</v>
      </c>
      <c r="U1470" t="str">
        <f>VLOOKUP(B1470,[1]Arkusz5!$A$3:$Y$2185,20,FALSE)</f>
        <v>wielkopolskie</v>
      </c>
      <c r="V1470" t="str">
        <f>VLOOKUP(B1470,[1]Arkusz5!$A$3:$Y$2185,21,FALSE)</f>
        <v>międzychodzki</v>
      </c>
      <c r="W1470" t="str">
        <f>VLOOKUP(B1470,[1]Arkusz5!$A$3:$Y$2185,22,FALSE)</f>
        <v>Międzychód</v>
      </c>
      <c r="X1470" t="str">
        <f>VLOOKUP(B1470,[1]Arkusz5!$A$3:$Y$2185,23,FALSE)</f>
        <v>315.51 Pojezierze Poznańskie</v>
      </c>
      <c r="Y1470" t="str">
        <f>VLOOKUP(B1470,[1]Arkusz5!$A$3:$Y$2185,24,FALSE)</f>
        <v>Continental Bio-geographical Region</v>
      </c>
      <c r="Z1470" t="str">
        <f>VLOOKUP(B1470,[1]Arkusz5!$A$3:$Y$2185,25,FALSE)</f>
        <v>Galio odorati-Fagetum (=Melico-Fagetum)</v>
      </c>
    </row>
    <row r="1471" spans="1:26" x14ac:dyDescent="0.25">
      <c r="A1471">
        <v>1470</v>
      </c>
      <c r="B1471" t="s">
        <v>8466</v>
      </c>
      <c r="C1471" t="str">
        <f>VLOOKUP(B1471,[1]Arkusz5!$A$3:$Y$2185,2,FALSE)</f>
        <v>52.25</v>
      </c>
      <c r="D1471" t="str">
        <f>VLOOKUP(B1471,[1]Arkusz5!$A$3:$Y$2185,3,FALSE)</f>
        <v>16.81247</v>
      </c>
      <c r="E1471" t="str">
        <f>VLOOKUP(B1471,[1]Arkusz5!$A$3:$Y$2185,4,FALSE)</f>
        <v>33UXT29</v>
      </c>
      <c r="F1471" t="str">
        <f>VLOOKUP(B1471,[1]Arkusz5!$A$3:$Y$2185,5,FALSE)</f>
        <v>BD18</v>
      </c>
      <c r="G1471">
        <f>VLOOKUP(B1471,[1]Arkusz5!$A$3:$Y$2185,6,FALSE)</f>
        <v>0</v>
      </c>
      <c r="H1471">
        <f>VLOOKUP(B1471,[1]Arkusz5!$A$3:$Y$2185,7,FALSE)</f>
        <v>0</v>
      </c>
      <c r="I1471">
        <f>VLOOKUP(B1471,[1]Arkusz5!$A$3:$Y$2185,8,FALSE)</f>
        <v>0</v>
      </c>
      <c r="J1471" t="str">
        <f>VLOOKUP(B1471,[1]Arkusz5!$A$3:$Y$2185,9,FALSE)</f>
        <v>Wielkopolski Park Narodowy</v>
      </c>
      <c r="K1471">
        <f>VLOOKUP(B1471,[1]Arkusz5!$A$3:$Y$2185,10,FALSE)</f>
        <v>0</v>
      </c>
      <c r="L1471">
        <f>VLOOKUP(B1471,[1]Arkusz5!$A$3:$Y$2185,11,FALSE)</f>
        <v>0</v>
      </c>
      <c r="M1471">
        <f>VLOOKUP(B1471,[1]Arkusz5!$A$3:$Y$2185,12,FALSE)</f>
        <v>0</v>
      </c>
      <c r="N1471">
        <f>VLOOKUP(B1471,[1]Arkusz5!$A$3:$Y$2185,13,FALSE)</f>
        <v>0</v>
      </c>
      <c r="O1471">
        <f>VLOOKUP(B1471,[1]Arkusz5!$A$3:$Y$2185,14,FALSE)</f>
        <v>0</v>
      </c>
      <c r="P1471">
        <f>VLOOKUP(B1471,[1]Arkusz5!$A$3:$Y$2185,15,FALSE)</f>
        <v>0</v>
      </c>
      <c r="Q1471" t="str">
        <f>VLOOKUP(B1471,[1]Arkusz5!$A$3:$Y$2185,16,FALSE)</f>
        <v>PLB300017; PLH300010</v>
      </c>
      <c r="R1471" t="str">
        <f>VLOOKUP(B1471,[1]Arkusz5!$A$3:$Y$2185,17,FALSE)</f>
        <v>Ostoja Rogalińska; Ostoja Wielkopolska</v>
      </c>
      <c r="S1471" t="str">
        <f>VLOOKUP(B1471,[1]Arkusz5!$A$3:$Y$2185,18,FALSE)</f>
        <v>Europa</v>
      </c>
      <c r="T1471" t="str">
        <f>VLOOKUP(B1471,[1]Arkusz5!$A$3:$Y$2185,19,FALSE)</f>
        <v>Polska</v>
      </c>
      <c r="U1471" t="str">
        <f>VLOOKUP(B1471,[1]Arkusz5!$A$3:$Y$2185,20,FALSE)</f>
        <v>wielkopolskie</v>
      </c>
      <c r="V1471" t="str">
        <f>VLOOKUP(B1471,[1]Arkusz5!$A$3:$Y$2185,21,FALSE)</f>
        <v>poznański</v>
      </c>
      <c r="W1471" t="str">
        <f>VLOOKUP(B1471,[1]Arkusz5!$A$3:$Y$2185,22,FALSE)</f>
        <v>Mosina</v>
      </c>
      <c r="X1471" t="str">
        <f>VLOOKUP(B1471,[1]Arkusz5!$A$3:$Y$2185,23,FALSE)</f>
        <v>315.64 Kotlina Śremska</v>
      </c>
      <c r="Y1471" t="str">
        <f>VLOOKUP(B1471,[1]Arkusz5!$A$3:$Y$2185,24,FALSE)</f>
        <v>Continental Bio-geographical Region</v>
      </c>
      <c r="Z1471" t="str">
        <f>VLOOKUP(B1471,[1]Arkusz5!$A$3:$Y$2185,25,FALSE)</f>
        <v>Calamagrostio arundinaceae-Quercetum</v>
      </c>
    </row>
    <row r="1472" spans="1:26" x14ac:dyDescent="0.25">
      <c r="A1472">
        <v>1471</v>
      </c>
      <c r="B1472" t="s">
        <v>8471</v>
      </c>
      <c r="C1472" t="str">
        <f>VLOOKUP(B1472,[1]Arkusz5!$A$3:$Y$2185,2,FALSE)</f>
        <v>52.365259</v>
      </c>
      <c r="D1472" t="str">
        <f>VLOOKUP(B1472,[1]Arkusz5!$A$3:$Y$2185,3,FALSE)</f>
        <v>16.890385</v>
      </c>
      <c r="E1472" t="str">
        <f>VLOOKUP(B1472,[1]Arkusz5!$A$3:$Y$2185,4,FALSE)</f>
        <v>33UXU20</v>
      </c>
      <c r="F1472" t="str">
        <f>VLOOKUP(B1472,[1]Arkusz5!$A$3:$Y$2185,5,FALSE)</f>
        <v>BD08</v>
      </c>
      <c r="G1472">
        <f>VLOOKUP(B1472,[1]Arkusz5!$A$3:$Y$2185,6,FALSE)</f>
        <v>0</v>
      </c>
      <c r="H1472">
        <f>VLOOKUP(B1472,[1]Arkusz5!$A$3:$Y$2185,7,FALSE)</f>
        <v>0</v>
      </c>
      <c r="I1472">
        <f>VLOOKUP(B1472,[1]Arkusz5!$A$3:$Y$2185,8,FALSE)</f>
        <v>0</v>
      </c>
      <c r="J1472">
        <f>VLOOKUP(B1472,[1]Arkusz5!$A$3:$Y$2185,9,FALSE)</f>
        <v>0</v>
      </c>
      <c r="K1472">
        <f>VLOOKUP(B1472,[1]Arkusz5!$A$3:$Y$2185,10,FALSE)</f>
        <v>0</v>
      </c>
      <c r="L1472">
        <f>VLOOKUP(B1472,[1]Arkusz5!$A$3:$Y$2185,11,FALSE)</f>
        <v>0</v>
      </c>
      <c r="M1472">
        <f>VLOOKUP(B1472,[1]Arkusz5!$A$3:$Y$2185,12,FALSE)</f>
        <v>0</v>
      </c>
      <c r="N1472">
        <f>VLOOKUP(B1472,[1]Arkusz5!$A$3:$Y$2185,13,FALSE)</f>
        <v>0</v>
      </c>
      <c r="O1472">
        <f>VLOOKUP(B1472,[1]Arkusz5!$A$3:$Y$2185,14,FALSE)</f>
        <v>0</v>
      </c>
      <c r="P1472">
        <f>VLOOKUP(B1472,[1]Arkusz5!$A$3:$Y$2185,15,FALSE)</f>
        <v>0</v>
      </c>
      <c r="Q1472">
        <f>VLOOKUP(B1472,[1]Arkusz5!$A$3:$Y$2185,16,FALSE)</f>
        <v>0</v>
      </c>
      <c r="R1472">
        <f>VLOOKUP(B1472,[1]Arkusz5!$A$3:$Y$2185,17,FALSE)</f>
        <v>0</v>
      </c>
      <c r="S1472" t="str">
        <f>VLOOKUP(B1472,[1]Arkusz5!$A$3:$Y$2185,18,FALSE)</f>
        <v>Europa</v>
      </c>
      <c r="T1472" t="str">
        <f>VLOOKUP(B1472,[1]Arkusz5!$A$3:$Y$2185,19,FALSE)</f>
        <v>Polska</v>
      </c>
      <c r="U1472" t="str">
        <f>VLOOKUP(B1472,[1]Arkusz5!$A$3:$Y$2185,20,FALSE)</f>
        <v>wielkopolskie</v>
      </c>
      <c r="V1472" t="str">
        <f>VLOOKUP(B1472,[1]Arkusz5!$A$3:$Y$2185,21,FALSE)</f>
        <v>Poznań</v>
      </c>
      <c r="W1472" t="str">
        <f>VLOOKUP(B1472,[1]Arkusz5!$A$3:$Y$2185,22,FALSE)</f>
        <v>Poznań</v>
      </c>
      <c r="X1472" t="str">
        <f>VLOOKUP(B1472,[1]Arkusz5!$A$3:$Y$2185,23,FALSE)</f>
        <v>315.52 Poznański Przełom Warty</v>
      </c>
      <c r="Y1472" t="str">
        <f>VLOOKUP(B1472,[1]Arkusz5!$A$3:$Y$2185,24,FALSE)</f>
        <v>Continental Bio-geographical Region</v>
      </c>
      <c r="Z1472" t="str">
        <f>VLOOKUP(B1472,[1]Arkusz5!$A$3:$Y$2185,25,FALSE)</f>
        <v>Galio-Carpinetum</v>
      </c>
    </row>
    <row r="1473" spans="1:26" x14ac:dyDescent="0.25">
      <c r="A1473">
        <v>1472</v>
      </c>
      <c r="B1473" t="s">
        <v>8479</v>
      </c>
      <c r="C1473" t="str">
        <f>VLOOKUP(B1473,[1]Arkusz5!$A$3:$Y$2185,2,FALSE)</f>
        <v>52.169973</v>
      </c>
      <c r="D1473" t="str">
        <f>VLOOKUP(B1473,[1]Arkusz5!$A$3:$Y$2185,3,FALSE)</f>
        <v>16.806273</v>
      </c>
      <c r="E1473" t="str">
        <f>VLOOKUP(B1473,[1]Arkusz5!$A$3:$Y$2185,4,FALSE)</f>
        <v>33UXT28</v>
      </c>
      <c r="F1473" t="str">
        <f>VLOOKUP(B1473,[1]Arkusz5!$A$3:$Y$2185,5,FALSE)</f>
        <v>BD27</v>
      </c>
      <c r="G1473">
        <f>VLOOKUP(B1473,[1]Arkusz5!$A$3:$Y$2185,6,FALSE)</f>
        <v>0</v>
      </c>
      <c r="H1473">
        <f>VLOOKUP(B1473,[1]Arkusz5!$A$3:$Y$2185,7,FALSE)</f>
        <v>0</v>
      </c>
      <c r="I1473">
        <f>VLOOKUP(B1473,[1]Arkusz5!$A$3:$Y$2185,8,FALSE)</f>
        <v>0</v>
      </c>
      <c r="J1473">
        <f>VLOOKUP(B1473,[1]Arkusz5!$A$3:$Y$2185,9,FALSE)</f>
        <v>0</v>
      </c>
      <c r="K1473">
        <f>VLOOKUP(B1473,[1]Arkusz5!$A$3:$Y$2185,10,FALSE)</f>
        <v>0</v>
      </c>
      <c r="L1473">
        <f>VLOOKUP(B1473,[1]Arkusz5!$A$3:$Y$2185,11,FALSE)</f>
        <v>0</v>
      </c>
      <c r="M1473">
        <f>VLOOKUP(B1473,[1]Arkusz5!$A$3:$Y$2185,12,FALSE)</f>
        <v>0</v>
      </c>
      <c r="N1473">
        <f>VLOOKUP(B1473,[1]Arkusz5!$A$3:$Y$2185,13,FALSE)</f>
        <v>0</v>
      </c>
      <c r="O1473">
        <f>VLOOKUP(B1473,[1]Arkusz5!$A$3:$Y$2185,14,FALSE)</f>
        <v>0</v>
      </c>
      <c r="P1473">
        <f>VLOOKUP(B1473,[1]Arkusz5!$A$3:$Y$2185,15,FALSE)</f>
        <v>0</v>
      </c>
      <c r="Q1473">
        <f>VLOOKUP(B1473,[1]Arkusz5!$A$3:$Y$2185,16,FALSE)</f>
        <v>0</v>
      </c>
      <c r="R1473">
        <f>VLOOKUP(B1473,[1]Arkusz5!$A$3:$Y$2185,17,FALSE)</f>
        <v>0</v>
      </c>
      <c r="S1473" t="str">
        <f>VLOOKUP(B1473,[1]Arkusz5!$A$3:$Y$2185,18,FALSE)</f>
        <v>Europa</v>
      </c>
      <c r="T1473" t="str">
        <f>VLOOKUP(B1473,[1]Arkusz5!$A$3:$Y$2185,19,FALSE)</f>
        <v>Polska</v>
      </c>
      <c r="U1473" t="str">
        <f>VLOOKUP(B1473,[1]Arkusz5!$A$3:$Y$2185,20,FALSE)</f>
        <v>wielkopolskie</v>
      </c>
      <c r="V1473" t="str">
        <f>VLOOKUP(B1473,[1]Arkusz5!$A$3:$Y$2185,21,FALSE)</f>
        <v>śremski</v>
      </c>
      <c r="W1473" t="str">
        <f>VLOOKUP(B1473,[1]Arkusz5!$A$3:$Y$2185,22,FALSE)</f>
        <v>Brodnica</v>
      </c>
      <c r="X1473" t="str">
        <f>VLOOKUP(B1473,[1]Arkusz5!$A$3:$Y$2185,23,FALSE)</f>
        <v>315.83 Równina Kościańska</v>
      </c>
      <c r="Y1473" t="str">
        <f>VLOOKUP(B1473,[1]Arkusz5!$A$3:$Y$2185,24,FALSE)</f>
        <v>Continental Bio-geographical Region</v>
      </c>
      <c r="Z1473" t="str">
        <f>VLOOKUP(B1473,[1]Arkusz5!$A$3:$Y$2185,25,FALSE)</f>
        <v>Ficario-Ulmetum chrysosplenietosum</v>
      </c>
    </row>
    <row r="1474" spans="1:26" x14ac:dyDescent="0.25">
      <c r="A1474">
        <v>1473</v>
      </c>
      <c r="B1474" t="s">
        <v>8484</v>
      </c>
      <c r="C1474" t="str">
        <f>VLOOKUP(B1474,[1]Arkusz5!$A$3:$Y$2185,2,FALSE)</f>
        <v>52.55357</v>
      </c>
      <c r="D1474" t="str">
        <f>VLOOKUP(B1474,[1]Arkusz5!$A$3:$Y$2185,3,FALSE)</f>
        <v>16.084634</v>
      </c>
      <c r="E1474" t="str">
        <f>VLOOKUP(B1474,[1]Arkusz5!$A$3:$Y$2185,4,FALSE)</f>
        <v>33UWU72</v>
      </c>
      <c r="F1474" t="str">
        <f>VLOOKUP(B1474,[1]Arkusz5!$A$3:$Y$2185,5,FALSE)</f>
        <v>BC83</v>
      </c>
      <c r="G1474">
        <f>VLOOKUP(B1474,[1]Arkusz5!$A$3:$Y$2185,6,FALSE)</f>
        <v>0</v>
      </c>
      <c r="H1474">
        <f>VLOOKUP(B1474,[1]Arkusz5!$A$3:$Y$2185,7,FALSE)</f>
        <v>0</v>
      </c>
      <c r="I1474">
        <f>VLOOKUP(B1474,[1]Arkusz5!$A$3:$Y$2185,8,FALSE)</f>
        <v>0</v>
      </c>
      <c r="J1474">
        <f>VLOOKUP(B1474,[1]Arkusz5!$A$3:$Y$2185,9,FALSE)</f>
        <v>0</v>
      </c>
      <c r="K1474">
        <f>VLOOKUP(B1474,[1]Arkusz5!$A$3:$Y$2185,10,FALSE)</f>
        <v>0</v>
      </c>
      <c r="L1474">
        <f>VLOOKUP(B1474,[1]Arkusz5!$A$3:$Y$2185,11,FALSE)</f>
        <v>0</v>
      </c>
      <c r="M1474">
        <f>VLOOKUP(B1474,[1]Arkusz5!$A$3:$Y$2185,12,FALSE)</f>
        <v>0</v>
      </c>
      <c r="N1474">
        <f>VLOOKUP(B1474,[1]Arkusz5!$A$3:$Y$2185,13,FALSE)</f>
        <v>0</v>
      </c>
      <c r="O1474">
        <f>VLOOKUP(B1474,[1]Arkusz5!$A$3:$Y$2185,14,FALSE)</f>
        <v>0</v>
      </c>
      <c r="P1474">
        <f>VLOOKUP(B1474,[1]Arkusz5!$A$3:$Y$2185,15,FALSE)</f>
        <v>0</v>
      </c>
      <c r="Q1474">
        <f>VLOOKUP(B1474,[1]Arkusz5!$A$3:$Y$2185,16,FALSE)</f>
        <v>0</v>
      </c>
      <c r="R1474">
        <f>VLOOKUP(B1474,[1]Arkusz5!$A$3:$Y$2185,17,FALSE)</f>
        <v>0</v>
      </c>
      <c r="S1474" t="str">
        <f>VLOOKUP(B1474,[1]Arkusz5!$A$3:$Y$2185,18,FALSE)</f>
        <v>Europa</v>
      </c>
      <c r="T1474" t="str">
        <f>VLOOKUP(B1474,[1]Arkusz5!$A$3:$Y$2185,19,FALSE)</f>
        <v>Polska</v>
      </c>
      <c r="U1474" t="str">
        <f>VLOOKUP(B1474,[1]Arkusz5!$A$3:$Y$2185,20,FALSE)</f>
        <v>wielkopolskie</v>
      </c>
      <c r="V1474" t="str">
        <f>VLOOKUP(B1474,[1]Arkusz5!$A$3:$Y$2185,21,FALSE)</f>
        <v>międzychodzki</v>
      </c>
      <c r="W1474" t="str">
        <f>VLOOKUP(B1474,[1]Arkusz5!$A$3:$Y$2185,22,FALSE)</f>
        <v>Kwilcz</v>
      </c>
      <c r="X1474" t="str">
        <f>VLOOKUP(B1474,[1]Arkusz5!$A$3:$Y$2185,23,FALSE)</f>
        <v>315.51 Pojezierze Poznańskie</v>
      </c>
      <c r="Y1474" t="str">
        <f>VLOOKUP(B1474,[1]Arkusz5!$A$3:$Y$2185,24,FALSE)</f>
        <v>Continental Bio-geographical Region</v>
      </c>
      <c r="Z1474" t="str">
        <f>VLOOKUP(B1474,[1]Arkusz5!$A$3:$Y$2185,25,FALSE)</f>
        <v>Galio odorati-Fagetum (=Melico-Fagetum)</v>
      </c>
    </row>
    <row r="1475" spans="1:26" x14ac:dyDescent="0.25">
      <c r="A1475">
        <v>1474</v>
      </c>
      <c r="B1475" t="s">
        <v>8489</v>
      </c>
      <c r="C1475" t="str">
        <f>VLOOKUP(B1475,[1]Arkusz5!$A$3:$Y$2185,2,FALSE)</f>
        <v>52.119326</v>
      </c>
      <c r="D1475" t="str">
        <f>VLOOKUP(B1475,[1]Arkusz5!$A$3:$Y$2185,3,FALSE)</f>
        <v>15.872279</v>
      </c>
      <c r="E1475" t="str">
        <f>VLOOKUP(B1475,[1]Arkusz5!$A$3:$Y$2185,4,FALSE)</f>
        <v>33UWT57</v>
      </c>
      <c r="F1475" t="str">
        <f>VLOOKUP(B1475,[1]Arkusz5!$A$3:$Y$2185,5,FALSE)</f>
        <v>BD31</v>
      </c>
      <c r="G1475">
        <f>VLOOKUP(B1475,[1]Arkusz5!$A$3:$Y$2185,6,FALSE)</f>
        <v>0</v>
      </c>
      <c r="H1475">
        <f>VLOOKUP(B1475,[1]Arkusz5!$A$3:$Y$2185,7,FALSE)</f>
        <v>0</v>
      </c>
      <c r="I1475">
        <f>VLOOKUP(B1475,[1]Arkusz5!$A$3:$Y$2185,8,FALSE)</f>
        <v>0</v>
      </c>
      <c r="J1475">
        <f>VLOOKUP(B1475,[1]Arkusz5!$A$3:$Y$2185,9,FALSE)</f>
        <v>0</v>
      </c>
      <c r="K1475">
        <f>VLOOKUP(B1475,[1]Arkusz5!$A$3:$Y$2185,10,FALSE)</f>
        <v>0</v>
      </c>
      <c r="L1475">
        <f>VLOOKUP(B1475,[1]Arkusz5!$A$3:$Y$2185,11,FALSE)</f>
        <v>0</v>
      </c>
      <c r="M1475">
        <f>VLOOKUP(B1475,[1]Arkusz5!$A$3:$Y$2185,12,FALSE)</f>
        <v>0</v>
      </c>
      <c r="N1475" t="str">
        <f>VLOOKUP(B1475,[1]Arkusz5!$A$3:$Y$2185,13,FALSE)</f>
        <v>Obszar Chronionego Krajobrazu Pojezierze Sławskie, Pradolina Obry i Rynna Zbąszyńska</v>
      </c>
      <c r="O1475">
        <f>VLOOKUP(B1475,[1]Arkusz5!$A$3:$Y$2185,14,FALSE)</f>
        <v>0</v>
      </c>
      <c r="P1475">
        <f>VLOOKUP(B1475,[1]Arkusz5!$A$3:$Y$2185,15,FALSE)</f>
        <v>0</v>
      </c>
      <c r="Q1475">
        <f>VLOOKUP(B1475,[1]Arkusz5!$A$3:$Y$2185,16,FALSE)</f>
        <v>0</v>
      </c>
      <c r="R1475">
        <f>VLOOKUP(B1475,[1]Arkusz5!$A$3:$Y$2185,17,FALSE)</f>
        <v>0</v>
      </c>
      <c r="S1475" t="str">
        <f>VLOOKUP(B1475,[1]Arkusz5!$A$3:$Y$2185,18,FALSE)</f>
        <v>Europa</v>
      </c>
      <c r="T1475" t="str">
        <f>VLOOKUP(B1475,[1]Arkusz5!$A$3:$Y$2185,19,FALSE)</f>
        <v>Polska</v>
      </c>
      <c r="U1475" t="str">
        <f>VLOOKUP(B1475,[1]Arkusz5!$A$3:$Y$2185,20,FALSE)</f>
        <v>wielkopolskie</v>
      </c>
      <c r="V1475" t="str">
        <f>VLOOKUP(B1475,[1]Arkusz5!$A$3:$Y$2185,21,FALSE)</f>
        <v>wolsztyński</v>
      </c>
      <c r="W1475" t="str">
        <f>VLOOKUP(B1475,[1]Arkusz5!$A$3:$Y$2185,22,FALSE)</f>
        <v>Siedlec</v>
      </c>
      <c r="X1475" t="str">
        <f>VLOOKUP(B1475,[1]Arkusz5!$A$3:$Y$2185,23,FALSE)</f>
        <v>315.44 Bruzda Zbąszyńska</v>
      </c>
      <c r="Y1475" t="str">
        <f>VLOOKUP(B1475,[1]Arkusz5!$A$3:$Y$2185,24,FALSE)</f>
        <v>Continental Bio-geographical Region</v>
      </c>
      <c r="Z1475" t="str">
        <f>VLOOKUP(B1475,[1]Arkusz5!$A$3:$Y$2185,25,FALSE)</f>
        <v>Pino-Quercetum (=Querco-Pinetum + Serratulo-Pinetum)</v>
      </c>
    </row>
    <row r="1476" spans="1:26" x14ac:dyDescent="0.25">
      <c r="A1476">
        <v>1475</v>
      </c>
      <c r="B1476" t="s">
        <v>8495</v>
      </c>
      <c r="C1476" t="str">
        <f>VLOOKUP(B1476,[1]Arkusz5!$A$3:$Y$2185,2,FALSE)</f>
        <v>52.284335</v>
      </c>
      <c r="D1476" t="str">
        <f>VLOOKUP(B1476,[1]Arkusz5!$A$3:$Y$2185,3,FALSE)</f>
        <v>16.702462</v>
      </c>
      <c r="E1476" t="str">
        <f>VLOOKUP(B1476,[1]Arkusz5!$A$3:$Y$2185,4,FALSE)</f>
        <v>33UXT19</v>
      </c>
      <c r="F1476" t="str">
        <f>VLOOKUP(B1476,[1]Arkusz5!$A$3:$Y$2185,5,FALSE)</f>
        <v>BD17</v>
      </c>
      <c r="G1476">
        <f>VLOOKUP(B1476,[1]Arkusz5!$A$3:$Y$2185,6,FALSE)</f>
        <v>0</v>
      </c>
      <c r="H1476">
        <f>VLOOKUP(B1476,[1]Arkusz5!$A$3:$Y$2185,7,FALSE)</f>
        <v>0</v>
      </c>
      <c r="I1476">
        <f>VLOOKUP(B1476,[1]Arkusz5!$A$3:$Y$2185,8,FALSE)</f>
        <v>0</v>
      </c>
      <c r="J1476" t="str">
        <f>VLOOKUP(B1476,[1]Arkusz5!$A$3:$Y$2185,9,FALSE)</f>
        <v>Wielkopolski Park Narodowy - otulina</v>
      </c>
      <c r="K1476">
        <f>VLOOKUP(B1476,[1]Arkusz5!$A$3:$Y$2185,10,FALSE)</f>
        <v>0</v>
      </c>
      <c r="L1476">
        <f>VLOOKUP(B1476,[1]Arkusz5!$A$3:$Y$2185,11,FALSE)</f>
        <v>0</v>
      </c>
      <c r="M1476">
        <f>VLOOKUP(B1476,[1]Arkusz5!$A$3:$Y$2185,12,FALSE)</f>
        <v>0</v>
      </c>
      <c r="N1476">
        <f>VLOOKUP(B1476,[1]Arkusz5!$A$3:$Y$2185,13,FALSE)</f>
        <v>0</v>
      </c>
      <c r="O1476">
        <f>VLOOKUP(B1476,[1]Arkusz5!$A$3:$Y$2185,14,FALSE)</f>
        <v>0</v>
      </c>
      <c r="P1476">
        <f>VLOOKUP(B1476,[1]Arkusz5!$A$3:$Y$2185,15,FALSE)</f>
        <v>0</v>
      </c>
      <c r="Q1476">
        <f>VLOOKUP(B1476,[1]Arkusz5!$A$3:$Y$2185,16,FALSE)</f>
        <v>0</v>
      </c>
      <c r="R1476">
        <f>VLOOKUP(B1476,[1]Arkusz5!$A$3:$Y$2185,17,FALSE)</f>
        <v>0</v>
      </c>
      <c r="S1476" t="str">
        <f>VLOOKUP(B1476,[1]Arkusz5!$A$3:$Y$2185,18,FALSE)</f>
        <v>Europa</v>
      </c>
      <c r="T1476" t="str">
        <f>VLOOKUP(B1476,[1]Arkusz5!$A$3:$Y$2185,19,FALSE)</f>
        <v>Polska</v>
      </c>
      <c r="U1476" t="str">
        <f>VLOOKUP(B1476,[1]Arkusz5!$A$3:$Y$2185,20,FALSE)</f>
        <v>wielkopolskie</v>
      </c>
      <c r="V1476" t="str">
        <f>VLOOKUP(B1476,[1]Arkusz5!$A$3:$Y$2185,21,FALSE)</f>
        <v>poznański</v>
      </c>
      <c r="W1476" t="str">
        <f>VLOOKUP(B1476,[1]Arkusz5!$A$3:$Y$2185,22,FALSE)</f>
        <v>Stęszew</v>
      </c>
      <c r="X1476" t="str">
        <f>VLOOKUP(B1476,[1]Arkusz5!$A$3:$Y$2185,23,FALSE)</f>
        <v>315.51 Pojezierze Poznańskie</v>
      </c>
      <c r="Y1476" t="str">
        <f>VLOOKUP(B1476,[1]Arkusz5!$A$3:$Y$2185,24,FALSE)</f>
        <v>Continental Bio-geographical Region</v>
      </c>
      <c r="Z1476" t="str">
        <f>VLOOKUP(B1476,[1]Arkusz5!$A$3:$Y$2185,25,FALSE)</f>
        <v>Fraxino-Alnetum (=Circaeo-Alnetum)</v>
      </c>
    </row>
    <row r="1477" spans="1:26" x14ac:dyDescent="0.25">
      <c r="A1477">
        <v>1476</v>
      </c>
      <c r="B1477" t="s">
        <v>8503</v>
      </c>
      <c r="C1477" t="str">
        <f>VLOOKUP(B1477,[1]Arkusz5!$A$3:$Y$2185,2,FALSE)</f>
        <v>52.298931</v>
      </c>
      <c r="D1477" t="str">
        <f>VLOOKUP(B1477,[1]Arkusz5!$A$3:$Y$2185,3,FALSE)</f>
        <v>16.773093</v>
      </c>
      <c r="E1477" t="str">
        <f>VLOOKUP(B1477,[1]Arkusz5!$A$3:$Y$2185,4,FALSE)</f>
        <v>33UXT29</v>
      </c>
      <c r="F1477" t="str">
        <f>VLOOKUP(B1477,[1]Arkusz5!$A$3:$Y$2185,5,FALSE)</f>
        <v>BD17</v>
      </c>
      <c r="G1477">
        <f>VLOOKUP(B1477,[1]Arkusz5!$A$3:$Y$2185,6,FALSE)</f>
        <v>0</v>
      </c>
      <c r="H1477">
        <f>VLOOKUP(B1477,[1]Arkusz5!$A$3:$Y$2185,7,FALSE)</f>
        <v>0</v>
      </c>
      <c r="I1477">
        <f>VLOOKUP(B1477,[1]Arkusz5!$A$3:$Y$2185,8,FALSE)</f>
        <v>0</v>
      </c>
      <c r="J1477" t="str">
        <f>VLOOKUP(B1477,[1]Arkusz5!$A$3:$Y$2185,9,FALSE)</f>
        <v>Wielkopolski Park Narodowy - otulina</v>
      </c>
      <c r="K1477">
        <f>VLOOKUP(B1477,[1]Arkusz5!$A$3:$Y$2185,10,FALSE)</f>
        <v>0</v>
      </c>
      <c r="L1477">
        <f>VLOOKUP(B1477,[1]Arkusz5!$A$3:$Y$2185,11,FALSE)</f>
        <v>0</v>
      </c>
      <c r="M1477">
        <f>VLOOKUP(B1477,[1]Arkusz5!$A$3:$Y$2185,12,FALSE)</f>
        <v>0</v>
      </c>
      <c r="N1477">
        <f>VLOOKUP(B1477,[1]Arkusz5!$A$3:$Y$2185,13,FALSE)</f>
        <v>0</v>
      </c>
      <c r="O1477">
        <f>VLOOKUP(B1477,[1]Arkusz5!$A$3:$Y$2185,14,FALSE)</f>
        <v>0</v>
      </c>
      <c r="P1477">
        <f>VLOOKUP(B1477,[1]Arkusz5!$A$3:$Y$2185,15,FALSE)</f>
        <v>0</v>
      </c>
      <c r="Q1477">
        <f>VLOOKUP(B1477,[1]Arkusz5!$A$3:$Y$2185,16,FALSE)</f>
        <v>0</v>
      </c>
      <c r="R1477">
        <f>VLOOKUP(B1477,[1]Arkusz5!$A$3:$Y$2185,17,FALSE)</f>
        <v>0</v>
      </c>
      <c r="S1477" t="str">
        <f>VLOOKUP(B1477,[1]Arkusz5!$A$3:$Y$2185,18,FALSE)</f>
        <v>Europa</v>
      </c>
      <c r="T1477" t="str">
        <f>VLOOKUP(B1477,[1]Arkusz5!$A$3:$Y$2185,19,FALSE)</f>
        <v>Polska</v>
      </c>
      <c r="U1477" t="str">
        <f>VLOOKUP(B1477,[1]Arkusz5!$A$3:$Y$2185,20,FALSE)</f>
        <v>wielkopolskie</v>
      </c>
      <c r="V1477" t="str">
        <f>VLOOKUP(B1477,[1]Arkusz5!$A$3:$Y$2185,21,FALSE)</f>
        <v>poznański</v>
      </c>
      <c r="W1477" t="str">
        <f>VLOOKUP(B1477,[1]Arkusz5!$A$3:$Y$2185,22,FALSE)</f>
        <v>Komorniki</v>
      </c>
      <c r="X1477" t="str">
        <f>VLOOKUP(B1477,[1]Arkusz5!$A$3:$Y$2185,23,FALSE)</f>
        <v>315.51 Pojezierze Poznańskie</v>
      </c>
      <c r="Y1477" t="str">
        <f>VLOOKUP(B1477,[1]Arkusz5!$A$3:$Y$2185,24,FALSE)</f>
        <v>Continental Bio-geographical Region</v>
      </c>
      <c r="Z1477" t="str">
        <f>VLOOKUP(B1477,[1]Arkusz5!$A$3:$Y$2185,25,FALSE)</f>
        <v>Fraxino-Alnetum (=Circaeo-Alnetum)</v>
      </c>
    </row>
    <row r="1478" spans="1:26" x14ac:dyDescent="0.25">
      <c r="A1478">
        <v>1477</v>
      </c>
      <c r="B1478" t="s">
        <v>8508</v>
      </c>
      <c r="C1478" t="str">
        <f>VLOOKUP(B1478,[1]Arkusz5!$A$3:$Y$2185,2,FALSE)</f>
        <v>52.267047</v>
      </c>
      <c r="D1478" t="str">
        <f>VLOOKUP(B1478,[1]Arkusz5!$A$3:$Y$2185,3,FALSE)</f>
        <v>16.793914</v>
      </c>
      <c r="E1478" t="str">
        <f>VLOOKUP(B1478,[1]Arkusz5!$A$3:$Y$2185,4,FALSE)</f>
        <v>33UXT29</v>
      </c>
      <c r="F1478" t="str">
        <f>VLOOKUP(B1478,[1]Arkusz5!$A$3:$Y$2185,5,FALSE)</f>
        <v>BD17</v>
      </c>
      <c r="G1478">
        <f>VLOOKUP(B1478,[1]Arkusz5!$A$3:$Y$2185,6,FALSE)</f>
        <v>0</v>
      </c>
      <c r="H1478">
        <f>VLOOKUP(B1478,[1]Arkusz5!$A$3:$Y$2185,7,FALSE)</f>
        <v>0</v>
      </c>
      <c r="I1478">
        <f>VLOOKUP(B1478,[1]Arkusz5!$A$3:$Y$2185,8,FALSE)</f>
        <v>0</v>
      </c>
      <c r="J1478" t="str">
        <f>VLOOKUP(B1478,[1]Arkusz5!$A$3:$Y$2185,9,FALSE)</f>
        <v>Wielkopolski Park Narodowy</v>
      </c>
      <c r="K1478">
        <f>VLOOKUP(B1478,[1]Arkusz5!$A$3:$Y$2185,10,FALSE)</f>
        <v>0</v>
      </c>
      <c r="L1478">
        <f>VLOOKUP(B1478,[1]Arkusz5!$A$3:$Y$2185,11,FALSE)</f>
        <v>0</v>
      </c>
      <c r="M1478">
        <f>VLOOKUP(B1478,[1]Arkusz5!$A$3:$Y$2185,12,FALSE)</f>
        <v>0</v>
      </c>
      <c r="N1478">
        <f>VLOOKUP(B1478,[1]Arkusz5!$A$3:$Y$2185,13,FALSE)</f>
        <v>0</v>
      </c>
      <c r="O1478">
        <f>VLOOKUP(B1478,[1]Arkusz5!$A$3:$Y$2185,14,FALSE)</f>
        <v>0</v>
      </c>
      <c r="P1478">
        <f>VLOOKUP(B1478,[1]Arkusz5!$A$3:$Y$2185,15,FALSE)</f>
        <v>0</v>
      </c>
      <c r="Q1478" t="str">
        <f>VLOOKUP(B1478,[1]Arkusz5!$A$3:$Y$2185,16,FALSE)</f>
        <v>PLB300017; PLH300010</v>
      </c>
      <c r="R1478" t="str">
        <f>VLOOKUP(B1478,[1]Arkusz5!$A$3:$Y$2185,17,FALSE)</f>
        <v>Ostoja Rogalińska; Ostoja Wielkopolska</v>
      </c>
      <c r="S1478" t="str">
        <f>VLOOKUP(B1478,[1]Arkusz5!$A$3:$Y$2185,18,FALSE)</f>
        <v>Europa</v>
      </c>
      <c r="T1478" t="str">
        <f>VLOOKUP(B1478,[1]Arkusz5!$A$3:$Y$2185,19,FALSE)</f>
        <v>Polska</v>
      </c>
      <c r="U1478" t="str">
        <f>VLOOKUP(B1478,[1]Arkusz5!$A$3:$Y$2185,20,FALSE)</f>
        <v>wielkopolskie</v>
      </c>
      <c r="V1478" t="str">
        <f>VLOOKUP(B1478,[1]Arkusz5!$A$3:$Y$2185,21,FALSE)</f>
        <v>poznański</v>
      </c>
      <c r="W1478" t="str">
        <f>VLOOKUP(B1478,[1]Arkusz5!$A$3:$Y$2185,22,FALSE)</f>
        <v>Stęszew</v>
      </c>
      <c r="X1478" t="str">
        <f>VLOOKUP(B1478,[1]Arkusz5!$A$3:$Y$2185,23,FALSE)</f>
        <v>315.51 Pojezierze Poznańskie</v>
      </c>
      <c r="Y1478" t="str">
        <f>VLOOKUP(B1478,[1]Arkusz5!$A$3:$Y$2185,24,FALSE)</f>
        <v>Continental Bio-geographical Region</v>
      </c>
      <c r="Z1478" t="str">
        <f>VLOOKUP(B1478,[1]Arkusz5!$A$3:$Y$2185,25,FALSE)</f>
        <v>Calamagrostio arundinaceae-Quercetum</v>
      </c>
    </row>
    <row r="1479" spans="1:26" x14ac:dyDescent="0.25">
      <c r="A1479">
        <v>1478</v>
      </c>
      <c r="B1479" t="s">
        <v>8512</v>
      </c>
      <c r="C1479" t="str">
        <f>VLOOKUP(B1479,[1]Arkusz5!$A$3:$Y$2185,2,FALSE)</f>
        <v>52.125013</v>
      </c>
      <c r="D1479" t="str">
        <f>VLOOKUP(B1479,[1]Arkusz5!$A$3:$Y$2185,3,FALSE)</f>
        <v>16.112546</v>
      </c>
      <c r="E1479" t="str">
        <f>VLOOKUP(B1479,[1]Arkusz5!$A$3:$Y$2185,4,FALSE)</f>
        <v>33UWT77</v>
      </c>
      <c r="F1479" t="str">
        <f>VLOOKUP(B1479,[1]Arkusz5!$A$3:$Y$2185,5,FALSE)</f>
        <v>BD33</v>
      </c>
      <c r="G1479">
        <f>VLOOKUP(B1479,[1]Arkusz5!$A$3:$Y$2185,6,FALSE)</f>
        <v>0</v>
      </c>
      <c r="H1479">
        <f>VLOOKUP(B1479,[1]Arkusz5!$A$3:$Y$2185,7,FALSE)</f>
        <v>0</v>
      </c>
      <c r="I1479">
        <f>VLOOKUP(B1479,[1]Arkusz5!$A$3:$Y$2185,8,FALSE)</f>
        <v>0</v>
      </c>
      <c r="J1479">
        <f>VLOOKUP(B1479,[1]Arkusz5!$A$3:$Y$2185,9,FALSE)</f>
        <v>0</v>
      </c>
      <c r="K1479">
        <f>VLOOKUP(B1479,[1]Arkusz5!$A$3:$Y$2185,10,FALSE)</f>
        <v>0</v>
      </c>
      <c r="L1479">
        <f>VLOOKUP(B1479,[1]Arkusz5!$A$3:$Y$2185,11,FALSE)</f>
        <v>0</v>
      </c>
      <c r="M1479">
        <f>VLOOKUP(B1479,[1]Arkusz5!$A$3:$Y$2185,12,FALSE)</f>
        <v>0</v>
      </c>
      <c r="N1479" t="str">
        <f>VLOOKUP(B1479,[1]Arkusz5!$A$3:$Y$2185,13,FALSE)</f>
        <v>Obszar Chronionego Krajobrazu Pojezierze Sławskie, Pradolina Obry i Rynna Zbąszyńska</v>
      </c>
      <c r="O1479">
        <f>VLOOKUP(B1479,[1]Arkusz5!$A$3:$Y$2185,14,FALSE)</f>
        <v>0</v>
      </c>
      <c r="P1479">
        <f>VLOOKUP(B1479,[1]Arkusz5!$A$3:$Y$2185,15,FALSE)</f>
        <v>0</v>
      </c>
      <c r="Q1479">
        <f>VLOOKUP(B1479,[1]Arkusz5!$A$3:$Y$2185,16,FALSE)</f>
        <v>0</v>
      </c>
      <c r="R1479">
        <f>VLOOKUP(B1479,[1]Arkusz5!$A$3:$Y$2185,17,FALSE)</f>
        <v>0</v>
      </c>
      <c r="S1479" t="str">
        <f>VLOOKUP(B1479,[1]Arkusz5!$A$3:$Y$2185,18,FALSE)</f>
        <v>Europa</v>
      </c>
      <c r="T1479" t="str">
        <f>VLOOKUP(B1479,[1]Arkusz5!$A$3:$Y$2185,19,FALSE)</f>
        <v>Polska</v>
      </c>
      <c r="U1479" t="str">
        <f>VLOOKUP(B1479,[1]Arkusz5!$A$3:$Y$2185,20,FALSE)</f>
        <v>wielkopolskie</v>
      </c>
      <c r="V1479" t="str">
        <f>VLOOKUP(B1479,[1]Arkusz5!$A$3:$Y$2185,21,FALSE)</f>
        <v>wolsztyński</v>
      </c>
      <c r="W1479" t="str">
        <f>VLOOKUP(B1479,[1]Arkusz5!$A$3:$Y$2185,22,FALSE)</f>
        <v>Wolsztyn</v>
      </c>
      <c r="X1479" t="str">
        <f>VLOOKUP(B1479,[1]Arkusz5!$A$3:$Y$2185,23,FALSE)</f>
        <v>315.51 Pojezierze Poznańskie</v>
      </c>
      <c r="Y1479" t="str">
        <f>VLOOKUP(B1479,[1]Arkusz5!$A$3:$Y$2185,24,FALSE)</f>
        <v>Continental Bio-geographical Region</v>
      </c>
      <c r="Z1479">
        <f>VLOOKUP(B1479,[1]Arkusz5!$A$3:$Y$2185,25,FALSE)</f>
        <v>0</v>
      </c>
    </row>
    <row r="1480" spans="1:26" x14ac:dyDescent="0.25">
      <c r="A1480">
        <v>1479</v>
      </c>
      <c r="B1480" t="s">
        <v>8518</v>
      </c>
      <c r="C1480" t="str">
        <f>VLOOKUP(B1480,[1]Arkusz5!$A$3:$Y$2185,2,FALSE)</f>
        <v>52.125013</v>
      </c>
      <c r="D1480" t="str">
        <f>VLOOKUP(B1480,[1]Arkusz5!$A$3:$Y$2185,3,FALSE)</f>
        <v>16.112546</v>
      </c>
      <c r="E1480" t="str">
        <f>VLOOKUP(B1480,[1]Arkusz5!$A$3:$Y$2185,4,FALSE)</f>
        <v>33UWT77</v>
      </c>
      <c r="F1480" t="str">
        <f>VLOOKUP(B1480,[1]Arkusz5!$A$3:$Y$2185,5,FALSE)</f>
        <v>BD33</v>
      </c>
      <c r="G1480">
        <f>VLOOKUP(B1480,[1]Arkusz5!$A$3:$Y$2185,6,FALSE)</f>
        <v>0</v>
      </c>
      <c r="H1480">
        <f>VLOOKUP(B1480,[1]Arkusz5!$A$3:$Y$2185,7,FALSE)</f>
        <v>0</v>
      </c>
      <c r="I1480">
        <f>VLOOKUP(B1480,[1]Arkusz5!$A$3:$Y$2185,8,FALSE)</f>
        <v>0</v>
      </c>
      <c r="J1480">
        <f>VLOOKUP(B1480,[1]Arkusz5!$A$3:$Y$2185,9,FALSE)</f>
        <v>0</v>
      </c>
      <c r="K1480">
        <f>VLOOKUP(B1480,[1]Arkusz5!$A$3:$Y$2185,10,FALSE)</f>
        <v>0</v>
      </c>
      <c r="L1480">
        <f>VLOOKUP(B1480,[1]Arkusz5!$A$3:$Y$2185,11,FALSE)</f>
        <v>0</v>
      </c>
      <c r="M1480">
        <f>VLOOKUP(B1480,[1]Arkusz5!$A$3:$Y$2185,12,FALSE)</f>
        <v>0</v>
      </c>
      <c r="N1480" t="str">
        <f>VLOOKUP(B1480,[1]Arkusz5!$A$3:$Y$2185,13,FALSE)</f>
        <v>Obszar Chronionego Krajobrazu Pojezierze Sławskie, Pradolina Obry i Rynna Zbąszyńska</v>
      </c>
      <c r="O1480">
        <f>VLOOKUP(B1480,[1]Arkusz5!$A$3:$Y$2185,14,FALSE)</f>
        <v>0</v>
      </c>
      <c r="P1480">
        <f>VLOOKUP(B1480,[1]Arkusz5!$A$3:$Y$2185,15,FALSE)</f>
        <v>0</v>
      </c>
      <c r="Q1480">
        <f>VLOOKUP(B1480,[1]Arkusz5!$A$3:$Y$2185,16,FALSE)</f>
        <v>0</v>
      </c>
      <c r="R1480">
        <f>VLOOKUP(B1480,[1]Arkusz5!$A$3:$Y$2185,17,FALSE)</f>
        <v>0</v>
      </c>
      <c r="S1480" t="str">
        <f>VLOOKUP(B1480,[1]Arkusz5!$A$3:$Y$2185,18,FALSE)</f>
        <v>Europa</v>
      </c>
      <c r="T1480" t="str">
        <f>VLOOKUP(B1480,[1]Arkusz5!$A$3:$Y$2185,19,FALSE)</f>
        <v>Polska</v>
      </c>
      <c r="U1480" t="str">
        <f>VLOOKUP(B1480,[1]Arkusz5!$A$3:$Y$2185,20,FALSE)</f>
        <v>wielkopolskie</v>
      </c>
      <c r="V1480" t="str">
        <f>VLOOKUP(B1480,[1]Arkusz5!$A$3:$Y$2185,21,FALSE)</f>
        <v>wolsztyński</v>
      </c>
      <c r="W1480" t="str">
        <f>VLOOKUP(B1480,[1]Arkusz5!$A$3:$Y$2185,22,FALSE)</f>
        <v>Wolsztyn</v>
      </c>
      <c r="X1480" t="str">
        <f>VLOOKUP(B1480,[1]Arkusz5!$A$3:$Y$2185,23,FALSE)</f>
        <v>315.51 Pojezierze Poznańskie</v>
      </c>
      <c r="Y1480" t="str">
        <f>VLOOKUP(B1480,[1]Arkusz5!$A$3:$Y$2185,24,FALSE)</f>
        <v>Continental Bio-geographical Region</v>
      </c>
      <c r="Z1480">
        <f>VLOOKUP(B1480,[1]Arkusz5!$A$3:$Y$2185,25,FALSE)</f>
        <v>0</v>
      </c>
    </row>
    <row r="1481" spans="1:26" x14ac:dyDescent="0.25">
      <c r="A1481">
        <v>1480</v>
      </c>
      <c r="B1481" t="s">
        <v>8520</v>
      </c>
      <c r="C1481" t="str">
        <f>VLOOKUP(B1481,[1]Arkusz5!$A$3:$Y$2185,2,FALSE)</f>
        <v>52.504921</v>
      </c>
      <c r="D1481" t="str">
        <f>VLOOKUP(B1481,[1]Arkusz5!$A$3:$Y$2185,3,FALSE)</f>
        <v>17.624667</v>
      </c>
      <c r="E1481" t="str">
        <f>VLOOKUP(B1481,[1]Arkusz5!$A$3:$Y$2185,4,FALSE)</f>
        <v>33UXU72</v>
      </c>
      <c r="F1481" t="str">
        <f>VLOOKUP(B1481,[1]Arkusz5!$A$3:$Y$2185,5,FALSE)</f>
        <v>CC93</v>
      </c>
      <c r="G1481">
        <f>VLOOKUP(B1481,[1]Arkusz5!$A$3:$Y$2185,6,FALSE)</f>
        <v>0</v>
      </c>
      <c r="H1481">
        <f>VLOOKUP(B1481,[1]Arkusz5!$A$3:$Y$2185,7,FALSE)</f>
        <v>0</v>
      </c>
      <c r="I1481">
        <f>VLOOKUP(B1481,[1]Arkusz5!$A$3:$Y$2185,8,FALSE)</f>
        <v>0</v>
      </c>
      <c r="J1481">
        <f>VLOOKUP(B1481,[1]Arkusz5!$A$3:$Y$2185,9,FALSE)</f>
        <v>0</v>
      </c>
      <c r="K1481">
        <f>VLOOKUP(B1481,[1]Arkusz5!$A$3:$Y$2185,10,FALSE)</f>
        <v>0</v>
      </c>
      <c r="L1481">
        <f>VLOOKUP(B1481,[1]Arkusz5!$A$3:$Y$2185,11,FALSE)</f>
        <v>0</v>
      </c>
      <c r="M1481">
        <f>VLOOKUP(B1481,[1]Arkusz5!$A$3:$Y$2185,12,FALSE)</f>
        <v>0</v>
      </c>
      <c r="N1481">
        <f>VLOOKUP(B1481,[1]Arkusz5!$A$3:$Y$2185,13,FALSE)</f>
        <v>0</v>
      </c>
      <c r="O1481">
        <f>VLOOKUP(B1481,[1]Arkusz5!$A$3:$Y$2185,14,FALSE)</f>
        <v>0</v>
      </c>
      <c r="P1481">
        <f>VLOOKUP(B1481,[1]Arkusz5!$A$3:$Y$2185,15,FALSE)</f>
        <v>0</v>
      </c>
      <c r="Q1481">
        <f>VLOOKUP(B1481,[1]Arkusz5!$A$3:$Y$2185,16,FALSE)</f>
        <v>0</v>
      </c>
      <c r="R1481">
        <f>VLOOKUP(B1481,[1]Arkusz5!$A$3:$Y$2185,17,FALSE)</f>
        <v>0</v>
      </c>
      <c r="S1481" t="str">
        <f>VLOOKUP(B1481,[1]Arkusz5!$A$3:$Y$2185,18,FALSE)</f>
        <v>Europa</v>
      </c>
      <c r="T1481" t="str">
        <f>VLOOKUP(B1481,[1]Arkusz5!$A$3:$Y$2185,19,FALSE)</f>
        <v>Polska</v>
      </c>
      <c r="U1481" t="str">
        <f>VLOOKUP(B1481,[1]Arkusz5!$A$3:$Y$2185,20,FALSE)</f>
        <v>wielkopolskie</v>
      </c>
      <c r="V1481" t="str">
        <f>VLOOKUP(B1481,[1]Arkusz5!$A$3:$Y$2185,21,FALSE)</f>
        <v>gnieźnieński</v>
      </c>
      <c r="W1481" t="str">
        <f>VLOOKUP(B1481,[1]Arkusz5!$A$3:$Y$2185,22,FALSE)</f>
        <v>Niechanowo</v>
      </c>
      <c r="X1481" t="str">
        <f>VLOOKUP(B1481,[1]Arkusz5!$A$3:$Y$2185,23,FALSE)</f>
        <v>315.56 Równina Wrzesińska</v>
      </c>
      <c r="Y1481" t="str">
        <f>VLOOKUP(B1481,[1]Arkusz5!$A$3:$Y$2185,24,FALSE)</f>
        <v>Continental Bio-geographical Region</v>
      </c>
      <c r="Z1481" t="str">
        <f>VLOOKUP(B1481,[1]Arkusz5!$A$3:$Y$2185,25,FALSE)</f>
        <v>Galio-Carpinetum</v>
      </c>
    </row>
    <row r="1482" spans="1:26" x14ac:dyDescent="0.25">
      <c r="A1482">
        <v>1481</v>
      </c>
      <c r="B1482" t="s">
        <v>8527</v>
      </c>
      <c r="C1482" t="str">
        <f>VLOOKUP(B1482,[1]Arkusz5!$A$3:$Y$2185,2,FALSE)</f>
        <v>52.157325</v>
      </c>
      <c r="D1482" t="str">
        <f>VLOOKUP(B1482,[1]Arkusz5!$A$3:$Y$2185,3,FALSE)</f>
        <v>17.16132</v>
      </c>
      <c r="E1482" t="str">
        <f>VLOOKUP(B1482,[1]Arkusz5!$A$3:$Y$2185,4,FALSE)</f>
        <v>33UXT48</v>
      </c>
      <c r="F1482" t="str">
        <f>VLOOKUP(B1482,[1]Arkusz5!$A$3:$Y$2185,5,FALSE)</f>
        <v>CD30</v>
      </c>
      <c r="G1482">
        <f>VLOOKUP(B1482,[1]Arkusz5!$A$3:$Y$2185,6,FALSE)</f>
        <v>0</v>
      </c>
      <c r="H1482">
        <f>VLOOKUP(B1482,[1]Arkusz5!$A$3:$Y$2185,7,FALSE)</f>
        <v>0</v>
      </c>
      <c r="I1482">
        <f>VLOOKUP(B1482,[1]Arkusz5!$A$3:$Y$2185,8,FALSE)</f>
        <v>0</v>
      </c>
      <c r="J1482">
        <f>VLOOKUP(B1482,[1]Arkusz5!$A$3:$Y$2185,9,FALSE)</f>
        <v>0</v>
      </c>
      <c r="K1482">
        <f>VLOOKUP(B1482,[1]Arkusz5!$A$3:$Y$2185,10,FALSE)</f>
        <v>0</v>
      </c>
      <c r="L1482">
        <f>VLOOKUP(B1482,[1]Arkusz5!$A$3:$Y$2185,11,FALSE)</f>
        <v>0</v>
      </c>
      <c r="M1482">
        <f>VLOOKUP(B1482,[1]Arkusz5!$A$3:$Y$2185,12,FALSE)</f>
        <v>0</v>
      </c>
      <c r="N1482">
        <f>VLOOKUP(B1482,[1]Arkusz5!$A$3:$Y$2185,13,FALSE)</f>
        <v>0</v>
      </c>
      <c r="O1482">
        <f>VLOOKUP(B1482,[1]Arkusz5!$A$3:$Y$2185,14,FALSE)</f>
        <v>0</v>
      </c>
      <c r="P1482">
        <f>VLOOKUP(B1482,[1]Arkusz5!$A$3:$Y$2185,15,FALSE)</f>
        <v>0</v>
      </c>
      <c r="Q1482">
        <f>VLOOKUP(B1482,[1]Arkusz5!$A$3:$Y$2185,16,FALSE)</f>
        <v>0</v>
      </c>
      <c r="R1482">
        <f>VLOOKUP(B1482,[1]Arkusz5!$A$3:$Y$2185,17,FALSE)</f>
        <v>0</v>
      </c>
      <c r="S1482" t="str">
        <f>VLOOKUP(B1482,[1]Arkusz5!$A$3:$Y$2185,18,FALSE)</f>
        <v>Europa</v>
      </c>
      <c r="T1482" t="str">
        <f>VLOOKUP(B1482,[1]Arkusz5!$A$3:$Y$2185,19,FALSE)</f>
        <v>Polska</v>
      </c>
      <c r="U1482" t="str">
        <f>VLOOKUP(B1482,[1]Arkusz5!$A$3:$Y$2185,20,FALSE)</f>
        <v>wielkopolskie</v>
      </c>
      <c r="V1482" t="str">
        <f>VLOOKUP(B1482,[1]Arkusz5!$A$3:$Y$2185,21,FALSE)</f>
        <v>średzki</v>
      </c>
      <c r="W1482" t="str">
        <f>VLOOKUP(B1482,[1]Arkusz5!$A$3:$Y$2185,22,FALSE)</f>
        <v>Zaniemyśl</v>
      </c>
      <c r="X1482" t="str">
        <f>VLOOKUP(B1482,[1]Arkusz5!$A$3:$Y$2185,23,FALSE)</f>
        <v>315.56 Równina Wrzesińska</v>
      </c>
      <c r="Y1482" t="str">
        <f>VLOOKUP(B1482,[1]Arkusz5!$A$3:$Y$2185,24,FALSE)</f>
        <v>Continental Bio-geographical Region</v>
      </c>
      <c r="Z1482" t="str">
        <f>VLOOKUP(B1482,[1]Arkusz5!$A$3:$Y$2185,25,FALSE)</f>
        <v>Pino-Quercetum (=Querco-Pinetum + Serratulo-Pinetum)</v>
      </c>
    </row>
    <row r="1483" spans="1:26" x14ac:dyDescent="0.25">
      <c r="A1483">
        <v>1482</v>
      </c>
      <c r="B1483" t="s">
        <v>8535</v>
      </c>
      <c r="C1483" t="str">
        <f>VLOOKUP(B1483,[1]Arkusz5!$A$3:$Y$2185,2,FALSE)</f>
        <v>52.435481</v>
      </c>
      <c r="D1483" t="str">
        <f>VLOOKUP(B1483,[1]Arkusz5!$A$3:$Y$2185,3,FALSE)</f>
        <v>16.697402</v>
      </c>
      <c r="E1483" t="str">
        <f>VLOOKUP(B1483,[1]Arkusz5!$A$3:$Y$2185,4,FALSE)</f>
        <v>33UXU11</v>
      </c>
      <c r="F1483" t="str">
        <f>VLOOKUP(B1483,[1]Arkusz5!$A$3:$Y$2185,5,FALSE)</f>
        <v>BC97</v>
      </c>
      <c r="G1483">
        <f>VLOOKUP(B1483,[1]Arkusz5!$A$3:$Y$2185,6,FALSE)</f>
        <v>0</v>
      </c>
      <c r="H1483">
        <f>VLOOKUP(B1483,[1]Arkusz5!$A$3:$Y$2185,7,FALSE)</f>
        <v>0</v>
      </c>
      <c r="I1483">
        <f>VLOOKUP(B1483,[1]Arkusz5!$A$3:$Y$2185,8,FALSE)</f>
        <v>0</v>
      </c>
      <c r="J1483">
        <f>VLOOKUP(B1483,[1]Arkusz5!$A$3:$Y$2185,9,FALSE)</f>
        <v>0</v>
      </c>
      <c r="K1483">
        <f>VLOOKUP(B1483,[1]Arkusz5!$A$3:$Y$2185,10,FALSE)</f>
        <v>0</v>
      </c>
      <c r="L1483">
        <f>VLOOKUP(B1483,[1]Arkusz5!$A$3:$Y$2185,11,FALSE)</f>
        <v>0</v>
      </c>
      <c r="M1483">
        <f>VLOOKUP(B1483,[1]Arkusz5!$A$3:$Y$2185,12,FALSE)</f>
        <v>0</v>
      </c>
      <c r="N1483">
        <f>VLOOKUP(B1483,[1]Arkusz5!$A$3:$Y$2185,13,FALSE)</f>
        <v>0</v>
      </c>
      <c r="O1483">
        <f>VLOOKUP(B1483,[1]Arkusz5!$A$3:$Y$2185,14,FALSE)</f>
        <v>0</v>
      </c>
      <c r="P1483">
        <f>VLOOKUP(B1483,[1]Arkusz5!$A$3:$Y$2185,15,FALSE)</f>
        <v>0</v>
      </c>
      <c r="Q1483">
        <f>VLOOKUP(B1483,[1]Arkusz5!$A$3:$Y$2185,16,FALSE)</f>
        <v>0</v>
      </c>
      <c r="R1483">
        <f>VLOOKUP(B1483,[1]Arkusz5!$A$3:$Y$2185,17,FALSE)</f>
        <v>0</v>
      </c>
      <c r="S1483" t="str">
        <f>VLOOKUP(B1483,[1]Arkusz5!$A$3:$Y$2185,18,FALSE)</f>
        <v>Europa</v>
      </c>
      <c r="T1483" t="str">
        <f>VLOOKUP(B1483,[1]Arkusz5!$A$3:$Y$2185,19,FALSE)</f>
        <v>Polska</v>
      </c>
      <c r="U1483" t="str">
        <f>VLOOKUP(B1483,[1]Arkusz5!$A$3:$Y$2185,20,FALSE)</f>
        <v>wielkopolskie</v>
      </c>
      <c r="V1483" t="str">
        <f>VLOOKUP(B1483,[1]Arkusz5!$A$3:$Y$2185,21,FALSE)</f>
        <v>poznański</v>
      </c>
      <c r="W1483" t="str">
        <f>VLOOKUP(B1483,[1]Arkusz5!$A$3:$Y$2185,22,FALSE)</f>
        <v>Tarnowo Podgórne</v>
      </c>
      <c r="X1483" t="str">
        <f>VLOOKUP(B1483,[1]Arkusz5!$A$3:$Y$2185,23,FALSE)</f>
        <v>315.51 Pojezierze Poznańskie</v>
      </c>
      <c r="Y1483" t="str">
        <f>VLOOKUP(B1483,[1]Arkusz5!$A$3:$Y$2185,24,FALSE)</f>
        <v>Continental Bio-geographical Region</v>
      </c>
      <c r="Z1483" t="str">
        <f>VLOOKUP(B1483,[1]Arkusz5!$A$3:$Y$2185,25,FALSE)</f>
        <v>Galio-Carpinetum</v>
      </c>
    </row>
    <row r="1484" spans="1:26" x14ac:dyDescent="0.25">
      <c r="A1484">
        <v>1483</v>
      </c>
      <c r="B1484" t="s">
        <v>8543</v>
      </c>
      <c r="C1484" t="str">
        <f>VLOOKUP(B1484,[1]Arkusz5!$A$3:$Y$2185,2,FALSE)</f>
        <v>52.267047</v>
      </c>
      <c r="D1484" t="str">
        <f>VLOOKUP(B1484,[1]Arkusz5!$A$3:$Y$2185,3,FALSE)</f>
        <v>16.793914</v>
      </c>
      <c r="E1484" t="str">
        <f>VLOOKUP(B1484,[1]Arkusz5!$A$3:$Y$2185,4,FALSE)</f>
        <v>33UXT29</v>
      </c>
      <c r="F1484" t="str">
        <f>VLOOKUP(B1484,[1]Arkusz5!$A$3:$Y$2185,5,FALSE)</f>
        <v>BD17</v>
      </c>
      <c r="G1484">
        <f>VLOOKUP(B1484,[1]Arkusz5!$A$3:$Y$2185,6,FALSE)</f>
        <v>0</v>
      </c>
      <c r="H1484">
        <f>VLOOKUP(B1484,[1]Arkusz5!$A$3:$Y$2185,7,FALSE)</f>
        <v>0</v>
      </c>
      <c r="I1484">
        <f>VLOOKUP(B1484,[1]Arkusz5!$A$3:$Y$2185,8,FALSE)</f>
        <v>0</v>
      </c>
      <c r="J1484" t="str">
        <f>VLOOKUP(B1484,[1]Arkusz5!$A$3:$Y$2185,9,FALSE)</f>
        <v>Wielkopolski Park Narodowy</v>
      </c>
      <c r="K1484">
        <f>VLOOKUP(B1484,[1]Arkusz5!$A$3:$Y$2185,10,FALSE)</f>
        <v>0</v>
      </c>
      <c r="L1484">
        <f>VLOOKUP(B1484,[1]Arkusz5!$A$3:$Y$2185,11,FALSE)</f>
        <v>0</v>
      </c>
      <c r="M1484">
        <f>VLOOKUP(B1484,[1]Arkusz5!$A$3:$Y$2185,12,FALSE)</f>
        <v>0</v>
      </c>
      <c r="N1484">
        <f>VLOOKUP(B1484,[1]Arkusz5!$A$3:$Y$2185,13,FALSE)</f>
        <v>0</v>
      </c>
      <c r="O1484">
        <f>VLOOKUP(B1484,[1]Arkusz5!$A$3:$Y$2185,14,FALSE)</f>
        <v>0</v>
      </c>
      <c r="P1484">
        <f>VLOOKUP(B1484,[1]Arkusz5!$A$3:$Y$2185,15,FALSE)</f>
        <v>0</v>
      </c>
      <c r="Q1484" t="str">
        <f>VLOOKUP(B1484,[1]Arkusz5!$A$3:$Y$2185,16,FALSE)</f>
        <v>PLB300017; PLH300010</v>
      </c>
      <c r="R1484" t="str">
        <f>VLOOKUP(B1484,[1]Arkusz5!$A$3:$Y$2185,17,FALSE)</f>
        <v>Ostoja Rogalińska; Ostoja Wielkopolska</v>
      </c>
      <c r="S1484" t="str">
        <f>VLOOKUP(B1484,[1]Arkusz5!$A$3:$Y$2185,18,FALSE)</f>
        <v>Europa</v>
      </c>
      <c r="T1484" t="str">
        <f>VLOOKUP(B1484,[1]Arkusz5!$A$3:$Y$2185,19,FALSE)</f>
        <v>Polska</v>
      </c>
      <c r="U1484" t="str">
        <f>VLOOKUP(B1484,[1]Arkusz5!$A$3:$Y$2185,20,FALSE)</f>
        <v>wielkopolskie</v>
      </c>
      <c r="V1484" t="str">
        <f>VLOOKUP(B1484,[1]Arkusz5!$A$3:$Y$2185,21,FALSE)</f>
        <v>poznański</v>
      </c>
      <c r="W1484" t="str">
        <f>VLOOKUP(B1484,[1]Arkusz5!$A$3:$Y$2185,22,FALSE)</f>
        <v>Stęszew</v>
      </c>
      <c r="X1484" t="str">
        <f>VLOOKUP(B1484,[1]Arkusz5!$A$3:$Y$2185,23,FALSE)</f>
        <v>315.51 Pojezierze Poznańskie</v>
      </c>
      <c r="Y1484" t="str">
        <f>VLOOKUP(B1484,[1]Arkusz5!$A$3:$Y$2185,24,FALSE)</f>
        <v>Continental Bio-geographical Region</v>
      </c>
      <c r="Z1484" t="str">
        <f>VLOOKUP(B1484,[1]Arkusz5!$A$3:$Y$2185,25,FALSE)</f>
        <v>Calamagrostio arundinaceae-Quercetum</v>
      </c>
    </row>
    <row r="1485" spans="1:26" x14ac:dyDescent="0.25">
      <c r="A1485">
        <v>1484</v>
      </c>
      <c r="B1485" t="s">
        <v>8545</v>
      </c>
      <c r="C1485" t="str">
        <f>VLOOKUP(B1485,[1]Arkusz5!$A$3:$Y$2185,2,FALSE)</f>
        <v>52.616667</v>
      </c>
      <c r="D1485" t="str">
        <f>VLOOKUP(B1485,[1]Arkusz5!$A$3:$Y$2185,3,FALSE)</f>
        <v>16.224722</v>
      </c>
      <c r="E1485" t="str">
        <f>VLOOKUP(B1485,[1]Arkusz5!$A$3:$Y$2185,4,FALSE)</f>
        <v>33UWU83</v>
      </c>
      <c r="F1485" t="str">
        <f>VLOOKUP(B1485,[1]Arkusz5!$A$3:$Y$2185,5,FALSE)</f>
        <v>BC74</v>
      </c>
      <c r="G1485">
        <f>VLOOKUP(B1485,[1]Arkusz5!$A$3:$Y$2185,6,FALSE)</f>
        <v>0</v>
      </c>
      <c r="H1485">
        <f>VLOOKUP(B1485,[1]Arkusz5!$A$3:$Y$2185,7,FALSE)</f>
        <v>0</v>
      </c>
      <c r="I1485">
        <f>VLOOKUP(B1485,[1]Arkusz5!$A$3:$Y$2185,8,FALSE)</f>
        <v>0</v>
      </c>
      <c r="J1485">
        <f>VLOOKUP(B1485,[1]Arkusz5!$A$3:$Y$2185,9,FALSE)</f>
        <v>0</v>
      </c>
      <c r="K1485" t="str">
        <f>VLOOKUP(B1485,[1]Arkusz5!$A$3:$Y$2185,10,FALSE)</f>
        <v>Sierakowski Park Krajobrazowy</v>
      </c>
      <c r="L1485">
        <f>VLOOKUP(B1485,[1]Arkusz5!$A$3:$Y$2185,11,FALSE)</f>
        <v>0</v>
      </c>
      <c r="M1485">
        <f>VLOOKUP(B1485,[1]Arkusz5!$A$3:$Y$2185,12,FALSE)</f>
        <v>0</v>
      </c>
      <c r="N1485">
        <f>VLOOKUP(B1485,[1]Arkusz5!$A$3:$Y$2185,13,FALSE)</f>
        <v>0</v>
      </c>
      <c r="O1485">
        <f>VLOOKUP(B1485,[1]Arkusz5!$A$3:$Y$2185,14,FALSE)</f>
        <v>0</v>
      </c>
      <c r="P1485">
        <f>VLOOKUP(B1485,[1]Arkusz5!$A$3:$Y$2185,15,FALSE)</f>
        <v>0</v>
      </c>
      <c r="Q1485" t="str">
        <f>VLOOKUP(B1485,[1]Arkusz5!$A$3:$Y$2185,16,FALSE)</f>
        <v>PLB300015</v>
      </c>
      <c r="R1485" t="str">
        <f>VLOOKUP(B1485,[1]Arkusz5!$A$3:$Y$2185,17,FALSE)</f>
        <v>Puszcza Notecka</v>
      </c>
      <c r="S1485" t="str">
        <f>VLOOKUP(B1485,[1]Arkusz5!$A$3:$Y$2185,18,FALSE)</f>
        <v>Europa</v>
      </c>
      <c r="T1485" t="str">
        <f>VLOOKUP(B1485,[1]Arkusz5!$A$3:$Y$2185,19,FALSE)</f>
        <v>Polska</v>
      </c>
      <c r="U1485" t="str">
        <f>VLOOKUP(B1485,[1]Arkusz5!$A$3:$Y$2185,20,FALSE)</f>
        <v>wielkopolskie</v>
      </c>
      <c r="V1485" t="str">
        <f>VLOOKUP(B1485,[1]Arkusz5!$A$3:$Y$2185,21,FALSE)</f>
        <v>międzychodzki</v>
      </c>
      <c r="W1485" t="str">
        <f>VLOOKUP(B1485,[1]Arkusz5!$A$3:$Y$2185,22,FALSE)</f>
        <v>Chrzypsko Wielkie</v>
      </c>
      <c r="X1485" t="str">
        <f>VLOOKUP(B1485,[1]Arkusz5!$A$3:$Y$2185,23,FALSE)</f>
        <v>315.51 Pojezierze Poznańskie</v>
      </c>
      <c r="Y1485" t="str">
        <f>VLOOKUP(B1485,[1]Arkusz5!$A$3:$Y$2185,24,FALSE)</f>
        <v>Continental Bio-geographical Region</v>
      </c>
      <c r="Z1485">
        <f>VLOOKUP(B1485,[1]Arkusz5!$A$3:$Y$2185,25,FALSE)</f>
        <v>0</v>
      </c>
    </row>
    <row r="1486" spans="1:26" x14ac:dyDescent="0.25">
      <c r="A1486">
        <v>1485</v>
      </c>
      <c r="B1486" t="s">
        <v>8556</v>
      </c>
      <c r="C1486" t="str">
        <f>VLOOKUP(B1486,[1]Arkusz5!$A$3:$Y$2185,2,FALSE)</f>
        <v>52.253056</v>
      </c>
      <c r="D1486" t="str">
        <f>VLOOKUP(B1486,[1]Arkusz5!$A$3:$Y$2185,3,FALSE)</f>
        <v>15.917778</v>
      </c>
      <c r="E1486" t="str">
        <f>VLOOKUP(B1486,[1]Arkusz5!$A$3:$Y$2185,4,FALSE)</f>
        <v>33UWT68</v>
      </c>
      <c r="F1486" t="str">
        <f>VLOOKUP(B1486,[1]Arkusz5!$A$3:$Y$2185,5,FALSE)</f>
        <v>BD11</v>
      </c>
      <c r="G1486">
        <f>VLOOKUP(B1486,[1]Arkusz5!$A$3:$Y$2185,6,FALSE)</f>
        <v>0</v>
      </c>
      <c r="H1486">
        <f>VLOOKUP(B1486,[1]Arkusz5!$A$3:$Y$2185,7,FALSE)</f>
        <v>0</v>
      </c>
      <c r="I1486">
        <f>VLOOKUP(B1486,[1]Arkusz5!$A$3:$Y$2185,8,FALSE)</f>
        <v>0</v>
      </c>
      <c r="J1486">
        <f>VLOOKUP(B1486,[1]Arkusz5!$A$3:$Y$2185,9,FALSE)</f>
        <v>0</v>
      </c>
      <c r="K1486">
        <f>VLOOKUP(B1486,[1]Arkusz5!$A$3:$Y$2185,10,FALSE)</f>
        <v>0</v>
      </c>
      <c r="L1486">
        <f>VLOOKUP(B1486,[1]Arkusz5!$A$3:$Y$2185,11,FALSE)</f>
        <v>0</v>
      </c>
      <c r="M1486">
        <f>VLOOKUP(B1486,[1]Arkusz5!$A$3:$Y$2185,12,FALSE)</f>
        <v>0</v>
      </c>
      <c r="N1486" t="str">
        <f>VLOOKUP(B1486,[1]Arkusz5!$A$3:$Y$2185,13,FALSE)</f>
        <v>Obszar Chronionego Krajobrazu Pojezierze Sławskie, Pradolina Obry i Rynna Zbąszyńska</v>
      </c>
      <c r="O1486">
        <f>VLOOKUP(B1486,[1]Arkusz5!$A$3:$Y$2185,14,FALSE)</f>
        <v>0</v>
      </c>
      <c r="P1486">
        <f>VLOOKUP(B1486,[1]Arkusz5!$A$3:$Y$2185,15,FALSE)</f>
        <v>0</v>
      </c>
      <c r="Q1486" t="str">
        <f>VLOOKUP(B1486,[1]Arkusz5!$A$3:$Y$2185,16,FALSE)</f>
        <v>PLB080005; PLH080002</v>
      </c>
      <c r="R1486" t="str">
        <f>VLOOKUP(B1486,[1]Arkusz5!$A$3:$Y$2185,17,FALSE)</f>
        <v>Jeziora Pszczewskie i Dolina Obry; Rynna Jezior Obrzańskich</v>
      </c>
      <c r="S1486" t="str">
        <f>VLOOKUP(B1486,[1]Arkusz5!$A$3:$Y$2185,18,FALSE)</f>
        <v>Europa</v>
      </c>
      <c r="T1486" t="str">
        <f>VLOOKUP(B1486,[1]Arkusz5!$A$3:$Y$2185,19,FALSE)</f>
        <v>Polska</v>
      </c>
      <c r="U1486" t="str">
        <f>VLOOKUP(B1486,[1]Arkusz5!$A$3:$Y$2185,20,FALSE)</f>
        <v>wielkopolskie</v>
      </c>
      <c r="V1486" t="str">
        <f>VLOOKUP(B1486,[1]Arkusz5!$A$3:$Y$2185,21,FALSE)</f>
        <v>nowotomyski</v>
      </c>
      <c r="W1486" t="str">
        <f>VLOOKUP(B1486,[1]Arkusz5!$A$3:$Y$2185,22,FALSE)</f>
        <v>Zbąszyń</v>
      </c>
      <c r="X1486" t="str">
        <f>VLOOKUP(B1486,[1]Arkusz5!$A$3:$Y$2185,23,FALSE)</f>
        <v>315.44 Bruzda Zbąszyńska</v>
      </c>
      <c r="Y1486" t="str">
        <f>VLOOKUP(B1486,[1]Arkusz5!$A$3:$Y$2185,24,FALSE)</f>
        <v>Continental Bio-geographical Region</v>
      </c>
      <c r="Z1486" t="str">
        <f>VLOOKUP(B1486,[1]Arkusz5!$A$3:$Y$2185,25,FALSE)</f>
        <v>Fraxino-Alnetum (=Circaeo-Alnetum)</v>
      </c>
    </row>
    <row r="1487" spans="1:26" x14ac:dyDescent="0.25">
      <c r="A1487">
        <v>1486</v>
      </c>
      <c r="B1487" t="s">
        <v>8566</v>
      </c>
      <c r="C1487" t="str">
        <f>VLOOKUP(B1487,[1]Arkusz5!$A$3:$Y$2185,2,FALSE)</f>
        <v>52.431584</v>
      </c>
      <c r="D1487" t="str">
        <f>VLOOKUP(B1487,[1]Arkusz5!$A$3:$Y$2185,3,FALSE)</f>
        <v>17.072658</v>
      </c>
      <c r="E1487" t="str">
        <f>VLOOKUP(B1487,[1]Arkusz5!$A$3:$Y$2185,4,FALSE)</f>
        <v>33UXU41</v>
      </c>
      <c r="F1487" t="str">
        <f>VLOOKUP(B1487,[1]Arkusz5!$A$3:$Y$2185,5,FALSE)</f>
        <v>BD09</v>
      </c>
      <c r="G1487">
        <f>VLOOKUP(B1487,[1]Arkusz5!$A$3:$Y$2185,6,FALSE)</f>
        <v>0</v>
      </c>
      <c r="H1487">
        <f>VLOOKUP(B1487,[1]Arkusz5!$A$3:$Y$2185,7,FALSE)</f>
        <v>0</v>
      </c>
      <c r="I1487">
        <f>VLOOKUP(B1487,[1]Arkusz5!$A$3:$Y$2185,8,FALSE)</f>
        <v>0</v>
      </c>
      <c r="J1487">
        <f>VLOOKUP(B1487,[1]Arkusz5!$A$3:$Y$2185,9,FALSE)</f>
        <v>0</v>
      </c>
      <c r="K1487">
        <f>VLOOKUP(B1487,[1]Arkusz5!$A$3:$Y$2185,10,FALSE)</f>
        <v>0</v>
      </c>
      <c r="L1487">
        <f>VLOOKUP(B1487,[1]Arkusz5!$A$3:$Y$2185,11,FALSE)</f>
        <v>0</v>
      </c>
      <c r="M1487">
        <f>VLOOKUP(B1487,[1]Arkusz5!$A$3:$Y$2185,12,FALSE)</f>
        <v>0</v>
      </c>
      <c r="N1487">
        <f>VLOOKUP(B1487,[1]Arkusz5!$A$3:$Y$2185,13,FALSE)</f>
        <v>0</v>
      </c>
      <c r="O1487">
        <f>VLOOKUP(B1487,[1]Arkusz5!$A$3:$Y$2185,14,FALSE)</f>
        <v>0</v>
      </c>
      <c r="P1487">
        <f>VLOOKUP(B1487,[1]Arkusz5!$A$3:$Y$2185,15,FALSE)</f>
        <v>0</v>
      </c>
      <c r="Q1487">
        <f>VLOOKUP(B1487,[1]Arkusz5!$A$3:$Y$2185,16,FALSE)</f>
        <v>0</v>
      </c>
      <c r="R1487">
        <f>VLOOKUP(B1487,[1]Arkusz5!$A$3:$Y$2185,17,FALSE)</f>
        <v>0</v>
      </c>
      <c r="S1487" t="str">
        <f>VLOOKUP(B1487,[1]Arkusz5!$A$3:$Y$2185,18,FALSE)</f>
        <v>Europa</v>
      </c>
      <c r="T1487" t="str">
        <f>VLOOKUP(B1487,[1]Arkusz5!$A$3:$Y$2185,19,FALSE)</f>
        <v>Polska</v>
      </c>
      <c r="U1487" t="str">
        <f>VLOOKUP(B1487,[1]Arkusz5!$A$3:$Y$2185,20,FALSE)</f>
        <v>wielkopolskie</v>
      </c>
      <c r="V1487" t="str">
        <f>VLOOKUP(B1487,[1]Arkusz5!$A$3:$Y$2185,21,FALSE)</f>
        <v>poznański</v>
      </c>
      <c r="W1487" t="str">
        <f>VLOOKUP(B1487,[1]Arkusz5!$A$3:$Y$2185,22,FALSE)</f>
        <v>Swarzędz</v>
      </c>
      <c r="X1487" t="str">
        <f>VLOOKUP(B1487,[1]Arkusz5!$A$3:$Y$2185,23,FALSE)</f>
        <v>315.56 Równina Wrzesińska</v>
      </c>
      <c r="Y1487" t="str">
        <f>VLOOKUP(B1487,[1]Arkusz5!$A$3:$Y$2185,24,FALSE)</f>
        <v>Continental Bio-geographical Region</v>
      </c>
      <c r="Z1487" t="str">
        <f>VLOOKUP(B1487,[1]Arkusz5!$A$3:$Y$2185,25,FALSE)</f>
        <v>Galio-Carpinetum</v>
      </c>
    </row>
    <row r="1488" spans="1:26" x14ac:dyDescent="0.25">
      <c r="A1488">
        <v>1487</v>
      </c>
      <c r="B1488" t="s">
        <v>8572</v>
      </c>
      <c r="C1488" t="str">
        <f>VLOOKUP(B1488,[1]Arkusz5!$A$3:$Y$2185,2,FALSE)</f>
        <v>52.402302</v>
      </c>
      <c r="D1488" t="str">
        <f>VLOOKUP(B1488,[1]Arkusz5!$A$3:$Y$2185,3,FALSE)</f>
        <v>17.022396</v>
      </c>
      <c r="E1488" t="str">
        <f>VLOOKUP(B1488,[1]Arkusz5!$A$3:$Y$2185,4,FALSE)</f>
        <v>33UXU30</v>
      </c>
      <c r="F1488" t="str">
        <f>VLOOKUP(B1488,[1]Arkusz5!$A$3:$Y$2185,5,FALSE)</f>
        <v>BD09</v>
      </c>
      <c r="G1488">
        <f>VLOOKUP(B1488,[1]Arkusz5!$A$3:$Y$2185,6,FALSE)</f>
        <v>0</v>
      </c>
      <c r="H1488">
        <f>VLOOKUP(B1488,[1]Arkusz5!$A$3:$Y$2185,7,FALSE)</f>
        <v>0</v>
      </c>
      <c r="I1488">
        <f>VLOOKUP(B1488,[1]Arkusz5!$A$3:$Y$2185,8,FALSE)</f>
        <v>0</v>
      </c>
      <c r="J1488">
        <f>VLOOKUP(B1488,[1]Arkusz5!$A$3:$Y$2185,9,FALSE)</f>
        <v>0</v>
      </c>
      <c r="K1488">
        <f>VLOOKUP(B1488,[1]Arkusz5!$A$3:$Y$2185,10,FALSE)</f>
        <v>0</v>
      </c>
      <c r="L1488">
        <f>VLOOKUP(B1488,[1]Arkusz5!$A$3:$Y$2185,11,FALSE)</f>
        <v>0</v>
      </c>
      <c r="M1488">
        <f>VLOOKUP(B1488,[1]Arkusz5!$A$3:$Y$2185,12,FALSE)</f>
        <v>0</v>
      </c>
      <c r="N1488" t="str">
        <f>VLOOKUP(B1488,[1]Arkusz5!$A$3:$Y$2185,13,FALSE)</f>
        <v>Dolina Cybiny w Poznaniu</v>
      </c>
      <c r="O1488">
        <f>VLOOKUP(B1488,[1]Arkusz5!$A$3:$Y$2185,14,FALSE)</f>
        <v>0</v>
      </c>
      <c r="P1488">
        <f>VLOOKUP(B1488,[1]Arkusz5!$A$3:$Y$2185,15,FALSE)</f>
        <v>0</v>
      </c>
      <c r="Q1488">
        <f>VLOOKUP(B1488,[1]Arkusz5!$A$3:$Y$2185,16,FALSE)</f>
        <v>0</v>
      </c>
      <c r="R1488">
        <f>VLOOKUP(B1488,[1]Arkusz5!$A$3:$Y$2185,17,FALSE)</f>
        <v>0</v>
      </c>
      <c r="S1488" t="str">
        <f>VLOOKUP(B1488,[1]Arkusz5!$A$3:$Y$2185,18,FALSE)</f>
        <v>Europa</v>
      </c>
      <c r="T1488" t="str">
        <f>VLOOKUP(B1488,[1]Arkusz5!$A$3:$Y$2185,19,FALSE)</f>
        <v>Polska</v>
      </c>
      <c r="U1488" t="str">
        <f>VLOOKUP(B1488,[1]Arkusz5!$A$3:$Y$2185,20,FALSE)</f>
        <v>wielkopolskie</v>
      </c>
      <c r="V1488" t="str">
        <f>VLOOKUP(B1488,[1]Arkusz5!$A$3:$Y$2185,21,FALSE)</f>
        <v>Poznań</v>
      </c>
      <c r="W1488" t="str">
        <f>VLOOKUP(B1488,[1]Arkusz5!$A$3:$Y$2185,22,FALSE)</f>
        <v>Poznań</v>
      </c>
      <c r="X1488" t="str">
        <f>VLOOKUP(B1488,[1]Arkusz5!$A$3:$Y$2185,23,FALSE)</f>
        <v>315.56 Równina Wrzesińska</v>
      </c>
      <c r="Y1488" t="str">
        <f>VLOOKUP(B1488,[1]Arkusz5!$A$3:$Y$2185,24,FALSE)</f>
        <v>Continental Bio-geographical Region</v>
      </c>
      <c r="Z1488" t="str">
        <f>VLOOKUP(B1488,[1]Arkusz5!$A$3:$Y$2185,25,FALSE)</f>
        <v>Fraxino-Alnetum (=Circaeo-Alnetum)</v>
      </c>
    </row>
    <row r="1489" spans="1:26" x14ac:dyDescent="0.25">
      <c r="A1489">
        <v>1488</v>
      </c>
      <c r="B1489" t="s">
        <v>8578</v>
      </c>
      <c r="C1489" t="str">
        <f>VLOOKUP(B1489,[1]Arkusz5!$A$3:$Y$2185,2,FALSE)</f>
        <v>52.61111</v>
      </c>
      <c r="D1489" t="str">
        <f>VLOOKUP(B1489,[1]Arkusz5!$A$3:$Y$2185,3,FALSE)</f>
        <v>16.58198</v>
      </c>
      <c r="E1489" t="str">
        <f>VLOOKUP(B1489,[1]Arkusz5!$A$3:$Y$2185,4,FALSE)</f>
        <v>33UXU03</v>
      </c>
      <c r="F1489" t="str">
        <f>VLOOKUP(B1489,[1]Arkusz5!$A$3:$Y$2185,5,FALSE)</f>
        <v>BC76</v>
      </c>
      <c r="G1489">
        <f>VLOOKUP(B1489,[1]Arkusz5!$A$3:$Y$2185,6,FALSE)</f>
        <v>0</v>
      </c>
      <c r="H1489">
        <f>VLOOKUP(B1489,[1]Arkusz5!$A$3:$Y$2185,7,FALSE)</f>
        <v>0</v>
      </c>
      <c r="I1489">
        <f>VLOOKUP(B1489,[1]Arkusz5!$A$3:$Y$2185,8,FALSE)</f>
        <v>0</v>
      </c>
      <c r="J1489">
        <f>VLOOKUP(B1489,[1]Arkusz5!$A$3:$Y$2185,9,FALSE)</f>
        <v>0</v>
      </c>
      <c r="K1489">
        <f>VLOOKUP(B1489,[1]Arkusz5!$A$3:$Y$2185,10,FALSE)</f>
        <v>0</v>
      </c>
      <c r="L1489">
        <f>VLOOKUP(B1489,[1]Arkusz5!$A$3:$Y$2185,11,FALSE)</f>
        <v>0</v>
      </c>
      <c r="M1489">
        <f>VLOOKUP(B1489,[1]Arkusz5!$A$3:$Y$2185,12,FALSE)</f>
        <v>0</v>
      </c>
      <c r="N1489">
        <f>VLOOKUP(B1489,[1]Arkusz5!$A$3:$Y$2185,13,FALSE)</f>
        <v>0</v>
      </c>
      <c r="O1489">
        <f>VLOOKUP(B1489,[1]Arkusz5!$A$3:$Y$2185,14,FALSE)</f>
        <v>0</v>
      </c>
      <c r="P1489">
        <f>VLOOKUP(B1489,[1]Arkusz5!$A$3:$Y$2185,15,FALSE)</f>
        <v>0</v>
      </c>
      <c r="Q1489">
        <f>VLOOKUP(B1489,[1]Arkusz5!$A$3:$Y$2185,16,FALSE)</f>
        <v>0</v>
      </c>
      <c r="R1489">
        <f>VLOOKUP(B1489,[1]Arkusz5!$A$3:$Y$2185,17,FALSE)</f>
        <v>0</v>
      </c>
      <c r="S1489" t="str">
        <f>VLOOKUP(B1489,[1]Arkusz5!$A$3:$Y$2185,18,FALSE)</f>
        <v>Europa</v>
      </c>
      <c r="T1489" t="str">
        <f>VLOOKUP(B1489,[1]Arkusz5!$A$3:$Y$2185,19,FALSE)</f>
        <v>Polska</v>
      </c>
      <c r="U1489" t="str">
        <f>VLOOKUP(B1489,[1]Arkusz5!$A$3:$Y$2185,20,FALSE)</f>
        <v>wielkopolskie</v>
      </c>
      <c r="V1489" t="str">
        <f>VLOOKUP(B1489,[1]Arkusz5!$A$3:$Y$2185,21,FALSE)</f>
        <v>szamotulski</v>
      </c>
      <c r="W1489" t="str">
        <f>VLOOKUP(B1489,[1]Arkusz5!$A$3:$Y$2185,22,FALSE)</f>
        <v>Szamotuły</v>
      </c>
      <c r="X1489" t="str">
        <f>VLOOKUP(B1489,[1]Arkusz5!$A$3:$Y$2185,23,FALSE)</f>
        <v>315.51 Pojezierze Poznańskie</v>
      </c>
      <c r="Y1489" t="str">
        <f>VLOOKUP(B1489,[1]Arkusz5!$A$3:$Y$2185,24,FALSE)</f>
        <v>Continental Bio-geographical Region</v>
      </c>
      <c r="Z1489" t="str">
        <f>VLOOKUP(B1489,[1]Arkusz5!$A$3:$Y$2185,25,FALSE)</f>
        <v>Galio-Carpinetum</v>
      </c>
    </row>
    <row r="1490" spans="1:26" x14ac:dyDescent="0.25">
      <c r="A1490">
        <v>1489</v>
      </c>
      <c r="B1490" t="s">
        <v>8585</v>
      </c>
      <c r="C1490" t="str">
        <f>VLOOKUP(B1490,[1]Arkusz5!$A$3:$Y$2185,2,FALSE)</f>
        <v>52.498859</v>
      </c>
      <c r="D1490" t="str">
        <f>VLOOKUP(B1490,[1]Arkusz5!$A$3:$Y$2185,3,FALSE)</f>
        <v>17.639281</v>
      </c>
      <c r="E1490" t="str">
        <f>VLOOKUP(B1490,[1]Arkusz5!$A$3:$Y$2185,4,FALSE)</f>
        <v>33UXU71</v>
      </c>
      <c r="F1490" t="str">
        <f>VLOOKUP(B1490,[1]Arkusz5!$A$3:$Y$2185,5,FALSE)</f>
        <v>CC93</v>
      </c>
      <c r="G1490">
        <f>VLOOKUP(B1490,[1]Arkusz5!$A$3:$Y$2185,6,FALSE)</f>
        <v>0</v>
      </c>
      <c r="H1490">
        <f>VLOOKUP(B1490,[1]Arkusz5!$A$3:$Y$2185,7,FALSE)</f>
        <v>0</v>
      </c>
      <c r="I1490">
        <f>VLOOKUP(B1490,[1]Arkusz5!$A$3:$Y$2185,8,FALSE)</f>
        <v>0</v>
      </c>
      <c r="J1490">
        <f>VLOOKUP(B1490,[1]Arkusz5!$A$3:$Y$2185,9,FALSE)</f>
        <v>0</v>
      </c>
      <c r="K1490">
        <f>VLOOKUP(B1490,[1]Arkusz5!$A$3:$Y$2185,10,FALSE)</f>
        <v>0</v>
      </c>
      <c r="L1490">
        <f>VLOOKUP(B1490,[1]Arkusz5!$A$3:$Y$2185,11,FALSE)</f>
        <v>0</v>
      </c>
      <c r="M1490">
        <f>VLOOKUP(B1490,[1]Arkusz5!$A$3:$Y$2185,12,FALSE)</f>
        <v>0</v>
      </c>
      <c r="N1490">
        <f>VLOOKUP(B1490,[1]Arkusz5!$A$3:$Y$2185,13,FALSE)</f>
        <v>0</v>
      </c>
      <c r="O1490">
        <f>VLOOKUP(B1490,[1]Arkusz5!$A$3:$Y$2185,14,FALSE)</f>
        <v>0</v>
      </c>
      <c r="P1490">
        <f>VLOOKUP(B1490,[1]Arkusz5!$A$3:$Y$2185,15,FALSE)</f>
        <v>0</v>
      </c>
      <c r="Q1490">
        <f>VLOOKUP(B1490,[1]Arkusz5!$A$3:$Y$2185,16,FALSE)</f>
        <v>0</v>
      </c>
      <c r="R1490">
        <f>VLOOKUP(B1490,[1]Arkusz5!$A$3:$Y$2185,17,FALSE)</f>
        <v>0</v>
      </c>
      <c r="S1490" t="str">
        <f>VLOOKUP(B1490,[1]Arkusz5!$A$3:$Y$2185,18,FALSE)</f>
        <v>Europa</v>
      </c>
      <c r="T1490" t="str">
        <f>VLOOKUP(B1490,[1]Arkusz5!$A$3:$Y$2185,19,FALSE)</f>
        <v>Polska</v>
      </c>
      <c r="U1490" t="str">
        <f>VLOOKUP(B1490,[1]Arkusz5!$A$3:$Y$2185,20,FALSE)</f>
        <v>wielkopolskie</v>
      </c>
      <c r="V1490" t="str">
        <f>VLOOKUP(B1490,[1]Arkusz5!$A$3:$Y$2185,21,FALSE)</f>
        <v>gnieźnieński</v>
      </c>
      <c r="W1490" t="str">
        <f>VLOOKUP(B1490,[1]Arkusz5!$A$3:$Y$2185,22,FALSE)</f>
        <v>Niechanowo</v>
      </c>
      <c r="X1490" t="str">
        <f>VLOOKUP(B1490,[1]Arkusz5!$A$3:$Y$2185,23,FALSE)</f>
        <v>315.56 Równina Wrzesińska</v>
      </c>
      <c r="Y1490" t="str">
        <f>VLOOKUP(B1490,[1]Arkusz5!$A$3:$Y$2185,24,FALSE)</f>
        <v>Continental Bio-geographical Region</v>
      </c>
      <c r="Z1490" t="str">
        <f>VLOOKUP(B1490,[1]Arkusz5!$A$3:$Y$2185,25,FALSE)</f>
        <v>Galio-Carpinetum</v>
      </c>
    </row>
    <row r="1491" spans="1:26" x14ac:dyDescent="0.25">
      <c r="A1491">
        <v>1490</v>
      </c>
      <c r="B1491" t="s">
        <v>8593</v>
      </c>
      <c r="C1491" t="str">
        <f>VLOOKUP(B1491,[1]Arkusz5!$A$3:$Y$2185,2,FALSE)</f>
        <v>51.7433202</v>
      </c>
      <c r="D1491" t="str">
        <f>VLOOKUP(B1491,[1]Arkusz5!$A$3:$Y$2185,3,FALSE)</f>
        <v>17.8028698</v>
      </c>
      <c r="E1491" t="str">
        <f>VLOOKUP(B1491,[1]Arkusz5!$A$3:$Y$2185,4,FALSE)</f>
        <v>33UXT93</v>
      </c>
      <c r="F1491" t="str">
        <f>VLOOKUP(B1491,[1]Arkusz5!$A$3:$Y$2185,5,FALSE)</f>
        <v>CD74</v>
      </c>
      <c r="G1491">
        <f>VLOOKUP(B1491,[1]Arkusz5!$A$3:$Y$2185,6,FALSE)</f>
        <v>0</v>
      </c>
      <c r="H1491">
        <f>VLOOKUP(B1491,[1]Arkusz5!$A$3:$Y$2185,7,FALSE)</f>
        <v>0</v>
      </c>
      <c r="I1491">
        <f>VLOOKUP(B1491,[1]Arkusz5!$A$3:$Y$2185,8,FALSE)</f>
        <v>0</v>
      </c>
      <c r="J1491">
        <f>VLOOKUP(B1491,[1]Arkusz5!$A$3:$Y$2185,9,FALSE)</f>
        <v>0</v>
      </c>
      <c r="K1491">
        <f>VLOOKUP(B1491,[1]Arkusz5!$A$3:$Y$2185,10,FALSE)</f>
        <v>0</v>
      </c>
      <c r="L1491">
        <f>VLOOKUP(B1491,[1]Arkusz5!$A$3:$Y$2185,11,FALSE)</f>
        <v>0</v>
      </c>
      <c r="M1491">
        <f>VLOOKUP(B1491,[1]Arkusz5!$A$3:$Y$2185,12,FALSE)</f>
        <v>0</v>
      </c>
      <c r="N1491">
        <f>VLOOKUP(B1491,[1]Arkusz5!$A$3:$Y$2185,13,FALSE)</f>
        <v>0</v>
      </c>
      <c r="O1491">
        <f>VLOOKUP(B1491,[1]Arkusz5!$A$3:$Y$2185,14,FALSE)</f>
        <v>0</v>
      </c>
      <c r="P1491">
        <f>VLOOKUP(B1491,[1]Arkusz5!$A$3:$Y$2185,15,FALSE)</f>
        <v>0</v>
      </c>
      <c r="Q1491">
        <f>VLOOKUP(B1491,[1]Arkusz5!$A$3:$Y$2185,16,FALSE)</f>
        <v>0</v>
      </c>
      <c r="R1491">
        <f>VLOOKUP(B1491,[1]Arkusz5!$A$3:$Y$2185,17,FALSE)</f>
        <v>0</v>
      </c>
      <c r="S1491" t="str">
        <f>VLOOKUP(B1491,[1]Arkusz5!$A$3:$Y$2185,18,FALSE)</f>
        <v>Europa</v>
      </c>
      <c r="T1491" t="str">
        <f>VLOOKUP(B1491,[1]Arkusz5!$A$3:$Y$2185,19,FALSE)</f>
        <v>Polska</v>
      </c>
      <c r="U1491" t="str">
        <f>VLOOKUP(B1491,[1]Arkusz5!$A$3:$Y$2185,20,FALSE)</f>
        <v>wielkopolskie</v>
      </c>
      <c r="V1491" t="str">
        <f>VLOOKUP(B1491,[1]Arkusz5!$A$3:$Y$2185,21,FALSE)</f>
        <v>ostrowski</v>
      </c>
      <c r="W1491" t="str">
        <f>VLOOKUP(B1491,[1]Arkusz5!$A$3:$Y$2185,22,FALSE)</f>
        <v>Ostrów Wielkopolski</v>
      </c>
      <c r="X1491" t="str">
        <f>VLOOKUP(B1491,[1]Arkusz5!$A$3:$Y$2185,23,FALSE)</f>
        <v>318.12 Wysoczyzna Kaliska</v>
      </c>
      <c r="Y1491" t="str">
        <f>VLOOKUP(B1491,[1]Arkusz5!$A$3:$Y$2185,24,FALSE)</f>
        <v>Continental Bio-geographical Region</v>
      </c>
      <c r="Z1491" t="str">
        <f>VLOOKUP(B1491,[1]Arkusz5!$A$3:$Y$2185,25,FALSE)</f>
        <v>Galio-Carpinetum</v>
      </c>
    </row>
    <row r="1492" spans="1:26" x14ac:dyDescent="0.25">
      <c r="A1492">
        <v>1491</v>
      </c>
      <c r="B1492" t="s">
        <v>8599</v>
      </c>
      <c r="C1492" t="str">
        <f>VLOOKUP(B1492,[1]Arkusz5!$A$3:$Y$2185,2,FALSE)</f>
        <v>52.400978</v>
      </c>
      <c r="D1492" t="str">
        <f>VLOOKUP(B1492,[1]Arkusz5!$A$3:$Y$2185,3,FALSE)</f>
        <v>16.925952</v>
      </c>
      <c r="E1492" t="str">
        <f>VLOOKUP(B1492,[1]Arkusz5!$A$3:$Y$2185,4,FALSE)</f>
        <v>33UXU30</v>
      </c>
      <c r="F1492" t="str">
        <f>VLOOKUP(B1492,[1]Arkusz5!$A$3:$Y$2185,5,FALSE)</f>
        <v>BD08</v>
      </c>
      <c r="G1492">
        <f>VLOOKUP(B1492,[1]Arkusz5!$A$3:$Y$2185,6,FALSE)</f>
        <v>0</v>
      </c>
      <c r="H1492">
        <f>VLOOKUP(B1492,[1]Arkusz5!$A$3:$Y$2185,7,FALSE)</f>
        <v>0</v>
      </c>
      <c r="I1492">
        <f>VLOOKUP(B1492,[1]Arkusz5!$A$3:$Y$2185,8,FALSE)</f>
        <v>0</v>
      </c>
      <c r="J1492">
        <f>VLOOKUP(B1492,[1]Arkusz5!$A$3:$Y$2185,9,FALSE)</f>
        <v>0</v>
      </c>
      <c r="K1492">
        <f>VLOOKUP(B1492,[1]Arkusz5!$A$3:$Y$2185,10,FALSE)</f>
        <v>0</v>
      </c>
      <c r="L1492">
        <f>VLOOKUP(B1492,[1]Arkusz5!$A$3:$Y$2185,11,FALSE)</f>
        <v>0</v>
      </c>
      <c r="M1492">
        <f>VLOOKUP(B1492,[1]Arkusz5!$A$3:$Y$2185,12,FALSE)</f>
        <v>0</v>
      </c>
      <c r="N1492">
        <f>VLOOKUP(B1492,[1]Arkusz5!$A$3:$Y$2185,13,FALSE)</f>
        <v>0</v>
      </c>
      <c r="O1492">
        <f>VLOOKUP(B1492,[1]Arkusz5!$A$3:$Y$2185,14,FALSE)</f>
        <v>0</v>
      </c>
      <c r="P1492">
        <f>VLOOKUP(B1492,[1]Arkusz5!$A$3:$Y$2185,15,FALSE)</f>
        <v>0</v>
      </c>
      <c r="Q1492">
        <f>VLOOKUP(B1492,[1]Arkusz5!$A$3:$Y$2185,16,FALSE)</f>
        <v>0</v>
      </c>
      <c r="R1492">
        <f>VLOOKUP(B1492,[1]Arkusz5!$A$3:$Y$2185,17,FALSE)</f>
        <v>0</v>
      </c>
      <c r="S1492" t="str">
        <f>VLOOKUP(B1492,[1]Arkusz5!$A$3:$Y$2185,18,FALSE)</f>
        <v>Europa</v>
      </c>
      <c r="T1492" t="str">
        <f>VLOOKUP(B1492,[1]Arkusz5!$A$3:$Y$2185,19,FALSE)</f>
        <v>Polska</v>
      </c>
      <c r="U1492" t="str">
        <f>VLOOKUP(B1492,[1]Arkusz5!$A$3:$Y$2185,20,FALSE)</f>
        <v>wielkopolskie</v>
      </c>
      <c r="V1492" t="str">
        <f>VLOOKUP(B1492,[1]Arkusz5!$A$3:$Y$2185,21,FALSE)</f>
        <v>Poznań</v>
      </c>
      <c r="W1492" t="str">
        <f>VLOOKUP(B1492,[1]Arkusz5!$A$3:$Y$2185,22,FALSE)</f>
        <v>Poznań</v>
      </c>
      <c r="X1492" t="str">
        <f>VLOOKUP(B1492,[1]Arkusz5!$A$3:$Y$2185,23,FALSE)</f>
        <v>315.52 Poznański Przełom Warty</v>
      </c>
      <c r="Y1492" t="str">
        <f>VLOOKUP(B1492,[1]Arkusz5!$A$3:$Y$2185,24,FALSE)</f>
        <v>Continental Bio-geographical Region</v>
      </c>
      <c r="Z1492" t="str">
        <f>VLOOKUP(B1492,[1]Arkusz5!$A$3:$Y$2185,25,FALSE)</f>
        <v>Galio-Carpinetum</v>
      </c>
    </row>
    <row r="1493" spans="1:26" x14ac:dyDescent="0.25">
      <c r="A1493">
        <v>1492</v>
      </c>
      <c r="B1493" t="s">
        <v>8604</v>
      </c>
      <c r="C1493" t="str">
        <f>VLOOKUP(B1493,[1]Arkusz5!$A$3:$Y$2185,2,FALSE)</f>
        <v>52.4888</v>
      </c>
      <c r="D1493" t="str">
        <f>VLOOKUP(B1493,[1]Arkusz5!$A$3:$Y$2185,3,FALSE)</f>
        <v>16.9089</v>
      </c>
      <c r="E1493" t="str">
        <f>VLOOKUP(B1493,[1]Arkusz5!$A$3:$Y$2185,4,FALSE)</f>
        <v>33UXU21</v>
      </c>
      <c r="F1493" t="str">
        <f>VLOOKUP(B1493,[1]Arkusz5!$A$3:$Y$2185,5,FALSE)</f>
        <v>BC98</v>
      </c>
      <c r="G1493">
        <f>VLOOKUP(B1493,[1]Arkusz5!$A$3:$Y$2185,6,FALSE)</f>
        <v>0</v>
      </c>
      <c r="H1493">
        <f>VLOOKUP(B1493,[1]Arkusz5!$A$3:$Y$2185,7,FALSE)</f>
        <v>0</v>
      </c>
      <c r="I1493">
        <f>VLOOKUP(B1493,[1]Arkusz5!$A$3:$Y$2185,8,FALSE)</f>
        <v>0</v>
      </c>
      <c r="J1493">
        <f>VLOOKUP(B1493,[1]Arkusz5!$A$3:$Y$2185,9,FALSE)</f>
        <v>0</v>
      </c>
      <c r="K1493">
        <f>VLOOKUP(B1493,[1]Arkusz5!$A$3:$Y$2185,10,FALSE)</f>
        <v>0</v>
      </c>
      <c r="L1493">
        <f>VLOOKUP(B1493,[1]Arkusz5!$A$3:$Y$2185,11,FALSE)</f>
        <v>0</v>
      </c>
      <c r="M1493">
        <f>VLOOKUP(B1493,[1]Arkusz5!$A$3:$Y$2185,12,FALSE)</f>
        <v>0</v>
      </c>
      <c r="N1493">
        <f>VLOOKUP(B1493,[1]Arkusz5!$A$3:$Y$2185,13,FALSE)</f>
        <v>0</v>
      </c>
      <c r="O1493">
        <f>VLOOKUP(B1493,[1]Arkusz5!$A$3:$Y$2185,14,FALSE)</f>
        <v>0</v>
      </c>
      <c r="P1493">
        <f>VLOOKUP(B1493,[1]Arkusz5!$A$3:$Y$2185,15,FALSE)</f>
        <v>0</v>
      </c>
      <c r="Q1493">
        <f>VLOOKUP(B1493,[1]Arkusz5!$A$3:$Y$2185,16,FALSE)</f>
        <v>0</v>
      </c>
      <c r="R1493">
        <f>VLOOKUP(B1493,[1]Arkusz5!$A$3:$Y$2185,17,FALSE)</f>
        <v>0</v>
      </c>
      <c r="S1493" t="str">
        <f>VLOOKUP(B1493,[1]Arkusz5!$A$3:$Y$2185,18,FALSE)</f>
        <v>Europa</v>
      </c>
      <c r="T1493" t="str">
        <f>VLOOKUP(B1493,[1]Arkusz5!$A$3:$Y$2185,19,FALSE)</f>
        <v>Polska</v>
      </c>
      <c r="U1493" t="str">
        <f>VLOOKUP(B1493,[1]Arkusz5!$A$3:$Y$2185,20,FALSE)</f>
        <v>wielkopolskie</v>
      </c>
      <c r="V1493" t="str">
        <f>VLOOKUP(B1493,[1]Arkusz5!$A$3:$Y$2185,21,FALSE)</f>
        <v>Poznań</v>
      </c>
      <c r="W1493" t="str">
        <f>VLOOKUP(B1493,[1]Arkusz5!$A$3:$Y$2185,22,FALSE)</f>
        <v>Poznań</v>
      </c>
      <c r="X1493" t="str">
        <f>VLOOKUP(B1493,[1]Arkusz5!$A$3:$Y$2185,23,FALSE)</f>
        <v>315.51 Pojezierze Poznańskie</v>
      </c>
      <c r="Y1493" t="str">
        <f>VLOOKUP(B1493,[1]Arkusz5!$A$3:$Y$2185,24,FALSE)</f>
        <v>Continental Bio-geographical Region</v>
      </c>
      <c r="Z1493" t="str">
        <f>VLOOKUP(B1493,[1]Arkusz5!$A$3:$Y$2185,25,FALSE)</f>
        <v>Potentillo albae-Quercetum typicum</v>
      </c>
    </row>
    <row r="1494" spans="1:26" x14ac:dyDescent="0.25">
      <c r="A1494">
        <v>1493</v>
      </c>
      <c r="B1494" t="s">
        <v>8614</v>
      </c>
      <c r="C1494" t="str">
        <f>VLOOKUP(B1494,[1]Arkusz5!$A$3:$Y$2185,2,FALSE)</f>
        <v>52.4673</v>
      </c>
      <c r="D1494" t="str">
        <f>VLOOKUP(B1494,[1]Arkusz5!$A$3:$Y$2185,3,FALSE)</f>
        <v>17.2232</v>
      </c>
      <c r="E1494" t="str">
        <f>VLOOKUP(B1494,[1]Arkusz5!$A$3:$Y$2185,4,FALSE)</f>
        <v>33UXU51</v>
      </c>
      <c r="F1494" t="str">
        <f>VLOOKUP(B1494,[1]Arkusz5!$A$3:$Y$2185,5,FALSE)</f>
        <v>CC90</v>
      </c>
      <c r="G1494">
        <f>VLOOKUP(B1494,[1]Arkusz5!$A$3:$Y$2185,6,FALSE)</f>
        <v>0</v>
      </c>
      <c r="H1494">
        <f>VLOOKUP(B1494,[1]Arkusz5!$A$3:$Y$2185,7,FALSE)</f>
        <v>0</v>
      </c>
      <c r="I1494">
        <f>VLOOKUP(B1494,[1]Arkusz5!$A$3:$Y$2185,8,FALSE)</f>
        <v>0</v>
      </c>
      <c r="J1494">
        <f>VLOOKUP(B1494,[1]Arkusz5!$A$3:$Y$2185,9,FALSE)</f>
        <v>0</v>
      </c>
      <c r="K1494" t="str">
        <f>VLOOKUP(B1494,[1]Arkusz5!$A$3:$Y$2185,10,FALSE)</f>
        <v>Park Krajobrazowy Promno - otulina</v>
      </c>
      <c r="L1494" t="str">
        <f>VLOOKUP(B1494,[1]Arkusz5!$A$3:$Y$2185,11,FALSE)</f>
        <v>Jezioro Dębiniec</v>
      </c>
      <c r="M1494" t="str">
        <f>VLOOKUP(B1494,[1]Arkusz5!$A$3:$Y$2185,12,FALSE)</f>
        <v>krajobrazowy</v>
      </c>
      <c r="N1494">
        <f>VLOOKUP(B1494,[1]Arkusz5!$A$3:$Y$2185,13,FALSE)</f>
        <v>0</v>
      </c>
      <c r="O1494">
        <f>VLOOKUP(B1494,[1]Arkusz5!$A$3:$Y$2185,14,FALSE)</f>
        <v>0</v>
      </c>
      <c r="P1494">
        <f>VLOOKUP(B1494,[1]Arkusz5!$A$3:$Y$2185,15,FALSE)</f>
        <v>0</v>
      </c>
      <c r="Q1494" t="str">
        <f>VLOOKUP(B1494,[1]Arkusz5!$A$3:$Y$2185,16,FALSE)</f>
        <v>PLH300030</v>
      </c>
      <c r="R1494" t="str">
        <f>VLOOKUP(B1494,[1]Arkusz5!$A$3:$Y$2185,17,FALSE)</f>
        <v>Ostoja koło Promna</v>
      </c>
      <c r="S1494" t="str">
        <f>VLOOKUP(B1494,[1]Arkusz5!$A$3:$Y$2185,18,FALSE)</f>
        <v>Europa</v>
      </c>
      <c r="T1494" t="str">
        <f>VLOOKUP(B1494,[1]Arkusz5!$A$3:$Y$2185,19,FALSE)</f>
        <v>Polska</v>
      </c>
      <c r="U1494" t="str">
        <f>VLOOKUP(B1494,[1]Arkusz5!$A$3:$Y$2185,20,FALSE)</f>
        <v>wielkopolskie</v>
      </c>
      <c r="V1494" t="str">
        <f>VLOOKUP(B1494,[1]Arkusz5!$A$3:$Y$2185,21,FALSE)</f>
        <v>poznański</v>
      </c>
      <c r="W1494" t="str">
        <f>VLOOKUP(B1494,[1]Arkusz5!$A$3:$Y$2185,22,FALSE)</f>
        <v>Pobiedziska</v>
      </c>
      <c r="X1494" t="str">
        <f>VLOOKUP(B1494,[1]Arkusz5!$A$3:$Y$2185,23,FALSE)</f>
        <v>315.56 Równina Wrzesińska</v>
      </c>
      <c r="Y1494" t="str">
        <f>VLOOKUP(B1494,[1]Arkusz5!$A$3:$Y$2185,24,FALSE)</f>
        <v>Continental Bio-geographical Region</v>
      </c>
      <c r="Z1494" t="str">
        <f>VLOOKUP(B1494,[1]Arkusz5!$A$3:$Y$2185,25,FALSE)</f>
        <v>Galio-Carpinetum</v>
      </c>
    </row>
    <row r="1495" spans="1:26" x14ac:dyDescent="0.25">
      <c r="A1495">
        <v>1494</v>
      </c>
      <c r="B1495" t="s">
        <v>8616</v>
      </c>
      <c r="C1495" t="str">
        <f>VLOOKUP(B1495,[1]Arkusz5!$A$3:$Y$2185,2,FALSE)</f>
        <v>52.481935</v>
      </c>
      <c r="D1495" t="str">
        <f>VLOOKUP(B1495,[1]Arkusz5!$A$3:$Y$2185,3,FALSE)</f>
        <v>17.00606</v>
      </c>
      <c r="E1495" t="str">
        <f>VLOOKUP(B1495,[1]Arkusz5!$A$3:$Y$2185,4,FALSE)</f>
        <v>33UXU31</v>
      </c>
      <c r="F1495" t="str">
        <f>VLOOKUP(B1495,[1]Arkusz5!$A$3:$Y$2185,5,FALSE)</f>
        <v>BC99</v>
      </c>
      <c r="G1495">
        <f>VLOOKUP(B1495,[1]Arkusz5!$A$3:$Y$2185,6,FALSE)</f>
        <v>0</v>
      </c>
      <c r="H1495">
        <f>VLOOKUP(B1495,[1]Arkusz5!$A$3:$Y$2185,7,FALSE)</f>
        <v>0</v>
      </c>
      <c r="I1495">
        <f>VLOOKUP(B1495,[1]Arkusz5!$A$3:$Y$2185,8,FALSE)</f>
        <v>0</v>
      </c>
      <c r="J1495">
        <f>VLOOKUP(B1495,[1]Arkusz5!$A$3:$Y$2185,9,FALSE)</f>
        <v>0</v>
      </c>
      <c r="K1495" t="str">
        <f>VLOOKUP(B1495,[1]Arkusz5!$A$3:$Y$2185,10,FALSE)</f>
        <v>Park Krajobrazowy Puszcza Zielonka</v>
      </c>
      <c r="L1495">
        <f>VLOOKUP(B1495,[1]Arkusz5!$A$3:$Y$2185,11,FALSE)</f>
        <v>0</v>
      </c>
      <c r="M1495">
        <f>VLOOKUP(B1495,[1]Arkusz5!$A$3:$Y$2185,12,FALSE)</f>
        <v>0</v>
      </c>
      <c r="N1495">
        <f>VLOOKUP(B1495,[1]Arkusz5!$A$3:$Y$2185,13,FALSE)</f>
        <v>0</v>
      </c>
      <c r="O1495">
        <f>VLOOKUP(B1495,[1]Arkusz5!$A$3:$Y$2185,14,FALSE)</f>
        <v>0</v>
      </c>
      <c r="P1495">
        <f>VLOOKUP(B1495,[1]Arkusz5!$A$3:$Y$2185,15,FALSE)</f>
        <v>0</v>
      </c>
      <c r="Q1495" t="str">
        <f>VLOOKUP(B1495,[1]Arkusz5!$A$3:$Y$2185,16,FALSE)</f>
        <v>PLH300058</v>
      </c>
      <c r="R1495" t="str">
        <f>VLOOKUP(B1495,[1]Arkusz5!$A$3:$Y$2185,17,FALSE)</f>
        <v>Uroczyska Puszczy Zielonki</v>
      </c>
      <c r="S1495" t="str">
        <f>VLOOKUP(B1495,[1]Arkusz5!$A$3:$Y$2185,18,FALSE)</f>
        <v>Europa</v>
      </c>
      <c r="T1495" t="str">
        <f>VLOOKUP(B1495,[1]Arkusz5!$A$3:$Y$2185,19,FALSE)</f>
        <v>Polska</v>
      </c>
      <c r="U1495" t="str">
        <f>VLOOKUP(B1495,[1]Arkusz5!$A$3:$Y$2185,20,FALSE)</f>
        <v>wielkopolskie</v>
      </c>
      <c r="V1495" t="str">
        <f>VLOOKUP(B1495,[1]Arkusz5!$A$3:$Y$2185,21,FALSE)</f>
        <v>poznański</v>
      </c>
      <c r="W1495" t="str">
        <f>VLOOKUP(B1495,[1]Arkusz5!$A$3:$Y$2185,22,FALSE)</f>
        <v>Czerwonak</v>
      </c>
      <c r="X1495" t="str">
        <f>VLOOKUP(B1495,[1]Arkusz5!$A$3:$Y$2185,23,FALSE)</f>
        <v>315.56 Równina Wrzesińska</v>
      </c>
      <c r="Y1495" t="str">
        <f>VLOOKUP(B1495,[1]Arkusz5!$A$3:$Y$2185,24,FALSE)</f>
        <v>Continental Bio-geographical Region</v>
      </c>
      <c r="Z1495" t="str">
        <f>VLOOKUP(B1495,[1]Arkusz5!$A$3:$Y$2185,25,FALSE)</f>
        <v>Potentillo albae-Quercetum typicum</v>
      </c>
    </row>
    <row r="1496" spans="1:26" x14ac:dyDescent="0.25">
      <c r="A1496">
        <v>1495</v>
      </c>
      <c r="B1496" t="s">
        <v>8621</v>
      </c>
      <c r="C1496" t="str">
        <f>VLOOKUP(B1496,[1]Arkusz5!$A$3:$Y$2185,2,FALSE)</f>
        <v>52.481935</v>
      </c>
      <c r="D1496" t="str">
        <f>VLOOKUP(B1496,[1]Arkusz5!$A$3:$Y$2185,3,FALSE)</f>
        <v>17.00606</v>
      </c>
      <c r="E1496" t="str">
        <f>VLOOKUP(B1496,[1]Arkusz5!$A$3:$Y$2185,4,FALSE)</f>
        <v>33UXU31</v>
      </c>
      <c r="F1496" t="str">
        <f>VLOOKUP(B1496,[1]Arkusz5!$A$3:$Y$2185,5,FALSE)</f>
        <v>BC99</v>
      </c>
      <c r="G1496">
        <f>VLOOKUP(B1496,[1]Arkusz5!$A$3:$Y$2185,6,FALSE)</f>
        <v>0</v>
      </c>
      <c r="H1496">
        <f>VLOOKUP(B1496,[1]Arkusz5!$A$3:$Y$2185,7,FALSE)</f>
        <v>0</v>
      </c>
      <c r="I1496">
        <f>VLOOKUP(B1496,[1]Arkusz5!$A$3:$Y$2185,8,FALSE)</f>
        <v>0</v>
      </c>
      <c r="J1496">
        <f>VLOOKUP(B1496,[1]Arkusz5!$A$3:$Y$2185,9,FALSE)</f>
        <v>0</v>
      </c>
      <c r="K1496" t="str">
        <f>VLOOKUP(B1496,[1]Arkusz5!$A$3:$Y$2185,10,FALSE)</f>
        <v>Park Krajobrazowy Puszcza Zielonka</v>
      </c>
      <c r="L1496">
        <f>VLOOKUP(B1496,[1]Arkusz5!$A$3:$Y$2185,11,FALSE)</f>
        <v>0</v>
      </c>
      <c r="M1496">
        <f>VLOOKUP(B1496,[1]Arkusz5!$A$3:$Y$2185,12,FALSE)</f>
        <v>0</v>
      </c>
      <c r="N1496">
        <f>VLOOKUP(B1496,[1]Arkusz5!$A$3:$Y$2185,13,FALSE)</f>
        <v>0</v>
      </c>
      <c r="O1496">
        <f>VLOOKUP(B1496,[1]Arkusz5!$A$3:$Y$2185,14,FALSE)</f>
        <v>0</v>
      </c>
      <c r="P1496">
        <f>VLOOKUP(B1496,[1]Arkusz5!$A$3:$Y$2185,15,FALSE)</f>
        <v>0</v>
      </c>
      <c r="Q1496" t="str">
        <f>VLOOKUP(B1496,[1]Arkusz5!$A$3:$Y$2185,16,FALSE)</f>
        <v>PLH300058</v>
      </c>
      <c r="R1496" t="str">
        <f>VLOOKUP(B1496,[1]Arkusz5!$A$3:$Y$2185,17,FALSE)</f>
        <v>Uroczyska Puszczy Zielonki</v>
      </c>
      <c r="S1496" t="str">
        <f>VLOOKUP(B1496,[1]Arkusz5!$A$3:$Y$2185,18,FALSE)</f>
        <v>Europa</v>
      </c>
      <c r="T1496" t="str">
        <f>VLOOKUP(B1496,[1]Arkusz5!$A$3:$Y$2185,19,FALSE)</f>
        <v>Polska</v>
      </c>
      <c r="U1496" t="str">
        <f>VLOOKUP(B1496,[1]Arkusz5!$A$3:$Y$2185,20,FALSE)</f>
        <v>wielkopolskie</v>
      </c>
      <c r="V1496" t="str">
        <f>VLOOKUP(B1496,[1]Arkusz5!$A$3:$Y$2185,21,FALSE)</f>
        <v>poznański</v>
      </c>
      <c r="W1496" t="str">
        <f>VLOOKUP(B1496,[1]Arkusz5!$A$3:$Y$2185,22,FALSE)</f>
        <v>Czerwonak</v>
      </c>
      <c r="X1496" t="str">
        <f>VLOOKUP(B1496,[1]Arkusz5!$A$3:$Y$2185,23,FALSE)</f>
        <v>315.56 Równina Wrzesińska</v>
      </c>
      <c r="Y1496" t="str">
        <f>VLOOKUP(B1496,[1]Arkusz5!$A$3:$Y$2185,24,FALSE)</f>
        <v>Continental Bio-geographical Region</v>
      </c>
      <c r="Z1496" t="str">
        <f>VLOOKUP(B1496,[1]Arkusz5!$A$3:$Y$2185,25,FALSE)</f>
        <v>Potentillo albae-Quercetum typicum</v>
      </c>
    </row>
    <row r="1497" spans="1:26" x14ac:dyDescent="0.25">
      <c r="A1497">
        <v>1496</v>
      </c>
      <c r="B1497" t="s">
        <v>8626</v>
      </c>
      <c r="C1497" t="str">
        <f>VLOOKUP(B1497,[1]Arkusz5!$A$3:$Y$2185,2,FALSE)</f>
        <v>52.338494</v>
      </c>
      <c r="D1497" t="str">
        <f>VLOOKUP(B1497,[1]Arkusz5!$A$3:$Y$2185,3,FALSE)</f>
        <v>16.878898</v>
      </c>
      <c r="E1497" t="str">
        <f>VLOOKUP(B1497,[1]Arkusz5!$A$3:$Y$2185,4,FALSE)</f>
        <v>33UXU20</v>
      </c>
      <c r="F1497" t="str">
        <f>VLOOKUP(B1497,[1]Arkusz5!$A$3:$Y$2185,5,FALSE)</f>
        <v>BD18</v>
      </c>
      <c r="G1497">
        <f>VLOOKUP(B1497,[1]Arkusz5!$A$3:$Y$2185,6,FALSE)</f>
        <v>0</v>
      </c>
      <c r="H1497">
        <f>VLOOKUP(B1497,[1]Arkusz5!$A$3:$Y$2185,7,FALSE)</f>
        <v>0</v>
      </c>
      <c r="I1497">
        <f>VLOOKUP(B1497,[1]Arkusz5!$A$3:$Y$2185,8,FALSE)</f>
        <v>0</v>
      </c>
      <c r="J1497">
        <f>VLOOKUP(B1497,[1]Arkusz5!$A$3:$Y$2185,9,FALSE)</f>
        <v>0</v>
      </c>
      <c r="K1497">
        <f>VLOOKUP(B1497,[1]Arkusz5!$A$3:$Y$2185,10,FALSE)</f>
        <v>0</v>
      </c>
      <c r="L1497">
        <f>VLOOKUP(B1497,[1]Arkusz5!$A$3:$Y$2185,11,FALSE)</f>
        <v>0</v>
      </c>
      <c r="M1497">
        <f>VLOOKUP(B1497,[1]Arkusz5!$A$3:$Y$2185,12,FALSE)</f>
        <v>0</v>
      </c>
      <c r="N1497">
        <f>VLOOKUP(B1497,[1]Arkusz5!$A$3:$Y$2185,13,FALSE)</f>
        <v>0</v>
      </c>
      <c r="O1497">
        <f>VLOOKUP(B1497,[1]Arkusz5!$A$3:$Y$2185,14,FALSE)</f>
        <v>0</v>
      </c>
      <c r="P1497">
        <f>VLOOKUP(B1497,[1]Arkusz5!$A$3:$Y$2185,15,FALSE)</f>
        <v>0</v>
      </c>
      <c r="Q1497">
        <f>VLOOKUP(B1497,[1]Arkusz5!$A$3:$Y$2185,16,FALSE)</f>
        <v>0</v>
      </c>
      <c r="R1497">
        <f>VLOOKUP(B1497,[1]Arkusz5!$A$3:$Y$2185,17,FALSE)</f>
        <v>0</v>
      </c>
      <c r="S1497" t="str">
        <f>VLOOKUP(B1497,[1]Arkusz5!$A$3:$Y$2185,18,FALSE)</f>
        <v>Europa</v>
      </c>
      <c r="T1497" t="str">
        <f>VLOOKUP(B1497,[1]Arkusz5!$A$3:$Y$2185,19,FALSE)</f>
        <v>Polska</v>
      </c>
      <c r="U1497" t="str">
        <f>VLOOKUP(B1497,[1]Arkusz5!$A$3:$Y$2185,20,FALSE)</f>
        <v>wielkopolskie</v>
      </c>
      <c r="V1497" t="str">
        <f>VLOOKUP(B1497,[1]Arkusz5!$A$3:$Y$2185,21,FALSE)</f>
        <v>poznański</v>
      </c>
      <c r="W1497" t="str">
        <f>VLOOKUP(B1497,[1]Arkusz5!$A$3:$Y$2185,22,FALSE)</f>
        <v>Luboń</v>
      </c>
      <c r="X1497" t="str">
        <f>VLOOKUP(B1497,[1]Arkusz5!$A$3:$Y$2185,23,FALSE)</f>
        <v>315.52 Poznański Przełom Warty</v>
      </c>
      <c r="Y1497" t="str">
        <f>VLOOKUP(B1497,[1]Arkusz5!$A$3:$Y$2185,24,FALSE)</f>
        <v>Continental Bio-geographical Region</v>
      </c>
      <c r="Z1497" t="str">
        <f>VLOOKUP(B1497,[1]Arkusz5!$A$3:$Y$2185,25,FALSE)</f>
        <v>Galio-Carpinetum</v>
      </c>
    </row>
    <row r="1498" spans="1:26" x14ac:dyDescent="0.25">
      <c r="A1498">
        <v>1497</v>
      </c>
      <c r="B1498" t="s">
        <v>8632</v>
      </c>
      <c r="C1498" t="str">
        <f>VLOOKUP(B1498,[1]Arkusz5!$A$3:$Y$2185,2,FALSE)</f>
        <v>52.534268</v>
      </c>
      <c r="D1498" t="str">
        <f>VLOOKUP(B1498,[1]Arkusz5!$A$3:$Y$2185,3,FALSE)</f>
        <v>17.600015</v>
      </c>
      <c r="E1498" t="str">
        <f>VLOOKUP(B1498,[1]Arkusz5!$A$3:$Y$2185,4,FALSE)</f>
        <v>33UXU72</v>
      </c>
      <c r="F1498" t="str">
        <f>VLOOKUP(B1498,[1]Arkusz5!$A$3:$Y$2185,5,FALSE)</f>
        <v>CC83</v>
      </c>
      <c r="G1498">
        <f>VLOOKUP(B1498,[1]Arkusz5!$A$3:$Y$2185,6,FALSE)</f>
        <v>0</v>
      </c>
      <c r="H1498">
        <f>VLOOKUP(B1498,[1]Arkusz5!$A$3:$Y$2185,7,FALSE)</f>
        <v>0</v>
      </c>
      <c r="I1498">
        <f>VLOOKUP(B1498,[1]Arkusz5!$A$3:$Y$2185,8,FALSE)</f>
        <v>0</v>
      </c>
      <c r="J1498">
        <f>VLOOKUP(B1498,[1]Arkusz5!$A$3:$Y$2185,9,FALSE)</f>
        <v>0</v>
      </c>
      <c r="K1498">
        <f>VLOOKUP(B1498,[1]Arkusz5!$A$3:$Y$2185,10,FALSE)</f>
        <v>0</v>
      </c>
      <c r="L1498">
        <f>VLOOKUP(B1498,[1]Arkusz5!$A$3:$Y$2185,11,FALSE)</f>
        <v>0</v>
      </c>
      <c r="M1498">
        <f>VLOOKUP(B1498,[1]Arkusz5!$A$3:$Y$2185,12,FALSE)</f>
        <v>0</v>
      </c>
      <c r="N1498">
        <f>VLOOKUP(B1498,[1]Arkusz5!$A$3:$Y$2185,13,FALSE)</f>
        <v>0</v>
      </c>
      <c r="O1498">
        <f>VLOOKUP(B1498,[1]Arkusz5!$A$3:$Y$2185,14,FALSE)</f>
        <v>0</v>
      </c>
      <c r="P1498">
        <f>VLOOKUP(B1498,[1]Arkusz5!$A$3:$Y$2185,15,FALSE)</f>
        <v>0</v>
      </c>
      <c r="Q1498">
        <f>VLOOKUP(B1498,[1]Arkusz5!$A$3:$Y$2185,16,FALSE)</f>
        <v>0</v>
      </c>
      <c r="R1498">
        <f>VLOOKUP(B1498,[1]Arkusz5!$A$3:$Y$2185,17,FALSE)</f>
        <v>0</v>
      </c>
      <c r="S1498" t="str">
        <f>VLOOKUP(B1498,[1]Arkusz5!$A$3:$Y$2185,18,FALSE)</f>
        <v>Europa</v>
      </c>
      <c r="T1498" t="str">
        <f>VLOOKUP(B1498,[1]Arkusz5!$A$3:$Y$2185,19,FALSE)</f>
        <v>Polska</v>
      </c>
      <c r="U1498" t="str">
        <f>VLOOKUP(B1498,[1]Arkusz5!$A$3:$Y$2185,20,FALSE)</f>
        <v>wielkopolskie</v>
      </c>
      <c r="V1498" t="str">
        <f>VLOOKUP(B1498,[1]Arkusz5!$A$3:$Y$2185,21,FALSE)</f>
        <v>gnieźnieński</v>
      </c>
      <c r="W1498" t="str">
        <f>VLOOKUP(B1498,[1]Arkusz5!$A$3:$Y$2185,22,FALSE)</f>
        <v>Gniezno</v>
      </c>
      <c r="X1498" t="str">
        <f>VLOOKUP(B1498,[1]Arkusz5!$A$3:$Y$2185,23,FALSE)</f>
        <v>315.54 Pojezierze Gnieźnieńskie</v>
      </c>
      <c r="Y1498" t="str">
        <f>VLOOKUP(B1498,[1]Arkusz5!$A$3:$Y$2185,24,FALSE)</f>
        <v>Continental Bio-geographical Region</v>
      </c>
      <c r="Z1498" t="str">
        <f>VLOOKUP(B1498,[1]Arkusz5!$A$3:$Y$2185,25,FALSE)</f>
        <v>Galio-Carpinetum</v>
      </c>
    </row>
    <row r="1499" spans="1:26" x14ac:dyDescent="0.25">
      <c r="A1499">
        <v>1498</v>
      </c>
      <c r="B1499" t="s">
        <v>8636</v>
      </c>
      <c r="C1499" t="str">
        <f>VLOOKUP(B1499,[1]Arkusz5!$A$3:$Y$2185,2,FALSE)</f>
        <v>52.4665</v>
      </c>
      <c r="D1499" t="str">
        <f>VLOOKUP(B1499,[1]Arkusz5!$A$3:$Y$2185,3,FALSE)</f>
        <v>16.4949</v>
      </c>
      <c r="E1499" t="str">
        <f>VLOOKUP(B1499,[1]Arkusz5!$A$3:$Y$2185,4,FALSE)</f>
        <v>33UXU01</v>
      </c>
      <c r="F1499" t="str">
        <f>VLOOKUP(B1499,[1]Arkusz5!$A$3:$Y$2185,5,FALSE)</f>
        <v>BC95</v>
      </c>
      <c r="G1499">
        <f>VLOOKUP(B1499,[1]Arkusz5!$A$3:$Y$2185,6,FALSE)</f>
        <v>0</v>
      </c>
      <c r="H1499">
        <f>VLOOKUP(B1499,[1]Arkusz5!$A$3:$Y$2185,7,FALSE)</f>
        <v>0</v>
      </c>
      <c r="I1499">
        <f>VLOOKUP(B1499,[1]Arkusz5!$A$3:$Y$2185,8,FALSE)</f>
        <v>0</v>
      </c>
      <c r="J1499">
        <f>VLOOKUP(B1499,[1]Arkusz5!$A$3:$Y$2185,9,FALSE)</f>
        <v>0</v>
      </c>
      <c r="K1499">
        <f>VLOOKUP(B1499,[1]Arkusz5!$A$3:$Y$2185,10,FALSE)</f>
        <v>0</v>
      </c>
      <c r="L1499">
        <f>VLOOKUP(B1499,[1]Arkusz5!$A$3:$Y$2185,11,FALSE)</f>
        <v>0</v>
      </c>
      <c r="M1499">
        <f>VLOOKUP(B1499,[1]Arkusz5!$A$3:$Y$2185,12,FALSE)</f>
        <v>0</v>
      </c>
      <c r="N1499">
        <f>VLOOKUP(B1499,[1]Arkusz5!$A$3:$Y$2185,13,FALSE)</f>
        <v>0</v>
      </c>
      <c r="O1499">
        <f>VLOOKUP(B1499,[1]Arkusz5!$A$3:$Y$2185,14,FALSE)</f>
        <v>0</v>
      </c>
      <c r="P1499">
        <f>VLOOKUP(B1499,[1]Arkusz5!$A$3:$Y$2185,15,FALSE)</f>
        <v>0</v>
      </c>
      <c r="Q1499" t="str">
        <f>VLOOKUP(B1499,[1]Arkusz5!$A$3:$Y$2185,16,FALSE)</f>
        <v>PLH300051</v>
      </c>
      <c r="R1499" t="str">
        <f>VLOOKUP(B1499,[1]Arkusz5!$A$3:$Y$2185,17,FALSE)</f>
        <v>Grądy Bytyńskie</v>
      </c>
      <c r="S1499" t="str">
        <f>VLOOKUP(B1499,[1]Arkusz5!$A$3:$Y$2185,18,FALSE)</f>
        <v>Europa</v>
      </c>
      <c r="T1499" t="str">
        <f>VLOOKUP(B1499,[1]Arkusz5!$A$3:$Y$2185,19,FALSE)</f>
        <v>Polska</v>
      </c>
      <c r="U1499" t="str">
        <f>VLOOKUP(B1499,[1]Arkusz5!$A$3:$Y$2185,20,FALSE)</f>
        <v>wielkopolskie</v>
      </c>
      <c r="V1499" t="str">
        <f>VLOOKUP(B1499,[1]Arkusz5!$A$3:$Y$2185,21,FALSE)</f>
        <v>szamotulski</v>
      </c>
      <c r="W1499" t="str">
        <f>VLOOKUP(B1499,[1]Arkusz5!$A$3:$Y$2185,22,FALSE)</f>
        <v>Kaźmierz</v>
      </c>
      <c r="X1499" t="str">
        <f>VLOOKUP(B1499,[1]Arkusz5!$A$3:$Y$2185,23,FALSE)</f>
        <v>315.51 Pojezierze Poznańskie</v>
      </c>
      <c r="Y1499" t="str">
        <f>VLOOKUP(B1499,[1]Arkusz5!$A$3:$Y$2185,24,FALSE)</f>
        <v>Continental Bio-geographical Region</v>
      </c>
      <c r="Z1499" t="str">
        <f>VLOOKUP(B1499,[1]Arkusz5!$A$3:$Y$2185,25,FALSE)</f>
        <v>Galio-Carpinetum</v>
      </c>
    </row>
    <row r="1500" spans="1:26" x14ac:dyDescent="0.25">
      <c r="A1500">
        <v>1499</v>
      </c>
      <c r="B1500" t="s">
        <v>8643</v>
      </c>
      <c r="C1500" t="str">
        <f>VLOOKUP(B1500,[1]Arkusz5!$A$3:$Y$2185,2,FALSE)</f>
        <v>52.4475</v>
      </c>
      <c r="D1500" t="str">
        <f>VLOOKUP(B1500,[1]Arkusz5!$A$3:$Y$2185,3,FALSE)</f>
        <v>16.44543</v>
      </c>
      <c r="E1500" t="str">
        <f>VLOOKUP(B1500,[1]Arkusz5!$A$3:$Y$2185,4,FALSE)</f>
        <v>33UWU91</v>
      </c>
      <c r="F1500" t="str">
        <f>VLOOKUP(B1500,[1]Arkusz5!$A$3:$Y$2185,5,FALSE)</f>
        <v>BC95</v>
      </c>
      <c r="G1500">
        <f>VLOOKUP(B1500,[1]Arkusz5!$A$3:$Y$2185,6,FALSE)</f>
        <v>0</v>
      </c>
      <c r="H1500">
        <f>VLOOKUP(B1500,[1]Arkusz5!$A$3:$Y$2185,7,FALSE)</f>
        <v>0</v>
      </c>
      <c r="I1500">
        <f>VLOOKUP(B1500,[1]Arkusz5!$A$3:$Y$2185,8,FALSE)</f>
        <v>0</v>
      </c>
      <c r="J1500">
        <f>VLOOKUP(B1500,[1]Arkusz5!$A$3:$Y$2185,9,FALSE)</f>
        <v>0</v>
      </c>
      <c r="K1500">
        <f>VLOOKUP(B1500,[1]Arkusz5!$A$3:$Y$2185,10,FALSE)</f>
        <v>0</v>
      </c>
      <c r="L1500" t="str">
        <f>VLOOKUP(B1500,[1]Arkusz5!$A$3:$Y$2185,11,FALSE)</f>
        <v>Duszniczki</v>
      </c>
      <c r="M1500" t="str">
        <f>VLOOKUP(B1500,[1]Arkusz5!$A$3:$Y$2185,12,FALSE)</f>
        <v>leśny</v>
      </c>
      <c r="N1500">
        <f>VLOOKUP(B1500,[1]Arkusz5!$A$3:$Y$2185,13,FALSE)</f>
        <v>0</v>
      </c>
      <c r="O1500">
        <f>VLOOKUP(B1500,[1]Arkusz5!$A$3:$Y$2185,14,FALSE)</f>
        <v>0</v>
      </c>
      <c r="P1500">
        <f>VLOOKUP(B1500,[1]Arkusz5!$A$3:$Y$2185,15,FALSE)</f>
        <v>0</v>
      </c>
      <c r="Q1500" t="str">
        <f>VLOOKUP(B1500,[1]Arkusz5!$A$3:$Y$2185,16,FALSE)</f>
        <v>PLH300051</v>
      </c>
      <c r="R1500" t="str">
        <f>VLOOKUP(B1500,[1]Arkusz5!$A$3:$Y$2185,17,FALSE)</f>
        <v>Grądy Bytyńskie</v>
      </c>
      <c r="S1500" t="str">
        <f>VLOOKUP(B1500,[1]Arkusz5!$A$3:$Y$2185,18,FALSE)</f>
        <v>Europa</v>
      </c>
      <c r="T1500" t="str">
        <f>VLOOKUP(B1500,[1]Arkusz5!$A$3:$Y$2185,19,FALSE)</f>
        <v>Polska</v>
      </c>
      <c r="U1500" t="str">
        <f>VLOOKUP(B1500,[1]Arkusz5!$A$3:$Y$2185,20,FALSE)</f>
        <v>wielkopolskie</v>
      </c>
      <c r="V1500" t="str">
        <f>VLOOKUP(B1500,[1]Arkusz5!$A$3:$Y$2185,21,FALSE)</f>
        <v>szamotulski</v>
      </c>
      <c r="W1500" t="str">
        <f>VLOOKUP(B1500,[1]Arkusz5!$A$3:$Y$2185,22,FALSE)</f>
        <v>Duszniki</v>
      </c>
      <c r="X1500" t="str">
        <f>VLOOKUP(B1500,[1]Arkusz5!$A$3:$Y$2185,23,FALSE)</f>
        <v>315.51 Pojezierze Poznańskie</v>
      </c>
      <c r="Y1500" t="str">
        <f>VLOOKUP(B1500,[1]Arkusz5!$A$3:$Y$2185,24,FALSE)</f>
        <v>Continental Bio-geographical Region</v>
      </c>
      <c r="Z1500" t="str">
        <f>VLOOKUP(B1500,[1]Arkusz5!$A$3:$Y$2185,25,FALSE)</f>
        <v>Galio-Carpinetum</v>
      </c>
    </row>
    <row r="1501" spans="1:26" x14ac:dyDescent="0.25">
      <c r="A1501">
        <v>1500</v>
      </c>
      <c r="B1501" t="s">
        <v>8651</v>
      </c>
      <c r="C1501" t="str">
        <f>VLOOKUP(B1501,[1]Arkusz5!$A$3:$Y$2185,2,FALSE)</f>
        <v>52.676555</v>
      </c>
      <c r="D1501" t="str">
        <f>VLOOKUP(B1501,[1]Arkusz5!$A$3:$Y$2185,3,FALSE)</f>
        <v>16.718291</v>
      </c>
      <c r="E1501" t="str">
        <f>VLOOKUP(B1501,[1]Arkusz5!$A$3:$Y$2185,4,FALSE)</f>
        <v>33UXU13</v>
      </c>
      <c r="F1501" t="str">
        <f>VLOOKUP(B1501,[1]Arkusz5!$A$3:$Y$2185,5,FALSE)</f>
        <v>BC77</v>
      </c>
      <c r="G1501">
        <f>VLOOKUP(B1501,[1]Arkusz5!$A$3:$Y$2185,6,FALSE)</f>
        <v>0</v>
      </c>
      <c r="H1501">
        <f>VLOOKUP(B1501,[1]Arkusz5!$A$3:$Y$2185,7,FALSE)</f>
        <v>0</v>
      </c>
      <c r="I1501">
        <f>VLOOKUP(B1501,[1]Arkusz5!$A$3:$Y$2185,8,FALSE)</f>
        <v>0</v>
      </c>
      <c r="J1501">
        <f>VLOOKUP(B1501,[1]Arkusz5!$A$3:$Y$2185,9,FALSE)</f>
        <v>0</v>
      </c>
      <c r="K1501">
        <f>VLOOKUP(B1501,[1]Arkusz5!$A$3:$Y$2185,10,FALSE)</f>
        <v>0</v>
      </c>
      <c r="L1501">
        <f>VLOOKUP(B1501,[1]Arkusz5!$A$3:$Y$2185,11,FALSE)</f>
        <v>0</v>
      </c>
      <c r="M1501">
        <f>VLOOKUP(B1501,[1]Arkusz5!$A$3:$Y$2185,12,FALSE)</f>
        <v>0</v>
      </c>
      <c r="N1501">
        <f>VLOOKUP(B1501,[1]Arkusz5!$A$3:$Y$2185,13,FALSE)</f>
        <v>0</v>
      </c>
      <c r="O1501">
        <f>VLOOKUP(B1501,[1]Arkusz5!$A$3:$Y$2185,14,FALSE)</f>
        <v>0</v>
      </c>
      <c r="P1501">
        <f>VLOOKUP(B1501,[1]Arkusz5!$A$3:$Y$2185,15,FALSE)</f>
        <v>0</v>
      </c>
      <c r="Q1501">
        <f>VLOOKUP(B1501,[1]Arkusz5!$A$3:$Y$2185,16,FALSE)</f>
        <v>0</v>
      </c>
      <c r="R1501">
        <f>VLOOKUP(B1501,[1]Arkusz5!$A$3:$Y$2185,17,FALSE)</f>
        <v>0</v>
      </c>
      <c r="S1501" t="str">
        <f>VLOOKUP(B1501,[1]Arkusz5!$A$3:$Y$2185,18,FALSE)</f>
        <v>Europa</v>
      </c>
      <c r="T1501" t="str">
        <f>VLOOKUP(B1501,[1]Arkusz5!$A$3:$Y$2185,19,FALSE)</f>
        <v>Polska</v>
      </c>
      <c r="U1501" t="str">
        <f>VLOOKUP(B1501,[1]Arkusz5!$A$3:$Y$2185,20,FALSE)</f>
        <v>wielkopolskie</v>
      </c>
      <c r="V1501" t="str">
        <f>VLOOKUP(B1501,[1]Arkusz5!$A$3:$Y$2185,21,FALSE)</f>
        <v>obornicki</v>
      </c>
      <c r="W1501" t="str">
        <f>VLOOKUP(B1501,[1]Arkusz5!$A$3:$Y$2185,22,FALSE)</f>
        <v>Oborniki</v>
      </c>
      <c r="X1501" t="str">
        <f>VLOOKUP(B1501,[1]Arkusz5!$A$3:$Y$2185,23,FALSE)</f>
        <v>315.33 Kotlina Gorzowska</v>
      </c>
      <c r="Y1501" t="str">
        <f>VLOOKUP(B1501,[1]Arkusz5!$A$3:$Y$2185,24,FALSE)</f>
        <v>Continental Bio-geographical Region</v>
      </c>
      <c r="Z1501" t="str">
        <f>VLOOKUP(B1501,[1]Arkusz5!$A$3:$Y$2185,25,FALSE)</f>
        <v>Galio-Carpinetum</v>
      </c>
    </row>
    <row r="1502" spans="1:26" x14ac:dyDescent="0.25">
      <c r="A1502">
        <v>1501</v>
      </c>
      <c r="B1502" t="s">
        <v>8663</v>
      </c>
      <c r="C1502" t="str">
        <f>VLOOKUP(B1502,[1]Arkusz5!$A$3:$Y$2185,2,FALSE)</f>
        <v>52.430748</v>
      </c>
      <c r="D1502" t="str">
        <f>VLOOKUP(B1502,[1]Arkusz5!$A$3:$Y$2185,3,FALSE)</f>
        <v>16.676381</v>
      </c>
      <c r="E1502" t="str">
        <f>VLOOKUP(B1502,[1]Arkusz5!$A$3:$Y$2185,4,FALSE)</f>
        <v>33UXU11</v>
      </c>
      <c r="F1502" t="str">
        <f>VLOOKUP(B1502,[1]Arkusz5!$A$3:$Y$2185,5,FALSE)</f>
        <v>BC97</v>
      </c>
      <c r="G1502">
        <f>VLOOKUP(B1502,[1]Arkusz5!$A$3:$Y$2185,6,FALSE)</f>
        <v>0</v>
      </c>
      <c r="H1502">
        <f>VLOOKUP(B1502,[1]Arkusz5!$A$3:$Y$2185,7,FALSE)</f>
        <v>0</v>
      </c>
      <c r="I1502">
        <f>VLOOKUP(B1502,[1]Arkusz5!$A$3:$Y$2185,8,FALSE)</f>
        <v>0</v>
      </c>
      <c r="J1502">
        <f>VLOOKUP(B1502,[1]Arkusz5!$A$3:$Y$2185,9,FALSE)</f>
        <v>0</v>
      </c>
      <c r="K1502">
        <f>VLOOKUP(B1502,[1]Arkusz5!$A$3:$Y$2185,10,FALSE)</f>
        <v>0</v>
      </c>
      <c r="L1502">
        <f>VLOOKUP(B1502,[1]Arkusz5!$A$3:$Y$2185,11,FALSE)</f>
        <v>0</v>
      </c>
      <c r="M1502">
        <f>VLOOKUP(B1502,[1]Arkusz5!$A$3:$Y$2185,12,FALSE)</f>
        <v>0</v>
      </c>
      <c r="N1502" t="str">
        <f>VLOOKUP(B1502,[1]Arkusz5!$A$3:$Y$2185,13,FALSE)</f>
        <v>Rynny Jeziora Lusowskiego i Doliny Samy</v>
      </c>
      <c r="O1502">
        <f>VLOOKUP(B1502,[1]Arkusz5!$A$3:$Y$2185,14,FALSE)</f>
        <v>0</v>
      </c>
      <c r="P1502">
        <f>VLOOKUP(B1502,[1]Arkusz5!$A$3:$Y$2185,15,FALSE)</f>
        <v>0</v>
      </c>
      <c r="Q1502">
        <f>VLOOKUP(B1502,[1]Arkusz5!$A$3:$Y$2185,16,FALSE)</f>
        <v>0</v>
      </c>
      <c r="R1502">
        <f>VLOOKUP(B1502,[1]Arkusz5!$A$3:$Y$2185,17,FALSE)</f>
        <v>0</v>
      </c>
      <c r="S1502" t="str">
        <f>VLOOKUP(B1502,[1]Arkusz5!$A$3:$Y$2185,18,FALSE)</f>
        <v>Europa</v>
      </c>
      <c r="T1502" t="str">
        <f>VLOOKUP(B1502,[1]Arkusz5!$A$3:$Y$2185,19,FALSE)</f>
        <v>Polska</v>
      </c>
      <c r="U1502" t="str">
        <f>VLOOKUP(B1502,[1]Arkusz5!$A$3:$Y$2185,20,FALSE)</f>
        <v>wielkopolskie</v>
      </c>
      <c r="V1502" t="str">
        <f>VLOOKUP(B1502,[1]Arkusz5!$A$3:$Y$2185,21,FALSE)</f>
        <v>poznański</v>
      </c>
      <c r="W1502" t="str">
        <f>VLOOKUP(B1502,[1]Arkusz5!$A$3:$Y$2185,22,FALSE)</f>
        <v>Tarnowo Podgórne</v>
      </c>
      <c r="X1502" t="str">
        <f>VLOOKUP(B1502,[1]Arkusz5!$A$3:$Y$2185,23,FALSE)</f>
        <v>315.51 Pojezierze Poznańskie</v>
      </c>
      <c r="Y1502" t="str">
        <f>VLOOKUP(B1502,[1]Arkusz5!$A$3:$Y$2185,24,FALSE)</f>
        <v>Continental Bio-geographical Region</v>
      </c>
      <c r="Z1502">
        <f>VLOOKUP(B1502,[1]Arkusz5!$A$3:$Y$2185,25,FALSE)</f>
        <v>0</v>
      </c>
    </row>
    <row r="1503" spans="1:26" x14ac:dyDescent="0.25">
      <c r="A1503">
        <v>1502</v>
      </c>
      <c r="B1503" t="s">
        <v>8672</v>
      </c>
      <c r="C1503" t="str">
        <f>VLOOKUP(B1503,[1]Arkusz5!$A$3:$Y$2185,2,FALSE)</f>
        <v>52.173557</v>
      </c>
      <c r="D1503" t="str">
        <f>VLOOKUP(B1503,[1]Arkusz5!$A$3:$Y$2185,3,FALSE)</f>
        <v>18.54505</v>
      </c>
      <c r="E1503" t="str">
        <f>VLOOKUP(B1503,[1]Arkusz5!$A$3:$Y$2185,4,FALSE)</f>
        <v>34UCC38</v>
      </c>
      <c r="F1503" t="str">
        <f>VLOOKUP(B1503,[1]Arkusz5!$A$3:$Y$2185,5,FALSE)</f>
        <v>CD39</v>
      </c>
      <c r="G1503">
        <f>VLOOKUP(B1503,[1]Arkusz5!$A$3:$Y$2185,6,FALSE)</f>
        <v>0</v>
      </c>
      <c r="H1503">
        <f>VLOOKUP(B1503,[1]Arkusz5!$A$3:$Y$2185,7,FALSE)</f>
        <v>0</v>
      </c>
      <c r="I1503">
        <f>VLOOKUP(B1503,[1]Arkusz5!$A$3:$Y$2185,8,FALSE)</f>
        <v>0</v>
      </c>
      <c r="J1503">
        <f>VLOOKUP(B1503,[1]Arkusz5!$A$3:$Y$2185,9,FALSE)</f>
        <v>0</v>
      </c>
      <c r="K1503">
        <f>VLOOKUP(B1503,[1]Arkusz5!$A$3:$Y$2185,10,FALSE)</f>
        <v>0</v>
      </c>
      <c r="L1503">
        <f>VLOOKUP(B1503,[1]Arkusz5!$A$3:$Y$2185,11,FALSE)</f>
        <v>0</v>
      </c>
      <c r="M1503">
        <f>VLOOKUP(B1503,[1]Arkusz5!$A$3:$Y$2185,12,FALSE)</f>
        <v>0</v>
      </c>
      <c r="N1503" t="str">
        <f>VLOOKUP(B1503,[1]Arkusz5!$A$3:$Y$2185,13,FALSE)</f>
        <v>Złotogórski</v>
      </c>
      <c r="O1503">
        <f>VLOOKUP(B1503,[1]Arkusz5!$A$3:$Y$2185,14,FALSE)</f>
        <v>0</v>
      </c>
      <c r="P1503">
        <f>VLOOKUP(B1503,[1]Arkusz5!$A$3:$Y$2185,15,FALSE)</f>
        <v>0</v>
      </c>
      <c r="Q1503">
        <f>VLOOKUP(B1503,[1]Arkusz5!$A$3:$Y$2185,16,FALSE)</f>
        <v>0</v>
      </c>
      <c r="R1503">
        <f>VLOOKUP(B1503,[1]Arkusz5!$A$3:$Y$2185,17,FALSE)</f>
        <v>0</v>
      </c>
      <c r="S1503" t="str">
        <f>VLOOKUP(B1503,[1]Arkusz5!$A$3:$Y$2185,18,FALSE)</f>
        <v>Europa</v>
      </c>
      <c r="T1503" t="str">
        <f>VLOOKUP(B1503,[1]Arkusz5!$A$3:$Y$2185,19,FALSE)</f>
        <v>Polska</v>
      </c>
      <c r="U1503" t="str">
        <f>VLOOKUP(B1503,[1]Arkusz5!$A$3:$Y$2185,20,FALSE)</f>
        <v>wielkopolskie</v>
      </c>
      <c r="V1503" t="str">
        <f>VLOOKUP(B1503,[1]Arkusz5!$A$3:$Y$2185,21,FALSE)</f>
        <v>kolski</v>
      </c>
      <c r="W1503" t="str">
        <f>VLOOKUP(B1503,[1]Arkusz5!$A$3:$Y$2185,22,FALSE)</f>
        <v>Kościelec</v>
      </c>
      <c r="X1503" t="str">
        <f>VLOOKUP(B1503,[1]Arkusz5!$A$3:$Y$2185,23,FALSE)</f>
        <v>318.14 Kotlina Kolska</v>
      </c>
      <c r="Y1503" t="str">
        <f>VLOOKUP(B1503,[1]Arkusz5!$A$3:$Y$2185,24,FALSE)</f>
        <v>Continental Bio-geographical Region</v>
      </c>
      <c r="Z1503" t="str">
        <f>VLOOKUP(B1503,[1]Arkusz5!$A$3:$Y$2185,25,FALSE)</f>
        <v>Galio-Carpinetum</v>
      </c>
    </row>
    <row r="1504" spans="1:26" x14ac:dyDescent="0.25">
      <c r="A1504">
        <v>1503</v>
      </c>
      <c r="B1504" t="s">
        <v>8681</v>
      </c>
      <c r="C1504" t="str">
        <f>VLOOKUP(B1504,[1]Arkusz5!$A$3:$Y$2185,2,FALSE)</f>
        <v>52.173557</v>
      </c>
      <c r="D1504" t="str">
        <f>VLOOKUP(B1504,[1]Arkusz5!$A$3:$Y$2185,3,FALSE)</f>
        <v>18.54505</v>
      </c>
      <c r="E1504" t="str">
        <f>VLOOKUP(B1504,[1]Arkusz5!$A$3:$Y$2185,4,FALSE)</f>
        <v>34UCC38</v>
      </c>
      <c r="F1504" t="str">
        <f>VLOOKUP(B1504,[1]Arkusz5!$A$3:$Y$2185,5,FALSE)</f>
        <v>CD39</v>
      </c>
      <c r="G1504">
        <f>VLOOKUP(B1504,[1]Arkusz5!$A$3:$Y$2185,6,FALSE)</f>
        <v>0</v>
      </c>
      <c r="H1504">
        <f>VLOOKUP(B1504,[1]Arkusz5!$A$3:$Y$2185,7,FALSE)</f>
        <v>0</v>
      </c>
      <c r="I1504">
        <f>VLOOKUP(B1504,[1]Arkusz5!$A$3:$Y$2185,8,FALSE)</f>
        <v>0</v>
      </c>
      <c r="J1504">
        <f>VLOOKUP(B1504,[1]Arkusz5!$A$3:$Y$2185,9,FALSE)</f>
        <v>0</v>
      </c>
      <c r="K1504">
        <f>VLOOKUP(B1504,[1]Arkusz5!$A$3:$Y$2185,10,FALSE)</f>
        <v>0</v>
      </c>
      <c r="L1504">
        <f>VLOOKUP(B1504,[1]Arkusz5!$A$3:$Y$2185,11,FALSE)</f>
        <v>0</v>
      </c>
      <c r="M1504">
        <f>VLOOKUP(B1504,[1]Arkusz5!$A$3:$Y$2185,12,FALSE)</f>
        <v>0</v>
      </c>
      <c r="N1504" t="str">
        <f>VLOOKUP(B1504,[1]Arkusz5!$A$3:$Y$2185,13,FALSE)</f>
        <v>Złotogórski</v>
      </c>
      <c r="O1504">
        <f>VLOOKUP(B1504,[1]Arkusz5!$A$3:$Y$2185,14,FALSE)</f>
        <v>0</v>
      </c>
      <c r="P1504">
        <f>VLOOKUP(B1504,[1]Arkusz5!$A$3:$Y$2185,15,FALSE)</f>
        <v>0</v>
      </c>
      <c r="Q1504">
        <f>VLOOKUP(B1504,[1]Arkusz5!$A$3:$Y$2185,16,FALSE)</f>
        <v>0</v>
      </c>
      <c r="R1504">
        <f>VLOOKUP(B1504,[1]Arkusz5!$A$3:$Y$2185,17,FALSE)</f>
        <v>0</v>
      </c>
      <c r="S1504" t="str">
        <f>VLOOKUP(B1504,[1]Arkusz5!$A$3:$Y$2185,18,FALSE)</f>
        <v>Europa</v>
      </c>
      <c r="T1504" t="str">
        <f>VLOOKUP(B1504,[1]Arkusz5!$A$3:$Y$2185,19,FALSE)</f>
        <v>Polska</v>
      </c>
      <c r="U1504" t="str">
        <f>VLOOKUP(B1504,[1]Arkusz5!$A$3:$Y$2185,20,FALSE)</f>
        <v>wielkopolskie</v>
      </c>
      <c r="V1504" t="str">
        <f>VLOOKUP(B1504,[1]Arkusz5!$A$3:$Y$2185,21,FALSE)</f>
        <v>kolski</v>
      </c>
      <c r="W1504" t="str">
        <f>VLOOKUP(B1504,[1]Arkusz5!$A$3:$Y$2185,22,FALSE)</f>
        <v>Kościelec</v>
      </c>
      <c r="X1504" t="str">
        <f>VLOOKUP(B1504,[1]Arkusz5!$A$3:$Y$2185,23,FALSE)</f>
        <v>318.14 Kotlina Kolska</v>
      </c>
      <c r="Y1504" t="str">
        <f>VLOOKUP(B1504,[1]Arkusz5!$A$3:$Y$2185,24,FALSE)</f>
        <v>Continental Bio-geographical Region</v>
      </c>
      <c r="Z1504" t="str">
        <f>VLOOKUP(B1504,[1]Arkusz5!$A$3:$Y$2185,25,FALSE)</f>
        <v>Galio-Carpinetum</v>
      </c>
    </row>
    <row r="1505" spans="1:26" x14ac:dyDescent="0.25">
      <c r="A1505">
        <v>1504</v>
      </c>
      <c r="B1505" t="s">
        <v>8682</v>
      </c>
      <c r="C1505" t="str">
        <f>VLOOKUP(B1505,[1]Arkusz5!$A$3:$Y$2185,2,FALSE)</f>
        <v>52.173557</v>
      </c>
      <c r="D1505" t="str">
        <f>VLOOKUP(B1505,[1]Arkusz5!$A$3:$Y$2185,3,FALSE)</f>
        <v>18.54505</v>
      </c>
      <c r="E1505" t="str">
        <f>VLOOKUP(B1505,[1]Arkusz5!$A$3:$Y$2185,4,FALSE)</f>
        <v>34UCC38</v>
      </c>
      <c r="F1505" t="str">
        <f>VLOOKUP(B1505,[1]Arkusz5!$A$3:$Y$2185,5,FALSE)</f>
        <v>CD39</v>
      </c>
      <c r="G1505">
        <f>VLOOKUP(B1505,[1]Arkusz5!$A$3:$Y$2185,6,FALSE)</f>
        <v>0</v>
      </c>
      <c r="H1505">
        <f>VLOOKUP(B1505,[1]Arkusz5!$A$3:$Y$2185,7,FALSE)</f>
        <v>0</v>
      </c>
      <c r="I1505">
        <f>VLOOKUP(B1505,[1]Arkusz5!$A$3:$Y$2185,8,FALSE)</f>
        <v>0</v>
      </c>
      <c r="J1505">
        <f>VLOOKUP(B1505,[1]Arkusz5!$A$3:$Y$2185,9,FALSE)</f>
        <v>0</v>
      </c>
      <c r="K1505">
        <f>VLOOKUP(B1505,[1]Arkusz5!$A$3:$Y$2185,10,FALSE)</f>
        <v>0</v>
      </c>
      <c r="L1505">
        <f>VLOOKUP(B1505,[1]Arkusz5!$A$3:$Y$2185,11,FALSE)</f>
        <v>0</v>
      </c>
      <c r="M1505">
        <f>VLOOKUP(B1505,[1]Arkusz5!$A$3:$Y$2185,12,FALSE)</f>
        <v>0</v>
      </c>
      <c r="N1505" t="str">
        <f>VLOOKUP(B1505,[1]Arkusz5!$A$3:$Y$2185,13,FALSE)</f>
        <v>Złotogórski</v>
      </c>
      <c r="O1505">
        <f>VLOOKUP(B1505,[1]Arkusz5!$A$3:$Y$2185,14,FALSE)</f>
        <v>0</v>
      </c>
      <c r="P1505">
        <f>VLOOKUP(B1505,[1]Arkusz5!$A$3:$Y$2185,15,FALSE)</f>
        <v>0</v>
      </c>
      <c r="Q1505">
        <f>VLOOKUP(B1505,[1]Arkusz5!$A$3:$Y$2185,16,FALSE)</f>
        <v>0</v>
      </c>
      <c r="R1505">
        <f>VLOOKUP(B1505,[1]Arkusz5!$A$3:$Y$2185,17,FALSE)</f>
        <v>0</v>
      </c>
      <c r="S1505" t="str">
        <f>VLOOKUP(B1505,[1]Arkusz5!$A$3:$Y$2185,18,FALSE)</f>
        <v>Europa</v>
      </c>
      <c r="T1505" t="str">
        <f>VLOOKUP(B1505,[1]Arkusz5!$A$3:$Y$2185,19,FALSE)</f>
        <v>Polska</v>
      </c>
      <c r="U1505" t="str">
        <f>VLOOKUP(B1505,[1]Arkusz5!$A$3:$Y$2185,20,FALSE)</f>
        <v>wielkopolskie</v>
      </c>
      <c r="V1505" t="str">
        <f>VLOOKUP(B1505,[1]Arkusz5!$A$3:$Y$2185,21,FALSE)</f>
        <v>kolski</v>
      </c>
      <c r="W1505" t="str">
        <f>VLOOKUP(B1505,[1]Arkusz5!$A$3:$Y$2185,22,FALSE)</f>
        <v>Kościelec</v>
      </c>
      <c r="X1505" t="str">
        <f>VLOOKUP(B1505,[1]Arkusz5!$A$3:$Y$2185,23,FALSE)</f>
        <v>318.14 Kotlina Kolska</v>
      </c>
      <c r="Y1505" t="str">
        <f>VLOOKUP(B1505,[1]Arkusz5!$A$3:$Y$2185,24,FALSE)</f>
        <v>Continental Bio-geographical Region</v>
      </c>
      <c r="Z1505" t="str">
        <f>VLOOKUP(B1505,[1]Arkusz5!$A$3:$Y$2185,25,FALSE)</f>
        <v>Galio-Carpinetum</v>
      </c>
    </row>
    <row r="1506" spans="1:26" x14ac:dyDescent="0.25">
      <c r="A1506">
        <v>1505</v>
      </c>
      <c r="B1506" t="s">
        <v>8683</v>
      </c>
      <c r="C1506" t="str">
        <f>VLOOKUP(B1506,[1]Arkusz5!$A$3:$Y$2185,2,FALSE)</f>
        <v>52.804767</v>
      </c>
      <c r="D1506" t="str">
        <f>VLOOKUP(B1506,[1]Arkusz5!$A$3:$Y$2185,3,FALSE)</f>
        <v>17.145284</v>
      </c>
      <c r="E1506" t="str">
        <f>VLOOKUP(B1506,[1]Arkusz5!$A$3:$Y$2185,4,FALSE)</f>
        <v>33UXU45</v>
      </c>
      <c r="F1506" t="str">
        <f>VLOOKUP(B1506,[1]Arkusz5!$A$3:$Y$2185,5,FALSE)</f>
        <v>CC50</v>
      </c>
      <c r="G1506">
        <f>VLOOKUP(B1506,[1]Arkusz5!$A$3:$Y$2185,6,FALSE)</f>
        <v>0</v>
      </c>
      <c r="H1506">
        <f>VLOOKUP(B1506,[1]Arkusz5!$A$3:$Y$2185,7,FALSE)</f>
        <v>0</v>
      </c>
      <c r="I1506">
        <f>VLOOKUP(B1506,[1]Arkusz5!$A$3:$Y$2185,8,FALSE)</f>
        <v>0</v>
      </c>
      <c r="J1506">
        <f>VLOOKUP(B1506,[1]Arkusz5!$A$3:$Y$2185,9,FALSE)</f>
        <v>0</v>
      </c>
      <c r="K1506">
        <f>VLOOKUP(B1506,[1]Arkusz5!$A$3:$Y$2185,10,FALSE)</f>
        <v>0</v>
      </c>
      <c r="L1506" t="str">
        <f>VLOOKUP(B1506,[1]Arkusz5!$A$3:$Y$2185,11,FALSE)</f>
        <v>Dębina</v>
      </c>
      <c r="M1506" t="str">
        <f>VLOOKUP(B1506,[1]Arkusz5!$A$3:$Y$2185,12,FALSE)</f>
        <v>leśny</v>
      </c>
      <c r="N1506" t="str">
        <f>VLOOKUP(B1506,[1]Arkusz5!$A$3:$Y$2185,13,FALSE)</f>
        <v>Dolina Wełny i Rynna Gołaniecko-Wągrowiecka</v>
      </c>
      <c r="O1506">
        <f>VLOOKUP(B1506,[1]Arkusz5!$A$3:$Y$2185,14,FALSE)</f>
        <v>0</v>
      </c>
      <c r="P1506">
        <f>VLOOKUP(B1506,[1]Arkusz5!$A$3:$Y$2185,15,FALSE)</f>
        <v>0</v>
      </c>
      <c r="Q1506">
        <f>VLOOKUP(B1506,[1]Arkusz5!$A$3:$Y$2185,16,FALSE)</f>
        <v>0</v>
      </c>
      <c r="R1506">
        <f>VLOOKUP(B1506,[1]Arkusz5!$A$3:$Y$2185,17,FALSE)</f>
        <v>0</v>
      </c>
      <c r="S1506" t="str">
        <f>VLOOKUP(B1506,[1]Arkusz5!$A$3:$Y$2185,18,FALSE)</f>
        <v>Europa</v>
      </c>
      <c r="T1506" t="str">
        <f>VLOOKUP(B1506,[1]Arkusz5!$A$3:$Y$2185,19,FALSE)</f>
        <v>Polska</v>
      </c>
      <c r="U1506" t="str">
        <f>VLOOKUP(B1506,[1]Arkusz5!$A$3:$Y$2185,20,FALSE)</f>
        <v>wielkopolskie</v>
      </c>
      <c r="V1506" t="str">
        <f>VLOOKUP(B1506,[1]Arkusz5!$A$3:$Y$2185,21,FALSE)</f>
        <v>wągrowiecki</v>
      </c>
      <c r="W1506" t="str">
        <f>VLOOKUP(B1506,[1]Arkusz5!$A$3:$Y$2185,22,FALSE)</f>
        <v>Wągrowiec</v>
      </c>
      <c r="X1506" t="str">
        <f>VLOOKUP(B1506,[1]Arkusz5!$A$3:$Y$2185,23,FALSE)</f>
        <v>315.54 Pojezierze Gnieźnieńskie</v>
      </c>
      <c r="Y1506" t="str">
        <f>VLOOKUP(B1506,[1]Arkusz5!$A$3:$Y$2185,24,FALSE)</f>
        <v>Continental Bio-geographical Region</v>
      </c>
      <c r="Z1506" t="str">
        <f>VLOOKUP(B1506,[1]Arkusz5!$A$3:$Y$2185,25,FALSE)</f>
        <v>Galio-Carpinetum</v>
      </c>
    </row>
    <row r="1507" spans="1:26" x14ac:dyDescent="0.25">
      <c r="A1507">
        <v>1506</v>
      </c>
      <c r="B1507" t="s">
        <v>8691</v>
      </c>
      <c r="C1507" t="str">
        <f>VLOOKUP(B1507,[1]Arkusz5!$A$3:$Y$2185,2,FALSE)</f>
        <v>52.804767</v>
      </c>
      <c r="D1507" t="str">
        <f>VLOOKUP(B1507,[1]Arkusz5!$A$3:$Y$2185,3,FALSE)</f>
        <v>17.145284</v>
      </c>
      <c r="E1507" t="str">
        <f>VLOOKUP(B1507,[1]Arkusz5!$A$3:$Y$2185,4,FALSE)</f>
        <v>33UXU45</v>
      </c>
      <c r="F1507" t="str">
        <f>VLOOKUP(B1507,[1]Arkusz5!$A$3:$Y$2185,5,FALSE)</f>
        <v>CC50</v>
      </c>
      <c r="G1507">
        <f>VLOOKUP(B1507,[1]Arkusz5!$A$3:$Y$2185,6,FALSE)</f>
        <v>0</v>
      </c>
      <c r="H1507">
        <f>VLOOKUP(B1507,[1]Arkusz5!$A$3:$Y$2185,7,FALSE)</f>
        <v>0</v>
      </c>
      <c r="I1507">
        <f>VLOOKUP(B1507,[1]Arkusz5!$A$3:$Y$2185,8,FALSE)</f>
        <v>0</v>
      </c>
      <c r="J1507">
        <f>VLOOKUP(B1507,[1]Arkusz5!$A$3:$Y$2185,9,FALSE)</f>
        <v>0</v>
      </c>
      <c r="K1507">
        <f>VLOOKUP(B1507,[1]Arkusz5!$A$3:$Y$2185,10,FALSE)</f>
        <v>0</v>
      </c>
      <c r="L1507" t="str">
        <f>VLOOKUP(B1507,[1]Arkusz5!$A$3:$Y$2185,11,FALSE)</f>
        <v>Dębina</v>
      </c>
      <c r="M1507" t="str">
        <f>VLOOKUP(B1507,[1]Arkusz5!$A$3:$Y$2185,12,FALSE)</f>
        <v>leśny</v>
      </c>
      <c r="N1507" t="str">
        <f>VLOOKUP(B1507,[1]Arkusz5!$A$3:$Y$2185,13,FALSE)</f>
        <v>Dolina Wełny i Rynna Gołaniecko-Wągrowiecka</v>
      </c>
      <c r="O1507">
        <f>VLOOKUP(B1507,[1]Arkusz5!$A$3:$Y$2185,14,FALSE)</f>
        <v>0</v>
      </c>
      <c r="P1507">
        <f>VLOOKUP(B1507,[1]Arkusz5!$A$3:$Y$2185,15,FALSE)</f>
        <v>0</v>
      </c>
      <c r="Q1507">
        <f>VLOOKUP(B1507,[1]Arkusz5!$A$3:$Y$2185,16,FALSE)</f>
        <v>0</v>
      </c>
      <c r="R1507">
        <f>VLOOKUP(B1507,[1]Arkusz5!$A$3:$Y$2185,17,FALSE)</f>
        <v>0</v>
      </c>
      <c r="S1507" t="str">
        <f>VLOOKUP(B1507,[1]Arkusz5!$A$3:$Y$2185,18,FALSE)</f>
        <v>Europa</v>
      </c>
      <c r="T1507" t="str">
        <f>VLOOKUP(B1507,[1]Arkusz5!$A$3:$Y$2185,19,FALSE)</f>
        <v>Polska</v>
      </c>
      <c r="U1507" t="str">
        <f>VLOOKUP(B1507,[1]Arkusz5!$A$3:$Y$2185,20,FALSE)</f>
        <v>wielkopolskie</v>
      </c>
      <c r="V1507" t="str">
        <f>VLOOKUP(B1507,[1]Arkusz5!$A$3:$Y$2185,21,FALSE)</f>
        <v>wągrowiecki</v>
      </c>
      <c r="W1507" t="str">
        <f>VLOOKUP(B1507,[1]Arkusz5!$A$3:$Y$2185,22,FALSE)</f>
        <v>Wągrowiec</v>
      </c>
      <c r="X1507" t="str">
        <f>VLOOKUP(B1507,[1]Arkusz5!$A$3:$Y$2185,23,FALSE)</f>
        <v>315.54 Pojezierze Gnieźnieńskie</v>
      </c>
      <c r="Y1507" t="str">
        <f>VLOOKUP(B1507,[1]Arkusz5!$A$3:$Y$2185,24,FALSE)</f>
        <v>Continental Bio-geographical Region</v>
      </c>
      <c r="Z1507" t="str">
        <f>VLOOKUP(B1507,[1]Arkusz5!$A$3:$Y$2185,25,FALSE)</f>
        <v>Galio-Carpinetum</v>
      </c>
    </row>
    <row r="1508" spans="1:26" x14ac:dyDescent="0.25">
      <c r="A1508">
        <v>1507</v>
      </c>
      <c r="B1508" t="s">
        <v>8692</v>
      </c>
      <c r="C1508" t="str">
        <f>VLOOKUP(B1508,[1]Arkusz5!$A$3:$Y$2185,2,FALSE)</f>
        <v>52.438574</v>
      </c>
      <c r="D1508" t="str">
        <f>VLOOKUP(B1508,[1]Arkusz5!$A$3:$Y$2185,3,FALSE)</f>
        <v>17.453771</v>
      </c>
      <c r="E1508" t="str">
        <f>VLOOKUP(B1508,[1]Arkusz5!$A$3:$Y$2185,4,FALSE)</f>
        <v>33UXU61</v>
      </c>
      <c r="F1508" t="str">
        <f>VLOOKUP(B1508,[1]Arkusz5!$A$3:$Y$2185,5,FALSE)</f>
        <v>CC92</v>
      </c>
      <c r="G1508">
        <f>VLOOKUP(B1508,[1]Arkusz5!$A$3:$Y$2185,6,FALSE)</f>
        <v>0</v>
      </c>
      <c r="H1508">
        <f>VLOOKUP(B1508,[1]Arkusz5!$A$3:$Y$2185,7,FALSE)</f>
        <v>0</v>
      </c>
      <c r="I1508">
        <f>VLOOKUP(B1508,[1]Arkusz5!$A$3:$Y$2185,8,FALSE)</f>
        <v>0</v>
      </c>
      <c r="J1508">
        <f>VLOOKUP(B1508,[1]Arkusz5!$A$3:$Y$2185,9,FALSE)</f>
        <v>0</v>
      </c>
      <c r="K1508">
        <f>VLOOKUP(B1508,[1]Arkusz5!$A$3:$Y$2185,10,FALSE)</f>
        <v>0</v>
      </c>
      <c r="L1508">
        <f>VLOOKUP(B1508,[1]Arkusz5!$A$3:$Y$2185,11,FALSE)</f>
        <v>0</v>
      </c>
      <c r="M1508">
        <f>VLOOKUP(B1508,[1]Arkusz5!$A$3:$Y$2185,12,FALSE)</f>
        <v>0</v>
      </c>
      <c r="N1508">
        <f>VLOOKUP(B1508,[1]Arkusz5!$A$3:$Y$2185,13,FALSE)</f>
        <v>0</v>
      </c>
      <c r="O1508">
        <f>VLOOKUP(B1508,[1]Arkusz5!$A$3:$Y$2185,14,FALSE)</f>
        <v>0</v>
      </c>
      <c r="P1508">
        <f>VLOOKUP(B1508,[1]Arkusz5!$A$3:$Y$2185,15,FALSE)</f>
        <v>0</v>
      </c>
      <c r="Q1508">
        <f>VLOOKUP(B1508,[1]Arkusz5!$A$3:$Y$2185,16,FALSE)</f>
        <v>0</v>
      </c>
      <c r="R1508">
        <f>VLOOKUP(B1508,[1]Arkusz5!$A$3:$Y$2185,17,FALSE)</f>
        <v>0</v>
      </c>
      <c r="S1508" t="str">
        <f>VLOOKUP(B1508,[1]Arkusz5!$A$3:$Y$2185,18,FALSE)</f>
        <v>Europa</v>
      </c>
      <c r="T1508" t="str">
        <f>VLOOKUP(B1508,[1]Arkusz5!$A$3:$Y$2185,19,FALSE)</f>
        <v>Polska</v>
      </c>
      <c r="U1508" t="str">
        <f>VLOOKUP(B1508,[1]Arkusz5!$A$3:$Y$2185,20,FALSE)</f>
        <v>wielkopolskie</v>
      </c>
      <c r="V1508" t="str">
        <f>VLOOKUP(B1508,[1]Arkusz5!$A$3:$Y$2185,21,FALSE)</f>
        <v>gnieźnieński</v>
      </c>
      <c r="W1508" t="str">
        <f>VLOOKUP(B1508,[1]Arkusz5!$A$3:$Y$2185,22,FALSE)</f>
        <v>Czerniejewo</v>
      </c>
      <c r="X1508" t="str">
        <f>VLOOKUP(B1508,[1]Arkusz5!$A$3:$Y$2185,23,FALSE)</f>
        <v>315.56 Równina Wrzesińska</v>
      </c>
      <c r="Y1508" t="str">
        <f>VLOOKUP(B1508,[1]Arkusz5!$A$3:$Y$2185,24,FALSE)</f>
        <v>Continental Bio-geographical Region</v>
      </c>
      <c r="Z1508" t="str">
        <f>VLOOKUP(B1508,[1]Arkusz5!$A$3:$Y$2185,25,FALSE)</f>
        <v>Galio-Carpinetum</v>
      </c>
    </row>
    <row r="1509" spans="1:26" x14ac:dyDescent="0.25">
      <c r="A1509">
        <v>1508</v>
      </c>
      <c r="B1509" t="s">
        <v>8699</v>
      </c>
      <c r="C1509" t="str">
        <f>VLOOKUP(B1509,[1]Arkusz5!$A$3:$Y$2185,2,FALSE)</f>
        <v>52.4205</v>
      </c>
      <c r="D1509" t="str">
        <f>VLOOKUP(B1509,[1]Arkusz5!$A$3:$Y$2185,3,FALSE)</f>
        <v>17.4133</v>
      </c>
      <c r="E1509" t="str">
        <f>VLOOKUP(B1509,[1]Arkusz5!$A$3:$Y$2185,4,FALSE)</f>
        <v>33UXU61</v>
      </c>
      <c r="F1509" t="str">
        <f>VLOOKUP(B1509,[1]Arkusz5!$A$3:$Y$2185,5,FALSE)</f>
        <v>CD02</v>
      </c>
      <c r="G1509">
        <f>VLOOKUP(B1509,[1]Arkusz5!$A$3:$Y$2185,6,FALSE)</f>
        <v>0</v>
      </c>
      <c r="H1509">
        <f>VLOOKUP(B1509,[1]Arkusz5!$A$3:$Y$2185,7,FALSE)</f>
        <v>0</v>
      </c>
      <c r="I1509">
        <f>VLOOKUP(B1509,[1]Arkusz5!$A$3:$Y$2185,8,FALSE)</f>
        <v>0</v>
      </c>
      <c r="J1509">
        <f>VLOOKUP(B1509,[1]Arkusz5!$A$3:$Y$2185,9,FALSE)</f>
        <v>0</v>
      </c>
      <c r="K1509">
        <f>VLOOKUP(B1509,[1]Arkusz5!$A$3:$Y$2185,10,FALSE)</f>
        <v>0</v>
      </c>
      <c r="L1509">
        <f>VLOOKUP(B1509,[1]Arkusz5!$A$3:$Y$2185,11,FALSE)</f>
        <v>0</v>
      </c>
      <c r="M1509">
        <f>VLOOKUP(B1509,[1]Arkusz5!$A$3:$Y$2185,12,FALSE)</f>
        <v>0</v>
      </c>
      <c r="N1509">
        <f>VLOOKUP(B1509,[1]Arkusz5!$A$3:$Y$2185,13,FALSE)</f>
        <v>0</v>
      </c>
      <c r="O1509">
        <f>VLOOKUP(B1509,[1]Arkusz5!$A$3:$Y$2185,14,FALSE)</f>
        <v>0</v>
      </c>
      <c r="P1509">
        <f>VLOOKUP(B1509,[1]Arkusz5!$A$3:$Y$2185,15,FALSE)</f>
        <v>0</v>
      </c>
      <c r="Q1509">
        <f>VLOOKUP(B1509,[1]Arkusz5!$A$3:$Y$2185,16,FALSE)</f>
        <v>0</v>
      </c>
      <c r="R1509">
        <f>VLOOKUP(B1509,[1]Arkusz5!$A$3:$Y$2185,17,FALSE)</f>
        <v>0</v>
      </c>
      <c r="S1509" t="str">
        <f>VLOOKUP(B1509,[1]Arkusz5!$A$3:$Y$2185,18,FALSE)</f>
        <v>Europa</v>
      </c>
      <c r="T1509" t="str">
        <f>VLOOKUP(B1509,[1]Arkusz5!$A$3:$Y$2185,19,FALSE)</f>
        <v>Polska</v>
      </c>
      <c r="U1509" t="str">
        <f>VLOOKUP(B1509,[1]Arkusz5!$A$3:$Y$2185,20,FALSE)</f>
        <v>wielkopolskie</v>
      </c>
      <c r="V1509" t="str">
        <f>VLOOKUP(B1509,[1]Arkusz5!$A$3:$Y$2185,21,FALSE)</f>
        <v>gnieźnieński</v>
      </c>
      <c r="W1509" t="str">
        <f>VLOOKUP(B1509,[1]Arkusz5!$A$3:$Y$2185,22,FALSE)</f>
        <v>Czerniejewo</v>
      </c>
      <c r="X1509" t="str">
        <f>VLOOKUP(B1509,[1]Arkusz5!$A$3:$Y$2185,23,FALSE)</f>
        <v>315.56 Równina Wrzesińska</v>
      </c>
      <c r="Y1509" t="str">
        <f>VLOOKUP(B1509,[1]Arkusz5!$A$3:$Y$2185,24,FALSE)</f>
        <v>Continental Bio-geographical Region</v>
      </c>
      <c r="Z1509" t="str">
        <f>VLOOKUP(B1509,[1]Arkusz5!$A$3:$Y$2185,25,FALSE)</f>
        <v>Pino-Quercetum (=Querco-Pinetum + Serratulo-Pinetum)</v>
      </c>
    </row>
    <row r="1510" spans="1:26" x14ac:dyDescent="0.25">
      <c r="A1510">
        <v>1509</v>
      </c>
      <c r="B1510" t="s">
        <v>8706</v>
      </c>
      <c r="C1510" t="str">
        <f>VLOOKUP(B1510,[1]Arkusz5!$A$3:$Y$2185,2,FALSE)</f>
        <v>52.4205</v>
      </c>
      <c r="D1510" t="str">
        <f>VLOOKUP(B1510,[1]Arkusz5!$A$3:$Y$2185,3,FALSE)</f>
        <v>17.4133</v>
      </c>
      <c r="E1510" t="str">
        <f>VLOOKUP(B1510,[1]Arkusz5!$A$3:$Y$2185,4,FALSE)</f>
        <v>33UXU61</v>
      </c>
      <c r="F1510" t="str">
        <f>VLOOKUP(B1510,[1]Arkusz5!$A$3:$Y$2185,5,FALSE)</f>
        <v>CD02</v>
      </c>
      <c r="G1510">
        <f>VLOOKUP(B1510,[1]Arkusz5!$A$3:$Y$2185,6,FALSE)</f>
        <v>0</v>
      </c>
      <c r="H1510">
        <f>VLOOKUP(B1510,[1]Arkusz5!$A$3:$Y$2185,7,FALSE)</f>
        <v>0</v>
      </c>
      <c r="I1510">
        <f>VLOOKUP(B1510,[1]Arkusz5!$A$3:$Y$2185,8,FALSE)</f>
        <v>0</v>
      </c>
      <c r="J1510">
        <f>VLOOKUP(B1510,[1]Arkusz5!$A$3:$Y$2185,9,FALSE)</f>
        <v>0</v>
      </c>
      <c r="K1510">
        <f>VLOOKUP(B1510,[1]Arkusz5!$A$3:$Y$2185,10,FALSE)</f>
        <v>0</v>
      </c>
      <c r="L1510">
        <f>VLOOKUP(B1510,[1]Arkusz5!$A$3:$Y$2185,11,FALSE)</f>
        <v>0</v>
      </c>
      <c r="M1510">
        <f>VLOOKUP(B1510,[1]Arkusz5!$A$3:$Y$2185,12,FALSE)</f>
        <v>0</v>
      </c>
      <c r="N1510">
        <f>VLOOKUP(B1510,[1]Arkusz5!$A$3:$Y$2185,13,FALSE)</f>
        <v>0</v>
      </c>
      <c r="O1510">
        <f>VLOOKUP(B1510,[1]Arkusz5!$A$3:$Y$2185,14,FALSE)</f>
        <v>0</v>
      </c>
      <c r="P1510">
        <f>VLOOKUP(B1510,[1]Arkusz5!$A$3:$Y$2185,15,FALSE)</f>
        <v>0</v>
      </c>
      <c r="Q1510">
        <f>VLOOKUP(B1510,[1]Arkusz5!$A$3:$Y$2185,16,FALSE)</f>
        <v>0</v>
      </c>
      <c r="R1510">
        <f>VLOOKUP(B1510,[1]Arkusz5!$A$3:$Y$2185,17,FALSE)</f>
        <v>0</v>
      </c>
      <c r="S1510" t="str">
        <f>VLOOKUP(B1510,[1]Arkusz5!$A$3:$Y$2185,18,FALSE)</f>
        <v>Europa</v>
      </c>
      <c r="T1510" t="str">
        <f>VLOOKUP(B1510,[1]Arkusz5!$A$3:$Y$2185,19,FALSE)</f>
        <v>Polska</v>
      </c>
      <c r="U1510" t="str">
        <f>VLOOKUP(B1510,[1]Arkusz5!$A$3:$Y$2185,20,FALSE)</f>
        <v>wielkopolskie</v>
      </c>
      <c r="V1510" t="str">
        <f>VLOOKUP(B1510,[1]Arkusz5!$A$3:$Y$2185,21,FALSE)</f>
        <v>gnieźnieński</v>
      </c>
      <c r="W1510" t="str">
        <f>VLOOKUP(B1510,[1]Arkusz5!$A$3:$Y$2185,22,FALSE)</f>
        <v>Czerniejewo</v>
      </c>
      <c r="X1510" t="str">
        <f>VLOOKUP(B1510,[1]Arkusz5!$A$3:$Y$2185,23,FALSE)</f>
        <v>315.56 Równina Wrzesińska</v>
      </c>
      <c r="Y1510" t="str">
        <f>VLOOKUP(B1510,[1]Arkusz5!$A$3:$Y$2185,24,FALSE)</f>
        <v>Continental Bio-geographical Region</v>
      </c>
      <c r="Z1510" t="str">
        <f>VLOOKUP(B1510,[1]Arkusz5!$A$3:$Y$2185,25,FALSE)</f>
        <v>Pino-Quercetum (=Querco-Pinetum + Serratulo-Pinetum)</v>
      </c>
    </row>
    <row r="1511" spans="1:26" x14ac:dyDescent="0.25">
      <c r="A1511">
        <v>1510</v>
      </c>
      <c r="B1511" t="s">
        <v>8708</v>
      </c>
      <c r="C1511" t="str">
        <f>VLOOKUP(B1511,[1]Arkusz5!$A$3:$Y$2185,2,FALSE)</f>
        <v>52.564378</v>
      </c>
      <c r="D1511" t="str">
        <f>VLOOKUP(B1511,[1]Arkusz5!$A$3:$Y$2185,3,FALSE)</f>
        <v>15.958815</v>
      </c>
      <c r="E1511" t="str">
        <f>VLOOKUP(B1511,[1]Arkusz5!$A$3:$Y$2185,4,FALSE)</f>
        <v>33UWU62</v>
      </c>
      <c r="F1511" t="str">
        <f>VLOOKUP(B1511,[1]Arkusz5!$A$3:$Y$2185,5,FALSE)</f>
        <v>BC82</v>
      </c>
      <c r="G1511">
        <f>VLOOKUP(B1511,[1]Arkusz5!$A$3:$Y$2185,6,FALSE)</f>
        <v>0</v>
      </c>
      <c r="H1511">
        <f>VLOOKUP(B1511,[1]Arkusz5!$A$3:$Y$2185,7,FALSE)</f>
        <v>0</v>
      </c>
      <c r="I1511">
        <f>VLOOKUP(B1511,[1]Arkusz5!$A$3:$Y$2185,8,FALSE)</f>
        <v>0</v>
      </c>
      <c r="J1511">
        <f>VLOOKUP(B1511,[1]Arkusz5!$A$3:$Y$2185,9,FALSE)</f>
        <v>0</v>
      </c>
      <c r="K1511" t="str">
        <f>VLOOKUP(B1511,[1]Arkusz5!$A$3:$Y$2185,10,FALSE)</f>
        <v>Pszczewski Park Krajobrazowy - otulina</v>
      </c>
      <c r="L1511">
        <f>VLOOKUP(B1511,[1]Arkusz5!$A$3:$Y$2185,11,FALSE)</f>
        <v>0</v>
      </c>
      <c r="M1511">
        <f>VLOOKUP(B1511,[1]Arkusz5!$A$3:$Y$2185,12,FALSE)</f>
        <v>0</v>
      </c>
      <c r="N1511">
        <f>VLOOKUP(B1511,[1]Arkusz5!$A$3:$Y$2185,13,FALSE)</f>
        <v>0</v>
      </c>
      <c r="O1511">
        <f>VLOOKUP(B1511,[1]Arkusz5!$A$3:$Y$2185,14,FALSE)</f>
        <v>0</v>
      </c>
      <c r="P1511">
        <f>VLOOKUP(B1511,[1]Arkusz5!$A$3:$Y$2185,15,FALSE)</f>
        <v>0</v>
      </c>
      <c r="Q1511">
        <f>VLOOKUP(B1511,[1]Arkusz5!$A$3:$Y$2185,16,FALSE)</f>
        <v>0</v>
      </c>
      <c r="R1511">
        <f>VLOOKUP(B1511,[1]Arkusz5!$A$3:$Y$2185,17,FALSE)</f>
        <v>0</v>
      </c>
      <c r="S1511" t="str">
        <f>VLOOKUP(B1511,[1]Arkusz5!$A$3:$Y$2185,18,FALSE)</f>
        <v>Europa</v>
      </c>
      <c r="T1511" t="str">
        <f>VLOOKUP(B1511,[1]Arkusz5!$A$3:$Y$2185,19,FALSE)</f>
        <v>Polska</v>
      </c>
      <c r="U1511" t="str">
        <f>VLOOKUP(B1511,[1]Arkusz5!$A$3:$Y$2185,20,FALSE)</f>
        <v>wielkopolskie</v>
      </c>
      <c r="V1511" t="str">
        <f>VLOOKUP(B1511,[1]Arkusz5!$A$3:$Y$2185,21,FALSE)</f>
        <v>międzychodzki</v>
      </c>
      <c r="W1511" t="str">
        <f>VLOOKUP(B1511,[1]Arkusz5!$A$3:$Y$2185,22,FALSE)</f>
        <v>Międzychód</v>
      </c>
      <c r="X1511" t="str">
        <f>VLOOKUP(B1511,[1]Arkusz5!$A$3:$Y$2185,23,FALSE)</f>
        <v>315.51 Pojezierze Poznańskie</v>
      </c>
      <c r="Y1511" t="str">
        <f>VLOOKUP(B1511,[1]Arkusz5!$A$3:$Y$2185,24,FALSE)</f>
        <v>Continental Bio-geographical Region</v>
      </c>
      <c r="Z1511" t="str">
        <f>VLOOKUP(B1511,[1]Arkusz5!$A$3:$Y$2185,25,FALSE)</f>
        <v>Galio odorati-Fagetum (=Melico-Fagetum)</v>
      </c>
    </row>
    <row r="1512" spans="1:26" x14ac:dyDescent="0.25">
      <c r="A1512">
        <v>1511</v>
      </c>
      <c r="B1512" t="s">
        <v>8714</v>
      </c>
      <c r="C1512" t="str">
        <f>VLOOKUP(B1512,[1]Arkusz5!$A$3:$Y$2185,2,FALSE)</f>
        <v>52.450795</v>
      </c>
      <c r="D1512" t="str">
        <f>VLOOKUP(B1512,[1]Arkusz5!$A$3:$Y$2185,3,FALSE)</f>
        <v>17.244483</v>
      </c>
      <c r="E1512" t="str">
        <f>VLOOKUP(B1512,[1]Arkusz5!$A$3:$Y$2185,4,FALSE)</f>
        <v>33UXU51</v>
      </c>
      <c r="F1512" t="str">
        <f>VLOOKUP(B1512,[1]Arkusz5!$A$3:$Y$2185,5,FALSE)</f>
        <v>CC91</v>
      </c>
      <c r="G1512">
        <f>VLOOKUP(B1512,[1]Arkusz5!$A$3:$Y$2185,6,FALSE)</f>
        <v>0</v>
      </c>
      <c r="H1512">
        <f>VLOOKUP(B1512,[1]Arkusz5!$A$3:$Y$2185,7,FALSE)</f>
        <v>0</v>
      </c>
      <c r="I1512">
        <f>VLOOKUP(B1512,[1]Arkusz5!$A$3:$Y$2185,8,FALSE)</f>
        <v>0</v>
      </c>
      <c r="J1512">
        <f>VLOOKUP(B1512,[1]Arkusz5!$A$3:$Y$2185,9,FALSE)</f>
        <v>0</v>
      </c>
      <c r="K1512" t="str">
        <f>VLOOKUP(B1512,[1]Arkusz5!$A$3:$Y$2185,10,FALSE)</f>
        <v>Park Krajobrazowy Promno - otulina</v>
      </c>
      <c r="L1512">
        <f>VLOOKUP(B1512,[1]Arkusz5!$A$3:$Y$2185,11,FALSE)</f>
        <v>0</v>
      </c>
      <c r="M1512">
        <f>VLOOKUP(B1512,[1]Arkusz5!$A$3:$Y$2185,12,FALSE)</f>
        <v>0</v>
      </c>
      <c r="N1512">
        <f>VLOOKUP(B1512,[1]Arkusz5!$A$3:$Y$2185,13,FALSE)</f>
        <v>0</v>
      </c>
      <c r="O1512">
        <f>VLOOKUP(B1512,[1]Arkusz5!$A$3:$Y$2185,14,FALSE)</f>
        <v>0</v>
      </c>
      <c r="P1512">
        <f>VLOOKUP(B1512,[1]Arkusz5!$A$3:$Y$2185,15,FALSE)</f>
        <v>0</v>
      </c>
      <c r="Q1512">
        <f>VLOOKUP(B1512,[1]Arkusz5!$A$3:$Y$2185,16,FALSE)</f>
        <v>0</v>
      </c>
      <c r="R1512">
        <f>VLOOKUP(B1512,[1]Arkusz5!$A$3:$Y$2185,17,FALSE)</f>
        <v>0</v>
      </c>
      <c r="S1512" t="str">
        <f>VLOOKUP(B1512,[1]Arkusz5!$A$3:$Y$2185,18,FALSE)</f>
        <v>Europa</v>
      </c>
      <c r="T1512" t="str">
        <f>VLOOKUP(B1512,[1]Arkusz5!$A$3:$Y$2185,19,FALSE)</f>
        <v>Polska</v>
      </c>
      <c r="U1512" t="str">
        <f>VLOOKUP(B1512,[1]Arkusz5!$A$3:$Y$2185,20,FALSE)</f>
        <v>wielkopolskie</v>
      </c>
      <c r="V1512" t="str">
        <f>VLOOKUP(B1512,[1]Arkusz5!$A$3:$Y$2185,21,FALSE)</f>
        <v>poznański</v>
      </c>
      <c r="W1512" t="str">
        <f>VLOOKUP(B1512,[1]Arkusz5!$A$3:$Y$2185,22,FALSE)</f>
        <v>Pobiedziska</v>
      </c>
      <c r="X1512" t="str">
        <f>VLOOKUP(B1512,[1]Arkusz5!$A$3:$Y$2185,23,FALSE)</f>
        <v>315.56 Równina Wrzesińska</v>
      </c>
      <c r="Y1512" t="str">
        <f>VLOOKUP(B1512,[1]Arkusz5!$A$3:$Y$2185,24,FALSE)</f>
        <v>Continental Bio-geographical Region</v>
      </c>
      <c r="Z1512" t="str">
        <f>VLOOKUP(B1512,[1]Arkusz5!$A$3:$Y$2185,25,FALSE)</f>
        <v>Galio-Carpinetum</v>
      </c>
    </row>
    <row r="1513" spans="1:26" x14ac:dyDescent="0.25">
      <c r="A1513">
        <v>1512</v>
      </c>
      <c r="B1513" t="s">
        <v>8721</v>
      </c>
      <c r="C1513" t="str">
        <f>VLOOKUP(B1513,[1]Arkusz5!$A$3:$Y$2185,2,FALSE)</f>
        <v>52.24351</v>
      </c>
      <c r="D1513" t="str">
        <f>VLOOKUP(B1513,[1]Arkusz5!$A$3:$Y$2185,3,FALSE)</f>
        <v>16.81519</v>
      </c>
      <c r="E1513" t="str">
        <f>VLOOKUP(B1513,[1]Arkusz5!$A$3:$Y$2185,4,FALSE)</f>
        <v>33UXT28</v>
      </c>
      <c r="F1513" t="str">
        <f>VLOOKUP(B1513,[1]Arkusz5!$A$3:$Y$2185,5,FALSE)</f>
        <v>BD28</v>
      </c>
      <c r="G1513">
        <f>VLOOKUP(B1513,[1]Arkusz5!$A$3:$Y$2185,6,FALSE)</f>
        <v>0</v>
      </c>
      <c r="H1513">
        <f>VLOOKUP(B1513,[1]Arkusz5!$A$3:$Y$2185,7,FALSE)</f>
        <v>0</v>
      </c>
      <c r="I1513">
        <f>VLOOKUP(B1513,[1]Arkusz5!$A$3:$Y$2185,8,FALSE)</f>
        <v>0</v>
      </c>
      <c r="J1513" t="str">
        <f>VLOOKUP(B1513,[1]Arkusz5!$A$3:$Y$2185,9,FALSE)</f>
        <v>Wielkopolski Park Narodowy</v>
      </c>
      <c r="K1513">
        <f>VLOOKUP(B1513,[1]Arkusz5!$A$3:$Y$2185,10,FALSE)</f>
        <v>0</v>
      </c>
      <c r="L1513">
        <f>VLOOKUP(B1513,[1]Arkusz5!$A$3:$Y$2185,11,FALSE)</f>
        <v>0</v>
      </c>
      <c r="M1513">
        <f>VLOOKUP(B1513,[1]Arkusz5!$A$3:$Y$2185,12,FALSE)</f>
        <v>0</v>
      </c>
      <c r="N1513">
        <f>VLOOKUP(B1513,[1]Arkusz5!$A$3:$Y$2185,13,FALSE)</f>
        <v>0</v>
      </c>
      <c r="O1513">
        <f>VLOOKUP(B1513,[1]Arkusz5!$A$3:$Y$2185,14,FALSE)</f>
        <v>0</v>
      </c>
      <c r="P1513">
        <f>VLOOKUP(B1513,[1]Arkusz5!$A$3:$Y$2185,15,FALSE)</f>
        <v>0</v>
      </c>
      <c r="Q1513" t="str">
        <f>VLOOKUP(B1513,[1]Arkusz5!$A$3:$Y$2185,16,FALSE)</f>
        <v>PLB300017; PLH300010</v>
      </c>
      <c r="R1513" t="str">
        <f>VLOOKUP(B1513,[1]Arkusz5!$A$3:$Y$2185,17,FALSE)</f>
        <v>Ostoja Rogalińska; Ostoja Wielkopolska</v>
      </c>
      <c r="S1513" t="str">
        <f>VLOOKUP(B1513,[1]Arkusz5!$A$3:$Y$2185,18,FALSE)</f>
        <v>Europa</v>
      </c>
      <c r="T1513" t="str">
        <f>VLOOKUP(B1513,[1]Arkusz5!$A$3:$Y$2185,19,FALSE)</f>
        <v>Polska</v>
      </c>
      <c r="U1513" t="str">
        <f>VLOOKUP(B1513,[1]Arkusz5!$A$3:$Y$2185,20,FALSE)</f>
        <v>wielkopolskie</v>
      </c>
      <c r="V1513" t="str">
        <f>VLOOKUP(B1513,[1]Arkusz5!$A$3:$Y$2185,21,FALSE)</f>
        <v>poznański</v>
      </c>
      <c r="W1513" t="str">
        <f>VLOOKUP(B1513,[1]Arkusz5!$A$3:$Y$2185,22,FALSE)</f>
        <v>Mosina</v>
      </c>
      <c r="X1513" t="str">
        <f>VLOOKUP(B1513,[1]Arkusz5!$A$3:$Y$2185,23,FALSE)</f>
        <v>315.64 Kotlina Śremska</v>
      </c>
      <c r="Y1513" t="str">
        <f>VLOOKUP(B1513,[1]Arkusz5!$A$3:$Y$2185,24,FALSE)</f>
        <v>Continental Bio-geographical Region</v>
      </c>
      <c r="Z1513" t="str">
        <f>VLOOKUP(B1513,[1]Arkusz5!$A$3:$Y$2185,25,FALSE)</f>
        <v>Calamagrostio arundinaceae-Quercetum</v>
      </c>
    </row>
    <row r="1514" spans="1:26" x14ac:dyDescent="0.25">
      <c r="A1514">
        <v>1513</v>
      </c>
      <c r="B1514" t="s">
        <v>8726</v>
      </c>
      <c r="C1514" t="str">
        <f>VLOOKUP(B1514,[1]Arkusz5!$A$3:$Y$2185,2,FALSE)</f>
        <v>52.24351</v>
      </c>
      <c r="D1514" t="str">
        <f>VLOOKUP(B1514,[1]Arkusz5!$A$3:$Y$2185,3,FALSE)</f>
        <v>16.81519</v>
      </c>
      <c r="E1514" t="str">
        <f>VLOOKUP(B1514,[1]Arkusz5!$A$3:$Y$2185,4,FALSE)</f>
        <v>33UXT28</v>
      </c>
      <c r="F1514" t="str">
        <f>VLOOKUP(B1514,[1]Arkusz5!$A$3:$Y$2185,5,FALSE)</f>
        <v>BD28</v>
      </c>
      <c r="G1514">
        <f>VLOOKUP(B1514,[1]Arkusz5!$A$3:$Y$2185,6,FALSE)</f>
        <v>0</v>
      </c>
      <c r="H1514">
        <f>VLOOKUP(B1514,[1]Arkusz5!$A$3:$Y$2185,7,FALSE)</f>
        <v>0</v>
      </c>
      <c r="I1514">
        <f>VLOOKUP(B1514,[1]Arkusz5!$A$3:$Y$2185,8,FALSE)</f>
        <v>0</v>
      </c>
      <c r="J1514" t="str">
        <f>VLOOKUP(B1514,[1]Arkusz5!$A$3:$Y$2185,9,FALSE)</f>
        <v>Wielkopolski Park Narodowy</v>
      </c>
      <c r="K1514">
        <f>VLOOKUP(B1514,[1]Arkusz5!$A$3:$Y$2185,10,FALSE)</f>
        <v>0</v>
      </c>
      <c r="L1514">
        <f>VLOOKUP(B1514,[1]Arkusz5!$A$3:$Y$2185,11,FALSE)</f>
        <v>0</v>
      </c>
      <c r="M1514">
        <f>VLOOKUP(B1514,[1]Arkusz5!$A$3:$Y$2185,12,FALSE)</f>
        <v>0</v>
      </c>
      <c r="N1514">
        <f>VLOOKUP(B1514,[1]Arkusz5!$A$3:$Y$2185,13,FALSE)</f>
        <v>0</v>
      </c>
      <c r="O1514">
        <f>VLOOKUP(B1514,[1]Arkusz5!$A$3:$Y$2185,14,FALSE)</f>
        <v>0</v>
      </c>
      <c r="P1514">
        <f>VLOOKUP(B1514,[1]Arkusz5!$A$3:$Y$2185,15,FALSE)</f>
        <v>0</v>
      </c>
      <c r="Q1514" t="str">
        <f>VLOOKUP(B1514,[1]Arkusz5!$A$3:$Y$2185,16,FALSE)</f>
        <v>PLB300017; PLH300010</v>
      </c>
      <c r="R1514" t="str">
        <f>VLOOKUP(B1514,[1]Arkusz5!$A$3:$Y$2185,17,FALSE)</f>
        <v>Ostoja Rogalińska; Ostoja Wielkopolska</v>
      </c>
      <c r="S1514" t="str">
        <f>VLOOKUP(B1514,[1]Arkusz5!$A$3:$Y$2185,18,FALSE)</f>
        <v>Europa</v>
      </c>
      <c r="T1514" t="str">
        <f>VLOOKUP(B1514,[1]Arkusz5!$A$3:$Y$2185,19,FALSE)</f>
        <v>Polska</v>
      </c>
      <c r="U1514" t="str">
        <f>VLOOKUP(B1514,[1]Arkusz5!$A$3:$Y$2185,20,FALSE)</f>
        <v>wielkopolskie</v>
      </c>
      <c r="V1514" t="str">
        <f>VLOOKUP(B1514,[1]Arkusz5!$A$3:$Y$2185,21,FALSE)</f>
        <v>poznański</v>
      </c>
      <c r="W1514" t="str">
        <f>VLOOKUP(B1514,[1]Arkusz5!$A$3:$Y$2185,22,FALSE)</f>
        <v>Mosina</v>
      </c>
      <c r="X1514" t="str">
        <f>VLOOKUP(B1514,[1]Arkusz5!$A$3:$Y$2185,23,FALSE)</f>
        <v>315.64 Kotlina Śremska</v>
      </c>
      <c r="Y1514" t="str">
        <f>VLOOKUP(B1514,[1]Arkusz5!$A$3:$Y$2185,24,FALSE)</f>
        <v>Continental Bio-geographical Region</v>
      </c>
      <c r="Z1514" t="str">
        <f>VLOOKUP(B1514,[1]Arkusz5!$A$3:$Y$2185,25,FALSE)</f>
        <v>Calamagrostio arundinaceae-Quercetum</v>
      </c>
    </row>
    <row r="1515" spans="1:26" x14ac:dyDescent="0.25">
      <c r="A1515">
        <v>1514</v>
      </c>
      <c r="B1515" t="s">
        <v>8727</v>
      </c>
      <c r="C1515" t="str">
        <f>VLOOKUP(B1515,[1]Arkusz5!$A$3:$Y$2185,2,FALSE)</f>
        <v>52.24351</v>
      </c>
      <c r="D1515" t="str">
        <f>VLOOKUP(B1515,[1]Arkusz5!$A$3:$Y$2185,3,FALSE)</f>
        <v>16.81519</v>
      </c>
      <c r="E1515" t="str">
        <f>VLOOKUP(B1515,[1]Arkusz5!$A$3:$Y$2185,4,FALSE)</f>
        <v>33UXT28</v>
      </c>
      <c r="F1515" t="str">
        <f>VLOOKUP(B1515,[1]Arkusz5!$A$3:$Y$2185,5,FALSE)</f>
        <v>BD28</v>
      </c>
      <c r="G1515">
        <f>VLOOKUP(B1515,[1]Arkusz5!$A$3:$Y$2185,6,FALSE)</f>
        <v>0</v>
      </c>
      <c r="H1515">
        <f>VLOOKUP(B1515,[1]Arkusz5!$A$3:$Y$2185,7,FALSE)</f>
        <v>0</v>
      </c>
      <c r="I1515">
        <f>VLOOKUP(B1515,[1]Arkusz5!$A$3:$Y$2185,8,FALSE)</f>
        <v>0</v>
      </c>
      <c r="J1515" t="str">
        <f>VLOOKUP(B1515,[1]Arkusz5!$A$3:$Y$2185,9,FALSE)</f>
        <v>Wielkopolski Park Narodowy</v>
      </c>
      <c r="K1515">
        <f>VLOOKUP(B1515,[1]Arkusz5!$A$3:$Y$2185,10,FALSE)</f>
        <v>0</v>
      </c>
      <c r="L1515">
        <f>VLOOKUP(B1515,[1]Arkusz5!$A$3:$Y$2185,11,FALSE)</f>
        <v>0</v>
      </c>
      <c r="M1515">
        <f>VLOOKUP(B1515,[1]Arkusz5!$A$3:$Y$2185,12,FALSE)</f>
        <v>0</v>
      </c>
      <c r="N1515">
        <f>VLOOKUP(B1515,[1]Arkusz5!$A$3:$Y$2185,13,FALSE)</f>
        <v>0</v>
      </c>
      <c r="O1515">
        <f>VLOOKUP(B1515,[1]Arkusz5!$A$3:$Y$2185,14,FALSE)</f>
        <v>0</v>
      </c>
      <c r="P1515">
        <f>VLOOKUP(B1515,[1]Arkusz5!$A$3:$Y$2185,15,FALSE)</f>
        <v>0</v>
      </c>
      <c r="Q1515" t="str">
        <f>VLOOKUP(B1515,[1]Arkusz5!$A$3:$Y$2185,16,FALSE)</f>
        <v>PLB300017; PLH300010</v>
      </c>
      <c r="R1515" t="str">
        <f>VLOOKUP(B1515,[1]Arkusz5!$A$3:$Y$2185,17,FALSE)</f>
        <v>Ostoja Rogalińska; Ostoja Wielkopolska</v>
      </c>
      <c r="S1515" t="str">
        <f>VLOOKUP(B1515,[1]Arkusz5!$A$3:$Y$2185,18,FALSE)</f>
        <v>Europa</v>
      </c>
      <c r="T1515" t="str">
        <f>VLOOKUP(B1515,[1]Arkusz5!$A$3:$Y$2185,19,FALSE)</f>
        <v>Polska</v>
      </c>
      <c r="U1515" t="str">
        <f>VLOOKUP(B1515,[1]Arkusz5!$A$3:$Y$2185,20,FALSE)</f>
        <v>wielkopolskie</v>
      </c>
      <c r="V1515" t="str">
        <f>VLOOKUP(B1515,[1]Arkusz5!$A$3:$Y$2185,21,FALSE)</f>
        <v>poznański</v>
      </c>
      <c r="W1515" t="str">
        <f>VLOOKUP(B1515,[1]Arkusz5!$A$3:$Y$2185,22,FALSE)</f>
        <v>Mosina</v>
      </c>
      <c r="X1515" t="str">
        <f>VLOOKUP(B1515,[1]Arkusz5!$A$3:$Y$2185,23,FALSE)</f>
        <v>315.64 Kotlina Śremska</v>
      </c>
      <c r="Y1515" t="str">
        <f>VLOOKUP(B1515,[1]Arkusz5!$A$3:$Y$2185,24,FALSE)</f>
        <v>Continental Bio-geographical Region</v>
      </c>
      <c r="Z1515" t="str">
        <f>VLOOKUP(B1515,[1]Arkusz5!$A$3:$Y$2185,25,FALSE)</f>
        <v>Calamagrostio arundinaceae-Quercetum</v>
      </c>
    </row>
    <row r="1516" spans="1:26" x14ac:dyDescent="0.25">
      <c r="A1516">
        <v>1515</v>
      </c>
      <c r="B1516" t="s">
        <v>8729</v>
      </c>
      <c r="C1516" t="str">
        <f>VLOOKUP(B1516,[1]Arkusz5!$A$3:$Y$2185,2,FALSE)</f>
        <v>52.313974</v>
      </c>
      <c r="D1516" t="str">
        <f>VLOOKUP(B1516,[1]Arkusz5!$A$3:$Y$2185,3,FALSE)</f>
        <v>16.794755</v>
      </c>
      <c r="E1516" t="str">
        <f>VLOOKUP(B1516,[1]Arkusz5!$A$3:$Y$2185,4,FALSE)</f>
        <v>33UXT29</v>
      </c>
      <c r="F1516" t="str">
        <f>VLOOKUP(B1516,[1]Arkusz5!$A$3:$Y$2185,5,FALSE)</f>
        <v>BD17</v>
      </c>
      <c r="G1516">
        <f>VLOOKUP(B1516,[1]Arkusz5!$A$3:$Y$2185,6,FALSE)</f>
        <v>0</v>
      </c>
      <c r="H1516">
        <f>VLOOKUP(B1516,[1]Arkusz5!$A$3:$Y$2185,7,FALSE)</f>
        <v>0</v>
      </c>
      <c r="I1516">
        <f>VLOOKUP(B1516,[1]Arkusz5!$A$3:$Y$2185,8,FALSE)</f>
        <v>0</v>
      </c>
      <c r="J1516" t="str">
        <f>VLOOKUP(B1516,[1]Arkusz5!$A$3:$Y$2185,9,FALSE)</f>
        <v>Wielkopolski Park Narodowy - otulina</v>
      </c>
      <c r="K1516">
        <f>VLOOKUP(B1516,[1]Arkusz5!$A$3:$Y$2185,10,FALSE)</f>
        <v>0</v>
      </c>
      <c r="L1516">
        <f>VLOOKUP(B1516,[1]Arkusz5!$A$3:$Y$2185,11,FALSE)</f>
        <v>0</v>
      </c>
      <c r="M1516">
        <f>VLOOKUP(B1516,[1]Arkusz5!$A$3:$Y$2185,12,FALSE)</f>
        <v>0</v>
      </c>
      <c r="N1516">
        <f>VLOOKUP(B1516,[1]Arkusz5!$A$3:$Y$2185,13,FALSE)</f>
        <v>0</v>
      </c>
      <c r="O1516">
        <f>VLOOKUP(B1516,[1]Arkusz5!$A$3:$Y$2185,14,FALSE)</f>
        <v>0</v>
      </c>
      <c r="P1516">
        <f>VLOOKUP(B1516,[1]Arkusz5!$A$3:$Y$2185,15,FALSE)</f>
        <v>0</v>
      </c>
      <c r="Q1516">
        <f>VLOOKUP(B1516,[1]Arkusz5!$A$3:$Y$2185,16,FALSE)</f>
        <v>0</v>
      </c>
      <c r="R1516">
        <f>VLOOKUP(B1516,[1]Arkusz5!$A$3:$Y$2185,17,FALSE)</f>
        <v>0</v>
      </c>
      <c r="S1516" t="str">
        <f>VLOOKUP(B1516,[1]Arkusz5!$A$3:$Y$2185,18,FALSE)</f>
        <v>Europa</v>
      </c>
      <c r="T1516" t="str">
        <f>VLOOKUP(B1516,[1]Arkusz5!$A$3:$Y$2185,19,FALSE)</f>
        <v>Polska</v>
      </c>
      <c r="U1516" t="str">
        <f>VLOOKUP(B1516,[1]Arkusz5!$A$3:$Y$2185,20,FALSE)</f>
        <v>wielkopolskie</v>
      </c>
      <c r="V1516" t="str">
        <f>VLOOKUP(B1516,[1]Arkusz5!$A$3:$Y$2185,21,FALSE)</f>
        <v>poznański</v>
      </c>
      <c r="W1516" t="str">
        <f>VLOOKUP(B1516,[1]Arkusz5!$A$3:$Y$2185,22,FALSE)</f>
        <v>Komorniki</v>
      </c>
      <c r="X1516" t="str">
        <f>VLOOKUP(B1516,[1]Arkusz5!$A$3:$Y$2185,23,FALSE)</f>
        <v>315.51 Pojezierze Poznańskie</v>
      </c>
      <c r="Y1516" t="str">
        <f>VLOOKUP(B1516,[1]Arkusz5!$A$3:$Y$2185,24,FALSE)</f>
        <v>Continental Bio-geographical Region</v>
      </c>
      <c r="Z1516" t="str">
        <f>VLOOKUP(B1516,[1]Arkusz5!$A$3:$Y$2185,25,FALSE)</f>
        <v>Galio-Carpinetum</v>
      </c>
    </row>
    <row r="1517" spans="1:26" x14ac:dyDescent="0.25">
      <c r="A1517">
        <v>1516</v>
      </c>
      <c r="B1517" t="s">
        <v>8737</v>
      </c>
      <c r="C1517" t="str">
        <f>VLOOKUP(B1517,[1]Arkusz5!$A$3:$Y$2185,2,FALSE)</f>
        <v>51.897676</v>
      </c>
      <c r="D1517" t="str">
        <f>VLOOKUP(B1517,[1]Arkusz5!$A$3:$Y$2185,3,FALSE)</f>
        <v>17.027945</v>
      </c>
      <c r="E1517" t="str">
        <f>VLOOKUP(B1517,[1]Arkusz5!$A$3:$Y$2185,4,FALSE)</f>
        <v>33UXT35</v>
      </c>
      <c r="F1517" t="str">
        <f>VLOOKUP(B1517,[1]Arkusz5!$A$3:$Y$2185,5,FALSE)</f>
        <v>BD59</v>
      </c>
      <c r="G1517">
        <f>VLOOKUP(B1517,[1]Arkusz5!$A$3:$Y$2185,6,FALSE)</f>
        <v>0</v>
      </c>
      <c r="H1517">
        <f>VLOOKUP(B1517,[1]Arkusz5!$A$3:$Y$2185,7,FALSE)</f>
        <v>0</v>
      </c>
      <c r="I1517">
        <f>VLOOKUP(B1517,[1]Arkusz5!$A$3:$Y$2185,8,FALSE)</f>
        <v>0</v>
      </c>
      <c r="J1517">
        <f>VLOOKUP(B1517,[1]Arkusz5!$A$3:$Y$2185,9,FALSE)</f>
        <v>0</v>
      </c>
      <c r="K1517">
        <f>VLOOKUP(B1517,[1]Arkusz5!$A$3:$Y$2185,10,FALSE)</f>
        <v>0</v>
      </c>
      <c r="L1517">
        <f>VLOOKUP(B1517,[1]Arkusz5!$A$3:$Y$2185,11,FALSE)</f>
        <v>0</v>
      </c>
      <c r="M1517">
        <f>VLOOKUP(B1517,[1]Arkusz5!$A$3:$Y$2185,12,FALSE)</f>
        <v>0</v>
      </c>
      <c r="N1517" t="str">
        <f>VLOOKUP(B1517,[1]Arkusz5!$A$3:$Y$2185,13,FALSE)</f>
        <v>Krzywińsko-Osiecki wraz z zadrzewieniami generała Dezyderego Chłapowskiego i kompleksem leśnym Osieczna-Góra</v>
      </c>
      <c r="O1517">
        <f>VLOOKUP(B1517,[1]Arkusz5!$A$3:$Y$2185,14,FALSE)</f>
        <v>0</v>
      </c>
      <c r="P1517">
        <f>VLOOKUP(B1517,[1]Arkusz5!$A$3:$Y$2185,15,FALSE)</f>
        <v>0</v>
      </c>
      <c r="Q1517">
        <f>VLOOKUP(B1517,[1]Arkusz5!$A$3:$Y$2185,16,FALSE)</f>
        <v>0</v>
      </c>
      <c r="R1517">
        <f>VLOOKUP(B1517,[1]Arkusz5!$A$3:$Y$2185,17,FALSE)</f>
        <v>0</v>
      </c>
      <c r="S1517" t="str">
        <f>VLOOKUP(B1517,[1]Arkusz5!$A$3:$Y$2185,18,FALSE)</f>
        <v>Europa</v>
      </c>
      <c r="T1517" t="str">
        <f>VLOOKUP(B1517,[1]Arkusz5!$A$3:$Y$2185,19,FALSE)</f>
        <v>Polska</v>
      </c>
      <c r="U1517" t="str">
        <f>VLOOKUP(B1517,[1]Arkusz5!$A$3:$Y$2185,20,FALSE)</f>
        <v>wielkopolskie</v>
      </c>
      <c r="V1517" t="str">
        <f>VLOOKUP(B1517,[1]Arkusz5!$A$3:$Y$2185,21,FALSE)</f>
        <v>gostyński</v>
      </c>
      <c r="W1517" t="str">
        <f>VLOOKUP(B1517,[1]Arkusz5!$A$3:$Y$2185,22,FALSE)</f>
        <v>Gostyń</v>
      </c>
      <c r="X1517" t="str">
        <f>VLOOKUP(B1517,[1]Arkusz5!$A$3:$Y$2185,23,FALSE)</f>
        <v>318.11 Wysoczyzna Leszczyńska</v>
      </c>
      <c r="Y1517" t="str">
        <f>VLOOKUP(B1517,[1]Arkusz5!$A$3:$Y$2185,24,FALSE)</f>
        <v>Continental Bio-geographical Region</v>
      </c>
      <c r="Z1517" t="str">
        <f>VLOOKUP(B1517,[1]Arkusz5!$A$3:$Y$2185,25,FALSE)</f>
        <v>Galio-Carpinetum</v>
      </c>
    </row>
    <row r="1518" spans="1:26" x14ac:dyDescent="0.25">
      <c r="A1518">
        <v>1517</v>
      </c>
      <c r="B1518" t="s">
        <v>8743</v>
      </c>
      <c r="C1518" t="str">
        <f>VLOOKUP(B1518,[1]Arkusz5!$A$3:$Y$2185,2,FALSE)</f>
        <v>51.647883</v>
      </c>
      <c r="D1518" t="str">
        <f>VLOOKUP(B1518,[1]Arkusz5!$A$3:$Y$2185,3,FALSE)</f>
        <v>17.815349</v>
      </c>
      <c r="E1518" t="str">
        <f>VLOOKUP(B1518,[1]Arkusz5!$A$3:$Y$2185,4,FALSE)</f>
        <v>33UXT92</v>
      </c>
      <c r="F1518" t="str">
        <f>VLOOKUP(B1518,[1]Arkusz5!$A$3:$Y$2185,5,FALSE)</f>
        <v>CD84</v>
      </c>
      <c r="G1518">
        <f>VLOOKUP(B1518,[1]Arkusz5!$A$3:$Y$2185,6,FALSE)</f>
        <v>0</v>
      </c>
      <c r="H1518">
        <f>VLOOKUP(B1518,[1]Arkusz5!$A$3:$Y$2185,7,FALSE)</f>
        <v>0</v>
      </c>
      <c r="I1518">
        <f>VLOOKUP(B1518,[1]Arkusz5!$A$3:$Y$2185,8,FALSE)</f>
        <v>0</v>
      </c>
      <c r="J1518">
        <f>VLOOKUP(B1518,[1]Arkusz5!$A$3:$Y$2185,9,FALSE)</f>
        <v>0</v>
      </c>
      <c r="K1518">
        <f>VLOOKUP(B1518,[1]Arkusz5!$A$3:$Y$2185,10,FALSE)</f>
        <v>0</v>
      </c>
      <c r="L1518">
        <f>VLOOKUP(B1518,[1]Arkusz5!$A$3:$Y$2185,11,FALSE)</f>
        <v>0</v>
      </c>
      <c r="M1518">
        <f>VLOOKUP(B1518,[1]Arkusz5!$A$3:$Y$2185,12,FALSE)</f>
        <v>0</v>
      </c>
      <c r="N1518">
        <f>VLOOKUP(B1518,[1]Arkusz5!$A$3:$Y$2185,13,FALSE)</f>
        <v>0</v>
      </c>
      <c r="O1518">
        <f>VLOOKUP(B1518,[1]Arkusz5!$A$3:$Y$2185,14,FALSE)</f>
        <v>0</v>
      </c>
      <c r="P1518">
        <f>VLOOKUP(B1518,[1]Arkusz5!$A$3:$Y$2185,15,FALSE)</f>
        <v>0</v>
      </c>
      <c r="Q1518">
        <f>VLOOKUP(B1518,[1]Arkusz5!$A$3:$Y$2185,16,FALSE)</f>
        <v>0</v>
      </c>
      <c r="R1518">
        <f>VLOOKUP(B1518,[1]Arkusz5!$A$3:$Y$2185,17,FALSE)</f>
        <v>0</v>
      </c>
      <c r="S1518" t="str">
        <f>VLOOKUP(B1518,[1]Arkusz5!$A$3:$Y$2185,18,FALSE)</f>
        <v>Europa</v>
      </c>
      <c r="T1518" t="str">
        <f>VLOOKUP(B1518,[1]Arkusz5!$A$3:$Y$2185,19,FALSE)</f>
        <v>Polska</v>
      </c>
      <c r="U1518" t="str">
        <f>VLOOKUP(B1518,[1]Arkusz5!$A$3:$Y$2185,20,FALSE)</f>
        <v>wielkopolskie</v>
      </c>
      <c r="V1518" t="str">
        <f>VLOOKUP(B1518,[1]Arkusz5!$A$3:$Y$2185,21,FALSE)</f>
        <v>ostrowski</v>
      </c>
      <c r="W1518" t="str">
        <f>VLOOKUP(B1518,[1]Arkusz5!$A$3:$Y$2185,22,FALSE)</f>
        <v>Ostrów Wielkopolski</v>
      </c>
      <c r="X1518" t="str">
        <f>VLOOKUP(B1518,[1]Arkusz5!$A$3:$Y$2185,23,FALSE)</f>
        <v>318.12 Wysoczyzna Kaliska</v>
      </c>
      <c r="Y1518" t="str">
        <f>VLOOKUP(B1518,[1]Arkusz5!$A$3:$Y$2185,24,FALSE)</f>
        <v>Continental Bio-geographical Region</v>
      </c>
      <c r="Z1518" t="str">
        <f>VLOOKUP(B1518,[1]Arkusz5!$A$3:$Y$2185,25,FALSE)</f>
        <v>Galio-Carpinetum</v>
      </c>
    </row>
    <row r="1519" spans="1:26" x14ac:dyDescent="0.25">
      <c r="A1519">
        <v>1518</v>
      </c>
      <c r="B1519" t="s">
        <v>8752</v>
      </c>
      <c r="C1519" t="str">
        <f>VLOOKUP(B1519,[1]Arkusz5!$A$3:$Y$2185,2,FALSE)</f>
        <v>52.498113</v>
      </c>
      <c r="D1519" t="str">
        <f>VLOOKUP(B1519,[1]Arkusz5!$A$3:$Y$2185,3,FALSE)</f>
        <v>17.601792</v>
      </c>
      <c r="E1519" t="str">
        <f>VLOOKUP(B1519,[1]Arkusz5!$A$3:$Y$2185,4,FALSE)</f>
        <v>33UXU71</v>
      </c>
      <c r="F1519" t="str">
        <f>VLOOKUP(B1519,[1]Arkusz5!$A$3:$Y$2185,5,FALSE)</f>
        <v>CC93</v>
      </c>
      <c r="G1519">
        <f>VLOOKUP(B1519,[1]Arkusz5!$A$3:$Y$2185,6,FALSE)</f>
        <v>0</v>
      </c>
      <c r="H1519">
        <f>VLOOKUP(B1519,[1]Arkusz5!$A$3:$Y$2185,7,FALSE)</f>
        <v>0</v>
      </c>
      <c r="I1519">
        <f>VLOOKUP(B1519,[1]Arkusz5!$A$3:$Y$2185,8,FALSE)</f>
        <v>0</v>
      </c>
      <c r="J1519">
        <f>VLOOKUP(B1519,[1]Arkusz5!$A$3:$Y$2185,9,FALSE)</f>
        <v>0</v>
      </c>
      <c r="K1519">
        <f>VLOOKUP(B1519,[1]Arkusz5!$A$3:$Y$2185,10,FALSE)</f>
        <v>0</v>
      </c>
      <c r="L1519">
        <f>VLOOKUP(B1519,[1]Arkusz5!$A$3:$Y$2185,11,FALSE)</f>
        <v>0</v>
      </c>
      <c r="M1519">
        <f>VLOOKUP(B1519,[1]Arkusz5!$A$3:$Y$2185,12,FALSE)</f>
        <v>0</v>
      </c>
      <c r="N1519">
        <f>VLOOKUP(B1519,[1]Arkusz5!$A$3:$Y$2185,13,FALSE)</f>
        <v>0</v>
      </c>
      <c r="O1519">
        <f>VLOOKUP(B1519,[1]Arkusz5!$A$3:$Y$2185,14,FALSE)</f>
        <v>0</v>
      </c>
      <c r="P1519">
        <f>VLOOKUP(B1519,[1]Arkusz5!$A$3:$Y$2185,15,FALSE)</f>
        <v>0</v>
      </c>
      <c r="Q1519">
        <f>VLOOKUP(B1519,[1]Arkusz5!$A$3:$Y$2185,16,FALSE)</f>
        <v>0</v>
      </c>
      <c r="R1519">
        <f>VLOOKUP(B1519,[1]Arkusz5!$A$3:$Y$2185,17,FALSE)</f>
        <v>0</v>
      </c>
      <c r="S1519" t="str">
        <f>VLOOKUP(B1519,[1]Arkusz5!$A$3:$Y$2185,18,FALSE)</f>
        <v>Europa</v>
      </c>
      <c r="T1519" t="str">
        <f>VLOOKUP(B1519,[1]Arkusz5!$A$3:$Y$2185,19,FALSE)</f>
        <v>Polska</v>
      </c>
      <c r="U1519" t="str">
        <f>VLOOKUP(B1519,[1]Arkusz5!$A$3:$Y$2185,20,FALSE)</f>
        <v>wielkopolskie</v>
      </c>
      <c r="V1519" t="str">
        <f>VLOOKUP(B1519,[1]Arkusz5!$A$3:$Y$2185,21,FALSE)</f>
        <v>gnieźnieński</v>
      </c>
      <c r="W1519" t="str">
        <f>VLOOKUP(B1519,[1]Arkusz5!$A$3:$Y$2185,22,FALSE)</f>
        <v>Gniezno</v>
      </c>
      <c r="X1519" t="str">
        <f>VLOOKUP(B1519,[1]Arkusz5!$A$3:$Y$2185,23,FALSE)</f>
        <v>315.56 Równina Wrzesińska</v>
      </c>
      <c r="Y1519" t="str">
        <f>VLOOKUP(B1519,[1]Arkusz5!$A$3:$Y$2185,24,FALSE)</f>
        <v>Continental Bio-geographical Region</v>
      </c>
      <c r="Z1519" t="str">
        <f>VLOOKUP(B1519,[1]Arkusz5!$A$3:$Y$2185,25,FALSE)</f>
        <v>Pino-Quercetum (=Querco-Pinetum + Serratulo-Pinetum)</v>
      </c>
    </row>
    <row r="1520" spans="1:26" x14ac:dyDescent="0.25">
      <c r="A1520">
        <v>1519</v>
      </c>
      <c r="B1520" t="s">
        <v>8757</v>
      </c>
      <c r="C1520" t="str">
        <f>VLOOKUP(B1520,[1]Arkusz5!$A$3:$Y$2185,2,FALSE)</f>
        <v>52.481929</v>
      </c>
      <c r="D1520" t="str">
        <f>VLOOKUP(B1520,[1]Arkusz5!$A$3:$Y$2185,3,FALSE)</f>
        <v>17.005204</v>
      </c>
      <c r="E1520" t="str">
        <f>VLOOKUP(B1520,[1]Arkusz5!$A$3:$Y$2185,4,FALSE)</f>
        <v>33UXU31</v>
      </c>
      <c r="F1520" t="str">
        <f>VLOOKUP(B1520,[1]Arkusz5!$A$3:$Y$2185,5,FALSE)</f>
        <v>BC99</v>
      </c>
      <c r="G1520">
        <f>VLOOKUP(B1520,[1]Arkusz5!$A$3:$Y$2185,6,FALSE)</f>
        <v>0</v>
      </c>
      <c r="H1520">
        <f>VLOOKUP(B1520,[1]Arkusz5!$A$3:$Y$2185,7,FALSE)</f>
        <v>0</v>
      </c>
      <c r="I1520">
        <f>VLOOKUP(B1520,[1]Arkusz5!$A$3:$Y$2185,8,FALSE)</f>
        <v>0</v>
      </c>
      <c r="J1520">
        <f>VLOOKUP(B1520,[1]Arkusz5!$A$3:$Y$2185,9,FALSE)</f>
        <v>0</v>
      </c>
      <c r="K1520" t="str">
        <f>VLOOKUP(B1520,[1]Arkusz5!$A$3:$Y$2185,10,FALSE)</f>
        <v>Park Krajobrazowy Puszcza Zielonka</v>
      </c>
      <c r="L1520">
        <f>VLOOKUP(B1520,[1]Arkusz5!$A$3:$Y$2185,11,FALSE)</f>
        <v>0</v>
      </c>
      <c r="M1520">
        <f>VLOOKUP(B1520,[1]Arkusz5!$A$3:$Y$2185,12,FALSE)</f>
        <v>0</v>
      </c>
      <c r="N1520">
        <f>VLOOKUP(B1520,[1]Arkusz5!$A$3:$Y$2185,13,FALSE)</f>
        <v>0</v>
      </c>
      <c r="O1520">
        <f>VLOOKUP(B1520,[1]Arkusz5!$A$3:$Y$2185,14,FALSE)</f>
        <v>0</v>
      </c>
      <c r="P1520">
        <f>VLOOKUP(B1520,[1]Arkusz5!$A$3:$Y$2185,15,FALSE)</f>
        <v>0</v>
      </c>
      <c r="Q1520" t="str">
        <f>VLOOKUP(B1520,[1]Arkusz5!$A$3:$Y$2185,16,FALSE)</f>
        <v>PLH300058</v>
      </c>
      <c r="R1520" t="str">
        <f>VLOOKUP(B1520,[1]Arkusz5!$A$3:$Y$2185,17,FALSE)</f>
        <v>Uroczyska Puszczy Zielonki</v>
      </c>
      <c r="S1520" t="str">
        <f>VLOOKUP(B1520,[1]Arkusz5!$A$3:$Y$2185,18,FALSE)</f>
        <v>Europa</v>
      </c>
      <c r="T1520" t="str">
        <f>VLOOKUP(B1520,[1]Arkusz5!$A$3:$Y$2185,19,FALSE)</f>
        <v>Polska</v>
      </c>
      <c r="U1520" t="str">
        <f>VLOOKUP(B1520,[1]Arkusz5!$A$3:$Y$2185,20,FALSE)</f>
        <v>wielkopolskie</v>
      </c>
      <c r="V1520" t="str">
        <f>VLOOKUP(B1520,[1]Arkusz5!$A$3:$Y$2185,21,FALSE)</f>
        <v>poznański</v>
      </c>
      <c r="W1520" t="str">
        <f>VLOOKUP(B1520,[1]Arkusz5!$A$3:$Y$2185,22,FALSE)</f>
        <v>Czerwonak</v>
      </c>
      <c r="X1520" t="str">
        <f>VLOOKUP(B1520,[1]Arkusz5!$A$3:$Y$2185,23,FALSE)</f>
        <v>315.54 Pojezierze Gnieźnieńskie</v>
      </c>
      <c r="Y1520" t="str">
        <f>VLOOKUP(B1520,[1]Arkusz5!$A$3:$Y$2185,24,FALSE)</f>
        <v>Continental Bio-geographical Region</v>
      </c>
      <c r="Z1520" t="str">
        <f>VLOOKUP(B1520,[1]Arkusz5!$A$3:$Y$2185,25,FALSE)</f>
        <v>Potentillo albae-Quercetum typicum</v>
      </c>
    </row>
    <row r="1521" spans="1:26" x14ac:dyDescent="0.25">
      <c r="A1521">
        <v>1520</v>
      </c>
      <c r="B1521" t="s">
        <v>8766</v>
      </c>
      <c r="C1521" t="str">
        <f>VLOOKUP(B1521,[1]Arkusz5!$A$3:$Y$2185,2,FALSE)</f>
        <v>52.543068</v>
      </c>
      <c r="D1521" t="str">
        <f>VLOOKUP(B1521,[1]Arkusz5!$A$3:$Y$2185,3,FALSE)</f>
        <v>16.945229</v>
      </c>
      <c r="E1521" t="str">
        <f>VLOOKUP(B1521,[1]Arkusz5!$A$3:$Y$2185,4,FALSE)</f>
        <v>33UXU32</v>
      </c>
      <c r="F1521" t="str">
        <f>VLOOKUP(B1521,[1]Arkusz5!$A$3:$Y$2185,5,FALSE)</f>
        <v>BC89</v>
      </c>
      <c r="G1521">
        <f>VLOOKUP(B1521,[1]Arkusz5!$A$3:$Y$2185,6,FALSE)</f>
        <v>0</v>
      </c>
      <c r="H1521">
        <f>VLOOKUP(B1521,[1]Arkusz5!$A$3:$Y$2185,7,FALSE)</f>
        <v>0</v>
      </c>
      <c r="I1521">
        <f>VLOOKUP(B1521,[1]Arkusz5!$A$3:$Y$2185,8,FALSE)</f>
        <v>0</v>
      </c>
      <c r="J1521">
        <f>VLOOKUP(B1521,[1]Arkusz5!$A$3:$Y$2185,9,FALSE)</f>
        <v>0</v>
      </c>
      <c r="K1521">
        <f>VLOOKUP(B1521,[1]Arkusz5!$A$3:$Y$2185,10,FALSE)</f>
        <v>0</v>
      </c>
      <c r="L1521">
        <f>VLOOKUP(B1521,[1]Arkusz5!$A$3:$Y$2185,11,FALSE)</f>
        <v>0</v>
      </c>
      <c r="M1521">
        <f>VLOOKUP(B1521,[1]Arkusz5!$A$3:$Y$2185,12,FALSE)</f>
        <v>0</v>
      </c>
      <c r="N1521">
        <f>VLOOKUP(B1521,[1]Arkusz5!$A$3:$Y$2185,13,FALSE)</f>
        <v>0</v>
      </c>
      <c r="O1521">
        <f>VLOOKUP(B1521,[1]Arkusz5!$A$3:$Y$2185,14,FALSE)</f>
        <v>0</v>
      </c>
      <c r="P1521">
        <f>VLOOKUP(B1521,[1]Arkusz5!$A$3:$Y$2185,15,FALSE)</f>
        <v>0</v>
      </c>
      <c r="Q1521">
        <f>VLOOKUP(B1521,[1]Arkusz5!$A$3:$Y$2185,16,FALSE)</f>
        <v>0</v>
      </c>
      <c r="R1521">
        <f>VLOOKUP(B1521,[1]Arkusz5!$A$3:$Y$2185,17,FALSE)</f>
        <v>0</v>
      </c>
      <c r="S1521" t="str">
        <f>VLOOKUP(B1521,[1]Arkusz5!$A$3:$Y$2185,18,FALSE)</f>
        <v>Europa</v>
      </c>
      <c r="T1521" t="str">
        <f>VLOOKUP(B1521,[1]Arkusz5!$A$3:$Y$2185,19,FALSE)</f>
        <v>Polska</v>
      </c>
      <c r="U1521" t="str">
        <f>VLOOKUP(B1521,[1]Arkusz5!$A$3:$Y$2185,20,FALSE)</f>
        <v>wielkopolskie</v>
      </c>
      <c r="V1521" t="str">
        <f>VLOOKUP(B1521,[1]Arkusz5!$A$3:$Y$2185,21,FALSE)</f>
        <v>poznański</v>
      </c>
      <c r="W1521" t="str">
        <f>VLOOKUP(B1521,[1]Arkusz5!$A$3:$Y$2185,22,FALSE)</f>
        <v>Suchy Las</v>
      </c>
      <c r="X1521" t="str">
        <f>VLOOKUP(B1521,[1]Arkusz5!$A$3:$Y$2185,23,FALSE)</f>
        <v>315.52 Poznański Przełom Warty</v>
      </c>
      <c r="Y1521" t="str">
        <f>VLOOKUP(B1521,[1]Arkusz5!$A$3:$Y$2185,24,FALSE)</f>
        <v>Continental Bio-geographical Region</v>
      </c>
      <c r="Z1521" t="str">
        <f>VLOOKUP(B1521,[1]Arkusz5!$A$3:$Y$2185,25,FALSE)</f>
        <v>Galio-Carpinetum</v>
      </c>
    </row>
    <row r="1522" spans="1:26" x14ac:dyDescent="0.25">
      <c r="A1522">
        <v>1521</v>
      </c>
      <c r="B1522" t="s">
        <v>8775</v>
      </c>
      <c r="C1522" t="str">
        <f>VLOOKUP(B1522,[1]Arkusz5!$A$3:$Y$2185,2,FALSE)</f>
        <v>52.488284</v>
      </c>
      <c r="D1522" t="str">
        <f>VLOOKUP(B1522,[1]Arkusz5!$A$3:$Y$2185,3,FALSE)</f>
        <v>16.500768</v>
      </c>
      <c r="E1522" t="str">
        <f>VLOOKUP(B1522,[1]Arkusz5!$A$3:$Y$2185,4,FALSE)</f>
        <v>33UXU01</v>
      </c>
      <c r="F1522" t="str">
        <f>VLOOKUP(B1522,[1]Arkusz5!$A$3:$Y$2185,5,FALSE)</f>
        <v>BC96</v>
      </c>
      <c r="G1522">
        <f>VLOOKUP(B1522,[1]Arkusz5!$A$3:$Y$2185,6,FALSE)</f>
        <v>0</v>
      </c>
      <c r="H1522">
        <f>VLOOKUP(B1522,[1]Arkusz5!$A$3:$Y$2185,7,FALSE)</f>
        <v>0</v>
      </c>
      <c r="I1522">
        <f>VLOOKUP(B1522,[1]Arkusz5!$A$3:$Y$2185,8,FALSE)</f>
        <v>0</v>
      </c>
      <c r="J1522">
        <f>VLOOKUP(B1522,[1]Arkusz5!$A$3:$Y$2185,9,FALSE)</f>
        <v>0</v>
      </c>
      <c r="K1522">
        <f>VLOOKUP(B1522,[1]Arkusz5!$A$3:$Y$2185,10,FALSE)</f>
        <v>0</v>
      </c>
      <c r="L1522">
        <f>VLOOKUP(B1522,[1]Arkusz5!$A$3:$Y$2185,11,FALSE)</f>
        <v>0</v>
      </c>
      <c r="M1522">
        <f>VLOOKUP(B1522,[1]Arkusz5!$A$3:$Y$2185,12,FALSE)</f>
        <v>0</v>
      </c>
      <c r="N1522">
        <f>VLOOKUP(B1522,[1]Arkusz5!$A$3:$Y$2185,13,FALSE)</f>
        <v>0</v>
      </c>
      <c r="O1522">
        <f>VLOOKUP(B1522,[1]Arkusz5!$A$3:$Y$2185,14,FALSE)</f>
        <v>0</v>
      </c>
      <c r="P1522">
        <f>VLOOKUP(B1522,[1]Arkusz5!$A$3:$Y$2185,15,FALSE)</f>
        <v>0</v>
      </c>
      <c r="Q1522">
        <f>VLOOKUP(B1522,[1]Arkusz5!$A$3:$Y$2185,16,FALSE)</f>
        <v>0</v>
      </c>
      <c r="R1522">
        <f>VLOOKUP(B1522,[1]Arkusz5!$A$3:$Y$2185,17,FALSE)</f>
        <v>0</v>
      </c>
      <c r="S1522" t="str">
        <f>VLOOKUP(B1522,[1]Arkusz5!$A$3:$Y$2185,18,FALSE)</f>
        <v>Europa</v>
      </c>
      <c r="T1522" t="str">
        <f>VLOOKUP(B1522,[1]Arkusz5!$A$3:$Y$2185,19,FALSE)</f>
        <v>Polska</v>
      </c>
      <c r="U1522" t="str">
        <f>VLOOKUP(B1522,[1]Arkusz5!$A$3:$Y$2185,20,FALSE)</f>
        <v>wielkopolskie</v>
      </c>
      <c r="V1522" t="str">
        <f>VLOOKUP(B1522,[1]Arkusz5!$A$3:$Y$2185,21,FALSE)</f>
        <v>szamotulski</v>
      </c>
      <c r="W1522" t="str">
        <f>VLOOKUP(B1522,[1]Arkusz5!$A$3:$Y$2185,22,FALSE)</f>
        <v>Kaźmierz</v>
      </c>
      <c r="X1522" t="str">
        <f>VLOOKUP(B1522,[1]Arkusz5!$A$3:$Y$2185,23,FALSE)</f>
        <v>315.51 Pojezierze Poznańskie</v>
      </c>
      <c r="Y1522" t="str">
        <f>VLOOKUP(B1522,[1]Arkusz5!$A$3:$Y$2185,24,FALSE)</f>
        <v>Continental Bio-geographical Region</v>
      </c>
      <c r="Z1522" t="str">
        <f>VLOOKUP(B1522,[1]Arkusz5!$A$3:$Y$2185,25,FALSE)</f>
        <v>Galio-Carpinetum</v>
      </c>
    </row>
    <row r="1523" spans="1:26" x14ac:dyDescent="0.25">
      <c r="A1523">
        <v>1522</v>
      </c>
      <c r="B1523" t="s">
        <v>8781</v>
      </c>
      <c r="C1523" t="str">
        <f>VLOOKUP(B1523,[1]Arkusz5!$A$3:$Y$2185,2,FALSE)</f>
        <v>52.24273</v>
      </c>
      <c r="D1523" t="str">
        <f>VLOOKUP(B1523,[1]Arkusz5!$A$3:$Y$2185,3,FALSE)</f>
        <v>16.81252</v>
      </c>
      <c r="E1523" t="str">
        <f>VLOOKUP(B1523,[1]Arkusz5!$A$3:$Y$2185,4,FALSE)</f>
        <v>33UXT28</v>
      </c>
      <c r="F1523" t="str">
        <f>VLOOKUP(B1523,[1]Arkusz5!$A$3:$Y$2185,5,FALSE)</f>
        <v>BD28</v>
      </c>
      <c r="G1523">
        <f>VLOOKUP(B1523,[1]Arkusz5!$A$3:$Y$2185,6,FALSE)</f>
        <v>0</v>
      </c>
      <c r="H1523">
        <f>VLOOKUP(B1523,[1]Arkusz5!$A$3:$Y$2185,7,FALSE)</f>
        <v>0</v>
      </c>
      <c r="I1523">
        <f>VLOOKUP(B1523,[1]Arkusz5!$A$3:$Y$2185,8,FALSE)</f>
        <v>0</v>
      </c>
      <c r="J1523" t="str">
        <f>VLOOKUP(B1523,[1]Arkusz5!$A$3:$Y$2185,9,FALSE)</f>
        <v>Wielkopolski Park Narodowy</v>
      </c>
      <c r="K1523">
        <f>VLOOKUP(B1523,[1]Arkusz5!$A$3:$Y$2185,10,FALSE)</f>
        <v>0</v>
      </c>
      <c r="L1523">
        <f>VLOOKUP(B1523,[1]Arkusz5!$A$3:$Y$2185,11,FALSE)</f>
        <v>0</v>
      </c>
      <c r="M1523">
        <f>VLOOKUP(B1523,[1]Arkusz5!$A$3:$Y$2185,12,FALSE)</f>
        <v>0</v>
      </c>
      <c r="N1523">
        <f>VLOOKUP(B1523,[1]Arkusz5!$A$3:$Y$2185,13,FALSE)</f>
        <v>0</v>
      </c>
      <c r="O1523">
        <f>VLOOKUP(B1523,[1]Arkusz5!$A$3:$Y$2185,14,FALSE)</f>
        <v>0</v>
      </c>
      <c r="P1523">
        <f>VLOOKUP(B1523,[1]Arkusz5!$A$3:$Y$2185,15,FALSE)</f>
        <v>0</v>
      </c>
      <c r="Q1523" t="str">
        <f>VLOOKUP(B1523,[1]Arkusz5!$A$3:$Y$2185,16,FALSE)</f>
        <v>PLB300017; PLH300010</v>
      </c>
      <c r="R1523" t="str">
        <f>VLOOKUP(B1523,[1]Arkusz5!$A$3:$Y$2185,17,FALSE)</f>
        <v>Ostoja Rogalińska; Ostoja Wielkopolska</v>
      </c>
      <c r="S1523" t="str">
        <f>VLOOKUP(B1523,[1]Arkusz5!$A$3:$Y$2185,18,FALSE)</f>
        <v>Europa</v>
      </c>
      <c r="T1523" t="str">
        <f>VLOOKUP(B1523,[1]Arkusz5!$A$3:$Y$2185,19,FALSE)</f>
        <v>Polska</v>
      </c>
      <c r="U1523" t="str">
        <f>VLOOKUP(B1523,[1]Arkusz5!$A$3:$Y$2185,20,FALSE)</f>
        <v>wielkopolskie</v>
      </c>
      <c r="V1523" t="str">
        <f>VLOOKUP(B1523,[1]Arkusz5!$A$3:$Y$2185,21,FALSE)</f>
        <v>poznański</v>
      </c>
      <c r="W1523" t="str">
        <f>VLOOKUP(B1523,[1]Arkusz5!$A$3:$Y$2185,22,FALSE)</f>
        <v>Mosina</v>
      </c>
      <c r="X1523" t="str">
        <f>VLOOKUP(B1523,[1]Arkusz5!$A$3:$Y$2185,23,FALSE)</f>
        <v>315.64 Kotlina Śremska</v>
      </c>
      <c r="Y1523" t="str">
        <f>VLOOKUP(B1523,[1]Arkusz5!$A$3:$Y$2185,24,FALSE)</f>
        <v>Continental Bio-geographical Region</v>
      </c>
      <c r="Z1523" t="str">
        <f>VLOOKUP(B1523,[1]Arkusz5!$A$3:$Y$2185,25,FALSE)</f>
        <v>Calamagrostio arundinaceae-Quercetum</v>
      </c>
    </row>
    <row r="1524" spans="1:26" x14ac:dyDescent="0.25">
      <c r="A1524">
        <v>1523</v>
      </c>
      <c r="B1524" t="s">
        <v>8783</v>
      </c>
      <c r="C1524" t="str">
        <f>VLOOKUP(B1524,[1]Arkusz5!$A$3:$Y$2185,2,FALSE)</f>
        <v>52.51161</v>
      </c>
      <c r="D1524" t="str">
        <f>VLOOKUP(B1524,[1]Arkusz5!$A$3:$Y$2185,3,FALSE)</f>
        <v>16.975758</v>
      </c>
      <c r="E1524" t="str">
        <f>VLOOKUP(B1524,[1]Arkusz5!$A$3:$Y$2185,4,FALSE)</f>
        <v>33UXU31</v>
      </c>
      <c r="F1524" t="str">
        <f>VLOOKUP(B1524,[1]Arkusz5!$A$3:$Y$2185,5,FALSE)</f>
        <v>BC99</v>
      </c>
      <c r="G1524">
        <f>VLOOKUP(B1524,[1]Arkusz5!$A$3:$Y$2185,6,FALSE)</f>
        <v>0</v>
      </c>
      <c r="H1524">
        <f>VLOOKUP(B1524,[1]Arkusz5!$A$3:$Y$2185,7,FALSE)</f>
        <v>0</v>
      </c>
      <c r="I1524">
        <f>VLOOKUP(B1524,[1]Arkusz5!$A$3:$Y$2185,8,FALSE)</f>
        <v>0</v>
      </c>
      <c r="J1524">
        <f>VLOOKUP(B1524,[1]Arkusz5!$A$3:$Y$2185,9,FALSE)</f>
        <v>0</v>
      </c>
      <c r="K1524" t="str">
        <f>VLOOKUP(B1524,[1]Arkusz5!$A$3:$Y$2185,10,FALSE)</f>
        <v>Park Krajobrazowy Puszcza Zielonka - otulina</v>
      </c>
      <c r="L1524">
        <f>VLOOKUP(B1524,[1]Arkusz5!$A$3:$Y$2185,11,FALSE)</f>
        <v>0</v>
      </c>
      <c r="M1524">
        <f>VLOOKUP(B1524,[1]Arkusz5!$A$3:$Y$2185,12,FALSE)</f>
        <v>0</v>
      </c>
      <c r="N1524">
        <f>VLOOKUP(B1524,[1]Arkusz5!$A$3:$Y$2185,13,FALSE)</f>
        <v>0</v>
      </c>
      <c r="O1524">
        <f>VLOOKUP(B1524,[1]Arkusz5!$A$3:$Y$2185,14,FALSE)</f>
        <v>0</v>
      </c>
      <c r="P1524">
        <f>VLOOKUP(B1524,[1]Arkusz5!$A$3:$Y$2185,15,FALSE)</f>
        <v>0</v>
      </c>
      <c r="Q1524">
        <f>VLOOKUP(B1524,[1]Arkusz5!$A$3:$Y$2185,16,FALSE)</f>
        <v>0</v>
      </c>
      <c r="R1524">
        <f>VLOOKUP(B1524,[1]Arkusz5!$A$3:$Y$2185,17,FALSE)</f>
        <v>0</v>
      </c>
      <c r="S1524" t="str">
        <f>VLOOKUP(B1524,[1]Arkusz5!$A$3:$Y$2185,18,FALSE)</f>
        <v>Europa</v>
      </c>
      <c r="T1524" t="str">
        <f>VLOOKUP(B1524,[1]Arkusz5!$A$3:$Y$2185,19,FALSE)</f>
        <v>Polska</v>
      </c>
      <c r="U1524" t="str">
        <f>VLOOKUP(B1524,[1]Arkusz5!$A$3:$Y$2185,20,FALSE)</f>
        <v>wielkopolskie</v>
      </c>
      <c r="V1524" t="str">
        <f>VLOOKUP(B1524,[1]Arkusz5!$A$3:$Y$2185,21,FALSE)</f>
        <v>poznański</v>
      </c>
      <c r="W1524" t="str">
        <f>VLOOKUP(B1524,[1]Arkusz5!$A$3:$Y$2185,22,FALSE)</f>
        <v>Czerwonak</v>
      </c>
      <c r="X1524" t="str">
        <f>VLOOKUP(B1524,[1]Arkusz5!$A$3:$Y$2185,23,FALSE)</f>
        <v>315.52 Poznański Przełom Warty</v>
      </c>
      <c r="Y1524" t="str">
        <f>VLOOKUP(B1524,[1]Arkusz5!$A$3:$Y$2185,24,FALSE)</f>
        <v>Continental Bio-geographical Region</v>
      </c>
      <c r="Z1524" t="str">
        <f>VLOOKUP(B1524,[1]Arkusz5!$A$3:$Y$2185,25,FALSE)</f>
        <v>Galio-Carpinetum</v>
      </c>
    </row>
    <row r="1525" spans="1:26" x14ac:dyDescent="0.25">
      <c r="A1525">
        <v>1524</v>
      </c>
      <c r="B1525" t="s">
        <v>8789</v>
      </c>
      <c r="C1525" t="str">
        <f>VLOOKUP(B1525,[1]Arkusz5!$A$3:$Y$2185,2,FALSE)</f>
        <v>52.644266</v>
      </c>
      <c r="D1525" t="str">
        <f>VLOOKUP(B1525,[1]Arkusz5!$A$3:$Y$2185,3,FALSE)</f>
        <v>16.804718</v>
      </c>
      <c r="E1525" t="str">
        <f>VLOOKUP(B1525,[1]Arkusz5!$A$3:$Y$2185,4,FALSE)</f>
        <v>33UXU23</v>
      </c>
      <c r="F1525" t="str">
        <f>VLOOKUP(B1525,[1]Arkusz5!$A$3:$Y$2185,5,FALSE)</f>
        <v>BC78</v>
      </c>
      <c r="G1525">
        <f>VLOOKUP(B1525,[1]Arkusz5!$A$3:$Y$2185,6,FALSE)</f>
        <v>0</v>
      </c>
      <c r="H1525">
        <f>VLOOKUP(B1525,[1]Arkusz5!$A$3:$Y$2185,7,FALSE)</f>
        <v>0</v>
      </c>
      <c r="I1525">
        <f>VLOOKUP(B1525,[1]Arkusz5!$A$3:$Y$2185,8,FALSE)</f>
        <v>0</v>
      </c>
      <c r="J1525">
        <f>VLOOKUP(B1525,[1]Arkusz5!$A$3:$Y$2185,9,FALSE)</f>
        <v>0</v>
      </c>
      <c r="K1525">
        <f>VLOOKUP(B1525,[1]Arkusz5!$A$3:$Y$2185,10,FALSE)</f>
        <v>0</v>
      </c>
      <c r="L1525">
        <f>VLOOKUP(B1525,[1]Arkusz5!$A$3:$Y$2185,11,FALSE)</f>
        <v>0</v>
      </c>
      <c r="M1525">
        <f>VLOOKUP(B1525,[1]Arkusz5!$A$3:$Y$2185,12,FALSE)</f>
        <v>0</v>
      </c>
      <c r="N1525">
        <f>VLOOKUP(B1525,[1]Arkusz5!$A$3:$Y$2185,13,FALSE)</f>
        <v>0</v>
      </c>
      <c r="O1525">
        <f>VLOOKUP(B1525,[1]Arkusz5!$A$3:$Y$2185,14,FALSE)</f>
        <v>0</v>
      </c>
      <c r="P1525">
        <f>VLOOKUP(B1525,[1]Arkusz5!$A$3:$Y$2185,15,FALSE)</f>
        <v>0</v>
      </c>
      <c r="Q1525">
        <f>VLOOKUP(B1525,[1]Arkusz5!$A$3:$Y$2185,16,FALSE)</f>
        <v>0</v>
      </c>
      <c r="R1525">
        <f>VLOOKUP(B1525,[1]Arkusz5!$A$3:$Y$2185,17,FALSE)</f>
        <v>0</v>
      </c>
      <c r="S1525" t="str">
        <f>VLOOKUP(B1525,[1]Arkusz5!$A$3:$Y$2185,18,FALSE)</f>
        <v>Europa</v>
      </c>
      <c r="T1525" t="str">
        <f>VLOOKUP(B1525,[1]Arkusz5!$A$3:$Y$2185,19,FALSE)</f>
        <v>Polska</v>
      </c>
      <c r="U1525" t="str">
        <f>VLOOKUP(B1525,[1]Arkusz5!$A$3:$Y$2185,20,FALSE)</f>
        <v>wielkopolskie</v>
      </c>
      <c r="V1525" t="str">
        <f>VLOOKUP(B1525,[1]Arkusz5!$A$3:$Y$2185,21,FALSE)</f>
        <v>obornicki</v>
      </c>
      <c r="W1525" t="str">
        <f>VLOOKUP(B1525,[1]Arkusz5!$A$3:$Y$2185,22,FALSE)</f>
        <v>Oborniki</v>
      </c>
      <c r="X1525" t="str">
        <f>VLOOKUP(B1525,[1]Arkusz5!$A$3:$Y$2185,23,FALSE)</f>
        <v>315.33 Kotlina Gorzowska</v>
      </c>
      <c r="Y1525" t="str">
        <f>VLOOKUP(B1525,[1]Arkusz5!$A$3:$Y$2185,24,FALSE)</f>
        <v>Continental Bio-geographical Region</v>
      </c>
      <c r="Z1525" t="str">
        <f>VLOOKUP(B1525,[1]Arkusz5!$A$3:$Y$2185,25,FALSE)</f>
        <v>Pino-Quercetum (=Querco-Pinetum + Serratulo-Pinetum)</v>
      </c>
    </row>
    <row r="1526" spans="1:26" x14ac:dyDescent="0.25">
      <c r="A1526">
        <v>1525</v>
      </c>
      <c r="B1526" t="s">
        <v>8795</v>
      </c>
      <c r="C1526" t="str">
        <f>VLOOKUP(B1526,[1]Arkusz5!$A$3:$Y$2185,2,FALSE)</f>
        <v>52.393956</v>
      </c>
      <c r="D1526" t="str">
        <f>VLOOKUP(B1526,[1]Arkusz5!$A$3:$Y$2185,3,FALSE)</f>
        <v>16.681219</v>
      </c>
      <c r="E1526" t="str">
        <f>VLOOKUP(B1526,[1]Arkusz5!$A$3:$Y$2185,4,FALSE)</f>
        <v>33UXU10</v>
      </c>
      <c r="F1526" t="str">
        <f>VLOOKUP(B1526,[1]Arkusz5!$A$3:$Y$2185,5,FALSE)</f>
        <v>BD07</v>
      </c>
      <c r="G1526">
        <f>VLOOKUP(B1526,[1]Arkusz5!$A$3:$Y$2185,6,FALSE)</f>
        <v>0</v>
      </c>
      <c r="H1526">
        <f>VLOOKUP(B1526,[1]Arkusz5!$A$3:$Y$2185,7,FALSE)</f>
        <v>0</v>
      </c>
      <c r="I1526">
        <f>VLOOKUP(B1526,[1]Arkusz5!$A$3:$Y$2185,8,FALSE)</f>
        <v>0</v>
      </c>
      <c r="J1526">
        <f>VLOOKUP(B1526,[1]Arkusz5!$A$3:$Y$2185,9,FALSE)</f>
        <v>0</v>
      </c>
      <c r="K1526">
        <f>VLOOKUP(B1526,[1]Arkusz5!$A$3:$Y$2185,10,FALSE)</f>
        <v>0</v>
      </c>
      <c r="L1526">
        <f>VLOOKUP(B1526,[1]Arkusz5!$A$3:$Y$2185,11,FALSE)</f>
        <v>0</v>
      </c>
      <c r="M1526">
        <f>VLOOKUP(B1526,[1]Arkusz5!$A$3:$Y$2185,12,FALSE)</f>
        <v>0</v>
      </c>
      <c r="N1526">
        <f>VLOOKUP(B1526,[1]Arkusz5!$A$3:$Y$2185,13,FALSE)</f>
        <v>0</v>
      </c>
      <c r="O1526">
        <f>VLOOKUP(B1526,[1]Arkusz5!$A$3:$Y$2185,14,FALSE)</f>
        <v>0</v>
      </c>
      <c r="P1526">
        <f>VLOOKUP(B1526,[1]Arkusz5!$A$3:$Y$2185,15,FALSE)</f>
        <v>0</v>
      </c>
      <c r="Q1526">
        <f>VLOOKUP(B1526,[1]Arkusz5!$A$3:$Y$2185,16,FALSE)</f>
        <v>0</v>
      </c>
      <c r="R1526">
        <f>VLOOKUP(B1526,[1]Arkusz5!$A$3:$Y$2185,17,FALSE)</f>
        <v>0</v>
      </c>
      <c r="S1526" t="str">
        <f>VLOOKUP(B1526,[1]Arkusz5!$A$3:$Y$2185,18,FALSE)</f>
        <v>Europa</v>
      </c>
      <c r="T1526" t="str">
        <f>VLOOKUP(B1526,[1]Arkusz5!$A$3:$Y$2185,19,FALSE)</f>
        <v>Polska</v>
      </c>
      <c r="U1526" t="str">
        <f>VLOOKUP(B1526,[1]Arkusz5!$A$3:$Y$2185,20,FALSE)</f>
        <v>wielkopolskie</v>
      </c>
      <c r="V1526" t="str">
        <f>VLOOKUP(B1526,[1]Arkusz5!$A$3:$Y$2185,21,FALSE)</f>
        <v>poznański</v>
      </c>
      <c r="W1526" t="str">
        <f>VLOOKUP(B1526,[1]Arkusz5!$A$3:$Y$2185,22,FALSE)</f>
        <v>Dopiewo</v>
      </c>
      <c r="X1526" t="str">
        <f>VLOOKUP(B1526,[1]Arkusz5!$A$3:$Y$2185,23,FALSE)</f>
        <v>315.51 Pojezierze Poznańskie</v>
      </c>
      <c r="Y1526" t="str">
        <f>VLOOKUP(B1526,[1]Arkusz5!$A$3:$Y$2185,24,FALSE)</f>
        <v>Continental Bio-geographical Region</v>
      </c>
      <c r="Z1526" t="str">
        <f>VLOOKUP(B1526,[1]Arkusz5!$A$3:$Y$2185,25,FALSE)</f>
        <v>Galio-Carpinetum</v>
      </c>
    </row>
    <row r="1527" spans="1:26" x14ac:dyDescent="0.25">
      <c r="A1527">
        <v>1526</v>
      </c>
      <c r="B1527" t="s">
        <v>8802</v>
      </c>
      <c r="C1527" t="str">
        <f>VLOOKUP(B1527,[1]Arkusz5!$A$3:$Y$2185,2,FALSE)</f>
        <v>52.416027</v>
      </c>
      <c r="D1527" t="str">
        <f>VLOOKUP(B1527,[1]Arkusz5!$A$3:$Y$2185,3,FALSE)</f>
        <v>16.931181</v>
      </c>
      <c r="E1527" t="str">
        <f>VLOOKUP(B1527,[1]Arkusz5!$A$3:$Y$2185,4,FALSE)</f>
        <v>33UXU30</v>
      </c>
      <c r="F1527" t="str">
        <f>VLOOKUP(B1527,[1]Arkusz5!$A$3:$Y$2185,5,FALSE)</f>
        <v>BD08</v>
      </c>
      <c r="G1527">
        <f>VLOOKUP(B1527,[1]Arkusz5!$A$3:$Y$2185,6,FALSE)</f>
        <v>0</v>
      </c>
      <c r="H1527">
        <f>VLOOKUP(B1527,[1]Arkusz5!$A$3:$Y$2185,7,FALSE)</f>
        <v>0</v>
      </c>
      <c r="I1527">
        <f>VLOOKUP(B1527,[1]Arkusz5!$A$3:$Y$2185,8,FALSE)</f>
        <v>0</v>
      </c>
      <c r="J1527">
        <f>VLOOKUP(B1527,[1]Arkusz5!$A$3:$Y$2185,9,FALSE)</f>
        <v>0</v>
      </c>
      <c r="K1527">
        <f>VLOOKUP(B1527,[1]Arkusz5!$A$3:$Y$2185,10,FALSE)</f>
        <v>0</v>
      </c>
      <c r="L1527">
        <f>VLOOKUP(B1527,[1]Arkusz5!$A$3:$Y$2185,11,FALSE)</f>
        <v>0</v>
      </c>
      <c r="M1527">
        <f>VLOOKUP(B1527,[1]Arkusz5!$A$3:$Y$2185,12,FALSE)</f>
        <v>0</v>
      </c>
      <c r="N1527">
        <f>VLOOKUP(B1527,[1]Arkusz5!$A$3:$Y$2185,13,FALSE)</f>
        <v>0</v>
      </c>
      <c r="O1527">
        <f>VLOOKUP(B1527,[1]Arkusz5!$A$3:$Y$2185,14,FALSE)</f>
        <v>0</v>
      </c>
      <c r="P1527">
        <f>VLOOKUP(B1527,[1]Arkusz5!$A$3:$Y$2185,15,FALSE)</f>
        <v>0</v>
      </c>
      <c r="Q1527">
        <f>VLOOKUP(B1527,[1]Arkusz5!$A$3:$Y$2185,16,FALSE)</f>
        <v>0</v>
      </c>
      <c r="R1527">
        <f>VLOOKUP(B1527,[1]Arkusz5!$A$3:$Y$2185,17,FALSE)</f>
        <v>0</v>
      </c>
      <c r="S1527" t="str">
        <f>VLOOKUP(B1527,[1]Arkusz5!$A$3:$Y$2185,18,FALSE)</f>
        <v>Europa</v>
      </c>
      <c r="T1527" t="str">
        <f>VLOOKUP(B1527,[1]Arkusz5!$A$3:$Y$2185,19,FALSE)</f>
        <v>Polska</v>
      </c>
      <c r="U1527" t="str">
        <f>VLOOKUP(B1527,[1]Arkusz5!$A$3:$Y$2185,20,FALSE)</f>
        <v>wielkopolskie</v>
      </c>
      <c r="V1527" t="str">
        <f>VLOOKUP(B1527,[1]Arkusz5!$A$3:$Y$2185,21,FALSE)</f>
        <v>Poznań</v>
      </c>
      <c r="W1527" t="str">
        <f>VLOOKUP(B1527,[1]Arkusz5!$A$3:$Y$2185,22,FALSE)</f>
        <v>Poznań</v>
      </c>
      <c r="X1527" t="str">
        <f>VLOOKUP(B1527,[1]Arkusz5!$A$3:$Y$2185,23,FALSE)</f>
        <v>315.52 Poznański Przełom Warty</v>
      </c>
      <c r="Y1527" t="str">
        <f>VLOOKUP(B1527,[1]Arkusz5!$A$3:$Y$2185,24,FALSE)</f>
        <v>Continental Bio-geographical Region</v>
      </c>
      <c r="Z1527" t="str">
        <f>VLOOKUP(B1527,[1]Arkusz5!$A$3:$Y$2185,25,FALSE)</f>
        <v>Galio-Carpinetum</v>
      </c>
    </row>
    <row r="1528" spans="1:26" x14ac:dyDescent="0.25">
      <c r="A1528">
        <v>1527</v>
      </c>
      <c r="B1528" t="s">
        <v>8807</v>
      </c>
      <c r="C1528" t="str">
        <f>VLOOKUP(B1528,[1]Arkusz5!$A$3:$Y$2185,2,FALSE)</f>
        <v>52.434057</v>
      </c>
      <c r="D1528" t="str">
        <f>VLOOKUP(B1528,[1]Arkusz5!$A$3:$Y$2185,3,FALSE)</f>
        <v>17.29087</v>
      </c>
      <c r="E1528" t="str">
        <f>VLOOKUP(B1528,[1]Arkusz5!$A$3:$Y$2185,4,FALSE)</f>
        <v>33UXU51</v>
      </c>
      <c r="F1528" t="str">
        <f>VLOOKUP(B1528,[1]Arkusz5!$A$3:$Y$2185,5,FALSE)</f>
        <v>CD01</v>
      </c>
      <c r="G1528">
        <f>VLOOKUP(B1528,[1]Arkusz5!$A$3:$Y$2185,6,FALSE)</f>
        <v>0</v>
      </c>
      <c r="H1528">
        <f>VLOOKUP(B1528,[1]Arkusz5!$A$3:$Y$2185,7,FALSE)</f>
        <v>0</v>
      </c>
      <c r="I1528">
        <f>VLOOKUP(B1528,[1]Arkusz5!$A$3:$Y$2185,8,FALSE)</f>
        <v>0</v>
      </c>
      <c r="J1528">
        <f>VLOOKUP(B1528,[1]Arkusz5!$A$3:$Y$2185,9,FALSE)</f>
        <v>0</v>
      </c>
      <c r="K1528" t="str">
        <f>VLOOKUP(B1528,[1]Arkusz5!$A$3:$Y$2185,10,FALSE)</f>
        <v>Park Krajobrazowy Promno - otulina</v>
      </c>
      <c r="L1528">
        <f>VLOOKUP(B1528,[1]Arkusz5!$A$3:$Y$2185,11,FALSE)</f>
        <v>0</v>
      </c>
      <c r="M1528">
        <f>VLOOKUP(B1528,[1]Arkusz5!$A$3:$Y$2185,12,FALSE)</f>
        <v>0</v>
      </c>
      <c r="N1528">
        <f>VLOOKUP(B1528,[1]Arkusz5!$A$3:$Y$2185,13,FALSE)</f>
        <v>0</v>
      </c>
      <c r="O1528">
        <f>VLOOKUP(B1528,[1]Arkusz5!$A$3:$Y$2185,14,FALSE)</f>
        <v>0</v>
      </c>
      <c r="P1528">
        <f>VLOOKUP(B1528,[1]Arkusz5!$A$3:$Y$2185,15,FALSE)</f>
        <v>0</v>
      </c>
      <c r="Q1528">
        <f>VLOOKUP(B1528,[1]Arkusz5!$A$3:$Y$2185,16,FALSE)</f>
        <v>0</v>
      </c>
      <c r="R1528">
        <f>VLOOKUP(B1528,[1]Arkusz5!$A$3:$Y$2185,17,FALSE)</f>
        <v>0</v>
      </c>
      <c r="S1528" t="str">
        <f>VLOOKUP(B1528,[1]Arkusz5!$A$3:$Y$2185,18,FALSE)</f>
        <v>Europa</v>
      </c>
      <c r="T1528" t="str">
        <f>VLOOKUP(B1528,[1]Arkusz5!$A$3:$Y$2185,19,FALSE)</f>
        <v>Polska</v>
      </c>
      <c r="U1528" t="str">
        <f>VLOOKUP(B1528,[1]Arkusz5!$A$3:$Y$2185,20,FALSE)</f>
        <v>wielkopolskie</v>
      </c>
      <c r="V1528" t="str">
        <f>VLOOKUP(B1528,[1]Arkusz5!$A$3:$Y$2185,21,FALSE)</f>
        <v>poznański</v>
      </c>
      <c r="W1528" t="str">
        <f>VLOOKUP(B1528,[1]Arkusz5!$A$3:$Y$2185,22,FALSE)</f>
        <v>Pobiedziska</v>
      </c>
      <c r="X1528" t="str">
        <f>VLOOKUP(B1528,[1]Arkusz5!$A$3:$Y$2185,23,FALSE)</f>
        <v>315.56 Równina Wrzesińska</v>
      </c>
      <c r="Y1528" t="str">
        <f>VLOOKUP(B1528,[1]Arkusz5!$A$3:$Y$2185,24,FALSE)</f>
        <v>Continental Bio-geographical Region</v>
      </c>
      <c r="Z1528" t="str">
        <f>VLOOKUP(B1528,[1]Arkusz5!$A$3:$Y$2185,25,FALSE)</f>
        <v>Galio-Carpinetum</v>
      </c>
    </row>
    <row r="1529" spans="1:26" x14ac:dyDescent="0.25">
      <c r="A1529">
        <v>1528</v>
      </c>
      <c r="B1529" t="s">
        <v>8813</v>
      </c>
      <c r="C1529" t="str">
        <f>VLOOKUP(B1529,[1]Arkusz5!$A$3:$Y$2185,2,FALSE)</f>
        <v>52.488284</v>
      </c>
      <c r="D1529" t="str">
        <f>VLOOKUP(B1529,[1]Arkusz5!$A$3:$Y$2185,3,FALSE)</f>
        <v>16.500768</v>
      </c>
      <c r="E1529" t="str">
        <f>VLOOKUP(B1529,[1]Arkusz5!$A$3:$Y$2185,4,FALSE)</f>
        <v>33UXU01</v>
      </c>
      <c r="F1529" t="str">
        <f>VLOOKUP(B1529,[1]Arkusz5!$A$3:$Y$2185,5,FALSE)</f>
        <v>BC96</v>
      </c>
      <c r="G1529">
        <f>VLOOKUP(B1529,[1]Arkusz5!$A$3:$Y$2185,6,FALSE)</f>
        <v>0</v>
      </c>
      <c r="H1529">
        <f>VLOOKUP(B1529,[1]Arkusz5!$A$3:$Y$2185,7,FALSE)</f>
        <v>0</v>
      </c>
      <c r="I1529">
        <f>VLOOKUP(B1529,[1]Arkusz5!$A$3:$Y$2185,8,FALSE)</f>
        <v>0</v>
      </c>
      <c r="J1529">
        <f>VLOOKUP(B1529,[1]Arkusz5!$A$3:$Y$2185,9,FALSE)</f>
        <v>0</v>
      </c>
      <c r="K1529">
        <f>VLOOKUP(B1529,[1]Arkusz5!$A$3:$Y$2185,10,FALSE)</f>
        <v>0</v>
      </c>
      <c r="L1529">
        <f>VLOOKUP(B1529,[1]Arkusz5!$A$3:$Y$2185,11,FALSE)</f>
        <v>0</v>
      </c>
      <c r="M1529">
        <f>VLOOKUP(B1529,[1]Arkusz5!$A$3:$Y$2185,12,FALSE)</f>
        <v>0</v>
      </c>
      <c r="N1529">
        <f>VLOOKUP(B1529,[1]Arkusz5!$A$3:$Y$2185,13,FALSE)</f>
        <v>0</v>
      </c>
      <c r="O1529">
        <f>VLOOKUP(B1529,[1]Arkusz5!$A$3:$Y$2185,14,FALSE)</f>
        <v>0</v>
      </c>
      <c r="P1529">
        <f>VLOOKUP(B1529,[1]Arkusz5!$A$3:$Y$2185,15,FALSE)</f>
        <v>0</v>
      </c>
      <c r="Q1529">
        <f>VLOOKUP(B1529,[1]Arkusz5!$A$3:$Y$2185,16,FALSE)</f>
        <v>0</v>
      </c>
      <c r="R1529">
        <f>VLOOKUP(B1529,[1]Arkusz5!$A$3:$Y$2185,17,FALSE)</f>
        <v>0</v>
      </c>
      <c r="S1529" t="str">
        <f>VLOOKUP(B1529,[1]Arkusz5!$A$3:$Y$2185,18,FALSE)</f>
        <v>Europa</v>
      </c>
      <c r="T1529" t="str">
        <f>VLOOKUP(B1529,[1]Arkusz5!$A$3:$Y$2185,19,FALSE)</f>
        <v>Polska</v>
      </c>
      <c r="U1529" t="str">
        <f>VLOOKUP(B1529,[1]Arkusz5!$A$3:$Y$2185,20,FALSE)</f>
        <v>wielkopolskie</v>
      </c>
      <c r="V1529" t="str">
        <f>VLOOKUP(B1529,[1]Arkusz5!$A$3:$Y$2185,21,FALSE)</f>
        <v>szamotulski</v>
      </c>
      <c r="W1529" t="str">
        <f>VLOOKUP(B1529,[1]Arkusz5!$A$3:$Y$2185,22,FALSE)</f>
        <v>Kaźmierz</v>
      </c>
      <c r="X1529" t="str">
        <f>VLOOKUP(B1529,[1]Arkusz5!$A$3:$Y$2185,23,FALSE)</f>
        <v>315.51 Pojezierze Poznańskie</v>
      </c>
      <c r="Y1529" t="str">
        <f>VLOOKUP(B1529,[1]Arkusz5!$A$3:$Y$2185,24,FALSE)</f>
        <v>Continental Bio-geographical Region</v>
      </c>
      <c r="Z1529" t="str">
        <f>VLOOKUP(B1529,[1]Arkusz5!$A$3:$Y$2185,25,FALSE)</f>
        <v>Galio-Carpinetum</v>
      </c>
    </row>
    <row r="1530" spans="1:26" x14ac:dyDescent="0.25">
      <c r="A1530">
        <v>1529</v>
      </c>
      <c r="C1530" t="e">
        <f>VLOOKUP(B1530,[1]Arkusz5!$A$3:$Y$2185,2,FALSE)</f>
        <v>#N/A</v>
      </c>
      <c r="D1530" t="e">
        <f>VLOOKUP(B1530,[1]Arkusz5!$A$3:$Y$2185,3,FALSE)</f>
        <v>#N/A</v>
      </c>
      <c r="E1530" t="e">
        <f>VLOOKUP(B1530,[1]Arkusz5!$A$3:$Y$2185,4,FALSE)</f>
        <v>#N/A</v>
      </c>
      <c r="F1530" t="e">
        <f>VLOOKUP(B1530,[1]Arkusz5!$A$3:$Y$2185,5,FALSE)</f>
        <v>#N/A</v>
      </c>
      <c r="G1530" t="e">
        <f>VLOOKUP(B1530,[1]Arkusz5!$A$3:$Y$2185,6,FALSE)</f>
        <v>#N/A</v>
      </c>
      <c r="H1530" t="e">
        <f>VLOOKUP(B1530,[1]Arkusz5!$A$3:$Y$2185,7,FALSE)</f>
        <v>#N/A</v>
      </c>
      <c r="I1530" t="e">
        <f>VLOOKUP(B1530,[1]Arkusz5!$A$3:$Y$2185,8,FALSE)</f>
        <v>#N/A</v>
      </c>
      <c r="J1530" t="e">
        <f>VLOOKUP(B1530,[1]Arkusz5!$A$3:$Y$2185,9,FALSE)</f>
        <v>#N/A</v>
      </c>
      <c r="K1530" t="e">
        <f>VLOOKUP(B1530,[1]Arkusz5!$A$3:$Y$2185,10,FALSE)</f>
        <v>#N/A</v>
      </c>
      <c r="L1530" t="e">
        <f>VLOOKUP(B1530,[1]Arkusz5!$A$3:$Y$2185,11,FALSE)</f>
        <v>#N/A</v>
      </c>
      <c r="M1530" t="e">
        <f>VLOOKUP(B1530,[1]Arkusz5!$A$3:$Y$2185,12,FALSE)</f>
        <v>#N/A</v>
      </c>
      <c r="N1530" t="e">
        <f>VLOOKUP(B1530,[1]Arkusz5!$A$3:$Y$2185,13,FALSE)</f>
        <v>#N/A</v>
      </c>
      <c r="O1530" t="e">
        <f>VLOOKUP(B1530,[1]Arkusz5!$A$3:$Y$2185,14,FALSE)</f>
        <v>#N/A</v>
      </c>
      <c r="P1530" t="e">
        <f>VLOOKUP(B1530,[1]Arkusz5!$A$3:$Y$2185,15,FALSE)</f>
        <v>#N/A</v>
      </c>
      <c r="Q1530" t="e">
        <f>VLOOKUP(B1530,[1]Arkusz5!$A$3:$Y$2185,16,FALSE)</f>
        <v>#N/A</v>
      </c>
      <c r="R1530" t="e">
        <f>VLOOKUP(B1530,[1]Arkusz5!$A$3:$Y$2185,17,FALSE)</f>
        <v>#N/A</v>
      </c>
      <c r="S1530" t="e">
        <f>VLOOKUP(B1530,[1]Arkusz5!$A$3:$Y$2185,18,FALSE)</f>
        <v>#N/A</v>
      </c>
      <c r="T1530" t="e">
        <f>VLOOKUP(B1530,[1]Arkusz5!$A$3:$Y$2185,19,FALSE)</f>
        <v>#N/A</v>
      </c>
      <c r="U1530" t="e">
        <f>VLOOKUP(B1530,[1]Arkusz5!$A$3:$Y$2185,20,FALSE)</f>
        <v>#N/A</v>
      </c>
      <c r="V1530" t="e">
        <f>VLOOKUP(B1530,[1]Arkusz5!$A$3:$Y$2185,21,FALSE)</f>
        <v>#N/A</v>
      </c>
      <c r="W1530" t="e">
        <f>VLOOKUP(B1530,[1]Arkusz5!$A$3:$Y$2185,22,FALSE)</f>
        <v>#N/A</v>
      </c>
      <c r="X1530" t="e">
        <f>VLOOKUP(B1530,[1]Arkusz5!$A$3:$Y$2185,23,FALSE)</f>
        <v>#N/A</v>
      </c>
      <c r="Y1530" t="e">
        <f>VLOOKUP(B1530,[1]Arkusz5!$A$3:$Y$2185,24,FALSE)</f>
        <v>#N/A</v>
      </c>
      <c r="Z1530" t="e">
        <f>VLOOKUP(B1530,[1]Arkusz5!$A$3:$Y$2185,25,FALSE)</f>
        <v>#N/A</v>
      </c>
    </row>
    <row r="1531" spans="1:26" x14ac:dyDescent="0.25">
      <c r="A1531">
        <v>1530</v>
      </c>
      <c r="B1531" t="s">
        <v>8819</v>
      </c>
      <c r="C1531" t="str">
        <f>VLOOKUP(B1531,[1]Arkusz5!$A$3:$Y$2185,2,FALSE)</f>
        <v>52.585476</v>
      </c>
      <c r="D1531" t="str">
        <f>VLOOKUP(B1531,[1]Arkusz5!$A$3:$Y$2185,3,FALSE)</f>
        <v>16.502408</v>
      </c>
      <c r="E1531" t="str">
        <f>VLOOKUP(B1531,[1]Arkusz5!$A$3:$Y$2185,4,FALSE)</f>
        <v>33UXU02</v>
      </c>
      <c r="F1531" t="str">
        <f>VLOOKUP(B1531,[1]Arkusz5!$A$3:$Y$2185,5,FALSE)</f>
        <v>BC86</v>
      </c>
      <c r="G1531">
        <f>VLOOKUP(B1531,[1]Arkusz5!$A$3:$Y$2185,6,FALSE)</f>
        <v>0</v>
      </c>
      <c r="H1531">
        <f>VLOOKUP(B1531,[1]Arkusz5!$A$3:$Y$2185,7,FALSE)</f>
        <v>0</v>
      </c>
      <c r="I1531">
        <f>VLOOKUP(B1531,[1]Arkusz5!$A$3:$Y$2185,8,FALSE)</f>
        <v>0</v>
      </c>
      <c r="J1531">
        <f>VLOOKUP(B1531,[1]Arkusz5!$A$3:$Y$2185,9,FALSE)</f>
        <v>0</v>
      </c>
      <c r="K1531">
        <f>VLOOKUP(B1531,[1]Arkusz5!$A$3:$Y$2185,10,FALSE)</f>
        <v>0</v>
      </c>
      <c r="L1531">
        <f>VLOOKUP(B1531,[1]Arkusz5!$A$3:$Y$2185,11,FALSE)</f>
        <v>0</v>
      </c>
      <c r="M1531">
        <f>VLOOKUP(B1531,[1]Arkusz5!$A$3:$Y$2185,12,FALSE)</f>
        <v>0</v>
      </c>
      <c r="N1531">
        <f>VLOOKUP(B1531,[1]Arkusz5!$A$3:$Y$2185,13,FALSE)</f>
        <v>0</v>
      </c>
      <c r="O1531">
        <f>VLOOKUP(B1531,[1]Arkusz5!$A$3:$Y$2185,14,FALSE)</f>
        <v>0</v>
      </c>
      <c r="P1531">
        <f>VLOOKUP(B1531,[1]Arkusz5!$A$3:$Y$2185,15,FALSE)</f>
        <v>0</v>
      </c>
      <c r="Q1531">
        <f>VLOOKUP(B1531,[1]Arkusz5!$A$3:$Y$2185,16,FALSE)</f>
        <v>0</v>
      </c>
      <c r="R1531">
        <f>VLOOKUP(B1531,[1]Arkusz5!$A$3:$Y$2185,17,FALSE)</f>
        <v>0</v>
      </c>
      <c r="S1531" t="str">
        <f>VLOOKUP(B1531,[1]Arkusz5!$A$3:$Y$2185,18,FALSE)</f>
        <v>Europa</v>
      </c>
      <c r="T1531" t="str">
        <f>VLOOKUP(B1531,[1]Arkusz5!$A$3:$Y$2185,19,FALSE)</f>
        <v>Polska</v>
      </c>
      <c r="U1531" t="str">
        <f>VLOOKUP(B1531,[1]Arkusz5!$A$3:$Y$2185,20,FALSE)</f>
        <v>wielkopolskie</v>
      </c>
      <c r="V1531" t="str">
        <f>VLOOKUP(B1531,[1]Arkusz5!$A$3:$Y$2185,21,FALSE)</f>
        <v>szamotulski</v>
      </c>
      <c r="W1531" t="str">
        <f>VLOOKUP(B1531,[1]Arkusz5!$A$3:$Y$2185,22,FALSE)</f>
        <v>Szamotuły</v>
      </c>
      <c r="X1531" t="str">
        <f>VLOOKUP(B1531,[1]Arkusz5!$A$3:$Y$2185,23,FALSE)</f>
        <v>315.51 Pojezierze Poznańskie</v>
      </c>
      <c r="Y1531" t="str">
        <f>VLOOKUP(B1531,[1]Arkusz5!$A$3:$Y$2185,24,FALSE)</f>
        <v>Continental Bio-geographical Region</v>
      </c>
      <c r="Z1531" t="str">
        <f>VLOOKUP(B1531,[1]Arkusz5!$A$3:$Y$2185,25,FALSE)</f>
        <v>Galio-Carpinetum</v>
      </c>
    </row>
    <row r="1532" spans="1:26" x14ac:dyDescent="0.25">
      <c r="A1532">
        <v>1531</v>
      </c>
      <c r="B1532" t="s">
        <v>8823</v>
      </c>
      <c r="C1532" t="str">
        <f>VLOOKUP(B1532,[1]Arkusz5!$A$3:$Y$2185,2,FALSE)</f>
        <v>52.529267</v>
      </c>
      <c r="D1532" t="str">
        <f>VLOOKUP(B1532,[1]Arkusz5!$A$3:$Y$2185,3,FALSE)</f>
        <v>17.600494</v>
      </c>
      <c r="E1532" t="str">
        <f>VLOOKUP(B1532,[1]Arkusz5!$A$3:$Y$2185,4,FALSE)</f>
        <v>33UXU72</v>
      </c>
      <c r="F1532" t="str">
        <f>VLOOKUP(B1532,[1]Arkusz5!$A$3:$Y$2185,5,FALSE)</f>
        <v>CC93</v>
      </c>
      <c r="G1532">
        <f>VLOOKUP(B1532,[1]Arkusz5!$A$3:$Y$2185,6,FALSE)</f>
        <v>0</v>
      </c>
      <c r="H1532">
        <f>VLOOKUP(B1532,[1]Arkusz5!$A$3:$Y$2185,7,FALSE)</f>
        <v>0</v>
      </c>
      <c r="I1532">
        <f>VLOOKUP(B1532,[1]Arkusz5!$A$3:$Y$2185,8,FALSE)</f>
        <v>0</v>
      </c>
      <c r="J1532">
        <f>VLOOKUP(B1532,[1]Arkusz5!$A$3:$Y$2185,9,FALSE)</f>
        <v>0</v>
      </c>
      <c r="K1532">
        <f>VLOOKUP(B1532,[1]Arkusz5!$A$3:$Y$2185,10,FALSE)</f>
        <v>0</v>
      </c>
      <c r="L1532">
        <f>VLOOKUP(B1532,[1]Arkusz5!$A$3:$Y$2185,11,FALSE)</f>
        <v>0</v>
      </c>
      <c r="M1532">
        <f>VLOOKUP(B1532,[1]Arkusz5!$A$3:$Y$2185,12,FALSE)</f>
        <v>0</v>
      </c>
      <c r="N1532">
        <f>VLOOKUP(B1532,[1]Arkusz5!$A$3:$Y$2185,13,FALSE)</f>
        <v>0</v>
      </c>
      <c r="O1532">
        <f>VLOOKUP(B1532,[1]Arkusz5!$A$3:$Y$2185,14,FALSE)</f>
        <v>0</v>
      </c>
      <c r="P1532">
        <f>VLOOKUP(B1532,[1]Arkusz5!$A$3:$Y$2185,15,FALSE)</f>
        <v>0</v>
      </c>
      <c r="Q1532">
        <f>VLOOKUP(B1532,[1]Arkusz5!$A$3:$Y$2185,16,FALSE)</f>
        <v>0</v>
      </c>
      <c r="R1532">
        <f>VLOOKUP(B1532,[1]Arkusz5!$A$3:$Y$2185,17,FALSE)</f>
        <v>0</v>
      </c>
      <c r="S1532" t="str">
        <f>VLOOKUP(B1532,[1]Arkusz5!$A$3:$Y$2185,18,FALSE)</f>
        <v>Europa</v>
      </c>
      <c r="T1532" t="str">
        <f>VLOOKUP(B1532,[1]Arkusz5!$A$3:$Y$2185,19,FALSE)</f>
        <v>Polska</v>
      </c>
      <c r="U1532" t="str">
        <f>VLOOKUP(B1532,[1]Arkusz5!$A$3:$Y$2185,20,FALSE)</f>
        <v>wielkopolskie</v>
      </c>
      <c r="V1532" t="str">
        <f>VLOOKUP(B1532,[1]Arkusz5!$A$3:$Y$2185,21,FALSE)</f>
        <v>gnieźnieński</v>
      </c>
      <c r="W1532" t="str">
        <f>VLOOKUP(B1532,[1]Arkusz5!$A$3:$Y$2185,22,FALSE)</f>
        <v>Gniezno</v>
      </c>
      <c r="X1532" t="str">
        <f>VLOOKUP(B1532,[1]Arkusz5!$A$3:$Y$2185,23,FALSE)</f>
        <v>315.54 Pojezierze Gnieźnieńskie</v>
      </c>
      <c r="Y1532" t="str">
        <f>VLOOKUP(B1532,[1]Arkusz5!$A$3:$Y$2185,24,FALSE)</f>
        <v>Continental Bio-geographical Region</v>
      </c>
      <c r="Z1532" t="str">
        <f>VLOOKUP(B1532,[1]Arkusz5!$A$3:$Y$2185,25,FALSE)</f>
        <v>Galio-Carpinetum</v>
      </c>
    </row>
    <row r="1533" spans="1:26" x14ac:dyDescent="0.25">
      <c r="A1533">
        <v>1532</v>
      </c>
      <c r="B1533" t="s">
        <v>8830</v>
      </c>
      <c r="C1533" t="str">
        <f>VLOOKUP(B1533,[1]Arkusz5!$A$3:$Y$2185,2,FALSE)</f>
        <v>52.529267</v>
      </c>
      <c r="D1533" t="str">
        <f>VLOOKUP(B1533,[1]Arkusz5!$A$3:$Y$2185,3,FALSE)</f>
        <v>17.600494</v>
      </c>
      <c r="E1533" t="str">
        <f>VLOOKUP(B1533,[1]Arkusz5!$A$3:$Y$2185,4,FALSE)</f>
        <v>33UXU72</v>
      </c>
      <c r="F1533" t="str">
        <f>VLOOKUP(B1533,[1]Arkusz5!$A$3:$Y$2185,5,FALSE)</f>
        <v>CC93</v>
      </c>
      <c r="G1533">
        <f>VLOOKUP(B1533,[1]Arkusz5!$A$3:$Y$2185,6,FALSE)</f>
        <v>0</v>
      </c>
      <c r="H1533">
        <f>VLOOKUP(B1533,[1]Arkusz5!$A$3:$Y$2185,7,FALSE)</f>
        <v>0</v>
      </c>
      <c r="I1533">
        <f>VLOOKUP(B1533,[1]Arkusz5!$A$3:$Y$2185,8,FALSE)</f>
        <v>0</v>
      </c>
      <c r="J1533">
        <f>VLOOKUP(B1533,[1]Arkusz5!$A$3:$Y$2185,9,FALSE)</f>
        <v>0</v>
      </c>
      <c r="K1533">
        <f>VLOOKUP(B1533,[1]Arkusz5!$A$3:$Y$2185,10,FALSE)</f>
        <v>0</v>
      </c>
      <c r="L1533">
        <f>VLOOKUP(B1533,[1]Arkusz5!$A$3:$Y$2185,11,FALSE)</f>
        <v>0</v>
      </c>
      <c r="M1533">
        <f>VLOOKUP(B1533,[1]Arkusz5!$A$3:$Y$2185,12,FALSE)</f>
        <v>0</v>
      </c>
      <c r="N1533">
        <f>VLOOKUP(B1533,[1]Arkusz5!$A$3:$Y$2185,13,FALSE)</f>
        <v>0</v>
      </c>
      <c r="O1533">
        <f>VLOOKUP(B1533,[1]Arkusz5!$A$3:$Y$2185,14,FALSE)</f>
        <v>0</v>
      </c>
      <c r="P1533">
        <f>VLOOKUP(B1533,[1]Arkusz5!$A$3:$Y$2185,15,FALSE)</f>
        <v>0</v>
      </c>
      <c r="Q1533">
        <f>VLOOKUP(B1533,[1]Arkusz5!$A$3:$Y$2185,16,FALSE)</f>
        <v>0</v>
      </c>
      <c r="R1533">
        <f>VLOOKUP(B1533,[1]Arkusz5!$A$3:$Y$2185,17,FALSE)</f>
        <v>0</v>
      </c>
      <c r="S1533" t="str">
        <f>VLOOKUP(B1533,[1]Arkusz5!$A$3:$Y$2185,18,FALSE)</f>
        <v>Europa</v>
      </c>
      <c r="T1533" t="str">
        <f>VLOOKUP(B1533,[1]Arkusz5!$A$3:$Y$2185,19,FALSE)</f>
        <v>Polska</v>
      </c>
      <c r="U1533" t="str">
        <f>VLOOKUP(B1533,[1]Arkusz5!$A$3:$Y$2185,20,FALSE)</f>
        <v>wielkopolskie</v>
      </c>
      <c r="V1533" t="str">
        <f>VLOOKUP(B1533,[1]Arkusz5!$A$3:$Y$2185,21,FALSE)</f>
        <v>gnieźnieński</v>
      </c>
      <c r="W1533" t="str">
        <f>VLOOKUP(B1533,[1]Arkusz5!$A$3:$Y$2185,22,FALSE)</f>
        <v>Gniezno</v>
      </c>
      <c r="X1533" t="str">
        <f>VLOOKUP(B1533,[1]Arkusz5!$A$3:$Y$2185,23,FALSE)</f>
        <v>315.54 Pojezierze Gnieźnieńskie</v>
      </c>
      <c r="Y1533" t="str">
        <f>VLOOKUP(B1533,[1]Arkusz5!$A$3:$Y$2185,24,FALSE)</f>
        <v>Continental Bio-geographical Region</v>
      </c>
      <c r="Z1533" t="str">
        <f>VLOOKUP(B1533,[1]Arkusz5!$A$3:$Y$2185,25,FALSE)</f>
        <v>Galio-Carpinetum</v>
      </c>
    </row>
    <row r="1534" spans="1:26" x14ac:dyDescent="0.25">
      <c r="A1534">
        <v>1533</v>
      </c>
      <c r="B1534" t="s">
        <v>8831</v>
      </c>
      <c r="C1534" t="str">
        <f>VLOOKUP(B1534,[1]Arkusz5!$A$3:$Y$2185,2,FALSE)</f>
        <v>52.511546</v>
      </c>
      <c r="D1534" t="str">
        <f>VLOOKUP(B1534,[1]Arkusz5!$A$3:$Y$2185,3,FALSE)</f>
        <v>16.97609</v>
      </c>
      <c r="E1534" t="str">
        <f>VLOOKUP(B1534,[1]Arkusz5!$A$3:$Y$2185,4,FALSE)</f>
        <v>33UXU31</v>
      </c>
      <c r="F1534" t="str">
        <f>VLOOKUP(B1534,[1]Arkusz5!$A$3:$Y$2185,5,FALSE)</f>
        <v>BC99</v>
      </c>
      <c r="G1534">
        <f>VLOOKUP(B1534,[1]Arkusz5!$A$3:$Y$2185,6,FALSE)</f>
        <v>0</v>
      </c>
      <c r="H1534">
        <f>VLOOKUP(B1534,[1]Arkusz5!$A$3:$Y$2185,7,FALSE)</f>
        <v>0</v>
      </c>
      <c r="I1534">
        <f>VLOOKUP(B1534,[1]Arkusz5!$A$3:$Y$2185,8,FALSE)</f>
        <v>0</v>
      </c>
      <c r="J1534">
        <f>VLOOKUP(B1534,[1]Arkusz5!$A$3:$Y$2185,9,FALSE)</f>
        <v>0</v>
      </c>
      <c r="K1534" t="str">
        <f>VLOOKUP(B1534,[1]Arkusz5!$A$3:$Y$2185,10,FALSE)</f>
        <v>Park Krajobrazowy Puszcza Zielonka - otulina</v>
      </c>
      <c r="L1534">
        <f>VLOOKUP(B1534,[1]Arkusz5!$A$3:$Y$2185,11,FALSE)</f>
        <v>0</v>
      </c>
      <c r="M1534">
        <f>VLOOKUP(B1534,[1]Arkusz5!$A$3:$Y$2185,12,FALSE)</f>
        <v>0</v>
      </c>
      <c r="N1534">
        <f>VLOOKUP(B1534,[1]Arkusz5!$A$3:$Y$2185,13,FALSE)</f>
        <v>0</v>
      </c>
      <c r="O1534">
        <f>VLOOKUP(B1534,[1]Arkusz5!$A$3:$Y$2185,14,FALSE)</f>
        <v>0</v>
      </c>
      <c r="P1534">
        <f>VLOOKUP(B1534,[1]Arkusz5!$A$3:$Y$2185,15,FALSE)</f>
        <v>0</v>
      </c>
      <c r="Q1534">
        <f>VLOOKUP(B1534,[1]Arkusz5!$A$3:$Y$2185,16,FALSE)</f>
        <v>0</v>
      </c>
      <c r="R1534">
        <f>VLOOKUP(B1534,[1]Arkusz5!$A$3:$Y$2185,17,FALSE)</f>
        <v>0</v>
      </c>
      <c r="S1534" t="str">
        <f>VLOOKUP(B1534,[1]Arkusz5!$A$3:$Y$2185,18,FALSE)</f>
        <v>Europa</v>
      </c>
      <c r="T1534" t="str">
        <f>VLOOKUP(B1534,[1]Arkusz5!$A$3:$Y$2185,19,FALSE)</f>
        <v>Polska</v>
      </c>
      <c r="U1534" t="str">
        <f>VLOOKUP(B1534,[1]Arkusz5!$A$3:$Y$2185,20,FALSE)</f>
        <v>wielkopolskie</v>
      </c>
      <c r="V1534" t="str">
        <f>VLOOKUP(B1534,[1]Arkusz5!$A$3:$Y$2185,21,FALSE)</f>
        <v>poznański</v>
      </c>
      <c r="W1534" t="str">
        <f>VLOOKUP(B1534,[1]Arkusz5!$A$3:$Y$2185,22,FALSE)</f>
        <v>Czerwonak</v>
      </c>
      <c r="X1534" t="str">
        <f>VLOOKUP(B1534,[1]Arkusz5!$A$3:$Y$2185,23,FALSE)</f>
        <v>315.52 Poznański Przełom Warty</v>
      </c>
      <c r="Y1534" t="str">
        <f>VLOOKUP(B1534,[1]Arkusz5!$A$3:$Y$2185,24,FALSE)</f>
        <v>Continental Bio-geographical Region</v>
      </c>
      <c r="Z1534" t="str">
        <f>VLOOKUP(B1534,[1]Arkusz5!$A$3:$Y$2185,25,FALSE)</f>
        <v>Galio-Carpinetum</v>
      </c>
    </row>
    <row r="1535" spans="1:26" x14ac:dyDescent="0.25">
      <c r="A1535">
        <v>1534</v>
      </c>
      <c r="C1535" t="e">
        <f>VLOOKUP(B1535,[1]Arkusz5!$A$3:$Y$2185,2,FALSE)</f>
        <v>#N/A</v>
      </c>
      <c r="D1535" t="e">
        <f>VLOOKUP(B1535,[1]Arkusz5!$A$3:$Y$2185,3,FALSE)</f>
        <v>#N/A</v>
      </c>
      <c r="E1535" t="e">
        <f>VLOOKUP(B1535,[1]Arkusz5!$A$3:$Y$2185,4,FALSE)</f>
        <v>#N/A</v>
      </c>
      <c r="F1535" t="e">
        <f>VLOOKUP(B1535,[1]Arkusz5!$A$3:$Y$2185,5,FALSE)</f>
        <v>#N/A</v>
      </c>
      <c r="G1535" t="e">
        <f>VLOOKUP(B1535,[1]Arkusz5!$A$3:$Y$2185,6,FALSE)</f>
        <v>#N/A</v>
      </c>
      <c r="H1535" t="e">
        <f>VLOOKUP(B1535,[1]Arkusz5!$A$3:$Y$2185,7,FALSE)</f>
        <v>#N/A</v>
      </c>
      <c r="I1535" t="e">
        <f>VLOOKUP(B1535,[1]Arkusz5!$A$3:$Y$2185,8,FALSE)</f>
        <v>#N/A</v>
      </c>
      <c r="J1535" t="e">
        <f>VLOOKUP(B1535,[1]Arkusz5!$A$3:$Y$2185,9,FALSE)</f>
        <v>#N/A</v>
      </c>
      <c r="K1535" t="e">
        <f>VLOOKUP(B1535,[1]Arkusz5!$A$3:$Y$2185,10,FALSE)</f>
        <v>#N/A</v>
      </c>
      <c r="L1535" t="e">
        <f>VLOOKUP(B1535,[1]Arkusz5!$A$3:$Y$2185,11,FALSE)</f>
        <v>#N/A</v>
      </c>
      <c r="M1535" t="e">
        <f>VLOOKUP(B1535,[1]Arkusz5!$A$3:$Y$2185,12,FALSE)</f>
        <v>#N/A</v>
      </c>
      <c r="N1535" t="e">
        <f>VLOOKUP(B1535,[1]Arkusz5!$A$3:$Y$2185,13,FALSE)</f>
        <v>#N/A</v>
      </c>
      <c r="O1535" t="e">
        <f>VLOOKUP(B1535,[1]Arkusz5!$A$3:$Y$2185,14,FALSE)</f>
        <v>#N/A</v>
      </c>
      <c r="P1535" t="e">
        <f>VLOOKUP(B1535,[1]Arkusz5!$A$3:$Y$2185,15,FALSE)</f>
        <v>#N/A</v>
      </c>
      <c r="Q1535" t="e">
        <f>VLOOKUP(B1535,[1]Arkusz5!$A$3:$Y$2185,16,FALSE)</f>
        <v>#N/A</v>
      </c>
      <c r="R1535" t="e">
        <f>VLOOKUP(B1535,[1]Arkusz5!$A$3:$Y$2185,17,FALSE)</f>
        <v>#N/A</v>
      </c>
      <c r="S1535" t="e">
        <f>VLOOKUP(B1535,[1]Arkusz5!$A$3:$Y$2185,18,FALSE)</f>
        <v>#N/A</v>
      </c>
      <c r="T1535" t="e">
        <f>VLOOKUP(B1535,[1]Arkusz5!$A$3:$Y$2185,19,FALSE)</f>
        <v>#N/A</v>
      </c>
      <c r="U1535" t="e">
        <f>VLOOKUP(B1535,[1]Arkusz5!$A$3:$Y$2185,20,FALSE)</f>
        <v>#N/A</v>
      </c>
      <c r="V1535" t="e">
        <f>VLOOKUP(B1535,[1]Arkusz5!$A$3:$Y$2185,21,FALSE)</f>
        <v>#N/A</v>
      </c>
      <c r="W1535" t="e">
        <f>VLOOKUP(B1535,[1]Arkusz5!$A$3:$Y$2185,22,FALSE)</f>
        <v>#N/A</v>
      </c>
      <c r="X1535" t="e">
        <f>VLOOKUP(B1535,[1]Arkusz5!$A$3:$Y$2185,23,FALSE)</f>
        <v>#N/A</v>
      </c>
      <c r="Y1535" t="e">
        <f>VLOOKUP(B1535,[1]Arkusz5!$A$3:$Y$2185,24,FALSE)</f>
        <v>#N/A</v>
      </c>
      <c r="Z1535" t="e">
        <f>VLOOKUP(B1535,[1]Arkusz5!$A$3:$Y$2185,25,FALSE)</f>
        <v>#N/A</v>
      </c>
    </row>
    <row r="1536" spans="1:26" x14ac:dyDescent="0.25">
      <c r="A1536">
        <v>1535</v>
      </c>
      <c r="B1536" t="s">
        <v>8838</v>
      </c>
      <c r="C1536" t="str">
        <f>VLOOKUP(B1536,[1]Arkusz5!$A$3:$Y$2185,2,FALSE)</f>
        <v>52.416027</v>
      </c>
      <c r="D1536" t="str">
        <f>VLOOKUP(B1536,[1]Arkusz5!$A$3:$Y$2185,3,FALSE)</f>
        <v>16.931181</v>
      </c>
      <c r="E1536" t="str">
        <f>VLOOKUP(B1536,[1]Arkusz5!$A$3:$Y$2185,4,FALSE)</f>
        <v>33UXU30</v>
      </c>
      <c r="F1536" t="str">
        <f>VLOOKUP(B1536,[1]Arkusz5!$A$3:$Y$2185,5,FALSE)</f>
        <v>BD08</v>
      </c>
      <c r="G1536">
        <f>VLOOKUP(B1536,[1]Arkusz5!$A$3:$Y$2185,6,FALSE)</f>
        <v>0</v>
      </c>
      <c r="H1536">
        <f>VLOOKUP(B1536,[1]Arkusz5!$A$3:$Y$2185,7,FALSE)</f>
        <v>0</v>
      </c>
      <c r="I1536">
        <f>VLOOKUP(B1536,[1]Arkusz5!$A$3:$Y$2185,8,FALSE)</f>
        <v>0</v>
      </c>
      <c r="J1536">
        <f>VLOOKUP(B1536,[1]Arkusz5!$A$3:$Y$2185,9,FALSE)</f>
        <v>0</v>
      </c>
      <c r="K1536">
        <f>VLOOKUP(B1536,[1]Arkusz5!$A$3:$Y$2185,10,FALSE)</f>
        <v>0</v>
      </c>
      <c r="L1536">
        <f>VLOOKUP(B1536,[1]Arkusz5!$A$3:$Y$2185,11,FALSE)</f>
        <v>0</v>
      </c>
      <c r="M1536">
        <f>VLOOKUP(B1536,[1]Arkusz5!$A$3:$Y$2185,12,FALSE)</f>
        <v>0</v>
      </c>
      <c r="N1536">
        <f>VLOOKUP(B1536,[1]Arkusz5!$A$3:$Y$2185,13,FALSE)</f>
        <v>0</v>
      </c>
      <c r="O1536">
        <f>VLOOKUP(B1536,[1]Arkusz5!$A$3:$Y$2185,14,FALSE)</f>
        <v>0</v>
      </c>
      <c r="P1536">
        <f>VLOOKUP(B1536,[1]Arkusz5!$A$3:$Y$2185,15,FALSE)</f>
        <v>0</v>
      </c>
      <c r="Q1536">
        <f>VLOOKUP(B1536,[1]Arkusz5!$A$3:$Y$2185,16,FALSE)</f>
        <v>0</v>
      </c>
      <c r="R1536">
        <f>VLOOKUP(B1536,[1]Arkusz5!$A$3:$Y$2185,17,FALSE)</f>
        <v>0</v>
      </c>
      <c r="S1536" t="str">
        <f>VLOOKUP(B1536,[1]Arkusz5!$A$3:$Y$2185,18,FALSE)</f>
        <v>Europa</v>
      </c>
      <c r="T1536" t="str">
        <f>VLOOKUP(B1536,[1]Arkusz5!$A$3:$Y$2185,19,FALSE)</f>
        <v>Polska</v>
      </c>
      <c r="U1536" t="str">
        <f>VLOOKUP(B1536,[1]Arkusz5!$A$3:$Y$2185,20,FALSE)</f>
        <v>wielkopolskie</v>
      </c>
      <c r="V1536" t="str">
        <f>VLOOKUP(B1536,[1]Arkusz5!$A$3:$Y$2185,21,FALSE)</f>
        <v>Poznań</v>
      </c>
      <c r="W1536" t="str">
        <f>VLOOKUP(B1536,[1]Arkusz5!$A$3:$Y$2185,22,FALSE)</f>
        <v>Poznań</v>
      </c>
      <c r="X1536" t="str">
        <f>VLOOKUP(B1536,[1]Arkusz5!$A$3:$Y$2185,23,FALSE)</f>
        <v>315.52 Poznański Przełom Warty</v>
      </c>
      <c r="Y1536" t="str">
        <f>VLOOKUP(B1536,[1]Arkusz5!$A$3:$Y$2185,24,FALSE)</f>
        <v>Continental Bio-geographical Region</v>
      </c>
      <c r="Z1536" t="str">
        <f>VLOOKUP(B1536,[1]Arkusz5!$A$3:$Y$2185,25,FALSE)</f>
        <v>Galio-Carpinetum</v>
      </c>
    </row>
    <row r="1537" spans="1:26" x14ac:dyDescent="0.25">
      <c r="A1537">
        <v>1536</v>
      </c>
      <c r="C1537" t="e">
        <f>VLOOKUP(B1537,[1]Arkusz5!$A$3:$Y$2185,2,FALSE)</f>
        <v>#N/A</v>
      </c>
      <c r="D1537" t="e">
        <f>VLOOKUP(B1537,[1]Arkusz5!$A$3:$Y$2185,3,FALSE)</f>
        <v>#N/A</v>
      </c>
      <c r="E1537" t="e">
        <f>VLOOKUP(B1537,[1]Arkusz5!$A$3:$Y$2185,4,FALSE)</f>
        <v>#N/A</v>
      </c>
      <c r="F1537" t="e">
        <f>VLOOKUP(B1537,[1]Arkusz5!$A$3:$Y$2185,5,FALSE)</f>
        <v>#N/A</v>
      </c>
      <c r="G1537" t="e">
        <f>VLOOKUP(B1537,[1]Arkusz5!$A$3:$Y$2185,6,FALSE)</f>
        <v>#N/A</v>
      </c>
      <c r="H1537" t="e">
        <f>VLOOKUP(B1537,[1]Arkusz5!$A$3:$Y$2185,7,FALSE)</f>
        <v>#N/A</v>
      </c>
      <c r="I1537" t="e">
        <f>VLOOKUP(B1537,[1]Arkusz5!$A$3:$Y$2185,8,FALSE)</f>
        <v>#N/A</v>
      </c>
      <c r="J1537" t="e">
        <f>VLOOKUP(B1537,[1]Arkusz5!$A$3:$Y$2185,9,FALSE)</f>
        <v>#N/A</v>
      </c>
      <c r="K1537" t="e">
        <f>VLOOKUP(B1537,[1]Arkusz5!$A$3:$Y$2185,10,FALSE)</f>
        <v>#N/A</v>
      </c>
      <c r="L1537" t="e">
        <f>VLOOKUP(B1537,[1]Arkusz5!$A$3:$Y$2185,11,FALSE)</f>
        <v>#N/A</v>
      </c>
      <c r="M1537" t="e">
        <f>VLOOKUP(B1537,[1]Arkusz5!$A$3:$Y$2185,12,FALSE)</f>
        <v>#N/A</v>
      </c>
      <c r="N1537" t="e">
        <f>VLOOKUP(B1537,[1]Arkusz5!$A$3:$Y$2185,13,FALSE)</f>
        <v>#N/A</v>
      </c>
      <c r="O1537" t="e">
        <f>VLOOKUP(B1537,[1]Arkusz5!$A$3:$Y$2185,14,FALSE)</f>
        <v>#N/A</v>
      </c>
      <c r="P1537" t="e">
        <f>VLOOKUP(B1537,[1]Arkusz5!$A$3:$Y$2185,15,FALSE)</f>
        <v>#N/A</v>
      </c>
      <c r="Q1537" t="e">
        <f>VLOOKUP(B1537,[1]Arkusz5!$A$3:$Y$2185,16,FALSE)</f>
        <v>#N/A</v>
      </c>
      <c r="R1537" t="e">
        <f>VLOOKUP(B1537,[1]Arkusz5!$A$3:$Y$2185,17,FALSE)</f>
        <v>#N/A</v>
      </c>
      <c r="S1537" t="e">
        <f>VLOOKUP(B1537,[1]Arkusz5!$A$3:$Y$2185,18,FALSE)</f>
        <v>#N/A</v>
      </c>
      <c r="T1537" t="e">
        <f>VLOOKUP(B1537,[1]Arkusz5!$A$3:$Y$2185,19,FALSE)</f>
        <v>#N/A</v>
      </c>
      <c r="U1537" t="e">
        <f>VLOOKUP(B1537,[1]Arkusz5!$A$3:$Y$2185,20,FALSE)</f>
        <v>#N/A</v>
      </c>
      <c r="V1537" t="e">
        <f>VLOOKUP(B1537,[1]Arkusz5!$A$3:$Y$2185,21,FALSE)</f>
        <v>#N/A</v>
      </c>
      <c r="W1537" t="e">
        <f>VLOOKUP(B1537,[1]Arkusz5!$A$3:$Y$2185,22,FALSE)</f>
        <v>#N/A</v>
      </c>
      <c r="X1537" t="e">
        <f>VLOOKUP(B1537,[1]Arkusz5!$A$3:$Y$2185,23,FALSE)</f>
        <v>#N/A</v>
      </c>
      <c r="Y1537" t="e">
        <f>VLOOKUP(B1537,[1]Arkusz5!$A$3:$Y$2185,24,FALSE)</f>
        <v>#N/A</v>
      </c>
      <c r="Z1537" t="e">
        <f>VLOOKUP(B1537,[1]Arkusz5!$A$3:$Y$2185,25,FALSE)</f>
        <v>#N/A</v>
      </c>
    </row>
    <row r="1538" spans="1:26" x14ac:dyDescent="0.25">
      <c r="A1538">
        <v>1537</v>
      </c>
      <c r="B1538" t="s">
        <v>8841</v>
      </c>
      <c r="C1538" t="str">
        <f>VLOOKUP(B1538,[1]Arkusz5!$A$3:$Y$2185,2,FALSE)</f>
        <v>52.416027</v>
      </c>
      <c r="D1538" t="str">
        <f>VLOOKUP(B1538,[1]Arkusz5!$A$3:$Y$2185,3,FALSE)</f>
        <v>16.931181</v>
      </c>
      <c r="E1538" t="str">
        <f>VLOOKUP(B1538,[1]Arkusz5!$A$3:$Y$2185,4,FALSE)</f>
        <v>33UXU30</v>
      </c>
      <c r="F1538" t="str">
        <f>VLOOKUP(B1538,[1]Arkusz5!$A$3:$Y$2185,5,FALSE)</f>
        <v>BD08</v>
      </c>
      <c r="G1538">
        <f>VLOOKUP(B1538,[1]Arkusz5!$A$3:$Y$2185,6,FALSE)</f>
        <v>0</v>
      </c>
      <c r="H1538">
        <f>VLOOKUP(B1538,[1]Arkusz5!$A$3:$Y$2185,7,FALSE)</f>
        <v>0</v>
      </c>
      <c r="I1538">
        <f>VLOOKUP(B1538,[1]Arkusz5!$A$3:$Y$2185,8,FALSE)</f>
        <v>0</v>
      </c>
      <c r="J1538">
        <f>VLOOKUP(B1538,[1]Arkusz5!$A$3:$Y$2185,9,FALSE)</f>
        <v>0</v>
      </c>
      <c r="K1538">
        <f>VLOOKUP(B1538,[1]Arkusz5!$A$3:$Y$2185,10,FALSE)</f>
        <v>0</v>
      </c>
      <c r="L1538">
        <f>VLOOKUP(B1538,[1]Arkusz5!$A$3:$Y$2185,11,FALSE)</f>
        <v>0</v>
      </c>
      <c r="M1538">
        <f>VLOOKUP(B1538,[1]Arkusz5!$A$3:$Y$2185,12,FALSE)</f>
        <v>0</v>
      </c>
      <c r="N1538">
        <f>VLOOKUP(B1538,[1]Arkusz5!$A$3:$Y$2185,13,FALSE)</f>
        <v>0</v>
      </c>
      <c r="O1538">
        <f>VLOOKUP(B1538,[1]Arkusz5!$A$3:$Y$2185,14,FALSE)</f>
        <v>0</v>
      </c>
      <c r="P1538">
        <f>VLOOKUP(B1538,[1]Arkusz5!$A$3:$Y$2185,15,FALSE)</f>
        <v>0</v>
      </c>
      <c r="Q1538">
        <f>VLOOKUP(B1538,[1]Arkusz5!$A$3:$Y$2185,16,FALSE)</f>
        <v>0</v>
      </c>
      <c r="R1538">
        <f>VLOOKUP(B1538,[1]Arkusz5!$A$3:$Y$2185,17,FALSE)</f>
        <v>0</v>
      </c>
      <c r="S1538" t="str">
        <f>VLOOKUP(B1538,[1]Arkusz5!$A$3:$Y$2185,18,FALSE)</f>
        <v>Europa</v>
      </c>
      <c r="T1538" t="str">
        <f>VLOOKUP(B1538,[1]Arkusz5!$A$3:$Y$2185,19,FALSE)</f>
        <v>Polska</v>
      </c>
      <c r="U1538" t="str">
        <f>VLOOKUP(B1538,[1]Arkusz5!$A$3:$Y$2185,20,FALSE)</f>
        <v>wielkopolskie</v>
      </c>
      <c r="V1538" t="str">
        <f>VLOOKUP(B1538,[1]Arkusz5!$A$3:$Y$2185,21,FALSE)</f>
        <v>Poznań</v>
      </c>
      <c r="W1538" t="str">
        <f>VLOOKUP(B1538,[1]Arkusz5!$A$3:$Y$2185,22,FALSE)</f>
        <v>Poznań</v>
      </c>
      <c r="X1538" t="str">
        <f>VLOOKUP(B1538,[1]Arkusz5!$A$3:$Y$2185,23,FALSE)</f>
        <v>315.52 Poznański Przełom Warty</v>
      </c>
      <c r="Y1538" t="str">
        <f>VLOOKUP(B1538,[1]Arkusz5!$A$3:$Y$2185,24,FALSE)</f>
        <v>Continental Bio-geographical Region</v>
      </c>
      <c r="Z1538" t="str">
        <f>VLOOKUP(B1538,[1]Arkusz5!$A$3:$Y$2185,25,FALSE)</f>
        <v>Galio-Carpinetum</v>
      </c>
    </row>
    <row r="1539" spans="1:26" x14ac:dyDescent="0.25">
      <c r="A1539">
        <v>1538</v>
      </c>
      <c r="C1539" t="e">
        <f>VLOOKUP(B1539,[1]Arkusz5!$A$3:$Y$2185,2,FALSE)</f>
        <v>#N/A</v>
      </c>
      <c r="D1539" t="e">
        <f>VLOOKUP(B1539,[1]Arkusz5!$A$3:$Y$2185,3,FALSE)</f>
        <v>#N/A</v>
      </c>
      <c r="E1539" t="e">
        <f>VLOOKUP(B1539,[1]Arkusz5!$A$3:$Y$2185,4,FALSE)</f>
        <v>#N/A</v>
      </c>
      <c r="F1539" t="e">
        <f>VLOOKUP(B1539,[1]Arkusz5!$A$3:$Y$2185,5,FALSE)</f>
        <v>#N/A</v>
      </c>
      <c r="G1539" t="e">
        <f>VLOOKUP(B1539,[1]Arkusz5!$A$3:$Y$2185,6,FALSE)</f>
        <v>#N/A</v>
      </c>
      <c r="H1539" t="e">
        <f>VLOOKUP(B1539,[1]Arkusz5!$A$3:$Y$2185,7,FALSE)</f>
        <v>#N/A</v>
      </c>
      <c r="I1539" t="e">
        <f>VLOOKUP(B1539,[1]Arkusz5!$A$3:$Y$2185,8,FALSE)</f>
        <v>#N/A</v>
      </c>
      <c r="J1539" t="e">
        <f>VLOOKUP(B1539,[1]Arkusz5!$A$3:$Y$2185,9,FALSE)</f>
        <v>#N/A</v>
      </c>
      <c r="K1539" t="e">
        <f>VLOOKUP(B1539,[1]Arkusz5!$A$3:$Y$2185,10,FALSE)</f>
        <v>#N/A</v>
      </c>
      <c r="L1539" t="e">
        <f>VLOOKUP(B1539,[1]Arkusz5!$A$3:$Y$2185,11,FALSE)</f>
        <v>#N/A</v>
      </c>
      <c r="M1539" t="e">
        <f>VLOOKUP(B1539,[1]Arkusz5!$A$3:$Y$2185,12,FALSE)</f>
        <v>#N/A</v>
      </c>
      <c r="N1539" t="e">
        <f>VLOOKUP(B1539,[1]Arkusz5!$A$3:$Y$2185,13,FALSE)</f>
        <v>#N/A</v>
      </c>
      <c r="O1539" t="e">
        <f>VLOOKUP(B1539,[1]Arkusz5!$A$3:$Y$2185,14,FALSE)</f>
        <v>#N/A</v>
      </c>
      <c r="P1539" t="e">
        <f>VLOOKUP(B1539,[1]Arkusz5!$A$3:$Y$2185,15,FALSE)</f>
        <v>#N/A</v>
      </c>
      <c r="Q1539" t="e">
        <f>VLOOKUP(B1539,[1]Arkusz5!$A$3:$Y$2185,16,FALSE)</f>
        <v>#N/A</v>
      </c>
      <c r="R1539" t="e">
        <f>VLOOKUP(B1539,[1]Arkusz5!$A$3:$Y$2185,17,FALSE)</f>
        <v>#N/A</v>
      </c>
      <c r="S1539" t="e">
        <f>VLOOKUP(B1539,[1]Arkusz5!$A$3:$Y$2185,18,FALSE)</f>
        <v>#N/A</v>
      </c>
      <c r="T1539" t="e">
        <f>VLOOKUP(B1539,[1]Arkusz5!$A$3:$Y$2185,19,FALSE)</f>
        <v>#N/A</v>
      </c>
      <c r="U1539" t="e">
        <f>VLOOKUP(B1539,[1]Arkusz5!$A$3:$Y$2185,20,FALSE)</f>
        <v>#N/A</v>
      </c>
      <c r="V1539" t="e">
        <f>VLOOKUP(B1539,[1]Arkusz5!$A$3:$Y$2185,21,FALSE)</f>
        <v>#N/A</v>
      </c>
      <c r="W1539" t="e">
        <f>VLOOKUP(B1539,[1]Arkusz5!$A$3:$Y$2185,22,FALSE)</f>
        <v>#N/A</v>
      </c>
      <c r="X1539" t="e">
        <f>VLOOKUP(B1539,[1]Arkusz5!$A$3:$Y$2185,23,FALSE)</f>
        <v>#N/A</v>
      </c>
      <c r="Y1539" t="e">
        <f>VLOOKUP(B1539,[1]Arkusz5!$A$3:$Y$2185,24,FALSE)</f>
        <v>#N/A</v>
      </c>
      <c r="Z1539" t="e">
        <f>VLOOKUP(B1539,[1]Arkusz5!$A$3:$Y$2185,25,FALSE)</f>
        <v>#N/A</v>
      </c>
    </row>
    <row r="1540" spans="1:26" x14ac:dyDescent="0.25">
      <c r="A1540">
        <v>1539</v>
      </c>
      <c r="B1540" t="s">
        <v>8842</v>
      </c>
      <c r="C1540" t="str">
        <f>VLOOKUP(B1540,[1]Arkusz5!$A$3:$Y$2185,2,FALSE)</f>
        <v>52.651435</v>
      </c>
      <c r="D1540" t="str">
        <f>VLOOKUP(B1540,[1]Arkusz5!$A$3:$Y$2185,3,FALSE)</f>
        <v>16.808409</v>
      </c>
      <c r="E1540" t="str">
        <f>VLOOKUP(B1540,[1]Arkusz5!$A$3:$Y$2185,4,FALSE)</f>
        <v>33UXU23</v>
      </c>
      <c r="F1540" t="str">
        <f>VLOOKUP(B1540,[1]Arkusz5!$A$3:$Y$2185,5,FALSE)</f>
        <v>BC78</v>
      </c>
      <c r="G1540">
        <f>VLOOKUP(B1540,[1]Arkusz5!$A$3:$Y$2185,6,FALSE)</f>
        <v>0</v>
      </c>
      <c r="H1540">
        <f>VLOOKUP(B1540,[1]Arkusz5!$A$3:$Y$2185,7,FALSE)</f>
        <v>0</v>
      </c>
      <c r="I1540">
        <f>VLOOKUP(B1540,[1]Arkusz5!$A$3:$Y$2185,8,FALSE)</f>
        <v>0</v>
      </c>
      <c r="J1540">
        <f>VLOOKUP(B1540,[1]Arkusz5!$A$3:$Y$2185,9,FALSE)</f>
        <v>0</v>
      </c>
      <c r="K1540">
        <f>VLOOKUP(B1540,[1]Arkusz5!$A$3:$Y$2185,10,FALSE)</f>
        <v>0</v>
      </c>
      <c r="L1540">
        <f>VLOOKUP(B1540,[1]Arkusz5!$A$3:$Y$2185,11,FALSE)</f>
        <v>0</v>
      </c>
      <c r="M1540">
        <f>VLOOKUP(B1540,[1]Arkusz5!$A$3:$Y$2185,12,FALSE)</f>
        <v>0</v>
      </c>
      <c r="N1540">
        <f>VLOOKUP(B1540,[1]Arkusz5!$A$3:$Y$2185,13,FALSE)</f>
        <v>0</v>
      </c>
      <c r="O1540">
        <f>VLOOKUP(B1540,[1]Arkusz5!$A$3:$Y$2185,14,FALSE)</f>
        <v>0</v>
      </c>
      <c r="P1540">
        <f>VLOOKUP(B1540,[1]Arkusz5!$A$3:$Y$2185,15,FALSE)</f>
        <v>0</v>
      </c>
      <c r="Q1540">
        <f>VLOOKUP(B1540,[1]Arkusz5!$A$3:$Y$2185,16,FALSE)</f>
        <v>0</v>
      </c>
      <c r="R1540">
        <f>VLOOKUP(B1540,[1]Arkusz5!$A$3:$Y$2185,17,FALSE)</f>
        <v>0</v>
      </c>
      <c r="S1540" t="str">
        <f>VLOOKUP(B1540,[1]Arkusz5!$A$3:$Y$2185,18,FALSE)</f>
        <v>Europa</v>
      </c>
      <c r="T1540" t="str">
        <f>VLOOKUP(B1540,[1]Arkusz5!$A$3:$Y$2185,19,FALSE)</f>
        <v>Polska</v>
      </c>
      <c r="U1540" t="str">
        <f>VLOOKUP(B1540,[1]Arkusz5!$A$3:$Y$2185,20,FALSE)</f>
        <v>wielkopolskie</v>
      </c>
      <c r="V1540" t="str">
        <f>VLOOKUP(B1540,[1]Arkusz5!$A$3:$Y$2185,21,FALSE)</f>
        <v>obornicki</v>
      </c>
      <c r="W1540" t="str">
        <f>VLOOKUP(B1540,[1]Arkusz5!$A$3:$Y$2185,22,FALSE)</f>
        <v>Oborniki</v>
      </c>
      <c r="X1540" t="str">
        <f>VLOOKUP(B1540,[1]Arkusz5!$A$3:$Y$2185,23,FALSE)</f>
        <v>315.33 Kotlina Gorzowska</v>
      </c>
      <c r="Y1540" t="str">
        <f>VLOOKUP(B1540,[1]Arkusz5!$A$3:$Y$2185,24,FALSE)</f>
        <v>Continental Bio-geographical Region</v>
      </c>
      <c r="Z1540" t="str">
        <f>VLOOKUP(B1540,[1]Arkusz5!$A$3:$Y$2185,25,FALSE)</f>
        <v>Leucobryo-Pinetum</v>
      </c>
    </row>
    <row r="1541" spans="1:26" x14ac:dyDescent="0.25">
      <c r="A1541">
        <v>1540</v>
      </c>
      <c r="C1541" t="e">
        <f>VLOOKUP(B1541,[1]Arkusz5!$A$3:$Y$2185,2,FALSE)</f>
        <v>#N/A</v>
      </c>
      <c r="D1541" t="e">
        <f>VLOOKUP(B1541,[1]Arkusz5!$A$3:$Y$2185,3,FALSE)</f>
        <v>#N/A</v>
      </c>
      <c r="E1541" t="e">
        <f>VLOOKUP(B1541,[1]Arkusz5!$A$3:$Y$2185,4,FALSE)</f>
        <v>#N/A</v>
      </c>
      <c r="F1541" t="e">
        <f>VLOOKUP(B1541,[1]Arkusz5!$A$3:$Y$2185,5,FALSE)</f>
        <v>#N/A</v>
      </c>
      <c r="G1541" t="e">
        <f>VLOOKUP(B1541,[1]Arkusz5!$A$3:$Y$2185,6,FALSE)</f>
        <v>#N/A</v>
      </c>
      <c r="H1541" t="e">
        <f>VLOOKUP(B1541,[1]Arkusz5!$A$3:$Y$2185,7,FALSE)</f>
        <v>#N/A</v>
      </c>
      <c r="I1541" t="e">
        <f>VLOOKUP(B1541,[1]Arkusz5!$A$3:$Y$2185,8,FALSE)</f>
        <v>#N/A</v>
      </c>
      <c r="J1541" t="e">
        <f>VLOOKUP(B1541,[1]Arkusz5!$A$3:$Y$2185,9,FALSE)</f>
        <v>#N/A</v>
      </c>
      <c r="K1541" t="e">
        <f>VLOOKUP(B1541,[1]Arkusz5!$A$3:$Y$2185,10,FALSE)</f>
        <v>#N/A</v>
      </c>
      <c r="L1541" t="e">
        <f>VLOOKUP(B1541,[1]Arkusz5!$A$3:$Y$2185,11,FALSE)</f>
        <v>#N/A</v>
      </c>
      <c r="M1541" t="e">
        <f>VLOOKUP(B1541,[1]Arkusz5!$A$3:$Y$2185,12,FALSE)</f>
        <v>#N/A</v>
      </c>
      <c r="N1541" t="e">
        <f>VLOOKUP(B1541,[1]Arkusz5!$A$3:$Y$2185,13,FALSE)</f>
        <v>#N/A</v>
      </c>
      <c r="O1541" t="e">
        <f>VLOOKUP(B1541,[1]Arkusz5!$A$3:$Y$2185,14,FALSE)</f>
        <v>#N/A</v>
      </c>
      <c r="P1541" t="e">
        <f>VLOOKUP(B1541,[1]Arkusz5!$A$3:$Y$2185,15,FALSE)</f>
        <v>#N/A</v>
      </c>
      <c r="Q1541" t="e">
        <f>VLOOKUP(B1541,[1]Arkusz5!$A$3:$Y$2185,16,FALSE)</f>
        <v>#N/A</v>
      </c>
      <c r="R1541" t="e">
        <f>VLOOKUP(B1541,[1]Arkusz5!$A$3:$Y$2185,17,FALSE)</f>
        <v>#N/A</v>
      </c>
      <c r="S1541" t="e">
        <f>VLOOKUP(B1541,[1]Arkusz5!$A$3:$Y$2185,18,FALSE)</f>
        <v>#N/A</v>
      </c>
      <c r="T1541" t="e">
        <f>VLOOKUP(B1541,[1]Arkusz5!$A$3:$Y$2185,19,FALSE)</f>
        <v>#N/A</v>
      </c>
      <c r="U1541" t="e">
        <f>VLOOKUP(B1541,[1]Arkusz5!$A$3:$Y$2185,20,FALSE)</f>
        <v>#N/A</v>
      </c>
      <c r="V1541" t="e">
        <f>VLOOKUP(B1541,[1]Arkusz5!$A$3:$Y$2185,21,FALSE)</f>
        <v>#N/A</v>
      </c>
      <c r="W1541" t="e">
        <f>VLOOKUP(B1541,[1]Arkusz5!$A$3:$Y$2185,22,FALSE)</f>
        <v>#N/A</v>
      </c>
      <c r="X1541" t="e">
        <f>VLOOKUP(B1541,[1]Arkusz5!$A$3:$Y$2185,23,FALSE)</f>
        <v>#N/A</v>
      </c>
      <c r="Y1541" t="e">
        <f>VLOOKUP(B1541,[1]Arkusz5!$A$3:$Y$2185,24,FALSE)</f>
        <v>#N/A</v>
      </c>
      <c r="Z1541" t="e">
        <f>VLOOKUP(B1541,[1]Arkusz5!$A$3:$Y$2185,25,FALSE)</f>
        <v>#N/A</v>
      </c>
    </row>
    <row r="1542" spans="1:26" x14ac:dyDescent="0.25">
      <c r="A1542">
        <v>1541</v>
      </c>
      <c r="B1542" t="s">
        <v>8848</v>
      </c>
      <c r="C1542" t="str">
        <f>VLOOKUP(B1542,[1]Arkusz5!$A$3:$Y$2185,2,FALSE)</f>
        <v>52.703636</v>
      </c>
      <c r="D1542" t="str">
        <f>VLOOKUP(B1542,[1]Arkusz5!$A$3:$Y$2185,3,FALSE)</f>
        <v>16.526162</v>
      </c>
      <c r="E1542" t="str">
        <f>VLOOKUP(B1542,[1]Arkusz5!$A$3:$Y$2185,4,FALSE)</f>
        <v>33UXU04</v>
      </c>
      <c r="F1542" t="str">
        <f>VLOOKUP(B1542,[1]Arkusz5!$A$3:$Y$2185,5,FALSE)</f>
        <v>BC66</v>
      </c>
      <c r="G1542">
        <f>VLOOKUP(B1542,[1]Arkusz5!$A$3:$Y$2185,6,FALSE)</f>
        <v>0</v>
      </c>
      <c r="H1542">
        <f>VLOOKUP(B1542,[1]Arkusz5!$A$3:$Y$2185,7,FALSE)</f>
        <v>0</v>
      </c>
      <c r="I1542">
        <f>VLOOKUP(B1542,[1]Arkusz5!$A$3:$Y$2185,8,FALSE)</f>
        <v>0</v>
      </c>
      <c r="J1542">
        <f>VLOOKUP(B1542,[1]Arkusz5!$A$3:$Y$2185,9,FALSE)</f>
        <v>0</v>
      </c>
      <c r="K1542">
        <f>VLOOKUP(B1542,[1]Arkusz5!$A$3:$Y$2185,10,FALSE)</f>
        <v>0</v>
      </c>
      <c r="L1542">
        <f>VLOOKUP(B1542,[1]Arkusz5!$A$3:$Y$2185,11,FALSE)</f>
        <v>0</v>
      </c>
      <c r="M1542">
        <f>VLOOKUP(B1542,[1]Arkusz5!$A$3:$Y$2185,12,FALSE)</f>
        <v>0</v>
      </c>
      <c r="N1542">
        <f>VLOOKUP(B1542,[1]Arkusz5!$A$3:$Y$2185,13,FALSE)</f>
        <v>0</v>
      </c>
      <c r="O1542">
        <f>VLOOKUP(B1542,[1]Arkusz5!$A$3:$Y$2185,14,FALSE)</f>
        <v>0</v>
      </c>
      <c r="P1542">
        <f>VLOOKUP(B1542,[1]Arkusz5!$A$3:$Y$2185,15,FALSE)</f>
        <v>0</v>
      </c>
      <c r="Q1542">
        <f>VLOOKUP(B1542,[1]Arkusz5!$A$3:$Y$2185,16,FALSE)</f>
        <v>0</v>
      </c>
      <c r="R1542">
        <f>VLOOKUP(B1542,[1]Arkusz5!$A$3:$Y$2185,17,FALSE)</f>
        <v>0</v>
      </c>
      <c r="S1542" t="str">
        <f>VLOOKUP(B1542,[1]Arkusz5!$A$3:$Y$2185,18,FALSE)</f>
        <v>Europa</v>
      </c>
      <c r="T1542" t="str">
        <f>VLOOKUP(B1542,[1]Arkusz5!$A$3:$Y$2185,19,FALSE)</f>
        <v>Polska</v>
      </c>
      <c r="U1542" t="str">
        <f>VLOOKUP(B1542,[1]Arkusz5!$A$3:$Y$2185,20,FALSE)</f>
        <v>wielkopolskie</v>
      </c>
      <c r="V1542" t="str">
        <f>VLOOKUP(B1542,[1]Arkusz5!$A$3:$Y$2185,21,FALSE)</f>
        <v>szamotulski</v>
      </c>
      <c r="W1542" t="str">
        <f>VLOOKUP(B1542,[1]Arkusz5!$A$3:$Y$2185,22,FALSE)</f>
        <v>Obrzycko</v>
      </c>
      <c r="X1542" t="str">
        <f>VLOOKUP(B1542,[1]Arkusz5!$A$3:$Y$2185,23,FALSE)</f>
        <v>315.33 Kotlina Gorzowska</v>
      </c>
      <c r="Y1542" t="str">
        <f>VLOOKUP(B1542,[1]Arkusz5!$A$3:$Y$2185,24,FALSE)</f>
        <v>Continental Bio-geographical Region</v>
      </c>
      <c r="Z1542" t="str">
        <f>VLOOKUP(B1542,[1]Arkusz5!$A$3:$Y$2185,25,FALSE)</f>
        <v>Pino-Quercetum (=Querco-Pinetum + Serratulo-Pinetum)</v>
      </c>
    </row>
    <row r="1543" spans="1:26" x14ac:dyDescent="0.25">
      <c r="A1543">
        <v>1542</v>
      </c>
      <c r="C1543" t="e">
        <f>VLOOKUP(B1543,[1]Arkusz5!$A$3:$Y$2185,2,FALSE)</f>
        <v>#N/A</v>
      </c>
      <c r="D1543" t="e">
        <f>VLOOKUP(B1543,[1]Arkusz5!$A$3:$Y$2185,3,FALSE)</f>
        <v>#N/A</v>
      </c>
      <c r="E1543" t="e">
        <f>VLOOKUP(B1543,[1]Arkusz5!$A$3:$Y$2185,4,FALSE)</f>
        <v>#N/A</v>
      </c>
      <c r="F1543" t="e">
        <f>VLOOKUP(B1543,[1]Arkusz5!$A$3:$Y$2185,5,FALSE)</f>
        <v>#N/A</v>
      </c>
      <c r="G1543" t="e">
        <f>VLOOKUP(B1543,[1]Arkusz5!$A$3:$Y$2185,6,FALSE)</f>
        <v>#N/A</v>
      </c>
      <c r="H1543" t="e">
        <f>VLOOKUP(B1543,[1]Arkusz5!$A$3:$Y$2185,7,FALSE)</f>
        <v>#N/A</v>
      </c>
      <c r="I1543" t="e">
        <f>VLOOKUP(B1543,[1]Arkusz5!$A$3:$Y$2185,8,FALSE)</f>
        <v>#N/A</v>
      </c>
      <c r="J1543" t="e">
        <f>VLOOKUP(B1543,[1]Arkusz5!$A$3:$Y$2185,9,FALSE)</f>
        <v>#N/A</v>
      </c>
      <c r="K1543" t="e">
        <f>VLOOKUP(B1543,[1]Arkusz5!$A$3:$Y$2185,10,FALSE)</f>
        <v>#N/A</v>
      </c>
      <c r="L1543" t="e">
        <f>VLOOKUP(B1543,[1]Arkusz5!$A$3:$Y$2185,11,FALSE)</f>
        <v>#N/A</v>
      </c>
      <c r="M1543" t="e">
        <f>VLOOKUP(B1543,[1]Arkusz5!$A$3:$Y$2185,12,FALSE)</f>
        <v>#N/A</v>
      </c>
      <c r="N1543" t="e">
        <f>VLOOKUP(B1543,[1]Arkusz5!$A$3:$Y$2185,13,FALSE)</f>
        <v>#N/A</v>
      </c>
      <c r="O1543" t="e">
        <f>VLOOKUP(B1543,[1]Arkusz5!$A$3:$Y$2185,14,FALSE)</f>
        <v>#N/A</v>
      </c>
      <c r="P1543" t="e">
        <f>VLOOKUP(B1543,[1]Arkusz5!$A$3:$Y$2185,15,FALSE)</f>
        <v>#N/A</v>
      </c>
      <c r="Q1543" t="e">
        <f>VLOOKUP(B1543,[1]Arkusz5!$A$3:$Y$2185,16,FALSE)</f>
        <v>#N/A</v>
      </c>
      <c r="R1543" t="e">
        <f>VLOOKUP(B1543,[1]Arkusz5!$A$3:$Y$2185,17,FALSE)</f>
        <v>#N/A</v>
      </c>
      <c r="S1543" t="e">
        <f>VLOOKUP(B1543,[1]Arkusz5!$A$3:$Y$2185,18,FALSE)</f>
        <v>#N/A</v>
      </c>
      <c r="T1543" t="e">
        <f>VLOOKUP(B1543,[1]Arkusz5!$A$3:$Y$2185,19,FALSE)</f>
        <v>#N/A</v>
      </c>
      <c r="U1543" t="e">
        <f>VLOOKUP(B1543,[1]Arkusz5!$A$3:$Y$2185,20,FALSE)</f>
        <v>#N/A</v>
      </c>
      <c r="V1543" t="e">
        <f>VLOOKUP(B1543,[1]Arkusz5!$A$3:$Y$2185,21,FALSE)</f>
        <v>#N/A</v>
      </c>
      <c r="W1543" t="e">
        <f>VLOOKUP(B1543,[1]Arkusz5!$A$3:$Y$2185,22,FALSE)</f>
        <v>#N/A</v>
      </c>
      <c r="X1543" t="e">
        <f>VLOOKUP(B1543,[1]Arkusz5!$A$3:$Y$2185,23,FALSE)</f>
        <v>#N/A</v>
      </c>
      <c r="Y1543" t="e">
        <f>VLOOKUP(B1543,[1]Arkusz5!$A$3:$Y$2185,24,FALSE)</f>
        <v>#N/A</v>
      </c>
      <c r="Z1543" t="e">
        <f>VLOOKUP(B1543,[1]Arkusz5!$A$3:$Y$2185,25,FALSE)</f>
        <v>#N/A</v>
      </c>
    </row>
    <row r="1544" spans="1:26" x14ac:dyDescent="0.25">
      <c r="A1544">
        <v>1543</v>
      </c>
      <c r="B1544" t="s">
        <v>8852</v>
      </c>
      <c r="C1544" t="str">
        <f>VLOOKUP(B1544,[1]Arkusz5!$A$3:$Y$2185,2,FALSE)</f>
        <v>52.703636</v>
      </c>
      <c r="D1544" t="str">
        <f>VLOOKUP(B1544,[1]Arkusz5!$A$3:$Y$2185,3,FALSE)</f>
        <v>16.526162</v>
      </c>
      <c r="E1544" t="str">
        <f>VLOOKUP(B1544,[1]Arkusz5!$A$3:$Y$2185,4,FALSE)</f>
        <v>33UXU04</v>
      </c>
      <c r="F1544" t="str">
        <f>VLOOKUP(B1544,[1]Arkusz5!$A$3:$Y$2185,5,FALSE)</f>
        <v>BC66</v>
      </c>
      <c r="G1544">
        <f>VLOOKUP(B1544,[1]Arkusz5!$A$3:$Y$2185,6,FALSE)</f>
        <v>0</v>
      </c>
      <c r="H1544">
        <f>VLOOKUP(B1544,[1]Arkusz5!$A$3:$Y$2185,7,FALSE)</f>
        <v>0</v>
      </c>
      <c r="I1544">
        <f>VLOOKUP(B1544,[1]Arkusz5!$A$3:$Y$2185,8,FALSE)</f>
        <v>0</v>
      </c>
      <c r="J1544">
        <f>VLOOKUP(B1544,[1]Arkusz5!$A$3:$Y$2185,9,FALSE)</f>
        <v>0</v>
      </c>
      <c r="K1544">
        <f>VLOOKUP(B1544,[1]Arkusz5!$A$3:$Y$2185,10,FALSE)</f>
        <v>0</v>
      </c>
      <c r="L1544">
        <f>VLOOKUP(B1544,[1]Arkusz5!$A$3:$Y$2185,11,FALSE)</f>
        <v>0</v>
      </c>
      <c r="M1544">
        <f>VLOOKUP(B1544,[1]Arkusz5!$A$3:$Y$2185,12,FALSE)</f>
        <v>0</v>
      </c>
      <c r="N1544">
        <f>VLOOKUP(B1544,[1]Arkusz5!$A$3:$Y$2185,13,FALSE)</f>
        <v>0</v>
      </c>
      <c r="O1544">
        <f>VLOOKUP(B1544,[1]Arkusz5!$A$3:$Y$2185,14,FALSE)</f>
        <v>0</v>
      </c>
      <c r="P1544">
        <f>VLOOKUP(B1544,[1]Arkusz5!$A$3:$Y$2185,15,FALSE)</f>
        <v>0</v>
      </c>
      <c r="Q1544">
        <f>VLOOKUP(B1544,[1]Arkusz5!$A$3:$Y$2185,16,FALSE)</f>
        <v>0</v>
      </c>
      <c r="R1544">
        <f>VLOOKUP(B1544,[1]Arkusz5!$A$3:$Y$2185,17,FALSE)</f>
        <v>0</v>
      </c>
      <c r="S1544" t="str">
        <f>VLOOKUP(B1544,[1]Arkusz5!$A$3:$Y$2185,18,FALSE)</f>
        <v>Europa</v>
      </c>
      <c r="T1544" t="str">
        <f>VLOOKUP(B1544,[1]Arkusz5!$A$3:$Y$2185,19,FALSE)</f>
        <v>Polska</v>
      </c>
      <c r="U1544" t="str">
        <f>VLOOKUP(B1544,[1]Arkusz5!$A$3:$Y$2185,20,FALSE)</f>
        <v>wielkopolskie</v>
      </c>
      <c r="V1544" t="str">
        <f>VLOOKUP(B1544,[1]Arkusz5!$A$3:$Y$2185,21,FALSE)</f>
        <v>szamotulski</v>
      </c>
      <c r="W1544" t="str">
        <f>VLOOKUP(B1544,[1]Arkusz5!$A$3:$Y$2185,22,FALSE)</f>
        <v>Obrzycko</v>
      </c>
      <c r="X1544" t="str">
        <f>VLOOKUP(B1544,[1]Arkusz5!$A$3:$Y$2185,23,FALSE)</f>
        <v>315.33 Kotlina Gorzowska</v>
      </c>
      <c r="Y1544" t="str">
        <f>VLOOKUP(B1544,[1]Arkusz5!$A$3:$Y$2185,24,FALSE)</f>
        <v>Continental Bio-geographical Region</v>
      </c>
      <c r="Z1544" t="str">
        <f>VLOOKUP(B1544,[1]Arkusz5!$A$3:$Y$2185,25,FALSE)</f>
        <v>Pino-Quercetum (=Querco-Pinetum + Serratulo-Pinetum)</v>
      </c>
    </row>
    <row r="1545" spans="1:26" x14ac:dyDescent="0.25">
      <c r="A1545">
        <v>1544</v>
      </c>
      <c r="B1545" t="s">
        <v>8855</v>
      </c>
      <c r="C1545" t="str">
        <f>VLOOKUP(B1545,[1]Arkusz5!$A$3:$Y$2185,2,FALSE)</f>
        <v>52.139426</v>
      </c>
      <c r="D1545" t="str">
        <f>VLOOKUP(B1545,[1]Arkusz5!$A$3:$Y$2185,3,FALSE)</f>
        <v>16.94753</v>
      </c>
      <c r="E1545" t="str">
        <f>VLOOKUP(B1545,[1]Arkusz5!$A$3:$Y$2185,4,FALSE)</f>
        <v>33UXT37</v>
      </c>
      <c r="F1545" t="str">
        <f>VLOOKUP(B1545,[1]Arkusz5!$A$3:$Y$2185,5,FALSE)</f>
        <v>BD38</v>
      </c>
      <c r="G1545">
        <f>VLOOKUP(B1545,[1]Arkusz5!$A$3:$Y$2185,6,FALSE)</f>
        <v>0</v>
      </c>
      <c r="H1545">
        <f>VLOOKUP(B1545,[1]Arkusz5!$A$3:$Y$2185,7,FALSE)</f>
        <v>0</v>
      </c>
      <c r="I1545">
        <f>VLOOKUP(B1545,[1]Arkusz5!$A$3:$Y$2185,8,FALSE)</f>
        <v>0</v>
      </c>
      <c r="J1545">
        <f>VLOOKUP(B1545,[1]Arkusz5!$A$3:$Y$2185,9,FALSE)</f>
        <v>0</v>
      </c>
      <c r="K1545" t="str">
        <f>VLOOKUP(B1545,[1]Arkusz5!$A$3:$Y$2185,10,FALSE)</f>
        <v>Rogaliński Park Krajobrazowy</v>
      </c>
      <c r="L1545">
        <f>VLOOKUP(B1545,[1]Arkusz5!$A$3:$Y$2185,11,FALSE)</f>
        <v>0</v>
      </c>
      <c r="M1545">
        <f>VLOOKUP(B1545,[1]Arkusz5!$A$3:$Y$2185,12,FALSE)</f>
        <v>0</v>
      </c>
      <c r="N1545">
        <f>VLOOKUP(B1545,[1]Arkusz5!$A$3:$Y$2185,13,FALSE)</f>
        <v>0</v>
      </c>
      <c r="O1545">
        <f>VLOOKUP(B1545,[1]Arkusz5!$A$3:$Y$2185,14,FALSE)</f>
        <v>0</v>
      </c>
      <c r="P1545">
        <f>VLOOKUP(B1545,[1]Arkusz5!$A$3:$Y$2185,15,FALSE)</f>
        <v>0</v>
      </c>
      <c r="Q1545" t="str">
        <f>VLOOKUP(B1545,[1]Arkusz5!$A$3:$Y$2185,16,FALSE)</f>
        <v>PLB300017; PLH300012</v>
      </c>
      <c r="R1545" t="str">
        <f>VLOOKUP(B1545,[1]Arkusz5!$A$3:$Y$2185,17,FALSE)</f>
        <v>Ostoja Rogalińska; Rogalińska Dolina Warty</v>
      </c>
      <c r="S1545" t="str">
        <f>VLOOKUP(B1545,[1]Arkusz5!$A$3:$Y$2185,18,FALSE)</f>
        <v>Europa</v>
      </c>
      <c r="T1545" t="str">
        <f>VLOOKUP(B1545,[1]Arkusz5!$A$3:$Y$2185,19,FALSE)</f>
        <v>Polska</v>
      </c>
      <c r="U1545" t="str">
        <f>VLOOKUP(B1545,[1]Arkusz5!$A$3:$Y$2185,20,FALSE)</f>
        <v>wielkopolskie</v>
      </c>
      <c r="V1545" t="str">
        <f>VLOOKUP(B1545,[1]Arkusz5!$A$3:$Y$2185,21,FALSE)</f>
        <v>śremski</v>
      </c>
      <c r="W1545" t="str">
        <f>VLOOKUP(B1545,[1]Arkusz5!$A$3:$Y$2185,22,FALSE)</f>
        <v>Brodnica</v>
      </c>
      <c r="X1545" t="str">
        <f>VLOOKUP(B1545,[1]Arkusz5!$A$3:$Y$2185,23,FALSE)</f>
        <v>315.64 Kotlina Śremska</v>
      </c>
      <c r="Y1545" t="str">
        <f>VLOOKUP(B1545,[1]Arkusz5!$A$3:$Y$2185,24,FALSE)</f>
        <v>Continental Bio-geographical Region</v>
      </c>
      <c r="Z1545" t="str">
        <f>VLOOKUP(B1545,[1]Arkusz5!$A$3:$Y$2185,25,FALSE)</f>
        <v>Galio-Carpinetum</v>
      </c>
    </row>
    <row r="1546" spans="1:26" x14ac:dyDescent="0.25">
      <c r="A1546">
        <v>1545</v>
      </c>
      <c r="C1546" t="e">
        <f>VLOOKUP(B1546,[1]Arkusz5!$A$3:$Y$2185,2,FALSE)</f>
        <v>#N/A</v>
      </c>
      <c r="D1546" t="e">
        <f>VLOOKUP(B1546,[1]Arkusz5!$A$3:$Y$2185,3,FALSE)</f>
        <v>#N/A</v>
      </c>
      <c r="E1546" t="e">
        <f>VLOOKUP(B1546,[1]Arkusz5!$A$3:$Y$2185,4,FALSE)</f>
        <v>#N/A</v>
      </c>
      <c r="F1546" t="e">
        <f>VLOOKUP(B1546,[1]Arkusz5!$A$3:$Y$2185,5,FALSE)</f>
        <v>#N/A</v>
      </c>
      <c r="G1546" t="e">
        <f>VLOOKUP(B1546,[1]Arkusz5!$A$3:$Y$2185,6,FALSE)</f>
        <v>#N/A</v>
      </c>
      <c r="H1546" t="e">
        <f>VLOOKUP(B1546,[1]Arkusz5!$A$3:$Y$2185,7,FALSE)</f>
        <v>#N/A</v>
      </c>
      <c r="I1546" t="e">
        <f>VLOOKUP(B1546,[1]Arkusz5!$A$3:$Y$2185,8,FALSE)</f>
        <v>#N/A</v>
      </c>
      <c r="J1546" t="e">
        <f>VLOOKUP(B1546,[1]Arkusz5!$A$3:$Y$2185,9,FALSE)</f>
        <v>#N/A</v>
      </c>
      <c r="K1546" t="e">
        <f>VLOOKUP(B1546,[1]Arkusz5!$A$3:$Y$2185,10,FALSE)</f>
        <v>#N/A</v>
      </c>
      <c r="L1546" t="e">
        <f>VLOOKUP(B1546,[1]Arkusz5!$A$3:$Y$2185,11,FALSE)</f>
        <v>#N/A</v>
      </c>
      <c r="M1546" t="e">
        <f>VLOOKUP(B1546,[1]Arkusz5!$A$3:$Y$2185,12,FALSE)</f>
        <v>#N/A</v>
      </c>
      <c r="N1546" t="e">
        <f>VLOOKUP(B1546,[1]Arkusz5!$A$3:$Y$2185,13,FALSE)</f>
        <v>#N/A</v>
      </c>
      <c r="O1546" t="e">
        <f>VLOOKUP(B1546,[1]Arkusz5!$A$3:$Y$2185,14,FALSE)</f>
        <v>#N/A</v>
      </c>
      <c r="P1546" t="e">
        <f>VLOOKUP(B1546,[1]Arkusz5!$A$3:$Y$2185,15,FALSE)</f>
        <v>#N/A</v>
      </c>
      <c r="Q1546" t="e">
        <f>VLOOKUP(B1546,[1]Arkusz5!$A$3:$Y$2185,16,FALSE)</f>
        <v>#N/A</v>
      </c>
      <c r="R1546" t="e">
        <f>VLOOKUP(B1546,[1]Arkusz5!$A$3:$Y$2185,17,FALSE)</f>
        <v>#N/A</v>
      </c>
      <c r="S1546" t="e">
        <f>VLOOKUP(B1546,[1]Arkusz5!$A$3:$Y$2185,18,FALSE)</f>
        <v>#N/A</v>
      </c>
      <c r="T1546" t="e">
        <f>VLOOKUP(B1546,[1]Arkusz5!$A$3:$Y$2185,19,FALSE)</f>
        <v>#N/A</v>
      </c>
      <c r="U1546" t="e">
        <f>VLOOKUP(B1546,[1]Arkusz5!$A$3:$Y$2185,20,FALSE)</f>
        <v>#N/A</v>
      </c>
      <c r="V1546" t="e">
        <f>VLOOKUP(B1546,[1]Arkusz5!$A$3:$Y$2185,21,FALSE)</f>
        <v>#N/A</v>
      </c>
      <c r="W1546" t="e">
        <f>VLOOKUP(B1546,[1]Arkusz5!$A$3:$Y$2185,22,FALSE)</f>
        <v>#N/A</v>
      </c>
      <c r="X1546" t="e">
        <f>VLOOKUP(B1546,[1]Arkusz5!$A$3:$Y$2185,23,FALSE)</f>
        <v>#N/A</v>
      </c>
      <c r="Y1546" t="e">
        <f>VLOOKUP(B1546,[1]Arkusz5!$A$3:$Y$2185,24,FALSE)</f>
        <v>#N/A</v>
      </c>
      <c r="Z1546" t="e">
        <f>VLOOKUP(B1546,[1]Arkusz5!$A$3:$Y$2185,25,FALSE)</f>
        <v>#N/A</v>
      </c>
    </row>
    <row r="1547" spans="1:26" x14ac:dyDescent="0.25">
      <c r="A1547">
        <v>1546</v>
      </c>
      <c r="B1547" t="s">
        <v>8865</v>
      </c>
      <c r="C1547" t="str">
        <f>VLOOKUP(B1547,[1]Arkusz5!$A$3:$Y$2185,2,FALSE)</f>
        <v>51.80858</v>
      </c>
      <c r="D1547" t="str">
        <f>VLOOKUP(B1547,[1]Arkusz5!$A$3:$Y$2185,3,FALSE)</f>
        <v>17.62382</v>
      </c>
      <c r="E1547" t="str">
        <f>VLOOKUP(B1547,[1]Arkusz5!$A$3:$Y$2185,4,FALSE)</f>
        <v>33UXT84</v>
      </c>
      <c r="F1547" t="str">
        <f>VLOOKUP(B1547,[1]Arkusz5!$A$3:$Y$2185,5,FALSE)</f>
        <v>CD73</v>
      </c>
      <c r="G1547">
        <f>VLOOKUP(B1547,[1]Arkusz5!$A$3:$Y$2185,6,FALSE)</f>
        <v>0</v>
      </c>
      <c r="H1547">
        <f>VLOOKUP(B1547,[1]Arkusz5!$A$3:$Y$2185,7,FALSE)</f>
        <v>0</v>
      </c>
      <c r="I1547">
        <f>VLOOKUP(B1547,[1]Arkusz5!$A$3:$Y$2185,8,FALSE)</f>
        <v>0</v>
      </c>
      <c r="J1547">
        <f>VLOOKUP(B1547,[1]Arkusz5!$A$3:$Y$2185,9,FALSE)</f>
        <v>0</v>
      </c>
      <c r="K1547">
        <f>VLOOKUP(B1547,[1]Arkusz5!$A$3:$Y$2185,10,FALSE)</f>
        <v>0</v>
      </c>
      <c r="L1547">
        <f>VLOOKUP(B1547,[1]Arkusz5!$A$3:$Y$2185,11,FALSE)</f>
        <v>0</v>
      </c>
      <c r="M1547">
        <f>VLOOKUP(B1547,[1]Arkusz5!$A$3:$Y$2185,12,FALSE)</f>
        <v>0</v>
      </c>
      <c r="N1547" t="str">
        <f>VLOOKUP(B1547,[1]Arkusz5!$A$3:$Y$2185,13,FALSE)</f>
        <v>Dąbrowy Krotoszyńskie Baszków-Rochy</v>
      </c>
      <c r="O1547">
        <f>VLOOKUP(B1547,[1]Arkusz5!$A$3:$Y$2185,14,FALSE)</f>
        <v>0</v>
      </c>
      <c r="P1547">
        <f>VLOOKUP(B1547,[1]Arkusz5!$A$3:$Y$2185,15,FALSE)</f>
        <v>0</v>
      </c>
      <c r="Q1547">
        <f>VLOOKUP(B1547,[1]Arkusz5!$A$3:$Y$2185,16,FALSE)</f>
        <v>0</v>
      </c>
      <c r="R1547">
        <f>VLOOKUP(B1547,[1]Arkusz5!$A$3:$Y$2185,17,FALSE)</f>
        <v>0</v>
      </c>
      <c r="S1547" t="str">
        <f>VLOOKUP(B1547,[1]Arkusz5!$A$3:$Y$2185,18,FALSE)</f>
        <v>Europa</v>
      </c>
      <c r="T1547" t="str">
        <f>VLOOKUP(B1547,[1]Arkusz5!$A$3:$Y$2185,19,FALSE)</f>
        <v>Polska</v>
      </c>
      <c r="U1547" t="str">
        <f>VLOOKUP(B1547,[1]Arkusz5!$A$3:$Y$2185,20,FALSE)</f>
        <v>wielkopolskie</v>
      </c>
      <c r="V1547" t="str">
        <f>VLOOKUP(B1547,[1]Arkusz5!$A$3:$Y$2185,21,FALSE)</f>
        <v>pleszewski</v>
      </c>
      <c r="W1547" t="str">
        <f>VLOOKUP(B1547,[1]Arkusz5!$A$3:$Y$2185,22,FALSE)</f>
        <v>Dobrzyca</v>
      </c>
      <c r="X1547" t="str">
        <f>VLOOKUP(B1547,[1]Arkusz5!$A$3:$Y$2185,23,FALSE)</f>
        <v>318.12 Wysoczyzna Kaliska</v>
      </c>
      <c r="Y1547" t="str">
        <f>VLOOKUP(B1547,[1]Arkusz5!$A$3:$Y$2185,24,FALSE)</f>
        <v>Continental Bio-geographical Region</v>
      </c>
      <c r="Z1547" t="str">
        <f>VLOOKUP(B1547,[1]Arkusz5!$A$3:$Y$2185,25,FALSE)</f>
        <v>Galio-Carpinetum</v>
      </c>
    </row>
    <row r="1548" spans="1:26" x14ac:dyDescent="0.25">
      <c r="A1548">
        <v>1547</v>
      </c>
      <c r="B1548" t="s">
        <v>8877</v>
      </c>
      <c r="C1548" t="str">
        <f>VLOOKUP(B1548,[1]Arkusz5!$A$3:$Y$2185,2,FALSE)</f>
        <v>52.424207</v>
      </c>
      <c r="D1548" t="str">
        <f>VLOOKUP(B1548,[1]Arkusz5!$A$3:$Y$2185,3,FALSE)</f>
        <v>16.903446</v>
      </c>
      <c r="E1548" t="str">
        <f>VLOOKUP(B1548,[1]Arkusz5!$A$3:$Y$2185,4,FALSE)</f>
        <v>33UXU20</v>
      </c>
      <c r="F1548" t="str">
        <f>VLOOKUP(B1548,[1]Arkusz5!$A$3:$Y$2185,5,FALSE)</f>
        <v>BD08</v>
      </c>
      <c r="G1548">
        <f>VLOOKUP(B1548,[1]Arkusz5!$A$3:$Y$2185,6,FALSE)</f>
        <v>0</v>
      </c>
      <c r="H1548">
        <f>VLOOKUP(B1548,[1]Arkusz5!$A$3:$Y$2185,7,FALSE)</f>
        <v>0</v>
      </c>
      <c r="I1548">
        <f>VLOOKUP(B1548,[1]Arkusz5!$A$3:$Y$2185,8,FALSE)</f>
        <v>0</v>
      </c>
      <c r="J1548">
        <f>VLOOKUP(B1548,[1]Arkusz5!$A$3:$Y$2185,9,FALSE)</f>
        <v>0</v>
      </c>
      <c r="K1548">
        <f>VLOOKUP(B1548,[1]Arkusz5!$A$3:$Y$2185,10,FALSE)</f>
        <v>0</v>
      </c>
      <c r="L1548">
        <f>VLOOKUP(B1548,[1]Arkusz5!$A$3:$Y$2185,11,FALSE)</f>
        <v>0</v>
      </c>
      <c r="M1548">
        <f>VLOOKUP(B1548,[1]Arkusz5!$A$3:$Y$2185,12,FALSE)</f>
        <v>0</v>
      </c>
      <c r="N1548">
        <f>VLOOKUP(B1548,[1]Arkusz5!$A$3:$Y$2185,13,FALSE)</f>
        <v>0</v>
      </c>
      <c r="O1548">
        <f>VLOOKUP(B1548,[1]Arkusz5!$A$3:$Y$2185,14,FALSE)</f>
        <v>0</v>
      </c>
      <c r="P1548">
        <f>VLOOKUP(B1548,[1]Arkusz5!$A$3:$Y$2185,15,FALSE)</f>
        <v>0</v>
      </c>
      <c r="Q1548">
        <f>VLOOKUP(B1548,[1]Arkusz5!$A$3:$Y$2185,16,FALSE)</f>
        <v>0</v>
      </c>
      <c r="R1548">
        <f>VLOOKUP(B1548,[1]Arkusz5!$A$3:$Y$2185,17,FALSE)</f>
        <v>0</v>
      </c>
      <c r="S1548" t="str">
        <f>VLOOKUP(B1548,[1]Arkusz5!$A$3:$Y$2185,18,FALSE)</f>
        <v>Europa</v>
      </c>
      <c r="T1548" t="str">
        <f>VLOOKUP(B1548,[1]Arkusz5!$A$3:$Y$2185,19,FALSE)</f>
        <v>Polska</v>
      </c>
      <c r="U1548" t="str">
        <f>VLOOKUP(B1548,[1]Arkusz5!$A$3:$Y$2185,20,FALSE)</f>
        <v>wielkopolskie</v>
      </c>
      <c r="V1548" t="str">
        <f>VLOOKUP(B1548,[1]Arkusz5!$A$3:$Y$2185,21,FALSE)</f>
        <v>Poznań</v>
      </c>
      <c r="W1548" t="str">
        <f>VLOOKUP(B1548,[1]Arkusz5!$A$3:$Y$2185,22,FALSE)</f>
        <v>Poznań</v>
      </c>
      <c r="X1548" t="str">
        <f>VLOOKUP(B1548,[1]Arkusz5!$A$3:$Y$2185,23,FALSE)</f>
        <v>315.51 Pojezierze Poznańskie</v>
      </c>
      <c r="Y1548" t="str">
        <f>VLOOKUP(B1548,[1]Arkusz5!$A$3:$Y$2185,24,FALSE)</f>
        <v>Continental Bio-geographical Region</v>
      </c>
      <c r="Z1548" t="str">
        <f>VLOOKUP(B1548,[1]Arkusz5!$A$3:$Y$2185,25,FALSE)</f>
        <v>Galio-Carpinetum</v>
      </c>
    </row>
    <row r="1549" spans="1:26" x14ac:dyDescent="0.25">
      <c r="A1549">
        <v>1548</v>
      </c>
      <c r="B1549" t="s">
        <v>8886</v>
      </c>
      <c r="C1549" t="str">
        <f>VLOOKUP(B1549,[1]Arkusz5!$A$3:$Y$2185,2,FALSE)</f>
        <v>52.45006</v>
      </c>
      <c r="D1549" t="str">
        <f>VLOOKUP(B1549,[1]Arkusz5!$A$3:$Y$2185,3,FALSE)</f>
        <v>17.277335</v>
      </c>
      <c r="E1549" t="str">
        <f>VLOOKUP(B1549,[1]Arkusz5!$A$3:$Y$2185,4,FALSE)</f>
        <v>33UXU51</v>
      </c>
      <c r="F1549" t="str">
        <f>VLOOKUP(B1549,[1]Arkusz5!$A$3:$Y$2185,5,FALSE)</f>
        <v>CC91</v>
      </c>
      <c r="G1549">
        <f>VLOOKUP(B1549,[1]Arkusz5!$A$3:$Y$2185,6,FALSE)</f>
        <v>0</v>
      </c>
      <c r="H1549">
        <f>VLOOKUP(B1549,[1]Arkusz5!$A$3:$Y$2185,7,FALSE)</f>
        <v>0</v>
      </c>
      <c r="I1549">
        <f>VLOOKUP(B1549,[1]Arkusz5!$A$3:$Y$2185,8,FALSE)</f>
        <v>0</v>
      </c>
      <c r="J1549">
        <f>VLOOKUP(B1549,[1]Arkusz5!$A$3:$Y$2185,9,FALSE)</f>
        <v>0</v>
      </c>
      <c r="K1549" t="str">
        <f>VLOOKUP(B1549,[1]Arkusz5!$A$3:$Y$2185,10,FALSE)</f>
        <v>Park Krajobrazowy Promno - otulina</v>
      </c>
      <c r="L1549" t="str">
        <f>VLOOKUP(B1549,[1]Arkusz5!$A$3:$Y$2185,11,FALSE)</f>
        <v>Jezioro Drążynek</v>
      </c>
      <c r="M1549" t="str">
        <f>VLOOKUP(B1549,[1]Arkusz5!$A$3:$Y$2185,12,FALSE)</f>
        <v>torfowiskowy</v>
      </c>
      <c r="N1549">
        <f>VLOOKUP(B1549,[1]Arkusz5!$A$3:$Y$2185,13,FALSE)</f>
        <v>0</v>
      </c>
      <c r="O1549">
        <f>VLOOKUP(B1549,[1]Arkusz5!$A$3:$Y$2185,14,FALSE)</f>
        <v>0</v>
      </c>
      <c r="P1549">
        <f>VLOOKUP(B1549,[1]Arkusz5!$A$3:$Y$2185,15,FALSE)</f>
        <v>0</v>
      </c>
      <c r="Q1549" t="str">
        <f>VLOOKUP(B1549,[1]Arkusz5!$A$3:$Y$2185,16,FALSE)</f>
        <v>PLH300030</v>
      </c>
      <c r="R1549" t="str">
        <f>VLOOKUP(B1549,[1]Arkusz5!$A$3:$Y$2185,17,FALSE)</f>
        <v>Ostoja koło Promna</v>
      </c>
      <c r="S1549" t="str">
        <f>VLOOKUP(B1549,[1]Arkusz5!$A$3:$Y$2185,18,FALSE)</f>
        <v>Europa</v>
      </c>
      <c r="T1549" t="str">
        <f>VLOOKUP(B1549,[1]Arkusz5!$A$3:$Y$2185,19,FALSE)</f>
        <v>Polska</v>
      </c>
      <c r="U1549" t="str">
        <f>VLOOKUP(B1549,[1]Arkusz5!$A$3:$Y$2185,20,FALSE)</f>
        <v>wielkopolskie</v>
      </c>
      <c r="V1549" t="str">
        <f>VLOOKUP(B1549,[1]Arkusz5!$A$3:$Y$2185,21,FALSE)</f>
        <v>poznański</v>
      </c>
      <c r="W1549" t="str">
        <f>VLOOKUP(B1549,[1]Arkusz5!$A$3:$Y$2185,22,FALSE)</f>
        <v>Pobiedziska</v>
      </c>
      <c r="X1549" t="str">
        <f>VLOOKUP(B1549,[1]Arkusz5!$A$3:$Y$2185,23,FALSE)</f>
        <v>315.56 Równina Wrzesińska</v>
      </c>
      <c r="Y1549" t="str">
        <f>VLOOKUP(B1549,[1]Arkusz5!$A$3:$Y$2185,24,FALSE)</f>
        <v>Continental Bio-geographical Region</v>
      </c>
      <c r="Z1549" t="str">
        <f>VLOOKUP(B1549,[1]Arkusz5!$A$3:$Y$2185,25,FALSE)</f>
        <v>Galio-Carpinetum</v>
      </c>
    </row>
    <row r="1550" spans="1:26" x14ac:dyDescent="0.25">
      <c r="A1550">
        <v>1549</v>
      </c>
      <c r="B1550" t="s">
        <v>8893</v>
      </c>
      <c r="C1550" t="str">
        <f>VLOOKUP(B1550,[1]Arkusz5!$A$3:$Y$2185,2,FALSE)</f>
        <v>52.397334</v>
      </c>
      <c r="D1550" t="str">
        <f>VLOOKUP(B1550,[1]Arkusz5!$A$3:$Y$2185,3,FALSE)</f>
        <v>17.228015</v>
      </c>
      <c r="E1550" t="str">
        <f>VLOOKUP(B1550,[1]Arkusz5!$A$3:$Y$2185,4,FALSE)</f>
        <v>33UXU50</v>
      </c>
      <c r="F1550" t="str">
        <f>VLOOKUP(B1550,[1]Arkusz5!$A$3:$Y$2185,5,FALSE)</f>
        <v>CD00</v>
      </c>
      <c r="G1550">
        <f>VLOOKUP(B1550,[1]Arkusz5!$A$3:$Y$2185,6,FALSE)</f>
        <v>0</v>
      </c>
      <c r="H1550">
        <f>VLOOKUP(B1550,[1]Arkusz5!$A$3:$Y$2185,7,FALSE)</f>
        <v>0</v>
      </c>
      <c r="I1550">
        <f>VLOOKUP(B1550,[1]Arkusz5!$A$3:$Y$2185,8,FALSE)</f>
        <v>0</v>
      </c>
      <c r="J1550">
        <f>VLOOKUP(B1550,[1]Arkusz5!$A$3:$Y$2185,9,FALSE)</f>
        <v>0</v>
      </c>
      <c r="K1550">
        <f>VLOOKUP(B1550,[1]Arkusz5!$A$3:$Y$2185,10,FALSE)</f>
        <v>0</v>
      </c>
      <c r="L1550">
        <f>VLOOKUP(B1550,[1]Arkusz5!$A$3:$Y$2185,11,FALSE)</f>
        <v>0</v>
      </c>
      <c r="M1550">
        <f>VLOOKUP(B1550,[1]Arkusz5!$A$3:$Y$2185,12,FALSE)</f>
        <v>0</v>
      </c>
      <c r="N1550">
        <f>VLOOKUP(B1550,[1]Arkusz5!$A$3:$Y$2185,13,FALSE)</f>
        <v>0</v>
      </c>
      <c r="O1550">
        <f>VLOOKUP(B1550,[1]Arkusz5!$A$3:$Y$2185,14,FALSE)</f>
        <v>0</v>
      </c>
      <c r="P1550">
        <f>VLOOKUP(B1550,[1]Arkusz5!$A$3:$Y$2185,15,FALSE)</f>
        <v>0</v>
      </c>
      <c r="Q1550">
        <f>VLOOKUP(B1550,[1]Arkusz5!$A$3:$Y$2185,16,FALSE)</f>
        <v>0</v>
      </c>
      <c r="R1550">
        <f>VLOOKUP(B1550,[1]Arkusz5!$A$3:$Y$2185,17,FALSE)</f>
        <v>0</v>
      </c>
      <c r="S1550" t="str">
        <f>VLOOKUP(B1550,[1]Arkusz5!$A$3:$Y$2185,18,FALSE)</f>
        <v>Europa</v>
      </c>
      <c r="T1550" t="str">
        <f>VLOOKUP(B1550,[1]Arkusz5!$A$3:$Y$2185,19,FALSE)</f>
        <v>Polska</v>
      </c>
      <c r="U1550" t="str">
        <f>VLOOKUP(B1550,[1]Arkusz5!$A$3:$Y$2185,20,FALSE)</f>
        <v>wielkopolskie</v>
      </c>
      <c r="V1550" t="str">
        <f>VLOOKUP(B1550,[1]Arkusz5!$A$3:$Y$2185,21,FALSE)</f>
        <v>poznański</v>
      </c>
      <c r="W1550" t="str">
        <f>VLOOKUP(B1550,[1]Arkusz5!$A$3:$Y$2185,22,FALSE)</f>
        <v>Kostrzyn</v>
      </c>
      <c r="X1550" t="str">
        <f>VLOOKUP(B1550,[1]Arkusz5!$A$3:$Y$2185,23,FALSE)</f>
        <v>315.56 Równina Wrzesińska</v>
      </c>
      <c r="Y1550" t="str">
        <f>VLOOKUP(B1550,[1]Arkusz5!$A$3:$Y$2185,24,FALSE)</f>
        <v>Continental Bio-geographical Region</v>
      </c>
      <c r="Z1550" t="str">
        <f>VLOOKUP(B1550,[1]Arkusz5!$A$3:$Y$2185,25,FALSE)</f>
        <v>Ficario-Ulmetum chrysosplenietosum</v>
      </c>
    </row>
    <row r="1551" spans="1:26" x14ac:dyDescent="0.25">
      <c r="A1551">
        <v>1550</v>
      </c>
      <c r="B1551" t="s">
        <v>8901</v>
      </c>
      <c r="C1551" t="str">
        <f>VLOOKUP(B1551,[1]Arkusz5!$A$3:$Y$2185,2,FALSE)</f>
        <v>52.488407</v>
      </c>
      <c r="D1551" t="str">
        <f>VLOOKUP(B1551,[1]Arkusz5!$A$3:$Y$2185,3,FALSE)</f>
        <v>16.500598</v>
      </c>
      <c r="E1551" t="str">
        <f>VLOOKUP(B1551,[1]Arkusz5!$A$3:$Y$2185,4,FALSE)</f>
        <v>33UXU01</v>
      </c>
      <c r="F1551" t="str">
        <f>VLOOKUP(B1551,[1]Arkusz5!$A$3:$Y$2185,5,FALSE)</f>
        <v>BC96</v>
      </c>
      <c r="G1551">
        <f>VLOOKUP(B1551,[1]Arkusz5!$A$3:$Y$2185,6,FALSE)</f>
        <v>0</v>
      </c>
      <c r="H1551">
        <f>VLOOKUP(B1551,[1]Arkusz5!$A$3:$Y$2185,7,FALSE)</f>
        <v>0</v>
      </c>
      <c r="I1551">
        <f>VLOOKUP(B1551,[1]Arkusz5!$A$3:$Y$2185,8,FALSE)</f>
        <v>0</v>
      </c>
      <c r="J1551">
        <f>VLOOKUP(B1551,[1]Arkusz5!$A$3:$Y$2185,9,FALSE)</f>
        <v>0</v>
      </c>
      <c r="K1551">
        <f>VLOOKUP(B1551,[1]Arkusz5!$A$3:$Y$2185,10,FALSE)</f>
        <v>0</v>
      </c>
      <c r="L1551">
        <f>VLOOKUP(B1551,[1]Arkusz5!$A$3:$Y$2185,11,FALSE)</f>
        <v>0</v>
      </c>
      <c r="M1551">
        <f>VLOOKUP(B1551,[1]Arkusz5!$A$3:$Y$2185,12,FALSE)</f>
        <v>0</v>
      </c>
      <c r="N1551">
        <f>VLOOKUP(B1551,[1]Arkusz5!$A$3:$Y$2185,13,FALSE)</f>
        <v>0</v>
      </c>
      <c r="O1551">
        <f>VLOOKUP(B1551,[1]Arkusz5!$A$3:$Y$2185,14,FALSE)</f>
        <v>0</v>
      </c>
      <c r="P1551">
        <f>VLOOKUP(B1551,[1]Arkusz5!$A$3:$Y$2185,15,FALSE)</f>
        <v>0</v>
      </c>
      <c r="Q1551">
        <f>VLOOKUP(B1551,[1]Arkusz5!$A$3:$Y$2185,16,FALSE)</f>
        <v>0</v>
      </c>
      <c r="R1551">
        <f>VLOOKUP(B1551,[1]Arkusz5!$A$3:$Y$2185,17,FALSE)</f>
        <v>0</v>
      </c>
      <c r="S1551" t="str">
        <f>VLOOKUP(B1551,[1]Arkusz5!$A$3:$Y$2185,18,FALSE)</f>
        <v>Europa</v>
      </c>
      <c r="T1551" t="str">
        <f>VLOOKUP(B1551,[1]Arkusz5!$A$3:$Y$2185,19,FALSE)</f>
        <v>Polska</v>
      </c>
      <c r="U1551" t="str">
        <f>VLOOKUP(B1551,[1]Arkusz5!$A$3:$Y$2185,20,FALSE)</f>
        <v>wielkopolskie</v>
      </c>
      <c r="V1551" t="str">
        <f>VLOOKUP(B1551,[1]Arkusz5!$A$3:$Y$2185,21,FALSE)</f>
        <v>szamotulski</v>
      </c>
      <c r="W1551" t="str">
        <f>VLOOKUP(B1551,[1]Arkusz5!$A$3:$Y$2185,22,FALSE)</f>
        <v>Kaźmierz</v>
      </c>
      <c r="X1551" t="str">
        <f>VLOOKUP(B1551,[1]Arkusz5!$A$3:$Y$2185,23,FALSE)</f>
        <v>315.51 Pojezierze Poznańskie</v>
      </c>
      <c r="Y1551" t="str">
        <f>VLOOKUP(B1551,[1]Arkusz5!$A$3:$Y$2185,24,FALSE)</f>
        <v>Continental Bio-geographical Region</v>
      </c>
      <c r="Z1551" t="str">
        <f>VLOOKUP(B1551,[1]Arkusz5!$A$3:$Y$2185,25,FALSE)</f>
        <v>Galio-Carpinetum</v>
      </c>
    </row>
    <row r="1552" spans="1:26" x14ac:dyDescent="0.25">
      <c r="A1552">
        <v>1551</v>
      </c>
      <c r="B1552" t="s">
        <v>8908</v>
      </c>
      <c r="C1552" t="str">
        <f>VLOOKUP(B1552,[1]Arkusz5!$A$3:$Y$2185,2,FALSE)</f>
        <v>52.488407</v>
      </c>
      <c r="D1552" t="str">
        <f>VLOOKUP(B1552,[1]Arkusz5!$A$3:$Y$2185,3,FALSE)</f>
        <v>16.500598</v>
      </c>
      <c r="E1552" t="str">
        <f>VLOOKUP(B1552,[1]Arkusz5!$A$3:$Y$2185,4,FALSE)</f>
        <v>33UXU01</v>
      </c>
      <c r="F1552" t="str">
        <f>VLOOKUP(B1552,[1]Arkusz5!$A$3:$Y$2185,5,FALSE)</f>
        <v>BC96</v>
      </c>
      <c r="G1552">
        <f>VLOOKUP(B1552,[1]Arkusz5!$A$3:$Y$2185,6,FALSE)</f>
        <v>0</v>
      </c>
      <c r="H1552">
        <f>VLOOKUP(B1552,[1]Arkusz5!$A$3:$Y$2185,7,FALSE)</f>
        <v>0</v>
      </c>
      <c r="I1552">
        <f>VLOOKUP(B1552,[1]Arkusz5!$A$3:$Y$2185,8,FALSE)</f>
        <v>0</v>
      </c>
      <c r="J1552">
        <f>VLOOKUP(B1552,[1]Arkusz5!$A$3:$Y$2185,9,FALSE)</f>
        <v>0</v>
      </c>
      <c r="K1552">
        <f>VLOOKUP(B1552,[1]Arkusz5!$A$3:$Y$2185,10,FALSE)</f>
        <v>0</v>
      </c>
      <c r="L1552">
        <f>VLOOKUP(B1552,[1]Arkusz5!$A$3:$Y$2185,11,FALSE)</f>
        <v>0</v>
      </c>
      <c r="M1552">
        <f>VLOOKUP(B1552,[1]Arkusz5!$A$3:$Y$2185,12,FALSE)</f>
        <v>0</v>
      </c>
      <c r="N1552">
        <f>VLOOKUP(B1552,[1]Arkusz5!$A$3:$Y$2185,13,FALSE)</f>
        <v>0</v>
      </c>
      <c r="O1552">
        <f>VLOOKUP(B1552,[1]Arkusz5!$A$3:$Y$2185,14,FALSE)</f>
        <v>0</v>
      </c>
      <c r="P1552">
        <f>VLOOKUP(B1552,[1]Arkusz5!$A$3:$Y$2185,15,FALSE)</f>
        <v>0</v>
      </c>
      <c r="Q1552">
        <f>VLOOKUP(B1552,[1]Arkusz5!$A$3:$Y$2185,16,FALSE)</f>
        <v>0</v>
      </c>
      <c r="R1552">
        <f>VLOOKUP(B1552,[1]Arkusz5!$A$3:$Y$2185,17,FALSE)</f>
        <v>0</v>
      </c>
      <c r="S1552" t="str">
        <f>VLOOKUP(B1552,[1]Arkusz5!$A$3:$Y$2185,18,FALSE)</f>
        <v>Europa</v>
      </c>
      <c r="T1552" t="str">
        <f>VLOOKUP(B1552,[1]Arkusz5!$A$3:$Y$2185,19,FALSE)</f>
        <v>Polska</v>
      </c>
      <c r="U1552" t="str">
        <f>VLOOKUP(B1552,[1]Arkusz5!$A$3:$Y$2185,20,FALSE)</f>
        <v>wielkopolskie</v>
      </c>
      <c r="V1552" t="str">
        <f>VLOOKUP(B1552,[1]Arkusz5!$A$3:$Y$2185,21,FALSE)</f>
        <v>szamotulski</v>
      </c>
      <c r="W1552" t="str">
        <f>VLOOKUP(B1552,[1]Arkusz5!$A$3:$Y$2185,22,FALSE)</f>
        <v>Kaźmierz</v>
      </c>
      <c r="X1552" t="str">
        <f>VLOOKUP(B1552,[1]Arkusz5!$A$3:$Y$2185,23,FALSE)</f>
        <v>315.51 Pojezierze Poznańskie</v>
      </c>
      <c r="Y1552" t="str">
        <f>VLOOKUP(B1552,[1]Arkusz5!$A$3:$Y$2185,24,FALSE)</f>
        <v>Continental Bio-geographical Region</v>
      </c>
      <c r="Z1552" t="str">
        <f>VLOOKUP(B1552,[1]Arkusz5!$A$3:$Y$2185,25,FALSE)</f>
        <v>Galio-Carpinetum</v>
      </c>
    </row>
    <row r="1553" spans="1:26" x14ac:dyDescent="0.25">
      <c r="A1553">
        <v>1552</v>
      </c>
      <c r="B1553" t="s">
        <v>8911</v>
      </c>
      <c r="C1553" t="str">
        <f>VLOOKUP(B1553,[1]Arkusz5!$A$3:$Y$2185,2,FALSE)</f>
        <v>51.817489</v>
      </c>
      <c r="D1553" t="str">
        <f>VLOOKUP(B1553,[1]Arkusz5!$A$3:$Y$2185,3,FALSE)</f>
        <v>17.728873</v>
      </c>
      <c r="E1553" t="str">
        <f>VLOOKUP(B1553,[1]Arkusz5!$A$3:$Y$2185,4,FALSE)</f>
        <v>33UXT84</v>
      </c>
      <c r="F1553" t="str">
        <f>VLOOKUP(B1553,[1]Arkusz5!$A$3:$Y$2185,5,FALSE)</f>
        <v>CD64</v>
      </c>
      <c r="G1553">
        <f>VLOOKUP(B1553,[1]Arkusz5!$A$3:$Y$2185,6,FALSE)</f>
        <v>0</v>
      </c>
      <c r="H1553">
        <f>VLOOKUP(B1553,[1]Arkusz5!$A$3:$Y$2185,7,FALSE)</f>
        <v>0</v>
      </c>
      <c r="I1553">
        <f>VLOOKUP(B1553,[1]Arkusz5!$A$3:$Y$2185,8,FALSE)</f>
        <v>0</v>
      </c>
      <c r="J1553">
        <f>VLOOKUP(B1553,[1]Arkusz5!$A$3:$Y$2185,9,FALSE)</f>
        <v>0</v>
      </c>
      <c r="K1553">
        <f>VLOOKUP(B1553,[1]Arkusz5!$A$3:$Y$2185,10,FALSE)</f>
        <v>0</v>
      </c>
      <c r="L1553">
        <f>VLOOKUP(B1553,[1]Arkusz5!$A$3:$Y$2185,11,FALSE)</f>
        <v>0</v>
      </c>
      <c r="M1553">
        <f>VLOOKUP(B1553,[1]Arkusz5!$A$3:$Y$2185,12,FALSE)</f>
        <v>0</v>
      </c>
      <c r="N1553" t="str">
        <f>VLOOKUP(B1553,[1]Arkusz5!$A$3:$Y$2185,13,FALSE)</f>
        <v>Dąbrowy Krotoszyńskie Baszków-Rochy</v>
      </c>
      <c r="O1553">
        <f>VLOOKUP(B1553,[1]Arkusz5!$A$3:$Y$2185,14,FALSE)</f>
        <v>0</v>
      </c>
      <c r="P1553">
        <f>VLOOKUP(B1553,[1]Arkusz5!$A$3:$Y$2185,15,FALSE)</f>
        <v>0</v>
      </c>
      <c r="Q1553" t="str">
        <f>VLOOKUP(B1553,[1]Arkusz5!$A$3:$Y$2185,16,FALSE)</f>
        <v>PLB300007; PLH300002</v>
      </c>
      <c r="R1553" t="str">
        <f>VLOOKUP(B1553,[1]Arkusz5!$A$3:$Y$2185,17,FALSE)</f>
        <v>Dąbrowy Krotoszyńskie; Uroczyska Płyty Krotoszyńskiej</v>
      </c>
      <c r="S1553" t="str">
        <f>VLOOKUP(B1553,[1]Arkusz5!$A$3:$Y$2185,18,FALSE)</f>
        <v>Europa</v>
      </c>
      <c r="T1553" t="str">
        <f>VLOOKUP(B1553,[1]Arkusz5!$A$3:$Y$2185,19,FALSE)</f>
        <v>Polska</v>
      </c>
      <c r="U1553" t="str">
        <f>VLOOKUP(B1553,[1]Arkusz5!$A$3:$Y$2185,20,FALSE)</f>
        <v>wielkopolskie</v>
      </c>
      <c r="V1553" t="str">
        <f>VLOOKUP(B1553,[1]Arkusz5!$A$3:$Y$2185,21,FALSE)</f>
        <v>pleszewski</v>
      </c>
      <c r="W1553" t="str">
        <f>VLOOKUP(B1553,[1]Arkusz5!$A$3:$Y$2185,22,FALSE)</f>
        <v>Dobrzyca</v>
      </c>
      <c r="X1553" t="str">
        <f>VLOOKUP(B1553,[1]Arkusz5!$A$3:$Y$2185,23,FALSE)</f>
        <v>318.12 Wysoczyzna Kaliska</v>
      </c>
      <c r="Y1553" t="str">
        <f>VLOOKUP(B1553,[1]Arkusz5!$A$3:$Y$2185,24,FALSE)</f>
        <v>Continental Bio-geographical Region</v>
      </c>
      <c r="Z1553" t="str">
        <f>VLOOKUP(B1553,[1]Arkusz5!$A$3:$Y$2185,25,FALSE)</f>
        <v>Galio-Carpinetum</v>
      </c>
    </row>
    <row r="1554" spans="1:26" x14ac:dyDescent="0.25">
      <c r="A1554">
        <v>1553</v>
      </c>
      <c r="B1554" t="s">
        <v>8917</v>
      </c>
      <c r="C1554" t="str">
        <f>VLOOKUP(B1554,[1]Arkusz5!$A$3:$Y$2185,2,FALSE)</f>
        <v>52.488309</v>
      </c>
      <c r="D1554" t="str">
        <f>VLOOKUP(B1554,[1]Arkusz5!$A$3:$Y$2185,3,FALSE)</f>
        <v>16.500572</v>
      </c>
      <c r="E1554" t="str">
        <f>VLOOKUP(B1554,[1]Arkusz5!$A$3:$Y$2185,4,FALSE)</f>
        <v>33UXU01</v>
      </c>
      <c r="F1554" t="str">
        <f>VLOOKUP(B1554,[1]Arkusz5!$A$3:$Y$2185,5,FALSE)</f>
        <v>BC96</v>
      </c>
      <c r="G1554">
        <f>VLOOKUP(B1554,[1]Arkusz5!$A$3:$Y$2185,6,FALSE)</f>
        <v>0</v>
      </c>
      <c r="H1554">
        <f>VLOOKUP(B1554,[1]Arkusz5!$A$3:$Y$2185,7,FALSE)</f>
        <v>0</v>
      </c>
      <c r="I1554">
        <f>VLOOKUP(B1554,[1]Arkusz5!$A$3:$Y$2185,8,FALSE)</f>
        <v>0</v>
      </c>
      <c r="J1554">
        <f>VLOOKUP(B1554,[1]Arkusz5!$A$3:$Y$2185,9,FALSE)</f>
        <v>0</v>
      </c>
      <c r="K1554">
        <f>VLOOKUP(B1554,[1]Arkusz5!$A$3:$Y$2185,10,FALSE)</f>
        <v>0</v>
      </c>
      <c r="L1554">
        <f>VLOOKUP(B1554,[1]Arkusz5!$A$3:$Y$2185,11,FALSE)</f>
        <v>0</v>
      </c>
      <c r="M1554">
        <f>VLOOKUP(B1554,[1]Arkusz5!$A$3:$Y$2185,12,FALSE)</f>
        <v>0</v>
      </c>
      <c r="N1554">
        <f>VLOOKUP(B1554,[1]Arkusz5!$A$3:$Y$2185,13,FALSE)</f>
        <v>0</v>
      </c>
      <c r="O1554">
        <f>VLOOKUP(B1554,[1]Arkusz5!$A$3:$Y$2185,14,FALSE)</f>
        <v>0</v>
      </c>
      <c r="P1554">
        <f>VLOOKUP(B1554,[1]Arkusz5!$A$3:$Y$2185,15,FALSE)</f>
        <v>0</v>
      </c>
      <c r="Q1554">
        <f>VLOOKUP(B1554,[1]Arkusz5!$A$3:$Y$2185,16,FALSE)</f>
        <v>0</v>
      </c>
      <c r="R1554">
        <f>VLOOKUP(B1554,[1]Arkusz5!$A$3:$Y$2185,17,FALSE)</f>
        <v>0</v>
      </c>
      <c r="S1554" t="str">
        <f>VLOOKUP(B1554,[1]Arkusz5!$A$3:$Y$2185,18,FALSE)</f>
        <v>Europa</v>
      </c>
      <c r="T1554" t="str">
        <f>VLOOKUP(B1554,[1]Arkusz5!$A$3:$Y$2185,19,FALSE)</f>
        <v>Polska</v>
      </c>
      <c r="U1554" t="str">
        <f>VLOOKUP(B1554,[1]Arkusz5!$A$3:$Y$2185,20,FALSE)</f>
        <v>wielkopolskie</v>
      </c>
      <c r="V1554" t="str">
        <f>VLOOKUP(B1554,[1]Arkusz5!$A$3:$Y$2185,21,FALSE)</f>
        <v>szamotulski</v>
      </c>
      <c r="W1554" t="str">
        <f>VLOOKUP(B1554,[1]Arkusz5!$A$3:$Y$2185,22,FALSE)</f>
        <v>Kaźmierz</v>
      </c>
      <c r="X1554" t="str">
        <f>VLOOKUP(B1554,[1]Arkusz5!$A$3:$Y$2185,23,FALSE)</f>
        <v>315.51 Pojezierze Poznańskie</v>
      </c>
      <c r="Y1554" t="str">
        <f>VLOOKUP(B1554,[1]Arkusz5!$A$3:$Y$2185,24,FALSE)</f>
        <v>Continental Bio-geographical Region</v>
      </c>
      <c r="Z1554" t="str">
        <f>VLOOKUP(B1554,[1]Arkusz5!$A$3:$Y$2185,25,FALSE)</f>
        <v>Galio-Carpinetum</v>
      </c>
    </row>
    <row r="1555" spans="1:26" x14ac:dyDescent="0.25">
      <c r="A1555">
        <v>1554</v>
      </c>
      <c r="B1555" t="s">
        <v>8924</v>
      </c>
      <c r="C1555" t="str">
        <f>VLOOKUP(B1555,[1]Arkusz5!$A$3:$Y$2185,2,FALSE)</f>
        <v>52.2672</v>
      </c>
      <c r="D1555" t="str">
        <f>VLOOKUP(B1555,[1]Arkusz5!$A$3:$Y$2185,3,FALSE)</f>
        <v>16.79449</v>
      </c>
      <c r="E1555" t="str">
        <f>VLOOKUP(B1555,[1]Arkusz5!$A$3:$Y$2185,4,FALSE)</f>
        <v>33UXT29</v>
      </c>
      <c r="F1555" t="str">
        <f>VLOOKUP(B1555,[1]Arkusz5!$A$3:$Y$2185,5,FALSE)</f>
        <v>BD17</v>
      </c>
      <c r="G1555">
        <f>VLOOKUP(B1555,[1]Arkusz5!$A$3:$Y$2185,6,FALSE)</f>
        <v>0</v>
      </c>
      <c r="H1555">
        <f>VLOOKUP(B1555,[1]Arkusz5!$A$3:$Y$2185,7,FALSE)</f>
        <v>0</v>
      </c>
      <c r="I1555">
        <f>VLOOKUP(B1555,[1]Arkusz5!$A$3:$Y$2185,8,FALSE)</f>
        <v>0</v>
      </c>
      <c r="J1555" t="str">
        <f>VLOOKUP(B1555,[1]Arkusz5!$A$3:$Y$2185,9,FALSE)</f>
        <v>Wielkopolski Park Narodowy</v>
      </c>
      <c r="K1555">
        <f>VLOOKUP(B1555,[1]Arkusz5!$A$3:$Y$2185,10,FALSE)</f>
        <v>0</v>
      </c>
      <c r="L1555">
        <f>VLOOKUP(B1555,[1]Arkusz5!$A$3:$Y$2185,11,FALSE)</f>
        <v>0</v>
      </c>
      <c r="M1555">
        <f>VLOOKUP(B1555,[1]Arkusz5!$A$3:$Y$2185,12,FALSE)</f>
        <v>0</v>
      </c>
      <c r="N1555">
        <f>VLOOKUP(B1555,[1]Arkusz5!$A$3:$Y$2185,13,FALSE)</f>
        <v>0</v>
      </c>
      <c r="O1555">
        <f>VLOOKUP(B1555,[1]Arkusz5!$A$3:$Y$2185,14,FALSE)</f>
        <v>0</v>
      </c>
      <c r="P1555">
        <f>VLOOKUP(B1555,[1]Arkusz5!$A$3:$Y$2185,15,FALSE)</f>
        <v>0</v>
      </c>
      <c r="Q1555" t="str">
        <f>VLOOKUP(B1555,[1]Arkusz5!$A$3:$Y$2185,16,FALSE)</f>
        <v>PLB300017; PLH300010</v>
      </c>
      <c r="R1555" t="str">
        <f>VLOOKUP(B1555,[1]Arkusz5!$A$3:$Y$2185,17,FALSE)</f>
        <v>Ostoja Rogalińska; Ostoja Wielkopolska</v>
      </c>
      <c r="S1555" t="str">
        <f>VLOOKUP(B1555,[1]Arkusz5!$A$3:$Y$2185,18,FALSE)</f>
        <v>Europa</v>
      </c>
      <c r="T1555" t="str">
        <f>VLOOKUP(B1555,[1]Arkusz5!$A$3:$Y$2185,19,FALSE)</f>
        <v>Polska</v>
      </c>
      <c r="U1555" t="str">
        <f>VLOOKUP(B1555,[1]Arkusz5!$A$3:$Y$2185,20,FALSE)</f>
        <v>wielkopolskie</v>
      </c>
      <c r="V1555" t="str">
        <f>VLOOKUP(B1555,[1]Arkusz5!$A$3:$Y$2185,21,FALSE)</f>
        <v>poznański</v>
      </c>
      <c r="W1555" t="str">
        <f>VLOOKUP(B1555,[1]Arkusz5!$A$3:$Y$2185,22,FALSE)</f>
        <v>Stęszew</v>
      </c>
      <c r="X1555" t="str">
        <f>VLOOKUP(B1555,[1]Arkusz5!$A$3:$Y$2185,23,FALSE)</f>
        <v>315.51 Pojezierze Poznańskie</v>
      </c>
      <c r="Y1555" t="str">
        <f>VLOOKUP(B1555,[1]Arkusz5!$A$3:$Y$2185,24,FALSE)</f>
        <v>Continental Bio-geographical Region</v>
      </c>
      <c r="Z1555" t="str">
        <f>VLOOKUP(B1555,[1]Arkusz5!$A$3:$Y$2185,25,FALSE)</f>
        <v>Calamagrostio arundinaceae-Quercetum</v>
      </c>
    </row>
    <row r="1556" spans="1:26" x14ac:dyDescent="0.25">
      <c r="A1556">
        <v>1555</v>
      </c>
      <c r="B1556" t="s">
        <v>8931</v>
      </c>
      <c r="C1556" t="str">
        <f>VLOOKUP(B1556,[1]Arkusz5!$A$3:$Y$2185,2,FALSE)</f>
        <v>52.488407</v>
      </c>
      <c r="D1556" t="str">
        <f>VLOOKUP(B1556,[1]Arkusz5!$A$3:$Y$2185,3,FALSE)</f>
        <v>16.500598</v>
      </c>
      <c r="E1556" t="str">
        <f>VLOOKUP(B1556,[1]Arkusz5!$A$3:$Y$2185,4,FALSE)</f>
        <v>33UXU01</v>
      </c>
      <c r="F1556" t="str">
        <f>VLOOKUP(B1556,[1]Arkusz5!$A$3:$Y$2185,5,FALSE)</f>
        <v>BC96</v>
      </c>
      <c r="G1556">
        <f>VLOOKUP(B1556,[1]Arkusz5!$A$3:$Y$2185,6,FALSE)</f>
        <v>0</v>
      </c>
      <c r="H1556">
        <f>VLOOKUP(B1556,[1]Arkusz5!$A$3:$Y$2185,7,FALSE)</f>
        <v>0</v>
      </c>
      <c r="I1556">
        <f>VLOOKUP(B1556,[1]Arkusz5!$A$3:$Y$2185,8,FALSE)</f>
        <v>0</v>
      </c>
      <c r="J1556">
        <f>VLOOKUP(B1556,[1]Arkusz5!$A$3:$Y$2185,9,FALSE)</f>
        <v>0</v>
      </c>
      <c r="K1556">
        <f>VLOOKUP(B1556,[1]Arkusz5!$A$3:$Y$2185,10,FALSE)</f>
        <v>0</v>
      </c>
      <c r="L1556">
        <f>VLOOKUP(B1556,[1]Arkusz5!$A$3:$Y$2185,11,FALSE)</f>
        <v>0</v>
      </c>
      <c r="M1556">
        <f>VLOOKUP(B1556,[1]Arkusz5!$A$3:$Y$2185,12,FALSE)</f>
        <v>0</v>
      </c>
      <c r="N1556">
        <f>VLOOKUP(B1556,[1]Arkusz5!$A$3:$Y$2185,13,FALSE)</f>
        <v>0</v>
      </c>
      <c r="O1556">
        <f>VLOOKUP(B1556,[1]Arkusz5!$A$3:$Y$2185,14,FALSE)</f>
        <v>0</v>
      </c>
      <c r="P1556">
        <f>VLOOKUP(B1556,[1]Arkusz5!$A$3:$Y$2185,15,FALSE)</f>
        <v>0</v>
      </c>
      <c r="Q1556">
        <f>VLOOKUP(B1556,[1]Arkusz5!$A$3:$Y$2185,16,FALSE)</f>
        <v>0</v>
      </c>
      <c r="R1556">
        <f>VLOOKUP(B1556,[1]Arkusz5!$A$3:$Y$2185,17,FALSE)</f>
        <v>0</v>
      </c>
      <c r="S1556" t="str">
        <f>VLOOKUP(B1556,[1]Arkusz5!$A$3:$Y$2185,18,FALSE)</f>
        <v>Europa</v>
      </c>
      <c r="T1556" t="str">
        <f>VLOOKUP(B1556,[1]Arkusz5!$A$3:$Y$2185,19,FALSE)</f>
        <v>Polska</v>
      </c>
      <c r="U1556" t="str">
        <f>VLOOKUP(B1556,[1]Arkusz5!$A$3:$Y$2185,20,FALSE)</f>
        <v>wielkopolskie</v>
      </c>
      <c r="V1556" t="str">
        <f>VLOOKUP(B1556,[1]Arkusz5!$A$3:$Y$2185,21,FALSE)</f>
        <v>szamotulski</v>
      </c>
      <c r="W1556" t="str">
        <f>VLOOKUP(B1556,[1]Arkusz5!$A$3:$Y$2185,22,FALSE)</f>
        <v>Kaźmierz</v>
      </c>
      <c r="X1556" t="str">
        <f>VLOOKUP(B1556,[1]Arkusz5!$A$3:$Y$2185,23,FALSE)</f>
        <v>315.51 Pojezierze Poznańskie</v>
      </c>
      <c r="Y1556" t="str">
        <f>VLOOKUP(B1556,[1]Arkusz5!$A$3:$Y$2185,24,FALSE)</f>
        <v>Continental Bio-geographical Region</v>
      </c>
      <c r="Z1556" t="str">
        <f>VLOOKUP(B1556,[1]Arkusz5!$A$3:$Y$2185,25,FALSE)</f>
        <v>Galio-Carpinetum</v>
      </c>
    </row>
    <row r="1557" spans="1:26" x14ac:dyDescent="0.25">
      <c r="A1557">
        <v>1556</v>
      </c>
      <c r="B1557" t="s">
        <v>8934</v>
      </c>
      <c r="C1557" t="str">
        <f>VLOOKUP(B1557,[1]Arkusz5!$A$3:$Y$2185,2,FALSE)</f>
        <v>53.152225</v>
      </c>
      <c r="D1557" t="str">
        <f>VLOOKUP(B1557,[1]Arkusz5!$A$3:$Y$2185,3,FALSE)</f>
        <v>17.267944</v>
      </c>
      <c r="E1557" t="str">
        <f>VLOOKUP(B1557,[1]Arkusz5!$A$3:$Y$2185,4,FALSE)</f>
        <v>33UXU59</v>
      </c>
      <c r="F1557" t="str">
        <f>VLOOKUP(B1557,[1]Arkusz5!$A$3:$Y$2185,5,FALSE)</f>
        <v>CC21</v>
      </c>
      <c r="G1557">
        <f>VLOOKUP(B1557,[1]Arkusz5!$A$3:$Y$2185,6,FALSE)</f>
        <v>0</v>
      </c>
      <c r="H1557">
        <f>VLOOKUP(B1557,[1]Arkusz5!$A$3:$Y$2185,7,FALSE)</f>
        <v>0</v>
      </c>
      <c r="I1557">
        <f>VLOOKUP(B1557,[1]Arkusz5!$A$3:$Y$2185,8,FALSE)</f>
        <v>0</v>
      </c>
      <c r="J1557">
        <f>VLOOKUP(B1557,[1]Arkusz5!$A$3:$Y$2185,9,FALSE)</f>
        <v>0</v>
      </c>
      <c r="K1557">
        <f>VLOOKUP(B1557,[1]Arkusz5!$A$3:$Y$2185,10,FALSE)</f>
        <v>0</v>
      </c>
      <c r="L1557">
        <f>VLOOKUP(B1557,[1]Arkusz5!$A$3:$Y$2185,11,FALSE)</f>
        <v>0</v>
      </c>
      <c r="M1557">
        <f>VLOOKUP(B1557,[1]Arkusz5!$A$3:$Y$2185,12,FALSE)</f>
        <v>0</v>
      </c>
      <c r="N1557">
        <f>VLOOKUP(B1557,[1]Arkusz5!$A$3:$Y$2185,13,FALSE)</f>
        <v>0</v>
      </c>
      <c r="O1557">
        <f>VLOOKUP(B1557,[1]Arkusz5!$A$3:$Y$2185,14,FALSE)</f>
        <v>0</v>
      </c>
      <c r="P1557">
        <f>VLOOKUP(B1557,[1]Arkusz5!$A$3:$Y$2185,15,FALSE)</f>
        <v>0</v>
      </c>
      <c r="Q1557">
        <f>VLOOKUP(B1557,[1]Arkusz5!$A$3:$Y$2185,16,FALSE)</f>
        <v>0</v>
      </c>
      <c r="R1557">
        <f>VLOOKUP(B1557,[1]Arkusz5!$A$3:$Y$2185,17,FALSE)</f>
        <v>0</v>
      </c>
      <c r="S1557" t="str">
        <f>VLOOKUP(B1557,[1]Arkusz5!$A$3:$Y$2185,18,FALSE)</f>
        <v>Europa</v>
      </c>
      <c r="T1557" t="str">
        <f>VLOOKUP(B1557,[1]Arkusz5!$A$3:$Y$2185,19,FALSE)</f>
        <v>Polska</v>
      </c>
      <c r="U1557" t="str">
        <f>VLOOKUP(B1557,[1]Arkusz5!$A$3:$Y$2185,20,FALSE)</f>
        <v>wielkopolskie</v>
      </c>
      <c r="V1557" t="str">
        <f>VLOOKUP(B1557,[1]Arkusz5!$A$3:$Y$2185,21,FALSE)</f>
        <v>pilski</v>
      </c>
      <c r="W1557" t="str">
        <f>VLOOKUP(B1557,[1]Arkusz5!$A$3:$Y$2185,22,FALSE)</f>
        <v>Wyrzysk</v>
      </c>
      <c r="X1557" t="str">
        <f>VLOOKUP(B1557,[1]Arkusz5!$A$3:$Y$2185,23,FALSE)</f>
        <v>314.69 Pojezierze Krajeńskie</v>
      </c>
      <c r="Y1557" t="str">
        <f>VLOOKUP(B1557,[1]Arkusz5!$A$3:$Y$2185,24,FALSE)</f>
        <v>Continental Bio-geographical Region</v>
      </c>
      <c r="Z1557" t="str">
        <f>VLOOKUP(B1557,[1]Arkusz5!$A$3:$Y$2185,25,FALSE)</f>
        <v>Galio-Carpinetum</v>
      </c>
    </row>
    <row r="1558" spans="1:26" x14ac:dyDescent="0.25">
      <c r="A1558">
        <v>1557</v>
      </c>
      <c r="B1558" t="s">
        <v>8941</v>
      </c>
      <c r="C1558" t="str">
        <f>VLOOKUP(B1558,[1]Arkusz5!$A$3:$Y$2185,2,FALSE)</f>
        <v>51.825611</v>
      </c>
      <c r="D1558" t="str">
        <f>VLOOKUP(B1558,[1]Arkusz5!$A$3:$Y$2185,3,FALSE)</f>
        <v>17.453129</v>
      </c>
      <c r="E1558" t="str">
        <f>VLOOKUP(B1558,[1]Arkusz5!$A$3:$Y$2185,4,FALSE)</f>
        <v>33UXT64</v>
      </c>
      <c r="F1558" t="str">
        <f>VLOOKUP(B1558,[1]Arkusz5!$A$3:$Y$2185,5,FALSE)</f>
        <v>CD62</v>
      </c>
      <c r="G1558">
        <f>VLOOKUP(B1558,[1]Arkusz5!$A$3:$Y$2185,6,FALSE)</f>
        <v>0</v>
      </c>
      <c r="H1558">
        <f>VLOOKUP(B1558,[1]Arkusz5!$A$3:$Y$2185,7,FALSE)</f>
        <v>0</v>
      </c>
      <c r="I1558">
        <f>VLOOKUP(B1558,[1]Arkusz5!$A$3:$Y$2185,8,FALSE)</f>
        <v>0</v>
      </c>
      <c r="J1558">
        <f>VLOOKUP(B1558,[1]Arkusz5!$A$3:$Y$2185,9,FALSE)</f>
        <v>0</v>
      </c>
      <c r="K1558">
        <f>VLOOKUP(B1558,[1]Arkusz5!$A$3:$Y$2185,10,FALSE)</f>
        <v>0</v>
      </c>
      <c r="L1558">
        <f>VLOOKUP(B1558,[1]Arkusz5!$A$3:$Y$2185,11,FALSE)</f>
        <v>0</v>
      </c>
      <c r="M1558">
        <f>VLOOKUP(B1558,[1]Arkusz5!$A$3:$Y$2185,12,FALSE)</f>
        <v>0</v>
      </c>
      <c r="N1558">
        <f>VLOOKUP(B1558,[1]Arkusz5!$A$3:$Y$2185,13,FALSE)</f>
        <v>0</v>
      </c>
      <c r="O1558">
        <f>VLOOKUP(B1558,[1]Arkusz5!$A$3:$Y$2185,14,FALSE)</f>
        <v>0</v>
      </c>
      <c r="P1558">
        <f>VLOOKUP(B1558,[1]Arkusz5!$A$3:$Y$2185,15,FALSE)</f>
        <v>0</v>
      </c>
      <c r="Q1558">
        <f>VLOOKUP(B1558,[1]Arkusz5!$A$3:$Y$2185,16,FALSE)</f>
        <v>0</v>
      </c>
      <c r="R1558">
        <f>VLOOKUP(B1558,[1]Arkusz5!$A$3:$Y$2185,17,FALSE)</f>
        <v>0</v>
      </c>
      <c r="S1558" t="str">
        <f>VLOOKUP(B1558,[1]Arkusz5!$A$3:$Y$2185,18,FALSE)</f>
        <v>Europa</v>
      </c>
      <c r="T1558" t="str">
        <f>VLOOKUP(B1558,[1]Arkusz5!$A$3:$Y$2185,19,FALSE)</f>
        <v>Polska</v>
      </c>
      <c r="U1558" t="str">
        <f>VLOOKUP(B1558,[1]Arkusz5!$A$3:$Y$2185,20,FALSE)</f>
        <v>wielkopolskie</v>
      </c>
      <c r="V1558" t="str">
        <f>VLOOKUP(B1558,[1]Arkusz5!$A$3:$Y$2185,21,FALSE)</f>
        <v>krotoszyński</v>
      </c>
      <c r="W1558" t="str">
        <f>VLOOKUP(B1558,[1]Arkusz5!$A$3:$Y$2185,22,FALSE)</f>
        <v>Koźmin Wielkopolski</v>
      </c>
      <c r="X1558" t="str">
        <f>VLOOKUP(B1558,[1]Arkusz5!$A$3:$Y$2185,23,FALSE)</f>
        <v>318.12 Wysoczyzna Kaliska</v>
      </c>
      <c r="Y1558" t="str">
        <f>VLOOKUP(B1558,[1]Arkusz5!$A$3:$Y$2185,24,FALSE)</f>
        <v>Continental Bio-geographical Region</v>
      </c>
      <c r="Z1558" t="str">
        <f>VLOOKUP(B1558,[1]Arkusz5!$A$3:$Y$2185,25,FALSE)</f>
        <v>Galio-Carpinetum</v>
      </c>
    </row>
    <row r="1559" spans="1:26" x14ac:dyDescent="0.25">
      <c r="A1559">
        <v>1558</v>
      </c>
      <c r="B1559" t="s">
        <v>8947</v>
      </c>
      <c r="C1559" t="str">
        <f>VLOOKUP(B1559,[1]Arkusz5!$A$3:$Y$2185,2,FALSE)</f>
        <v>52.433891</v>
      </c>
      <c r="D1559" t="str">
        <f>VLOOKUP(B1559,[1]Arkusz5!$A$3:$Y$2185,3,FALSE)</f>
        <v>17.291197</v>
      </c>
      <c r="E1559" t="str">
        <f>VLOOKUP(B1559,[1]Arkusz5!$A$3:$Y$2185,4,FALSE)</f>
        <v>33UXU51</v>
      </c>
      <c r="F1559" t="str">
        <f>VLOOKUP(B1559,[1]Arkusz5!$A$3:$Y$2185,5,FALSE)</f>
        <v>CD01</v>
      </c>
      <c r="G1559">
        <f>VLOOKUP(B1559,[1]Arkusz5!$A$3:$Y$2185,6,FALSE)</f>
        <v>0</v>
      </c>
      <c r="H1559">
        <f>VLOOKUP(B1559,[1]Arkusz5!$A$3:$Y$2185,7,FALSE)</f>
        <v>0</v>
      </c>
      <c r="I1559">
        <f>VLOOKUP(B1559,[1]Arkusz5!$A$3:$Y$2185,8,FALSE)</f>
        <v>0</v>
      </c>
      <c r="J1559">
        <f>VLOOKUP(B1559,[1]Arkusz5!$A$3:$Y$2185,9,FALSE)</f>
        <v>0</v>
      </c>
      <c r="K1559" t="str">
        <f>VLOOKUP(B1559,[1]Arkusz5!$A$3:$Y$2185,10,FALSE)</f>
        <v>Park Krajobrazowy Promno - otulina</v>
      </c>
      <c r="L1559">
        <f>VLOOKUP(B1559,[1]Arkusz5!$A$3:$Y$2185,11,FALSE)</f>
        <v>0</v>
      </c>
      <c r="M1559">
        <f>VLOOKUP(B1559,[1]Arkusz5!$A$3:$Y$2185,12,FALSE)</f>
        <v>0</v>
      </c>
      <c r="N1559">
        <f>VLOOKUP(B1559,[1]Arkusz5!$A$3:$Y$2185,13,FALSE)</f>
        <v>0</v>
      </c>
      <c r="O1559">
        <f>VLOOKUP(B1559,[1]Arkusz5!$A$3:$Y$2185,14,FALSE)</f>
        <v>0</v>
      </c>
      <c r="P1559">
        <f>VLOOKUP(B1559,[1]Arkusz5!$A$3:$Y$2185,15,FALSE)</f>
        <v>0</v>
      </c>
      <c r="Q1559">
        <f>VLOOKUP(B1559,[1]Arkusz5!$A$3:$Y$2185,16,FALSE)</f>
        <v>0</v>
      </c>
      <c r="R1559">
        <f>VLOOKUP(B1559,[1]Arkusz5!$A$3:$Y$2185,17,FALSE)</f>
        <v>0</v>
      </c>
      <c r="S1559" t="str">
        <f>VLOOKUP(B1559,[1]Arkusz5!$A$3:$Y$2185,18,FALSE)</f>
        <v>Europa</v>
      </c>
      <c r="T1559" t="str">
        <f>VLOOKUP(B1559,[1]Arkusz5!$A$3:$Y$2185,19,FALSE)</f>
        <v>Polska</v>
      </c>
      <c r="U1559" t="str">
        <f>VLOOKUP(B1559,[1]Arkusz5!$A$3:$Y$2185,20,FALSE)</f>
        <v>wielkopolskie</v>
      </c>
      <c r="V1559" t="str">
        <f>VLOOKUP(B1559,[1]Arkusz5!$A$3:$Y$2185,21,FALSE)</f>
        <v>poznański</v>
      </c>
      <c r="W1559" t="str">
        <f>VLOOKUP(B1559,[1]Arkusz5!$A$3:$Y$2185,22,FALSE)</f>
        <v>Pobiedziska</v>
      </c>
      <c r="X1559" t="str">
        <f>VLOOKUP(B1559,[1]Arkusz5!$A$3:$Y$2185,23,FALSE)</f>
        <v>315.56 Równina Wrzesińska</v>
      </c>
      <c r="Y1559" t="str">
        <f>VLOOKUP(B1559,[1]Arkusz5!$A$3:$Y$2185,24,FALSE)</f>
        <v>Continental Bio-geographical Region</v>
      </c>
      <c r="Z1559" t="str">
        <f>VLOOKUP(B1559,[1]Arkusz5!$A$3:$Y$2185,25,FALSE)</f>
        <v>Galio-Carpinetum</v>
      </c>
    </row>
    <row r="1560" spans="1:26" x14ac:dyDescent="0.25">
      <c r="A1560">
        <v>1559</v>
      </c>
      <c r="B1560" t="s">
        <v>8955</v>
      </c>
      <c r="C1560" t="str">
        <f>VLOOKUP(B1560,[1]Arkusz5!$A$3:$Y$2185,2,FALSE)</f>
        <v>52.272126</v>
      </c>
      <c r="D1560" t="str">
        <f>VLOOKUP(B1560,[1]Arkusz5!$A$3:$Y$2185,3,FALSE)</f>
        <v>16.863685</v>
      </c>
      <c r="E1560" t="str">
        <f>VLOOKUP(B1560,[1]Arkusz5!$A$3:$Y$2185,4,FALSE)</f>
        <v>33UXT29</v>
      </c>
      <c r="F1560" t="str">
        <f>VLOOKUP(B1560,[1]Arkusz5!$A$3:$Y$2185,5,FALSE)</f>
        <v>BD18</v>
      </c>
      <c r="G1560">
        <f>VLOOKUP(B1560,[1]Arkusz5!$A$3:$Y$2185,6,FALSE)</f>
        <v>0</v>
      </c>
      <c r="H1560">
        <f>VLOOKUP(B1560,[1]Arkusz5!$A$3:$Y$2185,7,FALSE)</f>
        <v>0</v>
      </c>
      <c r="I1560">
        <f>VLOOKUP(B1560,[1]Arkusz5!$A$3:$Y$2185,8,FALSE)</f>
        <v>0</v>
      </c>
      <c r="J1560" t="str">
        <f>VLOOKUP(B1560,[1]Arkusz5!$A$3:$Y$2185,9,FALSE)</f>
        <v>Wielkopolski Park Narodowy - otulina</v>
      </c>
      <c r="K1560">
        <f>VLOOKUP(B1560,[1]Arkusz5!$A$3:$Y$2185,10,FALSE)</f>
        <v>0</v>
      </c>
      <c r="L1560">
        <f>VLOOKUP(B1560,[1]Arkusz5!$A$3:$Y$2185,11,FALSE)</f>
        <v>0</v>
      </c>
      <c r="M1560">
        <f>VLOOKUP(B1560,[1]Arkusz5!$A$3:$Y$2185,12,FALSE)</f>
        <v>0</v>
      </c>
      <c r="N1560">
        <f>VLOOKUP(B1560,[1]Arkusz5!$A$3:$Y$2185,13,FALSE)</f>
        <v>0</v>
      </c>
      <c r="O1560">
        <f>VLOOKUP(B1560,[1]Arkusz5!$A$3:$Y$2185,14,FALSE)</f>
        <v>0</v>
      </c>
      <c r="P1560">
        <f>VLOOKUP(B1560,[1]Arkusz5!$A$3:$Y$2185,15,FALSE)</f>
        <v>0</v>
      </c>
      <c r="Q1560">
        <f>VLOOKUP(B1560,[1]Arkusz5!$A$3:$Y$2185,16,FALSE)</f>
        <v>0</v>
      </c>
      <c r="R1560">
        <f>VLOOKUP(B1560,[1]Arkusz5!$A$3:$Y$2185,17,FALSE)</f>
        <v>0</v>
      </c>
      <c r="S1560" t="str">
        <f>VLOOKUP(B1560,[1]Arkusz5!$A$3:$Y$2185,18,FALSE)</f>
        <v>Europa</v>
      </c>
      <c r="T1560" t="str">
        <f>VLOOKUP(B1560,[1]Arkusz5!$A$3:$Y$2185,19,FALSE)</f>
        <v>Polska</v>
      </c>
      <c r="U1560" t="str">
        <f>VLOOKUP(B1560,[1]Arkusz5!$A$3:$Y$2185,20,FALSE)</f>
        <v>wielkopolskie</v>
      </c>
      <c r="V1560" t="str">
        <f>VLOOKUP(B1560,[1]Arkusz5!$A$3:$Y$2185,21,FALSE)</f>
        <v>poznański</v>
      </c>
      <c r="W1560" t="str">
        <f>VLOOKUP(B1560,[1]Arkusz5!$A$3:$Y$2185,22,FALSE)</f>
        <v>Puszczykowo</v>
      </c>
      <c r="X1560" t="str">
        <f>VLOOKUP(B1560,[1]Arkusz5!$A$3:$Y$2185,23,FALSE)</f>
        <v>315.52 Poznański Przełom Warty</v>
      </c>
      <c r="Y1560" t="str">
        <f>VLOOKUP(B1560,[1]Arkusz5!$A$3:$Y$2185,24,FALSE)</f>
        <v>Continental Bio-geographical Region</v>
      </c>
      <c r="Z1560" t="str">
        <f>VLOOKUP(B1560,[1]Arkusz5!$A$3:$Y$2185,25,FALSE)</f>
        <v>Pino-Quercetum (=Querco-Pinetum + Serratulo-Pinetum)</v>
      </c>
    </row>
    <row r="1561" spans="1:26" x14ac:dyDescent="0.25">
      <c r="A1561">
        <v>1560</v>
      </c>
      <c r="B1561" t="s">
        <v>8965</v>
      </c>
      <c r="C1561" t="str">
        <f>VLOOKUP(B1561,[1]Arkusz5!$A$3:$Y$2185,2,FALSE)</f>
        <v>52.663676</v>
      </c>
      <c r="D1561" t="str">
        <f>VLOOKUP(B1561,[1]Arkusz5!$A$3:$Y$2185,3,FALSE)</f>
        <v>17.018512</v>
      </c>
      <c r="E1561" t="str">
        <f>VLOOKUP(B1561,[1]Arkusz5!$A$3:$Y$2185,4,FALSE)</f>
        <v>33UXU33</v>
      </c>
      <c r="F1561" t="str">
        <f>VLOOKUP(B1561,[1]Arkusz5!$A$3:$Y$2185,5,FALSE)</f>
        <v>BC79</v>
      </c>
      <c r="G1561">
        <f>VLOOKUP(B1561,[1]Arkusz5!$A$3:$Y$2185,6,FALSE)</f>
        <v>0</v>
      </c>
      <c r="H1561">
        <f>VLOOKUP(B1561,[1]Arkusz5!$A$3:$Y$2185,7,FALSE)</f>
        <v>0</v>
      </c>
      <c r="I1561">
        <f>VLOOKUP(B1561,[1]Arkusz5!$A$3:$Y$2185,8,FALSE)</f>
        <v>0</v>
      </c>
      <c r="J1561">
        <f>VLOOKUP(B1561,[1]Arkusz5!$A$3:$Y$2185,9,FALSE)</f>
        <v>0</v>
      </c>
      <c r="K1561">
        <f>VLOOKUP(B1561,[1]Arkusz5!$A$3:$Y$2185,10,FALSE)</f>
        <v>0</v>
      </c>
      <c r="L1561">
        <f>VLOOKUP(B1561,[1]Arkusz5!$A$3:$Y$2185,11,FALSE)</f>
        <v>0</v>
      </c>
      <c r="M1561">
        <f>VLOOKUP(B1561,[1]Arkusz5!$A$3:$Y$2185,12,FALSE)</f>
        <v>0</v>
      </c>
      <c r="N1561">
        <f>VLOOKUP(B1561,[1]Arkusz5!$A$3:$Y$2185,13,FALSE)</f>
        <v>0</v>
      </c>
      <c r="O1561">
        <f>VLOOKUP(B1561,[1]Arkusz5!$A$3:$Y$2185,14,FALSE)</f>
        <v>0</v>
      </c>
      <c r="P1561">
        <f>VLOOKUP(B1561,[1]Arkusz5!$A$3:$Y$2185,15,FALSE)</f>
        <v>0</v>
      </c>
      <c r="Q1561">
        <f>VLOOKUP(B1561,[1]Arkusz5!$A$3:$Y$2185,16,FALSE)</f>
        <v>0</v>
      </c>
      <c r="R1561">
        <f>VLOOKUP(B1561,[1]Arkusz5!$A$3:$Y$2185,17,FALSE)</f>
        <v>0</v>
      </c>
      <c r="S1561" t="str">
        <f>VLOOKUP(B1561,[1]Arkusz5!$A$3:$Y$2185,18,FALSE)</f>
        <v>Europa</v>
      </c>
      <c r="T1561" t="str">
        <f>VLOOKUP(B1561,[1]Arkusz5!$A$3:$Y$2185,19,FALSE)</f>
        <v>Polska</v>
      </c>
      <c r="U1561" t="str">
        <f>VLOOKUP(B1561,[1]Arkusz5!$A$3:$Y$2185,20,FALSE)</f>
        <v>wielkopolskie</v>
      </c>
      <c r="V1561" t="str">
        <f>VLOOKUP(B1561,[1]Arkusz5!$A$3:$Y$2185,21,FALSE)</f>
        <v>poznański</v>
      </c>
      <c r="W1561" t="str">
        <f>VLOOKUP(B1561,[1]Arkusz5!$A$3:$Y$2185,22,FALSE)</f>
        <v>Murowana Goślina</v>
      </c>
      <c r="X1561" t="str">
        <f>VLOOKUP(B1561,[1]Arkusz5!$A$3:$Y$2185,23,FALSE)</f>
        <v>315.54 Pojezierze Gnieźnieńskie</v>
      </c>
      <c r="Y1561" t="str">
        <f>VLOOKUP(B1561,[1]Arkusz5!$A$3:$Y$2185,24,FALSE)</f>
        <v>Continental Bio-geographical Region</v>
      </c>
      <c r="Z1561" t="str">
        <f>VLOOKUP(B1561,[1]Arkusz5!$A$3:$Y$2185,25,FALSE)</f>
        <v>Fago-Quercetum petraeae</v>
      </c>
    </row>
    <row r="1562" spans="1:26" x14ac:dyDescent="0.25">
      <c r="A1562">
        <v>1561</v>
      </c>
      <c r="B1562" t="s">
        <v>8972</v>
      </c>
      <c r="C1562" t="str">
        <f>VLOOKUP(B1562,[1]Arkusz5!$A$3:$Y$2185,2,FALSE)</f>
        <v>52.4225</v>
      </c>
      <c r="D1562" t="str">
        <f>VLOOKUP(B1562,[1]Arkusz5!$A$3:$Y$2185,3,FALSE)</f>
        <v>16.90198</v>
      </c>
      <c r="E1562" t="str">
        <f>VLOOKUP(B1562,[1]Arkusz5!$A$3:$Y$2185,4,FALSE)</f>
        <v>33UXU20</v>
      </c>
      <c r="F1562" t="str">
        <f>VLOOKUP(B1562,[1]Arkusz5!$A$3:$Y$2185,5,FALSE)</f>
        <v>BD08</v>
      </c>
      <c r="G1562">
        <f>VLOOKUP(B1562,[1]Arkusz5!$A$3:$Y$2185,6,FALSE)</f>
        <v>0</v>
      </c>
      <c r="H1562">
        <f>VLOOKUP(B1562,[1]Arkusz5!$A$3:$Y$2185,7,FALSE)</f>
        <v>0</v>
      </c>
      <c r="I1562">
        <f>VLOOKUP(B1562,[1]Arkusz5!$A$3:$Y$2185,8,FALSE)</f>
        <v>0</v>
      </c>
      <c r="J1562">
        <f>VLOOKUP(B1562,[1]Arkusz5!$A$3:$Y$2185,9,FALSE)</f>
        <v>0</v>
      </c>
      <c r="K1562">
        <f>VLOOKUP(B1562,[1]Arkusz5!$A$3:$Y$2185,10,FALSE)</f>
        <v>0</v>
      </c>
      <c r="L1562">
        <f>VLOOKUP(B1562,[1]Arkusz5!$A$3:$Y$2185,11,FALSE)</f>
        <v>0</v>
      </c>
      <c r="M1562">
        <f>VLOOKUP(B1562,[1]Arkusz5!$A$3:$Y$2185,12,FALSE)</f>
        <v>0</v>
      </c>
      <c r="N1562">
        <f>VLOOKUP(B1562,[1]Arkusz5!$A$3:$Y$2185,13,FALSE)</f>
        <v>0</v>
      </c>
      <c r="O1562">
        <f>VLOOKUP(B1562,[1]Arkusz5!$A$3:$Y$2185,14,FALSE)</f>
        <v>0</v>
      </c>
      <c r="P1562">
        <f>VLOOKUP(B1562,[1]Arkusz5!$A$3:$Y$2185,15,FALSE)</f>
        <v>0</v>
      </c>
      <c r="Q1562">
        <f>VLOOKUP(B1562,[1]Arkusz5!$A$3:$Y$2185,16,FALSE)</f>
        <v>0</v>
      </c>
      <c r="R1562">
        <f>VLOOKUP(B1562,[1]Arkusz5!$A$3:$Y$2185,17,FALSE)</f>
        <v>0</v>
      </c>
      <c r="S1562" t="str">
        <f>VLOOKUP(B1562,[1]Arkusz5!$A$3:$Y$2185,18,FALSE)</f>
        <v>Europa</v>
      </c>
      <c r="T1562" t="str">
        <f>VLOOKUP(B1562,[1]Arkusz5!$A$3:$Y$2185,19,FALSE)</f>
        <v>Polska</v>
      </c>
      <c r="U1562" t="str">
        <f>VLOOKUP(B1562,[1]Arkusz5!$A$3:$Y$2185,20,FALSE)</f>
        <v>wielkopolskie</v>
      </c>
      <c r="V1562" t="str">
        <f>VLOOKUP(B1562,[1]Arkusz5!$A$3:$Y$2185,21,FALSE)</f>
        <v>Poznań</v>
      </c>
      <c r="W1562" t="str">
        <f>VLOOKUP(B1562,[1]Arkusz5!$A$3:$Y$2185,22,FALSE)</f>
        <v>Poznań</v>
      </c>
      <c r="X1562" t="str">
        <f>VLOOKUP(B1562,[1]Arkusz5!$A$3:$Y$2185,23,FALSE)</f>
        <v>315.51 Pojezierze Poznańskie</v>
      </c>
      <c r="Y1562" t="str">
        <f>VLOOKUP(B1562,[1]Arkusz5!$A$3:$Y$2185,24,FALSE)</f>
        <v>Continental Bio-geographical Region</v>
      </c>
      <c r="Z1562" t="str">
        <f>VLOOKUP(B1562,[1]Arkusz5!$A$3:$Y$2185,25,FALSE)</f>
        <v>Ficario-Ulmetum chrysosplenietosum</v>
      </c>
    </row>
    <row r="1563" spans="1:26" x14ac:dyDescent="0.25">
      <c r="A1563">
        <v>1562</v>
      </c>
      <c r="B1563" t="s">
        <v>8977</v>
      </c>
      <c r="C1563" t="str">
        <f>VLOOKUP(B1563,[1]Arkusz5!$A$3:$Y$2185,2,FALSE)</f>
        <v>52.995189</v>
      </c>
      <c r="D1563" t="str">
        <f>VLOOKUP(B1563,[1]Arkusz5!$A$3:$Y$2185,3,FALSE)</f>
        <v>16.919759</v>
      </c>
      <c r="E1563" t="str">
        <f>VLOOKUP(B1563,[1]Arkusz5!$A$3:$Y$2185,4,FALSE)</f>
        <v>33UXU27</v>
      </c>
      <c r="F1563" t="str">
        <f>VLOOKUP(B1563,[1]Arkusz5!$A$3:$Y$2185,5,FALSE)</f>
        <v>BC39</v>
      </c>
      <c r="G1563">
        <f>VLOOKUP(B1563,[1]Arkusz5!$A$3:$Y$2185,6,FALSE)</f>
        <v>0</v>
      </c>
      <c r="H1563">
        <f>VLOOKUP(B1563,[1]Arkusz5!$A$3:$Y$2185,7,FALSE)</f>
        <v>0</v>
      </c>
      <c r="I1563">
        <f>VLOOKUP(B1563,[1]Arkusz5!$A$3:$Y$2185,8,FALSE)</f>
        <v>0</v>
      </c>
      <c r="J1563">
        <f>VLOOKUP(B1563,[1]Arkusz5!$A$3:$Y$2185,9,FALSE)</f>
        <v>0</v>
      </c>
      <c r="K1563">
        <f>VLOOKUP(B1563,[1]Arkusz5!$A$3:$Y$2185,10,FALSE)</f>
        <v>0</v>
      </c>
      <c r="L1563">
        <f>VLOOKUP(B1563,[1]Arkusz5!$A$3:$Y$2185,11,FALSE)</f>
        <v>0</v>
      </c>
      <c r="M1563">
        <f>VLOOKUP(B1563,[1]Arkusz5!$A$3:$Y$2185,12,FALSE)</f>
        <v>0</v>
      </c>
      <c r="N1563">
        <f>VLOOKUP(B1563,[1]Arkusz5!$A$3:$Y$2185,13,FALSE)</f>
        <v>0</v>
      </c>
      <c r="O1563">
        <f>VLOOKUP(B1563,[1]Arkusz5!$A$3:$Y$2185,14,FALSE)</f>
        <v>0</v>
      </c>
      <c r="P1563">
        <f>VLOOKUP(B1563,[1]Arkusz5!$A$3:$Y$2185,15,FALSE)</f>
        <v>0</v>
      </c>
      <c r="Q1563">
        <f>VLOOKUP(B1563,[1]Arkusz5!$A$3:$Y$2185,16,FALSE)</f>
        <v>0</v>
      </c>
      <c r="R1563">
        <f>VLOOKUP(B1563,[1]Arkusz5!$A$3:$Y$2185,17,FALSE)</f>
        <v>0</v>
      </c>
      <c r="S1563" t="str">
        <f>VLOOKUP(B1563,[1]Arkusz5!$A$3:$Y$2185,18,FALSE)</f>
        <v>Europa</v>
      </c>
      <c r="T1563" t="str">
        <f>VLOOKUP(B1563,[1]Arkusz5!$A$3:$Y$2185,19,FALSE)</f>
        <v>Polska</v>
      </c>
      <c r="U1563" t="str">
        <f>VLOOKUP(B1563,[1]Arkusz5!$A$3:$Y$2185,20,FALSE)</f>
        <v>wielkopolskie</v>
      </c>
      <c r="V1563" t="str">
        <f>VLOOKUP(B1563,[1]Arkusz5!$A$3:$Y$2185,21,FALSE)</f>
        <v>chodzieski</v>
      </c>
      <c r="W1563" t="str">
        <f>VLOOKUP(B1563,[1]Arkusz5!$A$3:$Y$2185,22,FALSE)</f>
        <v>Chodzież</v>
      </c>
      <c r="X1563" t="str">
        <f>VLOOKUP(B1563,[1]Arkusz5!$A$3:$Y$2185,23,FALSE)</f>
        <v>315.53 Pojezierze Chodzieskie</v>
      </c>
      <c r="Y1563" t="str">
        <f>VLOOKUP(B1563,[1]Arkusz5!$A$3:$Y$2185,24,FALSE)</f>
        <v>Continental Bio-geographical Region</v>
      </c>
      <c r="Z1563" t="str">
        <f>VLOOKUP(B1563,[1]Arkusz5!$A$3:$Y$2185,25,FALSE)</f>
        <v>Galio-Carpinetum</v>
      </c>
    </row>
    <row r="1564" spans="1:26" x14ac:dyDescent="0.25">
      <c r="A1564">
        <v>1563</v>
      </c>
      <c r="B1564" t="s">
        <v>8988</v>
      </c>
      <c r="C1564" t="str">
        <f>VLOOKUP(B1564,[1]Arkusz5!$A$3:$Y$2185,2,FALSE)</f>
        <v>52.995189</v>
      </c>
      <c r="D1564" t="str">
        <f>VLOOKUP(B1564,[1]Arkusz5!$A$3:$Y$2185,3,FALSE)</f>
        <v>16.919759</v>
      </c>
      <c r="E1564" t="str">
        <f>VLOOKUP(B1564,[1]Arkusz5!$A$3:$Y$2185,4,FALSE)</f>
        <v>33UXU27</v>
      </c>
      <c r="F1564" t="str">
        <f>VLOOKUP(B1564,[1]Arkusz5!$A$3:$Y$2185,5,FALSE)</f>
        <v>BC39</v>
      </c>
      <c r="G1564">
        <f>VLOOKUP(B1564,[1]Arkusz5!$A$3:$Y$2185,6,FALSE)</f>
        <v>0</v>
      </c>
      <c r="H1564">
        <f>VLOOKUP(B1564,[1]Arkusz5!$A$3:$Y$2185,7,FALSE)</f>
        <v>0</v>
      </c>
      <c r="I1564">
        <f>VLOOKUP(B1564,[1]Arkusz5!$A$3:$Y$2185,8,FALSE)</f>
        <v>0</v>
      </c>
      <c r="J1564">
        <f>VLOOKUP(B1564,[1]Arkusz5!$A$3:$Y$2185,9,FALSE)</f>
        <v>0</v>
      </c>
      <c r="K1564">
        <f>VLOOKUP(B1564,[1]Arkusz5!$A$3:$Y$2185,10,FALSE)</f>
        <v>0</v>
      </c>
      <c r="L1564">
        <f>VLOOKUP(B1564,[1]Arkusz5!$A$3:$Y$2185,11,FALSE)</f>
        <v>0</v>
      </c>
      <c r="M1564">
        <f>VLOOKUP(B1564,[1]Arkusz5!$A$3:$Y$2185,12,FALSE)</f>
        <v>0</v>
      </c>
      <c r="N1564">
        <f>VLOOKUP(B1564,[1]Arkusz5!$A$3:$Y$2185,13,FALSE)</f>
        <v>0</v>
      </c>
      <c r="O1564">
        <f>VLOOKUP(B1564,[1]Arkusz5!$A$3:$Y$2185,14,FALSE)</f>
        <v>0</v>
      </c>
      <c r="P1564">
        <f>VLOOKUP(B1564,[1]Arkusz5!$A$3:$Y$2185,15,FALSE)</f>
        <v>0</v>
      </c>
      <c r="Q1564">
        <f>VLOOKUP(B1564,[1]Arkusz5!$A$3:$Y$2185,16,FALSE)</f>
        <v>0</v>
      </c>
      <c r="R1564">
        <f>VLOOKUP(B1564,[1]Arkusz5!$A$3:$Y$2185,17,FALSE)</f>
        <v>0</v>
      </c>
      <c r="S1564" t="str">
        <f>VLOOKUP(B1564,[1]Arkusz5!$A$3:$Y$2185,18,FALSE)</f>
        <v>Europa</v>
      </c>
      <c r="T1564" t="str">
        <f>VLOOKUP(B1564,[1]Arkusz5!$A$3:$Y$2185,19,FALSE)</f>
        <v>Polska</v>
      </c>
      <c r="U1564" t="str">
        <f>VLOOKUP(B1564,[1]Arkusz5!$A$3:$Y$2185,20,FALSE)</f>
        <v>wielkopolskie</v>
      </c>
      <c r="V1564" t="str">
        <f>VLOOKUP(B1564,[1]Arkusz5!$A$3:$Y$2185,21,FALSE)</f>
        <v>chodzieski</v>
      </c>
      <c r="W1564" t="str">
        <f>VLOOKUP(B1564,[1]Arkusz5!$A$3:$Y$2185,22,FALSE)</f>
        <v>Chodzież</v>
      </c>
      <c r="X1564" t="str">
        <f>VLOOKUP(B1564,[1]Arkusz5!$A$3:$Y$2185,23,FALSE)</f>
        <v>315.53 Pojezierze Chodzieskie</v>
      </c>
      <c r="Y1564" t="str">
        <f>VLOOKUP(B1564,[1]Arkusz5!$A$3:$Y$2185,24,FALSE)</f>
        <v>Continental Bio-geographical Region</v>
      </c>
      <c r="Z1564" t="str">
        <f>VLOOKUP(B1564,[1]Arkusz5!$A$3:$Y$2185,25,FALSE)</f>
        <v>Galio-Carpinetum</v>
      </c>
    </row>
    <row r="1565" spans="1:26" x14ac:dyDescent="0.25">
      <c r="A1565">
        <v>1564</v>
      </c>
      <c r="B1565" t="s">
        <v>8989</v>
      </c>
      <c r="C1565" t="str">
        <f>VLOOKUP(B1565,[1]Arkusz5!$A$3:$Y$2185,2,FALSE)</f>
        <v>52.995189</v>
      </c>
      <c r="D1565" t="str">
        <f>VLOOKUP(B1565,[1]Arkusz5!$A$3:$Y$2185,3,FALSE)</f>
        <v>16.919759</v>
      </c>
      <c r="E1565" t="str">
        <f>VLOOKUP(B1565,[1]Arkusz5!$A$3:$Y$2185,4,FALSE)</f>
        <v>33UXU27</v>
      </c>
      <c r="F1565" t="str">
        <f>VLOOKUP(B1565,[1]Arkusz5!$A$3:$Y$2185,5,FALSE)</f>
        <v>BC39</v>
      </c>
      <c r="G1565">
        <f>VLOOKUP(B1565,[1]Arkusz5!$A$3:$Y$2185,6,FALSE)</f>
        <v>0</v>
      </c>
      <c r="H1565">
        <f>VLOOKUP(B1565,[1]Arkusz5!$A$3:$Y$2185,7,FALSE)</f>
        <v>0</v>
      </c>
      <c r="I1565">
        <f>VLOOKUP(B1565,[1]Arkusz5!$A$3:$Y$2185,8,FALSE)</f>
        <v>0</v>
      </c>
      <c r="J1565">
        <f>VLOOKUP(B1565,[1]Arkusz5!$A$3:$Y$2185,9,FALSE)</f>
        <v>0</v>
      </c>
      <c r="K1565">
        <f>VLOOKUP(B1565,[1]Arkusz5!$A$3:$Y$2185,10,FALSE)</f>
        <v>0</v>
      </c>
      <c r="L1565">
        <f>VLOOKUP(B1565,[1]Arkusz5!$A$3:$Y$2185,11,FALSE)</f>
        <v>0</v>
      </c>
      <c r="M1565">
        <f>VLOOKUP(B1565,[1]Arkusz5!$A$3:$Y$2185,12,FALSE)</f>
        <v>0</v>
      </c>
      <c r="N1565">
        <f>VLOOKUP(B1565,[1]Arkusz5!$A$3:$Y$2185,13,FALSE)</f>
        <v>0</v>
      </c>
      <c r="O1565">
        <f>VLOOKUP(B1565,[1]Arkusz5!$A$3:$Y$2185,14,FALSE)</f>
        <v>0</v>
      </c>
      <c r="P1565">
        <f>VLOOKUP(B1565,[1]Arkusz5!$A$3:$Y$2185,15,FALSE)</f>
        <v>0</v>
      </c>
      <c r="Q1565">
        <f>VLOOKUP(B1565,[1]Arkusz5!$A$3:$Y$2185,16,FALSE)</f>
        <v>0</v>
      </c>
      <c r="R1565">
        <f>VLOOKUP(B1565,[1]Arkusz5!$A$3:$Y$2185,17,FALSE)</f>
        <v>0</v>
      </c>
      <c r="S1565" t="str">
        <f>VLOOKUP(B1565,[1]Arkusz5!$A$3:$Y$2185,18,FALSE)</f>
        <v>Europa</v>
      </c>
      <c r="T1565" t="str">
        <f>VLOOKUP(B1565,[1]Arkusz5!$A$3:$Y$2185,19,FALSE)</f>
        <v>Polska</v>
      </c>
      <c r="U1565" t="str">
        <f>VLOOKUP(B1565,[1]Arkusz5!$A$3:$Y$2185,20,FALSE)</f>
        <v>wielkopolskie</v>
      </c>
      <c r="V1565" t="str">
        <f>VLOOKUP(B1565,[1]Arkusz5!$A$3:$Y$2185,21,FALSE)</f>
        <v>chodzieski</v>
      </c>
      <c r="W1565" t="str">
        <f>VLOOKUP(B1565,[1]Arkusz5!$A$3:$Y$2185,22,FALSE)</f>
        <v>Chodzież</v>
      </c>
      <c r="X1565" t="str">
        <f>VLOOKUP(B1565,[1]Arkusz5!$A$3:$Y$2185,23,FALSE)</f>
        <v>315.53 Pojezierze Chodzieskie</v>
      </c>
      <c r="Y1565" t="str">
        <f>VLOOKUP(B1565,[1]Arkusz5!$A$3:$Y$2185,24,FALSE)</f>
        <v>Continental Bio-geographical Region</v>
      </c>
      <c r="Z1565" t="str">
        <f>VLOOKUP(B1565,[1]Arkusz5!$A$3:$Y$2185,25,FALSE)</f>
        <v>Galio-Carpinetum</v>
      </c>
    </row>
    <row r="1566" spans="1:26" x14ac:dyDescent="0.25">
      <c r="A1566">
        <v>1565</v>
      </c>
      <c r="B1566" t="s">
        <v>8990</v>
      </c>
      <c r="C1566" t="str">
        <f>VLOOKUP(B1566,[1]Arkusz5!$A$3:$Y$2185,2,FALSE)</f>
        <v>52.995189</v>
      </c>
      <c r="D1566" t="str">
        <f>VLOOKUP(B1566,[1]Arkusz5!$A$3:$Y$2185,3,FALSE)</f>
        <v>16.919759</v>
      </c>
      <c r="E1566" t="str">
        <f>VLOOKUP(B1566,[1]Arkusz5!$A$3:$Y$2185,4,FALSE)</f>
        <v>33UXU27</v>
      </c>
      <c r="F1566" t="str">
        <f>VLOOKUP(B1566,[1]Arkusz5!$A$3:$Y$2185,5,FALSE)</f>
        <v>BC39</v>
      </c>
      <c r="G1566">
        <f>VLOOKUP(B1566,[1]Arkusz5!$A$3:$Y$2185,6,FALSE)</f>
        <v>0</v>
      </c>
      <c r="H1566">
        <f>VLOOKUP(B1566,[1]Arkusz5!$A$3:$Y$2185,7,FALSE)</f>
        <v>0</v>
      </c>
      <c r="I1566">
        <f>VLOOKUP(B1566,[1]Arkusz5!$A$3:$Y$2185,8,FALSE)</f>
        <v>0</v>
      </c>
      <c r="J1566">
        <f>VLOOKUP(B1566,[1]Arkusz5!$A$3:$Y$2185,9,FALSE)</f>
        <v>0</v>
      </c>
      <c r="K1566">
        <f>VLOOKUP(B1566,[1]Arkusz5!$A$3:$Y$2185,10,FALSE)</f>
        <v>0</v>
      </c>
      <c r="L1566">
        <f>VLOOKUP(B1566,[1]Arkusz5!$A$3:$Y$2185,11,FALSE)</f>
        <v>0</v>
      </c>
      <c r="M1566">
        <f>VLOOKUP(B1566,[1]Arkusz5!$A$3:$Y$2185,12,FALSE)</f>
        <v>0</v>
      </c>
      <c r="N1566">
        <f>VLOOKUP(B1566,[1]Arkusz5!$A$3:$Y$2185,13,FALSE)</f>
        <v>0</v>
      </c>
      <c r="O1566">
        <f>VLOOKUP(B1566,[1]Arkusz5!$A$3:$Y$2185,14,FALSE)</f>
        <v>0</v>
      </c>
      <c r="P1566">
        <f>VLOOKUP(B1566,[1]Arkusz5!$A$3:$Y$2185,15,FALSE)</f>
        <v>0</v>
      </c>
      <c r="Q1566">
        <f>VLOOKUP(B1566,[1]Arkusz5!$A$3:$Y$2185,16,FALSE)</f>
        <v>0</v>
      </c>
      <c r="R1566">
        <f>VLOOKUP(B1566,[1]Arkusz5!$A$3:$Y$2185,17,FALSE)</f>
        <v>0</v>
      </c>
      <c r="S1566" t="str">
        <f>VLOOKUP(B1566,[1]Arkusz5!$A$3:$Y$2185,18,FALSE)</f>
        <v>Europa</v>
      </c>
      <c r="T1566" t="str">
        <f>VLOOKUP(B1566,[1]Arkusz5!$A$3:$Y$2185,19,FALSE)</f>
        <v>Polska</v>
      </c>
      <c r="U1566" t="str">
        <f>VLOOKUP(B1566,[1]Arkusz5!$A$3:$Y$2185,20,FALSE)</f>
        <v>wielkopolskie</v>
      </c>
      <c r="V1566" t="str">
        <f>VLOOKUP(B1566,[1]Arkusz5!$A$3:$Y$2185,21,FALSE)</f>
        <v>chodzieski</v>
      </c>
      <c r="W1566" t="str">
        <f>VLOOKUP(B1566,[1]Arkusz5!$A$3:$Y$2185,22,FALSE)</f>
        <v>Chodzież</v>
      </c>
      <c r="X1566" t="str">
        <f>VLOOKUP(B1566,[1]Arkusz5!$A$3:$Y$2185,23,FALSE)</f>
        <v>315.53 Pojezierze Chodzieskie</v>
      </c>
      <c r="Y1566" t="str">
        <f>VLOOKUP(B1566,[1]Arkusz5!$A$3:$Y$2185,24,FALSE)</f>
        <v>Continental Bio-geographical Region</v>
      </c>
      <c r="Z1566" t="str">
        <f>VLOOKUP(B1566,[1]Arkusz5!$A$3:$Y$2185,25,FALSE)</f>
        <v>Galio-Carpinetum</v>
      </c>
    </row>
    <row r="1567" spans="1:26" x14ac:dyDescent="0.25">
      <c r="A1567">
        <v>1566</v>
      </c>
      <c r="B1567" t="s">
        <v>8991</v>
      </c>
      <c r="C1567" t="str">
        <f>VLOOKUP(B1567,[1]Arkusz5!$A$3:$Y$2185,2,FALSE)</f>
        <v>52.995189</v>
      </c>
      <c r="D1567" t="str">
        <f>VLOOKUP(B1567,[1]Arkusz5!$A$3:$Y$2185,3,FALSE)</f>
        <v>16.919759</v>
      </c>
      <c r="E1567" t="str">
        <f>VLOOKUP(B1567,[1]Arkusz5!$A$3:$Y$2185,4,FALSE)</f>
        <v>33UXU27</v>
      </c>
      <c r="F1567" t="str">
        <f>VLOOKUP(B1567,[1]Arkusz5!$A$3:$Y$2185,5,FALSE)</f>
        <v>BC39</v>
      </c>
      <c r="G1567">
        <f>VLOOKUP(B1567,[1]Arkusz5!$A$3:$Y$2185,6,FALSE)</f>
        <v>0</v>
      </c>
      <c r="H1567">
        <f>VLOOKUP(B1567,[1]Arkusz5!$A$3:$Y$2185,7,FALSE)</f>
        <v>0</v>
      </c>
      <c r="I1567">
        <f>VLOOKUP(B1567,[1]Arkusz5!$A$3:$Y$2185,8,FALSE)</f>
        <v>0</v>
      </c>
      <c r="J1567">
        <f>VLOOKUP(B1567,[1]Arkusz5!$A$3:$Y$2185,9,FALSE)</f>
        <v>0</v>
      </c>
      <c r="K1567">
        <f>VLOOKUP(B1567,[1]Arkusz5!$A$3:$Y$2185,10,FALSE)</f>
        <v>0</v>
      </c>
      <c r="L1567">
        <f>VLOOKUP(B1567,[1]Arkusz5!$A$3:$Y$2185,11,FALSE)</f>
        <v>0</v>
      </c>
      <c r="M1567">
        <f>VLOOKUP(B1567,[1]Arkusz5!$A$3:$Y$2185,12,FALSE)</f>
        <v>0</v>
      </c>
      <c r="N1567">
        <f>VLOOKUP(B1567,[1]Arkusz5!$A$3:$Y$2185,13,FALSE)</f>
        <v>0</v>
      </c>
      <c r="O1567">
        <f>VLOOKUP(B1567,[1]Arkusz5!$A$3:$Y$2185,14,FALSE)</f>
        <v>0</v>
      </c>
      <c r="P1567">
        <f>VLOOKUP(B1567,[1]Arkusz5!$A$3:$Y$2185,15,FALSE)</f>
        <v>0</v>
      </c>
      <c r="Q1567">
        <f>VLOOKUP(B1567,[1]Arkusz5!$A$3:$Y$2185,16,FALSE)</f>
        <v>0</v>
      </c>
      <c r="R1567">
        <f>VLOOKUP(B1567,[1]Arkusz5!$A$3:$Y$2185,17,FALSE)</f>
        <v>0</v>
      </c>
      <c r="S1567" t="str">
        <f>VLOOKUP(B1567,[1]Arkusz5!$A$3:$Y$2185,18,FALSE)</f>
        <v>Europa</v>
      </c>
      <c r="T1567" t="str">
        <f>VLOOKUP(B1567,[1]Arkusz5!$A$3:$Y$2185,19,FALSE)</f>
        <v>Polska</v>
      </c>
      <c r="U1567" t="str">
        <f>VLOOKUP(B1567,[1]Arkusz5!$A$3:$Y$2185,20,FALSE)</f>
        <v>wielkopolskie</v>
      </c>
      <c r="V1567" t="str">
        <f>VLOOKUP(B1567,[1]Arkusz5!$A$3:$Y$2185,21,FALSE)</f>
        <v>chodzieski</v>
      </c>
      <c r="W1567" t="str">
        <f>VLOOKUP(B1567,[1]Arkusz5!$A$3:$Y$2185,22,FALSE)</f>
        <v>Chodzież</v>
      </c>
      <c r="X1567" t="str">
        <f>VLOOKUP(B1567,[1]Arkusz5!$A$3:$Y$2185,23,FALSE)</f>
        <v>315.53 Pojezierze Chodzieskie</v>
      </c>
      <c r="Y1567" t="str">
        <f>VLOOKUP(B1567,[1]Arkusz5!$A$3:$Y$2185,24,FALSE)</f>
        <v>Continental Bio-geographical Region</v>
      </c>
      <c r="Z1567" t="str">
        <f>VLOOKUP(B1567,[1]Arkusz5!$A$3:$Y$2185,25,FALSE)</f>
        <v>Galio-Carpinetum</v>
      </c>
    </row>
    <row r="1568" spans="1:26" x14ac:dyDescent="0.25">
      <c r="A1568">
        <v>1567</v>
      </c>
      <c r="B1568" t="s">
        <v>8992</v>
      </c>
      <c r="C1568" t="str">
        <f>VLOOKUP(B1568,[1]Arkusz5!$A$3:$Y$2185,2,FALSE)</f>
        <v>52.995189</v>
      </c>
      <c r="D1568" t="str">
        <f>VLOOKUP(B1568,[1]Arkusz5!$A$3:$Y$2185,3,FALSE)</f>
        <v>16.919759</v>
      </c>
      <c r="E1568" t="str">
        <f>VLOOKUP(B1568,[1]Arkusz5!$A$3:$Y$2185,4,FALSE)</f>
        <v>33UXU27</v>
      </c>
      <c r="F1568" t="str">
        <f>VLOOKUP(B1568,[1]Arkusz5!$A$3:$Y$2185,5,FALSE)</f>
        <v>BC39</v>
      </c>
      <c r="G1568">
        <f>VLOOKUP(B1568,[1]Arkusz5!$A$3:$Y$2185,6,FALSE)</f>
        <v>0</v>
      </c>
      <c r="H1568">
        <f>VLOOKUP(B1568,[1]Arkusz5!$A$3:$Y$2185,7,FALSE)</f>
        <v>0</v>
      </c>
      <c r="I1568">
        <f>VLOOKUP(B1568,[1]Arkusz5!$A$3:$Y$2185,8,FALSE)</f>
        <v>0</v>
      </c>
      <c r="J1568">
        <f>VLOOKUP(B1568,[1]Arkusz5!$A$3:$Y$2185,9,FALSE)</f>
        <v>0</v>
      </c>
      <c r="K1568">
        <f>VLOOKUP(B1568,[1]Arkusz5!$A$3:$Y$2185,10,FALSE)</f>
        <v>0</v>
      </c>
      <c r="L1568">
        <f>VLOOKUP(B1568,[1]Arkusz5!$A$3:$Y$2185,11,FALSE)</f>
        <v>0</v>
      </c>
      <c r="M1568">
        <f>VLOOKUP(B1568,[1]Arkusz5!$A$3:$Y$2185,12,FALSE)</f>
        <v>0</v>
      </c>
      <c r="N1568">
        <f>VLOOKUP(B1568,[1]Arkusz5!$A$3:$Y$2185,13,FALSE)</f>
        <v>0</v>
      </c>
      <c r="O1568">
        <f>VLOOKUP(B1568,[1]Arkusz5!$A$3:$Y$2185,14,FALSE)</f>
        <v>0</v>
      </c>
      <c r="P1568">
        <f>VLOOKUP(B1568,[1]Arkusz5!$A$3:$Y$2185,15,FALSE)</f>
        <v>0</v>
      </c>
      <c r="Q1568">
        <f>VLOOKUP(B1568,[1]Arkusz5!$A$3:$Y$2185,16,FALSE)</f>
        <v>0</v>
      </c>
      <c r="R1568">
        <f>VLOOKUP(B1568,[1]Arkusz5!$A$3:$Y$2185,17,FALSE)</f>
        <v>0</v>
      </c>
      <c r="S1568" t="str">
        <f>VLOOKUP(B1568,[1]Arkusz5!$A$3:$Y$2185,18,FALSE)</f>
        <v>Europa</v>
      </c>
      <c r="T1568" t="str">
        <f>VLOOKUP(B1568,[1]Arkusz5!$A$3:$Y$2185,19,FALSE)</f>
        <v>Polska</v>
      </c>
      <c r="U1568" t="str">
        <f>VLOOKUP(B1568,[1]Arkusz5!$A$3:$Y$2185,20,FALSE)</f>
        <v>wielkopolskie</v>
      </c>
      <c r="V1568" t="str">
        <f>VLOOKUP(B1568,[1]Arkusz5!$A$3:$Y$2185,21,FALSE)</f>
        <v>chodzieski</v>
      </c>
      <c r="W1568" t="str">
        <f>VLOOKUP(B1568,[1]Arkusz5!$A$3:$Y$2185,22,FALSE)</f>
        <v>Chodzież</v>
      </c>
      <c r="X1568" t="str">
        <f>VLOOKUP(B1568,[1]Arkusz5!$A$3:$Y$2185,23,FALSE)</f>
        <v>315.53 Pojezierze Chodzieskie</v>
      </c>
      <c r="Y1568" t="str">
        <f>VLOOKUP(B1568,[1]Arkusz5!$A$3:$Y$2185,24,FALSE)</f>
        <v>Continental Bio-geographical Region</v>
      </c>
      <c r="Z1568" t="str">
        <f>VLOOKUP(B1568,[1]Arkusz5!$A$3:$Y$2185,25,FALSE)</f>
        <v>Galio-Carpinetum</v>
      </c>
    </row>
    <row r="1569" spans="1:26" x14ac:dyDescent="0.25">
      <c r="A1569">
        <v>1568</v>
      </c>
      <c r="B1569" t="s">
        <v>8993</v>
      </c>
      <c r="C1569" t="str">
        <f>VLOOKUP(B1569,[1]Arkusz5!$A$3:$Y$2185,2,FALSE)</f>
        <v>52.366508</v>
      </c>
      <c r="D1569" t="str">
        <f>VLOOKUP(B1569,[1]Arkusz5!$A$3:$Y$2185,3,FALSE)</f>
        <v>16.809607</v>
      </c>
      <c r="E1569" t="str">
        <f>VLOOKUP(B1569,[1]Arkusz5!$A$3:$Y$2185,4,FALSE)</f>
        <v>33UXU20</v>
      </c>
      <c r="F1569" t="str">
        <f>VLOOKUP(B1569,[1]Arkusz5!$A$3:$Y$2185,5,FALSE)</f>
        <v>BD08</v>
      </c>
      <c r="G1569">
        <f>VLOOKUP(B1569,[1]Arkusz5!$A$3:$Y$2185,6,FALSE)</f>
        <v>0</v>
      </c>
      <c r="H1569">
        <f>VLOOKUP(B1569,[1]Arkusz5!$A$3:$Y$2185,7,FALSE)</f>
        <v>0</v>
      </c>
      <c r="I1569">
        <f>VLOOKUP(B1569,[1]Arkusz5!$A$3:$Y$2185,8,FALSE)</f>
        <v>0</v>
      </c>
      <c r="J1569">
        <f>VLOOKUP(B1569,[1]Arkusz5!$A$3:$Y$2185,9,FALSE)</f>
        <v>0</v>
      </c>
      <c r="K1569">
        <f>VLOOKUP(B1569,[1]Arkusz5!$A$3:$Y$2185,10,FALSE)</f>
        <v>0</v>
      </c>
      <c r="L1569">
        <f>VLOOKUP(B1569,[1]Arkusz5!$A$3:$Y$2185,11,FALSE)</f>
        <v>0</v>
      </c>
      <c r="M1569">
        <f>VLOOKUP(B1569,[1]Arkusz5!$A$3:$Y$2185,12,FALSE)</f>
        <v>0</v>
      </c>
      <c r="N1569">
        <f>VLOOKUP(B1569,[1]Arkusz5!$A$3:$Y$2185,13,FALSE)</f>
        <v>0</v>
      </c>
      <c r="O1569">
        <f>VLOOKUP(B1569,[1]Arkusz5!$A$3:$Y$2185,14,FALSE)</f>
        <v>0</v>
      </c>
      <c r="P1569">
        <f>VLOOKUP(B1569,[1]Arkusz5!$A$3:$Y$2185,15,FALSE)</f>
        <v>0</v>
      </c>
      <c r="Q1569">
        <f>VLOOKUP(B1569,[1]Arkusz5!$A$3:$Y$2185,16,FALSE)</f>
        <v>0</v>
      </c>
      <c r="R1569">
        <f>VLOOKUP(B1569,[1]Arkusz5!$A$3:$Y$2185,17,FALSE)</f>
        <v>0</v>
      </c>
      <c r="S1569" t="str">
        <f>VLOOKUP(B1569,[1]Arkusz5!$A$3:$Y$2185,18,FALSE)</f>
        <v>Europa</v>
      </c>
      <c r="T1569" t="str">
        <f>VLOOKUP(B1569,[1]Arkusz5!$A$3:$Y$2185,19,FALSE)</f>
        <v>Polska</v>
      </c>
      <c r="U1569" t="str">
        <f>VLOOKUP(B1569,[1]Arkusz5!$A$3:$Y$2185,20,FALSE)</f>
        <v>wielkopolskie</v>
      </c>
      <c r="V1569" t="str">
        <f>VLOOKUP(B1569,[1]Arkusz5!$A$3:$Y$2185,21,FALSE)</f>
        <v>poznański</v>
      </c>
      <c r="W1569" t="str">
        <f>VLOOKUP(B1569,[1]Arkusz5!$A$3:$Y$2185,22,FALSE)</f>
        <v>Komorniki</v>
      </c>
      <c r="X1569" t="str">
        <f>VLOOKUP(B1569,[1]Arkusz5!$A$3:$Y$2185,23,FALSE)</f>
        <v>315.51 Pojezierze Poznańskie</v>
      </c>
      <c r="Y1569" t="str">
        <f>VLOOKUP(B1569,[1]Arkusz5!$A$3:$Y$2185,24,FALSE)</f>
        <v>Continental Bio-geographical Region</v>
      </c>
      <c r="Z1569" t="str">
        <f>VLOOKUP(B1569,[1]Arkusz5!$A$3:$Y$2185,25,FALSE)</f>
        <v>Galio-Carpinetum</v>
      </c>
    </row>
    <row r="1570" spans="1:26" x14ac:dyDescent="0.25">
      <c r="A1570">
        <v>1569</v>
      </c>
      <c r="C1570" t="e">
        <f>VLOOKUP(B1570,[1]Arkusz5!$A$3:$Y$2185,2,FALSE)</f>
        <v>#N/A</v>
      </c>
      <c r="D1570" t="e">
        <f>VLOOKUP(B1570,[1]Arkusz5!$A$3:$Y$2185,3,FALSE)</f>
        <v>#N/A</v>
      </c>
      <c r="E1570" t="e">
        <f>VLOOKUP(B1570,[1]Arkusz5!$A$3:$Y$2185,4,FALSE)</f>
        <v>#N/A</v>
      </c>
      <c r="F1570" t="e">
        <f>VLOOKUP(B1570,[1]Arkusz5!$A$3:$Y$2185,5,FALSE)</f>
        <v>#N/A</v>
      </c>
      <c r="G1570" t="e">
        <f>VLOOKUP(B1570,[1]Arkusz5!$A$3:$Y$2185,6,FALSE)</f>
        <v>#N/A</v>
      </c>
      <c r="H1570" t="e">
        <f>VLOOKUP(B1570,[1]Arkusz5!$A$3:$Y$2185,7,FALSE)</f>
        <v>#N/A</v>
      </c>
      <c r="I1570" t="e">
        <f>VLOOKUP(B1570,[1]Arkusz5!$A$3:$Y$2185,8,FALSE)</f>
        <v>#N/A</v>
      </c>
      <c r="J1570" t="e">
        <f>VLOOKUP(B1570,[1]Arkusz5!$A$3:$Y$2185,9,FALSE)</f>
        <v>#N/A</v>
      </c>
      <c r="K1570" t="e">
        <f>VLOOKUP(B1570,[1]Arkusz5!$A$3:$Y$2185,10,FALSE)</f>
        <v>#N/A</v>
      </c>
      <c r="L1570" t="e">
        <f>VLOOKUP(B1570,[1]Arkusz5!$A$3:$Y$2185,11,FALSE)</f>
        <v>#N/A</v>
      </c>
      <c r="M1570" t="e">
        <f>VLOOKUP(B1570,[1]Arkusz5!$A$3:$Y$2185,12,FALSE)</f>
        <v>#N/A</v>
      </c>
      <c r="N1570" t="e">
        <f>VLOOKUP(B1570,[1]Arkusz5!$A$3:$Y$2185,13,FALSE)</f>
        <v>#N/A</v>
      </c>
      <c r="O1570" t="e">
        <f>VLOOKUP(B1570,[1]Arkusz5!$A$3:$Y$2185,14,FALSE)</f>
        <v>#N/A</v>
      </c>
      <c r="P1570" t="e">
        <f>VLOOKUP(B1570,[1]Arkusz5!$A$3:$Y$2185,15,FALSE)</f>
        <v>#N/A</v>
      </c>
      <c r="Q1570" t="e">
        <f>VLOOKUP(B1570,[1]Arkusz5!$A$3:$Y$2185,16,FALSE)</f>
        <v>#N/A</v>
      </c>
      <c r="R1570" t="e">
        <f>VLOOKUP(B1570,[1]Arkusz5!$A$3:$Y$2185,17,FALSE)</f>
        <v>#N/A</v>
      </c>
      <c r="S1570" t="e">
        <f>VLOOKUP(B1570,[1]Arkusz5!$A$3:$Y$2185,18,FALSE)</f>
        <v>#N/A</v>
      </c>
      <c r="T1570" t="e">
        <f>VLOOKUP(B1570,[1]Arkusz5!$A$3:$Y$2185,19,FALSE)</f>
        <v>#N/A</v>
      </c>
      <c r="U1570" t="e">
        <f>VLOOKUP(B1570,[1]Arkusz5!$A$3:$Y$2185,20,FALSE)</f>
        <v>#N/A</v>
      </c>
      <c r="V1570" t="e">
        <f>VLOOKUP(B1570,[1]Arkusz5!$A$3:$Y$2185,21,FALSE)</f>
        <v>#N/A</v>
      </c>
      <c r="W1570" t="e">
        <f>VLOOKUP(B1570,[1]Arkusz5!$A$3:$Y$2185,22,FALSE)</f>
        <v>#N/A</v>
      </c>
      <c r="X1570" t="e">
        <f>VLOOKUP(B1570,[1]Arkusz5!$A$3:$Y$2185,23,FALSE)</f>
        <v>#N/A</v>
      </c>
      <c r="Y1570" t="e">
        <f>VLOOKUP(B1570,[1]Arkusz5!$A$3:$Y$2185,24,FALSE)</f>
        <v>#N/A</v>
      </c>
      <c r="Z1570" t="e">
        <f>VLOOKUP(B1570,[1]Arkusz5!$A$3:$Y$2185,25,FALSE)</f>
        <v>#N/A</v>
      </c>
    </row>
    <row r="1571" spans="1:26" x14ac:dyDescent="0.25">
      <c r="A1571">
        <v>1570</v>
      </c>
      <c r="B1571" t="s">
        <v>9004</v>
      </c>
      <c r="C1571" t="str">
        <f>VLOOKUP(B1571,[1]Arkusz5!$A$3:$Y$2185,2,FALSE)</f>
        <v>52.2429</v>
      </c>
      <c r="D1571" t="str">
        <f>VLOOKUP(B1571,[1]Arkusz5!$A$3:$Y$2185,3,FALSE)</f>
        <v>17.103</v>
      </c>
      <c r="E1571" t="str">
        <f>VLOOKUP(B1571,[1]Arkusz5!$A$3:$Y$2185,4,FALSE)</f>
        <v>33UXT49</v>
      </c>
      <c r="F1571" t="str">
        <f>VLOOKUP(B1571,[1]Arkusz5!$A$3:$Y$2185,5,FALSE)</f>
        <v>CD20</v>
      </c>
      <c r="G1571">
        <f>VLOOKUP(B1571,[1]Arkusz5!$A$3:$Y$2185,6,FALSE)</f>
        <v>0</v>
      </c>
      <c r="H1571">
        <f>VLOOKUP(B1571,[1]Arkusz5!$A$3:$Y$2185,7,FALSE)</f>
        <v>0</v>
      </c>
      <c r="I1571">
        <f>VLOOKUP(B1571,[1]Arkusz5!$A$3:$Y$2185,8,FALSE)</f>
        <v>0</v>
      </c>
      <c r="J1571">
        <f>VLOOKUP(B1571,[1]Arkusz5!$A$3:$Y$2185,9,FALSE)</f>
        <v>0</v>
      </c>
      <c r="K1571">
        <f>VLOOKUP(B1571,[1]Arkusz5!$A$3:$Y$2185,10,FALSE)</f>
        <v>0</v>
      </c>
      <c r="L1571">
        <f>VLOOKUP(B1571,[1]Arkusz5!$A$3:$Y$2185,11,FALSE)</f>
        <v>0</v>
      </c>
      <c r="M1571">
        <f>VLOOKUP(B1571,[1]Arkusz5!$A$3:$Y$2185,12,FALSE)</f>
        <v>0</v>
      </c>
      <c r="N1571" t="str">
        <f>VLOOKUP(B1571,[1]Arkusz5!$A$3:$Y$2185,13,FALSE)</f>
        <v>Obszar Chronionego Krajobrazu w gminie Kórnik</v>
      </c>
      <c r="O1571">
        <f>VLOOKUP(B1571,[1]Arkusz5!$A$3:$Y$2185,14,FALSE)</f>
        <v>0</v>
      </c>
      <c r="P1571">
        <f>VLOOKUP(B1571,[1]Arkusz5!$A$3:$Y$2185,15,FALSE)</f>
        <v>0</v>
      </c>
      <c r="Q1571">
        <f>VLOOKUP(B1571,[1]Arkusz5!$A$3:$Y$2185,16,FALSE)</f>
        <v>0</v>
      </c>
      <c r="R1571">
        <f>VLOOKUP(B1571,[1]Arkusz5!$A$3:$Y$2185,17,FALSE)</f>
        <v>0</v>
      </c>
      <c r="S1571" t="str">
        <f>VLOOKUP(B1571,[1]Arkusz5!$A$3:$Y$2185,18,FALSE)</f>
        <v>Europa</v>
      </c>
      <c r="T1571" t="str">
        <f>VLOOKUP(B1571,[1]Arkusz5!$A$3:$Y$2185,19,FALSE)</f>
        <v>Polska</v>
      </c>
      <c r="U1571" t="str">
        <f>VLOOKUP(B1571,[1]Arkusz5!$A$3:$Y$2185,20,FALSE)</f>
        <v>wielkopolskie</v>
      </c>
      <c r="V1571" t="str">
        <f>VLOOKUP(B1571,[1]Arkusz5!$A$3:$Y$2185,21,FALSE)</f>
        <v>poznański</v>
      </c>
      <c r="W1571" t="str">
        <f>VLOOKUP(B1571,[1]Arkusz5!$A$3:$Y$2185,22,FALSE)</f>
        <v>Kórnik</v>
      </c>
      <c r="X1571" t="str">
        <f>VLOOKUP(B1571,[1]Arkusz5!$A$3:$Y$2185,23,FALSE)</f>
        <v>315.56 Równina Wrzesińska</v>
      </c>
      <c r="Y1571" t="str">
        <f>VLOOKUP(B1571,[1]Arkusz5!$A$3:$Y$2185,24,FALSE)</f>
        <v>Continental Bio-geographical Region</v>
      </c>
      <c r="Z1571" t="str">
        <f>VLOOKUP(B1571,[1]Arkusz5!$A$3:$Y$2185,25,FALSE)</f>
        <v>Galio-Carpinetum</v>
      </c>
    </row>
    <row r="1572" spans="1:26" x14ac:dyDescent="0.25">
      <c r="A1572">
        <v>1571</v>
      </c>
      <c r="B1572" t="s">
        <v>9017</v>
      </c>
      <c r="C1572" t="str">
        <f>VLOOKUP(B1572,[1]Arkusz5!$A$3:$Y$2185,2,FALSE)</f>
        <v>52.2429</v>
      </c>
      <c r="D1572" t="str">
        <f>VLOOKUP(B1572,[1]Arkusz5!$A$3:$Y$2185,3,FALSE)</f>
        <v>17.103</v>
      </c>
      <c r="E1572" t="str">
        <f>VLOOKUP(B1572,[1]Arkusz5!$A$3:$Y$2185,4,FALSE)</f>
        <v>33UXT49</v>
      </c>
      <c r="F1572" t="str">
        <f>VLOOKUP(B1572,[1]Arkusz5!$A$3:$Y$2185,5,FALSE)</f>
        <v>CD20</v>
      </c>
      <c r="G1572">
        <f>VLOOKUP(B1572,[1]Arkusz5!$A$3:$Y$2185,6,FALSE)</f>
        <v>0</v>
      </c>
      <c r="H1572">
        <f>VLOOKUP(B1572,[1]Arkusz5!$A$3:$Y$2185,7,FALSE)</f>
        <v>0</v>
      </c>
      <c r="I1572">
        <f>VLOOKUP(B1572,[1]Arkusz5!$A$3:$Y$2185,8,FALSE)</f>
        <v>0</v>
      </c>
      <c r="J1572">
        <f>VLOOKUP(B1572,[1]Arkusz5!$A$3:$Y$2185,9,FALSE)</f>
        <v>0</v>
      </c>
      <c r="K1572">
        <f>VLOOKUP(B1572,[1]Arkusz5!$A$3:$Y$2185,10,FALSE)</f>
        <v>0</v>
      </c>
      <c r="L1572">
        <f>VLOOKUP(B1572,[1]Arkusz5!$A$3:$Y$2185,11,FALSE)</f>
        <v>0</v>
      </c>
      <c r="M1572">
        <f>VLOOKUP(B1572,[1]Arkusz5!$A$3:$Y$2185,12,FALSE)</f>
        <v>0</v>
      </c>
      <c r="N1572" t="str">
        <f>VLOOKUP(B1572,[1]Arkusz5!$A$3:$Y$2185,13,FALSE)</f>
        <v>Obszar Chronionego Krajobrazu w gminie Kórnik</v>
      </c>
      <c r="O1572">
        <f>VLOOKUP(B1572,[1]Arkusz5!$A$3:$Y$2185,14,FALSE)</f>
        <v>0</v>
      </c>
      <c r="P1572">
        <f>VLOOKUP(B1572,[1]Arkusz5!$A$3:$Y$2185,15,FALSE)</f>
        <v>0</v>
      </c>
      <c r="Q1572">
        <f>VLOOKUP(B1572,[1]Arkusz5!$A$3:$Y$2185,16,FALSE)</f>
        <v>0</v>
      </c>
      <c r="R1572">
        <f>VLOOKUP(B1572,[1]Arkusz5!$A$3:$Y$2185,17,FALSE)</f>
        <v>0</v>
      </c>
      <c r="S1572" t="str">
        <f>VLOOKUP(B1572,[1]Arkusz5!$A$3:$Y$2185,18,FALSE)</f>
        <v>Europa</v>
      </c>
      <c r="T1572" t="str">
        <f>VLOOKUP(B1572,[1]Arkusz5!$A$3:$Y$2185,19,FALSE)</f>
        <v>Polska</v>
      </c>
      <c r="U1572" t="str">
        <f>VLOOKUP(B1572,[1]Arkusz5!$A$3:$Y$2185,20,FALSE)</f>
        <v>wielkopolskie</v>
      </c>
      <c r="V1572" t="str">
        <f>VLOOKUP(B1572,[1]Arkusz5!$A$3:$Y$2185,21,FALSE)</f>
        <v>poznański</v>
      </c>
      <c r="W1572" t="str">
        <f>VLOOKUP(B1572,[1]Arkusz5!$A$3:$Y$2185,22,FALSE)</f>
        <v>Kórnik</v>
      </c>
      <c r="X1572" t="str">
        <f>VLOOKUP(B1572,[1]Arkusz5!$A$3:$Y$2185,23,FALSE)</f>
        <v>315.56 Równina Wrzesińska</v>
      </c>
      <c r="Y1572" t="str">
        <f>VLOOKUP(B1572,[1]Arkusz5!$A$3:$Y$2185,24,FALSE)</f>
        <v>Continental Bio-geographical Region</v>
      </c>
      <c r="Z1572" t="str">
        <f>VLOOKUP(B1572,[1]Arkusz5!$A$3:$Y$2185,25,FALSE)</f>
        <v>Galio-Carpinetum</v>
      </c>
    </row>
    <row r="1573" spans="1:26" x14ac:dyDescent="0.25">
      <c r="A1573">
        <v>1572</v>
      </c>
      <c r="B1573" t="s">
        <v>9019</v>
      </c>
      <c r="C1573" t="str">
        <f>VLOOKUP(B1573,[1]Arkusz5!$A$3:$Y$2185,2,FALSE)</f>
        <v>52.307235</v>
      </c>
      <c r="D1573" t="str">
        <f>VLOOKUP(B1573,[1]Arkusz5!$A$3:$Y$2185,3,FALSE)</f>
        <v>16.353368</v>
      </c>
      <c r="E1573" t="str">
        <f>VLOOKUP(B1573,[1]Arkusz5!$A$3:$Y$2185,4,FALSE)</f>
        <v>33UWT99</v>
      </c>
      <c r="F1573" t="str">
        <f>VLOOKUP(B1573,[1]Arkusz5!$A$3:$Y$2185,5,FALSE)</f>
        <v>BD14</v>
      </c>
      <c r="G1573">
        <f>VLOOKUP(B1573,[1]Arkusz5!$A$3:$Y$2185,6,FALSE)</f>
        <v>0</v>
      </c>
      <c r="H1573">
        <f>VLOOKUP(B1573,[1]Arkusz5!$A$3:$Y$2185,7,FALSE)</f>
        <v>0</v>
      </c>
      <c r="I1573">
        <f>VLOOKUP(B1573,[1]Arkusz5!$A$3:$Y$2185,8,FALSE)</f>
        <v>0</v>
      </c>
      <c r="J1573">
        <f>VLOOKUP(B1573,[1]Arkusz5!$A$3:$Y$2185,9,FALSE)</f>
        <v>0</v>
      </c>
      <c r="K1573">
        <f>VLOOKUP(B1573,[1]Arkusz5!$A$3:$Y$2185,10,FALSE)</f>
        <v>0</v>
      </c>
      <c r="L1573">
        <f>VLOOKUP(B1573,[1]Arkusz5!$A$3:$Y$2185,11,FALSE)</f>
        <v>0</v>
      </c>
      <c r="M1573">
        <f>VLOOKUP(B1573,[1]Arkusz5!$A$3:$Y$2185,12,FALSE)</f>
        <v>0</v>
      </c>
      <c r="N1573">
        <f>VLOOKUP(B1573,[1]Arkusz5!$A$3:$Y$2185,13,FALSE)</f>
        <v>0</v>
      </c>
      <c r="O1573">
        <f>VLOOKUP(B1573,[1]Arkusz5!$A$3:$Y$2185,14,FALSE)</f>
        <v>0</v>
      </c>
      <c r="P1573">
        <f>VLOOKUP(B1573,[1]Arkusz5!$A$3:$Y$2185,15,FALSE)</f>
        <v>0</v>
      </c>
      <c r="Q1573">
        <f>VLOOKUP(B1573,[1]Arkusz5!$A$3:$Y$2185,16,FALSE)</f>
        <v>0</v>
      </c>
      <c r="R1573">
        <f>VLOOKUP(B1573,[1]Arkusz5!$A$3:$Y$2185,17,FALSE)</f>
        <v>0</v>
      </c>
      <c r="S1573" t="str">
        <f>VLOOKUP(B1573,[1]Arkusz5!$A$3:$Y$2185,18,FALSE)</f>
        <v>Europa</v>
      </c>
      <c r="T1573" t="str">
        <f>VLOOKUP(B1573,[1]Arkusz5!$A$3:$Y$2185,19,FALSE)</f>
        <v>Polska</v>
      </c>
      <c r="U1573" t="str">
        <f>VLOOKUP(B1573,[1]Arkusz5!$A$3:$Y$2185,20,FALSE)</f>
        <v>wielkopolskie</v>
      </c>
      <c r="V1573" t="str">
        <f>VLOOKUP(B1573,[1]Arkusz5!$A$3:$Y$2185,21,FALSE)</f>
        <v>nowotomyski</v>
      </c>
      <c r="W1573" t="str">
        <f>VLOOKUP(B1573,[1]Arkusz5!$A$3:$Y$2185,22,FALSE)</f>
        <v>Opalenica</v>
      </c>
      <c r="X1573" t="str">
        <f>VLOOKUP(B1573,[1]Arkusz5!$A$3:$Y$2185,23,FALSE)</f>
        <v>315.51 Pojezierze Poznańskie</v>
      </c>
      <c r="Y1573" t="str">
        <f>VLOOKUP(B1573,[1]Arkusz5!$A$3:$Y$2185,24,FALSE)</f>
        <v>Continental Bio-geographical Region</v>
      </c>
      <c r="Z1573" t="str">
        <f>VLOOKUP(B1573,[1]Arkusz5!$A$3:$Y$2185,25,FALSE)</f>
        <v>Pino-Quercetum (=Querco-Pinetum + Serratulo-Pinetum)</v>
      </c>
    </row>
    <row r="1574" spans="1:26" x14ac:dyDescent="0.25">
      <c r="A1574">
        <v>1573</v>
      </c>
      <c r="C1574" t="e">
        <f>VLOOKUP(B1574,[1]Arkusz5!$A$3:$Y$2185,2,FALSE)</f>
        <v>#N/A</v>
      </c>
      <c r="D1574" t="e">
        <f>VLOOKUP(B1574,[1]Arkusz5!$A$3:$Y$2185,3,FALSE)</f>
        <v>#N/A</v>
      </c>
      <c r="E1574" t="e">
        <f>VLOOKUP(B1574,[1]Arkusz5!$A$3:$Y$2185,4,FALSE)</f>
        <v>#N/A</v>
      </c>
      <c r="F1574" t="e">
        <f>VLOOKUP(B1574,[1]Arkusz5!$A$3:$Y$2185,5,FALSE)</f>
        <v>#N/A</v>
      </c>
      <c r="G1574" t="e">
        <f>VLOOKUP(B1574,[1]Arkusz5!$A$3:$Y$2185,6,FALSE)</f>
        <v>#N/A</v>
      </c>
      <c r="H1574" t="e">
        <f>VLOOKUP(B1574,[1]Arkusz5!$A$3:$Y$2185,7,FALSE)</f>
        <v>#N/A</v>
      </c>
      <c r="I1574" t="e">
        <f>VLOOKUP(B1574,[1]Arkusz5!$A$3:$Y$2185,8,FALSE)</f>
        <v>#N/A</v>
      </c>
      <c r="J1574" t="e">
        <f>VLOOKUP(B1574,[1]Arkusz5!$A$3:$Y$2185,9,FALSE)</f>
        <v>#N/A</v>
      </c>
      <c r="K1574" t="e">
        <f>VLOOKUP(B1574,[1]Arkusz5!$A$3:$Y$2185,10,FALSE)</f>
        <v>#N/A</v>
      </c>
      <c r="L1574" t="e">
        <f>VLOOKUP(B1574,[1]Arkusz5!$A$3:$Y$2185,11,FALSE)</f>
        <v>#N/A</v>
      </c>
      <c r="M1574" t="e">
        <f>VLOOKUP(B1574,[1]Arkusz5!$A$3:$Y$2185,12,FALSE)</f>
        <v>#N/A</v>
      </c>
      <c r="N1574" t="e">
        <f>VLOOKUP(B1574,[1]Arkusz5!$A$3:$Y$2185,13,FALSE)</f>
        <v>#N/A</v>
      </c>
      <c r="O1574" t="e">
        <f>VLOOKUP(B1574,[1]Arkusz5!$A$3:$Y$2185,14,FALSE)</f>
        <v>#N/A</v>
      </c>
      <c r="P1574" t="e">
        <f>VLOOKUP(B1574,[1]Arkusz5!$A$3:$Y$2185,15,FALSE)</f>
        <v>#N/A</v>
      </c>
      <c r="Q1574" t="e">
        <f>VLOOKUP(B1574,[1]Arkusz5!$A$3:$Y$2185,16,FALSE)</f>
        <v>#N/A</v>
      </c>
      <c r="R1574" t="e">
        <f>VLOOKUP(B1574,[1]Arkusz5!$A$3:$Y$2185,17,FALSE)</f>
        <v>#N/A</v>
      </c>
      <c r="S1574" t="e">
        <f>VLOOKUP(B1574,[1]Arkusz5!$A$3:$Y$2185,18,FALSE)</f>
        <v>#N/A</v>
      </c>
      <c r="T1574" t="e">
        <f>VLOOKUP(B1574,[1]Arkusz5!$A$3:$Y$2185,19,FALSE)</f>
        <v>#N/A</v>
      </c>
      <c r="U1574" t="e">
        <f>VLOOKUP(B1574,[1]Arkusz5!$A$3:$Y$2185,20,FALSE)</f>
        <v>#N/A</v>
      </c>
      <c r="V1574" t="e">
        <f>VLOOKUP(B1574,[1]Arkusz5!$A$3:$Y$2185,21,FALSE)</f>
        <v>#N/A</v>
      </c>
      <c r="W1574" t="e">
        <f>VLOOKUP(B1574,[1]Arkusz5!$A$3:$Y$2185,22,FALSE)</f>
        <v>#N/A</v>
      </c>
      <c r="X1574" t="e">
        <f>VLOOKUP(B1574,[1]Arkusz5!$A$3:$Y$2185,23,FALSE)</f>
        <v>#N/A</v>
      </c>
      <c r="Y1574" t="e">
        <f>VLOOKUP(B1574,[1]Arkusz5!$A$3:$Y$2185,24,FALSE)</f>
        <v>#N/A</v>
      </c>
      <c r="Z1574" t="e">
        <f>VLOOKUP(B1574,[1]Arkusz5!$A$3:$Y$2185,25,FALSE)</f>
        <v>#N/A</v>
      </c>
    </row>
    <row r="1575" spans="1:26" x14ac:dyDescent="0.25">
      <c r="A1575">
        <v>1574</v>
      </c>
      <c r="B1575" t="s">
        <v>9031</v>
      </c>
      <c r="C1575" t="str">
        <f>VLOOKUP(B1575,[1]Arkusz5!$A$3:$Y$2185,2,FALSE)</f>
        <v>51.609297</v>
      </c>
      <c r="D1575" t="str">
        <f>VLOOKUP(B1575,[1]Arkusz5!$A$3:$Y$2185,3,FALSE)</f>
        <v>16.858584</v>
      </c>
      <c r="E1575" t="str">
        <f>VLOOKUP(B1575,[1]Arkusz5!$A$3:$Y$2185,4,FALSE)</f>
        <v>33UXT21</v>
      </c>
      <c r="F1575" t="str">
        <f>VLOOKUP(B1575,[1]Arkusz5!$A$3:$Y$2185,5,FALSE)</f>
        <v>BD98</v>
      </c>
      <c r="G1575">
        <f>VLOOKUP(B1575,[1]Arkusz5!$A$3:$Y$2185,6,FALSE)</f>
        <v>0</v>
      </c>
      <c r="H1575">
        <f>VLOOKUP(B1575,[1]Arkusz5!$A$3:$Y$2185,7,FALSE)</f>
        <v>0</v>
      </c>
      <c r="I1575">
        <f>VLOOKUP(B1575,[1]Arkusz5!$A$3:$Y$2185,8,FALSE)</f>
        <v>0</v>
      </c>
      <c r="J1575">
        <f>VLOOKUP(B1575,[1]Arkusz5!$A$3:$Y$2185,9,FALSE)</f>
        <v>0</v>
      </c>
      <c r="K1575">
        <f>VLOOKUP(B1575,[1]Arkusz5!$A$3:$Y$2185,10,FALSE)</f>
        <v>0</v>
      </c>
      <c r="L1575">
        <f>VLOOKUP(B1575,[1]Arkusz5!$A$3:$Y$2185,11,FALSE)</f>
        <v>0</v>
      </c>
      <c r="M1575">
        <f>VLOOKUP(B1575,[1]Arkusz5!$A$3:$Y$2185,12,FALSE)</f>
        <v>0</v>
      </c>
      <c r="N1575">
        <f>VLOOKUP(B1575,[1]Arkusz5!$A$3:$Y$2185,13,FALSE)</f>
        <v>0</v>
      </c>
      <c r="O1575">
        <f>VLOOKUP(B1575,[1]Arkusz5!$A$3:$Y$2185,14,FALSE)</f>
        <v>0</v>
      </c>
      <c r="P1575">
        <f>VLOOKUP(B1575,[1]Arkusz5!$A$3:$Y$2185,15,FALSE)</f>
        <v>0</v>
      </c>
      <c r="Q1575">
        <f>VLOOKUP(B1575,[1]Arkusz5!$A$3:$Y$2185,16,FALSE)</f>
        <v>0</v>
      </c>
      <c r="R1575">
        <f>VLOOKUP(B1575,[1]Arkusz5!$A$3:$Y$2185,17,FALSE)</f>
        <v>0</v>
      </c>
      <c r="S1575" t="str">
        <f>VLOOKUP(B1575,[1]Arkusz5!$A$3:$Y$2185,18,FALSE)</f>
        <v>Europa</v>
      </c>
      <c r="T1575" t="str">
        <f>VLOOKUP(B1575,[1]Arkusz5!$A$3:$Y$2185,19,FALSE)</f>
        <v>Polska</v>
      </c>
      <c r="U1575" t="str">
        <f>VLOOKUP(B1575,[1]Arkusz5!$A$3:$Y$2185,20,FALSE)</f>
        <v>wielkopolskie</v>
      </c>
      <c r="V1575" t="str">
        <f>VLOOKUP(B1575,[1]Arkusz5!$A$3:$Y$2185,21,FALSE)</f>
        <v>rawicki</v>
      </c>
      <c r="W1575" t="str">
        <f>VLOOKUP(B1575,[1]Arkusz5!$A$3:$Y$2185,22,FALSE)</f>
        <v>Rawicz</v>
      </c>
      <c r="X1575" t="str">
        <f>VLOOKUP(B1575,[1]Arkusz5!$A$3:$Y$2185,23,FALSE)</f>
        <v>318.33 Kotlina Żmigrodzka</v>
      </c>
      <c r="Y1575" t="str">
        <f>VLOOKUP(B1575,[1]Arkusz5!$A$3:$Y$2185,24,FALSE)</f>
        <v>Continental Bio-geographical Region</v>
      </c>
      <c r="Z1575" t="str">
        <f>VLOOKUP(B1575,[1]Arkusz5!$A$3:$Y$2185,25,FALSE)</f>
        <v>Galio-Carpinetum</v>
      </c>
    </row>
    <row r="1576" spans="1:26" x14ac:dyDescent="0.25">
      <c r="A1576">
        <v>1575</v>
      </c>
      <c r="B1576" t="s">
        <v>9043</v>
      </c>
      <c r="C1576" t="str">
        <f>VLOOKUP(B1576,[1]Arkusz5!$A$3:$Y$2185,2,FALSE)</f>
        <v>52.720749</v>
      </c>
      <c r="D1576" t="str">
        <f>VLOOKUP(B1576,[1]Arkusz5!$A$3:$Y$2185,3,FALSE)</f>
        <v>16.533698</v>
      </c>
      <c r="E1576" t="str">
        <f>VLOOKUP(B1576,[1]Arkusz5!$A$3:$Y$2185,4,FALSE)</f>
        <v>33UXU04</v>
      </c>
      <c r="F1576" t="str">
        <f>VLOOKUP(B1576,[1]Arkusz5!$A$3:$Y$2185,5,FALSE)</f>
        <v>BC66</v>
      </c>
      <c r="G1576">
        <f>VLOOKUP(B1576,[1]Arkusz5!$A$3:$Y$2185,6,FALSE)</f>
        <v>0</v>
      </c>
      <c r="H1576">
        <f>VLOOKUP(B1576,[1]Arkusz5!$A$3:$Y$2185,7,FALSE)</f>
        <v>0</v>
      </c>
      <c r="I1576">
        <f>VLOOKUP(B1576,[1]Arkusz5!$A$3:$Y$2185,8,FALSE)</f>
        <v>0</v>
      </c>
      <c r="J1576">
        <f>VLOOKUP(B1576,[1]Arkusz5!$A$3:$Y$2185,9,FALSE)</f>
        <v>0</v>
      </c>
      <c r="K1576">
        <f>VLOOKUP(B1576,[1]Arkusz5!$A$3:$Y$2185,10,FALSE)</f>
        <v>0</v>
      </c>
      <c r="L1576">
        <f>VLOOKUP(B1576,[1]Arkusz5!$A$3:$Y$2185,11,FALSE)</f>
        <v>0</v>
      </c>
      <c r="M1576">
        <f>VLOOKUP(B1576,[1]Arkusz5!$A$3:$Y$2185,12,FALSE)</f>
        <v>0</v>
      </c>
      <c r="N1576">
        <f>VLOOKUP(B1576,[1]Arkusz5!$A$3:$Y$2185,13,FALSE)</f>
        <v>0</v>
      </c>
      <c r="O1576">
        <f>VLOOKUP(B1576,[1]Arkusz5!$A$3:$Y$2185,14,FALSE)</f>
        <v>0</v>
      </c>
      <c r="P1576">
        <f>VLOOKUP(B1576,[1]Arkusz5!$A$3:$Y$2185,15,FALSE)</f>
        <v>0</v>
      </c>
      <c r="Q1576" t="str">
        <f>VLOOKUP(B1576,[1]Arkusz5!$A$3:$Y$2185,16,FALSE)</f>
        <v>PLB300015</v>
      </c>
      <c r="R1576" t="str">
        <f>VLOOKUP(B1576,[1]Arkusz5!$A$3:$Y$2185,17,FALSE)</f>
        <v>Puszcza Notecka</v>
      </c>
      <c r="S1576" t="str">
        <f>VLOOKUP(B1576,[1]Arkusz5!$A$3:$Y$2185,18,FALSE)</f>
        <v>Europa</v>
      </c>
      <c r="T1576" t="str">
        <f>VLOOKUP(B1576,[1]Arkusz5!$A$3:$Y$2185,19,FALSE)</f>
        <v>Polska</v>
      </c>
      <c r="U1576" t="str">
        <f>VLOOKUP(B1576,[1]Arkusz5!$A$3:$Y$2185,20,FALSE)</f>
        <v>wielkopolskie</v>
      </c>
      <c r="V1576" t="str">
        <f>VLOOKUP(B1576,[1]Arkusz5!$A$3:$Y$2185,21,FALSE)</f>
        <v>szamotulski</v>
      </c>
      <c r="W1576" t="str">
        <f>VLOOKUP(B1576,[1]Arkusz5!$A$3:$Y$2185,22,FALSE)</f>
        <v>Obrzycko</v>
      </c>
      <c r="X1576" t="str">
        <f>VLOOKUP(B1576,[1]Arkusz5!$A$3:$Y$2185,23,FALSE)</f>
        <v>315.33 Kotlina Gorzowska</v>
      </c>
      <c r="Y1576" t="str">
        <f>VLOOKUP(B1576,[1]Arkusz5!$A$3:$Y$2185,24,FALSE)</f>
        <v>Continental Bio-geographical Region</v>
      </c>
      <c r="Z1576" t="str">
        <f>VLOOKUP(B1576,[1]Arkusz5!$A$3:$Y$2185,25,FALSE)</f>
        <v>Pino-Quercetum (=Querco-Pinetum + Serratulo-Pinetum)</v>
      </c>
    </row>
    <row r="1577" spans="1:26" x14ac:dyDescent="0.25">
      <c r="A1577">
        <v>1576</v>
      </c>
      <c r="B1577" t="s">
        <v>9048</v>
      </c>
      <c r="C1577" t="str">
        <f>VLOOKUP(B1577,[1]Arkusz5!$A$3:$Y$2185,2,FALSE)</f>
        <v>52.720749</v>
      </c>
      <c r="D1577" t="str">
        <f>VLOOKUP(B1577,[1]Arkusz5!$A$3:$Y$2185,3,FALSE)</f>
        <v>16.533698</v>
      </c>
      <c r="E1577" t="str">
        <f>VLOOKUP(B1577,[1]Arkusz5!$A$3:$Y$2185,4,FALSE)</f>
        <v>33UXU04</v>
      </c>
      <c r="F1577" t="str">
        <f>VLOOKUP(B1577,[1]Arkusz5!$A$3:$Y$2185,5,FALSE)</f>
        <v>BC66</v>
      </c>
      <c r="G1577">
        <f>VLOOKUP(B1577,[1]Arkusz5!$A$3:$Y$2185,6,FALSE)</f>
        <v>0</v>
      </c>
      <c r="H1577">
        <f>VLOOKUP(B1577,[1]Arkusz5!$A$3:$Y$2185,7,FALSE)</f>
        <v>0</v>
      </c>
      <c r="I1577">
        <f>VLOOKUP(B1577,[1]Arkusz5!$A$3:$Y$2185,8,FALSE)</f>
        <v>0</v>
      </c>
      <c r="J1577">
        <f>VLOOKUP(B1577,[1]Arkusz5!$A$3:$Y$2185,9,FALSE)</f>
        <v>0</v>
      </c>
      <c r="K1577">
        <f>VLOOKUP(B1577,[1]Arkusz5!$A$3:$Y$2185,10,FALSE)</f>
        <v>0</v>
      </c>
      <c r="L1577">
        <f>VLOOKUP(B1577,[1]Arkusz5!$A$3:$Y$2185,11,FALSE)</f>
        <v>0</v>
      </c>
      <c r="M1577">
        <f>VLOOKUP(B1577,[1]Arkusz5!$A$3:$Y$2185,12,FALSE)</f>
        <v>0</v>
      </c>
      <c r="N1577">
        <f>VLOOKUP(B1577,[1]Arkusz5!$A$3:$Y$2185,13,FALSE)</f>
        <v>0</v>
      </c>
      <c r="O1577">
        <f>VLOOKUP(B1577,[1]Arkusz5!$A$3:$Y$2185,14,FALSE)</f>
        <v>0</v>
      </c>
      <c r="P1577">
        <f>VLOOKUP(B1577,[1]Arkusz5!$A$3:$Y$2185,15,FALSE)</f>
        <v>0</v>
      </c>
      <c r="Q1577" t="str">
        <f>VLOOKUP(B1577,[1]Arkusz5!$A$3:$Y$2185,16,FALSE)</f>
        <v>PLB300015</v>
      </c>
      <c r="R1577" t="str">
        <f>VLOOKUP(B1577,[1]Arkusz5!$A$3:$Y$2185,17,FALSE)</f>
        <v>Puszcza Notecka</v>
      </c>
      <c r="S1577" t="str">
        <f>VLOOKUP(B1577,[1]Arkusz5!$A$3:$Y$2185,18,FALSE)</f>
        <v>Europa</v>
      </c>
      <c r="T1577" t="str">
        <f>VLOOKUP(B1577,[1]Arkusz5!$A$3:$Y$2185,19,FALSE)</f>
        <v>Polska</v>
      </c>
      <c r="U1577" t="str">
        <f>VLOOKUP(B1577,[1]Arkusz5!$A$3:$Y$2185,20,FALSE)</f>
        <v>wielkopolskie</v>
      </c>
      <c r="V1577" t="str">
        <f>VLOOKUP(B1577,[1]Arkusz5!$A$3:$Y$2185,21,FALSE)</f>
        <v>szamotulski</v>
      </c>
      <c r="W1577" t="str">
        <f>VLOOKUP(B1577,[1]Arkusz5!$A$3:$Y$2185,22,FALSE)</f>
        <v>Obrzycko</v>
      </c>
      <c r="X1577" t="str">
        <f>VLOOKUP(B1577,[1]Arkusz5!$A$3:$Y$2185,23,FALSE)</f>
        <v>315.33 Kotlina Gorzowska</v>
      </c>
      <c r="Y1577" t="str">
        <f>VLOOKUP(B1577,[1]Arkusz5!$A$3:$Y$2185,24,FALSE)</f>
        <v>Continental Bio-geographical Region</v>
      </c>
      <c r="Z1577" t="str">
        <f>VLOOKUP(B1577,[1]Arkusz5!$A$3:$Y$2185,25,FALSE)</f>
        <v>Pino-Quercetum (=Querco-Pinetum + Serratulo-Pinetum)</v>
      </c>
    </row>
    <row r="1578" spans="1:26" x14ac:dyDescent="0.25">
      <c r="A1578">
        <v>1577</v>
      </c>
      <c r="B1578" t="s">
        <v>9050</v>
      </c>
      <c r="C1578" t="str">
        <f>VLOOKUP(B1578,[1]Arkusz5!$A$3:$Y$2185,2,FALSE)</f>
        <v>52.645415</v>
      </c>
      <c r="D1578" t="str">
        <f>VLOOKUP(B1578,[1]Arkusz5!$A$3:$Y$2185,3,FALSE)</f>
        <v>16.810421</v>
      </c>
      <c r="E1578" t="str">
        <f>VLOOKUP(B1578,[1]Arkusz5!$A$3:$Y$2185,4,FALSE)</f>
        <v>33UXU23</v>
      </c>
      <c r="F1578" t="str">
        <f>VLOOKUP(B1578,[1]Arkusz5!$A$3:$Y$2185,5,FALSE)</f>
        <v>BC78</v>
      </c>
      <c r="G1578">
        <f>VLOOKUP(B1578,[1]Arkusz5!$A$3:$Y$2185,6,FALSE)</f>
        <v>0</v>
      </c>
      <c r="H1578">
        <f>VLOOKUP(B1578,[1]Arkusz5!$A$3:$Y$2185,7,FALSE)</f>
        <v>0</v>
      </c>
      <c r="I1578">
        <f>VLOOKUP(B1578,[1]Arkusz5!$A$3:$Y$2185,8,FALSE)</f>
        <v>0</v>
      </c>
      <c r="J1578">
        <f>VLOOKUP(B1578,[1]Arkusz5!$A$3:$Y$2185,9,FALSE)</f>
        <v>0</v>
      </c>
      <c r="K1578">
        <f>VLOOKUP(B1578,[1]Arkusz5!$A$3:$Y$2185,10,FALSE)</f>
        <v>0</v>
      </c>
      <c r="L1578">
        <f>VLOOKUP(B1578,[1]Arkusz5!$A$3:$Y$2185,11,FALSE)</f>
        <v>0</v>
      </c>
      <c r="M1578">
        <f>VLOOKUP(B1578,[1]Arkusz5!$A$3:$Y$2185,12,FALSE)</f>
        <v>0</v>
      </c>
      <c r="N1578">
        <f>VLOOKUP(B1578,[1]Arkusz5!$A$3:$Y$2185,13,FALSE)</f>
        <v>0</v>
      </c>
      <c r="O1578">
        <f>VLOOKUP(B1578,[1]Arkusz5!$A$3:$Y$2185,14,FALSE)</f>
        <v>0</v>
      </c>
      <c r="P1578">
        <f>VLOOKUP(B1578,[1]Arkusz5!$A$3:$Y$2185,15,FALSE)</f>
        <v>0</v>
      </c>
      <c r="Q1578">
        <f>VLOOKUP(B1578,[1]Arkusz5!$A$3:$Y$2185,16,FALSE)</f>
        <v>0</v>
      </c>
      <c r="R1578">
        <f>VLOOKUP(B1578,[1]Arkusz5!$A$3:$Y$2185,17,FALSE)</f>
        <v>0</v>
      </c>
      <c r="S1578" t="str">
        <f>VLOOKUP(B1578,[1]Arkusz5!$A$3:$Y$2185,18,FALSE)</f>
        <v>Europa</v>
      </c>
      <c r="T1578" t="str">
        <f>VLOOKUP(B1578,[1]Arkusz5!$A$3:$Y$2185,19,FALSE)</f>
        <v>Polska</v>
      </c>
      <c r="U1578" t="str">
        <f>VLOOKUP(B1578,[1]Arkusz5!$A$3:$Y$2185,20,FALSE)</f>
        <v>wielkopolskie</v>
      </c>
      <c r="V1578" t="str">
        <f>VLOOKUP(B1578,[1]Arkusz5!$A$3:$Y$2185,21,FALSE)</f>
        <v>obornicki</v>
      </c>
      <c r="W1578" t="str">
        <f>VLOOKUP(B1578,[1]Arkusz5!$A$3:$Y$2185,22,FALSE)</f>
        <v>Oborniki</v>
      </c>
      <c r="X1578" t="str">
        <f>VLOOKUP(B1578,[1]Arkusz5!$A$3:$Y$2185,23,FALSE)</f>
        <v>315.33 Kotlina Gorzowska</v>
      </c>
      <c r="Y1578" t="str">
        <f>VLOOKUP(B1578,[1]Arkusz5!$A$3:$Y$2185,24,FALSE)</f>
        <v>Continental Bio-geographical Region</v>
      </c>
      <c r="Z1578" t="str">
        <f>VLOOKUP(B1578,[1]Arkusz5!$A$3:$Y$2185,25,FALSE)</f>
        <v>Leucobryo-Pinetum</v>
      </c>
    </row>
    <row r="1579" spans="1:26" x14ac:dyDescent="0.25">
      <c r="A1579">
        <v>1578</v>
      </c>
      <c r="B1579" t="s">
        <v>9053</v>
      </c>
      <c r="C1579" t="str">
        <f>VLOOKUP(B1579,[1]Arkusz5!$A$3:$Y$2185,2,FALSE)</f>
        <v>52.766229</v>
      </c>
      <c r="D1579" t="str">
        <f>VLOOKUP(B1579,[1]Arkusz5!$A$3:$Y$2185,3,FALSE)</f>
        <v>16.492323</v>
      </c>
      <c r="E1579" t="str">
        <f>VLOOKUP(B1579,[1]Arkusz5!$A$3:$Y$2185,4,FALSE)</f>
        <v>33UXU04</v>
      </c>
      <c r="F1579" t="str">
        <f>VLOOKUP(B1579,[1]Arkusz5!$A$3:$Y$2185,5,FALSE)</f>
        <v>BC66</v>
      </c>
      <c r="G1579">
        <f>VLOOKUP(B1579,[1]Arkusz5!$A$3:$Y$2185,6,FALSE)</f>
        <v>0</v>
      </c>
      <c r="H1579">
        <f>VLOOKUP(B1579,[1]Arkusz5!$A$3:$Y$2185,7,FALSE)</f>
        <v>0</v>
      </c>
      <c r="I1579">
        <f>VLOOKUP(B1579,[1]Arkusz5!$A$3:$Y$2185,8,FALSE)</f>
        <v>0</v>
      </c>
      <c r="J1579">
        <f>VLOOKUP(B1579,[1]Arkusz5!$A$3:$Y$2185,9,FALSE)</f>
        <v>0</v>
      </c>
      <c r="K1579">
        <f>VLOOKUP(B1579,[1]Arkusz5!$A$3:$Y$2185,10,FALSE)</f>
        <v>0</v>
      </c>
      <c r="L1579">
        <f>VLOOKUP(B1579,[1]Arkusz5!$A$3:$Y$2185,11,FALSE)</f>
        <v>0</v>
      </c>
      <c r="M1579">
        <f>VLOOKUP(B1579,[1]Arkusz5!$A$3:$Y$2185,12,FALSE)</f>
        <v>0</v>
      </c>
      <c r="N1579" t="str">
        <f>VLOOKUP(B1579,[1]Arkusz5!$A$3:$Y$2185,13,FALSE)</f>
        <v>Puszcza Notecka</v>
      </c>
      <c r="O1579">
        <f>VLOOKUP(B1579,[1]Arkusz5!$A$3:$Y$2185,14,FALSE)</f>
        <v>0</v>
      </c>
      <c r="P1579">
        <f>VLOOKUP(B1579,[1]Arkusz5!$A$3:$Y$2185,15,FALSE)</f>
        <v>0</v>
      </c>
      <c r="Q1579" t="str">
        <f>VLOOKUP(B1579,[1]Arkusz5!$A$3:$Y$2185,16,FALSE)</f>
        <v>PLB300015</v>
      </c>
      <c r="R1579" t="str">
        <f>VLOOKUP(B1579,[1]Arkusz5!$A$3:$Y$2185,17,FALSE)</f>
        <v>Puszcza Notecka</v>
      </c>
      <c r="S1579" t="str">
        <f>VLOOKUP(B1579,[1]Arkusz5!$A$3:$Y$2185,18,FALSE)</f>
        <v>Europa</v>
      </c>
      <c r="T1579" t="str">
        <f>VLOOKUP(B1579,[1]Arkusz5!$A$3:$Y$2185,19,FALSE)</f>
        <v>Polska</v>
      </c>
      <c r="U1579" t="str">
        <f>VLOOKUP(B1579,[1]Arkusz5!$A$3:$Y$2185,20,FALSE)</f>
        <v>wielkopolskie</v>
      </c>
      <c r="V1579" t="str">
        <f>VLOOKUP(B1579,[1]Arkusz5!$A$3:$Y$2185,21,FALSE)</f>
        <v>czarnkowsko-trzcianecki</v>
      </c>
      <c r="W1579" t="str">
        <f>VLOOKUP(B1579,[1]Arkusz5!$A$3:$Y$2185,22,FALSE)</f>
        <v>Lubasz</v>
      </c>
      <c r="X1579" t="str">
        <f>VLOOKUP(B1579,[1]Arkusz5!$A$3:$Y$2185,23,FALSE)</f>
        <v>315.33 Kotlina Gorzowska</v>
      </c>
      <c r="Y1579" t="str">
        <f>VLOOKUP(B1579,[1]Arkusz5!$A$3:$Y$2185,24,FALSE)</f>
        <v>Continental Bio-geographical Region</v>
      </c>
      <c r="Z1579" t="str">
        <f>VLOOKUP(B1579,[1]Arkusz5!$A$3:$Y$2185,25,FALSE)</f>
        <v>Pino-Quercetum (=Querco-Pinetum + Serratulo-Pinetum)</v>
      </c>
    </row>
    <row r="1580" spans="1:26" x14ac:dyDescent="0.25">
      <c r="A1580">
        <v>1579</v>
      </c>
      <c r="B1580" t="s">
        <v>9056</v>
      </c>
      <c r="C1580" t="str">
        <f>VLOOKUP(B1580,[1]Arkusz5!$A$3:$Y$2185,2,FALSE)</f>
        <v>52.766229</v>
      </c>
      <c r="D1580" t="str">
        <f>VLOOKUP(B1580,[1]Arkusz5!$A$3:$Y$2185,3,FALSE)</f>
        <v>16.492323</v>
      </c>
      <c r="E1580" t="str">
        <f>VLOOKUP(B1580,[1]Arkusz5!$A$3:$Y$2185,4,FALSE)</f>
        <v>33UXU04</v>
      </c>
      <c r="F1580" t="str">
        <f>VLOOKUP(B1580,[1]Arkusz5!$A$3:$Y$2185,5,FALSE)</f>
        <v>BC66</v>
      </c>
      <c r="G1580">
        <f>VLOOKUP(B1580,[1]Arkusz5!$A$3:$Y$2185,6,FALSE)</f>
        <v>0</v>
      </c>
      <c r="H1580">
        <f>VLOOKUP(B1580,[1]Arkusz5!$A$3:$Y$2185,7,FALSE)</f>
        <v>0</v>
      </c>
      <c r="I1580">
        <f>VLOOKUP(B1580,[1]Arkusz5!$A$3:$Y$2185,8,FALSE)</f>
        <v>0</v>
      </c>
      <c r="J1580">
        <f>VLOOKUP(B1580,[1]Arkusz5!$A$3:$Y$2185,9,FALSE)</f>
        <v>0</v>
      </c>
      <c r="K1580">
        <f>VLOOKUP(B1580,[1]Arkusz5!$A$3:$Y$2185,10,FALSE)</f>
        <v>0</v>
      </c>
      <c r="L1580">
        <f>VLOOKUP(B1580,[1]Arkusz5!$A$3:$Y$2185,11,FALSE)</f>
        <v>0</v>
      </c>
      <c r="M1580">
        <f>VLOOKUP(B1580,[1]Arkusz5!$A$3:$Y$2185,12,FALSE)</f>
        <v>0</v>
      </c>
      <c r="N1580" t="str">
        <f>VLOOKUP(B1580,[1]Arkusz5!$A$3:$Y$2185,13,FALSE)</f>
        <v>Puszcza Notecka</v>
      </c>
      <c r="O1580">
        <f>VLOOKUP(B1580,[1]Arkusz5!$A$3:$Y$2185,14,FALSE)</f>
        <v>0</v>
      </c>
      <c r="P1580">
        <f>VLOOKUP(B1580,[1]Arkusz5!$A$3:$Y$2185,15,FALSE)</f>
        <v>0</v>
      </c>
      <c r="Q1580" t="str">
        <f>VLOOKUP(B1580,[1]Arkusz5!$A$3:$Y$2185,16,FALSE)</f>
        <v>PLB300015</v>
      </c>
      <c r="R1580" t="str">
        <f>VLOOKUP(B1580,[1]Arkusz5!$A$3:$Y$2185,17,FALSE)</f>
        <v>Puszcza Notecka</v>
      </c>
      <c r="S1580" t="str">
        <f>VLOOKUP(B1580,[1]Arkusz5!$A$3:$Y$2185,18,FALSE)</f>
        <v>Europa</v>
      </c>
      <c r="T1580" t="str">
        <f>VLOOKUP(B1580,[1]Arkusz5!$A$3:$Y$2185,19,FALSE)</f>
        <v>Polska</v>
      </c>
      <c r="U1580" t="str">
        <f>VLOOKUP(B1580,[1]Arkusz5!$A$3:$Y$2185,20,FALSE)</f>
        <v>wielkopolskie</v>
      </c>
      <c r="V1580" t="str">
        <f>VLOOKUP(B1580,[1]Arkusz5!$A$3:$Y$2185,21,FALSE)</f>
        <v>czarnkowsko-trzcianecki</v>
      </c>
      <c r="W1580" t="str">
        <f>VLOOKUP(B1580,[1]Arkusz5!$A$3:$Y$2185,22,FALSE)</f>
        <v>Lubasz</v>
      </c>
      <c r="X1580" t="str">
        <f>VLOOKUP(B1580,[1]Arkusz5!$A$3:$Y$2185,23,FALSE)</f>
        <v>315.33 Kotlina Gorzowska</v>
      </c>
      <c r="Y1580" t="str">
        <f>VLOOKUP(B1580,[1]Arkusz5!$A$3:$Y$2185,24,FALSE)</f>
        <v>Continental Bio-geographical Region</v>
      </c>
      <c r="Z1580" t="str">
        <f>VLOOKUP(B1580,[1]Arkusz5!$A$3:$Y$2185,25,FALSE)</f>
        <v>Pino-Quercetum (=Querco-Pinetum + Serratulo-Pinetum)</v>
      </c>
    </row>
    <row r="1581" spans="1:26" x14ac:dyDescent="0.25">
      <c r="A1581">
        <v>1580</v>
      </c>
      <c r="B1581" t="s">
        <v>9060</v>
      </c>
      <c r="C1581" t="str">
        <f>VLOOKUP(B1581,[1]Arkusz5!$A$3:$Y$2185,2,FALSE)</f>
        <v>52.467904</v>
      </c>
      <c r="D1581" t="str">
        <f>VLOOKUP(B1581,[1]Arkusz5!$A$3:$Y$2185,3,FALSE)</f>
        <v>17.222907</v>
      </c>
      <c r="E1581" t="str">
        <f>VLOOKUP(B1581,[1]Arkusz5!$A$3:$Y$2185,4,FALSE)</f>
        <v>33UXU51</v>
      </c>
      <c r="F1581" t="str">
        <f>VLOOKUP(B1581,[1]Arkusz5!$A$3:$Y$2185,5,FALSE)</f>
        <v>CC90</v>
      </c>
      <c r="G1581">
        <f>VLOOKUP(B1581,[1]Arkusz5!$A$3:$Y$2185,6,FALSE)</f>
        <v>0</v>
      </c>
      <c r="H1581">
        <f>VLOOKUP(B1581,[1]Arkusz5!$A$3:$Y$2185,7,FALSE)</f>
        <v>0</v>
      </c>
      <c r="I1581">
        <f>VLOOKUP(B1581,[1]Arkusz5!$A$3:$Y$2185,8,FALSE)</f>
        <v>0</v>
      </c>
      <c r="J1581">
        <f>VLOOKUP(B1581,[1]Arkusz5!$A$3:$Y$2185,9,FALSE)</f>
        <v>0</v>
      </c>
      <c r="K1581" t="str">
        <f>VLOOKUP(B1581,[1]Arkusz5!$A$3:$Y$2185,10,FALSE)</f>
        <v>Park Krajobrazowy Promno - otulina</v>
      </c>
      <c r="L1581" t="str">
        <f>VLOOKUP(B1581,[1]Arkusz5!$A$3:$Y$2185,11,FALSE)</f>
        <v>Jezioro Dębiniec</v>
      </c>
      <c r="M1581" t="str">
        <f>VLOOKUP(B1581,[1]Arkusz5!$A$3:$Y$2185,12,FALSE)</f>
        <v>krajobrazowy</v>
      </c>
      <c r="N1581">
        <f>VLOOKUP(B1581,[1]Arkusz5!$A$3:$Y$2185,13,FALSE)</f>
        <v>0</v>
      </c>
      <c r="O1581">
        <f>VLOOKUP(B1581,[1]Arkusz5!$A$3:$Y$2185,14,FALSE)</f>
        <v>0</v>
      </c>
      <c r="P1581">
        <f>VLOOKUP(B1581,[1]Arkusz5!$A$3:$Y$2185,15,FALSE)</f>
        <v>0</v>
      </c>
      <c r="Q1581" t="str">
        <f>VLOOKUP(B1581,[1]Arkusz5!$A$3:$Y$2185,16,FALSE)</f>
        <v>PLH300030</v>
      </c>
      <c r="R1581" t="str">
        <f>VLOOKUP(B1581,[1]Arkusz5!$A$3:$Y$2185,17,FALSE)</f>
        <v>Ostoja koło Promna</v>
      </c>
      <c r="S1581" t="str">
        <f>VLOOKUP(B1581,[1]Arkusz5!$A$3:$Y$2185,18,FALSE)</f>
        <v>Europa</v>
      </c>
      <c r="T1581" t="str">
        <f>VLOOKUP(B1581,[1]Arkusz5!$A$3:$Y$2185,19,FALSE)</f>
        <v>Polska</v>
      </c>
      <c r="U1581" t="str">
        <f>VLOOKUP(B1581,[1]Arkusz5!$A$3:$Y$2185,20,FALSE)</f>
        <v>wielkopolskie</v>
      </c>
      <c r="V1581" t="str">
        <f>VLOOKUP(B1581,[1]Arkusz5!$A$3:$Y$2185,21,FALSE)</f>
        <v>poznański</v>
      </c>
      <c r="W1581" t="str">
        <f>VLOOKUP(B1581,[1]Arkusz5!$A$3:$Y$2185,22,FALSE)</f>
        <v>Pobiedziska</v>
      </c>
      <c r="X1581" t="str">
        <f>VLOOKUP(B1581,[1]Arkusz5!$A$3:$Y$2185,23,FALSE)</f>
        <v>315.56 Równina Wrzesińska</v>
      </c>
      <c r="Y1581" t="str">
        <f>VLOOKUP(B1581,[1]Arkusz5!$A$3:$Y$2185,24,FALSE)</f>
        <v>Continental Bio-geographical Region</v>
      </c>
      <c r="Z1581" t="str">
        <f>VLOOKUP(B1581,[1]Arkusz5!$A$3:$Y$2185,25,FALSE)</f>
        <v>Galio-Carpinetum</v>
      </c>
    </row>
    <row r="1582" spans="1:26" x14ac:dyDescent="0.25">
      <c r="A1582">
        <v>1581</v>
      </c>
      <c r="B1582" t="s">
        <v>9067</v>
      </c>
      <c r="C1582" t="str">
        <f>VLOOKUP(B1582,[1]Arkusz5!$A$3:$Y$2185,2,FALSE)</f>
        <v>51.68054</v>
      </c>
      <c r="D1582" t="str">
        <f>VLOOKUP(B1582,[1]Arkusz5!$A$3:$Y$2185,3,FALSE)</f>
        <v>17.294431</v>
      </c>
      <c r="E1582" t="str">
        <f>VLOOKUP(B1582,[1]Arkusz5!$A$3:$Y$2185,4,FALSE)</f>
        <v>33UXT52</v>
      </c>
      <c r="F1582" t="str">
        <f>VLOOKUP(B1582,[1]Arkusz5!$A$3:$Y$2185,5,FALSE)</f>
        <v>CD81</v>
      </c>
      <c r="G1582">
        <f>VLOOKUP(B1582,[1]Arkusz5!$A$3:$Y$2185,6,FALSE)</f>
        <v>0</v>
      </c>
      <c r="H1582">
        <f>VLOOKUP(B1582,[1]Arkusz5!$A$3:$Y$2185,7,FALSE)</f>
        <v>0</v>
      </c>
      <c r="I1582">
        <f>VLOOKUP(B1582,[1]Arkusz5!$A$3:$Y$2185,8,FALSE)</f>
        <v>0</v>
      </c>
      <c r="J1582">
        <f>VLOOKUP(B1582,[1]Arkusz5!$A$3:$Y$2185,9,FALSE)</f>
        <v>0</v>
      </c>
      <c r="K1582">
        <f>VLOOKUP(B1582,[1]Arkusz5!$A$3:$Y$2185,10,FALSE)</f>
        <v>0</v>
      </c>
      <c r="L1582">
        <f>VLOOKUP(B1582,[1]Arkusz5!$A$3:$Y$2185,11,FALSE)</f>
        <v>0</v>
      </c>
      <c r="M1582">
        <f>VLOOKUP(B1582,[1]Arkusz5!$A$3:$Y$2185,12,FALSE)</f>
        <v>0</v>
      </c>
      <c r="N1582">
        <f>VLOOKUP(B1582,[1]Arkusz5!$A$3:$Y$2185,13,FALSE)</f>
        <v>0</v>
      </c>
      <c r="O1582">
        <f>VLOOKUP(B1582,[1]Arkusz5!$A$3:$Y$2185,14,FALSE)</f>
        <v>0</v>
      </c>
      <c r="P1582">
        <f>VLOOKUP(B1582,[1]Arkusz5!$A$3:$Y$2185,15,FALSE)</f>
        <v>0</v>
      </c>
      <c r="Q1582">
        <f>VLOOKUP(B1582,[1]Arkusz5!$A$3:$Y$2185,16,FALSE)</f>
        <v>0</v>
      </c>
      <c r="R1582">
        <f>VLOOKUP(B1582,[1]Arkusz5!$A$3:$Y$2185,17,FALSE)</f>
        <v>0</v>
      </c>
      <c r="S1582" t="str">
        <f>VLOOKUP(B1582,[1]Arkusz5!$A$3:$Y$2185,18,FALSE)</f>
        <v>Europa</v>
      </c>
      <c r="T1582" t="str">
        <f>VLOOKUP(B1582,[1]Arkusz5!$A$3:$Y$2185,19,FALSE)</f>
        <v>Polska</v>
      </c>
      <c r="U1582" t="str">
        <f>VLOOKUP(B1582,[1]Arkusz5!$A$3:$Y$2185,20,FALSE)</f>
        <v>wielkopolskie</v>
      </c>
      <c r="V1582" t="str">
        <f>VLOOKUP(B1582,[1]Arkusz5!$A$3:$Y$2185,21,FALSE)</f>
        <v>krotoszyński</v>
      </c>
      <c r="W1582" t="str">
        <f>VLOOKUP(B1582,[1]Arkusz5!$A$3:$Y$2185,22,FALSE)</f>
        <v>Zduny</v>
      </c>
      <c r="X1582" t="str">
        <f>VLOOKUP(B1582,[1]Arkusz5!$A$3:$Y$2185,23,FALSE)</f>
        <v>318.12 Wysoczyzna Kaliska</v>
      </c>
      <c r="Y1582" t="str">
        <f>VLOOKUP(B1582,[1]Arkusz5!$A$3:$Y$2185,24,FALSE)</f>
        <v>Continental Bio-geographical Region</v>
      </c>
      <c r="Z1582" t="str">
        <f>VLOOKUP(B1582,[1]Arkusz5!$A$3:$Y$2185,25,FALSE)</f>
        <v>Galio-Carpinetum</v>
      </c>
    </row>
    <row r="1583" spans="1:26" x14ac:dyDescent="0.25">
      <c r="A1583">
        <v>1582</v>
      </c>
      <c r="B1583" t="s">
        <v>9071</v>
      </c>
      <c r="C1583" t="str">
        <f>VLOOKUP(B1583,[1]Arkusz5!$A$3:$Y$2185,2,FALSE)</f>
        <v>52.24273</v>
      </c>
      <c r="D1583" t="str">
        <f>VLOOKUP(B1583,[1]Arkusz5!$A$3:$Y$2185,3,FALSE)</f>
        <v>16.81252</v>
      </c>
      <c r="E1583" t="str">
        <f>VLOOKUP(B1583,[1]Arkusz5!$A$3:$Y$2185,4,FALSE)</f>
        <v>33UXT28</v>
      </c>
      <c r="F1583" t="str">
        <f>VLOOKUP(B1583,[1]Arkusz5!$A$3:$Y$2185,5,FALSE)</f>
        <v>BD28</v>
      </c>
      <c r="G1583">
        <f>VLOOKUP(B1583,[1]Arkusz5!$A$3:$Y$2185,6,FALSE)</f>
        <v>0</v>
      </c>
      <c r="H1583">
        <f>VLOOKUP(B1583,[1]Arkusz5!$A$3:$Y$2185,7,FALSE)</f>
        <v>0</v>
      </c>
      <c r="I1583">
        <f>VLOOKUP(B1583,[1]Arkusz5!$A$3:$Y$2185,8,FALSE)</f>
        <v>0</v>
      </c>
      <c r="J1583" t="str">
        <f>VLOOKUP(B1583,[1]Arkusz5!$A$3:$Y$2185,9,FALSE)</f>
        <v>Wielkopolski Park Narodowy</v>
      </c>
      <c r="K1583">
        <f>VLOOKUP(B1583,[1]Arkusz5!$A$3:$Y$2185,10,FALSE)</f>
        <v>0</v>
      </c>
      <c r="L1583">
        <f>VLOOKUP(B1583,[1]Arkusz5!$A$3:$Y$2185,11,FALSE)</f>
        <v>0</v>
      </c>
      <c r="M1583">
        <f>VLOOKUP(B1583,[1]Arkusz5!$A$3:$Y$2185,12,FALSE)</f>
        <v>0</v>
      </c>
      <c r="N1583">
        <f>VLOOKUP(B1583,[1]Arkusz5!$A$3:$Y$2185,13,FALSE)</f>
        <v>0</v>
      </c>
      <c r="O1583">
        <f>VLOOKUP(B1583,[1]Arkusz5!$A$3:$Y$2185,14,FALSE)</f>
        <v>0</v>
      </c>
      <c r="P1583">
        <f>VLOOKUP(B1583,[1]Arkusz5!$A$3:$Y$2185,15,FALSE)</f>
        <v>0</v>
      </c>
      <c r="Q1583" t="str">
        <f>VLOOKUP(B1583,[1]Arkusz5!$A$3:$Y$2185,16,FALSE)</f>
        <v>PLB300017; PLH300010</v>
      </c>
      <c r="R1583" t="str">
        <f>VLOOKUP(B1583,[1]Arkusz5!$A$3:$Y$2185,17,FALSE)</f>
        <v>Ostoja Rogalińska; Ostoja Wielkopolska</v>
      </c>
      <c r="S1583" t="str">
        <f>VLOOKUP(B1583,[1]Arkusz5!$A$3:$Y$2185,18,FALSE)</f>
        <v>Europa</v>
      </c>
      <c r="T1583" t="str">
        <f>VLOOKUP(B1583,[1]Arkusz5!$A$3:$Y$2185,19,FALSE)</f>
        <v>Polska</v>
      </c>
      <c r="U1583" t="str">
        <f>VLOOKUP(B1583,[1]Arkusz5!$A$3:$Y$2185,20,FALSE)</f>
        <v>wielkopolskie</v>
      </c>
      <c r="V1583" t="str">
        <f>VLOOKUP(B1583,[1]Arkusz5!$A$3:$Y$2185,21,FALSE)</f>
        <v>poznański</v>
      </c>
      <c r="W1583" t="str">
        <f>VLOOKUP(B1583,[1]Arkusz5!$A$3:$Y$2185,22,FALSE)</f>
        <v>Mosina</v>
      </c>
      <c r="X1583" t="str">
        <f>VLOOKUP(B1583,[1]Arkusz5!$A$3:$Y$2185,23,FALSE)</f>
        <v>315.64 Kotlina Śremska</v>
      </c>
      <c r="Y1583" t="str">
        <f>VLOOKUP(B1583,[1]Arkusz5!$A$3:$Y$2185,24,FALSE)</f>
        <v>Continental Bio-geographical Region</v>
      </c>
      <c r="Z1583" t="str">
        <f>VLOOKUP(B1583,[1]Arkusz5!$A$3:$Y$2185,25,FALSE)</f>
        <v>Calamagrostio arundinaceae-Quercetum</v>
      </c>
    </row>
    <row r="1584" spans="1:26" x14ac:dyDescent="0.25">
      <c r="A1584">
        <v>1583</v>
      </c>
      <c r="B1584" t="s">
        <v>9072</v>
      </c>
      <c r="C1584" t="str">
        <f>VLOOKUP(B1584,[1]Arkusz5!$A$3:$Y$2185,2,FALSE)</f>
        <v>52.20807</v>
      </c>
      <c r="D1584" t="str">
        <f>VLOOKUP(B1584,[1]Arkusz5!$A$3:$Y$2185,3,FALSE)</f>
        <v>16.78648</v>
      </c>
      <c r="E1584" t="str">
        <f>VLOOKUP(B1584,[1]Arkusz5!$A$3:$Y$2185,4,FALSE)</f>
        <v>33UXT28</v>
      </c>
      <c r="F1584" t="str">
        <f>VLOOKUP(B1584,[1]Arkusz5!$A$3:$Y$2185,5,FALSE)</f>
        <v>BD27</v>
      </c>
      <c r="G1584">
        <f>VLOOKUP(B1584,[1]Arkusz5!$A$3:$Y$2185,6,FALSE)</f>
        <v>0</v>
      </c>
      <c r="H1584">
        <f>VLOOKUP(B1584,[1]Arkusz5!$A$3:$Y$2185,7,FALSE)</f>
        <v>0</v>
      </c>
      <c r="I1584">
        <f>VLOOKUP(B1584,[1]Arkusz5!$A$3:$Y$2185,8,FALSE)</f>
        <v>0</v>
      </c>
      <c r="J1584">
        <f>VLOOKUP(B1584,[1]Arkusz5!$A$3:$Y$2185,9,FALSE)</f>
        <v>0</v>
      </c>
      <c r="K1584">
        <f>VLOOKUP(B1584,[1]Arkusz5!$A$3:$Y$2185,10,FALSE)</f>
        <v>0</v>
      </c>
      <c r="L1584">
        <f>VLOOKUP(B1584,[1]Arkusz5!$A$3:$Y$2185,11,FALSE)</f>
        <v>0</v>
      </c>
      <c r="M1584">
        <f>VLOOKUP(B1584,[1]Arkusz5!$A$3:$Y$2185,12,FALSE)</f>
        <v>0</v>
      </c>
      <c r="N1584">
        <f>VLOOKUP(B1584,[1]Arkusz5!$A$3:$Y$2185,13,FALSE)</f>
        <v>0</v>
      </c>
      <c r="O1584">
        <f>VLOOKUP(B1584,[1]Arkusz5!$A$3:$Y$2185,14,FALSE)</f>
        <v>0</v>
      </c>
      <c r="P1584">
        <f>VLOOKUP(B1584,[1]Arkusz5!$A$3:$Y$2185,15,FALSE)</f>
        <v>0</v>
      </c>
      <c r="Q1584">
        <f>VLOOKUP(B1584,[1]Arkusz5!$A$3:$Y$2185,16,FALSE)</f>
        <v>0</v>
      </c>
      <c r="R1584">
        <f>VLOOKUP(B1584,[1]Arkusz5!$A$3:$Y$2185,17,FALSE)</f>
        <v>0</v>
      </c>
      <c r="S1584" t="str">
        <f>VLOOKUP(B1584,[1]Arkusz5!$A$3:$Y$2185,18,FALSE)</f>
        <v>Europa</v>
      </c>
      <c r="T1584" t="str">
        <f>VLOOKUP(B1584,[1]Arkusz5!$A$3:$Y$2185,19,FALSE)</f>
        <v>Polska</v>
      </c>
      <c r="U1584" t="str">
        <f>VLOOKUP(B1584,[1]Arkusz5!$A$3:$Y$2185,20,FALSE)</f>
        <v>wielkopolskie</v>
      </c>
      <c r="V1584" t="str">
        <f>VLOOKUP(B1584,[1]Arkusz5!$A$3:$Y$2185,21,FALSE)</f>
        <v>poznański</v>
      </c>
      <c r="W1584" t="str">
        <f>VLOOKUP(B1584,[1]Arkusz5!$A$3:$Y$2185,22,FALSE)</f>
        <v>Mosina</v>
      </c>
      <c r="X1584" t="str">
        <f>VLOOKUP(B1584,[1]Arkusz5!$A$3:$Y$2185,23,FALSE)</f>
        <v>315.64 Kotlina Śremska</v>
      </c>
      <c r="Y1584" t="str">
        <f>VLOOKUP(B1584,[1]Arkusz5!$A$3:$Y$2185,24,FALSE)</f>
        <v>Continental Bio-geographical Region</v>
      </c>
      <c r="Z1584" t="str">
        <f>VLOOKUP(B1584,[1]Arkusz5!$A$3:$Y$2185,25,FALSE)</f>
        <v>Galio-Carpinetum</v>
      </c>
    </row>
    <row r="1585" spans="1:26" x14ac:dyDescent="0.25">
      <c r="A1585">
        <v>1584</v>
      </c>
      <c r="B1585" t="s">
        <v>9080</v>
      </c>
      <c r="C1585" t="str">
        <f>VLOOKUP(B1585,[1]Arkusz5!$A$3:$Y$2185,2,FALSE)</f>
        <v>52.266088</v>
      </c>
      <c r="D1585" t="str">
        <f>VLOOKUP(B1585,[1]Arkusz5!$A$3:$Y$2185,3,FALSE)</f>
        <v>16.796097</v>
      </c>
      <c r="E1585" t="str">
        <f>VLOOKUP(B1585,[1]Arkusz5!$A$3:$Y$2185,4,FALSE)</f>
        <v>33UXT29</v>
      </c>
      <c r="F1585" t="str">
        <f>VLOOKUP(B1585,[1]Arkusz5!$A$3:$Y$2185,5,FALSE)</f>
        <v>BD17</v>
      </c>
      <c r="G1585">
        <f>VLOOKUP(B1585,[1]Arkusz5!$A$3:$Y$2185,6,FALSE)</f>
        <v>0</v>
      </c>
      <c r="H1585">
        <f>VLOOKUP(B1585,[1]Arkusz5!$A$3:$Y$2185,7,FALSE)</f>
        <v>0</v>
      </c>
      <c r="I1585">
        <f>VLOOKUP(B1585,[1]Arkusz5!$A$3:$Y$2185,8,FALSE)</f>
        <v>0</v>
      </c>
      <c r="J1585" t="str">
        <f>VLOOKUP(B1585,[1]Arkusz5!$A$3:$Y$2185,9,FALSE)</f>
        <v>Wielkopolski Park Narodowy</v>
      </c>
      <c r="K1585">
        <f>VLOOKUP(B1585,[1]Arkusz5!$A$3:$Y$2185,10,FALSE)</f>
        <v>0</v>
      </c>
      <c r="L1585">
        <f>VLOOKUP(B1585,[1]Arkusz5!$A$3:$Y$2185,11,FALSE)</f>
        <v>0</v>
      </c>
      <c r="M1585">
        <f>VLOOKUP(B1585,[1]Arkusz5!$A$3:$Y$2185,12,FALSE)</f>
        <v>0</v>
      </c>
      <c r="N1585">
        <f>VLOOKUP(B1585,[1]Arkusz5!$A$3:$Y$2185,13,FALSE)</f>
        <v>0</v>
      </c>
      <c r="O1585">
        <f>VLOOKUP(B1585,[1]Arkusz5!$A$3:$Y$2185,14,FALSE)</f>
        <v>0</v>
      </c>
      <c r="P1585">
        <f>VLOOKUP(B1585,[1]Arkusz5!$A$3:$Y$2185,15,FALSE)</f>
        <v>0</v>
      </c>
      <c r="Q1585" t="str">
        <f>VLOOKUP(B1585,[1]Arkusz5!$A$3:$Y$2185,16,FALSE)</f>
        <v>PLB300017; PLH300010</v>
      </c>
      <c r="R1585" t="str">
        <f>VLOOKUP(B1585,[1]Arkusz5!$A$3:$Y$2185,17,FALSE)</f>
        <v>Ostoja Rogalińska; Ostoja Wielkopolska</v>
      </c>
      <c r="S1585" t="str">
        <f>VLOOKUP(B1585,[1]Arkusz5!$A$3:$Y$2185,18,FALSE)</f>
        <v>Europa</v>
      </c>
      <c r="T1585" t="str">
        <f>VLOOKUP(B1585,[1]Arkusz5!$A$3:$Y$2185,19,FALSE)</f>
        <v>Polska</v>
      </c>
      <c r="U1585" t="str">
        <f>VLOOKUP(B1585,[1]Arkusz5!$A$3:$Y$2185,20,FALSE)</f>
        <v>wielkopolskie</v>
      </c>
      <c r="V1585" t="str">
        <f>VLOOKUP(B1585,[1]Arkusz5!$A$3:$Y$2185,21,FALSE)</f>
        <v>poznański</v>
      </c>
      <c r="W1585" t="str">
        <f>VLOOKUP(B1585,[1]Arkusz5!$A$3:$Y$2185,22,FALSE)</f>
        <v>Stęszew</v>
      </c>
      <c r="X1585" t="str">
        <f>VLOOKUP(B1585,[1]Arkusz5!$A$3:$Y$2185,23,FALSE)</f>
        <v>315.51 Pojezierze Poznańskie</v>
      </c>
      <c r="Y1585" t="str">
        <f>VLOOKUP(B1585,[1]Arkusz5!$A$3:$Y$2185,24,FALSE)</f>
        <v>Continental Bio-geographical Region</v>
      </c>
      <c r="Z1585" t="str">
        <f>VLOOKUP(B1585,[1]Arkusz5!$A$3:$Y$2185,25,FALSE)</f>
        <v>Calamagrostio arundinaceae-Quercetum</v>
      </c>
    </row>
    <row r="1586" spans="1:26" x14ac:dyDescent="0.25">
      <c r="A1586">
        <v>1585</v>
      </c>
      <c r="B1586" t="s">
        <v>9082</v>
      </c>
      <c r="C1586" t="str">
        <f>VLOOKUP(B1586,[1]Arkusz5!$A$3:$Y$2185,2,FALSE)</f>
        <v>52.499935</v>
      </c>
      <c r="D1586" t="str">
        <f>VLOOKUP(B1586,[1]Arkusz5!$A$3:$Y$2185,3,FALSE)</f>
        <v>17.636335</v>
      </c>
      <c r="E1586" t="str">
        <f>VLOOKUP(B1586,[1]Arkusz5!$A$3:$Y$2185,4,FALSE)</f>
        <v>33UXU71</v>
      </c>
      <c r="F1586" t="str">
        <f>VLOOKUP(B1586,[1]Arkusz5!$A$3:$Y$2185,5,FALSE)</f>
        <v>CC93</v>
      </c>
      <c r="G1586">
        <f>VLOOKUP(B1586,[1]Arkusz5!$A$3:$Y$2185,6,FALSE)</f>
        <v>0</v>
      </c>
      <c r="H1586">
        <f>VLOOKUP(B1586,[1]Arkusz5!$A$3:$Y$2185,7,FALSE)</f>
        <v>0</v>
      </c>
      <c r="I1586">
        <f>VLOOKUP(B1586,[1]Arkusz5!$A$3:$Y$2185,8,FALSE)</f>
        <v>0</v>
      </c>
      <c r="J1586">
        <f>VLOOKUP(B1586,[1]Arkusz5!$A$3:$Y$2185,9,FALSE)</f>
        <v>0</v>
      </c>
      <c r="K1586">
        <f>VLOOKUP(B1586,[1]Arkusz5!$A$3:$Y$2185,10,FALSE)</f>
        <v>0</v>
      </c>
      <c r="L1586">
        <f>VLOOKUP(B1586,[1]Arkusz5!$A$3:$Y$2185,11,FALSE)</f>
        <v>0</v>
      </c>
      <c r="M1586">
        <f>VLOOKUP(B1586,[1]Arkusz5!$A$3:$Y$2185,12,FALSE)</f>
        <v>0</v>
      </c>
      <c r="N1586">
        <f>VLOOKUP(B1586,[1]Arkusz5!$A$3:$Y$2185,13,FALSE)</f>
        <v>0</v>
      </c>
      <c r="O1586">
        <f>VLOOKUP(B1586,[1]Arkusz5!$A$3:$Y$2185,14,FALSE)</f>
        <v>0</v>
      </c>
      <c r="P1586">
        <f>VLOOKUP(B1586,[1]Arkusz5!$A$3:$Y$2185,15,FALSE)</f>
        <v>0</v>
      </c>
      <c r="Q1586">
        <f>VLOOKUP(B1586,[1]Arkusz5!$A$3:$Y$2185,16,FALSE)</f>
        <v>0</v>
      </c>
      <c r="R1586">
        <f>VLOOKUP(B1586,[1]Arkusz5!$A$3:$Y$2185,17,FALSE)</f>
        <v>0</v>
      </c>
      <c r="S1586" t="str">
        <f>VLOOKUP(B1586,[1]Arkusz5!$A$3:$Y$2185,18,FALSE)</f>
        <v>Europa</v>
      </c>
      <c r="T1586" t="str">
        <f>VLOOKUP(B1586,[1]Arkusz5!$A$3:$Y$2185,19,FALSE)</f>
        <v>Polska</v>
      </c>
      <c r="U1586" t="str">
        <f>VLOOKUP(B1586,[1]Arkusz5!$A$3:$Y$2185,20,FALSE)</f>
        <v>wielkopolskie</v>
      </c>
      <c r="V1586" t="str">
        <f>VLOOKUP(B1586,[1]Arkusz5!$A$3:$Y$2185,21,FALSE)</f>
        <v>gnieźnieński</v>
      </c>
      <c r="W1586" t="str">
        <f>VLOOKUP(B1586,[1]Arkusz5!$A$3:$Y$2185,22,FALSE)</f>
        <v>Niechanowo</v>
      </c>
      <c r="X1586" t="str">
        <f>VLOOKUP(B1586,[1]Arkusz5!$A$3:$Y$2185,23,FALSE)</f>
        <v>315.56 Równina Wrzesińska</v>
      </c>
      <c r="Y1586" t="str">
        <f>VLOOKUP(B1586,[1]Arkusz5!$A$3:$Y$2185,24,FALSE)</f>
        <v>Continental Bio-geographical Region</v>
      </c>
      <c r="Z1586" t="str">
        <f>VLOOKUP(B1586,[1]Arkusz5!$A$3:$Y$2185,25,FALSE)</f>
        <v>Galio-Carpinetum</v>
      </c>
    </row>
    <row r="1587" spans="1:26" x14ac:dyDescent="0.25">
      <c r="A1587">
        <v>1586</v>
      </c>
      <c r="B1587" t="s">
        <v>9085</v>
      </c>
      <c r="C1587" t="str">
        <f>VLOOKUP(B1587,[1]Arkusz5!$A$3:$Y$2185,2,FALSE)</f>
        <v>52.499935</v>
      </c>
      <c r="D1587" t="str">
        <f>VLOOKUP(B1587,[1]Arkusz5!$A$3:$Y$2185,3,FALSE)</f>
        <v>17.636335</v>
      </c>
      <c r="E1587" t="str">
        <f>VLOOKUP(B1587,[1]Arkusz5!$A$3:$Y$2185,4,FALSE)</f>
        <v>33UXU71</v>
      </c>
      <c r="F1587" t="str">
        <f>VLOOKUP(B1587,[1]Arkusz5!$A$3:$Y$2185,5,FALSE)</f>
        <v>CC93</v>
      </c>
      <c r="G1587">
        <f>VLOOKUP(B1587,[1]Arkusz5!$A$3:$Y$2185,6,FALSE)</f>
        <v>0</v>
      </c>
      <c r="H1587">
        <f>VLOOKUP(B1587,[1]Arkusz5!$A$3:$Y$2185,7,FALSE)</f>
        <v>0</v>
      </c>
      <c r="I1587">
        <f>VLOOKUP(B1587,[1]Arkusz5!$A$3:$Y$2185,8,FALSE)</f>
        <v>0</v>
      </c>
      <c r="J1587">
        <f>VLOOKUP(B1587,[1]Arkusz5!$A$3:$Y$2185,9,FALSE)</f>
        <v>0</v>
      </c>
      <c r="K1587">
        <f>VLOOKUP(B1587,[1]Arkusz5!$A$3:$Y$2185,10,FALSE)</f>
        <v>0</v>
      </c>
      <c r="L1587">
        <f>VLOOKUP(B1587,[1]Arkusz5!$A$3:$Y$2185,11,FALSE)</f>
        <v>0</v>
      </c>
      <c r="M1587">
        <f>VLOOKUP(B1587,[1]Arkusz5!$A$3:$Y$2185,12,FALSE)</f>
        <v>0</v>
      </c>
      <c r="N1587">
        <f>VLOOKUP(B1587,[1]Arkusz5!$A$3:$Y$2185,13,FALSE)</f>
        <v>0</v>
      </c>
      <c r="O1587">
        <f>VLOOKUP(B1587,[1]Arkusz5!$A$3:$Y$2185,14,FALSE)</f>
        <v>0</v>
      </c>
      <c r="P1587">
        <f>VLOOKUP(B1587,[1]Arkusz5!$A$3:$Y$2185,15,FALSE)</f>
        <v>0</v>
      </c>
      <c r="Q1587">
        <f>VLOOKUP(B1587,[1]Arkusz5!$A$3:$Y$2185,16,FALSE)</f>
        <v>0</v>
      </c>
      <c r="R1587">
        <f>VLOOKUP(B1587,[1]Arkusz5!$A$3:$Y$2185,17,FALSE)</f>
        <v>0</v>
      </c>
      <c r="S1587" t="str">
        <f>VLOOKUP(B1587,[1]Arkusz5!$A$3:$Y$2185,18,FALSE)</f>
        <v>Europa</v>
      </c>
      <c r="T1587" t="str">
        <f>VLOOKUP(B1587,[1]Arkusz5!$A$3:$Y$2185,19,FALSE)</f>
        <v>Polska</v>
      </c>
      <c r="U1587" t="str">
        <f>VLOOKUP(B1587,[1]Arkusz5!$A$3:$Y$2185,20,FALSE)</f>
        <v>wielkopolskie</v>
      </c>
      <c r="V1587" t="str">
        <f>VLOOKUP(B1587,[1]Arkusz5!$A$3:$Y$2185,21,FALSE)</f>
        <v>gnieźnieński</v>
      </c>
      <c r="W1587" t="str">
        <f>VLOOKUP(B1587,[1]Arkusz5!$A$3:$Y$2185,22,FALSE)</f>
        <v>Niechanowo</v>
      </c>
      <c r="X1587" t="str">
        <f>VLOOKUP(B1587,[1]Arkusz5!$A$3:$Y$2185,23,FALSE)</f>
        <v>315.56 Równina Wrzesińska</v>
      </c>
      <c r="Y1587" t="str">
        <f>VLOOKUP(B1587,[1]Arkusz5!$A$3:$Y$2185,24,FALSE)</f>
        <v>Continental Bio-geographical Region</v>
      </c>
      <c r="Z1587" t="str">
        <f>VLOOKUP(B1587,[1]Arkusz5!$A$3:$Y$2185,25,FALSE)</f>
        <v>Galio-Carpinetum</v>
      </c>
    </row>
    <row r="1588" spans="1:26" x14ac:dyDescent="0.25">
      <c r="A1588">
        <v>1587</v>
      </c>
      <c r="B1588" t="s">
        <v>9086</v>
      </c>
      <c r="C1588" t="str">
        <f>VLOOKUP(B1588,[1]Arkusz5!$A$3:$Y$2185,2,FALSE)</f>
        <v>52.433282</v>
      </c>
      <c r="D1588" t="str">
        <f>VLOOKUP(B1588,[1]Arkusz5!$A$3:$Y$2185,3,FALSE)</f>
        <v>17.289853</v>
      </c>
      <c r="E1588" t="str">
        <f>VLOOKUP(B1588,[1]Arkusz5!$A$3:$Y$2185,4,FALSE)</f>
        <v>33UXU51</v>
      </c>
      <c r="F1588" t="str">
        <f>VLOOKUP(B1588,[1]Arkusz5!$A$3:$Y$2185,5,FALSE)</f>
        <v>CD01</v>
      </c>
      <c r="G1588">
        <f>VLOOKUP(B1588,[1]Arkusz5!$A$3:$Y$2185,6,FALSE)</f>
        <v>0</v>
      </c>
      <c r="H1588">
        <f>VLOOKUP(B1588,[1]Arkusz5!$A$3:$Y$2185,7,FALSE)</f>
        <v>0</v>
      </c>
      <c r="I1588">
        <f>VLOOKUP(B1588,[1]Arkusz5!$A$3:$Y$2185,8,FALSE)</f>
        <v>0</v>
      </c>
      <c r="J1588">
        <f>VLOOKUP(B1588,[1]Arkusz5!$A$3:$Y$2185,9,FALSE)</f>
        <v>0</v>
      </c>
      <c r="K1588" t="str">
        <f>VLOOKUP(B1588,[1]Arkusz5!$A$3:$Y$2185,10,FALSE)</f>
        <v>Park Krajobrazowy Promno - otulina</v>
      </c>
      <c r="L1588">
        <f>VLOOKUP(B1588,[1]Arkusz5!$A$3:$Y$2185,11,FALSE)</f>
        <v>0</v>
      </c>
      <c r="M1588">
        <f>VLOOKUP(B1588,[1]Arkusz5!$A$3:$Y$2185,12,FALSE)</f>
        <v>0</v>
      </c>
      <c r="N1588">
        <f>VLOOKUP(B1588,[1]Arkusz5!$A$3:$Y$2185,13,FALSE)</f>
        <v>0</v>
      </c>
      <c r="O1588">
        <f>VLOOKUP(B1588,[1]Arkusz5!$A$3:$Y$2185,14,FALSE)</f>
        <v>0</v>
      </c>
      <c r="P1588">
        <f>VLOOKUP(B1588,[1]Arkusz5!$A$3:$Y$2185,15,FALSE)</f>
        <v>0</v>
      </c>
      <c r="Q1588">
        <f>VLOOKUP(B1588,[1]Arkusz5!$A$3:$Y$2185,16,FALSE)</f>
        <v>0</v>
      </c>
      <c r="R1588">
        <f>VLOOKUP(B1588,[1]Arkusz5!$A$3:$Y$2185,17,FALSE)</f>
        <v>0</v>
      </c>
      <c r="S1588" t="str">
        <f>VLOOKUP(B1588,[1]Arkusz5!$A$3:$Y$2185,18,FALSE)</f>
        <v>Europa</v>
      </c>
      <c r="T1588" t="str">
        <f>VLOOKUP(B1588,[1]Arkusz5!$A$3:$Y$2185,19,FALSE)</f>
        <v>Polska</v>
      </c>
      <c r="U1588" t="str">
        <f>VLOOKUP(B1588,[1]Arkusz5!$A$3:$Y$2185,20,FALSE)</f>
        <v>wielkopolskie</v>
      </c>
      <c r="V1588" t="str">
        <f>VLOOKUP(B1588,[1]Arkusz5!$A$3:$Y$2185,21,FALSE)</f>
        <v>poznański</v>
      </c>
      <c r="W1588" t="str">
        <f>VLOOKUP(B1588,[1]Arkusz5!$A$3:$Y$2185,22,FALSE)</f>
        <v>Pobiedziska</v>
      </c>
      <c r="X1588" t="str">
        <f>VLOOKUP(B1588,[1]Arkusz5!$A$3:$Y$2185,23,FALSE)</f>
        <v>315.56 Równina Wrzesińska</v>
      </c>
      <c r="Y1588" t="str">
        <f>VLOOKUP(B1588,[1]Arkusz5!$A$3:$Y$2185,24,FALSE)</f>
        <v>Continental Bio-geographical Region</v>
      </c>
      <c r="Z1588" t="str">
        <f>VLOOKUP(B1588,[1]Arkusz5!$A$3:$Y$2185,25,FALSE)</f>
        <v>Galio-Carpinetum</v>
      </c>
    </row>
    <row r="1589" spans="1:26" x14ac:dyDescent="0.25">
      <c r="A1589">
        <v>1588</v>
      </c>
      <c r="B1589" t="s">
        <v>9089</v>
      </c>
      <c r="C1589" t="str">
        <f>VLOOKUP(B1589,[1]Arkusz5!$A$3:$Y$2185,2,FALSE)</f>
        <v>52.481935</v>
      </c>
      <c r="D1589" t="str">
        <f>VLOOKUP(B1589,[1]Arkusz5!$A$3:$Y$2185,3,FALSE)</f>
        <v>17.00606</v>
      </c>
      <c r="E1589" t="str">
        <f>VLOOKUP(B1589,[1]Arkusz5!$A$3:$Y$2185,4,FALSE)</f>
        <v>33UXU31</v>
      </c>
      <c r="F1589" t="str">
        <f>VLOOKUP(B1589,[1]Arkusz5!$A$3:$Y$2185,5,FALSE)</f>
        <v>BC99</v>
      </c>
      <c r="G1589">
        <f>VLOOKUP(B1589,[1]Arkusz5!$A$3:$Y$2185,6,FALSE)</f>
        <v>0</v>
      </c>
      <c r="H1589">
        <f>VLOOKUP(B1589,[1]Arkusz5!$A$3:$Y$2185,7,FALSE)</f>
        <v>0</v>
      </c>
      <c r="I1589">
        <f>VLOOKUP(B1589,[1]Arkusz5!$A$3:$Y$2185,8,FALSE)</f>
        <v>0</v>
      </c>
      <c r="J1589">
        <f>VLOOKUP(B1589,[1]Arkusz5!$A$3:$Y$2185,9,FALSE)</f>
        <v>0</v>
      </c>
      <c r="K1589" t="str">
        <f>VLOOKUP(B1589,[1]Arkusz5!$A$3:$Y$2185,10,FALSE)</f>
        <v>Park Krajobrazowy Puszcza Zielonka</v>
      </c>
      <c r="L1589">
        <f>VLOOKUP(B1589,[1]Arkusz5!$A$3:$Y$2185,11,FALSE)</f>
        <v>0</v>
      </c>
      <c r="M1589">
        <f>VLOOKUP(B1589,[1]Arkusz5!$A$3:$Y$2185,12,FALSE)</f>
        <v>0</v>
      </c>
      <c r="N1589">
        <f>VLOOKUP(B1589,[1]Arkusz5!$A$3:$Y$2185,13,FALSE)</f>
        <v>0</v>
      </c>
      <c r="O1589">
        <f>VLOOKUP(B1589,[1]Arkusz5!$A$3:$Y$2185,14,FALSE)</f>
        <v>0</v>
      </c>
      <c r="P1589">
        <f>VLOOKUP(B1589,[1]Arkusz5!$A$3:$Y$2185,15,FALSE)</f>
        <v>0</v>
      </c>
      <c r="Q1589" t="str">
        <f>VLOOKUP(B1589,[1]Arkusz5!$A$3:$Y$2185,16,FALSE)</f>
        <v>PLH300058</v>
      </c>
      <c r="R1589" t="str">
        <f>VLOOKUP(B1589,[1]Arkusz5!$A$3:$Y$2185,17,FALSE)</f>
        <v>Uroczyska Puszczy Zielonki</v>
      </c>
      <c r="S1589" t="str">
        <f>VLOOKUP(B1589,[1]Arkusz5!$A$3:$Y$2185,18,FALSE)</f>
        <v>Europa</v>
      </c>
      <c r="T1589" t="str">
        <f>VLOOKUP(B1589,[1]Arkusz5!$A$3:$Y$2185,19,FALSE)</f>
        <v>Polska</v>
      </c>
      <c r="U1589" t="str">
        <f>VLOOKUP(B1589,[1]Arkusz5!$A$3:$Y$2185,20,FALSE)</f>
        <v>wielkopolskie</v>
      </c>
      <c r="V1589" t="str">
        <f>VLOOKUP(B1589,[1]Arkusz5!$A$3:$Y$2185,21,FALSE)</f>
        <v>poznański</v>
      </c>
      <c r="W1589" t="str">
        <f>VLOOKUP(B1589,[1]Arkusz5!$A$3:$Y$2185,22,FALSE)</f>
        <v>Czerwonak</v>
      </c>
      <c r="X1589" t="str">
        <f>VLOOKUP(B1589,[1]Arkusz5!$A$3:$Y$2185,23,FALSE)</f>
        <v>315.56 Równina Wrzesińska</v>
      </c>
      <c r="Y1589" t="str">
        <f>VLOOKUP(B1589,[1]Arkusz5!$A$3:$Y$2185,24,FALSE)</f>
        <v>Continental Bio-geographical Region</v>
      </c>
      <c r="Z1589" t="str">
        <f>VLOOKUP(B1589,[1]Arkusz5!$A$3:$Y$2185,25,FALSE)</f>
        <v>Potentillo albae-Quercetum typicum</v>
      </c>
    </row>
    <row r="1590" spans="1:26" x14ac:dyDescent="0.25">
      <c r="A1590">
        <v>1589</v>
      </c>
      <c r="B1590" t="s">
        <v>9093</v>
      </c>
      <c r="C1590" t="str">
        <f>VLOOKUP(B1590,[1]Arkusz5!$A$3:$Y$2185,2,FALSE)</f>
        <v>52.462788</v>
      </c>
      <c r="D1590" t="str">
        <f>VLOOKUP(B1590,[1]Arkusz5!$A$3:$Y$2185,3,FALSE)</f>
        <v>17.854642</v>
      </c>
      <c r="E1590" t="str">
        <f>VLOOKUP(B1590,[1]Arkusz5!$A$3:$Y$2185,4,FALSE)</f>
        <v>33UXU91</v>
      </c>
      <c r="F1590" t="str">
        <f>VLOOKUP(B1590,[1]Arkusz5!$A$3:$Y$2185,5,FALSE)</f>
        <v>CC95</v>
      </c>
      <c r="G1590">
        <f>VLOOKUP(B1590,[1]Arkusz5!$A$3:$Y$2185,6,FALSE)</f>
        <v>0</v>
      </c>
      <c r="H1590">
        <f>VLOOKUP(B1590,[1]Arkusz5!$A$3:$Y$2185,7,FALSE)</f>
        <v>0</v>
      </c>
      <c r="I1590">
        <f>VLOOKUP(B1590,[1]Arkusz5!$A$3:$Y$2185,8,FALSE)</f>
        <v>0</v>
      </c>
      <c r="J1590">
        <f>VLOOKUP(B1590,[1]Arkusz5!$A$3:$Y$2185,9,FALSE)</f>
        <v>0</v>
      </c>
      <c r="K1590" t="str">
        <f>VLOOKUP(B1590,[1]Arkusz5!$A$3:$Y$2185,10,FALSE)</f>
        <v>Powidzki Park Krajobrazowy</v>
      </c>
      <c r="L1590">
        <f>VLOOKUP(B1590,[1]Arkusz5!$A$3:$Y$2185,11,FALSE)</f>
        <v>0</v>
      </c>
      <c r="M1590">
        <f>VLOOKUP(B1590,[1]Arkusz5!$A$3:$Y$2185,12,FALSE)</f>
        <v>0</v>
      </c>
      <c r="N1590" t="str">
        <f>VLOOKUP(B1590,[1]Arkusz5!$A$3:$Y$2185,13,FALSE)</f>
        <v>Powidzko-Bieniszewski</v>
      </c>
      <c r="O1590">
        <f>VLOOKUP(B1590,[1]Arkusz5!$A$3:$Y$2185,14,FALSE)</f>
        <v>0</v>
      </c>
      <c r="P1590">
        <f>VLOOKUP(B1590,[1]Arkusz5!$A$3:$Y$2185,15,FALSE)</f>
        <v>0</v>
      </c>
      <c r="Q1590">
        <f>VLOOKUP(B1590,[1]Arkusz5!$A$3:$Y$2185,16,FALSE)</f>
        <v>0</v>
      </c>
      <c r="R1590">
        <f>VLOOKUP(B1590,[1]Arkusz5!$A$3:$Y$2185,17,FALSE)</f>
        <v>0</v>
      </c>
      <c r="S1590" t="str">
        <f>VLOOKUP(B1590,[1]Arkusz5!$A$3:$Y$2185,18,FALSE)</f>
        <v>Europa</v>
      </c>
      <c r="T1590" t="str">
        <f>VLOOKUP(B1590,[1]Arkusz5!$A$3:$Y$2185,19,FALSE)</f>
        <v>Polska</v>
      </c>
      <c r="U1590" t="str">
        <f>VLOOKUP(B1590,[1]Arkusz5!$A$3:$Y$2185,20,FALSE)</f>
        <v>wielkopolskie</v>
      </c>
      <c r="V1590" t="str">
        <f>VLOOKUP(B1590,[1]Arkusz5!$A$3:$Y$2185,21,FALSE)</f>
        <v>gnieźnieński</v>
      </c>
      <c r="W1590" t="str">
        <f>VLOOKUP(B1590,[1]Arkusz5!$A$3:$Y$2185,22,FALSE)</f>
        <v>Witkowo</v>
      </c>
      <c r="X1590" t="str">
        <f>VLOOKUP(B1590,[1]Arkusz5!$A$3:$Y$2185,23,FALSE)</f>
        <v>315.56 Równina Wrzesińska</v>
      </c>
      <c r="Y1590" t="str">
        <f>VLOOKUP(B1590,[1]Arkusz5!$A$3:$Y$2185,24,FALSE)</f>
        <v>Continental Bio-geographical Region</v>
      </c>
      <c r="Z1590" t="str">
        <f>VLOOKUP(B1590,[1]Arkusz5!$A$3:$Y$2185,25,FALSE)</f>
        <v>Fraxino-Alnetum (=Circaeo-Alnetum)</v>
      </c>
    </row>
    <row r="1591" spans="1:26" x14ac:dyDescent="0.25">
      <c r="A1591">
        <v>1590</v>
      </c>
      <c r="B1591" t="s">
        <v>9097</v>
      </c>
      <c r="C1591" t="str">
        <f>VLOOKUP(B1591,[1]Arkusz5!$A$3:$Y$2185,2,FALSE)</f>
        <v>51.79868</v>
      </c>
      <c r="D1591" t="str">
        <f>VLOOKUP(B1591,[1]Arkusz5!$A$3:$Y$2185,3,FALSE)</f>
        <v>18.192506</v>
      </c>
      <c r="E1591" t="str">
        <f>VLOOKUP(B1591,[1]Arkusz5!$A$3:$Y$2185,4,FALSE)</f>
        <v>34UCC04</v>
      </c>
      <c r="F1591" t="str">
        <f>VLOOKUP(B1591,[1]Arkusz5!$A$3:$Y$2185,5,FALSE)</f>
        <v>CD77</v>
      </c>
      <c r="G1591">
        <f>VLOOKUP(B1591,[1]Arkusz5!$A$3:$Y$2185,6,FALSE)</f>
        <v>0</v>
      </c>
      <c r="H1591">
        <f>VLOOKUP(B1591,[1]Arkusz5!$A$3:$Y$2185,7,FALSE)</f>
        <v>0</v>
      </c>
      <c r="I1591">
        <f>VLOOKUP(B1591,[1]Arkusz5!$A$3:$Y$2185,8,FALSE)</f>
        <v>0</v>
      </c>
      <c r="J1591">
        <f>VLOOKUP(B1591,[1]Arkusz5!$A$3:$Y$2185,9,FALSE)</f>
        <v>0</v>
      </c>
      <c r="K1591">
        <f>VLOOKUP(B1591,[1]Arkusz5!$A$3:$Y$2185,10,FALSE)</f>
        <v>0</v>
      </c>
      <c r="L1591">
        <f>VLOOKUP(B1591,[1]Arkusz5!$A$3:$Y$2185,11,FALSE)</f>
        <v>0</v>
      </c>
      <c r="M1591">
        <f>VLOOKUP(B1591,[1]Arkusz5!$A$3:$Y$2185,12,FALSE)</f>
        <v>0</v>
      </c>
      <c r="N1591" t="str">
        <f>VLOOKUP(B1591,[1]Arkusz5!$A$3:$Y$2185,13,FALSE)</f>
        <v>Dolina rzeki Swędrni w okolicach Kalisza</v>
      </c>
      <c r="O1591">
        <f>VLOOKUP(B1591,[1]Arkusz5!$A$3:$Y$2185,14,FALSE)</f>
        <v>0</v>
      </c>
      <c r="P1591">
        <f>VLOOKUP(B1591,[1]Arkusz5!$A$3:$Y$2185,15,FALSE)</f>
        <v>0</v>
      </c>
      <c r="Q1591">
        <f>VLOOKUP(B1591,[1]Arkusz5!$A$3:$Y$2185,16,FALSE)</f>
        <v>0</v>
      </c>
      <c r="R1591">
        <f>VLOOKUP(B1591,[1]Arkusz5!$A$3:$Y$2185,17,FALSE)</f>
        <v>0</v>
      </c>
      <c r="S1591" t="str">
        <f>VLOOKUP(B1591,[1]Arkusz5!$A$3:$Y$2185,18,FALSE)</f>
        <v>Europa</v>
      </c>
      <c r="T1591" t="str">
        <f>VLOOKUP(B1591,[1]Arkusz5!$A$3:$Y$2185,19,FALSE)</f>
        <v>Polska</v>
      </c>
      <c r="U1591" t="str">
        <f>VLOOKUP(B1591,[1]Arkusz5!$A$3:$Y$2185,20,FALSE)</f>
        <v>wielkopolskie</v>
      </c>
      <c r="V1591" t="str">
        <f>VLOOKUP(B1591,[1]Arkusz5!$A$3:$Y$2185,21,FALSE)</f>
        <v>kaliski</v>
      </c>
      <c r="W1591" t="str">
        <f>VLOOKUP(B1591,[1]Arkusz5!$A$3:$Y$2185,22,FALSE)</f>
        <v>Żelazków</v>
      </c>
      <c r="X1591" t="str">
        <f>VLOOKUP(B1591,[1]Arkusz5!$A$3:$Y$2185,23,FALSE)</f>
        <v>318.12 Wysoczyzna Kaliska</v>
      </c>
      <c r="Y1591" t="str">
        <f>VLOOKUP(B1591,[1]Arkusz5!$A$3:$Y$2185,24,FALSE)</f>
        <v>Continental Bio-geographical Region</v>
      </c>
      <c r="Z1591" t="str">
        <f>VLOOKUP(B1591,[1]Arkusz5!$A$3:$Y$2185,25,FALSE)</f>
        <v>Galio-Carpinetum</v>
      </c>
    </row>
    <row r="1592" spans="1:26" x14ac:dyDescent="0.25">
      <c r="A1592">
        <v>1591</v>
      </c>
      <c r="B1592" t="s">
        <v>9110</v>
      </c>
      <c r="C1592" t="str">
        <f>VLOOKUP(B1592,[1]Arkusz5!$A$3:$Y$2185,2,FALSE)</f>
        <v>52.4607</v>
      </c>
      <c r="D1592" t="str">
        <f>VLOOKUP(B1592,[1]Arkusz5!$A$3:$Y$2185,3,FALSE)</f>
        <v>16.5215</v>
      </c>
      <c r="E1592" t="str">
        <f>VLOOKUP(B1592,[1]Arkusz5!$A$3:$Y$2185,4,FALSE)</f>
        <v>33UXU01</v>
      </c>
      <c r="F1592" t="str">
        <f>VLOOKUP(B1592,[1]Arkusz5!$A$3:$Y$2185,5,FALSE)</f>
        <v>BC96</v>
      </c>
      <c r="G1592">
        <f>VLOOKUP(B1592,[1]Arkusz5!$A$3:$Y$2185,6,FALSE)</f>
        <v>0</v>
      </c>
      <c r="H1592">
        <f>VLOOKUP(B1592,[1]Arkusz5!$A$3:$Y$2185,7,FALSE)</f>
        <v>0</v>
      </c>
      <c r="I1592">
        <f>VLOOKUP(B1592,[1]Arkusz5!$A$3:$Y$2185,8,FALSE)</f>
        <v>0</v>
      </c>
      <c r="J1592">
        <f>VLOOKUP(B1592,[1]Arkusz5!$A$3:$Y$2185,9,FALSE)</f>
        <v>0</v>
      </c>
      <c r="K1592">
        <f>VLOOKUP(B1592,[1]Arkusz5!$A$3:$Y$2185,10,FALSE)</f>
        <v>0</v>
      </c>
      <c r="L1592">
        <f>VLOOKUP(B1592,[1]Arkusz5!$A$3:$Y$2185,11,FALSE)</f>
        <v>0</v>
      </c>
      <c r="M1592">
        <f>VLOOKUP(B1592,[1]Arkusz5!$A$3:$Y$2185,12,FALSE)</f>
        <v>0</v>
      </c>
      <c r="N1592">
        <f>VLOOKUP(B1592,[1]Arkusz5!$A$3:$Y$2185,13,FALSE)</f>
        <v>0</v>
      </c>
      <c r="O1592">
        <f>VLOOKUP(B1592,[1]Arkusz5!$A$3:$Y$2185,14,FALSE)</f>
        <v>0</v>
      </c>
      <c r="P1592">
        <f>VLOOKUP(B1592,[1]Arkusz5!$A$3:$Y$2185,15,FALSE)</f>
        <v>0</v>
      </c>
      <c r="Q1592" t="str">
        <f>VLOOKUP(B1592,[1]Arkusz5!$A$3:$Y$2185,16,FALSE)</f>
        <v>PLH300051</v>
      </c>
      <c r="R1592" t="str">
        <f>VLOOKUP(B1592,[1]Arkusz5!$A$3:$Y$2185,17,FALSE)</f>
        <v>Grądy Bytyńskie</v>
      </c>
      <c r="S1592" t="str">
        <f>VLOOKUP(B1592,[1]Arkusz5!$A$3:$Y$2185,18,FALSE)</f>
        <v>Europa</v>
      </c>
      <c r="T1592" t="str">
        <f>VLOOKUP(B1592,[1]Arkusz5!$A$3:$Y$2185,19,FALSE)</f>
        <v>Polska</v>
      </c>
      <c r="U1592" t="str">
        <f>VLOOKUP(B1592,[1]Arkusz5!$A$3:$Y$2185,20,FALSE)</f>
        <v>wielkopolskie</v>
      </c>
      <c r="V1592" t="str">
        <f>VLOOKUP(B1592,[1]Arkusz5!$A$3:$Y$2185,21,FALSE)</f>
        <v>szamotulski</v>
      </c>
      <c r="W1592" t="str">
        <f>VLOOKUP(B1592,[1]Arkusz5!$A$3:$Y$2185,22,FALSE)</f>
        <v>Kaźmierz</v>
      </c>
      <c r="X1592" t="str">
        <f>VLOOKUP(B1592,[1]Arkusz5!$A$3:$Y$2185,23,FALSE)</f>
        <v>315.51 Pojezierze Poznańskie</v>
      </c>
      <c r="Y1592" t="str">
        <f>VLOOKUP(B1592,[1]Arkusz5!$A$3:$Y$2185,24,FALSE)</f>
        <v>Continental Bio-geographical Region</v>
      </c>
      <c r="Z1592" t="str">
        <f>VLOOKUP(B1592,[1]Arkusz5!$A$3:$Y$2185,25,FALSE)</f>
        <v>Galio-Carpinetum</v>
      </c>
    </row>
    <row r="1593" spans="1:26" x14ac:dyDescent="0.25">
      <c r="A1593">
        <v>1592</v>
      </c>
      <c r="B1593" t="s">
        <v>9117</v>
      </c>
      <c r="C1593" t="str">
        <f>VLOOKUP(B1593,[1]Arkusz5!$A$3:$Y$2185,2,FALSE)</f>
        <v>52.083105</v>
      </c>
      <c r="D1593" t="str">
        <f>VLOOKUP(B1593,[1]Arkusz5!$A$3:$Y$2185,3,FALSE)</f>
        <v>16.22952</v>
      </c>
      <c r="E1593" t="str">
        <f>VLOOKUP(B1593,[1]Arkusz5!$A$3:$Y$2185,4,FALSE)</f>
        <v>33UWT87</v>
      </c>
      <c r="F1593" t="str">
        <f>VLOOKUP(B1593,[1]Arkusz5!$A$3:$Y$2185,5,FALSE)</f>
        <v>BD34</v>
      </c>
      <c r="G1593">
        <f>VLOOKUP(B1593,[1]Arkusz5!$A$3:$Y$2185,6,FALSE)</f>
        <v>0</v>
      </c>
      <c r="H1593">
        <f>VLOOKUP(B1593,[1]Arkusz5!$A$3:$Y$2185,7,FALSE)</f>
        <v>0</v>
      </c>
      <c r="I1593">
        <f>VLOOKUP(B1593,[1]Arkusz5!$A$3:$Y$2185,8,FALSE)</f>
        <v>0</v>
      </c>
      <c r="J1593">
        <f>VLOOKUP(B1593,[1]Arkusz5!$A$3:$Y$2185,9,FALSE)</f>
        <v>0</v>
      </c>
      <c r="K1593">
        <f>VLOOKUP(B1593,[1]Arkusz5!$A$3:$Y$2185,10,FALSE)</f>
        <v>0</v>
      </c>
      <c r="L1593">
        <f>VLOOKUP(B1593,[1]Arkusz5!$A$3:$Y$2185,11,FALSE)</f>
        <v>0</v>
      </c>
      <c r="M1593">
        <f>VLOOKUP(B1593,[1]Arkusz5!$A$3:$Y$2185,12,FALSE)</f>
        <v>0</v>
      </c>
      <c r="N1593">
        <f>VLOOKUP(B1593,[1]Arkusz5!$A$3:$Y$2185,13,FALSE)</f>
        <v>0</v>
      </c>
      <c r="O1593">
        <f>VLOOKUP(B1593,[1]Arkusz5!$A$3:$Y$2185,14,FALSE)</f>
        <v>0</v>
      </c>
      <c r="P1593">
        <f>VLOOKUP(B1593,[1]Arkusz5!$A$3:$Y$2185,15,FALSE)</f>
        <v>0</v>
      </c>
      <c r="Q1593">
        <f>VLOOKUP(B1593,[1]Arkusz5!$A$3:$Y$2185,16,FALSE)</f>
        <v>0</v>
      </c>
      <c r="R1593">
        <f>VLOOKUP(B1593,[1]Arkusz5!$A$3:$Y$2185,17,FALSE)</f>
        <v>0</v>
      </c>
      <c r="S1593" t="str">
        <f>VLOOKUP(B1593,[1]Arkusz5!$A$3:$Y$2185,18,FALSE)</f>
        <v>Europa</v>
      </c>
      <c r="T1593" t="str">
        <f>VLOOKUP(B1593,[1]Arkusz5!$A$3:$Y$2185,19,FALSE)</f>
        <v>Polska</v>
      </c>
      <c r="U1593" t="str">
        <f>VLOOKUP(B1593,[1]Arkusz5!$A$3:$Y$2185,20,FALSE)</f>
        <v>wielkopolskie</v>
      </c>
      <c r="V1593" t="str">
        <f>VLOOKUP(B1593,[1]Arkusz5!$A$3:$Y$2185,21,FALSE)</f>
        <v>wolsztyński</v>
      </c>
      <c r="W1593" t="str">
        <f>VLOOKUP(B1593,[1]Arkusz5!$A$3:$Y$2185,22,FALSE)</f>
        <v>Wolsztyn</v>
      </c>
      <c r="X1593" t="str">
        <f>VLOOKUP(B1593,[1]Arkusz5!$A$3:$Y$2185,23,FALSE)</f>
        <v>315.63 Dolina Środkowej Obry</v>
      </c>
      <c r="Y1593" t="str">
        <f>VLOOKUP(B1593,[1]Arkusz5!$A$3:$Y$2185,24,FALSE)</f>
        <v>Continental Bio-geographical Region</v>
      </c>
      <c r="Z1593" t="str">
        <f>VLOOKUP(B1593,[1]Arkusz5!$A$3:$Y$2185,25,FALSE)</f>
        <v>Galio-Carpinetum</v>
      </c>
    </row>
    <row r="1594" spans="1:26" x14ac:dyDescent="0.25">
      <c r="A1594">
        <v>1593</v>
      </c>
      <c r="B1594" t="s">
        <v>9125</v>
      </c>
      <c r="C1594" t="str">
        <f>VLOOKUP(B1594,[1]Arkusz5!$A$3:$Y$2185,2,FALSE)</f>
        <v>52.73232</v>
      </c>
      <c r="D1594" t="str">
        <f>VLOOKUP(B1594,[1]Arkusz5!$A$3:$Y$2185,3,FALSE)</f>
        <v>16.7514</v>
      </c>
      <c r="E1594" t="str">
        <f>VLOOKUP(B1594,[1]Arkusz5!$A$3:$Y$2185,4,FALSE)</f>
        <v>33UXU14</v>
      </c>
      <c r="F1594" t="str">
        <f>VLOOKUP(B1594,[1]Arkusz5!$A$3:$Y$2185,5,FALSE)</f>
        <v>BC67</v>
      </c>
      <c r="G1594">
        <f>VLOOKUP(B1594,[1]Arkusz5!$A$3:$Y$2185,6,FALSE)</f>
        <v>0</v>
      </c>
      <c r="H1594">
        <f>VLOOKUP(B1594,[1]Arkusz5!$A$3:$Y$2185,7,FALSE)</f>
        <v>0</v>
      </c>
      <c r="I1594">
        <f>VLOOKUP(B1594,[1]Arkusz5!$A$3:$Y$2185,8,FALSE)</f>
        <v>0</v>
      </c>
      <c r="J1594">
        <f>VLOOKUP(B1594,[1]Arkusz5!$A$3:$Y$2185,9,FALSE)</f>
        <v>0</v>
      </c>
      <c r="K1594">
        <f>VLOOKUP(B1594,[1]Arkusz5!$A$3:$Y$2185,10,FALSE)</f>
        <v>0</v>
      </c>
      <c r="L1594" t="str">
        <f>VLOOKUP(B1594,[1]Arkusz5!$A$3:$Y$2185,11,FALSE)</f>
        <v>Bagno Chlebowo</v>
      </c>
      <c r="M1594" t="str">
        <f>VLOOKUP(B1594,[1]Arkusz5!$A$3:$Y$2185,12,FALSE)</f>
        <v>torfowiskowy</v>
      </c>
      <c r="N1594" t="str">
        <f>VLOOKUP(B1594,[1]Arkusz5!$A$3:$Y$2185,13,FALSE)</f>
        <v>Puszcza Notecka</v>
      </c>
      <c r="O1594">
        <f>VLOOKUP(B1594,[1]Arkusz5!$A$3:$Y$2185,14,FALSE)</f>
        <v>0</v>
      </c>
      <c r="P1594">
        <f>VLOOKUP(B1594,[1]Arkusz5!$A$3:$Y$2185,15,FALSE)</f>
        <v>0</v>
      </c>
      <c r="Q1594" t="str">
        <f>VLOOKUP(B1594,[1]Arkusz5!$A$3:$Y$2185,16,FALSE)</f>
        <v>PLB300015; PLH300016</v>
      </c>
      <c r="R1594" t="str">
        <f>VLOOKUP(B1594,[1]Arkusz5!$A$3:$Y$2185,17,FALSE)</f>
        <v>Puszcza Notecka; Bagno Chlebowo</v>
      </c>
      <c r="S1594" t="str">
        <f>VLOOKUP(B1594,[1]Arkusz5!$A$3:$Y$2185,18,FALSE)</f>
        <v>Europa</v>
      </c>
      <c r="T1594" t="str">
        <f>VLOOKUP(B1594,[1]Arkusz5!$A$3:$Y$2185,19,FALSE)</f>
        <v>Polska</v>
      </c>
      <c r="U1594" t="str">
        <f>VLOOKUP(B1594,[1]Arkusz5!$A$3:$Y$2185,20,FALSE)</f>
        <v>wielkopolskie</v>
      </c>
      <c r="V1594" t="str">
        <f>VLOOKUP(B1594,[1]Arkusz5!$A$3:$Y$2185,21,FALSE)</f>
        <v>obornicki</v>
      </c>
      <c r="W1594" t="str">
        <f>VLOOKUP(B1594,[1]Arkusz5!$A$3:$Y$2185,22,FALSE)</f>
        <v>Ryczywół</v>
      </c>
      <c r="X1594" t="str">
        <f>VLOOKUP(B1594,[1]Arkusz5!$A$3:$Y$2185,23,FALSE)</f>
        <v>315.33 Kotlina Gorzowska</v>
      </c>
      <c r="Y1594" t="str">
        <f>VLOOKUP(B1594,[1]Arkusz5!$A$3:$Y$2185,24,FALSE)</f>
        <v>Continental Bio-geographical Region</v>
      </c>
      <c r="Z1594" t="str">
        <f>VLOOKUP(B1594,[1]Arkusz5!$A$3:$Y$2185,25,FALSE)</f>
        <v>Vaccinio uliginosi-Pinetum</v>
      </c>
    </row>
    <row r="1595" spans="1:26" x14ac:dyDescent="0.25">
      <c r="A1595">
        <v>1594</v>
      </c>
      <c r="B1595" t="s">
        <v>9130</v>
      </c>
      <c r="C1595" t="str">
        <f>VLOOKUP(B1595,[1]Arkusz5!$A$3:$Y$2185,2,FALSE)</f>
        <v>52.426258</v>
      </c>
      <c r="D1595" t="str">
        <f>VLOOKUP(B1595,[1]Arkusz5!$A$3:$Y$2185,3,FALSE)</f>
        <v>16.89484</v>
      </c>
      <c r="E1595" t="str">
        <f>VLOOKUP(B1595,[1]Arkusz5!$A$3:$Y$2185,4,FALSE)</f>
        <v>33UXU21</v>
      </c>
      <c r="F1595" t="str">
        <f>VLOOKUP(B1595,[1]Arkusz5!$A$3:$Y$2185,5,FALSE)</f>
        <v>BD08</v>
      </c>
      <c r="G1595">
        <f>VLOOKUP(B1595,[1]Arkusz5!$A$3:$Y$2185,6,FALSE)</f>
        <v>0</v>
      </c>
      <c r="H1595">
        <f>VLOOKUP(B1595,[1]Arkusz5!$A$3:$Y$2185,7,FALSE)</f>
        <v>0</v>
      </c>
      <c r="I1595">
        <f>VLOOKUP(B1595,[1]Arkusz5!$A$3:$Y$2185,8,FALSE)</f>
        <v>0</v>
      </c>
      <c r="J1595">
        <f>VLOOKUP(B1595,[1]Arkusz5!$A$3:$Y$2185,9,FALSE)</f>
        <v>0</v>
      </c>
      <c r="K1595">
        <f>VLOOKUP(B1595,[1]Arkusz5!$A$3:$Y$2185,10,FALSE)</f>
        <v>0</v>
      </c>
      <c r="L1595">
        <f>VLOOKUP(B1595,[1]Arkusz5!$A$3:$Y$2185,11,FALSE)</f>
        <v>0</v>
      </c>
      <c r="M1595">
        <f>VLOOKUP(B1595,[1]Arkusz5!$A$3:$Y$2185,12,FALSE)</f>
        <v>0</v>
      </c>
      <c r="N1595">
        <f>VLOOKUP(B1595,[1]Arkusz5!$A$3:$Y$2185,13,FALSE)</f>
        <v>0</v>
      </c>
      <c r="O1595">
        <f>VLOOKUP(B1595,[1]Arkusz5!$A$3:$Y$2185,14,FALSE)</f>
        <v>0</v>
      </c>
      <c r="P1595">
        <f>VLOOKUP(B1595,[1]Arkusz5!$A$3:$Y$2185,15,FALSE)</f>
        <v>0</v>
      </c>
      <c r="Q1595">
        <f>VLOOKUP(B1595,[1]Arkusz5!$A$3:$Y$2185,16,FALSE)</f>
        <v>0</v>
      </c>
      <c r="R1595">
        <f>VLOOKUP(B1595,[1]Arkusz5!$A$3:$Y$2185,17,FALSE)</f>
        <v>0</v>
      </c>
      <c r="S1595" t="str">
        <f>VLOOKUP(B1595,[1]Arkusz5!$A$3:$Y$2185,18,FALSE)</f>
        <v>Europa</v>
      </c>
      <c r="T1595" t="str">
        <f>VLOOKUP(B1595,[1]Arkusz5!$A$3:$Y$2185,19,FALSE)</f>
        <v>Polska</v>
      </c>
      <c r="U1595" t="str">
        <f>VLOOKUP(B1595,[1]Arkusz5!$A$3:$Y$2185,20,FALSE)</f>
        <v>wielkopolskie</v>
      </c>
      <c r="V1595" t="str">
        <f>VLOOKUP(B1595,[1]Arkusz5!$A$3:$Y$2185,21,FALSE)</f>
        <v>Poznań</v>
      </c>
      <c r="W1595" t="str">
        <f>VLOOKUP(B1595,[1]Arkusz5!$A$3:$Y$2185,22,FALSE)</f>
        <v>Poznań</v>
      </c>
      <c r="X1595" t="str">
        <f>VLOOKUP(B1595,[1]Arkusz5!$A$3:$Y$2185,23,FALSE)</f>
        <v>315.51 Pojezierze Poznańskie</v>
      </c>
      <c r="Y1595" t="str">
        <f>VLOOKUP(B1595,[1]Arkusz5!$A$3:$Y$2185,24,FALSE)</f>
        <v>Continental Bio-geographical Region</v>
      </c>
      <c r="Z1595" t="str">
        <f>VLOOKUP(B1595,[1]Arkusz5!$A$3:$Y$2185,25,FALSE)</f>
        <v>Pino-Quercetum (=Querco-Pinetum + Serratulo-Pinetum)</v>
      </c>
    </row>
    <row r="1596" spans="1:26" x14ac:dyDescent="0.25">
      <c r="A1596">
        <v>1595</v>
      </c>
      <c r="B1596" t="s">
        <v>9136</v>
      </c>
      <c r="C1596" t="str">
        <f>VLOOKUP(B1596,[1]Arkusz5!$A$3:$Y$2185,2,FALSE)</f>
        <v>52.16913</v>
      </c>
      <c r="D1596" t="str">
        <f>VLOOKUP(B1596,[1]Arkusz5!$A$3:$Y$2185,3,FALSE)</f>
        <v>17.55881</v>
      </c>
      <c r="E1596" t="str">
        <f>VLOOKUP(B1596,[1]Arkusz5!$A$3:$Y$2185,4,FALSE)</f>
        <v>33UXT78</v>
      </c>
      <c r="F1596" t="str">
        <f>VLOOKUP(B1596,[1]Arkusz5!$A$3:$Y$2185,5,FALSE)</f>
        <v>CD33</v>
      </c>
      <c r="G1596">
        <f>VLOOKUP(B1596,[1]Arkusz5!$A$3:$Y$2185,6,FALSE)</f>
        <v>0</v>
      </c>
      <c r="H1596">
        <f>VLOOKUP(B1596,[1]Arkusz5!$A$3:$Y$2185,7,FALSE)</f>
        <v>0</v>
      </c>
      <c r="I1596">
        <f>VLOOKUP(B1596,[1]Arkusz5!$A$3:$Y$2185,8,FALSE)</f>
        <v>0</v>
      </c>
      <c r="J1596">
        <f>VLOOKUP(B1596,[1]Arkusz5!$A$3:$Y$2185,9,FALSE)</f>
        <v>0</v>
      </c>
      <c r="K1596" t="str">
        <f>VLOOKUP(B1596,[1]Arkusz5!$A$3:$Y$2185,10,FALSE)</f>
        <v>Żerkowsko-Czeszewski Park Krajobrazowy</v>
      </c>
      <c r="L1596">
        <f>VLOOKUP(B1596,[1]Arkusz5!$A$3:$Y$2185,11,FALSE)</f>
        <v>0</v>
      </c>
      <c r="M1596">
        <f>VLOOKUP(B1596,[1]Arkusz5!$A$3:$Y$2185,12,FALSE)</f>
        <v>0</v>
      </c>
      <c r="N1596">
        <f>VLOOKUP(B1596,[1]Arkusz5!$A$3:$Y$2185,13,FALSE)</f>
        <v>0</v>
      </c>
      <c r="O1596">
        <f>VLOOKUP(B1596,[1]Arkusz5!$A$3:$Y$2185,14,FALSE)</f>
        <v>0</v>
      </c>
      <c r="P1596">
        <f>VLOOKUP(B1596,[1]Arkusz5!$A$3:$Y$2185,15,FALSE)</f>
        <v>0</v>
      </c>
      <c r="Q1596" t="str">
        <f>VLOOKUP(B1596,[1]Arkusz5!$A$3:$Y$2185,16,FALSE)</f>
        <v>PLB300002; PLH300053</v>
      </c>
      <c r="R1596" t="str">
        <f>VLOOKUP(B1596,[1]Arkusz5!$A$3:$Y$2185,17,FALSE)</f>
        <v>Dolina Środkowej Warty; Lasy Żerkowsko-Czeszewskie</v>
      </c>
      <c r="S1596" t="str">
        <f>VLOOKUP(B1596,[1]Arkusz5!$A$3:$Y$2185,18,FALSE)</f>
        <v>Europa</v>
      </c>
      <c r="T1596" t="str">
        <f>VLOOKUP(B1596,[1]Arkusz5!$A$3:$Y$2185,19,FALSE)</f>
        <v>Polska</v>
      </c>
      <c r="U1596" t="str">
        <f>VLOOKUP(B1596,[1]Arkusz5!$A$3:$Y$2185,20,FALSE)</f>
        <v>wielkopolskie</v>
      </c>
      <c r="V1596" t="str">
        <f>VLOOKUP(B1596,[1]Arkusz5!$A$3:$Y$2185,21,FALSE)</f>
        <v>wrzesiński</v>
      </c>
      <c r="W1596" t="str">
        <f>VLOOKUP(B1596,[1]Arkusz5!$A$3:$Y$2185,22,FALSE)</f>
        <v>Miłosław</v>
      </c>
      <c r="X1596" t="str">
        <f>VLOOKUP(B1596,[1]Arkusz5!$A$3:$Y$2185,23,FALSE)</f>
        <v>315.64 Kotlina Śremska</v>
      </c>
      <c r="Y1596" t="str">
        <f>VLOOKUP(B1596,[1]Arkusz5!$A$3:$Y$2185,24,FALSE)</f>
        <v>Continental Bio-geographical Region</v>
      </c>
      <c r="Z1596" t="str">
        <f>VLOOKUP(B1596,[1]Arkusz5!$A$3:$Y$2185,25,FALSE)</f>
        <v>Galio-Carpinetum</v>
      </c>
    </row>
    <row r="1597" spans="1:26" x14ac:dyDescent="0.25">
      <c r="A1597">
        <v>1596</v>
      </c>
      <c r="B1597" t="s">
        <v>9143</v>
      </c>
      <c r="C1597" t="str">
        <f>VLOOKUP(B1597,[1]Arkusz5!$A$3:$Y$2185,2,FALSE)</f>
        <v>52.1693</v>
      </c>
      <c r="D1597" t="str">
        <f>VLOOKUP(B1597,[1]Arkusz5!$A$3:$Y$2185,3,FALSE)</f>
        <v>18.5104</v>
      </c>
      <c r="E1597" t="str">
        <f>VLOOKUP(B1597,[1]Arkusz5!$A$3:$Y$2185,4,FALSE)</f>
        <v>34UCC28</v>
      </c>
      <c r="F1597" t="str">
        <f>VLOOKUP(B1597,[1]Arkusz5!$A$3:$Y$2185,5,FALSE)</f>
        <v>CD39</v>
      </c>
      <c r="G1597">
        <f>VLOOKUP(B1597,[1]Arkusz5!$A$3:$Y$2185,6,FALSE)</f>
        <v>0</v>
      </c>
      <c r="H1597">
        <f>VLOOKUP(B1597,[1]Arkusz5!$A$3:$Y$2185,7,FALSE)</f>
        <v>0</v>
      </c>
      <c r="I1597">
        <f>VLOOKUP(B1597,[1]Arkusz5!$A$3:$Y$2185,8,FALSE)</f>
        <v>0</v>
      </c>
      <c r="J1597">
        <f>VLOOKUP(B1597,[1]Arkusz5!$A$3:$Y$2185,9,FALSE)</f>
        <v>0</v>
      </c>
      <c r="K1597">
        <f>VLOOKUP(B1597,[1]Arkusz5!$A$3:$Y$2185,10,FALSE)</f>
        <v>0</v>
      </c>
      <c r="L1597">
        <f>VLOOKUP(B1597,[1]Arkusz5!$A$3:$Y$2185,11,FALSE)</f>
        <v>0</v>
      </c>
      <c r="M1597">
        <f>VLOOKUP(B1597,[1]Arkusz5!$A$3:$Y$2185,12,FALSE)</f>
        <v>0</v>
      </c>
      <c r="N1597" t="str">
        <f>VLOOKUP(B1597,[1]Arkusz5!$A$3:$Y$2185,13,FALSE)</f>
        <v>Złotogórski</v>
      </c>
      <c r="O1597">
        <f>VLOOKUP(B1597,[1]Arkusz5!$A$3:$Y$2185,14,FALSE)</f>
        <v>0</v>
      </c>
      <c r="P1597">
        <f>VLOOKUP(B1597,[1]Arkusz5!$A$3:$Y$2185,15,FALSE)</f>
        <v>0</v>
      </c>
      <c r="Q1597">
        <f>VLOOKUP(B1597,[1]Arkusz5!$A$3:$Y$2185,16,FALSE)</f>
        <v>0</v>
      </c>
      <c r="R1597">
        <f>VLOOKUP(B1597,[1]Arkusz5!$A$3:$Y$2185,17,FALSE)</f>
        <v>0</v>
      </c>
      <c r="S1597" t="str">
        <f>VLOOKUP(B1597,[1]Arkusz5!$A$3:$Y$2185,18,FALSE)</f>
        <v>Europa</v>
      </c>
      <c r="T1597" t="str">
        <f>VLOOKUP(B1597,[1]Arkusz5!$A$3:$Y$2185,19,FALSE)</f>
        <v>Polska</v>
      </c>
      <c r="U1597" t="str">
        <f>VLOOKUP(B1597,[1]Arkusz5!$A$3:$Y$2185,20,FALSE)</f>
        <v>wielkopolskie</v>
      </c>
      <c r="V1597" t="str">
        <f>VLOOKUP(B1597,[1]Arkusz5!$A$3:$Y$2185,21,FALSE)</f>
        <v>kolski</v>
      </c>
      <c r="W1597" t="str">
        <f>VLOOKUP(B1597,[1]Arkusz5!$A$3:$Y$2185,22,FALSE)</f>
        <v>Kościelec</v>
      </c>
      <c r="X1597" t="str">
        <f>VLOOKUP(B1597,[1]Arkusz5!$A$3:$Y$2185,23,FALSE)</f>
        <v>318.17 Wysoczyzna Turecka</v>
      </c>
      <c r="Y1597" t="str">
        <f>VLOOKUP(B1597,[1]Arkusz5!$A$3:$Y$2185,24,FALSE)</f>
        <v>Continental Bio-geographical Region</v>
      </c>
      <c r="Z1597" t="str">
        <f>VLOOKUP(B1597,[1]Arkusz5!$A$3:$Y$2185,25,FALSE)</f>
        <v>Galio-Carpinetum</v>
      </c>
    </row>
    <row r="1598" spans="1:26" x14ac:dyDescent="0.25">
      <c r="A1598">
        <v>1597</v>
      </c>
      <c r="B1598" t="s">
        <v>9148</v>
      </c>
      <c r="C1598" t="str">
        <f>VLOOKUP(B1598,[1]Arkusz5!$A$3:$Y$2185,2,FALSE)</f>
        <v>52.173794</v>
      </c>
      <c r="D1598" t="str">
        <f>VLOOKUP(B1598,[1]Arkusz5!$A$3:$Y$2185,3,FALSE)</f>
        <v>18.570469</v>
      </c>
      <c r="E1598" t="str">
        <f>VLOOKUP(B1598,[1]Arkusz5!$A$3:$Y$2185,4,FALSE)</f>
        <v>34UCC38</v>
      </c>
      <c r="F1598" t="str">
        <f>VLOOKUP(B1598,[1]Arkusz5!$A$3:$Y$2185,5,FALSE)</f>
        <v>DD30</v>
      </c>
      <c r="G1598">
        <f>VLOOKUP(B1598,[1]Arkusz5!$A$3:$Y$2185,6,FALSE)</f>
        <v>0</v>
      </c>
      <c r="H1598">
        <f>VLOOKUP(B1598,[1]Arkusz5!$A$3:$Y$2185,7,FALSE)</f>
        <v>0</v>
      </c>
      <c r="I1598">
        <f>VLOOKUP(B1598,[1]Arkusz5!$A$3:$Y$2185,8,FALSE)</f>
        <v>0</v>
      </c>
      <c r="J1598">
        <f>VLOOKUP(B1598,[1]Arkusz5!$A$3:$Y$2185,9,FALSE)</f>
        <v>0</v>
      </c>
      <c r="K1598">
        <f>VLOOKUP(B1598,[1]Arkusz5!$A$3:$Y$2185,10,FALSE)</f>
        <v>0</v>
      </c>
      <c r="L1598">
        <f>VLOOKUP(B1598,[1]Arkusz5!$A$3:$Y$2185,11,FALSE)</f>
        <v>0</v>
      </c>
      <c r="M1598">
        <f>VLOOKUP(B1598,[1]Arkusz5!$A$3:$Y$2185,12,FALSE)</f>
        <v>0</v>
      </c>
      <c r="N1598" t="str">
        <f>VLOOKUP(B1598,[1]Arkusz5!$A$3:$Y$2185,13,FALSE)</f>
        <v>Złotogórski</v>
      </c>
      <c r="O1598">
        <f>VLOOKUP(B1598,[1]Arkusz5!$A$3:$Y$2185,14,FALSE)</f>
        <v>0</v>
      </c>
      <c r="P1598">
        <f>VLOOKUP(B1598,[1]Arkusz5!$A$3:$Y$2185,15,FALSE)</f>
        <v>0</v>
      </c>
      <c r="Q1598">
        <f>VLOOKUP(B1598,[1]Arkusz5!$A$3:$Y$2185,16,FALSE)</f>
        <v>0</v>
      </c>
      <c r="R1598">
        <f>VLOOKUP(B1598,[1]Arkusz5!$A$3:$Y$2185,17,FALSE)</f>
        <v>0</v>
      </c>
      <c r="S1598" t="str">
        <f>VLOOKUP(B1598,[1]Arkusz5!$A$3:$Y$2185,18,FALSE)</f>
        <v>Europa</v>
      </c>
      <c r="T1598" t="str">
        <f>VLOOKUP(B1598,[1]Arkusz5!$A$3:$Y$2185,19,FALSE)</f>
        <v>Polska</v>
      </c>
      <c r="U1598" t="str">
        <f>VLOOKUP(B1598,[1]Arkusz5!$A$3:$Y$2185,20,FALSE)</f>
        <v>wielkopolskie</v>
      </c>
      <c r="V1598" t="str">
        <f>VLOOKUP(B1598,[1]Arkusz5!$A$3:$Y$2185,21,FALSE)</f>
        <v>kolski</v>
      </c>
      <c r="W1598" t="str">
        <f>VLOOKUP(B1598,[1]Arkusz5!$A$3:$Y$2185,22,FALSE)</f>
        <v>Kościelec</v>
      </c>
      <c r="X1598" t="str">
        <f>VLOOKUP(B1598,[1]Arkusz5!$A$3:$Y$2185,23,FALSE)</f>
        <v>318.14 Kotlina Kolska</v>
      </c>
      <c r="Y1598" t="str">
        <f>VLOOKUP(B1598,[1]Arkusz5!$A$3:$Y$2185,24,FALSE)</f>
        <v>Continental Bio-geographical Region</v>
      </c>
      <c r="Z1598" t="str">
        <f>VLOOKUP(B1598,[1]Arkusz5!$A$3:$Y$2185,25,FALSE)</f>
        <v>Fraxino-Alnetum (=Circaeo-Alnetum)</v>
      </c>
    </row>
    <row r="1599" spans="1:26" x14ac:dyDescent="0.25">
      <c r="A1599">
        <v>1598</v>
      </c>
      <c r="B1599" t="s">
        <v>9153</v>
      </c>
      <c r="C1599" t="str">
        <f>VLOOKUP(B1599,[1]Arkusz5!$A$3:$Y$2185,2,FALSE)</f>
        <v>52.3009</v>
      </c>
      <c r="D1599" t="str">
        <f>VLOOKUP(B1599,[1]Arkusz5!$A$3:$Y$2185,3,FALSE)</f>
        <v>16.7645</v>
      </c>
      <c r="E1599" t="str">
        <f>VLOOKUP(B1599,[1]Arkusz5!$A$3:$Y$2185,4,FALSE)</f>
        <v>33UXT29</v>
      </c>
      <c r="F1599" t="str">
        <f>VLOOKUP(B1599,[1]Arkusz5!$A$3:$Y$2185,5,FALSE)</f>
        <v>BD17</v>
      </c>
      <c r="G1599">
        <f>VLOOKUP(B1599,[1]Arkusz5!$A$3:$Y$2185,6,FALSE)</f>
        <v>0</v>
      </c>
      <c r="H1599">
        <f>VLOOKUP(B1599,[1]Arkusz5!$A$3:$Y$2185,7,FALSE)</f>
        <v>0</v>
      </c>
      <c r="I1599">
        <f>VLOOKUP(B1599,[1]Arkusz5!$A$3:$Y$2185,8,FALSE)</f>
        <v>0</v>
      </c>
      <c r="J1599" t="str">
        <f>VLOOKUP(B1599,[1]Arkusz5!$A$3:$Y$2185,9,FALSE)</f>
        <v>Wielkopolski Park Narodowy - otulina</v>
      </c>
      <c r="K1599">
        <f>VLOOKUP(B1599,[1]Arkusz5!$A$3:$Y$2185,10,FALSE)</f>
        <v>0</v>
      </c>
      <c r="L1599">
        <f>VLOOKUP(B1599,[1]Arkusz5!$A$3:$Y$2185,11,FALSE)</f>
        <v>0</v>
      </c>
      <c r="M1599">
        <f>VLOOKUP(B1599,[1]Arkusz5!$A$3:$Y$2185,12,FALSE)</f>
        <v>0</v>
      </c>
      <c r="N1599">
        <f>VLOOKUP(B1599,[1]Arkusz5!$A$3:$Y$2185,13,FALSE)</f>
        <v>0</v>
      </c>
      <c r="O1599">
        <f>VLOOKUP(B1599,[1]Arkusz5!$A$3:$Y$2185,14,FALSE)</f>
        <v>0</v>
      </c>
      <c r="P1599">
        <f>VLOOKUP(B1599,[1]Arkusz5!$A$3:$Y$2185,15,FALSE)</f>
        <v>0</v>
      </c>
      <c r="Q1599">
        <f>VLOOKUP(B1599,[1]Arkusz5!$A$3:$Y$2185,16,FALSE)</f>
        <v>0</v>
      </c>
      <c r="R1599">
        <f>VLOOKUP(B1599,[1]Arkusz5!$A$3:$Y$2185,17,FALSE)</f>
        <v>0</v>
      </c>
      <c r="S1599" t="str">
        <f>VLOOKUP(B1599,[1]Arkusz5!$A$3:$Y$2185,18,FALSE)</f>
        <v>Europa</v>
      </c>
      <c r="T1599" t="str">
        <f>VLOOKUP(B1599,[1]Arkusz5!$A$3:$Y$2185,19,FALSE)</f>
        <v>Polska</v>
      </c>
      <c r="U1599" t="str">
        <f>VLOOKUP(B1599,[1]Arkusz5!$A$3:$Y$2185,20,FALSE)</f>
        <v>wielkopolskie</v>
      </c>
      <c r="V1599" t="str">
        <f>VLOOKUP(B1599,[1]Arkusz5!$A$3:$Y$2185,21,FALSE)</f>
        <v>poznański</v>
      </c>
      <c r="W1599" t="str">
        <f>VLOOKUP(B1599,[1]Arkusz5!$A$3:$Y$2185,22,FALSE)</f>
        <v>Komorniki</v>
      </c>
      <c r="X1599" t="str">
        <f>VLOOKUP(B1599,[1]Arkusz5!$A$3:$Y$2185,23,FALSE)</f>
        <v>315.51 Pojezierze Poznańskie</v>
      </c>
      <c r="Y1599" t="str">
        <f>VLOOKUP(B1599,[1]Arkusz5!$A$3:$Y$2185,24,FALSE)</f>
        <v>Continental Bio-geographical Region</v>
      </c>
      <c r="Z1599" t="str">
        <f>VLOOKUP(B1599,[1]Arkusz5!$A$3:$Y$2185,25,FALSE)</f>
        <v>Potentillo albae-Quercetum typicum</v>
      </c>
    </row>
    <row r="1600" spans="1:26" x14ac:dyDescent="0.25">
      <c r="A1600">
        <v>1599</v>
      </c>
      <c r="B1600" t="s">
        <v>9158</v>
      </c>
      <c r="C1600" t="str">
        <f>VLOOKUP(B1600,[1]Arkusz5!$A$3:$Y$2185,2,FALSE)</f>
        <v>52.3009</v>
      </c>
      <c r="D1600" t="str">
        <f>VLOOKUP(B1600,[1]Arkusz5!$A$3:$Y$2185,3,FALSE)</f>
        <v>16.7645</v>
      </c>
      <c r="E1600" t="str">
        <f>VLOOKUP(B1600,[1]Arkusz5!$A$3:$Y$2185,4,FALSE)</f>
        <v>33UXT29</v>
      </c>
      <c r="F1600" t="str">
        <f>VLOOKUP(B1600,[1]Arkusz5!$A$3:$Y$2185,5,FALSE)</f>
        <v>BD17</v>
      </c>
      <c r="G1600">
        <f>VLOOKUP(B1600,[1]Arkusz5!$A$3:$Y$2185,6,FALSE)</f>
        <v>0</v>
      </c>
      <c r="H1600">
        <f>VLOOKUP(B1600,[1]Arkusz5!$A$3:$Y$2185,7,FALSE)</f>
        <v>0</v>
      </c>
      <c r="I1600">
        <f>VLOOKUP(B1600,[1]Arkusz5!$A$3:$Y$2185,8,FALSE)</f>
        <v>0</v>
      </c>
      <c r="J1600" t="str">
        <f>VLOOKUP(B1600,[1]Arkusz5!$A$3:$Y$2185,9,FALSE)</f>
        <v>Wielkopolski Park Narodowy - otulina</v>
      </c>
      <c r="K1600">
        <f>VLOOKUP(B1600,[1]Arkusz5!$A$3:$Y$2185,10,FALSE)</f>
        <v>0</v>
      </c>
      <c r="L1600">
        <f>VLOOKUP(B1600,[1]Arkusz5!$A$3:$Y$2185,11,FALSE)</f>
        <v>0</v>
      </c>
      <c r="M1600">
        <f>VLOOKUP(B1600,[1]Arkusz5!$A$3:$Y$2185,12,FALSE)</f>
        <v>0</v>
      </c>
      <c r="N1600">
        <f>VLOOKUP(B1600,[1]Arkusz5!$A$3:$Y$2185,13,FALSE)</f>
        <v>0</v>
      </c>
      <c r="O1600">
        <f>VLOOKUP(B1600,[1]Arkusz5!$A$3:$Y$2185,14,FALSE)</f>
        <v>0</v>
      </c>
      <c r="P1600">
        <f>VLOOKUP(B1600,[1]Arkusz5!$A$3:$Y$2185,15,FALSE)</f>
        <v>0</v>
      </c>
      <c r="Q1600">
        <f>VLOOKUP(B1600,[1]Arkusz5!$A$3:$Y$2185,16,FALSE)</f>
        <v>0</v>
      </c>
      <c r="R1600">
        <f>VLOOKUP(B1600,[1]Arkusz5!$A$3:$Y$2185,17,FALSE)</f>
        <v>0</v>
      </c>
      <c r="S1600" t="str">
        <f>VLOOKUP(B1600,[1]Arkusz5!$A$3:$Y$2185,18,FALSE)</f>
        <v>Europa</v>
      </c>
      <c r="T1600" t="str">
        <f>VLOOKUP(B1600,[1]Arkusz5!$A$3:$Y$2185,19,FALSE)</f>
        <v>Polska</v>
      </c>
      <c r="U1600" t="str">
        <f>VLOOKUP(B1600,[1]Arkusz5!$A$3:$Y$2185,20,FALSE)</f>
        <v>wielkopolskie</v>
      </c>
      <c r="V1600" t="str">
        <f>VLOOKUP(B1600,[1]Arkusz5!$A$3:$Y$2185,21,FALSE)</f>
        <v>poznański</v>
      </c>
      <c r="W1600" t="str">
        <f>VLOOKUP(B1600,[1]Arkusz5!$A$3:$Y$2185,22,FALSE)</f>
        <v>Komorniki</v>
      </c>
      <c r="X1600" t="str">
        <f>VLOOKUP(B1600,[1]Arkusz5!$A$3:$Y$2185,23,FALSE)</f>
        <v>315.51 Pojezierze Poznańskie</v>
      </c>
      <c r="Y1600" t="str">
        <f>VLOOKUP(B1600,[1]Arkusz5!$A$3:$Y$2185,24,FALSE)</f>
        <v>Continental Bio-geographical Region</v>
      </c>
      <c r="Z1600" t="str">
        <f>VLOOKUP(B1600,[1]Arkusz5!$A$3:$Y$2185,25,FALSE)</f>
        <v>Potentillo albae-Quercetum typicum</v>
      </c>
    </row>
    <row r="1601" spans="1:26" x14ac:dyDescent="0.25">
      <c r="A1601">
        <v>1600</v>
      </c>
      <c r="B1601" t="s">
        <v>9162</v>
      </c>
      <c r="C1601" t="str">
        <f>VLOOKUP(B1601,[1]Arkusz5!$A$3:$Y$2185,2,FALSE)</f>
        <v>52.481935</v>
      </c>
      <c r="D1601" t="str">
        <f>VLOOKUP(B1601,[1]Arkusz5!$A$3:$Y$2185,3,FALSE)</f>
        <v>17.00606</v>
      </c>
      <c r="E1601" t="str">
        <f>VLOOKUP(B1601,[1]Arkusz5!$A$3:$Y$2185,4,FALSE)</f>
        <v>33UXU31</v>
      </c>
      <c r="F1601" t="str">
        <f>VLOOKUP(B1601,[1]Arkusz5!$A$3:$Y$2185,5,FALSE)</f>
        <v>BC99</v>
      </c>
      <c r="G1601">
        <f>VLOOKUP(B1601,[1]Arkusz5!$A$3:$Y$2185,6,FALSE)</f>
        <v>0</v>
      </c>
      <c r="H1601">
        <f>VLOOKUP(B1601,[1]Arkusz5!$A$3:$Y$2185,7,FALSE)</f>
        <v>0</v>
      </c>
      <c r="I1601">
        <f>VLOOKUP(B1601,[1]Arkusz5!$A$3:$Y$2185,8,FALSE)</f>
        <v>0</v>
      </c>
      <c r="J1601">
        <f>VLOOKUP(B1601,[1]Arkusz5!$A$3:$Y$2185,9,FALSE)</f>
        <v>0</v>
      </c>
      <c r="K1601" t="str">
        <f>VLOOKUP(B1601,[1]Arkusz5!$A$3:$Y$2185,10,FALSE)</f>
        <v>Park Krajobrazowy Puszcza Zielonka</v>
      </c>
      <c r="L1601">
        <f>VLOOKUP(B1601,[1]Arkusz5!$A$3:$Y$2185,11,FALSE)</f>
        <v>0</v>
      </c>
      <c r="M1601">
        <f>VLOOKUP(B1601,[1]Arkusz5!$A$3:$Y$2185,12,FALSE)</f>
        <v>0</v>
      </c>
      <c r="N1601">
        <f>VLOOKUP(B1601,[1]Arkusz5!$A$3:$Y$2185,13,FALSE)</f>
        <v>0</v>
      </c>
      <c r="O1601">
        <f>VLOOKUP(B1601,[1]Arkusz5!$A$3:$Y$2185,14,FALSE)</f>
        <v>0</v>
      </c>
      <c r="P1601">
        <f>VLOOKUP(B1601,[1]Arkusz5!$A$3:$Y$2185,15,FALSE)</f>
        <v>0</v>
      </c>
      <c r="Q1601" t="str">
        <f>VLOOKUP(B1601,[1]Arkusz5!$A$3:$Y$2185,16,FALSE)</f>
        <v>PLH300058</v>
      </c>
      <c r="R1601" t="str">
        <f>VLOOKUP(B1601,[1]Arkusz5!$A$3:$Y$2185,17,FALSE)</f>
        <v>Uroczyska Puszczy Zielonki</v>
      </c>
      <c r="S1601" t="str">
        <f>VLOOKUP(B1601,[1]Arkusz5!$A$3:$Y$2185,18,FALSE)</f>
        <v>Europa</v>
      </c>
      <c r="T1601" t="str">
        <f>VLOOKUP(B1601,[1]Arkusz5!$A$3:$Y$2185,19,FALSE)</f>
        <v>Polska</v>
      </c>
      <c r="U1601" t="str">
        <f>VLOOKUP(B1601,[1]Arkusz5!$A$3:$Y$2185,20,FALSE)</f>
        <v>wielkopolskie</v>
      </c>
      <c r="V1601" t="str">
        <f>VLOOKUP(B1601,[1]Arkusz5!$A$3:$Y$2185,21,FALSE)</f>
        <v>poznański</v>
      </c>
      <c r="W1601" t="str">
        <f>VLOOKUP(B1601,[1]Arkusz5!$A$3:$Y$2185,22,FALSE)</f>
        <v>Czerwonak</v>
      </c>
      <c r="X1601" t="str">
        <f>VLOOKUP(B1601,[1]Arkusz5!$A$3:$Y$2185,23,FALSE)</f>
        <v>315.56 Równina Wrzesińska</v>
      </c>
      <c r="Y1601" t="str">
        <f>VLOOKUP(B1601,[1]Arkusz5!$A$3:$Y$2185,24,FALSE)</f>
        <v>Continental Bio-geographical Region</v>
      </c>
      <c r="Z1601" t="str">
        <f>VLOOKUP(B1601,[1]Arkusz5!$A$3:$Y$2185,25,FALSE)</f>
        <v>Potentillo albae-Quercetum typicum</v>
      </c>
    </row>
    <row r="1602" spans="1:26" x14ac:dyDescent="0.25">
      <c r="A1602">
        <v>1601</v>
      </c>
      <c r="B1602" t="s">
        <v>9164</v>
      </c>
      <c r="C1602" t="str">
        <f>VLOOKUP(B1602,[1]Arkusz5!$A$3:$Y$2185,2,FALSE)</f>
        <v>52.45032</v>
      </c>
      <c r="D1602" t="str">
        <f>VLOOKUP(B1602,[1]Arkusz5!$A$3:$Y$2185,3,FALSE)</f>
        <v>17.248124</v>
      </c>
      <c r="E1602" t="str">
        <f>VLOOKUP(B1602,[1]Arkusz5!$A$3:$Y$2185,4,FALSE)</f>
        <v>33UXU51</v>
      </c>
      <c r="F1602" t="str">
        <f>VLOOKUP(B1602,[1]Arkusz5!$A$3:$Y$2185,5,FALSE)</f>
        <v>CC91</v>
      </c>
      <c r="G1602">
        <f>VLOOKUP(B1602,[1]Arkusz5!$A$3:$Y$2185,6,FALSE)</f>
        <v>0</v>
      </c>
      <c r="H1602">
        <f>VLOOKUP(B1602,[1]Arkusz5!$A$3:$Y$2185,7,FALSE)</f>
        <v>0</v>
      </c>
      <c r="I1602">
        <f>VLOOKUP(B1602,[1]Arkusz5!$A$3:$Y$2185,8,FALSE)</f>
        <v>0</v>
      </c>
      <c r="J1602">
        <f>VLOOKUP(B1602,[1]Arkusz5!$A$3:$Y$2185,9,FALSE)</f>
        <v>0</v>
      </c>
      <c r="K1602" t="str">
        <f>VLOOKUP(B1602,[1]Arkusz5!$A$3:$Y$2185,10,FALSE)</f>
        <v>Park Krajobrazowy Promno - otulina</v>
      </c>
      <c r="L1602">
        <f>VLOOKUP(B1602,[1]Arkusz5!$A$3:$Y$2185,11,FALSE)</f>
        <v>0</v>
      </c>
      <c r="M1602">
        <f>VLOOKUP(B1602,[1]Arkusz5!$A$3:$Y$2185,12,FALSE)</f>
        <v>0</v>
      </c>
      <c r="N1602">
        <f>VLOOKUP(B1602,[1]Arkusz5!$A$3:$Y$2185,13,FALSE)</f>
        <v>0</v>
      </c>
      <c r="O1602">
        <f>VLOOKUP(B1602,[1]Arkusz5!$A$3:$Y$2185,14,FALSE)</f>
        <v>0</v>
      </c>
      <c r="P1602">
        <f>VLOOKUP(B1602,[1]Arkusz5!$A$3:$Y$2185,15,FALSE)</f>
        <v>0</v>
      </c>
      <c r="Q1602">
        <f>VLOOKUP(B1602,[1]Arkusz5!$A$3:$Y$2185,16,FALSE)</f>
        <v>0</v>
      </c>
      <c r="R1602">
        <f>VLOOKUP(B1602,[1]Arkusz5!$A$3:$Y$2185,17,FALSE)</f>
        <v>0</v>
      </c>
      <c r="S1602" t="str">
        <f>VLOOKUP(B1602,[1]Arkusz5!$A$3:$Y$2185,18,FALSE)</f>
        <v>Europa</v>
      </c>
      <c r="T1602" t="str">
        <f>VLOOKUP(B1602,[1]Arkusz5!$A$3:$Y$2185,19,FALSE)</f>
        <v>Polska</v>
      </c>
      <c r="U1602" t="str">
        <f>VLOOKUP(B1602,[1]Arkusz5!$A$3:$Y$2185,20,FALSE)</f>
        <v>wielkopolskie</v>
      </c>
      <c r="V1602" t="str">
        <f>VLOOKUP(B1602,[1]Arkusz5!$A$3:$Y$2185,21,FALSE)</f>
        <v>poznański</v>
      </c>
      <c r="W1602" t="str">
        <f>VLOOKUP(B1602,[1]Arkusz5!$A$3:$Y$2185,22,FALSE)</f>
        <v>Pobiedziska</v>
      </c>
      <c r="X1602" t="str">
        <f>VLOOKUP(B1602,[1]Arkusz5!$A$3:$Y$2185,23,FALSE)</f>
        <v>315.56 Równina Wrzesińska</v>
      </c>
      <c r="Y1602" t="str">
        <f>VLOOKUP(B1602,[1]Arkusz5!$A$3:$Y$2185,24,FALSE)</f>
        <v>Continental Bio-geographical Region</v>
      </c>
      <c r="Z1602" t="str">
        <f>VLOOKUP(B1602,[1]Arkusz5!$A$3:$Y$2185,25,FALSE)</f>
        <v>Galio-Carpinetum</v>
      </c>
    </row>
    <row r="1603" spans="1:26" x14ac:dyDescent="0.25">
      <c r="A1603">
        <v>1602</v>
      </c>
      <c r="B1603" t="s">
        <v>9171</v>
      </c>
      <c r="C1603" t="str">
        <f>VLOOKUP(B1603,[1]Arkusz5!$A$3:$Y$2185,2,FALSE)</f>
        <v>51.911</v>
      </c>
      <c r="D1603" t="str">
        <f>VLOOKUP(B1603,[1]Arkusz5!$A$3:$Y$2185,3,FALSE)</f>
        <v>17.023</v>
      </c>
      <c r="E1603" t="str">
        <f>VLOOKUP(B1603,[1]Arkusz5!$A$3:$Y$2185,4,FALSE)</f>
        <v>33UXT35</v>
      </c>
      <c r="F1603" t="str">
        <f>VLOOKUP(B1603,[1]Arkusz5!$A$3:$Y$2185,5,FALSE)</f>
        <v>BD59</v>
      </c>
      <c r="G1603">
        <f>VLOOKUP(B1603,[1]Arkusz5!$A$3:$Y$2185,6,FALSE)</f>
        <v>0</v>
      </c>
      <c r="H1603">
        <f>VLOOKUP(B1603,[1]Arkusz5!$A$3:$Y$2185,7,FALSE)</f>
        <v>0</v>
      </c>
      <c r="I1603">
        <f>VLOOKUP(B1603,[1]Arkusz5!$A$3:$Y$2185,8,FALSE)</f>
        <v>0</v>
      </c>
      <c r="J1603">
        <f>VLOOKUP(B1603,[1]Arkusz5!$A$3:$Y$2185,9,FALSE)</f>
        <v>0</v>
      </c>
      <c r="K1603">
        <f>VLOOKUP(B1603,[1]Arkusz5!$A$3:$Y$2185,10,FALSE)</f>
        <v>0</v>
      </c>
      <c r="L1603">
        <f>VLOOKUP(B1603,[1]Arkusz5!$A$3:$Y$2185,11,FALSE)</f>
        <v>0</v>
      </c>
      <c r="M1603">
        <f>VLOOKUP(B1603,[1]Arkusz5!$A$3:$Y$2185,12,FALSE)</f>
        <v>0</v>
      </c>
      <c r="N1603" t="str">
        <f>VLOOKUP(B1603,[1]Arkusz5!$A$3:$Y$2185,13,FALSE)</f>
        <v>Krzywińsko-Osiecki wraz z zadrzewieniami generała Dezyderego Chłapowskiego i kompleksem leśnym Osieczna-Góra</v>
      </c>
      <c r="O1603">
        <f>VLOOKUP(B1603,[1]Arkusz5!$A$3:$Y$2185,14,FALSE)</f>
        <v>0</v>
      </c>
      <c r="P1603">
        <f>VLOOKUP(B1603,[1]Arkusz5!$A$3:$Y$2185,15,FALSE)</f>
        <v>0</v>
      </c>
      <c r="Q1603">
        <f>VLOOKUP(B1603,[1]Arkusz5!$A$3:$Y$2185,16,FALSE)</f>
        <v>0</v>
      </c>
      <c r="R1603">
        <f>VLOOKUP(B1603,[1]Arkusz5!$A$3:$Y$2185,17,FALSE)</f>
        <v>0</v>
      </c>
      <c r="S1603" t="str">
        <f>VLOOKUP(B1603,[1]Arkusz5!$A$3:$Y$2185,18,FALSE)</f>
        <v>Europa</v>
      </c>
      <c r="T1603" t="str">
        <f>VLOOKUP(B1603,[1]Arkusz5!$A$3:$Y$2185,19,FALSE)</f>
        <v>Polska</v>
      </c>
      <c r="U1603" t="str">
        <f>VLOOKUP(B1603,[1]Arkusz5!$A$3:$Y$2185,20,FALSE)</f>
        <v>wielkopolskie</v>
      </c>
      <c r="V1603" t="str">
        <f>VLOOKUP(B1603,[1]Arkusz5!$A$3:$Y$2185,21,FALSE)</f>
        <v>gostyński</v>
      </c>
      <c r="W1603" t="str">
        <f>VLOOKUP(B1603,[1]Arkusz5!$A$3:$Y$2185,22,FALSE)</f>
        <v>Gostyń</v>
      </c>
      <c r="X1603" t="str">
        <f>VLOOKUP(B1603,[1]Arkusz5!$A$3:$Y$2185,23,FALSE)</f>
        <v>318.11 Wysoczyzna Leszczyńska</v>
      </c>
      <c r="Y1603" t="str">
        <f>VLOOKUP(B1603,[1]Arkusz5!$A$3:$Y$2185,24,FALSE)</f>
        <v>Continental Bio-geographical Region</v>
      </c>
      <c r="Z1603" t="str">
        <f>VLOOKUP(B1603,[1]Arkusz5!$A$3:$Y$2185,25,FALSE)</f>
        <v>Galio-Carpinetum</v>
      </c>
    </row>
    <row r="1604" spans="1:26" x14ac:dyDescent="0.25">
      <c r="A1604">
        <v>1603</v>
      </c>
      <c r="B1604" t="s">
        <v>9180</v>
      </c>
      <c r="C1604" t="str">
        <f>VLOOKUP(B1604,[1]Arkusz5!$A$3:$Y$2185,2,FALSE)</f>
        <v>52.266088</v>
      </c>
      <c r="D1604" t="str">
        <f>VLOOKUP(B1604,[1]Arkusz5!$A$3:$Y$2185,3,FALSE)</f>
        <v>16.796097</v>
      </c>
      <c r="E1604" t="str">
        <f>VLOOKUP(B1604,[1]Arkusz5!$A$3:$Y$2185,4,FALSE)</f>
        <v>33UXT29</v>
      </c>
      <c r="F1604" t="str">
        <f>VLOOKUP(B1604,[1]Arkusz5!$A$3:$Y$2185,5,FALSE)</f>
        <v>BD17</v>
      </c>
      <c r="G1604">
        <f>VLOOKUP(B1604,[1]Arkusz5!$A$3:$Y$2185,6,FALSE)</f>
        <v>0</v>
      </c>
      <c r="H1604">
        <f>VLOOKUP(B1604,[1]Arkusz5!$A$3:$Y$2185,7,FALSE)</f>
        <v>0</v>
      </c>
      <c r="I1604">
        <f>VLOOKUP(B1604,[1]Arkusz5!$A$3:$Y$2185,8,FALSE)</f>
        <v>0</v>
      </c>
      <c r="J1604" t="str">
        <f>VLOOKUP(B1604,[1]Arkusz5!$A$3:$Y$2185,9,FALSE)</f>
        <v>Wielkopolski Park Narodowy</v>
      </c>
      <c r="K1604">
        <f>VLOOKUP(B1604,[1]Arkusz5!$A$3:$Y$2185,10,FALSE)</f>
        <v>0</v>
      </c>
      <c r="L1604">
        <f>VLOOKUP(B1604,[1]Arkusz5!$A$3:$Y$2185,11,FALSE)</f>
        <v>0</v>
      </c>
      <c r="M1604">
        <f>VLOOKUP(B1604,[1]Arkusz5!$A$3:$Y$2185,12,FALSE)</f>
        <v>0</v>
      </c>
      <c r="N1604">
        <f>VLOOKUP(B1604,[1]Arkusz5!$A$3:$Y$2185,13,FALSE)</f>
        <v>0</v>
      </c>
      <c r="O1604">
        <f>VLOOKUP(B1604,[1]Arkusz5!$A$3:$Y$2185,14,FALSE)</f>
        <v>0</v>
      </c>
      <c r="P1604">
        <f>VLOOKUP(B1604,[1]Arkusz5!$A$3:$Y$2185,15,FALSE)</f>
        <v>0</v>
      </c>
      <c r="Q1604" t="str">
        <f>VLOOKUP(B1604,[1]Arkusz5!$A$3:$Y$2185,16,FALSE)</f>
        <v>PLB300017; PLH300010</v>
      </c>
      <c r="R1604" t="str">
        <f>VLOOKUP(B1604,[1]Arkusz5!$A$3:$Y$2185,17,FALSE)</f>
        <v>Ostoja Rogalińska; Ostoja Wielkopolska</v>
      </c>
      <c r="S1604" t="str">
        <f>VLOOKUP(B1604,[1]Arkusz5!$A$3:$Y$2185,18,FALSE)</f>
        <v>Europa</v>
      </c>
      <c r="T1604" t="str">
        <f>VLOOKUP(B1604,[1]Arkusz5!$A$3:$Y$2185,19,FALSE)</f>
        <v>Polska</v>
      </c>
      <c r="U1604" t="str">
        <f>VLOOKUP(B1604,[1]Arkusz5!$A$3:$Y$2185,20,FALSE)</f>
        <v>wielkopolskie</v>
      </c>
      <c r="V1604" t="str">
        <f>VLOOKUP(B1604,[1]Arkusz5!$A$3:$Y$2185,21,FALSE)</f>
        <v>poznański</v>
      </c>
      <c r="W1604" t="str">
        <f>VLOOKUP(B1604,[1]Arkusz5!$A$3:$Y$2185,22,FALSE)</f>
        <v>Stęszew</v>
      </c>
      <c r="X1604" t="str">
        <f>VLOOKUP(B1604,[1]Arkusz5!$A$3:$Y$2185,23,FALSE)</f>
        <v>315.51 Pojezierze Poznańskie</v>
      </c>
      <c r="Y1604" t="str">
        <f>VLOOKUP(B1604,[1]Arkusz5!$A$3:$Y$2185,24,FALSE)</f>
        <v>Continental Bio-geographical Region</v>
      </c>
      <c r="Z1604" t="str">
        <f>VLOOKUP(B1604,[1]Arkusz5!$A$3:$Y$2185,25,FALSE)</f>
        <v>Calamagrostio arundinaceae-Quercetum</v>
      </c>
    </row>
    <row r="1605" spans="1:26" x14ac:dyDescent="0.25">
      <c r="A1605">
        <v>1604</v>
      </c>
      <c r="B1605" t="s">
        <v>9183</v>
      </c>
      <c r="C1605" t="str">
        <f>VLOOKUP(B1605,[1]Arkusz5!$A$3:$Y$2185,2,FALSE)</f>
        <v>52.09096</v>
      </c>
      <c r="D1605" t="str">
        <f>VLOOKUP(B1605,[1]Arkusz5!$A$3:$Y$2185,3,FALSE)</f>
        <v>17.257582</v>
      </c>
      <c r="E1605" t="str">
        <f>VLOOKUP(B1605,[1]Arkusz5!$A$3:$Y$2185,4,FALSE)</f>
        <v>33UXT57</v>
      </c>
      <c r="F1605" t="str">
        <f>VLOOKUP(B1605,[1]Arkusz5!$A$3:$Y$2185,5,FALSE)</f>
        <v>CD31</v>
      </c>
      <c r="G1605">
        <f>VLOOKUP(B1605,[1]Arkusz5!$A$3:$Y$2185,6,FALSE)</f>
        <v>0</v>
      </c>
      <c r="H1605">
        <f>VLOOKUP(B1605,[1]Arkusz5!$A$3:$Y$2185,7,FALSE)</f>
        <v>0</v>
      </c>
      <c r="I1605">
        <f>VLOOKUP(B1605,[1]Arkusz5!$A$3:$Y$2185,8,FALSE)</f>
        <v>0</v>
      </c>
      <c r="J1605">
        <f>VLOOKUP(B1605,[1]Arkusz5!$A$3:$Y$2185,9,FALSE)</f>
        <v>0</v>
      </c>
      <c r="K1605">
        <f>VLOOKUP(B1605,[1]Arkusz5!$A$3:$Y$2185,10,FALSE)</f>
        <v>0</v>
      </c>
      <c r="L1605">
        <f>VLOOKUP(B1605,[1]Arkusz5!$A$3:$Y$2185,11,FALSE)</f>
        <v>0</v>
      </c>
      <c r="M1605">
        <f>VLOOKUP(B1605,[1]Arkusz5!$A$3:$Y$2185,12,FALSE)</f>
        <v>0</v>
      </c>
      <c r="N1605">
        <f>VLOOKUP(B1605,[1]Arkusz5!$A$3:$Y$2185,13,FALSE)</f>
        <v>0</v>
      </c>
      <c r="O1605">
        <f>VLOOKUP(B1605,[1]Arkusz5!$A$3:$Y$2185,14,FALSE)</f>
        <v>0</v>
      </c>
      <c r="P1605">
        <f>VLOOKUP(B1605,[1]Arkusz5!$A$3:$Y$2185,15,FALSE)</f>
        <v>0</v>
      </c>
      <c r="Q1605">
        <f>VLOOKUP(B1605,[1]Arkusz5!$A$3:$Y$2185,16,FALSE)</f>
        <v>0</v>
      </c>
      <c r="R1605">
        <f>VLOOKUP(B1605,[1]Arkusz5!$A$3:$Y$2185,17,FALSE)</f>
        <v>0</v>
      </c>
      <c r="S1605" t="str">
        <f>VLOOKUP(B1605,[1]Arkusz5!$A$3:$Y$2185,18,FALSE)</f>
        <v>Europa</v>
      </c>
      <c r="T1605" t="str">
        <f>VLOOKUP(B1605,[1]Arkusz5!$A$3:$Y$2185,19,FALSE)</f>
        <v>Polska</v>
      </c>
      <c r="U1605" t="str">
        <f>VLOOKUP(B1605,[1]Arkusz5!$A$3:$Y$2185,20,FALSE)</f>
        <v>wielkopolskie</v>
      </c>
      <c r="V1605" t="str">
        <f>VLOOKUP(B1605,[1]Arkusz5!$A$3:$Y$2185,21,FALSE)</f>
        <v>śremski</v>
      </c>
      <c r="W1605" t="str">
        <f>VLOOKUP(B1605,[1]Arkusz5!$A$3:$Y$2185,22,FALSE)</f>
        <v>Książ Wielkopolski</v>
      </c>
      <c r="X1605" t="str">
        <f>VLOOKUP(B1605,[1]Arkusz5!$A$3:$Y$2185,23,FALSE)</f>
        <v>315.64 Kotlina Śremska</v>
      </c>
      <c r="Y1605" t="str">
        <f>VLOOKUP(B1605,[1]Arkusz5!$A$3:$Y$2185,24,FALSE)</f>
        <v>Continental Bio-geographical Region</v>
      </c>
      <c r="Z1605" t="str">
        <f>VLOOKUP(B1605,[1]Arkusz5!$A$3:$Y$2185,25,FALSE)</f>
        <v>Pino-Quercetum (=Querco-Pinetum + Serratulo-Pinetum)</v>
      </c>
    </row>
    <row r="1606" spans="1:26" x14ac:dyDescent="0.25">
      <c r="A1606">
        <v>1605</v>
      </c>
      <c r="B1606" t="s">
        <v>9186</v>
      </c>
      <c r="C1606" t="str">
        <f>VLOOKUP(B1606,[1]Arkusz5!$A$3:$Y$2185,2,FALSE)</f>
        <v>52.09096</v>
      </c>
      <c r="D1606" t="str">
        <f>VLOOKUP(B1606,[1]Arkusz5!$A$3:$Y$2185,3,FALSE)</f>
        <v>17.257582</v>
      </c>
      <c r="E1606" t="str">
        <f>VLOOKUP(B1606,[1]Arkusz5!$A$3:$Y$2185,4,FALSE)</f>
        <v>33UXT57</v>
      </c>
      <c r="F1606" t="str">
        <f>VLOOKUP(B1606,[1]Arkusz5!$A$3:$Y$2185,5,FALSE)</f>
        <v>CD31</v>
      </c>
      <c r="G1606">
        <f>VLOOKUP(B1606,[1]Arkusz5!$A$3:$Y$2185,6,FALSE)</f>
        <v>0</v>
      </c>
      <c r="H1606">
        <f>VLOOKUP(B1606,[1]Arkusz5!$A$3:$Y$2185,7,FALSE)</f>
        <v>0</v>
      </c>
      <c r="I1606">
        <f>VLOOKUP(B1606,[1]Arkusz5!$A$3:$Y$2185,8,FALSE)</f>
        <v>0</v>
      </c>
      <c r="J1606">
        <f>VLOOKUP(B1606,[1]Arkusz5!$A$3:$Y$2185,9,FALSE)</f>
        <v>0</v>
      </c>
      <c r="K1606">
        <f>VLOOKUP(B1606,[1]Arkusz5!$A$3:$Y$2185,10,FALSE)</f>
        <v>0</v>
      </c>
      <c r="L1606">
        <f>VLOOKUP(B1606,[1]Arkusz5!$A$3:$Y$2185,11,FALSE)</f>
        <v>0</v>
      </c>
      <c r="M1606">
        <f>VLOOKUP(B1606,[1]Arkusz5!$A$3:$Y$2185,12,FALSE)</f>
        <v>0</v>
      </c>
      <c r="N1606">
        <f>VLOOKUP(B1606,[1]Arkusz5!$A$3:$Y$2185,13,FALSE)</f>
        <v>0</v>
      </c>
      <c r="O1606">
        <f>VLOOKUP(B1606,[1]Arkusz5!$A$3:$Y$2185,14,FALSE)</f>
        <v>0</v>
      </c>
      <c r="P1606">
        <f>VLOOKUP(B1606,[1]Arkusz5!$A$3:$Y$2185,15,FALSE)</f>
        <v>0</v>
      </c>
      <c r="Q1606">
        <f>VLOOKUP(B1606,[1]Arkusz5!$A$3:$Y$2185,16,FALSE)</f>
        <v>0</v>
      </c>
      <c r="R1606">
        <f>VLOOKUP(B1606,[1]Arkusz5!$A$3:$Y$2185,17,FALSE)</f>
        <v>0</v>
      </c>
      <c r="S1606" t="str">
        <f>VLOOKUP(B1606,[1]Arkusz5!$A$3:$Y$2185,18,FALSE)</f>
        <v>Europa</v>
      </c>
      <c r="T1606" t="str">
        <f>VLOOKUP(B1606,[1]Arkusz5!$A$3:$Y$2185,19,FALSE)</f>
        <v>Polska</v>
      </c>
      <c r="U1606" t="str">
        <f>VLOOKUP(B1606,[1]Arkusz5!$A$3:$Y$2185,20,FALSE)</f>
        <v>wielkopolskie</v>
      </c>
      <c r="V1606" t="str">
        <f>VLOOKUP(B1606,[1]Arkusz5!$A$3:$Y$2185,21,FALSE)</f>
        <v>śremski</v>
      </c>
      <c r="W1606" t="str">
        <f>VLOOKUP(B1606,[1]Arkusz5!$A$3:$Y$2185,22,FALSE)</f>
        <v>Książ Wielkopolski</v>
      </c>
      <c r="X1606" t="str">
        <f>VLOOKUP(B1606,[1]Arkusz5!$A$3:$Y$2185,23,FALSE)</f>
        <v>315.64 Kotlina Śremska</v>
      </c>
      <c r="Y1606" t="str">
        <f>VLOOKUP(B1606,[1]Arkusz5!$A$3:$Y$2185,24,FALSE)</f>
        <v>Continental Bio-geographical Region</v>
      </c>
      <c r="Z1606" t="str">
        <f>VLOOKUP(B1606,[1]Arkusz5!$A$3:$Y$2185,25,FALSE)</f>
        <v>Pino-Quercetum (=Querco-Pinetum + Serratulo-Pinetum)</v>
      </c>
    </row>
    <row r="1607" spans="1:26" x14ac:dyDescent="0.25">
      <c r="A1607">
        <v>1606</v>
      </c>
      <c r="B1607" t="s">
        <v>9187</v>
      </c>
      <c r="C1607" t="str">
        <f>VLOOKUP(B1607,[1]Arkusz5!$A$3:$Y$2185,2,FALSE)</f>
        <v>52.8319</v>
      </c>
      <c r="D1607" t="str">
        <f>VLOOKUP(B1607,[1]Arkusz5!$A$3:$Y$2185,3,FALSE)</f>
        <v>17.2098</v>
      </c>
      <c r="E1607" t="str">
        <f>VLOOKUP(B1607,[1]Arkusz5!$A$3:$Y$2185,4,FALSE)</f>
        <v>33UXU45</v>
      </c>
      <c r="F1607" t="str">
        <f>VLOOKUP(B1607,[1]Arkusz5!$A$3:$Y$2185,5,FALSE)</f>
        <v>CC50</v>
      </c>
      <c r="G1607">
        <f>VLOOKUP(B1607,[1]Arkusz5!$A$3:$Y$2185,6,FALSE)</f>
        <v>0</v>
      </c>
      <c r="H1607">
        <f>VLOOKUP(B1607,[1]Arkusz5!$A$3:$Y$2185,7,FALSE)</f>
        <v>0</v>
      </c>
      <c r="I1607">
        <f>VLOOKUP(B1607,[1]Arkusz5!$A$3:$Y$2185,8,FALSE)</f>
        <v>0</v>
      </c>
      <c r="J1607">
        <f>VLOOKUP(B1607,[1]Arkusz5!$A$3:$Y$2185,9,FALSE)</f>
        <v>0</v>
      </c>
      <c r="K1607">
        <f>VLOOKUP(B1607,[1]Arkusz5!$A$3:$Y$2185,10,FALSE)</f>
        <v>0</v>
      </c>
      <c r="L1607">
        <f>VLOOKUP(B1607,[1]Arkusz5!$A$3:$Y$2185,11,FALSE)</f>
        <v>0</v>
      </c>
      <c r="M1607">
        <f>VLOOKUP(B1607,[1]Arkusz5!$A$3:$Y$2185,12,FALSE)</f>
        <v>0</v>
      </c>
      <c r="N1607" t="str">
        <f>VLOOKUP(B1607,[1]Arkusz5!$A$3:$Y$2185,13,FALSE)</f>
        <v>Dolina Wełny i Rynna Gołaniecko-Wągrowiecka</v>
      </c>
      <c r="O1607">
        <f>VLOOKUP(B1607,[1]Arkusz5!$A$3:$Y$2185,14,FALSE)</f>
        <v>0</v>
      </c>
      <c r="P1607">
        <f>VLOOKUP(B1607,[1]Arkusz5!$A$3:$Y$2185,15,FALSE)</f>
        <v>0</v>
      </c>
      <c r="Q1607">
        <f>VLOOKUP(B1607,[1]Arkusz5!$A$3:$Y$2185,16,FALSE)</f>
        <v>0</v>
      </c>
      <c r="R1607">
        <f>VLOOKUP(B1607,[1]Arkusz5!$A$3:$Y$2185,17,FALSE)</f>
        <v>0</v>
      </c>
      <c r="S1607" t="str">
        <f>VLOOKUP(B1607,[1]Arkusz5!$A$3:$Y$2185,18,FALSE)</f>
        <v>Europa</v>
      </c>
      <c r="T1607" t="str">
        <f>VLOOKUP(B1607,[1]Arkusz5!$A$3:$Y$2185,19,FALSE)</f>
        <v>Polska</v>
      </c>
      <c r="U1607" t="str">
        <f>VLOOKUP(B1607,[1]Arkusz5!$A$3:$Y$2185,20,FALSE)</f>
        <v>wielkopolskie</v>
      </c>
      <c r="V1607" t="str">
        <f>VLOOKUP(B1607,[1]Arkusz5!$A$3:$Y$2185,21,FALSE)</f>
        <v>wągrowiecki</v>
      </c>
      <c r="W1607" t="str">
        <f>VLOOKUP(B1607,[1]Arkusz5!$A$3:$Y$2185,22,FALSE)</f>
        <v>Wągrowiec</v>
      </c>
      <c r="X1607" t="str">
        <f>VLOOKUP(B1607,[1]Arkusz5!$A$3:$Y$2185,23,FALSE)</f>
        <v>315.54 Pojezierze Gnieźnieńskie</v>
      </c>
      <c r="Y1607" t="str">
        <f>VLOOKUP(B1607,[1]Arkusz5!$A$3:$Y$2185,24,FALSE)</f>
        <v>Continental Bio-geographical Region</v>
      </c>
      <c r="Z1607" t="str">
        <f>VLOOKUP(B1607,[1]Arkusz5!$A$3:$Y$2185,25,FALSE)</f>
        <v>Galio-Carpinetum</v>
      </c>
    </row>
    <row r="1608" spans="1:26" x14ac:dyDescent="0.25">
      <c r="A1608">
        <v>1607</v>
      </c>
      <c r="B1608" t="s">
        <v>9191</v>
      </c>
      <c r="C1608" t="str">
        <f>VLOOKUP(B1608,[1]Arkusz5!$A$3:$Y$2185,2,FALSE)</f>
        <v>52.24966</v>
      </c>
      <c r="D1608" t="str">
        <f>VLOOKUP(B1608,[1]Arkusz5!$A$3:$Y$2185,3,FALSE)</f>
        <v>16.90181</v>
      </c>
      <c r="E1608" t="str">
        <f>VLOOKUP(B1608,[1]Arkusz5!$A$3:$Y$2185,4,FALSE)</f>
        <v>33UXT29</v>
      </c>
      <c r="F1608" t="str">
        <f>VLOOKUP(B1608,[1]Arkusz5!$A$3:$Y$2185,5,FALSE)</f>
        <v>BD28</v>
      </c>
      <c r="G1608">
        <f>VLOOKUP(B1608,[1]Arkusz5!$A$3:$Y$2185,6,FALSE)</f>
        <v>0</v>
      </c>
      <c r="H1608">
        <f>VLOOKUP(B1608,[1]Arkusz5!$A$3:$Y$2185,7,FALSE)</f>
        <v>0</v>
      </c>
      <c r="I1608">
        <f>VLOOKUP(B1608,[1]Arkusz5!$A$3:$Y$2185,8,FALSE)</f>
        <v>0</v>
      </c>
      <c r="J1608">
        <f>VLOOKUP(B1608,[1]Arkusz5!$A$3:$Y$2185,9,FALSE)</f>
        <v>0</v>
      </c>
      <c r="K1608" t="str">
        <f>VLOOKUP(B1608,[1]Arkusz5!$A$3:$Y$2185,10,FALSE)</f>
        <v>Rogaliński Park Krajobrazowy</v>
      </c>
      <c r="L1608">
        <f>VLOOKUP(B1608,[1]Arkusz5!$A$3:$Y$2185,11,FALSE)</f>
        <v>0</v>
      </c>
      <c r="M1608">
        <f>VLOOKUP(B1608,[1]Arkusz5!$A$3:$Y$2185,12,FALSE)</f>
        <v>0</v>
      </c>
      <c r="N1608">
        <f>VLOOKUP(B1608,[1]Arkusz5!$A$3:$Y$2185,13,FALSE)</f>
        <v>0</v>
      </c>
      <c r="O1608">
        <f>VLOOKUP(B1608,[1]Arkusz5!$A$3:$Y$2185,14,FALSE)</f>
        <v>0</v>
      </c>
      <c r="P1608">
        <f>VLOOKUP(B1608,[1]Arkusz5!$A$3:$Y$2185,15,FALSE)</f>
        <v>0</v>
      </c>
      <c r="Q1608">
        <f>VLOOKUP(B1608,[1]Arkusz5!$A$3:$Y$2185,16,FALSE)</f>
        <v>0</v>
      </c>
      <c r="R1608">
        <f>VLOOKUP(B1608,[1]Arkusz5!$A$3:$Y$2185,17,FALSE)</f>
        <v>0</v>
      </c>
      <c r="S1608" t="str">
        <f>VLOOKUP(B1608,[1]Arkusz5!$A$3:$Y$2185,18,FALSE)</f>
        <v>Europa</v>
      </c>
      <c r="T1608" t="str">
        <f>VLOOKUP(B1608,[1]Arkusz5!$A$3:$Y$2185,19,FALSE)</f>
        <v>Polska</v>
      </c>
      <c r="U1608" t="str">
        <f>VLOOKUP(B1608,[1]Arkusz5!$A$3:$Y$2185,20,FALSE)</f>
        <v>wielkopolskie</v>
      </c>
      <c r="V1608" t="str">
        <f>VLOOKUP(B1608,[1]Arkusz5!$A$3:$Y$2185,21,FALSE)</f>
        <v>poznański</v>
      </c>
      <c r="W1608" t="str">
        <f>VLOOKUP(B1608,[1]Arkusz5!$A$3:$Y$2185,22,FALSE)</f>
        <v>Mosina</v>
      </c>
      <c r="X1608" t="str">
        <f>VLOOKUP(B1608,[1]Arkusz5!$A$3:$Y$2185,23,FALSE)</f>
        <v>315.64 Kotlina Śremska</v>
      </c>
      <c r="Y1608" t="str">
        <f>VLOOKUP(B1608,[1]Arkusz5!$A$3:$Y$2185,24,FALSE)</f>
        <v>Continental Bio-geographical Region</v>
      </c>
      <c r="Z1608" t="str">
        <f>VLOOKUP(B1608,[1]Arkusz5!$A$3:$Y$2185,25,FALSE)</f>
        <v>Pino-Quercetum (=Querco-Pinetum + Serratulo-Pinetum)</v>
      </c>
    </row>
    <row r="1609" spans="1:26" x14ac:dyDescent="0.25">
      <c r="A1609">
        <v>1608</v>
      </c>
      <c r="B1609" t="s">
        <v>9197</v>
      </c>
      <c r="C1609" t="str">
        <f>VLOOKUP(B1609,[1]Arkusz5!$A$3:$Y$2185,2,FALSE)</f>
        <v>52.179137</v>
      </c>
      <c r="D1609" t="str">
        <f>VLOOKUP(B1609,[1]Arkusz5!$A$3:$Y$2185,3,FALSE)</f>
        <v>17.785041</v>
      </c>
      <c r="E1609" t="str">
        <f>VLOOKUP(B1609,[1]Arkusz5!$A$3:$Y$2185,4,FALSE)</f>
        <v>33UXT98</v>
      </c>
      <c r="F1609" t="str">
        <f>VLOOKUP(B1609,[1]Arkusz5!$A$3:$Y$2185,5,FALSE)</f>
        <v>CD24</v>
      </c>
      <c r="G1609">
        <f>VLOOKUP(B1609,[1]Arkusz5!$A$3:$Y$2185,6,FALSE)</f>
        <v>0</v>
      </c>
      <c r="H1609">
        <f>VLOOKUP(B1609,[1]Arkusz5!$A$3:$Y$2185,7,FALSE)</f>
        <v>0</v>
      </c>
      <c r="I1609">
        <f>VLOOKUP(B1609,[1]Arkusz5!$A$3:$Y$2185,8,FALSE)</f>
        <v>0</v>
      </c>
      <c r="J1609">
        <f>VLOOKUP(B1609,[1]Arkusz5!$A$3:$Y$2185,9,FALSE)</f>
        <v>0</v>
      </c>
      <c r="K1609" t="str">
        <f>VLOOKUP(B1609,[1]Arkusz5!$A$3:$Y$2185,10,FALSE)</f>
        <v>Nadwarciański Park Krajobrazowy</v>
      </c>
      <c r="L1609">
        <f>VLOOKUP(B1609,[1]Arkusz5!$A$3:$Y$2185,11,FALSE)</f>
        <v>0</v>
      </c>
      <c r="M1609">
        <f>VLOOKUP(B1609,[1]Arkusz5!$A$3:$Y$2185,12,FALSE)</f>
        <v>0</v>
      </c>
      <c r="N1609" t="str">
        <f>VLOOKUP(B1609,[1]Arkusz5!$A$3:$Y$2185,13,FALSE)</f>
        <v>Pyzdrski</v>
      </c>
      <c r="O1609">
        <f>VLOOKUP(B1609,[1]Arkusz5!$A$3:$Y$2185,14,FALSE)</f>
        <v>0</v>
      </c>
      <c r="P1609">
        <f>VLOOKUP(B1609,[1]Arkusz5!$A$3:$Y$2185,15,FALSE)</f>
        <v>0</v>
      </c>
      <c r="Q1609" t="str">
        <f>VLOOKUP(B1609,[1]Arkusz5!$A$3:$Y$2185,16,FALSE)</f>
        <v>PLB300002; PLH300009</v>
      </c>
      <c r="R1609" t="str">
        <f>VLOOKUP(B1609,[1]Arkusz5!$A$3:$Y$2185,17,FALSE)</f>
        <v>Dolina Środkowej Warty; Ostoja Nadwarciańska</v>
      </c>
      <c r="S1609" t="str">
        <f>VLOOKUP(B1609,[1]Arkusz5!$A$3:$Y$2185,18,FALSE)</f>
        <v>Europa</v>
      </c>
      <c r="T1609" t="str">
        <f>VLOOKUP(B1609,[1]Arkusz5!$A$3:$Y$2185,19,FALSE)</f>
        <v>Polska</v>
      </c>
      <c r="U1609" t="str">
        <f>VLOOKUP(B1609,[1]Arkusz5!$A$3:$Y$2185,20,FALSE)</f>
        <v>wielkopolskie</v>
      </c>
      <c r="V1609" t="str">
        <f>VLOOKUP(B1609,[1]Arkusz5!$A$3:$Y$2185,21,FALSE)</f>
        <v>wrzesiński</v>
      </c>
      <c r="W1609" t="str">
        <f>VLOOKUP(B1609,[1]Arkusz5!$A$3:$Y$2185,22,FALSE)</f>
        <v>Pyzdry</v>
      </c>
      <c r="X1609" t="str">
        <f>VLOOKUP(B1609,[1]Arkusz5!$A$3:$Y$2185,23,FALSE)</f>
        <v>318.13 Dolina Konińska</v>
      </c>
      <c r="Y1609" t="str">
        <f>VLOOKUP(B1609,[1]Arkusz5!$A$3:$Y$2185,24,FALSE)</f>
        <v>Continental Bio-geographical Region</v>
      </c>
      <c r="Z1609" t="str">
        <f>VLOOKUP(B1609,[1]Arkusz5!$A$3:$Y$2185,25,FALSE)</f>
        <v>Fraxino-Alnetum (=Circaeo-Alnetum)</v>
      </c>
    </row>
    <row r="1610" spans="1:26" x14ac:dyDescent="0.25">
      <c r="A1610">
        <v>1609</v>
      </c>
      <c r="B1610" t="s">
        <v>9201</v>
      </c>
      <c r="C1610" t="str">
        <f>VLOOKUP(B1610,[1]Arkusz5!$A$3:$Y$2185,2,FALSE)</f>
        <v>52.179137</v>
      </c>
      <c r="D1610" t="str">
        <f>VLOOKUP(B1610,[1]Arkusz5!$A$3:$Y$2185,3,FALSE)</f>
        <v>17.785041</v>
      </c>
      <c r="E1610" t="str">
        <f>VLOOKUP(B1610,[1]Arkusz5!$A$3:$Y$2185,4,FALSE)</f>
        <v>33UXT98</v>
      </c>
      <c r="F1610" t="str">
        <f>VLOOKUP(B1610,[1]Arkusz5!$A$3:$Y$2185,5,FALSE)</f>
        <v>CD24</v>
      </c>
      <c r="G1610">
        <f>VLOOKUP(B1610,[1]Arkusz5!$A$3:$Y$2185,6,FALSE)</f>
        <v>0</v>
      </c>
      <c r="H1610">
        <f>VLOOKUP(B1610,[1]Arkusz5!$A$3:$Y$2185,7,FALSE)</f>
        <v>0</v>
      </c>
      <c r="I1610">
        <f>VLOOKUP(B1610,[1]Arkusz5!$A$3:$Y$2185,8,FALSE)</f>
        <v>0</v>
      </c>
      <c r="J1610">
        <f>VLOOKUP(B1610,[1]Arkusz5!$A$3:$Y$2185,9,FALSE)</f>
        <v>0</v>
      </c>
      <c r="K1610" t="str">
        <f>VLOOKUP(B1610,[1]Arkusz5!$A$3:$Y$2185,10,FALSE)</f>
        <v>Nadwarciański Park Krajobrazowy</v>
      </c>
      <c r="L1610">
        <f>VLOOKUP(B1610,[1]Arkusz5!$A$3:$Y$2185,11,FALSE)</f>
        <v>0</v>
      </c>
      <c r="M1610">
        <f>VLOOKUP(B1610,[1]Arkusz5!$A$3:$Y$2185,12,FALSE)</f>
        <v>0</v>
      </c>
      <c r="N1610" t="str">
        <f>VLOOKUP(B1610,[1]Arkusz5!$A$3:$Y$2185,13,FALSE)</f>
        <v>Pyzdrski</v>
      </c>
      <c r="O1610">
        <f>VLOOKUP(B1610,[1]Arkusz5!$A$3:$Y$2185,14,FALSE)</f>
        <v>0</v>
      </c>
      <c r="P1610">
        <f>VLOOKUP(B1610,[1]Arkusz5!$A$3:$Y$2185,15,FALSE)</f>
        <v>0</v>
      </c>
      <c r="Q1610" t="str">
        <f>VLOOKUP(B1610,[1]Arkusz5!$A$3:$Y$2185,16,FALSE)</f>
        <v>PLB300002; PLH300009</v>
      </c>
      <c r="R1610" t="str">
        <f>VLOOKUP(B1610,[1]Arkusz5!$A$3:$Y$2185,17,FALSE)</f>
        <v>Dolina Środkowej Warty; Ostoja Nadwarciańska</v>
      </c>
      <c r="S1610" t="str">
        <f>VLOOKUP(B1610,[1]Arkusz5!$A$3:$Y$2185,18,FALSE)</f>
        <v>Europa</v>
      </c>
      <c r="T1610" t="str">
        <f>VLOOKUP(B1610,[1]Arkusz5!$A$3:$Y$2185,19,FALSE)</f>
        <v>Polska</v>
      </c>
      <c r="U1610" t="str">
        <f>VLOOKUP(B1610,[1]Arkusz5!$A$3:$Y$2185,20,FALSE)</f>
        <v>wielkopolskie</v>
      </c>
      <c r="V1610" t="str">
        <f>VLOOKUP(B1610,[1]Arkusz5!$A$3:$Y$2185,21,FALSE)</f>
        <v>wrzesiński</v>
      </c>
      <c r="W1610" t="str">
        <f>VLOOKUP(B1610,[1]Arkusz5!$A$3:$Y$2185,22,FALSE)</f>
        <v>Pyzdry</v>
      </c>
      <c r="X1610" t="str">
        <f>VLOOKUP(B1610,[1]Arkusz5!$A$3:$Y$2185,23,FALSE)</f>
        <v>318.13 Dolina Konińska</v>
      </c>
      <c r="Y1610" t="str">
        <f>VLOOKUP(B1610,[1]Arkusz5!$A$3:$Y$2185,24,FALSE)</f>
        <v>Continental Bio-geographical Region</v>
      </c>
      <c r="Z1610" t="str">
        <f>VLOOKUP(B1610,[1]Arkusz5!$A$3:$Y$2185,25,FALSE)</f>
        <v>Fraxino-Alnetum (=Circaeo-Alnetum)</v>
      </c>
    </row>
    <row r="1611" spans="1:26" x14ac:dyDescent="0.25">
      <c r="A1611">
        <v>1610</v>
      </c>
      <c r="B1611" t="s">
        <v>9202</v>
      </c>
      <c r="C1611" t="str">
        <f>VLOOKUP(B1611,[1]Arkusz5!$A$3:$Y$2185,2,FALSE)</f>
        <v>52.313</v>
      </c>
      <c r="D1611" t="str">
        <f>VLOOKUP(B1611,[1]Arkusz5!$A$3:$Y$2185,3,FALSE)</f>
        <v>16.9054</v>
      </c>
      <c r="E1611" t="str">
        <f>VLOOKUP(B1611,[1]Arkusz5!$A$3:$Y$2185,4,FALSE)</f>
        <v>33UXT29</v>
      </c>
      <c r="F1611" t="str">
        <f>VLOOKUP(B1611,[1]Arkusz5!$A$3:$Y$2185,5,FALSE)</f>
        <v>BD18</v>
      </c>
      <c r="G1611">
        <f>VLOOKUP(B1611,[1]Arkusz5!$A$3:$Y$2185,6,FALSE)</f>
        <v>0</v>
      </c>
      <c r="H1611">
        <f>VLOOKUP(B1611,[1]Arkusz5!$A$3:$Y$2185,7,FALSE)</f>
        <v>0</v>
      </c>
      <c r="I1611">
        <f>VLOOKUP(B1611,[1]Arkusz5!$A$3:$Y$2185,8,FALSE)</f>
        <v>0</v>
      </c>
      <c r="J1611" t="str">
        <f>VLOOKUP(B1611,[1]Arkusz5!$A$3:$Y$2185,9,FALSE)</f>
        <v>Wielkopolski Park Narodowy</v>
      </c>
      <c r="K1611">
        <f>VLOOKUP(B1611,[1]Arkusz5!$A$3:$Y$2185,10,FALSE)</f>
        <v>0</v>
      </c>
      <c r="L1611">
        <f>VLOOKUP(B1611,[1]Arkusz5!$A$3:$Y$2185,11,FALSE)</f>
        <v>0</v>
      </c>
      <c r="M1611">
        <f>VLOOKUP(B1611,[1]Arkusz5!$A$3:$Y$2185,12,FALSE)</f>
        <v>0</v>
      </c>
      <c r="N1611">
        <f>VLOOKUP(B1611,[1]Arkusz5!$A$3:$Y$2185,13,FALSE)</f>
        <v>0</v>
      </c>
      <c r="O1611">
        <f>VLOOKUP(B1611,[1]Arkusz5!$A$3:$Y$2185,14,FALSE)</f>
        <v>0</v>
      </c>
      <c r="P1611">
        <f>VLOOKUP(B1611,[1]Arkusz5!$A$3:$Y$2185,15,FALSE)</f>
        <v>0</v>
      </c>
      <c r="Q1611" t="str">
        <f>VLOOKUP(B1611,[1]Arkusz5!$A$3:$Y$2185,16,FALSE)</f>
        <v>PLH300010</v>
      </c>
      <c r="R1611" t="str">
        <f>VLOOKUP(B1611,[1]Arkusz5!$A$3:$Y$2185,17,FALSE)</f>
        <v>Ostoja Wielkopolska</v>
      </c>
      <c r="S1611" t="str">
        <f>VLOOKUP(B1611,[1]Arkusz5!$A$3:$Y$2185,18,FALSE)</f>
        <v>Europa</v>
      </c>
      <c r="T1611" t="str">
        <f>VLOOKUP(B1611,[1]Arkusz5!$A$3:$Y$2185,19,FALSE)</f>
        <v>Polska</v>
      </c>
      <c r="U1611" t="str">
        <f>VLOOKUP(B1611,[1]Arkusz5!$A$3:$Y$2185,20,FALSE)</f>
        <v>wielkopolskie</v>
      </c>
      <c r="V1611" t="str">
        <f>VLOOKUP(B1611,[1]Arkusz5!$A$3:$Y$2185,21,FALSE)</f>
        <v>poznański</v>
      </c>
      <c r="W1611" t="str">
        <f>VLOOKUP(B1611,[1]Arkusz5!$A$3:$Y$2185,22,FALSE)</f>
        <v>Komorniki</v>
      </c>
      <c r="X1611" t="str">
        <f>VLOOKUP(B1611,[1]Arkusz5!$A$3:$Y$2185,23,FALSE)</f>
        <v>315.52 Poznański Przełom Warty</v>
      </c>
      <c r="Y1611" t="str">
        <f>VLOOKUP(B1611,[1]Arkusz5!$A$3:$Y$2185,24,FALSE)</f>
        <v>Continental Bio-geographical Region</v>
      </c>
      <c r="Z1611" t="str">
        <f>VLOOKUP(B1611,[1]Arkusz5!$A$3:$Y$2185,25,FALSE)</f>
        <v>Pino-Quercetum (=Querco-Pinetum + Serratulo-Pinetum)</v>
      </c>
    </row>
    <row r="1612" spans="1:26" x14ac:dyDescent="0.25">
      <c r="A1612">
        <v>1611</v>
      </c>
      <c r="B1612" t="s">
        <v>9207</v>
      </c>
      <c r="C1612" t="str">
        <f>VLOOKUP(B1612,[1]Arkusz5!$A$3:$Y$2185,2,FALSE)</f>
        <v>52.3685</v>
      </c>
      <c r="D1612" t="str">
        <f>VLOOKUP(B1612,[1]Arkusz5!$A$3:$Y$2185,3,FALSE)</f>
        <v>16.8049</v>
      </c>
      <c r="E1612" t="str">
        <f>VLOOKUP(B1612,[1]Arkusz5!$A$3:$Y$2185,4,FALSE)</f>
        <v>33UXU20</v>
      </c>
      <c r="F1612" t="str">
        <f>VLOOKUP(B1612,[1]Arkusz5!$A$3:$Y$2185,5,FALSE)</f>
        <v>BD08</v>
      </c>
      <c r="G1612">
        <f>VLOOKUP(B1612,[1]Arkusz5!$A$3:$Y$2185,6,FALSE)</f>
        <v>0</v>
      </c>
      <c r="H1612">
        <f>VLOOKUP(B1612,[1]Arkusz5!$A$3:$Y$2185,7,FALSE)</f>
        <v>0</v>
      </c>
      <c r="I1612">
        <f>VLOOKUP(B1612,[1]Arkusz5!$A$3:$Y$2185,8,FALSE)</f>
        <v>0</v>
      </c>
      <c r="J1612">
        <f>VLOOKUP(B1612,[1]Arkusz5!$A$3:$Y$2185,9,FALSE)</f>
        <v>0</v>
      </c>
      <c r="K1612">
        <f>VLOOKUP(B1612,[1]Arkusz5!$A$3:$Y$2185,10,FALSE)</f>
        <v>0</v>
      </c>
      <c r="L1612">
        <f>VLOOKUP(B1612,[1]Arkusz5!$A$3:$Y$2185,11,FALSE)</f>
        <v>0</v>
      </c>
      <c r="M1612">
        <f>VLOOKUP(B1612,[1]Arkusz5!$A$3:$Y$2185,12,FALSE)</f>
        <v>0</v>
      </c>
      <c r="N1612">
        <f>VLOOKUP(B1612,[1]Arkusz5!$A$3:$Y$2185,13,FALSE)</f>
        <v>0</v>
      </c>
      <c r="O1612">
        <f>VLOOKUP(B1612,[1]Arkusz5!$A$3:$Y$2185,14,FALSE)</f>
        <v>0</v>
      </c>
      <c r="P1612">
        <f>VLOOKUP(B1612,[1]Arkusz5!$A$3:$Y$2185,15,FALSE)</f>
        <v>0</v>
      </c>
      <c r="Q1612">
        <f>VLOOKUP(B1612,[1]Arkusz5!$A$3:$Y$2185,16,FALSE)</f>
        <v>0</v>
      </c>
      <c r="R1612">
        <f>VLOOKUP(B1612,[1]Arkusz5!$A$3:$Y$2185,17,FALSE)</f>
        <v>0</v>
      </c>
      <c r="S1612" t="str">
        <f>VLOOKUP(B1612,[1]Arkusz5!$A$3:$Y$2185,18,FALSE)</f>
        <v>Europa</v>
      </c>
      <c r="T1612" t="str">
        <f>VLOOKUP(B1612,[1]Arkusz5!$A$3:$Y$2185,19,FALSE)</f>
        <v>Polska</v>
      </c>
      <c r="U1612" t="str">
        <f>VLOOKUP(B1612,[1]Arkusz5!$A$3:$Y$2185,20,FALSE)</f>
        <v>wielkopolskie</v>
      </c>
      <c r="V1612" t="str">
        <f>VLOOKUP(B1612,[1]Arkusz5!$A$3:$Y$2185,21,FALSE)</f>
        <v>poznański</v>
      </c>
      <c r="W1612" t="str">
        <f>VLOOKUP(B1612,[1]Arkusz5!$A$3:$Y$2185,22,FALSE)</f>
        <v>Komorniki</v>
      </c>
      <c r="X1612" t="str">
        <f>VLOOKUP(B1612,[1]Arkusz5!$A$3:$Y$2185,23,FALSE)</f>
        <v>315.51 Pojezierze Poznańskie</v>
      </c>
      <c r="Y1612" t="str">
        <f>VLOOKUP(B1612,[1]Arkusz5!$A$3:$Y$2185,24,FALSE)</f>
        <v>Continental Bio-geographical Region</v>
      </c>
      <c r="Z1612" t="str">
        <f>VLOOKUP(B1612,[1]Arkusz5!$A$3:$Y$2185,25,FALSE)</f>
        <v>Galio-Carpinetum</v>
      </c>
    </row>
    <row r="1613" spans="1:26" x14ac:dyDescent="0.25">
      <c r="A1613">
        <v>1612</v>
      </c>
      <c r="B1613" t="s">
        <v>9211</v>
      </c>
      <c r="C1613" t="str">
        <f>VLOOKUP(B1613,[1]Arkusz5!$A$3:$Y$2185,2,FALSE)</f>
        <v>52.195729</v>
      </c>
      <c r="D1613" t="str">
        <f>VLOOKUP(B1613,[1]Arkusz5!$A$3:$Y$2185,3,FALSE)</f>
        <v>17.77683</v>
      </c>
      <c r="E1613" t="str">
        <f>VLOOKUP(B1613,[1]Arkusz5!$A$3:$Y$2185,4,FALSE)</f>
        <v>33UXT88</v>
      </c>
      <c r="F1613" t="str">
        <f>VLOOKUP(B1613,[1]Arkusz5!$A$3:$Y$2185,5,FALSE)</f>
        <v>CD24</v>
      </c>
      <c r="G1613">
        <f>VLOOKUP(B1613,[1]Arkusz5!$A$3:$Y$2185,6,FALSE)</f>
        <v>0</v>
      </c>
      <c r="H1613">
        <f>VLOOKUP(B1613,[1]Arkusz5!$A$3:$Y$2185,7,FALSE)</f>
        <v>0</v>
      </c>
      <c r="I1613">
        <f>VLOOKUP(B1613,[1]Arkusz5!$A$3:$Y$2185,8,FALSE)</f>
        <v>0</v>
      </c>
      <c r="J1613">
        <f>VLOOKUP(B1613,[1]Arkusz5!$A$3:$Y$2185,9,FALSE)</f>
        <v>0</v>
      </c>
      <c r="K1613" t="str">
        <f>VLOOKUP(B1613,[1]Arkusz5!$A$3:$Y$2185,10,FALSE)</f>
        <v>Nadwarciański Park Krajobrazowy</v>
      </c>
      <c r="L1613">
        <f>VLOOKUP(B1613,[1]Arkusz5!$A$3:$Y$2185,11,FALSE)</f>
        <v>0</v>
      </c>
      <c r="M1613">
        <f>VLOOKUP(B1613,[1]Arkusz5!$A$3:$Y$2185,12,FALSE)</f>
        <v>0</v>
      </c>
      <c r="N1613" t="str">
        <f>VLOOKUP(B1613,[1]Arkusz5!$A$3:$Y$2185,13,FALSE)</f>
        <v>Pyzdrski</v>
      </c>
      <c r="O1613">
        <f>VLOOKUP(B1613,[1]Arkusz5!$A$3:$Y$2185,14,FALSE)</f>
        <v>0</v>
      </c>
      <c r="P1613">
        <f>VLOOKUP(B1613,[1]Arkusz5!$A$3:$Y$2185,15,FALSE)</f>
        <v>0</v>
      </c>
      <c r="Q1613" t="str">
        <f>VLOOKUP(B1613,[1]Arkusz5!$A$3:$Y$2185,16,FALSE)</f>
        <v>PLB300002; PLH300009</v>
      </c>
      <c r="R1613" t="str">
        <f>VLOOKUP(B1613,[1]Arkusz5!$A$3:$Y$2185,17,FALSE)</f>
        <v>Dolina Środkowej Warty; Ostoja Nadwarciańska</v>
      </c>
      <c r="S1613" t="str">
        <f>VLOOKUP(B1613,[1]Arkusz5!$A$3:$Y$2185,18,FALSE)</f>
        <v>Europa</v>
      </c>
      <c r="T1613" t="str">
        <f>VLOOKUP(B1613,[1]Arkusz5!$A$3:$Y$2185,19,FALSE)</f>
        <v>Polska</v>
      </c>
      <c r="U1613" t="str">
        <f>VLOOKUP(B1613,[1]Arkusz5!$A$3:$Y$2185,20,FALSE)</f>
        <v>wielkopolskie</v>
      </c>
      <c r="V1613" t="str">
        <f>VLOOKUP(B1613,[1]Arkusz5!$A$3:$Y$2185,21,FALSE)</f>
        <v>wrzesiński</v>
      </c>
      <c r="W1613" t="str">
        <f>VLOOKUP(B1613,[1]Arkusz5!$A$3:$Y$2185,22,FALSE)</f>
        <v>Pyzdry</v>
      </c>
      <c r="X1613" t="str">
        <f>VLOOKUP(B1613,[1]Arkusz5!$A$3:$Y$2185,23,FALSE)</f>
        <v>318.13 Dolina Konińska</v>
      </c>
      <c r="Y1613" t="str">
        <f>VLOOKUP(B1613,[1]Arkusz5!$A$3:$Y$2185,24,FALSE)</f>
        <v>Continental Bio-geographical Region</v>
      </c>
      <c r="Z1613" t="str">
        <f>VLOOKUP(B1613,[1]Arkusz5!$A$3:$Y$2185,25,FALSE)</f>
        <v>Pino-Quercetum (=Querco-Pinetum + Serratulo-Pinetum)</v>
      </c>
    </row>
    <row r="1614" spans="1:26" x14ac:dyDescent="0.25">
      <c r="A1614">
        <v>1613</v>
      </c>
      <c r="B1614" t="s">
        <v>9216</v>
      </c>
      <c r="C1614" t="str">
        <f>VLOOKUP(B1614,[1]Arkusz5!$A$3:$Y$2185,2,FALSE)</f>
        <v>52.195729</v>
      </c>
      <c r="D1614" t="str">
        <f>VLOOKUP(B1614,[1]Arkusz5!$A$3:$Y$2185,3,FALSE)</f>
        <v>17.77683</v>
      </c>
      <c r="E1614" t="str">
        <f>VLOOKUP(B1614,[1]Arkusz5!$A$3:$Y$2185,4,FALSE)</f>
        <v>33UXT88</v>
      </c>
      <c r="F1614" t="str">
        <f>VLOOKUP(B1614,[1]Arkusz5!$A$3:$Y$2185,5,FALSE)</f>
        <v>CD24</v>
      </c>
      <c r="G1614">
        <f>VLOOKUP(B1614,[1]Arkusz5!$A$3:$Y$2185,6,FALSE)</f>
        <v>0</v>
      </c>
      <c r="H1614">
        <f>VLOOKUP(B1614,[1]Arkusz5!$A$3:$Y$2185,7,FALSE)</f>
        <v>0</v>
      </c>
      <c r="I1614">
        <f>VLOOKUP(B1614,[1]Arkusz5!$A$3:$Y$2185,8,FALSE)</f>
        <v>0</v>
      </c>
      <c r="J1614">
        <f>VLOOKUP(B1614,[1]Arkusz5!$A$3:$Y$2185,9,FALSE)</f>
        <v>0</v>
      </c>
      <c r="K1614" t="str">
        <f>VLOOKUP(B1614,[1]Arkusz5!$A$3:$Y$2185,10,FALSE)</f>
        <v>Nadwarciański Park Krajobrazowy</v>
      </c>
      <c r="L1614">
        <f>VLOOKUP(B1614,[1]Arkusz5!$A$3:$Y$2185,11,FALSE)</f>
        <v>0</v>
      </c>
      <c r="M1614">
        <f>VLOOKUP(B1614,[1]Arkusz5!$A$3:$Y$2185,12,FALSE)</f>
        <v>0</v>
      </c>
      <c r="N1614" t="str">
        <f>VLOOKUP(B1614,[1]Arkusz5!$A$3:$Y$2185,13,FALSE)</f>
        <v>Pyzdrski</v>
      </c>
      <c r="O1614">
        <f>VLOOKUP(B1614,[1]Arkusz5!$A$3:$Y$2185,14,FALSE)</f>
        <v>0</v>
      </c>
      <c r="P1614">
        <f>VLOOKUP(B1614,[1]Arkusz5!$A$3:$Y$2185,15,FALSE)</f>
        <v>0</v>
      </c>
      <c r="Q1614" t="str">
        <f>VLOOKUP(B1614,[1]Arkusz5!$A$3:$Y$2185,16,FALSE)</f>
        <v>PLB300002; PLH300009</v>
      </c>
      <c r="R1614" t="str">
        <f>VLOOKUP(B1614,[1]Arkusz5!$A$3:$Y$2185,17,FALSE)</f>
        <v>Dolina Środkowej Warty; Ostoja Nadwarciańska</v>
      </c>
      <c r="S1614" t="str">
        <f>VLOOKUP(B1614,[1]Arkusz5!$A$3:$Y$2185,18,FALSE)</f>
        <v>Europa</v>
      </c>
      <c r="T1614" t="str">
        <f>VLOOKUP(B1614,[1]Arkusz5!$A$3:$Y$2185,19,FALSE)</f>
        <v>Polska</v>
      </c>
      <c r="U1614" t="str">
        <f>VLOOKUP(B1614,[1]Arkusz5!$A$3:$Y$2185,20,FALSE)</f>
        <v>wielkopolskie</v>
      </c>
      <c r="V1614" t="str">
        <f>VLOOKUP(B1614,[1]Arkusz5!$A$3:$Y$2185,21,FALSE)</f>
        <v>wrzesiński</v>
      </c>
      <c r="W1614" t="str">
        <f>VLOOKUP(B1614,[1]Arkusz5!$A$3:$Y$2185,22,FALSE)</f>
        <v>Pyzdry</v>
      </c>
      <c r="X1614" t="str">
        <f>VLOOKUP(B1614,[1]Arkusz5!$A$3:$Y$2185,23,FALSE)</f>
        <v>318.13 Dolina Konińska</v>
      </c>
      <c r="Y1614" t="str">
        <f>VLOOKUP(B1614,[1]Arkusz5!$A$3:$Y$2185,24,FALSE)</f>
        <v>Continental Bio-geographical Region</v>
      </c>
      <c r="Z1614" t="str">
        <f>VLOOKUP(B1614,[1]Arkusz5!$A$3:$Y$2185,25,FALSE)</f>
        <v>Pino-Quercetum (=Querco-Pinetum + Serratulo-Pinetum)</v>
      </c>
    </row>
    <row r="1615" spans="1:26" x14ac:dyDescent="0.25">
      <c r="A1615">
        <v>1614</v>
      </c>
      <c r="B1615" t="s">
        <v>9217</v>
      </c>
      <c r="C1615" t="str">
        <f>VLOOKUP(B1615,[1]Arkusz5!$A$3:$Y$2185,2,FALSE)</f>
        <v>52.272126</v>
      </c>
      <c r="D1615" t="str">
        <f>VLOOKUP(B1615,[1]Arkusz5!$A$3:$Y$2185,3,FALSE)</f>
        <v>16.863685</v>
      </c>
      <c r="E1615" t="str">
        <f>VLOOKUP(B1615,[1]Arkusz5!$A$3:$Y$2185,4,FALSE)</f>
        <v>33UXT29</v>
      </c>
      <c r="F1615" t="str">
        <f>VLOOKUP(B1615,[1]Arkusz5!$A$3:$Y$2185,5,FALSE)</f>
        <v>BD18</v>
      </c>
      <c r="G1615">
        <f>VLOOKUP(B1615,[1]Arkusz5!$A$3:$Y$2185,6,FALSE)</f>
        <v>0</v>
      </c>
      <c r="H1615">
        <f>VLOOKUP(B1615,[1]Arkusz5!$A$3:$Y$2185,7,FALSE)</f>
        <v>0</v>
      </c>
      <c r="I1615">
        <f>VLOOKUP(B1615,[1]Arkusz5!$A$3:$Y$2185,8,FALSE)</f>
        <v>0</v>
      </c>
      <c r="J1615" t="str">
        <f>VLOOKUP(B1615,[1]Arkusz5!$A$3:$Y$2185,9,FALSE)</f>
        <v>Wielkopolski Park Narodowy - otulina</v>
      </c>
      <c r="K1615">
        <f>VLOOKUP(B1615,[1]Arkusz5!$A$3:$Y$2185,10,FALSE)</f>
        <v>0</v>
      </c>
      <c r="L1615">
        <f>VLOOKUP(B1615,[1]Arkusz5!$A$3:$Y$2185,11,FALSE)</f>
        <v>0</v>
      </c>
      <c r="M1615">
        <f>VLOOKUP(B1615,[1]Arkusz5!$A$3:$Y$2185,12,FALSE)</f>
        <v>0</v>
      </c>
      <c r="N1615">
        <f>VLOOKUP(B1615,[1]Arkusz5!$A$3:$Y$2185,13,FALSE)</f>
        <v>0</v>
      </c>
      <c r="O1615">
        <f>VLOOKUP(B1615,[1]Arkusz5!$A$3:$Y$2185,14,FALSE)</f>
        <v>0</v>
      </c>
      <c r="P1615">
        <f>VLOOKUP(B1615,[1]Arkusz5!$A$3:$Y$2185,15,FALSE)</f>
        <v>0</v>
      </c>
      <c r="Q1615">
        <f>VLOOKUP(B1615,[1]Arkusz5!$A$3:$Y$2185,16,FALSE)</f>
        <v>0</v>
      </c>
      <c r="R1615">
        <f>VLOOKUP(B1615,[1]Arkusz5!$A$3:$Y$2185,17,FALSE)</f>
        <v>0</v>
      </c>
      <c r="S1615" t="str">
        <f>VLOOKUP(B1615,[1]Arkusz5!$A$3:$Y$2185,18,FALSE)</f>
        <v>Europa</v>
      </c>
      <c r="T1615" t="str">
        <f>VLOOKUP(B1615,[1]Arkusz5!$A$3:$Y$2185,19,FALSE)</f>
        <v>Polska</v>
      </c>
      <c r="U1615" t="str">
        <f>VLOOKUP(B1615,[1]Arkusz5!$A$3:$Y$2185,20,FALSE)</f>
        <v>wielkopolskie</v>
      </c>
      <c r="V1615" t="str">
        <f>VLOOKUP(B1615,[1]Arkusz5!$A$3:$Y$2185,21,FALSE)</f>
        <v>poznański</v>
      </c>
      <c r="W1615" t="str">
        <f>VLOOKUP(B1615,[1]Arkusz5!$A$3:$Y$2185,22,FALSE)</f>
        <v>Puszczykowo</v>
      </c>
      <c r="X1615" t="str">
        <f>VLOOKUP(B1615,[1]Arkusz5!$A$3:$Y$2185,23,FALSE)</f>
        <v>315.52 Poznański Przełom Warty</v>
      </c>
      <c r="Y1615" t="str">
        <f>VLOOKUP(B1615,[1]Arkusz5!$A$3:$Y$2185,24,FALSE)</f>
        <v>Continental Bio-geographical Region</v>
      </c>
      <c r="Z1615" t="str">
        <f>VLOOKUP(B1615,[1]Arkusz5!$A$3:$Y$2185,25,FALSE)</f>
        <v>Pino-Quercetum (=Querco-Pinetum + Serratulo-Pinetum)</v>
      </c>
    </row>
    <row r="1616" spans="1:26" x14ac:dyDescent="0.25">
      <c r="A1616">
        <v>1615</v>
      </c>
      <c r="B1616" t="s">
        <v>9222</v>
      </c>
      <c r="C1616" t="str">
        <f>VLOOKUP(B1616,[1]Arkusz5!$A$3:$Y$2185,2,FALSE)</f>
        <v>52.2101</v>
      </c>
      <c r="D1616" t="str">
        <f>VLOOKUP(B1616,[1]Arkusz5!$A$3:$Y$2185,3,FALSE)</f>
        <v>15.8913</v>
      </c>
      <c r="E1616" t="str">
        <f>VLOOKUP(B1616,[1]Arkusz5!$A$3:$Y$2185,4,FALSE)</f>
        <v>33UWT68</v>
      </c>
      <c r="F1616" t="str">
        <f>VLOOKUP(B1616,[1]Arkusz5!$A$3:$Y$2185,5,FALSE)</f>
        <v>BD21</v>
      </c>
      <c r="G1616">
        <f>VLOOKUP(B1616,[1]Arkusz5!$A$3:$Y$2185,6,FALSE)</f>
        <v>0</v>
      </c>
      <c r="H1616">
        <f>VLOOKUP(B1616,[1]Arkusz5!$A$3:$Y$2185,7,FALSE)</f>
        <v>0</v>
      </c>
      <c r="I1616">
        <f>VLOOKUP(B1616,[1]Arkusz5!$A$3:$Y$2185,8,FALSE)</f>
        <v>0</v>
      </c>
      <c r="J1616">
        <f>VLOOKUP(B1616,[1]Arkusz5!$A$3:$Y$2185,9,FALSE)</f>
        <v>0</v>
      </c>
      <c r="K1616">
        <f>VLOOKUP(B1616,[1]Arkusz5!$A$3:$Y$2185,10,FALSE)</f>
        <v>0</v>
      </c>
      <c r="L1616">
        <f>VLOOKUP(B1616,[1]Arkusz5!$A$3:$Y$2185,11,FALSE)</f>
        <v>0</v>
      </c>
      <c r="M1616">
        <f>VLOOKUP(B1616,[1]Arkusz5!$A$3:$Y$2185,12,FALSE)</f>
        <v>0</v>
      </c>
      <c r="N1616" t="str">
        <f>VLOOKUP(B1616,[1]Arkusz5!$A$3:$Y$2185,13,FALSE)</f>
        <v>Obszar Chronionego Krajobrazu Pojezierze Sławskie, Pradolina Obry i Rynna Zbąszyńska</v>
      </c>
      <c r="O1616">
        <f>VLOOKUP(B1616,[1]Arkusz5!$A$3:$Y$2185,14,FALSE)</f>
        <v>0</v>
      </c>
      <c r="P1616">
        <f>VLOOKUP(B1616,[1]Arkusz5!$A$3:$Y$2185,15,FALSE)</f>
        <v>0</v>
      </c>
      <c r="Q1616" t="str">
        <f>VLOOKUP(B1616,[1]Arkusz5!$A$3:$Y$2185,16,FALSE)</f>
        <v>PLB080005; PLH080002</v>
      </c>
      <c r="R1616" t="str">
        <f>VLOOKUP(B1616,[1]Arkusz5!$A$3:$Y$2185,17,FALSE)</f>
        <v>Jeziora Pszczewskie i Dolina Obry; Rynna Jezior Obrzańskich</v>
      </c>
      <c r="S1616" t="str">
        <f>VLOOKUP(B1616,[1]Arkusz5!$A$3:$Y$2185,18,FALSE)</f>
        <v>Europa</v>
      </c>
      <c r="T1616" t="str">
        <f>VLOOKUP(B1616,[1]Arkusz5!$A$3:$Y$2185,19,FALSE)</f>
        <v>Polska</v>
      </c>
      <c r="U1616" t="str">
        <f>VLOOKUP(B1616,[1]Arkusz5!$A$3:$Y$2185,20,FALSE)</f>
        <v>wielkopolskie</v>
      </c>
      <c r="V1616" t="str">
        <f>VLOOKUP(B1616,[1]Arkusz5!$A$3:$Y$2185,21,FALSE)</f>
        <v>nowotomyski</v>
      </c>
      <c r="W1616" t="str">
        <f>VLOOKUP(B1616,[1]Arkusz5!$A$3:$Y$2185,22,FALSE)</f>
        <v>Zbąszyń</v>
      </c>
      <c r="X1616" t="str">
        <f>VLOOKUP(B1616,[1]Arkusz5!$A$3:$Y$2185,23,FALSE)</f>
        <v>315.51 Pojezierze Poznańskie</v>
      </c>
      <c r="Y1616" t="str">
        <f>VLOOKUP(B1616,[1]Arkusz5!$A$3:$Y$2185,24,FALSE)</f>
        <v>Continental Bio-geographical Region</v>
      </c>
      <c r="Z1616" t="str">
        <f>VLOOKUP(B1616,[1]Arkusz5!$A$3:$Y$2185,25,FALSE)</f>
        <v>Pino-Quercetum (=Querco-Pinetum + Serratulo-Pinetum)</v>
      </c>
    </row>
    <row r="1617" spans="1:26" x14ac:dyDescent="0.25">
      <c r="A1617">
        <v>1616</v>
      </c>
      <c r="B1617" t="s">
        <v>9229</v>
      </c>
      <c r="C1617" t="str">
        <f>VLOOKUP(B1617,[1]Arkusz5!$A$3:$Y$2185,2,FALSE)</f>
        <v>52.633</v>
      </c>
      <c r="D1617" t="str">
        <f>VLOOKUP(B1617,[1]Arkusz5!$A$3:$Y$2185,3,FALSE)</f>
        <v>15.9668</v>
      </c>
      <c r="E1617" t="str">
        <f>VLOOKUP(B1617,[1]Arkusz5!$A$3:$Y$2185,4,FALSE)</f>
        <v>33UWU63</v>
      </c>
      <c r="F1617" t="str">
        <f>VLOOKUP(B1617,[1]Arkusz5!$A$3:$Y$2185,5,FALSE)</f>
        <v>BC72</v>
      </c>
      <c r="G1617">
        <f>VLOOKUP(B1617,[1]Arkusz5!$A$3:$Y$2185,6,FALSE)</f>
        <v>0</v>
      </c>
      <c r="H1617">
        <f>VLOOKUP(B1617,[1]Arkusz5!$A$3:$Y$2185,7,FALSE)</f>
        <v>0</v>
      </c>
      <c r="I1617">
        <f>VLOOKUP(B1617,[1]Arkusz5!$A$3:$Y$2185,8,FALSE)</f>
        <v>0</v>
      </c>
      <c r="J1617">
        <f>VLOOKUP(B1617,[1]Arkusz5!$A$3:$Y$2185,9,FALSE)</f>
        <v>0</v>
      </c>
      <c r="K1617">
        <f>VLOOKUP(B1617,[1]Arkusz5!$A$3:$Y$2185,10,FALSE)</f>
        <v>0</v>
      </c>
      <c r="L1617">
        <f>VLOOKUP(B1617,[1]Arkusz5!$A$3:$Y$2185,11,FALSE)</f>
        <v>0</v>
      </c>
      <c r="M1617">
        <f>VLOOKUP(B1617,[1]Arkusz5!$A$3:$Y$2185,12,FALSE)</f>
        <v>0</v>
      </c>
      <c r="N1617">
        <f>VLOOKUP(B1617,[1]Arkusz5!$A$3:$Y$2185,13,FALSE)</f>
        <v>0</v>
      </c>
      <c r="O1617">
        <f>VLOOKUP(B1617,[1]Arkusz5!$A$3:$Y$2185,14,FALSE)</f>
        <v>0</v>
      </c>
      <c r="P1617">
        <f>VLOOKUP(B1617,[1]Arkusz5!$A$3:$Y$2185,15,FALSE)</f>
        <v>0</v>
      </c>
      <c r="Q1617" t="str">
        <f>VLOOKUP(B1617,[1]Arkusz5!$A$3:$Y$2185,16,FALSE)</f>
        <v>PLB300015</v>
      </c>
      <c r="R1617" t="str">
        <f>VLOOKUP(B1617,[1]Arkusz5!$A$3:$Y$2185,17,FALSE)</f>
        <v>Puszcza Notecka</v>
      </c>
      <c r="S1617" t="str">
        <f>VLOOKUP(B1617,[1]Arkusz5!$A$3:$Y$2185,18,FALSE)</f>
        <v>Europa</v>
      </c>
      <c r="T1617" t="str">
        <f>VLOOKUP(B1617,[1]Arkusz5!$A$3:$Y$2185,19,FALSE)</f>
        <v>Polska</v>
      </c>
      <c r="U1617" t="str">
        <f>VLOOKUP(B1617,[1]Arkusz5!$A$3:$Y$2185,20,FALSE)</f>
        <v>wielkopolskie</v>
      </c>
      <c r="V1617" t="str">
        <f>VLOOKUP(B1617,[1]Arkusz5!$A$3:$Y$2185,21,FALSE)</f>
        <v>międzychodzki</v>
      </c>
      <c r="W1617" t="str">
        <f>VLOOKUP(B1617,[1]Arkusz5!$A$3:$Y$2185,22,FALSE)</f>
        <v>Międzychód</v>
      </c>
      <c r="X1617" t="str">
        <f>VLOOKUP(B1617,[1]Arkusz5!$A$3:$Y$2185,23,FALSE)</f>
        <v>315.33 Kotlina Gorzowska</v>
      </c>
      <c r="Y1617" t="str">
        <f>VLOOKUP(B1617,[1]Arkusz5!$A$3:$Y$2185,24,FALSE)</f>
        <v>Continental Bio-geographical Region</v>
      </c>
      <c r="Z1617" t="str">
        <f>VLOOKUP(B1617,[1]Arkusz5!$A$3:$Y$2185,25,FALSE)</f>
        <v>Pino-Quercetum (=Querco-Pinetum + Serratulo-Pinetum)</v>
      </c>
    </row>
    <row r="1618" spans="1:26" x14ac:dyDescent="0.25">
      <c r="A1618">
        <v>1617</v>
      </c>
      <c r="B1618" t="s">
        <v>9236</v>
      </c>
      <c r="C1618" t="str">
        <f>VLOOKUP(B1618,[1]Arkusz5!$A$3:$Y$2185,2,FALSE)</f>
        <v>52.588634</v>
      </c>
      <c r="D1618" t="str">
        <f>VLOOKUP(B1618,[1]Arkusz5!$A$3:$Y$2185,3,FALSE)</f>
        <v>15.851639</v>
      </c>
      <c r="E1618" t="str">
        <f>VLOOKUP(B1618,[1]Arkusz5!$A$3:$Y$2185,4,FALSE)</f>
        <v>33UWU52</v>
      </c>
      <c r="F1618" t="str">
        <f>VLOOKUP(B1618,[1]Arkusz5!$A$3:$Y$2185,5,FALSE)</f>
        <v>BC71</v>
      </c>
      <c r="G1618">
        <f>VLOOKUP(B1618,[1]Arkusz5!$A$3:$Y$2185,6,FALSE)</f>
        <v>0</v>
      </c>
      <c r="H1618">
        <f>VLOOKUP(B1618,[1]Arkusz5!$A$3:$Y$2185,7,FALSE)</f>
        <v>0</v>
      </c>
      <c r="I1618">
        <f>VLOOKUP(B1618,[1]Arkusz5!$A$3:$Y$2185,8,FALSE)</f>
        <v>0</v>
      </c>
      <c r="J1618">
        <f>VLOOKUP(B1618,[1]Arkusz5!$A$3:$Y$2185,9,FALSE)</f>
        <v>0</v>
      </c>
      <c r="K1618">
        <f>VLOOKUP(B1618,[1]Arkusz5!$A$3:$Y$2185,10,FALSE)</f>
        <v>0</v>
      </c>
      <c r="L1618">
        <f>VLOOKUP(B1618,[1]Arkusz5!$A$3:$Y$2185,11,FALSE)</f>
        <v>0</v>
      </c>
      <c r="M1618">
        <f>VLOOKUP(B1618,[1]Arkusz5!$A$3:$Y$2185,12,FALSE)</f>
        <v>0</v>
      </c>
      <c r="N1618" t="str">
        <f>VLOOKUP(B1618,[1]Arkusz5!$A$3:$Y$2185,13,FALSE)</f>
        <v>H (Międzychód)</v>
      </c>
      <c r="O1618">
        <f>VLOOKUP(B1618,[1]Arkusz5!$A$3:$Y$2185,14,FALSE)</f>
        <v>0</v>
      </c>
      <c r="P1618">
        <f>VLOOKUP(B1618,[1]Arkusz5!$A$3:$Y$2185,15,FALSE)</f>
        <v>0</v>
      </c>
      <c r="Q1618" t="str">
        <f>VLOOKUP(B1618,[1]Arkusz5!$A$3:$Y$2185,16,FALSE)</f>
        <v>PLB300015</v>
      </c>
      <c r="R1618" t="str">
        <f>VLOOKUP(B1618,[1]Arkusz5!$A$3:$Y$2185,17,FALSE)</f>
        <v>Puszcza Notecka</v>
      </c>
      <c r="S1618" t="str">
        <f>VLOOKUP(B1618,[1]Arkusz5!$A$3:$Y$2185,18,FALSE)</f>
        <v>Europa</v>
      </c>
      <c r="T1618" t="str">
        <f>VLOOKUP(B1618,[1]Arkusz5!$A$3:$Y$2185,19,FALSE)</f>
        <v>Polska</v>
      </c>
      <c r="U1618" t="str">
        <f>VLOOKUP(B1618,[1]Arkusz5!$A$3:$Y$2185,20,FALSE)</f>
        <v>wielkopolskie</v>
      </c>
      <c r="V1618" t="str">
        <f>VLOOKUP(B1618,[1]Arkusz5!$A$3:$Y$2185,21,FALSE)</f>
        <v>międzychodzki</v>
      </c>
      <c r="W1618" t="str">
        <f>VLOOKUP(B1618,[1]Arkusz5!$A$3:$Y$2185,22,FALSE)</f>
        <v>Międzychód</v>
      </c>
      <c r="X1618" t="str">
        <f>VLOOKUP(B1618,[1]Arkusz5!$A$3:$Y$2185,23,FALSE)</f>
        <v>315.51 Pojezierze Poznańskie</v>
      </c>
      <c r="Y1618" t="str">
        <f>VLOOKUP(B1618,[1]Arkusz5!$A$3:$Y$2185,24,FALSE)</f>
        <v>Continental Bio-geographical Region</v>
      </c>
      <c r="Z1618">
        <f>VLOOKUP(B1618,[1]Arkusz5!$A$3:$Y$2185,25,FALSE)</f>
        <v>0</v>
      </c>
    </row>
    <row r="1619" spans="1:26" x14ac:dyDescent="0.25">
      <c r="A1619">
        <v>1618</v>
      </c>
      <c r="B1619" t="s">
        <v>9243</v>
      </c>
      <c r="C1619" t="str">
        <f>VLOOKUP(B1619,[1]Arkusz5!$A$3:$Y$2185,2,FALSE)</f>
        <v>51.908974</v>
      </c>
      <c r="D1619" t="str">
        <f>VLOOKUP(B1619,[1]Arkusz5!$A$3:$Y$2185,3,FALSE)</f>
        <v>17.440542</v>
      </c>
      <c r="E1619" t="str">
        <f>VLOOKUP(B1619,[1]Arkusz5!$A$3:$Y$2185,4,FALSE)</f>
        <v>33UXT65</v>
      </c>
      <c r="F1619" t="str">
        <f>VLOOKUP(B1619,[1]Arkusz5!$A$3:$Y$2185,5,FALSE)</f>
        <v>CD52</v>
      </c>
      <c r="G1619">
        <f>VLOOKUP(B1619,[1]Arkusz5!$A$3:$Y$2185,6,FALSE)</f>
        <v>0</v>
      </c>
      <c r="H1619">
        <f>VLOOKUP(B1619,[1]Arkusz5!$A$3:$Y$2185,7,FALSE)</f>
        <v>0</v>
      </c>
      <c r="I1619">
        <f>VLOOKUP(B1619,[1]Arkusz5!$A$3:$Y$2185,8,FALSE)</f>
        <v>0</v>
      </c>
      <c r="J1619">
        <f>VLOOKUP(B1619,[1]Arkusz5!$A$3:$Y$2185,9,FALSE)</f>
        <v>0</v>
      </c>
      <c r="K1619">
        <f>VLOOKUP(B1619,[1]Arkusz5!$A$3:$Y$2185,10,FALSE)</f>
        <v>0</v>
      </c>
      <c r="L1619">
        <f>VLOOKUP(B1619,[1]Arkusz5!$A$3:$Y$2185,11,FALSE)</f>
        <v>0</v>
      </c>
      <c r="M1619">
        <f>VLOOKUP(B1619,[1]Arkusz5!$A$3:$Y$2185,12,FALSE)</f>
        <v>0</v>
      </c>
      <c r="N1619">
        <f>VLOOKUP(B1619,[1]Arkusz5!$A$3:$Y$2185,13,FALSE)</f>
        <v>0</v>
      </c>
      <c r="O1619">
        <f>VLOOKUP(B1619,[1]Arkusz5!$A$3:$Y$2185,14,FALSE)</f>
        <v>0</v>
      </c>
      <c r="P1619">
        <f>VLOOKUP(B1619,[1]Arkusz5!$A$3:$Y$2185,15,FALSE)</f>
        <v>0</v>
      </c>
      <c r="Q1619">
        <f>VLOOKUP(B1619,[1]Arkusz5!$A$3:$Y$2185,16,FALSE)</f>
        <v>0</v>
      </c>
      <c r="R1619">
        <f>VLOOKUP(B1619,[1]Arkusz5!$A$3:$Y$2185,17,FALSE)</f>
        <v>0</v>
      </c>
      <c r="S1619" t="str">
        <f>VLOOKUP(B1619,[1]Arkusz5!$A$3:$Y$2185,18,FALSE)</f>
        <v>Europa</v>
      </c>
      <c r="T1619" t="str">
        <f>VLOOKUP(B1619,[1]Arkusz5!$A$3:$Y$2185,19,FALSE)</f>
        <v>Polska</v>
      </c>
      <c r="U1619" t="str">
        <f>VLOOKUP(B1619,[1]Arkusz5!$A$3:$Y$2185,20,FALSE)</f>
        <v>wielkopolskie</v>
      </c>
      <c r="V1619" t="str">
        <f>VLOOKUP(B1619,[1]Arkusz5!$A$3:$Y$2185,21,FALSE)</f>
        <v>jarociński</v>
      </c>
      <c r="W1619" t="str">
        <f>VLOOKUP(B1619,[1]Arkusz5!$A$3:$Y$2185,22,FALSE)</f>
        <v>Jarocin</v>
      </c>
      <c r="X1619" t="str">
        <f>VLOOKUP(B1619,[1]Arkusz5!$A$3:$Y$2185,23,FALSE)</f>
        <v>318.12 Wysoczyzna Kaliska</v>
      </c>
      <c r="Y1619" t="str">
        <f>VLOOKUP(B1619,[1]Arkusz5!$A$3:$Y$2185,24,FALSE)</f>
        <v>Continental Bio-geographical Region</v>
      </c>
      <c r="Z1619" t="str">
        <f>VLOOKUP(B1619,[1]Arkusz5!$A$3:$Y$2185,25,FALSE)</f>
        <v>Galio-Carpinetum</v>
      </c>
    </row>
    <row r="1620" spans="1:26" x14ac:dyDescent="0.25">
      <c r="A1620">
        <v>1619</v>
      </c>
      <c r="B1620" t="s">
        <v>9250</v>
      </c>
      <c r="C1620" t="str">
        <f>VLOOKUP(B1620,[1]Arkusz5!$A$3:$Y$2185,2,FALSE)</f>
        <v>52.26559</v>
      </c>
      <c r="D1620" t="str">
        <f>VLOOKUP(B1620,[1]Arkusz5!$A$3:$Y$2185,3,FALSE)</f>
        <v>16.87386</v>
      </c>
      <c r="E1620" t="str">
        <f>VLOOKUP(B1620,[1]Arkusz5!$A$3:$Y$2185,4,FALSE)</f>
        <v>33UXT29</v>
      </c>
      <c r="F1620" t="str">
        <f>VLOOKUP(B1620,[1]Arkusz5!$A$3:$Y$2185,5,FALSE)</f>
        <v>BD18</v>
      </c>
      <c r="G1620">
        <f>VLOOKUP(B1620,[1]Arkusz5!$A$3:$Y$2185,6,FALSE)</f>
        <v>0</v>
      </c>
      <c r="H1620">
        <f>VLOOKUP(B1620,[1]Arkusz5!$A$3:$Y$2185,7,FALSE)</f>
        <v>0</v>
      </c>
      <c r="I1620">
        <f>VLOOKUP(B1620,[1]Arkusz5!$A$3:$Y$2185,8,FALSE)</f>
        <v>0</v>
      </c>
      <c r="J1620" t="str">
        <f>VLOOKUP(B1620,[1]Arkusz5!$A$3:$Y$2185,9,FALSE)</f>
        <v>Wielkopolski Park Narodowy - otulina</v>
      </c>
      <c r="K1620">
        <f>VLOOKUP(B1620,[1]Arkusz5!$A$3:$Y$2185,10,FALSE)</f>
        <v>0</v>
      </c>
      <c r="L1620">
        <f>VLOOKUP(B1620,[1]Arkusz5!$A$3:$Y$2185,11,FALSE)</f>
        <v>0</v>
      </c>
      <c r="M1620">
        <f>VLOOKUP(B1620,[1]Arkusz5!$A$3:$Y$2185,12,FALSE)</f>
        <v>0</v>
      </c>
      <c r="N1620">
        <f>VLOOKUP(B1620,[1]Arkusz5!$A$3:$Y$2185,13,FALSE)</f>
        <v>0</v>
      </c>
      <c r="O1620">
        <f>VLOOKUP(B1620,[1]Arkusz5!$A$3:$Y$2185,14,FALSE)</f>
        <v>0</v>
      </c>
      <c r="P1620">
        <f>VLOOKUP(B1620,[1]Arkusz5!$A$3:$Y$2185,15,FALSE)</f>
        <v>0</v>
      </c>
      <c r="Q1620">
        <f>VLOOKUP(B1620,[1]Arkusz5!$A$3:$Y$2185,16,FALSE)</f>
        <v>0</v>
      </c>
      <c r="R1620">
        <f>VLOOKUP(B1620,[1]Arkusz5!$A$3:$Y$2185,17,FALSE)</f>
        <v>0</v>
      </c>
      <c r="S1620" t="str">
        <f>VLOOKUP(B1620,[1]Arkusz5!$A$3:$Y$2185,18,FALSE)</f>
        <v>Europa</v>
      </c>
      <c r="T1620" t="str">
        <f>VLOOKUP(B1620,[1]Arkusz5!$A$3:$Y$2185,19,FALSE)</f>
        <v>Polska</v>
      </c>
      <c r="U1620" t="str">
        <f>VLOOKUP(B1620,[1]Arkusz5!$A$3:$Y$2185,20,FALSE)</f>
        <v>wielkopolskie</v>
      </c>
      <c r="V1620" t="str">
        <f>VLOOKUP(B1620,[1]Arkusz5!$A$3:$Y$2185,21,FALSE)</f>
        <v>poznański</v>
      </c>
      <c r="W1620" t="str">
        <f>VLOOKUP(B1620,[1]Arkusz5!$A$3:$Y$2185,22,FALSE)</f>
        <v>Puszczykowo</v>
      </c>
      <c r="X1620" t="str">
        <f>VLOOKUP(B1620,[1]Arkusz5!$A$3:$Y$2185,23,FALSE)</f>
        <v>315.64 Kotlina Śremska</v>
      </c>
      <c r="Y1620" t="str">
        <f>VLOOKUP(B1620,[1]Arkusz5!$A$3:$Y$2185,24,FALSE)</f>
        <v>Continental Bio-geographical Region</v>
      </c>
      <c r="Z1620" t="str">
        <f>VLOOKUP(B1620,[1]Arkusz5!$A$3:$Y$2185,25,FALSE)</f>
        <v>Pino-Quercetum (=Querco-Pinetum + Serratulo-Pinetum)</v>
      </c>
    </row>
    <row r="1621" spans="1:26" x14ac:dyDescent="0.25">
      <c r="A1621">
        <v>1620</v>
      </c>
      <c r="B1621" t="s">
        <v>9256</v>
      </c>
      <c r="C1621" t="str">
        <f>VLOOKUP(B1621,[1]Arkusz5!$A$3:$Y$2185,2,FALSE)</f>
        <v>52.26559</v>
      </c>
      <c r="D1621" t="str">
        <f>VLOOKUP(B1621,[1]Arkusz5!$A$3:$Y$2185,3,FALSE)</f>
        <v>16.87386</v>
      </c>
      <c r="E1621" t="str">
        <f>VLOOKUP(B1621,[1]Arkusz5!$A$3:$Y$2185,4,FALSE)</f>
        <v>33UXT29</v>
      </c>
      <c r="F1621" t="str">
        <f>VLOOKUP(B1621,[1]Arkusz5!$A$3:$Y$2185,5,FALSE)</f>
        <v>BD18</v>
      </c>
      <c r="G1621">
        <f>VLOOKUP(B1621,[1]Arkusz5!$A$3:$Y$2185,6,FALSE)</f>
        <v>0</v>
      </c>
      <c r="H1621">
        <f>VLOOKUP(B1621,[1]Arkusz5!$A$3:$Y$2185,7,FALSE)</f>
        <v>0</v>
      </c>
      <c r="I1621">
        <f>VLOOKUP(B1621,[1]Arkusz5!$A$3:$Y$2185,8,FALSE)</f>
        <v>0</v>
      </c>
      <c r="J1621" t="str">
        <f>VLOOKUP(B1621,[1]Arkusz5!$A$3:$Y$2185,9,FALSE)</f>
        <v>Wielkopolski Park Narodowy - otulina</v>
      </c>
      <c r="K1621">
        <f>VLOOKUP(B1621,[1]Arkusz5!$A$3:$Y$2185,10,FALSE)</f>
        <v>0</v>
      </c>
      <c r="L1621">
        <f>VLOOKUP(B1621,[1]Arkusz5!$A$3:$Y$2185,11,FALSE)</f>
        <v>0</v>
      </c>
      <c r="M1621">
        <f>VLOOKUP(B1621,[1]Arkusz5!$A$3:$Y$2185,12,FALSE)</f>
        <v>0</v>
      </c>
      <c r="N1621">
        <f>VLOOKUP(B1621,[1]Arkusz5!$A$3:$Y$2185,13,FALSE)</f>
        <v>0</v>
      </c>
      <c r="O1621">
        <f>VLOOKUP(B1621,[1]Arkusz5!$A$3:$Y$2185,14,FALSE)</f>
        <v>0</v>
      </c>
      <c r="P1621">
        <f>VLOOKUP(B1621,[1]Arkusz5!$A$3:$Y$2185,15,FALSE)</f>
        <v>0</v>
      </c>
      <c r="Q1621">
        <f>VLOOKUP(B1621,[1]Arkusz5!$A$3:$Y$2185,16,FALSE)</f>
        <v>0</v>
      </c>
      <c r="R1621">
        <f>VLOOKUP(B1621,[1]Arkusz5!$A$3:$Y$2185,17,FALSE)</f>
        <v>0</v>
      </c>
      <c r="S1621" t="str">
        <f>VLOOKUP(B1621,[1]Arkusz5!$A$3:$Y$2185,18,FALSE)</f>
        <v>Europa</v>
      </c>
      <c r="T1621" t="str">
        <f>VLOOKUP(B1621,[1]Arkusz5!$A$3:$Y$2185,19,FALSE)</f>
        <v>Polska</v>
      </c>
      <c r="U1621" t="str">
        <f>VLOOKUP(B1621,[1]Arkusz5!$A$3:$Y$2185,20,FALSE)</f>
        <v>wielkopolskie</v>
      </c>
      <c r="V1621" t="str">
        <f>VLOOKUP(B1621,[1]Arkusz5!$A$3:$Y$2185,21,FALSE)</f>
        <v>poznański</v>
      </c>
      <c r="W1621" t="str">
        <f>VLOOKUP(B1621,[1]Arkusz5!$A$3:$Y$2185,22,FALSE)</f>
        <v>Puszczykowo</v>
      </c>
      <c r="X1621" t="str">
        <f>VLOOKUP(B1621,[1]Arkusz5!$A$3:$Y$2185,23,FALSE)</f>
        <v>315.64 Kotlina Śremska</v>
      </c>
      <c r="Y1621" t="str">
        <f>VLOOKUP(B1621,[1]Arkusz5!$A$3:$Y$2185,24,FALSE)</f>
        <v>Continental Bio-geographical Region</v>
      </c>
      <c r="Z1621" t="str">
        <f>VLOOKUP(B1621,[1]Arkusz5!$A$3:$Y$2185,25,FALSE)</f>
        <v>Pino-Quercetum (=Querco-Pinetum + Serratulo-Pinetum)</v>
      </c>
    </row>
    <row r="1622" spans="1:26" x14ac:dyDescent="0.25">
      <c r="A1622">
        <v>1621</v>
      </c>
      <c r="B1622" t="s">
        <v>9257</v>
      </c>
      <c r="C1622" t="str">
        <f>VLOOKUP(B1622,[1]Arkusz5!$A$3:$Y$2185,2,FALSE)</f>
        <v>52.26559</v>
      </c>
      <c r="D1622" t="str">
        <f>VLOOKUP(B1622,[1]Arkusz5!$A$3:$Y$2185,3,FALSE)</f>
        <v>16.87386</v>
      </c>
      <c r="E1622" t="str">
        <f>VLOOKUP(B1622,[1]Arkusz5!$A$3:$Y$2185,4,FALSE)</f>
        <v>33UXT29</v>
      </c>
      <c r="F1622" t="str">
        <f>VLOOKUP(B1622,[1]Arkusz5!$A$3:$Y$2185,5,FALSE)</f>
        <v>BD18</v>
      </c>
      <c r="G1622">
        <f>VLOOKUP(B1622,[1]Arkusz5!$A$3:$Y$2185,6,FALSE)</f>
        <v>0</v>
      </c>
      <c r="H1622">
        <f>VLOOKUP(B1622,[1]Arkusz5!$A$3:$Y$2185,7,FALSE)</f>
        <v>0</v>
      </c>
      <c r="I1622">
        <f>VLOOKUP(B1622,[1]Arkusz5!$A$3:$Y$2185,8,FALSE)</f>
        <v>0</v>
      </c>
      <c r="J1622" t="str">
        <f>VLOOKUP(B1622,[1]Arkusz5!$A$3:$Y$2185,9,FALSE)</f>
        <v>Wielkopolski Park Narodowy - otulina</v>
      </c>
      <c r="K1622">
        <f>VLOOKUP(B1622,[1]Arkusz5!$A$3:$Y$2185,10,FALSE)</f>
        <v>0</v>
      </c>
      <c r="L1622">
        <f>VLOOKUP(B1622,[1]Arkusz5!$A$3:$Y$2185,11,FALSE)</f>
        <v>0</v>
      </c>
      <c r="M1622">
        <f>VLOOKUP(B1622,[1]Arkusz5!$A$3:$Y$2185,12,FALSE)</f>
        <v>0</v>
      </c>
      <c r="N1622">
        <f>VLOOKUP(B1622,[1]Arkusz5!$A$3:$Y$2185,13,FALSE)</f>
        <v>0</v>
      </c>
      <c r="O1622">
        <f>VLOOKUP(B1622,[1]Arkusz5!$A$3:$Y$2185,14,FALSE)</f>
        <v>0</v>
      </c>
      <c r="P1622">
        <f>VLOOKUP(B1622,[1]Arkusz5!$A$3:$Y$2185,15,FALSE)</f>
        <v>0</v>
      </c>
      <c r="Q1622">
        <f>VLOOKUP(B1622,[1]Arkusz5!$A$3:$Y$2185,16,FALSE)</f>
        <v>0</v>
      </c>
      <c r="R1622">
        <f>VLOOKUP(B1622,[1]Arkusz5!$A$3:$Y$2185,17,FALSE)</f>
        <v>0</v>
      </c>
      <c r="S1622" t="str">
        <f>VLOOKUP(B1622,[1]Arkusz5!$A$3:$Y$2185,18,FALSE)</f>
        <v>Europa</v>
      </c>
      <c r="T1622" t="str">
        <f>VLOOKUP(B1622,[1]Arkusz5!$A$3:$Y$2185,19,FALSE)</f>
        <v>Polska</v>
      </c>
      <c r="U1622" t="str">
        <f>VLOOKUP(B1622,[1]Arkusz5!$A$3:$Y$2185,20,FALSE)</f>
        <v>wielkopolskie</v>
      </c>
      <c r="V1622" t="str">
        <f>VLOOKUP(B1622,[1]Arkusz5!$A$3:$Y$2185,21,FALSE)</f>
        <v>poznański</v>
      </c>
      <c r="W1622" t="str">
        <f>VLOOKUP(B1622,[1]Arkusz5!$A$3:$Y$2185,22,FALSE)</f>
        <v>Puszczykowo</v>
      </c>
      <c r="X1622" t="str">
        <f>VLOOKUP(B1622,[1]Arkusz5!$A$3:$Y$2185,23,FALSE)</f>
        <v>315.64 Kotlina Śremska</v>
      </c>
      <c r="Y1622" t="str">
        <f>VLOOKUP(B1622,[1]Arkusz5!$A$3:$Y$2185,24,FALSE)</f>
        <v>Continental Bio-geographical Region</v>
      </c>
      <c r="Z1622" t="str">
        <f>VLOOKUP(B1622,[1]Arkusz5!$A$3:$Y$2185,25,FALSE)</f>
        <v>Pino-Quercetum (=Querco-Pinetum + Serratulo-Pinetum)</v>
      </c>
    </row>
    <row r="1623" spans="1:26" x14ac:dyDescent="0.25">
      <c r="A1623">
        <v>1622</v>
      </c>
      <c r="B1623" t="s">
        <v>9258</v>
      </c>
      <c r="C1623" t="str">
        <f>VLOOKUP(B1623,[1]Arkusz5!$A$3:$Y$2185,2,FALSE)</f>
        <v>52.3682</v>
      </c>
      <c r="D1623" t="str">
        <f>VLOOKUP(B1623,[1]Arkusz5!$A$3:$Y$2185,3,FALSE)</f>
        <v>16.9221</v>
      </c>
      <c r="E1623" t="str">
        <f>VLOOKUP(B1623,[1]Arkusz5!$A$3:$Y$2185,4,FALSE)</f>
        <v>33UXU30</v>
      </c>
      <c r="F1623" t="str">
        <f>VLOOKUP(B1623,[1]Arkusz5!$A$3:$Y$2185,5,FALSE)</f>
        <v>BD08</v>
      </c>
      <c r="G1623">
        <f>VLOOKUP(B1623,[1]Arkusz5!$A$3:$Y$2185,6,FALSE)</f>
        <v>0</v>
      </c>
      <c r="H1623">
        <f>VLOOKUP(B1623,[1]Arkusz5!$A$3:$Y$2185,7,FALSE)</f>
        <v>0</v>
      </c>
      <c r="I1623">
        <f>VLOOKUP(B1623,[1]Arkusz5!$A$3:$Y$2185,8,FALSE)</f>
        <v>0</v>
      </c>
      <c r="J1623">
        <f>VLOOKUP(B1623,[1]Arkusz5!$A$3:$Y$2185,9,FALSE)</f>
        <v>0</v>
      </c>
      <c r="K1623">
        <f>VLOOKUP(B1623,[1]Arkusz5!$A$3:$Y$2185,10,FALSE)</f>
        <v>0</v>
      </c>
      <c r="L1623">
        <f>VLOOKUP(B1623,[1]Arkusz5!$A$3:$Y$2185,11,FALSE)</f>
        <v>0</v>
      </c>
      <c r="M1623">
        <f>VLOOKUP(B1623,[1]Arkusz5!$A$3:$Y$2185,12,FALSE)</f>
        <v>0</v>
      </c>
      <c r="N1623">
        <f>VLOOKUP(B1623,[1]Arkusz5!$A$3:$Y$2185,13,FALSE)</f>
        <v>0</v>
      </c>
      <c r="O1623" t="str">
        <f>VLOOKUP(B1623,[1]Arkusz5!$A$3:$Y$2185,14,FALSE)</f>
        <v>Dębina II</v>
      </c>
      <c r="P1623">
        <f>VLOOKUP(B1623,[1]Arkusz5!$A$3:$Y$2185,15,FALSE)</f>
        <v>0</v>
      </c>
      <c r="Q1623">
        <f>VLOOKUP(B1623,[1]Arkusz5!$A$3:$Y$2185,16,FALSE)</f>
        <v>0</v>
      </c>
      <c r="R1623">
        <f>VLOOKUP(B1623,[1]Arkusz5!$A$3:$Y$2185,17,FALSE)</f>
        <v>0</v>
      </c>
      <c r="S1623" t="str">
        <f>VLOOKUP(B1623,[1]Arkusz5!$A$3:$Y$2185,18,FALSE)</f>
        <v>Europa</v>
      </c>
      <c r="T1623" t="str">
        <f>VLOOKUP(B1623,[1]Arkusz5!$A$3:$Y$2185,19,FALSE)</f>
        <v>Polska</v>
      </c>
      <c r="U1623" t="str">
        <f>VLOOKUP(B1623,[1]Arkusz5!$A$3:$Y$2185,20,FALSE)</f>
        <v>wielkopolskie</v>
      </c>
      <c r="V1623" t="str">
        <f>VLOOKUP(B1623,[1]Arkusz5!$A$3:$Y$2185,21,FALSE)</f>
        <v>Poznań</v>
      </c>
      <c r="W1623" t="str">
        <f>VLOOKUP(B1623,[1]Arkusz5!$A$3:$Y$2185,22,FALSE)</f>
        <v>Poznań</v>
      </c>
      <c r="X1623" t="str">
        <f>VLOOKUP(B1623,[1]Arkusz5!$A$3:$Y$2185,23,FALSE)</f>
        <v>315.52 Poznański Przełom Warty</v>
      </c>
      <c r="Y1623" t="str">
        <f>VLOOKUP(B1623,[1]Arkusz5!$A$3:$Y$2185,24,FALSE)</f>
        <v>Continental Bio-geographical Region</v>
      </c>
      <c r="Z1623" t="str">
        <f>VLOOKUP(B1623,[1]Arkusz5!$A$3:$Y$2185,25,FALSE)</f>
        <v>Ficario-Ulmetum typicum</v>
      </c>
    </row>
    <row r="1624" spans="1:26" x14ac:dyDescent="0.25">
      <c r="A1624">
        <v>1623</v>
      </c>
      <c r="B1624" t="s">
        <v>9261</v>
      </c>
      <c r="C1624" t="str">
        <f>VLOOKUP(B1624,[1]Arkusz5!$A$3:$Y$2185,2,FALSE)</f>
        <v>52.3682</v>
      </c>
      <c r="D1624" t="str">
        <f>VLOOKUP(B1624,[1]Arkusz5!$A$3:$Y$2185,3,FALSE)</f>
        <v>16.9221</v>
      </c>
      <c r="E1624" t="str">
        <f>VLOOKUP(B1624,[1]Arkusz5!$A$3:$Y$2185,4,FALSE)</f>
        <v>33UXU30</v>
      </c>
      <c r="F1624" t="str">
        <f>VLOOKUP(B1624,[1]Arkusz5!$A$3:$Y$2185,5,FALSE)</f>
        <v>BD08</v>
      </c>
      <c r="G1624">
        <f>VLOOKUP(B1624,[1]Arkusz5!$A$3:$Y$2185,6,FALSE)</f>
        <v>0</v>
      </c>
      <c r="H1624">
        <f>VLOOKUP(B1624,[1]Arkusz5!$A$3:$Y$2185,7,FALSE)</f>
        <v>0</v>
      </c>
      <c r="I1624">
        <f>VLOOKUP(B1624,[1]Arkusz5!$A$3:$Y$2185,8,FALSE)</f>
        <v>0</v>
      </c>
      <c r="J1624">
        <f>VLOOKUP(B1624,[1]Arkusz5!$A$3:$Y$2185,9,FALSE)</f>
        <v>0</v>
      </c>
      <c r="K1624">
        <f>VLOOKUP(B1624,[1]Arkusz5!$A$3:$Y$2185,10,FALSE)</f>
        <v>0</v>
      </c>
      <c r="L1624">
        <f>VLOOKUP(B1624,[1]Arkusz5!$A$3:$Y$2185,11,FALSE)</f>
        <v>0</v>
      </c>
      <c r="M1624">
        <f>VLOOKUP(B1624,[1]Arkusz5!$A$3:$Y$2185,12,FALSE)</f>
        <v>0</v>
      </c>
      <c r="N1624">
        <f>VLOOKUP(B1624,[1]Arkusz5!$A$3:$Y$2185,13,FALSE)</f>
        <v>0</v>
      </c>
      <c r="O1624" t="str">
        <f>VLOOKUP(B1624,[1]Arkusz5!$A$3:$Y$2185,14,FALSE)</f>
        <v>Dębina II</v>
      </c>
      <c r="P1624">
        <f>VLOOKUP(B1624,[1]Arkusz5!$A$3:$Y$2185,15,FALSE)</f>
        <v>0</v>
      </c>
      <c r="Q1624">
        <f>VLOOKUP(B1624,[1]Arkusz5!$A$3:$Y$2185,16,FALSE)</f>
        <v>0</v>
      </c>
      <c r="R1624">
        <f>VLOOKUP(B1624,[1]Arkusz5!$A$3:$Y$2185,17,FALSE)</f>
        <v>0</v>
      </c>
      <c r="S1624" t="str">
        <f>VLOOKUP(B1624,[1]Arkusz5!$A$3:$Y$2185,18,FALSE)</f>
        <v>Europa</v>
      </c>
      <c r="T1624" t="str">
        <f>VLOOKUP(B1624,[1]Arkusz5!$A$3:$Y$2185,19,FALSE)</f>
        <v>Polska</v>
      </c>
      <c r="U1624" t="str">
        <f>VLOOKUP(B1624,[1]Arkusz5!$A$3:$Y$2185,20,FALSE)</f>
        <v>wielkopolskie</v>
      </c>
      <c r="V1624" t="str">
        <f>VLOOKUP(B1624,[1]Arkusz5!$A$3:$Y$2185,21,FALSE)</f>
        <v>Poznań</v>
      </c>
      <c r="W1624" t="str">
        <f>VLOOKUP(B1624,[1]Arkusz5!$A$3:$Y$2185,22,FALSE)</f>
        <v>Poznań</v>
      </c>
      <c r="X1624" t="str">
        <f>VLOOKUP(B1624,[1]Arkusz5!$A$3:$Y$2185,23,FALSE)</f>
        <v>315.52 Poznański Przełom Warty</v>
      </c>
      <c r="Y1624" t="str">
        <f>VLOOKUP(B1624,[1]Arkusz5!$A$3:$Y$2185,24,FALSE)</f>
        <v>Continental Bio-geographical Region</v>
      </c>
      <c r="Z1624" t="str">
        <f>VLOOKUP(B1624,[1]Arkusz5!$A$3:$Y$2185,25,FALSE)</f>
        <v>Ficario-Ulmetum typicum</v>
      </c>
    </row>
    <row r="1625" spans="1:26" x14ac:dyDescent="0.25">
      <c r="A1625">
        <v>1624</v>
      </c>
      <c r="B1625" t="s">
        <v>9263</v>
      </c>
      <c r="C1625" t="str">
        <f>VLOOKUP(B1625,[1]Arkusz5!$A$3:$Y$2185,2,FALSE)</f>
        <v>52.546961</v>
      </c>
      <c r="D1625" t="str">
        <f>VLOOKUP(B1625,[1]Arkusz5!$A$3:$Y$2185,3,FALSE)</f>
        <v>17.612606</v>
      </c>
      <c r="E1625" t="str">
        <f>VLOOKUP(B1625,[1]Arkusz5!$A$3:$Y$2185,4,FALSE)</f>
        <v>33UXU72</v>
      </c>
      <c r="F1625" t="str">
        <f>VLOOKUP(B1625,[1]Arkusz5!$A$3:$Y$2185,5,FALSE)</f>
        <v>CC83</v>
      </c>
      <c r="G1625">
        <f>VLOOKUP(B1625,[1]Arkusz5!$A$3:$Y$2185,6,FALSE)</f>
        <v>0</v>
      </c>
      <c r="H1625">
        <f>VLOOKUP(B1625,[1]Arkusz5!$A$3:$Y$2185,7,FALSE)</f>
        <v>0</v>
      </c>
      <c r="I1625">
        <f>VLOOKUP(B1625,[1]Arkusz5!$A$3:$Y$2185,8,FALSE)</f>
        <v>0</v>
      </c>
      <c r="J1625">
        <f>VLOOKUP(B1625,[1]Arkusz5!$A$3:$Y$2185,9,FALSE)</f>
        <v>0</v>
      </c>
      <c r="K1625">
        <f>VLOOKUP(B1625,[1]Arkusz5!$A$3:$Y$2185,10,FALSE)</f>
        <v>0</v>
      </c>
      <c r="L1625">
        <f>VLOOKUP(B1625,[1]Arkusz5!$A$3:$Y$2185,11,FALSE)</f>
        <v>0</v>
      </c>
      <c r="M1625">
        <f>VLOOKUP(B1625,[1]Arkusz5!$A$3:$Y$2185,12,FALSE)</f>
        <v>0</v>
      </c>
      <c r="N1625">
        <f>VLOOKUP(B1625,[1]Arkusz5!$A$3:$Y$2185,13,FALSE)</f>
        <v>0</v>
      </c>
      <c r="O1625">
        <f>VLOOKUP(B1625,[1]Arkusz5!$A$3:$Y$2185,14,FALSE)</f>
        <v>0</v>
      </c>
      <c r="P1625">
        <f>VLOOKUP(B1625,[1]Arkusz5!$A$3:$Y$2185,15,FALSE)</f>
        <v>0</v>
      </c>
      <c r="Q1625">
        <f>VLOOKUP(B1625,[1]Arkusz5!$A$3:$Y$2185,16,FALSE)</f>
        <v>0</v>
      </c>
      <c r="R1625">
        <f>VLOOKUP(B1625,[1]Arkusz5!$A$3:$Y$2185,17,FALSE)</f>
        <v>0</v>
      </c>
      <c r="S1625" t="str">
        <f>VLOOKUP(B1625,[1]Arkusz5!$A$3:$Y$2185,18,FALSE)</f>
        <v>Europa</v>
      </c>
      <c r="T1625" t="str">
        <f>VLOOKUP(B1625,[1]Arkusz5!$A$3:$Y$2185,19,FALSE)</f>
        <v>Polska</v>
      </c>
      <c r="U1625" t="str">
        <f>VLOOKUP(B1625,[1]Arkusz5!$A$3:$Y$2185,20,FALSE)</f>
        <v>wielkopolskie</v>
      </c>
      <c r="V1625" t="str">
        <f>VLOOKUP(B1625,[1]Arkusz5!$A$3:$Y$2185,21,FALSE)</f>
        <v>gnieźnieński</v>
      </c>
      <c r="W1625" t="str">
        <f>VLOOKUP(B1625,[1]Arkusz5!$A$3:$Y$2185,22,FALSE)</f>
        <v>Gniezno</v>
      </c>
      <c r="X1625" t="str">
        <f>VLOOKUP(B1625,[1]Arkusz5!$A$3:$Y$2185,23,FALSE)</f>
        <v>315.54 Pojezierze Gnieźnieńskie</v>
      </c>
      <c r="Y1625" t="str">
        <f>VLOOKUP(B1625,[1]Arkusz5!$A$3:$Y$2185,24,FALSE)</f>
        <v>Continental Bio-geographical Region</v>
      </c>
      <c r="Z1625" t="str">
        <f>VLOOKUP(B1625,[1]Arkusz5!$A$3:$Y$2185,25,FALSE)</f>
        <v>Galio-Carpinetum</v>
      </c>
    </row>
    <row r="1626" spans="1:26" x14ac:dyDescent="0.25">
      <c r="A1626">
        <v>1625</v>
      </c>
      <c r="B1626" t="s">
        <v>9268</v>
      </c>
      <c r="C1626" t="str">
        <f>VLOOKUP(B1626,[1]Arkusz5!$A$3:$Y$2185,2,FALSE)</f>
        <v>52.46</v>
      </c>
      <c r="D1626" t="str">
        <f>VLOOKUP(B1626,[1]Arkusz5!$A$3:$Y$2185,3,FALSE)</f>
        <v>16.9608</v>
      </c>
      <c r="E1626" t="str">
        <f>VLOOKUP(B1626,[1]Arkusz5!$A$3:$Y$2185,4,FALSE)</f>
        <v>33UXU31</v>
      </c>
      <c r="F1626" t="str">
        <f>VLOOKUP(B1626,[1]Arkusz5!$A$3:$Y$2185,5,FALSE)</f>
        <v>BC99</v>
      </c>
      <c r="G1626">
        <f>VLOOKUP(B1626,[1]Arkusz5!$A$3:$Y$2185,6,FALSE)</f>
        <v>0</v>
      </c>
      <c r="H1626">
        <f>VLOOKUP(B1626,[1]Arkusz5!$A$3:$Y$2185,7,FALSE)</f>
        <v>0</v>
      </c>
      <c r="I1626">
        <f>VLOOKUP(B1626,[1]Arkusz5!$A$3:$Y$2185,8,FALSE)</f>
        <v>0</v>
      </c>
      <c r="J1626">
        <f>VLOOKUP(B1626,[1]Arkusz5!$A$3:$Y$2185,9,FALSE)</f>
        <v>0</v>
      </c>
      <c r="K1626">
        <f>VLOOKUP(B1626,[1]Arkusz5!$A$3:$Y$2185,10,FALSE)</f>
        <v>0</v>
      </c>
      <c r="L1626">
        <f>VLOOKUP(B1626,[1]Arkusz5!$A$3:$Y$2185,11,FALSE)</f>
        <v>0</v>
      </c>
      <c r="M1626">
        <f>VLOOKUP(B1626,[1]Arkusz5!$A$3:$Y$2185,12,FALSE)</f>
        <v>0</v>
      </c>
      <c r="N1626">
        <f>VLOOKUP(B1626,[1]Arkusz5!$A$3:$Y$2185,13,FALSE)</f>
        <v>0</v>
      </c>
      <c r="O1626">
        <f>VLOOKUP(B1626,[1]Arkusz5!$A$3:$Y$2185,14,FALSE)</f>
        <v>0</v>
      </c>
      <c r="P1626">
        <f>VLOOKUP(B1626,[1]Arkusz5!$A$3:$Y$2185,15,FALSE)</f>
        <v>0</v>
      </c>
      <c r="Q1626">
        <f>VLOOKUP(B1626,[1]Arkusz5!$A$3:$Y$2185,16,FALSE)</f>
        <v>0</v>
      </c>
      <c r="R1626">
        <f>VLOOKUP(B1626,[1]Arkusz5!$A$3:$Y$2185,17,FALSE)</f>
        <v>0</v>
      </c>
      <c r="S1626" t="str">
        <f>VLOOKUP(B1626,[1]Arkusz5!$A$3:$Y$2185,18,FALSE)</f>
        <v>Europa</v>
      </c>
      <c r="T1626" t="str">
        <f>VLOOKUP(B1626,[1]Arkusz5!$A$3:$Y$2185,19,FALSE)</f>
        <v>Polska</v>
      </c>
      <c r="U1626" t="str">
        <f>VLOOKUP(B1626,[1]Arkusz5!$A$3:$Y$2185,20,FALSE)</f>
        <v>wielkopolskie</v>
      </c>
      <c r="V1626" t="str">
        <f>VLOOKUP(B1626,[1]Arkusz5!$A$3:$Y$2185,21,FALSE)</f>
        <v>Poznań</v>
      </c>
      <c r="W1626" t="str">
        <f>VLOOKUP(B1626,[1]Arkusz5!$A$3:$Y$2185,22,FALSE)</f>
        <v>Poznań</v>
      </c>
      <c r="X1626" t="str">
        <f>VLOOKUP(B1626,[1]Arkusz5!$A$3:$Y$2185,23,FALSE)</f>
        <v>315.52 Poznański Przełom Warty</v>
      </c>
      <c r="Y1626" t="str">
        <f>VLOOKUP(B1626,[1]Arkusz5!$A$3:$Y$2185,24,FALSE)</f>
        <v>Continental Bio-geographical Region</v>
      </c>
      <c r="Z1626" t="str">
        <f>VLOOKUP(B1626,[1]Arkusz5!$A$3:$Y$2185,25,FALSE)</f>
        <v>Galio-Carpinetum</v>
      </c>
    </row>
    <row r="1627" spans="1:26" x14ac:dyDescent="0.25">
      <c r="A1627">
        <v>1626</v>
      </c>
      <c r="B1627" t="s">
        <v>9274</v>
      </c>
      <c r="C1627" t="str">
        <f>VLOOKUP(B1627,[1]Arkusz5!$A$3:$Y$2185,2,FALSE)</f>
        <v>52.404347</v>
      </c>
      <c r="D1627" t="str">
        <f>VLOOKUP(B1627,[1]Arkusz5!$A$3:$Y$2185,3,FALSE)</f>
        <v>16.925321</v>
      </c>
      <c r="E1627" t="str">
        <f>VLOOKUP(B1627,[1]Arkusz5!$A$3:$Y$2185,4,FALSE)</f>
        <v>33UXU30</v>
      </c>
      <c r="F1627" t="str">
        <f>VLOOKUP(B1627,[1]Arkusz5!$A$3:$Y$2185,5,FALSE)</f>
        <v>BD08</v>
      </c>
      <c r="G1627">
        <f>VLOOKUP(B1627,[1]Arkusz5!$A$3:$Y$2185,6,FALSE)</f>
        <v>0</v>
      </c>
      <c r="H1627">
        <f>VLOOKUP(B1627,[1]Arkusz5!$A$3:$Y$2185,7,FALSE)</f>
        <v>0</v>
      </c>
      <c r="I1627">
        <f>VLOOKUP(B1627,[1]Arkusz5!$A$3:$Y$2185,8,FALSE)</f>
        <v>0</v>
      </c>
      <c r="J1627">
        <f>VLOOKUP(B1627,[1]Arkusz5!$A$3:$Y$2185,9,FALSE)</f>
        <v>0</v>
      </c>
      <c r="K1627">
        <f>VLOOKUP(B1627,[1]Arkusz5!$A$3:$Y$2185,10,FALSE)</f>
        <v>0</v>
      </c>
      <c r="L1627">
        <f>VLOOKUP(B1627,[1]Arkusz5!$A$3:$Y$2185,11,FALSE)</f>
        <v>0</v>
      </c>
      <c r="M1627">
        <f>VLOOKUP(B1627,[1]Arkusz5!$A$3:$Y$2185,12,FALSE)</f>
        <v>0</v>
      </c>
      <c r="N1627">
        <f>VLOOKUP(B1627,[1]Arkusz5!$A$3:$Y$2185,13,FALSE)</f>
        <v>0</v>
      </c>
      <c r="O1627">
        <f>VLOOKUP(B1627,[1]Arkusz5!$A$3:$Y$2185,14,FALSE)</f>
        <v>0</v>
      </c>
      <c r="P1627">
        <f>VLOOKUP(B1627,[1]Arkusz5!$A$3:$Y$2185,15,FALSE)</f>
        <v>0</v>
      </c>
      <c r="Q1627">
        <f>VLOOKUP(B1627,[1]Arkusz5!$A$3:$Y$2185,16,FALSE)</f>
        <v>0</v>
      </c>
      <c r="R1627">
        <f>VLOOKUP(B1627,[1]Arkusz5!$A$3:$Y$2185,17,FALSE)</f>
        <v>0</v>
      </c>
      <c r="S1627" t="str">
        <f>VLOOKUP(B1627,[1]Arkusz5!$A$3:$Y$2185,18,FALSE)</f>
        <v>Europa</v>
      </c>
      <c r="T1627" t="str">
        <f>VLOOKUP(B1627,[1]Arkusz5!$A$3:$Y$2185,19,FALSE)</f>
        <v>Polska</v>
      </c>
      <c r="U1627" t="str">
        <f>VLOOKUP(B1627,[1]Arkusz5!$A$3:$Y$2185,20,FALSE)</f>
        <v>wielkopolskie</v>
      </c>
      <c r="V1627" t="str">
        <f>VLOOKUP(B1627,[1]Arkusz5!$A$3:$Y$2185,21,FALSE)</f>
        <v>Poznań</v>
      </c>
      <c r="W1627" t="str">
        <f>VLOOKUP(B1627,[1]Arkusz5!$A$3:$Y$2185,22,FALSE)</f>
        <v>Poznań</v>
      </c>
      <c r="X1627" t="str">
        <f>VLOOKUP(B1627,[1]Arkusz5!$A$3:$Y$2185,23,FALSE)</f>
        <v>315.52 Poznański Przełom Warty</v>
      </c>
      <c r="Y1627" t="str">
        <f>VLOOKUP(B1627,[1]Arkusz5!$A$3:$Y$2185,24,FALSE)</f>
        <v>Continental Bio-geographical Region</v>
      </c>
      <c r="Z1627" t="str">
        <f>VLOOKUP(B1627,[1]Arkusz5!$A$3:$Y$2185,25,FALSE)</f>
        <v>Galio-Carpinetum</v>
      </c>
    </row>
    <row r="1628" spans="1:26" x14ac:dyDescent="0.25">
      <c r="A1628">
        <v>1627</v>
      </c>
      <c r="B1628" t="s">
        <v>9278</v>
      </c>
      <c r="C1628" t="str">
        <f>VLOOKUP(B1628,[1]Arkusz5!$A$3:$Y$2185,2,FALSE)</f>
        <v>52.088862</v>
      </c>
      <c r="D1628" t="str">
        <f>VLOOKUP(B1628,[1]Arkusz5!$A$3:$Y$2185,3,FALSE)</f>
        <v>17.015198</v>
      </c>
      <c r="E1628" t="str">
        <f>VLOOKUP(B1628,[1]Arkusz5!$A$3:$Y$2185,4,FALSE)</f>
        <v>33UXT37</v>
      </c>
      <c r="F1628" t="str">
        <f>VLOOKUP(B1628,[1]Arkusz5!$A$3:$Y$2185,5,FALSE)</f>
        <v>BD39</v>
      </c>
      <c r="G1628">
        <f>VLOOKUP(B1628,[1]Arkusz5!$A$3:$Y$2185,6,FALSE)</f>
        <v>0</v>
      </c>
      <c r="H1628">
        <f>VLOOKUP(B1628,[1]Arkusz5!$A$3:$Y$2185,7,FALSE)</f>
        <v>0</v>
      </c>
      <c r="I1628">
        <f>VLOOKUP(B1628,[1]Arkusz5!$A$3:$Y$2185,8,FALSE)</f>
        <v>0</v>
      </c>
      <c r="J1628">
        <f>VLOOKUP(B1628,[1]Arkusz5!$A$3:$Y$2185,9,FALSE)</f>
        <v>0</v>
      </c>
      <c r="K1628">
        <f>VLOOKUP(B1628,[1]Arkusz5!$A$3:$Y$2185,10,FALSE)</f>
        <v>0</v>
      </c>
      <c r="L1628">
        <f>VLOOKUP(B1628,[1]Arkusz5!$A$3:$Y$2185,11,FALSE)</f>
        <v>0</v>
      </c>
      <c r="M1628">
        <f>VLOOKUP(B1628,[1]Arkusz5!$A$3:$Y$2185,12,FALSE)</f>
        <v>0</v>
      </c>
      <c r="N1628">
        <f>VLOOKUP(B1628,[1]Arkusz5!$A$3:$Y$2185,13,FALSE)</f>
        <v>0</v>
      </c>
      <c r="O1628">
        <f>VLOOKUP(B1628,[1]Arkusz5!$A$3:$Y$2185,14,FALSE)</f>
        <v>0</v>
      </c>
      <c r="P1628">
        <f>VLOOKUP(B1628,[1]Arkusz5!$A$3:$Y$2185,15,FALSE)</f>
        <v>0</v>
      </c>
      <c r="Q1628">
        <f>VLOOKUP(B1628,[1]Arkusz5!$A$3:$Y$2185,16,FALSE)</f>
        <v>0</v>
      </c>
      <c r="R1628">
        <f>VLOOKUP(B1628,[1]Arkusz5!$A$3:$Y$2185,17,FALSE)</f>
        <v>0</v>
      </c>
      <c r="S1628" t="str">
        <f>VLOOKUP(B1628,[1]Arkusz5!$A$3:$Y$2185,18,FALSE)</f>
        <v>Europa</v>
      </c>
      <c r="T1628" t="str">
        <f>VLOOKUP(B1628,[1]Arkusz5!$A$3:$Y$2185,19,FALSE)</f>
        <v>Polska</v>
      </c>
      <c r="U1628" t="str">
        <f>VLOOKUP(B1628,[1]Arkusz5!$A$3:$Y$2185,20,FALSE)</f>
        <v>wielkopolskie</v>
      </c>
      <c r="V1628" t="str">
        <f>VLOOKUP(B1628,[1]Arkusz5!$A$3:$Y$2185,21,FALSE)</f>
        <v>śremski</v>
      </c>
      <c r="W1628" t="str">
        <f>VLOOKUP(B1628,[1]Arkusz5!$A$3:$Y$2185,22,FALSE)</f>
        <v>Śrem</v>
      </c>
      <c r="X1628" t="str">
        <f>VLOOKUP(B1628,[1]Arkusz5!$A$3:$Y$2185,23,FALSE)</f>
        <v>315.64 Kotlina Śremska</v>
      </c>
      <c r="Y1628" t="str">
        <f>VLOOKUP(B1628,[1]Arkusz5!$A$3:$Y$2185,24,FALSE)</f>
        <v>Continental Bio-geographical Region</v>
      </c>
      <c r="Z1628" t="str">
        <f>VLOOKUP(B1628,[1]Arkusz5!$A$3:$Y$2185,25,FALSE)</f>
        <v>Galio-Carpinetum</v>
      </c>
    </row>
    <row r="1629" spans="1:26" x14ac:dyDescent="0.25">
      <c r="A1629">
        <v>1628</v>
      </c>
      <c r="B1629" t="s">
        <v>9280</v>
      </c>
      <c r="C1629" t="str">
        <f>VLOOKUP(B1629,[1]Arkusz5!$A$3:$Y$2185,2,FALSE)</f>
        <v>52.648</v>
      </c>
      <c r="D1629" t="str">
        <f>VLOOKUP(B1629,[1]Arkusz5!$A$3:$Y$2185,3,FALSE)</f>
        <v>16.5384</v>
      </c>
      <c r="E1629" t="str">
        <f>VLOOKUP(B1629,[1]Arkusz5!$A$3:$Y$2185,4,FALSE)</f>
        <v>33UXU03</v>
      </c>
      <c r="F1629" t="str">
        <f>VLOOKUP(B1629,[1]Arkusz5!$A$3:$Y$2185,5,FALSE)</f>
        <v>BC76</v>
      </c>
      <c r="G1629">
        <f>VLOOKUP(B1629,[1]Arkusz5!$A$3:$Y$2185,6,FALSE)</f>
        <v>0</v>
      </c>
      <c r="H1629">
        <f>VLOOKUP(B1629,[1]Arkusz5!$A$3:$Y$2185,7,FALSE)</f>
        <v>0</v>
      </c>
      <c r="I1629">
        <f>VLOOKUP(B1629,[1]Arkusz5!$A$3:$Y$2185,8,FALSE)</f>
        <v>0</v>
      </c>
      <c r="J1629">
        <f>VLOOKUP(B1629,[1]Arkusz5!$A$3:$Y$2185,9,FALSE)</f>
        <v>0</v>
      </c>
      <c r="K1629">
        <f>VLOOKUP(B1629,[1]Arkusz5!$A$3:$Y$2185,10,FALSE)</f>
        <v>0</v>
      </c>
      <c r="L1629">
        <f>VLOOKUP(B1629,[1]Arkusz5!$A$3:$Y$2185,11,FALSE)</f>
        <v>0</v>
      </c>
      <c r="M1629">
        <f>VLOOKUP(B1629,[1]Arkusz5!$A$3:$Y$2185,12,FALSE)</f>
        <v>0</v>
      </c>
      <c r="N1629">
        <f>VLOOKUP(B1629,[1]Arkusz5!$A$3:$Y$2185,13,FALSE)</f>
        <v>0</v>
      </c>
      <c r="O1629">
        <f>VLOOKUP(B1629,[1]Arkusz5!$A$3:$Y$2185,14,FALSE)</f>
        <v>0</v>
      </c>
      <c r="P1629">
        <f>VLOOKUP(B1629,[1]Arkusz5!$A$3:$Y$2185,15,FALSE)</f>
        <v>0</v>
      </c>
      <c r="Q1629">
        <f>VLOOKUP(B1629,[1]Arkusz5!$A$3:$Y$2185,16,FALSE)</f>
        <v>0</v>
      </c>
      <c r="R1629">
        <f>VLOOKUP(B1629,[1]Arkusz5!$A$3:$Y$2185,17,FALSE)</f>
        <v>0</v>
      </c>
      <c r="S1629" t="str">
        <f>VLOOKUP(B1629,[1]Arkusz5!$A$3:$Y$2185,18,FALSE)</f>
        <v>Europa</v>
      </c>
      <c r="T1629" t="str">
        <f>VLOOKUP(B1629,[1]Arkusz5!$A$3:$Y$2185,19,FALSE)</f>
        <v>Polska</v>
      </c>
      <c r="U1629" t="str">
        <f>VLOOKUP(B1629,[1]Arkusz5!$A$3:$Y$2185,20,FALSE)</f>
        <v>wielkopolskie</v>
      </c>
      <c r="V1629" t="str">
        <f>VLOOKUP(B1629,[1]Arkusz5!$A$3:$Y$2185,21,FALSE)</f>
        <v>szamotulski</v>
      </c>
      <c r="W1629" t="str">
        <f>VLOOKUP(B1629,[1]Arkusz5!$A$3:$Y$2185,22,FALSE)</f>
        <v>Obrzycko</v>
      </c>
      <c r="X1629" t="str">
        <f>VLOOKUP(B1629,[1]Arkusz5!$A$3:$Y$2185,23,FALSE)</f>
        <v>315.51 Pojezierze Poznańskie</v>
      </c>
      <c r="Y1629" t="str">
        <f>VLOOKUP(B1629,[1]Arkusz5!$A$3:$Y$2185,24,FALSE)</f>
        <v>Continental Bio-geographical Region</v>
      </c>
      <c r="Z1629" t="str">
        <f>VLOOKUP(B1629,[1]Arkusz5!$A$3:$Y$2185,25,FALSE)</f>
        <v>Ficario-Ulmetum chrysosplenietosum</v>
      </c>
    </row>
    <row r="1630" spans="1:26" x14ac:dyDescent="0.25">
      <c r="A1630">
        <v>1629</v>
      </c>
      <c r="B1630" t="s">
        <v>9287</v>
      </c>
      <c r="C1630" t="str">
        <f>VLOOKUP(B1630,[1]Arkusz5!$A$3:$Y$2185,2,FALSE)</f>
        <v>51.6472</v>
      </c>
      <c r="D1630" t="str">
        <f>VLOOKUP(B1630,[1]Arkusz5!$A$3:$Y$2185,3,FALSE)</f>
        <v>17.8123</v>
      </c>
      <c r="E1630" t="str">
        <f>VLOOKUP(B1630,[1]Arkusz5!$A$3:$Y$2185,4,FALSE)</f>
        <v>33UXT92</v>
      </c>
      <c r="F1630" t="str">
        <f>VLOOKUP(B1630,[1]Arkusz5!$A$3:$Y$2185,5,FALSE)</f>
        <v>CD84</v>
      </c>
      <c r="G1630">
        <f>VLOOKUP(B1630,[1]Arkusz5!$A$3:$Y$2185,6,FALSE)</f>
        <v>0</v>
      </c>
      <c r="H1630">
        <f>VLOOKUP(B1630,[1]Arkusz5!$A$3:$Y$2185,7,FALSE)</f>
        <v>0</v>
      </c>
      <c r="I1630">
        <f>VLOOKUP(B1630,[1]Arkusz5!$A$3:$Y$2185,8,FALSE)</f>
        <v>0</v>
      </c>
      <c r="J1630">
        <f>VLOOKUP(B1630,[1]Arkusz5!$A$3:$Y$2185,9,FALSE)</f>
        <v>0</v>
      </c>
      <c r="K1630">
        <f>VLOOKUP(B1630,[1]Arkusz5!$A$3:$Y$2185,10,FALSE)</f>
        <v>0</v>
      </c>
      <c r="L1630">
        <f>VLOOKUP(B1630,[1]Arkusz5!$A$3:$Y$2185,11,FALSE)</f>
        <v>0</v>
      </c>
      <c r="M1630">
        <f>VLOOKUP(B1630,[1]Arkusz5!$A$3:$Y$2185,12,FALSE)</f>
        <v>0</v>
      </c>
      <c r="N1630">
        <f>VLOOKUP(B1630,[1]Arkusz5!$A$3:$Y$2185,13,FALSE)</f>
        <v>0</v>
      </c>
      <c r="O1630">
        <f>VLOOKUP(B1630,[1]Arkusz5!$A$3:$Y$2185,14,FALSE)</f>
        <v>0</v>
      </c>
      <c r="P1630">
        <f>VLOOKUP(B1630,[1]Arkusz5!$A$3:$Y$2185,15,FALSE)</f>
        <v>0</v>
      </c>
      <c r="Q1630">
        <f>VLOOKUP(B1630,[1]Arkusz5!$A$3:$Y$2185,16,FALSE)</f>
        <v>0</v>
      </c>
      <c r="R1630">
        <f>VLOOKUP(B1630,[1]Arkusz5!$A$3:$Y$2185,17,FALSE)</f>
        <v>0</v>
      </c>
      <c r="S1630" t="str">
        <f>VLOOKUP(B1630,[1]Arkusz5!$A$3:$Y$2185,18,FALSE)</f>
        <v>Europa</v>
      </c>
      <c r="T1630" t="str">
        <f>VLOOKUP(B1630,[1]Arkusz5!$A$3:$Y$2185,19,FALSE)</f>
        <v>Polska</v>
      </c>
      <c r="U1630" t="str">
        <f>VLOOKUP(B1630,[1]Arkusz5!$A$3:$Y$2185,20,FALSE)</f>
        <v>wielkopolskie</v>
      </c>
      <c r="V1630" t="str">
        <f>VLOOKUP(B1630,[1]Arkusz5!$A$3:$Y$2185,21,FALSE)</f>
        <v>ostrowski</v>
      </c>
      <c r="W1630" t="str">
        <f>VLOOKUP(B1630,[1]Arkusz5!$A$3:$Y$2185,22,FALSE)</f>
        <v>Ostrów Wielkopolski</v>
      </c>
      <c r="X1630" t="str">
        <f>VLOOKUP(B1630,[1]Arkusz5!$A$3:$Y$2185,23,FALSE)</f>
        <v>318.12 Wysoczyzna Kaliska</v>
      </c>
      <c r="Y1630" t="str">
        <f>VLOOKUP(B1630,[1]Arkusz5!$A$3:$Y$2185,24,FALSE)</f>
        <v>Continental Bio-geographical Region</v>
      </c>
      <c r="Z1630" t="str">
        <f>VLOOKUP(B1630,[1]Arkusz5!$A$3:$Y$2185,25,FALSE)</f>
        <v>Fraxino-Alnetum (=Circaeo-Alnetum)</v>
      </c>
    </row>
    <row r="1631" spans="1:26" x14ac:dyDescent="0.25">
      <c r="A1631">
        <v>1630</v>
      </c>
      <c r="B1631" t="s">
        <v>9288</v>
      </c>
      <c r="C1631" t="str">
        <f>VLOOKUP(B1631,[1]Arkusz5!$A$3:$Y$2185,2,FALSE)</f>
        <v>52.3681</v>
      </c>
      <c r="D1631" t="str">
        <f>VLOOKUP(B1631,[1]Arkusz5!$A$3:$Y$2185,3,FALSE)</f>
        <v>16.9221</v>
      </c>
      <c r="E1631" t="str">
        <f>VLOOKUP(B1631,[1]Arkusz5!$A$3:$Y$2185,4,FALSE)</f>
        <v>33UXU30</v>
      </c>
      <c r="F1631" t="str">
        <f>VLOOKUP(B1631,[1]Arkusz5!$A$3:$Y$2185,5,FALSE)</f>
        <v>BD08</v>
      </c>
      <c r="G1631">
        <f>VLOOKUP(B1631,[1]Arkusz5!$A$3:$Y$2185,6,FALSE)</f>
        <v>0</v>
      </c>
      <c r="H1631">
        <f>VLOOKUP(B1631,[1]Arkusz5!$A$3:$Y$2185,7,FALSE)</f>
        <v>0</v>
      </c>
      <c r="I1631">
        <f>VLOOKUP(B1631,[1]Arkusz5!$A$3:$Y$2185,8,FALSE)</f>
        <v>0</v>
      </c>
      <c r="J1631">
        <f>VLOOKUP(B1631,[1]Arkusz5!$A$3:$Y$2185,9,FALSE)</f>
        <v>0</v>
      </c>
      <c r="K1631">
        <f>VLOOKUP(B1631,[1]Arkusz5!$A$3:$Y$2185,10,FALSE)</f>
        <v>0</v>
      </c>
      <c r="L1631">
        <f>VLOOKUP(B1631,[1]Arkusz5!$A$3:$Y$2185,11,FALSE)</f>
        <v>0</v>
      </c>
      <c r="M1631">
        <f>VLOOKUP(B1631,[1]Arkusz5!$A$3:$Y$2185,12,FALSE)</f>
        <v>0</v>
      </c>
      <c r="N1631">
        <f>VLOOKUP(B1631,[1]Arkusz5!$A$3:$Y$2185,13,FALSE)</f>
        <v>0</v>
      </c>
      <c r="O1631" t="str">
        <f>VLOOKUP(B1631,[1]Arkusz5!$A$3:$Y$2185,14,FALSE)</f>
        <v>Dębina II</v>
      </c>
      <c r="P1631">
        <f>VLOOKUP(B1631,[1]Arkusz5!$A$3:$Y$2185,15,FALSE)</f>
        <v>0</v>
      </c>
      <c r="Q1631">
        <f>VLOOKUP(B1631,[1]Arkusz5!$A$3:$Y$2185,16,FALSE)</f>
        <v>0</v>
      </c>
      <c r="R1631">
        <f>VLOOKUP(B1631,[1]Arkusz5!$A$3:$Y$2185,17,FALSE)</f>
        <v>0</v>
      </c>
      <c r="S1631" t="str">
        <f>VLOOKUP(B1631,[1]Arkusz5!$A$3:$Y$2185,18,FALSE)</f>
        <v>Europa</v>
      </c>
      <c r="T1631" t="str">
        <f>VLOOKUP(B1631,[1]Arkusz5!$A$3:$Y$2185,19,FALSE)</f>
        <v>Polska</v>
      </c>
      <c r="U1631" t="str">
        <f>VLOOKUP(B1631,[1]Arkusz5!$A$3:$Y$2185,20,FALSE)</f>
        <v>wielkopolskie</v>
      </c>
      <c r="V1631" t="str">
        <f>VLOOKUP(B1631,[1]Arkusz5!$A$3:$Y$2185,21,FALSE)</f>
        <v>Poznań</v>
      </c>
      <c r="W1631" t="str">
        <f>VLOOKUP(B1631,[1]Arkusz5!$A$3:$Y$2185,22,FALSE)</f>
        <v>Poznań</v>
      </c>
      <c r="X1631" t="str">
        <f>VLOOKUP(B1631,[1]Arkusz5!$A$3:$Y$2185,23,FALSE)</f>
        <v>315.52 Poznański Przełom Warty</v>
      </c>
      <c r="Y1631" t="str">
        <f>VLOOKUP(B1631,[1]Arkusz5!$A$3:$Y$2185,24,FALSE)</f>
        <v>Continental Bio-geographical Region</v>
      </c>
      <c r="Z1631" t="str">
        <f>VLOOKUP(B1631,[1]Arkusz5!$A$3:$Y$2185,25,FALSE)</f>
        <v>Ficario-Ulmetum typicum</v>
      </c>
    </row>
    <row r="1632" spans="1:26" x14ac:dyDescent="0.25">
      <c r="A1632">
        <v>1631</v>
      </c>
      <c r="B1632" t="s">
        <v>9292</v>
      </c>
      <c r="C1632" t="str">
        <f>VLOOKUP(B1632,[1]Arkusz5!$A$3:$Y$2185,2,FALSE)</f>
        <v>52.4316</v>
      </c>
      <c r="D1632" t="str">
        <f>VLOOKUP(B1632,[1]Arkusz5!$A$3:$Y$2185,3,FALSE)</f>
        <v>16.8853</v>
      </c>
      <c r="E1632" t="str">
        <f>VLOOKUP(B1632,[1]Arkusz5!$A$3:$Y$2185,4,FALSE)</f>
        <v>33UXU21</v>
      </c>
      <c r="F1632" t="str">
        <f>VLOOKUP(B1632,[1]Arkusz5!$A$3:$Y$2185,5,FALSE)</f>
        <v>BC98</v>
      </c>
      <c r="G1632">
        <f>VLOOKUP(B1632,[1]Arkusz5!$A$3:$Y$2185,6,FALSE)</f>
        <v>0</v>
      </c>
      <c r="H1632">
        <f>VLOOKUP(B1632,[1]Arkusz5!$A$3:$Y$2185,7,FALSE)</f>
        <v>0</v>
      </c>
      <c r="I1632">
        <f>VLOOKUP(B1632,[1]Arkusz5!$A$3:$Y$2185,8,FALSE)</f>
        <v>0</v>
      </c>
      <c r="J1632">
        <f>VLOOKUP(B1632,[1]Arkusz5!$A$3:$Y$2185,9,FALSE)</f>
        <v>0</v>
      </c>
      <c r="K1632">
        <f>VLOOKUP(B1632,[1]Arkusz5!$A$3:$Y$2185,10,FALSE)</f>
        <v>0</v>
      </c>
      <c r="L1632">
        <f>VLOOKUP(B1632,[1]Arkusz5!$A$3:$Y$2185,11,FALSE)</f>
        <v>0</v>
      </c>
      <c r="M1632">
        <f>VLOOKUP(B1632,[1]Arkusz5!$A$3:$Y$2185,12,FALSE)</f>
        <v>0</v>
      </c>
      <c r="N1632">
        <f>VLOOKUP(B1632,[1]Arkusz5!$A$3:$Y$2185,13,FALSE)</f>
        <v>0</v>
      </c>
      <c r="O1632">
        <f>VLOOKUP(B1632,[1]Arkusz5!$A$3:$Y$2185,14,FALSE)</f>
        <v>0</v>
      </c>
      <c r="P1632">
        <f>VLOOKUP(B1632,[1]Arkusz5!$A$3:$Y$2185,15,FALSE)</f>
        <v>0</v>
      </c>
      <c r="Q1632">
        <f>VLOOKUP(B1632,[1]Arkusz5!$A$3:$Y$2185,16,FALSE)</f>
        <v>0</v>
      </c>
      <c r="R1632">
        <f>VLOOKUP(B1632,[1]Arkusz5!$A$3:$Y$2185,17,FALSE)</f>
        <v>0</v>
      </c>
      <c r="S1632" t="str">
        <f>VLOOKUP(B1632,[1]Arkusz5!$A$3:$Y$2185,18,FALSE)</f>
        <v>Europa</v>
      </c>
      <c r="T1632" t="str">
        <f>VLOOKUP(B1632,[1]Arkusz5!$A$3:$Y$2185,19,FALSE)</f>
        <v>Polska</v>
      </c>
      <c r="U1632" t="str">
        <f>VLOOKUP(B1632,[1]Arkusz5!$A$3:$Y$2185,20,FALSE)</f>
        <v>wielkopolskie</v>
      </c>
      <c r="V1632" t="str">
        <f>VLOOKUP(B1632,[1]Arkusz5!$A$3:$Y$2185,21,FALSE)</f>
        <v>Poznań</v>
      </c>
      <c r="W1632" t="str">
        <f>VLOOKUP(B1632,[1]Arkusz5!$A$3:$Y$2185,22,FALSE)</f>
        <v>Poznań</v>
      </c>
      <c r="X1632" t="str">
        <f>VLOOKUP(B1632,[1]Arkusz5!$A$3:$Y$2185,23,FALSE)</f>
        <v>315.51 Pojezierze Poznańskie</v>
      </c>
      <c r="Y1632" t="str">
        <f>VLOOKUP(B1632,[1]Arkusz5!$A$3:$Y$2185,24,FALSE)</f>
        <v>Continental Bio-geographical Region</v>
      </c>
      <c r="Z1632" t="str">
        <f>VLOOKUP(B1632,[1]Arkusz5!$A$3:$Y$2185,25,FALSE)</f>
        <v>Pino-Quercetum (=Querco-Pinetum + Serratulo-Pinetum)</v>
      </c>
    </row>
    <row r="1633" spans="1:26" x14ac:dyDescent="0.25">
      <c r="A1633">
        <v>1632</v>
      </c>
      <c r="B1633" t="s">
        <v>9294</v>
      </c>
      <c r="C1633" t="str">
        <f>VLOOKUP(B1633,[1]Arkusz5!$A$3:$Y$2185,2,FALSE)</f>
        <v>52.1322</v>
      </c>
      <c r="D1633" t="str">
        <f>VLOOKUP(B1633,[1]Arkusz5!$A$3:$Y$2185,3,FALSE)</f>
        <v>17.5222</v>
      </c>
      <c r="E1633" t="str">
        <f>VLOOKUP(B1633,[1]Arkusz5!$A$3:$Y$2185,4,FALSE)</f>
        <v>33UXT77</v>
      </c>
      <c r="F1633" t="str">
        <f>VLOOKUP(B1633,[1]Arkusz5!$A$3:$Y$2185,5,FALSE)</f>
        <v>CD32</v>
      </c>
      <c r="G1633">
        <f>VLOOKUP(B1633,[1]Arkusz5!$A$3:$Y$2185,6,FALSE)</f>
        <v>0</v>
      </c>
      <c r="H1633">
        <f>VLOOKUP(B1633,[1]Arkusz5!$A$3:$Y$2185,7,FALSE)</f>
        <v>0</v>
      </c>
      <c r="I1633">
        <f>VLOOKUP(B1633,[1]Arkusz5!$A$3:$Y$2185,8,FALSE)</f>
        <v>0</v>
      </c>
      <c r="J1633">
        <f>VLOOKUP(B1633,[1]Arkusz5!$A$3:$Y$2185,9,FALSE)</f>
        <v>0</v>
      </c>
      <c r="K1633" t="str">
        <f>VLOOKUP(B1633,[1]Arkusz5!$A$3:$Y$2185,10,FALSE)</f>
        <v>Żerkowsko-Czeszewski Park Krajobrazowy</v>
      </c>
      <c r="L1633" t="str">
        <f>VLOOKUP(B1633,[1]Arkusz5!$A$3:$Y$2185,11,FALSE)</f>
        <v>Czeszewski Las</v>
      </c>
      <c r="M1633" t="str">
        <f>VLOOKUP(B1633,[1]Arkusz5!$A$3:$Y$2185,12,FALSE)</f>
        <v>krajobrazowy</v>
      </c>
      <c r="N1633" t="str">
        <f>VLOOKUP(B1633,[1]Arkusz5!$A$3:$Y$2185,13,FALSE)</f>
        <v>Szwajcaria Żerkowska</v>
      </c>
      <c r="O1633">
        <f>VLOOKUP(B1633,[1]Arkusz5!$A$3:$Y$2185,14,FALSE)</f>
        <v>0</v>
      </c>
      <c r="P1633">
        <f>VLOOKUP(B1633,[1]Arkusz5!$A$3:$Y$2185,15,FALSE)</f>
        <v>0</v>
      </c>
      <c r="Q1633" t="str">
        <f>VLOOKUP(B1633,[1]Arkusz5!$A$3:$Y$2185,16,FALSE)</f>
        <v>PLB300002; PLH300053</v>
      </c>
      <c r="R1633" t="str">
        <f>VLOOKUP(B1633,[1]Arkusz5!$A$3:$Y$2185,17,FALSE)</f>
        <v>Dolina Środkowej Warty; Lasy Żerkowsko-Czeszewskie</v>
      </c>
      <c r="S1633" t="str">
        <f>VLOOKUP(B1633,[1]Arkusz5!$A$3:$Y$2185,18,FALSE)</f>
        <v>Europa</v>
      </c>
      <c r="T1633" t="str">
        <f>VLOOKUP(B1633,[1]Arkusz5!$A$3:$Y$2185,19,FALSE)</f>
        <v>Polska</v>
      </c>
      <c r="U1633" t="str">
        <f>VLOOKUP(B1633,[1]Arkusz5!$A$3:$Y$2185,20,FALSE)</f>
        <v>wielkopolskie</v>
      </c>
      <c r="V1633" t="str">
        <f>VLOOKUP(B1633,[1]Arkusz5!$A$3:$Y$2185,21,FALSE)</f>
        <v>wrzesiński</v>
      </c>
      <c r="W1633" t="str">
        <f>VLOOKUP(B1633,[1]Arkusz5!$A$3:$Y$2185,22,FALSE)</f>
        <v>Miłosław</v>
      </c>
      <c r="X1633" t="str">
        <f>VLOOKUP(B1633,[1]Arkusz5!$A$3:$Y$2185,23,FALSE)</f>
        <v>315.64 Kotlina Śremska</v>
      </c>
      <c r="Y1633" t="str">
        <f>VLOOKUP(B1633,[1]Arkusz5!$A$3:$Y$2185,24,FALSE)</f>
        <v>Continental Bio-geographical Region</v>
      </c>
      <c r="Z1633" t="str">
        <f>VLOOKUP(B1633,[1]Arkusz5!$A$3:$Y$2185,25,FALSE)</f>
        <v>Galio-Carpinetum</v>
      </c>
    </row>
    <row r="1634" spans="1:26" x14ac:dyDescent="0.25">
      <c r="A1634">
        <v>1633</v>
      </c>
      <c r="B1634" t="s">
        <v>9304</v>
      </c>
      <c r="C1634" t="str">
        <f>VLOOKUP(B1634,[1]Arkusz5!$A$3:$Y$2185,2,FALSE)</f>
        <v>52.2101</v>
      </c>
      <c r="D1634" t="str">
        <f>VLOOKUP(B1634,[1]Arkusz5!$A$3:$Y$2185,3,FALSE)</f>
        <v>17.813</v>
      </c>
      <c r="E1634" t="str">
        <f>VLOOKUP(B1634,[1]Arkusz5!$A$3:$Y$2185,4,FALSE)</f>
        <v>33UXT98</v>
      </c>
      <c r="F1634" t="str">
        <f>VLOOKUP(B1634,[1]Arkusz5!$A$3:$Y$2185,5,FALSE)</f>
        <v>CD24</v>
      </c>
      <c r="G1634">
        <f>VLOOKUP(B1634,[1]Arkusz5!$A$3:$Y$2185,6,FALSE)</f>
        <v>0</v>
      </c>
      <c r="H1634">
        <f>VLOOKUP(B1634,[1]Arkusz5!$A$3:$Y$2185,7,FALSE)</f>
        <v>0</v>
      </c>
      <c r="I1634">
        <f>VLOOKUP(B1634,[1]Arkusz5!$A$3:$Y$2185,8,FALSE)</f>
        <v>0</v>
      </c>
      <c r="J1634">
        <f>VLOOKUP(B1634,[1]Arkusz5!$A$3:$Y$2185,9,FALSE)</f>
        <v>0</v>
      </c>
      <c r="K1634">
        <f>VLOOKUP(B1634,[1]Arkusz5!$A$3:$Y$2185,10,FALSE)</f>
        <v>0</v>
      </c>
      <c r="L1634">
        <f>VLOOKUP(B1634,[1]Arkusz5!$A$3:$Y$2185,11,FALSE)</f>
        <v>0</v>
      </c>
      <c r="M1634">
        <f>VLOOKUP(B1634,[1]Arkusz5!$A$3:$Y$2185,12,FALSE)</f>
        <v>0</v>
      </c>
      <c r="N1634">
        <f>VLOOKUP(B1634,[1]Arkusz5!$A$3:$Y$2185,13,FALSE)</f>
        <v>0</v>
      </c>
      <c r="O1634">
        <f>VLOOKUP(B1634,[1]Arkusz5!$A$3:$Y$2185,14,FALSE)</f>
        <v>0</v>
      </c>
      <c r="P1634">
        <f>VLOOKUP(B1634,[1]Arkusz5!$A$3:$Y$2185,15,FALSE)</f>
        <v>0</v>
      </c>
      <c r="Q1634">
        <f>VLOOKUP(B1634,[1]Arkusz5!$A$3:$Y$2185,16,FALSE)</f>
        <v>0</v>
      </c>
      <c r="R1634">
        <f>VLOOKUP(B1634,[1]Arkusz5!$A$3:$Y$2185,17,FALSE)</f>
        <v>0</v>
      </c>
      <c r="S1634" t="str">
        <f>VLOOKUP(B1634,[1]Arkusz5!$A$3:$Y$2185,18,FALSE)</f>
        <v>Europa</v>
      </c>
      <c r="T1634" t="str">
        <f>VLOOKUP(B1634,[1]Arkusz5!$A$3:$Y$2185,19,FALSE)</f>
        <v>Polska</v>
      </c>
      <c r="U1634" t="str">
        <f>VLOOKUP(B1634,[1]Arkusz5!$A$3:$Y$2185,20,FALSE)</f>
        <v>wielkopolskie</v>
      </c>
      <c r="V1634" t="str">
        <f>VLOOKUP(B1634,[1]Arkusz5!$A$3:$Y$2185,21,FALSE)</f>
        <v>słupecki</v>
      </c>
      <c r="W1634" t="str">
        <f>VLOOKUP(B1634,[1]Arkusz5!$A$3:$Y$2185,22,FALSE)</f>
        <v>Lądek</v>
      </c>
      <c r="X1634" t="str">
        <f>VLOOKUP(B1634,[1]Arkusz5!$A$3:$Y$2185,23,FALSE)</f>
        <v>318.13 Dolina Konińska</v>
      </c>
      <c r="Y1634" t="str">
        <f>VLOOKUP(B1634,[1]Arkusz5!$A$3:$Y$2185,24,FALSE)</f>
        <v>Continental Bio-geographical Region</v>
      </c>
      <c r="Z1634" t="str">
        <f>VLOOKUP(B1634,[1]Arkusz5!$A$3:$Y$2185,25,FALSE)</f>
        <v>Salici-Populetum (=Salicetum albo-fragilis + Populetum albae)</v>
      </c>
    </row>
    <row r="1635" spans="1:26" x14ac:dyDescent="0.25">
      <c r="A1635">
        <v>1634</v>
      </c>
      <c r="B1635" t="s">
        <v>9311</v>
      </c>
      <c r="C1635" t="str">
        <f>VLOOKUP(B1635,[1]Arkusz5!$A$3:$Y$2185,2,FALSE)</f>
        <v>52.2101</v>
      </c>
      <c r="D1635" t="str">
        <f>VLOOKUP(B1635,[1]Arkusz5!$A$3:$Y$2185,3,FALSE)</f>
        <v>17.813</v>
      </c>
      <c r="E1635" t="str">
        <f>VLOOKUP(B1635,[1]Arkusz5!$A$3:$Y$2185,4,FALSE)</f>
        <v>33UXT98</v>
      </c>
      <c r="F1635" t="str">
        <f>VLOOKUP(B1635,[1]Arkusz5!$A$3:$Y$2185,5,FALSE)</f>
        <v>CD24</v>
      </c>
      <c r="G1635">
        <f>VLOOKUP(B1635,[1]Arkusz5!$A$3:$Y$2185,6,FALSE)</f>
        <v>0</v>
      </c>
      <c r="H1635">
        <f>VLOOKUP(B1635,[1]Arkusz5!$A$3:$Y$2185,7,FALSE)</f>
        <v>0</v>
      </c>
      <c r="I1635">
        <f>VLOOKUP(B1635,[1]Arkusz5!$A$3:$Y$2185,8,FALSE)</f>
        <v>0</v>
      </c>
      <c r="J1635">
        <f>VLOOKUP(B1635,[1]Arkusz5!$A$3:$Y$2185,9,FALSE)</f>
        <v>0</v>
      </c>
      <c r="K1635">
        <f>VLOOKUP(B1635,[1]Arkusz5!$A$3:$Y$2185,10,FALSE)</f>
        <v>0</v>
      </c>
      <c r="L1635">
        <f>VLOOKUP(B1635,[1]Arkusz5!$A$3:$Y$2185,11,FALSE)</f>
        <v>0</v>
      </c>
      <c r="M1635">
        <f>VLOOKUP(B1635,[1]Arkusz5!$A$3:$Y$2185,12,FALSE)</f>
        <v>0</v>
      </c>
      <c r="N1635">
        <f>VLOOKUP(B1635,[1]Arkusz5!$A$3:$Y$2185,13,FALSE)</f>
        <v>0</v>
      </c>
      <c r="O1635">
        <f>VLOOKUP(B1635,[1]Arkusz5!$A$3:$Y$2185,14,FALSE)</f>
        <v>0</v>
      </c>
      <c r="P1635">
        <f>VLOOKUP(B1635,[1]Arkusz5!$A$3:$Y$2185,15,FALSE)</f>
        <v>0</v>
      </c>
      <c r="Q1635">
        <f>VLOOKUP(B1635,[1]Arkusz5!$A$3:$Y$2185,16,FALSE)</f>
        <v>0</v>
      </c>
      <c r="R1635">
        <f>VLOOKUP(B1635,[1]Arkusz5!$A$3:$Y$2185,17,FALSE)</f>
        <v>0</v>
      </c>
      <c r="S1635" t="str">
        <f>VLOOKUP(B1635,[1]Arkusz5!$A$3:$Y$2185,18,FALSE)</f>
        <v>Europa</v>
      </c>
      <c r="T1635" t="str">
        <f>VLOOKUP(B1635,[1]Arkusz5!$A$3:$Y$2185,19,FALSE)</f>
        <v>Polska</v>
      </c>
      <c r="U1635" t="str">
        <f>VLOOKUP(B1635,[1]Arkusz5!$A$3:$Y$2185,20,FALSE)</f>
        <v>wielkopolskie</v>
      </c>
      <c r="V1635" t="str">
        <f>VLOOKUP(B1635,[1]Arkusz5!$A$3:$Y$2185,21,FALSE)</f>
        <v>słupecki</v>
      </c>
      <c r="W1635" t="str">
        <f>VLOOKUP(B1635,[1]Arkusz5!$A$3:$Y$2185,22,FALSE)</f>
        <v>Lądek</v>
      </c>
      <c r="X1635" t="str">
        <f>VLOOKUP(B1635,[1]Arkusz5!$A$3:$Y$2185,23,FALSE)</f>
        <v>318.13 Dolina Konińska</v>
      </c>
      <c r="Y1635" t="str">
        <f>VLOOKUP(B1635,[1]Arkusz5!$A$3:$Y$2185,24,FALSE)</f>
        <v>Continental Bio-geographical Region</v>
      </c>
      <c r="Z1635" t="str">
        <f>VLOOKUP(B1635,[1]Arkusz5!$A$3:$Y$2185,25,FALSE)</f>
        <v>Salici-Populetum (=Salicetum albo-fragilis + Populetum albae)</v>
      </c>
    </row>
    <row r="1636" spans="1:26" x14ac:dyDescent="0.25">
      <c r="A1636">
        <v>1635</v>
      </c>
      <c r="B1636" t="s">
        <v>9312</v>
      </c>
      <c r="C1636" t="str">
        <f>VLOOKUP(B1636,[1]Arkusz5!$A$3:$Y$2185,2,FALSE)</f>
        <v>52.2101</v>
      </c>
      <c r="D1636" t="str">
        <f>VLOOKUP(B1636,[1]Arkusz5!$A$3:$Y$2185,3,FALSE)</f>
        <v>17.813</v>
      </c>
      <c r="E1636" t="str">
        <f>VLOOKUP(B1636,[1]Arkusz5!$A$3:$Y$2185,4,FALSE)</f>
        <v>33UXT98</v>
      </c>
      <c r="F1636" t="str">
        <f>VLOOKUP(B1636,[1]Arkusz5!$A$3:$Y$2185,5,FALSE)</f>
        <v>CD24</v>
      </c>
      <c r="G1636">
        <f>VLOOKUP(B1636,[1]Arkusz5!$A$3:$Y$2185,6,FALSE)</f>
        <v>0</v>
      </c>
      <c r="H1636">
        <f>VLOOKUP(B1636,[1]Arkusz5!$A$3:$Y$2185,7,FALSE)</f>
        <v>0</v>
      </c>
      <c r="I1636">
        <f>VLOOKUP(B1636,[1]Arkusz5!$A$3:$Y$2185,8,FALSE)</f>
        <v>0</v>
      </c>
      <c r="J1636">
        <f>VLOOKUP(B1636,[1]Arkusz5!$A$3:$Y$2185,9,FALSE)</f>
        <v>0</v>
      </c>
      <c r="K1636">
        <f>VLOOKUP(B1636,[1]Arkusz5!$A$3:$Y$2185,10,FALSE)</f>
        <v>0</v>
      </c>
      <c r="L1636">
        <f>VLOOKUP(B1636,[1]Arkusz5!$A$3:$Y$2185,11,FALSE)</f>
        <v>0</v>
      </c>
      <c r="M1636">
        <f>VLOOKUP(B1636,[1]Arkusz5!$A$3:$Y$2185,12,FALSE)</f>
        <v>0</v>
      </c>
      <c r="N1636">
        <f>VLOOKUP(B1636,[1]Arkusz5!$A$3:$Y$2185,13,FALSE)</f>
        <v>0</v>
      </c>
      <c r="O1636">
        <f>VLOOKUP(B1636,[1]Arkusz5!$A$3:$Y$2185,14,FALSE)</f>
        <v>0</v>
      </c>
      <c r="P1636">
        <f>VLOOKUP(B1636,[1]Arkusz5!$A$3:$Y$2185,15,FALSE)</f>
        <v>0</v>
      </c>
      <c r="Q1636">
        <f>VLOOKUP(B1636,[1]Arkusz5!$A$3:$Y$2185,16,FALSE)</f>
        <v>0</v>
      </c>
      <c r="R1636">
        <f>VLOOKUP(B1636,[1]Arkusz5!$A$3:$Y$2185,17,FALSE)</f>
        <v>0</v>
      </c>
      <c r="S1636" t="str">
        <f>VLOOKUP(B1636,[1]Arkusz5!$A$3:$Y$2185,18,FALSE)</f>
        <v>Europa</v>
      </c>
      <c r="T1636" t="str">
        <f>VLOOKUP(B1636,[1]Arkusz5!$A$3:$Y$2185,19,FALSE)</f>
        <v>Polska</v>
      </c>
      <c r="U1636" t="str">
        <f>VLOOKUP(B1636,[1]Arkusz5!$A$3:$Y$2185,20,FALSE)</f>
        <v>wielkopolskie</v>
      </c>
      <c r="V1636" t="str">
        <f>VLOOKUP(B1636,[1]Arkusz5!$A$3:$Y$2185,21,FALSE)</f>
        <v>słupecki</v>
      </c>
      <c r="W1636" t="str">
        <f>VLOOKUP(B1636,[1]Arkusz5!$A$3:$Y$2185,22,FALSE)</f>
        <v>Lądek</v>
      </c>
      <c r="X1636" t="str">
        <f>VLOOKUP(B1636,[1]Arkusz5!$A$3:$Y$2185,23,FALSE)</f>
        <v>318.13 Dolina Konińska</v>
      </c>
      <c r="Y1636" t="str">
        <f>VLOOKUP(B1636,[1]Arkusz5!$A$3:$Y$2185,24,FALSE)</f>
        <v>Continental Bio-geographical Region</v>
      </c>
      <c r="Z1636" t="str">
        <f>VLOOKUP(B1636,[1]Arkusz5!$A$3:$Y$2185,25,FALSE)</f>
        <v>Salici-Populetum (=Salicetum albo-fragilis + Populetum albae)</v>
      </c>
    </row>
    <row r="1637" spans="1:26" x14ac:dyDescent="0.25">
      <c r="A1637">
        <v>1636</v>
      </c>
      <c r="B1637" t="s">
        <v>9313</v>
      </c>
      <c r="C1637" t="str">
        <f>VLOOKUP(B1637,[1]Arkusz5!$A$3:$Y$2185,2,FALSE)</f>
        <v>52.17094</v>
      </c>
      <c r="D1637" t="str">
        <f>VLOOKUP(B1637,[1]Arkusz5!$A$3:$Y$2185,3,FALSE)</f>
        <v>17.85778</v>
      </c>
      <c r="E1637" t="str">
        <f>VLOOKUP(B1637,[1]Arkusz5!$A$3:$Y$2185,4,FALSE)</f>
        <v>33UXT98</v>
      </c>
      <c r="F1637" t="str">
        <f>VLOOKUP(B1637,[1]Arkusz5!$A$3:$Y$2185,5,FALSE)</f>
        <v>CD35</v>
      </c>
      <c r="G1637">
        <f>VLOOKUP(B1637,[1]Arkusz5!$A$3:$Y$2185,6,FALSE)</f>
        <v>0</v>
      </c>
      <c r="H1637">
        <f>VLOOKUP(B1637,[1]Arkusz5!$A$3:$Y$2185,7,FALSE)</f>
        <v>0</v>
      </c>
      <c r="I1637">
        <f>VLOOKUP(B1637,[1]Arkusz5!$A$3:$Y$2185,8,FALSE)</f>
        <v>0</v>
      </c>
      <c r="J1637">
        <f>VLOOKUP(B1637,[1]Arkusz5!$A$3:$Y$2185,9,FALSE)</f>
        <v>0</v>
      </c>
      <c r="K1637" t="str">
        <f>VLOOKUP(B1637,[1]Arkusz5!$A$3:$Y$2185,10,FALSE)</f>
        <v>Nadwarciański Park Krajobrazowy</v>
      </c>
      <c r="L1637">
        <f>VLOOKUP(B1637,[1]Arkusz5!$A$3:$Y$2185,11,FALSE)</f>
        <v>0</v>
      </c>
      <c r="M1637">
        <f>VLOOKUP(B1637,[1]Arkusz5!$A$3:$Y$2185,12,FALSE)</f>
        <v>0</v>
      </c>
      <c r="N1637" t="str">
        <f>VLOOKUP(B1637,[1]Arkusz5!$A$3:$Y$2185,13,FALSE)</f>
        <v>Pyzdrski</v>
      </c>
      <c r="O1637">
        <f>VLOOKUP(B1637,[1]Arkusz5!$A$3:$Y$2185,14,FALSE)</f>
        <v>0</v>
      </c>
      <c r="P1637">
        <f>VLOOKUP(B1637,[1]Arkusz5!$A$3:$Y$2185,15,FALSE)</f>
        <v>0</v>
      </c>
      <c r="Q1637" t="str">
        <f>VLOOKUP(B1637,[1]Arkusz5!$A$3:$Y$2185,16,FALSE)</f>
        <v>PLB300002; PLH300009</v>
      </c>
      <c r="R1637" t="str">
        <f>VLOOKUP(B1637,[1]Arkusz5!$A$3:$Y$2185,17,FALSE)</f>
        <v>Dolina Środkowej Warty; Ostoja Nadwarciańska</v>
      </c>
      <c r="S1637" t="str">
        <f>VLOOKUP(B1637,[1]Arkusz5!$A$3:$Y$2185,18,FALSE)</f>
        <v>Europa</v>
      </c>
      <c r="T1637" t="str">
        <f>VLOOKUP(B1637,[1]Arkusz5!$A$3:$Y$2185,19,FALSE)</f>
        <v>Polska</v>
      </c>
      <c r="U1637" t="str">
        <f>VLOOKUP(B1637,[1]Arkusz5!$A$3:$Y$2185,20,FALSE)</f>
        <v>wielkopolskie</v>
      </c>
      <c r="V1637" t="str">
        <f>VLOOKUP(B1637,[1]Arkusz5!$A$3:$Y$2185,21,FALSE)</f>
        <v>słupecki</v>
      </c>
      <c r="W1637" t="str">
        <f>VLOOKUP(B1637,[1]Arkusz5!$A$3:$Y$2185,22,FALSE)</f>
        <v>Zagórów</v>
      </c>
      <c r="X1637" t="str">
        <f>VLOOKUP(B1637,[1]Arkusz5!$A$3:$Y$2185,23,FALSE)</f>
        <v>318.13 Dolina Konińska</v>
      </c>
      <c r="Y1637" t="str">
        <f>VLOOKUP(B1637,[1]Arkusz5!$A$3:$Y$2185,24,FALSE)</f>
        <v>Continental Bio-geographical Region</v>
      </c>
      <c r="Z1637" t="str">
        <f>VLOOKUP(B1637,[1]Arkusz5!$A$3:$Y$2185,25,FALSE)</f>
        <v>Galio-Carpinetum</v>
      </c>
    </row>
    <row r="1638" spans="1:26" x14ac:dyDescent="0.25">
      <c r="A1638">
        <v>1637</v>
      </c>
      <c r="B1638" t="s">
        <v>9320</v>
      </c>
      <c r="C1638" t="str">
        <f>VLOOKUP(B1638,[1]Arkusz5!$A$3:$Y$2185,2,FALSE)</f>
        <v>52.17094</v>
      </c>
      <c r="D1638" t="str">
        <f>VLOOKUP(B1638,[1]Arkusz5!$A$3:$Y$2185,3,FALSE)</f>
        <v>17.85778</v>
      </c>
      <c r="E1638" t="str">
        <f>VLOOKUP(B1638,[1]Arkusz5!$A$3:$Y$2185,4,FALSE)</f>
        <v>33UXT98</v>
      </c>
      <c r="F1638" t="str">
        <f>VLOOKUP(B1638,[1]Arkusz5!$A$3:$Y$2185,5,FALSE)</f>
        <v>CD35</v>
      </c>
      <c r="G1638">
        <f>VLOOKUP(B1638,[1]Arkusz5!$A$3:$Y$2185,6,FALSE)</f>
        <v>0</v>
      </c>
      <c r="H1638">
        <f>VLOOKUP(B1638,[1]Arkusz5!$A$3:$Y$2185,7,FALSE)</f>
        <v>0</v>
      </c>
      <c r="I1638">
        <f>VLOOKUP(B1638,[1]Arkusz5!$A$3:$Y$2185,8,FALSE)</f>
        <v>0</v>
      </c>
      <c r="J1638">
        <f>VLOOKUP(B1638,[1]Arkusz5!$A$3:$Y$2185,9,FALSE)</f>
        <v>0</v>
      </c>
      <c r="K1638" t="str">
        <f>VLOOKUP(B1638,[1]Arkusz5!$A$3:$Y$2185,10,FALSE)</f>
        <v>Nadwarciański Park Krajobrazowy</v>
      </c>
      <c r="L1638">
        <f>VLOOKUP(B1638,[1]Arkusz5!$A$3:$Y$2185,11,FALSE)</f>
        <v>0</v>
      </c>
      <c r="M1638">
        <f>VLOOKUP(B1638,[1]Arkusz5!$A$3:$Y$2185,12,FALSE)</f>
        <v>0</v>
      </c>
      <c r="N1638" t="str">
        <f>VLOOKUP(B1638,[1]Arkusz5!$A$3:$Y$2185,13,FALSE)</f>
        <v>Pyzdrski</v>
      </c>
      <c r="O1638">
        <f>VLOOKUP(B1638,[1]Arkusz5!$A$3:$Y$2185,14,FALSE)</f>
        <v>0</v>
      </c>
      <c r="P1638">
        <f>VLOOKUP(B1638,[1]Arkusz5!$A$3:$Y$2185,15,FALSE)</f>
        <v>0</v>
      </c>
      <c r="Q1638" t="str">
        <f>VLOOKUP(B1638,[1]Arkusz5!$A$3:$Y$2185,16,FALSE)</f>
        <v>PLB300002; PLH300009</v>
      </c>
      <c r="R1638" t="str">
        <f>VLOOKUP(B1638,[1]Arkusz5!$A$3:$Y$2185,17,FALSE)</f>
        <v>Dolina Środkowej Warty; Ostoja Nadwarciańska</v>
      </c>
      <c r="S1638" t="str">
        <f>VLOOKUP(B1638,[1]Arkusz5!$A$3:$Y$2185,18,FALSE)</f>
        <v>Europa</v>
      </c>
      <c r="T1638" t="str">
        <f>VLOOKUP(B1638,[1]Arkusz5!$A$3:$Y$2185,19,FALSE)</f>
        <v>Polska</v>
      </c>
      <c r="U1638" t="str">
        <f>VLOOKUP(B1638,[1]Arkusz5!$A$3:$Y$2185,20,FALSE)</f>
        <v>wielkopolskie</v>
      </c>
      <c r="V1638" t="str">
        <f>VLOOKUP(B1638,[1]Arkusz5!$A$3:$Y$2185,21,FALSE)</f>
        <v>słupecki</v>
      </c>
      <c r="W1638" t="str">
        <f>VLOOKUP(B1638,[1]Arkusz5!$A$3:$Y$2185,22,FALSE)</f>
        <v>Zagórów</v>
      </c>
      <c r="X1638" t="str">
        <f>VLOOKUP(B1638,[1]Arkusz5!$A$3:$Y$2185,23,FALSE)</f>
        <v>318.13 Dolina Konińska</v>
      </c>
      <c r="Y1638" t="str">
        <f>VLOOKUP(B1638,[1]Arkusz5!$A$3:$Y$2185,24,FALSE)</f>
        <v>Continental Bio-geographical Region</v>
      </c>
      <c r="Z1638" t="str">
        <f>VLOOKUP(B1638,[1]Arkusz5!$A$3:$Y$2185,25,FALSE)</f>
        <v>Galio-Carpinetum</v>
      </c>
    </row>
    <row r="1639" spans="1:26" x14ac:dyDescent="0.25">
      <c r="A1639">
        <v>1638</v>
      </c>
      <c r="B1639" t="s">
        <v>9321</v>
      </c>
      <c r="C1639" t="str">
        <f>VLOOKUP(B1639,[1]Arkusz5!$A$3:$Y$2185,2,FALSE)</f>
        <v>52.0206</v>
      </c>
      <c r="D1639" t="str">
        <f>VLOOKUP(B1639,[1]Arkusz5!$A$3:$Y$2185,3,FALSE)</f>
        <v>16.9274</v>
      </c>
      <c r="E1639" t="str">
        <f>VLOOKUP(B1639,[1]Arkusz5!$A$3:$Y$2185,4,FALSE)</f>
        <v>33UXT36</v>
      </c>
      <c r="F1639" t="str">
        <f>VLOOKUP(B1639,[1]Arkusz5!$A$3:$Y$2185,5,FALSE)</f>
        <v>BD48</v>
      </c>
      <c r="G1639">
        <f>VLOOKUP(B1639,[1]Arkusz5!$A$3:$Y$2185,6,FALSE)</f>
        <v>0</v>
      </c>
      <c r="H1639">
        <f>VLOOKUP(B1639,[1]Arkusz5!$A$3:$Y$2185,7,FALSE)</f>
        <v>0</v>
      </c>
      <c r="I1639">
        <f>VLOOKUP(B1639,[1]Arkusz5!$A$3:$Y$2185,8,FALSE)</f>
        <v>0</v>
      </c>
      <c r="J1639">
        <f>VLOOKUP(B1639,[1]Arkusz5!$A$3:$Y$2185,9,FALSE)</f>
        <v>0</v>
      </c>
      <c r="K1639">
        <f>VLOOKUP(B1639,[1]Arkusz5!$A$3:$Y$2185,10,FALSE)</f>
        <v>0</v>
      </c>
      <c r="L1639">
        <f>VLOOKUP(B1639,[1]Arkusz5!$A$3:$Y$2185,11,FALSE)</f>
        <v>0</v>
      </c>
      <c r="M1639">
        <f>VLOOKUP(B1639,[1]Arkusz5!$A$3:$Y$2185,12,FALSE)</f>
        <v>0</v>
      </c>
      <c r="N1639">
        <f>VLOOKUP(B1639,[1]Arkusz5!$A$3:$Y$2185,13,FALSE)</f>
        <v>0</v>
      </c>
      <c r="O1639">
        <f>VLOOKUP(B1639,[1]Arkusz5!$A$3:$Y$2185,14,FALSE)</f>
        <v>0</v>
      </c>
      <c r="P1639">
        <f>VLOOKUP(B1639,[1]Arkusz5!$A$3:$Y$2185,15,FALSE)</f>
        <v>0</v>
      </c>
      <c r="Q1639">
        <f>VLOOKUP(B1639,[1]Arkusz5!$A$3:$Y$2185,16,FALSE)</f>
        <v>0</v>
      </c>
      <c r="R1639">
        <f>VLOOKUP(B1639,[1]Arkusz5!$A$3:$Y$2185,17,FALSE)</f>
        <v>0</v>
      </c>
      <c r="S1639" t="str">
        <f>VLOOKUP(B1639,[1]Arkusz5!$A$3:$Y$2185,18,FALSE)</f>
        <v>Europa</v>
      </c>
      <c r="T1639" t="str">
        <f>VLOOKUP(B1639,[1]Arkusz5!$A$3:$Y$2185,19,FALSE)</f>
        <v>Polska</v>
      </c>
      <c r="U1639" t="str">
        <f>VLOOKUP(B1639,[1]Arkusz5!$A$3:$Y$2185,20,FALSE)</f>
        <v>wielkopolskie</v>
      </c>
      <c r="V1639" t="str">
        <f>VLOOKUP(B1639,[1]Arkusz5!$A$3:$Y$2185,21,FALSE)</f>
        <v>śremski</v>
      </c>
      <c r="W1639" t="str">
        <f>VLOOKUP(B1639,[1]Arkusz5!$A$3:$Y$2185,22,FALSE)</f>
        <v>Śrem</v>
      </c>
      <c r="X1639" t="str">
        <f>VLOOKUP(B1639,[1]Arkusz5!$A$3:$Y$2185,23,FALSE)</f>
        <v>315.82 Pojezierze Krzywińskie</v>
      </c>
      <c r="Y1639" t="str">
        <f>VLOOKUP(B1639,[1]Arkusz5!$A$3:$Y$2185,24,FALSE)</f>
        <v>Continental Bio-geographical Region</v>
      </c>
      <c r="Z1639" t="str">
        <f>VLOOKUP(B1639,[1]Arkusz5!$A$3:$Y$2185,25,FALSE)</f>
        <v>Fraxino-Alnetum (=Circaeo-Alnetum)</v>
      </c>
    </row>
    <row r="1640" spans="1:26" x14ac:dyDescent="0.25">
      <c r="A1640">
        <v>1639</v>
      </c>
      <c r="B1640" t="s">
        <v>9327</v>
      </c>
      <c r="C1640" t="str">
        <f>VLOOKUP(B1640,[1]Arkusz5!$A$3:$Y$2185,2,FALSE)</f>
        <v>52.0206</v>
      </c>
      <c r="D1640" t="str">
        <f>VLOOKUP(B1640,[1]Arkusz5!$A$3:$Y$2185,3,FALSE)</f>
        <v>16.9274</v>
      </c>
      <c r="E1640" t="str">
        <f>VLOOKUP(B1640,[1]Arkusz5!$A$3:$Y$2185,4,FALSE)</f>
        <v>33UXT36</v>
      </c>
      <c r="F1640" t="str">
        <f>VLOOKUP(B1640,[1]Arkusz5!$A$3:$Y$2185,5,FALSE)</f>
        <v>BD48</v>
      </c>
      <c r="G1640">
        <f>VLOOKUP(B1640,[1]Arkusz5!$A$3:$Y$2185,6,FALSE)</f>
        <v>0</v>
      </c>
      <c r="H1640">
        <f>VLOOKUP(B1640,[1]Arkusz5!$A$3:$Y$2185,7,FALSE)</f>
        <v>0</v>
      </c>
      <c r="I1640">
        <f>VLOOKUP(B1640,[1]Arkusz5!$A$3:$Y$2185,8,FALSE)</f>
        <v>0</v>
      </c>
      <c r="J1640">
        <f>VLOOKUP(B1640,[1]Arkusz5!$A$3:$Y$2185,9,FALSE)</f>
        <v>0</v>
      </c>
      <c r="K1640">
        <f>VLOOKUP(B1640,[1]Arkusz5!$A$3:$Y$2185,10,FALSE)</f>
        <v>0</v>
      </c>
      <c r="L1640">
        <f>VLOOKUP(B1640,[1]Arkusz5!$A$3:$Y$2185,11,FALSE)</f>
        <v>0</v>
      </c>
      <c r="M1640">
        <f>VLOOKUP(B1640,[1]Arkusz5!$A$3:$Y$2185,12,FALSE)</f>
        <v>0</v>
      </c>
      <c r="N1640">
        <f>VLOOKUP(B1640,[1]Arkusz5!$A$3:$Y$2185,13,FALSE)</f>
        <v>0</v>
      </c>
      <c r="O1640">
        <f>VLOOKUP(B1640,[1]Arkusz5!$A$3:$Y$2185,14,FALSE)</f>
        <v>0</v>
      </c>
      <c r="P1640">
        <f>VLOOKUP(B1640,[1]Arkusz5!$A$3:$Y$2185,15,FALSE)</f>
        <v>0</v>
      </c>
      <c r="Q1640">
        <f>VLOOKUP(B1640,[1]Arkusz5!$A$3:$Y$2185,16,FALSE)</f>
        <v>0</v>
      </c>
      <c r="R1640">
        <f>VLOOKUP(B1640,[1]Arkusz5!$A$3:$Y$2185,17,FALSE)</f>
        <v>0</v>
      </c>
      <c r="S1640" t="str">
        <f>VLOOKUP(B1640,[1]Arkusz5!$A$3:$Y$2185,18,FALSE)</f>
        <v>Europa</v>
      </c>
      <c r="T1640" t="str">
        <f>VLOOKUP(B1640,[1]Arkusz5!$A$3:$Y$2185,19,FALSE)</f>
        <v>Polska</v>
      </c>
      <c r="U1640" t="str">
        <f>VLOOKUP(B1640,[1]Arkusz5!$A$3:$Y$2185,20,FALSE)</f>
        <v>wielkopolskie</v>
      </c>
      <c r="V1640" t="str">
        <f>VLOOKUP(B1640,[1]Arkusz5!$A$3:$Y$2185,21,FALSE)</f>
        <v>śremski</v>
      </c>
      <c r="W1640" t="str">
        <f>VLOOKUP(B1640,[1]Arkusz5!$A$3:$Y$2185,22,FALSE)</f>
        <v>Śrem</v>
      </c>
      <c r="X1640" t="str">
        <f>VLOOKUP(B1640,[1]Arkusz5!$A$3:$Y$2185,23,FALSE)</f>
        <v>315.82 Pojezierze Krzywińskie</v>
      </c>
      <c r="Y1640" t="str">
        <f>VLOOKUP(B1640,[1]Arkusz5!$A$3:$Y$2185,24,FALSE)</f>
        <v>Continental Bio-geographical Region</v>
      </c>
      <c r="Z1640" t="str">
        <f>VLOOKUP(B1640,[1]Arkusz5!$A$3:$Y$2185,25,FALSE)</f>
        <v>Fraxino-Alnetum (=Circaeo-Alnetum)</v>
      </c>
    </row>
    <row r="1641" spans="1:26" x14ac:dyDescent="0.25">
      <c r="A1641">
        <v>1640</v>
      </c>
      <c r="B1641" t="s">
        <v>9330</v>
      </c>
      <c r="C1641" t="str">
        <f>VLOOKUP(B1641,[1]Arkusz5!$A$3:$Y$2185,2,FALSE)</f>
        <v>52.02289</v>
      </c>
      <c r="D1641" t="str">
        <f>VLOOKUP(B1641,[1]Arkusz5!$A$3:$Y$2185,3,FALSE)</f>
        <v>16.91883</v>
      </c>
      <c r="E1641" t="str">
        <f>VLOOKUP(B1641,[1]Arkusz5!$A$3:$Y$2185,4,FALSE)</f>
        <v>33UXT36</v>
      </c>
      <c r="F1641" t="str">
        <f>VLOOKUP(B1641,[1]Arkusz5!$A$3:$Y$2185,5,FALSE)</f>
        <v>BD48</v>
      </c>
      <c r="G1641">
        <f>VLOOKUP(B1641,[1]Arkusz5!$A$3:$Y$2185,6,FALSE)</f>
        <v>0</v>
      </c>
      <c r="H1641">
        <f>VLOOKUP(B1641,[1]Arkusz5!$A$3:$Y$2185,7,FALSE)</f>
        <v>0</v>
      </c>
      <c r="I1641">
        <f>VLOOKUP(B1641,[1]Arkusz5!$A$3:$Y$2185,8,FALSE)</f>
        <v>0</v>
      </c>
      <c r="J1641">
        <f>VLOOKUP(B1641,[1]Arkusz5!$A$3:$Y$2185,9,FALSE)</f>
        <v>0</v>
      </c>
      <c r="K1641">
        <f>VLOOKUP(B1641,[1]Arkusz5!$A$3:$Y$2185,10,FALSE)</f>
        <v>0</v>
      </c>
      <c r="L1641">
        <f>VLOOKUP(B1641,[1]Arkusz5!$A$3:$Y$2185,11,FALSE)</f>
        <v>0</v>
      </c>
      <c r="M1641">
        <f>VLOOKUP(B1641,[1]Arkusz5!$A$3:$Y$2185,12,FALSE)</f>
        <v>0</v>
      </c>
      <c r="N1641">
        <f>VLOOKUP(B1641,[1]Arkusz5!$A$3:$Y$2185,13,FALSE)</f>
        <v>0</v>
      </c>
      <c r="O1641">
        <f>VLOOKUP(B1641,[1]Arkusz5!$A$3:$Y$2185,14,FALSE)</f>
        <v>0</v>
      </c>
      <c r="P1641">
        <f>VLOOKUP(B1641,[1]Arkusz5!$A$3:$Y$2185,15,FALSE)</f>
        <v>0</v>
      </c>
      <c r="Q1641">
        <f>VLOOKUP(B1641,[1]Arkusz5!$A$3:$Y$2185,16,FALSE)</f>
        <v>0</v>
      </c>
      <c r="R1641">
        <f>VLOOKUP(B1641,[1]Arkusz5!$A$3:$Y$2185,17,FALSE)</f>
        <v>0</v>
      </c>
      <c r="S1641" t="str">
        <f>VLOOKUP(B1641,[1]Arkusz5!$A$3:$Y$2185,18,FALSE)</f>
        <v>Europa</v>
      </c>
      <c r="T1641" t="str">
        <f>VLOOKUP(B1641,[1]Arkusz5!$A$3:$Y$2185,19,FALSE)</f>
        <v>Polska</v>
      </c>
      <c r="U1641" t="str">
        <f>VLOOKUP(B1641,[1]Arkusz5!$A$3:$Y$2185,20,FALSE)</f>
        <v>wielkopolskie</v>
      </c>
      <c r="V1641" t="str">
        <f>VLOOKUP(B1641,[1]Arkusz5!$A$3:$Y$2185,21,FALSE)</f>
        <v>śremski</v>
      </c>
      <c r="W1641" t="str">
        <f>VLOOKUP(B1641,[1]Arkusz5!$A$3:$Y$2185,22,FALSE)</f>
        <v>Śrem</v>
      </c>
      <c r="X1641" t="str">
        <f>VLOOKUP(B1641,[1]Arkusz5!$A$3:$Y$2185,23,FALSE)</f>
        <v>315.82 Pojezierze Krzywińskie</v>
      </c>
      <c r="Y1641" t="str">
        <f>VLOOKUP(B1641,[1]Arkusz5!$A$3:$Y$2185,24,FALSE)</f>
        <v>Continental Bio-geographical Region</v>
      </c>
      <c r="Z1641" t="str">
        <f>VLOOKUP(B1641,[1]Arkusz5!$A$3:$Y$2185,25,FALSE)</f>
        <v>Fraxino-Alnetum (=Circaeo-Alnetum)</v>
      </c>
    </row>
    <row r="1642" spans="1:26" x14ac:dyDescent="0.25">
      <c r="A1642">
        <v>1641</v>
      </c>
      <c r="B1642" t="s">
        <v>9336</v>
      </c>
      <c r="C1642" t="str">
        <f>VLOOKUP(B1642,[1]Arkusz5!$A$3:$Y$2185,2,FALSE)</f>
        <v>52.02289</v>
      </c>
      <c r="D1642" t="str">
        <f>VLOOKUP(B1642,[1]Arkusz5!$A$3:$Y$2185,3,FALSE)</f>
        <v>16.91883</v>
      </c>
      <c r="E1642" t="str">
        <f>VLOOKUP(B1642,[1]Arkusz5!$A$3:$Y$2185,4,FALSE)</f>
        <v>33UXT36</v>
      </c>
      <c r="F1642" t="str">
        <f>VLOOKUP(B1642,[1]Arkusz5!$A$3:$Y$2185,5,FALSE)</f>
        <v>BD48</v>
      </c>
      <c r="G1642">
        <f>VLOOKUP(B1642,[1]Arkusz5!$A$3:$Y$2185,6,FALSE)</f>
        <v>0</v>
      </c>
      <c r="H1642">
        <f>VLOOKUP(B1642,[1]Arkusz5!$A$3:$Y$2185,7,FALSE)</f>
        <v>0</v>
      </c>
      <c r="I1642">
        <f>VLOOKUP(B1642,[1]Arkusz5!$A$3:$Y$2185,8,FALSE)</f>
        <v>0</v>
      </c>
      <c r="J1642">
        <f>VLOOKUP(B1642,[1]Arkusz5!$A$3:$Y$2185,9,FALSE)</f>
        <v>0</v>
      </c>
      <c r="K1642">
        <f>VLOOKUP(B1642,[1]Arkusz5!$A$3:$Y$2185,10,FALSE)</f>
        <v>0</v>
      </c>
      <c r="L1642">
        <f>VLOOKUP(B1642,[1]Arkusz5!$A$3:$Y$2185,11,FALSE)</f>
        <v>0</v>
      </c>
      <c r="M1642">
        <f>VLOOKUP(B1642,[1]Arkusz5!$A$3:$Y$2185,12,FALSE)</f>
        <v>0</v>
      </c>
      <c r="N1642">
        <f>VLOOKUP(B1642,[1]Arkusz5!$A$3:$Y$2185,13,FALSE)</f>
        <v>0</v>
      </c>
      <c r="O1642">
        <f>VLOOKUP(B1642,[1]Arkusz5!$A$3:$Y$2185,14,FALSE)</f>
        <v>0</v>
      </c>
      <c r="P1642">
        <f>VLOOKUP(B1642,[1]Arkusz5!$A$3:$Y$2185,15,FALSE)</f>
        <v>0</v>
      </c>
      <c r="Q1642">
        <f>VLOOKUP(B1642,[1]Arkusz5!$A$3:$Y$2185,16,FALSE)</f>
        <v>0</v>
      </c>
      <c r="R1642">
        <f>VLOOKUP(B1642,[1]Arkusz5!$A$3:$Y$2185,17,FALSE)</f>
        <v>0</v>
      </c>
      <c r="S1642" t="str">
        <f>VLOOKUP(B1642,[1]Arkusz5!$A$3:$Y$2185,18,FALSE)</f>
        <v>Europa</v>
      </c>
      <c r="T1642" t="str">
        <f>VLOOKUP(B1642,[1]Arkusz5!$A$3:$Y$2185,19,FALSE)</f>
        <v>Polska</v>
      </c>
      <c r="U1642" t="str">
        <f>VLOOKUP(B1642,[1]Arkusz5!$A$3:$Y$2185,20,FALSE)</f>
        <v>wielkopolskie</v>
      </c>
      <c r="V1642" t="str">
        <f>VLOOKUP(B1642,[1]Arkusz5!$A$3:$Y$2185,21,FALSE)</f>
        <v>śremski</v>
      </c>
      <c r="W1642" t="str">
        <f>VLOOKUP(B1642,[1]Arkusz5!$A$3:$Y$2185,22,FALSE)</f>
        <v>Śrem</v>
      </c>
      <c r="X1642" t="str">
        <f>VLOOKUP(B1642,[1]Arkusz5!$A$3:$Y$2185,23,FALSE)</f>
        <v>315.82 Pojezierze Krzywińskie</v>
      </c>
      <c r="Y1642" t="str">
        <f>VLOOKUP(B1642,[1]Arkusz5!$A$3:$Y$2185,24,FALSE)</f>
        <v>Continental Bio-geographical Region</v>
      </c>
      <c r="Z1642" t="str">
        <f>VLOOKUP(B1642,[1]Arkusz5!$A$3:$Y$2185,25,FALSE)</f>
        <v>Fraxino-Alnetum (=Circaeo-Alnetum)</v>
      </c>
    </row>
    <row r="1643" spans="1:26" x14ac:dyDescent="0.25">
      <c r="A1643">
        <v>1642</v>
      </c>
      <c r="B1643" t="s">
        <v>9337</v>
      </c>
      <c r="C1643" t="str">
        <f>VLOOKUP(B1643,[1]Arkusz5!$A$3:$Y$2185,2,FALSE)</f>
        <v>52.1659</v>
      </c>
      <c r="D1643" t="str">
        <f>VLOOKUP(B1643,[1]Arkusz5!$A$3:$Y$2185,3,FALSE)</f>
        <v>17.6894</v>
      </c>
      <c r="E1643" t="str">
        <f>VLOOKUP(B1643,[1]Arkusz5!$A$3:$Y$2185,4,FALSE)</f>
        <v>33UXT88</v>
      </c>
      <c r="F1643" t="str">
        <f>VLOOKUP(B1643,[1]Arkusz5!$A$3:$Y$2185,5,FALSE)</f>
        <v>CD34</v>
      </c>
      <c r="G1643">
        <f>VLOOKUP(B1643,[1]Arkusz5!$A$3:$Y$2185,6,FALSE)</f>
        <v>0</v>
      </c>
      <c r="H1643">
        <f>VLOOKUP(B1643,[1]Arkusz5!$A$3:$Y$2185,7,FALSE)</f>
        <v>0</v>
      </c>
      <c r="I1643">
        <f>VLOOKUP(B1643,[1]Arkusz5!$A$3:$Y$2185,8,FALSE)</f>
        <v>0</v>
      </c>
      <c r="J1643">
        <f>VLOOKUP(B1643,[1]Arkusz5!$A$3:$Y$2185,9,FALSE)</f>
        <v>0</v>
      </c>
      <c r="K1643" t="str">
        <f>VLOOKUP(B1643,[1]Arkusz5!$A$3:$Y$2185,10,FALSE)</f>
        <v>Nadwarciański Park Krajobrazowy</v>
      </c>
      <c r="L1643">
        <f>VLOOKUP(B1643,[1]Arkusz5!$A$3:$Y$2185,11,FALSE)</f>
        <v>0</v>
      </c>
      <c r="M1643">
        <f>VLOOKUP(B1643,[1]Arkusz5!$A$3:$Y$2185,12,FALSE)</f>
        <v>0</v>
      </c>
      <c r="N1643" t="str">
        <f>VLOOKUP(B1643,[1]Arkusz5!$A$3:$Y$2185,13,FALSE)</f>
        <v>Pyzdrski</v>
      </c>
      <c r="O1643">
        <f>VLOOKUP(B1643,[1]Arkusz5!$A$3:$Y$2185,14,FALSE)</f>
        <v>0</v>
      </c>
      <c r="P1643">
        <f>VLOOKUP(B1643,[1]Arkusz5!$A$3:$Y$2185,15,FALSE)</f>
        <v>0</v>
      </c>
      <c r="Q1643">
        <f>VLOOKUP(B1643,[1]Arkusz5!$A$3:$Y$2185,16,FALSE)</f>
        <v>0</v>
      </c>
      <c r="R1643">
        <f>VLOOKUP(B1643,[1]Arkusz5!$A$3:$Y$2185,17,FALSE)</f>
        <v>0</v>
      </c>
      <c r="S1643" t="str">
        <f>VLOOKUP(B1643,[1]Arkusz5!$A$3:$Y$2185,18,FALSE)</f>
        <v>Europa</v>
      </c>
      <c r="T1643" t="str">
        <f>VLOOKUP(B1643,[1]Arkusz5!$A$3:$Y$2185,19,FALSE)</f>
        <v>Polska</v>
      </c>
      <c r="U1643" t="str">
        <f>VLOOKUP(B1643,[1]Arkusz5!$A$3:$Y$2185,20,FALSE)</f>
        <v>wielkopolskie</v>
      </c>
      <c r="V1643" t="str">
        <f>VLOOKUP(B1643,[1]Arkusz5!$A$3:$Y$2185,21,FALSE)</f>
        <v>wrzesiński</v>
      </c>
      <c r="W1643" t="str">
        <f>VLOOKUP(B1643,[1]Arkusz5!$A$3:$Y$2185,22,FALSE)</f>
        <v>Pyzdry</v>
      </c>
      <c r="X1643" t="str">
        <f>VLOOKUP(B1643,[1]Arkusz5!$A$3:$Y$2185,23,FALSE)</f>
        <v>318.13 Dolina Konińska</v>
      </c>
      <c r="Y1643" t="str">
        <f>VLOOKUP(B1643,[1]Arkusz5!$A$3:$Y$2185,24,FALSE)</f>
        <v>Continental Bio-geographical Region</v>
      </c>
      <c r="Z1643" t="str">
        <f>VLOOKUP(B1643,[1]Arkusz5!$A$3:$Y$2185,25,FALSE)</f>
        <v>Salici-Populetum (=Salicetum albo-fragilis + Populetum albae)</v>
      </c>
    </row>
    <row r="1644" spans="1:26" x14ac:dyDescent="0.25">
      <c r="A1644">
        <v>1643</v>
      </c>
      <c r="B1644" t="s">
        <v>9344</v>
      </c>
      <c r="C1644" t="str">
        <f>VLOOKUP(B1644,[1]Arkusz5!$A$3:$Y$2185,2,FALSE)</f>
        <v>52.1659</v>
      </c>
      <c r="D1644" t="str">
        <f>VLOOKUP(B1644,[1]Arkusz5!$A$3:$Y$2185,3,FALSE)</f>
        <v>17.6894</v>
      </c>
      <c r="E1644" t="str">
        <f>VLOOKUP(B1644,[1]Arkusz5!$A$3:$Y$2185,4,FALSE)</f>
        <v>33UXT88</v>
      </c>
      <c r="F1644" t="str">
        <f>VLOOKUP(B1644,[1]Arkusz5!$A$3:$Y$2185,5,FALSE)</f>
        <v>CD34</v>
      </c>
      <c r="G1644">
        <f>VLOOKUP(B1644,[1]Arkusz5!$A$3:$Y$2185,6,FALSE)</f>
        <v>0</v>
      </c>
      <c r="H1644">
        <f>VLOOKUP(B1644,[1]Arkusz5!$A$3:$Y$2185,7,FALSE)</f>
        <v>0</v>
      </c>
      <c r="I1644">
        <f>VLOOKUP(B1644,[1]Arkusz5!$A$3:$Y$2185,8,FALSE)</f>
        <v>0</v>
      </c>
      <c r="J1644">
        <f>VLOOKUP(B1644,[1]Arkusz5!$A$3:$Y$2185,9,FALSE)</f>
        <v>0</v>
      </c>
      <c r="K1644" t="str">
        <f>VLOOKUP(B1644,[1]Arkusz5!$A$3:$Y$2185,10,FALSE)</f>
        <v>Nadwarciański Park Krajobrazowy</v>
      </c>
      <c r="L1644">
        <f>VLOOKUP(B1644,[1]Arkusz5!$A$3:$Y$2185,11,FALSE)</f>
        <v>0</v>
      </c>
      <c r="M1644">
        <f>VLOOKUP(B1644,[1]Arkusz5!$A$3:$Y$2185,12,FALSE)</f>
        <v>0</v>
      </c>
      <c r="N1644" t="str">
        <f>VLOOKUP(B1644,[1]Arkusz5!$A$3:$Y$2185,13,FALSE)</f>
        <v>Pyzdrski</v>
      </c>
      <c r="O1644">
        <f>VLOOKUP(B1644,[1]Arkusz5!$A$3:$Y$2185,14,FALSE)</f>
        <v>0</v>
      </c>
      <c r="P1644">
        <f>VLOOKUP(B1644,[1]Arkusz5!$A$3:$Y$2185,15,FALSE)</f>
        <v>0</v>
      </c>
      <c r="Q1644">
        <f>VLOOKUP(B1644,[1]Arkusz5!$A$3:$Y$2185,16,FALSE)</f>
        <v>0</v>
      </c>
      <c r="R1644">
        <f>VLOOKUP(B1644,[1]Arkusz5!$A$3:$Y$2185,17,FALSE)</f>
        <v>0</v>
      </c>
      <c r="S1644" t="str">
        <f>VLOOKUP(B1644,[1]Arkusz5!$A$3:$Y$2185,18,FALSE)</f>
        <v>Europa</v>
      </c>
      <c r="T1644" t="str">
        <f>VLOOKUP(B1644,[1]Arkusz5!$A$3:$Y$2185,19,FALSE)</f>
        <v>Polska</v>
      </c>
      <c r="U1644" t="str">
        <f>VLOOKUP(B1644,[1]Arkusz5!$A$3:$Y$2185,20,FALSE)</f>
        <v>wielkopolskie</v>
      </c>
      <c r="V1644" t="str">
        <f>VLOOKUP(B1644,[1]Arkusz5!$A$3:$Y$2185,21,FALSE)</f>
        <v>wrzesiński</v>
      </c>
      <c r="W1644" t="str">
        <f>VLOOKUP(B1644,[1]Arkusz5!$A$3:$Y$2185,22,FALSE)</f>
        <v>Pyzdry</v>
      </c>
      <c r="X1644" t="str">
        <f>VLOOKUP(B1644,[1]Arkusz5!$A$3:$Y$2185,23,FALSE)</f>
        <v>318.13 Dolina Konińska</v>
      </c>
      <c r="Y1644" t="str">
        <f>VLOOKUP(B1644,[1]Arkusz5!$A$3:$Y$2185,24,FALSE)</f>
        <v>Continental Bio-geographical Region</v>
      </c>
      <c r="Z1644" t="str">
        <f>VLOOKUP(B1644,[1]Arkusz5!$A$3:$Y$2185,25,FALSE)</f>
        <v>Salici-Populetum (=Salicetum albo-fragilis + Populetum albae)</v>
      </c>
    </row>
    <row r="1645" spans="1:26" x14ac:dyDescent="0.25">
      <c r="A1645">
        <v>1644</v>
      </c>
      <c r="B1645" t="s">
        <v>9345</v>
      </c>
      <c r="C1645" t="str">
        <f>VLOOKUP(B1645,[1]Arkusz5!$A$3:$Y$2185,2,FALSE)</f>
        <v>52.1659</v>
      </c>
      <c r="D1645" t="str">
        <f>VLOOKUP(B1645,[1]Arkusz5!$A$3:$Y$2185,3,FALSE)</f>
        <v>17.6894</v>
      </c>
      <c r="E1645" t="str">
        <f>VLOOKUP(B1645,[1]Arkusz5!$A$3:$Y$2185,4,FALSE)</f>
        <v>33UXT88</v>
      </c>
      <c r="F1645" t="str">
        <f>VLOOKUP(B1645,[1]Arkusz5!$A$3:$Y$2185,5,FALSE)</f>
        <v>CD34</v>
      </c>
      <c r="G1645">
        <f>VLOOKUP(B1645,[1]Arkusz5!$A$3:$Y$2185,6,FALSE)</f>
        <v>0</v>
      </c>
      <c r="H1645">
        <f>VLOOKUP(B1645,[1]Arkusz5!$A$3:$Y$2185,7,FALSE)</f>
        <v>0</v>
      </c>
      <c r="I1645">
        <f>VLOOKUP(B1645,[1]Arkusz5!$A$3:$Y$2185,8,FALSE)</f>
        <v>0</v>
      </c>
      <c r="J1645">
        <f>VLOOKUP(B1645,[1]Arkusz5!$A$3:$Y$2185,9,FALSE)</f>
        <v>0</v>
      </c>
      <c r="K1645" t="str">
        <f>VLOOKUP(B1645,[1]Arkusz5!$A$3:$Y$2185,10,FALSE)</f>
        <v>Nadwarciański Park Krajobrazowy</v>
      </c>
      <c r="L1645">
        <f>VLOOKUP(B1645,[1]Arkusz5!$A$3:$Y$2185,11,FALSE)</f>
        <v>0</v>
      </c>
      <c r="M1645">
        <f>VLOOKUP(B1645,[1]Arkusz5!$A$3:$Y$2185,12,FALSE)</f>
        <v>0</v>
      </c>
      <c r="N1645" t="str">
        <f>VLOOKUP(B1645,[1]Arkusz5!$A$3:$Y$2185,13,FALSE)</f>
        <v>Pyzdrski</v>
      </c>
      <c r="O1645">
        <f>VLOOKUP(B1645,[1]Arkusz5!$A$3:$Y$2185,14,FALSE)</f>
        <v>0</v>
      </c>
      <c r="P1645">
        <f>VLOOKUP(B1645,[1]Arkusz5!$A$3:$Y$2185,15,FALSE)</f>
        <v>0</v>
      </c>
      <c r="Q1645">
        <f>VLOOKUP(B1645,[1]Arkusz5!$A$3:$Y$2185,16,FALSE)</f>
        <v>0</v>
      </c>
      <c r="R1645">
        <f>VLOOKUP(B1645,[1]Arkusz5!$A$3:$Y$2185,17,FALSE)</f>
        <v>0</v>
      </c>
      <c r="S1645" t="str">
        <f>VLOOKUP(B1645,[1]Arkusz5!$A$3:$Y$2185,18,FALSE)</f>
        <v>Europa</v>
      </c>
      <c r="T1645" t="str">
        <f>VLOOKUP(B1645,[1]Arkusz5!$A$3:$Y$2185,19,FALSE)</f>
        <v>Polska</v>
      </c>
      <c r="U1645" t="str">
        <f>VLOOKUP(B1645,[1]Arkusz5!$A$3:$Y$2185,20,FALSE)</f>
        <v>wielkopolskie</v>
      </c>
      <c r="V1645" t="str">
        <f>VLOOKUP(B1645,[1]Arkusz5!$A$3:$Y$2185,21,FALSE)</f>
        <v>wrzesiński</v>
      </c>
      <c r="W1645" t="str">
        <f>VLOOKUP(B1645,[1]Arkusz5!$A$3:$Y$2185,22,FALSE)</f>
        <v>Pyzdry</v>
      </c>
      <c r="X1645" t="str">
        <f>VLOOKUP(B1645,[1]Arkusz5!$A$3:$Y$2185,23,FALSE)</f>
        <v>318.13 Dolina Konińska</v>
      </c>
      <c r="Y1645" t="str">
        <f>VLOOKUP(B1645,[1]Arkusz5!$A$3:$Y$2185,24,FALSE)</f>
        <v>Continental Bio-geographical Region</v>
      </c>
      <c r="Z1645" t="str">
        <f>VLOOKUP(B1645,[1]Arkusz5!$A$3:$Y$2185,25,FALSE)</f>
        <v>Salici-Populetum (=Salicetum albo-fragilis + Populetum albae)</v>
      </c>
    </row>
    <row r="1646" spans="1:26" x14ac:dyDescent="0.25">
      <c r="A1646">
        <v>1645</v>
      </c>
      <c r="B1646" t="s">
        <v>9346</v>
      </c>
      <c r="C1646" t="str">
        <f>VLOOKUP(B1646,[1]Arkusz5!$A$3:$Y$2185,2,FALSE)</f>
        <v>52.1659</v>
      </c>
      <c r="D1646" t="str">
        <f>VLOOKUP(B1646,[1]Arkusz5!$A$3:$Y$2185,3,FALSE)</f>
        <v>17.6894</v>
      </c>
      <c r="E1646" t="str">
        <f>VLOOKUP(B1646,[1]Arkusz5!$A$3:$Y$2185,4,FALSE)</f>
        <v>33UXT88</v>
      </c>
      <c r="F1646" t="str">
        <f>VLOOKUP(B1646,[1]Arkusz5!$A$3:$Y$2185,5,FALSE)</f>
        <v>CD34</v>
      </c>
      <c r="G1646">
        <f>VLOOKUP(B1646,[1]Arkusz5!$A$3:$Y$2185,6,FALSE)</f>
        <v>0</v>
      </c>
      <c r="H1646">
        <f>VLOOKUP(B1646,[1]Arkusz5!$A$3:$Y$2185,7,FALSE)</f>
        <v>0</v>
      </c>
      <c r="I1646">
        <f>VLOOKUP(B1646,[1]Arkusz5!$A$3:$Y$2185,8,FALSE)</f>
        <v>0</v>
      </c>
      <c r="J1646">
        <f>VLOOKUP(B1646,[1]Arkusz5!$A$3:$Y$2185,9,FALSE)</f>
        <v>0</v>
      </c>
      <c r="K1646" t="str">
        <f>VLOOKUP(B1646,[1]Arkusz5!$A$3:$Y$2185,10,FALSE)</f>
        <v>Nadwarciański Park Krajobrazowy</v>
      </c>
      <c r="L1646">
        <f>VLOOKUP(B1646,[1]Arkusz5!$A$3:$Y$2185,11,FALSE)</f>
        <v>0</v>
      </c>
      <c r="M1646">
        <f>VLOOKUP(B1646,[1]Arkusz5!$A$3:$Y$2185,12,FALSE)</f>
        <v>0</v>
      </c>
      <c r="N1646" t="str">
        <f>VLOOKUP(B1646,[1]Arkusz5!$A$3:$Y$2185,13,FALSE)</f>
        <v>Pyzdrski</v>
      </c>
      <c r="O1646">
        <f>VLOOKUP(B1646,[1]Arkusz5!$A$3:$Y$2185,14,FALSE)</f>
        <v>0</v>
      </c>
      <c r="P1646">
        <f>VLOOKUP(B1646,[1]Arkusz5!$A$3:$Y$2185,15,FALSE)</f>
        <v>0</v>
      </c>
      <c r="Q1646">
        <f>VLOOKUP(B1646,[1]Arkusz5!$A$3:$Y$2185,16,FALSE)</f>
        <v>0</v>
      </c>
      <c r="R1646">
        <f>VLOOKUP(B1646,[1]Arkusz5!$A$3:$Y$2185,17,FALSE)</f>
        <v>0</v>
      </c>
      <c r="S1646" t="str">
        <f>VLOOKUP(B1646,[1]Arkusz5!$A$3:$Y$2185,18,FALSE)</f>
        <v>Europa</v>
      </c>
      <c r="T1646" t="str">
        <f>VLOOKUP(B1646,[1]Arkusz5!$A$3:$Y$2185,19,FALSE)</f>
        <v>Polska</v>
      </c>
      <c r="U1646" t="str">
        <f>VLOOKUP(B1646,[1]Arkusz5!$A$3:$Y$2185,20,FALSE)</f>
        <v>wielkopolskie</v>
      </c>
      <c r="V1646" t="str">
        <f>VLOOKUP(B1646,[1]Arkusz5!$A$3:$Y$2185,21,FALSE)</f>
        <v>wrzesiński</v>
      </c>
      <c r="W1646" t="str">
        <f>VLOOKUP(B1646,[1]Arkusz5!$A$3:$Y$2185,22,FALSE)</f>
        <v>Pyzdry</v>
      </c>
      <c r="X1646" t="str">
        <f>VLOOKUP(B1646,[1]Arkusz5!$A$3:$Y$2185,23,FALSE)</f>
        <v>318.13 Dolina Konińska</v>
      </c>
      <c r="Y1646" t="str">
        <f>VLOOKUP(B1646,[1]Arkusz5!$A$3:$Y$2185,24,FALSE)</f>
        <v>Continental Bio-geographical Region</v>
      </c>
      <c r="Z1646" t="str">
        <f>VLOOKUP(B1646,[1]Arkusz5!$A$3:$Y$2185,25,FALSE)</f>
        <v>Salici-Populetum (=Salicetum albo-fragilis + Populetum albae)</v>
      </c>
    </row>
    <row r="1647" spans="1:26" x14ac:dyDescent="0.25">
      <c r="A1647">
        <v>1646</v>
      </c>
      <c r="B1647" t="s">
        <v>9347</v>
      </c>
      <c r="C1647" t="str">
        <f>VLOOKUP(B1647,[1]Arkusz5!$A$3:$Y$2185,2,FALSE)</f>
        <v>52.1659</v>
      </c>
      <c r="D1647" t="str">
        <f>VLOOKUP(B1647,[1]Arkusz5!$A$3:$Y$2185,3,FALSE)</f>
        <v>17.6894</v>
      </c>
      <c r="E1647" t="str">
        <f>VLOOKUP(B1647,[1]Arkusz5!$A$3:$Y$2185,4,FALSE)</f>
        <v>33UXT88</v>
      </c>
      <c r="F1647" t="str">
        <f>VLOOKUP(B1647,[1]Arkusz5!$A$3:$Y$2185,5,FALSE)</f>
        <v>CD34</v>
      </c>
      <c r="G1647">
        <f>VLOOKUP(B1647,[1]Arkusz5!$A$3:$Y$2185,6,FALSE)</f>
        <v>0</v>
      </c>
      <c r="H1647">
        <f>VLOOKUP(B1647,[1]Arkusz5!$A$3:$Y$2185,7,FALSE)</f>
        <v>0</v>
      </c>
      <c r="I1647">
        <f>VLOOKUP(B1647,[1]Arkusz5!$A$3:$Y$2185,8,FALSE)</f>
        <v>0</v>
      </c>
      <c r="J1647">
        <f>VLOOKUP(B1647,[1]Arkusz5!$A$3:$Y$2185,9,FALSE)</f>
        <v>0</v>
      </c>
      <c r="K1647" t="str">
        <f>VLOOKUP(B1647,[1]Arkusz5!$A$3:$Y$2185,10,FALSE)</f>
        <v>Nadwarciański Park Krajobrazowy</v>
      </c>
      <c r="L1647">
        <f>VLOOKUP(B1647,[1]Arkusz5!$A$3:$Y$2185,11,FALSE)</f>
        <v>0</v>
      </c>
      <c r="M1647">
        <f>VLOOKUP(B1647,[1]Arkusz5!$A$3:$Y$2185,12,FALSE)</f>
        <v>0</v>
      </c>
      <c r="N1647" t="str">
        <f>VLOOKUP(B1647,[1]Arkusz5!$A$3:$Y$2185,13,FALSE)</f>
        <v>Pyzdrski</v>
      </c>
      <c r="O1647">
        <f>VLOOKUP(B1647,[1]Arkusz5!$A$3:$Y$2185,14,FALSE)</f>
        <v>0</v>
      </c>
      <c r="P1647">
        <f>VLOOKUP(B1647,[1]Arkusz5!$A$3:$Y$2185,15,FALSE)</f>
        <v>0</v>
      </c>
      <c r="Q1647">
        <f>VLOOKUP(B1647,[1]Arkusz5!$A$3:$Y$2185,16,FALSE)</f>
        <v>0</v>
      </c>
      <c r="R1647">
        <f>VLOOKUP(B1647,[1]Arkusz5!$A$3:$Y$2185,17,FALSE)</f>
        <v>0</v>
      </c>
      <c r="S1647" t="str">
        <f>VLOOKUP(B1647,[1]Arkusz5!$A$3:$Y$2185,18,FALSE)</f>
        <v>Europa</v>
      </c>
      <c r="T1647" t="str">
        <f>VLOOKUP(B1647,[1]Arkusz5!$A$3:$Y$2185,19,FALSE)</f>
        <v>Polska</v>
      </c>
      <c r="U1647" t="str">
        <f>VLOOKUP(B1647,[1]Arkusz5!$A$3:$Y$2185,20,FALSE)</f>
        <v>wielkopolskie</v>
      </c>
      <c r="V1647" t="str">
        <f>VLOOKUP(B1647,[1]Arkusz5!$A$3:$Y$2185,21,FALSE)</f>
        <v>wrzesiński</v>
      </c>
      <c r="W1647" t="str">
        <f>VLOOKUP(B1647,[1]Arkusz5!$A$3:$Y$2185,22,FALSE)</f>
        <v>Pyzdry</v>
      </c>
      <c r="X1647" t="str">
        <f>VLOOKUP(B1647,[1]Arkusz5!$A$3:$Y$2185,23,FALSE)</f>
        <v>318.13 Dolina Konińska</v>
      </c>
      <c r="Y1647" t="str">
        <f>VLOOKUP(B1647,[1]Arkusz5!$A$3:$Y$2185,24,FALSE)</f>
        <v>Continental Bio-geographical Region</v>
      </c>
      <c r="Z1647" t="str">
        <f>VLOOKUP(B1647,[1]Arkusz5!$A$3:$Y$2185,25,FALSE)</f>
        <v>Salici-Populetum (=Salicetum albo-fragilis + Populetum albae)</v>
      </c>
    </row>
    <row r="1648" spans="1:26" x14ac:dyDescent="0.25">
      <c r="A1648">
        <v>1647</v>
      </c>
      <c r="B1648" t="s">
        <v>9348</v>
      </c>
      <c r="C1648" t="str">
        <f>VLOOKUP(B1648,[1]Arkusz5!$A$3:$Y$2185,2,FALSE)</f>
        <v>52.1682</v>
      </c>
      <c r="D1648" t="str">
        <f>VLOOKUP(B1648,[1]Arkusz5!$A$3:$Y$2185,3,FALSE)</f>
        <v>17.6876</v>
      </c>
      <c r="E1648" t="str">
        <f>VLOOKUP(B1648,[1]Arkusz5!$A$3:$Y$2185,4,FALSE)</f>
        <v>33UXT88</v>
      </c>
      <c r="F1648" t="str">
        <f>VLOOKUP(B1648,[1]Arkusz5!$A$3:$Y$2185,5,FALSE)</f>
        <v>CD34</v>
      </c>
      <c r="G1648">
        <f>VLOOKUP(B1648,[1]Arkusz5!$A$3:$Y$2185,6,FALSE)</f>
        <v>0</v>
      </c>
      <c r="H1648">
        <f>VLOOKUP(B1648,[1]Arkusz5!$A$3:$Y$2185,7,FALSE)</f>
        <v>0</v>
      </c>
      <c r="I1648">
        <f>VLOOKUP(B1648,[1]Arkusz5!$A$3:$Y$2185,8,FALSE)</f>
        <v>0</v>
      </c>
      <c r="J1648">
        <f>VLOOKUP(B1648,[1]Arkusz5!$A$3:$Y$2185,9,FALSE)</f>
        <v>0</v>
      </c>
      <c r="K1648">
        <f>VLOOKUP(B1648,[1]Arkusz5!$A$3:$Y$2185,10,FALSE)</f>
        <v>0</v>
      </c>
      <c r="L1648">
        <f>VLOOKUP(B1648,[1]Arkusz5!$A$3:$Y$2185,11,FALSE)</f>
        <v>0</v>
      </c>
      <c r="M1648">
        <f>VLOOKUP(B1648,[1]Arkusz5!$A$3:$Y$2185,12,FALSE)</f>
        <v>0</v>
      </c>
      <c r="N1648">
        <f>VLOOKUP(B1648,[1]Arkusz5!$A$3:$Y$2185,13,FALSE)</f>
        <v>0</v>
      </c>
      <c r="O1648">
        <f>VLOOKUP(B1648,[1]Arkusz5!$A$3:$Y$2185,14,FALSE)</f>
        <v>0</v>
      </c>
      <c r="P1648">
        <f>VLOOKUP(B1648,[1]Arkusz5!$A$3:$Y$2185,15,FALSE)</f>
        <v>0</v>
      </c>
      <c r="Q1648">
        <f>VLOOKUP(B1648,[1]Arkusz5!$A$3:$Y$2185,16,FALSE)</f>
        <v>0</v>
      </c>
      <c r="R1648">
        <f>VLOOKUP(B1648,[1]Arkusz5!$A$3:$Y$2185,17,FALSE)</f>
        <v>0</v>
      </c>
      <c r="S1648" t="str">
        <f>VLOOKUP(B1648,[1]Arkusz5!$A$3:$Y$2185,18,FALSE)</f>
        <v>Europa</v>
      </c>
      <c r="T1648" t="str">
        <f>VLOOKUP(B1648,[1]Arkusz5!$A$3:$Y$2185,19,FALSE)</f>
        <v>Polska</v>
      </c>
      <c r="U1648" t="str">
        <f>VLOOKUP(B1648,[1]Arkusz5!$A$3:$Y$2185,20,FALSE)</f>
        <v>wielkopolskie</v>
      </c>
      <c r="V1648" t="str">
        <f>VLOOKUP(B1648,[1]Arkusz5!$A$3:$Y$2185,21,FALSE)</f>
        <v>wrzesiński</v>
      </c>
      <c r="W1648" t="str">
        <f>VLOOKUP(B1648,[1]Arkusz5!$A$3:$Y$2185,22,FALSE)</f>
        <v>Pyzdry</v>
      </c>
      <c r="X1648" t="str">
        <f>VLOOKUP(B1648,[1]Arkusz5!$A$3:$Y$2185,23,FALSE)</f>
        <v>318.13 Dolina Konińska</v>
      </c>
      <c r="Y1648" t="str">
        <f>VLOOKUP(B1648,[1]Arkusz5!$A$3:$Y$2185,24,FALSE)</f>
        <v>Continental Bio-geographical Region</v>
      </c>
      <c r="Z1648" t="str">
        <f>VLOOKUP(B1648,[1]Arkusz5!$A$3:$Y$2185,25,FALSE)</f>
        <v>Salici-Populetum (=Salicetum albo-fragilis + Populetum albae)</v>
      </c>
    </row>
    <row r="1649" spans="1:26" x14ac:dyDescent="0.25">
      <c r="A1649">
        <v>1648</v>
      </c>
      <c r="B1649" t="s">
        <v>9350</v>
      </c>
      <c r="C1649" t="str">
        <f>VLOOKUP(B1649,[1]Arkusz5!$A$3:$Y$2185,2,FALSE)</f>
        <v>51.948331</v>
      </c>
      <c r="D1649" t="str">
        <f>VLOOKUP(B1649,[1]Arkusz5!$A$3:$Y$2185,3,FALSE)</f>
        <v>16.194214</v>
      </c>
      <c r="E1649" t="str">
        <f>VLOOKUP(B1649,[1]Arkusz5!$A$3:$Y$2185,4,FALSE)</f>
        <v>33UWT85</v>
      </c>
      <c r="F1649" t="str">
        <f>VLOOKUP(B1649,[1]Arkusz5!$A$3:$Y$2185,5,FALSE)</f>
        <v>BD53</v>
      </c>
      <c r="G1649">
        <f>VLOOKUP(B1649,[1]Arkusz5!$A$3:$Y$2185,6,FALSE)</f>
        <v>0</v>
      </c>
      <c r="H1649">
        <f>VLOOKUP(B1649,[1]Arkusz5!$A$3:$Y$2185,7,FALSE)</f>
        <v>0</v>
      </c>
      <c r="I1649">
        <f>VLOOKUP(B1649,[1]Arkusz5!$A$3:$Y$2185,8,FALSE)</f>
        <v>0</v>
      </c>
      <c r="J1649">
        <f>VLOOKUP(B1649,[1]Arkusz5!$A$3:$Y$2185,9,FALSE)</f>
        <v>0</v>
      </c>
      <c r="K1649" t="str">
        <f>VLOOKUP(B1649,[1]Arkusz5!$A$3:$Y$2185,10,FALSE)</f>
        <v>Przemęcki Park Krajobrazowy</v>
      </c>
      <c r="L1649">
        <f>VLOOKUP(B1649,[1]Arkusz5!$A$3:$Y$2185,11,FALSE)</f>
        <v>0</v>
      </c>
      <c r="M1649">
        <f>VLOOKUP(B1649,[1]Arkusz5!$A$3:$Y$2185,12,FALSE)</f>
        <v>0</v>
      </c>
      <c r="N1649" t="str">
        <f>VLOOKUP(B1649,[1]Arkusz5!$A$3:$Y$2185,13,FALSE)</f>
        <v>Przemęcko-Wschowski i kompleks leśny Włoszakowice</v>
      </c>
      <c r="O1649">
        <f>VLOOKUP(B1649,[1]Arkusz5!$A$3:$Y$2185,14,FALSE)</f>
        <v>0</v>
      </c>
      <c r="P1649">
        <f>VLOOKUP(B1649,[1]Arkusz5!$A$3:$Y$2185,15,FALSE)</f>
        <v>0</v>
      </c>
      <c r="Q1649" t="str">
        <f>VLOOKUP(B1649,[1]Arkusz5!$A$3:$Y$2185,16,FALSE)</f>
        <v>PLB300011; PLH300041</v>
      </c>
      <c r="R1649" t="str">
        <f>VLOOKUP(B1649,[1]Arkusz5!$A$3:$Y$2185,17,FALSE)</f>
        <v>Pojezierze Sławskie; Ostoja Przemęcka</v>
      </c>
      <c r="S1649" t="str">
        <f>VLOOKUP(B1649,[1]Arkusz5!$A$3:$Y$2185,18,FALSE)</f>
        <v>Europa</v>
      </c>
      <c r="T1649" t="str">
        <f>VLOOKUP(B1649,[1]Arkusz5!$A$3:$Y$2185,19,FALSE)</f>
        <v>Polska</v>
      </c>
      <c r="U1649" t="str">
        <f>VLOOKUP(B1649,[1]Arkusz5!$A$3:$Y$2185,20,FALSE)</f>
        <v>wielkopolskie</v>
      </c>
      <c r="V1649" t="str">
        <f>VLOOKUP(B1649,[1]Arkusz5!$A$3:$Y$2185,21,FALSE)</f>
        <v>wolsztyński</v>
      </c>
      <c r="W1649" t="str">
        <f>VLOOKUP(B1649,[1]Arkusz5!$A$3:$Y$2185,22,FALSE)</f>
        <v>Przemęt</v>
      </c>
      <c r="X1649" t="str">
        <f>VLOOKUP(B1649,[1]Arkusz5!$A$3:$Y$2185,23,FALSE)</f>
        <v>315.81 Pojezierze Sławskie</v>
      </c>
      <c r="Y1649" t="str">
        <f>VLOOKUP(B1649,[1]Arkusz5!$A$3:$Y$2185,24,FALSE)</f>
        <v>Continental Bio-geographical Region</v>
      </c>
      <c r="Z1649">
        <f>VLOOKUP(B1649,[1]Arkusz5!$A$3:$Y$2185,25,FALSE)</f>
        <v>0</v>
      </c>
    </row>
    <row r="1650" spans="1:26" x14ac:dyDescent="0.25">
      <c r="A1650">
        <v>1649</v>
      </c>
      <c r="B1650" t="s">
        <v>9357</v>
      </c>
      <c r="C1650" t="str">
        <f>VLOOKUP(B1650,[1]Arkusz5!$A$3:$Y$2185,2,FALSE)</f>
        <v>52.65527</v>
      </c>
      <c r="D1650" t="str">
        <f>VLOOKUP(B1650,[1]Arkusz5!$A$3:$Y$2185,3,FALSE)</f>
        <v>17.108537</v>
      </c>
      <c r="E1650" t="str">
        <f>VLOOKUP(B1650,[1]Arkusz5!$A$3:$Y$2185,4,FALSE)</f>
        <v>33UXU43</v>
      </c>
      <c r="F1650" t="str">
        <f>VLOOKUP(B1650,[1]Arkusz5!$A$3:$Y$2185,5,FALSE)</f>
        <v>CC70</v>
      </c>
      <c r="G1650">
        <f>VLOOKUP(B1650,[1]Arkusz5!$A$3:$Y$2185,6,FALSE)</f>
        <v>0</v>
      </c>
      <c r="H1650">
        <f>VLOOKUP(B1650,[1]Arkusz5!$A$3:$Y$2185,7,FALSE)</f>
        <v>0</v>
      </c>
      <c r="I1650">
        <f>VLOOKUP(B1650,[1]Arkusz5!$A$3:$Y$2185,8,FALSE)</f>
        <v>0</v>
      </c>
      <c r="J1650">
        <f>VLOOKUP(B1650,[1]Arkusz5!$A$3:$Y$2185,9,FALSE)</f>
        <v>0</v>
      </c>
      <c r="K1650">
        <f>VLOOKUP(B1650,[1]Arkusz5!$A$3:$Y$2185,10,FALSE)</f>
        <v>0</v>
      </c>
      <c r="L1650">
        <f>VLOOKUP(B1650,[1]Arkusz5!$A$3:$Y$2185,11,FALSE)</f>
        <v>0</v>
      </c>
      <c r="M1650">
        <f>VLOOKUP(B1650,[1]Arkusz5!$A$3:$Y$2185,12,FALSE)</f>
        <v>0</v>
      </c>
      <c r="N1650">
        <f>VLOOKUP(B1650,[1]Arkusz5!$A$3:$Y$2185,13,FALSE)</f>
        <v>0</v>
      </c>
      <c r="O1650">
        <f>VLOOKUP(B1650,[1]Arkusz5!$A$3:$Y$2185,14,FALSE)</f>
        <v>0</v>
      </c>
      <c r="P1650">
        <f>VLOOKUP(B1650,[1]Arkusz5!$A$3:$Y$2185,15,FALSE)</f>
        <v>0</v>
      </c>
      <c r="Q1650">
        <f>VLOOKUP(B1650,[1]Arkusz5!$A$3:$Y$2185,16,FALSE)</f>
        <v>0</v>
      </c>
      <c r="R1650">
        <f>VLOOKUP(B1650,[1]Arkusz5!$A$3:$Y$2185,17,FALSE)</f>
        <v>0</v>
      </c>
      <c r="S1650" t="str">
        <f>VLOOKUP(B1650,[1]Arkusz5!$A$3:$Y$2185,18,FALSE)</f>
        <v>Europa</v>
      </c>
      <c r="T1650" t="str">
        <f>VLOOKUP(B1650,[1]Arkusz5!$A$3:$Y$2185,19,FALSE)</f>
        <v>Polska</v>
      </c>
      <c r="U1650" t="str">
        <f>VLOOKUP(B1650,[1]Arkusz5!$A$3:$Y$2185,20,FALSE)</f>
        <v>wielkopolskie</v>
      </c>
      <c r="V1650" t="str">
        <f>VLOOKUP(B1650,[1]Arkusz5!$A$3:$Y$2185,21,FALSE)</f>
        <v>wągrowiecki</v>
      </c>
      <c r="W1650" t="str">
        <f>VLOOKUP(B1650,[1]Arkusz5!$A$3:$Y$2185,22,FALSE)</f>
        <v>Skoki</v>
      </c>
      <c r="X1650" t="str">
        <f>VLOOKUP(B1650,[1]Arkusz5!$A$3:$Y$2185,23,FALSE)</f>
        <v>315.54 Pojezierze Gnieźnieńskie</v>
      </c>
      <c r="Y1650" t="str">
        <f>VLOOKUP(B1650,[1]Arkusz5!$A$3:$Y$2185,24,FALSE)</f>
        <v>Continental Bio-geographical Region</v>
      </c>
      <c r="Z1650" t="str">
        <f>VLOOKUP(B1650,[1]Arkusz5!$A$3:$Y$2185,25,FALSE)</f>
        <v>Fraxino-Alnetum (=Circaeo-Alnetum)</v>
      </c>
    </row>
    <row r="1651" spans="1:26" x14ac:dyDescent="0.25">
      <c r="A1651">
        <v>1650</v>
      </c>
      <c r="B1651" t="s">
        <v>9363</v>
      </c>
      <c r="C1651" t="str">
        <f>VLOOKUP(B1651,[1]Arkusz5!$A$3:$Y$2185,2,FALSE)</f>
        <v>52.653</v>
      </c>
      <c r="D1651" t="str">
        <f>VLOOKUP(B1651,[1]Arkusz5!$A$3:$Y$2185,3,FALSE)</f>
        <v>16.6383</v>
      </c>
      <c r="E1651" t="str">
        <f>VLOOKUP(B1651,[1]Arkusz5!$A$3:$Y$2185,4,FALSE)</f>
        <v>33UXU13</v>
      </c>
      <c r="F1651" t="str">
        <f>VLOOKUP(B1651,[1]Arkusz5!$A$3:$Y$2185,5,FALSE)</f>
        <v>BC77</v>
      </c>
      <c r="G1651">
        <f>VLOOKUP(B1651,[1]Arkusz5!$A$3:$Y$2185,6,FALSE)</f>
        <v>0</v>
      </c>
      <c r="H1651">
        <f>VLOOKUP(B1651,[1]Arkusz5!$A$3:$Y$2185,7,FALSE)</f>
        <v>0</v>
      </c>
      <c r="I1651">
        <f>VLOOKUP(B1651,[1]Arkusz5!$A$3:$Y$2185,8,FALSE)</f>
        <v>0</v>
      </c>
      <c r="J1651">
        <f>VLOOKUP(B1651,[1]Arkusz5!$A$3:$Y$2185,9,FALSE)</f>
        <v>0</v>
      </c>
      <c r="K1651">
        <f>VLOOKUP(B1651,[1]Arkusz5!$A$3:$Y$2185,10,FALSE)</f>
        <v>0</v>
      </c>
      <c r="L1651">
        <f>VLOOKUP(B1651,[1]Arkusz5!$A$3:$Y$2185,11,FALSE)</f>
        <v>0</v>
      </c>
      <c r="M1651">
        <f>VLOOKUP(B1651,[1]Arkusz5!$A$3:$Y$2185,12,FALSE)</f>
        <v>0</v>
      </c>
      <c r="N1651">
        <f>VLOOKUP(B1651,[1]Arkusz5!$A$3:$Y$2185,13,FALSE)</f>
        <v>0</v>
      </c>
      <c r="O1651">
        <f>VLOOKUP(B1651,[1]Arkusz5!$A$3:$Y$2185,14,FALSE)</f>
        <v>0</v>
      </c>
      <c r="P1651">
        <f>VLOOKUP(B1651,[1]Arkusz5!$A$3:$Y$2185,15,FALSE)</f>
        <v>0</v>
      </c>
      <c r="Q1651">
        <f>VLOOKUP(B1651,[1]Arkusz5!$A$3:$Y$2185,16,FALSE)</f>
        <v>0</v>
      </c>
      <c r="R1651">
        <f>VLOOKUP(B1651,[1]Arkusz5!$A$3:$Y$2185,17,FALSE)</f>
        <v>0</v>
      </c>
      <c r="S1651" t="str">
        <f>VLOOKUP(B1651,[1]Arkusz5!$A$3:$Y$2185,18,FALSE)</f>
        <v>Europa</v>
      </c>
      <c r="T1651" t="str">
        <f>VLOOKUP(B1651,[1]Arkusz5!$A$3:$Y$2185,19,FALSE)</f>
        <v>Polska</v>
      </c>
      <c r="U1651" t="str">
        <f>VLOOKUP(B1651,[1]Arkusz5!$A$3:$Y$2185,20,FALSE)</f>
        <v>wielkopolskie</v>
      </c>
      <c r="V1651" t="str">
        <f>VLOOKUP(B1651,[1]Arkusz5!$A$3:$Y$2185,21,FALSE)</f>
        <v>obornicki</v>
      </c>
      <c r="W1651" t="str">
        <f>VLOOKUP(B1651,[1]Arkusz5!$A$3:$Y$2185,22,FALSE)</f>
        <v>Oborniki</v>
      </c>
      <c r="X1651" t="str">
        <f>VLOOKUP(B1651,[1]Arkusz5!$A$3:$Y$2185,23,FALSE)</f>
        <v>315.51 Pojezierze Poznańskie</v>
      </c>
      <c r="Y1651" t="str">
        <f>VLOOKUP(B1651,[1]Arkusz5!$A$3:$Y$2185,24,FALSE)</f>
        <v>Continental Bio-geographical Region</v>
      </c>
      <c r="Z1651" t="str">
        <f>VLOOKUP(B1651,[1]Arkusz5!$A$3:$Y$2185,25,FALSE)</f>
        <v>Galio-Carpinetum</v>
      </c>
    </row>
    <row r="1652" spans="1:26" x14ac:dyDescent="0.25">
      <c r="A1652">
        <v>1651</v>
      </c>
      <c r="B1652" t="s">
        <v>9369</v>
      </c>
      <c r="C1652" t="str">
        <f>VLOOKUP(B1652,[1]Arkusz5!$A$3:$Y$2185,2,FALSE)</f>
        <v>52.653</v>
      </c>
      <c r="D1652" t="str">
        <f>VLOOKUP(B1652,[1]Arkusz5!$A$3:$Y$2185,3,FALSE)</f>
        <v>16.6383</v>
      </c>
      <c r="E1652" t="str">
        <f>VLOOKUP(B1652,[1]Arkusz5!$A$3:$Y$2185,4,FALSE)</f>
        <v>33UXU13</v>
      </c>
      <c r="F1652" t="str">
        <f>VLOOKUP(B1652,[1]Arkusz5!$A$3:$Y$2185,5,FALSE)</f>
        <v>BC77</v>
      </c>
      <c r="G1652">
        <f>VLOOKUP(B1652,[1]Arkusz5!$A$3:$Y$2185,6,FALSE)</f>
        <v>0</v>
      </c>
      <c r="H1652">
        <f>VLOOKUP(B1652,[1]Arkusz5!$A$3:$Y$2185,7,FALSE)</f>
        <v>0</v>
      </c>
      <c r="I1652">
        <f>VLOOKUP(B1652,[1]Arkusz5!$A$3:$Y$2185,8,FALSE)</f>
        <v>0</v>
      </c>
      <c r="J1652">
        <f>VLOOKUP(B1652,[1]Arkusz5!$A$3:$Y$2185,9,FALSE)</f>
        <v>0</v>
      </c>
      <c r="K1652">
        <f>VLOOKUP(B1652,[1]Arkusz5!$A$3:$Y$2185,10,FALSE)</f>
        <v>0</v>
      </c>
      <c r="L1652">
        <f>VLOOKUP(B1652,[1]Arkusz5!$A$3:$Y$2185,11,FALSE)</f>
        <v>0</v>
      </c>
      <c r="M1652">
        <f>VLOOKUP(B1652,[1]Arkusz5!$A$3:$Y$2185,12,FALSE)</f>
        <v>0</v>
      </c>
      <c r="N1652">
        <f>VLOOKUP(B1652,[1]Arkusz5!$A$3:$Y$2185,13,FALSE)</f>
        <v>0</v>
      </c>
      <c r="O1652">
        <f>VLOOKUP(B1652,[1]Arkusz5!$A$3:$Y$2185,14,FALSE)</f>
        <v>0</v>
      </c>
      <c r="P1652">
        <f>VLOOKUP(B1652,[1]Arkusz5!$A$3:$Y$2185,15,FALSE)</f>
        <v>0</v>
      </c>
      <c r="Q1652">
        <f>VLOOKUP(B1652,[1]Arkusz5!$A$3:$Y$2185,16,FALSE)</f>
        <v>0</v>
      </c>
      <c r="R1652">
        <f>VLOOKUP(B1652,[1]Arkusz5!$A$3:$Y$2185,17,FALSE)</f>
        <v>0</v>
      </c>
      <c r="S1652" t="str">
        <f>VLOOKUP(B1652,[1]Arkusz5!$A$3:$Y$2185,18,FALSE)</f>
        <v>Europa</v>
      </c>
      <c r="T1652" t="str">
        <f>VLOOKUP(B1652,[1]Arkusz5!$A$3:$Y$2185,19,FALSE)</f>
        <v>Polska</v>
      </c>
      <c r="U1652" t="str">
        <f>VLOOKUP(B1652,[1]Arkusz5!$A$3:$Y$2185,20,FALSE)</f>
        <v>wielkopolskie</v>
      </c>
      <c r="V1652" t="str">
        <f>VLOOKUP(B1652,[1]Arkusz5!$A$3:$Y$2185,21,FALSE)</f>
        <v>obornicki</v>
      </c>
      <c r="W1652" t="str">
        <f>VLOOKUP(B1652,[1]Arkusz5!$A$3:$Y$2185,22,FALSE)</f>
        <v>Oborniki</v>
      </c>
      <c r="X1652" t="str">
        <f>VLOOKUP(B1652,[1]Arkusz5!$A$3:$Y$2185,23,FALSE)</f>
        <v>315.51 Pojezierze Poznańskie</v>
      </c>
      <c r="Y1652" t="str">
        <f>VLOOKUP(B1652,[1]Arkusz5!$A$3:$Y$2185,24,FALSE)</f>
        <v>Continental Bio-geographical Region</v>
      </c>
      <c r="Z1652" t="str">
        <f>VLOOKUP(B1652,[1]Arkusz5!$A$3:$Y$2185,25,FALSE)</f>
        <v>Galio-Carpinetum</v>
      </c>
    </row>
    <row r="1653" spans="1:26" x14ac:dyDescent="0.25">
      <c r="A1653">
        <v>1652</v>
      </c>
      <c r="B1653" t="s">
        <v>9373</v>
      </c>
      <c r="C1653" t="str">
        <f>VLOOKUP(B1653,[1]Arkusz5!$A$3:$Y$2185,2,FALSE)</f>
        <v>53.2592</v>
      </c>
      <c r="D1653" t="str">
        <f>VLOOKUP(B1653,[1]Arkusz5!$A$3:$Y$2185,3,FALSE)</f>
        <v>17.2433</v>
      </c>
      <c r="E1653" t="str">
        <f>VLOOKUP(B1653,[1]Arkusz5!$A$3:$Y$2185,4,FALSE)</f>
        <v>33UXV40</v>
      </c>
      <c r="F1653" t="str">
        <f>VLOOKUP(B1653,[1]Arkusz5!$A$3:$Y$2185,5,FALSE)</f>
        <v>CC01</v>
      </c>
      <c r="G1653">
        <f>VLOOKUP(B1653,[1]Arkusz5!$A$3:$Y$2185,6,FALSE)</f>
        <v>0</v>
      </c>
      <c r="H1653">
        <f>VLOOKUP(B1653,[1]Arkusz5!$A$3:$Y$2185,7,FALSE)</f>
        <v>0</v>
      </c>
      <c r="I1653">
        <f>VLOOKUP(B1653,[1]Arkusz5!$A$3:$Y$2185,8,FALSE)</f>
        <v>0</v>
      </c>
      <c r="J1653">
        <f>VLOOKUP(B1653,[1]Arkusz5!$A$3:$Y$2185,9,FALSE)</f>
        <v>0</v>
      </c>
      <c r="K1653">
        <f>VLOOKUP(B1653,[1]Arkusz5!$A$3:$Y$2185,10,FALSE)</f>
        <v>0</v>
      </c>
      <c r="L1653">
        <f>VLOOKUP(B1653,[1]Arkusz5!$A$3:$Y$2185,11,FALSE)</f>
        <v>0</v>
      </c>
      <c r="M1653">
        <f>VLOOKUP(B1653,[1]Arkusz5!$A$3:$Y$2185,12,FALSE)</f>
        <v>0</v>
      </c>
      <c r="N1653" t="str">
        <f>VLOOKUP(B1653,[1]Arkusz5!$A$3:$Y$2185,13,FALSE)</f>
        <v>Dolina Łobżonki i Bory Kujańskie</v>
      </c>
      <c r="O1653">
        <f>VLOOKUP(B1653,[1]Arkusz5!$A$3:$Y$2185,14,FALSE)</f>
        <v>0</v>
      </c>
      <c r="P1653">
        <f>VLOOKUP(B1653,[1]Arkusz5!$A$3:$Y$2185,15,FALSE)</f>
        <v>0</v>
      </c>
      <c r="Q1653">
        <f>VLOOKUP(B1653,[1]Arkusz5!$A$3:$Y$2185,16,FALSE)</f>
        <v>0</v>
      </c>
      <c r="R1653">
        <f>VLOOKUP(B1653,[1]Arkusz5!$A$3:$Y$2185,17,FALSE)</f>
        <v>0</v>
      </c>
      <c r="S1653" t="str">
        <f>VLOOKUP(B1653,[1]Arkusz5!$A$3:$Y$2185,18,FALSE)</f>
        <v>Europa</v>
      </c>
      <c r="T1653" t="str">
        <f>VLOOKUP(B1653,[1]Arkusz5!$A$3:$Y$2185,19,FALSE)</f>
        <v>Polska</v>
      </c>
      <c r="U1653" t="str">
        <f>VLOOKUP(B1653,[1]Arkusz5!$A$3:$Y$2185,20,FALSE)</f>
        <v>wielkopolskie</v>
      </c>
      <c r="V1653" t="str">
        <f>VLOOKUP(B1653,[1]Arkusz5!$A$3:$Y$2185,21,FALSE)</f>
        <v>pilski</v>
      </c>
      <c r="W1653" t="str">
        <f>VLOOKUP(B1653,[1]Arkusz5!$A$3:$Y$2185,22,FALSE)</f>
        <v>Łobżenica</v>
      </c>
      <c r="X1653" t="str">
        <f>VLOOKUP(B1653,[1]Arkusz5!$A$3:$Y$2185,23,FALSE)</f>
        <v>314.69 Pojezierze Krajeńskie</v>
      </c>
      <c r="Y1653" t="str">
        <f>VLOOKUP(B1653,[1]Arkusz5!$A$3:$Y$2185,24,FALSE)</f>
        <v>Continental Bio-geographical Region</v>
      </c>
      <c r="Z1653" t="str">
        <f>VLOOKUP(B1653,[1]Arkusz5!$A$3:$Y$2185,25,FALSE)</f>
        <v>Galio-Carpinetum</v>
      </c>
    </row>
    <row r="1654" spans="1:26" x14ac:dyDescent="0.25">
      <c r="A1654">
        <v>1653</v>
      </c>
      <c r="B1654" t="s">
        <v>9380</v>
      </c>
      <c r="C1654" t="str">
        <f>VLOOKUP(B1654,[1]Arkusz5!$A$3:$Y$2185,2,FALSE)</f>
        <v>52.4673</v>
      </c>
      <c r="D1654" t="str">
        <f>VLOOKUP(B1654,[1]Arkusz5!$A$3:$Y$2185,3,FALSE)</f>
        <v>17.2232</v>
      </c>
      <c r="E1654" t="str">
        <f>VLOOKUP(B1654,[1]Arkusz5!$A$3:$Y$2185,4,FALSE)</f>
        <v>33UXU51</v>
      </c>
      <c r="F1654" t="str">
        <f>VLOOKUP(B1654,[1]Arkusz5!$A$3:$Y$2185,5,FALSE)</f>
        <v>CC90</v>
      </c>
      <c r="G1654">
        <f>VLOOKUP(B1654,[1]Arkusz5!$A$3:$Y$2185,6,FALSE)</f>
        <v>0</v>
      </c>
      <c r="H1654">
        <f>VLOOKUP(B1654,[1]Arkusz5!$A$3:$Y$2185,7,FALSE)</f>
        <v>0</v>
      </c>
      <c r="I1654">
        <f>VLOOKUP(B1654,[1]Arkusz5!$A$3:$Y$2185,8,FALSE)</f>
        <v>0</v>
      </c>
      <c r="J1654">
        <f>VLOOKUP(B1654,[1]Arkusz5!$A$3:$Y$2185,9,FALSE)</f>
        <v>0</v>
      </c>
      <c r="K1654" t="str">
        <f>VLOOKUP(B1654,[1]Arkusz5!$A$3:$Y$2185,10,FALSE)</f>
        <v>Park Krajobrazowy Promno - otulina</v>
      </c>
      <c r="L1654" t="str">
        <f>VLOOKUP(B1654,[1]Arkusz5!$A$3:$Y$2185,11,FALSE)</f>
        <v>Jezioro Dębiniec</v>
      </c>
      <c r="M1654" t="str">
        <f>VLOOKUP(B1654,[1]Arkusz5!$A$3:$Y$2185,12,FALSE)</f>
        <v>krajobrazowy</v>
      </c>
      <c r="N1654">
        <f>VLOOKUP(B1654,[1]Arkusz5!$A$3:$Y$2185,13,FALSE)</f>
        <v>0</v>
      </c>
      <c r="O1654">
        <f>VLOOKUP(B1654,[1]Arkusz5!$A$3:$Y$2185,14,FALSE)</f>
        <v>0</v>
      </c>
      <c r="P1654">
        <f>VLOOKUP(B1654,[1]Arkusz5!$A$3:$Y$2185,15,FALSE)</f>
        <v>0</v>
      </c>
      <c r="Q1654" t="str">
        <f>VLOOKUP(B1654,[1]Arkusz5!$A$3:$Y$2185,16,FALSE)</f>
        <v>PLH300030</v>
      </c>
      <c r="R1654" t="str">
        <f>VLOOKUP(B1654,[1]Arkusz5!$A$3:$Y$2185,17,FALSE)</f>
        <v>Ostoja koło Promna</v>
      </c>
      <c r="S1654" t="str">
        <f>VLOOKUP(B1654,[1]Arkusz5!$A$3:$Y$2185,18,FALSE)</f>
        <v>Europa</v>
      </c>
      <c r="T1654" t="str">
        <f>VLOOKUP(B1654,[1]Arkusz5!$A$3:$Y$2185,19,FALSE)</f>
        <v>Polska</v>
      </c>
      <c r="U1654" t="str">
        <f>VLOOKUP(B1654,[1]Arkusz5!$A$3:$Y$2185,20,FALSE)</f>
        <v>wielkopolskie</v>
      </c>
      <c r="V1654" t="str">
        <f>VLOOKUP(B1654,[1]Arkusz5!$A$3:$Y$2185,21,FALSE)</f>
        <v>poznański</v>
      </c>
      <c r="W1654" t="str">
        <f>VLOOKUP(B1654,[1]Arkusz5!$A$3:$Y$2185,22,FALSE)</f>
        <v>Pobiedziska</v>
      </c>
      <c r="X1654" t="str">
        <f>VLOOKUP(B1654,[1]Arkusz5!$A$3:$Y$2185,23,FALSE)</f>
        <v>315.56 Równina Wrzesińska</v>
      </c>
      <c r="Y1654" t="str">
        <f>VLOOKUP(B1654,[1]Arkusz5!$A$3:$Y$2185,24,FALSE)</f>
        <v>Continental Bio-geographical Region</v>
      </c>
      <c r="Z1654" t="str">
        <f>VLOOKUP(B1654,[1]Arkusz5!$A$3:$Y$2185,25,FALSE)</f>
        <v>Galio-Carpinetum</v>
      </c>
    </row>
    <row r="1655" spans="1:26" x14ac:dyDescent="0.25">
      <c r="A1655">
        <v>1654</v>
      </c>
      <c r="B1655" t="s">
        <v>9383</v>
      </c>
      <c r="C1655" t="str">
        <f>VLOOKUP(B1655,[1]Arkusz5!$A$3:$Y$2185,2,FALSE)</f>
        <v>52.512559</v>
      </c>
      <c r="D1655" t="str">
        <f>VLOOKUP(B1655,[1]Arkusz5!$A$3:$Y$2185,3,FALSE)</f>
        <v>16.832978</v>
      </c>
      <c r="E1655" t="str">
        <f>VLOOKUP(B1655,[1]Arkusz5!$A$3:$Y$2185,4,FALSE)</f>
        <v>33UXU21</v>
      </c>
      <c r="F1655" t="str">
        <f>VLOOKUP(B1655,[1]Arkusz5!$A$3:$Y$2185,5,FALSE)</f>
        <v>BC98</v>
      </c>
      <c r="G1655">
        <f>VLOOKUP(B1655,[1]Arkusz5!$A$3:$Y$2185,6,FALSE)</f>
        <v>0</v>
      </c>
      <c r="H1655">
        <f>VLOOKUP(B1655,[1]Arkusz5!$A$3:$Y$2185,7,FALSE)</f>
        <v>0</v>
      </c>
      <c r="I1655">
        <f>VLOOKUP(B1655,[1]Arkusz5!$A$3:$Y$2185,8,FALSE)</f>
        <v>0</v>
      </c>
      <c r="J1655">
        <f>VLOOKUP(B1655,[1]Arkusz5!$A$3:$Y$2185,9,FALSE)</f>
        <v>0</v>
      </c>
      <c r="K1655">
        <f>VLOOKUP(B1655,[1]Arkusz5!$A$3:$Y$2185,10,FALSE)</f>
        <v>0</v>
      </c>
      <c r="L1655">
        <f>VLOOKUP(B1655,[1]Arkusz5!$A$3:$Y$2185,11,FALSE)</f>
        <v>0</v>
      </c>
      <c r="M1655">
        <f>VLOOKUP(B1655,[1]Arkusz5!$A$3:$Y$2185,12,FALSE)</f>
        <v>0</v>
      </c>
      <c r="N1655">
        <f>VLOOKUP(B1655,[1]Arkusz5!$A$3:$Y$2185,13,FALSE)</f>
        <v>0</v>
      </c>
      <c r="O1655">
        <f>VLOOKUP(B1655,[1]Arkusz5!$A$3:$Y$2185,14,FALSE)</f>
        <v>0</v>
      </c>
      <c r="P1655">
        <f>VLOOKUP(B1655,[1]Arkusz5!$A$3:$Y$2185,15,FALSE)</f>
        <v>0</v>
      </c>
      <c r="Q1655">
        <f>VLOOKUP(B1655,[1]Arkusz5!$A$3:$Y$2185,16,FALSE)</f>
        <v>0</v>
      </c>
      <c r="R1655">
        <f>VLOOKUP(B1655,[1]Arkusz5!$A$3:$Y$2185,17,FALSE)</f>
        <v>0</v>
      </c>
      <c r="S1655" t="str">
        <f>VLOOKUP(B1655,[1]Arkusz5!$A$3:$Y$2185,18,FALSE)</f>
        <v>Europa</v>
      </c>
      <c r="T1655" t="str">
        <f>VLOOKUP(B1655,[1]Arkusz5!$A$3:$Y$2185,19,FALSE)</f>
        <v>Polska</v>
      </c>
      <c r="U1655" t="str">
        <f>VLOOKUP(B1655,[1]Arkusz5!$A$3:$Y$2185,20,FALSE)</f>
        <v>wielkopolskie</v>
      </c>
      <c r="V1655" t="str">
        <f>VLOOKUP(B1655,[1]Arkusz5!$A$3:$Y$2185,21,FALSE)</f>
        <v>poznański</v>
      </c>
      <c r="W1655" t="str">
        <f>VLOOKUP(B1655,[1]Arkusz5!$A$3:$Y$2185,22,FALSE)</f>
        <v>Suchy Las</v>
      </c>
      <c r="X1655" t="str">
        <f>VLOOKUP(B1655,[1]Arkusz5!$A$3:$Y$2185,23,FALSE)</f>
        <v>315.51 Pojezierze Poznańskie</v>
      </c>
      <c r="Y1655" t="str">
        <f>VLOOKUP(B1655,[1]Arkusz5!$A$3:$Y$2185,24,FALSE)</f>
        <v>Continental Bio-geographical Region</v>
      </c>
      <c r="Z1655" t="str">
        <f>VLOOKUP(B1655,[1]Arkusz5!$A$3:$Y$2185,25,FALSE)</f>
        <v>Galio-Carpinetum</v>
      </c>
    </row>
    <row r="1656" spans="1:26" x14ac:dyDescent="0.25">
      <c r="A1656">
        <v>1655</v>
      </c>
      <c r="B1656" t="s">
        <v>9388</v>
      </c>
      <c r="C1656" t="str">
        <f>VLOOKUP(B1656,[1]Arkusz5!$A$3:$Y$2185,2,FALSE)</f>
        <v>52.4509</v>
      </c>
      <c r="D1656" t="str">
        <f>VLOOKUP(B1656,[1]Arkusz5!$A$3:$Y$2185,3,FALSE)</f>
        <v>17.2453</v>
      </c>
      <c r="E1656" t="str">
        <f>VLOOKUP(B1656,[1]Arkusz5!$A$3:$Y$2185,4,FALSE)</f>
        <v>33UXU51</v>
      </c>
      <c r="F1656" t="str">
        <f>VLOOKUP(B1656,[1]Arkusz5!$A$3:$Y$2185,5,FALSE)</f>
        <v>CC91</v>
      </c>
      <c r="G1656">
        <f>VLOOKUP(B1656,[1]Arkusz5!$A$3:$Y$2185,6,FALSE)</f>
        <v>0</v>
      </c>
      <c r="H1656">
        <f>VLOOKUP(B1656,[1]Arkusz5!$A$3:$Y$2185,7,FALSE)</f>
        <v>0</v>
      </c>
      <c r="I1656">
        <f>VLOOKUP(B1656,[1]Arkusz5!$A$3:$Y$2185,8,FALSE)</f>
        <v>0</v>
      </c>
      <c r="J1656">
        <f>VLOOKUP(B1656,[1]Arkusz5!$A$3:$Y$2185,9,FALSE)</f>
        <v>0</v>
      </c>
      <c r="K1656" t="str">
        <f>VLOOKUP(B1656,[1]Arkusz5!$A$3:$Y$2185,10,FALSE)</f>
        <v>Park Krajobrazowy Promno - otulina</v>
      </c>
      <c r="L1656">
        <f>VLOOKUP(B1656,[1]Arkusz5!$A$3:$Y$2185,11,FALSE)</f>
        <v>0</v>
      </c>
      <c r="M1656">
        <f>VLOOKUP(B1656,[1]Arkusz5!$A$3:$Y$2185,12,FALSE)</f>
        <v>0</v>
      </c>
      <c r="N1656">
        <f>VLOOKUP(B1656,[1]Arkusz5!$A$3:$Y$2185,13,FALSE)</f>
        <v>0</v>
      </c>
      <c r="O1656">
        <f>VLOOKUP(B1656,[1]Arkusz5!$A$3:$Y$2185,14,FALSE)</f>
        <v>0</v>
      </c>
      <c r="P1656">
        <f>VLOOKUP(B1656,[1]Arkusz5!$A$3:$Y$2185,15,FALSE)</f>
        <v>0</v>
      </c>
      <c r="Q1656">
        <f>VLOOKUP(B1656,[1]Arkusz5!$A$3:$Y$2185,16,FALSE)</f>
        <v>0</v>
      </c>
      <c r="R1656">
        <f>VLOOKUP(B1656,[1]Arkusz5!$A$3:$Y$2185,17,FALSE)</f>
        <v>0</v>
      </c>
      <c r="S1656" t="str">
        <f>VLOOKUP(B1656,[1]Arkusz5!$A$3:$Y$2185,18,FALSE)</f>
        <v>Europa</v>
      </c>
      <c r="T1656" t="str">
        <f>VLOOKUP(B1656,[1]Arkusz5!$A$3:$Y$2185,19,FALSE)</f>
        <v>Polska</v>
      </c>
      <c r="U1656" t="str">
        <f>VLOOKUP(B1656,[1]Arkusz5!$A$3:$Y$2185,20,FALSE)</f>
        <v>wielkopolskie</v>
      </c>
      <c r="V1656" t="str">
        <f>VLOOKUP(B1656,[1]Arkusz5!$A$3:$Y$2185,21,FALSE)</f>
        <v>poznański</v>
      </c>
      <c r="W1656" t="str">
        <f>VLOOKUP(B1656,[1]Arkusz5!$A$3:$Y$2185,22,FALSE)</f>
        <v>Pobiedziska</v>
      </c>
      <c r="X1656" t="str">
        <f>VLOOKUP(B1656,[1]Arkusz5!$A$3:$Y$2185,23,FALSE)</f>
        <v>315.56 Równina Wrzesińska</v>
      </c>
      <c r="Y1656" t="str">
        <f>VLOOKUP(B1656,[1]Arkusz5!$A$3:$Y$2185,24,FALSE)</f>
        <v>Continental Bio-geographical Region</v>
      </c>
      <c r="Z1656" t="str">
        <f>VLOOKUP(B1656,[1]Arkusz5!$A$3:$Y$2185,25,FALSE)</f>
        <v>Galio-Carpinetum</v>
      </c>
    </row>
    <row r="1657" spans="1:26" x14ac:dyDescent="0.25">
      <c r="A1657">
        <v>1656</v>
      </c>
      <c r="B1657" t="s">
        <v>9390</v>
      </c>
      <c r="C1657" t="str">
        <f>VLOOKUP(B1657,[1]Arkusz5!$A$3:$Y$2185,2,FALSE)</f>
        <v>52.4509</v>
      </c>
      <c r="D1657" t="str">
        <f>VLOOKUP(B1657,[1]Arkusz5!$A$3:$Y$2185,3,FALSE)</f>
        <v>17.2453</v>
      </c>
      <c r="E1657" t="str">
        <f>VLOOKUP(B1657,[1]Arkusz5!$A$3:$Y$2185,4,FALSE)</f>
        <v>33UXU51</v>
      </c>
      <c r="F1657" t="str">
        <f>VLOOKUP(B1657,[1]Arkusz5!$A$3:$Y$2185,5,FALSE)</f>
        <v>CC91</v>
      </c>
      <c r="G1657">
        <f>VLOOKUP(B1657,[1]Arkusz5!$A$3:$Y$2185,6,FALSE)</f>
        <v>0</v>
      </c>
      <c r="H1657">
        <f>VLOOKUP(B1657,[1]Arkusz5!$A$3:$Y$2185,7,FALSE)</f>
        <v>0</v>
      </c>
      <c r="I1657">
        <f>VLOOKUP(B1657,[1]Arkusz5!$A$3:$Y$2185,8,FALSE)</f>
        <v>0</v>
      </c>
      <c r="J1657">
        <f>VLOOKUP(B1657,[1]Arkusz5!$A$3:$Y$2185,9,FALSE)</f>
        <v>0</v>
      </c>
      <c r="K1657" t="str">
        <f>VLOOKUP(B1657,[1]Arkusz5!$A$3:$Y$2185,10,FALSE)</f>
        <v>Park Krajobrazowy Promno - otulina</v>
      </c>
      <c r="L1657">
        <f>VLOOKUP(B1657,[1]Arkusz5!$A$3:$Y$2185,11,FALSE)</f>
        <v>0</v>
      </c>
      <c r="M1657">
        <f>VLOOKUP(B1657,[1]Arkusz5!$A$3:$Y$2185,12,FALSE)</f>
        <v>0</v>
      </c>
      <c r="N1657">
        <f>VLOOKUP(B1657,[1]Arkusz5!$A$3:$Y$2185,13,FALSE)</f>
        <v>0</v>
      </c>
      <c r="O1657">
        <f>VLOOKUP(B1657,[1]Arkusz5!$A$3:$Y$2185,14,FALSE)</f>
        <v>0</v>
      </c>
      <c r="P1657">
        <f>VLOOKUP(B1657,[1]Arkusz5!$A$3:$Y$2185,15,FALSE)</f>
        <v>0</v>
      </c>
      <c r="Q1657">
        <f>VLOOKUP(B1657,[1]Arkusz5!$A$3:$Y$2185,16,FALSE)</f>
        <v>0</v>
      </c>
      <c r="R1657">
        <f>VLOOKUP(B1657,[1]Arkusz5!$A$3:$Y$2185,17,FALSE)</f>
        <v>0</v>
      </c>
      <c r="S1657" t="str">
        <f>VLOOKUP(B1657,[1]Arkusz5!$A$3:$Y$2185,18,FALSE)</f>
        <v>Europa</v>
      </c>
      <c r="T1657" t="str">
        <f>VLOOKUP(B1657,[1]Arkusz5!$A$3:$Y$2185,19,FALSE)</f>
        <v>Polska</v>
      </c>
      <c r="U1657" t="str">
        <f>VLOOKUP(B1657,[1]Arkusz5!$A$3:$Y$2185,20,FALSE)</f>
        <v>wielkopolskie</v>
      </c>
      <c r="V1657" t="str">
        <f>VLOOKUP(B1657,[1]Arkusz5!$A$3:$Y$2185,21,FALSE)</f>
        <v>poznański</v>
      </c>
      <c r="W1657" t="str">
        <f>VLOOKUP(B1657,[1]Arkusz5!$A$3:$Y$2185,22,FALSE)</f>
        <v>Pobiedziska</v>
      </c>
      <c r="X1657" t="str">
        <f>VLOOKUP(B1657,[1]Arkusz5!$A$3:$Y$2185,23,FALSE)</f>
        <v>315.56 Równina Wrzesińska</v>
      </c>
      <c r="Y1657" t="str">
        <f>VLOOKUP(B1657,[1]Arkusz5!$A$3:$Y$2185,24,FALSE)</f>
        <v>Continental Bio-geographical Region</v>
      </c>
      <c r="Z1657" t="str">
        <f>VLOOKUP(B1657,[1]Arkusz5!$A$3:$Y$2185,25,FALSE)</f>
        <v>Galio-Carpinetum</v>
      </c>
    </row>
    <row r="1658" spans="1:26" x14ac:dyDescent="0.25">
      <c r="A1658">
        <v>1657</v>
      </c>
      <c r="B1658" t="s">
        <v>9391</v>
      </c>
      <c r="C1658" t="str">
        <f>VLOOKUP(B1658,[1]Arkusz5!$A$3:$Y$2185,2,FALSE)</f>
        <v>52.51044</v>
      </c>
      <c r="D1658" t="str">
        <f>VLOOKUP(B1658,[1]Arkusz5!$A$3:$Y$2185,3,FALSE)</f>
        <v>16.97597</v>
      </c>
      <c r="E1658" t="str">
        <f>VLOOKUP(B1658,[1]Arkusz5!$A$3:$Y$2185,4,FALSE)</f>
        <v>33UXU31</v>
      </c>
      <c r="F1658" t="str">
        <f>VLOOKUP(B1658,[1]Arkusz5!$A$3:$Y$2185,5,FALSE)</f>
        <v>BC99</v>
      </c>
      <c r="G1658">
        <f>VLOOKUP(B1658,[1]Arkusz5!$A$3:$Y$2185,6,FALSE)</f>
        <v>0</v>
      </c>
      <c r="H1658">
        <f>VLOOKUP(B1658,[1]Arkusz5!$A$3:$Y$2185,7,FALSE)</f>
        <v>0</v>
      </c>
      <c r="I1658">
        <f>VLOOKUP(B1658,[1]Arkusz5!$A$3:$Y$2185,8,FALSE)</f>
        <v>0</v>
      </c>
      <c r="J1658">
        <f>VLOOKUP(B1658,[1]Arkusz5!$A$3:$Y$2185,9,FALSE)</f>
        <v>0</v>
      </c>
      <c r="K1658" t="str">
        <f>VLOOKUP(B1658,[1]Arkusz5!$A$3:$Y$2185,10,FALSE)</f>
        <v>Park Krajobrazowy Puszcza Zielonka - otulina</v>
      </c>
      <c r="L1658">
        <f>VLOOKUP(B1658,[1]Arkusz5!$A$3:$Y$2185,11,FALSE)</f>
        <v>0</v>
      </c>
      <c r="M1658">
        <f>VLOOKUP(B1658,[1]Arkusz5!$A$3:$Y$2185,12,FALSE)</f>
        <v>0</v>
      </c>
      <c r="N1658">
        <f>VLOOKUP(B1658,[1]Arkusz5!$A$3:$Y$2185,13,FALSE)</f>
        <v>0</v>
      </c>
      <c r="O1658">
        <f>VLOOKUP(B1658,[1]Arkusz5!$A$3:$Y$2185,14,FALSE)</f>
        <v>0</v>
      </c>
      <c r="P1658">
        <f>VLOOKUP(B1658,[1]Arkusz5!$A$3:$Y$2185,15,FALSE)</f>
        <v>0</v>
      </c>
      <c r="Q1658">
        <f>VLOOKUP(B1658,[1]Arkusz5!$A$3:$Y$2185,16,FALSE)</f>
        <v>0</v>
      </c>
      <c r="R1658">
        <f>VLOOKUP(B1658,[1]Arkusz5!$A$3:$Y$2185,17,FALSE)</f>
        <v>0</v>
      </c>
      <c r="S1658" t="str">
        <f>VLOOKUP(B1658,[1]Arkusz5!$A$3:$Y$2185,18,FALSE)</f>
        <v>Europa</v>
      </c>
      <c r="T1658" t="str">
        <f>VLOOKUP(B1658,[1]Arkusz5!$A$3:$Y$2185,19,FALSE)</f>
        <v>Polska</v>
      </c>
      <c r="U1658" t="str">
        <f>VLOOKUP(B1658,[1]Arkusz5!$A$3:$Y$2185,20,FALSE)</f>
        <v>wielkopolskie</v>
      </c>
      <c r="V1658" t="str">
        <f>VLOOKUP(B1658,[1]Arkusz5!$A$3:$Y$2185,21,FALSE)</f>
        <v>poznański</v>
      </c>
      <c r="W1658" t="str">
        <f>VLOOKUP(B1658,[1]Arkusz5!$A$3:$Y$2185,22,FALSE)</f>
        <v>Czerwonak</v>
      </c>
      <c r="X1658" t="str">
        <f>VLOOKUP(B1658,[1]Arkusz5!$A$3:$Y$2185,23,FALSE)</f>
        <v>315.52 Poznański Przełom Warty</v>
      </c>
      <c r="Y1658" t="str">
        <f>VLOOKUP(B1658,[1]Arkusz5!$A$3:$Y$2185,24,FALSE)</f>
        <v>Continental Bio-geographical Region</v>
      </c>
      <c r="Z1658" t="str">
        <f>VLOOKUP(B1658,[1]Arkusz5!$A$3:$Y$2185,25,FALSE)</f>
        <v>Galio-Carpinetum</v>
      </c>
    </row>
    <row r="1659" spans="1:26" x14ac:dyDescent="0.25">
      <c r="A1659">
        <v>1658</v>
      </c>
      <c r="B1659" t="s">
        <v>9395</v>
      </c>
      <c r="C1659" t="str">
        <f>VLOOKUP(B1659,[1]Arkusz5!$A$3:$Y$2185,2,FALSE)</f>
        <v>52.4509</v>
      </c>
      <c r="D1659" t="str">
        <f>VLOOKUP(B1659,[1]Arkusz5!$A$3:$Y$2185,3,FALSE)</f>
        <v>17.2453</v>
      </c>
      <c r="E1659" t="str">
        <f>VLOOKUP(B1659,[1]Arkusz5!$A$3:$Y$2185,4,FALSE)</f>
        <v>33UXU51</v>
      </c>
      <c r="F1659" t="str">
        <f>VLOOKUP(B1659,[1]Arkusz5!$A$3:$Y$2185,5,FALSE)</f>
        <v>CC91</v>
      </c>
      <c r="G1659">
        <f>VLOOKUP(B1659,[1]Arkusz5!$A$3:$Y$2185,6,FALSE)</f>
        <v>0</v>
      </c>
      <c r="H1659">
        <f>VLOOKUP(B1659,[1]Arkusz5!$A$3:$Y$2185,7,FALSE)</f>
        <v>0</v>
      </c>
      <c r="I1659">
        <f>VLOOKUP(B1659,[1]Arkusz5!$A$3:$Y$2185,8,FALSE)</f>
        <v>0</v>
      </c>
      <c r="J1659">
        <f>VLOOKUP(B1659,[1]Arkusz5!$A$3:$Y$2185,9,FALSE)</f>
        <v>0</v>
      </c>
      <c r="K1659" t="str">
        <f>VLOOKUP(B1659,[1]Arkusz5!$A$3:$Y$2185,10,FALSE)</f>
        <v>Park Krajobrazowy Promno - otulina</v>
      </c>
      <c r="L1659">
        <f>VLOOKUP(B1659,[1]Arkusz5!$A$3:$Y$2185,11,FALSE)</f>
        <v>0</v>
      </c>
      <c r="M1659">
        <f>VLOOKUP(B1659,[1]Arkusz5!$A$3:$Y$2185,12,FALSE)</f>
        <v>0</v>
      </c>
      <c r="N1659">
        <f>VLOOKUP(B1659,[1]Arkusz5!$A$3:$Y$2185,13,FALSE)</f>
        <v>0</v>
      </c>
      <c r="O1659">
        <f>VLOOKUP(B1659,[1]Arkusz5!$A$3:$Y$2185,14,FALSE)</f>
        <v>0</v>
      </c>
      <c r="P1659">
        <f>VLOOKUP(B1659,[1]Arkusz5!$A$3:$Y$2185,15,FALSE)</f>
        <v>0</v>
      </c>
      <c r="Q1659">
        <f>VLOOKUP(B1659,[1]Arkusz5!$A$3:$Y$2185,16,FALSE)</f>
        <v>0</v>
      </c>
      <c r="R1659">
        <f>VLOOKUP(B1659,[1]Arkusz5!$A$3:$Y$2185,17,FALSE)</f>
        <v>0</v>
      </c>
      <c r="S1659" t="str">
        <f>VLOOKUP(B1659,[1]Arkusz5!$A$3:$Y$2185,18,FALSE)</f>
        <v>Europa</v>
      </c>
      <c r="T1659" t="str">
        <f>VLOOKUP(B1659,[1]Arkusz5!$A$3:$Y$2185,19,FALSE)</f>
        <v>Polska</v>
      </c>
      <c r="U1659" t="str">
        <f>VLOOKUP(B1659,[1]Arkusz5!$A$3:$Y$2185,20,FALSE)</f>
        <v>wielkopolskie</v>
      </c>
      <c r="V1659" t="str">
        <f>VLOOKUP(B1659,[1]Arkusz5!$A$3:$Y$2185,21,FALSE)</f>
        <v>poznański</v>
      </c>
      <c r="W1659" t="str">
        <f>VLOOKUP(B1659,[1]Arkusz5!$A$3:$Y$2185,22,FALSE)</f>
        <v>Pobiedziska</v>
      </c>
      <c r="X1659" t="str">
        <f>VLOOKUP(B1659,[1]Arkusz5!$A$3:$Y$2185,23,FALSE)</f>
        <v>315.56 Równina Wrzesińska</v>
      </c>
      <c r="Y1659" t="str">
        <f>VLOOKUP(B1659,[1]Arkusz5!$A$3:$Y$2185,24,FALSE)</f>
        <v>Continental Bio-geographical Region</v>
      </c>
      <c r="Z1659" t="str">
        <f>VLOOKUP(B1659,[1]Arkusz5!$A$3:$Y$2185,25,FALSE)</f>
        <v>Galio-Carpinetum</v>
      </c>
    </row>
    <row r="1660" spans="1:26" x14ac:dyDescent="0.25">
      <c r="A1660">
        <v>1659</v>
      </c>
      <c r="B1660" t="s">
        <v>9396</v>
      </c>
      <c r="C1660" t="str">
        <f>VLOOKUP(B1660,[1]Arkusz5!$A$3:$Y$2185,2,FALSE)</f>
        <v>52.2463</v>
      </c>
      <c r="D1660" t="str">
        <f>VLOOKUP(B1660,[1]Arkusz5!$A$3:$Y$2185,3,FALSE)</f>
        <v>17.0903</v>
      </c>
      <c r="E1660" t="str">
        <f>VLOOKUP(B1660,[1]Arkusz5!$A$3:$Y$2185,4,FALSE)</f>
        <v>33UXT49</v>
      </c>
      <c r="F1660" t="str">
        <f>VLOOKUP(B1660,[1]Arkusz5!$A$3:$Y$2185,5,FALSE)</f>
        <v>BD29</v>
      </c>
      <c r="G1660">
        <f>VLOOKUP(B1660,[1]Arkusz5!$A$3:$Y$2185,6,FALSE)</f>
        <v>0</v>
      </c>
      <c r="H1660">
        <f>VLOOKUP(B1660,[1]Arkusz5!$A$3:$Y$2185,7,FALSE)</f>
        <v>0</v>
      </c>
      <c r="I1660">
        <f>VLOOKUP(B1660,[1]Arkusz5!$A$3:$Y$2185,8,FALSE)</f>
        <v>0</v>
      </c>
      <c r="J1660">
        <f>VLOOKUP(B1660,[1]Arkusz5!$A$3:$Y$2185,9,FALSE)</f>
        <v>0</v>
      </c>
      <c r="K1660">
        <f>VLOOKUP(B1660,[1]Arkusz5!$A$3:$Y$2185,10,FALSE)</f>
        <v>0</v>
      </c>
      <c r="L1660">
        <f>VLOOKUP(B1660,[1]Arkusz5!$A$3:$Y$2185,11,FALSE)</f>
        <v>0</v>
      </c>
      <c r="M1660">
        <f>VLOOKUP(B1660,[1]Arkusz5!$A$3:$Y$2185,12,FALSE)</f>
        <v>0</v>
      </c>
      <c r="N1660" t="str">
        <f>VLOOKUP(B1660,[1]Arkusz5!$A$3:$Y$2185,13,FALSE)</f>
        <v>Obszar Chronionego Krajobrazu w gminie Kórnik</v>
      </c>
      <c r="O1660">
        <f>VLOOKUP(B1660,[1]Arkusz5!$A$3:$Y$2185,14,FALSE)</f>
        <v>0</v>
      </c>
      <c r="P1660">
        <f>VLOOKUP(B1660,[1]Arkusz5!$A$3:$Y$2185,15,FALSE)</f>
        <v>0</v>
      </c>
      <c r="Q1660">
        <f>VLOOKUP(B1660,[1]Arkusz5!$A$3:$Y$2185,16,FALSE)</f>
        <v>0</v>
      </c>
      <c r="R1660">
        <f>VLOOKUP(B1660,[1]Arkusz5!$A$3:$Y$2185,17,FALSE)</f>
        <v>0</v>
      </c>
      <c r="S1660" t="str">
        <f>VLOOKUP(B1660,[1]Arkusz5!$A$3:$Y$2185,18,FALSE)</f>
        <v>Europa</v>
      </c>
      <c r="T1660" t="str">
        <f>VLOOKUP(B1660,[1]Arkusz5!$A$3:$Y$2185,19,FALSE)</f>
        <v>Polska</v>
      </c>
      <c r="U1660" t="str">
        <f>VLOOKUP(B1660,[1]Arkusz5!$A$3:$Y$2185,20,FALSE)</f>
        <v>wielkopolskie</v>
      </c>
      <c r="V1660" t="str">
        <f>VLOOKUP(B1660,[1]Arkusz5!$A$3:$Y$2185,21,FALSE)</f>
        <v>poznański</v>
      </c>
      <c r="W1660" t="str">
        <f>VLOOKUP(B1660,[1]Arkusz5!$A$3:$Y$2185,22,FALSE)</f>
        <v>Kórnik</v>
      </c>
      <c r="X1660" t="str">
        <f>VLOOKUP(B1660,[1]Arkusz5!$A$3:$Y$2185,23,FALSE)</f>
        <v>315.56 Równina Wrzesińska</v>
      </c>
      <c r="Y1660" t="str">
        <f>VLOOKUP(B1660,[1]Arkusz5!$A$3:$Y$2185,24,FALSE)</f>
        <v>Continental Bio-geographical Region</v>
      </c>
      <c r="Z1660" t="str">
        <f>VLOOKUP(B1660,[1]Arkusz5!$A$3:$Y$2185,25,FALSE)</f>
        <v>Ficario-Ulmetum chrysosplenietosum</v>
      </c>
    </row>
    <row r="1661" spans="1:26" x14ac:dyDescent="0.25">
      <c r="A1661">
        <v>1660</v>
      </c>
      <c r="B1661" t="s">
        <v>9403</v>
      </c>
      <c r="C1661" t="str">
        <f>VLOOKUP(B1661,[1]Arkusz5!$A$3:$Y$2185,2,FALSE)</f>
        <v>52.1191</v>
      </c>
      <c r="D1661" t="str">
        <f>VLOOKUP(B1661,[1]Arkusz5!$A$3:$Y$2185,3,FALSE)</f>
        <v>15.8722</v>
      </c>
      <c r="E1661" t="str">
        <f>VLOOKUP(B1661,[1]Arkusz5!$A$3:$Y$2185,4,FALSE)</f>
        <v>33UWT57</v>
      </c>
      <c r="F1661" t="str">
        <f>VLOOKUP(B1661,[1]Arkusz5!$A$3:$Y$2185,5,FALSE)</f>
        <v>BD31</v>
      </c>
      <c r="G1661">
        <f>VLOOKUP(B1661,[1]Arkusz5!$A$3:$Y$2185,6,FALSE)</f>
        <v>0</v>
      </c>
      <c r="H1661">
        <f>VLOOKUP(B1661,[1]Arkusz5!$A$3:$Y$2185,7,FALSE)</f>
        <v>0</v>
      </c>
      <c r="I1661">
        <f>VLOOKUP(B1661,[1]Arkusz5!$A$3:$Y$2185,8,FALSE)</f>
        <v>0</v>
      </c>
      <c r="J1661">
        <f>VLOOKUP(B1661,[1]Arkusz5!$A$3:$Y$2185,9,FALSE)</f>
        <v>0</v>
      </c>
      <c r="K1661">
        <f>VLOOKUP(B1661,[1]Arkusz5!$A$3:$Y$2185,10,FALSE)</f>
        <v>0</v>
      </c>
      <c r="L1661">
        <f>VLOOKUP(B1661,[1]Arkusz5!$A$3:$Y$2185,11,FALSE)</f>
        <v>0</v>
      </c>
      <c r="M1661">
        <f>VLOOKUP(B1661,[1]Arkusz5!$A$3:$Y$2185,12,FALSE)</f>
        <v>0</v>
      </c>
      <c r="N1661" t="str">
        <f>VLOOKUP(B1661,[1]Arkusz5!$A$3:$Y$2185,13,FALSE)</f>
        <v>Obszar Chronionego Krajobrazu Pojezierze Sławskie, Pradolina Obry i Rynna Zbąszyńska</v>
      </c>
      <c r="O1661">
        <f>VLOOKUP(B1661,[1]Arkusz5!$A$3:$Y$2185,14,FALSE)</f>
        <v>0</v>
      </c>
      <c r="P1661">
        <f>VLOOKUP(B1661,[1]Arkusz5!$A$3:$Y$2185,15,FALSE)</f>
        <v>0</v>
      </c>
      <c r="Q1661">
        <f>VLOOKUP(B1661,[1]Arkusz5!$A$3:$Y$2185,16,FALSE)</f>
        <v>0</v>
      </c>
      <c r="R1661">
        <f>VLOOKUP(B1661,[1]Arkusz5!$A$3:$Y$2185,17,FALSE)</f>
        <v>0</v>
      </c>
      <c r="S1661" t="str">
        <f>VLOOKUP(B1661,[1]Arkusz5!$A$3:$Y$2185,18,FALSE)</f>
        <v>Europa</v>
      </c>
      <c r="T1661" t="str">
        <f>VLOOKUP(B1661,[1]Arkusz5!$A$3:$Y$2185,19,FALSE)</f>
        <v>Polska</v>
      </c>
      <c r="U1661" t="str">
        <f>VLOOKUP(B1661,[1]Arkusz5!$A$3:$Y$2185,20,FALSE)</f>
        <v>wielkopolskie</v>
      </c>
      <c r="V1661" t="str">
        <f>VLOOKUP(B1661,[1]Arkusz5!$A$3:$Y$2185,21,FALSE)</f>
        <v>wolsztyński</v>
      </c>
      <c r="W1661" t="str">
        <f>VLOOKUP(B1661,[1]Arkusz5!$A$3:$Y$2185,22,FALSE)</f>
        <v>Siedlec</v>
      </c>
      <c r="X1661" t="str">
        <f>VLOOKUP(B1661,[1]Arkusz5!$A$3:$Y$2185,23,FALSE)</f>
        <v>315.44 Bruzda Zbąszyńska</v>
      </c>
      <c r="Y1661" t="str">
        <f>VLOOKUP(B1661,[1]Arkusz5!$A$3:$Y$2185,24,FALSE)</f>
        <v>Continental Bio-geographical Region</v>
      </c>
      <c r="Z1661" t="str">
        <f>VLOOKUP(B1661,[1]Arkusz5!$A$3:$Y$2185,25,FALSE)</f>
        <v>Pino-Quercetum (=Querco-Pinetum + Serratulo-Pinetum)</v>
      </c>
    </row>
    <row r="1662" spans="1:26" x14ac:dyDescent="0.25">
      <c r="A1662">
        <v>1661</v>
      </c>
      <c r="B1662" t="s">
        <v>9408</v>
      </c>
      <c r="C1662" t="str">
        <f>VLOOKUP(B1662,[1]Arkusz5!$A$3:$Y$2185,2,FALSE)</f>
        <v>52.25549</v>
      </c>
      <c r="D1662" t="str">
        <f>VLOOKUP(B1662,[1]Arkusz5!$A$3:$Y$2185,3,FALSE)</f>
        <v>16.785256</v>
      </c>
      <c r="E1662" t="str">
        <f>VLOOKUP(B1662,[1]Arkusz5!$A$3:$Y$2185,4,FALSE)</f>
        <v>33UXT29</v>
      </c>
      <c r="F1662" t="str">
        <f>VLOOKUP(B1662,[1]Arkusz5!$A$3:$Y$2185,5,FALSE)</f>
        <v>BD17</v>
      </c>
      <c r="G1662">
        <f>VLOOKUP(B1662,[1]Arkusz5!$A$3:$Y$2185,6,FALSE)</f>
        <v>0</v>
      </c>
      <c r="H1662">
        <f>VLOOKUP(B1662,[1]Arkusz5!$A$3:$Y$2185,7,FALSE)</f>
        <v>0</v>
      </c>
      <c r="I1662">
        <f>VLOOKUP(B1662,[1]Arkusz5!$A$3:$Y$2185,8,FALSE)</f>
        <v>0</v>
      </c>
      <c r="J1662" t="str">
        <f>VLOOKUP(B1662,[1]Arkusz5!$A$3:$Y$2185,9,FALSE)</f>
        <v>Wielkopolski Park Narodowy</v>
      </c>
      <c r="K1662">
        <f>VLOOKUP(B1662,[1]Arkusz5!$A$3:$Y$2185,10,FALSE)</f>
        <v>0</v>
      </c>
      <c r="L1662">
        <f>VLOOKUP(B1662,[1]Arkusz5!$A$3:$Y$2185,11,FALSE)</f>
        <v>0</v>
      </c>
      <c r="M1662">
        <f>VLOOKUP(B1662,[1]Arkusz5!$A$3:$Y$2185,12,FALSE)</f>
        <v>0</v>
      </c>
      <c r="N1662">
        <f>VLOOKUP(B1662,[1]Arkusz5!$A$3:$Y$2185,13,FALSE)</f>
        <v>0</v>
      </c>
      <c r="O1662">
        <f>VLOOKUP(B1662,[1]Arkusz5!$A$3:$Y$2185,14,FALSE)</f>
        <v>0</v>
      </c>
      <c r="P1662">
        <f>VLOOKUP(B1662,[1]Arkusz5!$A$3:$Y$2185,15,FALSE)</f>
        <v>0</v>
      </c>
      <c r="Q1662" t="str">
        <f>VLOOKUP(B1662,[1]Arkusz5!$A$3:$Y$2185,16,FALSE)</f>
        <v>PLB300017; PLH300010</v>
      </c>
      <c r="R1662" t="str">
        <f>VLOOKUP(B1662,[1]Arkusz5!$A$3:$Y$2185,17,FALSE)</f>
        <v>Ostoja Rogalińska; Ostoja Wielkopolska</v>
      </c>
      <c r="S1662" t="str">
        <f>VLOOKUP(B1662,[1]Arkusz5!$A$3:$Y$2185,18,FALSE)</f>
        <v>Europa</v>
      </c>
      <c r="T1662" t="str">
        <f>VLOOKUP(B1662,[1]Arkusz5!$A$3:$Y$2185,19,FALSE)</f>
        <v>Polska</v>
      </c>
      <c r="U1662" t="str">
        <f>VLOOKUP(B1662,[1]Arkusz5!$A$3:$Y$2185,20,FALSE)</f>
        <v>wielkopolskie</v>
      </c>
      <c r="V1662" t="str">
        <f>VLOOKUP(B1662,[1]Arkusz5!$A$3:$Y$2185,21,FALSE)</f>
        <v>poznański</v>
      </c>
      <c r="W1662" t="str">
        <f>VLOOKUP(B1662,[1]Arkusz5!$A$3:$Y$2185,22,FALSE)</f>
        <v>Stęszew</v>
      </c>
      <c r="X1662" t="str">
        <f>VLOOKUP(B1662,[1]Arkusz5!$A$3:$Y$2185,23,FALSE)</f>
        <v>315.64 Kotlina Śremska</v>
      </c>
      <c r="Y1662" t="str">
        <f>VLOOKUP(B1662,[1]Arkusz5!$A$3:$Y$2185,24,FALSE)</f>
        <v>Continental Bio-geographical Region</v>
      </c>
      <c r="Z1662" t="str">
        <f>VLOOKUP(B1662,[1]Arkusz5!$A$3:$Y$2185,25,FALSE)</f>
        <v>Galio-Carpinetum</v>
      </c>
    </row>
    <row r="1663" spans="1:26" x14ac:dyDescent="0.25">
      <c r="A1663">
        <v>1662</v>
      </c>
      <c r="B1663" t="s">
        <v>9411</v>
      </c>
      <c r="C1663" t="str">
        <f>VLOOKUP(B1663,[1]Arkusz5!$A$3:$Y$2185,2,FALSE)</f>
        <v>52.4509</v>
      </c>
      <c r="D1663" t="str">
        <f>VLOOKUP(B1663,[1]Arkusz5!$A$3:$Y$2185,3,FALSE)</f>
        <v>17.2453</v>
      </c>
      <c r="E1663" t="str">
        <f>VLOOKUP(B1663,[1]Arkusz5!$A$3:$Y$2185,4,FALSE)</f>
        <v>33UXU51</v>
      </c>
      <c r="F1663" t="str">
        <f>VLOOKUP(B1663,[1]Arkusz5!$A$3:$Y$2185,5,FALSE)</f>
        <v>CC91</v>
      </c>
      <c r="G1663">
        <f>VLOOKUP(B1663,[1]Arkusz5!$A$3:$Y$2185,6,FALSE)</f>
        <v>0</v>
      </c>
      <c r="H1663">
        <f>VLOOKUP(B1663,[1]Arkusz5!$A$3:$Y$2185,7,FALSE)</f>
        <v>0</v>
      </c>
      <c r="I1663">
        <f>VLOOKUP(B1663,[1]Arkusz5!$A$3:$Y$2185,8,FALSE)</f>
        <v>0</v>
      </c>
      <c r="J1663">
        <f>VLOOKUP(B1663,[1]Arkusz5!$A$3:$Y$2185,9,FALSE)</f>
        <v>0</v>
      </c>
      <c r="K1663" t="str">
        <f>VLOOKUP(B1663,[1]Arkusz5!$A$3:$Y$2185,10,FALSE)</f>
        <v>Park Krajobrazowy Promno - otulina</v>
      </c>
      <c r="L1663">
        <f>VLOOKUP(B1663,[1]Arkusz5!$A$3:$Y$2185,11,FALSE)</f>
        <v>0</v>
      </c>
      <c r="M1663">
        <f>VLOOKUP(B1663,[1]Arkusz5!$A$3:$Y$2185,12,FALSE)</f>
        <v>0</v>
      </c>
      <c r="N1663">
        <f>VLOOKUP(B1663,[1]Arkusz5!$A$3:$Y$2185,13,FALSE)</f>
        <v>0</v>
      </c>
      <c r="O1663">
        <f>VLOOKUP(B1663,[1]Arkusz5!$A$3:$Y$2185,14,FALSE)</f>
        <v>0</v>
      </c>
      <c r="P1663">
        <f>VLOOKUP(B1663,[1]Arkusz5!$A$3:$Y$2185,15,FALSE)</f>
        <v>0</v>
      </c>
      <c r="Q1663">
        <f>VLOOKUP(B1663,[1]Arkusz5!$A$3:$Y$2185,16,FALSE)</f>
        <v>0</v>
      </c>
      <c r="R1663">
        <f>VLOOKUP(B1663,[1]Arkusz5!$A$3:$Y$2185,17,FALSE)</f>
        <v>0</v>
      </c>
      <c r="S1663" t="str">
        <f>VLOOKUP(B1663,[1]Arkusz5!$A$3:$Y$2185,18,FALSE)</f>
        <v>Europa</v>
      </c>
      <c r="T1663" t="str">
        <f>VLOOKUP(B1663,[1]Arkusz5!$A$3:$Y$2185,19,FALSE)</f>
        <v>Polska</v>
      </c>
      <c r="U1663" t="str">
        <f>VLOOKUP(B1663,[1]Arkusz5!$A$3:$Y$2185,20,FALSE)</f>
        <v>wielkopolskie</v>
      </c>
      <c r="V1663" t="str">
        <f>VLOOKUP(B1663,[1]Arkusz5!$A$3:$Y$2185,21,FALSE)</f>
        <v>poznański</v>
      </c>
      <c r="W1663" t="str">
        <f>VLOOKUP(B1663,[1]Arkusz5!$A$3:$Y$2185,22,FALSE)</f>
        <v>Pobiedziska</v>
      </c>
      <c r="X1663" t="str">
        <f>VLOOKUP(B1663,[1]Arkusz5!$A$3:$Y$2185,23,FALSE)</f>
        <v>315.56 Równina Wrzesińska</v>
      </c>
      <c r="Y1663" t="str">
        <f>VLOOKUP(B1663,[1]Arkusz5!$A$3:$Y$2185,24,FALSE)</f>
        <v>Continental Bio-geographical Region</v>
      </c>
      <c r="Z1663" t="str">
        <f>VLOOKUP(B1663,[1]Arkusz5!$A$3:$Y$2185,25,FALSE)</f>
        <v>Galio-Carpinetum</v>
      </c>
    </row>
    <row r="1664" spans="1:26" x14ac:dyDescent="0.25">
      <c r="A1664">
        <v>1663</v>
      </c>
      <c r="B1664" t="s">
        <v>9415</v>
      </c>
      <c r="C1664" t="str">
        <f>VLOOKUP(B1664,[1]Arkusz5!$A$3:$Y$2185,2,FALSE)</f>
        <v>52.481935</v>
      </c>
      <c r="D1664" t="str">
        <f>VLOOKUP(B1664,[1]Arkusz5!$A$3:$Y$2185,3,FALSE)</f>
        <v>17.00606</v>
      </c>
      <c r="E1664" t="str">
        <f>VLOOKUP(B1664,[1]Arkusz5!$A$3:$Y$2185,4,FALSE)</f>
        <v>33UXU31</v>
      </c>
      <c r="F1664" t="str">
        <f>VLOOKUP(B1664,[1]Arkusz5!$A$3:$Y$2185,5,FALSE)</f>
        <v>BC99</v>
      </c>
      <c r="G1664">
        <f>VLOOKUP(B1664,[1]Arkusz5!$A$3:$Y$2185,6,FALSE)</f>
        <v>0</v>
      </c>
      <c r="H1664">
        <f>VLOOKUP(B1664,[1]Arkusz5!$A$3:$Y$2185,7,FALSE)</f>
        <v>0</v>
      </c>
      <c r="I1664">
        <f>VLOOKUP(B1664,[1]Arkusz5!$A$3:$Y$2185,8,FALSE)</f>
        <v>0</v>
      </c>
      <c r="J1664">
        <f>VLOOKUP(B1664,[1]Arkusz5!$A$3:$Y$2185,9,FALSE)</f>
        <v>0</v>
      </c>
      <c r="K1664" t="str">
        <f>VLOOKUP(B1664,[1]Arkusz5!$A$3:$Y$2185,10,FALSE)</f>
        <v>Park Krajobrazowy Puszcza Zielonka</v>
      </c>
      <c r="L1664">
        <f>VLOOKUP(B1664,[1]Arkusz5!$A$3:$Y$2185,11,FALSE)</f>
        <v>0</v>
      </c>
      <c r="M1664">
        <f>VLOOKUP(B1664,[1]Arkusz5!$A$3:$Y$2185,12,FALSE)</f>
        <v>0</v>
      </c>
      <c r="N1664">
        <f>VLOOKUP(B1664,[1]Arkusz5!$A$3:$Y$2185,13,FALSE)</f>
        <v>0</v>
      </c>
      <c r="O1664">
        <f>VLOOKUP(B1664,[1]Arkusz5!$A$3:$Y$2185,14,FALSE)</f>
        <v>0</v>
      </c>
      <c r="P1664">
        <f>VLOOKUP(B1664,[1]Arkusz5!$A$3:$Y$2185,15,FALSE)</f>
        <v>0</v>
      </c>
      <c r="Q1664" t="str">
        <f>VLOOKUP(B1664,[1]Arkusz5!$A$3:$Y$2185,16,FALSE)</f>
        <v>PLH300058</v>
      </c>
      <c r="R1664" t="str">
        <f>VLOOKUP(B1664,[1]Arkusz5!$A$3:$Y$2185,17,FALSE)</f>
        <v>Uroczyska Puszczy Zielonki</v>
      </c>
      <c r="S1664" t="str">
        <f>VLOOKUP(B1664,[1]Arkusz5!$A$3:$Y$2185,18,FALSE)</f>
        <v>Europa</v>
      </c>
      <c r="T1664" t="str">
        <f>VLOOKUP(B1664,[1]Arkusz5!$A$3:$Y$2185,19,FALSE)</f>
        <v>Polska</v>
      </c>
      <c r="U1664" t="str">
        <f>VLOOKUP(B1664,[1]Arkusz5!$A$3:$Y$2185,20,FALSE)</f>
        <v>wielkopolskie</v>
      </c>
      <c r="V1664" t="str">
        <f>VLOOKUP(B1664,[1]Arkusz5!$A$3:$Y$2185,21,FALSE)</f>
        <v>poznański</v>
      </c>
      <c r="W1664" t="str">
        <f>VLOOKUP(B1664,[1]Arkusz5!$A$3:$Y$2185,22,FALSE)</f>
        <v>Czerwonak</v>
      </c>
      <c r="X1664" t="str">
        <f>VLOOKUP(B1664,[1]Arkusz5!$A$3:$Y$2185,23,FALSE)</f>
        <v>315.56 Równina Wrzesińska</v>
      </c>
      <c r="Y1664" t="str">
        <f>VLOOKUP(B1664,[1]Arkusz5!$A$3:$Y$2185,24,FALSE)</f>
        <v>Continental Bio-geographical Region</v>
      </c>
      <c r="Z1664" t="str">
        <f>VLOOKUP(B1664,[1]Arkusz5!$A$3:$Y$2185,25,FALSE)</f>
        <v>Potentillo albae-Quercetum typicum</v>
      </c>
    </row>
    <row r="1665" spans="1:26" x14ac:dyDescent="0.25">
      <c r="A1665">
        <v>1664</v>
      </c>
      <c r="B1665" t="s">
        <v>9419</v>
      </c>
      <c r="C1665" t="str">
        <f>VLOOKUP(B1665,[1]Arkusz5!$A$3:$Y$2185,2,FALSE)</f>
        <v>52.481935</v>
      </c>
      <c r="D1665" t="str">
        <f>VLOOKUP(B1665,[1]Arkusz5!$A$3:$Y$2185,3,FALSE)</f>
        <v>17.00606</v>
      </c>
      <c r="E1665" t="str">
        <f>VLOOKUP(B1665,[1]Arkusz5!$A$3:$Y$2185,4,FALSE)</f>
        <v>33UXU31</v>
      </c>
      <c r="F1665" t="str">
        <f>VLOOKUP(B1665,[1]Arkusz5!$A$3:$Y$2185,5,FALSE)</f>
        <v>BC99</v>
      </c>
      <c r="G1665">
        <f>VLOOKUP(B1665,[1]Arkusz5!$A$3:$Y$2185,6,FALSE)</f>
        <v>0</v>
      </c>
      <c r="H1665">
        <f>VLOOKUP(B1665,[1]Arkusz5!$A$3:$Y$2185,7,FALSE)</f>
        <v>0</v>
      </c>
      <c r="I1665">
        <f>VLOOKUP(B1665,[1]Arkusz5!$A$3:$Y$2185,8,FALSE)</f>
        <v>0</v>
      </c>
      <c r="J1665">
        <f>VLOOKUP(B1665,[1]Arkusz5!$A$3:$Y$2185,9,FALSE)</f>
        <v>0</v>
      </c>
      <c r="K1665" t="str">
        <f>VLOOKUP(B1665,[1]Arkusz5!$A$3:$Y$2185,10,FALSE)</f>
        <v>Park Krajobrazowy Puszcza Zielonka</v>
      </c>
      <c r="L1665">
        <f>VLOOKUP(B1665,[1]Arkusz5!$A$3:$Y$2185,11,FALSE)</f>
        <v>0</v>
      </c>
      <c r="M1665">
        <f>VLOOKUP(B1665,[1]Arkusz5!$A$3:$Y$2185,12,FALSE)</f>
        <v>0</v>
      </c>
      <c r="N1665">
        <f>VLOOKUP(B1665,[1]Arkusz5!$A$3:$Y$2185,13,FALSE)</f>
        <v>0</v>
      </c>
      <c r="O1665">
        <f>VLOOKUP(B1665,[1]Arkusz5!$A$3:$Y$2185,14,FALSE)</f>
        <v>0</v>
      </c>
      <c r="P1665">
        <f>VLOOKUP(B1665,[1]Arkusz5!$A$3:$Y$2185,15,FALSE)</f>
        <v>0</v>
      </c>
      <c r="Q1665" t="str">
        <f>VLOOKUP(B1665,[1]Arkusz5!$A$3:$Y$2185,16,FALSE)</f>
        <v>PLH300058</v>
      </c>
      <c r="R1665" t="str">
        <f>VLOOKUP(B1665,[1]Arkusz5!$A$3:$Y$2185,17,FALSE)</f>
        <v>Uroczyska Puszczy Zielonki</v>
      </c>
      <c r="S1665" t="str">
        <f>VLOOKUP(B1665,[1]Arkusz5!$A$3:$Y$2185,18,FALSE)</f>
        <v>Europa</v>
      </c>
      <c r="T1665" t="str">
        <f>VLOOKUP(B1665,[1]Arkusz5!$A$3:$Y$2185,19,FALSE)</f>
        <v>Polska</v>
      </c>
      <c r="U1665" t="str">
        <f>VLOOKUP(B1665,[1]Arkusz5!$A$3:$Y$2185,20,FALSE)</f>
        <v>wielkopolskie</v>
      </c>
      <c r="V1665" t="str">
        <f>VLOOKUP(B1665,[1]Arkusz5!$A$3:$Y$2185,21,FALSE)</f>
        <v>poznański</v>
      </c>
      <c r="W1665" t="str">
        <f>VLOOKUP(B1665,[1]Arkusz5!$A$3:$Y$2185,22,FALSE)</f>
        <v>Czerwonak</v>
      </c>
      <c r="X1665" t="str">
        <f>VLOOKUP(B1665,[1]Arkusz5!$A$3:$Y$2185,23,FALSE)</f>
        <v>315.56 Równina Wrzesińska</v>
      </c>
      <c r="Y1665" t="str">
        <f>VLOOKUP(B1665,[1]Arkusz5!$A$3:$Y$2185,24,FALSE)</f>
        <v>Continental Bio-geographical Region</v>
      </c>
      <c r="Z1665" t="str">
        <f>VLOOKUP(B1665,[1]Arkusz5!$A$3:$Y$2185,25,FALSE)</f>
        <v>Potentillo albae-Quercetum typicum</v>
      </c>
    </row>
    <row r="1666" spans="1:26" x14ac:dyDescent="0.25">
      <c r="A1666">
        <v>1665</v>
      </c>
      <c r="B1666" t="s">
        <v>9420</v>
      </c>
      <c r="C1666" t="str">
        <f>VLOOKUP(B1666,[1]Arkusz5!$A$3:$Y$2185,2,FALSE)</f>
        <v>52.4673</v>
      </c>
      <c r="D1666" t="str">
        <f>VLOOKUP(B1666,[1]Arkusz5!$A$3:$Y$2185,3,FALSE)</f>
        <v>17.2232</v>
      </c>
      <c r="E1666" t="str">
        <f>VLOOKUP(B1666,[1]Arkusz5!$A$3:$Y$2185,4,FALSE)</f>
        <v>33UXU51</v>
      </c>
      <c r="F1666" t="str">
        <f>VLOOKUP(B1666,[1]Arkusz5!$A$3:$Y$2185,5,FALSE)</f>
        <v>CC90</v>
      </c>
      <c r="G1666">
        <f>VLOOKUP(B1666,[1]Arkusz5!$A$3:$Y$2185,6,FALSE)</f>
        <v>0</v>
      </c>
      <c r="H1666">
        <f>VLOOKUP(B1666,[1]Arkusz5!$A$3:$Y$2185,7,FALSE)</f>
        <v>0</v>
      </c>
      <c r="I1666">
        <f>VLOOKUP(B1666,[1]Arkusz5!$A$3:$Y$2185,8,FALSE)</f>
        <v>0</v>
      </c>
      <c r="J1666">
        <f>VLOOKUP(B1666,[1]Arkusz5!$A$3:$Y$2185,9,FALSE)</f>
        <v>0</v>
      </c>
      <c r="K1666" t="str">
        <f>VLOOKUP(B1666,[1]Arkusz5!$A$3:$Y$2185,10,FALSE)</f>
        <v>Park Krajobrazowy Promno - otulina</v>
      </c>
      <c r="L1666" t="str">
        <f>VLOOKUP(B1666,[1]Arkusz5!$A$3:$Y$2185,11,FALSE)</f>
        <v>Jezioro Dębiniec</v>
      </c>
      <c r="M1666" t="str">
        <f>VLOOKUP(B1666,[1]Arkusz5!$A$3:$Y$2185,12,FALSE)</f>
        <v>krajobrazowy</v>
      </c>
      <c r="N1666">
        <f>VLOOKUP(B1666,[1]Arkusz5!$A$3:$Y$2185,13,FALSE)</f>
        <v>0</v>
      </c>
      <c r="O1666">
        <f>VLOOKUP(B1666,[1]Arkusz5!$A$3:$Y$2185,14,FALSE)</f>
        <v>0</v>
      </c>
      <c r="P1666">
        <f>VLOOKUP(B1666,[1]Arkusz5!$A$3:$Y$2185,15,FALSE)</f>
        <v>0</v>
      </c>
      <c r="Q1666" t="str">
        <f>VLOOKUP(B1666,[1]Arkusz5!$A$3:$Y$2185,16,FALSE)</f>
        <v>PLH300030</v>
      </c>
      <c r="R1666" t="str">
        <f>VLOOKUP(B1666,[1]Arkusz5!$A$3:$Y$2185,17,FALSE)</f>
        <v>Ostoja koło Promna</v>
      </c>
      <c r="S1666" t="str">
        <f>VLOOKUP(B1666,[1]Arkusz5!$A$3:$Y$2185,18,FALSE)</f>
        <v>Europa</v>
      </c>
      <c r="T1666" t="str">
        <f>VLOOKUP(B1666,[1]Arkusz5!$A$3:$Y$2185,19,FALSE)</f>
        <v>Polska</v>
      </c>
      <c r="U1666" t="str">
        <f>VLOOKUP(B1666,[1]Arkusz5!$A$3:$Y$2185,20,FALSE)</f>
        <v>wielkopolskie</v>
      </c>
      <c r="V1666" t="str">
        <f>VLOOKUP(B1666,[1]Arkusz5!$A$3:$Y$2185,21,FALSE)</f>
        <v>poznański</v>
      </c>
      <c r="W1666" t="str">
        <f>VLOOKUP(B1666,[1]Arkusz5!$A$3:$Y$2185,22,FALSE)</f>
        <v>Pobiedziska</v>
      </c>
      <c r="X1666" t="str">
        <f>VLOOKUP(B1666,[1]Arkusz5!$A$3:$Y$2185,23,FALSE)</f>
        <v>315.56 Równina Wrzesińska</v>
      </c>
      <c r="Y1666" t="str">
        <f>VLOOKUP(B1666,[1]Arkusz5!$A$3:$Y$2185,24,FALSE)</f>
        <v>Continental Bio-geographical Region</v>
      </c>
      <c r="Z1666" t="str">
        <f>VLOOKUP(B1666,[1]Arkusz5!$A$3:$Y$2185,25,FALSE)</f>
        <v>Galio-Carpinetum</v>
      </c>
    </row>
    <row r="1667" spans="1:26" x14ac:dyDescent="0.25">
      <c r="A1667">
        <v>1666</v>
      </c>
      <c r="B1667" t="s">
        <v>9422</v>
      </c>
      <c r="C1667" t="str">
        <f>VLOOKUP(B1667,[1]Arkusz5!$A$3:$Y$2185,2,FALSE)</f>
        <v>52.450839</v>
      </c>
      <c r="D1667" t="str">
        <f>VLOOKUP(B1667,[1]Arkusz5!$A$3:$Y$2185,3,FALSE)</f>
        <v>17.245258</v>
      </c>
      <c r="E1667" t="str">
        <f>VLOOKUP(B1667,[1]Arkusz5!$A$3:$Y$2185,4,FALSE)</f>
        <v>33UXU51</v>
      </c>
      <c r="F1667" t="str">
        <f>VLOOKUP(B1667,[1]Arkusz5!$A$3:$Y$2185,5,FALSE)</f>
        <v>CC91</v>
      </c>
      <c r="G1667">
        <f>VLOOKUP(B1667,[1]Arkusz5!$A$3:$Y$2185,6,FALSE)</f>
        <v>0</v>
      </c>
      <c r="H1667">
        <f>VLOOKUP(B1667,[1]Arkusz5!$A$3:$Y$2185,7,FALSE)</f>
        <v>0</v>
      </c>
      <c r="I1667">
        <f>VLOOKUP(B1667,[1]Arkusz5!$A$3:$Y$2185,8,FALSE)</f>
        <v>0</v>
      </c>
      <c r="J1667">
        <f>VLOOKUP(B1667,[1]Arkusz5!$A$3:$Y$2185,9,FALSE)</f>
        <v>0</v>
      </c>
      <c r="K1667" t="str">
        <f>VLOOKUP(B1667,[1]Arkusz5!$A$3:$Y$2185,10,FALSE)</f>
        <v>Park Krajobrazowy Promno - otulina</v>
      </c>
      <c r="L1667">
        <f>VLOOKUP(B1667,[1]Arkusz5!$A$3:$Y$2185,11,FALSE)</f>
        <v>0</v>
      </c>
      <c r="M1667">
        <f>VLOOKUP(B1667,[1]Arkusz5!$A$3:$Y$2185,12,FALSE)</f>
        <v>0</v>
      </c>
      <c r="N1667">
        <f>VLOOKUP(B1667,[1]Arkusz5!$A$3:$Y$2185,13,FALSE)</f>
        <v>0</v>
      </c>
      <c r="O1667">
        <f>VLOOKUP(B1667,[1]Arkusz5!$A$3:$Y$2185,14,FALSE)</f>
        <v>0</v>
      </c>
      <c r="P1667">
        <f>VLOOKUP(B1667,[1]Arkusz5!$A$3:$Y$2185,15,FALSE)</f>
        <v>0</v>
      </c>
      <c r="Q1667">
        <f>VLOOKUP(B1667,[1]Arkusz5!$A$3:$Y$2185,16,FALSE)</f>
        <v>0</v>
      </c>
      <c r="R1667">
        <f>VLOOKUP(B1667,[1]Arkusz5!$A$3:$Y$2185,17,FALSE)</f>
        <v>0</v>
      </c>
      <c r="S1667" t="str">
        <f>VLOOKUP(B1667,[1]Arkusz5!$A$3:$Y$2185,18,FALSE)</f>
        <v>Europa</v>
      </c>
      <c r="T1667" t="str">
        <f>VLOOKUP(B1667,[1]Arkusz5!$A$3:$Y$2185,19,FALSE)</f>
        <v>Polska</v>
      </c>
      <c r="U1667" t="str">
        <f>VLOOKUP(B1667,[1]Arkusz5!$A$3:$Y$2185,20,FALSE)</f>
        <v>wielkopolskie</v>
      </c>
      <c r="V1667" t="str">
        <f>VLOOKUP(B1667,[1]Arkusz5!$A$3:$Y$2185,21,FALSE)</f>
        <v>poznański</v>
      </c>
      <c r="W1667" t="str">
        <f>VLOOKUP(B1667,[1]Arkusz5!$A$3:$Y$2185,22,FALSE)</f>
        <v>Pobiedziska</v>
      </c>
      <c r="X1667" t="str">
        <f>VLOOKUP(B1667,[1]Arkusz5!$A$3:$Y$2185,23,FALSE)</f>
        <v>315.56 Równina Wrzesińska</v>
      </c>
      <c r="Y1667" t="str">
        <f>VLOOKUP(B1667,[1]Arkusz5!$A$3:$Y$2185,24,FALSE)</f>
        <v>Continental Bio-geographical Region</v>
      </c>
      <c r="Z1667" t="str">
        <f>VLOOKUP(B1667,[1]Arkusz5!$A$3:$Y$2185,25,FALSE)</f>
        <v>Galio-Carpinetum</v>
      </c>
    </row>
    <row r="1668" spans="1:26" x14ac:dyDescent="0.25">
      <c r="A1668">
        <v>1667</v>
      </c>
      <c r="B1668" t="s">
        <v>9427</v>
      </c>
      <c r="C1668" t="str">
        <f>VLOOKUP(B1668,[1]Arkusz5!$A$3:$Y$2185,2,FALSE)</f>
        <v>52.246724</v>
      </c>
      <c r="D1668" t="str">
        <f>VLOOKUP(B1668,[1]Arkusz5!$A$3:$Y$2185,3,FALSE)</f>
        <v>17.090034</v>
      </c>
      <c r="E1668" t="str">
        <f>VLOOKUP(B1668,[1]Arkusz5!$A$3:$Y$2185,4,FALSE)</f>
        <v>33UXT49</v>
      </c>
      <c r="F1668" t="str">
        <f>VLOOKUP(B1668,[1]Arkusz5!$A$3:$Y$2185,5,FALSE)</f>
        <v>BD29</v>
      </c>
      <c r="G1668">
        <f>VLOOKUP(B1668,[1]Arkusz5!$A$3:$Y$2185,6,FALSE)</f>
        <v>0</v>
      </c>
      <c r="H1668">
        <f>VLOOKUP(B1668,[1]Arkusz5!$A$3:$Y$2185,7,FALSE)</f>
        <v>0</v>
      </c>
      <c r="I1668">
        <f>VLOOKUP(B1668,[1]Arkusz5!$A$3:$Y$2185,8,FALSE)</f>
        <v>0</v>
      </c>
      <c r="J1668">
        <f>VLOOKUP(B1668,[1]Arkusz5!$A$3:$Y$2185,9,FALSE)</f>
        <v>0</v>
      </c>
      <c r="K1668">
        <f>VLOOKUP(B1668,[1]Arkusz5!$A$3:$Y$2185,10,FALSE)</f>
        <v>0</v>
      </c>
      <c r="L1668">
        <f>VLOOKUP(B1668,[1]Arkusz5!$A$3:$Y$2185,11,FALSE)</f>
        <v>0</v>
      </c>
      <c r="M1668">
        <f>VLOOKUP(B1668,[1]Arkusz5!$A$3:$Y$2185,12,FALSE)</f>
        <v>0</v>
      </c>
      <c r="N1668" t="str">
        <f>VLOOKUP(B1668,[1]Arkusz5!$A$3:$Y$2185,13,FALSE)</f>
        <v>Obszar Chronionego Krajobrazu w gminie Kórnik</v>
      </c>
      <c r="O1668">
        <f>VLOOKUP(B1668,[1]Arkusz5!$A$3:$Y$2185,14,FALSE)</f>
        <v>0</v>
      </c>
      <c r="P1668">
        <f>VLOOKUP(B1668,[1]Arkusz5!$A$3:$Y$2185,15,FALSE)</f>
        <v>0</v>
      </c>
      <c r="Q1668">
        <f>VLOOKUP(B1668,[1]Arkusz5!$A$3:$Y$2185,16,FALSE)</f>
        <v>0</v>
      </c>
      <c r="R1668">
        <f>VLOOKUP(B1668,[1]Arkusz5!$A$3:$Y$2185,17,FALSE)</f>
        <v>0</v>
      </c>
      <c r="S1668" t="str">
        <f>VLOOKUP(B1668,[1]Arkusz5!$A$3:$Y$2185,18,FALSE)</f>
        <v>Europa</v>
      </c>
      <c r="T1668" t="str">
        <f>VLOOKUP(B1668,[1]Arkusz5!$A$3:$Y$2185,19,FALSE)</f>
        <v>Polska</v>
      </c>
      <c r="U1668" t="str">
        <f>VLOOKUP(B1668,[1]Arkusz5!$A$3:$Y$2185,20,FALSE)</f>
        <v>wielkopolskie</v>
      </c>
      <c r="V1668" t="str">
        <f>VLOOKUP(B1668,[1]Arkusz5!$A$3:$Y$2185,21,FALSE)</f>
        <v>poznański</v>
      </c>
      <c r="W1668" t="str">
        <f>VLOOKUP(B1668,[1]Arkusz5!$A$3:$Y$2185,22,FALSE)</f>
        <v>Kórnik</v>
      </c>
      <c r="X1668" t="str">
        <f>VLOOKUP(B1668,[1]Arkusz5!$A$3:$Y$2185,23,FALSE)</f>
        <v>315.56 Równina Wrzesińska</v>
      </c>
      <c r="Y1668" t="str">
        <f>VLOOKUP(B1668,[1]Arkusz5!$A$3:$Y$2185,24,FALSE)</f>
        <v>Continental Bio-geographical Region</v>
      </c>
      <c r="Z1668" t="str">
        <f>VLOOKUP(B1668,[1]Arkusz5!$A$3:$Y$2185,25,FALSE)</f>
        <v>Ficario-Ulmetum chrysosplenietosum</v>
      </c>
    </row>
    <row r="1669" spans="1:26" x14ac:dyDescent="0.25">
      <c r="A1669">
        <v>1668</v>
      </c>
      <c r="B1669" t="s">
        <v>9433</v>
      </c>
      <c r="C1669" t="str">
        <f>VLOOKUP(B1669,[1]Arkusz5!$A$3:$Y$2185,2,FALSE)</f>
        <v>51.825611</v>
      </c>
      <c r="D1669" t="str">
        <f>VLOOKUP(B1669,[1]Arkusz5!$A$3:$Y$2185,3,FALSE)</f>
        <v>17.453129</v>
      </c>
      <c r="E1669" t="str">
        <f>VLOOKUP(B1669,[1]Arkusz5!$A$3:$Y$2185,4,FALSE)</f>
        <v>33UXT64</v>
      </c>
      <c r="F1669" t="str">
        <f>VLOOKUP(B1669,[1]Arkusz5!$A$3:$Y$2185,5,FALSE)</f>
        <v>CD62</v>
      </c>
      <c r="G1669">
        <f>VLOOKUP(B1669,[1]Arkusz5!$A$3:$Y$2185,6,FALSE)</f>
        <v>0</v>
      </c>
      <c r="H1669">
        <f>VLOOKUP(B1669,[1]Arkusz5!$A$3:$Y$2185,7,FALSE)</f>
        <v>0</v>
      </c>
      <c r="I1669">
        <f>VLOOKUP(B1669,[1]Arkusz5!$A$3:$Y$2185,8,FALSE)</f>
        <v>0</v>
      </c>
      <c r="J1669">
        <f>VLOOKUP(B1669,[1]Arkusz5!$A$3:$Y$2185,9,FALSE)</f>
        <v>0</v>
      </c>
      <c r="K1669">
        <f>VLOOKUP(B1669,[1]Arkusz5!$A$3:$Y$2185,10,FALSE)</f>
        <v>0</v>
      </c>
      <c r="L1669">
        <f>VLOOKUP(B1669,[1]Arkusz5!$A$3:$Y$2185,11,FALSE)</f>
        <v>0</v>
      </c>
      <c r="M1669">
        <f>VLOOKUP(B1669,[1]Arkusz5!$A$3:$Y$2185,12,FALSE)</f>
        <v>0</v>
      </c>
      <c r="N1669">
        <f>VLOOKUP(B1669,[1]Arkusz5!$A$3:$Y$2185,13,FALSE)</f>
        <v>0</v>
      </c>
      <c r="O1669">
        <f>VLOOKUP(B1669,[1]Arkusz5!$A$3:$Y$2185,14,FALSE)</f>
        <v>0</v>
      </c>
      <c r="P1669">
        <f>VLOOKUP(B1669,[1]Arkusz5!$A$3:$Y$2185,15,FALSE)</f>
        <v>0</v>
      </c>
      <c r="Q1669">
        <f>VLOOKUP(B1669,[1]Arkusz5!$A$3:$Y$2185,16,FALSE)</f>
        <v>0</v>
      </c>
      <c r="R1669">
        <f>VLOOKUP(B1669,[1]Arkusz5!$A$3:$Y$2185,17,FALSE)</f>
        <v>0</v>
      </c>
      <c r="S1669" t="str">
        <f>VLOOKUP(B1669,[1]Arkusz5!$A$3:$Y$2185,18,FALSE)</f>
        <v>Europa</v>
      </c>
      <c r="T1669" t="str">
        <f>VLOOKUP(B1669,[1]Arkusz5!$A$3:$Y$2185,19,FALSE)</f>
        <v>Polska</v>
      </c>
      <c r="U1669" t="str">
        <f>VLOOKUP(B1669,[1]Arkusz5!$A$3:$Y$2185,20,FALSE)</f>
        <v>wielkopolskie</v>
      </c>
      <c r="V1669" t="str">
        <f>VLOOKUP(B1669,[1]Arkusz5!$A$3:$Y$2185,21,FALSE)</f>
        <v>krotoszyński</v>
      </c>
      <c r="W1669" t="str">
        <f>VLOOKUP(B1669,[1]Arkusz5!$A$3:$Y$2185,22,FALSE)</f>
        <v>Koźmin Wielkopolski</v>
      </c>
      <c r="X1669" t="str">
        <f>VLOOKUP(B1669,[1]Arkusz5!$A$3:$Y$2185,23,FALSE)</f>
        <v>318.12 Wysoczyzna Kaliska</v>
      </c>
      <c r="Y1669" t="str">
        <f>VLOOKUP(B1669,[1]Arkusz5!$A$3:$Y$2185,24,FALSE)</f>
        <v>Continental Bio-geographical Region</v>
      </c>
      <c r="Z1669" t="str">
        <f>VLOOKUP(B1669,[1]Arkusz5!$A$3:$Y$2185,25,FALSE)</f>
        <v>Galio-Carpinetum</v>
      </c>
    </row>
    <row r="1670" spans="1:26" x14ac:dyDescent="0.25">
      <c r="A1670">
        <v>1669</v>
      </c>
      <c r="B1670" t="s">
        <v>9437</v>
      </c>
      <c r="C1670" t="str">
        <f>VLOOKUP(B1670,[1]Arkusz5!$A$3:$Y$2185,2,FALSE)</f>
        <v>51.825611</v>
      </c>
      <c r="D1670" t="str">
        <f>VLOOKUP(B1670,[1]Arkusz5!$A$3:$Y$2185,3,FALSE)</f>
        <v>17.453129</v>
      </c>
      <c r="E1670" t="str">
        <f>VLOOKUP(B1670,[1]Arkusz5!$A$3:$Y$2185,4,FALSE)</f>
        <v>33UXT64</v>
      </c>
      <c r="F1670" t="str">
        <f>VLOOKUP(B1670,[1]Arkusz5!$A$3:$Y$2185,5,FALSE)</f>
        <v>CD62</v>
      </c>
      <c r="G1670">
        <f>VLOOKUP(B1670,[1]Arkusz5!$A$3:$Y$2185,6,FALSE)</f>
        <v>0</v>
      </c>
      <c r="H1670">
        <f>VLOOKUP(B1670,[1]Arkusz5!$A$3:$Y$2185,7,FALSE)</f>
        <v>0</v>
      </c>
      <c r="I1670">
        <f>VLOOKUP(B1670,[1]Arkusz5!$A$3:$Y$2185,8,FALSE)</f>
        <v>0</v>
      </c>
      <c r="J1670">
        <f>VLOOKUP(B1670,[1]Arkusz5!$A$3:$Y$2185,9,FALSE)</f>
        <v>0</v>
      </c>
      <c r="K1670">
        <f>VLOOKUP(B1670,[1]Arkusz5!$A$3:$Y$2185,10,FALSE)</f>
        <v>0</v>
      </c>
      <c r="L1670">
        <f>VLOOKUP(B1670,[1]Arkusz5!$A$3:$Y$2185,11,FALSE)</f>
        <v>0</v>
      </c>
      <c r="M1670">
        <f>VLOOKUP(B1670,[1]Arkusz5!$A$3:$Y$2185,12,FALSE)</f>
        <v>0</v>
      </c>
      <c r="N1670">
        <f>VLOOKUP(B1670,[1]Arkusz5!$A$3:$Y$2185,13,FALSE)</f>
        <v>0</v>
      </c>
      <c r="O1670">
        <f>VLOOKUP(B1670,[1]Arkusz5!$A$3:$Y$2185,14,FALSE)</f>
        <v>0</v>
      </c>
      <c r="P1670">
        <f>VLOOKUP(B1670,[1]Arkusz5!$A$3:$Y$2185,15,FALSE)</f>
        <v>0</v>
      </c>
      <c r="Q1670">
        <f>VLOOKUP(B1670,[1]Arkusz5!$A$3:$Y$2185,16,FALSE)</f>
        <v>0</v>
      </c>
      <c r="R1670">
        <f>VLOOKUP(B1670,[1]Arkusz5!$A$3:$Y$2185,17,FALSE)</f>
        <v>0</v>
      </c>
      <c r="S1670" t="str">
        <f>VLOOKUP(B1670,[1]Arkusz5!$A$3:$Y$2185,18,FALSE)</f>
        <v>Europa</v>
      </c>
      <c r="T1670" t="str">
        <f>VLOOKUP(B1670,[1]Arkusz5!$A$3:$Y$2185,19,FALSE)</f>
        <v>Polska</v>
      </c>
      <c r="U1670" t="str">
        <f>VLOOKUP(B1670,[1]Arkusz5!$A$3:$Y$2185,20,FALSE)</f>
        <v>wielkopolskie</v>
      </c>
      <c r="V1670" t="str">
        <f>VLOOKUP(B1670,[1]Arkusz5!$A$3:$Y$2185,21,FALSE)</f>
        <v>krotoszyński</v>
      </c>
      <c r="W1670" t="str">
        <f>VLOOKUP(B1670,[1]Arkusz5!$A$3:$Y$2185,22,FALSE)</f>
        <v>Koźmin Wielkopolski</v>
      </c>
      <c r="X1670" t="str">
        <f>VLOOKUP(B1670,[1]Arkusz5!$A$3:$Y$2185,23,FALSE)</f>
        <v>318.12 Wysoczyzna Kaliska</v>
      </c>
      <c r="Y1670" t="str">
        <f>VLOOKUP(B1670,[1]Arkusz5!$A$3:$Y$2185,24,FALSE)</f>
        <v>Continental Bio-geographical Region</v>
      </c>
      <c r="Z1670" t="str">
        <f>VLOOKUP(B1670,[1]Arkusz5!$A$3:$Y$2185,25,FALSE)</f>
        <v>Galio-Carpinetum</v>
      </c>
    </row>
    <row r="1671" spans="1:26" x14ac:dyDescent="0.25">
      <c r="A1671">
        <v>1670</v>
      </c>
      <c r="B1671" t="s">
        <v>9439</v>
      </c>
      <c r="C1671" t="str">
        <f>VLOOKUP(B1671,[1]Arkusz5!$A$3:$Y$2185,2,FALSE)</f>
        <v>52.426258</v>
      </c>
      <c r="D1671" t="str">
        <f>VLOOKUP(B1671,[1]Arkusz5!$A$3:$Y$2185,3,FALSE)</f>
        <v>16.89484</v>
      </c>
      <c r="E1671" t="str">
        <f>VLOOKUP(B1671,[1]Arkusz5!$A$3:$Y$2185,4,FALSE)</f>
        <v>33UXU21</v>
      </c>
      <c r="F1671" t="str">
        <f>VLOOKUP(B1671,[1]Arkusz5!$A$3:$Y$2185,5,FALSE)</f>
        <v>BD08</v>
      </c>
      <c r="G1671">
        <f>VLOOKUP(B1671,[1]Arkusz5!$A$3:$Y$2185,6,FALSE)</f>
        <v>0</v>
      </c>
      <c r="H1671">
        <f>VLOOKUP(B1671,[1]Arkusz5!$A$3:$Y$2185,7,FALSE)</f>
        <v>0</v>
      </c>
      <c r="I1671">
        <f>VLOOKUP(B1671,[1]Arkusz5!$A$3:$Y$2185,8,FALSE)</f>
        <v>0</v>
      </c>
      <c r="J1671">
        <f>VLOOKUP(B1671,[1]Arkusz5!$A$3:$Y$2185,9,FALSE)</f>
        <v>0</v>
      </c>
      <c r="K1671">
        <f>VLOOKUP(B1671,[1]Arkusz5!$A$3:$Y$2185,10,FALSE)</f>
        <v>0</v>
      </c>
      <c r="L1671">
        <f>VLOOKUP(B1671,[1]Arkusz5!$A$3:$Y$2185,11,FALSE)</f>
        <v>0</v>
      </c>
      <c r="M1671">
        <f>VLOOKUP(B1671,[1]Arkusz5!$A$3:$Y$2185,12,FALSE)</f>
        <v>0</v>
      </c>
      <c r="N1671">
        <f>VLOOKUP(B1671,[1]Arkusz5!$A$3:$Y$2185,13,FALSE)</f>
        <v>0</v>
      </c>
      <c r="O1671">
        <f>VLOOKUP(B1671,[1]Arkusz5!$A$3:$Y$2185,14,FALSE)</f>
        <v>0</v>
      </c>
      <c r="P1671">
        <f>VLOOKUP(B1671,[1]Arkusz5!$A$3:$Y$2185,15,FALSE)</f>
        <v>0</v>
      </c>
      <c r="Q1671">
        <f>VLOOKUP(B1671,[1]Arkusz5!$A$3:$Y$2185,16,FALSE)</f>
        <v>0</v>
      </c>
      <c r="R1671">
        <f>VLOOKUP(B1671,[1]Arkusz5!$A$3:$Y$2185,17,FALSE)</f>
        <v>0</v>
      </c>
      <c r="S1671" t="str">
        <f>VLOOKUP(B1671,[1]Arkusz5!$A$3:$Y$2185,18,FALSE)</f>
        <v>Europa</v>
      </c>
      <c r="T1671" t="str">
        <f>VLOOKUP(B1671,[1]Arkusz5!$A$3:$Y$2185,19,FALSE)</f>
        <v>Polska</v>
      </c>
      <c r="U1671" t="str">
        <f>VLOOKUP(B1671,[1]Arkusz5!$A$3:$Y$2185,20,FALSE)</f>
        <v>wielkopolskie</v>
      </c>
      <c r="V1671" t="str">
        <f>VLOOKUP(B1671,[1]Arkusz5!$A$3:$Y$2185,21,FALSE)</f>
        <v>Poznań</v>
      </c>
      <c r="W1671" t="str">
        <f>VLOOKUP(B1671,[1]Arkusz5!$A$3:$Y$2185,22,FALSE)</f>
        <v>Poznań</v>
      </c>
      <c r="X1671" t="str">
        <f>VLOOKUP(B1671,[1]Arkusz5!$A$3:$Y$2185,23,FALSE)</f>
        <v>315.51 Pojezierze Poznańskie</v>
      </c>
      <c r="Y1671" t="str">
        <f>VLOOKUP(B1671,[1]Arkusz5!$A$3:$Y$2185,24,FALSE)</f>
        <v>Continental Bio-geographical Region</v>
      </c>
      <c r="Z1671" t="str">
        <f>VLOOKUP(B1671,[1]Arkusz5!$A$3:$Y$2185,25,FALSE)</f>
        <v>Pino-Quercetum (=Querco-Pinetum + Serratulo-Pinetum)</v>
      </c>
    </row>
    <row r="1672" spans="1:26" x14ac:dyDescent="0.25">
      <c r="A1672">
        <v>1671</v>
      </c>
      <c r="B1672" t="s">
        <v>9447</v>
      </c>
      <c r="C1672" t="str">
        <f>VLOOKUP(B1672,[1]Arkusz5!$A$3:$Y$2185,2,FALSE)</f>
        <v>51.6472</v>
      </c>
      <c r="D1672" t="str">
        <f>VLOOKUP(B1672,[1]Arkusz5!$A$3:$Y$2185,3,FALSE)</f>
        <v>17.8123</v>
      </c>
      <c r="E1672" t="str">
        <f>VLOOKUP(B1672,[1]Arkusz5!$A$3:$Y$2185,4,FALSE)</f>
        <v>33UXT92</v>
      </c>
      <c r="F1672" t="str">
        <f>VLOOKUP(B1672,[1]Arkusz5!$A$3:$Y$2185,5,FALSE)</f>
        <v>CD84</v>
      </c>
      <c r="G1672">
        <f>VLOOKUP(B1672,[1]Arkusz5!$A$3:$Y$2185,6,FALSE)</f>
        <v>0</v>
      </c>
      <c r="H1672">
        <f>VLOOKUP(B1672,[1]Arkusz5!$A$3:$Y$2185,7,FALSE)</f>
        <v>0</v>
      </c>
      <c r="I1672">
        <f>VLOOKUP(B1672,[1]Arkusz5!$A$3:$Y$2185,8,FALSE)</f>
        <v>0</v>
      </c>
      <c r="J1672">
        <f>VLOOKUP(B1672,[1]Arkusz5!$A$3:$Y$2185,9,FALSE)</f>
        <v>0</v>
      </c>
      <c r="K1672">
        <f>VLOOKUP(B1672,[1]Arkusz5!$A$3:$Y$2185,10,FALSE)</f>
        <v>0</v>
      </c>
      <c r="L1672">
        <f>VLOOKUP(B1672,[1]Arkusz5!$A$3:$Y$2185,11,FALSE)</f>
        <v>0</v>
      </c>
      <c r="M1672">
        <f>VLOOKUP(B1672,[1]Arkusz5!$A$3:$Y$2185,12,FALSE)</f>
        <v>0</v>
      </c>
      <c r="N1672">
        <f>VLOOKUP(B1672,[1]Arkusz5!$A$3:$Y$2185,13,FALSE)</f>
        <v>0</v>
      </c>
      <c r="O1672">
        <f>VLOOKUP(B1672,[1]Arkusz5!$A$3:$Y$2185,14,FALSE)</f>
        <v>0</v>
      </c>
      <c r="P1672">
        <f>VLOOKUP(B1672,[1]Arkusz5!$A$3:$Y$2185,15,FALSE)</f>
        <v>0</v>
      </c>
      <c r="Q1672">
        <f>VLOOKUP(B1672,[1]Arkusz5!$A$3:$Y$2185,16,FALSE)</f>
        <v>0</v>
      </c>
      <c r="R1672">
        <f>VLOOKUP(B1672,[1]Arkusz5!$A$3:$Y$2185,17,FALSE)</f>
        <v>0</v>
      </c>
      <c r="S1672" t="str">
        <f>VLOOKUP(B1672,[1]Arkusz5!$A$3:$Y$2185,18,FALSE)</f>
        <v>Europa</v>
      </c>
      <c r="T1672" t="str">
        <f>VLOOKUP(B1672,[1]Arkusz5!$A$3:$Y$2185,19,FALSE)</f>
        <v>Polska</v>
      </c>
      <c r="U1672" t="str">
        <f>VLOOKUP(B1672,[1]Arkusz5!$A$3:$Y$2185,20,FALSE)</f>
        <v>wielkopolskie</v>
      </c>
      <c r="V1672" t="str">
        <f>VLOOKUP(B1672,[1]Arkusz5!$A$3:$Y$2185,21,FALSE)</f>
        <v>ostrowski</v>
      </c>
      <c r="W1672" t="str">
        <f>VLOOKUP(B1672,[1]Arkusz5!$A$3:$Y$2185,22,FALSE)</f>
        <v>Ostrów Wielkopolski</v>
      </c>
      <c r="X1672" t="str">
        <f>VLOOKUP(B1672,[1]Arkusz5!$A$3:$Y$2185,23,FALSE)</f>
        <v>318.12 Wysoczyzna Kaliska</v>
      </c>
      <c r="Y1672" t="str">
        <f>VLOOKUP(B1672,[1]Arkusz5!$A$3:$Y$2185,24,FALSE)</f>
        <v>Continental Bio-geographical Region</v>
      </c>
      <c r="Z1672" t="str">
        <f>VLOOKUP(B1672,[1]Arkusz5!$A$3:$Y$2185,25,FALSE)</f>
        <v>Fraxino-Alnetum (=Circaeo-Alnetum)</v>
      </c>
    </row>
    <row r="1673" spans="1:26" x14ac:dyDescent="0.25">
      <c r="A1673">
        <v>1672</v>
      </c>
      <c r="B1673" t="s">
        <v>9449</v>
      </c>
      <c r="C1673" t="str">
        <f>VLOOKUP(B1673,[1]Arkusz5!$A$3:$Y$2185,2,FALSE)</f>
        <v>52.661943</v>
      </c>
      <c r="D1673" t="str">
        <f>VLOOKUP(B1673,[1]Arkusz5!$A$3:$Y$2185,3,FALSE)</f>
        <v>17.610207</v>
      </c>
      <c r="E1673" t="str">
        <f>VLOOKUP(B1673,[1]Arkusz5!$A$3:$Y$2185,4,FALSE)</f>
        <v>33UXU73</v>
      </c>
      <c r="F1673" t="str">
        <f>VLOOKUP(B1673,[1]Arkusz5!$A$3:$Y$2185,5,FALSE)</f>
        <v>CC73</v>
      </c>
      <c r="G1673">
        <f>VLOOKUP(B1673,[1]Arkusz5!$A$3:$Y$2185,6,FALSE)</f>
        <v>0</v>
      </c>
      <c r="H1673">
        <f>VLOOKUP(B1673,[1]Arkusz5!$A$3:$Y$2185,7,FALSE)</f>
        <v>0</v>
      </c>
      <c r="I1673">
        <f>VLOOKUP(B1673,[1]Arkusz5!$A$3:$Y$2185,8,FALSE)</f>
        <v>0</v>
      </c>
      <c r="J1673">
        <f>VLOOKUP(B1673,[1]Arkusz5!$A$3:$Y$2185,9,FALSE)</f>
        <v>0</v>
      </c>
      <c r="K1673">
        <f>VLOOKUP(B1673,[1]Arkusz5!$A$3:$Y$2185,10,FALSE)</f>
        <v>0</v>
      </c>
      <c r="L1673">
        <f>VLOOKUP(B1673,[1]Arkusz5!$A$3:$Y$2185,11,FALSE)</f>
        <v>0</v>
      </c>
      <c r="M1673">
        <f>VLOOKUP(B1673,[1]Arkusz5!$A$3:$Y$2185,12,FALSE)</f>
        <v>0</v>
      </c>
      <c r="N1673">
        <f>VLOOKUP(B1673,[1]Arkusz5!$A$3:$Y$2185,13,FALSE)</f>
        <v>0</v>
      </c>
      <c r="O1673">
        <f>VLOOKUP(B1673,[1]Arkusz5!$A$3:$Y$2185,14,FALSE)</f>
        <v>0</v>
      </c>
      <c r="P1673">
        <f>VLOOKUP(B1673,[1]Arkusz5!$A$3:$Y$2185,15,FALSE)</f>
        <v>0</v>
      </c>
      <c r="Q1673">
        <f>VLOOKUP(B1673,[1]Arkusz5!$A$3:$Y$2185,16,FALSE)</f>
        <v>0</v>
      </c>
      <c r="R1673">
        <f>VLOOKUP(B1673,[1]Arkusz5!$A$3:$Y$2185,17,FALSE)</f>
        <v>0</v>
      </c>
      <c r="S1673" t="str">
        <f>VLOOKUP(B1673,[1]Arkusz5!$A$3:$Y$2185,18,FALSE)</f>
        <v>Europa</v>
      </c>
      <c r="T1673" t="str">
        <f>VLOOKUP(B1673,[1]Arkusz5!$A$3:$Y$2185,19,FALSE)</f>
        <v>Polska</v>
      </c>
      <c r="U1673" t="str">
        <f>VLOOKUP(B1673,[1]Arkusz5!$A$3:$Y$2185,20,FALSE)</f>
        <v>wielkopolskie</v>
      </c>
      <c r="V1673" t="str">
        <f>VLOOKUP(B1673,[1]Arkusz5!$A$3:$Y$2185,21,FALSE)</f>
        <v>gnieźnieński</v>
      </c>
      <c r="W1673" t="str">
        <f>VLOOKUP(B1673,[1]Arkusz5!$A$3:$Y$2185,22,FALSE)</f>
        <v>Mieleszyn</v>
      </c>
      <c r="X1673" t="str">
        <f>VLOOKUP(B1673,[1]Arkusz5!$A$3:$Y$2185,23,FALSE)</f>
        <v>315.54 Pojezierze Gnieźnieńskie</v>
      </c>
      <c r="Y1673" t="str">
        <f>VLOOKUP(B1673,[1]Arkusz5!$A$3:$Y$2185,24,FALSE)</f>
        <v>Continental Bio-geographical Region</v>
      </c>
      <c r="Z1673" t="str">
        <f>VLOOKUP(B1673,[1]Arkusz5!$A$3:$Y$2185,25,FALSE)</f>
        <v>Galio-Carpinetum</v>
      </c>
    </row>
    <row r="1674" spans="1:26" x14ac:dyDescent="0.25">
      <c r="A1674">
        <v>1673</v>
      </c>
      <c r="B1674" t="s">
        <v>9455</v>
      </c>
      <c r="C1674" t="str">
        <f>VLOOKUP(B1674,[1]Arkusz5!$A$3:$Y$2185,2,FALSE)</f>
        <v>52.17003</v>
      </c>
      <c r="D1674" t="str">
        <f>VLOOKUP(B1674,[1]Arkusz5!$A$3:$Y$2185,3,FALSE)</f>
        <v>16.804935</v>
      </c>
      <c r="E1674" t="str">
        <f>VLOOKUP(B1674,[1]Arkusz5!$A$3:$Y$2185,4,FALSE)</f>
        <v>33UXT28</v>
      </c>
      <c r="F1674" t="str">
        <f>VLOOKUP(B1674,[1]Arkusz5!$A$3:$Y$2185,5,FALSE)</f>
        <v>BD27</v>
      </c>
      <c r="G1674">
        <f>VLOOKUP(B1674,[1]Arkusz5!$A$3:$Y$2185,6,FALSE)</f>
        <v>0</v>
      </c>
      <c r="H1674">
        <f>VLOOKUP(B1674,[1]Arkusz5!$A$3:$Y$2185,7,FALSE)</f>
        <v>0</v>
      </c>
      <c r="I1674">
        <f>VLOOKUP(B1674,[1]Arkusz5!$A$3:$Y$2185,8,FALSE)</f>
        <v>0</v>
      </c>
      <c r="J1674">
        <f>VLOOKUP(B1674,[1]Arkusz5!$A$3:$Y$2185,9,FALSE)</f>
        <v>0</v>
      </c>
      <c r="K1674">
        <f>VLOOKUP(B1674,[1]Arkusz5!$A$3:$Y$2185,10,FALSE)</f>
        <v>0</v>
      </c>
      <c r="L1674">
        <f>VLOOKUP(B1674,[1]Arkusz5!$A$3:$Y$2185,11,FALSE)</f>
        <v>0</v>
      </c>
      <c r="M1674">
        <f>VLOOKUP(B1674,[1]Arkusz5!$A$3:$Y$2185,12,FALSE)</f>
        <v>0</v>
      </c>
      <c r="N1674">
        <f>VLOOKUP(B1674,[1]Arkusz5!$A$3:$Y$2185,13,FALSE)</f>
        <v>0</v>
      </c>
      <c r="O1674">
        <f>VLOOKUP(B1674,[1]Arkusz5!$A$3:$Y$2185,14,FALSE)</f>
        <v>0</v>
      </c>
      <c r="P1674">
        <f>VLOOKUP(B1674,[1]Arkusz5!$A$3:$Y$2185,15,FALSE)</f>
        <v>0</v>
      </c>
      <c r="Q1674">
        <f>VLOOKUP(B1674,[1]Arkusz5!$A$3:$Y$2185,16,FALSE)</f>
        <v>0</v>
      </c>
      <c r="R1674">
        <f>VLOOKUP(B1674,[1]Arkusz5!$A$3:$Y$2185,17,FALSE)</f>
        <v>0</v>
      </c>
      <c r="S1674" t="str">
        <f>VLOOKUP(B1674,[1]Arkusz5!$A$3:$Y$2185,18,FALSE)</f>
        <v>Europa</v>
      </c>
      <c r="T1674" t="str">
        <f>VLOOKUP(B1674,[1]Arkusz5!$A$3:$Y$2185,19,FALSE)</f>
        <v>Polska</v>
      </c>
      <c r="U1674" t="str">
        <f>VLOOKUP(B1674,[1]Arkusz5!$A$3:$Y$2185,20,FALSE)</f>
        <v>wielkopolskie</v>
      </c>
      <c r="V1674" t="str">
        <f>VLOOKUP(B1674,[1]Arkusz5!$A$3:$Y$2185,21,FALSE)</f>
        <v>śremski</v>
      </c>
      <c r="W1674" t="str">
        <f>VLOOKUP(B1674,[1]Arkusz5!$A$3:$Y$2185,22,FALSE)</f>
        <v>Brodnica</v>
      </c>
      <c r="X1674" t="str">
        <f>VLOOKUP(B1674,[1]Arkusz5!$A$3:$Y$2185,23,FALSE)</f>
        <v>315.83 Równina Kościańska</v>
      </c>
      <c r="Y1674" t="str">
        <f>VLOOKUP(B1674,[1]Arkusz5!$A$3:$Y$2185,24,FALSE)</f>
        <v>Continental Bio-geographical Region</v>
      </c>
      <c r="Z1674" t="str">
        <f>VLOOKUP(B1674,[1]Arkusz5!$A$3:$Y$2185,25,FALSE)</f>
        <v>Ficario-Ulmetum chrysosplenietosum</v>
      </c>
    </row>
    <row r="1675" spans="1:26" x14ac:dyDescent="0.25">
      <c r="A1675">
        <v>1674</v>
      </c>
      <c r="B1675" t="s">
        <v>9461</v>
      </c>
      <c r="C1675" t="str">
        <f>VLOOKUP(B1675,[1]Arkusz5!$A$3:$Y$2185,2,FALSE)</f>
        <v>53.0991</v>
      </c>
      <c r="D1675" t="str">
        <f>VLOOKUP(B1675,[1]Arkusz5!$A$3:$Y$2185,3,FALSE)</f>
        <v>17.1221</v>
      </c>
      <c r="E1675" t="str">
        <f>VLOOKUP(B1675,[1]Arkusz5!$A$3:$Y$2185,4,FALSE)</f>
        <v>33UXU48</v>
      </c>
      <c r="F1675" t="str">
        <f>VLOOKUP(B1675,[1]Arkusz5!$A$3:$Y$2185,5,FALSE)</f>
        <v>CC20</v>
      </c>
      <c r="G1675">
        <f>VLOOKUP(B1675,[1]Arkusz5!$A$3:$Y$2185,6,FALSE)</f>
        <v>0</v>
      </c>
      <c r="H1675">
        <f>VLOOKUP(B1675,[1]Arkusz5!$A$3:$Y$2185,7,FALSE)</f>
        <v>0</v>
      </c>
      <c r="I1675">
        <f>VLOOKUP(B1675,[1]Arkusz5!$A$3:$Y$2185,8,FALSE)</f>
        <v>0</v>
      </c>
      <c r="J1675">
        <f>VLOOKUP(B1675,[1]Arkusz5!$A$3:$Y$2185,9,FALSE)</f>
        <v>0</v>
      </c>
      <c r="K1675">
        <f>VLOOKUP(B1675,[1]Arkusz5!$A$3:$Y$2185,10,FALSE)</f>
        <v>0</v>
      </c>
      <c r="L1675">
        <f>VLOOKUP(B1675,[1]Arkusz5!$A$3:$Y$2185,11,FALSE)</f>
        <v>0</v>
      </c>
      <c r="M1675">
        <f>VLOOKUP(B1675,[1]Arkusz5!$A$3:$Y$2185,12,FALSE)</f>
        <v>0</v>
      </c>
      <c r="N1675" t="str">
        <f>VLOOKUP(B1675,[1]Arkusz5!$A$3:$Y$2185,13,FALSE)</f>
        <v>Dolina Noteci</v>
      </c>
      <c r="O1675">
        <f>VLOOKUP(B1675,[1]Arkusz5!$A$3:$Y$2185,14,FALSE)</f>
        <v>0</v>
      </c>
      <c r="P1675">
        <f>VLOOKUP(B1675,[1]Arkusz5!$A$3:$Y$2185,15,FALSE)</f>
        <v>0</v>
      </c>
      <c r="Q1675">
        <f>VLOOKUP(B1675,[1]Arkusz5!$A$3:$Y$2185,16,FALSE)</f>
        <v>0</v>
      </c>
      <c r="R1675">
        <f>VLOOKUP(B1675,[1]Arkusz5!$A$3:$Y$2185,17,FALSE)</f>
        <v>0</v>
      </c>
      <c r="S1675" t="str">
        <f>VLOOKUP(B1675,[1]Arkusz5!$A$3:$Y$2185,18,FALSE)</f>
        <v>Europa</v>
      </c>
      <c r="T1675" t="str">
        <f>VLOOKUP(B1675,[1]Arkusz5!$A$3:$Y$2185,19,FALSE)</f>
        <v>Polska</v>
      </c>
      <c r="U1675" t="str">
        <f>VLOOKUP(B1675,[1]Arkusz5!$A$3:$Y$2185,20,FALSE)</f>
        <v>wielkopolskie</v>
      </c>
      <c r="V1675" t="str">
        <f>VLOOKUP(B1675,[1]Arkusz5!$A$3:$Y$2185,21,FALSE)</f>
        <v>pilski</v>
      </c>
      <c r="W1675" t="str">
        <f>VLOOKUP(B1675,[1]Arkusz5!$A$3:$Y$2185,22,FALSE)</f>
        <v>Białośliwie</v>
      </c>
      <c r="X1675" t="str">
        <f>VLOOKUP(B1675,[1]Arkusz5!$A$3:$Y$2185,23,FALSE)</f>
        <v>315.34 Dolina Środkowej Noteci</v>
      </c>
      <c r="Y1675" t="str">
        <f>VLOOKUP(B1675,[1]Arkusz5!$A$3:$Y$2185,24,FALSE)</f>
        <v>Continental Bio-geographical Region</v>
      </c>
      <c r="Z1675" t="str">
        <f>VLOOKUP(B1675,[1]Arkusz5!$A$3:$Y$2185,25,FALSE)</f>
        <v>Fraxino-Alnetum (=Circaeo-Alnetum)</v>
      </c>
    </row>
    <row r="1676" spans="1:26" x14ac:dyDescent="0.25">
      <c r="A1676">
        <v>1675</v>
      </c>
      <c r="B1676" t="s">
        <v>9470</v>
      </c>
      <c r="C1676" t="str">
        <f>VLOOKUP(B1676,[1]Arkusz5!$A$3:$Y$2185,2,FALSE)</f>
        <v>51.1447</v>
      </c>
      <c r="D1676" t="str">
        <f>VLOOKUP(B1676,[1]Arkusz5!$A$3:$Y$2185,3,FALSE)</f>
        <v>17.8485</v>
      </c>
      <c r="E1676" t="str">
        <f>VLOOKUP(B1676,[1]Arkusz5!$A$3:$Y$2185,4,FALSE)</f>
        <v>33UXS96</v>
      </c>
      <c r="F1676" t="str">
        <f>VLOOKUP(B1676,[1]Arkusz5!$A$3:$Y$2185,5,FALSE)</f>
        <v>CE44</v>
      </c>
      <c r="G1676">
        <f>VLOOKUP(B1676,[1]Arkusz5!$A$3:$Y$2185,6,FALSE)</f>
        <v>0</v>
      </c>
      <c r="H1676">
        <f>VLOOKUP(B1676,[1]Arkusz5!$A$3:$Y$2185,7,FALSE)</f>
        <v>0</v>
      </c>
      <c r="I1676">
        <f>VLOOKUP(B1676,[1]Arkusz5!$A$3:$Y$2185,8,FALSE)</f>
        <v>0</v>
      </c>
      <c r="J1676">
        <f>VLOOKUP(B1676,[1]Arkusz5!$A$3:$Y$2185,9,FALSE)</f>
        <v>0</v>
      </c>
      <c r="K1676">
        <f>VLOOKUP(B1676,[1]Arkusz5!$A$3:$Y$2185,10,FALSE)</f>
        <v>0</v>
      </c>
      <c r="L1676">
        <f>VLOOKUP(B1676,[1]Arkusz5!$A$3:$Y$2185,11,FALSE)</f>
        <v>0</v>
      </c>
      <c r="M1676">
        <f>VLOOKUP(B1676,[1]Arkusz5!$A$3:$Y$2185,12,FALSE)</f>
        <v>0</v>
      </c>
      <c r="N1676">
        <f>VLOOKUP(B1676,[1]Arkusz5!$A$3:$Y$2185,13,FALSE)</f>
        <v>0</v>
      </c>
      <c r="O1676">
        <f>VLOOKUP(B1676,[1]Arkusz5!$A$3:$Y$2185,14,FALSE)</f>
        <v>0</v>
      </c>
      <c r="P1676">
        <f>VLOOKUP(B1676,[1]Arkusz5!$A$3:$Y$2185,15,FALSE)</f>
        <v>0</v>
      </c>
      <c r="Q1676">
        <f>VLOOKUP(B1676,[1]Arkusz5!$A$3:$Y$2185,16,FALSE)</f>
        <v>0</v>
      </c>
      <c r="R1676">
        <f>VLOOKUP(B1676,[1]Arkusz5!$A$3:$Y$2185,17,FALSE)</f>
        <v>0</v>
      </c>
      <c r="S1676" t="str">
        <f>VLOOKUP(B1676,[1]Arkusz5!$A$3:$Y$2185,18,FALSE)</f>
        <v>Europa</v>
      </c>
      <c r="T1676" t="str">
        <f>VLOOKUP(B1676,[1]Arkusz5!$A$3:$Y$2185,19,FALSE)</f>
        <v>Polska</v>
      </c>
      <c r="U1676" t="str">
        <f>VLOOKUP(B1676,[1]Arkusz5!$A$3:$Y$2185,20,FALSE)</f>
        <v>wielkopolskie</v>
      </c>
      <c r="V1676" t="str">
        <f>VLOOKUP(B1676,[1]Arkusz5!$A$3:$Y$2185,21,FALSE)</f>
        <v>kępiński</v>
      </c>
      <c r="W1676" t="str">
        <f>VLOOKUP(B1676,[1]Arkusz5!$A$3:$Y$2185,22,FALSE)</f>
        <v>Rychtal</v>
      </c>
      <c r="X1676" t="str">
        <f>VLOOKUP(B1676,[1]Arkusz5!$A$3:$Y$2185,23,FALSE)</f>
        <v>318.56 Równina Oleśnicka</v>
      </c>
      <c r="Y1676" t="str">
        <f>VLOOKUP(B1676,[1]Arkusz5!$A$3:$Y$2185,24,FALSE)</f>
        <v>Continental Bio-geographical Region</v>
      </c>
      <c r="Z1676" t="str">
        <f>VLOOKUP(B1676,[1]Arkusz5!$A$3:$Y$2185,25,FALSE)</f>
        <v>Fraxino-Alnetum (=Circaeo-Alnetum)</v>
      </c>
    </row>
    <row r="1677" spans="1:26" x14ac:dyDescent="0.25">
      <c r="A1677">
        <v>1676</v>
      </c>
      <c r="B1677" t="s">
        <v>9473</v>
      </c>
      <c r="C1677" t="str">
        <f>VLOOKUP(B1677,[1]Arkusz5!$A$3:$Y$2185,2,FALSE)</f>
        <v>52.1835</v>
      </c>
      <c r="D1677" t="str">
        <f>VLOOKUP(B1677,[1]Arkusz5!$A$3:$Y$2185,3,FALSE)</f>
        <v>16.7993</v>
      </c>
      <c r="E1677" t="str">
        <f>VLOOKUP(B1677,[1]Arkusz5!$A$3:$Y$2185,4,FALSE)</f>
        <v>33UXT28</v>
      </c>
      <c r="F1677" t="str">
        <f>VLOOKUP(B1677,[1]Arkusz5!$A$3:$Y$2185,5,FALSE)</f>
        <v>BD27</v>
      </c>
      <c r="G1677">
        <f>VLOOKUP(B1677,[1]Arkusz5!$A$3:$Y$2185,6,FALSE)</f>
        <v>0</v>
      </c>
      <c r="H1677">
        <f>VLOOKUP(B1677,[1]Arkusz5!$A$3:$Y$2185,7,FALSE)</f>
        <v>0</v>
      </c>
      <c r="I1677">
        <f>VLOOKUP(B1677,[1]Arkusz5!$A$3:$Y$2185,8,FALSE)</f>
        <v>0</v>
      </c>
      <c r="J1677">
        <f>VLOOKUP(B1677,[1]Arkusz5!$A$3:$Y$2185,9,FALSE)</f>
        <v>0</v>
      </c>
      <c r="K1677">
        <f>VLOOKUP(B1677,[1]Arkusz5!$A$3:$Y$2185,10,FALSE)</f>
        <v>0</v>
      </c>
      <c r="L1677">
        <f>VLOOKUP(B1677,[1]Arkusz5!$A$3:$Y$2185,11,FALSE)</f>
        <v>0</v>
      </c>
      <c r="M1677">
        <f>VLOOKUP(B1677,[1]Arkusz5!$A$3:$Y$2185,12,FALSE)</f>
        <v>0</v>
      </c>
      <c r="N1677">
        <f>VLOOKUP(B1677,[1]Arkusz5!$A$3:$Y$2185,13,FALSE)</f>
        <v>0</v>
      </c>
      <c r="O1677">
        <f>VLOOKUP(B1677,[1]Arkusz5!$A$3:$Y$2185,14,FALSE)</f>
        <v>0</v>
      </c>
      <c r="P1677">
        <f>VLOOKUP(B1677,[1]Arkusz5!$A$3:$Y$2185,15,FALSE)</f>
        <v>0</v>
      </c>
      <c r="Q1677">
        <f>VLOOKUP(B1677,[1]Arkusz5!$A$3:$Y$2185,16,FALSE)</f>
        <v>0</v>
      </c>
      <c r="R1677">
        <f>VLOOKUP(B1677,[1]Arkusz5!$A$3:$Y$2185,17,FALSE)</f>
        <v>0</v>
      </c>
      <c r="S1677" t="str">
        <f>VLOOKUP(B1677,[1]Arkusz5!$A$3:$Y$2185,18,FALSE)</f>
        <v>Europa</v>
      </c>
      <c r="T1677" t="str">
        <f>VLOOKUP(B1677,[1]Arkusz5!$A$3:$Y$2185,19,FALSE)</f>
        <v>Polska</v>
      </c>
      <c r="U1677" t="str">
        <f>VLOOKUP(B1677,[1]Arkusz5!$A$3:$Y$2185,20,FALSE)</f>
        <v>wielkopolskie</v>
      </c>
      <c r="V1677" t="str">
        <f>VLOOKUP(B1677,[1]Arkusz5!$A$3:$Y$2185,21,FALSE)</f>
        <v>poznański</v>
      </c>
      <c r="W1677" t="str">
        <f>VLOOKUP(B1677,[1]Arkusz5!$A$3:$Y$2185,22,FALSE)</f>
        <v>Mosina</v>
      </c>
      <c r="X1677" t="str">
        <f>VLOOKUP(B1677,[1]Arkusz5!$A$3:$Y$2185,23,FALSE)</f>
        <v>315.64 Kotlina Śremska</v>
      </c>
      <c r="Y1677" t="str">
        <f>VLOOKUP(B1677,[1]Arkusz5!$A$3:$Y$2185,24,FALSE)</f>
        <v>Continental Bio-geographical Region</v>
      </c>
      <c r="Z1677" t="str">
        <f>VLOOKUP(B1677,[1]Arkusz5!$A$3:$Y$2185,25,FALSE)</f>
        <v>Pino-Quercetum (=Querco-Pinetum + Serratulo-Pinetum)</v>
      </c>
    </row>
    <row r="1678" spans="1:26" x14ac:dyDescent="0.25">
      <c r="A1678">
        <v>1677</v>
      </c>
      <c r="B1678" t="s">
        <v>9478</v>
      </c>
      <c r="C1678" t="str">
        <f>VLOOKUP(B1678,[1]Arkusz5!$A$3:$Y$2185,2,FALSE)</f>
        <v>52.1835</v>
      </c>
      <c r="D1678" t="str">
        <f>VLOOKUP(B1678,[1]Arkusz5!$A$3:$Y$2185,3,FALSE)</f>
        <v>16.7993</v>
      </c>
      <c r="E1678" t="str">
        <f>VLOOKUP(B1678,[1]Arkusz5!$A$3:$Y$2185,4,FALSE)</f>
        <v>33UXT28</v>
      </c>
      <c r="F1678" t="str">
        <f>VLOOKUP(B1678,[1]Arkusz5!$A$3:$Y$2185,5,FALSE)</f>
        <v>BD27</v>
      </c>
      <c r="G1678">
        <f>VLOOKUP(B1678,[1]Arkusz5!$A$3:$Y$2185,6,FALSE)</f>
        <v>0</v>
      </c>
      <c r="H1678">
        <f>VLOOKUP(B1678,[1]Arkusz5!$A$3:$Y$2185,7,FALSE)</f>
        <v>0</v>
      </c>
      <c r="I1678">
        <f>VLOOKUP(B1678,[1]Arkusz5!$A$3:$Y$2185,8,FALSE)</f>
        <v>0</v>
      </c>
      <c r="J1678">
        <f>VLOOKUP(B1678,[1]Arkusz5!$A$3:$Y$2185,9,FALSE)</f>
        <v>0</v>
      </c>
      <c r="K1678">
        <f>VLOOKUP(B1678,[1]Arkusz5!$A$3:$Y$2185,10,FALSE)</f>
        <v>0</v>
      </c>
      <c r="L1678">
        <f>VLOOKUP(B1678,[1]Arkusz5!$A$3:$Y$2185,11,FALSE)</f>
        <v>0</v>
      </c>
      <c r="M1678">
        <f>VLOOKUP(B1678,[1]Arkusz5!$A$3:$Y$2185,12,FALSE)</f>
        <v>0</v>
      </c>
      <c r="N1678">
        <f>VLOOKUP(B1678,[1]Arkusz5!$A$3:$Y$2185,13,FALSE)</f>
        <v>0</v>
      </c>
      <c r="O1678">
        <f>VLOOKUP(B1678,[1]Arkusz5!$A$3:$Y$2185,14,FALSE)</f>
        <v>0</v>
      </c>
      <c r="P1678">
        <f>VLOOKUP(B1678,[1]Arkusz5!$A$3:$Y$2185,15,FALSE)</f>
        <v>0</v>
      </c>
      <c r="Q1678">
        <f>VLOOKUP(B1678,[1]Arkusz5!$A$3:$Y$2185,16,FALSE)</f>
        <v>0</v>
      </c>
      <c r="R1678">
        <f>VLOOKUP(B1678,[1]Arkusz5!$A$3:$Y$2185,17,FALSE)</f>
        <v>0</v>
      </c>
      <c r="S1678" t="str">
        <f>VLOOKUP(B1678,[1]Arkusz5!$A$3:$Y$2185,18,FALSE)</f>
        <v>Europa</v>
      </c>
      <c r="T1678" t="str">
        <f>VLOOKUP(B1678,[1]Arkusz5!$A$3:$Y$2185,19,FALSE)</f>
        <v>Polska</v>
      </c>
      <c r="U1678" t="str">
        <f>VLOOKUP(B1678,[1]Arkusz5!$A$3:$Y$2185,20,FALSE)</f>
        <v>wielkopolskie</v>
      </c>
      <c r="V1678" t="str">
        <f>VLOOKUP(B1678,[1]Arkusz5!$A$3:$Y$2185,21,FALSE)</f>
        <v>poznański</v>
      </c>
      <c r="W1678" t="str">
        <f>VLOOKUP(B1678,[1]Arkusz5!$A$3:$Y$2185,22,FALSE)</f>
        <v>Mosina</v>
      </c>
      <c r="X1678" t="str">
        <f>VLOOKUP(B1678,[1]Arkusz5!$A$3:$Y$2185,23,FALSE)</f>
        <v>315.64 Kotlina Śremska</v>
      </c>
      <c r="Y1678" t="str">
        <f>VLOOKUP(B1678,[1]Arkusz5!$A$3:$Y$2185,24,FALSE)</f>
        <v>Continental Bio-geographical Region</v>
      </c>
      <c r="Z1678" t="str">
        <f>VLOOKUP(B1678,[1]Arkusz5!$A$3:$Y$2185,25,FALSE)</f>
        <v>Pino-Quercetum (=Querco-Pinetum + Serratulo-Pinetum)</v>
      </c>
    </row>
    <row r="1679" spans="1:26" x14ac:dyDescent="0.25">
      <c r="A1679">
        <v>1678</v>
      </c>
      <c r="B1679" t="s">
        <v>9479</v>
      </c>
      <c r="C1679" t="str">
        <f>VLOOKUP(B1679,[1]Arkusz5!$A$3:$Y$2185,2,FALSE)</f>
        <v>52.169706</v>
      </c>
      <c r="D1679" t="str">
        <f>VLOOKUP(B1679,[1]Arkusz5!$A$3:$Y$2185,3,FALSE)</f>
        <v>16.806921</v>
      </c>
      <c r="E1679" t="str">
        <f>VLOOKUP(B1679,[1]Arkusz5!$A$3:$Y$2185,4,FALSE)</f>
        <v>33UXT28</v>
      </c>
      <c r="F1679" t="str">
        <f>VLOOKUP(B1679,[1]Arkusz5!$A$3:$Y$2185,5,FALSE)</f>
        <v>BD28</v>
      </c>
      <c r="G1679">
        <f>VLOOKUP(B1679,[1]Arkusz5!$A$3:$Y$2185,6,FALSE)</f>
        <v>0</v>
      </c>
      <c r="H1679">
        <f>VLOOKUP(B1679,[1]Arkusz5!$A$3:$Y$2185,7,FALSE)</f>
        <v>0</v>
      </c>
      <c r="I1679">
        <f>VLOOKUP(B1679,[1]Arkusz5!$A$3:$Y$2185,8,FALSE)</f>
        <v>0</v>
      </c>
      <c r="J1679">
        <f>VLOOKUP(B1679,[1]Arkusz5!$A$3:$Y$2185,9,FALSE)</f>
        <v>0</v>
      </c>
      <c r="K1679">
        <f>VLOOKUP(B1679,[1]Arkusz5!$A$3:$Y$2185,10,FALSE)</f>
        <v>0</v>
      </c>
      <c r="L1679">
        <f>VLOOKUP(B1679,[1]Arkusz5!$A$3:$Y$2185,11,FALSE)</f>
        <v>0</v>
      </c>
      <c r="M1679">
        <f>VLOOKUP(B1679,[1]Arkusz5!$A$3:$Y$2185,12,FALSE)</f>
        <v>0</v>
      </c>
      <c r="N1679">
        <f>VLOOKUP(B1679,[1]Arkusz5!$A$3:$Y$2185,13,FALSE)</f>
        <v>0</v>
      </c>
      <c r="O1679">
        <f>VLOOKUP(B1679,[1]Arkusz5!$A$3:$Y$2185,14,FALSE)</f>
        <v>0</v>
      </c>
      <c r="P1679">
        <f>VLOOKUP(B1679,[1]Arkusz5!$A$3:$Y$2185,15,FALSE)</f>
        <v>0</v>
      </c>
      <c r="Q1679">
        <f>VLOOKUP(B1679,[1]Arkusz5!$A$3:$Y$2185,16,FALSE)</f>
        <v>0</v>
      </c>
      <c r="R1679">
        <f>VLOOKUP(B1679,[1]Arkusz5!$A$3:$Y$2185,17,FALSE)</f>
        <v>0</v>
      </c>
      <c r="S1679" t="str">
        <f>VLOOKUP(B1679,[1]Arkusz5!$A$3:$Y$2185,18,FALSE)</f>
        <v>Europa</v>
      </c>
      <c r="T1679" t="str">
        <f>VLOOKUP(B1679,[1]Arkusz5!$A$3:$Y$2185,19,FALSE)</f>
        <v>Polska</v>
      </c>
      <c r="U1679" t="str">
        <f>VLOOKUP(B1679,[1]Arkusz5!$A$3:$Y$2185,20,FALSE)</f>
        <v>wielkopolskie</v>
      </c>
      <c r="V1679" t="str">
        <f>VLOOKUP(B1679,[1]Arkusz5!$A$3:$Y$2185,21,FALSE)</f>
        <v>śremski</v>
      </c>
      <c r="W1679" t="str">
        <f>VLOOKUP(B1679,[1]Arkusz5!$A$3:$Y$2185,22,FALSE)</f>
        <v>Brodnica</v>
      </c>
      <c r="X1679" t="str">
        <f>VLOOKUP(B1679,[1]Arkusz5!$A$3:$Y$2185,23,FALSE)</f>
        <v>315.83 Równina Kościańska</v>
      </c>
      <c r="Y1679" t="str">
        <f>VLOOKUP(B1679,[1]Arkusz5!$A$3:$Y$2185,24,FALSE)</f>
        <v>Continental Bio-geographical Region</v>
      </c>
      <c r="Z1679" t="str">
        <f>VLOOKUP(B1679,[1]Arkusz5!$A$3:$Y$2185,25,FALSE)</f>
        <v>Ficario-Ulmetum chrysosplenietosum</v>
      </c>
    </row>
    <row r="1680" spans="1:26" x14ac:dyDescent="0.25">
      <c r="A1680">
        <v>1679</v>
      </c>
      <c r="B1680" t="s">
        <v>9481</v>
      </c>
      <c r="C1680" t="str">
        <f>VLOOKUP(B1680,[1]Arkusz5!$A$3:$Y$2185,2,FALSE)</f>
        <v>52.4871</v>
      </c>
      <c r="D1680" t="str">
        <f>VLOOKUP(B1680,[1]Arkusz5!$A$3:$Y$2185,3,FALSE)</f>
        <v>16.5052</v>
      </c>
      <c r="E1680" t="str">
        <f>VLOOKUP(B1680,[1]Arkusz5!$A$3:$Y$2185,4,FALSE)</f>
        <v>33UXU01</v>
      </c>
      <c r="F1680" t="str">
        <f>VLOOKUP(B1680,[1]Arkusz5!$A$3:$Y$2185,5,FALSE)</f>
        <v>BC96</v>
      </c>
      <c r="G1680">
        <f>VLOOKUP(B1680,[1]Arkusz5!$A$3:$Y$2185,6,FALSE)</f>
        <v>0</v>
      </c>
      <c r="H1680">
        <f>VLOOKUP(B1680,[1]Arkusz5!$A$3:$Y$2185,7,FALSE)</f>
        <v>0</v>
      </c>
      <c r="I1680">
        <f>VLOOKUP(B1680,[1]Arkusz5!$A$3:$Y$2185,8,FALSE)</f>
        <v>0</v>
      </c>
      <c r="J1680">
        <f>VLOOKUP(B1680,[1]Arkusz5!$A$3:$Y$2185,9,FALSE)</f>
        <v>0</v>
      </c>
      <c r="K1680">
        <f>VLOOKUP(B1680,[1]Arkusz5!$A$3:$Y$2185,10,FALSE)</f>
        <v>0</v>
      </c>
      <c r="L1680">
        <f>VLOOKUP(B1680,[1]Arkusz5!$A$3:$Y$2185,11,FALSE)</f>
        <v>0</v>
      </c>
      <c r="M1680">
        <f>VLOOKUP(B1680,[1]Arkusz5!$A$3:$Y$2185,12,FALSE)</f>
        <v>0</v>
      </c>
      <c r="N1680">
        <f>VLOOKUP(B1680,[1]Arkusz5!$A$3:$Y$2185,13,FALSE)</f>
        <v>0</v>
      </c>
      <c r="O1680">
        <f>VLOOKUP(B1680,[1]Arkusz5!$A$3:$Y$2185,14,FALSE)</f>
        <v>0</v>
      </c>
      <c r="P1680">
        <f>VLOOKUP(B1680,[1]Arkusz5!$A$3:$Y$2185,15,FALSE)</f>
        <v>0</v>
      </c>
      <c r="Q1680">
        <f>VLOOKUP(B1680,[1]Arkusz5!$A$3:$Y$2185,16,FALSE)</f>
        <v>0</v>
      </c>
      <c r="R1680">
        <f>VLOOKUP(B1680,[1]Arkusz5!$A$3:$Y$2185,17,FALSE)</f>
        <v>0</v>
      </c>
      <c r="S1680" t="str">
        <f>VLOOKUP(B1680,[1]Arkusz5!$A$3:$Y$2185,18,FALSE)</f>
        <v>Europa</v>
      </c>
      <c r="T1680" t="str">
        <f>VLOOKUP(B1680,[1]Arkusz5!$A$3:$Y$2185,19,FALSE)</f>
        <v>Polska</v>
      </c>
      <c r="U1680" t="str">
        <f>VLOOKUP(B1680,[1]Arkusz5!$A$3:$Y$2185,20,FALSE)</f>
        <v>wielkopolskie</v>
      </c>
      <c r="V1680" t="str">
        <f>VLOOKUP(B1680,[1]Arkusz5!$A$3:$Y$2185,21,FALSE)</f>
        <v>szamotulski</v>
      </c>
      <c r="W1680" t="str">
        <f>VLOOKUP(B1680,[1]Arkusz5!$A$3:$Y$2185,22,FALSE)</f>
        <v>Kaźmierz</v>
      </c>
      <c r="X1680" t="str">
        <f>VLOOKUP(B1680,[1]Arkusz5!$A$3:$Y$2185,23,FALSE)</f>
        <v>315.51 Pojezierze Poznańskie</v>
      </c>
      <c r="Y1680" t="str">
        <f>VLOOKUP(B1680,[1]Arkusz5!$A$3:$Y$2185,24,FALSE)</f>
        <v>Continental Bio-geographical Region</v>
      </c>
      <c r="Z1680" t="str">
        <f>VLOOKUP(B1680,[1]Arkusz5!$A$3:$Y$2185,25,FALSE)</f>
        <v>Galio-Carpinetum</v>
      </c>
    </row>
    <row r="1681" spans="1:26" x14ac:dyDescent="0.25">
      <c r="A1681">
        <v>1680</v>
      </c>
      <c r="B1681" t="s">
        <v>9485</v>
      </c>
      <c r="C1681" t="str">
        <f>VLOOKUP(B1681,[1]Arkusz5!$A$3:$Y$2185,2,FALSE)</f>
        <v>52.5252</v>
      </c>
      <c r="D1681" t="str">
        <f>VLOOKUP(B1681,[1]Arkusz5!$A$3:$Y$2185,3,FALSE)</f>
        <v>17.0514</v>
      </c>
      <c r="E1681" t="str">
        <f>VLOOKUP(B1681,[1]Arkusz5!$A$3:$Y$2185,4,FALSE)</f>
        <v>33UXU32</v>
      </c>
      <c r="F1681" t="str">
        <f>VLOOKUP(B1681,[1]Arkusz5!$A$3:$Y$2185,5,FALSE)</f>
        <v>BC89</v>
      </c>
      <c r="G1681">
        <f>VLOOKUP(B1681,[1]Arkusz5!$A$3:$Y$2185,6,FALSE)</f>
        <v>0</v>
      </c>
      <c r="H1681">
        <f>VLOOKUP(B1681,[1]Arkusz5!$A$3:$Y$2185,7,FALSE)</f>
        <v>0</v>
      </c>
      <c r="I1681">
        <f>VLOOKUP(B1681,[1]Arkusz5!$A$3:$Y$2185,8,FALSE)</f>
        <v>0</v>
      </c>
      <c r="J1681">
        <f>VLOOKUP(B1681,[1]Arkusz5!$A$3:$Y$2185,9,FALSE)</f>
        <v>0</v>
      </c>
      <c r="K1681" t="str">
        <f>VLOOKUP(B1681,[1]Arkusz5!$A$3:$Y$2185,10,FALSE)</f>
        <v>Park Krajobrazowy Puszcza Zielonka</v>
      </c>
      <c r="L1681">
        <f>VLOOKUP(B1681,[1]Arkusz5!$A$3:$Y$2185,11,FALSE)</f>
        <v>0</v>
      </c>
      <c r="M1681">
        <f>VLOOKUP(B1681,[1]Arkusz5!$A$3:$Y$2185,12,FALSE)</f>
        <v>0</v>
      </c>
      <c r="N1681">
        <f>VLOOKUP(B1681,[1]Arkusz5!$A$3:$Y$2185,13,FALSE)</f>
        <v>0</v>
      </c>
      <c r="O1681">
        <f>VLOOKUP(B1681,[1]Arkusz5!$A$3:$Y$2185,14,FALSE)</f>
        <v>0</v>
      </c>
      <c r="P1681">
        <f>VLOOKUP(B1681,[1]Arkusz5!$A$3:$Y$2185,15,FALSE)</f>
        <v>0</v>
      </c>
      <c r="Q1681">
        <f>VLOOKUP(B1681,[1]Arkusz5!$A$3:$Y$2185,16,FALSE)</f>
        <v>0</v>
      </c>
      <c r="R1681">
        <f>VLOOKUP(B1681,[1]Arkusz5!$A$3:$Y$2185,17,FALSE)</f>
        <v>0</v>
      </c>
      <c r="S1681" t="str">
        <f>VLOOKUP(B1681,[1]Arkusz5!$A$3:$Y$2185,18,FALSE)</f>
        <v>Europa</v>
      </c>
      <c r="T1681" t="str">
        <f>VLOOKUP(B1681,[1]Arkusz5!$A$3:$Y$2185,19,FALSE)</f>
        <v>Polska</v>
      </c>
      <c r="U1681" t="str">
        <f>VLOOKUP(B1681,[1]Arkusz5!$A$3:$Y$2185,20,FALSE)</f>
        <v>wielkopolskie</v>
      </c>
      <c r="V1681" t="str">
        <f>VLOOKUP(B1681,[1]Arkusz5!$A$3:$Y$2185,21,FALSE)</f>
        <v>poznański</v>
      </c>
      <c r="W1681" t="str">
        <f>VLOOKUP(B1681,[1]Arkusz5!$A$3:$Y$2185,22,FALSE)</f>
        <v>Czerwonak</v>
      </c>
      <c r="X1681" t="str">
        <f>VLOOKUP(B1681,[1]Arkusz5!$A$3:$Y$2185,23,FALSE)</f>
        <v>315.54 Pojezierze Gnieźnieńskie</v>
      </c>
      <c r="Y1681" t="str">
        <f>VLOOKUP(B1681,[1]Arkusz5!$A$3:$Y$2185,24,FALSE)</f>
        <v>Continental Bio-geographical Region</v>
      </c>
      <c r="Z1681" t="str">
        <f>VLOOKUP(B1681,[1]Arkusz5!$A$3:$Y$2185,25,FALSE)</f>
        <v>Potentillo albae-Quercetum typicum</v>
      </c>
    </row>
    <row r="1682" spans="1:26" x14ac:dyDescent="0.25">
      <c r="A1682">
        <v>1681</v>
      </c>
      <c r="B1682" t="s">
        <v>9490</v>
      </c>
      <c r="C1682" t="str">
        <f>VLOOKUP(B1682,[1]Arkusz5!$A$3:$Y$2185,2,FALSE)</f>
        <v>52.481935</v>
      </c>
      <c r="D1682" t="str">
        <f>VLOOKUP(B1682,[1]Arkusz5!$A$3:$Y$2185,3,FALSE)</f>
        <v>17.00606</v>
      </c>
      <c r="E1682" t="str">
        <f>VLOOKUP(B1682,[1]Arkusz5!$A$3:$Y$2185,4,FALSE)</f>
        <v>33UXU31</v>
      </c>
      <c r="F1682" t="str">
        <f>VLOOKUP(B1682,[1]Arkusz5!$A$3:$Y$2185,5,FALSE)</f>
        <v>BC99</v>
      </c>
      <c r="G1682">
        <f>VLOOKUP(B1682,[1]Arkusz5!$A$3:$Y$2185,6,FALSE)</f>
        <v>0</v>
      </c>
      <c r="H1682">
        <f>VLOOKUP(B1682,[1]Arkusz5!$A$3:$Y$2185,7,FALSE)</f>
        <v>0</v>
      </c>
      <c r="I1682">
        <f>VLOOKUP(B1682,[1]Arkusz5!$A$3:$Y$2185,8,FALSE)</f>
        <v>0</v>
      </c>
      <c r="J1682">
        <f>VLOOKUP(B1682,[1]Arkusz5!$A$3:$Y$2185,9,FALSE)</f>
        <v>0</v>
      </c>
      <c r="K1682" t="str">
        <f>VLOOKUP(B1682,[1]Arkusz5!$A$3:$Y$2185,10,FALSE)</f>
        <v>Park Krajobrazowy Puszcza Zielonka</v>
      </c>
      <c r="L1682">
        <f>VLOOKUP(B1682,[1]Arkusz5!$A$3:$Y$2185,11,FALSE)</f>
        <v>0</v>
      </c>
      <c r="M1682">
        <f>VLOOKUP(B1682,[1]Arkusz5!$A$3:$Y$2185,12,FALSE)</f>
        <v>0</v>
      </c>
      <c r="N1682">
        <f>VLOOKUP(B1682,[1]Arkusz5!$A$3:$Y$2185,13,FALSE)</f>
        <v>0</v>
      </c>
      <c r="O1682">
        <f>VLOOKUP(B1682,[1]Arkusz5!$A$3:$Y$2185,14,FALSE)</f>
        <v>0</v>
      </c>
      <c r="P1682">
        <f>VLOOKUP(B1682,[1]Arkusz5!$A$3:$Y$2185,15,FALSE)</f>
        <v>0</v>
      </c>
      <c r="Q1682" t="str">
        <f>VLOOKUP(B1682,[1]Arkusz5!$A$3:$Y$2185,16,FALSE)</f>
        <v>PLH300058</v>
      </c>
      <c r="R1682" t="str">
        <f>VLOOKUP(B1682,[1]Arkusz5!$A$3:$Y$2185,17,FALSE)</f>
        <v>Uroczyska Puszczy Zielonki</v>
      </c>
      <c r="S1682" t="str">
        <f>VLOOKUP(B1682,[1]Arkusz5!$A$3:$Y$2185,18,FALSE)</f>
        <v>Europa</v>
      </c>
      <c r="T1682" t="str">
        <f>VLOOKUP(B1682,[1]Arkusz5!$A$3:$Y$2185,19,FALSE)</f>
        <v>Polska</v>
      </c>
      <c r="U1682" t="str">
        <f>VLOOKUP(B1682,[1]Arkusz5!$A$3:$Y$2185,20,FALSE)</f>
        <v>wielkopolskie</v>
      </c>
      <c r="V1682" t="str">
        <f>VLOOKUP(B1682,[1]Arkusz5!$A$3:$Y$2185,21,FALSE)</f>
        <v>poznański</v>
      </c>
      <c r="W1682" t="str">
        <f>VLOOKUP(B1682,[1]Arkusz5!$A$3:$Y$2185,22,FALSE)</f>
        <v>Czerwonak</v>
      </c>
      <c r="X1682" t="str">
        <f>VLOOKUP(B1682,[1]Arkusz5!$A$3:$Y$2185,23,FALSE)</f>
        <v>315.56 Równina Wrzesińska</v>
      </c>
      <c r="Y1682" t="str">
        <f>VLOOKUP(B1682,[1]Arkusz5!$A$3:$Y$2185,24,FALSE)</f>
        <v>Continental Bio-geographical Region</v>
      </c>
      <c r="Z1682" t="str">
        <f>VLOOKUP(B1682,[1]Arkusz5!$A$3:$Y$2185,25,FALSE)</f>
        <v>Potentillo albae-Quercetum typicum</v>
      </c>
    </row>
    <row r="1683" spans="1:26" x14ac:dyDescent="0.25">
      <c r="A1683">
        <v>1682</v>
      </c>
      <c r="B1683" t="s">
        <v>9492</v>
      </c>
      <c r="C1683" t="str">
        <f>VLOOKUP(B1683,[1]Arkusz5!$A$3:$Y$2185,2,FALSE)</f>
        <v>52.169706</v>
      </c>
      <c r="D1683" t="str">
        <f>VLOOKUP(B1683,[1]Arkusz5!$A$3:$Y$2185,3,FALSE)</f>
        <v>16.806921</v>
      </c>
      <c r="E1683" t="str">
        <f>VLOOKUP(B1683,[1]Arkusz5!$A$3:$Y$2185,4,FALSE)</f>
        <v>33UXT28</v>
      </c>
      <c r="F1683" t="str">
        <f>VLOOKUP(B1683,[1]Arkusz5!$A$3:$Y$2185,5,FALSE)</f>
        <v>BD28</v>
      </c>
      <c r="G1683">
        <f>VLOOKUP(B1683,[1]Arkusz5!$A$3:$Y$2185,6,FALSE)</f>
        <v>0</v>
      </c>
      <c r="H1683">
        <f>VLOOKUP(B1683,[1]Arkusz5!$A$3:$Y$2185,7,FALSE)</f>
        <v>0</v>
      </c>
      <c r="I1683">
        <f>VLOOKUP(B1683,[1]Arkusz5!$A$3:$Y$2185,8,FALSE)</f>
        <v>0</v>
      </c>
      <c r="J1683">
        <f>VLOOKUP(B1683,[1]Arkusz5!$A$3:$Y$2185,9,FALSE)</f>
        <v>0</v>
      </c>
      <c r="K1683">
        <f>VLOOKUP(B1683,[1]Arkusz5!$A$3:$Y$2185,10,FALSE)</f>
        <v>0</v>
      </c>
      <c r="L1683">
        <f>VLOOKUP(B1683,[1]Arkusz5!$A$3:$Y$2185,11,FALSE)</f>
        <v>0</v>
      </c>
      <c r="M1683">
        <f>VLOOKUP(B1683,[1]Arkusz5!$A$3:$Y$2185,12,FALSE)</f>
        <v>0</v>
      </c>
      <c r="N1683">
        <f>VLOOKUP(B1683,[1]Arkusz5!$A$3:$Y$2185,13,FALSE)</f>
        <v>0</v>
      </c>
      <c r="O1683">
        <f>VLOOKUP(B1683,[1]Arkusz5!$A$3:$Y$2185,14,FALSE)</f>
        <v>0</v>
      </c>
      <c r="P1683">
        <f>VLOOKUP(B1683,[1]Arkusz5!$A$3:$Y$2185,15,FALSE)</f>
        <v>0</v>
      </c>
      <c r="Q1683">
        <f>VLOOKUP(B1683,[1]Arkusz5!$A$3:$Y$2185,16,FALSE)</f>
        <v>0</v>
      </c>
      <c r="R1683">
        <f>VLOOKUP(B1683,[1]Arkusz5!$A$3:$Y$2185,17,FALSE)</f>
        <v>0</v>
      </c>
      <c r="S1683" t="str">
        <f>VLOOKUP(B1683,[1]Arkusz5!$A$3:$Y$2185,18,FALSE)</f>
        <v>Europa</v>
      </c>
      <c r="T1683" t="str">
        <f>VLOOKUP(B1683,[1]Arkusz5!$A$3:$Y$2185,19,FALSE)</f>
        <v>Polska</v>
      </c>
      <c r="U1683" t="str">
        <f>VLOOKUP(B1683,[1]Arkusz5!$A$3:$Y$2185,20,FALSE)</f>
        <v>wielkopolskie</v>
      </c>
      <c r="V1683" t="str">
        <f>VLOOKUP(B1683,[1]Arkusz5!$A$3:$Y$2185,21,FALSE)</f>
        <v>śremski</v>
      </c>
      <c r="W1683" t="str">
        <f>VLOOKUP(B1683,[1]Arkusz5!$A$3:$Y$2185,22,FALSE)</f>
        <v>Brodnica</v>
      </c>
      <c r="X1683" t="str">
        <f>VLOOKUP(B1683,[1]Arkusz5!$A$3:$Y$2185,23,FALSE)</f>
        <v>315.83 Równina Kościańska</v>
      </c>
      <c r="Y1683" t="str">
        <f>VLOOKUP(B1683,[1]Arkusz5!$A$3:$Y$2185,24,FALSE)</f>
        <v>Continental Bio-geographical Region</v>
      </c>
      <c r="Z1683" t="str">
        <f>VLOOKUP(B1683,[1]Arkusz5!$A$3:$Y$2185,25,FALSE)</f>
        <v>Ficario-Ulmetum chrysosplenietosum</v>
      </c>
    </row>
    <row r="1684" spans="1:26" x14ac:dyDescent="0.25">
      <c r="A1684">
        <v>1683</v>
      </c>
      <c r="B1684" t="s">
        <v>9496</v>
      </c>
      <c r="C1684" t="str">
        <f>VLOOKUP(B1684,[1]Arkusz5!$A$3:$Y$2185,2,FALSE)</f>
        <v>52.444811</v>
      </c>
      <c r="D1684" t="str">
        <f>VLOOKUP(B1684,[1]Arkusz5!$A$3:$Y$2185,3,FALSE)</f>
        <v>17.305953</v>
      </c>
      <c r="E1684" t="str">
        <f>VLOOKUP(B1684,[1]Arkusz5!$A$3:$Y$2185,4,FALSE)</f>
        <v>33UXU51</v>
      </c>
      <c r="F1684" t="str">
        <f>VLOOKUP(B1684,[1]Arkusz5!$A$3:$Y$2185,5,FALSE)</f>
        <v>CC91</v>
      </c>
      <c r="G1684">
        <f>VLOOKUP(B1684,[1]Arkusz5!$A$3:$Y$2185,6,FALSE)</f>
        <v>0</v>
      </c>
      <c r="H1684">
        <f>VLOOKUP(B1684,[1]Arkusz5!$A$3:$Y$2185,7,FALSE)</f>
        <v>0</v>
      </c>
      <c r="I1684">
        <f>VLOOKUP(B1684,[1]Arkusz5!$A$3:$Y$2185,8,FALSE)</f>
        <v>0</v>
      </c>
      <c r="J1684">
        <f>VLOOKUP(B1684,[1]Arkusz5!$A$3:$Y$2185,9,FALSE)</f>
        <v>0</v>
      </c>
      <c r="K1684" t="str">
        <f>VLOOKUP(B1684,[1]Arkusz5!$A$3:$Y$2185,10,FALSE)</f>
        <v>Park Krajobrazowy Promno - otulina</v>
      </c>
      <c r="L1684">
        <f>VLOOKUP(B1684,[1]Arkusz5!$A$3:$Y$2185,11,FALSE)</f>
        <v>0</v>
      </c>
      <c r="M1684">
        <f>VLOOKUP(B1684,[1]Arkusz5!$A$3:$Y$2185,12,FALSE)</f>
        <v>0</v>
      </c>
      <c r="N1684">
        <f>VLOOKUP(B1684,[1]Arkusz5!$A$3:$Y$2185,13,FALSE)</f>
        <v>0</v>
      </c>
      <c r="O1684">
        <f>VLOOKUP(B1684,[1]Arkusz5!$A$3:$Y$2185,14,FALSE)</f>
        <v>0</v>
      </c>
      <c r="P1684">
        <f>VLOOKUP(B1684,[1]Arkusz5!$A$3:$Y$2185,15,FALSE)</f>
        <v>0</v>
      </c>
      <c r="Q1684" t="str">
        <f>VLOOKUP(B1684,[1]Arkusz5!$A$3:$Y$2185,16,FALSE)</f>
        <v>PLH300030</v>
      </c>
      <c r="R1684" t="str">
        <f>VLOOKUP(B1684,[1]Arkusz5!$A$3:$Y$2185,17,FALSE)</f>
        <v>Ostoja koło Promna</v>
      </c>
      <c r="S1684" t="str">
        <f>VLOOKUP(B1684,[1]Arkusz5!$A$3:$Y$2185,18,FALSE)</f>
        <v>Europa</v>
      </c>
      <c r="T1684" t="str">
        <f>VLOOKUP(B1684,[1]Arkusz5!$A$3:$Y$2185,19,FALSE)</f>
        <v>Polska</v>
      </c>
      <c r="U1684" t="str">
        <f>VLOOKUP(B1684,[1]Arkusz5!$A$3:$Y$2185,20,FALSE)</f>
        <v>wielkopolskie</v>
      </c>
      <c r="V1684" t="str">
        <f>VLOOKUP(B1684,[1]Arkusz5!$A$3:$Y$2185,21,FALSE)</f>
        <v>poznański</v>
      </c>
      <c r="W1684" t="str">
        <f>VLOOKUP(B1684,[1]Arkusz5!$A$3:$Y$2185,22,FALSE)</f>
        <v>Pobiedziska</v>
      </c>
      <c r="X1684" t="str">
        <f>VLOOKUP(B1684,[1]Arkusz5!$A$3:$Y$2185,23,FALSE)</f>
        <v>315.56 Równina Wrzesińska</v>
      </c>
      <c r="Y1684" t="str">
        <f>VLOOKUP(B1684,[1]Arkusz5!$A$3:$Y$2185,24,FALSE)</f>
        <v>Continental Bio-geographical Region</v>
      </c>
      <c r="Z1684" t="str">
        <f>VLOOKUP(B1684,[1]Arkusz5!$A$3:$Y$2185,25,FALSE)</f>
        <v>Galio-Carpinetum</v>
      </c>
    </row>
    <row r="1685" spans="1:26" x14ac:dyDescent="0.25">
      <c r="A1685">
        <v>1684</v>
      </c>
      <c r="B1685" t="s">
        <v>9501</v>
      </c>
      <c r="C1685" t="str">
        <f>VLOOKUP(B1685,[1]Arkusz5!$A$3:$Y$2185,2,FALSE)</f>
        <v>52.481935</v>
      </c>
      <c r="D1685" t="str">
        <f>VLOOKUP(B1685,[1]Arkusz5!$A$3:$Y$2185,3,FALSE)</f>
        <v>17.00606</v>
      </c>
      <c r="E1685" t="str">
        <f>VLOOKUP(B1685,[1]Arkusz5!$A$3:$Y$2185,4,FALSE)</f>
        <v>33UXU31</v>
      </c>
      <c r="F1685" t="str">
        <f>VLOOKUP(B1685,[1]Arkusz5!$A$3:$Y$2185,5,FALSE)</f>
        <v>BC99</v>
      </c>
      <c r="G1685">
        <f>VLOOKUP(B1685,[1]Arkusz5!$A$3:$Y$2185,6,FALSE)</f>
        <v>0</v>
      </c>
      <c r="H1685">
        <f>VLOOKUP(B1685,[1]Arkusz5!$A$3:$Y$2185,7,FALSE)</f>
        <v>0</v>
      </c>
      <c r="I1685">
        <f>VLOOKUP(B1685,[1]Arkusz5!$A$3:$Y$2185,8,FALSE)</f>
        <v>0</v>
      </c>
      <c r="J1685">
        <f>VLOOKUP(B1685,[1]Arkusz5!$A$3:$Y$2185,9,FALSE)</f>
        <v>0</v>
      </c>
      <c r="K1685" t="str">
        <f>VLOOKUP(B1685,[1]Arkusz5!$A$3:$Y$2185,10,FALSE)</f>
        <v>Park Krajobrazowy Puszcza Zielonka</v>
      </c>
      <c r="L1685">
        <f>VLOOKUP(B1685,[1]Arkusz5!$A$3:$Y$2185,11,FALSE)</f>
        <v>0</v>
      </c>
      <c r="M1685">
        <f>VLOOKUP(B1685,[1]Arkusz5!$A$3:$Y$2185,12,FALSE)</f>
        <v>0</v>
      </c>
      <c r="N1685">
        <f>VLOOKUP(B1685,[1]Arkusz5!$A$3:$Y$2185,13,FALSE)</f>
        <v>0</v>
      </c>
      <c r="O1685">
        <f>VLOOKUP(B1685,[1]Arkusz5!$A$3:$Y$2185,14,FALSE)</f>
        <v>0</v>
      </c>
      <c r="P1685">
        <f>VLOOKUP(B1685,[1]Arkusz5!$A$3:$Y$2185,15,FALSE)</f>
        <v>0</v>
      </c>
      <c r="Q1685" t="str">
        <f>VLOOKUP(B1685,[1]Arkusz5!$A$3:$Y$2185,16,FALSE)</f>
        <v>PLH300058</v>
      </c>
      <c r="R1685" t="str">
        <f>VLOOKUP(B1685,[1]Arkusz5!$A$3:$Y$2185,17,FALSE)</f>
        <v>Uroczyska Puszczy Zielonki</v>
      </c>
      <c r="S1685" t="str">
        <f>VLOOKUP(B1685,[1]Arkusz5!$A$3:$Y$2185,18,FALSE)</f>
        <v>Europa</v>
      </c>
      <c r="T1685" t="str">
        <f>VLOOKUP(B1685,[1]Arkusz5!$A$3:$Y$2185,19,FALSE)</f>
        <v>Polska</v>
      </c>
      <c r="U1685" t="str">
        <f>VLOOKUP(B1685,[1]Arkusz5!$A$3:$Y$2185,20,FALSE)</f>
        <v>wielkopolskie</v>
      </c>
      <c r="V1685" t="str">
        <f>VLOOKUP(B1685,[1]Arkusz5!$A$3:$Y$2185,21,FALSE)</f>
        <v>poznański</v>
      </c>
      <c r="W1685" t="str">
        <f>VLOOKUP(B1685,[1]Arkusz5!$A$3:$Y$2185,22,FALSE)</f>
        <v>Czerwonak</v>
      </c>
      <c r="X1685" t="str">
        <f>VLOOKUP(B1685,[1]Arkusz5!$A$3:$Y$2185,23,FALSE)</f>
        <v>315.56 Równina Wrzesińska</v>
      </c>
      <c r="Y1685" t="str">
        <f>VLOOKUP(B1685,[1]Arkusz5!$A$3:$Y$2185,24,FALSE)</f>
        <v>Continental Bio-geographical Region</v>
      </c>
      <c r="Z1685" t="str">
        <f>VLOOKUP(B1685,[1]Arkusz5!$A$3:$Y$2185,25,FALSE)</f>
        <v>Potentillo albae-Quercetum typicum</v>
      </c>
    </row>
    <row r="1686" spans="1:26" x14ac:dyDescent="0.25">
      <c r="A1686">
        <v>1685</v>
      </c>
      <c r="B1686" t="s">
        <v>9504</v>
      </c>
      <c r="C1686" t="str">
        <f>VLOOKUP(B1686,[1]Arkusz5!$A$3:$Y$2185,2,FALSE)</f>
        <v>52.404006</v>
      </c>
      <c r="D1686" t="str">
        <f>VLOOKUP(B1686,[1]Arkusz5!$A$3:$Y$2185,3,FALSE)</f>
        <v>17.273105</v>
      </c>
      <c r="E1686" t="str">
        <f>VLOOKUP(B1686,[1]Arkusz5!$A$3:$Y$2185,4,FALSE)</f>
        <v>33UXU50</v>
      </c>
      <c r="F1686" t="str">
        <f>VLOOKUP(B1686,[1]Arkusz5!$A$3:$Y$2185,5,FALSE)</f>
        <v>CD01</v>
      </c>
      <c r="G1686">
        <f>VLOOKUP(B1686,[1]Arkusz5!$A$3:$Y$2185,6,FALSE)</f>
        <v>0</v>
      </c>
      <c r="H1686">
        <f>VLOOKUP(B1686,[1]Arkusz5!$A$3:$Y$2185,7,FALSE)</f>
        <v>0</v>
      </c>
      <c r="I1686">
        <f>VLOOKUP(B1686,[1]Arkusz5!$A$3:$Y$2185,8,FALSE)</f>
        <v>0</v>
      </c>
      <c r="J1686">
        <f>VLOOKUP(B1686,[1]Arkusz5!$A$3:$Y$2185,9,FALSE)</f>
        <v>0</v>
      </c>
      <c r="K1686">
        <f>VLOOKUP(B1686,[1]Arkusz5!$A$3:$Y$2185,10,FALSE)</f>
        <v>0</v>
      </c>
      <c r="L1686">
        <f>VLOOKUP(B1686,[1]Arkusz5!$A$3:$Y$2185,11,FALSE)</f>
        <v>0</v>
      </c>
      <c r="M1686">
        <f>VLOOKUP(B1686,[1]Arkusz5!$A$3:$Y$2185,12,FALSE)</f>
        <v>0</v>
      </c>
      <c r="N1686">
        <f>VLOOKUP(B1686,[1]Arkusz5!$A$3:$Y$2185,13,FALSE)</f>
        <v>0</v>
      </c>
      <c r="O1686">
        <f>VLOOKUP(B1686,[1]Arkusz5!$A$3:$Y$2185,14,FALSE)</f>
        <v>0</v>
      </c>
      <c r="P1686">
        <f>VLOOKUP(B1686,[1]Arkusz5!$A$3:$Y$2185,15,FALSE)</f>
        <v>0</v>
      </c>
      <c r="Q1686">
        <f>VLOOKUP(B1686,[1]Arkusz5!$A$3:$Y$2185,16,FALSE)</f>
        <v>0</v>
      </c>
      <c r="R1686">
        <f>VLOOKUP(B1686,[1]Arkusz5!$A$3:$Y$2185,17,FALSE)</f>
        <v>0</v>
      </c>
      <c r="S1686" t="str">
        <f>VLOOKUP(B1686,[1]Arkusz5!$A$3:$Y$2185,18,FALSE)</f>
        <v>Europa</v>
      </c>
      <c r="T1686" t="str">
        <f>VLOOKUP(B1686,[1]Arkusz5!$A$3:$Y$2185,19,FALSE)</f>
        <v>Polska</v>
      </c>
      <c r="U1686" t="str">
        <f>VLOOKUP(B1686,[1]Arkusz5!$A$3:$Y$2185,20,FALSE)</f>
        <v>wielkopolskie</v>
      </c>
      <c r="V1686" t="str">
        <f>VLOOKUP(B1686,[1]Arkusz5!$A$3:$Y$2185,21,FALSE)</f>
        <v>poznański</v>
      </c>
      <c r="W1686" t="str">
        <f>VLOOKUP(B1686,[1]Arkusz5!$A$3:$Y$2185,22,FALSE)</f>
        <v>Kostrzyn</v>
      </c>
      <c r="X1686" t="str">
        <f>VLOOKUP(B1686,[1]Arkusz5!$A$3:$Y$2185,23,FALSE)</f>
        <v>315.56 Równina Wrzesińska</v>
      </c>
      <c r="Y1686" t="str">
        <f>VLOOKUP(B1686,[1]Arkusz5!$A$3:$Y$2185,24,FALSE)</f>
        <v>Continental Bio-geographical Region</v>
      </c>
      <c r="Z1686" t="str">
        <f>VLOOKUP(B1686,[1]Arkusz5!$A$3:$Y$2185,25,FALSE)</f>
        <v>Galio-Carpinetum</v>
      </c>
    </row>
    <row r="1687" spans="1:26" x14ac:dyDescent="0.25">
      <c r="A1687">
        <v>1686</v>
      </c>
      <c r="B1687" t="s">
        <v>9510</v>
      </c>
      <c r="C1687" t="str">
        <f>VLOOKUP(B1687,[1]Arkusz5!$A$3:$Y$2185,2,FALSE)</f>
        <v>52.4876</v>
      </c>
      <c r="D1687" t="str">
        <f>VLOOKUP(B1687,[1]Arkusz5!$A$3:$Y$2185,3,FALSE)</f>
        <v>17.7085</v>
      </c>
      <c r="E1687" t="str">
        <f>VLOOKUP(B1687,[1]Arkusz5!$A$3:$Y$2185,4,FALSE)</f>
        <v>33UXU81</v>
      </c>
      <c r="F1687" t="str">
        <f>VLOOKUP(B1687,[1]Arkusz5!$A$3:$Y$2185,5,FALSE)</f>
        <v>CC94</v>
      </c>
      <c r="G1687">
        <f>VLOOKUP(B1687,[1]Arkusz5!$A$3:$Y$2185,6,FALSE)</f>
        <v>0</v>
      </c>
      <c r="H1687">
        <f>VLOOKUP(B1687,[1]Arkusz5!$A$3:$Y$2185,7,FALSE)</f>
        <v>0</v>
      </c>
      <c r="I1687">
        <f>VLOOKUP(B1687,[1]Arkusz5!$A$3:$Y$2185,8,FALSE)</f>
        <v>0</v>
      </c>
      <c r="J1687">
        <f>VLOOKUP(B1687,[1]Arkusz5!$A$3:$Y$2185,9,FALSE)</f>
        <v>0</v>
      </c>
      <c r="K1687">
        <f>VLOOKUP(B1687,[1]Arkusz5!$A$3:$Y$2185,10,FALSE)</f>
        <v>0</v>
      </c>
      <c r="L1687">
        <f>VLOOKUP(B1687,[1]Arkusz5!$A$3:$Y$2185,11,FALSE)</f>
        <v>0</v>
      </c>
      <c r="M1687">
        <f>VLOOKUP(B1687,[1]Arkusz5!$A$3:$Y$2185,12,FALSE)</f>
        <v>0</v>
      </c>
      <c r="N1687">
        <f>VLOOKUP(B1687,[1]Arkusz5!$A$3:$Y$2185,13,FALSE)</f>
        <v>0</v>
      </c>
      <c r="O1687">
        <f>VLOOKUP(B1687,[1]Arkusz5!$A$3:$Y$2185,14,FALSE)</f>
        <v>0</v>
      </c>
      <c r="P1687">
        <f>VLOOKUP(B1687,[1]Arkusz5!$A$3:$Y$2185,15,FALSE)</f>
        <v>0</v>
      </c>
      <c r="Q1687">
        <f>VLOOKUP(B1687,[1]Arkusz5!$A$3:$Y$2185,16,FALSE)</f>
        <v>0</v>
      </c>
      <c r="R1687">
        <f>VLOOKUP(B1687,[1]Arkusz5!$A$3:$Y$2185,17,FALSE)</f>
        <v>0</v>
      </c>
      <c r="S1687" t="str">
        <f>VLOOKUP(B1687,[1]Arkusz5!$A$3:$Y$2185,18,FALSE)</f>
        <v>Europa</v>
      </c>
      <c r="T1687" t="str">
        <f>VLOOKUP(B1687,[1]Arkusz5!$A$3:$Y$2185,19,FALSE)</f>
        <v>Polska</v>
      </c>
      <c r="U1687" t="str">
        <f>VLOOKUP(B1687,[1]Arkusz5!$A$3:$Y$2185,20,FALSE)</f>
        <v>wielkopolskie</v>
      </c>
      <c r="V1687" t="str">
        <f>VLOOKUP(B1687,[1]Arkusz5!$A$3:$Y$2185,21,FALSE)</f>
        <v>gnieźnieński</v>
      </c>
      <c r="W1687" t="str">
        <f>VLOOKUP(B1687,[1]Arkusz5!$A$3:$Y$2185,22,FALSE)</f>
        <v>Niechanowo</v>
      </c>
      <c r="X1687" t="str">
        <f>VLOOKUP(B1687,[1]Arkusz5!$A$3:$Y$2185,23,FALSE)</f>
        <v>315.56 Równina Wrzesińska</v>
      </c>
      <c r="Y1687" t="str">
        <f>VLOOKUP(B1687,[1]Arkusz5!$A$3:$Y$2185,24,FALSE)</f>
        <v>Continental Bio-geographical Region</v>
      </c>
      <c r="Z1687" t="str">
        <f>VLOOKUP(B1687,[1]Arkusz5!$A$3:$Y$2185,25,FALSE)</f>
        <v>Galio-Carpinetum</v>
      </c>
    </row>
    <row r="1688" spans="1:26" x14ac:dyDescent="0.25">
      <c r="A1688">
        <v>1687</v>
      </c>
      <c r="B1688" t="s">
        <v>9516</v>
      </c>
      <c r="C1688" t="str">
        <f>VLOOKUP(B1688,[1]Arkusz5!$A$3:$Y$2185,2,FALSE)</f>
        <v>52.24273</v>
      </c>
      <c r="D1688" t="str">
        <f>VLOOKUP(B1688,[1]Arkusz5!$A$3:$Y$2185,3,FALSE)</f>
        <v>16.81252</v>
      </c>
      <c r="E1688" t="str">
        <f>VLOOKUP(B1688,[1]Arkusz5!$A$3:$Y$2185,4,FALSE)</f>
        <v>33UXT28</v>
      </c>
      <c r="F1688" t="str">
        <f>VLOOKUP(B1688,[1]Arkusz5!$A$3:$Y$2185,5,FALSE)</f>
        <v>BD28</v>
      </c>
      <c r="G1688">
        <f>VLOOKUP(B1688,[1]Arkusz5!$A$3:$Y$2185,6,FALSE)</f>
        <v>0</v>
      </c>
      <c r="H1688">
        <f>VLOOKUP(B1688,[1]Arkusz5!$A$3:$Y$2185,7,FALSE)</f>
        <v>0</v>
      </c>
      <c r="I1688">
        <f>VLOOKUP(B1688,[1]Arkusz5!$A$3:$Y$2185,8,FALSE)</f>
        <v>0</v>
      </c>
      <c r="J1688" t="str">
        <f>VLOOKUP(B1688,[1]Arkusz5!$A$3:$Y$2185,9,FALSE)</f>
        <v>Wielkopolski Park Narodowy</v>
      </c>
      <c r="K1688">
        <f>VLOOKUP(B1688,[1]Arkusz5!$A$3:$Y$2185,10,FALSE)</f>
        <v>0</v>
      </c>
      <c r="L1688">
        <f>VLOOKUP(B1688,[1]Arkusz5!$A$3:$Y$2185,11,FALSE)</f>
        <v>0</v>
      </c>
      <c r="M1688">
        <f>VLOOKUP(B1688,[1]Arkusz5!$A$3:$Y$2185,12,FALSE)</f>
        <v>0</v>
      </c>
      <c r="N1688">
        <f>VLOOKUP(B1688,[1]Arkusz5!$A$3:$Y$2185,13,FALSE)</f>
        <v>0</v>
      </c>
      <c r="O1688">
        <f>VLOOKUP(B1688,[1]Arkusz5!$A$3:$Y$2185,14,FALSE)</f>
        <v>0</v>
      </c>
      <c r="P1688">
        <f>VLOOKUP(B1688,[1]Arkusz5!$A$3:$Y$2185,15,FALSE)</f>
        <v>0</v>
      </c>
      <c r="Q1688" t="str">
        <f>VLOOKUP(B1688,[1]Arkusz5!$A$3:$Y$2185,16,FALSE)</f>
        <v>PLB300017; PLH300010</v>
      </c>
      <c r="R1688" t="str">
        <f>VLOOKUP(B1688,[1]Arkusz5!$A$3:$Y$2185,17,FALSE)</f>
        <v>Ostoja Rogalińska; Ostoja Wielkopolska</v>
      </c>
      <c r="S1688" t="str">
        <f>VLOOKUP(B1688,[1]Arkusz5!$A$3:$Y$2185,18,FALSE)</f>
        <v>Europa</v>
      </c>
      <c r="T1688" t="str">
        <f>VLOOKUP(B1688,[1]Arkusz5!$A$3:$Y$2185,19,FALSE)</f>
        <v>Polska</v>
      </c>
      <c r="U1688" t="str">
        <f>VLOOKUP(B1688,[1]Arkusz5!$A$3:$Y$2185,20,FALSE)</f>
        <v>wielkopolskie</v>
      </c>
      <c r="V1688" t="str">
        <f>VLOOKUP(B1688,[1]Arkusz5!$A$3:$Y$2185,21,FALSE)</f>
        <v>poznański</v>
      </c>
      <c r="W1688" t="str">
        <f>VLOOKUP(B1688,[1]Arkusz5!$A$3:$Y$2185,22,FALSE)</f>
        <v>Mosina</v>
      </c>
      <c r="X1688" t="str">
        <f>VLOOKUP(B1688,[1]Arkusz5!$A$3:$Y$2185,23,FALSE)</f>
        <v>315.64 Kotlina Śremska</v>
      </c>
      <c r="Y1688" t="str">
        <f>VLOOKUP(B1688,[1]Arkusz5!$A$3:$Y$2185,24,FALSE)</f>
        <v>Continental Bio-geographical Region</v>
      </c>
      <c r="Z1688" t="str">
        <f>VLOOKUP(B1688,[1]Arkusz5!$A$3:$Y$2185,25,FALSE)</f>
        <v>Calamagrostio arundinaceae-Quercetum</v>
      </c>
    </row>
    <row r="1689" spans="1:26" x14ac:dyDescent="0.25">
      <c r="A1689">
        <v>1688</v>
      </c>
      <c r="C1689" t="e">
        <f>VLOOKUP(B1689,[1]Arkusz5!$A$3:$Y$2185,2,FALSE)</f>
        <v>#N/A</v>
      </c>
      <c r="D1689" t="e">
        <f>VLOOKUP(B1689,[1]Arkusz5!$A$3:$Y$2185,3,FALSE)</f>
        <v>#N/A</v>
      </c>
      <c r="E1689" t="e">
        <f>VLOOKUP(B1689,[1]Arkusz5!$A$3:$Y$2185,4,FALSE)</f>
        <v>#N/A</v>
      </c>
      <c r="F1689" t="e">
        <f>VLOOKUP(B1689,[1]Arkusz5!$A$3:$Y$2185,5,FALSE)</f>
        <v>#N/A</v>
      </c>
      <c r="G1689" t="e">
        <f>VLOOKUP(B1689,[1]Arkusz5!$A$3:$Y$2185,6,FALSE)</f>
        <v>#N/A</v>
      </c>
      <c r="H1689" t="e">
        <f>VLOOKUP(B1689,[1]Arkusz5!$A$3:$Y$2185,7,FALSE)</f>
        <v>#N/A</v>
      </c>
      <c r="I1689" t="e">
        <f>VLOOKUP(B1689,[1]Arkusz5!$A$3:$Y$2185,8,FALSE)</f>
        <v>#N/A</v>
      </c>
      <c r="J1689" t="e">
        <f>VLOOKUP(B1689,[1]Arkusz5!$A$3:$Y$2185,9,FALSE)</f>
        <v>#N/A</v>
      </c>
      <c r="K1689" t="e">
        <f>VLOOKUP(B1689,[1]Arkusz5!$A$3:$Y$2185,10,FALSE)</f>
        <v>#N/A</v>
      </c>
      <c r="L1689" t="e">
        <f>VLOOKUP(B1689,[1]Arkusz5!$A$3:$Y$2185,11,FALSE)</f>
        <v>#N/A</v>
      </c>
      <c r="M1689" t="e">
        <f>VLOOKUP(B1689,[1]Arkusz5!$A$3:$Y$2185,12,FALSE)</f>
        <v>#N/A</v>
      </c>
      <c r="N1689" t="e">
        <f>VLOOKUP(B1689,[1]Arkusz5!$A$3:$Y$2185,13,FALSE)</f>
        <v>#N/A</v>
      </c>
      <c r="O1689" t="e">
        <f>VLOOKUP(B1689,[1]Arkusz5!$A$3:$Y$2185,14,FALSE)</f>
        <v>#N/A</v>
      </c>
      <c r="P1689" t="e">
        <f>VLOOKUP(B1689,[1]Arkusz5!$A$3:$Y$2185,15,FALSE)</f>
        <v>#N/A</v>
      </c>
      <c r="Q1689" t="e">
        <f>VLOOKUP(B1689,[1]Arkusz5!$A$3:$Y$2185,16,FALSE)</f>
        <v>#N/A</v>
      </c>
      <c r="R1689" t="e">
        <f>VLOOKUP(B1689,[1]Arkusz5!$A$3:$Y$2185,17,FALSE)</f>
        <v>#N/A</v>
      </c>
      <c r="S1689" t="e">
        <f>VLOOKUP(B1689,[1]Arkusz5!$A$3:$Y$2185,18,FALSE)</f>
        <v>#N/A</v>
      </c>
      <c r="T1689" t="e">
        <f>VLOOKUP(B1689,[1]Arkusz5!$A$3:$Y$2185,19,FALSE)</f>
        <v>#N/A</v>
      </c>
      <c r="U1689" t="e">
        <f>VLOOKUP(B1689,[1]Arkusz5!$A$3:$Y$2185,20,FALSE)</f>
        <v>#N/A</v>
      </c>
      <c r="V1689" t="e">
        <f>VLOOKUP(B1689,[1]Arkusz5!$A$3:$Y$2185,21,FALSE)</f>
        <v>#N/A</v>
      </c>
      <c r="W1689" t="e">
        <f>VLOOKUP(B1689,[1]Arkusz5!$A$3:$Y$2185,22,FALSE)</f>
        <v>#N/A</v>
      </c>
      <c r="X1689" t="e">
        <f>VLOOKUP(B1689,[1]Arkusz5!$A$3:$Y$2185,23,FALSE)</f>
        <v>#N/A</v>
      </c>
      <c r="Y1689" t="e">
        <f>VLOOKUP(B1689,[1]Arkusz5!$A$3:$Y$2185,24,FALSE)</f>
        <v>#N/A</v>
      </c>
      <c r="Z1689" t="e">
        <f>VLOOKUP(B1689,[1]Arkusz5!$A$3:$Y$2185,25,FALSE)</f>
        <v>#N/A</v>
      </c>
    </row>
    <row r="1690" spans="1:26" x14ac:dyDescent="0.25">
      <c r="A1690">
        <v>1689</v>
      </c>
      <c r="B1690" t="s">
        <v>9521</v>
      </c>
      <c r="C1690" t="str">
        <f>VLOOKUP(B1690,[1]Arkusz5!$A$3:$Y$2185,2,FALSE)</f>
        <v>52.48021</v>
      </c>
      <c r="D1690" t="str">
        <f>VLOOKUP(B1690,[1]Arkusz5!$A$3:$Y$2185,3,FALSE)</f>
        <v>16.47811</v>
      </c>
      <c r="E1690" t="str">
        <f>VLOOKUP(B1690,[1]Arkusz5!$A$3:$Y$2185,4,FALSE)</f>
        <v>33UXU01</v>
      </c>
      <c r="F1690" t="str">
        <f>VLOOKUP(B1690,[1]Arkusz5!$A$3:$Y$2185,5,FALSE)</f>
        <v>BC95</v>
      </c>
      <c r="G1690">
        <f>VLOOKUP(B1690,[1]Arkusz5!$A$3:$Y$2185,6,FALSE)</f>
        <v>0</v>
      </c>
      <c r="H1690">
        <f>VLOOKUP(B1690,[1]Arkusz5!$A$3:$Y$2185,7,FALSE)</f>
        <v>0</v>
      </c>
      <c r="I1690">
        <f>VLOOKUP(B1690,[1]Arkusz5!$A$3:$Y$2185,8,FALSE)</f>
        <v>0</v>
      </c>
      <c r="J1690">
        <f>VLOOKUP(B1690,[1]Arkusz5!$A$3:$Y$2185,9,FALSE)</f>
        <v>0</v>
      </c>
      <c r="K1690">
        <f>VLOOKUP(B1690,[1]Arkusz5!$A$3:$Y$2185,10,FALSE)</f>
        <v>0</v>
      </c>
      <c r="L1690">
        <f>VLOOKUP(B1690,[1]Arkusz5!$A$3:$Y$2185,11,FALSE)</f>
        <v>0</v>
      </c>
      <c r="M1690">
        <f>VLOOKUP(B1690,[1]Arkusz5!$A$3:$Y$2185,12,FALSE)</f>
        <v>0</v>
      </c>
      <c r="N1690">
        <f>VLOOKUP(B1690,[1]Arkusz5!$A$3:$Y$2185,13,FALSE)</f>
        <v>0</v>
      </c>
      <c r="O1690">
        <f>VLOOKUP(B1690,[1]Arkusz5!$A$3:$Y$2185,14,FALSE)</f>
        <v>0</v>
      </c>
      <c r="P1690">
        <f>VLOOKUP(B1690,[1]Arkusz5!$A$3:$Y$2185,15,FALSE)</f>
        <v>0</v>
      </c>
      <c r="Q1690" t="str">
        <f>VLOOKUP(B1690,[1]Arkusz5!$A$3:$Y$2185,16,FALSE)</f>
        <v>PLH300051</v>
      </c>
      <c r="R1690" t="str">
        <f>VLOOKUP(B1690,[1]Arkusz5!$A$3:$Y$2185,17,FALSE)</f>
        <v>Grądy Bytyńskie</v>
      </c>
      <c r="S1690" t="str">
        <f>VLOOKUP(B1690,[1]Arkusz5!$A$3:$Y$2185,18,FALSE)</f>
        <v>Europa</v>
      </c>
      <c r="T1690" t="str">
        <f>VLOOKUP(B1690,[1]Arkusz5!$A$3:$Y$2185,19,FALSE)</f>
        <v>Polska</v>
      </c>
      <c r="U1690" t="str">
        <f>VLOOKUP(B1690,[1]Arkusz5!$A$3:$Y$2185,20,FALSE)</f>
        <v>wielkopolskie</v>
      </c>
      <c r="V1690" t="str">
        <f>VLOOKUP(B1690,[1]Arkusz5!$A$3:$Y$2185,21,FALSE)</f>
        <v>szamotulski</v>
      </c>
      <c r="W1690" t="str">
        <f>VLOOKUP(B1690,[1]Arkusz5!$A$3:$Y$2185,22,FALSE)</f>
        <v>Kaźmierz</v>
      </c>
      <c r="X1690" t="str">
        <f>VLOOKUP(B1690,[1]Arkusz5!$A$3:$Y$2185,23,FALSE)</f>
        <v>315.51 Pojezierze Poznańskie</v>
      </c>
      <c r="Y1690" t="str">
        <f>VLOOKUP(B1690,[1]Arkusz5!$A$3:$Y$2185,24,FALSE)</f>
        <v>Continental Bio-geographical Region</v>
      </c>
      <c r="Z1690" t="str">
        <f>VLOOKUP(B1690,[1]Arkusz5!$A$3:$Y$2185,25,FALSE)</f>
        <v>Galio-Carpinetum</v>
      </c>
    </row>
    <row r="1691" spans="1:26" x14ac:dyDescent="0.25">
      <c r="A1691">
        <v>1690</v>
      </c>
      <c r="B1691" t="s">
        <v>9532</v>
      </c>
      <c r="C1691" t="str">
        <f>VLOOKUP(B1691,[1]Arkusz5!$A$3:$Y$2185,2,FALSE)</f>
        <v>52.48021</v>
      </c>
      <c r="D1691" t="str">
        <f>VLOOKUP(B1691,[1]Arkusz5!$A$3:$Y$2185,3,FALSE)</f>
        <v>16.47811</v>
      </c>
      <c r="E1691" t="str">
        <f>VLOOKUP(B1691,[1]Arkusz5!$A$3:$Y$2185,4,FALSE)</f>
        <v>33UXU01</v>
      </c>
      <c r="F1691" t="str">
        <f>VLOOKUP(B1691,[1]Arkusz5!$A$3:$Y$2185,5,FALSE)</f>
        <v>BC95</v>
      </c>
      <c r="G1691">
        <f>VLOOKUP(B1691,[1]Arkusz5!$A$3:$Y$2185,6,FALSE)</f>
        <v>0</v>
      </c>
      <c r="H1691">
        <f>VLOOKUP(B1691,[1]Arkusz5!$A$3:$Y$2185,7,FALSE)</f>
        <v>0</v>
      </c>
      <c r="I1691">
        <f>VLOOKUP(B1691,[1]Arkusz5!$A$3:$Y$2185,8,FALSE)</f>
        <v>0</v>
      </c>
      <c r="J1691">
        <f>VLOOKUP(B1691,[1]Arkusz5!$A$3:$Y$2185,9,FALSE)</f>
        <v>0</v>
      </c>
      <c r="K1691">
        <f>VLOOKUP(B1691,[1]Arkusz5!$A$3:$Y$2185,10,FALSE)</f>
        <v>0</v>
      </c>
      <c r="L1691">
        <f>VLOOKUP(B1691,[1]Arkusz5!$A$3:$Y$2185,11,FALSE)</f>
        <v>0</v>
      </c>
      <c r="M1691">
        <f>VLOOKUP(B1691,[1]Arkusz5!$A$3:$Y$2185,12,FALSE)</f>
        <v>0</v>
      </c>
      <c r="N1691">
        <f>VLOOKUP(B1691,[1]Arkusz5!$A$3:$Y$2185,13,FALSE)</f>
        <v>0</v>
      </c>
      <c r="O1691">
        <f>VLOOKUP(B1691,[1]Arkusz5!$A$3:$Y$2185,14,FALSE)</f>
        <v>0</v>
      </c>
      <c r="P1691">
        <f>VLOOKUP(B1691,[1]Arkusz5!$A$3:$Y$2185,15,FALSE)</f>
        <v>0</v>
      </c>
      <c r="Q1691" t="str">
        <f>VLOOKUP(B1691,[1]Arkusz5!$A$3:$Y$2185,16,FALSE)</f>
        <v>PLH300051</v>
      </c>
      <c r="R1691" t="str">
        <f>VLOOKUP(B1691,[1]Arkusz5!$A$3:$Y$2185,17,FALSE)</f>
        <v>Grądy Bytyńskie</v>
      </c>
      <c r="S1691" t="str">
        <f>VLOOKUP(B1691,[1]Arkusz5!$A$3:$Y$2185,18,FALSE)</f>
        <v>Europa</v>
      </c>
      <c r="T1691" t="str">
        <f>VLOOKUP(B1691,[1]Arkusz5!$A$3:$Y$2185,19,FALSE)</f>
        <v>Polska</v>
      </c>
      <c r="U1691" t="str">
        <f>VLOOKUP(B1691,[1]Arkusz5!$A$3:$Y$2185,20,FALSE)</f>
        <v>wielkopolskie</v>
      </c>
      <c r="V1691" t="str">
        <f>VLOOKUP(B1691,[1]Arkusz5!$A$3:$Y$2185,21,FALSE)</f>
        <v>szamotulski</v>
      </c>
      <c r="W1691" t="str">
        <f>VLOOKUP(B1691,[1]Arkusz5!$A$3:$Y$2185,22,FALSE)</f>
        <v>Kaźmierz</v>
      </c>
      <c r="X1691" t="str">
        <f>VLOOKUP(B1691,[1]Arkusz5!$A$3:$Y$2185,23,FALSE)</f>
        <v>315.51 Pojezierze Poznańskie</v>
      </c>
      <c r="Y1691" t="str">
        <f>VLOOKUP(B1691,[1]Arkusz5!$A$3:$Y$2185,24,FALSE)</f>
        <v>Continental Bio-geographical Region</v>
      </c>
      <c r="Z1691" t="str">
        <f>VLOOKUP(B1691,[1]Arkusz5!$A$3:$Y$2185,25,FALSE)</f>
        <v>Galio-Carpinetum</v>
      </c>
    </row>
    <row r="1692" spans="1:26" x14ac:dyDescent="0.25">
      <c r="A1692">
        <v>1691</v>
      </c>
      <c r="B1692" t="s">
        <v>9533</v>
      </c>
      <c r="C1692" t="str">
        <f>VLOOKUP(B1692,[1]Arkusz5!$A$3:$Y$2185,2,FALSE)</f>
        <v>52.387518</v>
      </c>
      <c r="D1692" t="str">
        <f>VLOOKUP(B1692,[1]Arkusz5!$A$3:$Y$2185,3,FALSE)</f>
        <v>16.931305</v>
      </c>
      <c r="E1692" t="str">
        <f>VLOOKUP(B1692,[1]Arkusz5!$A$3:$Y$2185,4,FALSE)</f>
        <v>33UXU30</v>
      </c>
      <c r="F1692" t="str">
        <f>VLOOKUP(B1692,[1]Arkusz5!$A$3:$Y$2185,5,FALSE)</f>
        <v>BD08</v>
      </c>
      <c r="G1692">
        <f>VLOOKUP(B1692,[1]Arkusz5!$A$3:$Y$2185,6,FALSE)</f>
        <v>0</v>
      </c>
      <c r="H1692">
        <f>VLOOKUP(B1692,[1]Arkusz5!$A$3:$Y$2185,7,FALSE)</f>
        <v>0</v>
      </c>
      <c r="I1692">
        <f>VLOOKUP(B1692,[1]Arkusz5!$A$3:$Y$2185,8,FALSE)</f>
        <v>0</v>
      </c>
      <c r="J1692">
        <f>VLOOKUP(B1692,[1]Arkusz5!$A$3:$Y$2185,9,FALSE)</f>
        <v>0</v>
      </c>
      <c r="K1692">
        <f>VLOOKUP(B1692,[1]Arkusz5!$A$3:$Y$2185,10,FALSE)</f>
        <v>0</v>
      </c>
      <c r="L1692">
        <f>VLOOKUP(B1692,[1]Arkusz5!$A$3:$Y$2185,11,FALSE)</f>
        <v>0</v>
      </c>
      <c r="M1692">
        <f>VLOOKUP(B1692,[1]Arkusz5!$A$3:$Y$2185,12,FALSE)</f>
        <v>0</v>
      </c>
      <c r="N1692">
        <f>VLOOKUP(B1692,[1]Arkusz5!$A$3:$Y$2185,13,FALSE)</f>
        <v>0</v>
      </c>
      <c r="O1692">
        <f>VLOOKUP(B1692,[1]Arkusz5!$A$3:$Y$2185,14,FALSE)</f>
        <v>0</v>
      </c>
      <c r="P1692">
        <f>VLOOKUP(B1692,[1]Arkusz5!$A$3:$Y$2185,15,FALSE)</f>
        <v>0</v>
      </c>
      <c r="Q1692">
        <f>VLOOKUP(B1692,[1]Arkusz5!$A$3:$Y$2185,16,FALSE)</f>
        <v>0</v>
      </c>
      <c r="R1692">
        <f>VLOOKUP(B1692,[1]Arkusz5!$A$3:$Y$2185,17,FALSE)</f>
        <v>0</v>
      </c>
      <c r="S1692" t="str">
        <f>VLOOKUP(B1692,[1]Arkusz5!$A$3:$Y$2185,18,FALSE)</f>
        <v>Europa</v>
      </c>
      <c r="T1692" t="str">
        <f>VLOOKUP(B1692,[1]Arkusz5!$A$3:$Y$2185,19,FALSE)</f>
        <v>Polska</v>
      </c>
      <c r="U1692" t="str">
        <f>VLOOKUP(B1692,[1]Arkusz5!$A$3:$Y$2185,20,FALSE)</f>
        <v>wielkopolskie</v>
      </c>
      <c r="V1692" t="str">
        <f>VLOOKUP(B1692,[1]Arkusz5!$A$3:$Y$2185,21,FALSE)</f>
        <v>Poznań</v>
      </c>
      <c r="W1692" t="str">
        <f>VLOOKUP(B1692,[1]Arkusz5!$A$3:$Y$2185,22,FALSE)</f>
        <v>Poznań</v>
      </c>
      <c r="X1692" t="str">
        <f>VLOOKUP(B1692,[1]Arkusz5!$A$3:$Y$2185,23,FALSE)</f>
        <v>315.52 Poznański Przełom Warty</v>
      </c>
      <c r="Y1692" t="str">
        <f>VLOOKUP(B1692,[1]Arkusz5!$A$3:$Y$2185,24,FALSE)</f>
        <v>Continental Bio-geographical Region</v>
      </c>
      <c r="Z1692" t="str">
        <f>VLOOKUP(B1692,[1]Arkusz5!$A$3:$Y$2185,25,FALSE)</f>
        <v>Ficario-Ulmetum typicum</v>
      </c>
    </row>
    <row r="1693" spans="1:26" x14ac:dyDescent="0.25">
      <c r="A1693">
        <v>1692</v>
      </c>
      <c r="B1693" t="s">
        <v>9540</v>
      </c>
      <c r="C1693" t="str">
        <f>VLOOKUP(B1693,[1]Arkusz5!$A$3:$Y$2185,2,FALSE)</f>
        <v>52.3682</v>
      </c>
      <c r="D1693" t="str">
        <f>VLOOKUP(B1693,[1]Arkusz5!$A$3:$Y$2185,3,FALSE)</f>
        <v>16.9221</v>
      </c>
      <c r="E1693" t="str">
        <f>VLOOKUP(B1693,[1]Arkusz5!$A$3:$Y$2185,4,FALSE)</f>
        <v>33UXU30</v>
      </c>
      <c r="F1693" t="str">
        <f>VLOOKUP(B1693,[1]Arkusz5!$A$3:$Y$2185,5,FALSE)</f>
        <v>BD08</v>
      </c>
      <c r="G1693">
        <f>VLOOKUP(B1693,[1]Arkusz5!$A$3:$Y$2185,6,FALSE)</f>
        <v>0</v>
      </c>
      <c r="H1693">
        <f>VLOOKUP(B1693,[1]Arkusz5!$A$3:$Y$2185,7,FALSE)</f>
        <v>0</v>
      </c>
      <c r="I1693">
        <f>VLOOKUP(B1693,[1]Arkusz5!$A$3:$Y$2185,8,FALSE)</f>
        <v>0</v>
      </c>
      <c r="J1693">
        <f>VLOOKUP(B1693,[1]Arkusz5!$A$3:$Y$2185,9,FALSE)</f>
        <v>0</v>
      </c>
      <c r="K1693">
        <f>VLOOKUP(B1693,[1]Arkusz5!$A$3:$Y$2185,10,FALSE)</f>
        <v>0</v>
      </c>
      <c r="L1693">
        <f>VLOOKUP(B1693,[1]Arkusz5!$A$3:$Y$2185,11,FALSE)</f>
        <v>0</v>
      </c>
      <c r="M1693">
        <f>VLOOKUP(B1693,[1]Arkusz5!$A$3:$Y$2185,12,FALSE)</f>
        <v>0</v>
      </c>
      <c r="N1693">
        <f>VLOOKUP(B1693,[1]Arkusz5!$A$3:$Y$2185,13,FALSE)</f>
        <v>0</v>
      </c>
      <c r="O1693" t="str">
        <f>VLOOKUP(B1693,[1]Arkusz5!$A$3:$Y$2185,14,FALSE)</f>
        <v>Dębina II</v>
      </c>
      <c r="P1693">
        <f>VLOOKUP(B1693,[1]Arkusz5!$A$3:$Y$2185,15,FALSE)</f>
        <v>0</v>
      </c>
      <c r="Q1693">
        <f>VLOOKUP(B1693,[1]Arkusz5!$A$3:$Y$2185,16,FALSE)</f>
        <v>0</v>
      </c>
      <c r="R1693">
        <f>VLOOKUP(B1693,[1]Arkusz5!$A$3:$Y$2185,17,FALSE)</f>
        <v>0</v>
      </c>
      <c r="S1693" t="str">
        <f>VLOOKUP(B1693,[1]Arkusz5!$A$3:$Y$2185,18,FALSE)</f>
        <v>Europa</v>
      </c>
      <c r="T1693" t="str">
        <f>VLOOKUP(B1693,[1]Arkusz5!$A$3:$Y$2185,19,FALSE)</f>
        <v>Polska</v>
      </c>
      <c r="U1693" t="str">
        <f>VLOOKUP(B1693,[1]Arkusz5!$A$3:$Y$2185,20,FALSE)</f>
        <v>wielkopolskie</v>
      </c>
      <c r="V1693" t="str">
        <f>VLOOKUP(B1693,[1]Arkusz5!$A$3:$Y$2185,21,FALSE)</f>
        <v>Poznań</v>
      </c>
      <c r="W1693" t="str">
        <f>VLOOKUP(B1693,[1]Arkusz5!$A$3:$Y$2185,22,FALSE)</f>
        <v>Poznań</v>
      </c>
      <c r="X1693" t="str">
        <f>VLOOKUP(B1693,[1]Arkusz5!$A$3:$Y$2185,23,FALSE)</f>
        <v>315.52 Poznański Przełom Warty</v>
      </c>
      <c r="Y1693" t="str">
        <f>VLOOKUP(B1693,[1]Arkusz5!$A$3:$Y$2185,24,FALSE)</f>
        <v>Continental Bio-geographical Region</v>
      </c>
      <c r="Z1693" t="str">
        <f>VLOOKUP(B1693,[1]Arkusz5!$A$3:$Y$2185,25,FALSE)</f>
        <v>Ficario-Ulmetum typicum</v>
      </c>
    </row>
    <row r="1694" spans="1:26" x14ac:dyDescent="0.25">
      <c r="A1694">
        <v>1693</v>
      </c>
      <c r="B1694" t="s">
        <v>9545</v>
      </c>
      <c r="C1694" t="str">
        <f>VLOOKUP(B1694,[1]Arkusz5!$A$3:$Y$2185,2,FALSE)</f>
        <v>52.3682</v>
      </c>
      <c r="D1694" t="str">
        <f>VLOOKUP(B1694,[1]Arkusz5!$A$3:$Y$2185,3,FALSE)</f>
        <v>16.9221</v>
      </c>
      <c r="E1694" t="str">
        <f>VLOOKUP(B1694,[1]Arkusz5!$A$3:$Y$2185,4,FALSE)</f>
        <v>33UXU30</v>
      </c>
      <c r="F1694" t="str">
        <f>VLOOKUP(B1694,[1]Arkusz5!$A$3:$Y$2185,5,FALSE)</f>
        <v>BD08</v>
      </c>
      <c r="G1694">
        <f>VLOOKUP(B1694,[1]Arkusz5!$A$3:$Y$2185,6,FALSE)</f>
        <v>0</v>
      </c>
      <c r="H1694">
        <f>VLOOKUP(B1694,[1]Arkusz5!$A$3:$Y$2185,7,FALSE)</f>
        <v>0</v>
      </c>
      <c r="I1694">
        <f>VLOOKUP(B1694,[1]Arkusz5!$A$3:$Y$2185,8,FALSE)</f>
        <v>0</v>
      </c>
      <c r="J1694">
        <f>VLOOKUP(B1694,[1]Arkusz5!$A$3:$Y$2185,9,FALSE)</f>
        <v>0</v>
      </c>
      <c r="K1694">
        <f>VLOOKUP(B1694,[1]Arkusz5!$A$3:$Y$2185,10,FALSE)</f>
        <v>0</v>
      </c>
      <c r="L1694">
        <f>VLOOKUP(B1694,[1]Arkusz5!$A$3:$Y$2185,11,FALSE)</f>
        <v>0</v>
      </c>
      <c r="M1694">
        <f>VLOOKUP(B1694,[1]Arkusz5!$A$3:$Y$2185,12,FALSE)</f>
        <v>0</v>
      </c>
      <c r="N1694">
        <f>VLOOKUP(B1694,[1]Arkusz5!$A$3:$Y$2185,13,FALSE)</f>
        <v>0</v>
      </c>
      <c r="O1694" t="str">
        <f>VLOOKUP(B1694,[1]Arkusz5!$A$3:$Y$2185,14,FALSE)</f>
        <v>Dębina II</v>
      </c>
      <c r="P1694">
        <f>VLOOKUP(B1694,[1]Arkusz5!$A$3:$Y$2185,15,FALSE)</f>
        <v>0</v>
      </c>
      <c r="Q1694">
        <f>VLOOKUP(B1694,[1]Arkusz5!$A$3:$Y$2185,16,FALSE)</f>
        <v>0</v>
      </c>
      <c r="R1694">
        <f>VLOOKUP(B1694,[1]Arkusz5!$A$3:$Y$2185,17,FALSE)</f>
        <v>0</v>
      </c>
      <c r="S1694" t="str">
        <f>VLOOKUP(B1694,[1]Arkusz5!$A$3:$Y$2185,18,FALSE)</f>
        <v>Europa</v>
      </c>
      <c r="T1694" t="str">
        <f>VLOOKUP(B1694,[1]Arkusz5!$A$3:$Y$2185,19,FALSE)</f>
        <v>Polska</v>
      </c>
      <c r="U1694" t="str">
        <f>VLOOKUP(B1694,[1]Arkusz5!$A$3:$Y$2185,20,FALSE)</f>
        <v>wielkopolskie</v>
      </c>
      <c r="V1694" t="str">
        <f>VLOOKUP(B1694,[1]Arkusz5!$A$3:$Y$2185,21,FALSE)</f>
        <v>Poznań</v>
      </c>
      <c r="W1694" t="str">
        <f>VLOOKUP(B1694,[1]Arkusz5!$A$3:$Y$2185,22,FALSE)</f>
        <v>Poznań</v>
      </c>
      <c r="X1694" t="str">
        <f>VLOOKUP(B1694,[1]Arkusz5!$A$3:$Y$2185,23,FALSE)</f>
        <v>315.52 Poznański Przełom Warty</v>
      </c>
      <c r="Y1694" t="str">
        <f>VLOOKUP(B1694,[1]Arkusz5!$A$3:$Y$2185,24,FALSE)</f>
        <v>Continental Bio-geographical Region</v>
      </c>
      <c r="Z1694" t="str">
        <f>VLOOKUP(B1694,[1]Arkusz5!$A$3:$Y$2185,25,FALSE)</f>
        <v>Ficario-Ulmetum typicum</v>
      </c>
    </row>
    <row r="1695" spans="1:26" x14ac:dyDescent="0.25">
      <c r="A1695">
        <v>1694</v>
      </c>
      <c r="B1695" t="s">
        <v>9546</v>
      </c>
      <c r="C1695" t="str">
        <f>VLOOKUP(B1695,[1]Arkusz5!$A$3:$Y$2185,2,FALSE)</f>
        <v>52.3682</v>
      </c>
      <c r="D1695" t="str">
        <f>VLOOKUP(B1695,[1]Arkusz5!$A$3:$Y$2185,3,FALSE)</f>
        <v>16.9221</v>
      </c>
      <c r="E1695" t="str">
        <f>VLOOKUP(B1695,[1]Arkusz5!$A$3:$Y$2185,4,FALSE)</f>
        <v>33UXU30</v>
      </c>
      <c r="F1695" t="str">
        <f>VLOOKUP(B1695,[1]Arkusz5!$A$3:$Y$2185,5,FALSE)</f>
        <v>BD08</v>
      </c>
      <c r="G1695">
        <f>VLOOKUP(B1695,[1]Arkusz5!$A$3:$Y$2185,6,FALSE)</f>
        <v>0</v>
      </c>
      <c r="H1695">
        <f>VLOOKUP(B1695,[1]Arkusz5!$A$3:$Y$2185,7,FALSE)</f>
        <v>0</v>
      </c>
      <c r="I1695">
        <f>VLOOKUP(B1695,[1]Arkusz5!$A$3:$Y$2185,8,FALSE)</f>
        <v>0</v>
      </c>
      <c r="J1695">
        <f>VLOOKUP(B1695,[1]Arkusz5!$A$3:$Y$2185,9,FALSE)</f>
        <v>0</v>
      </c>
      <c r="K1695">
        <f>VLOOKUP(B1695,[1]Arkusz5!$A$3:$Y$2185,10,FALSE)</f>
        <v>0</v>
      </c>
      <c r="L1695">
        <f>VLOOKUP(B1695,[1]Arkusz5!$A$3:$Y$2185,11,FALSE)</f>
        <v>0</v>
      </c>
      <c r="M1695">
        <f>VLOOKUP(B1695,[1]Arkusz5!$A$3:$Y$2185,12,FALSE)</f>
        <v>0</v>
      </c>
      <c r="N1695">
        <f>VLOOKUP(B1695,[1]Arkusz5!$A$3:$Y$2185,13,FALSE)</f>
        <v>0</v>
      </c>
      <c r="O1695" t="str">
        <f>VLOOKUP(B1695,[1]Arkusz5!$A$3:$Y$2185,14,FALSE)</f>
        <v>Dębina II</v>
      </c>
      <c r="P1695">
        <f>VLOOKUP(B1695,[1]Arkusz5!$A$3:$Y$2185,15,FALSE)</f>
        <v>0</v>
      </c>
      <c r="Q1695">
        <f>VLOOKUP(B1695,[1]Arkusz5!$A$3:$Y$2185,16,FALSE)</f>
        <v>0</v>
      </c>
      <c r="R1695">
        <f>VLOOKUP(B1695,[1]Arkusz5!$A$3:$Y$2185,17,FALSE)</f>
        <v>0</v>
      </c>
      <c r="S1695" t="str">
        <f>VLOOKUP(B1695,[1]Arkusz5!$A$3:$Y$2185,18,FALSE)</f>
        <v>Europa</v>
      </c>
      <c r="T1695" t="str">
        <f>VLOOKUP(B1695,[1]Arkusz5!$A$3:$Y$2185,19,FALSE)</f>
        <v>Polska</v>
      </c>
      <c r="U1695" t="str">
        <f>VLOOKUP(B1695,[1]Arkusz5!$A$3:$Y$2185,20,FALSE)</f>
        <v>wielkopolskie</v>
      </c>
      <c r="V1695" t="str">
        <f>VLOOKUP(B1695,[1]Arkusz5!$A$3:$Y$2185,21,FALSE)</f>
        <v>Poznań</v>
      </c>
      <c r="W1695" t="str">
        <f>VLOOKUP(B1695,[1]Arkusz5!$A$3:$Y$2185,22,FALSE)</f>
        <v>Poznań</v>
      </c>
      <c r="X1695" t="str">
        <f>VLOOKUP(B1695,[1]Arkusz5!$A$3:$Y$2185,23,FALSE)</f>
        <v>315.52 Poznański Przełom Warty</v>
      </c>
      <c r="Y1695" t="str">
        <f>VLOOKUP(B1695,[1]Arkusz5!$A$3:$Y$2185,24,FALSE)</f>
        <v>Continental Bio-geographical Region</v>
      </c>
      <c r="Z1695" t="str">
        <f>VLOOKUP(B1695,[1]Arkusz5!$A$3:$Y$2185,25,FALSE)</f>
        <v>Ficario-Ulmetum typicum</v>
      </c>
    </row>
    <row r="1696" spans="1:26" x14ac:dyDescent="0.25">
      <c r="A1696">
        <v>1695</v>
      </c>
      <c r="B1696" t="s">
        <v>9547</v>
      </c>
      <c r="C1696" t="str">
        <f>VLOOKUP(B1696,[1]Arkusz5!$A$3:$Y$2185,2,FALSE)</f>
        <v>52.484439</v>
      </c>
      <c r="D1696" t="str">
        <f>VLOOKUP(B1696,[1]Arkusz5!$A$3:$Y$2185,3,FALSE)</f>
        <v>16.893362</v>
      </c>
      <c r="E1696" t="str">
        <f>VLOOKUP(B1696,[1]Arkusz5!$A$3:$Y$2185,4,FALSE)</f>
        <v>33UXU21</v>
      </c>
      <c r="F1696" t="str">
        <f>VLOOKUP(B1696,[1]Arkusz5!$A$3:$Y$2185,5,FALSE)</f>
        <v>BC98</v>
      </c>
      <c r="G1696">
        <f>VLOOKUP(B1696,[1]Arkusz5!$A$3:$Y$2185,6,FALSE)</f>
        <v>0</v>
      </c>
      <c r="H1696">
        <f>VLOOKUP(B1696,[1]Arkusz5!$A$3:$Y$2185,7,FALSE)</f>
        <v>0</v>
      </c>
      <c r="I1696">
        <f>VLOOKUP(B1696,[1]Arkusz5!$A$3:$Y$2185,8,FALSE)</f>
        <v>0</v>
      </c>
      <c r="J1696">
        <f>VLOOKUP(B1696,[1]Arkusz5!$A$3:$Y$2185,9,FALSE)</f>
        <v>0</v>
      </c>
      <c r="K1696">
        <f>VLOOKUP(B1696,[1]Arkusz5!$A$3:$Y$2185,10,FALSE)</f>
        <v>0</v>
      </c>
      <c r="L1696" t="str">
        <f>VLOOKUP(B1696,[1]Arkusz5!$A$3:$Y$2185,11,FALSE)</f>
        <v>Meteoryt Morasko</v>
      </c>
      <c r="M1696" t="str">
        <f>VLOOKUP(B1696,[1]Arkusz5!$A$3:$Y$2185,12,FALSE)</f>
        <v>krajobrazowy</v>
      </c>
      <c r="N1696">
        <f>VLOOKUP(B1696,[1]Arkusz5!$A$3:$Y$2185,13,FALSE)</f>
        <v>0</v>
      </c>
      <c r="O1696">
        <f>VLOOKUP(B1696,[1]Arkusz5!$A$3:$Y$2185,14,FALSE)</f>
        <v>0</v>
      </c>
      <c r="P1696">
        <f>VLOOKUP(B1696,[1]Arkusz5!$A$3:$Y$2185,15,FALSE)</f>
        <v>0</v>
      </c>
      <c r="Q1696">
        <f>VLOOKUP(B1696,[1]Arkusz5!$A$3:$Y$2185,16,FALSE)</f>
        <v>0</v>
      </c>
      <c r="R1696">
        <f>VLOOKUP(B1696,[1]Arkusz5!$A$3:$Y$2185,17,FALSE)</f>
        <v>0</v>
      </c>
      <c r="S1696" t="str">
        <f>VLOOKUP(B1696,[1]Arkusz5!$A$3:$Y$2185,18,FALSE)</f>
        <v>Europa</v>
      </c>
      <c r="T1696" t="str">
        <f>VLOOKUP(B1696,[1]Arkusz5!$A$3:$Y$2185,19,FALSE)</f>
        <v>Polska</v>
      </c>
      <c r="U1696" t="str">
        <f>VLOOKUP(B1696,[1]Arkusz5!$A$3:$Y$2185,20,FALSE)</f>
        <v>wielkopolskie</v>
      </c>
      <c r="V1696" t="str">
        <f>VLOOKUP(B1696,[1]Arkusz5!$A$3:$Y$2185,21,FALSE)</f>
        <v>Poznań</v>
      </c>
      <c r="W1696" t="str">
        <f>VLOOKUP(B1696,[1]Arkusz5!$A$3:$Y$2185,22,FALSE)</f>
        <v>Poznań</v>
      </c>
      <c r="X1696" t="str">
        <f>VLOOKUP(B1696,[1]Arkusz5!$A$3:$Y$2185,23,FALSE)</f>
        <v>315.51 Pojezierze Poznańskie</v>
      </c>
      <c r="Y1696" t="str">
        <f>VLOOKUP(B1696,[1]Arkusz5!$A$3:$Y$2185,24,FALSE)</f>
        <v>Continental Bio-geographical Region</v>
      </c>
      <c r="Z1696" t="str">
        <f>VLOOKUP(B1696,[1]Arkusz5!$A$3:$Y$2185,25,FALSE)</f>
        <v>Pino-Quercetum (=Querco-Pinetum + Serratulo-Pinetum)</v>
      </c>
    </row>
    <row r="1697" spans="1:26" x14ac:dyDescent="0.25">
      <c r="A1697">
        <v>1696</v>
      </c>
      <c r="B1697" t="s">
        <v>9555</v>
      </c>
      <c r="C1697" t="str">
        <f>VLOOKUP(B1697,[1]Arkusz5!$A$3:$Y$2185,2,FALSE)</f>
        <v>52.115593</v>
      </c>
      <c r="D1697" t="str">
        <f>VLOOKUP(B1697,[1]Arkusz5!$A$3:$Y$2185,3,FALSE)</f>
        <v>16.351474</v>
      </c>
      <c r="E1697" t="str">
        <f>VLOOKUP(B1697,[1]Arkusz5!$A$3:$Y$2185,4,FALSE)</f>
        <v>33UWT97</v>
      </c>
      <c r="F1697" t="str">
        <f>VLOOKUP(B1697,[1]Arkusz5!$A$3:$Y$2185,5,FALSE)</f>
        <v>BD34</v>
      </c>
      <c r="G1697">
        <f>VLOOKUP(B1697,[1]Arkusz5!$A$3:$Y$2185,6,FALSE)</f>
        <v>0</v>
      </c>
      <c r="H1697">
        <f>VLOOKUP(B1697,[1]Arkusz5!$A$3:$Y$2185,7,FALSE)</f>
        <v>0</v>
      </c>
      <c r="I1697">
        <f>VLOOKUP(B1697,[1]Arkusz5!$A$3:$Y$2185,8,FALSE)</f>
        <v>0</v>
      </c>
      <c r="J1697">
        <f>VLOOKUP(B1697,[1]Arkusz5!$A$3:$Y$2185,9,FALSE)</f>
        <v>0</v>
      </c>
      <c r="K1697">
        <f>VLOOKUP(B1697,[1]Arkusz5!$A$3:$Y$2185,10,FALSE)</f>
        <v>0</v>
      </c>
      <c r="L1697">
        <f>VLOOKUP(B1697,[1]Arkusz5!$A$3:$Y$2185,11,FALSE)</f>
        <v>0</v>
      </c>
      <c r="M1697">
        <f>VLOOKUP(B1697,[1]Arkusz5!$A$3:$Y$2185,12,FALSE)</f>
        <v>0</v>
      </c>
      <c r="N1697">
        <f>VLOOKUP(B1697,[1]Arkusz5!$A$3:$Y$2185,13,FALSE)</f>
        <v>0</v>
      </c>
      <c r="O1697">
        <f>VLOOKUP(B1697,[1]Arkusz5!$A$3:$Y$2185,14,FALSE)</f>
        <v>0</v>
      </c>
      <c r="P1697">
        <f>VLOOKUP(B1697,[1]Arkusz5!$A$3:$Y$2185,15,FALSE)</f>
        <v>0</v>
      </c>
      <c r="Q1697">
        <f>VLOOKUP(B1697,[1]Arkusz5!$A$3:$Y$2185,16,FALSE)</f>
        <v>0</v>
      </c>
      <c r="R1697">
        <f>VLOOKUP(B1697,[1]Arkusz5!$A$3:$Y$2185,17,FALSE)</f>
        <v>0</v>
      </c>
      <c r="S1697" t="str">
        <f>VLOOKUP(B1697,[1]Arkusz5!$A$3:$Y$2185,18,FALSE)</f>
        <v>Europa</v>
      </c>
      <c r="T1697" t="str">
        <f>VLOOKUP(B1697,[1]Arkusz5!$A$3:$Y$2185,19,FALSE)</f>
        <v>Polska</v>
      </c>
      <c r="U1697" t="str">
        <f>VLOOKUP(B1697,[1]Arkusz5!$A$3:$Y$2185,20,FALSE)</f>
        <v>wielkopolskie</v>
      </c>
      <c r="V1697" t="str">
        <f>VLOOKUP(B1697,[1]Arkusz5!$A$3:$Y$2185,21,FALSE)</f>
        <v>grodziski</v>
      </c>
      <c r="W1697" t="str">
        <f>VLOOKUP(B1697,[1]Arkusz5!$A$3:$Y$2185,22,FALSE)</f>
        <v>Wielichowo</v>
      </c>
      <c r="X1697" t="str">
        <f>VLOOKUP(B1697,[1]Arkusz5!$A$3:$Y$2185,23,FALSE)</f>
        <v>315.63 Dolina Środkowej Obry</v>
      </c>
      <c r="Y1697" t="str">
        <f>VLOOKUP(B1697,[1]Arkusz5!$A$3:$Y$2185,24,FALSE)</f>
        <v>Continental Bio-geographical Region</v>
      </c>
      <c r="Z1697" t="str">
        <f>VLOOKUP(B1697,[1]Arkusz5!$A$3:$Y$2185,25,FALSE)</f>
        <v>Galio-Carpinetum</v>
      </c>
    </row>
    <row r="1698" spans="1:26" x14ac:dyDescent="0.25">
      <c r="A1698">
        <v>1697</v>
      </c>
      <c r="B1698" t="s">
        <v>9558</v>
      </c>
      <c r="C1698" t="str">
        <f>VLOOKUP(B1698,[1]Arkusz5!$A$3:$Y$2185,2,FALSE)</f>
        <v>52.367</v>
      </c>
      <c r="D1698" t="str">
        <f>VLOOKUP(B1698,[1]Arkusz5!$A$3:$Y$2185,3,FALSE)</f>
        <v>16.9076</v>
      </c>
      <c r="E1698" t="str">
        <f>VLOOKUP(B1698,[1]Arkusz5!$A$3:$Y$2185,4,FALSE)</f>
        <v>33UXU20</v>
      </c>
      <c r="F1698" t="str">
        <f>VLOOKUP(B1698,[1]Arkusz5!$A$3:$Y$2185,5,FALSE)</f>
        <v>BD08</v>
      </c>
      <c r="G1698">
        <f>VLOOKUP(B1698,[1]Arkusz5!$A$3:$Y$2185,6,FALSE)</f>
        <v>0</v>
      </c>
      <c r="H1698">
        <f>VLOOKUP(B1698,[1]Arkusz5!$A$3:$Y$2185,7,FALSE)</f>
        <v>0</v>
      </c>
      <c r="I1698">
        <f>VLOOKUP(B1698,[1]Arkusz5!$A$3:$Y$2185,8,FALSE)</f>
        <v>0</v>
      </c>
      <c r="J1698">
        <f>VLOOKUP(B1698,[1]Arkusz5!$A$3:$Y$2185,9,FALSE)</f>
        <v>0</v>
      </c>
      <c r="K1698">
        <f>VLOOKUP(B1698,[1]Arkusz5!$A$3:$Y$2185,10,FALSE)</f>
        <v>0</v>
      </c>
      <c r="L1698">
        <f>VLOOKUP(B1698,[1]Arkusz5!$A$3:$Y$2185,11,FALSE)</f>
        <v>0</v>
      </c>
      <c r="M1698">
        <f>VLOOKUP(B1698,[1]Arkusz5!$A$3:$Y$2185,12,FALSE)</f>
        <v>0</v>
      </c>
      <c r="N1698">
        <f>VLOOKUP(B1698,[1]Arkusz5!$A$3:$Y$2185,13,FALSE)</f>
        <v>0</v>
      </c>
      <c r="O1698">
        <f>VLOOKUP(B1698,[1]Arkusz5!$A$3:$Y$2185,14,FALSE)</f>
        <v>0</v>
      </c>
      <c r="P1698">
        <f>VLOOKUP(B1698,[1]Arkusz5!$A$3:$Y$2185,15,FALSE)</f>
        <v>0</v>
      </c>
      <c r="Q1698">
        <f>VLOOKUP(B1698,[1]Arkusz5!$A$3:$Y$2185,16,FALSE)</f>
        <v>0</v>
      </c>
      <c r="R1698">
        <f>VLOOKUP(B1698,[1]Arkusz5!$A$3:$Y$2185,17,FALSE)</f>
        <v>0</v>
      </c>
      <c r="S1698" t="str">
        <f>VLOOKUP(B1698,[1]Arkusz5!$A$3:$Y$2185,18,FALSE)</f>
        <v>Europa</v>
      </c>
      <c r="T1698" t="str">
        <f>VLOOKUP(B1698,[1]Arkusz5!$A$3:$Y$2185,19,FALSE)</f>
        <v>Polska</v>
      </c>
      <c r="U1698" t="str">
        <f>VLOOKUP(B1698,[1]Arkusz5!$A$3:$Y$2185,20,FALSE)</f>
        <v>wielkopolskie</v>
      </c>
      <c r="V1698" t="str">
        <f>VLOOKUP(B1698,[1]Arkusz5!$A$3:$Y$2185,21,FALSE)</f>
        <v>Poznań</v>
      </c>
      <c r="W1698" t="str">
        <f>VLOOKUP(B1698,[1]Arkusz5!$A$3:$Y$2185,22,FALSE)</f>
        <v>Poznań</v>
      </c>
      <c r="X1698" t="str">
        <f>VLOOKUP(B1698,[1]Arkusz5!$A$3:$Y$2185,23,FALSE)</f>
        <v>315.52 Poznański Przełom Warty</v>
      </c>
      <c r="Y1698" t="str">
        <f>VLOOKUP(B1698,[1]Arkusz5!$A$3:$Y$2185,24,FALSE)</f>
        <v>Continental Bio-geographical Region</v>
      </c>
      <c r="Z1698" t="str">
        <f>VLOOKUP(B1698,[1]Arkusz5!$A$3:$Y$2185,25,FALSE)</f>
        <v>Galio-Carpinetum</v>
      </c>
    </row>
    <row r="1699" spans="1:26" x14ac:dyDescent="0.25">
      <c r="A1699">
        <v>1698</v>
      </c>
      <c r="B1699" t="s">
        <v>9562</v>
      </c>
      <c r="C1699" t="str">
        <f>VLOOKUP(B1699,[1]Arkusz5!$A$3:$Y$2185,2,FALSE)</f>
        <v>52.367</v>
      </c>
      <c r="D1699" t="str">
        <f>VLOOKUP(B1699,[1]Arkusz5!$A$3:$Y$2185,3,FALSE)</f>
        <v>16.9076</v>
      </c>
      <c r="E1699" t="str">
        <f>VLOOKUP(B1699,[1]Arkusz5!$A$3:$Y$2185,4,FALSE)</f>
        <v>33UXU20</v>
      </c>
      <c r="F1699" t="str">
        <f>VLOOKUP(B1699,[1]Arkusz5!$A$3:$Y$2185,5,FALSE)</f>
        <v>BD08</v>
      </c>
      <c r="G1699">
        <f>VLOOKUP(B1699,[1]Arkusz5!$A$3:$Y$2185,6,FALSE)</f>
        <v>0</v>
      </c>
      <c r="H1699">
        <f>VLOOKUP(B1699,[1]Arkusz5!$A$3:$Y$2185,7,FALSE)</f>
        <v>0</v>
      </c>
      <c r="I1699">
        <f>VLOOKUP(B1699,[1]Arkusz5!$A$3:$Y$2185,8,FALSE)</f>
        <v>0</v>
      </c>
      <c r="J1699">
        <f>VLOOKUP(B1699,[1]Arkusz5!$A$3:$Y$2185,9,FALSE)</f>
        <v>0</v>
      </c>
      <c r="K1699">
        <f>VLOOKUP(B1699,[1]Arkusz5!$A$3:$Y$2185,10,FALSE)</f>
        <v>0</v>
      </c>
      <c r="L1699">
        <f>VLOOKUP(B1699,[1]Arkusz5!$A$3:$Y$2185,11,FALSE)</f>
        <v>0</v>
      </c>
      <c r="M1699">
        <f>VLOOKUP(B1699,[1]Arkusz5!$A$3:$Y$2185,12,FALSE)</f>
        <v>0</v>
      </c>
      <c r="N1699">
        <f>VLOOKUP(B1699,[1]Arkusz5!$A$3:$Y$2185,13,FALSE)</f>
        <v>0</v>
      </c>
      <c r="O1699">
        <f>VLOOKUP(B1699,[1]Arkusz5!$A$3:$Y$2185,14,FALSE)</f>
        <v>0</v>
      </c>
      <c r="P1699">
        <f>VLOOKUP(B1699,[1]Arkusz5!$A$3:$Y$2185,15,FALSE)</f>
        <v>0</v>
      </c>
      <c r="Q1699">
        <f>VLOOKUP(B1699,[1]Arkusz5!$A$3:$Y$2185,16,FALSE)</f>
        <v>0</v>
      </c>
      <c r="R1699">
        <f>VLOOKUP(B1699,[1]Arkusz5!$A$3:$Y$2185,17,FALSE)</f>
        <v>0</v>
      </c>
      <c r="S1699" t="str">
        <f>VLOOKUP(B1699,[1]Arkusz5!$A$3:$Y$2185,18,FALSE)</f>
        <v>Europa</v>
      </c>
      <c r="T1699" t="str">
        <f>VLOOKUP(B1699,[1]Arkusz5!$A$3:$Y$2185,19,FALSE)</f>
        <v>Polska</v>
      </c>
      <c r="U1699" t="str">
        <f>VLOOKUP(B1699,[1]Arkusz5!$A$3:$Y$2185,20,FALSE)</f>
        <v>wielkopolskie</v>
      </c>
      <c r="V1699" t="str">
        <f>VLOOKUP(B1699,[1]Arkusz5!$A$3:$Y$2185,21,FALSE)</f>
        <v>Poznań</v>
      </c>
      <c r="W1699" t="str">
        <f>VLOOKUP(B1699,[1]Arkusz5!$A$3:$Y$2185,22,FALSE)</f>
        <v>Poznań</v>
      </c>
      <c r="X1699" t="str">
        <f>VLOOKUP(B1699,[1]Arkusz5!$A$3:$Y$2185,23,FALSE)</f>
        <v>315.52 Poznański Przełom Warty</v>
      </c>
      <c r="Y1699" t="str">
        <f>VLOOKUP(B1699,[1]Arkusz5!$A$3:$Y$2185,24,FALSE)</f>
        <v>Continental Bio-geographical Region</v>
      </c>
      <c r="Z1699" t="str">
        <f>VLOOKUP(B1699,[1]Arkusz5!$A$3:$Y$2185,25,FALSE)</f>
        <v>Galio-Carpinetum</v>
      </c>
    </row>
    <row r="1700" spans="1:26" x14ac:dyDescent="0.25">
      <c r="A1700">
        <v>1699</v>
      </c>
      <c r="B1700" t="s">
        <v>9566</v>
      </c>
      <c r="C1700" t="str">
        <f>VLOOKUP(B1700,[1]Arkusz5!$A$3:$Y$2185,2,FALSE)</f>
        <v>52.16305</v>
      </c>
      <c r="D1700" t="str">
        <f>VLOOKUP(B1700,[1]Arkusz5!$A$3:$Y$2185,3,FALSE)</f>
        <v>17.85248</v>
      </c>
      <c r="E1700" t="str">
        <f>VLOOKUP(B1700,[1]Arkusz5!$A$3:$Y$2185,4,FALSE)</f>
        <v>33UXT98</v>
      </c>
      <c r="F1700" t="str">
        <f>VLOOKUP(B1700,[1]Arkusz5!$A$3:$Y$2185,5,FALSE)</f>
        <v>CD35</v>
      </c>
      <c r="G1700">
        <f>VLOOKUP(B1700,[1]Arkusz5!$A$3:$Y$2185,6,FALSE)</f>
        <v>0</v>
      </c>
      <c r="H1700">
        <f>VLOOKUP(B1700,[1]Arkusz5!$A$3:$Y$2185,7,FALSE)</f>
        <v>0</v>
      </c>
      <c r="I1700">
        <f>VLOOKUP(B1700,[1]Arkusz5!$A$3:$Y$2185,8,FALSE)</f>
        <v>0</v>
      </c>
      <c r="J1700">
        <f>VLOOKUP(B1700,[1]Arkusz5!$A$3:$Y$2185,9,FALSE)</f>
        <v>0</v>
      </c>
      <c r="K1700">
        <f>VLOOKUP(B1700,[1]Arkusz5!$A$3:$Y$2185,10,FALSE)</f>
        <v>0</v>
      </c>
      <c r="L1700">
        <f>VLOOKUP(B1700,[1]Arkusz5!$A$3:$Y$2185,11,FALSE)</f>
        <v>0</v>
      </c>
      <c r="M1700">
        <f>VLOOKUP(B1700,[1]Arkusz5!$A$3:$Y$2185,12,FALSE)</f>
        <v>0</v>
      </c>
      <c r="N1700" t="str">
        <f>VLOOKUP(B1700,[1]Arkusz5!$A$3:$Y$2185,13,FALSE)</f>
        <v>Pyzdrski</v>
      </c>
      <c r="O1700">
        <f>VLOOKUP(B1700,[1]Arkusz5!$A$3:$Y$2185,14,FALSE)</f>
        <v>0</v>
      </c>
      <c r="P1700">
        <f>VLOOKUP(B1700,[1]Arkusz5!$A$3:$Y$2185,15,FALSE)</f>
        <v>0</v>
      </c>
      <c r="Q1700" t="str">
        <f>VLOOKUP(B1700,[1]Arkusz5!$A$3:$Y$2185,16,FALSE)</f>
        <v>PLH300009</v>
      </c>
      <c r="R1700" t="str">
        <f>VLOOKUP(B1700,[1]Arkusz5!$A$3:$Y$2185,17,FALSE)</f>
        <v>Ostoja Nadwarciańska</v>
      </c>
      <c r="S1700" t="str">
        <f>VLOOKUP(B1700,[1]Arkusz5!$A$3:$Y$2185,18,FALSE)</f>
        <v>Europa</v>
      </c>
      <c r="T1700" t="str">
        <f>VLOOKUP(B1700,[1]Arkusz5!$A$3:$Y$2185,19,FALSE)</f>
        <v>Polska</v>
      </c>
      <c r="U1700" t="str">
        <f>VLOOKUP(B1700,[1]Arkusz5!$A$3:$Y$2185,20,FALSE)</f>
        <v>wielkopolskie</v>
      </c>
      <c r="V1700" t="str">
        <f>VLOOKUP(B1700,[1]Arkusz5!$A$3:$Y$2185,21,FALSE)</f>
        <v>słupecki</v>
      </c>
      <c r="W1700" t="str">
        <f>VLOOKUP(B1700,[1]Arkusz5!$A$3:$Y$2185,22,FALSE)</f>
        <v>Zagórów</v>
      </c>
      <c r="X1700" t="str">
        <f>VLOOKUP(B1700,[1]Arkusz5!$A$3:$Y$2185,23,FALSE)</f>
        <v>318.13 Dolina Konińska</v>
      </c>
      <c r="Y1700" t="str">
        <f>VLOOKUP(B1700,[1]Arkusz5!$A$3:$Y$2185,24,FALSE)</f>
        <v>Continental Bio-geographical Region</v>
      </c>
      <c r="Z1700" t="str">
        <f>VLOOKUP(B1700,[1]Arkusz5!$A$3:$Y$2185,25,FALSE)</f>
        <v>Pino-Quercetum (=Querco-Pinetum + Serratulo-Pinetum)</v>
      </c>
    </row>
    <row r="1701" spans="1:26" x14ac:dyDescent="0.25">
      <c r="A1701">
        <v>1700</v>
      </c>
      <c r="B1701" t="s">
        <v>9574</v>
      </c>
      <c r="C1701" t="str">
        <f>VLOOKUP(B1701,[1]Arkusz5!$A$3:$Y$2185,2,FALSE)</f>
        <v>51.817489</v>
      </c>
      <c r="D1701" t="str">
        <f>VLOOKUP(B1701,[1]Arkusz5!$A$3:$Y$2185,3,FALSE)</f>
        <v>17.728873</v>
      </c>
      <c r="E1701" t="str">
        <f>VLOOKUP(B1701,[1]Arkusz5!$A$3:$Y$2185,4,FALSE)</f>
        <v>33UXT84</v>
      </c>
      <c r="F1701" t="str">
        <f>VLOOKUP(B1701,[1]Arkusz5!$A$3:$Y$2185,5,FALSE)</f>
        <v>CD64</v>
      </c>
      <c r="G1701">
        <f>VLOOKUP(B1701,[1]Arkusz5!$A$3:$Y$2185,6,FALSE)</f>
        <v>0</v>
      </c>
      <c r="H1701">
        <f>VLOOKUP(B1701,[1]Arkusz5!$A$3:$Y$2185,7,FALSE)</f>
        <v>0</v>
      </c>
      <c r="I1701">
        <f>VLOOKUP(B1701,[1]Arkusz5!$A$3:$Y$2185,8,FALSE)</f>
        <v>0</v>
      </c>
      <c r="J1701">
        <f>VLOOKUP(B1701,[1]Arkusz5!$A$3:$Y$2185,9,FALSE)</f>
        <v>0</v>
      </c>
      <c r="K1701">
        <f>VLOOKUP(B1701,[1]Arkusz5!$A$3:$Y$2185,10,FALSE)</f>
        <v>0</v>
      </c>
      <c r="L1701">
        <f>VLOOKUP(B1701,[1]Arkusz5!$A$3:$Y$2185,11,FALSE)</f>
        <v>0</v>
      </c>
      <c r="M1701">
        <f>VLOOKUP(B1701,[1]Arkusz5!$A$3:$Y$2185,12,FALSE)</f>
        <v>0</v>
      </c>
      <c r="N1701" t="str">
        <f>VLOOKUP(B1701,[1]Arkusz5!$A$3:$Y$2185,13,FALSE)</f>
        <v>Dąbrowy Krotoszyńskie Baszków-Rochy</v>
      </c>
      <c r="O1701">
        <f>VLOOKUP(B1701,[1]Arkusz5!$A$3:$Y$2185,14,FALSE)</f>
        <v>0</v>
      </c>
      <c r="P1701">
        <f>VLOOKUP(B1701,[1]Arkusz5!$A$3:$Y$2185,15,FALSE)</f>
        <v>0</v>
      </c>
      <c r="Q1701" t="str">
        <f>VLOOKUP(B1701,[1]Arkusz5!$A$3:$Y$2185,16,FALSE)</f>
        <v>PLB300007; PLH300002</v>
      </c>
      <c r="R1701" t="str">
        <f>VLOOKUP(B1701,[1]Arkusz5!$A$3:$Y$2185,17,FALSE)</f>
        <v>Dąbrowy Krotoszyńskie; Uroczyska Płyty Krotoszyńskiej</v>
      </c>
      <c r="S1701" t="str">
        <f>VLOOKUP(B1701,[1]Arkusz5!$A$3:$Y$2185,18,FALSE)</f>
        <v>Europa</v>
      </c>
      <c r="T1701" t="str">
        <f>VLOOKUP(B1701,[1]Arkusz5!$A$3:$Y$2185,19,FALSE)</f>
        <v>Polska</v>
      </c>
      <c r="U1701" t="str">
        <f>VLOOKUP(B1701,[1]Arkusz5!$A$3:$Y$2185,20,FALSE)</f>
        <v>wielkopolskie</v>
      </c>
      <c r="V1701" t="str">
        <f>VLOOKUP(B1701,[1]Arkusz5!$A$3:$Y$2185,21,FALSE)</f>
        <v>pleszewski</v>
      </c>
      <c r="W1701" t="str">
        <f>VLOOKUP(B1701,[1]Arkusz5!$A$3:$Y$2185,22,FALSE)</f>
        <v>Dobrzyca</v>
      </c>
      <c r="X1701" t="str">
        <f>VLOOKUP(B1701,[1]Arkusz5!$A$3:$Y$2185,23,FALSE)</f>
        <v>318.12 Wysoczyzna Kaliska</v>
      </c>
      <c r="Y1701" t="str">
        <f>VLOOKUP(B1701,[1]Arkusz5!$A$3:$Y$2185,24,FALSE)</f>
        <v>Continental Bio-geographical Region</v>
      </c>
      <c r="Z1701" t="str">
        <f>VLOOKUP(B1701,[1]Arkusz5!$A$3:$Y$2185,25,FALSE)</f>
        <v>Galio-Carpinetum</v>
      </c>
    </row>
    <row r="1702" spans="1:26" x14ac:dyDescent="0.25">
      <c r="A1702">
        <v>1701</v>
      </c>
      <c r="B1702" t="s">
        <v>9579</v>
      </c>
      <c r="C1702" t="str">
        <f>VLOOKUP(B1702,[1]Arkusz5!$A$3:$Y$2185,2,FALSE)</f>
        <v>51.97528</v>
      </c>
      <c r="D1702" t="str">
        <f>VLOOKUP(B1702,[1]Arkusz5!$A$3:$Y$2185,3,FALSE)</f>
        <v>17.152896</v>
      </c>
      <c r="E1702" t="str">
        <f>VLOOKUP(B1702,[1]Arkusz5!$A$3:$Y$2185,4,FALSE)</f>
        <v>33UXT46</v>
      </c>
      <c r="F1702" t="str">
        <f>VLOOKUP(B1702,[1]Arkusz5!$A$3:$Y$2185,5,FALSE)</f>
        <v>CD50</v>
      </c>
      <c r="G1702">
        <f>VLOOKUP(B1702,[1]Arkusz5!$A$3:$Y$2185,6,FALSE)</f>
        <v>0</v>
      </c>
      <c r="H1702">
        <f>VLOOKUP(B1702,[1]Arkusz5!$A$3:$Y$2185,7,FALSE)</f>
        <v>0</v>
      </c>
      <c r="I1702">
        <f>VLOOKUP(B1702,[1]Arkusz5!$A$3:$Y$2185,8,FALSE)</f>
        <v>0</v>
      </c>
      <c r="J1702">
        <f>VLOOKUP(B1702,[1]Arkusz5!$A$3:$Y$2185,9,FALSE)</f>
        <v>0</v>
      </c>
      <c r="K1702">
        <f>VLOOKUP(B1702,[1]Arkusz5!$A$3:$Y$2185,10,FALSE)</f>
        <v>0</v>
      </c>
      <c r="L1702">
        <f>VLOOKUP(B1702,[1]Arkusz5!$A$3:$Y$2185,11,FALSE)</f>
        <v>0</v>
      </c>
      <c r="M1702">
        <f>VLOOKUP(B1702,[1]Arkusz5!$A$3:$Y$2185,12,FALSE)</f>
        <v>0</v>
      </c>
      <c r="N1702">
        <f>VLOOKUP(B1702,[1]Arkusz5!$A$3:$Y$2185,13,FALSE)</f>
        <v>0</v>
      </c>
      <c r="O1702">
        <f>VLOOKUP(B1702,[1]Arkusz5!$A$3:$Y$2185,14,FALSE)</f>
        <v>0</v>
      </c>
      <c r="P1702">
        <f>VLOOKUP(B1702,[1]Arkusz5!$A$3:$Y$2185,15,FALSE)</f>
        <v>0</v>
      </c>
      <c r="Q1702">
        <f>VLOOKUP(B1702,[1]Arkusz5!$A$3:$Y$2185,16,FALSE)</f>
        <v>0</v>
      </c>
      <c r="R1702">
        <f>VLOOKUP(B1702,[1]Arkusz5!$A$3:$Y$2185,17,FALSE)</f>
        <v>0</v>
      </c>
      <c r="S1702" t="str">
        <f>VLOOKUP(B1702,[1]Arkusz5!$A$3:$Y$2185,18,FALSE)</f>
        <v>Europa</v>
      </c>
      <c r="T1702" t="str">
        <f>VLOOKUP(B1702,[1]Arkusz5!$A$3:$Y$2185,19,FALSE)</f>
        <v>Polska</v>
      </c>
      <c r="U1702" t="str">
        <f>VLOOKUP(B1702,[1]Arkusz5!$A$3:$Y$2185,20,FALSE)</f>
        <v>wielkopolskie</v>
      </c>
      <c r="V1702" t="str">
        <f>VLOOKUP(B1702,[1]Arkusz5!$A$3:$Y$2185,21,FALSE)</f>
        <v>śremski</v>
      </c>
      <c r="W1702" t="str">
        <f>VLOOKUP(B1702,[1]Arkusz5!$A$3:$Y$2185,22,FALSE)</f>
        <v>Dolsk</v>
      </c>
      <c r="X1702" t="str">
        <f>VLOOKUP(B1702,[1]Arkusz5!$A$3:$Y$2185,23,FALSE)</f>
        <v>318.12 Wysoczyzna Kaliska</v>
      </c>
      <c r="Y1702" t="str">
        <f>VLOOKUP(B1702,[1]Arkusz5!$A$3:$Y$2185,24,FALSE)</f>
        <v>Continental Bio-geographical Region</v>
      </c>
      <c r="Z1702" t="str">
        <f>VLOOKUP(B1702,[1]Arkusz5!$A$3:$Y$2185,25,FALSE)</f>
        <v>Galio-Carpinetum</v>
      </c>
    </row>
    <row r="1703" spans="1:26" x14ac:dyDescent="0.25">
      <c r="A1703">
        <v>1702</v>
      </c>
      <c r="B1703" t="s">
        <v>9586</v>
      </c>
      <c r="C1703" t="str">
        <f>VLOOKUP(B1703,[1]Arkusz5!$A$3:$Y$2185,2,FALSE)</f>
        <v>52.1331</v>
      </c>
      <c r="D1703" t="str">
        <f>VLOOKUP(B1703,[1]Arkusz5!$A$3:$Y$2185,3,FALSE)</f>
        <v>17.5191</v>
      </c>
      <c r="E1703" t="str">
        <f>VLOOKUP(B1703,[1]Arkusz5!$A$3:$Y$2185,4,FALSE)</f>
        <v>33UXT77</v>
      </c>
      <c r="F1703" t="str">
        <f>VLOOKUP(B1703,[1]Arkusz5!$A$3:$Y$2185,5,FALSE)</f>
        <v>CD32</v>
      </c>
      <c r="G1703">
        <f>VLOOKUP(B1703,[1]Arkusz5!$A$3:$Y$2185,6,FALSE)</f>
        <v>0</v>
      </c>
      <c r="H1703">
        <f>VLOOKUP(B1703,[1]Arkusz5!$A$3:$Y$2185,7,FALSE)</f>
        <v>0</v>
      </c>
      <c r="I1703">
        <f>VLOOKUP(B1703,[1]Arkusz5!$A$3:$Y$2185,8,FALSE)</f>
        <v>0</v>
      </c>
      <c r="J1703">
        <f>VLOOKUP(B1703,[1]Arkusz5!$A$3:$Y$2185,9,FALSE)</f>
        <v>0</v>
      </c>
      <c r="K1703" t="str">
        <f>VLOOKUP(B1703,[1]Arkusz5!$A$3:$Y$2185,10,FALSE)</f>
        <v>Żerkowsko-Czeszewski Park Krajobrazowy</v>
      </c>
      <c r="L1703" t="str">
        <f>VLOOKUP(B1703,[1]Arkusz5!$A$3:$Y$2185,11,FALSE)</f>
        <v>Czeszewski Las</v>
      </c>
      <c r="M1703" t="str">
        <f>VLOOKUP(B1703,[1]Arkusz5!$A$3:$Y$2185,12,FALSE)</f>
        <v>krajobrazowy</v>
      </c>
      <c r="N1703" t="str">
        <f>VLOOKUP(B1703,[1]Arkusz5!$A$3:$Y$2185,13,FALSE)</f>
        <v>Szwajcaria Żerkowska</v>
      </c>
      <c r="O1703">
        <f>VLOOKUP(B1703,[1]Arkusz5!$A$3:$Y$2185,14,FALSE)</f>
        <v>0</v>
      </c>
      <c r="P1703">
        <f>VLOOKUP(B1703,[1]Arkusz5!$A$3:$Y$2185,15,FALSE)</f>
        <v>0</v>
      </c>
      <c r="Q1703" t="str">
        <f>VLOOKUP(B1703,[1]Arkusz5!$A$3:$Y$2185,16,FALSE)</f>
        <v>PLB300002; PLH300053</v>
      </c>
      <c r="R1703" t="str">
        <f>VLOOKUP(B1703,[1]Arkusz5!$A$3:$Y$2185,17,FALSE)</f>
        <v>Dolina Środkowej Warty; Lasy Żerkowsko-Czeszewskie</v>
      </c>
      <c r="S1703" t="str">
        <f>VLOOKUP(B1703,[1]Arkusz5!$A$3:$Y$2185,18,FALSE)</f>
        <v>Europa</v>
      </c>
      <c r="T1703" t="str">
        <f>VLOOKUP(B1703,[1]Arkusz5!$A$3:$Y$2185,19,FALSE)</f>
        <v>Polska</v>
      </c>
      <c r="U1703" t="str">
        <f>VLOOKUP(B1703,[1]Arkusz5!$A$3:$Y$2185,20,FALSE)</f>
        <v>wielkopolskie</v>
      </c>
      <c r="V1703" t="str">
        <f>VLOOKUP(B1703,[1]Arkusz5!$A$3:$Y$2185,21,FALSE)</f>
        <v>wrzesiński</v>
      </c>
      <c r="W1703" t="str">
        <f>VLOOKUP(B1703,[1]Arkusz5!$A$3:$Y$2185,22,FALSE)</f>
        <v>Miłosław</v>
      </c>
      <c r="X1703" t="str">
        <f>VLOOKUP(B1703,[1]Arkusz5!$A$3:$Y$2185,23,FALSE)</f>
        <v>315.64 Kotlina Śremska</v>
      </c>
      <c r="Y1703" t="str">
        <f>VLOOKUP(B1703,[1]Arkusz5!$A$3:$Y$2185,24,FALSE)</f>
        <v>Continental Bio-geographical Region</v>
      </c>
      <c r="Z1703" t="str">
        <f>VLOOKUP(B1703,[1]Arkusz5!$A$3:$Y$2185,25,FALSE)</f>
        <v>Galio-Carpinetum</v>
      </c>
    </row>
    <row r="1704" spans="1:26" x14ac:dyDescent="0.25">
      <c r="A1704">
        <v>1703</v>
      </c>
      <c r="B1704" t="s">
        <v>9592</v>
      </c>
      <c r="C1704" t="str">
        <f>VLOOKUP(B1704,[1]Arkusz5!$A$3:$Y$2185,2,FALSE)</f>
        <v>52.1331</v>
      </c>
      <c r="D1704" t="str">
        <f>VLOOKUP(B1704,[1]Arkusz5!$A$3:$Y$2185,3,FALSE)</f>
        <v>17.5191</v>
      </c>
      <c r="E1704" t="str">
        <f>VLOOKUP(B1704,[1]Arkusz5!$A$3:$Y$2185,4,FALSE)</f>
        <v>33UXT77</v>
      </c>
      <c r="F1704" t="str">
        <f>VLOOKUP(B1704,[1]Arkusz5!$A$3:$Y$2185,5,FALSE)</f>
        <v>CD32</v>
      </c>
      <c r="G1704">
        <f>VLOOKUP(B1704,[1]Arkusz5!$A$3:$Y$2185,6,FALSE)</f>
        <v>0</v>
      </c>
      <c r="H1704">
        <f>VLOOKUP(B1704,[1]Arkusz5!$A$3:$Y$2185,7,FALSE)</f>
        <v>0</v>
      </c>
      <c r="I1704">
        <f>VLOOKUP(B1704,[1]Arkusz5!$A$3:$Y$2185,8,FALSE)</f>
        <v>0</v>
      </c>
      <c r="J1704">
        <f>VLOOKUP(B1704,[1]Arkusz5!$A$3:$Y$2185,9,FALSE)</f>
        <v>0</v>
      </c>
      <c r="K1704" t="str">
        <f>VLOOKUP(B1704,[1]Arkusz5!$A$3:$Y$2185,10,FALSE)</f>
        <v>Żerkowsko-Czeszewski Park Krajobrazowy</v>
      </c>
      <c r="L1704" t="str">
        <f>VLOOKUP(B1704,[1]Arkusz5!$A$3:$Y$2185,11,FALSE)</f>
        <v>Czeszewski Las</v>
      </c>
      <c r="M1704" t="str">
        <f>VLOOKUP(B1704,[1]Arkusz5!$A$3:$Y$2185,12,FALSE)</f>
        <v>krajobrazowy</v>
      </c>
      <c r="N1704" t="str">
        <f>VLOOKUP(B1704,[1]Arkusz5!$A$3:$Y$2185,13,FALSE)</f>
        <v>Szwajcaria Żerkowska</v>
      </c>
      <c r="O1704">
        <f>VLOOKUP(B1704,[1]Arkusz5!$A$3:$Y$2185,14,FALSE)</f>
        <v>0</v>
      </c>
      <c r="P1704">
        <f>VLOOKUP(B1704,[1]Arkusz5!$A$3:$Y$2185,15,FALSE)</f>
        <v>0</v>
      </c>
      <c r="Q1704" t="str">
        <f>VLOOKUP(B1704,[1]Arkusz5!$A$3:$Y$2185,16,FALSE)</f>
        <v>PLB300002; PLH300053</v>
      </c>
      <c r="R1704" t="str">
        <f>VLOOKUP(B1704,[1]Arkusz5!$A$3:$Y$2185,17,FALSE)</f>
        <v>Dolina Środkowej Warty; Lasy Żerkowsko-Czeszewskie</v>
      </c>
      <c r="S1704" t="str">
        <f>VLOOKUP(B1704,[1]Arkusz5!$A$3:$Y$2185,18,FALSE)</f>
        <v>Europa</v>
      </c>
      <c r="T1704" t="str">
        <f>VLOOKUP(B1704,[1]Arkusz5!$A$3:$Y$2185,19,FALSE)</f>
        <v>Polska</v>
      </c>
      <c r="U1704" t="str">
        <f>VLOOKUP(B1704,[1]Arkusz5!$A$3:$Y$2185,20,FALSE)</f>
        <v>wielkopolskie</v>
      </c>
      <c r="V1704" t="str">
        <f>VLOOKUP(B1704,[1]Arkusz5!$A$3:$Y$2185,21,FALSE)</f>
        <v>wrzesiński</v>
      </c>
      <c r="W1704" t="str">
        <f>VLOOKUP(B1704,[1]Arkusz5!$A$3:$Y$2185,22,FALSE)</f>
        <v>Miłosław</v>
      </c>
      <c r="X1704" t="str">
        <f>VLOOKUP(B1704,[1]Arkusz5!$A$3:$Y$2185,23,FALSE)</f>
        <v>315.64 Kotlina Śremska</v>
      </c>
      <c r="Y1704" t="str">
        <f>VLOOKUP(B1704,[1]Arkusz5!$A$3:$Y$2185,24,FALSE)</f>
        <v>Continental Bio-geographical Region</v>
      </c>
      <c r="Z1704" t="str">
        <f>VLOOKUP(B1704,[1]Arkusz5!$A$3:$Y$2185,25,FALSE)</f>
        <v>Galio-Carpinetum</v>
      </c>
    </row>
    <row r="1705" spans="1:26" x14ac:dyDescent="0.25">
      <c r="A1705">
        <v>1704</v>
      </c>
      <c r="B1705" t="s">
        <v>9596</v>
      </c>
      <c r="C1705" t="str">
        <f>VLOOKUP(B1705,[1]Arkusz5!$A$3:$Y$2185,2,FALSE)</f>
        <v>52.0776</v>
      </c>
      <c r="D1705" t="str">
        <f>VLOOKUP(B1705,[1]Arkusz5!$A$3:$Y$2185,3,FALSE)</f>
        <v>17.1395</v>
      </c>
      <c r="E1705" t="str">
        <f>VLOOKUP(B1705,[1]Arkusz5!$A$3:$Y$2185,4,FALSE)</f>
        <v>33UXT47</v>
      </c>
      <c r="F1705" t="str">
        <f>VLOOKUP(B1705,[1]Arkusz5!$A$3:$Y$2185,5,FALSE)</f>
        <v>CD30</v>
      </c>
      <c r="G1705">
        <f>VLOOKUP(B1705,[1]Arkusz5!$A$3:$Y$2185,6,FALSE)</f>
        <v>0</v>
      </c>
      <c r="H1705">
        <f>VLOOKUP(B1705,[1]Arkusz5!$A$3:$Y$2185,7,FALSE)</f>
        <v>0</v>
      </c>
      <c r="I1705">
        <f>VLOOKUP(B1705,[1]Arkusz5!$A$3:$Y$2185,8,FALSE)</f>
        <v>0</v>
      </c>
      <c r="J1705">
        <f>VLOOKUP(B1705,[1]Arkusz5!$A$3:$Y$2185,9,FALSE)</f>
        <v>0</v>
      </c>
      <c r="K1705">
        <f>VLOOKUP(B1705,[1]Arkusz5!$A$3:$Y$2185,10,FALSE)</f>
        <v>0</v>
      </c>
      <c r="L1705">
        <f>VLOOKUP(B1705,[1]Arkusz5!$A$3:$Y$2185,11,FALSE)</f>
        <v>0</v>
      </c>
      <c r="M1705">
        <f>VLOOKUP(B1705,[1]Arkusz5!$A$3:$Y$2185,12,FALSE)</f>
        <v>0</v>
      </c>
      <c r="N1705">
        <f>VLOOKUP(B1705,[1]Arkusz5!$A$3:$Y$2185,13,FALSE)</f>
        <v>0</v>
      </c>
      <c r="O1705">
        <f>VLOOKUP(B1705,[1]Arkusz5!$A$3:$Y$2185,14,FALSE)</f>
        <v>0</v>
      </c>
      <c r="P1705">
        <f>VLOOKUP(B1705,[1]Arkusz5!$A$3:$Y$2185,15,FALSE)</f>
        <v>0</v>
      </c>
      <c r="Q1705">
        <f>VLOOKUP(B1705,[1]Arkusz5!$A$3:$Y$2185,16,FALSE)</f>
        <v>0</v>
      </c>
      <c r="R1705">
        <f>VLOOKUP(B1705,[1]Arkusz5!$A$3:$Y$2185,17,FALSE)</f>
        <v>0</v>
      </c>
      <c r="S1705" t="str">
        <f>VLOOKUP(B1705,[1]Arkusz5!$A$3:$Y$2185,18,FALSE)</f>
        <v>Europa</v>
      </c>
      <c r="T1705" t="str">
        <f>VLOOKUP(B1705,[1]Arkusz5!$A$3:$Y$2185,19,FALSE)</f>
        <v>Polska</v>
      </c>
      <c r="U1705" t="str">
        <f>VLOOKUP(B1705,[1]Arkusz5!$A$3:$Y$2185,20,FALSE)</f>
        <v>wielkopolskie</v>
      </c>
      <c r="V1705" t="str">
        <f>VLOOKUP(B1705,[1]Arkusz5!$A$3:$Y$2185,21,FALSE)</f>
        <v>śremski</v>
      </c>
      <c r="W1705" t="str">
        <f>VLOOKUP(B1705,[1]Arkusz5!$A$3:$Y$2185,22,FALSE)</f>
        <v>Książ Wielkopolski</v>
      </c>
      <c r="X1705" t="str">
        <f>VLOOKUP(B1705,[1]Arkusz5!$A$3:$Y$2185,23,FALSE)</f>
        <v>315.64 Kotlina Śremska</v>
      </c>
      <c r="Y1705" t="str">
        <f>VLOOKUP(B1705,[1]Arkusz5!$A$3:$Y$2185,24,FALSE)</f>
        <v>Continental Bio-geographical Region</v>
      </c>
      <c r="Z1705" t="str">
        <f>VLOOKUP(B1705,[1]Arkusz5!$A$3:$Y$2185,25,FALSE)</f>
        <v>Fraxino-Alnetum (=Circaeo-Alnetum)</v>
      </c>
    </row>
    <row r="1706" spans="1:26" x14ac:dyDescent="0.25">
      <c r="A1706">
        <v>1705</v>
      </c>
      <c r="B1706" t="s">
        <v>9603</v>
      </c>
      <c r="C1706" t="str">
        <f>VLOOKUP(B1706,[1]Arkusz5!$A$3:$Y$2185,2,FALSE)</f>
        <v>52.125896</v>
      </c>
      <c r="D1706" t="str">
        <f>VLOOKUP(B1706,[1]Arkusz5!$A$3:$Y$2185,3,FALSE)</f>
        <v>17.476877</v>
      </c>
      <c r="E1706" t="str">
        <f>VLOOKUP(B1706,[1]Arkusz5!$A$3:$Y$2185,4,FALSE)</f>
        <v>33UXT67</v>
      </c>
      <c r="F1706" t="str">
        <f>VLOOKUP(B1706,[1]Arkusz5!$A$3:$Y$2185,5,FALSE)</f>
        <v>CD32</v>
      </c>
      <c r="G1706">
        <f>VLOOKUP(B1706,[1]Arkusz5!$A$3:$Y$2185,6,FALSE)</f>
        <v>0</v>
      </c>
      <c r="H1706">
        <f>VLOOKUP(B1706,[1]Arkusz5!$A$3:$Y$2185,7,FALSE)</f>
        <v>0</v>
      </c>
      <c r="I1706">
        <f>VLOOKUP(B1706,[1]Arkusz5!$A$3:$Y$2185,8,FALSE)</f>
        <v>0</v>
      </c>
      <c r="J1706">
        <f>VLOOKUP(B1706,[1]Arkusz5!$A$3:$Y$2185,9,FALSE)</f>
        <v>0</v>
      </c>
      <c r="K1706">
        <f>VLOOKUP(B1706,[1]Arkusz5!$A$3:$Y$2185,10,FALSE)</f>
        <v>0</v>
      </c>
      <c r="L1706">
        <f>VLOOKUP(B1706,[1]Arkusz5!$A$3:$Y$2185,11,FALSE)</f>
        <v>0</v>
      </c>
      <c r="M1706">
        <f>VLOOKUP(B1706,[1]Arkusz5!$A$3:$Y$2185,12,FALSE)</f>
        <v>0</v>
      </c>
      <c r="N1706">
        <f>VLOOKUP(B1706,[1]Arkusz5!$A$3:$Y$2185,13,FALSE)</f>
        <v>0</v>
      </c>
      <c r="O1706">
        <f>VLOOKUP(B1706,[1]Arkusz5!$A$3:$Y$2185,14,FALSE)</f>
        <v>0</v>
      </c>
      <c r="P1706">
        <f>VLOOKUP(B1706,[1]Arkusz5!$A$3:$Y$2185,15,FALSE)</f>
        <v>0</v>
      </c>
      <c r="Q1706">
        <f>VLOOKUP(B1706,[1]Arkusz5!$A$3:$Y$2185,16,FALSE)</f>
        <v>0</v>
      </c>
      <c r="R1706">
        <f>VLOOKUP(B1706,[1]Arkusz5!$A$3:$Y$2185,17,FALSE)</f>
        <v>0</v>
      </c>
      <c r="S1706" t="str">
        <f>VLOOKUP(B1706,[1]Arkusz5!$A$3:$Y$2185,18,FALSE)</f>
        <v>Europa</v>
      </c>
      <c r="T1706" t="str">
        <f>VLOOKUP(B1706,[1]Arkusz5!$A$3:$Y$2185,19,FALSE)</f>
        <v>Polska</v>
      </c>
      <c r="U1706" t="str">
        <f>VLOOKUP(B1706,[1]Arkusz5!$A$3:$Y$2185,20,FALSE)</f>
        <v>wielkopolskie</v>
      </c>
      <c r="V1706" t="str">
        <f>VLOOKUP(B1706,[1]Arkusz5!$A$3:$Y$2185,21,FALSE)</f>
        <v>wrzesiński</v>
      </c>
      <c r="W1706" t="str">
        <f>VLOOKUP(B1706,[1]Arkusz5!$A$3:$Y$2185,22,FALSE)</f>
        <v>Miłosław</v>
      </c>
      <c r="X1706" t="str">
        <f>VLOOKUP(B1706,[1]Arkusz5!$A$3:$Y$2185,23,FALSE)</f>
        <v>315.64 Kotlina Śremska</v>
      </c>
      <c r="Y1706" t="str">
        <f>VLOOKUP(B1706,[1]Arkusz5!$A$3:$Y$2185,24,FALSE)</f>
        <v>Continental Bio-geographical Region</v>
      </c>
      <c r="Z1706" t="str">
        <f>VLOOKUP(B1706,[1]Arkusz5!$A$3:$Y$2185,25,FALSE)</f>
        <v>Salici-Populetum (=Salicetum albo-fragilis + Populetum albae)</v>
      </c>
    </row>
    <row r="1707" spans="1:26" x14ac:dyDescent="0.25">
      <c r="A1707">
        <v>1706</v>
      </c>
      <c r="B1707" t="s">
        <v>9611</v>
      </c>
      <c r="C1707" t="str">
        <f>VLOOKUP(B1707,[1]Arkusz5!$A$3:$Y$2185,2,FALSE)</f>
        <v>52.125896</v>
      </c>
      <c r="D1707" t="str">
        <f>VLOOKUP(B1707,[1]Arkusz5!$A$3:$Y$2185,3,FALSE)</f>
        <v>17.476877</v>
      </c>
      <c r="E1707" t="str">
        <f>VLOOKUP(B1707,[1]Arkusz5!$A$3:$Y$2185,4,FALSE)</f>
        <v>33UXT67</v>
      </c>
      <c r="F1707" t="str">
        <f>VLOOKUP(B1707,[1]Arkusz5!$A$3:$Y$2185,5,FALSE)</f>
        <v>CD32</v>
      </c>
      <c r="G1707">
        <f>VLOOKUP(B1707,[1]Arkusz5!$A$3:$Y$2185,6,FALSE)</f>
        <v>0</v>
      </c>
      <c r="H1707">
        <f>VLOOKUP(B1707,[1]Arkusz5!$A$3:$Y$2185,7,FALSE)</f>
        <v>0</v>
      </c>
      <c r="I1707">
        <f>VLOOKUP(B1707,[1]Arkusz5!$A$3:$Y$2185,8,FALSE)</f>
        <v>0</v>
      </c>
      <c r="J1707">
        <f>VLOOKUP(B1707,[1]Arkusz5!$A$3:$Y$2185,9,FALSE)</f>
        <v>0</v>
      </c>
      <c r="K1707">
        <f>VLOOKUP(B1707,[1]Arkusz5!$A$3:$Y$2185,10,FALSE)</f>
        <v>0</v>
      </c>
      <c r="L1707">
        <f>VLOOKUP(B1707,[1]Arkusz5!$A$3:$Y$2185,11,FALSE)</f>
        <v>0</v>
      </c>
      <c r="M1707">
        <f>VLOOKUP(B1707,[1]Arkusz5!$A$3:$Y$2185,12,FALSE)</f>
        <v>0</v>
      </c>
      <c r="N1707">
        <f>VLOOKUP(B1707,[1]Arkusz5!$A$3:$Y$2185,13,FALSE)</f>
        <v>0</v>
      </c>
      <c r="O1707">
        <f>VLOOKUP(B1707,[1]Arkusz5!$A$3:$Y$2185,14,FALSE)</f>
        <v>0</v>
      </c>
      <c r="P1707">
        <f>VLOOKUP(B1707,[1]Arkusz5!$A$3:$Y$2185,15,FALSE)</f>
        <v>0</v>
      </c>
      <c r="Q1707">
        <f>VLOOKUP(B1707,[1]Arkusz5!$A$3:$Y$2185,16,FALSE)</f>
        <v>0</v>
      </c>
      <c r="R1707">
        <f>VLOOKUP(B1707,[1]Arkusz5!$A$3:$Y$2185,17,FALSE)</f>
        <v>0</v>
      </c>
      <c r="S1707" t="str">
        <f>VLOOKUP(B1707,[1]Arkusz5!$A$3:$Y$2185,18,FALSE)</f>
        <v>Europa</v>
      </c>
      <c r="T1707" t="str">
        <f>VLOOKUP(B1707,[1]Arkusz5!$A$3:$Y$2185,19,FALSE)</f>
        <v>Polska</v>
      </c>
      <c r="U1707" t="str">
        <f>VLOOKUP(B1707,[1]Arkusz5!$A$3:$Y$2185,20,FALSE)</f>
        <v>wielkopolskie</v>
      </c>
      <c r="V1707" t="str">
        <f>VLOOKUP(B1707,[1]Arkusz5!$A$3:$Y$2185,21,FALSE)</f>
        <v>wrzesiński</v>
      </c>
      <c r="W1707" t="str">
        <f>VLOOKUP(B1707,[1]Arkusz5!$A$3:$Y$2185,22,FALSE)</f>
        <v>Miłosław</v>
      </c>
      <c r="X1707" t="str">
        <f>VLOOKUP(B1707,[1]Arkusz5!$A$3:$Y$2185,23,FALSE)</f>
        <v>315.64 Kotlina Śremska</v>
      </c>
      <c r="Y1707" t="str">
        <f>VLOOKUP(B1707,[1]Arkusz5!$A$3:$Y$2185,24,FALSE)</f>
        <v>Continental Bio-geographical Region</v>
      </c>
      <c r="Z1707" t="str">
        <f>VLOOKUP(B1707,[1]Arkusz5!$A$3:$Y$2185,25,FALSE)</f>
        <v>Salici-Populetum (=Salicetum albo-fragilis + Populetum albae)</v>
      </c>
    </row>
    <row r="1708" spans="1:26" x14ac:dyDescent="0.25">
      <c r="A1708">
        <v>1707</v>
      </c>
      <c r="B1708" t="s">
        <v>9612</v>
      </c>
      <c r="C1708" t="str">
        <f>VLOOKUP(B1708,[1]Arkusz5!$A$3:$Y$2185,2,FALSE)</f>
        <v>52.125896</v>
      </c>
      <c r="D1708" t="str">
        <f>VLOOKUP(B1708,[1]Arkusz5!$A$3:$Y$2185,3,FALSE)</f>
        <v>17.476877</v>
      </c>
      <c r="E1708" t="str">
        <f>VLOOKUP(B1708,[1]Arkusz5!$A$3:$Y$2185,4,FALSE)</f>
        <v>33UXT67</v>
      </c>
      <c r="F1708" t="str">
        <f>VLOOKUP(B1708,[1]Arkusz5!$A$3:$Y$2185,5,FALSE)</f>
        <v>CD32</v>
      </c>
      <c r="G1708">
        <f>VLOOKUP(B1708,[1]Arkusz5!$A$3:$Y$2185,6,FALSE)</f>
        <v>0</v>
      </c>
      <c r="H1708">
        <f>VLOOKUP(B1708,[1]Arkusz5!$A$3:$Y$2185,7,FALSE)</f>
        <v>0</v>
      </c>
      <c r="I1708">
        <f>VLOOKUP(B1708,[1]Arkusz5!$A$3:$Y$2185,8,FALSE)</f>
        <v>0</v>
      </c>
      <c r="J1708">
        <f>VLOOKUP(B1708,[1]Arkusz5!$A$3:$Y$2185,9,FALSE)</f>
        <v>0</v>
      </c>
      <c r="K1708">
        <f>VLOOKUP(B1708,[1]Arkusz5!$A$3:$Y$2185,10,FALSE)</f>
        <v>0</v>
      </c>
      <c r="L1708">
        <f>VLOOKUP(B1708,[1]Arkusz5!$A$3:$Y$2185,11,FALSE)</f>
        <v>0</v>
      </c>
      <c r="M1708">
        <f>VLOOKUP(B1708,[1]Arkusz5!$A$3:$Y$2185,12,FALSE)</f>
        <v>0</v>
      </c>
      <c r="N1708">
        <f>VLOOKUP(B1708,[1]Arkusz5!$A$3:$Y$2185,13,FALSE)</f>
        <v>0</v>
      </c>
      <c r="O1708">
        <f>VLOOKUP(B1708,[1]Arkusz5!$A$3:$Y$2185,14,FALSE)</f>
        <v>0</v>
      </c>
      <c r="P1708">
        <f>VLOOKUP(B1708,[1]Arkusz5!$A$3:$Y$2185,15,FALSE)</f>
        <v>0</v>
      </c>
      <c r="Q1708">
        <f>VLOOKUP(B1708,[1]Arkusz5!$A$3:$Y$2185,16,FALSE)</f>
        <v>0</v>
      </c>
      <c r="R1708">
        <f>VLOOKUP(B1708,[1]Arkusz5!$A$3:$Y$2185,17,FALSE)</f>
        <v>0</v>
      </c>
      <c r="S1708" t="str">
        <f>VLOOKUP(B1708,[1]Arkusz5!$A$3:$Y$2185,18,FALSE)</f>
        <v>Europa</v>
      </c>
      <c r="T1708" t="str">
        <f>VLOOKUP(B1708,[1]Arkusz5!$A$3:$Y$2185,19,FALSE)</f>
        <v>Polska</v>
      </c>
      <c r="U1708" t="str">
        <f>VLOOKUP(B1708,[1]Arkusz5!$A$3:$Y$2185,20,FALSE)</f>
        <v>wielkopolskie</v>
      </c>
      <c r="V1708" t="str">
        <f>VLOOKUP(B1708,[1]Arkusz5!$A$3:$Y$2185,21,FALSE)</f>
        <v>wrzesiński</v>
      </c>
      <c r="W1708" t="str">
        <f>VLOOKUP(B1708,[1]Arkusz5!$A$3:$Y$2185,22,FALSE)</f>
        <v>Miłosław</v>
      </c>
      <c r="X1708" t="str">
        <f>VLOOKUP(B1708,[1]Arkusz5!$A$3:$Y$2185,23,FALSE)</f>
        <v>315.64 Kotlina Śremska</v>
      </c>
      <c r="Y1708" t="str">
        <f>VLOOKUP(B1708,[1]Arkusz5!$A$3:$Y$2185,24,FALSE)</f>
        <v>Continental Bio-geographical Region</v>
      </c>
      <c r="Z1708" t="str">
        <f>VLOOKUP(B1708,[1]Arkusz5!$A$3:$Y$2185,25,FALSE)</f>
        <v>Salici-Populetum (=Salicetum albo-fragilis + Populetum albae)</v>
      </c>
    </row>
    <row r="1709" spans="1:26" x14ac:dyDescent="0.25">
      <c r="A1709">
        <v>1708</v>
      </c>
      <c r="B1709" t="s">
        <v>9616</v>
      </c>
      <c r="C1709" t="str">
        <f>VLOOKUP(B1709,[1]Arkusz5!$A$3:$Y$2185,2,FALSE)</f>
        <v>52.125896</v>
      </c>
      <c r="D1709" t="str">
        <f>VLOOKUP(B1709,[1]Arkusz5!$A$3:$Y$2185,3,FALSE)</f>
        <v>17.476877</v>
      </c>
      <c r="E1709" t="str">
        <f>VLOOKUP(B1709,[1]Arkusz5!$A$3:$Y$2185,4,FALSE)</f>
        <v>33UXT67</v>
      </c>
      <c r="F1709" t="str">
        <f>VLOOKUP(B1709,[1]Arkusz5!$A$3:$Y$2185,5,FALSE)</f>
        <v>CD32</v>
      </c>
      <c r="G1709">
        <f>VLOOKUP(B1709,[1]Arkusz5!$A$3:$Y$2185,6,FALSE)</f>
        <v>0</v>
      </c>
      <c r="H1709">
        <f>VLOOKUP(B1709,[1]Arkusz5!$A$3:$Y$2185,7,FALSE)</f>
        <v>0</v>
      </c>
      <c r="I1709">
        <f>VLOOKUP(B1709,[1]Arkusz5!$A$3:$Y$2185,8,FALSE)</f>
        <v>0</v>
      </c>
      <c r="J1709">
        <f>VLOOKUP(B1709,[1]Arkusz5!$A$3:$Y$2185,9,FALSE)</f>
        <v>0</v>
      </c>
      <c r="K1709">
        <f>VLOOKUP(B1709,[1]Arkusz5!$A$3:$Y$2185,10,FALSE)</f>
        <v>0</v>
      </c>
      <c r="L1709">
        <f>VLOOKUP(B1709,[1]Arkusz5!$A$3:$Y$2185,11,FALSE)</f>
        <v>0</v>
      </c>
      <c r="M1709">
        <f>VLOOKUP(B1709,[1]Arkusz5!$A$3:$Y$2185,12,FALSE)</f>
        <v>0</v>
      </c>
      <c r="N1709">
        <f>VLOOKUP(B1709,[1]Arkusz5!$A$3:$Y$2185,13,FALSE)</f>
        <v>0</v>
      </c>
      <c r="O1709">
        <f>VLOOKUP(B1709,[1]Arkusz5!$A$3:$Y$2185,14,FALSE)</f>
        <v>0</v>
      </c>
      <c r="P1709">
        <f>VLOOKUP(B1709,[1]Arkusz5!$A$3:$Y$2185,15,FALSE)</f>
        <v>0</v>
      </c>
      <c r="Q1709">
        <f>VLOOKUP(B1709,[1]Arkusz5!$A$3:$Y$2185,16,FALSE)</f>
        <v>0</v>
      </c>
      <c r="R1709">
        <f>VLOOKUP(B1709,[1]Arkusz5!$A$3:$Y$2185,17,FALSE)</f>
        <v>0</v>
      </c>
      <c r="S1709" t="str">
        <f>VLOOKUP(B1709,[1]Arkusz5!$A$3:$Y$2185,18,FALSE)</f>
        <v>Europa</v>
      </c>
      <c r="T1709" t="str">
        <f>VLOOKUP(B1709,[1]Arkusz5!$A$3:$Y$2185,19,FALSE)</f>
        <v>Polska</v>
      </c>
      <c r="U1709" t="str">
        <f>VLOOKUP(B1709,[1]Arkusz5!$A$3:$Y$2185,20,FALSE)</f>
        <v>wielkopolskie</v>
      </c>
      <c r="V1709" t="str">
        <f>VLOOKUP(B1709,[1]Arkusz5!$A$3:$Y$2185,21,FALSE)</f>
        <v>wrzesiński</v>
      </c>
      <c r="W1709" t="str">
        <f>VLOOKUP(B1709,[1]Arkusz5!$A$3:$Y$2185,22,FALSE)</f>
        <v>Miłosław</v>
      </c>
      <c r="X1709" t="str">
        <f>VLOOKUP(B1709,[1]Arkusz5!$A$3:$Y$2185,23,FALSE)</f>
        <v>315.64 Kotlina Śremska</v>
      </c>
      <c r="Y1709" t="str">
        <f>VLOOKUP(B1709,[1]Arkusz5!$A$3:$Y$2185,24,FALSE)</f>
        <v>Continental Bio-geographical Region</v>
      </c>
      <c r="Z1709" t="str">
        <f>VLOOKUP(B1709,[1]Arkusz5!$A$3:$Y$2185,25,FALSE)</f>
        <v>Salici-Populetum (=Salicetum albo-fragilis + Populetum albae)</v>
      </c>
    </row>
    <row r="1710" spans="1:26" x14ac:dyDescent="0.25">
      <c r="A1710">
        <v>1709</v>
      </c>
      <c r="B1710" t="s">
        <v>9617</v>
      </c>
      <c r="C1710" t="str">
        <f>VLOOKUP(B1710,[1]Arkusz5!$A$3:$Y$2185,2,FALSE)</f>
        <v>52.125896</v>
      </c>
      <c r="D1710" t="str">
        <f>VLOOKUP(B1710,[1]Arkusz5!$A$3:$Y$2185,3,FALSE)</f>
        <v>17.476877</v>
      </c>
      <c r="E1710" t="str">
        <f>VLOOKUP(B1710,[1]Arkusz5!$A$3:$Y$2185,4,FALSE)</f>
        <v>33UXT67</v>
      </c>
      <c r="F1710" t="str">
        <f>VLOOKUP(B1710,[1]Arkusz5!$A$3:$Y$2185,5,FALSE)</f>
        <v>CD32</v>
      </c>
      <c r="G1710">
        <f>VLOOKUP(B1710,[1]Arkusz5!$A$3:$Y$2185,6,FALSE)</f>
        <v>0</v>
      </c>
      <c r="H1710">
        <f>VLOOKUP(B1710,[1]Arkusz5!$A$3:$Y$2185,7,FALSE)</f>
        <v>0</v>
      </c>
      <c r="I1710">
        <f>VLOOKUP(B1710,[1]Arkusz5!$A$3:$Y$2185,8,FALSE)</f>
        <v>0</v>
      </c>
      <c r="J1710">
        <f>VLOOKUP(B1710,[1]Arkusz5!$A$3:$Y$2185,9,FALSE)</f>
        <v>0</v>
      </c>
      <c r="K1710">
        <f>VLOOKUP(B1710,[1]Arkusz5!$A$3:$Y$2185,10,FALSE)</f>
        <v>0</v>
      </c>
      <c r="L1710">
        <f>VLOOKUP(B1710,[1]Arkusz5!$A$3:$Y$2185,11,FALSE)</f>
        <v>0</v>
      </c>
      <c r="M1710">
        <f>VLOOKUP(B1710,[1]Arkusz5!$A$3:$Y$2185,12,FALSE)</f>
        <v>0</v>
      </c>
      <c r="N1710">
        <f>VLOOKUP(B1710,[1]Arkusz5!$A$3:$Y$2185,13,FALSE)</f>
        <v>0</v>
      </c>
      <c r="O1710">
        <f>VLOOKUP(B1710,[1]Arkusz5!$A$3:$Y$2185,14,FALSE)</f>
        <v>0</v>
      </c>
      <c r="P1710">
        <f>VLOOKUP(B1710,[1]Arkusz5!$A$3:$Y$2185,15,FALSE)</f>
        <v>0</v>
      </c>
      <c r="Q1710">
        <f>VLOOKUP(B1710,[1]Arkusz5!$A$3:$Y$2185,16,FALSE)</f>
        <v>0</v>
      </c>
      <c r="R1710">
        <f>VLOOKUP(B1710,[1]Arkusz5!$A$3:$Y$2185,17,FALSE)</f>
        <v>0</v>
      </c>
      <c r="S1710" t="str">
        <f>VLOOKUP(B1710,[1]Arkusz5!$A$3:$Y$2185,18,FALSE)</f>
        <v>Europa</v>
      </c>
      <c r="T1710" t="str">
        <f>VLOOKUP(B1710,[1]Arkusz5!$A$3:$Y$2185,19,FALSE)</f>
        <v>Polska</v>
      </c>
      <c r="U1710" t="str">
        <f>VLOOKUP(B1710,[1]Arkusz5!$A$3:$Y$2185,20,FALSE)</f>
        <v>wielkopolskie</v>
      </c>
      <c r="V1710" t="str">
        <f>VLOOKUP(B1710,[1]Arkusz5!$A$3:$Y$2185,21,FALSE)</f>
        <v>wrzesiński</v>
      </c>
      <c r="W1710" t="str">
        <f>VLOOKUP(B1710,[1]Arkusz5!$A$3:$Y$2185,22,FALSE)</f>
        <v>Miłosław</v>
      </c>
      <c r="X1710" t="str">
        <f>VLOOKUP(B1710,[1]Arkusz5!$A$3:$Y$2185,23,FALSE)</f>
        <v>315.64 Kotlina Śremska</v>
      </c>
      <c r="Y1710" t="str">
        <f>VLOOKUP(B1710,[1]Arkusz5!$A$3:$Y$2185,24,FALSE)</f>
        <v>Continental Bio-geographical Region</v>
      </c>
      <c r="Z1710" t="str">
        <f>VLOOKUP(B1710,[1]Arkusz5!$A$3:$Y$2185,25,FALSE)</f>
        <v>Salici-Populetum (=Salicetum albo-fragilis + Populetum albae)</v>
      </c>
    </row>
    <row r="1711" spans="1:26" x14ac:dyDescent="0.25">
      <c r="A1711">
        <v>1710</v>
      </c>
      <c r="B1711" t="s">
        <v>9621</v>
      </c>
      <c r="C1711" t="str">
        <f>VLOOKUP(B1711,[1]Arkusz5!$A$3:$Y$2185,2,FALSE)</f>
        <v>52.090398</v>
      </c>
      <c r="D1711" t="str">
        <f>VLOOKUP(B1711,[1]Arkusz5!$A$3:$Y$2185,3,FALSE)</f>
        <v>17.191753</v>
      </c>
      <c r="E1711" t="str">
        <f>VLOOKUP(B1711,[1]Arkusz5!$A$3:$Y$2185,4,FALSE)</f>
        <v>33UXT57</v>
      </c>
      <c r="F1711" t="str">
        <f>VLOOKUP(B1711,[1]Arkusz5!$A$3:$Y$2185,5,FALSE)</f>
        <v>CD30</v>
      </c>
      <c r="G1711">
        <f>VLOOKUP(B1711,[1]Arkusz5!$A$3:$Y$2185,6,FALSE)</f>
        <v>0</v>
      </c>
      <c r="H1711">
        <f>VLOOKUP(B1711,[1]Arkusz5!$A$3:$Y$2185,7,FALSE)</f>
        <v>0</v>
      </c>
      <c r="I1711">
        <f>VLOOKUP(B1711,[1]Arkusz5!$A$3:$Y$2185,8,FALSE)</f>
        <v>0</v>
      </c>
      <c r="J1711">
        <f>VLOOKUP(B1711,[1]Arkusz5!$A$3:$Y$2185,9,FALSE)</f>
        <v>0</v>
      </c>
      <c r="K1711">
        <f>VLOOKUP(B1711,[1]Arkusz5!$A$3:$Y$2185,10,FALSE)</f>
        <v>0</v>
      </c>
      <c r="L1711">
        <f>VLOOKUP(B1711,[1]Arkusz5!$A$3:$Y$2185,11,FALSE)</f>
        <v>0</v>
      </c>
      <c r="M1711">
        <f>VLOOKUP(B1711,[1]Arkusz5!$A$3:$Y$2185,12,FALSE)</f>
        <v>0</v>
      </c>
      <c r="N1711">
        <f>VLOOKUP(B1711,[1]Arkusz5!$A$3:$Y$2185,13,FALSE)</f>
        <v>0</v>
      </c>
      <c r="O1711">
        <f>VLOOKUP(B1711,[1]Arkusz5!$A$3:$Y$2185,14,FALSE)</f>
        <v>0</v>
      </c>
      <c r="P1711">
        <f>VLOOKUP(B1711,[1]Arkusz5!$A$3:$Y$2185,15,FALSE)</f>
        <v>0</v>
      </c>
      <c r="Q1711">
        <f>VLOOKUP(B1711,[1]Arkusz5!$A$3:$Y$2185,16,FALSE)</f>
        <v>0</v>
      </c>
      <c r="R1711">
        <f>VLOOKUP(B1711,[1]Arkusz5!$A$3:$Y$2185,17,FALSE)</f>
        <v>0</v>
      </c>
      <c r="S1711" t="str">
        <f>VLOOKUP(B1711,[1]Arkusz5!$A$3:$Y$2185,18,FALSE)</f>
        <v>Europa</v>
      </c>
      <c r="T1711" t="str">
        <f>VLOOKUP(B1711,[1]Arkusz5!$A$3:$Y$2185,19,FALSE)</f>
        <v>Polska</v>
      </c>
      <c r="U1711" t="str">
        <f>VLOOKUP(B1711,[1]Arkusz5!$A$3:$Y$2185,20,FALSE)</f>
        <v>wielkopolskie</v>
      </c>
      <c r="V1711" t="str">
        <f>VLOOKUP(B1711,[1]Arkusz5!$A$3:$Y$2185,21,FALSE)</f>
        <v>śremski</v>
      </c>
      <c r="W1711" t="str">
        <f>VLOOKUP(B1711,[1]Arkusz5!$A$3:$Y$2185,22,FALSE)</f>
        <v>Książ Wielkopolski</v>
      </c>
      <c r="X1711" t="str">
        <f>VLOOKUP(B1711,[1]Arkusz5!$A$3:$Y$2185,23,FALSE)</f>
        <v>315.64 Kotlina Śremska</v>
      </c>
      <c r="Y1711" t="str">
        <f>VLOOKUP(B1711,[1]Arkusz5!$A$3:$Y$2185,24,FALSE)</f>
        <v>Continental Bio-geographical Region</v>
      </c>
      <c r="Z1711" t="str">
        <f>VLOOKUP(B1711,[1]Arkusz5!$A$3:$Y$2185,25,FALSE)</f>
        <v>Galio-Carpinetum</v>
      </c>
    </row>
    <row r="1712" spans="1:26" x14ac:dyDescent="0.25">
      <c r="A1712">
        <v>1711</v>
      </c>
      <c r="B1712" t="s">
        <v>9629</v>
      </c>
      <c r="C1712" t="str">
        <f>VLOOKUP(B1712,[1]Arkusz5!$A$3:$Y$2185,2,FALSE)</f>
        <v>52.002434</v>
      </c>
      <c r="D1712" t="str">
        <f>VLOOKUP(B1712,[1]Arkusz5!$A$3:$Y$2185,3,FALSE)</f>
        <v>17.155428</v>
      </c>
      <c r="E1712" t="str">
        <f>VLOOKUP(B1712,[1]Arkusz5!$A$3:$Y$2185,4,FALSE)</f>
        <v>33UXT46</v>
      </c>
      <c r="F1712" t="str">
        <f>VLOOKUP(B1712,[1]Arkusz5!$A$3:$Y$2185,5,FALSE)</f>
        <v>CD40</v>
      </c>
      <c r="G1712">
        <f>VLOOKUP(B1712,[1]Arkusz5!$A$3:$Y$2185,6,FALSE)</f>
        <v>0</v>
      </c>
      <c r="H1712">
        <f>VLOOKUP(B1712,[1]Arkusz5!$A$3:$Y$2185,7,FALSE)</f>
        <v>0</v>
      </c>
      <c r="I1712">
        <f>VLOOKUP(B1712,[1]Arkusz5!$A$3:$Y$2185,8,FALSE)</f>
        <v>0</v>
      </c>
      <c r="J1712">
        <f>VLOOKUP(B1712,[1]Arkusz5!$A$3:$Y$2185,9,FALSE)</f>
        <v>0</v>
      </c>
      <c r="K1712">
        <f>VLOOKUP(B1712,[1]Arkusz5!$A$3:$Y$2185,10,FALSE)</f>
        <v>0</v>
      </c>
      <c r="L1712">
        <f>VLOOKUP(B1712,[1]Arkusz5!$A$3:$Y$2185,11,FALSE)</f>
        <v>0</v>
      </c>
      <c r="M1712">
        <f>VLOOKUP(B1712,[1]Arkusz5!$A$3:$Y$2185,12,FALSE)</f>
        <v>0</v>
      </c>
      <c r="N1712">
        <f>VLOOKUP(B1712,[1]Arkusz5!$A$3:$Y$2185,13,FALSE)</f>
        <v>0</v>
      </c>
      <c r="O1712">
        <f>VLOOKUP(B1712,[1]Arkusz5!$A$3:$Y$2185,14,FALSE)</f>
        <v>0</v>
      </c>
      <c r="P1712">
        <f>VLOOKUP(B1712,[1]Arkusz5!$A$3:$Y$2185,15,FALSE)</f>
        <v>0</v>
      </c>
      <c r="Q1712">
        <f>VLOOKUP(B1712,[1]Arkusz5!$A$3:$Y$2185,16,FALSE)</f>
        <v>0</v>
      </c>
      <c r="R1712">
        <f>VLOOKUP(B1712,[1]Arkusz5!$A$3:$Y$2185,17,FALSE)</f>
        <v>0</v>
      </c>
      <c r="S1712" t="str">
        <f>VLOOKUP(B1712,[1]Arkusz5!$A$3:$Y$2185,18,FALSE)</f>
        <v>Europa</v>
      </c>
      <c r="T1712" t="str">
        <f>VLOOKUP(B1712,[1]Arkusz5!$A$3:$Y$2185,19,FALSE)</f>
        <v>Polska</v>
      </c>
      <c r="U1712" t="str">
        <f>VLOOKUP(B1712,[1]Arkusz5!$A$3:$Y$2185,20,FALSE)</f>
        <v>wielkopolskie</v>
      </c>
      <c r="V1712" t="str">
        <f>VLOOKUP(B1712,[1]Arkusz5!$A$3:$Y$2185,21,FALSE)</f>
        <v>śremski</v>
      </c>
      <c r="W1712" t="str">
        <f>VLOOKUP(B1712,[1]Arkusz5!$A$3:$Y$2185,22,FALSE)</f>
        <v>Dolsk</v>
      </c>
      <c r="X1712" t="str">
        <f>VLOOKUP(B1712,[1]Arkusz5!$A$3:$Y$2185,23,FALSE)</f>
        <v>315.84 Wał Żerkowski</v>
      </c>
      <c r="Y1712" t="str">
        <f>VLOOKUP(B1712,[1]Arkusz5!$A$3:$Y$2185,24,FALSE)</f>
        <v>Continental Bio-geographical Region</v>
      </c>
      <c r="Z1712" t="str">
        <f>VLOOKUP(B1712,[1]Arkusz5!$A$3:$Y$2185,25,FALSE)</f>
        <v>Galio-Carpinetum</v>
      </c>
    </row>
    <row r="1713" spans="1:26" x14ac:dyDescent="0.25">
      <c r="A1713">
        <v>1712</v>
      </c>
      <c r="B1713" t="s">
        <v>9635</v>
      </c>
      <c r="C1713" t="str">
        <f>VLOOKUP(B1713,[1]Arkusz5!$A$3:$Y$2185,2,FALSE)</f>
        <v>52.090398</v>
      </c>
      <c r="D1713" t="str">
        <f>VLOOKUP(B1713,[1]Arkusz5!$A$3:$Y$2185,3,FALSE)</f>
        <v>17.191753</v>
      </c>
      <c r="E1713" t="str">
        <f>VLOOKUP(B1713,[1]Arkusz5!$A$3:$Y$2185,4,FALSE)</f>
        <v>33UXT57</v>
      </c>
      <c r="F1713" t="str">
        <f>VLOOKUP(B1713,[1]Arkusz5!$A$3:$Y$2185,5,FALSE)</f>
        <v>CD30</v>
      </c>
      <c r="G1713">
        <f>VLOOKUP(B1713,[1]Arkusz5!$A$3:$Y$2185,6,FALSE)</f>
        <v>0</v>
      </c>
      <c r="H1713">
        <f>VLOOKUP(B1713,[1]Arkusz5!$A$3:$Y$2185,7,FALSE)</f>
        <v>0</v>
      </c>
      <c r="I1713">
        <f>VLOOKUP(B1713,[1]Arkusz5!$A$3:$Y$2185,8,FALSE)</f>
        <v>0</v>
      </c>
      <c r="J1713">
        <f>VLOOKUP(B1713,[1]Arkusz5!$A$3:$Y$2185,9,FALSE)</f>
        <v>0</v>
      </c>
      <c r="K1713">
        <f>VLOOKUP(B1713,[1]Arkusz5!$A$3:$Y$2185,10,FALSE)</f>
        <v>0</v>
      </c>
      <c r="L1713">
        <f>VLOOKUP(B1713,[1]Arkusz5!$A$3:$Y$2185,11,FALSE)</f>
        <v>0</v>
      </c>
      <c r="M1713">
        <f>VLOOKUP(B1713,[1]Arkusz5!$A$3:$Y$2185,12,FALSE)</f>
        <v>0</v>
      </c>
      <c r="N1713">
        <f>VLOOKUP(B1713,[1]Arkusz5!$A$3:$Y$2185,13,FALSE)</f>
        <v>0</v>
      </c>
      <c r="O1713">
        <f>VLOOKUP(B1713,[1]Arkusz5!$A$3:$Y$2185,14,FALSE)</f>
        <v>0</v>
      </c>
      <c r="P1713">
        <f>VLOOKUP(B1713,[1]Arkusz5!$A$3:$Y$2185,15,FALSE)</f>
        <v>0</v>
      </c>
      <c r="Q1713">
        <f>VLOOKUP(B1713,[1]Arkusz5!$A$3:$Y$2185,16,FALSE)</f>
        <v>0</v>
      </c>
      <c r="R1713">
        <f>VLOOKUP(B1713,[1]Arkusz5!$A$3:$Y$2185,17,FALSE)</f>
        <v>0</v>
      </c>
      <c r="S1713" t="str">
        <f>VLOOKUP(B1713,[1]Arkusz5!$A$3:$Y$2185,18,FALSE)</f>
        <v>Europa</v>
      </c>
      <c r="T1713" t="str">
        <f>VLOOKUP(B1713,[1]Arkusz5!$A$3:$Y$2185,19,FALSE)</f>
        <v>Polska</v>
      </c>
      <c r="U1713" t="str">
        <f>VLOOKUP(B1713,[1]Arkusz5!$A$3:$Y$2185,20,FALSE)</f>
        <v>wielkopolskie</v>
      </c>
      <c r="V1713" t="str">
        <f>VLOOKUP(B1713,[1]Arkusz5!$A$3:$Y$2185,21,FALSE)</f>
        <v>śremski</v>
      </c>
      <c r="W1713" t="str">
        <f>VLOOKUP(B1713,[1]Arkusz5!$A$3:$Y$2185,22,FALSE)</f>
        <v>Książ Wielkopolski</v>
      </c>
      <c r="X1713" t="str">
        <f>VLOOKUP(B1713,[1]Arkusz5!$A$3:$Y$2185,23,FALSE)</f>
        <v>315.64 Kotlina Śremska</v>
      </c>
      <c r="Y1713" t="str">
        <f>VLOOKUP(B1713,[1]Arkusz5!$A$3:$Y$2185,24,FALSE)</f>
        <v>Continental Bio-geographical Region</v>
      </c>
      <c r="Z1713" t="str">
        <f>VLOOKUP(B1713,[1]Arkusz5!$A$3:$Y$2185,25,FALSE)</f>
        <v>Galio-Carpinetum</v>
      </c>
    </row>
    <row r="1714" spans="1:26" x14ac:dyDescent="0.25">
      <c r="A1714">
        <v>1713</v>
      </c>
      <c r="B1714" t="s">
        <v>9640</v>
      </c>
      <c r="C1714" t="str">
        <f>VLOOKUP(B1714,[1]Arkusz5!$A$3:$Y$2185,2,FALSE)</f>
        <v>52.090398</v>
      </c>
      <c r="D1714" t="str">
        <f>VLOOKUP(B1714,[1]Arkusz5!$A$3:$Y$2185,3,FALSE)</f>
        <v>17.191753</v>
      </c>
      <c r="E1714" t="str">
        <f>VLOOKUP(B1714,[1]Arkusz5!$A$3:$Y$2185,4,FALSE)</f>
        <v>33UXT57</v>
      </c>
      <c r="F1714" t="str">
        <f>VLOOKUP(B1714,[1]Arkusz5!$A$3:$Y$2185,5,FALSE)</f>
        <v>CD30</v>
      </c>
      <c r="G1714">
        <f>VLOOKUP(B1714,[1]Arkusz5!$A$3:$Y$2185,6,FALSE)</f>
        <v>0</v>
      </c>
      <c r="H1714">
        <f>VLOOKUP(B1714,[1]Arkusz5!$A$3:$Y$2185,7,FALSE)</f>
        <v>0</v>
      </c>
      <c r="I1714">
        <f>VLOOKUP(B1714,[1]Arkusz5!$A$3:$Y$2185,8,FALSE)</f>
        <v>0</v>
      </c>
      <c r="J1714">
        <f>VLOOKUP(B1714,[1]Arkusz5!$A$3:$Y$2185,9,FALSE)</f>
        <v>0</v>
      </c>
      <c r="K1714">
        <f>VLOOKUP(B1714,[1]Arkusz5!$A$3:$Y$2185,10,FALSE)</f>
        <v>0</v>
      </c>
      <c r="L1714">
        <f>VLOOKUP(B1714,[1]Arkusz5!$A$3:$Y$2185,11,FALSE)</f>
        <v>0</v>
      </c>
      <c r="M1714">
        <f>VLOOKUP(B1714,[1]Arkusz5!$A$3:$Y$2185,12,FALSE)</f>
        <v>0</v>
      </c>
      <c r="N1714">
        <f>VLOOKUP(B1714,[1]Arkusz5!$A$3:$Y$2185,13,FALSE)</f>
        <v>0</v>
      </c>
      <c r="O1714">
        <f>VLOOKUP(B1714,[1]Arkusz5!$A$3:$Y$2185,14,FALSE)</f>
        <v>0</v>
      </c>
      <c r="P1714">
        <f>VLOOKUP(B1714,[1]Arkusz5!$A$3:$Y$2185,15,FALSE)</f>
        <v>0</v>
      </c>
      <c r="Q1714">
        <f>VLOOKUP(B1714,[1]Arkusz5!$A$3:$Y$2185,16,FALSE)</f>
        <v>0</v>
      </c>
      <c r="R1714">
        <f>VLOOKUP(B1714,[1]Arkusz5!$A$3:$Y$2185,17,FALSE)</f>
        <v>0</v>
      </c>
      <c r="S1714" t="str">
        <f>VLOOKUP(B1714,[1]Arkusz5!$A$3:$Y$2185,18,FALSE)</f>
        <v>Europa</v>
      </c>
      <c r="T1714" t="str">
        <f>VLOOKUP(B1714,[1]Arkusz5!$A$3:$Y$2185,19,FALSE)</f>
        <v>Polska</v>
      </c>
      <c r="U1714" t="str">
        <f>VLOOKUP(B1714,[1]Arkusz5!$A$3:$Y$2185,20,FALSE)</f>
        <v>wielkopolskie</v>
      </c>
      <c r="V1714" t="str">
        <f>VLOOKUP(B1714,[1]Arkusz5!$A$3:$Y$2185,21,FALSE)</f>
        <v>śremski</v>
      </c>
      <c r="W1714" t="str">
        <f>VLOOKUP(B1714,[1]Arkusz5!$A$3:$Y$2185,22,FALSE)</f>
        <v>Książ Wielkopolski</v>
      </c>
      <c r="X1714" t="str">
        <f>VLOOKUP(B1714,[1]Arkusz5!$A$3:$Y$2185,23,FALSE)</f>
        <v>315.64 Kotlina Śremska</v>
      </c>
      <c r="Y1714" t="str">
        <f>VLOOKUP(B1714,[1]Arkusz5!$A$3:$Y$2185,24,FALSE)</f>
        <v>Continental Bio-geographical Region</v>
      </c>
      <c r="Z1714" t="str">
        <f>VLOOKUP(B1714,[1]Arkusz5!$A$3:$Y$2185,25,FALSE)</f>
        <v>Galio-Carpinetum</v>
      </c>
    </row>
    <row r="1715" spans="1:26" x14ac:dyDescent="0.25">
      <c r="A1715">
        <v>1714</v>
      </c>
      <c r="B1715" t="s">
        <v>9641</v>
      </c>
      <c r="C1715" t="str">
        <f>VLOOKUP(B1715,[1]Arkusz5!$A$3:$Y$2185,2,FALSE)</f>
        <v>52.090398</v>
      </c>
      <c r="D1715" t="str">
        <f>VLOOKUP(B1715,[1]Arkusz5!$A$3:$Y$2185,3,FALSE)</f>
        <v>17.191753</v>
      </c>
      <c r="E1715" t="str">
        <f>VLOOKUP(B1715,[1]Arkusz5!$A$3:$Y$2185,4,FALSE)</f>
        <v>33UXT57</v>
      </c>
      <c r="F1715" t="str">
        <f>VLOOKUP(B1715,[1]Arkusz5!$A$3:$Y$2185,5,FALSE)</f>
        <v>CD30</v>
      </c>
      <c r="G1715">
        <f>VLOOKUP(B1715,[1]Arkusz5!$A$3:$Y$2185,6,FALSE)</f>
        <v>0</v>
      </c>
      <c r="H1715">
        <f>VLOOKUP(B1715,[1]Arkusz5!$A$3:$Y$2185,7,FALSE)</f>
        <v>0</v>
      </c>
      <c r="I1715">
        <f>VLOOKUP(B1715,[1]Arkusz5!$A$3:$Y$2185,8,FALSE)</f>
        <v>0</v>
      </c>
      <c r="J1715">
        <f>VLOOKUP(B1715,[1]Arkusz5!$A$3:$Y$2185,9,FALSE)</f>
        <v>0</v>
      </c>
      <c r="K1715">
        <f>VLOOKUP(B1715,[1]Arkusz5!$A$3:$Y$2185,10,FALSE)</f>
        <v>0</v>
      </c>
      <c r="L1715">
        <f>VLOOKUP(B1715,[1]Arkusz5!$A$3:$Y$2185,11,FALSE)</f>
        <v>0</v>
      </c>
      <c r="M1715">
        <f>VLOOKUP(B1715,[1]Arkusz5!$A$3:$Y$2185,12,FALSE)</f>
        <v>0</v>
      </c>
      <c r="N1715">
        <f>VLOOKUP(B1715,[1]Arkusz5!$A$3:$Y$2185,13,FALSE)</f>
        <v>0</v>
      </c>
      <c r="O1715">
        <f>VLOOKUP(B1715,[1]Arkusz5!$A$3:$Y$2185,14,FALSE)</f>
        <v>0</v>
      </c>
      <c r="P1715">
        <f>VLOOKUP(B1715,[1]Arkusz5!$A$3:$Y$2185,15,FALSE)</f>
        <v>0</v>
      </c>
      <c r="Q1715">
        <f>VLOOKUP(B1715,[1]Arkusz5!$A$3:$Y$2185,16,FALSE)</f>
        <v>0</v>
      </c>
      <c r="R1715">
        <f>VLOOKUP(B1715,[1]Arkusz5!$A$3:$Y$2185,17,FALSE)</f>
        <v>0</v>
      </c>
      <c r="S1715" t="str">
        <f>VLOOKUP(B1715,[1]Arkusz5!$A$3:$Y$2185,18,FALSE)</f>
        <v>Europa</v>
      </c>
      <c r="T1715" t="str">
        <f>VLOOKUP(B1715,[1]Arkusz5!$A$3:$Y$2185,19,FALSE)</f>
        <v>Polska</v>
      </c>
      <c r="U1715" t="str">
        <f>VLOOKUP(B1715,[1]Arkusz5!$A$3:$Y$2185,20,FALSE)</f>
        <v>wielkopolskie</v>
      </c>
      <c r="V1715" t="str">
        <f>VLOOKUP(B1715,[1]Arkusz5!$A$3:$Y$2185,21,FALSE)</f>
        <v>śremski</v>
      </c>
      <c r="W1715" t="str">
        <f>VLOOKUP(B1715,[1]Arkusz5!$A$3:$Y$2185,22,FALSE)</f>
        <v>Książ Wielkopolski</v>
      </c>
      <c r="X1715" t="str">
        <f>VLOOKUP(B1715,[1]Arkusz5!$A$3:$Y$2185,23,FALSE)</f>
        <v>315.64 Kotlina Śremska</v>
      </c>
      <c r="Y1715" t="str">
        <f>VLOOKUP(B1715,[1]Arkusz5!$A$3:$Y$2185,24,FALSE)</f>
        <v>Continental Bio-geographical Region</v>
      </c>
      <c r="Z1715" t="str">
        <f>VLOOKUP(B1715,[1]Arkusz5!$A$3:$Y$2185,25,FALSE)</f>
        <v>Galio-Carpinetum</v>
      </c>
    </row>
    <row r="1716" spans="1:26" x14ac:dyDescent="0.25">
      <c r="A1716">
        <v>1715</v>
      </c>
      <c r="B1716" t="s">
        <v>9642</v>
      </c>
      <c r="C1716" t="str">
        <f>VLOOKUP(B1716,[1]Arkusz5!$A$3:$Y$2185,2,FALSE)</f>
        <v>52.090398</v>
      </c>
      <c r="D1716" t="str">
        <f>VLOOKUP(B1716,[1]Arkusz5!$A$3:$Y$2185,3,FALSE)</f>
        <v>17.191753</v>
      </c>
      <c r="E1716" t="str">
        <f>VLOOKUP(B1716,[1]Arkusz5!$A$3:$Y$2185,4,FALSE)</f>
        <v>33UXT57</v>
      </c>
      <c r="F1716" t="str">
        <f>VLOOKUP(B1716,[1]Arkusz5!$A$3:$Y$2185,5,FALSE)</f>
        <v>CD30</v>
      </c>
      <c r="G1716">
        <f>VLOOKUP(B1716,[1]Arkusz5!$A$3:$Y$2185,6,FALSE)</f>
        <v>0</v>
      </c>
      <c r="H1716">
        <f>VLOOKUP(B1716,[1]Arkusz5!$A$3:$Y$2185,7,FALSE)</f>
        <v>0</v>
      </c>
      <c r="I1716">
        <f>VLOOKUP(B1716,[1]Arkusz5!$A$3:$Y$2185,8,FALSE)</f>
        <v>0</v>
      </c>
      <c r="J1716">
        <f>VLOOKUP(B1716,[1]Arkusz5!$A$3:$Y$2185,9,FALSE)</f>
        <v>0</v>
      </c>
      <c r="K1716">
        <f>VLOOKUP(B1716,[1]Arkusz5!$A$3:$Y$2185,10,FALSE)</f>
        <v>0</v>
      </c>
      <c r="L1716">
        <f>VLOOKUP(B1716,[1]Arkusz5!$A$3:$Y$2185,11,FALSE)</f>
        <v>0</v>
      </c>
      <c r="M1716">
        <f>VLOOKUP(B1716,[1]Arkusz5!$A$3:$Y$2185,12,FALSE)</f>
        <v>0</v>
      </c>
      <c r="N1716">
        <f>VLOOKUP(B1716,[1]Arkusz5!$A$3:$Y$2185,13,FALSE)</f>
        <v>0</v>
      </c>
      <c r="O1716">
        <f>VLOOKUP(B1716,[1]Arkusz5!$A$3:$Y$2185,14,FALSE)</f>
        <v>0</v>
      </c>
      <c r="P1716">
        <f>VLOOKUP(B1716,[1]Arkusz5!$A$3:$Y$2185,15,FALSE)</f>
        <v>0</v>
      </c>
      <c r="Q1716">
        <f>VLOOKUP(B1716,[1]Arkusz5!$A$3:$Y$2185,16,FALSE)</f>
        <v>0</v>
      </c>
      <c r="R1716">
        <f>VLOOKUP(B1716,[1]Arkusz5!$A$3:$Y$2185,17,FALSE)</f>
        <v>0</v>
      </c>
      <c r="S1716" t="str">
        <f>VLOOKUP(B1716,[1]Arkusz5!$A$3:$Y$2185,18,FALSE)</f>
        <v>Europa</v>
      </c>
      <c r="T1716" t="str">
        <f>VLOOKUP(B1716,[1]Arkusz5!$A$3:$Y$2185,19,FALSE)</f>
        <v>Polska</v>
      </c>
      <c r="U1716" t="str">
        <f>VLOOKUP(B1716,[1]Arkusz5!$A$3:$Y$2185,20,FALSE)</f>
        <v>wielkopolskie</v>
      </c>
      <c r="V1716" t="str">
        <f>VLOOKUP(B1716,[1]Arkusz5!$A$3:$Y$2185,21,FALSE)</f>
        <v>śremski</v>
      </c>
      <c r="W1716" t="str">
        <f>VLOOKUP(B1716,[1]Arkusz5!$A$3:$Y$2185,22,FALSE)</f>
        <v>Książ Wielkopolski</v>
      </c>
      <c r="X1716" t="str">
        <f>VLOOKUP(B1716,[1]Arkusz5!$A$3:$Y$2185,23,FALSE)</f>
        <v>315.64 Kotlina Śremska</v>
      </c>
      <c r="Y1716" t="str">
        <f>VLOOKUP(B1716,[1]Arkusz5!$A$3:$Y$2185,24,FALSE)</f>
        <v>Continental Bio-geographical Region</v>
      </c>
      <c r="Z1716" t="str">
        <f>VLOOKUP(B1716,[1]Arkusz5!$A$3:$Y$2185,25,FALSE)</f>
        <v>Galio-Carpinetum</v>
      </c>
    </row>
    <row r="1717" spans="1:26" x14ac:dyDescent="0.25">
      <c r="A1717">
        <v>1716</v>
      </c>
      <c r="B1717" t="s">
        <v>9646</v>
      </c>
      <c r="C1717" t="str">
        <f>VLOOKUP(B1717,[1]Arkusz5!$A$3:$Y$2185,2,FALSE)</f>
        <v>52.090398</v>
      </c>
      <c r="D1717" t="str">
        <f>VLOOKUP(B1717,[1]Arkusz5!$A$3:$Y$2185,3,FALSE)</f>
        <v>17.191753</v>
      </c>
      <c r="E1717" t="str">
        <f>VLOOKUP(B1717,[1]Arkusz5!$A$3:$Y$2185,4,FALSE)</f>
        <v>33UXT57</v>
      </c>
      <c r="F1717" t="str">
        <f>VLOOKUP(B1717,[1]Arkusz5!$A$3:$Y$2185,5,FALSE)</f>
        <v>CD30</v>
      </c>
      <c r="G1717">
        <f>VLOOKUP(B1717,[1]Arkusz5!$A$3:$Y$2185,6,FALSE)</f>
        <v>0</v>
      </c>
      <c r="H1717">
        <f>VLOOKUP(B1717,[1]Arkusz5!$A$3:$Y$2185,7,FALSE)</f>
        <v>0</v>
      </c>
      <c r="I1717">
        <f>VLOOKUP(B1717,[1]Arkusz5!$A$3:$Y$2185,8,FALSE)</f>
        <v>0</v>
      </c>
      <c r="J1717">
        <f>VLOOKUP(B1717,[1]Arkusz5!$A$3:$Y$2185,9,FALSE)</f>
        <v>0</v>
      </c>
      <c r="K1717">
        <f>VLOOKUP(B1717,[1]Arkusz5!$A$3:$Y$2185,10,FALSE)</f>
        <v>0</v>
      </c>
      <c r="L1717">
        <f>VLOOKUP(B1717,[1]Arkusz5!$A$3:$Y$2185,11,FALSE)</f>
        <v>0</v>
      </c>
      <c r="M1717">
        <f>VLOOKUP(B1717,[1]Arkusz5!$A$3:$Y$2185,12,FALSE)</f>
        <v>0</v>
      </c>
      <c r="N1717">
        <f>VLOOKUP(B1717,[1]Arkusz5!$A$3:$Y$2185,13,FALSE)</f>
        <v>0</v>
      </c>
      <c r="O1717">
        <f>VLOOKUP(B1717,[1]Arkusz5!$A$3:$Y$2185,14,FALSE)</f>
        <v>0</v>
      </c>
      <c r="P1717">
        <f>VLOOKUP(B1717,[1]Arkusz5!$A$3:$Y$2185,15,FALSE)</f>
        <v>0</v>
      </c>
      <c r="Q1717">
        <f>VLOOKUP(B1717,[1]Arkusz5!$A$3:$Y$2185,16,FALSE)</f>
        <v>0</v>
      </c>
      <c r="R1717">
        <f>VLOOKUP(B1717,[1]Arkusz5!$A$3:$Y$2185,17,FALSE)</f>
        <v>0</v>
      </c>
      <c r="S1717" t="str">
        <f>VLOOKUP(B1717,[1]Arkusz5!$A$3:$Y$2185,18,FALSE)</f>
        <v>Europa</v>
      </c>
      <c r="T1717" t="str">
        <f>VLOOKUP(B1717,[1]Arkusz5!$A$3:$Y$2185,19,FALSE)</f>
        <v>Polska</v>
      </c>
      <c r="U1717" t="str">
        <f>VLOOKUP(B1717,[1]Arkusz5!$A$3:$Y$2185,20,FALSE)</f>
        <v>wielkopolskie</v>
      </c>
      <c r="V1717" t="str">
        <f>VLOOKUP(B1717,[1]Arkusz5!$A$3:$Y$2185,21,FALSE)</f>
        <v>śremski</v>
      </c>
      <c r="W1717" t="str">
        <f>VLOOKUP(B1717,[1]Arkusz5!$A$3:$Y$2185,22,FALSE)</f>
        <v>Książ Wielkopolski</v>
      </c>
      <c r="X1717" t="str">
        <f>VLOOKUP(B1717,[1]Arkusz5!$A$3:$Y$2185,23,FALSE)</f>
        <v>315.64 Kotlina Śremska</v>
      </c>
      <c r="Y1717" t="str">
        <f>VLOOKUP(B1717,[1]Arkusz5!$A$3:$Y$2185,24,FALSE)</f>
        <v>Continental Bio-geographical Region</v>
      </c>
      <c r="Z1717" t="str">
        <f>VLOOKUP(B1717,[1]Arkusz5!$A$3:$Y$2185,25,FALSE)</f>
        <v>Galio-Carpinetum</v>
      </c>
    </row>
    <row r="1718" spans="1:26" x14ac:dyDescent="0.25">
      <c r="A1718">
        <v>1717</v>
      </c>
      <c r="B1718" t="s">
        <v>9647</v>
      </c>
      <c r="C1718" t="str">
        <f>VLOOKUP(B1718,[1]Arkusz5!$A$3:$Y$2185,2,FALSE)</f>
        <v>52.090398</v>
      </c>
      <c r="D1718" t="str">
        <f>VLOOKUP(B1718,[1]Arkusz5!$A$3:$Y$2185,3,FALSE)</f>
        <v>17.191753</v>
      </c>
      <c r="E1718" t="str">
        <f>VLOOKUP(B1718,[1]Arkusz5!$A$3:$Y$2185,4,FALSE)</f>
        <v>33UXT57</v>
      </c>
      <c r="F1718" t="str">
        <f>VLOOKUP(B1718,[1]Arkusz5!$A$3:$Y$2185,5,FALSE)</f>
        <v>CD30</v>
      </c>
      <c r="G1718">
        <f>VLOOKUP(B1718,[1]Arkusz5!$A$3:$Y$2185,6,FALSE)</f>
        <v>0</v>
      </c>
      <c r="H1718">
        <f>VLOOKUP(B1718,[1]Arkusz5!$A$3:$Y$2185,7,FALSE)</f>
        <v>0</v>
      </c>
      <c r="I1718">
        <f>VLOOKUP(B1718,[1]Arkusz5!$A$3:$Y$2185,8,FALSE)</f>
        <v>0</v>
      </c>
      <c r="J1718">
        <f>VLOOKUP(B1718,[1]Arkusz5!$A$3:$Y$2185,9,FALSE)</f>
        <v>0</v>
      </c>
      <c r="K1718">
        <f>VLOOKUP(B1718,[1]Arkusz5!$A$3:$Y$2185,10,FALSE)</f>
        <v>0</v>
      </c>
      <c r="L1718">
        <f>VLOOKUP(B1718,[1]Arkusz5!$A$3:$Y$2185,11,FALSE)</f>
        <v>0</v>
      </c>
      <c r="M1718">
        <f>VLOOKUP(B1718,[1]Arkusz5!$A$3:$Y$2185,12,FALSE)</f>
        <v>0</v>
      </c>
      <c r="N1718">
        <f>VLOOKUP(B1718,[1]Arkusz5!$A$3:$Y$2185,13,FALSE)</f>
        <v>0</v>
      </c>
      <c r="O1718">
        <f>VLOOKUP(B1718,[1]Arkusz5!$A$3:$Y$2185,14,FALSE)</f>
        <v>0</v>
      </c>
      <c r="P1718">
        <f>VLOOKUP(B1718,[1]Arkusz5!$A$3:$Y$2185,15,FALSE)</f>
        <v>0</v>
      </c>
      <c r="Q1718">
        <f>VLOOKUP(B1718,[1]Arkusz5!$A$3:$Y$2185,16,FALSE)</f>
        <v>0</v>
      </c>
      <c r="R1718">
        <f>VLOOKUP(B1718,[1]Arkusz5!$A$3:$Y$2185,17,FALSE)</f>
        <v>0</v>
      </c>
      <c r="S1718" t="str">
        <f>VLOOKUP(B1718,[1]Arkusz5!$A$3:$Y$2185,18,FALSE)</f>
        <v>Europa</v>
      </c>
      <c r="T1718" t="str">
        <f>VLOOKUP(B1718,[1]Arkusz5!$A$3:$Y$2185,19,FALSE)</f>
        <v>Polska</v>
      </c>
      <c r="U1718" t="str">
        <f>VLOOKUP(B1718,[1]Arkusz5!$A$3:$Y$2185,20,FALSE)</f>
        <v>wielkopolskie</v>
      </c>
      <c r="V1718" t="str">
        <f>VLOOKUP(B1718,[1]Arkusz5!$A$3:$Y$2185,21,FALSE)</f>
        <v>śremski</v>
      </c>
      <c r="W1718" t="str">
        <f>VLOOKUP(B1718,[1]Arkusz5!$A$3:$Y$2185,22,FALSE)</f>
        <v>Książ Wielkopolski</v>
      </c>
      <c r="X1718" t="str">
        <f>VLOOKUP(B1718,[1]Arkusz5!$A$3:$Y$2185,23,FALSE)</f>
        <v>315.64 Kotlina Śremska</v>
      </c>
      <c r="Y1718" t="str">
        <f>VLOOKUP(B1718,[1]Arkusz5!$A$3:$Y$2185,24,FALSE)</f>
        <v>Continental Bio-geographical Region</v>
      </c>
      <c r="Z1718" t="str">
        <f>VLOOKUP(B1718,[1]Arkusz5!$A$3:$Y$2185,25,FALSE)</f>
        <v>Galio-Carpinetum</v>
      </c>
    </row>
    <row r="1719" spans="1:26" x14ac:dyDescent="0.25">
      <c r="A1719">
        <v>1718</v>
      </c>
      <c r="B1719" t="s">
        <v>9650</v>
      </c>
      <c r="C1719" t="str">
        <f>VLOOKUP(B1719,[1]Arkusz5!$A$3:$Y$2185,2,FALSE)</f>
        <v>52.090398</v>
      </c>
      <c r="D1719" t="str">
        <f>VLOOKUP(B1719,[1]Arkusz5!$A$3:$Y$2185,3,FALSE)</f>
        <v>17.191753</v>
      </c>
      <c r="E1719" t="str">
        <f>VLOOKUP(B1719,[1]Arkusz5!$A$3:$Y$2185,4,FALSE)</f>
        <v>33UXT57</v>
      </c>
      <c r="F1719" t="str">
        <f>VLOOKUP(B1719,[1]Arkusz5!$A$3:$Y$2185,5,FALSE)</f>
        <v>CD30</v>
      </c>
      <c r="G1719">
        <f>VLOOKUP(B1719,[1]Arkusz5!$A$3:$Y$2185,6,FALSE)</f>
        <v>0</v>
      </c>
      <c r="H1719">
        <f>VLOOKUP(B1719,[1]Arkusz5!$A$3:$Y$2185,7,FALSE)</f>
        <v>0</v>
      </c>
      <c r="I1719">
        <f>VLOOKUP(B1719,[1]Arkusz5!$A$3:$Y$2185,8,FALSE)</f>
        <v>0</v>
      </c>
      <c r="J1719">
        <f>VLOOKUP(B1719,[1]Arkusz5!$A$3:$Y$2185,9,FALSE)</f>
        <v>0</v>
      </c>
      <c r="K1719">
        <f>VLOOKUP(B1719,[1]Arkusz5!$A$3:$Y$2185,10,FALSE)</f>
        <v>0</v>
      </c>
      <c r="L1719">
        <f>VLOOKUP(B1719,[1]Arkusz5!$A$3:$Y$2185,11,FALSE)</f>
        <v>0</v>
      </c>
      <c r="M1719">
        <f>VLOOKUP(B1719,[1]Arkusz5!$A$3:$Y$2185,12,FALSE)</f>
        <v>0</v>
      </c>
      <c r="N1719">
        <f>VLOOKUP(B1719,[1]Arkusz5!$A$3:$Y$2185,13,FALSE)</f>
        <v>0</v>
      </c>
      <c r="O1719">
        <f>VLOOKUP(B1719,[1]Arkusz5!$A$3:$Y$2185,14,FALSE)</f>
        <v>0</v>
      </c>
      <c r="P1719">
        <f>VLOOKUP(B1719,[1]Arkusz5!$A$3:$Y$2185,15,FALSE)</f>
        <v>0</v>
      </c>
      <c r="Q1719">
        <f>VLOOKUP(B1719,[1]Arkusz5!$A$3:$Y$2185,16,FALSE)</f>
        <v>0</v>
      </c>
      <c r="R1719">
        <f>VLOOKUP(B1719,[1]Arkusz5!$A$3:$Y$2185,17,FALSE)</f>
        <v>0</v>
      </c>
      <c r="S1719" t="str">
        <f>VLOOKUP(B1719,[1]Arkusz5!$A$3:$Y$2185,18,FALSE)</f>
        <v>Europa</v>
      </c>
      <c r="T1719" t="str">
        <f>VLOOKUP(B1719,[1]Arkusz5!$A$3:$Y$2185,19,FALSE)</f>
        <v>Polska</v>
      </c>
      <c r="U1719" t="str">
        <f>VLOOKUP(B1719,[1]Arkusz5!$A$3:$Y$2185,20,FALSE)</f>
        <v>wielkopolskie</v>
      </c>
      <c r="V1719" t="str">
        <f>VLOOKUP(B1719,[1]Arkusz5!$A$3:$Y$2185,21,FALSE)</f>
        <v>śremski</v>
      </c>
      <c r="W1719" t="str">
        <f>VLOOKUP(B1719,[1]Arkusz5!$A$3:$Y$2185,22,FALSE)</f>
        <v>Książ Wielkopolski</v>
      </c>
      <c r="X1719" t="str">
        <f>VLOOKUP(B1719,[1]Arkusz5!$A$3:$Y$2185,23,FALSE)</f>
        <v>315.64 Kotlina Śremska</v>
      </c>
      <c r="Y1719" t="str">
        <f>VLOOKUP(B1719,[1]Arkusz5!$A$3:$Y$2185,24,FALSE)</f>
        <v>Continental Bio-geographical Region</v>
      </c>
      <c r="Z1719" t="str">
        <f>VLOOKUP(B1719,[1]Arkusz5!$A$3:$Y$2185,25,FALSE)</f>
        <v>Galio-Carpinetum</v>
      </c>
    </row>
    <row r="1720" spans="1:26" x14ac:dyDescent="0.25">
      <c r="A1720">
        <v>1719</v>
      </c>
      <c r="B1720" t="s">
        <v>9652</v>
      </c>
      <c r="C1720" t="str">
        <f>VLOOKUP(B1720,[1]Arkusz5!$A$3:$Y$2185,2,FALSE)</f>
        <v>52.090398</v>
      </c>
      <c r="D1720" t="str">
        <f>VLOOKUP(B1720,[1]Arkusz5!$A$3:$Y$2185,3,FALSE)</f>
        <v>17.191753</v>
      </c>
      <c r="E1720" t="str">
        <f>VLOOKUP(B1720,[1]Arkusz5!$A$3:$Y$2185,4,FALSE)</f>
        <v>33UXT57</v>
      </c>
      <c r="F1720" t="str">
        <f>VLOOKUP(B1720,[1]Arkusz5!$A$3:$Y$2185,5,FALSE)</f>
        <v>CD30</v>
      </c>
      <c r="G1720">
        <f>VLOOKUP(B1720,[1]Arkusz5!$A$3:$Y$2185,6,FALSE)</f>
        <v>0</v>
      </c>
      <c r="H1720">
        <f>VLOOKUP(B1720,[1]Arkusz5!$A$3:$Y$2185,7,FALSE)</f>
        <v>0</v>
      </c>
      <c r="I1720">
        <f>VLOOKUP(B1720,[1]Arkusz5!$A$3:$Y$2185,8,FALSE)</f>
        <v>0</v>
      </c>
      <c r="J1720">
        <f>VLOOKUP(B1720,[1]Arkusz5!$A$3:$Y$2185,9,FALSE)</f>
        <v>0</v>
      </c>
      <c r="K1720">
        <f>VLOOKUP(B1720,[1]Arkusz5!$A$3:$Y$2185,10,FALSE)</f>
        <v>0</v>
      </c>
      <c r="L1720">
        <f>VLOOKUP(B1720,[1]Arkusz5!$A$3:$Y$2185,11,FALSE)</f>
        <v>0</v>
      </c>
      <c r="M1720">
        <f>VLOOKUP(B1720,[1]Arkusz5!$A$3:$Y$2185,12,FALSE)</f>
        <v>0</v>
      </c>
      <c r="N1720">
        <f>VLOOKUP(B1720,[1]Arkusz5!$A$3:$Y$2185,13,FALSE)</f>
        <v>0</v>
      </c>
      <c r="O1720">
        <f>VLOOKUP(B1720,[1]Arkusz5!$A$3:$Y$2185,14,FALSE)</f>
        <v>0</v>
      </c>
      <c r="P1720">
        <f>VLOOKUP(B1720,[1]Arkusz5!$A$3:$Y$2185,15,FALSE)</f>
        <v>0</v>
      </c>
      <c r="Q1720">
        <f>VLOOKUP(B1720,[1]Arkusz5!$A$3:$Y$2185,16,FALSE)</f>
        <v>0</v>
      </c>
      <c r="R1720">
        <f>VLOOKUP(B1720,[1]Arkusz5!$A$3:$Y$2185,17,FALSE)</f>
        <v>0</v>
      </c>
      <c r="S1720" t="str">
        <f>VLOOKUP(B1720,[1]Arkusz5!$A$3:$Y$2185,18,FALSE)</f>
        <v>Europa</v>
      </c>
      <c r="T1720" t="str">
        <f>VLOOKUP(B1720,[1]Arkusz5!$A$3:$Y$2185,19,FALSE)</f>
        <v>Polska</v>
      </c>
      <c r="U1720" t="str">
        <f>VLOOKUP(B1720,[1]Arkusz5!$A$3:$Y$2185,20,FALSE)</f>
        <v>wielkopolskie</v>
      </c>
      <c r="V1720" t="str">
        <f>VLOOKUP(B1720,[1]Arkusz5!$A$3:$Y$2185,21,FALSE)</f>
        <v>śremski</v>
      </c>
      <c r="W1720" t="str">
        <f>VLOOKUP(B1720,[1]Arkusz5!$A$3:$Y$2185,22,FALSE)</f>
        <v>Książ Wielkopolski</v>
      </c>
      <c r="X1720" t="str">
        <f>VLOOKUP(B1720,[1]Arkusz5!$A$3:$Y$2185,23,FALSE)</f>
        <v>315.64 Kotlina Śremska</v>
      </c>
      <c r="Y1720" t="str">
        <f>VLOOKUP(B1720,[1]Arkusz5!$A$3:$Y$2185,24,FALSE)</f>
        <v>Continental Bio-geographical Region</v>
      </c>
      <c r="Z1720" t="str">
        <f>VLOOKUP(B1720,[1]Arkusz5!$A$3:$Y$2185,25,FALSE)</f>
        <v>Galio-Carpinetum</v>
      </c>
    </row>
    <row r="1721" spans="1:26" x14ac:dyDescent="0.25">
      <c r="A1721">
        <v>1720</v>
      </c>
      <c r="B1721" t="s">
        <v>9653</v>
      </c>
      <c r="C1721" t="str">
        <f>VLOOKUP(B1721,[1]Arkusz5!$A$3:$Y$2185,2,FALSE)</f>
        <v>52.090398</v>
      </c>
      <c r="D1721" t="str">
        <f>VLOOKUP(B1721,[1]Arkusz5!$A$3:$Y$2185,3,FALSE)</f>
        <v>17.191753</v>
      </c>
      <c r="E1721" t="str">
        <f>VLOOKUP(B1721,[1]Arkusz5!$A$3:$Y$2185,4,FALSE)</f>
        <v>33UXT57</v>
      </c>
      <c r="F1721" t="str">
        <f>VLOOKUP(B1721,[1]Arkusz5!$A$3:$Y$2185,5,FALSE)</f>
        <v>CD30</v>
      </c>
      <c r="G1721">
        <f>VLOOKUP(B1721,[1]Arkusz5!$A$3:$Y$2185,6,FALSE)</f>
        <v>0</v>
      </c>
      <c r="H1721">
        <f>VLOOKUP(B1721,[1]Arkusz5!$A$3:$Y$2185,7,FALSE)</f>
        <v>0</v>
      </c>
      <c r="I1721">
        <f>VLOOKUP(B1721,[1]Arkusz5!$A$3:$Y$2185,8,FALSE)</f>
        <v>0</v>
      </c>
      <c r="J1721">
        <f>VLOOKUP(B1721,[1]Arkusz5!$A$3:$Y$2185,9,FALSE)</f>
        <v>0</v>
      </c>
      <c r="K1721">
        <f>VLOOKUP(B1721,[1]Arkusz5!$A$3:$Y$2185,10,FALSE)</f>
        <v>0</v>
      </c>
      <c r="L1721">
        <f>VLOOKUP(B1721,[1]Arkusz5!$A$3:$Y$2185,11,FALSE)</f>
        <v>0</v>
      </c>
      <c r="M1721">
        <f>VLOOKUP(B1721,[1]Arkusz5!$A$3:$Y$2185,12,FALSE)</f>
        <v>0</v>
      </c>
      <c r="N1721">
        <f>VLOOKUP(B1721,[1]Arkusz5!$A$3:$Y$2185,13,FALSE)</f>
        <v>0</v>
      </c>
      <c r="O1721">
        <f>VLOOKUP(B1721,[1]Arkusz5!$A$3:$Y$2185,14,FALSE)</f>
        <v>0</v>
      </c>
      <c r="P1721">
        <f>VLOOKUP(B1721,[1]Arkusz5!$A$3:$Y$2185,15,FALSE)</f>
        <v>0</v>
      </c>
      <c r="Q1721">
        <f>VLOOKUP(B1721,[1]Arkusz5!$A$3:$Y$2185,16,FALSE)</f>
        <v>0</v>
      </c>
      <c r="R1721">
        <f>VLOOKUP(B1721,[1]Arkusz5!$A$3:$Y$2185,17,FALSE)</f>
        <v>0</v>
      </c>
      <c r="S1721" t="str">
        <f>VLOOKUP(B1721,[1]Arkusz5!$A$3:$Y$2185,18,FALSE)</f>
        <v>Europa</v>
      </c>
      <c r="T1721" t="str">
        <f>VLOOKUP(B1721,[1]Arkusz5!$A$3:$Y$2185,19,FALSE)</f>
        <v>Polska</v>
      </c>
      <c r="U1721" t="str">
        <f>VLOOKUP(B1721,[1]Arkusz5!$A$3:$Y$2185,20,FALSE)</f>
        <v>wielkopolskie</v>
      </c>
      <c r="V1721" t="str">
        <f>VLOOKUP(B1721,[1]Arkusz5!$A$3:$Y$2185,21,FALSE)</f>
        <v>śremski</v>
      </c>
      <c r="W1721" t="str">
        <f>VLOOKUP(B1721,[1]Arkusz5!$A$3:$Y$2185,22,FALSE)</f>
        <v>Książ Wielkopolski</v>
      </c>
      <c r="X1721" t="str">
        <f>VLOOKUP(B1721,[1]Arkusz5!$A$3:$Y$2185,23,FALSE)</f>
        <v>315.64 Kotlina Śremska</v>
      </c>
      <c r="Y1721" t="str">
        <f>VLOOKUP(B1721,[1]Arkusz5!$A$3:$Y$2185,24,FALSE)</f>
        <v>Continental Bio-geographical Region</v>
      </c>
      <c r="Z1721" t="str">
        <f>VLOOKUP(B1721,[1]Arkusz5!$A$3:$Y$2185,25,FALSE)</f>
        <v>Galio-Carpinetum</v>
      </c>
    </row>
    <row r="1722" spans="1:26" x14ac:dyDescent="0.25">
      <c r="A1722">
        <v>1721</v>
      </c>
      <c r="B1722" t="s">
        <v>9654</v>
      </c>
      <c r="C1722" t="str">
        <f>VLOOKUP(B1722,[1]Arkusz5!$A$3:$Y$2185,2,FALSE)</f>
        <v>52.090398</v>
      </c>
      <c r="D1722" t="str">
        <f>VLOOKUP(B1722,[1]Arkusz5!$A$3:$Y$2185,3,FALSE)</f>
        <v>17.191753</v>
      </c>
      <c r="E1722" t="str">
        <f>VLOOKUP(B1722,[1]Arkusz5!$A$3:$Y$2185,4,FALSE)</f>
        <v>33UXT57</v>
      </c>
      <c r="F1722" t="str">
        <f>VLOOKUP(B1722,[1]Arkusz5!$A$3:$Y$2185,5,FALSE)</f>
        <v>CD30</v>
      </c>
      <c r="G1722">
        <f>VLOOKUP(B1722,[1]Arkusz5!$A$3:$Y$2185,6,FALSE)</f>
        <v>0</v>
      </c>
      <c r="H1722">
        <f>VLOOKUP(B1722,[1]Arkusz5!$A$3:$Y$2185,7,FALSE)</f>
        <v>0</v>
      </c>
      <c r="I1722">
        <f>VLOOKUP(B1722,[1]Arkusz5!$A$3:$Y$2185,8,FALSE)</f>
        <v>0</v>
      </c>
      <c r="J1722">
        <f>VLOOKUP(B1722,[1]Arkusz5!$A$3:$Y$2185,9,FALSE)</f>
        <v>0</v>
      </c>
      <c r="K1722">
        <f>VLOOKUP(B1722,[1]Arkusz5!$A$3:$Y$2185,10,FALSE)</f>
        <v>0</v>
      </c>
      <c r="L1722">
        <f>VLOOKUP(B1722,[1]Arkusz5!$A$3:$Y$2185,11,FALSE)</f>
        <v>0</v>
      </c>
      <c r="M1722">
        <f>VLOOKUP(B1722,[1]Arkusz5!$A$3:$Y$2185,12,FALSE)</f>
        <v>0</v>
      </c>
      <c r="N1722">
        <f>VLOOKUP(B1722,[1]Arkusz5!$A$3:$Y$2185,13,FALSE)</f>
        <v>0</v>
      </c>
      <c r="O1722">
        <f>VLOOKUP(B1722,[1]Arkusz5!$A$3:$Y$2185,14,FALSE)</f>
        <v>0</v>
      </c>
      <c r="P1722">
        <f>VLOOKUP(B1722,[1]Arkusz5!$A$3:$Y$2185,15,FALSE)</f>
        <v>0</v>
      </c>
      <c r="Q1722">
        <f>VLOOKUP(B1722,[1]Arkusz5!$A$3:$Y$2185,16,FALSE)</f>
        <v>0</v>
      </c>
      <c r="R1722">
        <f>VLOOKUP(B1722,[1]Arkusz5!$A$3:$Y$2185,17,FALSE)</f>
        <v>0</v>
      </c>
      <c r="S1722" t="str">
        <f>VLOOKUP(B1722,[1]Arkusz5!$A$3:$Y$2185,18,FALSE)</f>
        <v>Europa</v>
      </c>
      <c r="T1722" t="str">
        <f>VLOOKUP(B1722,[1]Arkusz5!$A$3:$Y$2185,19,FALSE)</f>
        <v>Polska</v>
      </c>
      <c r="U1722" t="str">
        <f>VLOOKUP(B1722,[1]Arkusz5!$A$3:$Y$2185,20,FALSE)</f>
        <v>wielkopolskie</v>
      </c>
      <c r="V1722" t="str">
        <f>VLOOKUP(B1722,[1]Arkusz5!$A$3:$Y$2185,21,FALSE)</f>
        <v>śremski</v>
      </c>
      <c r="W1722" t="str">
        <f>VLOOKUP(B1722,[1]Arkusz5!$A$3:$Y$2185,22,FALSE)</f>
        <v>Książ Wielkopolski</v>
      </c>
      <c r="X1722" t="str">
        <f>VLOOKUP(B1722,[1]Arkusz5!$A$3:$Y$2185,23,FALSE)</f>
        <v>315.64 Kotlina Śremska</v>
      </c>
      <c r="Y1722" t="str">
        <f>VLOOKUP(B1722,[1]Arkusz5!$A$3:$Y$2185,24,FALSE)</f>
        <v>Continental Bio-geographical Region</v>
      </c>
      <c r="Z1722" t="str">
        <f>VLOOKUP(B1722,[1]Arkusz5!$A$3:$Y$2185,25,FALSE)</f>
        <v>Galio-Carpinetum</v>
      </c>
    </row>
    <row r="1723" spans="1:26" x14ac:dyDescent="0.25">
      <c r="A1723">
        <v>1722</v>
      </c>
      <c r="B1723" t="s">
        <v>9655</v>
      </c>
      <c r="C1723" t="str">
        <f>VLOOKUP(B1723,[1]Arkusz5!$A$3:$Y$2185,2,FALSE)</f>
        <v>52.090398</v>
      </c>
      <c r="D1723" t="str">
        <f>VLOOKUP(B1723,[1]Arkusz5!$A$3:$Y$2185,3,FALSE)</f>
        <v>17.191753</v>
      </c>
      <c r="E1723" t="str">
        <f>VLOOKUP(B1723,[1]Arkusz5!$A$3:$Y$2185,4,FALSE)</f>
        <v>33UXT57</v>
      </c>
      <c r="F1723" t="str">
        <f>VLOOKUP(B1723,[1]Arkusz5!$A$3:$Y$2185,5,FALSE)</f>
        <v>CD30</v>
      </c>
      <c r="G1723">
        <f>VLOOKUP(B1723,[1]Arkusz5!$A$3:$Y$2185,6,FALSE)</f>
        <v>0</v>
      </c>
      <c r="H1723">
        <f>VLOOKUP(B1723,[1]Arkusz5!$A$3:$Y$2185,7,FALSE)</f>
        <v>0</v>
      </c>
      <c r="I1723">
        <f>VLOOKUP(B1723,[1]Arkusz5!$A$3:$Y$2185,8,FALSE)</f>
        <v>0</v>
      </c>
      <c r="J1723">
        <f>VLOOKUP(B1723,[1]Arkusz5!$A$3:$Y$2185,9,FALSE)</f>
        <v>0</v>
      </c>
      <c r="K1723">
        <f>VLOOKUP(B1723,[1]Arkusz5!$A$3:$Y$2185,10,FALSE)</f>
        <v>0</v>
      </c>
      <c r="L1723">
        <f>VLOOKUP(B1723,[1]Arkusz5!$A$3:$Y$2185,11,FALSE)</f>
        <v>0</v>
      </c>
      <c r="M1723">
        <f>VLOOKUP(B1723,[1]Arkusz5!$A$3:$Y$2185,12,FALSE)</f>
        <v>0</v>
      </c>
      <c r="N1723">
        <f>VLOOKUP(B1723,[1]Arkusz5!$A$3:$Y$2185,13,FALSE)</f>
        <v>0</v>
      </c>
      <c r="O1723">
        <f>VLOOKUP(B1723,[1]Arkusz5!$A$3:$Y$2185,14,FALSE)</f>
        <v>0</v>
      </c>
      <c r="P1723">
        <f>VLOOKUP(B1723,[1]Arkusz5!$A$3:$Y$2185,15,FALSE)</f>
        <v>0</v>
      </c>
      <c r="Q1723">
        <f>VLOOKUP(B1723,[1]Arkusz5!$A$3:$Y$2185,16,FALSE)</f>
        <v>0</v>
      </c>
      <c r="R1723">
        <f>VLOOKUP(B1723,[1]Arkusz5!$A$3:$Y$2185,17,FALSE)</f>
        <v>0</v>
      </c>
      <c r="S1723" t="str">
        <f>VLOOKUP(B1723,[1]Arkusz5!$A$3:$Y$2185,18,FALSE)</f>
        <v>Europa</v>
      </c>
      <c r="T1723" t="str">
        <f>VLOOKUP(B1723,[1]Arkusz5!$A$3:$Y$2185,19,FALSE)</f>
        <v>Polska</v>
      </c>
      <c r="U1723" t="str">
        <f>VLOOKUP(B1723,[1]Arkusz5!$A$3:$Y$2185,20,FALSE)</f>
        <v>wielkopolskie</v>
      </c>
      <c r="V1723" t="str">
        <f>VLOOKUP(B1723,[1]Arkusz5!$A$3:$Y$2185,21,FALSE)</f>
        <v>śremski</v>
      </c>
      <c r="W1723" t="str">
        <f>VLOOKUP(B1723,[1]Arkusz5!$A$3:$Y$2185,22,FALSE)</f>
        <v>Książ Wielkopolski</v>
      </c>
      <c r="X1723" t="str">
        <f>VLOOKUP(B1723,[1]Arkusz5!$A$3:$Y$2185,23,FALSE)</f>
        <v>315.64 Kotlina Śremska</v>
      </c>
      <c r="Y1723" t="str">
        <f>VLOOKUP(B1723,[1]Arkusz5!$A$3:$Y$2185,24,FALSE)</f>
        <v>Continental Bio-geographical Region</v>
      </c>
      <c r="Z1723" t="str">
        <f>VLOOKUP(B1723,[1]Arkusz5!$A$3:$Y$2185,25,FALSE)</f>
        <v>Galio-Carpinetum</v>
      </c>
    </row>
    <row r="1724" spans="1:26" x14ac:dyDescent="0.25">
      <c r="A1724">
        <v>1723</v>
      </c>
      <c r="B1724" t="s">
        <v>9656</v>
      </c>
      <c r="C1724" t="str">
        <f>VLOOKUP(B1724,[1]Arkusz5!$A$3:$Y$2185,2,FALSE)</f>
        <v>53.2549</v>
      </c>
      <c r="D1724" t="str">
        <f>VLOOKUP(B1724,[1]Arkusz5!$A$3:$Y$2185,3,FALSE)</f>
        <v>17.1205</v>
      </c>
      <c r="E1724" t="str">
        <f>VLOOKUP(B1724,[1]Arkusz5!$A$3:$Y$2185,4,FALSE)</f>
        <v>33UXV40</v>
      </c>
      <c r="F1724" t="str">
        <f>VLOOKUP(B1724,[1]Arkusz5!$A$3:$Y$2185,5,FALSE)</f>
        <v>CC00</v>
      </c>
      <c r="G1724">
        <f>VLOOKUP(B1724,[1]Arkusz5!$A$3:$Y$2185,6,FALSE)</f>
        <v>0</v>
      </c>
      <c r="H1724">
        <f>VLOOKUP(B1724,[1]Arkusz5!$A$3:$Y$2185,7,FALSE)</f>
        <v>0</v>
      </c>
      <c r="I1724">
        <f>VLOOKUP(B1724,[1]Arkusz5!$A$3:$Y$2185,8,FALSE)</f>
        <v>0</v>
      </c>
      <c r="J1724">
        <f>VLOOKUP(B1724,[1]Arkusz5!$A$3:$Y$2185,9,FALSE)</f>
        <v>0</v>
      </c>
      <c r="K1724">
        <f>VLOOKUP(B1724,[1]Arkusz5!$A$3:$Y$2185,10,FALSE)</f>
        <v>0</v>
      </c>
      <c r="L1724">
        <f>VLOOKUP(B1724,[1]Arkusz5!$A$3:$Y$2185,11,FALSE)</f>
        <v>0</v>
      </c>
      <c r="M1724">
        <f>VLOOKUP(B1724,[1]Arkusz5!$A$3:$Y$2185,12,FALSE)</f>
        <v>0</v>
      </c>
      <c r="N1724">
        <f>VLOOKUP(B1724,[1]Arkusz5!$A$3:$Y$2185,13,FALSE)</f>
        <v>0</v>
      </c>
      <c r="O1724">
        <f>VLOOKUP(B1724,[1]Arkusz5!$A$3:$Y$2185,14,FALSE)</f>
        <v>0</v>
      </c>
      <c r="P1724">
        <f>VLOOKUP(B1724,[1]Arkusz5!$A$3:$Y$2185,15,FALSE)</f>
        <v>0</v>
      </c>
      <c r="Q1724">
        <f>VLOOKUP(B1724,[1]Arkusz5!$A$3:$Y$2185,16,FALSE)</f>
        <v>0</v>
      </c>
      <c r="R1724">
        <f>VLOOKUP(B1724,[1]Arkusz5!$A$3:$Y$2185,17,FALSE)</f>
        <v>0</v>
      </c>
      <c r="S1724" t="str">
        <f>VLOOKUP(B1724,[1]Arkusz5!$A$3:$Y$2185,18,FALSE)</f>
        <v>Europa</v>
      </c>
      <c r="T1724" t="str">
        <f>VLOOKUP(B1724,[1]Arkusz5!$A$3:$Y$2185,19,FALSE)</f>
        <v>Polska</v>
      </c>
      <c r="U1724" t="str">
        <f>VLOOKUP(B1724,[1]Arkusz5!$A$3:$Y$2185,20,FALSE)</f>
        <v>wielkopolskie</v>
      </c>
      <c r="V1724" t="str">
        <f>VLOOKUP(B1724,[1]Arkusz5!$A$3:$Y$2185,21,FALSE)</f>
        <v>złotowski</v>
      </c>
      <c r="W1724" t="str">
        <f>VLOOKUP(B1724,[1]Arkusz5!$A$3:$Y$2185,22,FALSE)</f>
        <v>Złotów</v>
      </c>
      <c r="X1724" t="str">
        <f>VLOOKUP(B1724,[1]Arkusz5!$A$3:$Y$2185,23,FALSE)</f>
        <v>314.69 Pojezierze Krajeńskie</v>
      </c>
      <c r="Y1724" t="str">
        <f>VLOOKUP(B1724,[1]Arkusz5!$A$3:$Y$2185,24,FALSE)</f>
        <v>Continental Bio-geographical Region</v>
      </c>
      <c r="Z1724" t="str">
        <f>VLOOKUP(B1724,[1]Arkusz5!$A$3:$Y$2185,25,FALSE)</f>
        <v>Galio-Carpinetum</v>
      </c>
    </row>
    <row r="1725" spans="1:26" x14ac:dyDescent="0.25">
      <c r="A1725">
        <v>1724</v>
      </c>
      <c r="B1725" t="s">
        <v>9663</v>
      </c>
      <c r="C1725" t="str">
        <f>VLOOKUP(B1725,[1]Arkusz5!$A$3:$Y$2185,2,FALSE)</f>
        <v>52.3682</v>
      </c>
      <c r="D1725" t="str">
        <f>VLOOKUP(B1725,[1]Arkusz5!$A$3:$Y$2185,3,FALSE)</f>
        <v>16.9221</v>
      </c>
      <c r="E1725" t="str">
        <f>VLOOKUP(B1725,[1]Arkusz5!$A$3:$Y$2185,4,FALSE)</f>
        <v>33UXU30</v>
      </c>
      <c r="F1725" t="str">
        <f>VLOOKUP(B1725,[1]Arkusz5!$A$3:$Y$2185,5,FALSE)</f>
        <v>BD08</v>
      </c>
      <c r="G1725">
        <f>VLOOKUP(B1725,[1]Arkusz5!$A$3:$Y$2185,6,FALSE)</f>
        <v>0</v>
      </c>
      <c r="H1725">
        <f>VLOOKUP(B1725,[1]Arkusz5!$A$3:$Y$2185,7,FALSE)</f>
        <v>0</v>
      </c>
      <c r="I1725">
        <f>VLOOKUP(B1725,[1]Arkusz5!$A$3:$Y$2185,8,FALSE)</f>
        <v>0</v>
      </c>
      <c r="J1725">
        <f>VLOOKUP(B1725,[1]Arkusz5!$A$3:$Y$2185,9,FALSE)</f>
        <v>0</v>
      </c>
      <c r="K1725">
        <f>VLOOKUP(B1725,[1]Arkusz5!$A$3:$Y$2185,10,FALSE)</f>
        <v>0</v>
      </c>
      <c r="L1725">
        <f>VLOOKUP(B1725,[1]Arkusz5!$A$3:$Y$2185,11,FALSE)</f>
        <v>0</v>
      </c>
      <c r="M1725">
        <f>VLOOKUP(B1725,[1]Arkusz5!$A$3:$Y$2185,12,FALSE)</f>
        <v>0</v>
      </c>
      <c r="N1725">
        <f>VLOOKUP(B1725,[1]Arkusz5!$A$3:$Y$2185,13,FALSE)</f>
        <v>0</v>
      </c>
      <c r="O1725" t="str">
        <f>VLOOKUP(B1725,[1]Arkusz5!$A$3:$Y$2185,14,FALSE)</f>
        <v>Dębina II</v>
      </c>
      <c r="P1725">
        <f>VLOOKUP(B1725,[1]Arkusz5!$A$3:$Y$2185,15,FALSE)</f>
        <v>0</v>
      </c>
      <c r="Q1725">
        <f>VLOOKUP(B1725,[1]Arkusz5!$A$3:$Y$2185,16,FALSE)</f>
        <v>0</v>
      </c>
      <c r="R1725">
        <f>VLOOKUP(B1725,[1]Arkusz5!$A$3:$Y$2185,17,FALSE)</f>
        <v>0</v>
      </c>
      <c r="S1725" t="str">
        <f>VLOOKUP(B1725,[1]Arkusz5!$A$3:$Y$2185,18,FALSE)</f>
        <v>Europa</v>
      </c>
      <c r="T1725" t="str">
        <f>VLOOKUP(B1725,[1]Arkusz5!$A$3:$Y$2185,19,FALSE)</f>
        <v>Polska</v>
      </c>
      <c r="U1725" t="str">
        <f>VLOOKUP(B1725,[1]Arkusz5!$A$3:$Y$2185,20,FALSE)</f>
        <v>wielkopolskie</v>
      </c>
      <c r="V1725" t="str">
        <f>VLOOKUP(B1725,[1]Arkusz5!$A$3:$Y$2185,21,FALSE)</f>
        <v>Poznań</v>
      </c>
      <c r="W1725" t="str">
        <f>VLOOKUP(B1725,[1]Arkusz5!$A$3:$Y$2185,22,FALSE)</f>
        <v>Poznań</v>
      </c>
      <c r="X1725" t="str">
        <f>VLOOKUP(B1725,[1]Arkusz5!$A$3:$Y$2185,23,FALSE)</f>
        <v>315.52 Poznański Przełom Warty</v>
      </c>
      <c r="Y1725" t="str">
        <f>VLOOKUP(B1725,[1]Arkusz5!$A$3:$Y$2185,24,FALSE)</f>
        <v>Continental Bio-geographical Region</v>
      </c>
      <c r="Z1725" t="str">
        <f>VLOOKUP(B1725,[1]Arkusz5!$A$3:$Y$2185,25,FALSE)</f>
        <v>Ficario-Ulmetum typicum</v>
      </c>
    </row>
    <row r="1726" spans="1:26" x14ac:dyDescent="0.25">
      <c r="A1726">
        <v>1725</v>
      </c>
      <c r="B1726" t="s">
        <v>9668</v>
      </c>
      <c r="C1726" t="str">
        <f>VLOOKUP(B1726,[1]Arkusz5!$A$3:$Y$2185,2,FALSE)</f>
        <v>52.3682</v>
      </c>
      <c r="D1726" t="str">
        <f>VLOOKUP(B1726,[1]Arkusz5!$A$3:$Y$2185,3,FALSE)</f>
        <v>16.9221</v>
      </c>
      <c r="E1726" t="str">
        <f>VLOOKUP(B1726,[1]Arkusz5!$A$3:$Y$2185,4,FALSE)</f>
        <v>33UXU30</v>
      </c>
      <c r="F1726" t="str">
        <f>VLOOKUP(B1726,[1]Arkusz5!$A$3:$Y$2185,5,FALSE)</f>
        <v>BD08</v>
      </c>
      <c r="G1726">
        <f>VLOOKUP(B1726,[1]Arkusz5!$A$3:$Y$2185,6,FALSE)</f>
        <v>0</v>
      </c>
      <c r="H1726">
        <f>VLOOKUP(B1726,[1]Arkusz5!$A$3:$Y$2185,7,FALSE)</f>
        <v>0</v>
      </c>
      <c r="I1726">
        <f>VLOOKUP(B1726,[1]Arkusz5!$A$3:$Y$2185,8,FALSE)</f>
        <v>0</v>
      </c>
      <c r="J1726">
        <f>VLOOKUP(B1726,[1]Arkusz5!$A$3:$Y$2185,9,FALSE)</f>
        <v>0</v>
      </c>
      <c r="K1726">
        <f>VLOOKUP(B1726,[1]Arkusz5!$A$3:$Y$2185,10,FALSE)</f>
        <v>0</v>
      </c>
      <c r="L1726">
        <f>VLOOKUP(B1726,[1]Arkusz5!$A$3:$Y$2185,11,FALSE)</f>
        <v>0</v>
      </c>
      <c r="M1726">
        <f>VLOOKUP(B1726,[1]Arkusz5!$A$3:$Y$2185,12,FALSE)</f>
        <v>0</v>
      </c>
      <c r="N1726">
        <f>VLOOKUP(B1726,[1]Arkusz5!$A$3:$Y$2185,13,FALSE)</f>
        <v>0</v>
      </c>
      <c r="O1726" t="str">
        <f>VLOOKUP(B1726,[1]Arkusz5!$A$3:$Y$2185,14,FALSE)</f>
        <v>Dębina II</v>
      </c>
      <c r="P1726">
        <f>VLOOKUP(B1726,[1]Arkusz5!$A$3:$Y$2185,15,FALSE)</f>
        <v>0</v>
      </c>
      <c r="Q1726">
        <f>VLOOKUP(B1726,[1]Arkusz5!$A$3:$Y$2185,16,FALSE)</f>
        <v>0</v>
      </c>
      <c r="R1726">
        <f>VLOOKUP(B1726,[1]Arkusz5!$A$3:$Y$2185,17,FALSE)</f>
        <v>0</v>
      </c>
      <c r="S1726" t="str">
        <f>VLOOKUP(B1726,[1]Arkusz5!$A$3:$Y$2185,18,FALSE)</f>
        <v>Europa</v>
      </c>
      <c r="T1726" t="str">
        <f>VLOOKUP(B1726,[1]Arkusz5!$A$3:$Y$2185,19,FALSE)</f>
        <v>Polska</v>
      </c>
      <c r="U1726" t="str">
        <f>VLOOKUP(B1726,[1]Arkusz5!$A$3:$Y$2185,20,FALSE)</f>
        <v>wielkopolskie</v>
      </c>
      <c r="V1726" t="str">
        <f>VLOOKUP(B1726,[1]Arkusz5!$A$3:$Y$2185,21,FALSE)</f>
        <v>Poznań</v>
      </c>
      <c r="W1726" t="str">
        <f>VLOOKUP(B1726,[1]Arkusz5!$A$3:$Y$2185,22,FALSE)</f>
        <v>Poznań</v>
      </c>
      <c r="X1726" t="str">
        <f>VLOOKUP(B1726,[1]Arkusz5!$A$3:$Y$2185,23,FALSE)</f>
        <v>315.52 Poznański Przełom Warty</v>
      </c>
      <c r="Y1726" t="str">
        <f>VLOOKUP(B1726,[1]Arkusz5!$A$3:$Y$2185,24,FALSE)</f>
        <v>Continental Bio-geographical Region</v>
      </c>
      <c r="Z1726" t="str">
        <f>VLOOKUP(B1726,[1]Arkusz5!$A$3:$Y$2185,25,FALSE)</f>
        <v>Ficario-Ulmetum typicum</v>
      </c>
    </row>
    <row r="1727" spans="1:26" x14ac:dyDescent="0.25">
      <c r="A1727">
        <v>1726</v>
      </c>
      <c r="B1727" t="s">
        <v>9670</v>
      </c>
      <c r="C1727" t="str">
        <f>VLOOKUP(B1727,[1]Arkusz5!$A$3:$Y$2185,2,FALSE)</f>
        <v>52.3682</v>
      </c>
      <c r="D1727" t="str">
        <f>VLOOKUP(B1727,[1]Arkusz5!$A$3:$Y$2185,3,FALSE)</f>
        <v>16.9221</v>
      </c>
      <c r="E1727" t="str">
        <f>VLOOKUP(B1727,[1]Arkusz5!$A$3:$Y$2185,4,FALSE)</f>
        <v>33UXU30</v>
      </c>
      <c r="F1727" t="str">
        <f>VLOOKUP(B1727,[1]Arkusz5!$A$3:$Y$2185,5,FALSE)</f>
        <v>BD08</v>
      </c>
      <c r="G1727">
        <f>VLOOKUP(B1727,[1]Arkusz5!$A$3:$Y$2185,6,FALSE)</f>
        <v>0</v>
      </c>
      <c r="H1727">
        <f>VLOOKUP(B1727,[1]Arkusz5!$A$3:$Y$2185,7,FALSE)</f>
        <v>0</v>
      </c>
      <c r="I1727">
        <f>VLOOKUP(B1727,[1]Arkusz5!$A$3:$Y$2185,8,FALSE)</f>
        <v>0</v>
      </c>
      <c r="J1727">
        <f>VLOOKUP(B1727,[1]Arkusz5!$A$3:$Y$2185,9,FALSE)</f>
        <v>0</v>
      </c>
      <c r="K1727">
        <f>VLOOKUP(B1727,[1]Arkusz5!$A$3:$Y$2185,10,FALSE)</f>
        <v>0</v>
      </c>
      <c r="L1727">
        <f>VLOOKUP(B1727,[1]Arkusz5!$A$3:$Y$2185,11,FALSE)</f>
        <v>0</v>
      </c>
      <c r="M1727">
        <f>VLOOKUP(B1727,[1]Arkusz5!$A$3:$Y$2185,12,FALSE)</f>
        <v>0</v>
      </c>
      <c r="N1727">
        <f>VLOOKUP(B1727,[1]Arkusz5!$A$3:$Y$2185,13,FALSE)</f>
        <v>0</v>
      </c>
      <c r="O1727" t="str">
        <f>VLOOKUP(B1727,[1]Arkusz5!$A$3:$Y$2185,14,FALSE)</f>
        <v>Dębina II</v>
      </c>
      <c r="P1727">
        <f>VLOOKUP(B1727,[1]Arkusz5!$A$3:$Y$2185,15,FALSE)</f>
        <v>0</v>
      </c>
      <c r="Q1727">
        <f>VLOOKUP(B1727,[1]Arkusz5!$A$3:$Y$2185,16,FALSE)</f>
        <v>0</v>
      </c>
      <c r="R1727">
        <f>VLOOKUP(B1727,[1]Arkusz5!$A$3:$Y$2185,17,FALSE)</f>
        <v>0</v>
      </c>
      <c r="S1727" t="str">
        <f>VLOOKUP(B1727,[1]Arkusz5!$A$3:$Y$2185,18,FALSE)</f>
        <v>Europa</v>
      </c>
      <c r="T1727" t="str">
        <f>VLOOKUP(B1727,[1]Arkusz5!$A$3:$Y$2185,19,FALSE)</f>
        <v>Polska</v>
      </c>
      <c r="U1727" t="str">
        <f>VLOOKUP(B1727,[1]Arkusz5!$A$3:$Y$2185,20,FALSE)</f>
        <v>wielkopolskie</v>
      </c>
      <c r="V1727" t="str">
        <f>VLOOKUP(B1727,[1]Arkusz5!$A$3:$Y$2185,21,FALSE)</f>
        <v>Poznań</v>
      </c>
      <c r="W1727" t="str">
        <f>VLOOKUP(B1727,[1]Arkusz5!$A$3:$Y$2185,22,FALSE)</f>
        <v>Poznań</v>
      </c>
      <c r="X1727" t="str">
        <f>VLOOKUP(B1727,[1]Arkusz5!$A$3:$Y$2185,23,FALSE)</f>
        <v>315.52 Poznański Przełom Warty</v>
      </c>
      <c r="Y1727" t="str">
        <f>VLOOKUP(B1727,[1]Arkusz5!$A$3:$Y$2185,24,FALSE)</f>
        <v>Continental Bio-geographical Region</v>
      </c>
      <c r="Z1727" t="str">
        <f>VLOOKUP(B1727,[1]Arkusz5!$A$3:$Y$2185,25,FALSE)</f>
        <v>Ficario-Ulmetum typicum</v>
      </c>
    </row>
    <row r="1728" spans="1:26" x14ac:dyDescent="0.25">
      <c r="A1728">
        <v>1727</v>
      </c>
      <c r="B1728" t="s">
        <v>9671</v>
      </c>
      <c r="C1728" t="str">
        <f>VLOOKUP(B1728,[1]Arkusz5!$A$3:$Y$2185,2,FALSE)</f>
        <v>51.848333</v>
      </c>
      <c r="D1728" t="str">
        <f>VLOOKUP(B1728,[1]Arkusz5!$A$3:$Y$2185,3,FALSE)</f>
        <v>17.930556</v>
      </c>
      <c r="E1728" t="str">
        <f>VLOOKUP(B1728,[1]Arkusz5!$A$3:$Y$2185,4,FALSE)</f>
        <v>33UYT04</v>
      </c>
      <c r="F1728" t="str">
        <f>VLOOKUP(B1728,[1]Arkusz5!$A$3:$Y$2185,5,FALSE)</f>
        <v>CD65</v>
      </c>
      <c r="G1728">
        <f>VLOOKUP(B1728,[1]Arkusz5!$A$3:$Y$2185,6,FALSE)</f>
        <v>0</v>
      </c>
      <c r="H1728">
        <f>VLOOKUP(B1728,[1]Arkusz5!$A$3:$Y$2185,7,FALSE)</f>
        <v>0</v>
      </c>
      <c r="I1728">
        <f>VLOOKUP(B1728,[1]Arkusz5!$A$3:$Y$2185,8,FALSE)</f>
        <v>0</v>
      </c>
      <c r="J1728">
        <f>VLOOKUP(B1728,[1]Arkusz5!$A$3:$Y$2185,9,FALSE)</f>
        <v>0</v>
      </c>
      <c r="K1728">
        <f>VLOOKUP(B1728,[1]Arkusz5!$A$3:$Y$2185,10,FALSE)</f>
        <v>0</v>
      </c>
      <c r="L1728">
        <f>VLOOKUP(B1728,[1]Arkusz5!$A$3:$Y$2185,11,FALSE)</f>
        <v>0</v>
      </c>
      <c r="M1728">
        <f>VLOOKUP(B1728,[1]Arkusz5!$A$3:$Y$2185,12,FALSE)</f>
        <v>0</v>
      </c>
      <c r="N1728" t="str">
        <f>VLOOKUP(B1728,[1]Arkusz5!$A$3:$Y$2185,13,FALSE)</f>
        <v>Dolina rzeki Ciemnej</v>
      </c>
      <c r="O1728">
        <f>VLOOKUP(B1728,[1]Arkusz5!$A$3:$Y$2185,14,FALSE)</f>
        <v>0</v>
      </c>
      <c r="P1728">
        <f>VLOOKUP(B1728,[1]Arkusz5!$A$3:$Y$2185,15,FALSE)</f>
        <v>0</v>
      </c>
      <c r="Q1728">
        <f>VLOOKUP(B1728,[1]Arkusz5!$A$3:$Y$2185,16,FALSE)</f>
        <v>0</v>
      </c>
      <c r="R1728">
        <f>VLOOKUP(B1728,[1]Arkusz5!$A$3:$Y$2185,17,FALSE)</f>
        <v>0</v>
      </c>
      <c r="S1728" t="str">
        <f>VLOOKUP(B1728,[1]Arkusz5!$A$3:$Y$2185,18,FALSE)</f>
        <v>Europa</v>
      </c>
      <c r="T1728" t="str">
        <f>VLOOKUP(B1728,[1]Arkusz5!$A$3:$Y$2185,19,FALSE)</f>
        <v>Polska</v>
      </c>
      <c r="U1728" t="str">
        <f>VLOOKUP(B1728,[1]Arkusz5!$A$3:$Y$2185,20,FALSE)</f>
        <v>wielkopolskie</v>
      </c>
      <c r="V1728" t="str">
        <f>VLOOKUP(B1728,[1]Arkusz5!$A$3:$Y$2185,21,FALSE)</f>
        <v>pleszewski</v>
      </c>
      <c r="W1728" t="str">
        <f>VLOOKUP(B1728,[1]Arkusz5!$A$3:$Y$2185,22,FALSE)</f>
        <v>Gołuchów</v>
      </c>
      <c r="X1728" t="str">
        <f>VLOOKUP(B1728,[1]Arkusz5!$A$3:$Y$2185,23,FALSE)</f>
        <v>318.12 Wysoczyzna Kaliska</v>
      </c>
      <c r="Y1728" t="str">
        <f>VLOOKUP(B1728,[1]Arkusz5!$A$3:$Y$2185,24,FALSE)</f>
        <v>Continental Bio-geographical Region</v>
      </c>
      <c r="Z1728" t="str">
        <f>VLOOKUP(B1728,[1]Arkusz5!$A$3:$Y$2185,25,FALSE)</f>
        <v>Fraxino-Alnetum (=Circaeo-Alnetum)</v>
      </c>
    </row>
    <row r="1729" spans="1:26" x14ac:dyDescent="0.25">
      <c r="A1729">
        <v>1728</v>
      </c>
      <c r="B1729" t="s">
        <v>9686</v>
      </c>
      <c r="C1729" t="str">
        <f>VLOOKUP(B1729,[1]Arkusz5!$A$3:$Y$2185,2,FALSE)</f>
        <v>51.848333</v>
      </c>
      <c r="D1729" t="str">
        <f>VLOOKUP(B1729,[1]Arkusz5!$A$3:$Y$2185,3,FALSE)</f>
        <v>17.930556</v>
      </c>
      <c r="E1729" t="str">
        <f>VLOOKUP(B1729,[1]Arkusz5!$A$3:$Y$2185,4,FALSE)</f>
        <v>33UYT04</v>
      </c>
      <c r="F1729" t="str">
        <f>VLOOKUP(B1729,[1]Arkusz5!$A$3:$Y$2185,5,FALSE)</f>
        <v>CD65</v>
      </c>
      <c r="G1729">
        <f>VLOOKUP(B1729,[1]Arkusz5!$A$3:$Y$2185,6,FALSE)</f>
        <v>0</v>
      </c>
      <c r="H1729">
        <f>VLOOKUP(B1729,[1]Arkusz5!$A$3:$Y$2185,7,FALSE)</f>
        <v>0</v>
      </c>
      <c r="I1729">
        <f>VLOOKUP(B1729,[1]Arkusz5!$A$3:$Y$2185,8,FALSE)</f>
        <v>0</v>
      </c>
      <c r="J1729">
        <f>VLOOKUP(B1729,[1]Arkusz5!$A$3:$Y$2185,9,FALSE)</f>
        <v>0</v>
      </c>
      <c r="K1729">
        <f>VLOOKUP(B1729,[1]Arkusz5!$A$3:$Y$2185,10,FALSE)</f>
        <v>0</v>
      </c>
      <c r="L1729">
        <f>VLOOKUP(B1729,[1]Arkusz5!$A$3:$Y$2185,11,FALSE)</f>
        <v>0</v>
      </c>
      <c r="M1729">
        <f>VLOOKUP(B1729,[1]Arkusz5!$A$3:$Y$2185,12,FALSE)</f>
        <v>0</v>
      </c>
      <c r="N1729" t="str">
        <f>VLOOKUP(B1729,[1]Arkusz5!$A$3:$Y$2185,13,FALSE)</f>
        <v>Dolina rzeki Ciemnej</v>
      </c>
      <c r="O1729">
        <f>VLOOKUP(B1729,[1]Arkusz5!$A$3:$Y$2185,14,FALSE)</f>
        <v>0</v>
      </c>
      <c r="P1729">
        <f>VLOOKUP(B1729,[1]Arkusz5!$A$3:$Y$2185,15,FALSE)</f>
        <v>0</v>
      </c>
      <c r="Q1729">
        <f>VLOOKUP(B1729,[1]Arkusz5!$A$3:$Y$2185,16,FALSE)</f>
        <v>0</v>
      </c>
      <c r="R1729">
        <f>VLOOKUP(B1729,[1]Arkusz5!$A$3:$Y$2185,17,FALSE)</f>
        <v>0</v>
      </c>
      <c r="S1729" t="str">
        <f>VLOOKUP(B1729,[1]Arkusz5!$A$3:$Y$2185,18,FALSE)</f>
        <v>Europa</v>
      </c>
      <c r="T1729" t="str">
        <f>VLOOKUP(B1729,[1]Arkusz5!$A$3:$Y$2185,19,FALSE)</f>
        <v>Polska</v>
      </c>
      <c r="U1729" t="str">
        <f>VLOOKUP(B1729,[1]Arkusz5!$A$3:$Y$2185,20,FALSE)</f>
        <v>wielkopolskie</v>
      </c>
      <c r="V1729" t="str">
        <f>VLOOKUP(B1729,[1]Arkusz5!$A$3:$Y$2185,21,FALSE)</f>
        <v>pleszewski</v>
      </c>
      <c r="W1729" t="str">
        <f>VLOOKUP(B1729,[1]Arkusz5!$A$3:$Y$2185,22,FALSE)</f>
        <v>Gołuchów</v>
      </c>
      <c r="X1729" t="str">
        <f>VLOOKUP(B1729,[1]Arkusz5!$A$3:$Y$2185,23,FALSE)</f>
        <v>318.12 Wysoczyzna Kaliska</v>
      </c>
      <c r="Y1729" t="str">
        <f>VLOOKUP(B1729,[1]Arkusz5!$A$3:$Y$2185,24,FALSE)</f>
        <v>Continental Bio-geographical Region</v>
      </c>
      <c r="Z1729" t="str">
        <f>VLOOKUP(B1729,[1]Arkusz5!$A$3:$Y$2185,25,FALSE)</f>
        <v>Fraxino-Alnetum (=Circaeo-Alnetum)</v>
      </c>
    </row>
    <row r="1730" spans="1:26" x14ac:dyDescent="0.25">
      <c r="A1730">
        <v>1729</v>
      </c>
      <c r="B1730" t="s">
        <v>9687</v>
      </c>
      <c r="C1730" t="str">
        <f>VLOOKUP(B1730,[1]Arkusz5!$A$3:$Y$2185,2,FALSE)</f>
        <v>53.1274</v>
      </c>
      <c r="D1730" t="str">
        <f>VLOOKUP(B1730,[1]Arkusz5!$A$3:$Y$2185,3,FALSE)</f>
        <v>16.8884</v>
      </c>
      <c r="E1730" t="str">
        <f>VLOOKUP(B1730,[1]Arkusz5!$A$3:$Y$2185,4,FALSE)</f>
        <v>33UXU28</v>
      </c>
      <c r="F1730" t="str">
        <f>VLOOKUP(B1730,[1]Arkusz5!$A$3:$Y$2185,5,FALSE)</f>
        <v>BC28</v>
      </c>
      <c r="G1730">
        <f>VLOOKUP(B1730,[1]Arkusz5!$A$3:$Y$2185,6,FALSE)</f>
        <v>0</v>
      </c>
      <c r="H1730">
        <f>VLOOKUP(B1730,[1]Arkusz5!$A$3:$Y$2185,7,FALSE)</f>
        <v>0</v>
      </c>
      <c r="I1730">
        <f>VLOOKUP(B1730,[1]Arkusz5!$A$3:$Y$2185,8,FALSE)</f>
        <v>0</v>
      </c>
      <c r="J1730">
        <f>VLOOKUP(B1730,[1]Arkusz5!$A$3:$Y$2185,9,FALSE)</f>
        <v>0</v>
      </c>
      <c r="K1730">
        <f>VLOOKUP(B1730,[1]Arkusz5!$A$3:$Y$2185,10,FALSE)</f>
        <v>0</v>
      </c>
      <c r="L1730">
        <f>VLOOKUP(B1730,[1]Arkusz5!$A$3:$Y$2185,11,FALSE)</f>
        <v>0</v>
      </c>
      <c r="M1730">
        <f>VLOOKUP(B1730,[1]Arkusz5!$A$3:$Y$2185,12,FALSE)</f>
        <v>0</v>
      </c>
      <c r="N1730" t="str">
        <f>VLOOKUP(B1730,[1]Arkusz5!$A$3:$Y$2185,13,FALSE)</f>
        <v>Dolina Noteci</v>
      </c>
      <c r="O1730">
        <f>VLOOKUP(B1730,[1]Arkusz5!$A$3:$Y$2185,14,FALSE)</f>
        <v>0</v>
      </c>
      <c r="P1730">
        <f>VLOOKUP(B1730,[1]Arkusz5!$A$3:$Y$2185,15,FALSE)</f>
        <v>0</v>
      </c>
      <c r="Q1730" t="str">
        <f>VLOOKUP(B1730,[1]Arkusz5!$A$3:$Y$2185,16,FALSE)</f>
        <v>PLB300012</v>
      </c>
      <c r="R1730" t="str">
        <f>VLOOKUP(B1730,[1]Arkusz5!$A$3:$Y$2185,17,FALSE)</f>
        <v>Puszcza nad Gwdą</v>
      </c>
      <c r="S1730" t="str">
        <f>VLOOKUP(B1730,[1]Arkusz5!$A$3:$Y$2185,18,FALSE)</f>
        <v>Europa</v>
      </c>
      <c r="T1730" t="str">
        <f>VLOOKUP(B1730,[1]Arkusz5!$A$3:$Y$2185,19,FALSE)</f>
        <v>Polska</v>
      </c>
      <c r="U1730" t="str">
        <f>VLOOKUP(B1730,[1]Arkusz5!$A$3:$Y$2185,20,FALSE)</f>
        <v>wielkopolskie</v>
      </c>
      <c r="V1730" t="str">
        <f>VLOOKUP(B1730,[1]Arkusz5!$A$3:$Y$2185,21,FALSE)</f>
        <v>pilski</v>
      </c>
      <c r="W1730" t="str">
        <f>VLOOKUP(B1730,[1]Arkusz5!$A$3:$Y$2185,22,FALSE)</f>
        <v>Kaczory</v>
      </c>
      <c r="X1730" t="str">
        <f>VLOOKUP(B1730,[1]Arkusz5!$A$3:$Y$2185,23,FALSE)</f>
        <v>314.68 Dolina Gwdy</v>
      </c>
      <c r="Y1730" t="str">
        <f>VLOOKUP(B1730,[1]Arkusz5!$A$3:$Y$2185,24,FALSE)</f>
        <v>Continental Bio-geographical Region</v>
      </c>
      <c r="Z1730" t="str">
        <f>VLOOKUP(B1730,[1]Arkusz5!$A$3:$Y$2185,25,FALSE)</f>
        <v>Pino-Quercetum (=Querco-Pinetum + Serratulo-Pinetum)</v>
      </c>
    </row>
    <row r="1731" spans="1:26" x14ac:dyDescent="0.25">
      <c r="A1731">
        <v>1730</v>
      </c>
      <c r="B1731" t="s">
        <v>9699</v>
      </c>
      <c r="C1731" t="str">
        <f>VLOOKUP(B1731,[1]Arkusz5!$A$3:$Y$2185,2,FALSE)</f>
        <v>52.650267</v>
      </c>
      <c r="D1731" t="str">
        <f>VLOOKUP(B1731,[1]Arkusz5!$A$3:$Y$2185,3,FALSE)</f>
        <v>16.079006</v>
      </c>
      <c r="E1731" t="str">
        <f>VLOOKUP(B1731,[1]Arkusz5!$A$3:$Y$2185,4,FALSE)</f>
        <v>33UWU73</v>
      </c>
      <c r="F1731" t="str">
        <f>VLOOKUP(B1731,[1]Arkusz5!$A$3:$Y$2185,5,FALSE)</f>
        <v>BC73</v>
      </c>
      <c r="G1731">
        <f>VLOOKUP(B1731,[1]Arkusz5!$A$3:$Y$2185,6,FALSE)</f>
        <v>0</v>
      </c>
      <c r="H1731">
        <f>VLOOKUP(B1731,[1]Arkusz5!$A$3:$Y$2185,7,FALSE)</f>
        <v>0</v>
      </c>
      <c r="I1731">
        <f>VLOOKUP(B1731,[1]Arkusz5!$A$3:$Y$2185,8,FALSE)</f>
        <v>0</v>
      </c>
      <c r="J1731">
        <f>VLOOKUP(B1731,[1]Arkusz5!$A$3:$Y$2185,9,FALSE)</f>
        <v>0</v>
      </c>
      <c r="K1731" t="str">
        <f>VLOOKUP(B1731,[1]Arkusz5!$A$3:$Y$2185,10,FALSE)</f>
        <v>Sierakowski Park Krajobrazowy</v>
      </c>
      <c r="L1731">
        <f>VLOOKUP(B1731,[1]Arkusz5!$A$3:$Y$2185,11,FALSE)</f>
        <v>0</v>
      </c>
      <c r="M1731">
        <f>VLOOKUP(B1731,[1]Arkusz5!$A$3:$Y$2185,12,FALSE)</f>
        <v>0</v>
      </c>
      <c r="N1731">
        <f>VLOOKUP(B1731,[1]Arkusz5!$A$3:$Y$2185,13,FALSE)</f>
        <v>0</v>
      </c>
      <c r="O1731">
        <f>VLOOKUP(B1731,[1]Arkusz5!$A$3:$Y$2185,14,FALSE)</f>
        <v>0</v>
      </c>
      <c r="P1731">
        <f>VLOOKUP(B1731,[1]Arkusz5!$A$3:$Y$2185,15,FALSE)</f>
        <v>0</v>
      </c>
      <c r="Q1731" t="str">
        <f>VLOOKUP(B1731,[1]Arkusz5!$A$3:$Y$2185,16,FALSE)</f>
        <v>PLB300015</v>
      </c>
      <c r="R1731" t="str">
        <f>VLOOKUP(B1731,[1]Arkusz5!$A$3:$Y$2185,17,FALSE)</f>
        <v>Puszcza Notecka</v>
      </c>
      <c r="S1731" t="str">
        <f>VLOOKUP(B1731,[1]Arkusz5!$A$3:$Y$2185,18,FALSE)</f>
        <v>Europa</v>
      </c>
      <c r="T1731" t="str">
        <f>VLOOKUP(B1731,[1]Arkusz5!$A$3:$Y$2185,19,FALSE)</f>
        <v>Polska</v>
      </c>
      <c r="U1731" t="str">
        <f>VLOOKUP(B1731,[1]Arkusz5!$A$3:$Y$2185,20,FALSE)</f>
        <v>wielkopolskie</v>
      </c>
      <c r="V1731" t="str">
        <f>VLOOKUP(B1731,[1]Arkusz5!$A$3:$Y$2185,21,FALSE)</f>
        <v>międzychodzki</v>
      </c>
      <c r="W1731" t="str">
        <f>VLOOKUP(B1731,[1]Arkusz5!$A$3:$Y$2185,22,FALSE)</f>
        <v>Sieraków</v>
      </c>
      <c r="X1731" t="str">
        <f>VLOOKUP(B1731,[1]Arkusz5!$A$3:$Y$2185,23,FALSE)</f>
        <v>315.33 Kotlina Gorzowska</v>
      </c>
      <c r="Y1731" t="str">
        <f>VLOOKUP(B1731,[1]Arkusz5!$A$3:$Y$2185,24,FALSE)</f>
        <v>Continental Bio-geographical Region</v>
      </c>
      <c r="Z1731" t="str">
        <f>VLOOKUP(B1731,[1]Arkusz5!$A$3:$Y$2185,25,FALSE)</f>
        <v>Pino-Quercetum (=Querco-Pinetum + Serratulo-Pinetum)</v>
      </c>
    </row>
    <row r="1732" spans="1:26" x14ac:dyDescent="0.25">
      <c r="A1732">
        <v>1731</v>
      </c>
      <c r="C1732" t="e">
        <f>VLOOKUP(B1732,[1]Arkusz5!$A$3:$Y$2185,2,FALSE)</f>
        <v>#N/A</v>
      </c>
      <c r="D1732" t="e">
        <f>VLOOKUP(B1732,[1]Arkusz5!$A$3:$Y$2185,3,FALSE)</f>
        <v>#N/A</v>
      </c>
      <c r="E1732" t="e">
        <f>VLOOKUP(B1732,[1]Arkusz5!$A$3:$Y$2185,4,FALSE)</f>
        <v>#N/A</v>
      </c>
      <c r="F1732" t="e">
        <f>VLOOKUP(B1732,[1]Arkusz5!$A$3:$Y$2185,5,FALSE)</f>
        <v>#N/A</v>
      </c>
      <c r="G1732" t="e">
        <f>VLOOKUP(B1732,[1]Arkusz5!$A$3:$Y$2185,6,FALSE)</f>
        <v>#N/A</v>
      </c>
      <c r="H1732" t="e">
        <f>VLOOKUP(B1732,[1]Arkusz5!$A$3:$Y$2185,7,FALSE)</f>
        <v>#N/A</v>
      </c>
      <c r="I1732" t="e">
        <f>VLOOKUP(B1732,[1]Arkusz5!$A$3:$Y$2185,8,FALSE)</f>
        <v>#N/A</v>
      </c>
      <c r="J1732" t="e">
        <f>VLOOKUP(B1732,[1]Arkusz5!$A$3:$Y$2185,9,FALSE)</f>
        <v>#N/A</v>
      </c>
      <c r="K1732" t="e">
        <f>VLOOKUP(B1732,[1]Arkusz5!$A$3:$Y$2185,10,FALSE)</f>
        <v>#N/A</v>
      </c>
      <c r="L1732" t="e">
        <f>VLOOKUP(B1732,[1]Arkusz5!$A$3:$Y$2185,11,FALSE)</f>
        <v>#N/A</v>
      </c>
      <c r="M1732" t="e">
        <f>VLOOKUP(B1732,[1]Arkusz5!$A$3:$Y$2185,12,FALSE)</f>
        <v>#N/A</v>
      </c>
      <c r="N1732" t="e">
        <f>VLOOKUP(B1732,[1]Arkusz5!$A$3:$Y$2185,13,FALSE)</f>
        <v>#N/A</v>
      </c>
      <c r="O1732" t="e">
        <f>VLOOKUP(B1732,[1]Arkusz5!$A$3:$Y$2185,14,FALSE)</f>
        <v>#N/A</v>
      </c>
      <c r="P1732" t="e">
        <f>VLOOKUP(B1732,[1]Arkusz5!$A$3:$Y$2185,15,FALSE)</f>
        <v>#N/A</v>
      </c>
      <c r="Q1732" t="e">
        <f>VLOOKUP(B1732,[1]Arkusz5!$A$3:$Y$2185,16,FALSE)</f>
        <v>#N/A</v>
      </c>
      <c r="R1732" t="e">
        <f>VLOOKUP(B1732,[1]Arkusz5!$A$3:$Y$2185,17,FALSE)</f>
        <v>#N/A</v>
      </c>
      <c r="S1732" t="e">
        <f>VLOOKUP(B1732,[1]Arkusz5!$A$3:$Y$2185,18,FALSE)</f>
        <v>#N/A</v>
      </c>
      <c r="T1732" t="e">
        <f>VLOOKUP(B1732,[1]Arkusz5!$A$3:$Y$2185,19,FALSE)</f>
        <v>#N/A</v>
      </c>
      <c r="U1732" t="e">
        <f>VLOOKUP(B1732,[1]Arkusz5!$A$3:$Y$2185,20,FALSE)</f>
        <v>#N/A</v>
      </c>
      <c r="V1732" t="e">
        <f>VLOOKUP(B1732,[1]Arkusz5!$A$3:$Y$2185,21,FALSE)</f>
        <v>#N/A</v>
      </c>
      <c r="W1732" t="e">
        <f>VLOOKUP(B1732,[1]Arkusz5!$A$3:$Y$2185,22,FALSE)</f>
        <v>#N/A</v>
      </c>
      <c r="X1732" t="e">
        <f>VLOOKUP(B1732,[1]Arkusz5!$A$3:$Y$2185,23,FALSE)</f>
        <v>#N/A</v>
      </c>
      <c r="Y1732" t="e">
        <f>VLOOKUP(B1732,[1]Arkusz5!$A$3:$Y$2185,24,FALSE)</f>
        <v>#N/A</v>
      </c>
      <c r="Z1732" t="e">
        <f>VLOOKUP(B1732,[1]Arkusz5!$A$3:$Y$2185,25,FALSE)</f>
        <v>#N/A</v>
      </c>
    </row>
    <row r="1733" spans="1:26" x14ac:dyDescent="0.25">
      <c r="A1733">
        <v>1732</v>
      </c>
      <c r="B1733" t="s">
        <v>9710</v>
      </c>
      <c r="C1733" t="str">
        <f>VLOOKUP(B1733,[1]Arkusz5!$A$3:$Y$2185,2,FALSE)</f>
        <v>52.1191</v>
      </c>
      <c r="D1733" t="str">
        <f>VLOOKUP(B1733,[1]Arkusz5!$A$3:$Y$2185,3,FALSE)</f>
        <v>15.8722</v>
      </c>
      <c r="E1733" t="str">
        <f>VLOOKUP(B1733,[1]Arkusz5!$A$3:$Y$2185,4,FALSE)</f>
        <v>33UWT57</v>
      </c>
      <c r="F1733" t="str">
        <f>VLOOKUP(B1733,[1]Arkusz5!$A$3:$Y$2185,5,FALSE)</f>
        <v>BD31</v>
      </c>
      <c r="G1733">
        <f>VLOOKUP(B1733,[1]Arkusz5!$A$3:$Y$2185,6,FALSE)</f>
        <v>0</v>
      </c>
      <c r="H1733">
        <f>VLOOKUP(B1733,[1]Arkusz5!$A$3:$Y$2185,7,FALSE)</f>
        <v>0</v>
      </c>
      <c r="I1733">
        <f>VLOOKUP(B1733,[1]Arkusz5!$A$3:$Y$2185,8,FALSE)</f>
        <v>0</v>
      </c>
      <c r="J1733">
        <f>VLOOKUP(B1733,[1]Arkusz5!$A$3:$Y$2185,9,FALSE)</f>
        <v>0</v>
      </c>
      <c r="K1733">
        <f>VLOOKUP(B1733,[1]Arkusz5!$A$3:$Y$2185,10,FALSE)</f>
        <v>0</v>
      </c>
      <c r="L1733">
        <f>VLOOKUP(B1733,[1]Arkusz5!$A$3:$Y$2185,11,FALSE)</f>
        <v>0</v>
      </c>
      <c r="M1733">
        <f>VLOOKUP(B1733,[1]Arkusz5!$A$3:$Y$2185,12,FALSE)</f>
        <v>0</v>
      </c>
      <c r="N1733" t="str">
        <f>VLOOKUP(B1733,[1]Arkusz5!$A$3:$Y$2185,13,FALSE)</f>
        <v>Obszar Chronionego Krajobrazu Pojezierze Sławskie, Pradolina Obry i Rynna Zbąszyńska</v>
      </c>
      <c r="O1733">
        <f>VLOOKUP(B1733,[1]Arkusz5!$A$3:$Y$2185,14,FALSE)</f>
        <v>0</v>
      </c>
      <c r="P1733">
        <f>VLOOKUP(B1733,[1]Arkusz5!$A$3:$Y$2185,15,FALSE)</f>
        <v>0</v>
      </c>
      <c r="Q1733">
        <f>VLOOKUP(B1733,[1]Arkusz5!$A$3:$Y$2185,16,FALSE)</f>
        <v>0</v>
      </c>
      <c r="R1733">
        <f>VLOOKUP(B1733,[1]Arkusz5!$A$3:$Y$2185,17,FALSE)</f>
        <v>0</v>
      </c>
      <c r="S1733" t="str">
        <f>VLOOKUP(B1733,[1]Arkusz5!$A$3:$Y$2185,18,FALSE)</f>
        <v>Europa</v>
      </c>
      <c r="T1733" t="str">
        <f>VLOOKUP(B1733,[1]Arkusz5!$A$3:$Y$2185,19,FALSE)</f>
        <v>Polska</v>
      </c>
      <c r="U1733" t="str">
        <f>VLOOKUP(B1733,[1]Arkusz5!$A$3:$Y$2185,20,FALSE)</f>
        <v>wielkopolskie</v>
      </c>
      <c r="V1733" t="str">
        <f>VLOOKUP(B1733,[1]Arkusz5!$A$3:$Y$2185,21,FALSE)</f>
        <v>wolsztyński</v>
      </c>
      <c r="W1733" t="str">
        <f>VLOOKUP(B1733,[1]Arkusz5!$A$3:$Y$2185,22,FALSE)</f>
        <v>Siedlec</v>
      </c>
      <c r="X1733" t="str">
        <f>VLOOKUP(B1733,[1]Arkusz5!$A$3:$Y$2185,23,FALSE)</f>
        <v>315.44 Bruzda Zbąszyńska</v>
      </c>
      <c r="Y1733" t="str">
        <f>VLOOKUP(B1733,[1]Arkusz5!$A$3:$Y$2185,24,FALSE)</f>
        <v>Continental Bio-geographical Region</v>
      </c>
      <c r="Z1733" t="str">
        <f>VLOOKUP(B1733,[1]Arkusz5!$A$3:$Y$2185,25,FALSE)</f>
        <v>Pino-Quercetum (=Querco-Pinetum + Serratulo-Pinetum)</v>
      </c>
    </row>
    <row r="1734" spans="1:26" x14ac:dyDescent="0.25">
      <c r="A1734">
        <v>1733</v>
      </c>
      <c r="C1734" t="e">
        <f>VLOOKUP(B1734,[1]Arkusz5!$A$3:$Y$2185,2,FALSE)</f>
        <v>#N/A</v>
      </c>
      <c r="D1734" t="e">
        <f>VLOOKUP(B1734,[1]Arkusz5!$A$3:$Y$2185,3,FALSE)</f>
        <v>#N/A</v>
      </c>
      <c r="E1734" t="e">
        <f>VLOOKUP(B1734,[1]Arkusz5!$A$3:$Y$2185,4,FALSE)</f>
        <v>#N/A</v>
      </c>
      <c r="F1734" t="e">
        <f>VLOOKUP(B1734,[1]Arkusz5!$A$3:$Y$2185,5,FALSE)</f>
        <v>#N/A</v>
      </c>
      <c r="G1734" t="e">
        <f>VLOOKUP(B1734,[1]Arkusz5!$A$3:$Y$2185,6,FALSE)</f>
        <v>#N/A</v>
      </c>
      <c r="H1734" t="e">
        <f>VLOOKUP(B1734,[1]Arkusz5!$A$3:$Y$2185,7,FALSE)</f>
        <v>#N/A</v>
      </c>
      <c r="I1734" t="e">
        <f>VLOOKUP(B1734,[1]Arkusz5!$A$3:$Y$2185,8,FALSE)</f>
        <v>#N/A</v>
      </c>
      <c r="J1734" t="e">
        <f>VLOOKUP(B1734,[1]Arkusz5!$A$3:$Y$2185,9,FALSE)</f>
        <v>#N/A</v>
      </c>
      <c r="K1734" t="e">
        <f>VLOOKUP(B1734,[1]Arkusz5!$A$3:$Y$2185,10,FALSE)</f>
        <v>#N/A</v>
      </c>
      <c r="L1734" t="e">
        <f>VLOOKUP(B1734,[1]Arkusz5!$A$3:$Y$2185,11,FALSE)</f>
        <v>#N/A</v>
      </c>
      <c r="M1734" t="e">
        <f>VLOOKUP(B1734,[1]Arkusz5!$A$3:$Y$2185,12,FALSE)</f>
        <v>#N/A</v>
      </c>
      <c r="N1734" t="e">
        <f>VLOOKUP(B1734,[1]Arkusz5!$A$3:$Y$2185,13,FALSE)</f>
        <v>#N/A</v>
      </c>
      <c r="O1734" t="e">
        <f>VLOOKUP(B1734,[1]Arkusz5!$A$3:$Y$2185,14,FALSE)</f>
        <v>#N/A</v>
      </c>
      <c r="P1734" t="e">
        <f>VLOOKUP(B1734,[1]Arkusz5!$A$3:$Y$2185,15,FALSE)</f>
        <v>#N/A</v>
      </c>
      <c r="Q1734" t="e">
        <f>VLOOKUP(B1734,[1]Arkusz5!$A$3:$Y$2185,16,FALSE)</f>
        <v>#N/A</v>
      </c>
      <c r="R1734" t="e">
        <f>VLOOKUP(B1734,[1]Arkusz5!$A$3:$Y$2185,17,FALSE)</f>
        <v>#N/A</v>
      </c>
      <c r="S1734" t="e">
        <f>VLOOKUP(B1734,[1]Arkusz5!$A$3:$Y$2185,18,FALSE)</f>
        <v>#N/A</v>
      </c>
      <c r="T1734" t="e">
        <f>VLOOKUP(B1734,[1]Arkusz5!$A$3:$Y$2185,19,FALSE)</f>
        <v>#N/A</v>
      </c>
      <c r="U1734" t="e">
        <f>VLOOKUP(B1734,[1]Arkusz5!$A$3:$Y$2185,20,FALSE)</f>
        <v>#N/A</v>
      </c>
      <c r="V1734" t="e">
        <f>VLOOKUP(B1734,[1]Arkusz5!$A$3:$Y$2185,21,FALSE)</f>
        <v>#N/A</v>
      </c>
      <c r="W1734" t="e">
        <f>VLOOKUP(B1734,[1]Arkusz5!$A$3:$Y$2185,22,FALSE)</f>
        <v>#N/A</v>
      </c>
      <c r="X1734" t="e">
        <f>VLOOKUP(B1734,[1]Arkusz5!$A$3:$Y$2185,23,FALSE)</f>
        <v>#N/A</v>
      </c>
      <c r="Y1734" t="e">
        <f>VLOOKUP(B1734,[1]Arkusz5!$A$3:$Y$2185,24,FALSE)</f>
        <v>#N/A</v>
      </c>
      <c r="Z1734" t="e">
        <f>VLOOKUP(B1734,[1]Arkusz5!$A$3:$Y$2185,25,FALSE)</f>
        <v>#N/A</v>
      </c>
    </row>
    <row r="1735" spans="1:26" x14ac:dyDescent="0.25">
      <c r="A1735">
        <v>1734</v>
      </c>
      <c r="B1735" t="s">
        <v>9713</v>
      </c>
      <c r="C1735" t="str">
        <f>VLOOKUP(B1735,[1]Arkusz5!$A$3:$Y$2185,2,FALSE)</f>
        <v>52.001643</v>
      </c>
      <c r="D1735" t="str">
        <f>VLOOKUP(B1735,[1]Arkusz5!$A$3:$Y$2185,3,FALSE)</f>
        <v>16.169587</v>
      </c>
      <c r="E1735" t="str">
        <f>VLOOKUP(B1735,[1]Arkusz5!$A$3:$Y$2185,4,FALSE)</f>
        <v>33UWT86</v>
      </c>
      <c r="F1735" t="str">
        <f>VLOOKUP(B1735,[1]Arkusz5!$A$3:$Y$2185,5,FALSE)</f>
        <v>BD43</v>
      </c>
      <c r="G1735">
        <f>VLOOKUP(B1735,[1]Arkusz5!$A$3:$Y$2185,6,FALSE)</f>
        <v>0</v>
      </c>
      <c r="H1735">
        <f>VLOOKUP(B1735,[1]Arkusz5!$A$3:$Y$2185,7,FALSE)</f>
        <v>0</v>
      </c>
      <c r="I1735">
        <f>VLOOKUP(B1735,[1]Arkusz5!$A$3:$Y$2185,8,FALSE)</f>
        <v>0</v>
      </c>
      <c r="J1735">
        <f>VLOOKUP(B1735,[1]Arkusz5!$A$3:$Y$2185,9,FALSE)</f>
        <v>0</v>
      </c>
      <c r="K1735">
        <f>VLOOKUP(B1735,[1]Arkusz5!$A$3:$Y$2185,10,FALSE)</f>
        <v>0</v>
      </c>
      <c r="L1735">
        <f>VLOOKUP(B1735,[1]Arkusz5!$A$3:$Y$2185,11,FALSE)</f>
        <v>0</v>
      </c>
      <c r="M1735">
        <f>VLOOKUP(B1735,[1]Arkusz5!$A$3:$Y$2185,12,FALSE)</f>
        <v>0</v>
      </c>
      <c r="N1735" t="str">
        <f>VLOOKUP(B1735,[1]Arkusz5!$A$3:$Y$2185,13,FALSE)</f>
        <v>Przemęcko-Wschowski i kompleks leśny Włoszakowice</v>
      </c>
      <c r="O1735">
        <f>VLOOKUP(B1735,[1]Arkusz5!$A$3:$Y$2185,14,FALSE)</f>
        <v>0</v>
      </c>
      <c r="P1735">
        <f>VLOOKUP(B1735,[1]Arkusz5!$A$3:$Y$2185,15,FALSE)</f>
        <v>0</v>
      </c>
      <c r="Q1735">
        <f>VLOOKUP(B1735,[1]Arkusz5!$A$3:$Y$2185,16,FALSE)</f>
        <v>0</v>
      </c>
      <c r="R1735">
        <f>VLOOKUP(B1735,[1]Arkusz5!$A$3:$Y$2185,17,FALSE)</f>
        <v>0</v>
      </c>
      <c r="S1735" t="str">
        <f>VLOOKUP(B1735,[1]Arkusz5!$A$3:$Y$2185,18,FALSE)</f>
        <v>Europa</v>
      </c>
      <c r="T1735" t="str">
        <f>VLOOKUP(B1735,[1]Arkusz5!$A$3:$Y$2185,19,FALSE)</f>
        <v>Polska</v>
      </c>
      <c r="U1735" t="str">
        <f>VLOOKUP(B1735,[1]Arkusz5!$A$3:$Y$2185,20,FALSE)</f>
        <v>wielkopolskie</v>
      </c>
      <c r="V1735" t="str">
        <f>VLOOKUP(B1735,[1]Arkusz5!$A$3:$Y$2185,21,FALSE)</f>
        <v>wolsztyński</v>
      </c>
      <c r="W1735" t="str">
        <f>VLOOKUP(B1735,[1]Arkusz5!$A$3:$Y$2185,22,FALSE)</f>
        <v>Przemęt</v>
      </c>
      <c r="X1735" t="str">
        <f>VLOOKUP(B1735,[1]Arkusz5!$A$3:$Y$2185,23,FALSE)</f>
        <v>315.81 Pojezierze Sławskie</v>
      </c>
      <c r="Y1735" t="str">
        <f>VLOOKUP(B1735,[1]Arkusz5!$A$3:$Y$2185,24,FALSE)</f>
        <v>Continental Bio-geographical Region</v>
      </c>
      <c r="Z1735" t="str">
        <f>VLOOKUP(B1735,[1]Arkusz5!$A$3:$Y$2185,25,FALSE)</f>
        <v>Pino-Quercetum (=Querco-Pinetum + Serratulo-Pinetum)</v>
      </c>
    </row>
    <row r="1736" spans="1:26" x14ac:dyDescent="0.25">
      <c r="A1736">
        <v>1735</v>
      </c>
      <c r="C1736" t="e">
        <f>VLOOKUP(B1736,[1]Arkusz5!$A$3:$Y$2185,2,FALSE)</f>
        <v>#N/A</v>
      </c>
      <c r="D1736" t="e">
        <f>VLOOKUP(B1736,[1]Arkusz5!$A$3:$Y$2185,3,FALSE)</f>
        <v>#N/A</v>
      </c>
      <c r="E1736" t="e">
        <f>VLOOKUP(B1736,[1]Arkusz5!$A$3:$Y$2185,4,FALSE)</f>
        <v>#N/A</v>
      </c>
      <c r="F1736" t="e">
        <f>VLOOKUP(B1736,[1]Arkusz5!$A$3:$Y$2185,5,FALSE)</f>
        <v>#N/A</v>
      </c>
      <c r="G1736" t="e">
        <f>VLOOKUP(B1736,[1]Arkusz5!$A$3:$Y$2185,6,FALSE)</f>
        <v>#N/A</v>
      </c>
      <c r="H1736" t="e">
        <f>VLOOKUP(B1736,[1]Arkusz5!$A$3:$Y$2185,7,FALSE)</f>
        <v>#N/A</v>
      </c>
      <c r="I1736" t="e">
        <f>VLOOKUP(B1736,[1]Arkusz5!$A$3:$Y$2185,8,FALSE)</f>
        <v>#N/A</v>
      </c>
      <c r="J1736" t="e">
        <f>VLOOKUP(B1736,[1]Arkusz5!$A$3:$Y$2185,9,FALSE)</f>
        <v>#N/A</v>
      </c>
      <c r="K1736" t="e">
        <f>VLOOKUP(B1736,[1]Arkusz5!$A$3:$Y$2185,10,FALSE)</f>
        <v>#N/A</v>
      </c>
      <c r="L1736" t="e">
        <f>VLOOKUP(B1736,[1]Arkusz5!$A$3:$Y$2185,11,FALSE)</f>
        <v>#N/A</v>
      </c>
      <c r="M1736" t="e">
        <f>VLOOKUP(B1736,[1]Arkusz5!$A$3:$Y$2185,12,FALSE)</f>
        <v>#N/A</v>
      </c>
      <c r="N1736" t="e">
        <f>VLOOKUP(B1736,[1]Arkusz5!$A$3:$Y$2185,13,FALSE)</f>
        <v>#N/A</v>
      </c>
      <c r="O1736" t="e">
        <f>VLOOKUP(B1736,[1]Arkusz5!$A$3:$Y$2185,14,FALSE)</f>
        <v>#N/A</v>
      </c>
      <c r="P1736" t="e">
        <f>VLOOKUP(B1736,[1]Arkusz5!$A$3:$Y$2185,15,FALSE)</f>
        <v>#N/A</v>
      </c>
      <c r="Q1736" t="e">
        <f>VLOOKUP(B1736,[1]Arkusz5!$A$3:$Y$2185,16,FALSE)</f>
        <v>#N/A</v>
      </c>
      <c r="R1736" t="e">
        <f>VLOOKUP(B1736,[1]Arkusz5!$A$3:$Y$2185,17,FALSE)</f>
        <v>#N/A</v>
      </c>
      <c r="S1736" t="e">
        <f>VLOOKUP(B1736,[1]Arkusz5!$A$3:$Y$2185,18,FALSE)</f>
        <v>#N/A</v>
      </c>
      <c r="T1736" t="e">
        <f>VLOOKUP(B1736,[1]Arkusz5!$A$3:$Y$2185,19,FALSE)</f>
        <v>#N/A</v>
      </c>
      <c r="U1736" t="e">
        <f>VLOOKUP(B1736,[1]Arkusz5!$A$3:$Y$2185,20,FALSE)</f>
        <v>#N/A</v>
      </c>
      <c r="V1736" t="e">
        <f>VLOOKUP(B1736,[1]Arkusz5!$A$3:$Y$2185,21,FALSE)</f>
        <v>#N/A</v>
      </c>
      <c r="W1736" t="e">
        <f>VLOOKUP(B1736,[1]Arkusz5!$A$3:$Y$2185,22,FALSE)</f>
        <v>#N/A</v>
      </c>
      <c r="X1736" t="e">
        <f>VLOOKUP(B1736,[1]Arkusz5!$A$3:$Y$2185,23,FALSE)</f>
        <v>#N/A</v>
      </c>
      <c r="Y1736" t="e">
        <f>VLOOKUP(B1736,[1]Arkusz5!$A$3:$Y$2185,24,FALSE)</f>
        <v>#N/A</v>
      </c>
      <c r="Z1736" t="e">
        <f>VLOOKUP(B1736,[1]Arkusz5!$A$3:$Y$2185,25,FALSE)</f>
        <v>#N/A</v>
      </c>
    </row>
    <row r="1737" spans="1:26" x14ac:dyDescent="0.25">
      <c r="A1737">
        <v>1736</v>
      </c>
      <c r="B1737" t="s">
        <v>9717</v>
      </c>
      <c r="C1737" t="str">
        <f>VLOOKUP(B1737,[1]Arkusz5!$A$3:$Y$2185,2,FALSE)</f>
        <v>52.001643</v>
      </c>
      <c r="D1737" t="str">
        <f>VLOOKUP(B1737,[1]Arkusz5!$A$3:$Y$2185,3,FALSE)</f>
        <v>16.169587</v>
      </c>
      <c r="E1737" t="str">
        <f>VLOOKUP(B1737,[1]Arkusz5!$A$3:$Y$2185,4,FALSE)</f>
        <v>33UWT86</v>
      </c>
      <c r="F1737" t="str">
        <f>VLOOKUP(B1737,[1]Arkusz5!$A$3:$Y$2185,5,FALSE)</f>
        <v>BD43</v>
      </c>
      <c r="G1737">
        <f>VLOOKUP(B1737,[1]Arkusz5!$A$3:$Y$2185,6,FALSE)</f>
        <v>0</v>
      </c>
      <c r="H1737">
        <f>VLOOKUP(B1737,[1]Arkusz5!$A$3:$Y$2185,7,FALSE)</f>
        <v>0</v>
      </c>
      <c r="I1737">
        <f>VLOOKUP(B1737,[1]Arkusz5!$A$3:$Y$2185,8,FALSE)</f>
        <v>0</v>
      </c>
      <c r="J1737">
        <f>VLOOKUP(B1737,[1]Arkusz5!$A$3:$Y$2185,9,FALSE)</f>
        <v>0</v>
      </c>
      <c r="K1737">
        <f>VLOOKUP(B1737,[1]Arkusz5!$A$3:$Y$2185,10,FALSE)</f>
        <v>0</v>
      </c>
      <c r="L1737">
        <f>VLOOKUP(B1737,[1]Arkusz5!$A$3:$Y$2185,11,FALSE)</f>
        <v>0</v>
      </c>
      <c r="M1737">
        <f>VLOOKUP(B1737,[1]Arkusz5!$A$3:$Y$2185,12,FALSE)</f>
        <v>0</v>
      </c>
      <c r="N1737" t="str">
        <f>VLOOKUP(B1737,[1]Arkusz5!$A$3:$Y$2185,13,FALSE)</f>
        <v>Przemęcko-Wschowski i kompleks leśny Włoszakowice</v>
      </c>
      <c r="O1737">
        <f>VLOOKUP(B1737,[1]Arkusz5!$A$3:$Y$2185,14,FALSE)</f>
        <v>0</v>
      </c>
      <c r="P1737">
        <f>VLOOKUP(B1737,[1]Arkusz5!$A$3:$Y$2185,15,FALSE)</f>
        <v>0</v>
      </c>
      <c r="Q1737">
        <f>VLOOKUP(B1737,[1]Arkusz5!$A$3:$Y$2185,16,FALSE)</f>
        <v>0</v>
      </c>
      <c r="R1737">
        <f>VLOOKUP(B1737,[1]Arkusz5!$A$3:$Y$2185,17,FALSE)</f>
        <v>0</v>
      </c>
      <c r="S1737" t="str">
        <f>VLOOKUP(B1737,[1]Arkusz5!$A$3:$Y$2185,18,FALSE)</f>
        <v>Europa</v>
      </c>
      <c r="T1737" t="str">
        <f>VLOOKUP(B1737,[1]Arkusz5!$A$3:$Y$2185,19,FALSE)</f>
        <v>Polska</v>
      </c>
      <c r="U1737" t="str">
        <f>VLOOKUP(B1737,[1]Arkusz5!$A$3:$Y$2185,20,FALSE)</f>
        <v>wielkopolskie</v>
      </c>
      <c r="V1737" t="str">
        <f>VLOOKUP(B1737,[1]Arkusz5!$A$3:$Y$2185,21,FALSE)</f>
        <v>wolsztyński</v>
      </c>
      <c r="W1737" t="str">
        <f>VLOOKUP(B1737,[1]Arkusz5!$A$3:$Y$2185,22,FALSE)</f>
        <v>Przemęt</v>
      </c>
      <c r="X1737" t="str">
        <f>VLOOKUP(B1737,[1]Arkusz5!$A$3:$Y$2185,23,FALSE)</f>
        <v>315.81 Pojezierze Sławskie</v>
      </c>
      <c r="Y1737" t="str">
        <f>VLOOKUP(B1737,[1]Arkusz5!$A$3:$Y$2185,24,FALSE)</f>
        <v>Continental Bio-geographical Region</v>
      </c>
      <c r="Z1737" t="str">
        <f>VLOOKUP(B1737,[1]Arkusz5!$A$3:$Y$2185,25,FALSE)</f>
        <v>Pino-Quercetum (=Querco-Pinetum + Serratulo-Pinetum)</v>
      </c>
    </row>
    <row r="1738" spans="1:26" x14ac:dyDescent="0.25">
      <c r="A1738">
        <v>1737</v>
      </c>
      <c r="C1738" t="e">
        <f>VLOOKUP(B1738,[1]Arkusz5!$A$3:$Y$2185,2,FALSE)</f>
        <v>#N/A</v>
      </c>
      <c r="D1738" t="e">
        <f>VLOOKUP(B1738,[1]Arkusz5!$A$3:$Y$2185,3,FALSE)</f>
        <v>#N/A</v>
      </c>
      <c r="E1738" t="e">
        <f>VLOOKUP(B1738,[1]Arkusz5!$A$3:$Y$2185,4,FALSE)</f>
        <v>#N/A</v>
      </c>
      <c r="F1738" t="e">
        <f>VLOOKUP(B1738,[1]Arkusz5!$A$3:$Y$2185,5,FALSE)</f>
        <v>#N/A</v>
      </c>
      <c r="G1738" t="e">
        <f>VLOOKUP(B1738,[1]Arkusz5!$A$3:$Y$2185,6,FALSE)</f>
        <v>#N/A</v>
      </c>
      <c r="H1738" t="e">
        <f>VLOOKUP(B1738,[1]Arkusz5!$A$3:$Y$2185,7,FALSE)</f>
        <v>#N/A</v>
      </c>
      <c r="I1738" t="e">
        <f>VLOOKUP(B1738,[1]Arkusz5!$A$3:$Y$2185,8,FALSE)</f>
        <v>#N/A</v>
      </c>
      <c r="J1738" t="e">
        <f>VLOOKUP(B1738,[1]Arkusz5!$A$3:$Y$2185,9,FALSE)</f>
        <v>#N/A</v>
      </c>
      <c r="K1738" t="e">
        <f>VLOOKUP(B1738,[1]Arkusz5!$A$3:$Y$2185,10,FALSE)</f>
        <v>#N/A</v>
      </c>
      <c r="L1738" t="e">
        <f>VLOOKUP(B1738,[1]Arkusz5!$A$3:$Y$2185,11,FALSE)</f>
        <v>#N/A</v>
      </c>
      <c r="M1738" t="e">
        <f>VLOOKUP(B1738,[1]Arkusz5!$A$3:$Y$2185,12,FALSE)</f>
        <v>#N/A</v>
      </c>
      <c r="N1738" t="e">
        <f>VLOOKUP(B1738,[1]Arkusz5!$A$3:$Y$2185,13,FALSE)</f>
        <v>#N/A</v>
      </c>
      <c r="O1738" t="e">
        <f>VLOOKUP(B1738,[1]Arkusz5!$A$3:$Y$2185,14,FALSE)</f>
        <v>#N/A</v>
      </c>
      <c r="P1738" t="e">
        <f>VLOOKUP(B1738,[1]Arkusz5!$A$3:$Y$2185,15,FALSE)</f>
        <v>#N/A</v>
      </c>
      <c r="Q1738" t="e">
        <f>VLOOKUP(B1738,[1]Arkusz5!$A$3:$Y$2185,16,FALSE)</f>
        <v>#N/A</v>
      </c>
      <c r="R1738" t="e">
        <f>VLOOKUP(B1738,[1]Arkusz5!$A$3:$Y$2185,17,FALSE)</f>
        <v>#N/A</v>
      </c>
      <c r="S1738" t="e">
        <f>VLOOKUP(B1738,[1]Arkusz5!$A$3:$Y$2185,18,FALSE)</f>
        <v>#N/A</v>
      </c>
      <c r="T1738" t="e">
        <f>VLOOKUP(B1738,[1]Arkusz5!$A$3:$Y$2185,19,FALSE)</f>
        <v>#N/A</v>
      </c>
      <c r="U1738" t="e">
        <f>VLOOKUP(B1738,[1]Arkusz5!$A$3:$Y$2185,20,FALSE)</f>
        <v>#N/A</v>
      </c>
      <c r="V1738" t="e">
        <f>VLOOKUP(B1738,[1]Arkusz5!$A$3:$Y$2185,21,FALSE)</f>
        <v>#N/A</v>
      </c>
      <c r="W1738" t="e">
        <f>VLOOKUP(B1738,[1]Arkusz5!$A$3:$Y$2185,22,FALSE)</f>
        <v>#N/A</v>
      </c>
      <c r="X1738" t="e">
        <f>VLOOKUP(B1738,[1]Arkusz5!$A$3:$Y$2185,23,FALSE)</f>
        <v>#N/A</v>
      </c>
      <c r="Y1738" t="e">
        <f>VLOOKUP(B1738,[1]Arkusz5!$A$3:$Y$2185,24,FALSE)</f>
        <v>#N/A</v>
      </c>
      <c r="Z1738" t="e">
        <f>VLOOKUP(B1738,[1]Arkusz5!$A$3:$Y$2185,25,FALSE)</f>
        <v>#N/A</v>
      </c>
    </row>
    <row r="1739" spans="1:26" x14ac:dyDescent="0.25">
      <c r="A1739">
        <v>1738</v>
      </c>
      <c r="B1739" t="s">
        <v>9721</v>
      </c>
      <c r="C1739" t="str">
        <f>VLOOKUP(B1739,[1]Arkusz5!$A$3:$Y$2185,2,FALSE)</f>
        <v>52.001643</v>
      </c>
      <c r="D1739" t="str">
        <f>VLOOKUP(B1739,[1]Arkusz5!$A$3:$Y$2185,3,FALSE)</f>
        <v>16.169587</v>
      </c>
      <c r="E1739" t="str">
        <f>VLOOKUP(B1739,[1]Arkusz5!$A$3:$Y$2185,4,FALSE)</f>
        <v>33UWT86</v>
      </c>
      <c r="F1739" t="str">
        <f>VLOOKUP(B1739,[1]Arkusz5!$A$3:$Y$2185,5,FALSE)</f>
        <v>BD43</v>
      </c>
      <c r="G1739">
        <f>VLOOKUP(B1739,[1]Arkusz5!$A$3:$Y$2185,6,FALSE)</f>
        <v>0</v>
      </c>
      <c r="H1739">
        <f>VLOOKUP(B1739,[1]Arkusz5!$A$3:$Y$2185,7,FALSE)</f>
        <v>0</v>
      </c>
      <c r="I1739">
        <f>VLOOKUP(B1739,[1]Arkusz5!$A$3:$Y$2185,8,FALSE)</f>
        <v>0</v>
      </c>
      <c r="J1739">
        <f>VLOOKUP(B1739,[1]Arkusz5!$A$3:$Y$2185,9,FALSE)</f>
        <v>0</v>
      </c>
      <c r="K1739">
        <f>VLOOKUP(B1739,[1]Arkusz5!$A$3:$Y$2185,10,FALSE)</f>
        <v>0</v>
      </c>
      <c r="L1739">
        <f>VLOOKUP(B1739,[1]Arkusz5!$A$3:$Y$2185,11,FALSE)</f>
        <v>0</v>
      </c>
      <c r="M1739">
        <f>VLOOKUP(B1739,[1]Arkusz5!$A$3:$Y$2185,12,FALSE)</f>
        <v>0</v>
      </c>
      <c r="N1739" t="str">
        <f>VLOOKUP(B1739,[1]Arkusz5!$A$3:$Y$2185,13,FALSE)</f>
        <v>Przemęcko-Wschowski i kompleks leśny Włoszakowice</v>
      </c>
      <c r="O1739">
        <f>VLOOKUP(B1739,[1]Arkusz5!$A$3:$Y$2185,14,FALSE)</f>
        <v>0</v>
      </c>
      <c r="P1739">
        <f>VLOOKUP(B1739,[1]Arkusz5!$A$3:$Y$2185,15,FALSE)</f>
        <v>0</v>
      </c>
      <c r="Q1739">
        <f>VLOOKUP(B1739,[1]Arkusz5!$A$3:$Y$2185,16,FALSE)</f>
        <v>0</v>
      </c>
      <c r="R1739">
        <f>VLOOKUP(B1739,[1]Arkusz5!$A$3:$Y$2185,17,FALSE)</f>
        <v>0</v>
      </c>
      <c r="S1739" t="str">
        <f>VLOOKUP(B1739,[1]Arkusz5!$A$3:$Y$2185,18,FALSE)</f>
        <v>Europa</v>
      </c>
      <c r="T1739" t="str">
        <f>VLOOKUP(B1739,[1]Arkusz5!$A$3:$Y$2185,19,FALSE)</f>
        <v>Polska</v>
      </c>
      <c r="U1739" t="str">
        <f>VLOOKUP(B1739,[1]Arkusz5!$A$3:$Y$2185,20,FALSE)</f>
        <v>wielkopolskie</v>
      </c>
      <c r="V1739" t="str">
        <f>VLOOKUP(B1739,[1]Arkusz5!$A$3:$Y$2185,21,FALSE)</f>
        <v>wolsztyński</v>
      </c>
      <c r="W1739" t="str">
        <f>VLOOKUP(B1739,[1]Arkusz5!$A$3:$Y$2185,22,FALSE)</f>
        <v>Przemęt</v>
      </c>
      <c r="X1739" t="str">
        <f>VLOOKUP(B1739,[1]Arkusz5!$A$3:$Y$2185,23,FALSE)</f>
        <v>315.81 Pojezierze Sławskie</v>
      </c>
      <c r="Y1739" t="str">
        <f>VLOOKUP(B1739,[1]Arkusz5!$A$3:$Y$2185,24,FALSE)</f>
        <v>Continental Bio-geographical Region</v>
      </c>
      <c r="Z1739" t="str">
        <f>VLOOKUP(B1739,[1]Arkusz5!$A$3:$Y$2185,25,FALSE)</f>
        <v>Pino-Quercetum (=Querco-Pinetum + Serratulo-Pinetum)</v>
      </c>
    </row>
    <row r="1740" spans="1:26" x14ac:dyDescent="0.25">
      <c r="A1740">
        <v>1739</v>
      </c>
      <c r="C1740" t="e">
        <f>VLOOKUP(B1740,[1]Arkusz5!$A$3:$Y$2185,2,FALSE)</f>
        <v>#N/A</v>
      </c>
      <c r="D1740" t="e">
        <f>VLOOKUP(B1740,[1]Arkusz5!$A$3:$Y$2185,3,FALSE)</f>
        <v>#N/A</v>
      </c>
      <c r="E1740" t="e">
        <f>VLOOKUP(B1740,[1]Arkusz5!$A$3:$Y$2185,4,FALSE)</f>
        <v>#N/A</v>
      </c>
      <c r="F1740" t="e">
        <f>VLOOKUP(B1740,[1]Arkusz5!$A$3:$Y$2185,5,FALSE)</f>
        <v>#N/A</v>
      </c>
      <c r="G1740" t="e">
        <f>VLOOKUP(B1740,[1]Arkusz5!$A$3:$Y$2185,6,FALSE)</f>
        <v>#N/A</v>
      </c>
      <c r="H1740" t="e">
        <f>VLOOKUP(B1740,[1]Arkusz5!$A$3:$Y$2185,7,FALSE)</f>
        <v>#N/A</v>
      </c>
      <c r="I1740" t="e">
        <f>VLOOKUP(B1740,[1]Arkusz5!$A$3:$Y$2185,8,FALSE)</f>
        <v>#N/A</v>
      </c>
      <c r="J1740" t="e">
        <f>VLOOKUP(B1740,[1]Arkusz5!$A$3:$Y$2185,9,FALSE)</f>
        <v>#N/A</v>
      </c>
      <c r="K1740" t="e">
        <f>VLOOKUP(B1740,[1]Arkusz5!$A$3:$Y$2185,10,FALSE)</f>
        <v>#N/A</v>
      </c>
      <c r="L1740" t="e">
        <f>VLOOKUP(B1740,[1]Arkusz5!$A$3:$Y$2185,11,FALSE)</f>
        <v>#N/A</v>
      </c>
      <c r="M1740" t="e">
        <f>VLOOKUP(B1740,[1]Arkusz5!$A$3:$Y$2185,12,FALSE)</f>
        <v>#N/A</v>
      </c>
      <c r="N1740" t="e">
        <f>VLOOKUP(B1740,[1]Arkusz5!$A$3:$Y$2185,13,FALSE)</f>
        <v>#N/A</v>
      </c>
      <c r="O1740" t="e">
        <f>VLOOKUP(B1740,[1]Arkusz5!$A$3:$Y$2185,14,FALSE)</f>
        <v>#N/A</v>
      </c>
      <c r="P1740" t="e">
        <f>VLOOKUP(B1740,[1]Arkusz5!$A$3:$Y$2185,15,FALSE)</f>
        <v>#N/A</v>
      </c>
      <c r="Q1740" t="e">
        <f>VLOOKUP(B1740,[1]Arkusz5!$A$3:$Y$2185,16,FALSE)</f>
        <v>#N/A</v>
      </c>
      <c r="R1740" t="e">
        <f>VLOOKUP(B1740,[1]Arkusz5!$A$3:$Y$2185,17,FALSE)</f>
        <v>#N/A</v>
      </c>
      <c r="S1740" t="e">
        <f>VLOOKUP(B1740,[1]Arkusz5!$A$3:$Y$2185,18,FALSE)</f>
        <v>#N/A</v>
      </c>
      <c r="T1740" t="e">
        <f>VLOOKUP(B1740,[1]Arkusz5!$A$3:$Y$2185,19,FALSE)</f>
        <v>#N/A</v>
      </c>
      <c r="U1740" t="e">
        <f>VLOOKUP(B1740,[1]Arkusz5!$A$3:$Y$2185,20,FALSE)</f>
        <v>#N/A</v>
      </c>
      <c r="V1740" t="e">
        <f>VLOOKUP(B1740,[1]Arkusz5!$A$3:$Y$2185,21,FALSE)</f>
        <v>#N/A</v>
      </c>
      <c r="W1740" t="e">
        <f>VLOOKUP(B1740,[1]Arkusz5!$A$3:$Y$2185,22,FALSE)</f>
        <v>#N/A</v>
      </c>
      <c r="X1740" t="e">
        <f>VLOOKUP(B1740,[1]Arkusz5!$A$3:$Y$2185,23,FALSE)</f>
        <v>#N/A</v>
      </c>
      <c r="Y1740" t="e">
        <f>VLOOKUP(B1740,[1]Arkusz5!$A$3:$Y$2185,24,FALSE)</f>
        <v>#N/A</v>
      </c>
      <c r="Z1740" t="e">
        <f>VLOOKUP(B1740,[1]Arkusz5!$A$3:$Y$2185,25,FALSE)</f>
        <v>#N/A</v>
      </c>
    </row>
    <row r="1741" spans="1:26" x14ac:dyDescent="0.25">
      <c r="A1741">
        <v>1740</v>
      </c>
      <c r="B1741" t="s">
        <v>9724</v>
      </c>
      <c r="C1741" t="str">
        <f>VLOOKUP(B1741,[1]Arkusz5!$A$3:$Y$2185,2,FALSE)</f>
        <v>52.7065</v>
      </c>
      <c r="D1741" t="str">
        <f>VLOOKUP(B1741,[1]Arkusz5!$A$3:$Y$2185,3,FALSE)</f>
        <v>16.5256</v>
      </c>
      <c r="E1741" t="str">
        <f>VLOOKUP(B1741,[1]Arkusz5!$A$3:$Y$2185,4,FALSE)</f>
        <v>33UXU04</v>
      </c>
      <c r="F1741" t="str">
        <f>VLOOKUP(B1741,[1]Arkusz5!$A$3:$Y$2185,5,FALSE)</f>
        <v>BC66</v>
      </c>
      <c r="G1741">
        <f>VLOOKUP(B1741,[1]Arkusz5!$A$3:$Y$2185,6,FALSE)</f>
        <v>0</v>
      </c>
      <c r="H1741">
        <f>VLOOKUP(B1741,[1]Arkusz5!$A$3:$Y$2185,7,FALSE)</f>
        <v>0</v>
      </c>
      <c r="I1741">
        <f>VLOOKUP(B1741,[1]Arkusz5!$A$3:$Y$2185,8,FALSE)</f>
        <v>0</v>
      </c>
      <c r="J1741">
        <f>VLOOKUP(B1741,[1]Arkusz5!$A$3:$Y$2185,9,FALSE)</f>
        <v>0</v>
      </c>
      <c r="K1741">
        <f>VLOOKUP(B1741,[1]Arkusz5!$A$3:$Y$2185,10,FALSE)</f>
        <v>0</v>
      </c>
      <c r="L1741">
        <f>VLOOKUP(B1741,[1]Arkusz5!$A$3:$Y$2185,11,FALSE)</f>
        <v>0</v>
      </c>
      <c r="M1741">
        <f>VLOOKUP(B1741,[1]Arkusz5!$A$3:$Y$2185,12,FALSE)</f>
        <v>0</v>
      </c>
      <c r="N1741">
        <f>VLOOKUP(B1741,[1]Arkusz5!$A$3:$Y$2185,13,FALSE)</f>
        <v>0</v>
      </c>
      <c r="O1741">
        <f>VLOOKUP(B1741,[1]Arkusz5!$A$3:$Y$2185,14,FALSE)</f>
        <v>0</v>
      </c>
      <c r="P1741">
        <f>VLOOKUP(B1741,[1]Arkusz5!$A$3:$Y$2185,15,FALSE)</f>
        <v>0</v>
      </c>
      <c r="Q1741">
        <f>VLOOKUP(B1741,[1]Arkusz5!$A$3:$Y$2185,16,FALSE)</f>
        <v>0</v>
      </c>
      <c r="R1741">
        <f>VLOOKUP(B1741,[1]Arkusz5!$A$3:$Y$2185,17,FALSE)</f>
        <v>0</v>
      </c>
      <c r="S1741" t="str">
        <f>VLOOKUP(B1741,[1]Arkusz5!$A$3:$Y$2185,18,FALSE)</f>
        <v>Europa</v>
      </c>
      <c r="T1741" t="str">
        <f>VLOOKUP(B1741,[1]Arkusz5!$A$3:$Y$2185,19,FALSE)</f>
        <v>Polska</v>
      </c>
      <c r="U1741" t="str">
        <f>VLOOKUP(B1741,[1]Arkusz5!$A$3:$Y$2185,20,FALSE)</f>
        <v>wielkopolskie</v>
      </c>
      <c r="V1741" t="str">
        <f>VLOOKUP(B1741,[1]Arkusz5!$A$3:$Y$2185,21,FALSE)</f>
        <v>szamotulski</v>
      </c>
      <c r="W1741" t="str">
        <f>VLOOKUP(B1741,[1]Arkusz5!$A$3:$Y$2185,22,FALSE)</f>
        <v>Obrzycko</v>
      </c>
      <c r="X1741" t="str">
        <f>VLOOKUP(B1741,[1]Arkusz5!$A$3:$Y$2185,23,FALSE)</f>
        <v>315.33 Kotlina Gorzowska</v>
      </c>
      <c r="Y1741" t="str">
        <f>VLOOKUP(B1741,[1]Arkusz5!$A$3:$Y$2185,24,FALSE)</f>
        <v>Continental Bio-geographical Region</v>
      </c>
      <c r="Z1741" t="str">
        <f>VLOOKUP(B1741,[1]Arkusz5!$A$3:$Y$2185,25,FALSE)</f>
        <v>Pino-Quercetum (=Querco-Pinetum + Serratulo-Pinetum)</v>
      </c>
    </row>
    <row r="1742" spans="1:26" x14ac:dyDescent="0.25">
      <c r="A1742">
        <v>1741</v>
      </c>
      <c r="C1742" t="e">
        <f>VLOOKUP(B1742,[1]Arkusz5!$A$3:$Y$2185,2,FALSE)</f>
        <v>#N/A</v>
      </c>
      <c r="D1742" t="e">
        <f>VLOOKUP(B1742,[1]Arkusz5!$A$3:$Y$2185,3,FALSE)</f>
        <v>#N/A</v>
      </c>
      <c r="E1742" t="e">
        <f>VLOOKUP(B1742,[1]Arkusz5!$A$3:$Y$2185,4,FALSE)</f>
        <v>#N/A</v>
      </c>
      <c r="F1742" t="e">
        <f>VLOOKUP(B1742,[1]Arkusz5!$A$3:$Y$2185,5,FALSE)</f>
        <v>#N/A</v>
      </c>
      <c r="G1742" t="e">
        <f>VLOOKUP(B1742,[1]Arkusz5!$A$3:$Y$2185,6,FALSE)</f>
        <v>#N/A</v>
      </c>
      <c r="H1742" t="e">
        <f>VLOOKUP(B1742,[1]Arkusz5!$A$3:$Y$2185,7,FALSE)</f>
        <v>#N/A</v>
      </c>
      <c r="I1742" t="e">
        <f>VLOOKUP(B1742,[1]Arkusz5!$A$3:$Y$2185,8,FALSE)</f>
        <v>#N/A</v>
      </c>
      <c r="J1742" t="e">
        <f>VLOOKUP(B1742,[1]Arkusz5!$A$3:$Y$2185,9,FALSE)</f>
        <v>#N/A</v>
      </c>
      <c r="K1742" t="e">
        <f>VLOOKUP(B1742,[1]Arkusz5!$A$3:$Y$2185,10,FALSE)</f>
        <v>#N/A</v>
      </c>
      <c r="L1742" t="e">
        <f>VLOOKUP(B1742,[1]Arkusz5!$A$3:$Y$2185,11,FALSE)</f>
        <v>#N/A</v>
      </c>
      <c r="M1742" t="e">
        <f>VLOOKUP(B1742,[1]Arkusz5!$A$3:$Y$2185,12,FALSE)</f>
        <v>#N/A</v>
      </c>
      <c r="N1742" t="e">
        <f>VLOOKUP(B1742,[1]Arkusz5!$A$3:$Y$2185,13,FALSE)</f>
        <v>#N/A</v>
      </c>
      <c r="O1742" t="e">
        <f>VLOOKUP(B1742,[1]Arkusz5!$A$3:$Y$2185,14,FALSE)</f>
        <v>#N/A</v>
      </c>
      <c r="P1742" t="e">
        <f>VLOOKUP(B1742,[1]Arkusz5!$A$3:$Y$2185,15,FALSE)</f>
        <v>#N/A</v>
      </c>
      <c r="Q1742" t="e">
        <f>VLOOKUP(B1742,[1]Arkusz5!$A$3:$Y$2185,16,FALSE)</f>
        <v>#N/A</v>
      </c>
      <c r="R1742" t="e">
        <f>VLOOKUP(B1742,[1]Arkusz5!$A$3:$Y$2185,17,FALSE)</f>
        <v>#N/A</v>
      </c>
      <c r="S1742" t="e">
        <f>VLOOKUP(B1742,[1]Arkusz5!$A$3:$Y$2185,18,FALSE)</f>
        <v>#N/A</v>
      </c>
      <c r="T1742" t="e">
        <f>VLOOKUP(B1742,[1]Arkusz5!$A$3:$Y$2185,19,FALSE)</f>
        <v>#N/A</v>
      </c>
      <c r="U1742" t="e">
        <f>VLOOKUP(B1742,[1]Arkusz5!$A$3:$Y$2185,20,FALSE)</f>
        <v>#N/A</v>
      </c>
      <c r="V1742" t="e">
        <f>VLOOKUP(B1742,[1]Arkusz5!$A$3:$Y$2185,21,FALSE)</f>
        <v>#N/A</v>
      </c>
      <c r="W1742" t="e">
        <f>VLOOKUP(B1742,[1]Arkusz5!$A$3:$Y$2185,22,FALSE)</f>
        <v>#N/A</v>
      </c>
      <c r="X1742" t="e">
        <f>VLOOKUP(B1742,[1]Arkusz5!$A$3:$Y$2185,23,FALSE)</f>
        <v>#N/A</v>
      </c>
      <c r="Y1742" t="e">
        <f>VLOOKUP(B1742,[1]Arkusz5!$A$3:$Y$2185,24,FALSE)</f>
        <v>#N/A</v>
      </c>
      <c r="Z1742" t="e">
        <f>VLOOKUP(B1742,[1]Arkusz5!$A$3:$Y$2185,25,FALSE)</f>
        <v>#N/A</v>
      </c>
    </row>
    <row r="1743" spans="1:26" x14ac:dyDescent="0.25">
      <c r="A1743">
        <v>1742</v>
      </c>
      <c r="B1743" t="s">
        <v>9726</v>
      </c>
      <c r="C1743" t="str">
        <f>VLOOKUP(B1743,[1]Arkusz5!$A$3:$Y$2185,2,FALSE)</f>
        <v>52.7065</v>
      </c>
      <c r="D1743" t="str">
        <f>VLOOKUP(B1743,[1]Arkusz5!$A$3:$Y$2185,3,FALSE)</f>
        <v>16.5256</v>
      </c>
      <c r="E1743" t="str">
        <f>VLOOKUP(B1743,[1]Arkusz5!$A$3:$Y$2185,4,FALSE)</f>
        <v>33UXU04</v>
      </c>
      <c r="F1743" t="str">
        <f>VLOOKUP(B1743,[1]Arkusz5!$A$3:$Y$2185,5,FALSE)</f>
        <v>BC66</v>
      </c>
      <c r="G1743">
        <f>VLOOKUP(B1743,[1]Arkusz5!$A$3:$Y$2185,6,FALSE)</f>
        <v>0</v>
      </c>
      <c r="H1743">
        <f>VLOOKUP(B1743,[1]Arkusz5!$A$3:$Y$2185,7,FALSE)</f>
        <v>0</v>
      </c>
      <c r="I1743">
        <f>VLOOKUP(B1743,[1]Arkusz5!$A$3:$Y$2185,8,FALSE)</f>
        <v>0</v>
      </c>
      <c r="J1743">
        <f>VLOOKUP(B1743,[1]Arkusz5!$A$3:$Y$2185,9,FALSE)</f>
        <v>0</v>
      </c>
      <c r="K1743">
        <f>VLOOKUP(B1743,[1]Arkusz5!$A$3:$Y$2185,10,FALSE)</f>
        <v>0</v>
      </c>
      <c r="L1743">
        <f>VLOOKUP(B1743,[1]Arkusz5!$A$3:$Y$2185,11,FALSE)</f>
        <v>0</v>
      </c>
      <c r="M1743">
        <f>VLOOKUP(B1743,[1]Arkusz5!$A$3:$Y$2185,12,FALSE)</f>
        <v>0</v>
      </c>
      <c r="N1743">
        <f>VLOOKUP(B1743,[1]Arkusz5!$A$3:$Y$2185,13,FALSE)</f>
        <v>0</v>
      </c>
      <c r="O1743">
        <f>VLOOKUP(B1743,[1]Arkusz5!$A$3:$Y$2185,14,FALSE)</f>
        <v>0</v>
      </c>
      <c r="P1743">
        <f>VLOOKUP(B1743,[1]Arkusz5!$A$3:$Y$2185,15,FALSE)</f>
        <v>0</v>
      </c>
      <c r="Q1743">
        <f>VLOOKUP(B1743,[1]Arkusz5!$A$3:$Y$2185,16,FALSE)</f>
        <v>0</v>
      </c>
      <c r="R1743">
        <f>VLOOKUP(B1743,[1]Arkusz5!$A$3:$Y$2185,17,FALSE)</f>
        <v>0</v>
      </c>
      <c r="S1743" t="str">
        <f>VLOOKUP(B1743,[1]Arkusz5!$A$3:$Y$2185,18,FALSE)</f>
        <v>Europa</v>
      </c>
      <c r="T1743" t="str">
        <f>VLOOKUP(B1743,[1]Arkusz5!$A$3:$Y$2185,19,FALSE)</f>
        <v>Polska</v>
      </c>
      <c r="U1743" t="str">
        <f>VLOOKUP(B1743,[1]Arkusz5!$A$3:$Y$2185,20,FALSE)</f>
        <v>wielkopolskie</v>
      </c>
      <c r="V1743" t="str">
        <f>VLOOKUP(B1743,[1]Arkusz5!$A$3:$Y$2185,21,FALSE)</f>
        <v>szamotulski</v>
      </c>
      <c r="W1743" t="str">
        <f>VLOOKUP(B1743,[1]Arkusz5!$A$3:$Y$2185,22,FALSE)</f>
        <v>Obrzycko</v>
      </c>
      <c r="X1743" t="str">
        <f>VLOOKUP(B1743,[1]Arkusz5!$A$3:$Y$2185,23,FALSE)</f>
        <v>315.33 Kotlina Gorzowska</v>
      </c>
      <c r="Y1743" t="str">
        <f>VLOOKUP(B1743,[1]Arkusz5!$A$3:$Y$2185,24,FALSE)</f>
        <v>Continental Bio-geographical Region</v>
      </c>
      <c r="Z1743" t="str">
        <f>VLOOKUP(B1743,[1]Arkusz5!$A$3:$Y$2185,25,FALSE)</f>
        <v>Pino-Quercetum (=Querco-Pinetum + Serratulo-Pinetum)</v>
      </c>
    </row>
    <row r="1744" spans="1:26" x14ac:dyDescent="0.25">
      <c r="A1744">
        <v>1743</v>
      </c>
      <c r="C1744" t="e">
        <f>VLOOKUP(B1744,[1]Arkusz5!$A$3:$Y$2185,2,FALSE)</f>
        <v>#N/A</v>
      </c>
      <c r="D1744" t="e">
        <f>VLOOKUP(B1744,[1]Arkusz5!$A$3:$Y$2185,3,FALSE)</f>
        <v>#N/A</v>
      </c>
      <c r="E1744" t="e">
        <f>VLOOKUP(B1744,[1]Arkusz5!$A$3:$Y$2185,4,FALSE)</f>
        <v>#N/A</v>
      </c>
      <c r="F1744" t="e">
        <f>VLOOKUP(B1744,[1]Arkusz5!$A$3:$Y$2185,5,FALSE)</f>
        <v>#N/A</v>
      </c>
      <c r="G1744" t="e">
        <f>VLOOKUP(B1744,[1]Arkusz5!$A$3:$Y$2185,6,FALSE)</f>
        <v>#N/A</v>
      </c>
      <c r="H1744" t="e">
        <f>VLOOKUP(B1744,[1]Arkusz5!$A$3:$Y$2185,7,FALSE)</f>
        <v>#N/A</v>
      </c>
      <c r="I1744" t="e">
        <f>VLOOKUP(B1744,[1]Arkusz5!$A$3:$Y$2185,8,FALSE)</f>
        <v>#N/A</v>
      </c>
      <c r="J1744" t="e">
        <f>VLOOKUP(B1744,[1]Arkusz5!$A$3:$Y$2185,9,FALSE)</f>
        <v>#N/A</v>
      </c>
      <c r="K1744" t="e">
        <f>VLOOKUP(B1744,[1]Arkusz5!$A$3:$Y$2185,10,FALSE)</f>
        <v>#N/A</v>
      </c>
      <c r="L1744" t="e">
        <f>VLOOKUP(B1744,[1]Arkusz5!$A$3:$Y$2185,11,FALSE)</f>
        <v>#N/A</v>
      </c>
      <c r="M1744" t="e">
        <f>VLOOKUP(B1744,[1]Arkusz5!$A$3:$Y$2185,12,FALSE)</f>
        <v>#N/A</v>
      </c>
      <c r="N1744" t="e">
        <f>VLOOKUP(B1744,[1]Arkusz5!$A$3:$Y$2185,13,FALSE)</f>
        <v>#N/A</v>
      </c>
      <c r="O1744" t="e">
        <f>VLOOKUP(B1744,[1]Arkusz5!$A$3:$Y$2185,14,FALSE)</f>
        <v>#N/A</v>
      </c>
      <c r="P1744" t="e">
        <f>VLOOKUP(B1744,[1]Arkusz5!$A$3:$Y$2185,15,FALSE)</f>
        <v>#N/A</v>
      </c>
      <c r="Q1744" t="e">
        <f>VLOOKUP(B1744,[1]Arkusz5!$A$3:$Y$2185,16,FALSE)</f>
        <v>#N/A</v>
      </c>
      <c r="R1744" t="e">
        <f>VLOOKUP(B1744,[1]Arkusz5!$A$3:$Y$2185,17,FALSE)</f>
        <v>#N/A</v>
      </c>
      <c r="S1744" t="e">
        <f>VLOOKUP(B1744,[1]Arkusz5!$A$3:$Y$2185,18,FALSE)</f>
        <v>#N/A</v>
      </c>
      <c r="T1744" t="e">
        <f>VLOOKUP(B1744,[1]Arkusz5!$A$3:$Y$2185,19,FALSE)</f>
        <v>#N/A</v>
      </c>
      <c r="U1744" t="e">
        <f>VLOOKUP(B1744,[1]Arkusz5!$A$3:$Y$2185,20,FALSE)</f>
        <v>#N/A</v>
      </c>
      <c r="V1744" t="e">
        <f>VLOOKUP(B1744,[1]Arkusz5!$A$3:$Y$2185,21,FALSE)</f>
        <v>#N/A</v>
      </c>
      <c r="W1744" t="e">
        <f>VLOOKUP(B1744,[1]Arkusz5!$A$3:$Y$2185,22,FALSE)</f>
        <v>#N/A</v>
      </c>
      <c r="X1744" t="e">
        <f>VLOOKUP(B1744,[1]Arkusz5!$A$3:$Y$2185,23,FALSE)</f>
        <v>#N/A</v>
      </c>
      <c r="Y1744" t="e">
        <f>VLOOKUP(B1744,[1]Arkusz5!$A$3:$Y$2185,24,FALSE)</f>
        <v>#N/A</v>
      </c>
      <c r="Z1744" t="e">
        <f>VLOOKUP(B1744,[1]Arkusz5!$A$3:$Y$2185,25,FALSE)</f>
        <v>#N/A</v>
      </c>
    </row>
    <row r="1745" spans="1:26" x14ac:dyDescent="0.25">
      <c r="A1745">
        <v>1744</v>
      </c>
      <c r="B1745" t="s">
        <v>9728</v>
      </c>
      <c r="C1745" t="str">
        <f>VLOOKUP(B1745,[1]Arkusz5!$A$3:$Y$2185,2,FALSE)</f>
        <v>51.8199</v>
      </c>
      <c r="D1745" t="str">
        <f>VLOOKUP(B1745,[1]Arkusz5!$A$3:$Y$2185,3,FALSE)</f>
        <v>17.7335</v>
      </c>
      <c r="E1745" t="str">
        <f>VLOOKUP(B1745,[1]Arkusz5!$A$3:$Y$2185,4,FALSE)</f>
        <v>33UXT84</v>
      </c>
      <c r="F1745" t="str">
        <f>VLOOKUP(B1745,[1]Arkusz5!$A$3:$Y$2185,5,FALSE)</f>
        <v>CD64</v>
      </c>
      <c r="G1745">
        <f>VLOOKUP(B1745,[1]Arkusz5!$A$3:$Y$2185,6,FALSE)</f>
        <v>0</v>
      </c>
      <c r="H1745">
        <f>VLOOKUP(B1745,[1]Arkusz5!$A$3:$Y$2185,7,FALSE)</f>
        <v>0</v>
      </c>
      <c r="I1745">
        <f>VLOOKUP(B1745,[1]Arkusz5!$A$3:$Y$2185,8,FALSE)</f>
        <v>0</v>
      </c>
      <c r="J1745">
        <f>VLOOKUP(B1745,[1]Arkusz5!$A$3:$Y$2185,9,FALSE)</f>
        <v>0</v>
      </c>
      <c r="K1745">
        <f>VLOOKUP(B1745,[1]Arkusz5!$A$3:$Y$2185,10,FALSE)</f>
        <v>0</v>
      </c>
      <c r="L1745">
        <f>VLOOKUP(B1745,[1]Arkusz5!$A$3:$Y$2185,11,FALSE)</f>
        <v>0</v>
      </c>
      <c r="M1745">
        <f>VLOOKUP(B1745,[1]Arkusz5!$A$3:$Y$2185,12,FALSE)</f>
        <v>0</v>
      </c>
      <c r="N1745" t="str">
        <f>VLOOKUP(B1745,[1]Arkusz5!$A$3:$Y$2185,13,FALSE)</f>
        <v>Dąbrowy Krotoszyńskie Baszków-Rochy</v>
      </c>
      <c r="O1745">
        <f>VLOOKUP(B1745,[1]Arkusz5!$A$3:$Y$2185,14,FALSE)</f>
        <v>0</v>
      </c>
      <c r="P1745">
        <f>VLOOKUP(B1745,[1]Arkusz5!$A$3:$Y$2185,15,FALSE)</f>
        <v>0</v>
      </c>
      <c r="Q1745" t="str">
        <f>VLOOKUP(B1745,[1]Arkusz5!$A$3:$Y$2185,16,FALSE)</f>
        <v>PLB300007; PLH300002</v>
      </c>
      <c r="R1745" t="str">
        <f>VLOOKUP(B1745,[1]Arkusz5!$A$3:$Y$2185,17,FALSE)</f>
        <v>Dąbrowy Krotoszyńskie; Uroczyska Płyty Krotoszyńskiej</v>
      </c>
      <c r="S1745" t="str">
        <f>VLOOKUP(B1745,[1]Arkusz5!$A$3:$Y$2185,18,FALSE)</f>
        <v>Europa</v>
      </c>
      <c r="T1745" t="str">
        <f>VLOOKUP(B1745,[1]Arkusz5!$A$3:$Y$2185,19,FALSE)</f>
        <v>Polska</v>
      </c>
      <c r="U1745" t="str">
        <f>VLOOKUP(B1745,[1]Arkusz5!$A$3:$Y$2185,20,FALSE)</f>
        <v>wielkopolskie</v>
      </c>
      <c r="V1745" t="str">
        <f>VLOOKUP(B1745,[1]Arkusz5!$A$3:$Y$2185,21,FALSE)</f>
        <v>pleszewski</v>
      </c>
      <c r="W1745" t="str">
        <f>VLOOKUP(B1745,[1]Arkusz5!$A$3:$Y$2185,22,FALSE)</f>
        <v>Dobrzyca</v>
      </c>
      <c r="X1745" t="str">
        <f>VLOOKUP(B1745,[1]Arkusz5!$A$3:$Y$2185,23,FALSE)</f>
        <v>318.12 Wysoczyzna Kaliska</v>
      </c>
      <c r="Y1745" t="str">
        <f>VLOOKUP(B1745,[1]Arkusz5!$A$3:$Y$2185,24,FALSE)</f>
        <v>Continental Bio-geographical Region</v>
      </c>
      <c r="Z1745" t="str">
        <f>VLOOKUP(B1745,[1]Arkusz5!$A$3:$Y$2185,25,FALSE)</f>
        <v>Galio-Carpinetum</v>
      </c>
    </row>
    <row r="1746" spans="1:26" x14ac:dyDescent="0.25">
      <c r="A1746">
        <v>1745</v>
      </c>
      <c r="B1746" t="s">
        <v>9738</v>
      </c>
      <c r="C1746" t="str">
        <f>VLOOKUP(B1746,[1]Arkusz5!$A$3:$Y$2185,2,FALSE)</f>
        <v>52.022883</v>
      </c>
      <c r="D1746" t="str">
        <f>VLOOKUP(B1746,[1]Arkusz5!$A$3:$Y$2185,3,FALSE)</f>
        <v>16.918357</v>
      </c>
      <c r="E1746" t="str">
        <f>VLOOKUP(B1746,[1]Arkusz5!$A$3:$Y$2185,4,FALSE)</f>
        <v>33UXT36</v>
      </c>
      <c r="F1746" t="str">
        <f>VLOOKUP(B1746,[1]Arkusz5!$A$3:$Y$2185,5,FALSE)</f>
        <v>BD48</v>
      </c>
      <c r="G1746">
        <f>VLOOKUP(B1746,[1]Arkusz5!$A$3:$Y$2185,6,FALSE)</f>
        <v>0</v>
      </c>
      <c r="H1746">
        <f>VLOOKUP(B1746,[1]Arkusz5!$A$3:$Y$2185,7,FALSE)</f>
        <v>0</v>
      </c>
      <c r="I1746">
        <f>VLOOKUP(B1746,[1]Arkusz5!$A$3:$Y$2185,8,FALSE)</f>
        <v>0</v>
      </c>
      <c r="J1746">
        <f>VLOOKUP(B1746,[1]Arkusz5!$A$3:$Y$2185,9,FALSE)</f>
        <v>0</v>
      </c>
      <c r="K1746">
        <f>VLOOKUP(B1746,[1]Arkusz5!$A$3:$Y$2185,10,FALSE)</f>
        <v>0</v>
      </c>
      <c r="L1746">
        <f>VLOOKUP(B1746,[1]Arkusz5!$A$3:$Y$2185,11,FALSE)</f>
        <v>0</v>
      </c>
      <c r="M1746">
        <f>VLOOKUP(B1746,[1]Arkusz5!$A$3:$Y$2185,12,FALSE)</f>
        <v>0</v>
      </c>
      <c r="N1746">
        <f>VLOOKUP(B1746,[1]Arkusz5!$A$3:$Y$2185,13,FALSE)</f>
        <v>0</v>
      </c>
      <c r="O1746">
        <f>VLOOKUP(B1746,[1]Arkusz5!$A$3:$Y$2185,14,FALSE)</f>
        <v>0</v>
      </c>
      <c r="P1746">
        <f>VLOOKUP(B1746,[1]Arkusz5!$A$3:$Y$2185,15,FALSE)</f>
        <v>0</v>
      </c>
      <c r="Q1746">
        <f>VLOOKUP(B1746,[1]Arkusz5!$A$3:$Y$2185,16,FALSE)</f>
        <v>0</v>
      </c>
      <c r="R1746">
        <f>VLOOKUP(B1746,[1]Arkusz5!$A$3:$Y$2185,17,FALSE)</f>
        <v>0</v>
      </c>
      <c r="S1746" t="str">
        <f>VLOOKUP(B1746,[1]Arkusz5!$A$3:$Y$2185,18,FALSE)</f>
        <v>Europa</v>
      </c>
      <c r="T1746" t="str">
        <f>VLOOKUP(B1746,[1]Arkusz5!$A$3:$Y$2185,19,FALSE)</f>
        <v>Polska</v>
      </c>
      <c r="U1746" t="str">
        <f>VLOOKUP(B1746,[1]Arkusz5!$A$3:$Y$2185,20,FALSE)</f>
        <v>wielkopolskie</v>
      </c>
      <c r="V1746" t="str">
        <f>VLOOKUP(B1746,[1]Arkusz5!$A$3:$Y$2185,21,FALSE)</f>
        <v>śremski</v>
      </c>
      <c r="W1746" t="str">
        <f>VLOOKUP(B1746,[1]Arkusz5!$A$3:$Y$2185,22,FALSE)</f>
        <v>Śrem</v>
      </c>
      <c r="X1746" t="str">
        <f>VLOOKUP(B1746,[1]Arkusz5!$A$3:$Y$2185,23,FALSE)</f>
        <v>315.82 Pojezierze Krzywińskie</v>
      </c>
      <c r="Y1746" t="str">
        <f>VLOOKUP(B1746,[1]Arkusz5!$A$3:$Y$2185,24,FALSE)</f>
        <v>Continental Bio-geographical Region</v>
      </c>
      <c r="Z1746" t="str">
        <f>VLOOKUP(B1746,[1]Arkusz5!$A$3:$Y$2185,25,FALSE)</f>
        <v>Fraxino-Alnetum (=Circaeo-Alnetum)</v>
      </c>
    </row>
    <row r="1747" spans="1:26" x14ac:dyDescent="0.25">
      <c r="A1747">
        <v>1746</v>
      </c>
      <c r="B1747" t="s">
        <v>9746</v>
      </c>
      <c r="C1747" t="str">
        <f>VLOOKUP(B1747,[1]Arkusz5!$A$3:$Y$2185,2,FALSE)</f>
        <v>51.989778</v>
      </c>
      <c r="D1747" t="str">
        <f>VLOOKUP(B1747,[1]Arkusz5!$A$3:$Y$2185,3,FALSE)</f>
        <v>17.003223</v>
      </c>
      <c r="E1747" t="str">
        <f>VLOOKUP(B1747,[1]Arkusz5!$A$3:$Y$2185,4,FALSE)</f>
        <v>33UXT36</v>
      </c>
      <c r="F1747" t="str">
        <f>VLOOKUP(B1747,[1]Arkusz5!$A$3:$Y$2185,5,FALSE)</f>
        <v>BD49</v>
      </c>
      <c r="G1747">
        <f>VLOOKUP(B1747,[1]Arkusz5!$A$3:$Y$2185,6,FALSE)</f>
        <v>0</v>
      </c>
      <c r="H1747">
        <f>VLOOKUP(B1747,[1]Arkusz5!$A$3:$Y$2185,7,FALSE)</f>
        <v>0</v>
      </c>
      <c r="I1747">
        <f>VLOOKUP(B1747,[1]Arkusz5!$A$3:$Y$2185,8,FALSE)</f>
        <v>0</v>
      </c>
      <c r="J1747">
        <f>VLOOKUP(B1747,[1]Arkusz5!$A$3:$Y$2185,9,FALSE)</f>
        <v>0</v>
      </c>
      <c r="K1747">
        <f>VLOOKUP(B1747,[1]Arkusz5!$A$3:$Y$2185,10,FALSE)</f>
        <v>0</v>
      </c>
      <c r="L1747">
        <f>VLOOKUP(B1747,[1]Arkusz5!$A$3:$Y$2185,11,FALSE)</f>
        <v>0</v>
      </c>
      <c r="M1747">
        <f>VLOOKUP(B1747,[1]Arkusz5!$A$3:$Y$2185,12,FALSE)</f>
        <v>0</v>
      </c>
      <c r="N1747">
        <f>VLOOKUP(B1747,[1]Arkusz5!$A$3:$Y$2185,13,FALSE)</f>
        <v>0</v>
      </c>
      <c r="O1747">
        <f>VLOOKUP(B1747,[1]Arkusz5!$A$3:$Y$2185,14,FALSE)</f>
        <v>0</v>
      </c>
      <c r="P1747">
        <f>VLOOKUP(B1747,[1]Arkusz5!$A$3:$Y$2185,15,FALSE)</f>
        <v>0</v>
      </c>
      <c r="Q1747">
        <f>VLOOKUP(B1747,[1]Arkusz5!$A$3:$Y$2185,16,FALSE)</f>
        <v>0</v>
      </c>
      <c r="R1747">
        <f>VLOOKUP(B1747,[1]Arkusz5!$A$3:$Y$2185,17,FALSE)</f>
        <v>0</v>
      </c>
      <c r="S1747" t="str">
        <f>VLOOKUP(B1747,[1]Arkusz5!$A$3:$Y$2185,18,FALSE)</f>
        <v>Europa</v>
      </c>
      <c r="T1747" t="str">
        <f>VLOOKUP(B1747,[1]Arkusz5!$A$3:$Y$2185,19,FALSE)</f>
        <v>Polska</v>
      </c>
      <c r="U1747" t="str">
        <f>VLOOKUP(B1747,[1]Arkusz5!$A$3:$Y$2185,20,FALSE)</f>
        <v>wielkopolskie</v>
      </c>
      <c r="V1747" t="str">
        <f>VLOOKUP(B1747,[1]Arkusz5!$A$3:$Y$2185,21,FALSE)</f>
        <v>śremski</v>
      </c>
      <c r="W1747" t="str">
        <f>VLOOKUP(B1747,[1]Arkusz5!$A$3:$Y$2185,22,FALSE)</f>
        <v>Dolsk</v>
      </c>
      <c r="X1747" t="str">
        <f>VLOOKUP(B1747,[1]Arkusz5!$A$3:$Y$2185,23,FALSE)</f>
        <v>315.82 Pojezierze Krzywińskie</v>
      </c>
      <c r="Y1747" t="str">
        <f>VLOOKUP(B1747,[1]Arkusz5!$A$3:$Y$2185,24,FALSE)</f>
        <v>Continental Bio-geographical Region</v>
      </c>
      <c r="Z1747" t="str">
        <f>VLOOKUP(B1747,[1]Arkusz5!$A$3:$Y$2185,25,FALSE)</f>
        <v>Ficario-Ulmetum chrysosplenietosum</v>
      </c>
    </row>
    <row r="1748" spans="1:26" x14ac:dyDescent="0.25">
      <c r="A1748">
        <v>1747</v>
      </c>
      <c r="B1748" t="s">
        <v>9751</v>
      </c>
      <c r="C1748" t="str">
        <f>VLOOKUP(B1748,[1]Arkusz5!$A$3:$Y$2185,2,FALSE)</f>
        <v>52.022883</v>
      </c>
      <c r="D1748" t="str">
        <f>VLOOKUP(B1748,[1]Arkusz5!$A$3:$Y$2185,3,FALSE)</f>
        <v>16.918357</v>
      </c>
      <c r="E1748" t="str">
        <f>VLOOKUP(B1748,[1]Arkusz5!$A$3:$Y$2185,4,FALSE)</f>
        <v>33UXT36</v>
      </c>
      <c r="F1748" t="str">
        <f>VLOOKUP(B1748,[1]Arkusz5!$A$3:$Y$2185,5,FALSE)</f>
        <v>BD48</v>
      </c>
      <c r="G1748">
        <f>VLOOKUP(B1748,[1]Arkusz5!$A$3:$Y$2185,6,FALSE)</f>
        <v>0</v>
      </c>
      <c r="H1748">
        <f>VLOOKUP(B1748,[1]Arkusz5!$A$3:$Y$2185,7,FALSE)</f>
        <v>0</v>
      </c>
      <c r="I1748">
        <f>VLOOKUP(B1748,[1]Arkusz5!$A$3:$Y$2185,8,FALSE)</f>
        <v>0</v>
      </c>
      <c r="J1748">
        <f>VLOOKUP(B1748,[1]Arkusz5!$A$3:$Y$2185,9,FALSE)</f>
        <v>0</v>
      </c>
      <c r="K1748">
        <f>VLOOKUP(B1748,[1]Arkusz5!$A$3:$Y$2185,10,FALSE)</f>
        <v>0</v>
      </c>
      <c r="L1748">
        <f>VLOOKUP(B1748,[1]Arkusz5!$A$3:$Y$2185,11,FALSE)</f>
        <v>0</v>
      </c>
      <c r="M1748">
        <f>VLOOKUP(B1748,[1]Arkusz5!$A$3:$Y$2185,12,FALSE)</f>
        <v>0</v>
      </c>
      <c r="N1748">
        <f>VLOOKUP(B1748,[1]Arkusz5!$A$3:$Y$2185,13,FALSE)</f>
        <v>0</v>
      </c>
      <c r="O1748">
        <f>VLOOKUP(B1748,[1]Arkusz5!$A$3:$Y$2185,14,FALSE)</f>
        <v>0</v>
      </c>
      <c r="P1748">
        <f>VLOOKUP(B1748,[1]Arkusz5!$A$3:$Y$2185,15,FALSE)</f>
        <v>0</v>
      </c>
      <c r="Q1748">
        <f>VLOOKUP(B1748,[1]Arkusz5!$A$3:$Y$2185,16,FALSE)</f>
        <v>0</v>
      </c>
      <c r="R1748">
        <f>VLOOKUP(B1748,[1]Arkusz5!$A$3:$Y$2185,17,FALSE)</f>
        <v>0</v>
      </c>
      <c r="S1748" t="str">
        <f>VLOOKUP(B1748,[1]Arkusz5!$A$3:$Y$2185,18,FALSE)</f>
        <v>Europa</v>
      </c>
      <c r="T1748" t="str">
        <f>VLOOKUP(B1748,[1]Arkusz5!$A$3:$Y$2185,19,FALSE)</f>
        <v>Polska</v>
      </c>
      <c r="U1748" t="str">
        <f>VLOOKUP(B1748,[1]Arkusz5!$A$3:$Y$2185,20,FALSE)</f>
        <v>wielkopolskie</v>
      </c>
      <c r="V1748" t="str">
        <f>VLOOKUP(B1748,[1]Arkusz5!$A$3:$Y$2185,21,FALSE)</f>
        <v>śremski</v>
      </c>
      <c r="W1748" t="str">
        <f>VLOOKUP(B1748,[1]Arkusz5!$A$3:$Y$2185,22,FALSE)</f>
        <v>Śrem</v>
      </c>
      <c r="X1748" t="str">
        <f>VLOOKUP(B1748,[1]Arkusz5!$A$3:$Y$2185,23,FALSE)</f>
        <v>315.82 Pojezierze Krzywińskie</v>
      </c>
      <c r="Y1748" t="str">
        <f>VLOOKUP(B1748,[1]Arkusz5!$A$3:$Y$2185,24,FALSE)</f>
        <v>Continental Bio-geographical Region</v>
      </c>
      <c r="Z1748" t="str">
        <f>VLOOKUP(B1748,[1]Arkusz5!$A$3:$Y$2185,25,FALSE)</f>
        <v>Fraxino-Alnetum (=Circaeo-Alnetum)</v>
      </c>
    </row>
    <row r="1749" spans="1:26" x14ac:dyDescent="0.25">
      <c r="A1749">
        <v>1748</v>
      </c>
      <c r="B1749" t="s">
        <v>9754</v>
      </c>
      <c r="C1749" t="str">
        <f>VLOOKUP(B1749,[1]Arkusz5!$A$3:$Y$2185,2,FALSE)</f>
        <v>52.022883</v>
      </c>
      <c r="D1749" t="str">
        <f>VLOOKUP(B1749,[1]Arkusz5!$A$3:$Y$2185,3,FALSE)</f>
        <v>16.918357</v>
      </c>
      <c r="E1749" t="str">
        <f>VLOOKUP(B1749,[1]Arkusz5!$A$3:$Y$2185,4,FALSE)</f>
        <v>33UXT36</v>
      </c>
      <c r="F1749" t="str">
        <f>VLOOKUP(B1749,[1]Arkusz5!$A$3:$Y$2185,5,FALSE)</f>
        <v>BD48</v>
      </c>
      <c r="G1749">
        <f>VLOOKUP(B1749,[1]Arkusz5!$A$3:$Y$2185,6,FALSE)</f>
        <v>0</v>
      </c>
      <c r="H1749">
        <f>VLOOKUP(B1749,[1]Arkusz5!$A$3:$Y$2185,7,FALSE)</f>
        <v>0</v>
      </c>
      <c r="I1749">
        <f>VLOOKUP(B1749,[1]Arkusz5!$A$3:$Y$2185,8,FALSE)</f>
        <v>0</v>
      </c>
      <c r="J1749">
        <f>VLOOKUP(B1749,[1]Arkusz5!$A$3:$Y$2185,9,FALSE)</f>
        <v>0</v>
      </c>
      <c r="K1749">
        <f>VLOOKUP(B1749,[1]Arkusz5!$A$3:$Y$2185,10,FALSE)</f>
        <v>0</v>
      </c>
      <c r="L1749">
        <f>VLOOKUP(B1749,[1]Arkusz5!$A$3:$Y$2185,11,FALSE)</f>
        <v>0</v>
      </c>
      <c r="M1749">
        <f>VLOOKUP(B1749,[1]Arkusz5!$A$3:$Y$2185,12,FALSE)</f>
        <v>0</v>
      </c>
      <c r="N1749">
        <f>VLOOKUP(B1749,[1]Arkusz5!$A$3:$Y$2185,13,FALSE)</f>
        <v>0</v>
      </c>
      <c r="O1749">
        <f>VLOOKUP(B1749,[1]Arkusz5!$A$3:$Y$2185,14,FALSE)</f>
        <v>0</v>
      </c>
      <c r="P1749">
        <f>VLOOKUP(B1749,[1]Arkusz5!$A$3:$Y$2185,15,FALSE)</f>
        <v>0</v>
      </c>
      <c r="Q1749">
        <f>VLOOKUP(B1749,[1]Arkusz5!$A$3:$Y$2185,16,FALSE)</f>
        <v>0</v>
      </c>
      <c r="R1749">
        <f>VLOOKUP(B1749,[1]Arkusz5!$A$3:$Y$2185,17,FALSE)</f>
        <v>0</v>
      </c>
      <c r="S1749" t="str">
        <f>VLOOKUP(B1749,[1]Arkusz5!$A$3:$Y$2185,18,FALSE)</f>
        <v>Europa</v>
      </c>
      <c r="T1749" t="str">
        <f>VLOOKUP(B1749,[1]Arkusz5!$A$3:$Y$2185,19,FALSE)</f>
        <v>Polska</v>
      </c>
      <c r="U1749" t="str">
        <f>VLOOKUP(B1749,[1]Arkusz5!$A$3:$Y$2185,20,FALSE)</f>
        <v>wielkopolskie</v>
      </c>
      <c r="V1749" t="str">
        <f>VLOOKUP(B1749,[1]Arkusz5!$A$3:$Y$2185,21,FALSE)</f>
        <v>śremski</v>
      </c>
      <c r="W1749" t="str">
        <f>VLOOKUP(B1749,[1]Arkusz5!$A$3:$Y$2185,22,FALSE)</f>
        <v>Śrem</v>
      </c>
      <c r="X1749" t="str">
        <f>VLOOKUP(B1749,[1]Arkusz5!$A$3:$Y$2185,23,FALSE)</f>
        <v>315.82 Pojezierze Krzywińskie</v>
      </c>
      <c r="Y1749" t="str">
        <f>VLOOKUP(B1749,[1]Arkusz5!$A$3:$Y$2185,24,FALSE)</f>
        <v>Continental Bio-geographical Region</v>
      </c>
      <c r="Z1749" t="str">
        <f>VLOOKUP(B1749,[1]Arkusz5!$A$3:$Y$2185,25,FALSE)</f>
        <v>Fraxino-Alnetum (=Circaeo-Alnetum)</v>
      </c>
    </row>
    <row r="1750" spans="1:26" x14ac:dyDescent="0.25">
      <c r="A1750">
        <v>1749</v>
      </c>
      <c r="B1750" t="s">
        <v>9755</v>
      </c>
      <c r="C1750" t="str">
        <f>VLOOKUP(B1750,[1]Arkusz5!$A$3:$Y$2185,2,FALSE)</f>
        <v>51.592316</v>
      </c>
      <c r="D1750" t="str">
        <f>VLOOKUP(B1750,[1]Arkusz5!$A$3:$Y$2185,3,FALSE)</f>
        <v>17.707193</v>
      </c>
      <c r="E1750" t="str">
        <f>VLOOKUP(B1750,[1]Arkusz5!$A$3:$Y$2185,4,FALSE)</f>
        <v>33UXT81</v>
      </c>
      <c r="F1750" t="str">
        <f>VLOOKUP(B1750,[1]Arkusz5!$A$3:$Y$2185,5,FALSE)</f>
        <v>CD94</v>
      </c>
      <c r="G1750">
        <f>VLOOKUP(B1750,[1]Arkusz5!$A$3:$Y$2185,6,FALSE)</f>
        <v>0</v>
      </c>
      <c r="H1750">
        <f>VLOOKUP(B1750,[1]Arkusz5!$A$3:$Y$2185,7,FALSE)</f>
        <v>0</v>
      </c>
      <c r="I1750">
        <f>VLOOKUP(B1750,[1]Arkusz5!$A$3:$Y$2185,8,FALSE)</f>
        <v>0</v>
      </c>
      <c r="J1750">
        <f>VLOOKUP(B1750,[1]Arkusz5!$A$3:$Y$2185,9,FALSE)</f>
        <v>0</v>
      </c>
      <c r="K1750">
        <f>VLOOKUP(B1750,[1]Arkusz5!$A$3:$Y$2185,10,FALSE)</f>
        <v>0</v>
      </c>
      <c r="L1750">
        <f>VLOOKUP(B1750,[1]Arkusz5!$A$3:$Y$2185,11,FALSE)</f>
        <v>0</v>
      </c>
      <c r="M1750">
        <f>VLOOKUP(B1750,[1]Arkusz5!$A$3:$Y$2185,12,FALSE)</f>
        <v>0</v>
      </c>
      <c r="N1750" t="str">
        <f>VLOOKUP(B1750,[1]Arkusz5!$A$3:$Y$2185,13,FALSE)</f>
        <v>Wzgórza Ostrzeszowskie i Kotlina Odolanowska (woj. wielkopolskie)</v>
      </c>
      <c r="O1750">
        <f>VLOOKUP(B1750,[1]Arkusz5!$A$3:$Y$2185,14,FALSE)</f>
        <v>0</v>
      </c>
      <c r="P1750">
        <f>VLOOKUP(B1750,[1]Arkusz5!$A$3:$Y$2185,15,FALSE)</f>
        <v>0</v>
      </c>
      <c r="Q1750">
        <f>VLOOKUP(B1750,[1]Arkusz5!$A$3:$Y$2185,16,FALSE)</f>
        <v>0</v>
      </c>
      <c r="R1750">
        <f>VLOOKUP(B1750,[1]Arkusz5!$A$3:$Y$2185,17,FALSE)</f>
        <v>0</v>
      </c>
      <c r="S1750" t="str">
        <f>VLOOKUP(B1750,[1]Arkusz5!$A$3:$Y$2185,18,FALSE)</f>
        <v>Europa</v>
      </c>
      <c r="T1750" t="str">
        <f>VLOOKUP(B1750,[1]Arkusz5!$A$3:$Y$2185,19,FALSE)</f>
        <v>Polska</v>
      </c>
      <c r="U1750" t="str">
        <f>VLOOKUP(B1750,[1]Arkusz5!$A$3:$Y$2185,20,FALSE)</f>
        <v>wielkopolskie</v>
      </c>
      <c r="V1750" t="str">
        <f>VLOOKUP(B1750,[1]Arkusz5!$A$3:$Y$2185,21,FALSE)</f>
        <v>ostrowski</v>
      </c>
      <c r="W1750" t="str">
        <f>VLOOKUP(B1750,[1]Arkusz5!$A$3:$Y$2185,22,FALSE)</f>
        <v>Odolanów</v>
      </c>
      <c r="X1750" t="str">
        <f>VLOOKUP(B1750,[1]Arkusz5!$A$3:$Y$2185,23,FALSE)</f>
        <v>318.34 Kotlina Milicka</v>
      </c>
      <c r="Y1750" t="str">
        <f>VLOOKUP(B1750,[1]Arkusz5!$A$3:$Y$2185,24,FALSE)</f>
        <v>Continental Bio-geographical Region</v>
      </c>
      <c r="Z1750" t="str">
        <f>VLOOKUP(B1750,[1]Arkusz5!$A$3:$Y$2185,25,FALSE)</f>
        <v>Galio-Carpinetum</v>
      </c>
    </row>
    <row r="1751" spans="1:26" x14ac:dyDescent="0.25">
      <c r="A1751">
        <v>1750</v>
      </c>
      <c r="B1751" t="s">
        <v>9763</v>
      </c>
      <c r="C1751" t="str">
        <f>VLOOKUP(B1751,[1]Arkusz5!$A$3:$Y$2185,2,FALSE)</f>
        <v>51.977191</v>
      </c>
      <c r="D1751" t="str">
        <f>VLOOKUP(B1751,[1]Arkusz5!$A$3:$Y$2185,3,FALSE)</f>
        <v>17.019966</v>
      </c>
      <c r="E1751" t="str">
        <f>VLOOKUP(B1751,[1]Arkusz5!$A$3:$Y$2185,4,FALSE)</f>
        <v>33UXT36</v>
      </c>
      <c r="F1751" t="str">
        <f>VLOOKUP(B1751,[1]Arkusz5!$A$3:$Y$2185,5,FALSE)</f>
        <v>BD59</v>
      </c>
      <c r="G1751">
        <f>VLOOKUP(B1751,[1]Arkusz5!$A$3:$Y$2185,6,FALSE)</f>
        <v>0</v>
      </c>
      <c r="H1751">
        <f>VLOOKUP(B1751,[1]Arkusz5!$A$3:$Y$2185,7,FALSE)</f>
        <v>0</v>
      </c>
      <c r="I1751">
        <f>VLOOKUP(B1751,[1]Arkusz5!$A$3:$Y$2185,8,FALSE)</f>
        <v>0</v>
      </c>
      <c r="J1751">
        <f>VLOOKUP(B1751,[1]Arkusz5!$A$3:$Y$2185,9,FALSE)</f>
        <v>0</v>
      </c>
      <c r="K1751">
        <f>VLOOKUP(B1751,[1]Arkusz5!$A$3:$Y$2185,10,FALSE)</f>
        <v>0</v>
      </c>
      <c r="L1751" t="str">
        <f>VLOOKUP(B1751,[1]Arkusz5!$A$3:$Y$2185,11,FALSE)</f>
        <v>Miranowo</v>
      </c>
      <c r="M1751" t="str">
        <f>VLOOKUP(B1751,[1]Arkusz5!$A$3:$Y$2185,12,FALSE)</f>
        <v>torfowiskowy</v>
      </c>
      <c r="N1751">
        <f>VLOOKUP(B1751,[1]Arkusz5!$A$3:$Y$2185,13,FALSE)</f>
        <v>0</v>
      </c>
      <c r="O1751">
        <f>VLOOKUP(B1751,[1]Arkusz5!$A$3:$Y$2185,14,FALSE)</f>
        <v>0</v>
      </c>
      <c r="P1751">
        <f>VLOOKUP(B1751,[1]Arkusz5!$A$3:$Y$2185,15,FALSE)</f>
        <v>0</v>
      </c>
      <c r="Q1751">
        <f>VLOOKUP(B1751,[1]Arkusz5!$A$3:$Y$2185,16,FALSE)</f>
        <v>0</v>
      </c>
      <c r="R1751">
        <f>VLOOKUP(B1751,[1]Arkusz5!$A$3:$Y$2185,17,FALSE)</f>
        <v>0</v>
      </c>
      <c r="S1751" t="str">
        <f>VLOOKUP(B1751,[1]Arkusz5!$A$3:$Y$2185,18,FALSE)</f>
        <v>Europa</v>
      </c>
      <c r="T1751" t="str">
        <f>VLOOKUP(B1751,[1]Arkusz5!$A$3:$Y$2185,19,FALSE)</f>
        <v>Polska</v>
      </c>
      <c r="U1751" t="str">
        <f>VLOOKUP(B1751,[1]Arkusz5!$A$3:$Y$2185,20,FALSE)</f>
        <v>wielkopolskie</v>
      </c>
      <c r="V1751" t="str">
        <f>VLOOKUP(B1751,[1]Arkusz5!$A$3:$Y$2185,21,FALSE)</f>
        <v>śremski</v>
      </c>
      <c r="W1751" t="str">
        <f>VLOOKUP(B1751,[1]Arkusz5!$A$3:$Y$2185,22,FALSE)</f>
        <v>Dolsk</v>
      </c>
      <c r="X1751" t="str">
        <f>VLOOKUP(B1751,[1]Arkusz5!$A$3:$Y$2185,23,FALSE)</f>
        <v>315.82 Pojezierze Krzywińskie</v>
      </c>
      <c r="Y1751" t="str">
        <f>VLOOKUP(B1751,[1]Arkusz5!$A$3:$Y$2185,24,FALSE)</f>
        <v>Continental Bio-geographical Region</v>
      </c>
      <c r="Z1751" t="str">
        <f>VLOOKUP(B1751,[1]Arkusz5!$A$3:$Y$2185,25,FALSE)</f>
        <v>Fraxino-Alnetum (=Circaeo-Alnetum)</v>
      </c>
    </row>
    <row r="1752" spans="1:26" x14ac:dyDescent="0.25">
      <c r="A1752">
        <v>1751</v>
      </c>
      <c r="B1752" t="s">
        <v>9770</v>
      </c>
      <c r="C1752" t="str">
        <f>VLOOKUP(B1752,[1]Arkusz5!$A$3:$Y$2185,2,FALSE)</f>
        <v>52.022883</v>
      </c>
      <c r="D1752" t="str">
        <f>VLOOKUP(B1752,[1]Arkusz5!$A$3:$Y$2185,3,FALSE)</f>
        <v>16.918357</v>
      </c>
      <c r="E1752" t="str">
        <f>VLOOKUP(B1752,[1]Arkusz5!$A$3:$Y$2185,4,FALSE)</f>
        <v>33UXT36</v>
      </c>
      <c r="F1752" t="str">
        <f>VLOOKUP(B1752,[1]Arkusz5!$A$3:$Y$2185,5,FALSE)</f>
        <v>BD48</v>
      </c>
      <c r="G1752">
        <f>VLOOKUP(B1752,[1]Arkusz5!$A$3:$Y$2185,6,FALSE)</f>
        <v>0</v>
      </c>
      <c r="H1752">
        <f>VLOOKUP(B1752,[1]Arkusz5!$A$3:$Y$2185,7,FALSE)</f>
        <v>0</v>
      </c>
      <c r="I1752">
        <f>VLOOKUP(B1752,[1]Arkusz5!$A$3:$Y$2185,8,FALSE)</f>
        <v>0</v>
      </c>
      <c r="J1752">
        <f>VLOOKUP(B1752,[1]Arkusz5!$A$3:$Y$2185,9,FALSE)</f>
        <v>0</v>
      </c>
      <c r="K1752">
        <f>VLOOKUP(B1752,[1]Arkusz5!$A$3:$Y$2185,10,FALSE)</f>
        <v>0</v>
      </c>
      <c r="L1752">
        <f>VLOOKUP(B1752,[1]Arkusz5!$A$3:$Y$2185,11,FALSE)</f>
        <v>0</v>
      </c>
      <c r="M1752">
        <f>VLOOKUP(B1752,[1]Arkusz5!$A$3:$Y$2185,12,FALSE)</f>
        <v>0</v>
      </c>
      <c r="N1752">
        <f>VLOOKUP(B1752,[1]Arkusz5!$A$3:$Y$2185,13,FALSE)</f>
        <v>0</v>
      </c>
      <c r="O1752">
        <f>VLOOKUP(B1752,[1]Arkusz5!$A$3:$Y$2185,14,FALSE)</f>
        <v>0</v>
      </c>
      <c r="P1752">
        <f>VLOOKUP(B1752,[1]Arkusz5!$A$3:$Y$2185,15,FALSE)</f>
        <v>0</v>
      </c>
      <c r="Q1752">
        <f>VLOOKUP(B1752,[1]Arkusz5!$A$3:$Y$2185,16,FALSE)</f>
        <v>0</v>
      </c>
      <c r="R1752">
        <f>VLOOKUP(B1752,[1]Arkusz5!$A$3:$Y$2185,17,FALSE)</f>
        <v>0</v>
      </c>
      <c r="S1752" t="str">
        <f>VLOOKUP(B1752,[1]Arkusz5!$A$3:$Y$2185,18,FALSE)</f>
        <v>Europa</v>
      </c>
      <c r="T1752" t="str">
        <f>VLOOKUP(B1752,[1]Arkusz5!$A$3:$Y$2185,19,FALSE)</f>
        <v>Polska</v>
      </c>
      <c r="U1752" t="str">
        <f>VLOOKUP(B1752,[1]Arkusz5!$A$3:$Y$2185,20,FALSE)</f>
        <v>wielkopolskie</v>
      </c>
      <c r="V1752" t="str">
        <f>VLOOKUP(B1752,[1]Arkusz5!$A$3:$Y$2185,21,FALSE)</f>
        <v>śremski</v>
      </c>
      <c r="W1752" t="str">
        <f>VLOOKUP(B1752,[1]Arkusz5!$A$3:$Y$2185,22,FALSE)</f>
        <v>Śrem</v>
      </c>
      <c r="X1752" t="str">
        <f>VLOOKUP(B1752,[1]Arkusz5!$A$3:$Y$2185,23,FALSE)</f>
        <v>315.82 Pojezierze Krzywińskie</v>
      </c>
      <c r="Y1752" t="str">
        <f>VLOOKUP(B1752,[1]Arkusz5!$A$3:$Y$2185,24,FALSE)</f>
        <v>Continental Bio-geographical Region</v>
      </c>
      <c r="Z1752" t="str">
        <f>VLOOKUP(B1752,[1]Arkusz5!$A$3:$Y$2185,25,FALSE)</f>
        <v>Fraxino-Alnetum (=Circaeo-Alnetum)</v>
      </c>
    </row>
    <row r="1753" spans="1:26" x14ac:dyDescent="0.25">
      <c r="A1753">
        <v>1752</v>
      </c>
      <c r="B1753" t="s">
        <v>9774</v>
      </c>
      <c r="C1753" t="str">
        <f>VLOOKUP(B1753,[1]Arkusz5!$A$3:$Y$2185,2,FALSE)</f>
        <v>52.10334</v>
      </c>
      <c r="D1753" t="str">
        <f>VLOOKUP(B1753,[1]Arkusz5!$A$3:$Y$2185,3,FALSE)</f>
        <v>17.13392</v>
      </c>
      <c r="E1753" t="str">
        <f>VLOOKUP(B1753,[1]Arkusz5!$A$3:$Y$2185,4,FALSE)</f>
        <v>33UXT47</v>
      </c>
      <c r="F1753" t="str">
        <f>VLOOKUP(B1753,[1]Arkusz5!$A$3:$Y$2185,5,FALSE)</f>
        <v>CD30</v>
      </c>
      <c r="G1753">
        <f>VLOOKUP(B1753,[1]Arkusz5!$A$3:$Y$2185,6,FALSE)</f>
        <v>0</v>
      </c>
      <c r="H1753">
        <f>VLOOKUP(B1753,[1]Arkusz5!$A$3:$Y$2185,7,FALSE)</f>
        <v>0</v>
      </c>
      <c r="I1753">
        <f>VLOOKUP(B1753,[1]Arkusz5!$A$3:$Y$2185,8,FALSE)</f>
        <v>0</v>
      </c>
      <c r="J1753">
        <f>VLOOKUP(B1753,[1]Arkusz5!$A$3:$Y$2185,9,FALSE)</f>
        <v>0</v>
      </c>
      <c r="K1753">
        <f>VLOOKUP(B1753,[1]Arkusz5!$A$3:$Y$2185,10,FALSE)</f>
        <v>0</v>
      </c>
      <c r="L1753">
        <f>VLOOKUP(B1753,[1]Arkusz5!$A$3:$Y$2185,11,FALSE)</f>
        <v>0</v>
      </c>
      <c r="M1753">
        <f>VLOOKUP(B1753,[1]Arkusz5!$A$3:$Y$2185,12,FALSE)</f>
        <v>0</v>
      </c>
      <c r="N1753">
        <f>VLOOKUP(B1753,[1]Arkusz5!$A$3:$Y$2185,13,FALSE)</f>
        <v>0</v>
      </c>
      <c r="O1753">
        <f>VLOOKUP(B1753,[1]Arkusz5!$A$3:$Y$2185,14,FALSE)</f>
        <v>0</v>
      </c>
      <c r="P1753">
        <f>VLOOKUP(B1753,[1]Arkusz5!$A$3:$Y$2185,15,FALSE)</f>
        <v>0</v>
      </c>
      <c r="Q1753" t="str">
        <f>VLOOKUP(B1753,[1]Arkusz5!$A$3:$Y$2185,16,FALSE)</f>
        <v>PLB300017; PLH300012</v>
      </c>
      <c r="R1753" t="str">
        <f>VLOOKUP(B1753,[1]Arkusz5!$A$3:$Y$2185,17,FALSE)</f>
        <v>Ostoja Rogalińska; Rogalińska Dolina Warty</v>
      </c>
      <c r="S1753" t="str">
        <f>VLOOKUP(B1753,[1]Arkusz5!$A$3:$Y$2185,18,FALSE)</f>
        <v>Europa</v>
      </c>
      <c r="T1753" t="str">
        <f>VLOOKUP(B1753,[1]Arkusz5!$A$3:$Y$2185,19,FALSE)</f>
        <v>Polska</v>
      </c>
      <c r="U1753" t="str">
        <f>VLOOKUP(B1753,[1]Arkusz5!$A$3:$Y$2185,20,FALSE)</f>
        <v>wielkopolskie</v>
      </c>
      <c r="V1753" t="str">
        <f>VLOOKUP(B1753,[1]Arkusz5!$A$3:$Y$2185,21,FALSE)</f>
        <v>śremski</v>
      </c>
      <c r="W1753" t="str">
        <f>VLOOKUP(B1753,[1]Arkusz5!$A$3:$Y$2185,22,FALSE)</f>
        <v>Śrem</v>
      </c>
      <c r="X1753" t="str">
        <f>VLOOKUP(B1753,[1]Arkusz5!$A$3:$Y$2185,23,FALSE)</f>
        <v>315.64 Kotlina Śremska</v>
      </c>
      <c r="Y1753" t="str">
        <f>VLOOKUP(B1753,[1]Arkusz5!$A$3:$Y$2185,24,FALSE)</f>
        <v>Continental Bio-geographical Region</v>
      </c>
      <c r="Z1753" t="str">
        <f>VLOOKUP(B1753,[1]Arkusz5!$A$3:$Y$2185,25,FALSE)</f>
        <v>Salici-Populetum (=Salicetum albo-fragilis + Populetum albae)</v>
      </c>
    </row>
    <row r="1754" spans="1:26" x14ac:dyDescent="0.25">
      <c r="A1754">
        <v>1753</v>
      </c>
      <c r="B1754" t="s">
        <v>9781</v>
      </c>
      <c r="C1754" t="str">
        <f>VLOOKUP(B1754,[1]Arkusz5!$A$3:$Y$2185,2,FALSE)</f>
        <v>52.022883</v>
      </c>
      <c r="D1754" t="str">
        <f>VLOOKUP(B1754,[1]Arkusz5!$A$3:$Y$2185,3,FALSE)</f>
        <v>16.918357</v>
      </c>
      <c r="E1754" t="str">
        <f>VLOOKUP(B1754,[1]Arkusz5!$A$3:$Y$2185,4,FALSE)</f>
        <v>33UXT36</v>
      </c>
      <c r="F1754" t="str">
        <f>VLOOKUP(B1754,[1]Arkusz5!$A$3:$Y$2185,5,FALSE)</f>
        <v>BD48</v>
      </c>
      <c r="G1754">
        <f>VLOOKUP(B1754,[1]Arkusz5!$A$3:$Y$2185,6,FALSE)</f>
        <v>0</v>
      </c>
      <c r="H1754">
        <f>VLOOKUP(B1754,[1]Arkusz5!$A$3:$Y$2185,7,FALSE)</f>
        <v>0</v>
      </c>
      <c r="I1754">
        <f>VLOOKUP(B1754,[1]Arkusz5!$A$3:$Y$2185,8,FALSE)</f>
        <v>0</v>
      </c>
      <c r="J1754">
        <f>VLOOKUP(B1754,[1]Arkusz5!$A$3:$Y$2185,9,FALSE)</f>
        <v>0</v>
      </c>
      <c r="K1754">
        <f>VLOOKUP(B1754,[1]Arkusz5!$A$3:$Y$2185,10,FALSE)</f>
        <v>0</v>
      </c>
      <c r="L1754">
        <f>VLOOKUP(B1754,[1]Arkusz5!$A$3:$Y$2185,11,FALSE)</f>
        <v>0</v>
      </c>
      <c r="M1754">
        <f>VLOOKUP(B1754,[1]Arkusz5!$A$3:$Y$2185,12,FALSE)</f>
        <v>0</v>
      </c>
      <c r="N1754">
        <f>VLOOKUP(B1754,[1]Arkusz5!$A$3:$Y$2185,13,FALSE)</f>
        <v>0</v>
      </c>
      <c r="O1754">
        <f>VLOOKUP(B1754,[1]Arkusz5!$A$3:$Y$2185,14,FALSE)</f>
        <v>0</v>
      </c>
      <c r="P1754">
        <f>VLOOKUP(B1754,[1]Arkusz5!$A$3:$Y$2185,15,FALSE)</f>
        <v>0</v>
      </c>
      <c r="Q1754">
        <f>VLOOKUP(B1754,[1]Arkusz5!$A$3:$Y$2185,16,FALSE)</f>
        <v>0</v>
      </c>
      <c r="R1754">
        <f>VLOOKUP(B1754,[1]Arkusz5!$A$3:$Y$2185,17,FALSE)</f>
        <v>0</v>
      </c>
      <c r="S1754" t="str">
        <f>VLOOKUP(B1754,[1]Arkusz5!$A$3:$Y$2185,18,FALSE)</f>
        <v>Europa</v>
      </c>
      <c r="T1754" t="str">
        <f>VLOOKUP(B1754,[1]Arkusz5!$A$3:$Y$2185,19,FALSE)</f>
        <v>Polska</v>
      </c>
      <c r="U1754" t="str">
        <f>VLOOKUP(B1754,[1]Arkusz5!$A$3:$Y$2185,20,FALSE)</f>
        <v>wielkopolskie</v>
      </c>
      <c r="V1754" t="str">
        <f>VLOOKUP(B1754,[1]Arkusz5!$A$3:$Y$2185,21,FALSE)</f>
        <v>śremski</v>
      </c>
      <c r="W1754" t="str">
        <f>VLOOKUP(B1754,[1]Arkusz5!$A$3:$Y$2185,22,FALSE)</f>
        <v>Śrem</v>
      </c>
      <c r="X1754" t="str">
        <f>VLOOKUP(B1754,[1]Arkusz5!$A$3:$Y$2185,23,FALSE)</f>
        <v>315.82 Pojezierze Krzywińskie</v>
      </c>
      <c r="Y1754" t="str">
        <f>VLOOKUP(B1754,[1]Arkusz5!$A$3:$Y$2185,24,FALSE)</f>
        <v>Continental Bio-geographical Region</v>
      </c>
      <c r="Z1754" t="str">
        <f>VLOOKUP(B1754,[1]Arkusz5!$A$3:$Y$2185,25,FALSE)</f>
        <v>Fraxino-Alnetum (=Circaeo-Alnetum)</v>
      </c>
    </row>
    <row r="1755" spans="1:26" x14ac:dyDescent="0.25">
      <c r="A1755">
        <v>1754</v>
      </c>
      <c r="B1755" t="s">
        <v>9784</v>
      </c>
      <c r="C1755" t="str">
        <f>VLOOKUP(B1755,[1]Arkusz5!$A$3:$Y$2185,2,FALSE)</f>
        <v>51.984979</v>
      </c>
      <c r="D1755" t="str">
        <f>VLOOKUP(B1755,[1]Arkusz5!$A$3:$Y$2185,3,FALSE)</f>
        <v>17.06318</v>
      </c>
      <c r="E1755" t="str">
        <f>VLOOKUP(B1755,[1]Arkusz5!$A$3:$Y$2185,4,FALSE)</f>
        <v>33UXT46</v>
      </c>
      <c r="F1755" t="str">
        <f>VLOOKUP(B1755,[1]Arkusz5!$A$3:$Y$2185,5,FALSE)</f>
        <v>BD49</v>
      </c>
      <c r="G1755">
        <f>VLOOKUP(B1755,[1]Arkusz5!$A$3:$Y$2185,6,FALSE)</f>
        <v>0</v>
      </c>
      <c r="H1755">
        <f>VLOOKUP(B1755,[1]Arkusz5!$A$3:$Y$2185,7,FALSE)</f>
        <v>0</v>
      </c>
      <c r="I1755">
        <f>VLOOKUP(B1755,[1]Arkusz5!$A$3:$Y$2185,8,FALSE)</f>
        <v>0</v>
      </c>
      <c r="J1755">
        <f>VLOOKUP(B1755,[1]Arkusz5!$A$3:$Y$2185,9,FALSE)</f>
        <v>0</v>
      </c>
      <c r="K1755">
        <f>VLOOKUP(B1755,[1]Arkusz5!$A$3:$Y$2185,10,FALSE)</f>
        <v>0</v>
      </c>
      <c r="L1755">
        <f>VLOOKUP(B1755,[1]Arkusz5!$A$3:$Y$2185,11,FALSE)</f>
        <v>0</v>
      </c>
      <c r="M1755">
        <f>VLOOKUP(B1755,[1]Arkusz5!$A$3:$Y$2185,12,FALSE)</f>
        <v>0</v>
      </c>
      <c r="N1755">
        <f>VLOOKUP(B1755,[1]Arkusz5!$A$3:$Y$2185,13,FALSE)</f>
        <v>0</v>
      </c>
      <c r="O1755">
        <f>VLOOKUP(B1755,[1]Arkusz5!$A$3:$Y$2185,14,FALSE)</f>
        <v>0</v>
      </c>
      <c r="P1755">
        <f>VLOOKUP(B1755,[1]Arkusz5!$A$3:$Y$2185,15,FALSE)</f>
        <v>0</v>
      </c>
      <c r="Q1755">
        <f>VLOOKUP(B1755,[1]Arkusz5!$A$3:$Y$2185,16,FALSE)</f>
        <v>0</v>
      </c>
      <c r="R1755">
        <f>VLOOKUP(B1755,[1]Arkusz5!$A$3:$Y$2185,17,FALSE)</f>
        <v>0</v>
      </c>
      <c r="S1755" t="str">
        <f>VLOOKUP(B1755,[1]Arkusz5!$A$3:$Y$2185,18,FALSE)</f>
        <v>Europa</v>
      </c>
      <c r="T1755" t="str">
        <f>VLOOKUP(B1755,[1]Arkusz5!$A$3:$Y$2185,19,FALSE)</f>
        <v>Polska</v>
      </c>
      <c r="U1755" t="str">
        <f>VLOOKUP(B1755,[1]Arkusz5!$A$3:$Y$2185,20,FALSE)</f>
        <v>wielkopolskie</v>
      </c>
      <c r="V1755" t="str">
        <f>VLOOKUP(B1755,[1]Arkusz5!$A$3:$Y$2185,21,FALSE)</f>
        <v>śremski</v>
      </c>
      <c r="W1755" t="str">
        <f>VLOOKUP(B1755,[1]Arkusz5!$A$3:$Y$2185,22,FALSE)</f>
        <v>Dolsk</v>
      </c>
      <c r="X1755" t="str">
        <f>VLOOKUP(B1755,[1]Arkusz5!$A$3:$Y$2185,23,FALSE)</f>
        <v>315.84 Wał Żerkowski</v>
      </c>
      <c r="Y1755" t="str">
        <f>VLOOKUP(B1755,[1]Arkusz5!$A$3:$Y$2185,24,FALSE)</f>
        <v>Continental Bio-geographical Region</v>
      </c>
      <c r="Z1755" t="str">
        <f>VLOOKUP(B1755,[1]Arkusz5!$A$3:$Y$2185,25,FALSE)</f>
        <v>Galio-Carpinetum</v>
      </c>
    </row>
    <row r="1756" spans="1:26" x14ac:dyDescent="0.25">
      <c r="A1756">
        <v>1755</v>
      </c>
      <c r="B1756" t="s">
        <v>9791</v>
      </c>
      <c r="C1756" t="str">
        <f>VLOOKUP(B1756,[1]Arkusz5!$A$3:$Y$2185,2,FALSE)</f>
        <v>51.982658</v>
      </c>
      <c r="D1756" t="str">
        <f>VLOOKUP(B1756,[1]Arkusz5!$A$3:$Y$2185,3,FALSE)</f>
        <v>17.043522</v>
      </c>
      <c r="E1756" t="str">
        <f>VLOOKUP(B1756,[1]Arkusz5!$A$3:$Y$2185,4,FALSE)</f>
        <v>33UXT46</v>
      </c>
      <c r="F1756" t="str">
        <f>VLOOKUP(B1756,[1]Arkusz5!$A$3:$Y$2185,5,FALSE)</f>
        <v>BD59</v>
      </c>
      <c r="G1756">
        <f>VLOOKUP(B1756,[1]Arkusz5!$A$3:$Y$2185,6,FALSE)</f>
        <v>0</v>
      </c>
      <c r="H1756">
        <f>VLOOKUP(B1756,[1]Arkusz5!$A$3:$Y$2185,7,FALSE)</f>
        <v>0</v>
      </c>
      <c r="I1756">
        <f>VLOOKUP(B1756,[1]Arkusz5!$A$3:$Y$2185,8,FALSE)</f>
        <v>0</v>
      </c>
      <c r="J1756">
        <f>VLOOKUP(B1756,[1]Arkusz5!$A$3:$Y$2185,9,FALSE)</f>
        <v>0</v>
      </c>
      <c r="K1756">
        <f>VLOOKUP(B1756,[1]Arkusz5!$A$3:$Y$2185,10,FALSE)</f>
        <v>0</v>
      </c>
      <c r="L1756">
        <f>VLOOKUP(B1756,[1]Arkusz5!$A$3:$Y$2185,11,FALSE)</f>
        <v>0</v>
      </c>
      <c r="M1756">
        <f>VLOOKUP(B1756,[1]Arkusz5!$A$3:$Y$2185,12,FALSE)</f>
        <v>0</v>
      </c>
      <c r="N1756">
        <f>VLOOKUP(B1756,[1]Arkusz5!$A$3:$Y$2185,13,FALSE)</f>
        <v>0</v>
      </c>
      <c r="O1756">
        <f>VLOOKUP(B1756,[1]Arkusz5!$A$3:$Y$2185,14,FALSE)</f>
        <v>0</v>
      </c>
      <c r="P1756">
        <f>VLOOKUP(B1756,[1]Arkusz5!$A$3:$Y$2185,15,FALSE)</f>
        <v>0</v>
      </c>
      <c r="Q1756">
        <f>VLOOKUP(B1756,[1]Arkusz5!$A$3:$Y$2185,16,FALSE)</f>
        <v>0</v>
      </c>
      <c r="R1756">
        <f>VLOOKUP(B1756,[1]Arkusz5!$A$3:$Y$2185,17,FALSE)</f>
        <v>0</v>
      </c>
      <c r="S1756" t="str">
        <f>VLOOKUP(B1756,[1]Arkusz5!$A$3:$Y$2185,18,FALSE)</f>
        <v>Europa</v>
      </c>
      <c r="T1756" t="str">
        <f>VLOOKUP(B1756,[1]Arkusz5!$A$3:$Y$2185,19,FALSE)</f>
        <v>Polska</v>
      </c>
      <c r="U1756" t="str">
        <f>VLOOKUP(B1756,[1]Arkusz5!$A$3:$Y$2185,20,FALSE)</f>
        <v>wielkopolskie</v>
      </c>
      <c r="V1756" t="str">
        <f>VLOOKUP(B1756,[1]Arkusz5!$A$3:$Y$2185,21,FALSE)</f>
        <v>śremski</v>
      </c>
      <c r="W1756" t="str">
        <f>VLOOKUP(B1756,[1]Arkusz5!$A$3:$Y$2185,22,FALSE)</f>
        <v>Dolsk</v>
      </c>
      <c r="X1756" t="str">
        <f>VLOOKUP(B1756,[1]Arkusz5!$A$3:$Y$2185,23,FALSE)</f>
        <v>315.82 Pojezierze Krzywińskie</v>
      </c>
      <c r="Y1756" t="str">
        <f>VLOOKUP(B1756,[1]Arkusz5!$A$3:$Y$2185,24,FALSE)</f>
        <v>Continental Bio-geographical Region</v>
      </c>
      <c r="Z1756">
        <f>VLOOKUP(B1756,[1]Arkusz5!$A$3:$Y$2185,25,FALSE)</f>
        <v>0</v>
      </c>
    </row>
    <row r="1757" spans="1:26" x14ac:dyDescent="0.25">
      <c r="A1757">
        <v>1756</v>
      </c>
      <c r="B1757" t="s">
        <v>9797</v>
      </c>
      <c r="C1757" t="str">
        <f>VLOOKUP(B1757,[1]Arkusz5!$A$3:$Y$2185,2,FALSE)</f>
        <v>51.90093</v>
      </c>
      <c r="D1757" t="str">
        <f>VLOOKUP(B1757,[1]Arkusz5!$A$3:$Y$2185,3,FALSE)</f>
        <v>16.94772</v>
      </c>
      <c r="E1757" t="str">
        <f>VLOOKUP(B1757,[1]Arkusz5!$A$3:$Y$2185,4,FALSE)</f>
        <v>33UXT35</v>
      </c>
      <c r="F1757" t="str">
        <f>VLOOKUP(B1757,[1]Arkusz5!$A$3:$Y$2185,5,FALSE)</f>
        <v>BD58</v>
      </c>
      <c r="G1757">
        <f>VLOOKUP(B1757,[1]Arkusz5!$A$3:$Y$2185,6,FALSE)</f>
        <v>0</v>
      </c>
      <c r="H1757">
        <f>VLOOKUP(B1757,[1]Arkusz5!$A$3:$Y$2185,7,FALSE)</f>
        <v>0</v>
      </c>
      <c r="I1757">
        <f>VLOOKUP(B1757,[1]Arkusz5!$A$3:$Y$2185,8,FALSE)</f>
        <v>0</v>
      </c>
      <c r="J1757">
        <f>VLOOKUP(B1757,[1]Arkusz5!$A$3:$Y$2185,9,FALSE)</f>
        <v>0</v>
      </c>
      <c r="K1757">
        <f>VLOOKUP(B1757,[1]Arkusz5!$A$3:$Y$2185,10,FALSE)</f>
        <v>0</v>
      </c>
      <c r="L1757" t="str">
        <f>VLOOKUP(B1757,[1]Arkusz5!$A$3:$Y$2185,11,FALSE)</f>
        <v>Torfowisko Źródliskowe w Gostyniu Starym</v>
      </c>
      <c r="M1757" t="str">
        <f>VLOOKUP(B1757,[1]Arkusz5!$A$3:$Y$2185,12,FALSE)</f>
        <v>nie określono w akcie prawnym</v>
      </c>
      <c r="N1757" t="str">
        <f>VLOOKUP(B1757,[1]Arkusz5!$A$3:$Y$2185,13,FALSE)</f>
        <v>Krzywińsko-Osiecki wraz z zadrzewieniami generała Dezyderego Chłapowskiego i kompleksem leśnym Osieczna-Góra</v>
      </c>
      <c r="O1757">
        <f>VLOOKUP(B1757,[1]Arkusz5!$A$3:$Y$2185,14,FALSE)</f>
        <v>0</v>
      </c>
      <c r="P1757">
        <f>VLOOKUP(B1757,[1]Arkusz5!$A$3:$Y$2185,15,FALSE)</f>
        <v>0</v>
      </c>
      <c r="Q1757">
        <f>VLOOKUP(B1757,[1]Arkusz5!$A$3:$Y$2185,16,FALSE)</f>
        <v>0</v>
      </c>
      <c r="R1757">
        <f>VLOOKUP(B1757,[1]Arkusz5!$A$3:$Y$2185,17,FALSE)</f>
        <v>0</v>
      </c>
      <c r="S1757" t="str">
        <f>VLOOKUP(B1757,[1]Arkusz5!$A$3:$Y$2185,18,FALSE)</f>
        <v>Europa</v>
      </c>
      <c r="T1757" t="str">
        <f>VLOOKUP(B1757,[1]Arkusz5!$A$3:$Y$2185,19,FALSE)</f>
        <v>Polska</v>
      </c>
      <c r="U1757" t="str">
        <f>VLOOKUP(B1757,[1]Arkusz5!$A$3:$Y$2185,20,FALSE)</f>
        <v>wielkopolskie</v>
      </c>
      <c r="V1757" t="str">
        <f>VLOOKUP(B1757,[1]Arkusz5!$A$3:$Y$2185,21,FALSE)</f>
        <v>gostyński</v>
      </c>
      <c r="W1757" t="str">
        <f>VLOOKUP(B1757,[1]Arkusz5!$A$3:$Y$2185,22,FALSE)</f>
        <v>Gostyń</v>
      </c>
      <c r="X1757" t="str">
        <f>VLOOKUP(B1757,[1]Arkusz5!$A$3:$Y$2185,23,FALSE)</f>
        <v>318.11 Wysoczyzna Leszczyńska</v>
      </c>
      <c r="Y1757" t="str">
        <f>VLOOKUP(B1757,[1]Arkusz5!$A$3:$Y$2185,24,FALSE)</f>
        <v>Continental Bio-geographical Region</v>
      </c>
      <c r="Z1757" t="str">
        <f>VLOOKUP(B1757,[1]Arkusz5!$A$3:$Y$2185,25,FALSE)</f>
        <v>Galio-Carpinetum</v>
      </c>
    </row>
    <row r="1758" spans="1:26" x14ac:dyDescent="0.25">
      <c r="A1758">
        <v>1757</v>
      </c>
      <c r="B1758" t="s">
        <v>9801</v>
      </c>
      <c r="C1758" t="str">
        <f>VLOOKUP(B1758,[1]Arkusz5!$A$3:$Y$2185,2,FALSE)</f>
        <v>51.90093</v>
      </c>
      <c r="D1758" t="str">
        <f>VLOOKUP(B1758,[1]Arkusz5!$A$3:$Y$2185,3,FALSE)</f>
        <v>16.94772</v>
      </c>
      <c r="E1758" t="str">
        <f>VLOOKUP(B1758,[1]Arkusz5!$A$3:$Y$2185,4,FALSE)</f>
        <v>33UXT35</v>
      </c>
      <c r="F1758" t="str">
        <f>VLOOKUP(B1758,[1]Arkusz5!$A$3:$Y$2185,5,FALSE)</f>
        <v>BD58</v>
      </c>
      <c r="G1758">
        <f>VLOOKUP(B1758,[1]Arkusz5!$A$3:$Y$2185,6,FALSE)</f>
        <v>0</v>
      </c>
      <c r="H1758">
        <f>VLOOKUP(B1758,[1]Arkusz5!$A$3:$Y$2185,7,FALSE)</f>
        <v>0</v>
      </c>
      <c r="I1758">
        <f>VLOOKUP(B1758,[1]Arkusz5!$A$3:$Y$2185,8,FALSE)</f>
        <v>0</v>
      </c>
      <c r="J1758">
        <f>VLOOKUP(B1758,[1]Arkusz5!$A$3:$Y$2185,9,FALSE)</f>
        <v>0</v>
      </c>
      <c r="K1758">
        <f>VLOOKUP(B1758,[1]Arkusz5!$A$3:$Y$2185,10,FALSE)</f>
        <v>0</v>
      </c>
      <c r="L1758" t="str">
        <f>VLOOKUP(B1758,[1]Arkusz5!$A$3:$Y$2185,11,FALSE)</f>
        <v>Torfowisko Źródliskowe w Gostyniu Starym</v>
      </c>
      <c r="M1758" t="str">
        <f>VLOOKUP(B1758,[1]Arkusz5!$A$3:$Y$2185,12,FALSE)</f>
        <v>nie określono w akcie prawnym</v>
      </c>
      <c r="N1758" t="str">
        <f>VLOOKUP(B1758,[1]Arkusz5!$A$3:$Y$2185,13,FALSE)</f>
        <v>Krzywińsko-Osiecki wraz z zadrzewieniami generała Dezyderego Chłapowskiego i kompleksem leśnym Osieczna-Góra</v>
      </c>
      <c r="O1758">
        <f>VLOOKUP(B1758,[1]Arkusz5!$A$3:$Y$2185,14,FALSE)</f>
        <v>0</v>
      </c>
      <c r="P1758">
        <f>VLOOKUP(B1758,[1]Arkusz5!$A$3:$Y$2185,15,FALSE)</f>
        <v>0</v>
      </c>
      <c r="Q1758">
        <f>VLOOKUP(B1758,[1]Arkusz5!$A$3:$Y$2185,16,FALSE)</f>
        <v>0</v>
      </c>
      <c r="R1758">
        <f>VLOOKUP(B1758,[1]Arkusz5!$A$3:$Y$2185,17,FALSE)</f>
        <v>0</v>
      </c>
      <c r="S1758" t="str">
        <f>VLOOKUP(B1758,[1]Arkusz5!$A$3:$Y$2185,18,FALSE)</f>
        <v>Europa</v>
      </c>
      <c r="T1758" t="str">
        <f>VLOOKUP(B1758,[1]Arkusz5!$A$3:$Y$2185,19,FALSE)</f>
        <v>Polska</v>
      </c>
      <c r="U1758" t="str">
        <f>VLOOKUP(B1758,[1]Arkusz5!$A$3:$Y$2185,20,FALSE)</f>
        <v>wielkopolskie</v>
      </c>
      <c r="V1758" t="str">
        <f>VLOOKUP(B1758,[1]Arkusz5!$A$3:$Y$2185,21,FALSE)</f>
        <v>gostyński</v>
      </c>
      <c r="W1758" t="str">
        <f>VLOOKUP(B1758,[1]Arkusz5!$A$3:$Y$2185,22,FALSE)</f>
        <v>Gostyń</v>
      </c>
      <c r="X1758" t="str">
        <f>VLOOKUP(B1758,[1]Arkusz5!$A$3:$Y$2185,23,FALSE)</f>
        <v>318.11 Wysoczyzna Leszczyńska</v>
      </c>
      <c r="Y1758" t="str">
        <f>VLOOKUP(B1758,[1]Arkusz5!$A$3:$Y$2185,24,FALSE)</f>
        <v>Continental Bio-geographical Region</v>
      </c>
      <c r="Z1758" t="str">
        <f>VLOOKUP(B1758,[1]Arkusz5!$A$3:$Y$2185,25,FALSE)</f>
        <v>Galio-Carpinetum</v>
      </c>
    </row>
    <row r="1759" spans="1:26" x14ac:dyDescent="0.25">
      <c r="A1759">
        <v>1758</v>
      </c>
      <c r="B1759" t="s">
        <v>9803</v>
      </c>
      <c r="C1759" t="str">
        <f>VLOOKUP(B1759,[1]Arkusz5!$A$3:$Y$2185,2,FALSE)</f>
        <v>51.90093</v>
      </c>
      <c r="D1759" t="str">
        <f>VLOOKUP(B1759,[1]Arkusz5!$A$3:$Y$2185,3,FALSE)</f>
        <v>16.94772</v>
      </c>
      <c r="E1759" t="str">
        <f>VLOOKUP(B1759,[1]Arkusz5!$A$3:$Y$2185,4,FALSE)</f>
        <v>33UXT35</v>
      </c>
      <c r="F1759" t="str">
        <f>VLOOKUP(B1759,[1]Arkusz5!$A$3:$Y$2185,5,FALSE)</f>
        <v>BD58</v>
      </c>
      <c r="G1759">
        <f>VLOOKUP(B1759,[1]Arkusz5!$A$3:$Y$2185,6,FALSE)</f>
        <v>0</v>
      </c>
      <c r="H1759">
        <f>VLOOKUP(B1759,[1]Arkusz5!$A$3:$Y$2185,7,FALSE)</f>
        <v>0</v>
      </c>
      <c r="I1759">
        <f>VLOOKUP(B1759,[1]Arkusz5!$A$3:$Y$2185,8,FALSE)</f>
        <v>0</v>
      </c>
      <c r="J1759">
        <f>VLOOKUP(B1759,[1]Arkusz5!$A$3:$Y$2185,9,FALSE)</f>
        <v>0</v>
      </c>
      <c r="K1759">
        <f>VLOOKUP(B1759,[1]Arkusz5!$A$3:$Y$2185,10,FALSE)</f>
        <v>0</v>
      </c>
      <c r="L1759" t="str">
        <f>VLOOKUP(B1759,[1]Arkusz5!$A$3:$Y$2185,11,FALSE)</f>
        <v>Torfowisko Źródliskowe w Gostyniu Starym</v>
      </c>
      <c r="M1759" t="str">
        <f>VLOOKUP(B1759,[1]Arkusz5!$A$3:$Y$2185,12,FALSE)</f>
        <v>nie określono w akcie prawnym</v>
      </c>
      <c r="N1759" t="str">
        <f>VLOOKUP(B1759,[1]Arkusz5!$A$3:$Y$2185,13,FALSE)</f>
        <v>Krzywińsko-Osiecki wraz z zadrzewieniami generała Dezyderego Chłapowskiego i kompleksem leśnym Osieczna-Góra</v>
      </c>
      <c r="O1759">
        <f>VLOOKUP(B1759,[1]Arkusz5!$A$3:$Y$2185,14,FALSE)</f>
        <v>0</v>
      </c>
      <c r="P1759">
        <f>VLOOKUP(B1759,[1]Arkusz5!$A$3:$Y$2185,15,FALSE)</f>
        <v>0</v>
      </c>
      <c r="Q1759">
        <f>VLOOKUP(B1759,[1]Arkusz5!$A$3:$Y$2185,16,FALSE)</f>
        <v>0</v>
      </c>
      <c r="R1759">
        <f>VLOOKUP(B1759,[1]Arkusz5!$A$3:$Y$2185,17,FALSE)</f>
        <v>0</v>
      </c>
      <c r="S1759" t="str">
        <f>VLOOKUP(B1759,[1]Arkusz5!$A$3:$Y$2185,18,FALSE)</f>
        <v>Europa</v>
      </c>
      <c r="T1759" t="str">
        <f>VLOOKUP(B1759,[1]Arkusz5!$A$3:$Y$2185,19,FALSE)</f>
        <v>Polska</v>
      </c>
      <c r="U1759" t="str">
        <f>VLOOKUP(B1759,[1]Arkusz5!$A$3:$Y$2185,20,FALSE)</f>
        <v>wielkopolskie</v>
      </c>
      <c r="V1759" t="str">
        <f>VLOOKUP(B1759,[1]Arkusz5!$A$3:$Y$2185,21,FALSE)</f>
        <v>gostyński</v>
      </c>
      <c r="W1759" t="str">
        <f>VLOOKUP(B1759,[1]Arkusz5!$A$3:$Y$2185,22,FALSE)</f>
        <v>Gostyń</v>
      </c>
      <c r="X1759" t="str">
        <f>VLOOKUP(B1759,[1]Arkusz5!$A$3:$Y$2185,23,FALSE)</f>
        <v>318.11 Wysoczyzna Leszczyńska</v>
      </c>
      <c r="Y1759" t="str">
        <f>VLOOKUP(B1759,[1]Arkusz5!$A$3:$Y$2185,24,FALSE)</f>
        <v>Continental Bio-geographical Region</v>
      </c>
      <c r="Z1759" t="str">
        <f>VLOOKUP(B1759,[1]Arkusz5!$A$3:$Y$2185,25,FALSE)</f>
        <v>Galio-Carpinetum</v>
      </c>
    </row>
    <row r="1760" spans="1:26" x14ac:dyDescent="0.25">
      <c r="A1760">
        <v>1759</v>
      </c>
      <c r="B1760" t="s">
        <v>9805</v>
      </c>
      <c r="C1760" t="str">
        <f>VLOOKUP(B1760,[1]Arkusz5!$A$3:$Y$2185,2,FALSE)</f>
        <v>51.90093</v>
      </c>
      <c r="D1760" t="str">
        <f>VLOOKUP(B1760,[1]Arkusz5!$A$3:$Y$2185,3,FALSE)</f>
        <v>16.94772</v>
      </c>
      <c r="E1760" t="str">
        <f>VLOOKUP(B1760,[1]Arkusz5!$A$3:$Y$2185,4,FALSE)</f>
        <v>33UXT35</v>
      </c>
      <c r="F1760" t="str">
        <f>VLOOKUP(B1760,[1]Arkusz5!$A$3:$Y$2185,5,FALSE)</f>
        <v>BD58</v>
      </c>
      <c r="G1760">
        <f>VLOOKUP(B1760,[1]Arkusz5!$A$3:$Y$2185,6,FALSE)</f>
        <v>0</v>
      </c>
      <c r="H1760">
        <f>VLOOKUP(B1760,[1]Arkusz5!$A$3:$Y$2185,7,FALSE)</f>
        <v>0</v>
      </c>
      <c r="I1760">
        <f>VLOOKUP(B1760,[1]Arkusz5!$A$3:$Y$2185,8,FALSE)</f>
        <v>0</v>
      </c>
      <c r="J1760">
        <f>VLOOKUP(B1760,[1]Arkusz5!$A$3:$Y$2185,9,FALSE)</f>
        <v>0</v>
      </c>
      <c r="K1760">
        <f>VLOOKUP(B1760,[1]Arkusz5!$A$3:$Y$2185,10,FALSE)</f>
        <v>0</v>
      </c>
      <c r="L1760" t="str">
        <f>VLOOKUP(B1760,[1]Arkusz5!$A$3:$Y$2185,11,FALSE)</f>
        <v>Torfowisko Źródliskowe w Gostyniu Starym</v>
      </c>
      <c r="M1760" t="str">
        <f>VLOOKUP(B1760,[1]Arkusz5!$A$3:$Y$2185,12,FALSE)</f>
        <v>nie określono w akcie prawnym</v>
      </c>
      <c r="N1760" t="str">
        <f>VLOOKUP(B1760,[1]Arkusz5!$A$3:$Y$2185,13,FALSE)</f>
        <v>Krzywińsko-Osiecki wraz z zadrzewieniami generała Dezyderego Chłapowskiego i kompleksem leśnym Osieczna-Góra</v>
      </c>
      <c r="O1760">
        <f>VLOOKUP(B1760,[1]Arkusz5!$A$3:$Y$2185,14,FALSE)</f>
        <v>0</v>
      </c>
      <c r="P1760">
        <f>VLOOKUP(B1760,[1]Arkusz5!$A$3:$Y$2185,15,FALSE)</f>
        <v>0</v>
      </c>
      <c r="Q1760">
        <f>VLOOKUP(B1760,[1]Arkusz5!$A$3:$Y$2185,16,FALSE)</f>
        <v>0</v>
      </c>
      <c r="R1760">
        <f>VLOOKUP(B1760,[1]Arkusz5!$A$3:$Y$2185,17,FALSE)</f>
        <v>0</v>
      </c>
      <c r="S1760" t="str">
        <f>VLOOKUP(B1760,[1]Arkusz5!$A$3:$Y$2185,18,FALSE)</f>
        <v>Europa</v>
      </c>
      <c r="T1760" t="str">
        <f>VLOOKUP(B1760,[1]Arkusz5!$A$3:$Y$2185,19,FALSE)</f>
        <v>Polska</v>
      </c>
      <c r="U1760" t="str">
        <f>VLOOKUP(B1760,[1]Arkusz5!$A$3:$Y$2185,20,FALSE)</f>
        <v>wielkopolskie</v>
      </c>
      <c r="V1760" t="str">
        <f>VLOOKUP(B1760,[1]Arkusz5!$A$3:$Y$2185,21,FALSE)</f>
        <v>gostyński</v>
      </c>
      <c r="W1760" t="str">
        <f>VLOOKUP(B1760,[1]Arkusz5!$A$3:$Y$2185,22,FALSE)</f>
        <v>Gostyń</v>
      </c>
      <c r="X1760" t="str">
        <f>VLOOKUP(B1760,[1]Arkusz5!$A$3:$Y$2185,23,FALSE)</f>
        <v>318.11 Wysoczyzna Leszczyńska</v>
      </c>
      <c r="Y1760" t="str">
        <f>VLOOKUP(B1760,[1]Arkusz5!$A$3:$Y$2185,24,FALSE)</f>
        <v>Continental Bio-geographical Region</v>
      </c>
      <c r="Z1760" t="str">
        <f>VLOOKUP(B1760,[1]Arkusz5!$A$3:$Y$2185,25,FALSE)</f>
        <v>Galio-Carpinetum</v>
      </c>
    </row>
    <row r="1761" spans="1:26" x14ac:dyDescent="0.25">
      <c r="A1761">
        <v>1760</v>
      </c>
      <c r="B1761" t="s">
        <v>9808</v>
      </c>
      <c r="C1761" t="str">
        <f>VLOOKUP(B1761,[1]Arkusz5!$A$3:$Y$2185,2,FALSE)</f>
        <v>51.983214</v>
      </c>
      <c r="D1761" t="str">
        <f>VLOOKUP(B1761,[1]Arkusz5!$A$3:$Y$2185,3,FALSE)</f>
        <v>17.04243</v>
      </c>
      <c r="E1761" t="str">
        <f>VLOOKUP(B1761,[1]Arkusz5!$A$3:$Y$2185,4,FALSE)</f>
        <v>33UXT46</v>
      </c>
      <c r="F1761" t="str">
        <f>VLOOKUP(B1761,[1]Arkusz5!$A$3:$Y$2185,5,FALSE)</f>
        <v>BD59</v>
      </c>
      <c r="G1761">
        <f>VLOOKUP(B1761,[1]Arkusz5!$A$3:$Y$2185,6,FALSE)</f>
        <v>0</v>
      </c>
      <c r="H1761">
        <f>VLOOKUP(B1761,[1]Arkusz5!$A$3:$Y$2185,7,FALSE)</f>
        <v>0</v>
      </c>
      <c r="I1761">
        <f>VLOOKUP(B1761,[1]Arkusz5!$A$3:$Y$2185,8,FALSE)</f>
        <v>0</v>
      </c>
      <c r="J1761">
        <f>VLOOKUP(B1761,[1]Arkusz5!$A$3:$Y$2185,9,FALSE)</f>
        <v>0</v>
      </c>
      <c r="K1761">
        <f>VLOOKUP(B1761,[1]Arkusz5!$A$3:$Y$2185,10,FALSE)</f>
        <v>0</v>
      </c>
      <c r="L1761">
        <f>VLOOKUP(B1761,[1]Arkusz5!$A$3:$Y$2185,11,FALSE)</f>
        <v>0</v>
      </c>
      <c r="M1761">
        <f>VLOOKUP(B1761,[1]Arkusz5!$A$3:$Y$2185,12,FALSE)</f>
        <v>0</v>
      </c>
      <c r="N1761">
        <f>VLOOKUP(B1761,[1]Arkusz5!$A$3:$Y$2185,13,FALSE)</f>
        <v>0</v>
      </c>
      <c r="O1761">
        <f>VLOOKUP(B1761,[1]Arkusz5!$A$3:$Y$2185,14,FALSE)</f>
        <v>0</v>
      </c>
      <c r="P1761">
        <f>VLOOKUP(B1761,[1]Arkusz5!$A$3:$Y$2185,15,FALSE)</f>
        <v>0</v>
      </c>
      <c r="Q1761">
        <f>VLOOKUP(B1761,[1]Arkusz5!$A$3:$Y$2185,16,FALSE)</f>
        <v>0</v>
      </c>
      <c r="R1761">
        <f>VLOOKUP(B1761,[1]Arkusz5!$A$3:$Y$2185,17,FALSE)</f>
        <v>0</v>
      </c>
      <c r="S1761" t="str">
        <f>VLOOKUP(B1761,[1]Arkusz5!$A$3:$Y$2185,18,FALSE)</f>
        <v>Europa</v>
      </c>
      <c r="T1761" t="str">
        <f>VLOOKUP(B1761,[1]Arkusz5!$A$3:$Y$2185,19,FALSE)</f>
        <v>Polska</v>
      </c>
      <c r="U1761" t="str">
        <f>VLOOKUP(B1761,[1]Arkusz5!$A$3:$Y$2185,20,FALSE)</f>
        <v>wielkopolskie</v>
      </c>
      <c r="V1761" t="str">
        <f>VLOOKUP(B1761,[1]Arkusz5!$A$3:$Y$2185,21,FALSE)</f>
        <v>śremski</v>
      </c>
      <c r="W1761" t="str">
        <f>VLOOKUP(B1761,[1]Arkusz5!$A$3:$Y$2185,22,FALSE)</f>
        <v>Dolsk</v>
      </c>
      <c r="X1761" t="str">
        <f>VLOOKUP(B1761,[1]Arkusz5!$A$3:$Y$2185,23,FALSE)</f>
        <v>315.82 Pojezierze Krzywińskie</v>
      </c>
      <c r="Y1761" t="str">
        <f>VLOOKUP(B1761,[1]Arkusz5!$A$3:$Y$2185,24,FALSE)</f>
        <v>Continental Bio-geographical Region</v>
      </c>
      <c r="Z1761">
        <f>VLOOKUP(B1761,[1]Arkusz5!$A$3:$Y$2185,25,FALSE)</f>
        <v>0</v>
      </c>
    </row>
    <row r="1762" spans="1:26" x14ac:dyDescent="0.25">
      <c r="A1762">
        <v>1761</v>
      </c>
      <c r="B1762" t="s">
        <v>9813</v>
      </c>
      <c r="C1762" t="str">
        <f>VLOOKUP(B1762,[1]Arkusz5!$A$3:$Y$2185,2,FALSE)</f>
        <v>51.983214</v>
      </c>
      <c r="D1762" t="str">
        <f>VLOOKUP(B1762,[1]Arkusz5!$A$3:$Y$2185,3,FALSE)</f>
        <v>17.04243</v>
      </c>
      <c r="E1762" t="str">
        <f>VLOOKUP(B1762,[1]Arkusz5!$A$3:$Y$2185,4,FALSE)</f>
        <v>33UXT46</v>
      </c>
      <c r="F1762" t="str">
        <f>VLOOKUP(B1762,[1]Arkusz5!$A$3:$Y$2185,5,FALSE)</f>
        <v>BD59</v>
      </c>
      <c r="G1762">
        <f>VLOOKUP(B1762,[1]Arkusz5!$A$3:$Y$2185,6,FALSE)</f>
        <v>0</v>
      </c>
      <c r="H1762">
        <f>VLOOKUP(B1762,[1]Arkusz5!$A$3:$Y$2185,7,FALSE)</f>
        <v>0</v>
      </c>
      <c r="I1762">
        <f>VLOOKUP(B1762,[1]Arkusz5!$A$3:$Y$2185,8,FALSE)</f>
        <v>0</v>
      </c>
      <c r="J1762">
        <f>VLOOKUP(B1762,[1]Arkusz5!$A$3:$Y$2185,9,FALSE)</f>
        <v>0</v>
      </c>
      <c r="K1762">
        <f>VLOOKUP(B1762,[1]Arkusz5!$A$3:$Y$2185,10,FALSE)</f>
        <v>0</v>
      </c>
      <c r="L1762">
        <f>VLOOKUP(B1762,[1]Arkusz5!$A$3:$Y$2185,11,FALSE)</f>
        <v>0</v>
      </c>
      <c r="M1762">
        <f>VLOOKUP(B1762,[1]Arkusz5!$A$3:$Y$2185,12,FALSE)</f>
        <v>0</v>
      </c>
      <c r="N1762">
        <f>VLOOKUP(B1762,[1]Arkusz5!$A$3:$Y$2185,13,FALSE)</f>
        <v>0</v>
      </c>
      <c r="O1762">
        <f>VLOOKUP(B1762,[1]Arkusz5!$A$3:$Y$2185,14,FALSE)</f>
        <v>0</v>
      </c>
      <c r="P1762">
        <f>VLOOKUP(B1762,[1]Arkusz5!$A$3:$Y$2185,15,FALSE)</f>
        <v>0</v>
      </c>
      <c r="Q1762">
        <f>VLOOKUP(B1762,[1]Arkusz5!$A$3:$Y$2185,16,FALSE)</f>
        <v>0</v>
      </c>
      <c r="R1762">
        <f>VLOOKUP(B1762,[1]Arkusz5!$A$3:$Y$2185,17,FALSE)</f>
        <v>0</v>
      </c>
      <c r="S1762" t="str">
        <f>VLOOKUP(B1762,[1]Arkusz5!$A$3:$Y$2185,18,FALSE)</f>
        <v>Europa</v>
      </c>
      <c r="T1762" t="str">
        <f>VLOOKUP(B1762,[1]Arkusz5!$A$3:$Y$2185,19,FALSE)</f>
        <v>Polska</v>
      </c>
      <c r="U1762" t="str">
        <f>VLOOKUP(B1762,[1]Arkusz5!$A$3:$Y$2185,20,FALSE)</f>
        <v>wielkopolskie</v>
      </c>
      <c r="V1762" t="str">
        <f>VLOOKUP(B1762,[1]Arkusz5!$A$3:$Y$2185,21,FALSE)</f>
        <v>śremski</v>
      </c>
      <c r="W1762" t="str">
        <f>VLOOKUP(B1762,[1]Arkusz5!$A$3:$Y$2185,22,FALSE)</f>
        <v>Dolsk</v>
      </c>
      <c r="X1762" t="str">
        <f>VLOOKUP(B1762,[1]Arkusz5!$A$3:$Y$2185,23,FALSE)</f>
        <v>315.82 Pojezierze Krzywińskie</v>
      </c>
      <c r="Y1762" t="str">
        <f>VLOOKUP(B1762,[1]Arkusz5!$A$3:$Y$2185,24,FALSE)</f>
        <v>Continental Bio-geographical Region</v>
      </c>
      <c r="Z1762">
        <f>VLOOKUP(B1762,[1]Arkusz5!$A$3:$Y$2185,25,FALSE)</f>
        <v>0</v>
      </c>
    </row>
    <row r="1763" spans="1:26" x14ac:dyDescent="0.25">
      <c r="A1763">
        <v>1762</v>
      </c>
      <c r="B1763" t="s">
        <v>9814</v>
      </c>
      <c r="C1763" t="str">
        <f>VLOOKUP(B1763,[1]Arkusz5!$A$3:$Y$2185,2,FALSE)</f>
        <v>52.4362</v>
      </c>
      <c r="D1763" t="str">
        <f>VLOOKUP(B1763,[1]Arkusz5!$A$3:$Y$2185,3,FALSE)</f>
        <v>18.0247</v>
      </c>
      <c r="E1763" t="str">
        <f>VLOOKUP(B1763,[1]Arkusz5!$A$3:$Y$2185,4,FALSE)</f>
        <v>34UBD91</v>
      </c>
      <c r="F1763" t="str">
        <f>VLOOKUP(B1763,[1]Arkusz5!$A$3:$Y$2185,5,FALSE)</f>
        <v>CD06</v>
      </c>
      <c r="G1763">
        <f>VLOOKUP(B1763,[1]Arkusz5!$A$3:$Y$2185,6,FALSE)</f>
        <v>0</v>
      </c>
      <c r="H1763">
        <f>VLOOKUP(B1763,[1]Arkusz5!$A$3:$Y$2185,7,FALSE)</f>
        <v>0</v>
      </c>
      <c r="I1763">
        <f>VLOOKUP(B1763,[1]Arkusz5!$A$3:$Y$2185,8,FALSE)</f>
        <v>0</v>
      </c>
      <c r="J1763">
        <f>VLOOKUP(B1763,[1]Arkusz5!$A$3:$Y$2185,9,FALSE)</f>
        <v>0</v>
      </c>
      <c r="K1763" t="str">
        <f>VLOOKUP(B1763,[1]Arkusz5!$A$3:$Y$2185,10,FALSE)</f>
        <v>Powidzki Park Krajobrazowy</v>
      </c>
      <c r="L1763">
        <f>VLOOKUP(B1763,[1]Arkusz5!$A$3:$Y$2185,11,FALSE)</f>
        <v>0</v>
      </c>
      <c r="M1763">
        <f>VLOOKUP(B1763,[1]Arkusz5!$A$3:$Y$2185,12,FALSE)</f>
        <v>0</v>
      </c>
      <c r="N1763" t="str">
        <f>VLOOKUP(B1763,[1]Arkusz5!$A$3:$Y$2185,13,FALSE)</f>
        <v>Powidzko-Bieniszewski</v>
      </c>
      <c r="O1763">
        <f>VLOOKUP(B1763,[1]Arkusz5!$A$3:$Y$2185,14,FALSE)</f>
        <v>0</v>
      </c>
      <c r="P1763">
        <f>VLOOKUP(B1763,[1]Arkusz5!$A$3:$Y$2185,15,FALSE)</f>
        <v>0</v>
      </c>
      <c r="Q1763" t="str">
        <f>VLOOKUP(B1763,[1]Arkusz5!$A$3:$Y$2185,16,FALSE)</f>
        <v>PLH300026</v>
      </c>
      <c r="R1763" t="str">
        <f>VLOOKUP(B1763,[1]Arkusz5!$A$3:$Y$2185,17,FALSE)</f>
        <v>Pojezierze Gnieźnieńskie</v>
      </c>
      <c r="S1763" t="str">
        <f>VLOOKUP(B1763,[1]Arkusz5!$A$3:$Y$2185,18,FALSE)</f>
        <v>Europa</v>
      </c>
      <c r="T1763" t="str">
        <f>VLOOKUP(B1763,[1]Arkusz5!$A$3:$Y$2185,19,FALSE)</f>
        <v>Polska</v>
      </c>
      <c r="U1763" t="str">
        <f>VLOOKUP(B1763,[1]Arkusz5!$A$3:$Y$2185,20,FALSE)</f>
        <v>wielkopolskie</v>
      </c>
      <c r="V1763" t="str">
        <f>VLOOKUP(B1763,[1]Arkusz5!$A$3:$Y$2185,21,FALSE)</f>
        <v>słupecki</v>
      </c>
      <c r="W1763" t="str">
        <f>VLOOKUP(B1763,[1]Arkusz5!$A$3:$Y$2185,22,FALSE)</f>
        <v>Ostrowite</v>
      </c>
      <c r="X1763" t="str">
        <f>VLOOKUP(B1763,[1]Arkusz5!$A$3:$Y$2185,23,FALSE)</f>
        <v>315.54 Pojezierze Gnieźnieńskie</v>
      </c>
      <c r="Y1763" t="str">
        <f>VLOOKUP(B1763,[1]Arkusz5!$A$3:$Y$2185,24,FALSE)</f>
        <v>Continental Bio-geographical Region</v>
      </c>
      <c r="Z1763" t="str">
        <f>VLOOKUP(B1763,[1]Arkusz5!$A$3:$Y$2185,25,FALSE)</f>
        <v>Pino-Quercetum (=Querco-Pinetum + Serratulo-Pinetum)</v>
      </c>
    </row>
    <row r="1764" spans="1:26" x14ac:dyDescent="0.25">
      <c r="A1764">
        <v>1763</v>
      </c>
      <c r="B1764" t="s">
        <v>9821</v>
      </c>
      <c r="C1764" t="str">
        <f>VLOOKUP(B1764,[1]Arkusz5!$A$3:$Y$2185,2,FALSE)</f>
        <v>52.4576</v>
      </c>
      <c r="D1764" t="str">
        <f>VLOOKUP(B1764,[1]Arkusz5!$A$3:$Y$2185,3,FALSE)</f>
        <v>18.0359</v>
      </c>
      <c r="E1764" t="str">
        <f>VLOOKUP(B1764,[1]Arkusz5!$A$3:$Y$2185,4,FALSE)</f>
        <v>34UBD91</v>
      </c>
      <c r="F1764" t="str">
        <f>VLOOKUP(B1764,[1]Arkusz5!$A$3:$Y$2185,5,FALSE)</f>
        <v>CC96</v>
      </c>
      <c r="G1764">
        <f>VLOOKUP(B1764,[1]Arkusz5!$A$3:$Y$2185,6,FALSE)</f>
        <v>0</v>
      </c>
      <c r="H1764">
        <f>VLOOKUP(B1764,[1]Arkusz5!$A$3:$Y$2185,7,FALSE)</f>
        <v>0</v>
      </c>
      <c r="I1764">
        <f>VLOOKUP(B1764,[1]Arkusz5!$A$3:$Y$2185,8,FALSE)</f>
        <v>0</v>
      </c>
      <c r="J1764">
        <f>VLOOKUP(B1764,[1]Arkusz5!$A$3:$Y$2185,9,FALSE)</f>
        <v>0</v>
      </c>
      <c r="K1764" t="str">
        <f>VLOOKUP(B1764,[1]Arkusz5!$A$3:$Y$2185,10,FALSE)</f>
        <v>Powidzki Park Krajobrazowy</v>
      </c>
      <c r="L1764">
        <f>VLOOKUP(B1764,[1]Arkusz5!$A$3:$Y$2185,11,FALSE)</f>
        <v>0</v>
      </c>
      <c r="M1764">
        <f>VLOOKUP(B1764,[1]Arkusz5!$A$3:$Y$2185,12,FALSE)</f>
        <v>0</v>
      </c>
      <c r="N1764" t="str">
        <f>VLOOKUP(B1764,[1]Arkusz5!$A$3:$Y$2185,13,FALSE)</f>
        <v>Powidzko-Bieniszewski</v>
      </c>
      <c r="O1764">
        <f>VLOOKUP(B1764,[1]Arkusz5!$A$3:$Y$2185,14,FALSE)</f>
        <v>0</v>
      </c>
      <c r="P1764">
        <f>VLOOKUP(B1764,[1]Arkusz5!$A$3:$Y$2185,15,FALSE)</f>
        <v>0</v>
      </c>
      <c r="Q1764" t="str">
        <f>VLOOKUP(B1764,[1]Arkusz5!$A$3:$Y$2185,16,FALSE)</f>
        <v>PLH300026</v>
      </c>
      <c r="R1764" t="str">
        <f>VLOOKUP(B1764,[1]Arkusz5!$A$3:$Y$2185,17,FALSE)</f>
        <v>Pojezierze Gnieźnieńskie</v>
      </c>
      <c r="S1764" t="str">
        <f>VLOOKUP(B1764,[1]Arkusz5!$A$3:$Y$2185,18,FALSE)</f>
        <v>Europa</v>
      </c>
      <c r="T1764" t="str">
        <f>VLOOKUP(B1764,[1]Arkusz5!$A$3:$Y$2185,19,FALSE)</f>
        <v>Polska</v>
      </c>
      <c r="U1764" t="str">
        <f>VLOOKUP(B1764,[1]Arkusz5!$A$3:$Y$2185,20,FALSE)</f>
        <v>wielkopolskie</v>
      </c>
      <c r="V1764" t="str">
        <f>VLOOKUP(B1764,[1]Arkusz5!$A$3:$Y$2185,21,FALSE)</f>
        <v>słupecki</v>
      </c>
      <c r="W1764" t="str">
        <f>VLOOKUP(B1764,[1]Arkusz5!$A$3:$Y$2185,22,FALSE)</f>
        <v>Powidz</v>
      </c>
      <c r="X1764" t="str">
        <f>VLOOKUP(B1764,[1]Arkusz5!$A$3:$Y$2185,23,FALSE)</f>
        <v>315.54 Pojezierze Gnieźnieńskie</v>
      </c>
      <c r="Y1764" t="str">
        <f>VLOOKUP(B1764,[1]Arkusz5!$A$3:$Y$2185,24,FALSE)</f>
        <v>Continental Bio-geographical Region</v>
      </c>
      <c r="Z1764" t="str">
        <f>VLOOKUP(B1764,[1]Arkusz5!$A$3:$Y$2185,25,FALSE)</f>
        <v>Pino-Quercetum (=Querco-Pinetum + Serratulo-Pinetum)</v>
      </c>
    </row>
    <row r="1765" spans="1:26" x14ac:dyDescent="0.25">
      <c r="A1765">
        <v>1764</v>
      </c>
      <c r="B1765" t="s">
        <v>9827</v>
      </c>
      <c r="C1765" t="str">
        <f>VLOOKUP(B1765,[1]Arkusz5!$A$3:$Y$2185,2,FALSE)</f>
        <v>52.6604</v>
      </c>
      <c r="D1765" t="str">
        <f>VLOOKUP(B1765,[1]Arkusz5!$A$3:$Y$2185,3,FALSE)</f>
        <v>16.0288</v>
      </c>
      <c r="E1765" t="str">
        <f>VLOOKUP(B1765,[1]Arkusz5!$A$3:$Y$2185,4,FALSE)</f>
        <v>33UWU63</v>
      </c>
      <c r="F1765" t="str">
        <f>VLOOKUP(B1765,[1]Arkusz5!$A$3:$Y$2185,5,FALSE)</f>
        <v>BC72</v>
      </c>
      <c r="G1765">
        <f>VLOOKUP(B1765,[1]Arkusz5!$A$3:$Y$2185,6,FALSE)</f>
        <v>0</v>
      </c>
      <c r="H1765">
        <f>VLOOKUP(B1765,[1]Arkusz5!$A$3:$Y$2185,7,FALSE)</f>
        <v>0</v>
      </c>
      <c r="I1765">
        <f>VLOOKUP(B1765,[1]Arkusz5!$A$3:$Y$2185,8,FALSE)</f>
        <v>0</v>
      </c>
      <c r="J1765">
        <f>VLOOKUP(B1765,[1]Arkusz5!$A$3:$Y$2185,9,FALSE)</f>
        <v>0</v>
      </c>
      <c r="K1765" t="str">
        <f>VLOOKUP(B1765,[1]Arkusz5!$A$3:$Y$2185,10,FALSE)</f>
        <v>Sierakowski Park Krajobrazowy</v>
      </c>
      <c r="L1765" t="str">
        <f>VLOOKUP(B1765,[1]Arkusz5!$A$3:$Y$2185,11,FALSE)</f>
        <v>Cegliniec</v>
      </c>
      <c r="M1765" t="str">
        <f>VLOOKUP(B1765,[1]Arkusz5!$A$3:$Y$2185,12,FALSE)</f>
        <v>leśny</v>
      </c>
      <c r="N1765">
        <f>VLOOKUP(B1765,[1]Arkusz5!$A$3:$Y$2185,13,FALSE)</f>
        <v>0</v>
      </c>
      <c r="O1765">
        <f>VLOOKUP(B1765,[1]Arkusz5!$A$3:$Y$2185,14,FALSE)</f>
        <v>0</v>
      </c>
      <c r="P1765">
        <f>VLOOKUP(B1765,[1]Arkusz5!$A$3:$Y$2185,15,FALSE)</f>
        <v>0</v>
      </c>
      <c r="Q1765" t="str">
        <f>VLOOKUP(B1765,[1]Arkusz5!$A$3:$Y$2185,16,FALSE)</f>
        <v>PLB300015; PLH300029</v>
      </c>
      <c r="R1765" t="str">
        <f>VLOOKUP(B1765,[1]Arkusz5!$A$3:$Y$2185,17,FALSE)</f>
        <v>Puszcza Notecka; Jezioro Mnich</v>
      </c>
      <c r="S1765" t="str">
        <f>VLOOKUP(B1765,[1]Arkusz5!$A$3:$Y$2185,18,FALSE)</f>
        <v>Europa</v>
      </c>
      <c r="T1765" t="str">
        <f>VLOOKUP(B1765,[1]Arkusz5!$A$3:$Y$2185,19,FALSE)</f>
        <v>Polska</v>
      </c>
      <c r="U1765" t="str">
        <f>VLOOKUP(B1765,[1]Arkusz5!$A$3:$Y$2185,20,FALSE)</f>
        <v>wielkopolskie</v>
      </c>
      <c r="V1765" t="str">
        <f>VLOOKUP(B1765,[1]Arkusz5!$A$3:$Y$2185,21,FALSE)</f>
        <v>międzychodzki</v>
      </c>
      <c r="W1765" t="str">
        <f>VLOOKUP(B1765,[1]Arkusz5!$A$3:$Y$2185,22,FALSE)</f>
        <v>Sieraków</v>
      </c>
      <c r="X1765" t="str">
        <f>VLOOKUP(B1765,[1]Arkusz5!$A$3:$Y$2185,23,FALSE)</f>
        <v>315.33 Kotlina Gorzowska</v>
      </c>
      <c r="Y1765" t="str">
        <f>VLOOKUP(B1765,[1]Arkusz5!$A$3:$Y$2185,24,FALSE)</f>
        <v>Continental Bio-geographical Region</v>
      </c>
      <c r="Z1765" t="str">
        <f>VLOOKUP(B1765,[1]Arkusz5!$A$3:$Y$2185,25,FALSE)</f>
        <v>Pino-Quercetum (=Querco-Pinetum + Serratulo-Pinetum)</v>
      </c>
    </row>
    <row r="1766" spans="1:26" x14ac:dyDescent="0.25">
      <c r="A1766">
        <v>1765</v>
      </c>
      <c r="B1766" t="s">
        <v>9833</v>
      </c>
      <c r="C1766" t="str">
        <f>VLOOKUP(B1766,[1]Arkusz5!$A$3:$Y$2185,2,FALSE)</f>
        <v>52.2873</v>
      </c>
      <c r="D1766" t="str">
        <f>VLOOKUP(B1766,[1]Arkusz5!$A$3:$Y$2185,3,FALSE)</f>
        <v>18.1952</v>
      </c>
      <c r="E1766" t="str">
        <f>VLOOKUP(B1766,[1]Arkusz5!$A$3:$Y$2185,4,FALSE)</f>
        <v>34UCC09</v>
      </c>
      <c r="F1766" t="str">
        <f>VLOOKUP(B1766,[1]Arkusz5!$A$3:$Y$2185,5,FALSE)</f>
        <v>CD17</v>
      </c>
      <c r="G1766">
        <f>VLOOKUP(B1766,[1]Arkusz5!$A$3:$Y$2185,6,FALSE)</f>
        <v>0</v>
      </c>
      <c r="H1766">
        <f>VLOOKUP(B1766,[1]Arkusz5!$A$3:$Y$2185,7,FALSE)</f>
        <v>0</v>
      </c>
      <c r="I1766">
        <f>VLOOKUP(B1766,[1]Arkusz5!$A$3:$Y$2185,8,FALSE)</f>
        <v>0</v>
      </c>
      <c r="J1766">
        <f>VLOOKUP(B1766,[1]Arkusz5!$A$3:$Y$2185,9,FALSE)</f>
        <v>0</v>
      </c>
      <c r="K1766">
        <f>VLOOKUP(B1766,[1]Arkusz5!$A$3:$Y$2185,10,FALSE)</f>
        <v>0</v>
      </c>
      <c r="L1766" t="str">
        <f>VLOOKUP(B1766,[1]Arkusz5!$A$3:$Y$2185,11,FALSE)</f>
        <v>Mielno</v>
      </c>
      <c r="M1766" t="str">
        <f>VLOOKUP(B1766,[1]Arkusz5!$A$3:$Y$2185,12,FALSE)</f>
        <v>krajobrazowy</v>
      </c>
      <c r="N1766" t="str">
        <f>VLOOKUP(B1766,[1]Arkusz5!$A$3:$Y$2185,13,FALSE)</f>
        <v>Powidzko-Bieniszewski</v>
      </c>
      <c r="O1766">
        <f>VLOOKUP(B1766,[1]Arkusz5!$A$3:$Y$2185,14,FALSE)</f>
        <v>0</v>
      </c>
      <c r="P1766">
        <f>VLOOKUP(B1766,[1]Arkusz5!$A$3:$Y$2185,15,FALSE)</f>
        <v>0</v>
      </c>
      <c r="Q1766" t="str">
        <f>VLOOKUP(B1766,[1]Arkusz5!$A$3:$Y$2185,16,FALSE)</f>
        <v>PLH300011</v>
      </c>
      <c r="R1766" t="str">
        <f>VLOOKUP(B1766,[1]Arkusz5!$A$3:$Y$2185,17,FALSE)</f>
        <v>Puszcza Bieniszewska</v>
      </c>
      <c r="S1766" t="str">
        <f>VLOOKUP(B1766,[1]Arkusz5!$A$3:$Y$2185,18,FALSE)</f>
        <v>Europa</v>
      </c>
      <c r="T1766" t="str">
        <f>VLOOKUP(B1766,[1]Arkusz5!$A$3:$Y$2185,19,FALSE)</f>
        <v>Polska</v>
      </c>
      <c r="U1766" t="str">
        <f>VLOOKUP(B1766,[1]Arkusz5!$A$3:$Y$2185,20,FALSE)</f>
        <v>wielkopolskie</v>
      </c>
      <c r="V1766" t="str">
        <f>VLOOKUP(B1766,[1]Arkusz5!$A$3:$Y$2185,21,FALSE)</f>
        <v>koniński</v>
      </c>
      <c r="W1766" t="str">
        <f>VLOOKUP(B1766,[1]Arkusz5!$A$3:$Y$2185,22,FALSE)</f>
        <v>Kazimierz Biskupi</v>
      </c>
      <c r="X1766" t="str">
        <f>VLOOKUP(B1766,[1]Arkusz5!$A$3:$Y$2185,23,FALSE)</f>
        <v>315.54 Pojezierze Gnieźnieńskie</v>
      </c>
      <c r="Y1766" t="str">
        <f>VLOOKUP(B1766,[1]Arkusz5!$A$3:$Y$2185,24,FALSE)</f>
        <v>Continental Bio-geographical Region</v>
      </c>
      <c r="Z1766" t="str">
        <f>VLOOKUP(B1766,[1]Arkusz5!$A$3:$Y$2185,25,FALSE)</f>
        <v>Fraxino-Alnetum (=Circaeo-Alnetum)</v>
      </c>
    </row>
    <row r="1767" spans="1:26" x14ac:dyDescent="0.25">
      <c r="A1767">
        <v>1766</v>
      </c>
      <c r="B1767" t="s">
        <v>9836</v>
      </c>
      <c r="C1767" t="str">
        <f>VLOOKUP(B1767,[1]Arkusz5!$A$3:$Y$2185,2,FALSE)</f>
        <v>52.04631</v>
      </c>
      <c r="D1767" t="str">
        <f>VLOOKUP(B1767,[1]Arkusz5!$A$3:$Y$2185,3,FALSE)</f>
        <v>17.17139</v>
      </c>
      <c r="E1767" t="str">
        <f>VLOOKUP(B1767,[1]Arkusz5!$A$3:$Y$2185,4,FALSE)</f>
        <v>33UXT46</v>
      </c>
      <c r="F1767" t="str">
        <f>VLOOKUP(B1767,[1]Arkusz5!$A$3:$Y$2185,5,FALSE)</f>
        <v>CD40</v>
      </c>
      <c r="G1767">
        <f>VLOOKUP(B1767,[1]Arkusz5!$A$3:$Y$2185,6,FALSE)</f>
        <v>0</v>
      </c>
      <c r="H1767">
        <f>VLOOKUP(B1767,[1]Arkusz5!$A$3:$Y$2185,7,FALSE)</f>
        <v>0</v>
      </c>
      <c r="I1767">
        <f>VLOOKUP(B1767,[1]Arkusz5!$A$3:$Y$2185,8,FALSE)</f>
        <v>0</v>
      </c>
      <c r="J1767">
        <f>VLOOKUP(B1767,[1]Arkusz5!$A$3:$Y$2185,9,FALSE)</f>
        <v>0</v>
      </c>
      <c r="K1767">
        <f>VLOOKUP(B1767,[1]Arkusz5!$A$3:$Y$2185,10,FALSE)</f>
        <v>0</v>
      </c>
      <c r="L1767">
        <f>VLOOKUP(B1767,[1]Arkusz5!$A$3:$Y$2185,11,FALSE)</f>
        <v>0</v>
      </c>
      <c r="M1767">
        <f>VLOOKUP(B1767,[1]Arkusz5!$A$3:$Y$2185,12,FALSE)</f>
        <v>0</v>
      </c>
      <c r="N1767">
        <f>VLOOKUP(B1767,[1]Arkusz5!$A$3:$Y$2185,13,FALSE)</f>
        <v>0</v>
      </c>
      <c r="O1767">
        <f>VLOOKUP(B1767,[1]Arkusz5!$A$3:$Y$2185,14,FALSE)</f>
        <v>0</v>
      </c>
      <c r="P1767">
        <f>VLOOKUP(B1767,[1]Arkusz5!$A$3:$Y$2185,15,FALSE)</f>
        <v>0</v>
      </c>
      <c r="Q1767">
        <f>VLOOKUP(B1767,[1]Arkusz5!$A$3:$Y$2185,16,FALSE)</f>
        <v>0</v>
      </c>
      <c r="R1767">
        <f>VLOOKUP(B1767,[1]Arkusz5!$A$3:$Y$2185,17,FALSE)</f>
        <v>0</v>
      </c>
      <c r="S1767" t="str">
        <f>VLOOKUP(B1767,[1]Arkusz5!$A$3:$Y$2185,18,FALSE)</f>
        <v>Europa</v>
      </c>
      <c r="T1767" t="str">
        <f>VLOOKUP(B1767,[1]Arkusz5!$A$3:$Y$2185,19,FALSE)</f>
        <v>Polska</v>
      </c>
      <c r="U1767" t="str">
        <f>VLOOKUP(B1767,[1]Arkusz5!$A$3:$Y$2185,20,FALSE)</f>
        <v>wielkopolskie</v>
      </c>
      <c r="V1767" t="str">
        <f>VLOOKUP(B1767,[1]Arkusz5!$A$3:$Y$2185,21,FALSE)</f>
        <v>śremski</v>
      </c>
      <c r="W1767" t="str">
        <f>VLOOKUP(B1767,[1]Arkusz5!$A$3:$Y$2185,22,FALSE)</f>
        <v>Książ Wielkopolski</v>
      </c>
      <c r="X1767" t="str">
        <f>VLOOKUP(B1767,[1]Arkusz5!$A$3:$Y$2185,23,FALSE)</f>
        <v>315.84 Wał Żerkowski</v>
      </c>
      <c r="Y1767" t="str">
        <f>VLOOKUP(B1767,[1]Arkusz5!$A$3:$Y$2185,24,FALSE)</f>
        <v>Continental Bio-geographical Region</v>
      </c>
      <c r="Z1767" t="str">
        <f>VLOOKUP(B1767,[1]Arkusz5!$A$3:$Y$2185,25,FALSE)</f>
        <v>Galio-Carpinetum</v>
      </c>
    </row>
    <row r="1768" spans="1:26" x14ac:dyDescent="0.25">
      <c r="A1768">
        <v>1767</v>
      </c>
      <c r="B1768" t="s">
        <v>9842</v>
      </c>
      <c r="C1768" t="str">
        <f>VLOOKUP(B1768,[1]Arkusz5!$A$3:$Y$2185,2,FALSE)</f>
        <v>52.481935</v>
      </c>
      <c r="D1768" t="str">
        <f>VLOOKUP(B1768,[1]Arkusz5!$A$3:$Y$2185,3,FALSE)</f>
        <v>17.00606</v>
      </c>
      <c r="E1768" t="str">
        <f>VLOOKUP(B1768,[1]Arkusz5!$A$3:$Y$2185,4,FALSE)</f>
        <v>33UXU31</v>
      </c>
      <c r="F1768" t="str">
        <f>VLOOKUP(B1768,[1]Arkusz5!$A$3:$Y$2185,5,FALSE)</f>
        <v>BC99</v>
      </c>
      <c r="G1768">
        <f>VLOOKUP(B1768,[1]Arkusz5!$A$3:$Y$2185,6,FALSE)</f>
        <v>0</v>
      </c>
      <c r="H1768">
        <f>VLOOKUP(B1768,[1]Arkusz5!$A$3:$Y$2185,7,FALSE)</f>
        <v>0</v>
      </c>
      <c r="I1768">
        <f>VLOOKUP(B1768,[1]Arkusz5!$A$3:$Y$2185,8,FALSE)</f>
        <v>0</v>
      </c>
      <c r="J1768">
        <f>VLOOKUP(B1768,[1]Arkusz5!$A$3:$Y$2185,9,FALSE)</f>
        <v>0</v>
      </c>
      <c r="K1768" t="str">
        <f>VLOOKUP(B1768,[1]Arkusz5!$A$3:$Y$2185,10,FALSE)</f>
        <v>Park Krajobrazowy Puszcza Zielonka</v>
      </c>
      <c r="L1768">
        <f>VLOOKUP(B1768,[1]Arkusz5!$A$3:$Y$2185,11,FALSE)</f>
        <v>0</v>
      </c>
      <c r="M1768">
        <f>VLOOKUP(B1768,[1]Arkusz5!$A$3:$Y$2185,12,FALSE)</f>
        <v>0</v>
      </c>
      <c r="N1768">
        <f>VLOOKUP(B1768,[1]Arkusz5!$A$3:$Y$2185,13,FALSE)</f>
        <v>0</v>
      </c>
      <c r="O1768">
        <f>VLOOKUP(B1768,[1]Arkusz5!$A$3:$Y$2185,14,FALSE)</f>
        <v>0</v>
      </c>
      <c r="P1768">
        <f>VLOOKUP(B1768,[1]Arkusz5!$A$3:$Y$2185,15,FALSE)</f>
        <v>0</v>
      </c>
      <c r="Q1768" t="str">
        <f>VLOOKUP(B1768,[1]Arkusz5!$A$3:$Y$2185,16,FALSE)</f>
        <v>PLH300058</v>
      </c>
      <c r="R1768" t="str">
        <f>VLOOKUP(B1768,[1]Arkusz5!$A$3:$Y$2185,17,FALSE)</f>
        <v>Uroczyska Puszczy Zielonki</v>
      </c>
      <c r="S1768" t="str">
        <f>VLOOKUP(B1768,[1]Arkusz5!$A$3:$Y$2185,18,FALSE)</f>
        <v>Europa</v>
      </c>
      <c r="T1768" t="str">
        <f>VLOOKUP(B1768,[1]Arkusz5!$A$3:$Y$2185,19,FALSE)</f>
        <v>Polska</v>
      </c>
      <c r="U1768" t="str">
        <f>VLOOKUP(B1768,[1]Arkusz5!$A$3:$Y$2185,20,FALSE)</f>
        <v>wielkopolskie</v>
      </c>
      <c r="V1768" t="str">
        <f>VLOOKUP(B1768,[1]Arkusz5!$A$3:$Y$2185,21,FALSE)</f>
        <v>poznański</v>
      </c>
      <c r="W1768" t="str">
        <f>VLOOKUP(B1768,[1]Arkusz5!$A$3:$Y$2185,22,FALSE)</f>
        <v>Czerwonak</v>
      </c>
      <c r="X1768" t="str">
        <f>VLOOKUP(B1768,[1]Arkusz5!$A$3:$Y$2185,23,FALSE)</f>
        <v>315.56 Równina Wrzesińska</v>
      </c>
      <c r="Y1768" t="str">
        <f>VLOOKUP(B1768,[1]Arkusz5!$A$3:$Y$2185,24,FALSE)</f>
        <v>Continental Bio-geographical Region</v>
      </c>
      <c r="Z1768" t="str">
        <f>VLOOKUP(B1768,[1]Arkusz5!$A$3:$Y$2185,25,FALSE)</f>
        <v>Potentillo albae-Quercetum typicum</v>
      </c>
    </row>
    <row r="1769" spans="1:26" x14ac:dyDescent="0.25">
      <c r="A1769">
        <v>1768</v>
      </c>
      <c r="B1769" t="s">
        <v>9847</v>
      </c>
      <c r="C1769" t="str">
        <f>VLOOKUP(B1769,[1]Arkusz5!$A$3:$Y$2185,2,FALSE)</f>
        <v>52.61466</v>
      </c>
      <c r="D1769" t="str">
        <f>VLOOKUP(B1769,[1]Arkusz5!$A$3:$Y$2185,3,FALSE)</f>
        <v>15.94074</v>
      </c>
      <c r="E1769" t="str">
        <f>VLOOKUP(B1769,[1]Arkusz5!$A$3:$Y$2185,4,FALSE)</f>
        <v>33UWU62</v>
      </c>
      <c r="F1769" t="str">
        <f>VLOOKUP(B1769,[1]Arkusz5!$A$3:$Y$2185,5,FALSE)</f>
        <v>BC72</v>
      </c>
      <c r="G1769">
        <f>VLOOKUP(B1769,[1]Arkusz5!$A$3:$Y$2185,6,FALSE)</f>
        <v>0</v>
      </c>
      <c r="H1769">
        <f>VLOOKUP(B1769,[1]Arkusz5!$A$3:$Y$2185,7,FALSE)</f>
        <v>0</v>
      </c>
      <c r="I1769">
        <f>VLOOKUP(B1769,[1]Arkusz5!$A$3:$Y$2185,8,FALSE)</f>
        <v>0</v>
      </c>
      <c r="J1769">
        <f>VLOOKUP(B1769,[1]Arkusz5!$A$3:$Y$2185,9,FALSE)</f>
        <v>0</v>
      </c>
      <c r="K1769">
        <f>VLOOKUP(B1769,[1]Arkusz5!$A$3:$Y$2185,10,FALSE)</f>
        <v>0</v>
      </c>
      <c r="L1769">
        <f>VLOOKUP(B1769,[1]Arkusz5!$A$3:$Y$2185,11,FALSE)</f>
        <v>0</v>
      </c>
      <c r="M1769">
        <f>VLOOKUP(B1769,[1]Arkusz5!$A$3:$Y$2185,12,FALSE)</f>
        <v>0</v>
      </c>
      <c r="N1769" t="str">
        <f>VLOOKUP(B1769,[1]Arkusz5!$A$3:$Y$2185,13,FALSE)</f>
        <v>H (Międzychód)</v>
      </c>
      <c r="O1769" t="str">
        <f>VLOOKUP(B1769,[1]Arkusz5!$A$3:$Y$2185,14,FALSE)</f>
        <v>Bagno Borek</v>
      </c>
      <c r="P1769">
        <f>VLOOKUP(B1769,[1]Arkusz5!$A$3:$Y$2185,15,FALSE)</f>
        <v>0</v>
      </c>
      <c r="Q1769" t="str">
        <f>VLOOKUP(B1769,[1]Arkusz5!$A$3:$Y$2185,16,FALSE)</f>
        <v>PLB300015; PLH300032</v>
      </c>
      <c r="R1769" t="str">
        <f>VLOOKUP(B1769,[1]Arkusz5!$A$3:$Y$2185,17,FALSE)</f>
        <v>Puszcza Notecka; Ostoja Międzychodzko-Sierakowska</v>
      </c>
      <c r="S1769" t="str">
        <f>VLOOKUP(B1769,[1]Arkusz5!$A$3:$Y$2185,18,FALSE)</f>
        <v>Europa</v>
      </c>
      <c r="T1769" t="str">
        <f>VLOOKUP(B1769,[1]Arkusz5!$A$3:$Y$2185,19,FALSE)</f>
        <v>Polska</v>
      </c>
      <c r="U1769" t="str">
        <f>VLOOKUP(B1769,[1]Arkusz5!$A$3:$Y$2185,20,FALSE)</f>
        <v>wielkopolskie</v>
      </c>
      <c r="V1769" t="str">
        <f>VLOOKUP(B1769,[1]Arkusz5!$A$3:$Y$2185,21,FALSE)</f>
        <v>międzychodzki</v>
      </c>
      <c r="W1769" t="str">
        <f>VLOOKUP(B1769,[1]Arkusz5!$A$3:$Y$2185,22,FALSE)</f>
        <v>Międzychód</v>
      </c>
      <c r="X1769" t="str">
        <f>VLOOKUP(B1769,[1]Arkusz5!$A$3:$Y$2185,23,FALSE)</f>
        <v>315.33 Kotlina Gorzowska</v>
      </c>
      <c r="Y1769" t="str">
        <f>VLOOKUP(B1769,[1]Arkusz5!$A$3:$Y$2185,24,FALSE)</f>
        <v>Continental Bio-geographical Region</v>
      </c>
      <c r="Z1769" t="str">
        <f>VLOOKUP(B1769,[1]Arkusz5!$A$3:$Y$2185,25,FALSE)</f>
        <v>Pino-Quercetum (=Querco-Pinetum + Serratulo-Pinetum)</v>
      </c>
    </row>
    <row r="1770" spans="1:26" x14ac:dyDescent="0.25">
      <c r="A1770">
        <v>1769</v>
      </c>
      <c r="B1770" t="s">
        <v>9856</v>
      </c>
      <c r="C1770" t="str">
        <f>VLOOKUP(B1770,[1]Arkusz5!$A$3:$Y$2185,2,FALSE)</f>
        <v>52.4509</v>
      </c>
      <c r="D1770" t="str">
        <f>VLOOKUP(B1770,[1]Arkusz5!$A$3:$Y$2185,3,FALSE)</f>
        <v>17.2453</v>
      </c>
      <c r="E1770" t="str">
        <f>VLOOKUP(B1770,[1]Arkusz5!$A$3:$Y$2185,4,FALSE)</f>
        <v>33UXU51</v>
      </c>
      <c r="F1770" t="str">
        <f>VLOOKUP(B1770,[1]Arkusz5!$A$3:$Y$2185,5,FALSE)</f>
        <v>CC91</v>
      </c>
      <c r="G1770">
        <f>VLOOKUP(B1770,[1]Arkusz5!$A$3:$Y$2185,6,FALSE)</f>
        <v>0</v>
      </c>
      <c r="H1770">
        <f>VLOOKUP(B1770,[1]Arkusz5!$A$3:$Y$2185,7,FALSE)</f>
        <v>0</v>
      </c>
      <c r="I1770">
        <f>VLOOKUP(B1770,[1]Arkusz5!$A$3:$Y$2185,8,FALSE)</f>
        <v>0</v>
      </c>
      <c r="J1770">
        <f>VLOOKUP(B1770,[1]Arkusz5!$A$3:$Y$2185,9,FALSE)</f>
        <v>0</v>
      </c>
      <c r="K1770" t="str">
        <f>VLOOKUP(B1770,[1]Arkusz5!$A$3:$Y$2185,10,FALSE)</f>
        <v>Park Krajobrazowy Promno - otulina</v>
      </c>
      <c r="L1770">
        <f>VLOOKUP(B1770,[1]Arkusz5!$A$3:$Y$2185,11,FALSE)</f>
        <v>0</v>
      </c>
      <c r="M1770">
        <f>VLOOKUP(B1770,[1]Arkusz5!$A$3:$Y$2185,12,FALSE)</f>
        <v>0</v>
      </c>
      <c r="N1770">
        <f>VLOOKUP(B1770,[1]Arkusz5!$A$3:$Y$2185,13,FALSE)</f>
        <v>0</v>
      </c>
      <c r="O1770">
        <f>VLOOKUP(B1770,[1]Arkusz5!$A$3:$Y$2185,14,FALSE)</f>
        <v>0</v>
      </c>
      <c r="P1770">
        <f>VLOOKUP(B1770,[1]Arkusz5!$A$3:$Y$2185,15,FALSE)</f>
        <v>0</v>
      </c>
      <c r="Q1770">
        <f>VLOOKUP(B1770,[1]Arkusz5!$A$3:$Y$2185,16,FALSE)</f>
        <v>0</v>
      </c>
      <c r="R1770">
        <f>VLOOKUP(B1770,[1]Arkusz5!$A$3:$Y$2185,17,FALSE)</f>
        <v>0</v>
      </c>
      <c r="S1770" t="str">
        <f>VLOOKUP(B1770,[1]Arkusz5!$A$3:$Y$2185,18,FALSE)</f>
        <v>Europa</v>
      </c>
      <c r="T1770" t="str">
        <f>VLOOKUP(B1770,[1]Arkusz5!$A$3:$Y$2185,19,FALSE)</f>
        <v>Polska</v>
      </c>
      <c r="U1770" t="str">
        <f>VLOOKUP(B1770,[1]Arkusz5!$A$3:$Y$2185,20,FALSE)</f>
        <v>wielkopolskie</v>
      </c>
      <c r="V1770" t="str">
        <f>VLOOKUP(B1770,[1]Arkusz5!$A$3:$Y$2185,21,FALSE)</f>
        <v>poznański</v>
      </c>
      <c r="W1770" t="str">
        <f>VLOOKUP(B1770,[1]Arkusz5!$A$3:$Y$2185,22,FALSE)</f>
        <v>Pobiedziska</v>
      </c>
      <c r="X1770" t="str">
        <f>VLOOKUP(B1770,[1]Arkusz5!$A$3:$Y$2185,23,FALSE)</f>
        <v>315.56 Równina Wrzesińska</v>
      </c>
      <c r="Y1770" t="str">
        <f>VLOOKUP(B1770,[1]Arkusz5!$A$3:$Y$2185,24,FALSE)</f>
        <v>Continental Bio-geographical Region</v>
      </c>
      <c r="Z1770" t="str">
        <f>VLOOKUP(B1770,[1]Arkusz5!$A$3:$Y$2185,25,FALSE)</f>
        <v>Galio-Carpinetum</v>
      </c>
    </row>
    <row r="1771" spans="1:26" x14ac:dyDescent="0.25">
      <c r="A1771">
        <v>1770</v>
      </c>
      <c r="B1771" t="s">
        <v>9860</v>
      </c>
      <c r="C1771" t="str">
        <f>VLOOKUP(B1771,[1]Arkusz5!$A$3:$Y$2185,2,FALSE)</f>
        <v>52.4509</v>
      </c>
      <c r="D1771" t="str">
        <f>VLOOKUP(B1771,[1]Arkusz5!$A$3:$Y$2185,3,FALSE)</f>
        <v>17.2453</v>
      </c>
      <c r="E1771" t="str">
        <f>VLOOKUP(B1771,[1]Arkusz5!$A$3:$Y$2185,4,FALSE)</f>
        <v>33UXU51</v>
      </c>
      <c r="F1771" t="str">
        <f>VLOOKUP(B1771,[1]Arkusz5!$A$3:$Y$2185,5,FALSE)</f>
        <v>CC91</v>
      </c>
      <c r="G1771">
        <f>VLOOKUP(B1771,[1]Arkusz5!$A$3:$Y$2185,6,FALSE)</f>
        <v>0</v>
      </c>
      <c r="H1771">
        <f>VLOOKUP(B1771,[1]Arkusz5!$A$3:$Y$2185,7,FALSE)</f>
        <v>0</v>
      </c>
      <c r="I1771">
        <f>VLOOKUP(B1771,[1]Arkusz5!$A$3:$Y$2185,8,FALSE)</f>
        <v>0</v>
      </c>
      <c r="J1771">
        <f>VLOOKUP(B1771,[1]Arkusz5!$A$3:$Y$2185,9,FALSE)</f>
        <v>0</v>
      </c>
      <c r="K1771" t="str">
        <f>VLOOKUP(B1771,[1]Arkusz5!$A$3:$Y$2185,10,FALSE)</f>
        <v>Park Krajobrazowy Promno - otulina</v>
      </c>
      <c r="L1771">
        <f>VLOOKUP(B1771,[1]Arkusz5!$A$3:$Y$2185,11,FALSE)</f>
        <v>0</v>
      </c>
      <c r="M1771">
        <f>VLOOKUP(B1771,[1]Arkusz5!$A$3:$Y$2185,12,FALSE)</f>
        <v>0</v>
      </c>
      <c r="N1771">
        <f>VLOOKUP(B1771,[1]Arkusz5!$A$3:$Y$2185,13,FALSE)</f>
        <v>0</v>
      </c>
      <c r="O1771">
        <f>VLOOKUP(B1771,[1]Arkusz5!$A$3:$Y$2185,14,FALSE)</f>
        <v>0</v>
      </c>
      <c r="P1771">
        <f>VLOOKUP(B1771,[1]Arkusz5!$A$3:$Y$2185,15,FALSE)</f>
        <v>0</v>
      </c>
      <c r="Q1771">
        <f>VLOOKUP(B1771,[1]Arkusz5!$A$3:$Y$2185,16,FALSE)</f>
        <v>0</v>
      </c>
      <c r="R1771">
        <f>VLOOKUP(B1771,[1]Arkusz5!$A$3:$Y$2185,17,FALSE)</f>
        <v>0</v>
      </c>
      <c r="S1771" t="str">
        <f>VLOOKUP(B1771,[1]Arkusz5!$A$3:$Y$2185,18,FALSE)</f>
        <v>Europa</v>
      </c>
      <c r="T1771" t="str">
        <f>VLOOKUP(B1771,[1]Arkusz5!$A$3:$Y$2185,19,FALSE)</f>
        <v>Polska</v>
      </c>
      <c r="U1771" t="str">
        <f>VLOOKUP(B1771,[1]Arkusz5!$A$3:$Y$2185,20,FALSE)</f>
        <v>wielkopolskie</v>
      </c>
      <c r="V1771" t="str">
        <f>VLOOKUP(B1771,[1]Arkusz5!$A$3:$Y$2185,21,FALSE)</f>
        <v>poznański</v>
      </c>
      <c r="W1771" t="str">
        <f>VLOOKUP(B1771,[1]Arkusz5!$A$3:$Y$2185,22,FALSE)</f>
        <v>Pobiedziska</v>
      </c>
      <c r="X1771" t="str">
        <f>VLOOKUP(B1771,[1]Arkusz5!$A$3:$Y$2185,23,FALSE)</f>
        <v>315.56 Równina Wrzesińska</v>
      </c>
      <c r="Y1771" t="str">
        <f>VLOOKUP(B1771,[1]Arkusz5!$A$3:$Y$2185,24,FALSE)</f>
        <v>Continental Bio-geographical Region</v>
      </c>
      <c r="Z1771" t="str">
        <f>VLOOKUP(B1771,[1]Arkusz5!$A$3:$Y$2185,25,FALSE)</f>
        <v>Galio-Carpinetum</v>
      </c>
    </row>
    <row r="1772" spans="1:26" x14ac:dyDescent="0.25">
      <c r="A1772">
        <v>1771</v>
      </c>
      <c r="B1772" t="s">
        <v>9861</v>
      </c>
      <c r="C1772" t="str">
        <f>VLOOKUP(B1772,[1]Arkusz5!$A$3:$Y$2185,2,FALSE)</f>
        <v>52.673</v>
      </c>
      <c r="D1772" t="str">
        <f>VLOOKUP(B1772,[1]Arkusz5!$A$3:$Y$2185,3,FALSE)</f>
        <v>16.0005</v>
      </c>
      <c r="E1772" t="str">
        <f>VLOOKUP(B1772,[1]Arkusz5!$A$3:$Y$2185,4,FALSE)</f>
        <v>33UWU63</v>
      </c>
      <c r="F1772" t="str">
        <f>VLOOKUP(B1772,[1]Arkusz5!$A$3:$Y$2185,5,FALSE)</f>
        <v>BC72</v>
      </c>
      <c r="G1772">
        <f>VLOOKUP(B1772,[1]Arkusz5!$A$3:$Y$2185,6,FALSE)</f>
        <v>0</v>
      </c>
      <c r="H1772">
        <f>VLOOKUP(B1772,[1]Arkusz5!$A$3:$Y$2185,7,FALSE)</f>
        <v>0</v>
      </c>
      <c r="I1772">
        <f>VLOOKUP(B1772,[1]Arkusz5!$A$3:$Y$2185,8,FALSE)</f>
        <v>0</v>
      </c>
      <c r="J1772">
        <f>VLOOKUP(B1772,[1]Arkusz5!$A$3:$Y$2185,9,FALSE)</f>
        <v>0</v>
      </c>
      <c r="K1772" t="str">
        <f>VLOOKUP(B1772,[1]Arkusz5!$A$3:$Y$2185,10,FALSE)</f>
        <v>Sierakowski Park Krajobrazowy</v>
      </c>
      <c r="L1772">
        <f>VLOOKUP(B1772,[1]Arkusz5!$A$3:$Y$2185,11,FALSE)</f>
        <v>0</v>
      </c>
      <c r="M1772">
        <f>VLOOKUP(B1772,[1]Arkusz5!$A$3:$Y$2185,12,FALSE)</f>
        <v>0</v>
      </c>
      <c r="N1772">
        <f>VLOOKUP(B1772,[1]Arkusz5!$A$3:$Y$2185,13,FALSE)</f>
        <v>0</v>
      </c>
      <c r="O1772">
        <f>VLOOKUP(B1772,[1]Arkusz5!$A$3:$Y$2185,14,FALSE)</f>
        <v>0</v>
      </c>
      <c r="P1772">
        <f>VLOOKUP(B1772,[1]Arkusz5!$A$3:$Y$2185,15,FALSE)</f>
        <v>0</v>
      </c>
      <c r="Q1772" t="str">
        <f>VLOOKUP(B1772,[1]Arkusz5!$A$3:$Y$2185,16,FALSE)</f>
        <v>PLB300015</v>
      </c>
      <c r="R1772" t="str">
        <f>VLOOKUP(B1772,[1]Arkusz5!$A$3:$Y$2185,17,FALSE)</f>
        <v>Puszcza Notecka</v>
      </c>
      <c r="S1772" t="str">
        <f>VLOOKUP(B1772,[1]Arkusz5!$A$3:$Y$2185,18,FALSE)</f>
        <v>Europa</v>
      </c>
      <c r="T1772" t="str">
        <f>VLOOKUP(B1772,[1]Arkusz5!$A$3:$Y$2185,19,FALSE)</f>
        <v>Polska</v>
      </c>
      <c r="U1772" t="str">
        <f>VLOOKUP(B1772,[1]Arkusz5!$A$3:$Y$2185,20,FALSE)</f>
        <v>wielkopolskie</v>
      </c>
      <c r="V1772" t="str">
        <f>VLOOKUP(B1772,[1]Arkusz5!$A$3:$Y$2185,21,FALSE)</f>
        <v>międzychodzki</v>
      </c>
      <c r="W1772" t="str">
        <f>VLOOKUP(B1772,[1]Arkusz5!$A$3:$Y$2185,22,FALSE)</f>
        <v>Sieraków</v>
      </c>
      <c r="X1772" t="str">
        <f>VLOOKUP(B1772,[1]Arkusz5!$A$3:$Y$2185,23,FALSE)</f>
        <v>315.33 Kotlina Gorzowska</v>
      </c>
      <c r="Y1772" t="str">
        <f>VLOOKUP(B1772,[1]Arkusz5!$A$3:$Y$2185,24,FALSE)</f>
        <v>Continental Bio-geographical Region</v>
      </c>
      <c r="Z1772" t="str">
        <f>VLOOKUP(B1772,[1]Arkusz5!$A$3:$Y$2185,25,FALSE)</f>
        <v>Leucobryo-Pinetum</v>
      </c>
    </row>
    <row r="1773" spans="1:26" x14ac:dyDescent="0.25">
      <c r="A1773">
        <v>1772</v>
      </c>
      <c r="B1773" t="s">
        <v>9865</v>
      </c>
      <c r="C1773" t="str">
        <f>VLOOKUP(B1773,[1]Arkusz5!$A$3:$Y$2185,2,FALSE)</f>
        <v>52.4019</v>
      </c>
      <c r="D1773" t="str">
        <f>VLOOKUP(B1773,[1]Arkusz5!$A$3:$Y$2185,3,FALSE)</f>
        <v>17.0314</v>
      </c>
      <c r="E1773" t="str">
        <f>VLOOKUP(B1773,[1]Arkusz5!$A$3:$Y$2185,4,FALSE)</f>
        <v>33UXU30</v>
      </c>
      <c r="F1773" t="str">
        <f>VLOOKUP(B1773,[1]Arkusz5!$A$3:$Y$2185,5,FALSE)</f>
        <v>BD09</v>
      </c>
      <c r="G1773">
        <f>VLOOKUP(B1773,[1]Arkusz5!$A$3:$Y$2185,6,FALSE)</f>
        <v>0</v>
      </c>
      <c r="H1773">
        <f>VLOOKUP(B1773,[1]Arkusz5!$A$3:$Y$2185,7,FALSE)</f>
        <v>0</v>
      </c>
      <c r="I1773">
        <f>VLOOKUP(B1773,[1]Arkusz5!$A$3:$Y$2185,8,FALSE)</f>
        <v>0</v>
      </c>
      <c r="J1773">
        <f>VLOOKUP(B1773,[1]Arkusz5!$A$3:$Y$2185,9,FALSE)</f>
        <v>0</v>
      </c>
      <c r="K1773">
        <f>VLOOKUP(B1773,[1]Arkusz5!$A$3:$Y$2185,10,FALSE)</f>
        <v>0</v>
      </c>
      <c r="L1773">
        <f>VLOOKUP(B1773,[1]Arkusz5!$A$3:$Y$2185,11,FALSE)</f>
        <v>0</v>
      </c>
      <c r="M1773">
        <f>VLOOKUP(B1773,[1]Arkusz5!$A$3:$Y$2185,12,FALSE)</f>
        <v>0</v>
      </c>
      <c r="N1773" t="str">
        <f>VLOOKUP(B1773,[1]Arkusz5!$A$3:$Y$2185,13,FALSE)</f>
        <v>Dolina Cybiny w Poznaniu</v>
      </c>
      <c r="O1773">
        <f>VLOOKUP(B1773,[1]Arkusz5!$A$3:$Y$2185,14,FALSE)</f>
        <v>0</v>
      </c>
      <c r="P1773">
        <f>VLOOKUP(B1773,[1]Arkusz5!$A$3:$Y$2185,15,FALSE)</f>
        <v>0</v>
      </c>
      <c r="Q1773">
        <f>VLOOKUP(B1773,[1]Arkusz5!$A$3:$Y$2185,16,FALSE)</f>
        <v>0</v>
      </c>
      <c r="R1773">
        <f>VLOOKUP(B1773,[1]Arkusz5!$A$3:$Y$2185,17,FALSE)</f>
        <v>0</v>
      </c>
      <c r="S1773" t="str">
        <f>VLOOKUP(B1773,[1]Arkusz5!$A$3:$Y$2185,18,FALSE)</f>
        <v>Europa</v>
      </c>
      <c r="T1773" t="str">
        <f>VLOOKUP(B1773,[1]Arkusz5!$A$3:$Y$2185,19,FALSE)</f>
        <v>Polska</v>
      </c>
      <c r="U1773" t="str">
        <f>VLOOKUP(B1773,[1]Arkusz5!$A$3:$Y$2185,20,FALSE)</f>
        <v>wielkopolskie</v>
      </c>
      <c r="V1773" t="str">
        <f>VLOOKUP(B1773,[1]Arkusz5!$A$3:$Y$2185,21,FALSE)</f>
        <v>Poznań</v>
      </c>
      <c r="W1773" t="str">
        <f>VLOOKUP(B1773,[1]Arkusz5!$A$3:$Y$2185,22,FALSE)</f>
        <v>Poznań</v>
      </c>
      <c r="X1773" t="str">
        <f>VLOOKUP(B1773,[1]Arkusz5!$A$3:$Y$2185,23,FALSE)</f>
        <v>315.56 Równina Wrzesińska</v>
      </c>
      <c r="Y1773" t="str">
        <f>VLOOKUP(B1773,[1]Arkusz5!$A$3:$Y$2185,24,FALSE)</f>
        <v>Continental Bio-geographical Region</v>
      </c>
      <c r="Z1773" t="str">
        <f>VLOOKUP(B1773,[1]Arkusz5!$A$3:$Y$2185,25,FALSE)</f>
        <v>Leucobryo-Pinetum</v>
      </c>
    </row>
    <row r="1774" spans="1:26" x14ac:dyDescent="0.25">
      <c r="A1774">
        <v>1773</v>
      </c>
      <c r="B1774" t="s">
        <v>9869</v>
      </c>
      <c r="C1774" t="str">
        <f>VLOOKUP(B1774,[1]Arkusz5!$A$3:$Y$2185,2,FALSE)</f>
        <v>52.25027</v>
      </c>
      <c r="D1774" t="str">
        <f>VLOOKUP(B1774,[1]Arkusz5!$A$3:$Y$2185,3,FALSE)</f>
        <v>17.087763</v>
      </c>
      <c r="E1774" t="str">
        <f>VLOOKUP(B1774,[1]Arkusz5!$A$3:$Y$2185,4,FALSE)</f>
        <v>33UXT49</v>
      </c>
      <c r="F1774" t="str">
        <f>VLOOKUP(B1774,[1]Arkusz5!$A$3:$Y$2185,5,FALSE)</f>
        <v>BD29</v>
      </c>
      <c r="G1774">
        <f>VLOOKUP(B1774,[1]Arkusz5!$A$3:$Y$2185,6,FALSE)</f>
        <v>0</v>
      </c>
      <c r="H1774">
        <f>VLOOKUP(B1774,[1]Arkusz5!$A$3:$Y$2185,7,FALSE)</f>
        <v>0</v>
      </c>
      <c r="I1774">
        <f>VLOOKUP(B1774,[1]Arkusz5!$A$3:$Y$2185,8,FALSE)</f>
        <v>0</v>
      </c>
      <c r="J1774">
        <f>VLOOKUP(B1774,[1]Arkusz5!$A$3:$Y$2185,9,FALSE)</f>
        <v>0</v>
      </c>
      <c r="K1774">
        <f>VLOOKUP(B1774,[1]Arkusz5!$A$3:$Y$2185,10,FALSE)</f>
        <v>0</v>
      </c>
      <c r="L1774">
        <f>VLOOKUP(B1774,[1]Arkusz5!$A$3:$Y$2185,11,FALSE)</f>
        <v>0</v>
      </c>
      <c r="M1774">
        <f>VLOOKUP(B1774,[1]Arkusz5!$A$3:$Y$2185,12,FALSE)</f>
        <v>0</v>
      </c>
      <c r="N1774" t="str">
        <f>VLOOKUP(B1774,[1]Arkusz5!$A$3:$Y$2185,13,FALSE)</f>
        <v>Obszar Chronionego Krajobrazu w gminie Kórnik</v>
      </c>
      <c r="O1774">
        <f>VLOOKUP(B1774,[1]Arkusz5!$A$3:$Y$2185,14,FALSE)</f>
        <v>0</v>
      </c>
      <c r="P1774">
        <f>VLOOKUP(B1774,[1]Arkusz5!$A$3:$Y$2185,15,FALSE)</f>
        <v>0</v>
      </c>
      <c r="Q1774">
        <f>VLOOKUP(B1774,[1]Arkusz5!$A$3:$Y$2185,16,FALSE)</f>
        <v>0</v>
      </c>
      <c r="R1774">
        <f>VLOOKUP(B1774,[1]Arkusz5!$A$3:$Y$2185,17,FALSE)</f>
        <v>0</v>
      </c>
      <c r="S1774" t="str">
        <f>VLOOKUP(B1774,[1]Arkusz5!$A$3:$Y$2185,18,FALSE)</f>
        <v>Europa</v>
      </c>
      <c r="T1774" t="str">
        <f>VLOOKUP(B1774,[1]Arkusz5!$A$3:$Y$2185,19,FALSE)</f>
        <v>Polska</v>
      </c>
      <c r="U1774" t="str">
        <f>VLOOKUP(B1774,[1]Arkusz5!$A$3:$Y$2185,20,FALSE)</f>
        <v>wielkopolskie</v>
      </c>
      <c r="V1774" t="str">
        <f>VLOOKUP(B1774,[1]Arkusz5!$A$3:$Y$2185,21,FALSE)</f>
        <v>poznański</v>
      </c>
      <c r="W1774" t="str">
        <f>VLOOKUP(B1774,[1]Arkusz5!$A$3:$Y$2185,22,FALSE)</f>
        <v>Kórnik</v>
      </c>
      <c r="X1774" t="str">
        <f>VLOOKUP(B1774,[1]Arkusz5!$A$3:$Y$2185,23,FALSE)</f>
        <v>315.56 Równina Wrzesińska</v>
      </c>
      <c r="Y1774" t="str">
        <f>VLOOKUP(B1774,[1]Arkusz5!$A$3:$Y$2185,24,FALSE)</f>
        <v>Continental Bio-geographical Region</v>
      </c>
      <c r="Z1774" t="str">
        <f>VLOOKUP(B1774,[1]Arkusz5!$A$3:$Y$2185,25,FALSE)</f>
        <v>Galio-Carpinetum</v>
      </c>
    </row>
    <row r="1775" spans="1:26" x14ac:dyDescent="0.25">
      <c r="A1775">
        <v>1774</v>
      </c>
      <c r="B1775" t="s">
        <v>9874</v>
      </c>
      <c r="C1775" t="str">
        <f>VLOOKUP(B1775,[1]Arkusz5!$A$3:$Y$2185,2,FALSE)</f>
        <v>52.461259</v>
      </c>
      <c r="D1775" t="str">
        <f>VLOOKUP(B1775,[1]Arkusz5!$A$3:$Y$2185,3,FALSE)</f>
        <v>17.172536</v>
      </c>
      <c r="E1775" t="str">
        <f>VLOOKUP(B1775,[1]Arkusz5!$A$3:$Y$2185,4,FALSE)</f>
        <v>33UXU41</v>
      </c>
      <c r="F1775" t="str">
        <f>VLOOKUP(B1775,[1]Arkusz5!$A$3:$Y$2185,5,FALSE)</f>
        <v>CC90</v>
      </c>
      <c r="G1775">
        <f>VLOOKUP(B1775,[1]Arkusz5!$A$3:$Y$2185,6,FALSE)</f>
        <v>0</v>
      </c>
      <c r="H1775">
        <f>VLOOKUP(B1775,[1]Arkusz5!$A$3:$Y$2185,7,FALSE)</f>
        <v>0</v>
      </c>
      <c r="I1775">
        <f>VLOOKUP(B1775,[1]Arkusz5!$A$3:$Y$2185,8,FALSE)</f>
        <v>0</v>
      </c>
      <c r="J1775">
        <f>VLOOKUP(B1775,[1]Arkusz5!$A$3:$Y$2185,9,FALSE)</f>
        <v>0</v>
      </c>
      <c r="K1775">
        <f>VLOOKUP(B1775,[1]Arkusz5!$A$3:$Y$2185,10,FALSE)</f>
        <v>0</v>
      </c>
      <c r="L1775">
        <f>VLOOKUP(B1775,[1]Arkusz5!$A$3:$Y$2185,11,FALSE)</f>
        <v>0</v>
      </c>
      <c r="M1775">
        <f>VLOOKUP(B1775,[1]Arkusz5!$A$3:$Y$2185,12,FALSE)</f>
        <v>0</v>
      </c>
      <c r="N1775">
        <f>VLOOKUP(B1775,[1]Arkusz5!$A$3:$Y$2185,13,FALSE)</f>
        <v>0</v>
      </c>
      <c r="O1775">
        <f>VLOOKUP(B1775,[1]Arkusz5!$A$3:$Y$2185,14,FALSE)</f>
        <v>0</v>
      </c>
      <c r="P1775">
        <f>VLOOKUP(B1775,[1]Arkusz5!$A$3:$Y$2185,15,FALSE)</f>
        <v>0</v>
      </c>
      <c r="Q1775">
        <f>VLOOKUP(B1775,[1]Arkusz5!$A$3:$Y$2185,16,FALSE)</f>
        <v>0</v>
      </c>
      <c r="R1775">
        <f>VLOOKUP(B1775,[1]Arkusz5!$A$3:$Y$2185,17,FALSE)</f>
        <v>0</v>
      </c>
      <c r="S1775" t="str">
        <f>VLOOKUP(B1775,[1]Arkusz5!$A$3:$Y$2185,18,FALSE)</f>
        <v>Europa</v>
      </c>
      <c r="T1775" t="str">
        <f>VLOOKUP(B1775,[1]Arkusz5!$A$3:$Y$2185,19,FALSE)</f>
        <v>Polska</v>
      </c>
      <c r="U1775" t="str">
        <f>VLOOKUP(B1775,[1]Arkusz5!$A$3:$Y$2185,20,FALSE)</f>
        <v>wielkopolskie</v>
      </c>
      <c r="V1775" t="str">
        <f>VLOOKUP(B1775,[1]Arkusz5!$A$3:$Y$2185,21,FALSE)</f>
        <v>poznański</v>
      </c>
      <c r="W1775" t="str">
        <f>VLOOKUP(B1775,[1]Arkusz5!$A$3:$Y$2185,22,FALSE)</f>
        <v>Pobiedziska</v>
      </c>
      <c r="X1775" t="str">
        <f>VLOOKUP(B1775,[1]Arkusz5!$A$3:$Y$2185,23,FALSE)</f>
        <v>315.56 Równina Wrzesińska</v>
      </c>
      <c r="Y1775" t="str">
        <f>VLOOKUP(B1775,[1]Arkusz5!$A$3:$Y$2185,24,FALSE)</f>
        <v>Continental Bio-geographical Region</v>
      </c>
      <c r="Z1775" t="str">
        <f>VLOOKUP(B1775,[1]Arkusz5!$A$3:$Y$2185,25,FALSE)</f>
        <v>Galio-Carpinetum</v>
      </c>
    </row>
    <row r="1776" spans="1:26" x14ac:dyDescent="0.25">
      <c r="A1776">
        <v>1775</v>
      </c>
      <c r="B1776" t="s">
        <v>9879</v>
      </c>
      <c r="C1776" t="str">
        <f>VLOOKUP(B1776,[1]Arkusz5!$A$3:$Y$2185,2,FALSE)</f>
        <v>51.901996</v>
      </c>
      <c r="D1776" t="str">
        <f>VLOOKUP(B1776,[1]Arkusz5!$A$3:$Y$2185,3,FALSE)</f>
        <v>16.959916</v>
      </c>
      <c r="E1776" t="str">
        <f>VLOOKUP(B1776,[1]Arkusz5!$A$3:$Y$2185,4,FALSE)</f>
        <v>33UXT35</v>
      </c>
      <c r="F1776" t="str">
        <f>VLOOKUP(B1776,[1]Arkusz5!$A$3:$Y$2185,5,FALSE)</f>
        <v>BD58</v>
      </c>
      <c r="G1776">
        <f>VLOOKUP(B1776,[1]Arkusz5!$A$3:$Y$2185,6,FALSE)</f>
        <v>0</v>
      </c>
      <c r="H1776">
        <f>VLOOKUP(B1776,[1]Arkusz5!$A$3:$Y$2185,7,FALSE)</f>
        <v>0</v>
      </c>
      <c r="I1776">
        <f>VLOOKUP(B1776,[1]Arkusz5!$A$3:$Y$2185,8,FALSE)</f>
        <v>0</v>
      </c>
      <c r="J1776">
        <f>VLOOKUP(B1776,[1]Arkusz5!$A$3:$Y$2185,9,FALSE)</f>
        <v>0</v>
      </c>
      <c r="K1776">
        <f>VLOOKUP(B1776,[1]Arkusz5!$A$3:$Y$2185,10,FALSE)</f>
        <v>0</v>
      </c>
      <c r="L1776">
        <f>VLOOKUP(B1776,[1]Arkusz5!$A$3:$Y$2185,11,FALSE)</f>
        <v>0</v>
      </c>
      <c r="M1776">
        <f>VLOOKUP(B1776,[1]Arkusz5!$A$3:$Y$2185,12,FALSE)</f>
        <v>0</v>
      </c>
      <c r="N1776" t="str">
        <f>VLOOKUP(B1776,[1]Arkusz5!$A$3:$Y$2185,13,FALSE)</f>
        <v>Krzywińsko-Osiecki wraz z zadrzewieniami generała Dezyderego Chłapowskiego i kompleksem leśnym Osieczna-Góra</v>
      </c>
      <c r="O1776">
        <f>VLOOKUP(B1776,[1]Arkusz5!$A$3:$Y$2185,14,FALSE)</f>
        <v>0</v>
      </c>
      <c r="P1776">
        <f>VLOOKUP(B1776,[1]Arkusz5!$A$3:$Y$2185,15,FALSE)</f>
        <v>0</v>
      </c>
      <c r="Q1776">
        <f>VLOOKUP(B1776,[1]Arkusz5!$A$3:$Y$2185,16,FALSE)</f>
        <v>0</v>
      </c>
      <c r="R1776">
        <f>VLOOKUP(B1776,[1]Arkusz5!$A$3:$Y$2185,17,FALSE)</f>
        <v>0</v>
      </c>
      <c r="S1776" t="str">
        <f>VLOOKUP(B1776,[1]Arkusz5!$A$3:$Y$2185,18,FALSE)</f>
        <v>Europa</v>
      </c>
      <c r="T1776" t="str">
        <f>VLOOKUP(B1776,[1]Arkusz5!$A$3:$Y$2185,19,FALSE)</f>
        <v>Polska</v>
      </c>
      <c r="U1776" t="str">
        <f>VLOOKUP(B1776,[1]Arkusz5!$A$3:$Y$2185,20,FALSE)</f>
        <v>wielkopolskie</v>
      </c>
      <c r="V1776" t="str">
        <f>VLOOKUP(B1776,[1]Arkusz5!$A$3:$Y$2185,21,FALSE)</f>
        <v>gostyński</v>
      </c>
      <c r="W1776" t="str">
        <f>VLOOKUP(B1776,[1]Arkusz5!$A$3:$Y$2185,22,FALSE)</f>
        <v>Gostyń</v>
      </c>
      <c r="X1776" t="str">
        <f>VLOOKUP(B1776,[1]Arkusz5!$A$3:$Y$2185,23,FALSE)</f>
        <v>318.11 Wysoczyzna Leszczyńska</v>
      </c>
      <c r="Y1776" t="str">
        <f>VLOOKUP(B1776,[1]Arkusz5!$A$3:$Y$2185,24,FALSE)</f>
        <v>Continental Bio-geographical Region</v>
      </c>
      <c r="Z1776" t="str">
        <f>VLOOKUP(B1776,[1]Arkusz5!$A$3:$Y$2185,25,FALSE)</f>
        <v>Galio-Carpinetum</v>
      </c>
    </row>
    <row r="1777" spans="1:26" x14ac:dyDescent="0.25">
      <c r="A1777">
        <v>1776</v>
      </c>
      <c r="B1777" t="s">
        <v>9885</v>
      </c>
      <c r="C1777" t="str">
        <f>VLOOKUP(B1777,[1]Arkusz5!$A$3:$Y$2185,2,FALSE)</f>
        <v>51.901996</v>
      </c>
      <c r="D1777" t="str">
        <f>VLOOKUP(B1777,[1]Arkusz5!$A$3:$Y$2185,3,FALSE)</f>
        <v>16.959916</v>
      </c>
      <c r="E1777" t="str">
        <f>VLOOKUP(B1777,[1]Arkusz5!$A$3:$Y$2185,4,FALSE)</f>
        <v>33UXT35</v>
      </c>
      <c r="F1777" t="str">
        <f>VLOOKUP(B1777,[1]Arkusz5!$A$3:$Y$2185,5,FALSE)</f>
        <v>BD58</v>
      </c>
      <c r="G1777">
        <f>VLOOKUP(B1777,[1]Arkusz5!$A$3:$Y$2185,6,FALSE)</f>
        <v>0</v>
      </c>
      <c r="H1777">
        <f>VLOOKUP(B1777,[1]Arkusz5!$A$3:$Y$2185,7,FALSE)</f>
        <v>0</v>
      </c>
      <c r="I1777">
        <f>VLOOKUP(B1777,[1]Arkusz5!$A$3:$Y$2185,8,FALSE)</f>
        <v>0</v>
      </c>
      <c r="J1777">
        <f>VLOOKUP(B1777,[1]Arkusz5!$A$3:$Y$2185,9,FALSE)</f>
        <v>0</v>
      </c>
      <c r="K1777">
        <f>VLOOKUP(B1777,[1]Arkusz5!$A$3:$Y$2185,10,FALSE)</f>
        <v>0</v>
      </c>
      <c r="L1777">
        <f>VLOOKUP(B1777,[1]Arkusz5!$A$3:$Y$2185,11,FALSE)</f>
        <v>0</v>
      </c>
      <c r="M1777">
        <f>VLOOKUP(B1777,[1]Arkusz5!$A$3:$Y$2185,12,FALSE)</f>
        <v>0</v>
      </c>
      <c r="N1777" t="str">
        <f>VLOOKUP(B1777,[1]Arkusz5!$A$3:$Y$2185,13,FALSE)</f>
        <v>Krzywińsko-Osiecki wraz z zadrzewieniami generała Dezyderego Chłapowskiego i kompleksem leśnym Osieczna-Góra</v>
      </c>
      <c r="O1777">
        <f>VLOOKUP(B1777,[1]Arkusz5!$A$3:$Y$2185,14,FALSE)</f>
        <v>0</v>
      </c>
      <c r="P1777">
        <f>VLOOKUP(B1777,[1]Arkusz5!$A$3:$Y$2185,15,FALSE)</f>
        <v>0</v>
      </c>
      <c r="Q1777">
        <f>VLOOKUP(B1777,[1]Arkusz5!$A$3:$Y$2185,16,FALSE)</f>
        <v>0</v>
      </c>
      <c r="R1777">
        <f>VLOOKUP(B1777,[1]Arkusz5!$A$3:$Y$2185,17,FALSE)</f>
        <v>0</v>
      </c>
      <c r="S1777" t="str">
        <f>VLOOKUP(B1777,[1]Arkusz5!$A$3:$Y$2185,18,FALSE)</f>
        <v>Europa</v>
      </c>
      <c r="T1777" t="str">
        <f>VLOOKUP(B1777,[1]Arkusz5!$A$3:$Y$2185,19,FALSE)</f>
        <v>Polska</v>
      </c>
      <c r="U1777" t="str">
        <f>VLOOKUP(B1777,[1]Arkusz5!$A$3:$Y$2185,20,FALSE)</f>
        <v>wielkopolskie</v>
      </c>
      <c r="V1777" t="str">
        <f>VLOOKUP(B1777,[1]Arkusz5!$A$3:$Y$2185,21,FALSE)</f>
        <v>gostyński</v>
      </c>
      <c r="W1777" t="str">
        <f>VLOOKUP(B1777,[1]Arkusz5!$A$3:$Y$2185,22,FALSE)</f>
        <v>Gostyń</v>
      </c>
      <c r="X1777" t="str">
        <f>VLOOKUP(B1777,[1]Arkusz5!$A$3:$Y$2185,23,FALSE)</f>
        <v>318.11 Wysoczyzna Leszczyńska</v>
      </c>
      <c r="Y1777" t="str">
        <f>VLOOKUP(B1777,[1]Arkusz5!$A$3:$Y$2185,24,FALSE)</f>
        <v>Continental Bio-geographical Region</v>
      </c>
      <c r="Z1777" t="str">
        <f>VLOOKUP(B1777,[1]Arkusz5!$A$3:$Y$2185,25,FALSE)</f>
        <v>Galio-Carpinetum</v>
      </c>
    </row>
    <row r="1778" spans="1:26" x14ac:dyDescent="0.25">
      <c r="A1778">
        <v>1777</v>
      </c>
      <c r="B1778" t="s">
        <v>9886</v>
      </c>
      <c r="C1778" t="str">
        <f>VLOOKUP(B1778,[1]Arkusz5!$A$3:$Y$2185,2,FALSE)</f>
        <v>51.901996</v>
      </c>
      <c r="D1778" t="str">
        <f>VLOOKUP(B1778,[1]Arkusz5!$A$3:$Y$2185,3,FALSE)</f>
        <v>16.959916</v>
      </c>
      <c r="E1778" t="str">
        <f>VLOOKUP(B1778,[1]Arkusz5!$A$3:$Y$2185,4,FALSE)</f>
        <v>33UXT35</v>
      </c>
      <c r="F1778" t="str">
        <f>VLOOKUP(B1778,[1]Arkusz5!$A$3:$Y$2185,5,FALSE)</f>
        <v>BD58</v>
      </c>
      <c r="G1778">
        <f>VLOOKUP(B1778,[1]Arkusz5!$A$3:$Y$2185,6,FALSE)</f>
        <v>0</v>
      </c>
      <c r="H1778">
        <f>VLOOKUP(B1778,[1]Arkusz5!$A$3:$Y$2185,7,FALSE)</f>
        <v>0</v>
      </c>
      <c r="I1778">
        <f>VLOOKUP(B1778,[1]Arkusz5!$A$3:$Y$2185,8,FALSE)</f>
        <v>0</v>
      </c>
      <c r="J1778">
        <f>VLOOKUP(B1778,[1]Arkusz5!$A$3:$Y$2185,9,FALSE)</f>
        <v>0</v>
      </c>
      <c r="K1778">
        <f>VLOOKUP(B1778,[1]Arkusz5!$A$3:$Y$2185,10,FALSE)</f>
        <v>0</v>
      </c>
      <c r="L1778">
        <f>VLOOKUP(B1778,[1]Arkusz5!$A$3:$Y$2185,11,FALSE)</f>
        <v>0</v>
      </c>
      <c r="M1778">
        <f>VLOOKUP(B1778,[1]Arkusz5!$A$3:$Y$2185,12,FALSE)</f>
        <v>0</v>
      </c>
      <c r="N1778" t="str">
        <f>VLOOKUP(B1778,[1]Arkusz5!$A$3:$Y$2185,13,FALSE)</f>
        <v>Krzywińsko-Osiecki wraz z zadrzewieniami generała Dezyderego Chłapowskiego i kompleksem leśnym Osieczna-Góra</v>
      </c>
      <c r="O1778">
        <f>VLOOKUP(B1778,[1]Arkusz5!$A$3:$Y$2185,14,FALSE)</f>
        <v>0</v>
      </c>
      <c r="P1778">
        <f>VLOOKUP(B1778,[1]Arkusz5!$A$3:$Y$2185,15,FALSE)</f>
        <v>0</v>
      </c>
      <c r="Q1778">
        <f>VLOOKUP(B1778,[1]Arkusz5!$A$3:$Y$2185,16,FALSE)</f>
        <v>0</v>
      </c>
      <c r="R1778">
        <f>VLOOKUP(B1778,[1]Arkusz5!$A$3:$Y$2185,17,FALSE)</f>
        <v>0</v>
      </c>
      <c r="S1778" t="str">
        <f>VLOOKUP(B1778,[1]Arkusz5!$A$3:$Y$2185,18,FALSE)</f>
        <v>Europa</v>
      </c>
      <c r="T1778" t="str">
        <f>VLOOKUP(B1778,[1]Arkusz5!$A$3:$Y$2185,19,FALSE)</f>
        <v>Polska</v>
      </c>
      <c r="U1778" t="str">
        <f>VLOOKUP(B1778,[1]Arkusz5!$A$3:$Y$2185,20,FALSE)</f>
        <v>wielkopolskie</v>
      </c>
      <c r="V1778" t="str">
        <f>VLOOKUP(B1778,[1]Arkusz5!$A$3:$Y$2185,21,FALSE)</f>
        <v>gostyński</v>
      </c>
      <c r="W1778" t="str">
        <f>VLOOKUP(B1778,[1]Arkusz5!$A$3:$Y$2185,22,FALSE)</f>
        <v>Gostyń</v>
      </c>
      <c r="X1778" t="str">
        <f>VLOOKUP(B1778,[1]Arkusz5!$A$3:$Y$2185,23,FALSE)</f>
        <v>318.11 Wysoczyzna Leszczyńska</v>
      </c>
      <c r="Y1778" t="str">
        <f>VLOOKUP(B1778,[1]Arkusz5!$A$3:$Y$2185,24,FALSE)</f>
        <v>Continental Bio-geographical Region</v>
      </c>
      <c r="Z1778" t="str">
        <f>VLOOKUP(B1778,[1]Arkusz5!$A$3:$Y$2185,25,FALSE)</f>
        <v>Galio-Carpinetum</v>
      </c>
    </row>
    <row r="1779" spans="1:26" x14ac:dyDescent="0.25">
      <c r="A1779">
        <v>1778</v>
      </c>
      <c r="B1779" t="s">
        <v>9887</v>
      </c>
      <c r="C1779" t="str">
        <f>VLOOKUP(B1779,[1]Arkusz5!$A$3:$Y$2185,2,FALSE)</f>
        <v>51.90093</v>
      </c>
      <c r="D1779" t="str">
        <f>VLOOKUP(B1779,[1]Arkusz5!$A$3:$Y$2185,3,FALSE)</f>
        <v>16.94772</v>
      </c>
      <c r="E1779" t="str">
        <f>VLOOKUP(B1779,[1]Arkusz5!$A$3:$Y$2185,4,FALSE)</f>
        <v>33UXT35</v>
      </c>
      <c r="F1779" t="str">
        <f>VLOOKUP(B1779,[1]Arkusz5!$A$3:$Y$2185,5,FALSE)</f>
        <v>BD58</v>
      </c>
      <c r="G1779">
        <f>VLOOKUP(B1779,[1]Arkusz5!$A$3:$Y$2185,6,FALSE)</f>
        <v>0</v>
      </c>
      <c r="H1779">
        <f>VLOOKUP(B1779,[1]Arkusz5!$A$3:$Y$2185,7,FALSE)</f>
        <v>0</v>
      </c>
      <c r="I1779">
        <f>VLOOKUP(B1779,[1]Arkusz5!$A$3:$Y$2185,8,FALSE)</f>
        <v>0</v>
      </c>
      <c r="J1779">
        <f>VLOOKUP(B1779,[1]Arkusz5!$A$3:$Y$2185,9,FALSE)</f>
        <v>0</v>
      </c>
      <c r="K1779">
        <f>VLOOKUP(B1779,[1]Arkusz5!$A$3:$Y$2185,10,FALSE)</f>
        <v>0</v>
      </c>
      <c r="L1779" t="str">
        <f>VLOOKUP(B1779,[1]Arkusz5!$A$3:$Y$2185,11,FALSE)</f>
        <v>Torfowisko Źródliskowe w Gostyniu Starym</v>
      </c>
      <c r="M1779" t="str">
        <f>VLOOKUP(B1779,[1]Arkusz5!$A$3:$Y$2185,12,FALSE)</f>
        <v>nie określono w akcie prawnym</v>
      </c>
      <c r="N1779" t="str">
        <f>VLOOKUP(B1779,[1]Arkusz5!$A$3:$Y$2185,13,FALSE)</f>
        <v>Krzywińsko-Osiecki wraz z zadrzewieniami generała Dezyderego Chłapowskiego i kompleksem leśnym Osieczna-Góra</v>
      </c>
      <c r="O1779">
        <f>VLOOKUP(B1779,[1]Arkusz5!$A$3:$Y$2185,14,FALSE)</f>
        <v>0</v>
      </c>
      <c r="P1779">
        <f>VLOOKUP(B1779,[1]Arkusz5!$A$3:$Y$2185,15,FALSE)</f>
        <v>0</v>
      </c>
      <c r="Q1779">
        <f>VLOOKUP(B1779,[1]Arkusz5!$A$3:$Y$2185,16,FALSE)</f>
        <v>0</v>
      </c>
      <c r="R1779">
        <f>VLOOKUP(B1779,[1]Arkusz5!$A$3:$Y$2185,17,FALSE)</f>
        <v>0</v>
      </c>
      <c r="S1779" t="str">
        <f>VLOOKUP(B1779,[1]Arkusz5!$A$3:$Y$2185,18,FALSE)</f>
        <v>Europa</v>
      </c>
      <c r="T1779" t="str">
        <f>VLOOKUP(B1779,[1]Arkusz5!$A$3:$Y$2185,19,FALSE)</f>
        <v>Polska</v>
      </c>
      <c r="U1779" t="str">
        <f>VLOOKUP(B1779,[1]Arkusz5!$A$3:$Y$2185,20,FALSE)</f>
        <v>wielkopolskie</v>
      </c>
      <c r="V1779" t="str">
        <f>VLOOKUP(B1779,[1]Arkusz5!$A$3:$Y$2185,21,FALSE)</f>
        <v>gostyński</v>
      </c>
      <c r="W1779" t="str">
        <f>VLOOKUP(B1779,[1]Arkusz5!$A$3:$Y$2185,22,FALSE)</f>
        <v>Gostyń</v>
      </c>
      <c r="X1779" t="str">
        <f>VLOOKUP(B1779,[1]Arkusz5!$A$3:$Y$2185,23,FALSE)</f>
        <v>318.11 Wysoczyzna Leszczyńska</v>
      </c>
      <c r="Y1779" t="str">
        <f>VLOOKUP(B1779,[1]Arkusz5!$A$3:$Y$2185,24,FALSE)</f>
        <v>Continental Bio-geographical Region</v>
      </c>
      <c r="Z1779" t="str">
        <f>VLOOKUP(B1779,[1]Arkusz5!$A$3:$Y$2185,25,FALSE)</f>
        <v>Galio-Carpinetum</v>
      </c>
    </row>
    <row r="1780" spans="1:26" x14ac:dyDescent="0.25">
      <c r="A1780">
        <v>1779</v>
      </c>
      <c r="C1780" t="e">
        <f>VLOOKUP(B1780,[1]Arkusz5!$A$3:$Y$2185,2,FALSE)</f>
        <v>#N/A</v>
      </c>
      <c r="D1780" t="e">
        <f>VLOOKUP(B1780,[1]Arkusz5!$A$3:$Y$2185,3,FALSE)</f>
        <v>#N/A</v>
      </c>
      <c r="E1780" t="e">
        <f>VLOOKUP(B1780,[1]Arkusz5!$A$3:$Y$2185,4,FALSE)</f>
        <v>#N/A</v>
      </c>
      <c r="F1780" t="e">
        <f>VLOOKUP(B1780,[1]Arkusz5!$A$3:$Y$2185,5,FALSE)</f>
        <v>#N/A</v>
      </c>
      <c r="G1780" t="e">
        <f>VLOOKUP(B1780,[1]Arkusz5!$A$3:$Y$2185,6,FALSE)</f>
        <v>#N/A</v>
      </c>
      <c r="H1780" t="e">
        <f>VLOOKUP(B1780,[1]Arkusz5!$A$3:$Y$2185,7,FALSE)</f>
        <v>#N/A</v>
      </c>
      <c r="I1780" t="e">
        <f>VLOOKUP(B1780,[1]Arkusz5!$A$3:$Y$2185,8,FALSE)</f>
        <v>#N/A</v>
      </c>
      <c r="J1780" t="e">
        <f>VLOOKUP(B1780,[1]Arkusz5!$A$3:$Y$2185,9,FALSE)</f>
        <v>#N/A</v>
      </c>
      <c r="K1780" t="e">
        <f>VLOOKUP(B1780,[1]Arkusz5!$A$3:$Y$2185,10,FALSE)</f>
        <v>#N/A</v>
      </c>
      <c r="L1780" t="e">
        <f>VLOOKUP(B1780,[1]Arkusz5!$A$3:$Y$2185,11,FALSE)</f>
        <v>#N/A</v>
      </c>
      <c r="M1780" t="e">
        <f>VLOOKUP(B1780,[1]Arkusz5!$A$3:$Y$2185,12,FALSE)</f>
        <v>#N/A</v>
      </c>
      <c r="N1780" t="e">
        <f>VLOOKUP(B1780,[1]Arkusz5!$A$3:$Y$2185,13,FALSE)</f>
        <v>#N/A</v>
      </c>
      <c r="O1780" t="e">
        <f>VLOOKUP(B1780,[1]Arkusz5!$A$3:$Y$2185,14,FALSE)</f>
        <v>#N/A</v>
      </c>
      <c r="P1780" t="e">
        <f>VLOOKUP(B1780,[1]Arkusz5!$A$3:$Y$2185,15,FALSE)</f>
        <v>#N/A</v>
      </c>
      <c r="Q1780" t="e">
        <f>VLOOKUP(B1780,[1]Arkusz5!$A$3:$Y$2185,16,FALSE)</f>
        <v>#N/A</v>
      </c>
      <c r="R1780" t="e">
        <f>VLOOKUP(B1780,[1]Arkusz5!$A$3:$Y$2185,17,FALSE)</f>
        <v>#N/A</v>
      </c>
      <c r="S1780" t="e">
        <f>VLOOKUP(B1780,[1]Arkusz5!$A$3:$Y$2185,18,FALSE)</f>
        <v>#N/A</v>
      </c>
      <c r="T1780" t="e">
        <f>VLOOKUP(B1780,[1]Arkusz5!$A$3:$Y$2185,19,FALSE)</f>
        <v>#N/A</v>
      </c>
      <c r="U1780" t="e">
        <f>VLOOKUP(B1780,[1]Arkusz5!$A$3:$Y$2185,20,FALSE)</f>
        <v>#N/A</v>
      </c>
      <c r="V1780" t="e">
        <f>VLOOKUP(B1780,[1]Arkusz5!$A$3:$Y$2185,21,FALSE)</f>
        <v>#N/A</v>
      </c>
      <c r="W1780" t="e">
        <f>VLOOKUP(B1780,[1]Arkusz5!$A$3:$Y$2185,22,FALSE)</f>
        <v>#N/A</v>
      </c>
      <c r="X1780" t="e">
        <f>VLOOKUP(B1780,[1]Arkusz5!$A$3:$Y$2185,23,FALSE)</f>
        <v>#N/A</v>
      </c>
      <c r="Y1780" t="e">
        <f>VLOOKUP(B1780,[1]Arkusz5!$A$3:$Y$2185,24,FALSE)</f>
        <v>#N/A</v>
      </c>
      <c r="Z1780" t="e">
        <f>VLOOKUP(B1780,[1]Arkusz5!$A$3:$Y$2185,25,FALSE)</f>
        <v>#N/A</v>
      </c>
    </row>
    <row r="1781" spans="1:26" x14ac:dyDescent="0.25">
      <c r="A1781">
        <v>1780</v>
      </c>
      <c r="B1781" t="s">
        <v>9890</v>
      </c>
      <c r="C1781" t="str">
        <f>VLOOKUP(B1781,[1]Arkusz5!$A$3:$Y$2185,2,FALSE)</f>
        <v>51.90093</v>
      </c>
      <c r="D1781" t="str">
        <f>VLOOKUP(B1781,[1]Arkusz5!$A$3:$Y$2185,3,FALSE)</f>
        <v>16.94772</v>
      </c>
      <c r="E1781" t="str">
        <f>VLOOKUP(B1781,[1]Arkusz5!$A$3:$Y$2185,4,FALSE)</f>
        <v>33UXT35</v>
      </c>
      <c r="F1781" t="str">
        <f>VLOOKUP(B1781,[1]Arkusz5!$A$3:$Y$2185,5,FALSE)</f>
        <v>BD58</v>
      </c>
      <c r="G1781">
        <f>VLOOKUP(B1781,[1]Arkusz5!$A$3:$Y$2185,6,FALSE)</f>
        <v>0</v>
      </c>
      <c r="H1781">
        <f>VLOOKUP(B1781,[1]Arkusz5!$A$3:$Y$2185,7,FALSE)</f>
        <v>0</v>
      </c>
      <c r="I1781">
        <f>VLOOKUP(B1781,[1]Arkusz5!$A$3:$Y$2185,8,FALSE)</f>
        <v>0</v>
      </c>
      <c r="J1781">
        <f>VLOOKUP(B1781,[1]Arkusz5!$A$3:$Y$2185,9,FALSE)</f>
        <v>0</v>
      </c>
      <c r="K1781">
        <f>VLOOKUP(B1781,[1]Arkusz5!$A$3:$Y$2185,10,FALSE)</f>
        <v>0</v>
      </c>
      <c r="L1781" t="str">
        <f>VLOOKUP(B1781,[1]Arkusz5!$A$3:$Y$2185,11,FALSE)</f>
        <v>Torfowisko Źródliskowe w Gostyniu Starym</v>
      </c>
      <c r="M1781" t="str">
        <f>VLOOKUP(B1781,[1]Arkusz5!$A$3:$Y$2185,12,FALSE)</f>
        <v>nie określono w akcie prawnym</v>
      </c>
      <c r="N1781" t="str">
        <f>VLOOKUP(B1781,[1]Arkusz5!$A$3:$Y$2185,13,FALSE)</f>
        <v>Krzywińsko-Osiecki wraz z zadrzewieniami generała Dezyderego Chłapowskiego i kompleksem leśnym Osieczna-Góra</v>
      </c>
      <c r="O1781">
        <f>VLOOKUP(B1781,[1]Arkusz5!$A$3:$Y$2185,14,FALSE)</f>
        <v>0</v>
      </c>
      <c r="P1781">
        <f>VLOOKUP(B1781,[1]Arkusz5!$A$3:$Y$2185,15,FALSE)</f>
        <v>0</v>
      </c>
      <c r="Q1781">
        <f>VLOOKUP(B1781,[1]Arkusz5!$A$3:$Y$2185,16,FALSE)</f>
        <v>0</v>
      </c>
      <c r="R1781">
        <f>VLOOKUP(B1781,[1]Arkusz5!$A$3:$Y$2185,17,FALSE)</f>
        <v>0</v>
      </c>
      <c r="S1781" t="str">
        <f>VLOOKUP(B1781,[1]Arkusz5!$A$3:$Y$2185,18,FALSE)</f>
        <v>Europa</v>
      </c>
      <c r="T1781" t="str">
        <f>VLOOKUP(B1781,[1]Arkusz5!$A$3:$Y$2185,19,FALSE)</f>
        <v>Polska</v>
      </c>
      <c r="U1781" t="str">
        <f>VLOOKUP(B1781,[1]Arkusz5!$A$3:$Y$2185,20,FALSE)</f>
        <v>wielkopolskie</v>
      </c>
      <c r="V1781" t="str">
        <f>VLOOKUP(B1781,[1]Arkusz5!$A$3:$Y$2185,21,FALSE)</f>
        <v>gostyński</v>
      </c>
      <c r="W1781" t="str">
        <f>VLOOKUP(B1781,[1]Arkusz5!$A$3:$Y$2185,22,FALSE)</f>
        <v>Gostyń</v>
      </c>
      <c r="X1781" t="str">
        <f>VLOOKUP(B1781,[1]Arkusz5!$A$3:$Y$2185,23,FALSE)</f>
        <v>318.11 Wysoczyzna Leszczyńska</v>
      </c>
      <c r="Y1781" t="str">
        <f>VLOOKUP(B1781,[1]Arkusz5!$A$3:$Y$2185,24,FALSE)</f>
        <v>Continental Bio-geographical Region</v>
      </c>
      <c r="Z1781" t="str">
        <f>VLOOKUP(B1781,[1]Arkusz5!$A$3:$Y$2185,25,FALSE)</f>
        <v>Galio-Carpinetum</v>
      </c>
    </row>
    <row r="1782" spans="1:26" x14ac:dyDescent="0.25">
      <c r="A1782">
        <v>1781</v>
      </c>
      <c r="C1782" t="e">
        <f>VLOOKUP(B1782,[1]Arkusz5!$A$3:$Y$2185,2,FALSE)</f>
        <v>#N/A</v>
      </c>
      <c r="D1782" t="e">
        <f>VLOOKUP(B1782,[1]Arkusz5!$A$3:$Y$2185,3,FALSE)</f>
        <v>#N/A</v>
      </c>
      <c r="E1782" t="e">
        <f>VLOOKUP(B1782,[1]Arkusz5!$A$3:$Y$2185,4,FALSE)</f>
        <v>#N/A</v>
      </c>
      <c r="F1782" t="e">
        <f>VLOOKUP(B1782,[1]Arkusz5!$A$3:$Y$2185,5,FALSE)</f>
        <v>#N/A</v>
      </c>
      <c r="G1782" t="e">
        <f>VLOOKUP(B1782,[1]Arkusz5!$A$3:$Y$2185,6,FALSE)</f>
        <v>#N/A</v>
      </c>
      <c r="H1782" t="e">
        <f>VLOOKUP(B1782,[1]Arkusz5!$A$3:$Y$2185,7,FALSE)</f>
        <v>#N/A</v>
      </c>
      <c r="I1782" t="e">
        <f>VLOOKUP(B1782,[1]Arkusz5!$A$3:$Y$2185,8,FALSE)</f>
        <v>#N/A</v>
      </c>
      <c r="J1782" t="e">
        <f>VLOOKUP(B1782,[1]Arkusz5!$A$3:$Y$2185,9,FALSE)</f>
        <v>#N/A</v>
      </c>
      <c r="K1782" t="e">
        <f>VLOOKUP(B1782,[1]Arkusz5!$A$3:$Y$2185,10,FALSE)</f>
        <v>#N/A</v>
      </c>
      <c r="L1782" t="e">
        <f>VLOOKUP(B1782,[1]Arkusz5!$A$3:$Y$2185,11,FALSE)</f>
        <v>#N/A</v>
      </c>
      <c r="M1782" t="e">
        <f>VLOOKUP(B1782,[1]Arkusz5!$A$3:$Y$2185,12,FALSE)</f>
        <v>#N/A</v>
      </c>
      <c r="N1782" t="e">
        <f>VLOOKUP(B1782,[1]Arkusz5!$A$3:$Y$2185,13,FALSE)</f>
        <v>#N/A</v>
      </c>
      <c r="O1782" t="e">
        <f>VLOOKUP(B1782,[1]Arkusz5!$A$3:$Y$2185,14,FALSE)</f>
        <v>#N/A</v>
      </c>
      <c r="P1782" t="e">
        <f>VLOOKUP(B1782,[1]Arkusz5!$A$3:$Y$2185,15,FALSE)</f>
        <v>#N/A</v>
      </c>
      <c r="Q1782" t="e">
        <f>VLOOKUP(B1782,[1]Arkusz5!$A$3:$Y$2185,16,FALSE)</f>
        <v>#N/A</v>
      </c>
      <c r="R1782" t="e">
        <f>VLOOKUP(B1782,[1]Arkusz5!$A$3:$Y$2185,17,FALSE)</f>
        <v>#N/A</v>
      </c>
      <c r="S1782" t="e">
        <f>VLOOKUP(B1782,[1]Arkusz5!$A$3:$Y$2185,18,FALSE)</f>
        <v>#N/A</v>
      </c>
      <c r="T1782" t="e">
        <f>VLOOKUP(B1782,[1]Arkusz5!$A$3:$Y$2185,19,FALSE)</f>
        <v>#N/A</v>
      </c>
      <c r="U1782" t="e">
        <f>VLOOKUP(B1782,[1]Arkusz5!$A$3:$Y$2185,20,FALSE)</f>
        <v>#N/A</v>
      </c>
      <c r="V1782" t="e">
        <f>VLOOKUP(B1782,[1]Arkusz5!$A$3:$Y$2185,21,FALSE)</f>
        <v>#N/A</v>
      </c>
      <c r="W1782" t="e">
        <f>VLOOKUP(B1782,[1]Arkusz5!$A$3:$Y$2185,22,FALSE)</f>
        <v>#N/A</v>
      </c>
      <c r="X1782" t="e">
        <f>VLOOKUP(B1782,[1]Arkusz5!$A$3:$Y$2185,23,FALSE)</f>
        <v>#N/A</v>
      </c>
      <c r="Y1782" t="e">
        <f>VLOOKUP(B1782,[1]Arkusz5!$A$3:$Y$2185,24,FALSE)</f>
        <v>#N/A</v>
      </c>
      <c r="Z1782" t="e">
        <f>VLOOKUP(B1782,[1]Arkusz5!$A$3:$Y$2185,25,FALSE)</f>
        <v>#N/A</v>
      </c>
    </row>
    <row r="1783" spans="1:26" x14ac:dyDescent="0.25">
      <c r="A1783">
        <v>1782</v>
      </c>
      <c r="B1783" t="s">
        <v>9891</v>
      </c>
      <c r="C1783" t="str">
        <f>VLOOKUP(B1783,[1]Arkusz5!$A$3:$Y$2185,2,FALSE)</f>
        <v>52.5981</v>
      </c>
      <c r="D1783" t="str">
        <f>VLOOKUP(B1783,[1]Arkusz5!$A$3:$Y$2185,3,FALSE)</f>
        <v>15.9464</v>
      </c>
      <c r="E1783" t="str">
        <f>VLOOKUP(B1783,[1]Arkusz5!$A$3:$Y$2185,4,FALSE)</f>
        <v>33UWU62</v>
      </c>
      <c r="F1783" t="str">
        <f>VLOOKUP(B1783,[1]Arkusz5!$A$3:$Y$2185,5,FALSE)</f>
        <v>BC72</v>
      </c>
      <c r="G1783">
        <f>VLOOKUP(B1783,[1]Arkusz5!$A$3:$Y$2185,6,FALSE)</f>
        <v>0</v>
      </c>
      <c r="H1783">
        <f>VLOOKUP(B1783,[1]Arkusz5!$A$3:$Y$2185,7,FALSE)</f>
        <v>0</v>
      </c>
      <c r="I1783">
        <f>VLOOKUP(B1783,[1]Arkusz5!$A$3:$Y$2185,8,FALSE)</f>
        <v>0</v>
      </c>
      <c r="J1783">
        <f>VLOOKUP(B1783,[1]Arkusz5!$A$3:$Y$2185,9,FALSE)</f>
        <v>0</v>
      </c>
      <c r="K1783">
        <f>VLOOKUP(B1783,[1]Arkusz5!$A$3:$Y$2185,10,FALSE)</f>
        <v>0</v>
      </c>
      <c r="L1783" t="str">
        <f>VLOOKUP(B1783,[1]Arkusz5!$A$3:$Y$2185,11,FALSE)</f>
        <v>Kolno Międzychodzkie</v>
      </c>
      <c r="M1783" t="str">
        <f>VLOOKUP(B1783,[1]Arkusz5!$A$3:$Y$2185,12,FALSE)</f>
        <v>leśny</v>
      </c>
      <c r="N1783" t="str">
        <f>VLOOKUP(B1783,[1]Arkusz5!$A$3:$Y$2185,13,FALSE)</f>
        <v>H (Międzychód)</v>
      </c>
      <c r="O1783">
        <f>VLOOKUP(B1783,[1]Arkusz5!$A$3:$Y$2185,14,FALSE)</f>
        <v>0</v>
      </c>
      <c r="P1783">
        <f>VLOOKUP(B1783,[1]Arkusz5!$A$3:$Y$2185,15,FALSE)</f>
        <v>0</v>
      </c>
      <c r="Q1783" t="str">
        <f>VLOOKUP(B1783,[1]Arkusz5!$A$3:$Y$2185,16,FALSE)</f>
        <v>PLB300015; PLH300032</v>
      </c>
      <c r="R1783" t="str">
        <f>VLOOKUP(B1783,[1]Arkusz5!$A$3:$Y$2185,17,FALSE)</f>
        <v>Puszcza Notecka; Ostoja Międzychodzko-Sierakowska</v>
      </c>
      <c r="S1783" t="str">
        <f>VLOOKUP(B1783,[1]Arkusz5!$A$3:$Y$2185,18,FALSE)</f>
        <v>Europa</v>
      </c>
      <c r="T1783" t="str">
        <f>VLOOKUP(B1783,[1]Arkusz5!$A$3:$Y$2185,19,FALSE)</f>
        <v>Polska</v>
      </c>
      <c r="U1783" t="str">
        <f>VLOOKUP(B1783,[1]Arkusz5!$A$3:$Y$2185,20,FALSE)</f>
        <v>wielkopolskie</v>
      </c>
      <c r="V1783" t="str">
        <f>VLOOKUP(B1783,[1]Arkusz5!$A$3:$Y$2185,21,FALSE)</f>
        <v>międzychodzki</v>
      </c>
      <c r="W1783" t="str">
        <f>VLOOKUP(B1783,[1]Arkusz5!$A$3:$Y$2185,22,FALSE)</f>
        <v>Międzychód</v>
      </c>
      <c r="X1783" t="str">
        <f>VLOOKUP(B1783,[1]Arkusz5!$A$3:$Y$2185,23,FALSE)</f>
        <v>315.51 Pojezierze Poznańskie</v>
      </c>
      <c r="Y1783" t="str">
        <f>VLOOKUP(B1783,[1]Arkusz5!$A$3:$Y$2185,24,FALSE)</f>
        <v>Continental Bio-geographical Region</v>
      </c>
      <c r="Z1783" t="str">
        <f>VLOOKUP(B1783,[1]Arkusz5!$A$3:$Y$2185,25,FALSE)</f>
        <v>Galio-Carpinetum</v>
      </c>
    </row>
    <row r="1784" spans="1:26" x14ac:dyDescent="0.25">
      <c r="A1784">
        <v>1783</v>
      </c>
      <c r="B1784" t="s">
        <v>9894</v>
      </c>
      <c r="C1784" t="str">
        <f>VLOOKUP(B1784,[1]Arkusz5!$A$3:$Y$2185,2,FALSE)</f>
        <v>52.5981</v>
      </c>
      <c r="D1784" t="str">
        <f>VLOOKUP(B1784,[1]Arkusz5!$A$3:$Y$2185,3,FALSE)</f>
        <v>15.9464</v>
      </c>
      <c r="E1784" t="str">
        <f>VLOOKUP(B1784,[1]Arkusz5!$A$3:$Y$2185,4,FALSE)</f>
        <v>33UWU62</v>
      </c>
      <c r="F1784" t="str">
        <f>VLOOKUP(B1784,[1]Arkusz5!$A$3:$Y$2185,5,FALSE)</f>
        <v>BC72</v>
      </c>
      <c r="G1784">
        <f>VLOOKUP(B1784,[1]Arkusz5!$A$3:$Y$2185,6,FALSE)</f>
        <v>0</v>
      </c>
      <c r="H1784">
        <f>VLOOKUP(B1784,[1]Arkusz5!$A$3:$Y$2185,7,FALSE)</f>
        <v>0</v>
      </c>
      <c r="I1784">
        <f>VLOOKUP(B1784,[1]Arkusz5!$A$3:$Y$2185,8,FALSE)</f>
        <v>0</v>
      </c>
      <c r="J1784">
        <f>VLOOKUP(B1784,[1]Arkusz5!$A$3:$Y$2185,9,FALSE)</f>
        <v>0</v>
      </c>
      <c r="K1784">
        <f>VLOOKUP(B1784,[1]Arkusz5!$A$3:$Y$2185,10,FALSE)</f>
        <v>0</v>
      </c>
      <c r="L1784" t="str">
        <f>VLOOKUP(B1784,[1]Arkusz5!$A$3:$Y$2185,11,FALSE)</f>
        <v>Kolno Międzychodzkie</v>
      </c>
      <c r="M1784" t="str">
        <f>VLOOKUP(B1784,[1]Arkusz5!$A$3:$Y$2185,12,FALSE)</f>
        <v>leśny</v>
      </c>
      <c r="N1784" t="str">
        <f>VLOOKUP(B1784,[1]Arkusz5!$A$3:$Y$2185,13,FALSE)</f>
        <v>H (Międzychód)</v>
      </c>
      <c r="O1784">
        <f>VLOOKUP(B1784,[1]Arkusz5!$A$3:$Y$2185,14,FALSE)</f>
        <v>0</v>
      </c>
      <c r="P1784">
        <f>VLOOKUP(B1784,[1]Arkusz5!$A$3:$Y$2185,15,FALSE)</f>
        <v>0</v>
      </c>
      <c r="Q1784" t="str">
        <f>VLOOKUP(B1784,[1]Arkusz5!$A$3:$Y$2185,16,FALSE)</f>
        <v>PLB300015; PLH300032</v>
      </c>
      <c r="R1784" t="str">
        <f>VLOOKUP(B1784,[1]Arkusz5!$A$3:$Y$2185,17,FALSE)</f>
        <v>Puszcza Notecka; Ostoja Międzychodzko-Sierakowska</v>
      </c>
      <c r="S1784" t="str">
        <f>VLOOKUP(B1784,[1]Arkusz5!$A$3:$Y$2185,18,FALSE)</f>
        <v>Europa</v>
      </c>
      <c r="T1784" t="str">
        <f>VLOOKUP(B1784,[1]Arkusz5!$A$3:$Y$2185,19,FALSE)</f>
        <v>Polska</v>
      </c>
      <c r="U1784" t="str">
        <f>VLOOKUP(B1784,[1]Arkusz5!$A$3:$Y$2185,20,FALSE)</f>
        <v>wielkopolskie</v>
      </c>
      <c r="V1784" t="str">
        <f>VLOOKUP(B1784,[1]Arkusz5!$A$3:$Y$2185,21,FALSE)</f>
        <v>międzychodzki</v>
      </c>
      <c r="W1784" t="str">
        <f>VLOOKUP(B1784,[1]Arkusz5!$A$3:$Y$2185,22,FALSE)</f>
        <v>Międzychód</v>
      </c>
      <c r="X1784" t="str">
        <f>VLOOKUP(B1784,[1]Arkusz5!$A$3:$Y$2185,23,FALSE)</f>
        <v>315.51 Pojezierze Poznańskie</v>
      </c>
      <c r="Y1784" t="str">
        <f>VLOOKUP(B1784,[1]Arkusz5!$A$3:$Y$2185,24,FALSE)</f>
        <v>Continental Bio-geographical Region</v>
      </c>
      <c r="Z1784" t="str">
        <f>VLOOKUP(B1784,[1]Arkusz5!$A$3:$Y$2185,25,FALSE)</f>
        <v>Galio-Carpinetum</v>
      </c>
    </row>
    <row r="1785" spans="1:26" x14ac:dyDescent="0.25">
      <c r="A1785">
        <v>1784</v>
      </c>
      <c r="B1785" t="s">
        <v>9895</v>
      </c>
      <c r="C1785" t="str">
        <f>VLOOKUP(B1785,[1]Arkusz5!$A$3:$Y$2185,2,FALSE)</f>
        <v>52.410741</v>
      </c>
      <c r="D1785" t="str">
        <f>VLOOKUP(B1785,[1]Arkusz5!$A$3:$Y$2185,3,FALSE)</f>
        <v>16.778634</v>
      </c>
      <c r="E1785" t="str">
        <f>VLOOKUP(B1785,[1]Arkusz5!$A$3:$Y$2185,4,FALSE)</f>
        <v>33UXU20</v>
      </c>
      <c r="F1785" t="str">
        <f>VLOOKUP(B1785,[1]Arkusz5!$A$3:$Y$2185,5,FALSE)</f>
        <v>BD07</v>
      </c>
      <c r="G1785">
        <f>VLOOKUP(B1785,[1]Arkusz5!$A$3:$Y$2185,6,FALSE)</f>
        <v>0</v>
      </c>
      <c r="H1785">
        <f>VLOOKUP(B1785,[1]Arkusz5!$A$3:$Y$2185,7,FALSE)</f>
        <v>0</v>
      </c>
      <c r="I1785">
        <f>VLOOKUP(B1785,[1]Arkusz5!$A$3:$Y$2185,8,FALSE)</f>
        <v>0</v>
      </c>
      <c r="J1785">
        <f>VLOOKUP(B1785,[1]Arkusz5!$A$3:$Y$2185,9,FALSE)</f>
        <v>0</v>
      </c>
      <c r="K1785">
        <f>VLOOKUP(B1785,[1]Arkusz5!$A$3:$Y$2185,10,FALSE)</f>
        <v>0</v>
      </c>
      <c r="L1785">
        <f>VLOOKUP(B1785,[1]Arkusz5!$A$3:$Y$2185,11,FALSE)</f>
        <v>0</v>
      </c>
      <c r="M1785">
        <f>VLOOKUP(B1785,[1]Arkusz5!$A$3:$Y$2185,12,FALSE)</f>
        <v>0</v>
      </c>
      <c r="N1785">
        <f>VLOOKUP(B1785,[1]Arkusz5!$A$3:$Y$2185,13,FALSE)</f>
        <v>0</v>
      </c>
      <c r="O1785">
        <f>VLOOKUP(B1785,[1]Arkusz5!$A$3:$Y$2185,14,FALSE)</f>
        <v>0</v>
      </c>
      <c r="P1785">
        <f>VLOOKUP(B1785,[1]Arkusz5!$A$3:$Y$2185,15,FALSE)</f>
        <v>0</v>
      </c>
      <c r="Q1785">
        <f>VLOOKUP(B1785,[1]Arkusz5!$A$3:$Y$2185,16,FALSE)</f>
        <v>0</v>
      </c>
      <c r="R1785">
        <f>VLOOKUP(B1785,[1]Arkusz5!$A$3:$Y$2185,17,FALSE)</f>
        <v>0</v>
      </c>
      <c r="S1785" t="str">
        <f>VLOOKUP(B1785,[1]Arkusz5!$A$3:$Y$2185,18,FALSE)</f>
        <v>Europa</v>
      </c>
      <c r="T1785" t="str">
        <f>VLOOKUP(B1785,[1]Arkusz5!$A$3:$Y$2185,19,FALSE)</f>
        <v>Polska</v>
      </c>
      <c r="U1785" t="str">
        <f>VLOOKUP(B1785,[1]Arkusz5!$A$3:$Y$2185,20,FALSE)</f>
        <v>wielkopolskie</v>
      </c>
      <c r="V1785" t="str">
        <f>VLOOKUP(B1785,[1]Arkusz5!$A$3:$Y$2185,21,FALSE)</f>
        <v>poznański</v>
      </c>
      <c r="W1785" t="str">
        <f>VLOOKUP(B1785,[1]Arkusz5!$A$3:$Y$2185,22,FALSE)</f>
        <v>Tarnowo Podgórne</v>
      </c>
      <c r="X1785" t="str">
        <f>VLOOKUP(B1785,[1]Arkusz5!$A$3:$Y$2185,23,FALSE)</f>
        <v>315.51 Pojezierze Poznańskie</v>
      </c>
      <c r="Y1785" t="str">
        <f>VLOOKUP(B1785,[1]Arkusz5!$A$3:$Y$2185,24,FALSE)</f>
        <v>Continental Bio-geographical Region</v>
      </c>
      <c r="Z1785" t="str">
        <f>VLOOKUP(B1785,[1]Arkusz5!$A$3:$Y$2185,25,FALSE)</f>
        <v>Galio-Carpinetum</v>
      </c>
    </row>
    <row r="1786" spans="1:26" x14ac:dyDescent="0.25">
      <c r="A1786">
        <v>1785</v>
      </c>
      <c r="B1786" t="s">
        <v>9903</v>
      </c>
      <c r="C1786" t="str">
        <f>VLOOKUP(B1786,[1]Arkusz5!$A$3:$Y$2185,2,FALSE)</f>
        <v>52.060626</v>
      </c>
      <c r="D1786" t="str">
        <f>VLOOKUP(B1786,[1]Arkusz5!$A$3:$Y$2185,3,FALSE)</f>
        <v>17.159162</v>
      </c>
      <c r="E1786" t="str">
        <f>VLOOKUP(B1786,[1]Arkusz5!$A$3:$Y$2185,4,FALSE)</f>
        <v>33UXT46</v>
      </c>
      <c r="F1786" t="str">
        <f>VLOOKUP(B1786,[1]Arkusz5!$A$3:$Y$2185,5,FALSE)</f>
        <v>CD40</v>
      </c>
      <c r="G1786">
        <f>VLOOKUP(B1786,[1]Arkusz5!$A$3:$Y$2185,6,FALSE)</f>
        <v>0</v>
      </c>
      <c r="H1786">
        <f>VLOOKUP(B1786,[1]Arkusz5!$A$3:$Y$2185,7,FALSE)</f>
        <v>0</v>
      </c>
      <c r="I1786">
        <f>VLOOKUP(B1786,[1]Arkusz5!$A$3:$Y$2185,8,FALSE)</f>
        <v>0</v>
      </c>
      <c r="J1786">
        <f>VLOOKUP(B1786,[1]Arkusz5!$A$3:$Y$2185,9,FALSE)</f>
        <v>0</v>
      </c>
      <c r="K1786">
        <f>VLOOKUP(B1786,[1]Arkusz5!$A$3:$Y$2185,10,FALSE)</f>
        <v>0</v>
      </c>
      <c r="L1786">
        <f>VLOOKUP(B1786,[1]Arkusz5!$A$3:$Y$2185,11,FALSE)</f>
        <v>0</v>
      </c>
      <c r="M1786">
        <f>VLOOKUP(B1786,[1]Arkusz5!$A$3:$Y$2185,12,FALSE)</f>
        <v>0</v>
      </c>
      <c r="N1786">
        <f>VLOOKUP(B1786,[1]Arkusz5!$A$3:$Y$2185,13,FALSE)</f>
        <v>0</v>
      </c>
      <c r="O1786">
        <f>VLOOKUP(B1786,[1]Arkusz5!$A$3:$Y$2185,14,FALSE)</f>
        <v>0</v>
      </c>
      <c r="P1786">
        <f>VLOOKUP(B1786,[1]Arkusz5!$A$3:$Y$2185,15,FALSE)</f>
        <v>0</v>
      </c>
      <c r="Q1786">
        <f>VLOOKUP(B1786,[1]Arkusz5!$A$3:$Y$2185,16,FALSE)</f>
        <v>0</v>
      </c>
      <c r="R1786">
        <f>VLOOKUP(B1786,[1]Arkusz5!$A$3:$Y$2185,17,FALSE)</f>
        <v>0</v>
      </c>
      <c r="S1786" t="str">
        <f>VLOOKUP(B1786,[1]Arkusz5!$A$3:$Y$2185,18,FALSE)</f>
        <v>Europa</v>
      </c>
      <c r="T1786" t="str">
        <f>VLOOKUP(B1786,[1]Arkusz5!$A$3:$Y$2185,19,FALSE)</f>
        <v>Polska</v>
      </c>
      <c r="U1786" t="str">
        <f>VLOOKUP(B1786,[1]Arkusz5!$A$3:$Y$2185,20,FALSE)</f>
        <v>wielkopolskie</v>
      </c>
      <c r="V1786" t="str">
        <f>VLOOKUP(B1786,[1]Arkusz5!$A$3:$Y$2185,21,FALSE)</f>
        <v>śremski</v>
      </c>
      <c r="W1786" t="str">
        <f>VLOOKUP(B1786,[1]Arkusz5!$A$3:$Y$2185,22,FALSE)</f>
        <v>Książ Wielkopolski</v>
      </c>
      <c r="X1786" t="str">
        <f>VLOOKUP(B1786,[1]Arkusz5!$A$3:$Y$2185,23,FALSE)</f>
        <v>315.64 Kotlina Śremska</v>
      </c>
      <c r="Y1786" t="str">
        <f>VLOOKUP(B1786,[1]Arkusz5!$A$3:$Y$2185,24,FALSE)</f>
        <v>Continental Bio-geographical Region</v>
      </c>
      <c r="Z1786" t="str">
        <f>VLOOKUP(B1786,[1]Arkusz5!$A$3:$Y$2185,25,FALSE)</f>
        <v>Galio-Carpinetum</v>
      </c>
    </row>
    <row r="1787" spans="1:26" x14ac:dyDescent="0.25">
      <c r="A1787">
        <v>1786</v>
      </c>
      <c r="B1787" t="s">
        <v>9910</v>
      </c>
      <c r="C1787" t="str">
        <f>VLOOKUP(B1787,[1]Arkusz5!$A$3:$Y$2185,2,FALSE)</f>
        <v>52.7065</v>
      </c>
      <c r="D1787" t="str">
        <f>VLOOKUP(B1787,[1]Arkusz5!$A$3:$Y$2185,3,FALSE)</f>
        <v>16.5256</v>
      </c>
      <c r="E1787" t="str">
        <f>VLOOKUP(B1787,[1]Arkusz5!$A$3:$Y$2185,4,FALSE)</f>
        <v>33UXU04</v>
      </c>
      <c r="F1787" t="str">
        <f>VLOOKUP(B1787,[1]Arkusz5!$A$3:$Y$2185,5,FALSE)</f>
        <v>BC66</v>
      </c>
      <c r="G1787">
        <f>VLOOKUP(B1787,[1]Arkusz5!$A$3:$Y$2185,6,FALSE)</f>
        <v>0</v>
      </c>
      <c r="H1787">
        <f>VLOOKUP(B1787,[1]Arkusz5!$A$3:$Y$2185,7,FALSE)</f>
        <v>0</v>
      </c>
      <c r="I1787">
        <f>VLOOKUP(B1787,[1]Arkusz5!$A$3:$Y$2185,8,FALSE)</f>
        <v>0</v>
      </c>
      <c r="J1787">
        <f>VLOOKUP(B1787,[1]Arkusz5!$A$3:$Y$2185,9,FALSE)</f>
        <v>0</v>
      </c>
      <c r="K1787">
        <f>VLOOKUP(B1787,[1]Arkusz5!$A$3:$Y$2185,10,FALSE)</f>
        <v>0</v>
      </c>
      <c r="L1787">
        <f>VLOOKUP(B1787,[1]Arkusz5!$A$3:$Y$2185,11,FALSE)</f>
        <v>0</v>
      </c>
      <c r="M1787">
        <f>VLOOKUP(B1787,[1]Arkusz5!$A$3:$Y$2185,12,FALSE)</f>
        <v>0</v>
      </c>
      <c r="N1787">
        <f>VLOOKUP(B1787,[1]Arkusz5!$A$3:$Y$2185,13,FALSE)</f>
        <v>0</v>
      </c>
      <c r="O1787">
        <f>VLOOKUP(B1787,[1]Arkusz5!$A$3:$Y$2185,14,FALSE)</f>
        <v>0</v>
      </c>
      <c r="P1787">
        <f>VLOOKUP(B1787,[1]Arkusz5!$A$3:$Y$2185,15,FALSE)</f>
        <v>0</v>
      </c>
      <c r="Q1787">
        <f>VLOOKUP(B1787,[1]Arkusz5!$A$3:$Y$2185,16,FALSE)</f>
        <v>0</v>
      </c>
      <c r="R1787">
        <f>VLOOKUP(B1787,[1]Arkusz5!$A$3:$Y$2185,17,FALSE)</f>
        <v>0</v>
      </c>
      <c r="S1787" t="str">
        <f>VLOOKUP(B1787,[1]Arkusz5!$A$3:$Y$2185,18,FALSE)</f>
        <v>Europa</v>
      </c>
      <c r="T1787" t="str">
        <f>VLOOKUP(B1787,[1]Arkusz5!$A$3:$Y$2185,19,FALSE)</f>
        <v>Polska</v>
      </c>
      <c r="U1787" t="str">
        <f>VLOOKUP(B1787,[1]Arkusz5!$A$3:$Y$2185,20,FALSE)</f>
        <v>wielkopolskie</v>
      </c>
      <c r="V1787" t="str">
        <f>VLOOKUP(B1787,[1]Arkusz5!$A$3:$Y$2185,21,FALSE)</f>
        <v>szamotulski</v>
      </c>
      <c r="W1787" t="str">
        <f>VLOOKUP(B1787,[1]Arkusz5!$A$3:$Y$2185,22,FALSE)</f>
        <v>Obrzycko</v>
      </c>
      <c r="X1787" t="str">
        <f>VLOOKUP(B1787,[1]Arkusz5!$A$3:$Y$2185,23,FALSE)</f>
        <v>315.33 Kotlina Gorzowska</v>
      </c>
      <c r="Y1787" t="str">
        <f>VLOOKUP(B1787,[1]Arkusz5!$A$3:$Y$2185,24,FALSE)</f>
        <v>Continental Bio-geographical Region</v>
      </c>
      <c r="Z1787" t="str">
        <f>VLOOKUP(B1787,[1]Arkusz5!$A$3:$Y$2185,25,FALSE)</f>
        <v>Pino-Quercetum (=Querco-Pinetum + Serratulo-Pinetum)</v>
      </c>
    </row>
    <row r="1788" spans="1:26" x14ac:dyDescent="0.25">
      <c r="A1788">
        <v>1787</v>
      </c>
      <c r="B1788" t="s">
        <v>9913</v>
      </c>
      <c r="C1788" t="str">
        <f>VLOOKUP(B1788,[1]Arkusz5!$A$3:$Y$2185,2,FALSE)</f>
        <v>52.476549</v>
      </c>
      <c r="D1788" t="str">
        <f>VLOOKUP(B1788,[1]Arkusz5!$A$3:$Y$2185,3,FALSE)</f>
        <v>16.77565</v>
      </c>
      <c r="E1788" t="str">
        <f>VLOOKUP(B1788,[1]Arkusz5!$A$3:$Y$2185,4,FALSE)</f>
        <v>33UXU21</v>
      </c>
      <c r="F1788" t="str">
        <f>VLOOKUP(B1788,[1]Arkusz5!$A$3:$Y$2185,5,FALSE)</f>
        <v>BC97</v>
      </c>
      <c r="G1788">
        <f>VLOOKUP(B1788,[1]Arkusz5!$A$3:$Y$2185,6,FALSE)</f>
        <v>0</v>
      </c>
      <c r="H1788">
        <f>VLOOKUP(B1788,[1]Arkusz5!$A$3:$Y$2185,7,FALSE)</f>
        <v>0</v>
      </c>
      <c r="I1788">
        <f>VLOOKUP(B1788,[1]Arkusz5!$A$3:$Y$2185,8,FALSE)</f>
        <v>0</v>
      </c>
      <c r="J1788">
        <f>VLOOKUP(B1788,[1]Arkusz5!$A$3:$Y$2185,9,FALSE)</f>
        <v>0</v>
      </c>
      <c r="K1788">
        <f>VLOOKUP(B1788,[1]Arkusz5!$A$3:$Y$2185,10,FALSE)</f>
        <v>0</v>
      </c>
      <c r="L1788">
        <f>VLOOKUP(B1788,[1]Arkusz5!$A$3:$Y$2185,11,FALSE)</f>
        <v>0</v>
      </c>
      <c r="M1788">
        <f>VLOOKUP(B1788,[1]Arkusz5!$A$3:$Y$2185,12,FALSE)</f>
        <v>0</v>
      </c>
      <c r="N1788">
        <f>VLOOKUP(B1788,[1]Arkusz5!$A$3:$Y$2185,13,FALSE)</f>
        <v>0</v>
      </c>
      <c r="O1788">
        <f>VLOOKUP(B1788,[1]Arkusz5!$A$3:$Y$2185,14,FALSE)</f>
        <v>0</v>
      </c>
      <c r="P1788">
        <f>VLOOKUP(B1788,[1]Arkusz5!$A$3:$Y$2185,15,FALSE)</f>
        <v>0</v>
      </c>
      <c r="Q1788">
        <f>VLOOKUP(B1788,[1]Arkusz5!$A$3:$Y$2185,16,FALSE)</f>
        <v>0</v>
      </c>
      <c r="R1788">
        <f>VLOOKUP(B1788,[1]Arkusz5!$A$3:$Y$2185,17,FALSE)</f>
        <v>0</v>
      </c>
      <c r="S1788" t="str">
        <f>VLOOKUP(B1788,[1]Arkusz5!$A$3:$Y$2185,18,FALSE)</f>
        <v>Europa</v>
      </c>
      <c r="T1788" t="str">
        <f>VLOOKUP(B1788,[1]Arkusz5!$A$3:$Y$2185,19,FALSE)</f>
        <v>Polska</v>
      </c>
      <c r="U1788" t="str">
        <f>VLOOKUP(B1788,[1]Arkusz5!$A$3:$Y$2185,20,FALSE)</f>
        <v>wielkopolskie</v>
      </c>
      <c r="V1788" t="str">
        <f>VLOOKUP(B1788,[1]Arkusz5!$A$3:$Y$2185,21,FALSE)</f>
        <v>Poznań</v>
      </c>
      <c r="W1788" t="str">
        <f>VLOOKUP(B1788,[1]Arkusz5!$A$3:$Y$2185,22,FALSE)</f>
        <v>Poznań</v>
      </c>
      <c r="X1788" t="str">
        <f>VLOOKUP(B1788,[1]Arkusz5!$A$3:$Y$2185,23,FALSE)</f>
        <v>315.51 Pojezierze Poznańskie</v>
      </c>
      <c r="Y1788" t="str">
        <f>VLOOKUP(B1788,[1]Arkusz5!$A$3:$Y$2185,24,FALSE)</f>
        <v>Continental Bio-geographical Region</v>
      </c>
      <c r="Z1788" t="str">
        <f>VLOOKUP(B1788,[1]Arkusz5!$A$3:$Y$2185,25,FALSE)</f>
        <v>Galio-Carpinetum</v>
      </c>
    </row>
    <row r="1789" spans="1:26" x14ac:dyDescent="0.25">
      <c r="A1789">
        <v>1788</v>
      </c>
      <c r="B1789" t="s">
        <v>9919</v>
      </c>
      <c r="C1789" t="str">
        <f>VLOOKUP(B1789,[1]Arkusz5!$A$3:$Y$2185,2,FALSE)</f>
        <v>52.24478</v>
      </c>
      <c r="D1789" t="str">
        <f>VLOOKUP(B1789,[1]Arkusz5!$A$3:$Y$2185,3,FALSE)</f>
        <v>16.82749</v>
      </c>
      <c r="E1789" t="str">
        <f>VLOOKUP(B1789,[1]Arkusz5!$A$3:$Y$2185,4,FALSE)</f>
        <v>33UXT28</v>
      </c>
      <c r="F1789" t="str">
        <f>VLOOKUP(B1789,[1]Arkusz5!$A$3:$Y$2185,5,FALSE)</f>
        <v>BD28</v>
      </c>
      <c r="G1789">
        <f>VLOOKUP(B1789,[1]Arkusz5!$A$3:$Y$2185,6,FALSE)</f>
        <v>0</v>
      </c>
      <c r="H1789">
        <f>VLOOKUP(B1789,[1]Arkusz5!$A$3:$Y$2185,7,FALSE)</f>
        <v>0</v>
      </c>
      <c r="I1789">
        <f>VLOOKUP(B1789,[1]Arkusz5!$A$3:$Y$2185,8,FALSE)</f>
        <v>0</v>
      </c>
      <c r="J1789" t="str">
        <f>VLOOKUP(B1789,[1]Arkusz5!$A$3:$Y$2185,9,FALSE)</f>
        <v>Wielkopolski Park Narodowy</v>
      </c>
      <c r="K1789">
        <f>VLOOKUP(B1789,[1]Arkusz5!$A$3:$Y$2185,10,FALSE)</f>
        <v>0</v>
      </c>
      <c r="L1789">
        <f>VLOOKUP(B1789,[1]Arkusz5!$A$3:$Y$2185,11,FALSE)</f>
        <v>0</v>
      </c>
      <c r="M1789">
        <f>VLOOKUP(B1789,[1]Arkusz5!$A$3:$Y$2185,12,FALSE)</f>
        <v>0</v>
      </c>
      <c r="N1789">
        <f>VLOOKUP(B1789,[1]Arkusz5!$A$3:$Y$2185,13,FALSE)</f>
        <v>0</v>
      </c>
      <c r="O1789">
        <f>VLOOKUP(B1789,[1]Arkusz5!$A$3:$Y$2185,14,FALSE)</f>
        <v>0</v>
      </c>
      <c r="P1789">
        <f>VLOOKUP(B1789,[1]Arkusz5!$A$3:$Y$2185,15,FALSE)</f>
        <v>0</v>
      </c>
      <c r="Q1789" t="str">
        <f>VLOOKUP(B1789,[1]Arkusz5!$A$3:$Y$2185,16,FALSE)</f>
        <v>PLB300017; PLH300010</v>
      </c>
      <c r="R1789" t="str">
        <f>VLOOKUP(B1789,[1]Arkusz5!$A$3:$Y$2185,17,FALSE)</f>
        <v>Ostoja Rogalińska; Ostoja Wielkopolska</v>
      </c>
      <c r="S1789" t="str">
        <f>VLOOKUP(B1789,[1]Arkusz5!$A$3:$Y$2185,18,FALSE)</f>
        <v>Europa</v>
      </c>
      <c r="T1789" t="str">
        <f>VLOOKUP(B1789,[1]Arkusz5!$A$3:$Y$2185,19,FALSE)</f>
        <v>Polska</v>
      </c>
      <c r="U1789" t="str">
        <f>VLOOKUP(B1789,[1]Arkusz5!$A$3:$Y$2185,20,FALSE)</f>
        <v>wielkopolskie</v>
      </c>
      <c r="V1789" t="str">
        <f>VLOOKUP(B1789,[1]Arkusz5!$A$3:$Y$2185,21,FALSE)</f>
        <v>poznański</v>
      </c>
      <c r="W1789" t="str">
        <f>VLOOKUP(B1789,[1]Arkusz5!$A$3:$Y$2185,22,FALSE)</f>
        <v>Mosina</v>
      </c>
      <c r="X1789" t="str">
        <f>VLOOKUP(B1789,[1]Arkusz5!$A$3:$Y$2185,23,FALSE)</f>
        <v>315.64 Kotlina Śremska</v>
      </c>
      <c r="Y1789" t="str">
        <f>VLOOKUP(B1789,[1]Arkusz5!$A$3:$Y$2185,24,FALSE)</f>
        <v>Continental Bio-geographical Region</v>
      </c>
      <c r="Z1789" t="str">
        <f>VLOOKUP(B1789,[1]Arkusz5!$A$3:$Y$2185,25,FALSE)</f>
        <v>Galio-Carpinetum</v>
      </c>
    </row>
    <row r="1790" spans="1:26" x14ac:dyDescent="0.25">
      <c r="A1790">
        <v>1789</v>
      </c>
      <c r="B1790" t="s">
        <v>9922</v>
      </c>
      <c r="C1790" t="str">
        <f>VLOOKUP(B1790,[1]Arkusz5!$A$3:$Y$2185,2,FALSE)</f>
        <v>52.307517</v>
      </c>
      <c r="D1790" t="str">
        <f>VLOOKUP(B1790,[1]Arkusz5!$A$3:$Y$2185,3,FALSE)</f>
        <v>17.132497</v>
      </c>
      <c r="E1790" t="str">
        <f>VLOOKUP(B1790,[1]Arkusz5!$A$3:$Y$2185,4,FALSE)</f>
        <v>33UXT49</v>
      </c>
      <c r="F1790" t="str">
        <f>VLOOKUP(B1790,[1]Arkusz5!$A$3:$Y$2185,5,FALSE)</f>
        <v>CD10</v>
      </c>
      <c r="G1790">
        <f>VLOOKUP(B1790,[1]Arkusz5!$A$3:$Y$2185,6,FALSE)</f>
        <v>0</v>
      </c>
      <c r="H1790">
        <f>VLOOKUP(B1790,[1]Arkusz5!$A$3:$Y$2185,7,FALSE)</f>
        <v>0</v>
      </c>
      <c r="I1790">
        <f>VLOOKUP(B1790,[1]Arkusz5!$A$3:$Y$2185,8,FALSE)</f>
        <v>0</v>
      </c>
      <c r="J1790">
        <f>VLOOKUP(B1790,[1]Arkusz5!$A$3:$Y$2185,9,FALSE)</f>
        <v>0</v>
      </c>
      <c r="K1790">
        <f>VLOOKUP(B1790,[1]Arkusz5!$A$3:$Y$2185,10,FALSE)</f>
        <v>0</v>
      </c>
      <c r="L1790">
        <f>VLOOKUP(B1790,[1]Arkusz5!$A$3:$Y$2185,11,FALSE)</f>
        <v>0</v>
      </c>
      <c r="M1790">
        <f>VLOOKUP(B1790,[1]Arkusz5!$A$3:$Y$2185,12,FALSE)</f>
        <v>0</v>
      </c>
      <c r="N1790">
        <f>VLOOKUP(B1790,[1]Arkusz5!$A$3:$Y$2185,13,FALSE)</f>
        <v>0</v>
      </c>
      <c r="O1790">
        <f>VLOOKUP(B1790,[1]Arkusz5!$A$3:$Y$2185,14,FALSE)</f>
        <v>0</v>
      </c>
      <c r="P1790">
        <f>VLOOKUP(B1790,[1]Arkusz5!$A$3:$Y$2185,15,FALSE)</f>
        <v>0</v>
      </c>
      <c r="Q1790">
        <f>VLOOKUP(B1790,[1]Arkusz5!$A$3:$Y$2185,16,FALSE)</f>
        <v>0</v>
      </c>
      <c r="R1790">
        <f>VLOOKUP(B1790,[1]Arkusz5!$A$3:$Y$2185,17,FALSE)</f>
        <v>0</v>
      </c>
      <c r="S1790" t="str">
        <f>VLOOKUP(B1790,[1]Arkusz5!$A$3:$Y$2185,18,FALSE)</f>
        <v>Europa</v>
      </c>
      <c r="T1790" t="str">
        <f>VLOOKUP(B1790,[1]Arkusz5!$A$3:$Y$2185,19,FALSE)</f>
        <v>Polska</v>
      </c>
      <c r="U1790" t="str">
        <f>VLOOKUP(B1790,[1]Arkusz5!$A$3:$Y$2185,20,FALSE)</f>
        <v>wielkopolskie</v>
      </c>
      <c r="V1790" t="str">
        <f>VLOOKUP(B1790,[1]Arkusz5!$A$3:$Y$2185,21,FALSE)</f>
        <v>poznański</v>
      </c>
      <c r="W1790" t="str">
        <f>VLOOKUP(B1790,[1]Arkusz5!$A$3:$Y$2185,22,FALSE)</f>
        <v>Kleszczewo</v>
      </c>
      <c r="X1790" t="str">
        <f>VLOOKUP(B1790,[1]Arkusz5!$A$3:$Y$2185,23,FALSE)</f>
        <v>315.56 Równina Wrzesińska</v>
      </c>
      <c r="Y1790" t="str">
        <f>VLOOKUP(B1790,[1]Arkusz5!$A$3:$Y$2185,24,FALSE)</f>
        <v>Continental Bio-geographical Region</v>
      </c>
      <c r="Z1790" t="str">
        <f>VLOOKUP(B1790,[1]Arkusz5!$A$3:$Y$2185,25,FALSE)</f>
        <v>Galio-Carpinetum</v>
      </c>
    </row>
    <row r="1791" spans="1:26" x14ac:dyDescent="0.25">
      <c r="A1791">
        <v>1790</v>
      </c>
      <c r="B1791" t="s">
        <v>9930</v>
      </c>
      <c r="C1791" t="str">
        <f>VLOOKUP(B1791,[1]Arkusz5!$A$3:$Y$2185,2,FALSE)</f>
        <v>52.404347</v>
      </c>
      <c r="D1791" t="str">
        <f>VLOOKUP(B1791,[1]Arkusz5!$A$3:$Y$2185,3,FALSE)</f>
        <v>16.925321</v>
      </c>
      <c r="E1791" t="str">
        <f>VLOOKUP(B1791,[1]Arkusz5!$A$3:$Y$2185,4,FALSE)</f>
        <v>33UXU30</v>
      </c>
      <c r="F1791" t="str">
        <f>VLOOKUP(B1791,[1]Arkusz5!$A$3:$Y$2185,5,FALSE)</f>
        <v>BD08</v>
      </c>
      <c r="G1791">
        <f>VLOOKUP(B1791,[1]Arkusz5!$A$3:$Y$2185,6,FALSE)</f>
        <v>0</v>
      </c>
      <c r="H1791">
        <f>VLOOKUP(B1791,[1]Arkusz5!$A$3:$Y$2185,7,FALSE)</f>
        <v>0</v>
      </c>
      <c r="I1791">
        <f>VLOOKUP(B1791,[1]Arkusz5!$A$3:$Y$2185,8,FALSE)</f>
        <v>0</v>
      </c>
      <c r="J1791">
        <f>VLOOKUP(B1791,[1]Arkusz5!$A$3:$Y$2185,9,FALSE)</f>
        <v>0</v>
      </c>
      <c r="K1791">
        <f>VLOOKUP(B1791,[1]Arkusz5!$A$3:$Y$2185,10,FALSE)</f>
        <v>0</v>
      </c>
      <c r="L1791">
        <f>VLOOKUP(B1791,[1]Arkusz5!$A$3:$Y$2185,11,FALSE)</f>
        <v>0</v>
      </c>
      <c r="M1791">
        <f>VLOOKUP(B1791,[1]Arkusz5!$A$3:$Y$2185,12,FALSE)</f>
        <v>0</v>
      </c>
      <c r="N1791">
        <f>VLOOKUP(B1791,[1]Arkusz5!$A$3:$Y$2185,13,FALSE)</f>
        <v>0</v>
      </c>
      <c r="O1791">
        <f>VLOOKUP(B1791,[1]Arkusz5!$A$3:$Y$2185,14,FALSE)</f>
        <v>0</v>
      </c>
      <c r="P1791">
        <f>VLOOKUP(B1791,[1]Arkusz5!$A$3:$Y$2185,15,FALSE)</f>
        <v>0</v>
      </c>
      <c r="Q1791">
        <f>VLOOKUP(B1791,[1]Arkusz5!$A$3:$Y$2185,16,FALSE)</f>
        <v>0</v>
      </c>
      <c r="R1791">
        <f>VLOOKUP(B1791,[1]Arkusz5!$A$3:$Y$2185,17,FALSE)</f>
        <v>0</v>
      </c>
      <c r="S1791" t="str">
        <f>VLOOKUP(B1791,[1]Arkusz5!$A$3:$Y$2185,18,FALSE)</f>
        <v>Europa</v>
      </c>
      <c r="T1791" t="str">
        <f>VLOOKUP(B1791,[1]Arkusz5!$A$3:$Y$2185,19,FALSE)</f>
        <v>Polska</v>
      </c>
      <c r="U1791" t="str">
        <f>VLOOKUP(B1791,[1]Arkusz5!$A$3:$Y$2185,20,FALSE)</f>
        <v>wielkopolskie</v>
      </c>
      <c r="V1791" t="str">
        <f>VLOOKUP(B1791,[1]Arkusz5!$A$3:$Y$2185,21,FALSE)</f>
        <v>Poznań</v>
      </c>
      <c r="W1791" t="str">
        <f>VLOOKUP(B1791,[1]Arkusz5!$A$3:$Y$2185,22,FALSE)</f>
        <v>Poznań</v>
      </c>
      <c r="X1791" t="str">
        <f>VLOOKUP(B1791,[1]Arkusz5!$A$3:$Y$2185,23,FALSE)</f>
        <v>315.52 Poznański Przełom Warty</v>
      </c>
      <c r="Y1791" t="str">
        <f>VLOOKUP(B1791,[1]Arkusz5!$A$3:$Y$2185,24,FALSE)</f>
        <v>Continental Bio-geographical Region</v>
      </c>
      <c r="Z1791" t="str">
        <f>VLOOKUP(B1791,[1]Arkusz5!$A$3:$Y$2185,25,FALSE)</f>
        <v>Galio-Carpinetum</v>
      </c>
    </row>
    <row r="1792" spans="1:26" x14ac:dyDescent="0.25">
      <c r="A1792">
        <v>1791</v>
      </c>
      <c r="B1792" t="s">
        <v>9932</v>
      </c>
      <c r="C1792" t="str">
        <f>VLOOKUP(B1792,[1]Arkusz5!$A$3:$Y$2185,2,FALSE)</f>
        <v>51.5911062</v>
      </c>
      <c r="D1792" t="str">
        <f>VLOOKUP(B1792,[1]Arkusz5!$A$3:$Y$2185,3,FALSE)</f>
        <v>17.8250752</v>
      </c>
      <c r="E1792" t="str">
        <f>VLOOKUP(B1792,[1]Arkusz5!$A$3:$Y$2185,4,FALSE)</f>
        <v>33UXT91</v>
      </c>
      <c r="F1792" t="str">
        <f>VLOOKUP(B1792,[1]Arkusz5!$A$3:$Y$2185,5,FALSE)</f>
        <v>CD94</v>
      </c>
      <c r="G1792">
        <f>VLOOKUP(B1792,[1]Arkusz5!$A$3:$Y$2185,6,FALSE)</f>
        <v>0</v>
      </c>
      <c r="H1792">
        <f>VLOOKUP(B1792,[1]Arkusz5!$A$3:$Y$2185,7,FALSE)</f>
        <v>0</v>
      </c>
      <c r="I1792">
        <f>VLOOKUP(B1792,[1]Arkusz5!$A$3:$Y$2185,8,FALSE)</f>
        <v>0</v>
      </c>
      <c r="J1792">
        <f>VLOOKUP(B1792,[1]Arkusz5!$A$3:$Y$2185,9,FALSE)</f>
        <v>0</v>
      </c>
      <c r="K1792">
        <f>VLOOKUP(B1792,[1]Arkusz5!$A$3:$Y$2185,10,FALSE)</f>
        <v>0</v>
      </c>
      <c r="L1792">
        <f>VLOOKUP(B1792,[1]Arkusz5!$A$3:$Y$2185,11,FALSE)</f>
        <v>0</v>
      </c>
      <c r="M1792">
        <f>VLOOKUP(B1792,[1]Arkusz5!$A$3:$Y$2185,12,FALSE)</f>
        <v>0</v>
      </c>
      <c r="N1792" t="str">
        <f>VLOOKUP(B1792,[1]Arkusz5!$A$3:$Y$2185,13,FALSE)</f>
        <v>Wzgórza Ostrzeszowskie i Kotlina Odolanowska (woj. wielkopolskie)</v>
      </c>
      <c r="O1792">
        <f>VLOOKUP(B1792,[1]Arkusz5!$A$3:$Y$2185,14,FALSE)</f>
        <v>0</v>
      </c>
      <c r="P1792">
        <f>VLOOKUP(B1792,[1]Arkusz5!$A$3:$Y$2185,15,FALSE)</f>
        <v>0</v>
      </c>
      <c r="Q1792">
        <f>VLOOKUP(B1792,[1]Arkusz5!$A$3:$Y$2185,16,FALSE)</f>
        <v>0</v>
      </c>
      <c r="R1792">
        <f>VLOOKUP(B1792,[1]Arkusz5!$A$3:$Y$2185,17,FALSE)</f>
        <v>0</v>
      </c>
      <c r="S1792" t="str">
        <f>VLOOKUP(B1792,[1]Arkusz5!$A$3:$Y$2185,18,FALSE)</f>
        <v>Europa</v>
      </c>
      <c r="T1792" t="str">
        <f>VLOOKUP(B1792,[1]Arkusz5!$A$3:$Y$2185,19,FALSE)</f>
        <v>Polska</v>
      </c>
      <c r="U1792" t="str">
        <f>VLOOKUP(B1792,[1]Arkusz5!$A$3:$Y$2185,20,FALSE)</f>
        <v>wielkopolskie</v>
      </c>
      <c r="V1792" t="str">
        <f>VLOOKUP(B1792,[1]Arkusz5!$A$3:$Y$2185,21,FALSE)</f>
        <v>ostrowski</v>
      </c>
      <c r="W1792" t="str">
        <f>VLOOKUP(B1792,[1]Arkusz5!$A$3:$Y$2185,22,FALSE)</f>
        <v>Przygodzice</v>
      </c>
      <c r="X1792" t="str">
        <f>VLOOKUP(B1792,[1]Arkusz5!$A$3:$Y$2185,23,FALSE)</f>
        <v>318.34 Kotlina Milicka</v>
      </c>
      <c r="Y1792" t="str">
        <f>VLOOKUP(B1792,[1]Arkusz5!$A$3:$Y$2185,24,FALSE)</f>
        <v>Continental Bio-geographical Region</v>
      </c>
      <c r="Z1792" t="str">
        <f>VLOOKUP(B1792,[1]Arkusz5!$A$3:$Y$2185,25,FALSE)</f>
        <v>Galio-Carpinetum</v>
      </c>
    </row>
    <row r="1793" spans="1:26" x14ac:dyDescent="0.25">
      <c r="A1793">
        <v>1792</v>
      </c>
      <c r="B1793" t="s">
        <v>9936</v>
      </c>
      <c r="C1793" t="str">
        <f>VLOOKUP(B1793,[1]Arkusz5!$A$3:$Y$2185,2,FALSE)</f>
        <v>52.89439</v>
      </c>
      <c r="D1793" t="str">
        <f>VLOOKUP(B1793,[1]Arkusz5!$A$3:$Y$2185,3,FALSE)</f>
        <v>16.171262</v>
      </c>
      <c r="E1793" t="str">
        <f>VLOOKUP(B1793,[1]Arkusz5!$A$3:$Y$2185,4,FALSE)</f>
        <v>33UWU76</v>
      </c>
      <c r="F1793" t="str">
        <f>VLOOKUP(B1793,[1]Arkusz5!$A$3:$Y$2185,5,FALSE)</f>
        <v>BC43</v>
      </c>
      <c r="G1793">
        <f>VLOOKUP(B1793,[1]Arkusz5!$A$3:$Y$2185,6,FALSE)</f>
        <v>0</v>
      </c>
      <c r="H1793">
        <f>VLOOKUP(B1793,[1]Arkusz5!$A$3:$Y$2185,7,FALSE)</f>
        <v>0</v>
      </c>
      <c r="I1793">
        <f>VLOOKUP(B1793,[1]Arkusz5!$A$3:$Y$2185,8,FALSE)</f>
        <v>0</v>
      </c>
      <c r="J1793">
        <f>VLOOKUP(B1793,[1]Arkusz5!$A$3:$Y$2185,9,FALSE)</f>
        <v>0</v>
      </c>
      <c r="K1793">
        <f>VLOOKUP(B1793,[1]Arkusz5!$A$3:$Y$2185,10,FALSE)</f>
        <v>0</v>
      </c>
      <c r="L1793">
        <f>VLOOKUP(B1793,[1]Arkusz5!$A$3:$Y$2185,11,FALSE)</f>
        <v>0</v>
      </c>
      <c r="M1793">
        <f>VLOOKUP(B1793,[1]Arkusz5!$A$3:$Y$2185,12,FALSE)</f>
        <v>0</v>
      </c>
      <c r="N1793">
        <f>VLOOKUP(B1793,[1]Arkusz5!$A$3:$Y$2185,13,FALSE)</f>
        <v>0</v>
      </c>
      <c r="O1793">
        <f>VLOOKUP(B1793,[1]Arkusz5!$A$3:$Y$2185,14,FALSE)</f>
        <v>0</v>
      </c>
      <c r="P1793">
        <f>VLOOKUP(B1793,[1]Arkusz5!$A$3:$Y$2185,15,FALSE)</f>
        <v>0</v>
      </c>
      <c r="Q1793">
        <f>VLOOKUP(B1793,[1]Arkusz5!$A$3:$Y$2185,16,FALSE)</f>
        <v>0</v>
      </c>
      <c r="R1793">
        <f>VLOOKUP(B1793,[1]Arkusz5!$A$3:$Y$2185,17,FALSE)</f>
        <v>0</v>
      </c>
      <c r="S1793" t="str">
        <f>VLOOKUP(B1793,[1]Arkusz5!$A$3:$Y$2185,18,FALSE)</f>
        <v>Europa</v>
      </c>
      <c r="T1793" t="str">
        <f>VLOOKUP(B1793,[1]Arkusz5!$A$3:$Y$2185,19,FALSE)</f>
        <v>Polska</v>
      </c>
      <c r="U1793" t="str">
        <f>VLOOKUP(B1793,[1]Arkusz5!$A$3:$Y$2185,20,FALSE)</f>
        <v>wielkopolskie</v>
      </c>
      <c r="V1793" t="str">
        <f>VLOOKUP(B1793,[1]Arkusz5!$A$3:$Y$2185,21,FALSE)</f>
        <v>czarnkowsko-trzcianecki</v>
      </c>
      <c r="W1793" t="str">
        <f>VLOOKUP(B1793,[1]Arkusz5!$A$3:$Y$2185,22,FALSE)</f>
        <v>Wieleń</v>
      </c>
      <c r="X1793" t="str">
        <f>VLOOKUP(B1793,[1]Arkusz5!$A$3:$Y$2185,23,FALSE)</f>
        <v>315.33 Kotlina Gorzowska</v>
      </c>
      <c r="Y1793" t="str">
        <f>VLOOKUP(B1793,[1]Arkusz5!$A$3:$Y$2185,24,FALSE)</f>
        <v>Continental Bio-geographical Region</v>
      </c>
      <c r="Z1793" t="str">
        <f>VLOOKUP(B1793,[1]Arkusz5!$A$3:$Y$2185,25,FALSE)</f>
        <v>Fraxino-Alnetum (=Circaeo-Alnetum)</v>
      </c>
    </row>
    <row r="1794" spans="1:26" x14ac:dyDescent="0.25">
      <c r="A1794">
        <v>1793</v>
      </c>
      <c r="B1794" t="s">
        <v>9945</v>
      </c>
      <c r="C1794" t="str">
        <f>VLOOKUP(B1794,[1]Arkusz5!$A$3:$Y$2185,2,FALSE)</f>
        <v>52.404347</v>
      </c>
      <c r="D1794" t="str">
        <f>VLOOKUP(B1794,[1]Arkusz5!$A$3:$Y$2185,3,FALSE)</f>
        <v>16.925321</v>
      </c>
      <c r="E1794" t="str">
        <f>VLOOKUP(B1794,[1]Arkusz5!$A$3:$Y$2185,4,FALSE)</f>
        <v>33UXU30</v>
      </c>
      <c r="F1794" t="str">
        <f>VLOOKUP(B1794,[1]Arkusz5!$A$3:$Y$2185,5,FALSE)</f>
        <v>BD08</v>
      </c>
      <c r="G1794">
        <f>VLOOKUP(B1794,[1]Arkusz5!$A$3:$Y$2185,6,FALSE)</f>
        <v>0</v>
      </c>
      <c r="H1794">
        <f>VLOOKUP(B1794,[1]Arkusz5!$A$3:$Y$2185,7,FALSE)</f>
        <v>0</v>
      </c>
      <c r="I1794">
        <f>VLOOKUP(B1794,[1]Arkusz5!$A$3:$Y$2185,8,FALSE)</f>
        <v>0</v>
      </c>
      <c r="J1794">
        <f>VLOOKUP(B1794,[1]Arkusz5!$A$3:$Y$2185,9,FALSE)</f>
        <v>0</v>
      </c>
      <c r="K1794">
        <f>VLOOKUP(B1794,[1]Arkusz5!$A$3:$Y$2185,10,FALSE)</f>
        <v>0</v>
      </c>
      <c r="L1794">
        <f>VLOOKUP(B1794,[1]Arkusz5!$A$3:$Y$2185,11,FALSE)</f>
        <v>0</v>
      </c>
      <c r="M1794">
        <f>VLOOKUP(B1794,[1]Arkusz5!$A$3:$Y$2185,12,FALSE)</f>
        <v>0</v>
      </c>
      <c r="N1794">
        <f>VLOOKUP(B1794,[1]Arkusz5!$A$3:$Y$2185,13,FALSE)</f>
        <v>0</v>
      </c>
      <c r="O1794">
        <f>VLOOKUP(B1794,[1]Arkusz5!$A$3:$Y$2185,14,FALSE)</f>
        <v>0</v>
      </c>
      <c r="P1794">
        <f>VLOOKUP(B1794,[1]Arkusz5!$A$3:$Y$2185,15,FALSE)</f>
        <v>0</v>
      </c>
      <c r="Q1794">
        <f>VLOOKUP(B1794,[1]Arkusz5!$A$3:$Y$2185,16,FALSE)</f>
        <v>0</v>
      </c>
      <c r="R1794">
        <f>VLOOKUP(B1794,[1]Arkusz5!$A$3:$Y$2185,17,FALSE)</f>
        <v>0</v>
      </c>
      <c r="S1794" t="str">
        <f>VLOOKUP(B1794,[1]Arkusz5!$A$3:$Y$2185,18,FALSE)</f>
        <v>Europa</v>
      </c>
      <c r="T1794" t="str">
        <f>VLOOKUP(B1794,[1]Arkusz5!$A$3:$Y$2185,19,FALSE)</f>
        <v>Polska</v>
      </c>
      <c r="U1794" t="str">
        <f>VLOOKUP(B1794,[1]Arkusz5!$A$3:$Y$2185,20,FALSE)</f>
        <v>wielkopolskie</v>
      </c>
      <c r="V1794" t="str">
        <f>VLOOKUP(B1794,[1]Arkusz5!$A$3:$Y$2185,21,FALSE)</f>
        <v>Poznań</v>
      </c>
      <c r="W1794" t="str">
        <f>VLOOKUP(B1794,[1]Arkusz5!$A$3:$Y$2185,22,FALSE)</f>
        <v>Poznań</v>
      </c>
      <c r="X1794" t="str">
        <f>VLOOKUP(B1794,[1]Arkusz5!$A$3:$Y$2185,23,FALSE)</f>
        <v>315.52 Poznański Przełom Warty</v>
      </c>
      <c r="Y1794" t="str">
        <f>VLOOKUP(B1794,[1]Arkusz5!$A$3:$Y$2185,24,FALSE)</f>
        <v>Continental Bio-geographical Region</v>
      </c>
      <c r="Z1794" t="str">
        <f>VLOOKUP(B1794,[1]Arkusz5!$A$3:$Y$2185,25,FALSE)</f>
        <v>Galio-Carpinetum</v>
      </c>
    </row>
    <row r="1795" spans="1:26" x14ac:dyDescent="0.25">
      <c r="A1795">
        <v>1794</v>
      </c>
      <c r="B1795" t="s">
        <v>9948</v>
      </c>
      <c r="C1795" t="str">
        <f>VLOOKUP(B1795,[1]Arkusz5!$A$3:$Y$2185,2,FALSE)</f>
        <v>52.02292</v>
      </c>
      <c r="D1795" t="str">
        <f>VLOOKUP(B1795,[1]Arkusz5!$A$3:$Y$2185,3,FALSE)</f>
        <v>16.91896</v>
      </c>
      <c r="E1795" t="str">
        <f>VLOOKUP(B1795,[1]Arkusz5!$A$3:$Y$2185,4,FALSE)</f>
        <v>33UXT36</v>
      </c>
      <c r="F1795" t="str">
        <f>VLOOKUP(B1795,[1]Arkusz5!$A$3:$Y$2185,5,FALSE)</f>
        <v>BD48</v>
      </c>
      <c r="G1795">
        <f>VLOOKUP(B1795,[1]Arkusz5!$A$3:$Y$2185,6,FALSE)</f>
        <v>0</v>
      </c>
      <c r="H1795">
        <f>VLOOKUP(B1795,[1]Arkusz5!$A$3:$Y$2185,7,FALSE)</f>
        <v>0</v>
      </c>
      <c r="I1795">
        <f>VLOOKUP(B1795,[1]Arkusz5!$A$3:$Y$2185,8,FALSE)</f>
        <v>0</v>
      </c>
      <c r="J1795">
        <f>VLOOKUP(B1795,[1]Arkusz5!$A$3:$Y$2185,9,FALSE)</f>
        <v>0</v>
      </c>
      <c r="K1795">
        <f>VLOOKUP(B1795,[1]Arkusz5!$A$3:$Y$2185,10,FALSE)</f>
        <v>0</v>
      </c>
      <c r="L1795">
        <f>VLOOKUP(B1795,[1]Arkusz5!$A$3:$Y$2185,11,FALSE)</f>
        <v>0</v>
      </c>
      <c r="M1795">
        <f>VLOOKUP(B1795,[1]Arkusz5!$A$3:$Y$2185,12,FALSE)</f>
        <v>0</v>
      </c>
      <c r="N1795">
        <f>VLOOKUP(B1795,[1]Arkusz5!$A$3:$Y$2185,13,FALSE)</f>
        <v>0</v>
      </c>
      <c r="O1795">
        <f>VLOOKUP(B1795,[1]Arkusz5!$A$3:$Y$2185,14,FALSE)</f>
        <v>0</v>
      </c>
      <c r="P1795">
        <f>VLOOKUP(B1795,[1]Arkusz5!$A$3:$Y$2185,15,FALSE)</f>
        <v>0</v>
      </c>
      <c r="Q1795">
        <f>VLOOKUP(B1795,[1]Arkusz5!$A$3:$Y$2185,16,FALSE)</f>
        <v>0</v>
      </c>
      <c r="R1795">
        <f>VLOOKUP(B1795,[1]Arkusz5!$A$3:$Y$2185,17,FALSE)</f>
        <v>0</v>
      </c>
      <c r="S1795" t="str">
        <f>VLOOKUP(B1795,[1]Arkusz5!$A$3:$Y$2185,18,FALSE)</f>
        <v>Europa</v>
      </c>
      <c r="T1795" t="str">
        <f>VLOOKUP(B1795,[1]Arkusz5!$A$3:$Y$2185,19,FALSE)</f>
        <v>Polska</v>
      </c>
      <c r="U1795" t="str">
        <f>VLOOKUP(B1795,[1]Arkusz5!$A$3:$Y$2185,20,FALSE)</f>
        <v>wielkopolskie</v>
      </c>
      <c r="V1795" t="str">
        <f>VLOOKUP(B1795,[1]Arkusz5!$A$3:$Y$2185,21,FALSE)</f>
        <v>śremski</v>
      </c>
      <c r="W1795" t="str">
        <f>VLOOKUP(B1795,[1]Arkusz5!$A$3:$Y$2185,22,FALSE)</f>
        <v>Śrem</v>
      </c>
      <c r="X1795" t="str">
        <f>VLOOKUP(B1795,[1]Arkusz5!$A$3:$Y$2185,23,FALSE)</f>
        <v>315.82 Pojezierze Krzywińskie</v>
      </c>
      <c r="Y1795" t="str">
        <f>VLOOKUP(B1795,[1]Arkusz5!$A$3:$Y$2185,24,FALSE)</f>
        <v>Continental Bio-geographical Region</v>
      </c>
      <c r="Z1795" t="str">
        <f>VLOOKUP(B1795,[1]Arkusz5!$A$3:$Y$2185,25,FALSE)</f>
        <v>Fraxino-Alnetum (=Circaeo-Alnetum)</v>
      </c>
    </row>
    <row r="1796" spans="1:26" x14ac:dyDescent="0.25">
      <c r="A1796">
        <v>1795</v>
      </c>
      <c r="B1796" t="s">
        <v>9956</v>
      </c>
      <c r="C1796" t="str">
        <f>VLOOKUP(B1796,[1]Arkusz5!$A$3:$Y$2185,2,FALSE)</f>
        <v>52.02292</v>
      </c>
      <c r="D1796" t="str">
        <f>VLOOKUP(B1796,[1]Arkusz5!$A$3:$Y$2185,3,FALSE)</f>
        <v>16.91896</v>
      </c>
      <c r="E1796" t="str">
        <f>VLOOKUP(B1796,[1]Arkusz5!$A$3:$Y$2185,4,FALSE)</f>
        <v>33UXT36</v>
      </c>
      <c r="F1796" t="str">
        <f>VLOOKUP(B1796,[1]Arkusz5!$A$3:$Y$2185,5,FALSE)</f>
        <v>BD48</v>
      </c>
      <c r="G1796">
        <f>VLOOKUP(B1796,[1]Arkusz5!$A$3:$Y$2185,6,FALSE)</f>
        <v>0</v>
      </c>
      <c r="H1796">
        <f>VLOOKUP(B1796,[1]Arkusz5!$A$3:$Y$2185,7,FALSE)</f>
        <v>0</v>
      </c>
      <c r="I1796">
        <f>VLOOKUP(B1796,[1]Arkusz5!$A$3:$Y$2185,8,FALSE)</f>
        <v>0</v>
      </c>
      <c r="J1796">
        <f>VLOOKUP(B1796,[1]Arkusz5!$A$3:$Y$2185,9,FALSE)</f>
        <v>0</v>
      </c>
      <c r="K1796">
        <f>VLOOKUP(B1796,[1]Arkusz5!$A$3:$Y$2185,10,FALSE)</f>
        <v>0</v>
      </c>
      <c r="L1796">
        <f>VLOOKUP(B1796,[1]Arkusz5!$A$3:$Y$2185,11,FALSE)</f>
        <v>0</v>
      </c>
      <c r="M1796">
        <f>VLOOKUP(B1796,[1]Arkusz5!$A$3:$Y$2185,12,FALSE)</f>
        <v>0</v>
      </c>
      <c r="N1796">
        <f>VLOOKUP(B1796,[1]Arkusz5!$A$3:$Y$2185,13,FALSE)</f>
        <v>0</v>
      </c>
      <c r="O1796">
        <f>VLOOKUP(B1796,[1]Arkusz5!$A$3:$Y$2185,14,FALSE)</f>
        <v>0</v>
      </c>
      <c r="P1796">
        <f>VLOOKUP(B1796,[1]Arkusz5!$A$3:$Y$2185,15,FALSE)</f>
        <v>0</v>
      </c>
      <c r="Q1796">
        <f>VLOOKUP(B1796,[1]Arkusz5!$A$3:$Y$2185,16,FALSE)</f>
        <v>0</v>
      </c>
      <c r="R1796">
        <f>VLOOKUP(B1796,[1]Arkusz5!$A$3:$Y$2185,17,FALSE)</f>
        <v>0</v>
      </c>
      <c r="S1796" t="str">
        <f>VLOOKUP(B1796,[1]Arkusz5!$A$3:$Y$2185,18,FALSE)</f>
        <v>Europa</v>
      </c>
      <c r="T1796" t="str">
        <f>VLOOKUP(B1796,[1]Arkusz5!$A$3:$Y$2185,19,FALSE)</f>
        <v>Polska</v>
      </c>
      <c r="U1796" t="str">
        <f>VLOOKUP(B1796,[1]Arkusz5!$A$3:$Y$2185,20,FALSE)</f>
        <v>wielkopolskie</v>
      </c>
      <c r="V1796" t="str">
        <f>VLOOKUP(B1796,[1]Arkusz5!$A$3:$Y$2185,21,FALSE)</f>
        <v>śremski</v>
      </c>
      <c r="W1796" t="str">
        <f>VLOOKUP(B1796,[1]Arkusz5!$A$3:$Y$2185,22,FALSE)</f>
        <v>Śrem</v>
      </c>
      <c r="X1796" t="str">
        <f>VLOOKUP(B1796,[1]Arkusz5!$A$3:$Y$2185,23,FALSE)</f>
        <v>315.82 Pojezierze Krzywińskie</v>
      </c>
      <c r="Y1796" t="str">
        <f>VLOOKUP(B1796,[1]Arkusz5!$A$3:$Y$2185,24,FALSE)</f>
        <v>Continental Bio-geographical Region</v>
      </c>
      <c r="Z1796" t="str">
        <f>VLOOKUP(B1796,[1]Arkusz5!$A$3:$Y$2185,25,FALSE)</f>
        <v>Fraxino-Alnetum (=Circaeo-Alnetum)</v>
      </c>
    </row>
    <row r="1797" spans="1:26" x14ac:dyDescent="0.25">
      <c r="A1797">
        <v>1796</v>
      </c>
      <c r="B1797" t="s">
        <v>9957</v>
      </c>
      <c r="C1797" t="str">
        <f>VLOOKUP(B1797,[1]Arkusz5!$A$3:$Y$2185,2,FALSE)</f>
        <v>52.02292</v>
      </c>
      <c r="D1797" t="str">
        <f>VLOOKUP(B1797,[1]Arkusz5!$A$3:$Y$2185,3,FALSE)</f>
        <v>16.91896</v>
      </c>
      <c r="E1797" t="str">
        <f>VLOOKUP(B1797,[1]Arkusz5!$A$3:$Y$2185,4,FALSE)</f>
        <v>33UXT36</v>
      </c>
      <c r="F1797" t="str">
        <f>VLOOKUP(B1797,[1]Arkusz5!$A$3:$Y$2185,5,FALSE)</f>
        <v>BD48</v>
      </c>
      <c r="G1797">
        <f>VLOOKUP(B1797,[1]Arkusz5!$A$3:$Y$2185,6,FALSE)</f>
        <v>0</v>
      </c>
      <c r="H1797">
        <f>VLOOKUP(B1797,[1]Arkusz5!$A$3:$Y$2185,7,FALSE)</f>
        <v>0</v>
      </c>
      <c r="I1797">
        <f>VLOOKUP(B1797,[1]Arkusz5!$A$3:$Y$2185,8,FALSE)</f>
        <v>0</v>
      </c>
      <c r="J1797">
        <f>VLOOKUP(B1797,[1]Arkusz5!$A$3:$Y$2185,9,FALSE)</f>
        <v>0</v>
      </c>
      <c r="K1797">
        <f>VLOOKUP(B1797,[1]Arkusz5!$A$3:$Y$2185,10,FALSE)</f>
        <v>0</v>
      </c>
      <c r="L1797">
        <f>VLOOKUP(B1797,[1]Arkusz5!$A$3:$Y$2185,11,FALSE)</f>
        <v>0</v>
      </c>
      <c r="M1797">
        <f>VLOOKUP(B1797,[1]Arkusz5!$A$3:$Y$2185,12,FALSE)</f>
        <v>0</v>
      </c>
      <c r="N1797">
        <f>VLOOKUP(B1797,[1]Arkusz5!$A$3:$Y$2185,13,FALSE)</f>
        <v>0</v>
      </c>
      <c r="O1797">
        <f>VLOOKUP(B1797,[1]Arkusz5!$A$3:$Y$2185,14,FALSE)</f>
        <v>0</v>
      </c>
      <c r="P1797">
        <f>VLOOKUP(B1797,[1]Arkusz5!$A$3:$Y$2185,15,FALSE)</f>
        <v>0</v>
      </c>
      <c r="Q1797">
        <f>VLOOKUP(B1797,[1]Arkusz5!$A$3:$Y$2185,16,FALSE)</f>
        <v>0</v>
      </c>
      <c r="R1797">
        <f>VLOOKUP(B1797,[1]Arkusz5!$A$3:$Y$2185,17,FALSE)</f>
        <v>0</v>
      </c>
      <c r="S1797" t="str">
        <f>VLOOKUP(B1797,[1]Arkusz5!$A$3:$Y$2185,18,FALSE)</f>
        <v>Europa</v>
      </c>
      <c r="T1797" t="str">
        <f>VLOOKUP(B1797,[1]Arkusz5!$A$3:$Y$2185,19,FALSE)</f>
        <v>Polska</v>
      </c>
      <c r="U1797" t="str">
        <f>VLOOKUP(B1797,[1]Arkusz5!$A$3:$Y$2185,20,FALSE)</f>
        <v>wielkopolskie</v>
      </c>
      <c r="V1797" t="str">
        <f>VLOOKUP(B1797,[1]Arkusz5!$A$3:$Y$2185,21,FALSE)</f>
        <v>śremski</v>
      </c>
      <c r="W1797" t="str">
        <f>VLOOKUP(B1797,[1]Arkusz5!$A$3:$Y$2185,22,FALSE)</f>
        <v>Śrem</v>
      </c>
      <c r="X1797" t="str">
        <f>VLOOKUP(B1797,[1]Arkusz5!$A$3:$Y$2185,23,FALSE)</f>
        <v>315.82 Pojezierze Krzywińskie</v>
      </c>
      <c r="Y1797" t="str">
        <f>VLOOKUP(B1797,[1]Arkusz5!$A$3:$Y$2185,24,FALSE)</f>
        <v>Continental Bio-geographical Region</v>
      </c>
      <c r="Z1797" t="str">
        <f>VLOOKUP(B1797,[1]Arkusz5!$A$3:$Y$2185,25,FALSE)</f>
        <v>Fraxino-Alnetum (=Circaeo-Alnetum)</v>
      </c>
    </row>
    <row r="1798" spans="1:26" x14ac:dyDescent="0.25">
      <c r="A1798">
        <v>1797</v>
      </c>
      <c r="B1798" t="s">
        <v>9958</v>
      </c>
      <c r="C1798" t="str">
        <f>VLOOKUP(B1798,[1]Arkusz5!$A$3:$Y$2185,2,FALSE)</f>
        <v>51.90093</v>
      </c>
      <c r="D1798" t="str">
        <f>VLOOKUP(B1798,[1]Arkusz5!$A$3:$Y$2185,3,FALSE)</f>
        <v>16.94772</v>
      </c>
      <c r="E1798" t="str">
        <f>VLOOKUP(B1798,[1]Arkusz5!$A$3:$Y$2185,4,FALSE)</f>
        <v>33UXT35</v>
      </c>
      <c r="F1798" t="str">
        <f>VLOOKUP(B1798,[1]Arkusz5!$A$3:$Y$2185,5,FALSE)</f>
        <v>BD58</v>
      </c>
      <c r="G1798">
        <f>VLOOKUP(B1798,[1]Arkusz5!$A$3:$Y$2185,6,FALSE)</f>
        <v>0</v>
      </c>
      <c r="H1798">
        <f>VLOOKUP(B1798,[1]Arkusz5!$A$3:$Y$2185,7,FALSE)</f>
        <v>0</v>
      </c>
      <c r="I1798">
        <f>VLOOKUP(B1798,[1]Arkusz5!$A$3:$Y$2185,8,FALSE)</f>
        <v>0</v>
      </c>
      <c r="J1798">
        <f>VLOOKUP(B1798,[1]Arkusz5!$A$3:$Y$2185,9,FALSE)</f>
        <v>0</v>
      </c>
      <c r="K1798">
        <f>VLOOKUP(B1798,[1]Arkusz5!$A$3:$Y$2185,10,FALSE)</f>
        <v>0</v>
      </c>
      <c r="L1798" t="str">
        <f>VLOOKUP(B1798,[1]Arkusz5!$A$3:$Y$2185,11,FALSE)</f>
        <v>Torfowisko Źródliskowe w Gostyniu Starym</v>
      </c>
      <c r="M1798" t="str">
        <f>VLOOKUP(B1798,[1]Arkusz5!$A$3:$Y$2185,12,FALSE)</f>
        <v>nie określono w akcie prawnym</v>
      </c>
      <c r="N1798" t="str">
        <f>VLOOKUP(B1798,[1]Arkusz5!$A$3:$Y$2185,13,FALSE)</f>
        <v>Krzywińsko-Osiecki wraz z zadrzewieniami generała Dezyderego Chłapowskiego i kompleksem leśnym Osieczna-Góra</v>
      </c>
      <c r="O1798">
        <f>VLOOKUP(B1798,[1]Arkusz5!$A$3:$Y$2185,14,FALSE)</f>
        <v>0</v>
      </c>
      <c r="P1798">
        <f>VLOOKUP(B1798,[1]Arkusz5!$A$3:$Y$2185,15,FALSE)</f>
        <v>0</v>
      </c>
      <c r="Q1798">
        <f>VLOOKUP(B1798,[1]Arkusz5!$A$3:$Y$2185,16,FALSE)</f>
        <v>0</v>
      </c>
      <c r="R1798">
        <f>VLOOKUP(B1798,[1]Arkusz5!$A$3:$Y$2185,17,FALSE)</f>
        <v>0</v>
      </c>
      <c r="S1798" t="str">
        <f>VLOOKUP(B1798,[1]Arkusz5!$A$3:$Y$2185,18,FALSE)</f>
        <v>Europa</v>
      </c>
      <c r="T1798" t="str">
        <f>VLOOKUP(B1798,[1]Arkusz5!$A$3:$Y$2185,19,FALSE)</f>
        <v>Polska</v>
      </c>
      <c r="U1798" t="str">
        <f>VLOOKUP(B1798,[1]Arkusz5!$A$3:$Y$2185,20,FALSE)</f>
        <v>wielkopolskie</v>
      </c>
      <c r="V1798" t="str">
        <f>VLOOKUP(B1798,[1]Arkusz5!$A$3:$Y$2185,21,FALSE)</f>
        <v>gostyński</v>
      </c>
      <c r="W1798" t="str">
        <f>VLOOKUP(B1798,[1]Arkusz5!$A$3:$Y$2185,22,FALSE)</f>
        <v>Gostyń</v>
      </c>
      <c r="X1798" t="str">
        <f>VLOOKUP(B1798,[1]Arkusz5!$A$3:$Y$2185,23,FALSE)</f>
        <v>318.11 Wysoczyzna Leszczyńska</v>
      </c>
      <c r="Y1798" t="str">
        <f>VLOOKUP(B1798,[1]Arkusz5!$A$3:$Y$2185,24,FALSE)</f>
        <v>Continental Bio-geographical Region</v>
      </c>
      <c r="Z1798" t="str">
        <f>VLOOKUP(B1798,[1]Arkusz5!$A$3:$Y$2185,25,FALSE)</f>
        <v>Galio-Carpinetum</v>
      </c>
    </row>
    <row r="1799" spans="1:26" x14ac:dyDescent="0.25">
      <c r="A1799">
        <v>1798</v>
      </c>
      <c r="B1799" t="s">
        <v>9959</v>
      </c>
      <c r="C1799" t="str">
        <f>VLOOKUP(B1799,[1]Arkusz5!$A$3:$Y$2185,2,FALSE)</f>
        <v>51.90093</v>
      </c>
      <c r="D1799" t="str">
        <f>VLOOKUP(B1799,[1]Arkusz5!$A$3:$Y$2185,3,FALSE)</f>
        <v>16.94772</v>
      </c>
      <c r="E1799" t="str">
        <f>VLOOKUP(B1799,[1]Arkusz5!$A$3:$Y$2185,4,FALSE)</f>
        <v>33UXT35</v>
      </c>
      <c r="F1799" t="str">
        <f>VLOOKUP(B1799,[1]Arkusz5!$A$3:$Y$2185,5,FALSE)</f>
        <v>BD58</v>
      </c>
      <c r="G1799">
        <f>VLOOKUP(B1799,[1]Arkusz5!$A$3:$Y$2185,6,FALSE)</f>
        <v>0</v>
      </c>
      <c r="H1799">
        <f>VLOOKUP(B1799,[1]Arkusz5!$A$3:$Y$2185,7,FALSE)</f>
        <v>0</v>
      </c>
      <c r="I1799">
        <f>VLOOKUP(B1799,[1]Arkusz5!$A$3:$Y$2185,8,FALSE)</f>
        <v>0</v>
      </c>
      <c r="J1799">
        <f>VLOOKUP(B1799,[1]Arkusz5!$A$3:$Y$2185,9,FALSE)</f>
        <v>0</v>
      </c>
      <c r="K1799">
        <f>VLOOKUP(B1799,[1]Arkusz5!$A$3:$Y$2185,10,FALSE)</f>
        <v>0</v>
      </c>
      <c r="L1799" t="str">
        <f>VLOOKUP(B1799,[1]Arkusz5!$A$3:$Y$2185,11,FALSE)</f>
        <v>Torfowisko Źródliskowe w Gostyniu Starym</v>
      </c>
      <c r="M1799" t="str">
        <f>VLOOKUP(B1799,[1]Arkusz5!$A$3:$Y$2185,12,FALSE)</f>
        <v>nie określono w akcie prawnym</v>
      </c>
      <c r="N1799" t="str">
        <f>VLOOKUP(B1799,[1]Arkusz5!$A$3:$Y$2185,13,FALSE)</f>
        <v>Krzywińsko-Osiecki wraz z zadrzewieniami generała Dezyderego Chłapowskiego i kompleksem leśnym Osieczna-Góra</v>
      </c>
      <c r="O1799">
        <f>VLOOKUP(B1799,[1]Arkusz5!$A$3:$Y$2185,14,FALSE)</f>
        <v>0</v>
      </c>
      <c r="P1799">
        <f>VLOOKUP(B1799,[1]Arkusz5!$A$3:$Y$2185,15,FALSE)</f>
        <v>0</v>
      </c>
      <c r="Q1799">
        <f>VLOOKUP(B1799,[1]Arkusz5!$A$3:$Y$2185,16,FALSE)</f>
        <v>0</v>
      </c>
      <c r="R1799">
        <f>VLOOKUP(B1799,[1]Arkusz5!$A$3:$Y$2185,17,FALSE)</f>
        <v>0</v>
      </c>
      <c r="S1799" t="str">
        <f>VLOOKUP(B1799,[1]Arkusz5!$A$3:$Y$2185,18,FALSE)</f>
        <v>Europa</v>
      </c>
      <c r="T1799" t="str">
        <f>VLOOKUP(B1799,[1]Arkusz5!$A$3:$Y$2185,19,FALSE)</f>
        <v>Polska</v>
      </c>
      <c r="U1799" t="str">
        <f>VLOOKUP(B1799,[1]Arkusz5!$A$3:$Y$2185,20,FALSE)</f>
        <v>wielkopolskie</v>
      </c>
      <c r="V1799" t="str">
        <f>VLOOKUP(B1799,[1]Arkusz5!$A$3:$Y$2185,21,FALSE)</f>
        <v>gostyński</v>
      </c>
      <c r="W1799" t="str">
        <f>VLOOKUP(B1799,[1]Arkusz5!$A$3:$Y$2185,22,FALSE)</f>
        <v>Gostyń</v>
      </c>
      <c r="X1799" t="str">
        <f>VLOOKUP(B1799,[1]Arkusz5!$A$3:$Y$2185,23,FALSE)</f>
        <v>318.11 Wysoczyzna Leszczyńska</v>
      </c>
      <c r="Y1799" t="str">
        <f>VLOOKUP(B1799,[1]Arkusz5!$A$3:$Y$2185,24,FALSE)</f>
        <v>Continental Bio-geographical Region</v>
      </c>
      <c r="Z1799" t="str">
        <f>VLOOKUP(B1799,[1]Arkusz5!$A$3:$Y$2185,25,FALSE)</f>
        <v>Galio-Carpinetum</v>
      </c>
    </row>
    <row r="1800" spans="1:26" x14ac:dyDescent="0.25">
      <c r="A1800">
        <v>1799</v>
      </c>
      <c r="B1800" t="s">
        <v>9960</v>
      </c>
      <c r="C1800" t="str">
        <f>VLOOKUP(B1800,[1]Arkusz5!$A$3:$Y$2185,2,FALSE)</f>
        <v>51.90093</v>
      </c>
      <c r="D1800" t="str">
        <f>VLOOKUP(B1800,[1]Arkusz5!$A$3:$Y$2185,3,FALSE)</f>
        <v>16.94772</v>
      </c>
      <c r="E1800" t="str">
        <f>VLOOKUP(B1800,[1]Arkusz5!$A$3:$Y$2185,4,FALSE)</f>
        <v>33UXT35</v>
      </c>
      <c r="F1800" t="str">
        <f>VLOOKUP(B1800,[1]Arkusz5!$A$3:$Y$2185,5,FALSE)</f>
        <v>BD58</v>
      </c>
      <c r="G1800">
        <f>VLOOKUP(B1800,[1]Arkusz5!$A$3:$Y$2185,6,FALSE)</f>
        <v>0</v>
      </c>
      <c r="H1800">
        <f>VLOOKUP(B1800,[1]Arkusz5!$A$3:$Y$2185,7,FALSE)</f>
        <v>0</v>
      </c>
      <c r="I1800">
        <f>VLOOKUP(B1800,[1]Arkusz5!$A$3:$Y$2185,8,FALSE)</f>
        <v>0</v>
      </c>
      <c r="J1800">
        <f>VLOOKUP(B1800,[1]Arkusz5!$A$3:$Y$2185,9,FALSE)</f>
        <v>0</v>
      </c>
      <c r="K1800">
        <f>VLOOKUP(B1800,[1]Arkusz5!$A$3:$Y$2185,10,FALSE)</f>
        <v>0</v>
      </c>
      <c r="L1800" t="str">
        <f>VLOOKUP(B1800,[1]Arkusz5!$A$3:$Y$2185,11,FALSE)</f>
        <v>Torfowisko Źródliskowe w Gostyniu Starym</v>
      </c>
      <c r="M1800" t="str">
        <f>VLOOKUP(B1800,[1]Arkusz5!$A$3:$Y$2185,12,FALSE)</f>
        <v>nie określono w akcie prawnym</v>
      </c>
      <c r="N1800" t="str">
        <f>VLOOKUP(B1800,[1]Arkusz5!$A$3:$Y$2185,13,FALSE)</f>
        <v>Krzywińsko-Osiecki wraz z zadrzewieniami generała Dezyderego Chłapowskiego i kompleksem leśnym Osieczna-Góra</v>
      </c>
      <c r="O1800">
        <f>VLOOKUP(B1800,[1]Arkusz5!$A$3:$Y$2185,14,FALSE)</f>
        <v>0</v>
      </c>
      <c r="P1800">
        <f>VLOOKUP(B1800,[1]Arkusz5!$A$3:$Y$2185,15,FALSE)</f>
        <v>0</v>
      </c>
      <c r="Q1800">
        <f>VLOOKUP(B1800,[1]Arkusz5!$A$3:$Y$2185,16,FALSE)</f>
        <v>0</v>
      </c>
      <c r="R1800">
        <f>VLOOKUP(B1800,[1]Arkusz5!$A$3:$Y$2185,17,FALSE)</f>
        <v>0</v>
      </c>
      <c r="S1800" t="str">
        <f>VLOOKUP(B1800,[1]Arkusz5!$A$3:$Y$2185,18,FALSE)</f>
        <v>Europa</v>
      </c>
      <c r="T1800" t="str">
        <f>VLOOKUP(B1800,[1]Arkusz5!$A$3:$Y$2185,19,FALSE)</f>
        <v>Polska</v>
      </c>
      <c r="U1800" t="str">
        <f>VLOOKUP(B1800,[1]Arkusz5!$A$3:$Y$2185,20,FALSE)</f>
        <v>wielkopolskie</v>
      </c>
      <c r="V1800" t="str">
        <f>VLOOKUP(B1800,[1]Arkusz5!$A$3:$Y$2185,21,FALSE)</f>
        <v>gostyński</v>
      </c>
      <c r="W1800" t="str">
        <f>VLOOKUP(B1800,[1]Arkusz5!$A$3:$Y$2185,22,FALSE)</f>
        <v>Gostyń</v>
      </c>
      <c r="X1800" t="str">
        <f>VLOOKUP(B1800,[1]Arkusz5!$A$3:$Y$2185,23,FALSE)</f>
        <v>318.11 Wysoczyzna Leszczyńska</v>
      </c>
      <c r="Y1800" t="str">
        <f>VLOOKUP(B1800,[1]Arkusz5!$A$3:$Y$2185,24,FALSE)</f>
        <v>Continental Bio-geographical Region</v>
      </c>
      <c r="Z1800" t="str">
        <f>VLOOKUP(B1800,[1]Arkusz5!$A$3:$Y$2185,25,FALSE)</f>
        <v>Galio-Carpinetum</v>
      </c>
    </row>
    <row r="1801" spans="1:26" x14ac:dyDescent="0.25">
      <c r="A1801">
        <v>1800</v>
      </c>
      <c r="B1801" t="s">
        <v>9962</v>
      </c>
      <c r="C1801" t="str">
        <f>VLOOKUP(B1801,[1]Arkusz5!$A$3:$Y$2185,2,FALSE)</f>
        <v>51.90093</v>
      </c>
      <c r="D1801" t="str">
        <f>VLOOKUP(B1801,[1]Arkusz5!$A$3:$Y$2185,3,FALSE)</f>
        <v>16.94772</v>
      </c>
      <c r="E1801" t="str">
        <f>VLOOKUP(B1801,[1]Arkusz5!$A$3:$Y$2185,4,FALSE)</f>
        <v>33UXT35</v>
      </c>
      <c r="F1801" t="str">
        <f>VLOOKUP(B1801,[1]Arkusz5!$A$3:$Y$2185,5,FALSE)</f>
        <v>BD58</v>
      </c>
      <c r="G1801">
        <f>VLOOKUP(B1801,[1]Arkusz5!$A$3:$Y$2185,6,FALSE)</f>
        <v>0</v>
      </c>
      <c r="H1801">
        <f>VLOOKUP(B1801,[1]Arkusz5!$A$3:$Y$2185,7,FALSE)</f>
        <v>0</v>
      </c>
      <c r="I1801">
        <f>VLOOKUP(B1801,[1]Arkusz5!$A$3:$Y$2185,8,FALSE)</f>
        <v>0</v>
      </c>
      <c r="J1801">
        <f>VLOOKUP(B1801,[1]Arkusz5!$A$3:$Y$2185,9,FALSE)</f>
        <v>0</v>
      </c>
      <c r="K1801">
        <f>VLOOKUP(B1801,[1]Arkusz5!$A$3:$Y$2185,10,FALSE)</f>
        <v>0</v>
      </c>
      <c r="L1801" t="str">
        <f>VLOOKUP(B1801,[1]Arkusz5!$A$3:$Y$2185,11,FALSE)</f>
        <v>Torfowisko Źródliskowe w Gostyniu Starym</v>
      </c>
      <c r="M1801" t="str">
        <f>VLOOKUP(B1801,[1]Arkusz5!$A$3:$Y$2185,12,FALSE)</f>
        <v>nie określono w akcie prawnym</v>
      </c>
      <c r="N1801" t="str">
        <f>VLOOKUP(B1801,[1]Arkusz5!$A$3:$Y$2185,13,FALSE)</f>
        <v>Krzywińsko-Osiecki wraz z zadrzewieniami generała Dezyderego Chłapowskiego i kompleksem leśnym Osieczna-Góra</v>
      </c>
      <c r="O1801">
        <f>VLOOKUP(B1801,[1]Arkusz5!$A$3:$Y$2185,14,FALSE)</f>
        <v>0</v>
      </c>
      <c r="P1801">
        <f>VLOOKUP(B1801,[1]Arkusz5!$A$3:$Y$2185,15,FALSE)</f>
        <v>0</v>
      </c>
      <c r="Q1801">
        <f>VLOOKUP(B1801,[1]Arkusz5!$A$3:$Y$2185,16,FALSE)</f>
        <v>0</v>
      </c>
      <c r="R1801">
        <f>VLOOKUP(B1801,[1]Arkusz5!$A$3:$Y$2185,17,FALSE)</f>
        <v>0</v>
      </c>
      <c r="S1801" t="str">
        <f>VLOOKUP(B1801,[1]Arkusz5!$A$3:$Y$2185,18,FALSE)</f>
        <v>Europa</v>
      </c>
      <c r="T1801" t="str">
        <f>VLOOKUP(B1801,[1]Arkusz5!$A$3:$Y$2185,19,FALSE)</f>
        <v>Polska</v>
      </c>
      <c r="U1801" t="str">
        <f>VLOOKUP(B1801,[1]Arkusz5!$A$3:$Y$2185,20,FALSE)</f>
        <v>wielkopolskie</v>
      </c>
      <c r="V1801" t="str">
        <f>VLOOKUP(B1801,[1]Arkusz5!$A$3:$Y$2185,21,FALSE)</f>
        <v>gostyński</v>
      </c>
      <c r="W1801" t="str">
        <f>VLOOKUP(B1801,[1]Arkusz5!$A$3:$Y$2185,22,FALSE)</f>
        <v>Gostyń</v>
      </c>
      <c r="X1801" t="str">
        <f>VLOOKUP(B1801,[1]Arkusz5!$A$3:$Y$2185,23,FALSE)</f>
        <v>318.11 Wysoczyzna Leszczyńska</v>
      </c>
      <c r="Y1801" t="str">
        <f>VLOOKUP(B1801,[1]Arkusz5!$A$3:$Y$2185,24,FALSE)</f>
        <v>Continental Bio-geographical Region</v>
      </c>
      <c r="Z1801" t="str">
        <f>VLOOKUP(B1801,[1]Arkusz5!$A$3:$Y$2185,25,FALSE)</f>
        <v>Galio-Carpinetum</v>
      </c>
    </row>
    <row r="1802" spans="1:26" x14ac:dyDescent="0.25">
      <c r="A1802">
        <v>1801</v>
      </c>
      <c r="B1802" t="s">
        <v>9963</v>
      </c>
      <c r="C1802" t="str">
        <f>VLOOKUP(B1802,[1]Arkusz5!$A$3:$Y$2185,2,FALSE)</f>
        <v>52.022883</v>
      </c>
      <c r="D1802" t="str">
        <f>VLOOKUP(B1802,[1]Arkusz5!$A$3:$Y$2185,3,FALSE)</f>
        <v>16.918357</v>
      </c>
      <c r="E1802" t="str">
        <f>VLOOKUP(B1802,[1]Arkusz5!$A$3:$Y$2185,4,FALSE)</f>
        <v>33UXT36</v>
      </c>
      <c r="F1802" t="str">
        <f>VLOOKUP(B1802,[1]Arkusz5!$A$3:$Y$2185,5,FALSE)</f>
        <v>BD48</v>
      </c>
      <c r="G1802">
        <f>VLOOKUP(B1802,[1]Arkusz5!$A$3:$Y$2185,6,FALSE)</f>
        <v>0</v>
      </c>
      <c r="H1802">
        <f>VLOOKUP(B1802,[1]Arkusz5!$A$3:$Y$2185,7,FALSE)</f>
        <v>0</v>
      </c>
      <c r="I1802">
        <f>VLOOKUP(B1802,[1]Arkusz5!$A$3:$Y$2185,8,FALSE)</f>
        <v>0</v>
      </c>
      <c r="J1802">
        <f>VLOOKUP(B1802,[1]Arkusz5!$A$3:$Y$2185,9,FALSE)</f>
        <v>0</v>
      </c>
      <c r="K1802">
        <f>VLOOKUP(B1802,[1]Arkusz5!$A$3:$Y$2185,10,FALSE)</f>
        <v>0</v>
      </c>
      <c r="L1802">
        <f>VLOOKUP(B1802,[1]Arkusz5!$A$3:$Y$2185,11,FALSE)</f>
        <v>0</v>
      </c>
      <c r="M1802">
        <f>VLOOKUP(B1802,[1]Arkusz5!$A$3:$Y$2185,12,FALSE)</f>
        <v>0</v>
      </c>
      <c r="N1802">
        <f>VLOOKUP(B1802,[1]Arkusz5!$A$3:$Y$2185,13,FALSE)</f>
        <v>0</v>
      </c>
      <c r="O1802">
        <f>VLOOKUP(B1802,[1]Arkusz5!$A$3:$Y$2185,14,FALSE)</f>
        <v>0</v>
      </c>
      <c r="P1802">
        <f>VLOOKUP(B1802,[1]Arkusz5!$A$3:$Y$2185,15,FALSE)</f>
        <v>0</v>
      </c>
      <c r="Q1802">
        <f>VLOOKUP(B1802,[1]Arkusz5!$A$3:$Y$2185,16,FALSE)</f>
        <v>0</v>
      </c>
      <c r="R1802">
        <f>VLOOKUP(B1802,[1]Arkusz5!$A$3:$Y$2185,17,FALSE)</f>
        <v>0</v>
      </c>
      <c r="S1802" t="str">
        <f>VLOOKUP(B1802,[1]Arkusz5!$A$3:$Y$2185,18,FALSE)</f>
        <v>Europa</v>
      </c>
      <c r="T1802" t="str">
        <f>VLOOKUP(B1802,[1]Arkusz5!$A$3:$Y$2185,19,FALSE)</f>
        <v>Polska</v>
      </c>
      <c r="U1802" t="str">
        <f>VLOOKUP(B1802,[1]Arkusz5!$A$3:$Y$2185,20,FALSE)</f>
        <v>wielkopolskie</v>
      </c>
      <c r="V1802" t="str">
        <f>VLOOKUP(B1802,[1]Arkusz5!$A$3:$Y$2185,21,FALSE)</f>
        <v>śremski</v>
      </c>
      <c r="W1802" t="str">
        <f>VLOOKUP(B1802,[1]Arkusz5!$A$3:$Y$2185,22,FALSE)</f>
        <v>Śrem</v>
      </c>
      <c r="X1802" t="str">
        <f>VLOOKUP(B1802,[1]Arkusz5!$A$3:$Y$2185,23,FALSE)</f>
        <v>315.82 Pojezierze Krzywińskie</v>
      </c>
      <c r="Y1802" t="str">
        <f>VLOOKUP(B1802,[1]Arkusz5!$A$3:$Y$2185,24,FALSE)</f>
        <v>Continental Bio-geographical Region</v>
      </c>
      <c r="Z1802" t="str">
        <f>VLOOKUP(B1802,[1]Arkusz5!$A$3:$Y$2185,25,FALSE)</f>
        <v>Fraxino-Alnetum (=Circaeo-Alnetum)</v>
      </c>
    </row>
    <row r="1803" spans="1:26" x14ac:dyDescent="0.25">
      <c r="A1803">
        <v>1802</v>
      </c>
      <c r="B1803" t="s">
        <v>9965</v>
      </c>
      <c r="C1803" t="str">
        <f>VLOOKUP(B1803,[1]Arkusz5!$A$3:$Y$2185,2,FALSE)</f>
        <v>51.90093</v>
      </c>
      <c r="D1803" t="str">
        <f>VLOOKUP(B1803,[1]Arkusz5!$A$3:$Y$2185,3,FALSE)</f>
        <v>16.94772</v>
      </c>
      <c r="E1803" t="str">
        <f>VLOOKUP(B1803,[1]Arkusz5!$A$3:$Y$2185,4,FALSE)</f>
        <v>33UXT35</v>
      </c>
      <c r="F1803" t="str">
        <f>VLOOKUP(B1803,[1]Arkusz5!$A$3:$Y$2185,5,FALSE)</f>
        <v>BD58</v>
      </c>
      <c r="G1803">
        <f>VLOOKUP(B1803,[1]Arkusz5!$A$3:$Y$2185,6,FALSE)</f>
        <v>0</v>
      </c>
      <c r="H1803">
        <f>VLOOKUP(B1803,[1]Arkusz5!$A$3:$Y$2185,7,FALSE)</f>
        <v>0</v>
      </c>
      <c r="I1803">
        <f>VLOOKUP(B1803,[1]Arkusz5!$A$3:$Y$2185,8,FALSE)</f>
        <v>0</v>
      </c>
      <c r="J1803">
        <f>VLOOKUP(B1803,[1]Arkusz5!$A$3:$Y$2185,9,FALSE)</f>
        <v>0</v>
      </c>
      <c r="K1803">
        <f>VLOOKUP(B1803,[1]Arkusz5!$A$3:$Y$2185,10,FALSE)</f>
        <v>0</v>
      </c>
      <c r="L1803" t="str">
        <f>VLOOKUP(B1803,[1]Arkusz5!$A$3:$Y$2185,11,FALSE)</f>
        <v>Torfowisko Źródliskowe w Gostyniu Starym</v>
      </c>
      <c r="M1803" t="str">
        <f>VLOOKUP(B1803,[1]Arkusz5!$A$3:$Y$2185,12,FALSE)</f>
        <v>nie określono w akcie prawnym</v>
      </c>
      <c r="N1803" t="str">
        <f>VLOOKUP(B1803,[1]Arkusz5!$A$3:$Y$2185,13,FALSE)</f>
        <v>Krzywińsko-Osiecki wraz z zadrzewieniami generała Dezyderego Chłapowskiego i kompleksem leśnym Osieczna-Góra</v>
      </c>
      <c r="O1803">
        <f>VLOOKUP(B1803,[1]Arkusz5!$A$3:$Y$2185,14,FALSE)</f>
        <v>0</v>
      </c>
      <c r="P1803">
        <f>VLOOKUP(B1803,[1]Arkusz5!$A$3:$Y$2185,15,FALSE)</f>
        <v>0</v>
      </c>
      <c r="Q1803">
        <f>VLOOKUP(B1803,[1]Arkusz5!$A$3:$Y$2185,16,FALSE)</f>
        <v>0</v>
      </c>
      <c r="R1803">
        <f>VLOOKUP(B1803,[1]Arkusz5!$A$3:$Y$2185,17,FALSE)</f>
        <v>0</v>
      </c>
      <c r="S1803" t="str">
        <f>VLOOKUP(B1803,[1]Arkusz5!$A$3:$Y$2185,18,FALSE)</f>
        <v>Europa</v>
      </c>
      <c r="T1803" t="str">
        <f>VLOOKUP(B1803,[1]Arkusz5!$A$3:$Y$2185,19,FALSE)</f>
        <v>Polska</v>
      </c>
      <c r="U1803" t="str">
        <f>VLOOKUP(B1803,[1]Arkusz5!$A$3:$Y$2185,20,FALSE)</f>
        <v>wielkopolskie</v>
      </c>
      <c r="V1803" t="str">
        <f>VLOOKUP(B1803,[1]Arkusz5!$A$3:$Y$2185,21,FALSE)</f>
        <v>gostyński</v>
      </c>
      <c r="W1803" t="str">
        <f>VLOOKUP(B1803,[1]Arkusz5!$A$3:$Y$2185,22,FALSE)</f>
        <v>Gostyń</v>
      </c>
      <c r="X1803" t="str">
        <f>VLOOKUP(B1803,[1]Arkusz5!$A$3:$Y$2185,23,FALSE)</f>
        <v>318.11 Wysoczyzna Leszczyńska</v>
      </c>
      <c r="Y1803" t="str">
        <f>VLOOKUP(B1803,[1]Arkusz5!$A$3:$Y$2185,24,FALSE)</f>
        <v>Continental Bio-geographical Region</v>
      </c>
      <c r="Z1803" t="str">
        <f>VLOOKUP(B1803,[1]Arkusz5!$A$3:$Y$2185,25,FALSE)</f>
        <v>Galio-Carpinetum</v>
      </c>
    </row>
    <row r="1804" spans="1:26" x14ac:dyDescent="0.25">
      <c r="A1804">
        <v>1803</v>
      </c>
      <c r="B1804" t="s">
        <v>9970</v>
      </c>
      <c r="C1804" t="str">
        <f>VLOOKUP(B1804,[1]Arkusz5!$A$3:$Y$2185,2,FALSE)</f>
        <v>51.984979</v>
      </c>
      <c r="D1804" t="str">
        <f>VLOOKUP(B1804,[1]Arkusz5!$A$3:$Y$2185,3,FALSE)</f>
        <v>17.06318</v>
      </c>
      <c r="E1804" t="str">
        <f>VLOOKUP(B1804,[1]Arkusz5!$A$3:$Y$2185,4,FALSE)</f>
        <v>33UXT46</v>
      </c>
      <c r="F1804" t="str">
        <f>VLOOKUP(B1804,[1]Arkusz5!$A$3:$Y$2185,5,FALSE)</f>
        <v>BD49</v>
      </c>
      <c r="G1804">
        <f>VLOOKUP(B1804,[1]Arkusz5!$A$3:$Y$2185,6,FALSE)</f>
        <v>0</v>
      </c>
      <c r="H1804">
        <f>VLOOKUP(B1804,[1]Arkusz5!$A$3:$Y$2185,7,FALSE)</f>
        <v>0</v>
      </c>
      <c r="I1804">
        <f>VLOOKUP(B1804,[1]Arkusz5!$A$3:$Y$2185,8,FALSE)</f>
        <v>0</v>
      </c>
      <c r="J1804">
        <f>VLOOKUP(B1804,[1]Arkusz5!$A$3:$Y$2185,9,FALSE)</f>
        <v>0</v>
      </c>
      <c r="K1804">
        <f>VLOOKUP(B1804,[1]Arkusz5!$A$3:$Y$2185,10,FALSE)</f>
        <v>0</v>
      </c>
      <c r="L1804">
        <f>VLOOKUP(B1804,[1]Arkusz5!$A$3:$Y$2185,11,FALSE)</f>
        <v>0</v>
      </c>
      <c r="M1804">
        <f>VLOOKUP(B1804,[1]Arkusz5!$A$3:$Y$2185,12,FALSE)</f>
        <v>0</v>
      </c>
      <c r="N1804">
        <f>VLOOKUP(B1804,[1]Arkusz5!$A$3:$Y$2185,13,FALSE)</f>
        <v>0</v>
      </c>
      <c r="O1804">
        <f>VLOOKUP(B1804,[1]Arkusz5!$A$3:$Y$2185,14,FALSE)</f>
        <v>0</v>
      </c>
      <c r="P1804">
        <f>VLOOKUP(B1804,[1]Arkusz5!$A$3:$Y$2185,15,FALSE)</f>
        <v>0</v>
      </c>
      <c r="Q1804">
        <f>VLOOKUP(B1804,[1]Arkusz5!$A$3:$Y$2185,16,FALSE)</f>
        <v>0</v>
      </c>
      <c r="R1804">
        <f>VLOOKUP(B1804,[1]Arkusz5!$A$3:$Y$2185,17,FALSE)</f>
        <v>0</v>
      </c>
      <c r="S1804" t="str">
        <f>VLOOKUP(B1804,[1]Arkusz5!$A$3:$Y$2185,18,FALSE)</f>
        <v>Europa</v>
      </c>
      <c r="T1804" t="str">
        <f>VLOOKUP(B1804,[1]Arkusz5!$A$3:$Y$2185,19,FALSE)</f>
        <v>Polska</v>
      </c>
      <c r="U1804" t="str">
        <f>VLOOKUP(B1804,[1]Arkusz5!$A$3:$Y$2185,20,FALSE)</f>
        <v>wielkopolskie</v>
      </c>
      <c r="V1804" t="str">
        <f>VLOOKUP(B1804,[1]Arkusz5!$A$3:$Y$2185,21,FALSE)</f>
        <v>śremski</v>
      </c>
      <c r="W1804" t="str">
        <f>VLOOKUP(B1804,[1]Arkusz5!$A$3:$Y$2185,22,FALSE)</f>
        <v>Dolsk</v>
      </c>
      <c r="X1804" t="str">
        <f>VLOOKUP(B1804,[1]Arkusz5!$A$3:$Y$2185,23,FALSE)</f>
        <v>315.84 Wał Żerkowski</v>
      </c>
      <c r="Y1804" t="str">
        <f>VLOOKUP(B1804,[1]Arkusz5!$A$3:$Y$2185,24,FALSE)</f>
        <v>Continental Bio-geographical Region</v>
      </c>
      <c r="Z1804" t="str">
        <f>VLOOKUP(B1804,[1]Arkusz5!$A$3:$Y$2185,25,FALSE)</f>
        <v>Galio-Carpinetum</v>
      </c>
    </row>
    <row r="1805" spans="1:26" x14ac:dyDescent="0.25">
      <c r="A1805">
        <v>1804</v>
      </c>
      <c r="B1805" t="s">
        <v>9974</v>
      </c>
      <c r="C1805" t="str">
        <f>VLOOKUP(B1805,[1]Arkusz5!$A$3:$Y$2185,2,FALSE)</f>
        <v>51.982593</v>
      </c>
      <c r="D1805" t="str">
        <f>VLOOKUP(B1805,[1]Arkusz5!$A$3:$Y$2185,3,FALSE)</f>
        <v>17.039852</v>
      </c>
      <c r="E1805" t="str">
        <f>VLOOKUP(B1805,[1]Arkusz5!$A$3:$Y$2185,4,FALSE)</f>
        <v>33UXT46</v>
      </c>
      <c r="F1805" t="str">
        <f>VLOOKUP(B1805,[1]Arkusz5!$A$3:$Y$2185,5,FALSE)</f>
        <v>BD59</v>
      </c>
      <c r="G1805">
        <f>VLOOKUP(B1805,[1]Arkusz5!$A$3:$Y$2185,6,FALSE)</f>
        <v>0</v>
      </c>
      <c r="H1805">
        <f>VLOOKUP(B1805,[1]Arkusz5!$A$3:$Y$2185,7,FALSE)</f>
        <v>0</v>
      </c>
      <c r="I1805">
        <f>VLOOKUP(B1805,[1]Arkusz5!$A$3:$Y$2185,8,FALSE)</f>
        <v>0</v>
      </c>
      <c r="J1805">
        <f>VLOOKUP(B1805,[1]Arkusz5!$A$3:$Y$2185,9,FALSE)</f>
        <v>0</v>
      </c>
      <c r="K1805">
        <f>VLOOKUP(B1805,[1]Arkusz5!$A$3:$Y$2185,10,FALSE)</f>
        <v>0</v>
      </c>
      <c r="L1805">
        <f>VLOOKUP(B1805,[1]Arkusz5!$A$3:$Y$2185,11,FALSE)</f>
        <v>0</v>
      </c>
      <c r="M1805">
        <f>VLOOKUP(B1805,[1]Arkusz5!$A$3:$Y$2185,12,FALSE)</f>
        <v>0</v>
      </c>
      <c r="N1805">
        <f>VLOOKUP(B1805,[1]Arkusz5!$A$3:$Y$2185,13,FALSE)</f>
        <v>0</v>
      </c>
      <c r="O1805">
        <f>VLOOKUP(B1805,[1]Arkusz5!$A$3:$Y$2185,14,FALSE)</f>
        <v>0</v>
      </c>
      <c r="P1805">
        <f>VLOOKUP(B1805,[1]Arkusz5!$A$3:$Y$2185,15,FALSE)</f>
        <v>0</v>
      </c>
      <c r="Q1805">
        <f>VLOOKUP(B1805,[1]Arkusz5!$A$3:$Y$2185,16,FALSE)</f>
        <v>0</v>
      </c>
      <c r="R1805">
        <f>VLOOKUP(B1805,[1]Arkusz5!$A$3:$Y$2185,17,FALSE)</f>
        <v>0</v>
      </c>
      <c r="S1805" t="str">
        <f>VLOOKUP(B1805,[1]Arkusz5!$A$3:$Y$2185,18,FALSE)</f>
        <v>Europa</v>
      </c>
      <c r="T1805" t="str">
        <f>VLOOKUP(B1805,[1]Arkusz5!$A$3:$Y$2185,19,FALSE)</f>
        <v>Polska</v>
      </c>
      <c r="U1805" t="str">
        <f>VLOOKUP(B1805,[1]Arkusz5!$A$3:$Y$2185,20,FALSE)</f>
        <v>wielkopolskie</v>
      </c>
      <c r="V1805" t="str">
        <f>VLOOKUP(B1805,[1]Arkusz5!$A$3:$Y$2185,21,FALSE)</f>
        <v>śremski</v>
      </c>
      <c r="W1805" t="str">
        <f>VLOOKUP(B1805,[1]Arkusz5!$A$3:$Y$2185,22,FALSE)</f>
        <v>Dolsk</v>
      </c>
      <c r="X1805" t="str">
        <f>VLOOKUP(B1805,[1]Arkusz5!$A$3:$Y$2185,23,FALSE)</f>
        <v>315.82 Pojezierze Krzywińskie</v>
      </c>
      <c r="Y1805" t="str">
        <f>VLOOKUP(B1805,[1]Arkusz5!$A$3:$Y$2185,24,FALSE)</f>
        <v>Continental Bio-geographical Region</v>
      </c>
      <c r="Z1805">
        <f>VLOOKUP(B1805,[1]Arkusz5!$A$3:$Y$2185,25,FALSE)</f>
        <v>0</v>
      </c>
    </row>
    <row r="1806" spans="1:26" x14ac:dyDescent="0.25">
      <c r="A1806">
        <v>1805</v>
      </c>
      <c r="B1806" t="s">
        <v>9980</v>
      </c>
      <c r="C1806" t="str">
        <f>VLOOKUP(B1806,[1]Arkusz5!$A$3:$Y$2185,2,FALSE)</f>
        <v>51.982593</v>
      </c>
      <c r="D1806" t="str">
        <f>VLOOKUP(B1806,[1]Arkusz5!$A$3:$Y$2185,3,FALSE)</f>
        <v>17.039852</v>
      </c>
      <c r="E1806" t="str">
        <f>VLOOKUP(B1806,[1]Arkusz5!$A$3:$Y$2185,4,FALSE)</f>
        <v>33UXT46</v>
      </c>
      <c r="F1806" t="str">
        <f>VLOOKUP(B1806,[1]Arkusz5!$A$3:$Y$2185,5,FALSE)</f>
        <v>BD59</v>
      </c>
      <c r="G1806">
        <f>VLOOKUP(B1806,[1]Arkusz5!$A$3:$Y$2185,6,FALSE)</f>
        <v>0</v>
      </c>
      <c r="H1806">
        <f>VLOOKUP(B1806,[1]Arkusz5!$A$3:$Y$2185,7,FALSE)</f>
        <v>0</v>
      </c>
      <c r="I1806">
        <f>VLOOKUP(B1806,[1]Arkusz5!$A$3:$Y$2185,8,FALSE)</f>
        <v>0</v>
      </c>
      <c r="J1806">
        <f>VLOOKUP(B1806,[1]Arkusz5!$A$3:$Y$2185,9,FALSE)</f>
        <v>0</v>
      </c>
      <c r="K1806">
        <f>VLOOKUP(B1806,[1]Arkusz5!$A$3:$Y$2185,10,FALSE)</f>
        <v>0</v>
      </c>
      <c r="L1806">
        <f>VLOOKUP(B1806,[1]Arkusz5!$A$3:$Y$2185,11,FALSE)</f>
        <v>0</v>
      </c>
      <c r="M1806">
        <f>VLOOKUP(B1806,[1]Arkusz5!$A$3:$Y$2185,12,FALSE)</f>
        <v>0</v>
      </c>
      <c r="N1806">
        <f>VLOOKUP(B1806,[1]Arkusz5!$A$3:$Y$2185,13,FALSE)</f>
        <v>0</v>
      </c>
      <c r="O1806">
        <f>VLOOKUP(B1806,[1]Arkusz5!$A$3:$Y$2185,14,FALSE)</f>
        <v>0</v>
      </c>
      <c r="P1806">
        <f>VLOOKUP(B1806,[1]Arkusz5!$A$3:$Y$2185,15,FALSE)</f>
        <v>0</v>
      </c>
      <c r="Q1806">
        <f>VLOOKUP(B1806,[1]Arkusz5!$A$3:$Y$2185,16,FALSE)</f>
        <v>0</v>
      </c>
      <c r="R1806">
        <f>VLOOKUP(B1806,[1]Arkusz5!$A$3:$Y$2185,17,FALSE)</f>
        <v>0</v>
      </c>
      <c r="S1806" t="str">
        <f>VLOOKUP(B1806,[1]Arkusz5!$A$3:$Y$2185,18,FALSE)</f>
        <v>Europa</v>
      </c>
      <c r="T1806" t="str">
        <f>VLOOKUP(B1806,[1]Arkusz5!$A$3:$Y$2185,19,FALSE)</f>
        <v>Polska</v>
      </c>
      <c r="U1806" t="str">
        <f>VLOOKUP(B1806,[1]Arkusz5!$A$3:$Y$2185,20,FALSE)</f>
        <v>wielkopolskie</v>
      </c>
      <c r="V1806" t="str">
        <f>VLOOKUP(B1806,[1]Arkusz5!$A$3:$Y$2185,21,FALSE)</f>
        <v>śremski</v>
      </c>
      <c r="W1806" t="str">
        <f>VLOOKUP(B1806,[1]Arkusz5!$A$3:$Y$2185,22,FALSE)</f>
        <v>Dolsk</v>
      </c>
      <c r="X1806" t="str">
        <f>VLOOKUP(B1806,[1]Arkusz5!$A$3:$Y$2185,23,FALSE)</f>
        <v>315.82 Pojezierze Krzywińskie</v>
      </c>
      <c r="Y1806" t="str">
        <f>VLOOKUP(B1806,[1]Arkusz5!$A$3:$Y$2185,24,FALSE)</f>
        <v>Continental Bio-geographical Region</v>
      </c>
      <c r="Z1806">
        <f>VLOOKUP(B1806,[1]Arkusz5!$A$3:$Y$2185,25,FALSE)</f>
        <v>0</v>
      </c>
    </row>
    <row r="1807" spans="1:26" x14ac:dyDescent="0.25">
      <c r="A1807">
        <v>1806</v>
      </c>
      <c r="B1807" t="s">
        <v>9984</v>
      </c>
      <c r="C1807" t="str">
        <f>VLOOKUP(B1807,[1]Arkusz5!$A$3:$Y$2185,2,FALSE)</f>
        <v>51.90093</v>
      </c>
      <c r="D1807" t="str">
        <f>VLOOKUP(B1807,[1]Arkusz5!$A$3:$Y$2185,3,FALSE)</f>
        <v>16.94772</v>
      </c>
      <c r="E1807" t="str">
        <f>VLOOKUP(B1807,[1]Arkusz5!$A$3:$Y$2185,4,FALSE)</f>
        <v>33UXT35</v>
      </c>
      <c r="F1807" t="str">
        <f>VLOOKUP(B1807,[1]Arkusz5!$A$3:$Y$2185,5,FALSE)</f>
        <v>BD58</v>
      </c>
      <c r="G1807">
        <f>VLOOKUP(B1807,[1]Arkusz5!$A$3:$Y$2185,6,FALSE)</f>
        <v>0</v>
      </c>
      <c r="H1807">
        <f>VLOOKUP(B1807,[1]Arkusz5!$A$3:$Y$2185,7,FALSE)</f>
        <v>0</v>
      </c>
      <c r="I1807">
        <f>VLOOKUP(B1807,[1]Arkusz5!$A$3:$Y$2185,8,FALSE)</f>
        <v>0</v>
      </c>
      <c r="J1807">
        <f>VLOOKUP(B1807,[1]Arkusz5!$A$3:$Y$2185,9,FALSE)</f>
        <v>0</v>
      </c>
      <c r="K1807">
        <f>VLOOKUP(B1807,[1]Arkusz5!$A$3:$Y$2185,10,FALSE)</f>
        <v>0</v>
      </c>
      <c r="L1807" t="str">
        <f>VLOOKUP(B1807,[1]Arkusz5!$A$3:$Y$2185,11,FALSE)</f>
        <v>Torfowisko Źródliskowe w Gostyniu Starym</v>
      </c>
      <c r="M1807" t="str">
        <f>VLOOKUP(B1807,[1]Arkusz5!$A$3:$Y$2185,12,FALSE)</f>
        <v>nie określono w akcie prawnym</v>
      </c>
      <c r="N1807" t="str">
        <f>VLOOKUP(B1807,[1]Arkusz5!$A$3:$Y$2185,13,FALSE)</f>
        <v>Krzywińsko-Osiecki wraz z zadrzewieniami generała Dezyderego Chłapowskiego i kompleksem leśnym Osieczna-Góra</v>
      </c>
      <c r="O1807">
        <f>VLOOKUP(B1807,[1]Arkusz5!$A$3:$Y$2185,14,FALSE)</f>
        <v>0</v>
      </c>
      <c r="P1807">
        <f>VLOOKUP(B1807,[1]Arkusz5!$A$3:$Y$2185,15,FALSE)</f>
        <v>0</v>
      </c>
      <c r="Q1807">
        <f>VLOOKUP(B1807,[1]Arkusz5!$A$3:$Y$2185,16,FALSE)</f>
        <v>0</v>
      </c>
      <c r="R1807">
        <f>VLOOKUP(B1807,[1]Arkusz5!$A$3:$Y$2185,17,FALSE)</f>
        <v>0</v>
      </c>
      <c r="S1807" t="str">
        <f>VLOOKUP(B1807,[1]Arkusz5!$A$3:$Y$2185,18,FALSE)</f>
        <v>Europa</v>
      </c>
      <c r="T1807" t="str">
        <f>VLOOKUP(B1807,[1]Arkusz5!$A$3:$Y$2185,19,FALSE)</f>
        <v>Polska</v>
      </c>
      <c r="U1807" t="str">
        <f>VLOOKUP(B1807,[1]Arkusz5!$A$3:$Y$2185,20,FALSE)</f>
        <v>wielkopolskie</v>
      </c>
      <c r="V1807" t="str">
        <f>VLOOKUP(B1807,[1]Arkusz5!$A$3:$Y$2185,21,FALSE)</f>
        <v>gostyński</v>
      </c>
      <c r="W1807" t="str">
        <f>VLOOKUP(B1807,[1]Arkusz5!$A$3:$Y$2185,22,FALSE)</f>
        <v>Gostyń</v>
      </c>
      <c r="X1807" t="str">
        <f>VLOOKUP(B1807,[1]Arkusz5!$A$3:$Y$2185,23,FALSE)</f>
        <v>318.11 Wysoczyzna Leszczyńska</v>
      </c>
      <c r="Y1807" t="str">
        <f>VLOOKUP(B1807,[1]Arkusz5!$A$3:$Y$2185,24,FALSE)</f>
        <v>Continental Bio-geographical Region</v>
      </c>
      <c r="Z1807" t="str">
        <f>VLOOKUP(B1807,[1]Arkusz5!$A$3:$Y$2185,25,FALSE)</f>
        <v>Galio-Carpinetum</v>
      </c>
    </row>
    <row r="1808" spans="1:26" x14ac:dyDescent="0.25">
      <c r="A1808">
        <v>1807</v>
      </c>
      <c r="B1808" t="s">
        <v>9988</v>
      </c>
      <c r="C1808" t="str">
        <f>VLOOKUP(B1808,[1]Arkusz5!$A$3:$Y$2185,2,FALSE)</f>
        <v>51.982593</v>
      </c>
      <c r="D1808" t="str">
        <f>VLOOKUP(B1808,[1]Arkusz5!$A$3:$Y$2185,3,FALSE)</f>
        <v>17.039852</v>
      </c>
      <c r="E1808" t="str">
        <f>VLOOKUP(B1808,[1]Arkusz5!$A$3:$Y$2185,4,FALSE)</f>
        <v>33UXT46</v>
      </c>
      <c r="F1808" t="str">
        <f>VLOOKUP(B1808,[1]Arkusz5!$A$3:$Y$2185,5,FALSE)</f>
        <v>BD59</v>
      </c>
      <c r="G1808">
        <f>VLOOKUP(B1808,[1]Arkusz5!$A$3:$Y$2185,6,FALSE)</f>
        <v>0</v>
      </c>
      <c r="H1808">
        <f>VLOOKUP(B1808,[1]Arkusz5!$A$3:$Y$2185,7,FALSE)</f>
        <v>0</v>
      </c>
      <c r="I1808">
        <f>VLOOKUP(B1808,[1]Arkusz5!$A$3:$Y$2185,8,FALSE)</f>
        <v>0</v>
      </c>
      <c r="J1808">
        <f>VLOOKUP(B1808,[1]Arkusz5!$A$3:$Y$2185,9,FALSE)</f>
        <v>0</v>
      </c>
      <c r="K1808">
        <f>VLOOKUP(B1808,[1]Arkusz5!$A$3:$Y$2185,10,FALSE)</f>
        <v>0</v>
      </c>
      <c r="L1808">
        <f>VLOOKUP(B1808,[1]Arkusz5!$A$3:$Y$2185,11,FALSE)</f>
        <v>0</v>
      </c>
      <c r="M1808">
        <f>VLOOKUP(B1808,[1]Arkusz5!$A$3:$Y$2185,12,FALSE)</f>
        <v>0</v>
      </c>
      <c r="N1808">
        <f>VLOOKUP(B1808,[1]Arkusz5!$A$3:$Y$2185,13,FALSE)</f>
        <v>0</v>
      </c>
      <c r="O1808">
        <f>VLOOKUP(B1808,[1]Arkusz5!$A$3:$Y$2185,14,FALSE)</f>
        <v>0</v>
      </c>
      <c r="P1808">
        <f>VLOOKUP(B1808,[1]Arkusz5!$A$3:$Y$2185,15,FALSE)</f>
        <v>0</v>
      </c>
      <c r="Q1808">
        <f>VLOOKUP(B1808,[1]Arkusz5!$A$3:$Y$2185,16,FALSE)</f>
        <v>0</v>
      </c>
      <c r="R1808">
        <f>VLOOKUP(B1808,[1]Arkusz5!$A$3:$Y$2185,17,FALSE)</f>
        <v>0</v>
      </c>
      <c r="S1808" t="str">
        <f>VLOOKUP(B1808,[1]Arkusz5!$A$3:$Y$2185,18,FALSE)</f>
        <v>Europa</v>
      </c>
      <c r="T1808" t="str">
        <f>VLOOKUP(B1808,[1]Arkusz5!$A$3:$Y$2185,19,FALSE)</f>
        <v>Polska</v>
      </c>
      <c r="U1808" t="str">
        <f>VLOOKUP(B1808,[1]Arkusz5!$A$3:$Y$2185,20,FALSE)</f>
        <v>wielkopolskie</v>
      </c>
      <c r="V1808" t="str">
        <f>VLOOKUP(B1808,[1]Arkusz5!$A$3:$Y$2185,21,FALSE)</f>
        <v>śremski</v>
      </c>
      <c r="W1808" t="str">
        <f>VLOOKUP(B1808,[1]Arkusz5!$A$3:$Y$2185,22,FALSE)</f>
        <v>Dolsk</v>
      </c>
      <c r="X1808" t="str">
        <f>VLOOKUP(B1808,[1]Arkusz5!$A$3:$Y$2185,23,FALSE)</f>
        <v>315.82 Pojezierze Krzywińskie</v>
      </c>
      <c r="Y1808" t="str">
        <f>VLOOKUP(B1808,[1]Arkusz5!$A$3:$Y$2185,24,FALSE)</f>
        <v>Continental Bio-geographical Region</v>
      </c>
      <c r="Z1808">
        <f>VLOOKUP(B1808,[1]Arkusz5!$A$3:$Y$2185,25,FALSE)</f>
        <v>0</v>
      </c>
    </row>
    <row r="1809" spans="1:26" x14ac:dyDescent="0.25">
      <c r="A1809">
        <v>1808</v>
      </c>
      <c r="B1809" t="s">
        <v>9992</v>
      </c>
      <c r="C1809" t="str">
        <f>VLOOKUP(B1809,[1]Arkusz5!$A$3:$Y$2185,2,FALSE)</f>
        <v>51.978</v>
      </c>
      <c r="D1809" t="str">
        <f>VLOOKUP(B1809,[1]Arkusz5!$A$3:$Y$2185,3,FALSE)</f>
        <v>17.0068</v>
      </c>
      <c r="E1809" t="str">
        <f>VLOOKUP(B1809,[1]Arkusz5!$A$3:$Y$2185,4,FALSE)</f>
        <v>33UXT36</v>
      </c>
      <c r="F1809" t="str">
        <f>VLOOKUP(B1809,[1]Arkusz5!$A$3:$Y$2185,5,FALSE)</f>
        <v>BD59</v>
      </c>
      <c r="G1809">
        <f>VLOOKUP(B1809,[1]Arkusz5!$A$3:$Y$2185,6,FALSE)</f>
        <v>0</v>
      </c>
      <c r="H1809">
        <f>VLOOKUP(B1809,[1]Arkusz5!$A$3:$Y$2185,7,FALSE)</f>
        <v>0</v>
      </c>
      <c r="I1809">
        <f>VLOOKUP(B1809,[1]Arkusz5!$A$3:$Y$2185,8,FALSE)</f>
        <v>0</v>
      </c>
      <c r="J1809">
        <f>VLOOKUP(B1809,[1]Arkusz5!$A$3:$Y$2185,9,FALSE)</f>
        <v>0</v>
      </c>
      <c r="K1809">
        <f>VLOOKUP(B1809,[1]Arkusz5!$A$3:$Y$2185,10,FALSE)</f>
        <v>0</v>
      </c>
      <c r="L1809">
        <f>VLOOKUP(B1809,[1]Arkusz5!$A$3:$Y$2185,11,FALSE)</f>
        <v>0</v>
      </c>
      <c r="M1809">
        <f>VLOOKUP(B1809,[1]Arkusz5!$A$3:$Y$2185,12,FALSE)</f>
        <v>0</v>
      </c>
      <c r="N1809" t="str">
        <f>VLOOKUP(B1809,[1]Arkusz5!$A$3:$Y$2185,13,FALSE)</f>
        <v>Krzywińsko-Osiecki wraz z zadrzewieniami generała Dezyderego Chłapowskiego i kompleksem leśnym Osieczna-Góra</v>
      </c>
      <c r="O1809">
        <f>VLOOKUP(B1809,[1]Arkusz5!$A$3:$Y$2185,14,FALSE)</f>
        <v>0</v>
      </c>
      <c r="P1809">
        <f>VLOOKUP(B1809,[1]Arkusz5!$A$3:$Y$2185,15,FALSE)</f>
        <v>0</v>
      </c>
      <c r="Q1809">
        <f>VLOOKUP(B1809,[1]Arkusz5!$A$3:$Y$2185,16,FALSE)</f>
        <v>0</v>
      </c>
      <c r="R1809">
        <f>VLOOKUP(B1809,[1]Arkusz5!$A$3:$Y$2185,17,FALSE)</f>
        <v>0</v>
      </c>
      <c r="S1809" t="str">
        <f>VLOOKUP(B1809,[1]Arkusz5!$A$3:$Y$2185,18,FALSE)</f>
        <v>Europa</v>
      </c>
      <c r="T1809" t="str">
        <f>VLOOKUP(B1809,[1]Arkusz5!$A$3:$Y$2185,19,FALSE)</f>
        <v>Polska</v>
      </c>
      <c r="U1809" t="str">
        <f>VLOOKUP(B1809,[1]Arkusz5!$A$3:$Y$2185,20,FALSE)</f>
        <v>wielkopolskie</v>
      </c>
      <c r="V1809" t="str">
        <f>VLOOKUP(B1809,[1]Arkusz5!$A$3:$Y$2185,21,FALSE)</f>
        <v>gostyński</v>
      </c>
      <c r="W1809" t="str">
        <f>VLOOKUP(B1809,[1]Arkusz5!$A$3:$Y$2185,22,FALSE)</f>
        <v>Gostyń</v>
      </c>
      <c r="X1809" t="str">
        <f>VLOOKUP(B1809,[1]Arkusz5!$A$3:$Y$2185,23,FALSE)</f>
        <v>315.82 Pojezierze Krzywińskie</v>
      </c>
      <c r="Y1809" t="str">
        <f>VLOOKUP(B1809,[1]Arkusz5!$A$3:$Y$2185,24,FALSE)</f>
        <v>Continental Bio-geographical Region</v>
      </c>
      <c r="Z1809" t="str">
        <f>VLOOKUP(B1809,[1]Arkusz5!$A$3:$Y$2185,25,FALSE)</f>
        <v>Fraxino-Alnetum (=Circaeo-Alnetum)</v>
      </c>
    </row>
    <row r="1810" spans="1:26" x14ac:dyDescent="0.25">
      <c r="A1810">
        <v>1809</v>
      </c>
      <c r="B1810" t="s">
        <v>10000</v>
      </c>
      <c r="C1810" t="str">
        <f>VLOOKUP(B1810,[1]Arkusz5!$A$3:$Y$2185,2,FALSE)</f>
        <v>51.978</v>
      </c>
      <c r="D1810" t="str">
        <f>VLOOKUP(B1810,[1]Arkusz5!$A$3:$Y$2185,3,FALSE)</f>
        <v>17.0181</v>
      </c>
      <c r="E1810" t="str">
        <f>VLOOKUP(B1810,[1]Arkusz5!$A$3:$Y$2185,4,FALSE)</f>
        <v>33UXT36</v>
      </c>
      <c r="F1810" t="str">
        <f>VLOOKUP(B1810,[1]Arkusz5!$A$3:$Y$2185,5,FALSE)</f>
        <v>BD59</v>
      </c>
      <c r="G1810">
        <f>VLOOKUP(B1810,[1]Arkusz5!$A$3:$Y$2185,6,FALSE)</f>
        <v>0</v>
      </c>
      <c r="H1810">
        <f>VLOOKUP(B1810,[1]Arkusz5!$A$3:$Y$2185,7,FALSE)</f>
        <v>0</v>
      </c>
      <c r="I1810">
        <f>VLOOKUP(B1810,[1]Arkusz5!$A$3:$Y$2185,8,FALSE)</f>
        <v>0</v>
      </c>
      <c r="J1810">
        <f>VLOOKUP(B1810,[1]Arkusz5!$A$3:$Y$2185,9,FALSE)</f>
        <v>0</v>
      </c>
      <c r="K1810">
        <f>VLOOKUP(B1810,[1]Arkusz5!$A$3:$Y$2185,10,FALSE)</f>
        <v>0</v>
      </c>
      <c r="L1810" t="str">
        <f>VLOOKUP(B1810,[1]Arkusz5!$A$3:$Y$2185,11,FALSE)</f>
        <v>Miranowo</v>
      </c>
      <c r="M1810" t="str">
        <f>VLOOKUP(B1810,[1]Arkusz5!$A$3:$Y$2185,12,FALSE)</f>
        <v>torfowiskowy</v>
      </c>
      <c r="N1810">
        <f>VLOOKUP(B1810,[1]Arkusz5!$A$3:$Y$2185,13,FALSE)</f>
        <v>0</v>
      </c>
      <c r="O1810">
        <f>VLOOKUP(B1810,[1]Arkusz5!$A$3:$Y$2185,14,FALSE)</f>
        <v>0</v>
      </c>
      <c r="P1810">
        <f>VLOOKUP(B1810,[1]Arkusz5!$A$3:$Y$2185,15,FALSE)</f>
        <v>0</v>
      </c>
      <c r="Q1810">
        <f>VLOOKUP(B1810,[1]Arkusz5!$A$3:$Y$2185,16,FALSE)</f>
        <v>0</v>
      </c>
      <c r="R1810">
        <f>VLOOKUP(B1810,[1]Arkusz5!$A$3:$Y$2185,17,FALSE)</f>
        <v>0</v>
      </c>
      <c r="S1810" t="str">
        <f>VLOOKUP(B1810,[1]Arkusz5!$A$3:$Y$2185,18,FALSE)</f>
        <v>Europa</v>
      </c>
      <c r="T1810" t="str">
        <f>VLOOKUP(B1810,[1]Arkusz5!$A$3:$Y$2185,19,FALSE)</f>
        <v>Polska</v>
      </c>
      <c r="U1810" t="str">
        <f>VLOOKUP(B1810,[1]Arkusz5!$A$3:$Y$2185,20,FALSE)</f>
        <v>wielkopolskie</v>
      </c>
      <c r="V1810" t="str">
        <f>VLOOKUP(B1810,[1]Arkusz5!$A$3:$Y$2185,21,FALSE)</f>
        <v>śremski</v>
      </c>
      <c r="W1810" t="str">
        <f>VLOOKUP(B1810,[1]Arkusz5!$A$3:$Y$2185,22,FALSE)</f>
        <v>Dolsk</v>
      </c>
      <c r="X1810" t="str">
        <f>VLOOKUP(B1810,[1]Arkusz5!$A$3:$Y$2185,23,FALSE)</f>
        <v>315.82 Pojezierze Krzywińskie</v>
      </c>
      <c r="Y1810" t="str">
        <f>VLOOKUP(B1810,[1]Arkusz5!$A$3:$Y$2185,24,FALSE)</f>
        <v>Continental Bio-geographical Region</v>
      </c>
      <c r="Z1810" t="str">
        <f>VLOOKUP(B1810,[1]Arkusz5!$A$3:$Y$2185,25,FALSE)</f>
        <v>Fraxino-Alnetum (=Circaeo-Alnetum)</v>
      </c>
    </row>
    <row r="1811" spans="1:26" x14ac:dyDescent="0.25">
      <c r="A1811">
        <v>1810</v>
      </c>
      <c r="B1811" t="s">
        <v>10004</v>
      </c>
      <c r="C1811" t="str">
        <f>VLOOKUP(B1811,[1]Arkusz5!$A$3:$Y$2185,2,FALSE)</f>
        <v>51.982593</v>
      </c>
      <c r="D1811" t="str">
        <f>VLOOKUP(B1811,[1]Arkusz5!$A$3:$Y$2185,3,FALSE)</f>
        <v>17.039852</v>
      </c>
      <c r="E1811" t="str">
        <f>VLOOKUP(B1811,[1]Arkusz5!$A$3:$Y$2185,4,FALSE)</f>
        <v>33UXT46</v>
      </c>
      <c r="F1811" t="str">
        <f>VLOOKUP(B1811,[1]Arkusz5!$A$3:$Y$2185,5,FALSE)</f>
        <v>BD59</v>
      </c>
      <c r="G1811">
        <f>VLOOKUP(B1811,[1]Arkusz5!$A$3:$Y$2185,6,FALSE)</f>
        <v>0</v>
      </c>
      <c r="H1811">
        <f>VLOOKUP(B1811,[1]Arkusz5!$A$3:$Y$2185,7,FALSE)</f>
        <v>0</v>
      </c>
      <c r="I1811">
        <f>VLOOKUP(B1811,[1]Arkusz5!$A$3:$Y$2185,8,FALSE)</f>
        <v>0</v>
      </c>
      <c r="J1811">
        <f>VLOOKUP(B1811,[1]Arkusz5!$A$3:$Y$2185,9,FALSE)</f>
        <v>0</v>
      </c>
      <c r="K1811">
        <f>VLOOKUP(B1811,[1]Arkusz5!$A$3:$Y$2185,10,FALSE)</f>
        <v>0</v>
      </c>
      <c r="L1811">
        <f>VLOOKUP(B1811,[1]Arkusz5!$A$3:$Y$2185,11,FALSE)</f>
        <v>0</v>
      </c>
      <c r="M1811">
        <f>VLOOKUP(B1811,[1]Arkusz5!$A$3:$Y$2185,12,FALSE)</f>
        <v>0</v>
      </c>
      <c r="N1811">
        <f>VLOOKUP(B1811,[1]Arkusz5!$A$3:$Y$2185,13,FALSE)</f>
        <v>0</v>
      </c>
      <c r="O1811">
        <f>VLOOKUP(B1811,[1]Arkusz5!$A$3:$Y$2185,14,FALSE)</f>
        <v>0</v>
      </c>
      <c r="P1811">
        <f>VLOOKUP(B1811,[1]Arkusz5!$A$3:$Y$2185,15,FALSE)</f>
        <v>0</v>
      </c>
      <c r="Q1811">
        <f>VLOOKUP(B1811,[1]Arkusz5!$A$3:$Y$2185,16,FALSE)</f>
        <v>0</v>
      </c>
      <c r="R1811">
        <f>VLOOKUP(B1811,[1]Arkusz5!$A$3:$Y$2185,17,FALSE)</f>
        <v>0</v>
      </c>
      <c r="S1811" t="str">
        <f>VLOOKUP(B1811,[1]Arkusz5!$A$3:$Y$2185,18,FALSE)</f>
        <v>Europa</v>
      </c>
      <c r="T1811" t="str">
        <f>VLOOKUP(B1811,[1]Arkusz5!$A$3:$Y$2185,19,FALSE)</f>
        <v>Polska</v>
      </c>
      <c r="U1811" t="str">
        <f>VLOOKUP(B1811,[1]Arkusz5!$A$3:$Y$2185,20,FALSE)</f>
        <v>wielkopolskie</v>
      </c>
      <c r="V1811" t="str">
        <f>VLOOKUP(B1811,[1]Arkusz5!$A$3:$Y$2185,21,FALSE)</f>
        <v>śremski</v>
      </c>
      <c r="W1811" t="str">
        <f>VLOOKUP(B1811,[1]Arkusz5!$A$3:$Y$2185,22,FALSE)</f>
        <v>Dolsk</v>
      </c>
      <c r="X1811" t="str">
        <f>VLOOKUP(B1811,[1]Arkusz5!$A$3:$Y$2185,23,FALSE)</f>
        <v>315.82 Pojezierze Krzywińskie</v>
      </c>
      <c r="Y1811" t="str">
        <f>VLOOKUP(B1811,[1]Arkusz5!$A$3:$Y$2185,24,FALSE)</f>
        <v>Continental Bio-geographical Region</v>
      </c>
      <c r="Z1811">
        <f>VLOOKUP(B1811,[1]Arkusz5!$A$3:$Y$2185,25,FALSE)</f>
        <v>0</v>
      </c>
    </row>
    <row r="1812" spans="1:26" x14ac:dyDescent="0.25">
      <c r="A1812">
        <v>1811</v>
      </c>
      <c r="B1812" t="s">
        <v>10008</v>
      </c>
      <c r="C1812" t="str">
        <f>VLOOKUP(B1812,[1]Arkusz5!$A$3:$Y$2185,2,FALSE)</f>
        <v>52.022883</v>
      </c>
      <c r="D1812" t="str">
        <f>VLOOKUP(B1812,[1]Arkusz5!$A$3:$Y$2185,3,FALSE)</f>
        <v>16.918357</v>
      </c>
      <c r="E1812" t="str">
        <f>VLOOKUP(B1812,[1]Arkusz5!$A$3:$Y$2185,4,FALSE)</f>
        <v>33UXT36</v>
      </c>
      <c r="F1812" t="str">
        <f>VLOOKUP(B1812,[1]Arkusz5!$A$3:$Y$2185,5,FALSE)</f>
        <v>BD48</v>
      </c>
      <c r="G1812">
        <f>VLOOKUP(B1812,[1]Arkusz5!$A$3:$Y$2185,6,FALSE)</f>
        <v>0</v>
      </c>
      <c r="H1812">
        <f>VLOOKUP(B1812,[1]Arkusz5!$A$3:$Y$2185,7,FALSE)</f>
        <v>0</v>
      </c>
      <c r="I1812">
        <f>VLOOKUP(B1812,[1]Arkusz5!$A$3:$Y$2185,8,FALSE)</f>
        <v>0</v>
      </c>
      <c r="J1812">
        <f>VLOOKUP(B1812,[1]Arkusz5!$A$3:$Y$2185,9,FALSE)</f>
        <v>0</v>
      </c>
      <c r="K1812">
        <f>VLOOKUP(B1812,[1]Arkusz5!$A$3:$Y$2185,10,FALSE)</f>
        <v>0</v>
      </c>
      <c r="L1812">
        <f>VLOOKUP(B1812,[1]Arkusz5!$A$3:$Y$2185,11,FALSE)</f>
        <v>0</v>
      </c>
      <c r="M1812">
        <f>VLOOKUP(B1812,[1]Arkusz5!$A$3:$Y$2185,12,FALSE)</f>
        <v>0</v>
      </c>
      <c r="N1812">
        <f>VLOOKUP(B1812,[1]Arkusz5!$A$3:$Y$2185,13,FALSE)</f>
        <v>0</v>
      </c>
      <c r="O1812">
        <f>VLOOKUP(B1812,[1]Arkusz5!$A$3:$Y$2185,14,FALSE)</f>
        <v>0</v>
      </c>
      <c r="P1812">
        <f>VLOOKUP(B1812,[1]Arkusz5!$A$3:$Y$2185,15,FALSE)</f>
        <v>0</v>
      </c>
      <c r="Q1812">
        <f>VLOOKUP(B1812,[1]Arkusz5!$A$3:$Y$2185,16,FALSE)</f>
        <v>0</v>
      </c>
      <c r="R1812">
        <f>VLOOKUP(B1812,[1]Arkusz5!$A$3:$Y$2185,17,FALSE)</f>
        <v>0</v>
      </c>
      <c r="S1812" t="str">
        <f>VLOOKUP(B1812,[1]Arkusz5!$A$3:$Y$2185,18,FALSE)</f>
        <v>Europa</v>
      </c>
      <c r="T1812" t="str">
        <f>VLOOKUP(B1812,[1]Arkusz5!$A$3:$Y$2185,19,FALSE)</f>
        <v>Polska</v>
      </c>
      <c r="U1812" t="str">
        <f>VLOOKUP(B1812,[1]Arkusz5!$A$3:$Y$2185,20,FALSE)</f>
        <v>wielkopolskie</v>
      </c>
      <c r="V1812" t="str">
        <f>VLOOKUP(B1812,[1]Arkusz5!$A$3:$Y$2185,21,FALSE)</f>
        <v>śremski</v>
      </c>
      <c r="W1812" t="str">
        <f>VLOOKUP(B1812,[1]Arkusz5!$A$3:$Y$2185,22,FALSE)</f>
        <v>Śrem</v>
      </c>
      <c r="X1812" t="str">
        <f>VLOOKUP(B1812,[1]Arkusz5!$A$3:$Y$2185,23,FALSE)</f>
        <v>315.82 Pojezierze Krzywińskie</v>
      </c>
      <c r="Y1812" t="str">
        <f>VLOOKUP(B1812,[1]Arkusz5!$A$3:$Y$2185,24,FALSE)</f>
        <v>Continental Bio-geographical Region</v>
      </c>
      <c r="Z1812" t="str">
        <f>VLOOKUP(B1812,[1]Arkusz5!$A$3:$Y$2185,25,FALSE)</f>
        <v>Fraxino-Alnetum (=Circaeo-Alnetum)</v>
      </c>
    </row>
    <row r="1813" spans="1:26" x14ac:dyDescent="0.25">
      <c r="A1813">
        <v>1812</v>
      </c>
      <c r="B1813" t="s">
        <v>10010</v>
      </c>
      <c r="C1813" t="str">
        <f>VLOOKUP(B1813,[1]Arkusz5!$A$3:$Y$2185,2,FALSE)</f>
        <v>51.90093</v>
      </c>
      <c r="D1813" t="str">
        <f>VLOOKUP(B1813,[1]Arkusz5!$A$3:$Y$2185,3,FALSE)</f>
        <v>16.94772</v>
      </c>
      <c r="E1813" t="str">
        <f>VLOOKUP(B1813,[1]Arkusz5!$A$3:$Y$2185,4,FALSE)</f>
        <v>33UXT35</v>
      </c>
      <c r="F1813" t="str">
        <f>VLOOKUP(B1813,[1]Arkusz5!$A$3:$Y$2185,5,FALSE)</f>
        <v>BD58</v>
      </c>
      <c r="G1813">
        <f>VLOOKUP(B1813,[1]Arkusz5!$A$3:$Y$2185,6,FALSE)</f>
        <v>0</v>
      </c>
      <c r="H1813">
        <f>VLOOKUP(B1813,[1]Arkusz5!$A$3:$Y$2185,7,FALSE)</f>
        <v>0</v>
      </c>
      <c r="I1813">
        <f>VLOOKUP(B1813,[1]Arkusz5!$A$3:$Y$2185,8,FALSE)</f>
        <v>0</v>
      </c>
      <c r="J1813">
        <f>VLOOKUP(B1813,[1]Arkusz5!$A$3:$Y$2185,9,FALSE)</f>
        <v>0</v>
      </c>
      <c r="K1813">
        <f>VLOOKUP(B1813,[1]Arkusz5!$A$3:$Y$2185,10,FALSE)</f>
        <v>0</v>
      </c>
      <c r="L1813" t="str">
        <f>VLOOKUP(B1813,[1]Arkusz5!$A$3:$Y$2185,11,FALSE)</f>
        <v>Torfowisko Źródliskowe w Gostyniu Starym</v>
      </c>
      <c r="M1813" t="str">
        <f>VLOOKUP(B1813,[1]Arkusz5!$A$3:$Y$2185,12,FALSE)</f>
        <v>nie określono w akcie prawnym</v>
      </c>
      <c r="N1813" t="str">
        <f>VLOOKUP(B1813,[1]Arkusz5!$A$3:$Y$2185,13,FALSE)</f>
        <v>Krzywińsko-Osiecki wraz z zadrzewieniami generała Dezyderego Chłapowskiego i kompleksem leśnym Osieczna-Góra</v>
      </c>
      <c r="O1813">
        <f>VLOOKUP(B1813,[1]Arkusz5!$A$3:$Y$2185,14,FALSE)</f>
        <v>0</v>
      </c>
      <c r="P1813">
        <f>VLOOKUP(B1813,[1]Arkusz5!$A$3:$Y$2185,15,FALSE)</f>
        <v>0</v>
      </c>
      <c r="Q1813">
        <f>VLOOKUP(B1813,[1]Arkusz5!$A$3:$Y$2185,16,FALSE)</f>
        <v>0</v>
      </c>
      <c r="R1813">
        <f>VLOOKUP(B1813,[1]Arkusz5!$A$3:$Y$2185,17,FALSE)</f>
        <v>0</v>
      </c>
      <c r="S1813" t="str">
        <f>VLOOKUP(B1813,[1]Arkusz5!$A$3:$Y$2185,18,FALSE)</f>
        <v>Europa</v>
      </c>
      <c r="T1813" t="str">
        <f>VLOOKUP(B1813,[1]Arkusz5!$A$3:$Y$2185,19,FALSE)</f>
        <v>Polska</v>
      </c>
      <c r="U1813" t="str">
        <f>VLOOKUP(B1813,[1]Arkusz5!$A$3:$Y$2185,20,FALSE)</f>
        <v>wielkopolskie</v>
      </c>
      <c r="V1813" t="str">
        <f>VLOOKUP(B1813,[1]Arkusz5!$A$3:$Y$2185,21,FALSE)</f>
        <v>gostyński</v>
      </c>
      <c r="W1813" t="str">
        <f>VLOOKUP(B1813,[1]Arkusz5!$A$3:$Y$2185,22,FALSE)</f>
        <v>Gostyń</v>
      </c>
      <c r="X1813" t="str">
        <f>VLOOKUP(B1813,[1]Arkusz5!$A$3:$Y$2185,23,FALSE)</f>
        <v>318.11 Wysoczyzna Leszczyńska</v>
      </c>
      <c r="Y1813" t="str">
        <f>VLOOKUP(B1813,[1]Arkusz5!$A$3:$Y$2185,24,FALSE)</f>
        <v>Continental Bio-geographical Region</v>
      </c>
      <c r="Z1813" t="str">
        <f>VLOOKUP(B1813,[1]Arkusz5!$A$3:$Y$2185,25,FALSE)</f>
        <v>Galio-Carpinetum</v>
      </c>
    </row>
    <row r="1814" spans="1:26" x14ac:dyDescent="0.25">
      <c r="A1814">
        <v>1813</v>
      </c>
      <c r="B1814" t="s">
        <v>10012</v>
      </c>
      <c r="C1814" t="str">
        <f>VLOOKUP(B1814,[1]Arkusz5!$A$3:$Y$2185,2,FALSE)</f>
        <v>51.90093</v>
      </c>
      <c r="D1814" t="str">
        <f>VLOOKUP(B1814,[1]Arkusz5!$A$3:$Y$2185,3,FALSE)</f>
        <v>16.94772</v>
      </c>
      <c r="E1814" t="str">
        <f>VLOOKUP(B1814,[1]Arkusz5!$A$3:$Y$2185,4,FALSE)</f>
        <v>33UXT35</v>
      </c>
      <c r="F1814" t="str">
        <f>VLOOKUP(B1814,[1]Arkusz5!$A$3:$Y$2185,5,FALSE)</f>
        <v>BD58</v>
      </c>
      <c r="G1814">
        <f>VLOOKUP(B1814,[1]Arkusz5!$A$3:$Y$2185,6,FALSE)</f>
        <v>0</v>
      </c>
      <c r="H1814">
        <f>VLOOKUP(B1814,[1]Arkusz5!$A$3:$Y$2185,7,FALSE)</f>
        <v>0</v>
      </c>
      <c r="I1814">
        <f>VLOOKUP(B1814,[1]Arkusz5!$A$3:$Y$2185,8,FALSE)</f>
        <v>0</v>
      </c>
      <c r="J1814">
        <f>VLOOKUP(B1814,[1]Arkusz5!$A$3:$Y$2185,9,FALSE)</f>
        <v>0</v>
      </c>
      <c r="K1814">
        <f>VLOOKUP(B1814,[1]Arkusz5!$A$3:$Y$2185,10,FALSE)</f>
        <v>0</v>
      </c>
      <c r="L1814" t="str">
        <f>VLOOKUP(B1814,[1]Arkusz5!$A$3:$Y$2185,11,FALSE)</f>
        <v>Torfowisko Źródliskowe w Gostyniu Starym</v>
      </c>
      <c r="M1814" t="str">
        <f>VLOOKUP(B1814,[1]Arkusz5!$A$3:$Y$2185,12,FALSE)</f>
        <v>nie określono w akcie prawnym</v>
      </c>
      <c r="N1814" t="str">
        <f>VLOOKUP(B1814,[1]Arkusz5!$A$3:$Y$2185,13,FALSE)</f>
        <v>Krzywińsko-Osiecki wraz z zadrzewieniami generała Dezyderego Chłapowskiego i kompleksem leśnym Osieczna-Góra</v>
      </c>
      <c r="O1814">
        <f>VLOOKUP(B1814,[1]Arkusz5!$A$3:$Y$2185,14,FALSE)</f>
        <v>0</v>
      </c>
      <c r="P1814">
        <f>VLOOKUP(B1814,[1]Arkusz5!$A$3:$Y$2185,15,FALSE)</f>
        <v>0</v>
      </c>
      <c r="Q1814">
        <f>VLOOKUP(B1814,[1]Arkusz5!$A$3:$Y$2185,16,FALSE)</f>
        <v>0</v>
      </c>
      <c r="R1814">
        <f>VLOOKUP(B1814,[1]Arkusz5!$A$3:$Y$2185,17,FALSE)</f>
        <v>0</v>
      </c>
      <c r="S1814" t="str">
        <f>VLOOKUP(B1814,[1]Arkusz5!$A$3:$Y$2185,18,FALSE)</f>
        <v>Europa</v>
      </c>
      <c r="T1814" t="str">
        <f>VLOOKUP(B1814,[1]Arkusz5!$A$3:$Y$2185,19,FALSE)</f>
        <v>Polska</v>
      </c>
      <c r="U1814" t="str">
        <f>VLOOKUP(B1814,[1]Arkusz5!$A$3:$Y$2185,20,FALSE)</f>
        <v>wielkopolskie</v>
      </c>
      <c r="V1814" t="str">
        <f>VLOOKUP(B1814,[1]Arkusz5!$A$3:$Y$2185,21,FALSE)</f>
        <v>gostyński</v>
      </c>
      <c r="W1814" t="str">
        <f>VLOOKUP(B1814,[1]Arkusz5!$A$3:$Y$2185,22,FALSE)</f>
        <v>Gostyń</v>
      </c>
      <c r="X1814" t="str">
        <f>VLOOKUP(B1814,[1]Arkusz5!$A$3:$Y$2185,23,FALSE)</f>
        <v>318.11 Wysoczyzna Leszczyńska</v>
      </c>
      <c r="Y1814" t="str">
        <f>VLOOKUP(B1814,[1]Arkusz5!$A$3:$Y$2185,24,FALSE)</f>
        <v>Continental Bio-geographical Region</v>
      </c>
      <c r="Z1814" t="str">
        <f>VLOOKUP(B1814,[1]Arkusz5!$A$3:$Y$2185,25,FALSE)</f>
        <v>Galio-Carpinetum</v>
      </c>
    </row>
    <row r="1815" spans="1:26" x14ac:dyDescent="0.25">
      <c r="A1815">
        <v>1814</v>
      </c>
      <c r="B1815" t="s">
        <v>10015</v>
      </c>
      <c r="C1815" t="str">
        <f>VLOOKUP(B1815,[1]Arkusz5!$A$3:$Y$2185,2,FALSE)</f>
        <v>52.481935</v>
      </c>
      <c r="D1815" t="str">
        <f>VLOOKUP(B1815,[1]Arkusz5!$A$3:$Y$2185,3,FALSE)</f>
        <v>17.00606</v>
      </c>
      <c r="E1815" t="str">
        <f>VLOOKUP(B1815,[1]Arkusz5!$A$3:$Y$2185,4,FALSE)</f>
        <v>33UXU31</v>
      </c>
      <c r="F1815" t="str">
        <f>VLOOKUP(B1815,[1]Arkusz5!$A$3:$Y$2185,5,FALSE)</f>
        <v>BC99</v>
      </c>
      <c r="G1815">
        <f>VLOOKUP(B1815,[1]Arkusz5!$A$3:$Y$2185,6,FALSE)</f>
        <v>0</v>
      </c>
      <c r="H1815">
        <f>VLOOKUP(B1815,[1]Arkusz5!$A$3:$Y$2185,7,FALSE)</f>
        <v>0</v>
      </c>
      <c r="I1815">
        <f>VLOOKUP(B1815,[1]Arkusz5!$A$3:$Y$2185,8,FALSE)</f>
        <v>0</v>
      </c>
      <c r="J1815">
        <f>VLOOKUP(B1815,[1]Arkusz5!$A$3:$Y$2185,9,FALSE)</f>
        <v>0</v>
      </c>
      <c r="K1815" t="str">
        <f>VLOOKUP(B1815,[1]Arkusz5!$A$3:$Y$2185,10,FALSE)</f>
        <v>Park Krajobrazowy Puszcza Zielonka</v>
      </c>
      <c r="L1815">
        <f>VLOOKUP(B1815,[1]Arkusz5!$A$3:$Y$2185,11,FALSE)</f>
        <v>0</v>
      </c>
      <c r="M1815">
        <f>VLOOKUP(B1815,[1]Arkusz5!$A$3:$Y$2185,12,FALSE)</f>
        <v>0</v>
      </c>
      <c r="N1815">
        <f>VLOOKUP(B1815,[1]Arkusz5!$A$3:$Y$2185,13,FALSE)</f>
        <v>0</v>
      </c>
      <c r="O1815">
        <f>VLOOKUP(B1815,[1]Arkusz5!$A$3:$Y$2185,14,FALSE)</f>
        <v>0</v>
      </c>
      <c r="P1815">
        <f>VLOOKUP(B1815,[1]Arkusz5!$A$3:$Y$2185,15,FALSE)</f>
        <v>0</v>
      </c>
      <c r="Q1815" t="str">
        <f>VLOOKUP(B1815,[1]Arkusz5!$A$3:$Y$2185,16,FALSE)</f>
        <v>PLH300058</v>
      </c>
      <c r="R1815" t="str">
        <f>VLOOKUP(B1815,[1]Arkusz5!$A$3:$Y$2185,17,FALSE)</f>
        <v>Uroczyska Puszczy Zielonki</v>
      </c>
      <c r="S1815" t="str">
        <f>VLOOKUP(B1815,[1]Arkusz5!$A$3:$Y$2185,18,FALSE)</f>
        <v>Europa</v>
      </c>
      <c r="T1815" t="str">
        <f>VLOOKUP(B1815,[1]Arkusz5!$A$3:$Y$2185,19,FALSE)</f>
        <v>Polska</v>
      </c>
      <c r="U1815" t="str">
        <f>VLOOKUP(B1815,[1]Arkusz5!$A$3:$Y$2185,20,FALSE)</f>
        <v>wielkopolskie</v>
      </c>
      <c r="V1815" t="str">
        <f>VLOOKUP(B1815,[1]Arkusz5!$A$3:$Y$2185,21,FALSE)</f>
        <v>poznański</v>
      </c>
      <c r="W1815" t="str">
        <f>VLOOKUP(B1815,[1]Arkusz5!$A$3:$Y$2185,22,FALSE)</f>
        <v>Czerwonak</v>
      </c>
      <c r="X1815" t="str">
        <f>VLOOKUP(B1815,[1]Arkusz5!$A$3:$Y$2185,23,FALSE)</f>
        <v>315.56 Równina Wrzesińska</v>
      </c>
      <c r="Y1815" t="str">
        <f>VLOOKUP(B1815,[1]Arkusz5!$A$3:$Y$2185,24,FALSE)</f>
        <v>Continental Bio-geographical Region</v>
      </c>
      <c r="Z1815" t="str">
        <f>VLOOKUP(B1815,[1]Arkusz5!$A$3:$Y$2185,25,FALSE)</f>
        <v>Potentillo albae-Quercetum typicum</v>
      </c>
    </row>
    <row r="1816" spans="1:26" x14ac:dyDescent="0.25">
      <c r="A1816">
        <v>1815</v>
      </c>
      <c r="B1816" t="s">
        <v>10020</v>
      </c>
      <c r="C1816" t="str">
        <f>VLOOKUP(B1816,[1]Arkusz5!$A$3:$Y$2185,2,FALSE)</f>
        <v>52.481935</v>
      </c>
      <c r="D1816" t="str">
        <f>VLOOKUP(B1816,[1]Arkusz5!$A$3:$Y$2185,3,FALSE)</f>
        <v>17.00606</v>
      </c>
      <c r="E1816" t="str">
        <f>VLOOKUP(B1816,[1]Arkusz5!$A$3:$Y$2185,4,FALSE)</f>
        <v>33UXU31</v>
      </c>
      <c r="F1816" t="str">
        <f>VLOOKUP(B1816,[1]Arkusz5!$A$3:$Y$2185,5,FALSE)</f>
        <v>BC99</v>
      </c>
      <c r="G1816">
        <f>VLOOKUP(B1816,[1]Arkusz5!$A$3:$Y$2185,6,FALSE)</f>
        <v>0</v>
      </c>
      <c r="H1816">
        <f>VLOOKUP(B1816,[1]Arkusz5!$A$3:$Y$2185,7,FALSE)</f>
        <v>0</v>
      </c>
      <c r="I1816">
        <f>VLOOKUP(B1816,[1]Arkusz5!$A$3:$Y$2185,8,FALSE)</f>
        <v>0</v>
      </c>
      <c r="J1816">
        <f>VLOOKUP(B1816,[1]Arkusz5!$A$3:$Y$2185,9,FALSE)</f>
        <v>0</v>
      </c>
      <c r="K1816" t="str">
        <f>VLOOKUP(B1816,[1]Arkusz5!$A$3:$Y$2185,10,FALSE)</f>
        <v>Park Krajobrazowy Puszcza Zielonka</v>
      </c>
      <c r="L1816">
        <f>VLOOKUP(B1816,[1]Arkusz5!$A$3:$Y$2185,11,FALSE)</f>
        <v>0</v>
      </c>
      <c r="M1816">
        <f>VLOOKUP(B1816,[1]Arkusz5!$A$3:$Y$2185,12,FALSE)</f>
        <v>0</v>
      </c>
      <c r="N1816">
        <f>VLOOKUP(B1816,[1]Arkusz5!$A$3:$Y$2185,13,FALSE)</f>
        <v>0</v>
      </c>
      <c r="O1816">
        <f>VLOOKUP(B1816,[1]Arkusz5!$A$3:$Y$2185,14,FALSE)</f>
        <v>0</v>
      </c>
      <c r="P1816">
        <f>VLOOKUP(B1816,[1]Arkusz5!$A$3:$Y$2185,15,FALSE)</f>
        <v>0</v>
      </c>
      <c r="Q1816" t="str">
        <f>VLOOKUP(B1816,[1]Arkusz5!$A$3:$Y$2185,16,FALSE)</f>
        <v>PLH300058</v>
      </c>
      <c r="R1816" t="str">
        <f>VLOOKUP(B1816,[1]Arkusz5!$A$3:$Y$2185,17,FALSE)</f>
        <v>Uroczyska Puszczy Zielonki</v>
      </c>
      <c r="S1816" t="str">
        <f>VLOOKUP(B1816,[1]Arkusz5!$A$3:$Y$2185,18,FALSE)</f>
        <v>Europa</v>
      </c>
      <c r="T1816" t="str">
        <f>VLOOKUP(B1816,[1]Arkusz5!$A$3:$Y$2185,19,FALSE)</f>
        <v>Polska</v>
      </c>
      <c r="U1816" t="str">
        <f>VLOOKUP(B1816,[1]Arkusz5!$A$3:$Y$2185,20,FALSE)</f>
        <v>wielkopolskie</v>
      </c>
      <c r="V1816" t="str">
        <f>VLOOKUP(B1816,[1]Arkusz5!$A$3:$Y$2185,21,FALSE)</f>
        <v>poznański</v>
      </c>
      <c r="W1816" t="str">
        <f>VLOOKUP(B1816,[1]Arkusz5!$A$3:$Y$2185,22,FALSE)</f>
        <v>Czerwonak</v>
      </c>
      <c r="X1816" t="str">
        <f>VLOOKUP(B1816,[1]Arkusz5!$A$3:$Y$2185,23,FALSE)</f>
        <v>315.56 Równina Wrzesińska</v>
      </c>
      <c r="Y1816" t="str">
        <f>VLOOKUP(B1816,[1]Arkusz5!$A$3:$Y$2185,24,FALSE)</f>
        <v>Continental Bio-geographical Region</v>
      </c>
      <c r="Z1816" t="str">
        <f>VLOOKUP(B1816,[1]Arkusz5!$A$3:$Y$2185,25,FALSE)</f>
        <v>Potentillo albae-Quercetum typicum</v>
      </c>
    </row>
    <row r="1817" spans="1:26" x14ac:dyDescent="0.25">
      <c r="A1817">
        <v>1816</v>
      </c>
      <c r="B1817" t="s">
        <v>10021</v>
      </c>
      <c r="C1817" t="str">
        <f>VLOOKUP(B1817,[1]Arkusz5!$A$3:$Y$2185,2,FALSE)</f>
        <v>52.481935</v>
      </c>
      <c r="D1817" t="str">
        <f>VLOOKUP(B1817,[1]Arkusz5!$A$3:$Y$2185,3,FALSE)</f>
        <v>17.00606</v>
      </c>
      <c r="E1817" t="str">
        <f>VLOOKUP(B1817,[1]Arkusz5!$A$3:$Y$2185,4,FALSE)</f>
        <v>33UXU31</v>
      </c>
      <c r="F1817" t="str">
        <f>VLOOKUP(B1817,[1]Arkusz5!$A$3:$Y$2185,5,FALSE)</f>
        <v>BC99</v>
      </c>
      <c r="G1817">
        <f>VLOOKUP(B1817,[1]Arkusz5!$A$3:$Y$2185,6,FALSE)</f>
        <v>0</v>
      </c>
      <c r="H1817">
        <f>VLOOKUP(B1817,[1]Arkusz5!$A$3:$Y$2185,7,FALSE)</f>
        <v>0</v>
      </c>
      <c r="I1817">
        <f>VLOOKUP(B1817,[1]Arkusz5!$A$3:$Y$2185,8,FALSE)</f>
        <v>0</v>
      </c>
      <c r="J1817">
        <f>VLOOKUP(B1817,[1]Arkusz5!$A$3:$Y$2185,9,FALSE)</f>
        <v>0</v>
      </c>
      <c r="K1817" t="str">
        <f>VLOOKUP(B1817,[1]Arkusz5!$A$3:$Y$2185,10,FALSE)</f>
        <v>Park Krajobrazowy Puszcza Zielonka</v>
      </c>
      <c r="L1817">
        <f>VLOOKUP(B1817,[1]Arkusz5!$A$3:$Y$2185,11,FALSE)</f>
        <v>0</v>
      </c>
      <c r="M1817">
        <f>VLOOKUP(B1817,[1]Arkusz5!$A$3:$Y$2185,12,FALSE)</f>
        <v>0</v>
      </c>
      <c r="N1817">
        <f>VLOOKUP(B1817,[1]Arkusz5!$A$3:$Y$2185,13,FALSE)</f>
        <v>0</v>
      </c>
      <c r="O1817">
        <f>VLOOKUP(B1817,[1]Arkusz5!$A$3:$Y$2185,14,FALSE)</f>
        <v>0</v>
      </c>
      <c r="P1817">
        <f>VLOOKUP(B1817,[1]Arkusz5!$A$3:$Y$2185,15,FALSE)</f>
        <v>0</v>
      </c>
      <c r="Q1817" t="str">
        <f>VLOOKUP(B1817,[1]Arkusz5!$A$3:$Y$2185,16,FALSE)</f>
        <v>PLH300058</v>
      </c>
      <c r="R1817" t="str">
        <f>VLOOKUP(B1817,[1]Arkusz5!$A$3:$Y$2185,17,FALSE)</f>
        <v>Uroczyska Puszczy Zielonki</v>
      </c>
      <c r="S1817" t="str">
        <f>VLOOKUP(B1817,[1]Arkusz5!$A$3:$Y$2185,18,FALSE)</f>
        <v>Europa</v>
      </c>
      <c r="T1817" t="str">
        <f>VLOOKUP(B1817,[1]Arkusz5!$A$3:$Y$2185,19,FALSE)</f>
        <v>Polska</v>
      </c>
      <c r="U1817" t="str">
        <f>VLOOKUP(B1817,[1]Arkusz5!$A$3:$Y$2185,20,FALSE)</f>
        <v>wielkopolskie</v>
      </c>
      <c r="V1817" t="str">
        <f>VLOOKUP(B1817,[1]Arkusz5!$A$3:$Y$2185,21,FALSE)</f>
        <v>poznański</v>
      </c>
      <c r="W1817" t="str">
        <f>VLOOKUP(B1817,[1]Arkusz5!$A$3:$Y$2185,22,FALSE)</f>
        <v>Czerwonak</v>
      </c>
      <c r="X1817" t="str">
        <f>VLOOKUP(B1817,[1]Arkusz5!$A$3:$Y$2185,23,FALSE)</f>
        <v>315.56 Równina Wrzesińska</v>
      </c>
      <c r="Y1817" t="str">
        <f>VLOOKUP(B1817,[1]Arkusz5!$A$3:$Y$2185,24,FALSE)</f>
        <v>Continental Bio-geographical Region</v>
      </c>
      <c r="Z1817" t="str">
        <f>VLOOKUP(B1817,[1]Arkusz5!$A$3:$Y$2185,25,FALSE)</f>
        <v>Potentillo albae-Quercetum typicum</v>
      </c>
    </row>
    <row r="1818" spans="1:26" x14ac:dyDescent="0.25">
      <c r="A1818">
        <v>1817</v>
      </c>
      <c r="B1818" t="s">
        <v>10022</v>
      </c>
      <c r="C1818" t="str">
        <f>VLOOKUP(B1818,[1]Arkusz5!$A$3:$Y$2185,2,FALSE)</f>
        <v>52.481935</v>
      </c>
      <c r="D1818" t="str">
        <f>VLOOKUP(B1818,[1]Arkusz5!$A$3:$Y$2185,3,FALSE)</f>
        <v>17.00606</v>
      </c>
      <c r="E1818" t="str">
        <f>VLOOKUP(B1818,[1]Arkusz5!$A$3:$Y$2185,4,FALSE)</f>
        <v>33UXU31</v>
      </c>
      <c r="F1818" t="str">
        <f>VLOOKUP(B1818,[1]Arkusz5!$A$3:$Y$2185,5,FALSE)</f>
        <v>BC99</v>
      </c>
      <c r="G1818">
        <f>VLOOKUP(B1818,[1]Arkusz5!$A$3:$Y$2185,6,FALSE)</f>
        <v>0</v>
      </c>
      <c r="H1818">
        <f>VLOOKUP(B1818,[1]Arkusz5!$A$3:$Y$2185,7,FALSE)</f>
        <v>0</v>
      </c>
      <c r="I1818">
        <f>VLOOKUP(B1818,[1]Arkusz5!$A$3:$Y$2185,8,FALSE)</f>
        <v>0</v>
      </c>
      <c r="J1818">
        <f>VLOOKUP(B1818,[1]Arkusz5!$A$3:$Y$2185,9,FALSE)</f>
        <v>0</v>
      </c>
      <c r="K1818" t="str">
        <f>VLOOKUP(B1818,[1]Arkusz5!$A$3:$Y$2185,10,FALSE)</f>
        <v>Park Krajobrazowy Puszcza Zielonka</v>
      </c>
      <c r="L1818">
        <f>VLOOKUP(B1818,[1]Arkusz5!$A$3:$Y$2185,11,FALSE)</f>
        <v>0</v>
      </c>
      <c r="M1818">
        <f>VLOOKUP(B1818,[1]Arkusz5!$A$3:$Y$2185,12,FALSE)</f>
        <v>0</v>
      </c>
      <c r="N1818">
        <f>VLOOKUP(B1818,[1]Arkusz5!$A$3:$Y$2185,13,FALSE)</f>
        <v>0</v>
      </c>
      <c r="O1818">
        <f>VLOOKUP(B1818,[1]Arkusz5!$A$3:$Y$2185,14,FALSE)</f>
        <v>0</v>
      </c>
      <c r="P1818">
        <f>VLOOKUP(B1818,[1]Arkusz5!$A$3:$Y$2185,15,FALSE)</f>
        <v>0</v>
      </c>
      <c r="Q1818" t="str">
        <f>VLOOKUP(B1818,[1]Arkusz5!$A$3:$Y$2185,16,FALSE)</f>
        <v>PLH300058</v>
      </c>
      <c r="R1818" t="str">
        <f>VLOOKUP(B1818,[1]Arkusz5!$A$3:$Y$2185,17,FALSE)</f>
        <v>Uroczyska Puszczy Zielonki</v>
      </c>
      <c r="S1818" t="str">
        <f>VLOOKUP(B1818,[1]Arkusz5!$A$3:$Y$2185,18,FALSE)</f>
        <v>Europa</v>
      </c>
      <c r="T1818" t="str">
        <f>VLOOKUP(B1818,[1]Arkusz5!$A$3:$Y$2185,19,FALSE)</f>
        <v>Polska</v>
      </c>
      <c r="U1818" t="str">
        <f>VLOOKUP(B1818,[1]Arkusz5!$A$3:$Y$2185,20,FALSE)</f>
        <v>wielkopolskie</v>
      </c>
      <c r="V1818" t="str">
        <f>VLOOKUP(B1818,[1]Arkusz5!$A$3:$Y$2185,21,FALSE)</f>
        <v>poznański</v>
      </c>
      <c r="W1818" t="str">
        <f>VLOOKUP(B1818,[1]Arkusz5!$A$3:$Y$2185,22,FALSE)</f>
        <v>Czerwonak</v>
      </c>
      <c r="X1818" t="str">
        <f>VLOOKUP(B1818,[1]Arkusz5!$A$3:$Y$2185,23,FALSE)</f>
        <v>315.56 Równina Wrzesińska</v>
      </c>
      <c r="Y1818" t="str">
        <f>VLOOKUP(B1818,[1]Arkusz5!$A$3:$Y$2185,24,FALSE)</f>
        <v>Continental Bio-geographical Region</v>
      </c>
      <c r="Z1818" t="str">
        <f>VLOOKUP(B1818,[1]Arkusz5!$A$3:$Y$2185,25,FALSE)</f>
        <v>Potentillo albae-Quercetum typicum</v>
      </c>
    </row>
    <row r="1819" spans="1:26" x14ac:dyDescent="0.25">
      <c r="A1819">
        <v>1818</v>
      </c>
      <c r="B1819" t="s">
        <v>10023</v>
      </c>
      <c r="C1819" t="str">
        <f>VLOOKUP(B1819,[1]Arkusz5!$A$3:$Y$2185,2,FALSE)</f>
        <v>52.481935</v>
      </c>
      <c r="D1819" t="str">
        <f>VLOOKUP(B1819,[1]Arkusz5!$A$3:$Y$2185,3,FALSE)</f>
        <v>17.00606</v>
      </c>
      <c r="E1819" t="str">
        <f>VLOOKUP(B1819,[1]Arkusz5!$A$3:$Y$2185,4,FALSE)</f>
        <v>33UXU31</v>
      </c>
      <c r="F1819" t="str">
        <f>VLOOKUP(B1819,[1]Arkusz5!$A$3:$Y$2185,5,FALSE)</f>
        <v>BC99</v>
      </c>
      <c r="G1819">
        <f>VLOOKUP(B1819,[1]Arkusz5!$A$3:$Y$2185,6,FALSE)</f>
        <v>0</v>
      </c>
      <c r="H1819">
        <f>VLOOKUP(B1819,[1]Arkusz5!$A$3:$Y$2185,7,FALSE)</f>
        <v>0</v>
      </c>
      <c r="I1819">
        <f>VLOOKUP(B1819,[1]Arkusz5!$A$3:$Y$2185,8,FALSE)</f>
        <v>0</v>
      </c>
      <c r="J1819">
        <f>VLOOKUP(B1819,[1]Arkusz5!$A$3:$Y$2185,9,FALSE)</f>
        <v>0</v>
      </c>
      <c r="K1819" t="str">
        <f>VLOOKUP(B1819,[1]Arkusz5!$A$3:$Y$2185,10,FALSE)</f>
        <v>Park Krajobrazowy Puszcza Zielonka</v>
      </c>
      <c r="L1819">
        <f>VLOOKUP(B1819,[1]Arkusz5!$A$3:$Y$2185,11,FALSE)</f>
        <v>0</v>
      </c>
      <c r="M1819">
        <f>VLOOKUP(B1819,[1]Arkusz5!$A$3:$Y$2185,12,FALSE)</f>
        <v>0</v>
      </c>
      <c r="N1819">
        <f>VLOOKUP(B1819,[1]Arkusz5!$A$3:$Y$2185,13,FALSE)</f>
        <v>0</v>
      </c>
      <c r="O1819">
        <f>VLOOKUP(B1819,[1]Arkusz5!$A$3:$Y$2185,14,FALSE)</f>
        <v>0</v>
      </c>
      <c r="P1819">
        <f>VLOOKUP(B1819,[1]Arkusz5!$A$3:$Y$2185,15,FALSE)</f>
        <v>0</v>
      </c>
      <c r="Q1819" t="str">
        <f>VLOOKUP(B1819,[1]Arkusz5!$A$3:$Y$2185,16,FALSE)</f>
        <v>PLH300058</v>
      </c>
      <c r="R1819" t="str">
        <f>VLOOKUP(B1819,[1]Arkusz5!$A$3:$Y$2185,17,FALSE)</f>
        <v>Uroczyska Puszczy Zielonki</v>
      </c>
      <c r="S1819" t="str">
        <f>VLOOKUP(B1819,[1]Arkusz5!$A$3:$Y$2185,18,FALSE)</f>
        <v>Europa</v>
      </c>
      <c r="T1819" t="str">
        <f>VLOOKUP(B1819,[1]Arkusz5!$A$3:$Y$2185,19,FALSE)</f>
        <v>Polska</v>
      </c>
      <c r="U1819" t="str">
        <f>VLOOKUP(B1819,[1]Arkusz5!$A$3:$Y$2185,20,FALSE)</f>
        <v>wielkopolskie</v>
      </c>
      <c r="V1819" t="str">
        <f>VLOOKUP(B1819,[1]Arkusz5!$A$3:$Y$2185,21,FALSE)</f>
        <v>poznański</v>
      </c>
      <c r="W1819" t="str">
        <f>VLOOKUP(B1819,[1]Arkusz5!$A$3:$Y$2185,22,FALSE)</f>
        <v>Czerwonak</v>
      </c>
      <c r="X1819" t="str">
        <f>VLOOKUP(B1819,[1]Arkusz5!$A$3:$Y$2185,23,FALSE)</f>
        <v>315.56 Równina Wrzesińska</v>
      </c>
      <c r="Y1819" t="str">
        <f>VLOOKUP(B1819,[1]Arkusz5!$A$3:$Y$2185,24,FALSE)</f>
        <v>Continental Bio-geographical Region</v>
      </c>
      <c r="Z1819" t="str">
        <f>VLOOKUP(B1819,[1]Arkusz5!$A$3:$Y$2185,25,FALSE)</f>
        <v>Potentillo albae-Quercetum typicum</v>
      </c>
    </row>
    <row r="1820" spans="1:26" x14ac:dyDescent="0.25">
      <c r="A1820">
        <v>1819</v>
      </c>
      <c r="B1820" t="s">
        <v>10024</v>
      </c>
      <c r="C1820" t="str">
        <f>VLOOKUP(B1820,[1]Arkusz5!$A$3:$Y$2185,2,FALSE)</f>
        <v>52.481935</v>
      </c>
      <c r="D1820" t="str">
        <f>VLOOKUP(B1820,[1]Arkusz5!$A$3:$Y$2185,3,FALSE)</f>
        <v>17.00606</v>
      </c>
      <c r="E1820" t="str">
        <f>VLOOKUP(B1820,[1]Arkusz5!$A$3:$Y$2185,4,FALSE)</f>
        <v>33UXU31</v>
      </c>
      <c r="F1820" t="str">
        <f>VLOOKUP(B1820,[1]Arkusz5!$A$3:$Y$2185,5,FALSE)</f>
        <v>BC99</v>
      </c>
      <c r="G1820">
        <f>VLOOKUP(B1820,[1]Arkusz5!$A$3:$Y$2185,6,FALSE)</f>
        <v>0</v>
      </c>
      <c r="H1820">
        <f>VLOOKUP(B1820,[1]Arkusz5!$A$3:$Y$2185,7,FALSE)</f>
        <v>0</v>
      </c>
      <c r="I1820">
        <f>VLOOKUP(B1820,[1]Arkusz5!$A$3:$Y$2185,8,FALSE)</f>
        <v>0</v>
      </c>
      <c r="J1820">
        <f>VLOOKUP(B1820,[1]Arkusz5!$A$3:$Y$2185,9,FALSE)</f>
        <v>0</v>
      </c>
      <c r="K1820" t="str">
        <f>VLOOKUP(B1820,[1]Arkusz5!$A$3:$Y$2185,10,FALSE)</f>
        <v>Park Krajobrazowy Puszcza Zielonka</v>
      </c>
      <c r="L1820">
        <f>VLOOKUP(B1820,[1]Arkusz5!$A$3:$Y$2185,11,FALSE)</f>
        <v>0</v>
      </c>
      <c r="M1820">
        <f>VLOOKUP(B1820,[1]Arkusz5!$A$3:$Y$2185,12,FALSE)</f>
        <v>0</v>
      </c>
      <c r="N1820">
        <f>VLOOKUP(B1820,[1]Arkusz5!$A$3:$Y$2185,13,FALSE)</f>
        <v>0</v>
      </c>
      <c r="O1820">
        <f>VLOOKUP(B1820,[1]Arkusz5!$A$3:$Y$2185,14,FALSE)</f>
        <v>0</v>
      </c>
      <c r="P1820">
        <f>VLOOKUP(B1820,[1]Arkusz5!$A$3:$Y$2185,15,FALSE)</f>
        <v>0</v>
      </c>
      <c r="Q1820" t="str">
        <f>VLOOKUP(B1820,[1]Arkusz5!$A$3:$Y$2185,16,FALSE)</f>
        <v>PLH300058</v>
      </c>
      <c r="R1820" t="str">
        <f>VLOOKUP(B1820,[1]Arkusz5!$A$3:$Y$2185,17,FALSE)</f>
        <v>Uroczyska Puszczy Zielonki</v>
      </c>
      <c r="S1820" t="str">
        <f>VLOOKUP(B1820,[1]Arkusz5!$A$3:$Y$2185,18,FALSE)</f>
        <v>Europa</v>
      </c>
      <c r="T1820" t="str">
        <f>VLOOKUP(B1820,[1]Arkusz5!$A$3:$Y$2185,19,FALSE)</f>
        <v>Polska</v>
      </c>
      <c r="U1820" t="str">
        <f>VLOOKUP(B1820,[1]Arkusz5!$A$3:$Y$2185,20,FALSE)</f>
        <v>wielkopolskie</v>
      </c>
      <c r="V1820" t="str">
        <f>VLOOKUP(B1820,[1]Arkusz5!$A$3:$Y$2185,21,FALSE)</f>
        <v>poznański</v>
      </c>
      <c r="W1820" t="str">
        <f>VLOOKUP(B1820,[1]Arkusz5!$A$3:$Y$2185,22,FALSE)</f>
        <v>Czerwonak</v>
      </c>
      <c r="X1820" t="str">
        <f>VLOOKUP(B1820,[1]Arkusz5!$A$3:$Y$2185,23,FALSE)</f>
        <v>315.56 Równina Wrzesińska</v>
      </c>
      <c r="Y1820" t="str">
        <f>VLOOKUP(B1820,[1]Arkusz5!$A$3:$Y$2185,24,FALSE)</f>
        <v>Continental Bio-geographical Region</v>
      </c>
      <c r="Z1820" t="str">
        <f>VLOOKUP(B1820,[1]Arkusz5!$A$3:$Y$2185,25,FALSE)</f>
        <v>Potentillo albae-Quercetum typicum</v>
      </c>
    </row>
    <row r="1821" spans="1:26" x14ac:dyDescent="0.25">
      <c r="A1821">
        <v>1820</v>
      </c>
      <c r="B1821" t="s">
        <v>10025</v>
      </c>
      <c r="C1821" t="str">
        <f>VLOOKUP(B1821,[1]Arkusz5!$A$3:$Y$2185,2,FALSE)</f>
        <v>52.481935</v>
      </c>
      <c r="D1821" t="str">
        <f>VLOOKUP(B1821,[1]Arkusz5!$A$3:$Y$2185,3,FALSE)</f>
        <v>17.00606</v>
      </c>
      <c r="E1821" t="str">
        <f>VLOOKUP(B1821,[1]Arkusz5!$A$3:$Y$2185,4,FALSE)</f>
        <v>33UXU31</v>
      </c>
      <c r="F1821" t="str">
        <f>VLOOKUP(B1821,[1]Arkusz5!$A$3:$Y$2185,5,FALSE)</f>
        <v>BC99</v>
      </c>
      <c r="G1821">
        <f>VLOOKUP(B1821,[1]Arkusz5!$A$3:$Y$2185,6,FALSE)</f>
        <v>0</v>
      </c>
      <c r="H1821">
        <f>VLOOKUP(B1821,[1]Arkusz5!$A$3:$Y$2185,7,FALSE)</f>
        <v>0</v>
      </c>
      <c r="I1821">
        <f>VLOOKUP(B1821,[1]Arkusz5!$A$3:$Y$2185,8,FALSE)</f>
        <v>0</v>
      </c>
      <c r="J1821">
        <f>VLOOKUP(B1821,[1]Arkusz5!$A$3:$Y$2185,9,FALSE)</f>
        <v>0</v>
      </c>
      <c r="K1821" t="str">
        <f>VLOOKUP(B1821,[1]Arkusz5!$A$3:$Y$2185,10,FALSE)</f>
        <v>Park Krajobrazowy Puszcza Zielonka</v>
      </c>
      <c r="L1821">
        <f>VLOOKUP(B1821,[1]Arkusz5!$A$3:$Y$2185,11,FALSE)</f>
        <v>0</v>
      </c>
      <c r="M1821">
        <f>VLOOKUP(B1821,[1]Arkusz5!$A$3:$Y$2185,12,FALSE)</f>
        <v>0</v>
      </c>
      <c r="N1821">
        <f>VLOOKUP(B1821,[1]Arkusz5!$A$3:$Y$2185,13,FALSE)</f>
        <v>0</v>
      </c>
      <c r="O1821">
        <f>VLOOKUP(B1821,[1]Arkusz5!$A$3:$Y$2185,14,FALSE)</f>
        <v>0</v>
      </c>
      <c r="P1821">
        <f>VLOOKUP(B1821,[1]Arkusz5!$A$3:$Y$2185,15,FALSE)</f>
        <v>0</v>
      </c>
      <c r="Q1821" t="str">
        <f>VLOOKUP(B1821,[1]Arkusz5!$A$3:$Y$2185,16,FALSE)</f>
        <v>PLH300058</v>
      </c>
      <c r="R1821" t="str">
        <f>VLOOKUP(B1821,[1]Arkusz5!$A$3:$Y$2185,17,FALSE)</f>
        <v>Uroczyska Puszczy Zielonki</v>
      </c>
      <c r="S1821" t="str">
        <f>VLOOKUP(B1821,[1]Arkusz5!$A$3:$Y$2185,18,FALSE)</f>
        <v>Europa</v>
      </c>
      <c r="T1821" t="str">
        <f>VLOOKUP(B1821,[1]Arkusz5!$A$3:$Y$2185,19,FALSE)</f>
        <v>Polska</v>
      </c>
      <c r="U1821" t="str">
        <f>VLOOKUP(B1821,[1]Arkusz5!$A$3:$Y$2185,20,FALSE)</f>
        <v>wielkopolskie</v>
      </c>
      <c r="V1821" t="str">
        <f>VLOOKUP(B1821,[1]Arkusz5!$A$3:$Y$2185,21,FALSE)</f>
        <v>poznański</v>
      </c>
      <c r="W1821" t="str">
        <f>VLOOKUP(B1821,[1]Arkusz5!$A$3:$Y$2185,22,FALSE)</f>
        <v>Czerwonak</v>
      </c>
      <c r="X1821" t="str">
        <f>VLOOKUP(B1821,[1]Arkusz5!$A$3:$Y$2185,23,FALSE)</f>
        <v>315.56 Równina Wrzesińska</v>
      </c>
      <c r="Y1821" t="str">
        <f>VLOOKUP(B1821,[1]Arkusz5!$A$3:$Y$2185,24,FALSE)</f>
        <v>Continental Bio-geographical Region</v>
      </c>
      <c r="Z1821" t="str">
        <f>VLOOKUP(B1821,[1]Arkusz5!$A$3:$Y$2185,25,FALSE)</f>
        <v>Potentillo albae-Quercetum typicum</v>
      </c>
    </row>
    <row r="1822" spans="1:26" x14ac:dyDescent="0.25">
      <c r="A1822">
        <v>1821</v>
      </c>
      <c r="B1822" t="s">
        <v>10027</v>
      </c>
      <c r="C1822" t="str">
        <f>VLOOKUP(B1822,[1]Arkusz5!$A$3:$Y$2185,2,FALSE)</f>
        <v>52.481935</v>
      </c>
      <c r="D1822" t="str">
        <f>VLOOKUP(B1822,[1]Arkusz5!$A$3:$Y$2185,3,FALSE)</f>
        <v>17.00606</v>
      </c>
      <c r="E1822" t="str">
        <f>VLOOKUP(B1822,[1]Arkusz5!$A$3:$Y$2185,4,FALSE)</f>
        <v>33UXU31</v>
      </c>
      <c r="F1822" t="str">
        <f>VLOOKUP(B1822,[1]Arkusz5!$A$3:$Y$2185,5,FALSE)</f>
        <v>BC99</v>
      </c>
      <c r="G1822">
        <f>VLOOKUP(B1822,[1]Arkusz5!$A$3:$Y$2185,6,FALSE)</f>
        <v>0</v>
      </c>
      <c r="H1822">
        <f>VLOOKUP(B1822,[1]Arkusz5!$A$3:$Y$2185,7,FALSE)</f>
        <v>0</v>
      </c>
      <c r="I1822">
        <f>VLOOKUP(B1822,[1]Arkusz5!$A$3:$Y$2185,8,FALSE)</f>
        <v>0</v>
      </c>
      <c r="J1822">
        <f>VLOOKUP(B1822,[1]Arkusz5!$A$3:$Y$2185,9,FALSE)</f>
        <v>0</v>
      </c>
      <c r="K1822" t="str">
        <f>VLOOKUP(B1822,[1]Arkusz5!$A$3:$Y$2185,10,FALSE)</f>
        <v>Park Krajobrazowy Puszcza Zielonka</v>
      </c>
      <c r="L1822">
        <f>VLOOKUP(B1822,[1]Arkusz5!$A$3:$Y$2185,11,FALSE)</f>
        <v>0</v>
      </c>
      <c r="M1822">
        <f>VLOOKUP(B1822,[1]Arkusz5!$A$3:$Y$2185,12,FALSE)</f>
        <v>0</v>
      </c>
      <c r="N1822">
        <f>VLOOKUP(B1822,[1]Arkusz5!$A$3:$Y$2185,13,FALSE)</f>
        <v>0</v>
      </c>
      <c r="O1822">
        <f>VLOOKUP(B1822,[1]Arkusz5!$A$3:$Y$2185,14,FALSE)</f>
        <v>0</v>
      </c>
      <c r="P1822">
        <f>VLOOKUP(B1822,[1]Arkusz5!$A$3:$Y$2185,15,FALSE)</f>
        <v>0</v>
      </c>
      <c r="Q1822" t="str">
        <f>VLOOKUP(B1822,[1]Arkusz5!$A$3:$Y$2185,16,FALSE)</f>
        <v>PLH300058</v>
      </c>
      <c r="R1822" t="str">
        <f>VLOOKUP(B1822,[1]Arkusz5!$A$3:$Y$2185,17,FALSE)</f>
        <v>Uroczyska Puszczy Zielonki</v>
      </c>
      <c r="S1822" t="str">
        <f>VLOOKUP(B1822,[1]Arkusz5!$A$3:$Y$2185,18,FALSE)</f>
        <v>Europa</v>
      </c>
      <c r="T1822" t="str">
        <f>VLOOKUP(B1822,[1]Arkusz5!$A$3:$Y$2185,19,FALSE)</f>
        <v>Polska</v>
      </c>
      <c r="U1822" t="str">
        <f>VLOOKUP(B1822,[1]Arkusz5!$A$3:$Y$2185,20,FALSE)</f>
        <v>wielkopolskie</v>
      </c>
      <c r="V1822" t="str">
        <f>VLOOKUP(B1822,[1]Arkusz5!$A$3:$Y$2185,21,FALSE)</f>
        <v>poznański</v>
      </c>
      <c r="W1822" t="str">
        <f>VLOOKUP(B1822,[1]Arkusz5!$A$3:$Y$2185,22,FALSE)</f>
        <v>Czerwonak</v>
      </c>
      <c r="X1822" t="str">
        <f>VLOOKUP(B1822,[1]Arkusz5!$A$3:$Y$2185,23,FALSE)</f>
        <v>315.56 Równina Wrzesińska</v>
      </c>
      <c r="Y1822" t="str">
        <f>VLOOKUP(B1822,[1]Arkusz5!$A$3:$Y$2185,24,FALSE)</f>
        <v>Continental Bio-geographical Region</v>
      </c>
      <c r="Z1822" t="str">
        <f>VLOOKUP(B1822,[1]Arkusz5!$A$3:$Y$2185,25,FALSE)</f>
        <v>Potentillo albae-Quercetum typicum</v>
      </c>
    </row>
    <row r="1823" spans="1:26" x14ac:dyDescent="0.25">
      <c r="A1823">
        <v>1822</v>
      </c>
      <c r="B1823" t="s">
        <v>10032</v>
      </c>
      <c r="C1823" t="str">
        <f>VLOOKUP(B1823,[1]Arkusz5!$A$3:$Y$2185,2,FALSE)</f>
        <v>52.481935</v>
      </c>
      <c r="D1823" t="str">
        <f>VLOOKUP(B1823,[1]Arkusz5!$A$3:$Y$2185,3,FALSE)</f>
        <v>17.00606</v>
      </c>
      <c r="E1823" t="str">
        <f>VLOOKUP(B1823,[1]Arkusz5!$A$3:$Y$2185,4,FALSE)</f>
        <v>33UXU31</v>
      </c>
      <c r="F1823" t="str">
        <f>VLOOKUP(B1823,[1]Arkusz5!$A$3:$Y$2185,5,FALSE)</f>
        <v>BC99</v>
      </c>
      <c r="G1823">
        <f>VLOOKUP(B1823,[1]Arkusz5!$A$3:$Y$2185,6,FALSE)</f>
        <v>0</v>
      </c>
      <c r="H1823">
        <f>VLOOKUP(B1823,[1]Arkusz5!$A$3:$Y$2185,7,FALSE)</f>
        <v>0</v>
      </c>
      <c r="I1823">
        <f>VLOOKUP(B1823,[1]Arkusz5!$A$3:$Y$2185,8,FALSE)</f>
        <v>0</v>
      </c>
      <c r="J1823">
        <f>VLOOKUP(B1823,[1]Arkusz5!$A$3:$Y$2185,9,FALSE)</f>
        <v>0</v>
      </c>
      <c r="K1823" t="str">
        <f>VLOOKUP(B1823,[1]Arkusz5!$A$3:$Y$2185,10,FALSE)</f>
        <v>Park Krajobrazowy Puszcza Zielonka</v>
      </c>
      <c r="L1823">
        <f>VLOOKUP(B1823,[1]Arkusz5!$A$3:$Y$2185,11,FALSE)</f>
        <v>0</v>
      </c>
      <c r="M1823">
        <f>VLOOKUP(B1823,[1]Arkusz5!$A$3:$Y$2185,12,FALSE)</f>
        <v>0</v>
      </c>
      <c r="N1823">
        <f>VLOOKUP(B1823,[1]Arkusz5!$A$3:$Y$2185,13,FALSE)</f>
        <v>0</v>
      </c>
      <c r="O1823">
        <f>VLOOKUP(B1823,[1]Arkusz5!$A$3:$Y$2185,14,FALSE)</f>
        <v>0</v>
      </c>
      <c r="P1823">
        <f>VLOOKUP(B1823,[1]Arkusz5!$A$3:$Y$2185,15,FALSE)</f>
        <v>0</v>
      </c>
      <c r="Q1823" t="str">
        <f>VLOOKUP(B1823,[1]Arkusz5!$A$3:$Y$2185,16,FALSE)</f>
        <v>PLH300058</v>
      </c>
      <c r="R1823" t="str">
        <f>VLOOKUP(B1823,[1]Arkusz5!$A$3:$Y$2185,17,FALSE)</f>
        <v>Uroczyska Puszczy Zielonki</v>
      </c>
      <c r="S1823" t="str">
        <f>VLOOKUP(B1823,[1]Arkusz5!$A$3:$Y$2185,18,FALSE)</f>
        <v>Europa</v>
      </c>
      <c r="T1823" t="str">
        <f>VLOOKUP(B1823,[1]Arkusz5!$A$3:$Y$2185,19,FALSE)</f>
        <v>Polska</v>
      </c>
      <c r="U1823" t="str">
        <f>VLOOKUP(B1823,[1]Arkusz5!$A$3:$Y$2185,20,FALSE)</f>
        <v>wielkopolskie</v>
      </c>
      <c r="V1823" t="str">
        <f>VLOOKUP(B1823,[1]Arkusz5!$A$3:$Y$2185,21,FALSE)</f>
        <v>poznański</v>
      </c>
      <c r="W1823" t="str">
        <f>VLOOKUP(B1823,[1]Arkusz5!$A$3:$Y$2185,22,FALSE)</f>
        <v>Czerwonak</v>
      </c>
      <c r="X1823" t="str">
        <f>VLOOKUP(B1823,[1]Arkusz5!$A$3:$Y$2185,23,FALSE)</f>
        <v>315.56 Równina Wrzesińska</v>
      </c>
      <c r="Y1823" t="str">
        <f>VLOOKUP(B1823,[1]Arkusz5!$A$3:$Y$2185,24,FALSE)</f>
        <v>Continental Bio-geographical Region</v>
      </c>
      <c r="Z1823" t="str">
        <f>VLOOKUP(B1823,[1]Arkusz5!$A$3:$Y$2185,25,FALSE)</f>
        <v>Potentillo albae-Quercetum typicum</v>
      </c>
    </row>
    <row r="1824" spans="1:26" x14ac:dyDescent="0.25">
      <c r="A1824">
        <v>1823</v>
      </c>
      <c r="B1824" t="s">
        <v>10033</v>
      </c>
      <c r="C1824" t="str">
        <f>VLOOKUP(B1824,[1]Arkusz5!$A$3:$Y$2185,2,FALSE)</f>
        <v>52.481935</v>
      </c>
      <c r="D1824" t="str">
        <f>VLOOKUP(B1824,[1]Arkusz5!$A$3:$Y$2185,3,FALSE)</f>
        <v>17.00606</v>
      </c>
      <c r="E1824" t="str">
        <f>VLOOKUP(B1824,[1]Arkusz5!$A$3:$Y$2185,4,FALSE)</f>
        <v>33UXU31</v>
      </c>
      <c r="F1824" t="str">
        <f>VLOOKUP(B1824,[1]Arkusz5!$A$3:$Y$2185,5,FALSE)</f>
        <v>BC99</v>
      </c>
      <c r="G1824">
        <f>VLOOKUP(B1824,[1]Arkusz5!$A$3:$Y$2185,6,FALSE)</f>
        <v>0</v>
      </c>
      <c r="H1824">
        <f>VLOOKUP(B1824,[1]Arkusz5!$A$3:$Y$2185,7,FALSE)</f>
        <v>0</v>
      </c>
      <c r="I1824">
        <f>VLOOKUP(B1824,[1]Arkusz5!$A$3:$Y$2185,8,FALSE)</f>
        <v>0</v>
      </c>
      <c r="J1824">
        <f>VLOOKUP(B1824,[1]Arkusz5!$A$3:$Y$2185,9,FALSE)</f>
        <v>0</v>
      </c>
      <c r="K1824" t="str">
        <f>VLOOKUP(B1824,[1]Arkusz5!$A$3:$Y$2185,10,FALSE)</f>
        <v>Park Krajobrazowy Puszcza Zielonka</v>
      </c>
      <c r="L1824">
        <f>VLOOKUP(B1824,[1]Arkusz5!$A$3:$Y$2185,11,FALSE)</f>
        <v>0</v>
      </c>
      <c r="M1824">
        <f>VLOOKUP(B1824,[1]Arkusz5!$A$3:$Y$2185,12,FALSE)</f>
        <v>0</v>
      </c>
      <c r="N1824">
        <f>VLOOKUP(B1824,[1]Arkusz5!$A$3:$Y$2185,13,FALSE)</f>
        <v>0</v>
      </c>
      <c r="O1824">
        <f>VLOOKUP(B1824,[1]Arkusz5!$A$3:$Y$2185,14,FALSE)</f>
        <v>0</v>
      </c>
      <c r="P1824">
        <f>VLOOKUP(B1824,[1]Arkusz5!$A$3:$Y$2185,15,FALSE)</f>
        <v>0</v>
      </c>
      <c r="Q1824" t="str">
        <f>VLOOKUP(B1824,[1]Arkusz5!$A$3:$Y$2185,16,FALSE)</f>
        <v>PLH300058</v>
      </c>
      <c r="R1824" t="str">
        <f>VLOOKUP(B1824,[1]Arkusz5!$A$3:$Y$2185,17,FALSE)</f>
        <v>Uroczyska Puszczy Zielonki</v>
      </c>
      <c r="S1824" t="str">
        <f>VLOOKUP(B1824,[1]Arkusz5!$A$3:$Y$2185,18,FALSE)</f>
        <v>Europa</v>
      </c>
      <c r="T1824" t="str">
        <f>VLOOKUP(B1824,[1]Arkusz5!$A$3:$Y$2185,19,FALSE)</f>
        <v>Polska</v>
      </c>
      <c r="U1824" t="str">
        <f>VLOOKUP(B1824,[1]Arkusz5!$A$3:$Y$2185,20,FALSE)</f>
        <v>wielkopolskie</v>
      </c>
      <c r="V1824" t="str">
        <f>VLOOKUP(B1824,[1]Arkusz5!$A$3:$Y$2185,21,FALSE)</f>
        <v>poznański</v>
      </c>
      <c r="W1824" t="str">
        <f>VLOOKUP(B1824,[1]Arkusz5!$A$3:$Y$2185,22,FALSE)</f>
        <v>Czerwonak</v>
      </c>
      <c r="X1824" t="str">
        <f>VLOOKUP(B1824,[1]Arkusz5!$A$3:$Y$2185,23,FALSE)</f>
        <v>315.56 Równina Wrzesińska</v>
      </c>
      <c r="Y1824" t="str">
        <f>VLOOKUP(B1824,[1]Arkusz5!$A$3:$Y$2185,24,FALSE)</f>
        <v>Continental Bio-geographical Region</v>
      </c>
      <c r="Z1824" t="str">
        <f>VLOOKUP(B1824,[1]Arkusz5!$A$3:$Y$2185,25,FALSE)</f>
        <v>Potentillo albae-Quercetum typicum</v>
      </c>
    </row>
    <row r="1825" spans="1:26" x14ac:dyDescent="0.25">
      <c r="A1825">
        <v>1824</v>
      </c>
      <c r="B1825" t="s">
        <v>10034</v>
      </c>
      <c r="C1825" t="str">
        <f>VLOOKUP(B1825,[1]Arkusz5!$A$3:$Y$2185,2,FALSE)</f>
        <v>52.431475</v>
      </c>
      <c r="D1825" t="str">
        <f>VLOOKUP(B1825,[1]Arkusz5!$A$3:$Y$2185,3,FALSE)</f>
        <v>16.885407</v>
      </c>
      <c r="E1825" t="str">
        <f>VLOOKUP(B1825,[1]Arkusz5!$A$3:$Y$2185,4,FALSE)</f>
        <v>33UXU21</v>
      </c>
      <c r="F1825" t="str">
        <f>VLOOKUP(B1825,[1]Arkusz5!$A$3:$Y$2185,5,FALSE)</f>
        <v>BC98</v>
      </c>
      <c r="G1825">
        <f>VLOOKUP(B1825,[1]Arkusz5!$A$3:$Y$2185,6,FALSE)</f>
        <v>0</v>
      </c>
      <c r="H1825">
        <f>VLOOKUP(B1825,[1]Arkusz5!$A$3:$Y$2185,7,FALSE)</f>
        <v>0</v>
      </c>
      <c r="I1825">
        <f>VLOOKUP(B1825,[1]Arkusz5!$A$3:$Y$2185,8,FALSE)</f>
        <v>0</v>
      </c>
      <c r="J1825">
        <f>VLOOKUP(B1825,[1]Arkusz5!$A$3:$Y$2185,9,FALSE)</f>
        <v>0</v>
      </c>
      <c r="K1825">
        <f>VLOOKUP(B1825,[1]Arkusz5!$A$3:$Y$2185,10,FALSE)</f>
        <v>0</v>
      </c>
      <c r="L1825">
        <f>VLOOKUP(B1825,[1]Arkusz5!$A$3:$Y$2185,11,FALSE)</f>
        <v>0</v>
      </c>
      <c r="M1825">
        <f>VLOOKUP(B1825,[1]Arkusz5!$A$3:$Y$2185,12,FALSE)</f>
        <v>0</v>
      </c>
      <c r="N1825">
        <f>VLOOKUP(B1825,[1]Arkusz5!$A$3:$Y$2185,13,FALSE)</f>
        <v>0</v>
      </c>
      <c r="O1825">
        <f>VLOOKUP(B1825,[1]Arkusz5!$A$3:$Y$2185,14,FALSE)</f>
        <v>0</v>
      </c>
      <c r="P1825">
        <f>VLOOKUP(B1825,[1]Arkusz5!$A$3:$Y$2185,15,FALSE)</f>
        <v>0</v>
      </c>
      <c r="Q1825">
        <f>VLOOKUP(B1825,[1]Arkusz5!$A$3:$Y$2185,16,FALSE)</f>
        <v>0</v>
      </c>
      <c r="R1825">
        <f>VLOOKUP(B1825,[1]Arkusz5!$A$3:$Y$2185,17,FALSE)</f>
        <v>0</v>
      </c>
      <c r="S1825" t="str">
        <f>VLOOKUP(B1825,[1]Arkusz5!$A$3:$Y$2185,18,FALSE)</f>
        <v>Europa</v>
      </c>
      <c r="T1825" t="str">
        <f>VLOOKUP(B1825,[1]Arkusz5!$A$3:$Y$2185,19,FALSE)</f>
        <v>Polska</v>
      </c>
      <c r="U1825" t="str">
        <f>VLOOKUP(B1825,[1]Arkusz5!$A$3:$Y$2185,20,FALSE)</f>
        <v>wielkopolskie</v>
      </c>
      <c r="V1825" t="str">
        <f>VLOOKUP(B1825,[1]Arkusz5!$A$3:$Y$2185,21,FALSE)</f>
        <v>Poznań</v>
      </c>
      <c r="W1825" t="str">
        <f>VLOOKUP(B1825,[1]Arkusz5!$A$3:$Y$2185,22,FALSE)</f>
        <v>Poznań</v>
      </c>
      <c r="X1825" t="str">
        <f>VLOOKUP(B1825,[1]Arkusz5!$A$3:$Y$2185,23,FALSE)</f>
        <v>315.51 Pojezierze Poznańskie</v>
      </c>
      <c r="Y1825" t="str">
        <f>VLOOKUP(B1825,[1]Arkusz5!$A$3:$Y$2185,24,FALSE)</f>
        <v>Continental Bio-geographical Region</v>
      </c>
      <c r="Z1825" t="str">
        <f>VLOOKUP(B1825,[1]Arkusz5!$A$3:$Y$2185,25,FALSE)</f>
        <v>Pino-Quercetum (=Querco-Pinetum + Serratulo-Pinetum)</v>
      </c>
    </row>
    <row r="1826" spans="1:26" x14ac:dyDescent="0.25">
      <c r="A1826">
        <v>1825</v>
      </c>
      <c r="B1826" t="s">
        <v>10041</v>
      </c>
      <c r="C1826" t="str">
        <f>VLOOKUP(B1826,[1]Arkusz5!$A$3:$Y$2185,2,FALSE)</f>
        <v>51.982658</v>
      </c>
      <c r="D1826" t="str">
        <f>VLOOKUP(B1826,[1]Arkusz5!$A$3:$Y$2185,3,FALSE)</f>
        <v>17.043522</v>
      </c>
      <c r="E1826" t="str">
        <f>VLOOKUP(B1826,[1]Arkusz5!$A$3:$Y$2185,4,FALSE)</f>
        <v>33UXT46</v>
      </c>
      <c r="F1826" t="str">
        <f>VLOOKUP(B1826,[1]Arkusz5!$A$3:$Y$2185,5,FALSE)</f>
        <v>BD59</v>
      </c>
      <c r="G1826">
        <f>VLOOKUP(B1826,[1]Arkusz5!$A$3:$Y$2185,6,FALSE)</f>
        <v>0</v>
      </c>
      <c r="H1826">
        <f>VLOOKUP(B1826,[1]Arkusz5!$A$3:$Y$2185,7,FALSE)</f>
        <v>0</v>
      </c>
      <c r="I1826">
        <f>VLOOKUP(B1826,[1]Arkusz5!$A$3:$Y$2185,8,FALSE)</f>
        <v>0</v>
      </c>
      <c r="J1826">
        <f>VLOOKUP(B1826,[1]Arkusz5!$A$3:$Y$2185,9,FALSE)</f>
        <v>0</v>
      </c>
      <c r="K1826">
        <f>VLOOKUP(B1826,[1]Arkusz5!$A$3:$Y$2185,10,FALSE)</f>
        <v>0</v>
      </c>
      <c r="L1826">
        <f>VLOOKUP(B1826,[1]Arkusz5!$A$3:$Y$2185,11,FALSE)</f>
        <v>0</v>
      </c>
      <c r="M1826">
        <f>VLOOKUP(B1826,[1]Arkusz5!$A$3:$Y$2185,12,FALSE)</f>
        <v>0</v>
      </c>
      <c r="N1826">
        <f>VLOOKUP(B1826,[1]Arkusz5!$A$3:$Y$2185,13,FALSE)</f>
        <v>0</v>
      </c>
      <c r="O1826">
        <f>VLOOKUP(B1826,[1]Arkusz5!$A$3:$Y$2185,14,FALSE)</f>
        <v>0</v>
      </c>
      <c r="P1826">
        <f>VLOOKUP(B1826,[1]Arkusz5!$A$3:$Y$2185,15,FALSE)</f>
        <v>0</v>
      </c>
      <c r="Q1826">
        <f>VLOOKUP(B1826,[1]Arkusz5!$A$3:$Y$2185,16,FALSE)</f>
        <v>0</v>
      </c>
      <c r="R1826">
        <f>VLOOKUP(B1826,[1]Arkusz5!$A$3:$Y$2185,17,FALSE)</f>
        <v>0</v>
      </c>
      <c r="S1826" t="str">
        <f>VLOOKUP(B1826,[1]Arkusz5!$A$3:$Y$2185,18,FALSE)</f>
        <v>Europa</v>
      </c>
      <c r="T1826" t="str">
        <f>VLOOKUP(B1826,[1]Arkusz5!$A$3:$Y$2185,19,FALSE)</f>
        <v>Polska</v>
      </c>
      <c r="U1826" t="str">
        <f>VLOOKUP(B1826,[1]Arkusz5!$A$3:$Y$2185,20,FALSE)</f>
        <v>wielkopolskie</v>
      </c>
      <c r="V1826" t="str">
        <f>VLOOKUP(B1826,[1]Arkusz5!$A$3:$Y$2185,21,FALSE)</f>
        <v>śremski</v>
      </c>
      <c r="W1826" t="str">
        <f>VLOOKUP(B1826,[1]Arkusz5!$A$3:$Y$2185,22,FALSE)</f>
        <v>Dolsk</v>
      </c>
      <c r="X1826" t="str">
        <f>VLOOKUP(B1826,[1]Arkusz5!$A$3:$Y$2185,23,FALSE)</f>
        <v>315.82 Pojezierze Krzywińskie</v>
      </c>
      <c r="Y1826" t="str">
        <f>VLOOKUP(B1826,[1]Arkusz5!$A$3:$Y$2185,24,FALSE)</f>
        <v>Continental Bio-geographical Region</v>
      </c>
      <c r="Z1826">
        <f>VLOOKUP(B1826,[1]Arkusz5!$A$3:$Y$2185,25,FALSE)</f>
        <v>0</v>
      </c>
    </row>
    <row r="1827" spans="1:26" x14ac:dyDescent="0.25">
      <c r="A1827">
        <v>1826</v>
      </c>
      <c r="B1827" t="s">
        <v>10047</v>
      </c>
      <c r="C1827" t="str">
        <f>VLOOKUP(B1827,[1]Arkusz5!$A$3:$Y$2185,2,FALSE)</f>
        <v>51.982658</v>
      </c>
      <c r="D1827" t="str">
        <f>VLOOKUP(B1827,[1]Arkusz5!$A$3:$Y$2185,3,FALSE)</f>
        <v>17.043522</v>
      </c>
      <c r="E1827" t="str">
        <f>VLOOKUP(B1827,[1]Arkusz5!$A$3:$Y$2185,4,FALSE)</f>
        <v>33UXT46</v>
      </c>
      <c r="F1827" t="str">
        <f>VLOOKUP(B1827,[1]Arkusz5!$A$3:$Y$2185,5,FALSE)</f>
        <v>BD59</v>
      </c>
      <c r="G1827">
        <f>VLOOKUP(B1827,[1]Arkusz5!$A$3:$Y$2185,6,FALSE)</f>
        <v>0</v>
      </c>
      <c r="H1827">
        <f>VLOOKUP(B1827,[1]Arkusz5!$A$3:$Y$2185,7,FALSE)</f>
        <v>0</v>
      </c>
      <c r="I1827">
        <f>VLOOKUP(B1827,[1]Arkusz5!$A$3:$Y$2185,8,FALSE)</f>
        <v>0</v>
      </c>
      <c r="J1827">
        <f>VLOOKUP(B1827,[1]Arkusz5!$A$3:$Y$2185,9,FALSE)</f>
        <v>0</v>
      </c>
      <c r="K1827">
        <f>VLOOKUP(B1827,[1]Arkusz5!$A$3:$Y$2185,10,FALSE)</f>
        <v>0</v>
      </c>
      <c r="L1827">
        <f>VLOOKUP(B1827,[1]Arkusz5!$A$3:$Y$2185,11,FALSE)</f>
        <v>0</v>
      </c>
      <c r="M1827">
        <f>VLOOKUP(B1827,[1]Arkusz5!$A$3:$Y$2185,12,FALSE)</f>
        <v>0</v>
      </c>
      <c r="N1827">
        <f>VLOOKUP(B1827,[1]Arkusz5!$A$3:$Y$2185,13,FALSE)</f>
        <v>0</v>
      </c>
      <c r="O1827">
        <f>VLOOKUP(B1827,[1]Arkusz5!$A$3:$Y$2185,14,FALSE)</f>
        <v>0</v>
      </c>
      <c r="P1827">
        <f>VLOOKUP(B1827,[1]Arkusz5!$A$3:$Y$2185,15,FALSE)</f>
        <v>0</v>
      </c>
      <c r="Q1827">
        <f>VLOOKUP(B1827,[1]Arkusz5!$A$3:$Y$2185,16,FALSE)</f>
        <v>0</v>
      </c>
      <c r="R1827">
        <f>VLOOKUP(B1827,[1]Arkusz5!$A$3:$Y$2185,17,FALSE)</f>
        <v>0</v>
      </c>
      <c r="S1827" t="str">
        <f>VLOOKUP(B1827,[1]Arkusz5!$A$3:$Y$2185,18,FALSE)</f>
        <v>Europa</v>
      </c>
      <c r="T1827" t="str">
        <f>VLOOKUP(B1827,[1]Arkusz5!$A$3:$Y$2185,19,FALSE)</f>
        <v>Polska</v>
      </c>
      <c r="U1827" t="str">
        <f>VLOOKUP(B1827,[1]Arkusz5!$A$3:$Y$2185,20,FALSE)</f>
        <v>wielkopolskie</v>
      </c>
      <c r="V1827" t="str">
        <f>VLOOKUP(B1827,[1]Arkusz5!$A$3:$Y$2185,21,FALSE)</f>
        <v>śremski</v>
      </c>
      <c r="W1827" t="str">
        <f>VLOOKUP(B1827,[1]Arkusz5!$A$3:$Y$2185,22,FALSE)</f>
        <v>Dolsk</v>
      </c>
      <c r="X1827" t="str">
        <f>VLOOKUP(B1827,[1]Arkusz5!$A$3:$Y$2185,23,FALSE)</f>
        <v>315.82 Pojezierze Krzywińskie</v>
      </c>
      <c r="Y1827" t="str">
        <f>VLOOKUP(B1827,[1]Arkusz5!$A$3:$Y$2185,24,FALSE)</f>
        <v>Continental Bio-geographical Region</v>
      </c>
      <c r="Z1827">
        <f>VLOOKUP(B1827,[1]Arkusz5!$A$3:$Y$2185,25,FALSE)</f>
        <v>0</v>
      </c>
    </row>
    <row r="1828" spans="1:26" x14ac:dyDescent="0.25">
      <c r="A1828">
        <v>1827</v>
      </c>
      <c r="B1828" t="s">
        <v>10051</v>
      </c>
      <c r="C1828" t="str">
        <f>VLOOKUP(B1828,[1]Arkusz5!$A$3:$Y$2185,2,FALSE)</f>
        <v>52.1659</v>
      </c>
      <c r="D1828" t="str">
        <f>VLOOKUP(B1828,[1]Arkusz5!$A$3:$Y$2185,3,FALSE)</f>
        <v>17.5218</v>
      </c>
      <c r="E1828" t="str">
        <f>VLOOKUP(B1828,[1]Arkusz5!$A$3:$Y$2185,4,FALSE)</f>
        <v>33UXT78</v>
      </c>
      <c r="F1828" t="str">
        <f>VLOOKUP(B1828,[1]Arkusz5!$A$3:$Y$2185,5,FALSE)</f>
        <v>CD32</v>
      </c>
      <c r="G1828">
        <f>VLOOKUP(B1828,[1]Arkusz5!$A$3:$Y$2185,6,FALSE)</f>
        <v>0</v>
      </c>
      <c r="H1828">
        <f>VLOOKUP(B1828,[1]Arkusz5!$A$3:$Y$2185,7,FALSE)</f>
        <v>0</v>
      </c>
      <c r="I1828">
        <f>VLOOKUP(B1828,[1]Arkusz5!$A$3:$Y$2185,8,FALSE)</f>
        <v>0</v>
      </c>
      <c r="J1828">
        <f>VLOOKUP(B1828,[1]Arkusz5!$A$3:$Y$2185,9,FALSE)</f>
        <v>0</v>
      </c>
      <c r="K1828" t="str">
        <f>VLOOKUP(B1828,[1]Arkusz5!$A$3:$Y$2185,10,FALSE)</f>
        <v>Żerkowsko-Czeszewski Park Krajobrazowy</v>
      </c>
      <c r="L1828" t="str">
        <f>VLOOKUP(B1828,[1]Arkusz5!$A$3:$Y$2185,11,FALSE)</f>
        <v>Dwunastak</v>
      </c>
      <c r="M1828" t="str">
        <f>VLOOKUP(B1828,[1]Arkusz5!$A$3:$Y$2185,12,FALSE)</f>
        <v>leśny</v>
      </c>
      <c r="N1828">
        <f>VLOOKUP(B1828,[1]Arkusz5!$A$3:$Y$2185,13,FALSE)</f>
        <v>0</v>
      </c>
      <c r="O1828">
        <f>VLOOKUP(B1828,[1]Arkusz5!$A$3:$Y$2185,14,FALSE)</f>
        <v>0</v>
      </c>
      <c r="P1828">
        <f>VLOOKUP(B1828,[1]Arkusz5!$A$3:$Y$2185,15,FALSE)</f>
        <v>0</v>
      </c>
      <c r="Q1828" t="str">
        <f>VLOOKUP(B1828,[1]Arkusz5!$A$3:$Y$2185,16,FALSE)</f>
        <v>PLB300002; PLH300053</v>
      </c>
      <c r="R1828" t="str">
        <f>VLOOKUP(B1828,[1]Arkusz5!$A$3:$Y$2185,17,FALSE)</f>
        <v>Dolina Środkowej Warty; Lasy Żerkowsko-Czeszewskie</v>
      </c>
      <c r="S1828" t="str">
        <f>VLOOKUP(B1828,[1]Arkusz5!$A$3:$Y$2185,18,FALSE)</f>
        <v>Europa</v>
      </c>
      <c r="T1828" t="str">
        <f>VLOOKUP(B1828,[1]Arkusz5!$A$3:$Y$2185,19,FALSE)</f>
        <v>Polska</v>
      </c>
      <c r="U1828" t="str">
        <f>VLOOKUP(B1828,[1]Arkusz5!$A$3:$Y$2185,20,FALSE)</f>
        <v>wielkopolskie</v>
      </c>
      <c r="V1828" t="str">
        <f>VLOOKUP(B1828,[1]Arkusz5!$A$3:$Y$2185,21,FALSE)</f>
        <v>wrzesiński</v>
      </c>
      <c r="W1828" t="str">
        <f>VLOOKUP(B1828,[1]Arkusz5!$A$3:$Y$2185,22,FALSE)</f>
        <v>Miłosław</v>
      </c>
      <c r="X1828" t="str">
        <f>VLOOKUP(B1828,[1]Arkusz5!$A$3:$Y$2185,23,FALSE)</f>
        <v>315.64 Kotlina Śremska</v>
      </c>
      <c r="Y1828" t="str">
        <f>VLOOKUP(B1828,[1]Arkusz5!$A$3:$Y$2185,24,FALSE)</f>
        <v>Continental Bio-geographical Region</v>
      </c>
      <c r="Z1828" t="str">
        <f>VLOOKUP(B1828,[1]Arkusz5!$A$3:$Y$2185,25,FALSE)</f>
        <v>Galio-Carpinetum</v>
      </c>
    </row>
    <row r="1829" spans="1:26" x14ac:dyDescent="0.25">
      <c r="A1829">
        <v>1828</v>
      </c>
      <c r="B1829" t="s">
        <v>10059</v>
      </c>
      <c r="C1829" t="str">
        <f>VLOOKUP(B1829,[1]Arkusz5!$A$3:$Y$2185,2,FALSE)</f>
        <v>51.759807</v>
      </c>
      <c r="D1829" t="str">
        <f>VLOOKUP(B1829,[1]Arkusz5!$A$3:$Y$2185,3,FALSE)</f>
        <v>17.119434</v>
      </c>
      <c r="E1829" t="str">
        <f>VLOOKUP(B1829,[1]Arkusz5!$A$3:$Y$2185,4,FALSE)</f>
        <v>33UXT43</v>
      </c>
      <c r="F1829" t="str">
        <f>VLOOKUP(B1829,[1]Arkusz5!$A$3:$Y$2185,5,FALSE)</f>
        <v>CD70</v>
      </c>
      <c r="G1829">
        <f>VLOOKUP(B1829,[1]Arkusz5!$A$3:$Y$2185,6,FALSE)</f>
        <v>0</v>
      </c>
      <c r="H1829">
        <f>VLOOKUP(B1829,[1]Arkusz5!$A$3:$Y$2185,7,FALSE)</f>
        <v>0</v>
      </c>
      <c r="I1829">
        <f>VLOOKUP(B1829,[1]Arkusz5!$A$3:$Y$2185,8,FALSE)</f>
        <v>0</v>
      </c>
      <c r="J1829">
        <f>VLOOKUP(B1829,[1]Arkusz5!$A$3:$Y$2185,9,FALSE)</f>
        <v>0</v>
      </c>
      <c r="K1829">
        <f>VLOOKUP(B1829,[1]Arkusz5!$A$3:$Y$2185,10,FALSE)</f>
        <v>0</v>
      </c>
      <c r="L1829">
        <f>VLOOKUP(B1829,[1]Arkusz5!$A$3:$Y$2185,11,FALSE)</f>
        <v>0</v>
      </c>
      <c r="M1829">
        <f>VLOOKUP(B1829,[1]Arkusz5!$A$3:$Y$2185,12,FALSE)</f>
        <v>0</v>
      </c>
      <c r="N1829">
        <f>VLOOKUP(B1829,[1]Arkusz5!$A$3:$Y$2185,13,FALSE)</f>
        <v>0</v>
      </c>
      <c r="O1829">
        <f>VLOOKUP(B1829,[1]Arkusz5!$A$3:$Y$2185,14,FALSE)</f>
        <v>0</v>
      </c>
      <c r="P1829">
        <f>VLOOKUP(B1829,[1]Arkusz5!$A$3:$Y$2185,15,FALSE)</f>
        <v>0</v>
      </c>
      <c r="Q1829">
        <f>VLOOKUP(B1829,[1]Arkusz5!$A$3:$Y$2185,16,FALSE)</f>
        <v>0</v>
      </c>
      <c r="R1829">
        <f>VLOOKUP(B1829,[1]Arkusz5!$A$3:$Y$2185,17,FALSE)</f>
        <v>0</v>
      </c>
      <c r="S1829" t="str">
        <f>VLOOKUP(B1829,[1]Arkusz5!$A$3:$Y$2185,18,FALSE)</f>
        <v>Europa</v>
      </c>
      <c r="T1829" t="str">
        <f>VLOOKUP(B1829,[1]Arkusz5!$A$3:$Y$2185,19,FALSE)</f>
        <v>Polska</v>
      </c>
      <c r="U1829" t="str">
        <f>VLOOKUP(B1829,[1]Arkusz5!$A$3:$Y$2185,20,FALSE)</f>
        <v>wielkopolskie</v>
      </c>
      <c r="V1829" t="str">
        <f>VLOOKUP(B1829,[1]Arkusz5!$A$3:$Y$2185,21,FALSE)</f>
        <v>gostyński</v>
      </c>
      <c r="W1829" t="str">
        <f>VLOOKUP(B1829,[1]Arkusz5!$A$3:$Y$2185,22,FALSE)</f>
        <v>Pępowo</v>
      </c>
      <c r="X1829" t="str">
        <f>VLOOKUP(B1829,[1]Arkusz5!$A$3:$Y$2185,23,FALSE)</f>
        <v>318.12 Wysoczyzna Kaliska</v>
      </c>
      <c r="Y1829" t="str">
        <f>VLOOKUP(B1829,[1]Arkusz5!$A$3:$Y$2185,24,FALSE)</f>
        <v>Continental Bio-geographical Region</v>
      </c>
      <c r="Z1829" t="str">
        <f>VLOOKUP(B1829,[1]Arkusz5!$A$3:$Y$2185,25,FALSE)</f>
        <v>Ficario-Ulmetum chrysosplenietosum</v>
      </c>
    </row>
    <row r="1830" spans="1:26" x14ac:dyDescent="0.25">
      <c r="A1830">
        <v>1829</v>
      </c>
      <c r="B1830" t="s">
        <v>10071</v>
      </c>
      <c r="C1830" t="str">
        <f>VLOOKUP(B1830,[1]Arkusz5!$A$3:$Y$2185,2,FALSE)</f>
        <v>51.759807</v>
      </c>
      <c r="D1830" t="str">
        <f>VLOOKUP(B1830,[1]Arkusz5!$A$3:$Y$2185,3,FALSE)</f>
        <v>17.119434</v>
      </c>
      <c r="E1830" t="str">
        <f>VLOOKUP(B1830,[1]Arkusz5!$A$3:$Y$2185,4,FALSE)</f>
        <v>33UXT43</v>
      </c>
      <c r="F1830" t="str">
        <f>VLOOKUP(B1830,[1]Arkusz5!$A$3:$Y$2185,5,FALSE)</f>
        <v>CD70</v>
      </c>
      <c r="G1830">
        <f>VLOOKUP(B1830,[1]Arkusz5!$A$3:$Y$2185,6,FALSE)</f>
        <v>0</v>
      </c>
      <c r="H1830">
        <f>VLOOKUP(B1830,[1]Arkusz5!$A$3:$Y$2185,7,FALSE)</f>
        <v>0</v>
      </c>
      <c r="I1830">
        <f>VLOOKUP(B1830,[1]Arkusz5!$A$3:$Y$2185,8,FALSE)</f>
        <v>0</v>
      </c>
      <c r="J1830">
        <f>VLOOKUP(B1830,[1]Arkusz5!$A$3:$Y$2185,9,FALSE)</f>
        <v>0</v>
      </c>
      <c r="K1830">
        <f>VLOOKUP(B1830,[1]Arkusz5!$A$3:$Y$2185,10,FALSE)</f>
        <v>0</v>
      </c>
      <c r="L1830">
        <f>VLOOKUP(B1830,[1]Arkusz5!$A$3:$Y$2185,11,FALSE)</f>
        <v>0</v>
      </c>
      <c r="M1830">
        <f>VLOOKUP(B1830,[1]Arkusz5!$A$3:$Y$2185,12,FALSE)</f>
        <v>0</v>
      </c>
      <c r="N1830">
        <f>VLOOKUP(B1830,[1]Arkusz5!$A$3:$Y$2185,13,FALSE)</f>
        <v>0</v>
      </c>
      <c r="O1830">
        <f>VLOOKUP(B1830,[1]Arkusz5!$A$3:$Y$2185,14,FALSE)</f>
        <v>0</v>
      </c>
      <c r="P1830">
        <f>VLOOKUP(B1830,[1]Arkusz5!$A$3:$Y$2185,15,FALSE)</f>
        <v>0</v>
      </c>
      <c r="Q1830">
        <f>VLOOKUP(B1830,[1]Arkusz5!$A$3:$Y$2185,16,FALSE)</f>
        <v>0</v>
      </c>
      <c r="R1830">
        <f>VLOOKUP(B1830,[1]Arkusz5!$A$3:$Y$2185,17,FALSE)</f>
        <v>0</v>
      </c>
      <c r="S1830" t="str">
        <f>VLOOKUP(B1830,[1]Arkusz5!$A$3:$Y$2185,18,FALSE)</f>
        <v>Europa</v>
      </c>
      <c r="T1830" t="str">
        <f>VLOOKUP(B1830,[1]Arkusz5!$A$3:$Y$2185,19,FALSE)</f>
        <v>Polska</v>
      </c>
      <c r="U1830" t="str">
        <f>VLOOKUP(B1830,[1]Arkusz5!$A$3:$Y$2185,20,FALSE)</f>
        <v>wielkopolskie</v>
      </c>
      <c r="V1830" t="str">
        <f>VLOOKUP(B1830,[1]Arkusz5!$A$3:$Y$2185,21,FALSE)</f>
        <v>gostyński</v>
      </c>
      <c r="W1830" t="str">
        <f>VLOOKUP(B1830,[1]Arkusz5!$A$3:$Y$2185,22,FALSE)</f>
        <v>Pępowo</v>
      </c>
      <c r="X1830" t="str">
        <f>VLOOKUP(B1830,[1]Arkusz5!$A$3:$Y$2185,23,FALSE)</f>
        <v>318.12 Wysoczyzna Kaliska</v>
      </c>
      <c r="Y1830" t="str">
        <f>VLOOKUP(B1830,[1]Arkusz5!$A$3:$Y$2185,24,FALSE)</f>
        <v>Continental Bio-geographical Region</v>
      </c>
      <c r="Z1830" t="str">
        <f>VLOOKUP(B1830,[1]Arkusz5!$A$3:$Y$2185,25,FALSE)</f>
        <v>Ficario-Ulmetum chrysosplenietosum</v>
      </c>
    </row>
    <row r="1831" spans="1:26" x14ac:dyDescent="0.25">
      <c r="A1831">
        <v>1830</v>
      </c>
      <c r="B1831" t="s">
        <v>10072</v>
      </c>
      <c r="C1831" t="str">
        <f>VLOOKUP(B1831,[1]Arkusz5!$A$3:$Y$2185,2,FALSE)</f>
        <v>51.909388</v>
      </c>
      <c r="D1831" t="str">
        <f>VLOOKUP(B1831,[1]Arkusz5!$A$3:$Y$2185,3,FALSE)</f>
        <v>17.418857</v>
      </c>
      <c r="E1831" t="str">
        <f>VLOOKUP(B1831,[1]Arkusz5!$A$3:$Y$2185,4,FALSE)</f>
        <v>33UXT65</v>
      </c>
      <c r="F1831" t="str">
        <f>VLOOKUP(B1831,[1]Arkusz5!$A$3:$Y$2185,5,FALSE)</f>
        <v>CD52</v>
      </c>
      <c r="G1831">
        <f>VLOOKUP(B1831,[1]Arkusz5!$A$3:$Y$2185,6,FALSE)</f>
        <v>0</v>
      </c>
      <c r="H1831">
        <f>VLOOKUP(B1831,[1]Arkusz5!$A$3:$Y$2185,7,FALSE)</f>
        <v>0</v>
      </c>
      <c r="I1831">
        <f>VLOOKUP(B1831,[1]Arkusz5!$A$3:$Y$2185,8,FALSE)</f>
        <v>0</v>
      </c>
      <c r="J1831">
        <f>VLOOKUP(B1831,[1]Arkusz5!$A$3:$Y$2185,9,FALSE)</f>
        <v>0</v>
      </c>
      <c r="K1831">
        <f>VLOOKUP(B1831,[1]Arkusz5!$A$3:$Y$2185,10,FALSE)</f>
        <v>0</v>
      </c>
      <c r="L1831">
        <f>VLOOKUP(B1831,[1]Arkusz5!$A$3:$Y$2185,11,FALSE)</f>
        <v>0</v>
      </c>
      <c r="M1831">
        <f>VLOOKUP(B1831,[1]Arkusz5!$A$3:$Y$2185,12,FALSE)</f>
        <v>0</v>
      </c>
      <c r="N1831">
        <f>VLOOKUP(B1831,[1]Arkusz5!$A$3:$Y$2185,13,FALSE)</f>
        <v>0</v>
      </c>
      <c r="O1831">
        <f>VLOOKUP(B1831,[1]Arkusz5!$A$3:$Y$2185,14,FALSE)</f>
        <v>0</v>
      </c>
      <c r="P1831">
        <f>VLOOKUP(B1831,[1]Arkusz5!$A$3:$Y$2185,15,FALSE)</f>
        <v>0</v>
      </c>
      <c r="Q1831">
        <f>VLOOKUP(B1831,[1]Arkusz5!$A$3:$Y$2185,16,FALSE)</f>
        <v>0</v>
      </c>
      <c r="R1831">
        <f>VLOOKUP(B1831,[1]Arkusz5!$A$3:$Y$2185,17,FALSE)</f>
        <v>0</v>
      </c>
      <c r="S1831" t="str">
        <f>VLOOKUP(B1831,[1]Arkusz5!$A$3:$Y$2185,18,FALSE)</f>
        <v>Europa</v>
      </c>
      <c r="T1831" t="str">
        <f>VLOOKUP(B1831,[1]Arkusz5!$A$3:$Y$2185,19,FALSE)</f>
        <v>Polska</v>
      </c>
      <c r="U1831" t="str">
        <f>VLOOKUP(B1831,[1]Arkusz5!$A$3:$Y$2185,20,FALSE)</f>
        <v>wielkopolskie</v>
      </c>
      <c r="V1831" t="str">
        <f>VLOOKUP(B1831,[1]Arkusz5!$A$3:$Y$2185,21,FALSE)</f>
        <v>jarociński</v>
      </c>
      <c r="W1831" t="str">
        <f>VLOOKUP(B1831,[1]Arkusz5!$A$3:$Y$2185,22,FALSE)</f>
        <v>Jarocin</v>
      </c>
      <c r="X1831" t="str">
        <f>VLOOKUP(B1831,[1]Arkusz5!$A$3:$Y$2185,23,FALSE)</f>
        <v>318.12 Wysoczyzna Kaliska</v>
      </c>
      <c r="Y1831" t="str">
        <f>VLOOKUP(B1831,[1]Arkusz5!$A$3:$Y$2185,24,FALSE)</f>
        <v>Continental Bio-geographical Region</v>
      </c>
      <c r="Z1831" t="str">
        <f>VLOOKUP(B1831,[1]Arkusz5!$A$3:$Y$2185,25,FALSE)</f>
        <v>Galio-Carpinetum</v>
      </c>
    </row>
    <row r="1832" spans="1:26" x14ac:dyDescent="0.25">
      <c r="A1832">
        <v>1831</v>
      </c>
      <c r="B1832" t="s">
        <v>10078</v>
      </c>
      <c r="C1832" t="str">
        <f>VLOOKUP(B1832,[1]Arkusz5!$A$3:$Y$2185,2,FALSE)</f>
        <v>52.169811</v>
      </c>
      <c r="D1832" t="str">
        <f>VLOOKUP(B1832,[1]Arkusz5!$A$3:$Y$2185,3,FALSE)</f>
        <v>16.80672</v>
      </c>
      <c r="E1832" t="str">
        <f>VLOOKUP(B1832,[1]Arkusz5!$A$3:$Y$2185,4,FALSE)</f>
        <v>33UXT28</v>
      </c>
      <c r="F1832" t="str">
        <f>VLOOKUP(B1832,[1]Arkusz5!$A$3:$Y$2185,5,FALSE)</f>
        <v>BD27</v>
      </c>
      <c r="G1832">
        <f>VLOOKUP(B1832,[1]Arkusz5!$A$3:$Y$2185,6,FALSE)</f>
        <v>0</v>
      </c>
      <c r="H1832">
        <f>VLOOKUP(B1832,[1]Arkusz5!$A$3:$Y$2185,7,FALSE)</f>
        <v>0</v>
      </c>
      <c r="I1832">
        <f>VLOOKUP(B1832,[1]Arkusz5!$A$3:$Y$2185,8,FALSE)</f>
        <v>0</v>
      </c>
      <c r="J1832">
        <f>VLOOKUP(B1832,[1]Arkusz5!$A$3:$Y$2185,9,FALSE)</f>
        <v>0</v>
      </c>
      <c r="K1832">
        <f>VLOOKUP(B1832,[1]Arkusz5!$A$3:$Y$2185,10,FALSE)</f>
        <v>0</v>
      </c>
      <c r="L1832">
        <f>VLOOKUP(B1832,[1]Arkusz5!$A$3:$Y$2185,11,FALSE)</f>
        <v>0</v>
      </c>
      <c r="M1832">
        <f>VLOOKUP(B1832,[1]Arkusz5!$A$3:$Y$2185,12,FALSE)</f>
        <v>0</v>
      </c>
      <c r="N1832">
        <f>VLOOKUP(B1832,[1]Arkusz5!$A$3:$Y$2185,13,FALSE)</f>
        <v>0</v>
      </c>
      <c r="O1832">
        <f>VLOOKUP(B1832,[1]Arkusz5!$A$3:$Y$2185,14,FALSE)</f>
        <v>0</v>
      </c>
      <c r="P1832">
        <f>VLOOKUP(B1832,[1]Arkusz5!$A$3:$Y$2185,15,FALSE)</f>
        <v>0</v>
      </c>
      <c r="Q1832">
        <f>VLOOKUP(B1832,[1]Arkusz5!$A$3:$Y$2185,16,FALSE)</f>
        <v>0</v>
      </c>
      <c r="R1832">
        <f>VLOOKUP(B1832,[1]Arkusz5!$A$3:$Y$2185,17,FALSE)</f>
        <v>0</v>
      </c>
      <c r="S1832" t="str">
        <f>VLOOKUP(B1832,[1]Arkusz5!$A$3:$Y$2185,18,FALSE)</f>
        <v>Europa</v>
      </c>
      <c r="T1832" t="str">
        <f>VLOOKUP(B1832,[1]Arkusz5!$A$3:$Y$2185,19,FALSE)</f>
        <v>Polska</v>
      </c>
      <c r="U1832" t="str">
        <f>VLOOKUP(B1832,[1]Arkusz5!$A$3:$Y$2185,20,FALSE)</f>
        <v>wielkopolskie</v>
      </c>
      <c r="V1832" t="str">
        <f>VLOOKUP(B1832,[1]Arkusz5!$A$3:$Y$2185,21,FALSE)</f>
        <v>śremski</v>
      </c>
      <c r="W1832" t="str">
        <f>VLOOKUP(B1832,[1]Arkusz5!$A$3:$Y$2185,22,FALSE)</f>
        <v>Brodnica</v>
      </c>
      <c r="X1832" t="str">
        <f>VLOOKUP(B1832,[1]Arkusz5!$A$3:$Y$2185,23,FALSE)</f>
        <v>315.83 Równina Kościańska</v>
      </c>
      <c r="Y1832" t="str">
        <f>VLOOKUP(B1832,[1]Arkusz5!$A$3:$Y$2185,24,FALSE)</f>
        <v>Continental Bio-geographical Region</v>
      </c>
      <c r="Z1832" t="str">
        <f>VLOOKUP(B1832,[1]Arkusz5!$A$3:$Y$2185,25,FALSE)</f>
        <v>Ficario-Ulmetum chrysosplenietosum</v>
      </c>
    </row>
    <row r="1833" spans="1:26" x14ac:dyDescent="0.25">
      <c r="A1833">
        <v>1832</v>
      </c>
      <c r="B1833" t="s">
        <v>10082</v>
      </c>
      <c r="C1833" t="str">
        <f>VLOOKUP(B1833,[1]Arkusz5!$A$3:$Y$2185,2,FALSE)</f>
        <v>52.1835</v>
      </c>
      <c r="D1833" t="str">
        <f>VLOOKUP(B1833,[1]Arkusz5!$A$3:$Y$2185,3,FALSE)</f>
        <v>16.7993</v>
      </c>
      <c r="E1833" t="str">
        <f>VLOOKUP(B1833,[1]Arkusz5!$A$3:$Y$2185,4,FALSE)</f>
        <v>33UXT28</v>
      </c>
      <c r="F1833" t="str">
        <f>VLOOKUP(B1833,[1]Arkusz5!$A$3:$Y$2185,5,FALSE)</f>
        <v>BD27</v>
      </c>
      <c r="G1833">
        <f>VLOOKUP(B1833,[1]Arkusz5!$A$3:$Y$2185,6,FALSE)</f>
        <v>0</v>
      </c>
      <c r="H1833">
        <f>VLOOKUP(B1833,[1]Arkusz5!$A$3:$Y$2185,7,FALSE)</f>
        <v>0</v>
      </c>
      <c r="I1833">
        <f>VLOOKUP(B1833,[1]Arkusz5!$A$3:$Y$2185,8,FALSE)</f>
        <v>0</v>
      </c>
      <c r="J1833">
        <f>VLOOKUP(B1833,[1]Arkusz5!$A$3:$Y$2185,9,FALSE)</f>
        <v>0</v>
      </c>
      <c r="K1833">
        <f>VLOOKUP(B1833,[1]Arkusz5!$A$3:$Y$2185,10,FALSE)</f>
        <v>0</v>
      </c>
      <c r="L1833">
        <f>VLOOKUP(B1833,[1]Arkusz5!$A$3:$Y$2185,11,FALSE)</f>
        <v>0</v>
      </c>
      <c r="M1833">
        <f>VLOOKUP(B1833,[1]Arkusz5!$A$3:$Y$2185,12,FALSE)</f>
        <v>0</v>
      </c>
      <c r="N1833">
        <f>VLOOKUP(B1833,[1]Arkusz5!$A$3:$Y$2185,13,FALSE)</f>
        <v>0</v>
      </c>
      <c r="O1833">
        <f>VLOOKUP(B1833,[1]Arkusz5!$A$3:$Y$2185,14,FALSE)</f>
        <v>0</v>
      </c>
      <c r="P1833">
        <f>VLOOKUP(B1833,[1]Arkusz5!$A$3:$Y$2185,15,FALSE)</f>
        <v>0</v>
      </c>
      <c r="Q1833">
        <f>VLOOKUP(B1833,[1]Arkusz5!$A$3:$Y$2185,16,FALSE)</f>
        <v>0</v>
      </c>
      <c r="R1833">
        <f>VLOOKUP(B1833,[1]Arkusz5!$A$3:$Y$2185,17,FALSE)</f>
        <v>0</v>
      </c>
      <c r="S1833" t="str">
        <f>VLOOKUP(B1833,[1]Arkusz5!$A$3:$Y$2185,18,FALSE)</f>
        <v>Europa</v>
      </c>
      <c r="T1833" t="str">
        <f>VLOOKUP(B1833,[1]Arkusz5!$A$3:$Y$2185,19,FALSE)</f>
        <v>Polska</v>
      </c>
      <c r="U1833" t="str">
        <f>VLOOKUP(B1833,[1]Arkusz5!$A$3:$Y$2185,20,FALSE)</f>
        <v>wielkopolskie</v>
      </c>
      <c r="V1833" t="str">
        <f>VLOOKUP(B1833,[1]Arkusz5!$A$3:$Y$2185,21,FALSE)</f>
        <v>poznański</v>
      </c>
      <c r="W1833" t="str">
        <f>VLOOKUP(B1833,[1]Arkusz5!$A$3:$Y$2185,22,FALSE)</f>
        <v>Mosina</v>
      </c>
      <c r="X1833" t="str">
        <f>VLOOKUP(B1833,[1]Arkusz5!$A$3:$Y$2185,23,FALSE)</f>
        <v>315.64 Kotlina Śremska</v>
      </c>
      <c r="Y1833" t="str">
        <f>VLOOKUP(B1833,[1]Arkusz5!$A$3:$Y$2185,24,FALSE)</f>
        <v>Continental Bio-geographical Region</v>
      </c>
      <c r="Z1833" t="str">
        <f>VLOOKUP(B1833,[1]Arkusz5!$A$3:$Y$2185,25,FALSE)</f>
        <v>Pino-Quercetum (=Querco-Pinetum + Serratulo-Pinetum)</v>
      </c>
    </row>
    <row r="1834" spans="1:26" x14ac:dyDescent="0.25">
      <c r="A1834">
        <v>1833</v>
      </c>
      <c r="B1834" t="s">
        <v>10084</v>
      </c>
      <c r="C1834" t="str">
        <f>VLOOKUP(B1834,[1]Arkusz5!$A$3:$Y$2185,2,FALSE)</f>
        <v>52.1835</v>
      </c>
      <c r="D1834" t="str">
        <f>VLOOKUP(B1834,[1]Arkusz5!$A$3:$Y$2185,3,FALSE)</f>
        <v>16.7993</v>
      </c>
      <c r="E1834" t="str">
        <f>VLOOKUP(B1834,[1]Arkusz5!$A$3:$Y$2185,4,FALSE)</f>
        <v>33UXT28</v>
      </c>
      <c r="F1834" t="str">
        <f>VLOOKUP(B1834,[1]Arkusz5!$A$3:$Y$2185,5,FALSE)</f>
        <v>BD27</v>
      </c>
      <c r="G1834">
        <f>VLOOKUP(B1834,[1]Arkusz5!$A$3:$Y$2185,6,FALSE)</f>
        <v>0</v>
      </c>
      <c r="H1834">
        <f>VLOOKUP(B1834,[1]Arkusz5!$A$3:$Y$2185,7,FALSE)</f>
        <v>0</v>
      </c>
      <c r="I1834">
        <f>VLOOKUP(B1834,[1]Arkusz5!$A$3:$Y$2185,8,FALSE)</f>
        <v>0</v>
      </c>
      <c r="J1834">
        <f>VLOOKUP(B1834,[1]Arkusz5!$A$3:$Y$2185,9,FALSE)</f>
        <v>0</v>
      </c>
      <c r="K1834">
        <f>VLOOKUP(B1834,[1]Arkusz5!$A$3:$Y$2185,10,FALSE)</f>
        <v>0</v>
      </c>
      <c r="L1834">
        <f>VLOOKUP(B1834,[1]Arkusz5!$A$3:$Y$2185,11,FALSE)</f>
        <v>0</v>
      </c>
      <c r="M1834">
        <f>VLOOKUP(B1834,[1]Arkusz5!$A$3:$Y$2185,12,FALSE)</f>
        <v>0</v>
      </c>
      <c r="N1834">
        <f>VLOOKUP(B1834,[1]Arkusz5!$A$3:$Y$2185,13,FALSE)</f>
        <v>0</v>
      </c>
      <c r="O1834">
        <f>VLOOKUP(B1834,[1]Arkusz5!$A$3:$Y$2185,14,FALSE)</f>
        <v>0</v>
      </c>
      <c r="P1834">
        <f>VLOOKUP(B1834,[1]Arkusz5!$A$3:$Y$2185,15,FALSE)</f>
        <v>0</v>
      </c>
      <c r="Q1834">
        <f>VLOOKUP(B1834,[1]Arkusz5!$A$3:$Y$2185,16,FALSE)</f>
        <v>0</v>
      </c>
      <c r="R1834">
        <f>VLOOKUP(B1834,[1]Arkusz5!$A$3:$Y$2185,17,FALSE)</f>
        <v>0</v>
      </c>
      <c r="S1834" t="str">
        <f>VLOOKUP(B1834,[1]Arkusz5!$A$3:$Y$2185,18,FALSE)</f>
        <v>Europa</v>
      </c>
      <c r="T1834" t="str">
        <f>VLOOKUP(B1834,[1]Arkusz5!$A$3:$Y$2185,19,FALSE)</f>
        <v>Polska</v>
      </c>
      <c r="U1834" t="str">
        <f>VLOOKUP(B1834,[1]Arkusz5!$A$3:$Y$2185,20,FALSE)</f>
        <v>wielkopolskie</v>
      </c>
      <c r="V1834" t="str">
        <f>VLOOKUP(B1834,[1]Arkusz5!$A$3:$Y$2185,21,FALSE)</f>
        <v>poznański</v>
      </c>
      <c r="W1834" t="str">
        <f>VLOOKUP(B1834,[1]Arkusz5!$A$3:$Y$2185,22,FALSE)</f>
        <v>Mosina</v>
      </c>
      <c r="X1834" t="str">
        <f>VLOOKUP(B1834,[1]Arkusz5!$A$3:$Y$2185,23,FALSE)</f>
        <v>315.64 Kotlina Śremska</v>
      </c>
      <c r="Y1834" t="str">
        <f>VLOOKUP(B1834,[1]Arkusz5!$A$3:$Y$2185,24,FALSE)</f>
        <v>Continental Bio-geographical Region</v>
      </c>
      <c r="Z1834" t="str">
        <f>VLOOKUP(B1834,[1]Arkusz5!$A$3:$Y$2185,25,FALSE)</f>
        <v>Pino-Quercetum (=Querco-Pinetum + Serratulo-Pinetum)</v>
      </c>
    </row>
    <row r="1835" spans="1:26" x14ac:dyDescent="0.25">
      <c r="A1835">
        <v>1834</v>
      </c>
      <c r="B1835" t="s">
        <v>10085</v>
      </c>
      <c r="C1835" t="str">
        <f>VLOOKUP(B1835,[1]Arkusz5!$A$3:$Y$2185,2,FALSE)</f>
        <v>52.477621</v>
      </c>
      <c r="D1835" t="str">
        <f>VLOOKUP(B1835,[1]Arkusz5!$A$3:$Y$2185,3,FALSE)</f>
        <v>16.752712</v>
      </c>
      <c r="E1835" t="str">
        <f>VLOOKUP(B1835,[1]Arkusz5!$A$3:$Y$2185,4,FALSE)</f>
        <v>33UXU11</v>
      </c>
      <c r="F1835" t="str">
        <f>VLOOKUP(B1835,[1]Arkusz5!$A$3:$Y$2185,5,FALSE)</f>
        <v>BC97</v>
      </c>
      <c r="G1835">
        <f>VLOOKUP(B1835,[1]Arkusz5!$A$3:$Y$2185,6,FALSE)</f>
        <v>0</v>
      </c>
      <c r="H1835">
        <f>VLOOKUP(B1835,[1]Arkusz5!$A$3:$Y$2185,7,FALSE)</f>
        <v>0</v>
      </c>
      <c r="I1835">
        <f>VLOOKUP(B1835,[1]Arkusz5!$A$3:$Y$2185,8,FALSE)</f>
        <v>0</v>
      </c>
      <c r="J1835">
        <f>VLOOKUP(B1835,[1]Arkusz5!$A$3:$Y$2185,9,FALSE)</f>
        <v>0</v>
      </c>
      <c r="K1835">
        <f>VLOOKUP(B1835,[1]Arkusz5!$A$3:$Y$2185,10,FALSE)</f>
        <v>0</v>
      </c>
      <c r="L1835">
        <f>VLOOKUP(B1835,[1]Arkusz5!$A$3:$Y$2185,11,FALSE)</f>
        <v>0</v>
      </c>
      <c r="M1835">
        <f>VLOOKUP(B1835,[1]Arkusz5!$A$3:$Y$2185,12,FALSE)</f>
        <v>0</v>
      </c>
      <c r="N1835">
        <f>VLOOKUP(B1835,[1]Arkusz5!$A$3:$Y$2185,13,FALSE)</f>
        <v>0</v>
      </c>
      <c r="O1835">
        <f>VLOOKUP(B1835,[1]Arkusz5!$A$3:$Y$2185,14,FALSE)</f>
        <v>0</v>
      </c>
      <c r="P1835">
        <f>VLOOKUP(B1835,[1]Arkusz5!$A$3:$Y$2185,15,FALSE)</f>
        <v>0</v>
      </c>
      <c r="Q1835">
        <f>VLOOKUP(B1835,[1]Arkusz5!$A$3:$Y$2185,16,FALSE)</f>
        <v>0</v>
      </c>
      <c r="R1835">
        <f>VLOOKUP(B1835,[1]Arkusz5!$A$3:$Y$2185,17,FALSE)</f>
        <v>0</v>
      </c>
      <c r="S1835" t="str">
        <f>VLOOKUP(B1835,[1]Arkusz5!$A$3:$Y$2185,18,FALSE)</f>
        <v>Europa</v>
      </c>
      <c r="T1835" t="str">
        <f>VLOOKUP(B1835,[1]Arkusz5!$A$3:$Y$2185,19,FALSE)</f>
        <v>Polska</v>
      </c>
      <c r="U1835" t="str">
        <f>VLOOKUP(B1835,[1]Arkusz5!$A$3:$Y$2185,20,FALSE)</f>
        <v>wielkopolskie</v>
      </c>
      <c r="V1835" t="str">
        <f>VLOOKUP(B1835,[1]Arkusz5!$A$3:$Y$2185,21,FALSE)</f>
        <v>poznański</v>
      </c>
      <c r="W1835" t="str">
        <f>VLOOKUP(B1835,[1]Arkusz5!$A$3:$Y$2185,22,FALSE)</f>
        <v>Rokietnica</v>
      </c>
      <c r="X1835" t="str">
        <f>VLOOKUP(B1835,[1]Arkusz5!$A$3:$Y$2185,23,FALSE)</f>
        <v>315.51 Pojezierze Poznańskie</v>
      </c>
      <c r="Y1835" t="str">
        <f>VLOOKUP(B1835,[1]Arkusz5!$A$3:$Y$2185,24,FALSE)</f>
        <v>Continental Bio-geographical Region</v>
      </c>
      <c r="Z1835" t="str">
        <f>VLOOKUP(B1835,[1]Arkusz5!$A$3:$Y$2185,25,FALSE)</f>
        <v>Fraxino-Alnetum (=Circaeo-Alnetum)</v>
      </c>
    </row>
    <row r="1836" spans="1:26" x14ac:dyDescent="0.25">
      <c r="A1836">
        <v>1835</v>
      </c>
      <c r="B1836" t="s">
        <v>10090</v>
      </c>
      <c r="C1836" t="str">
        <f>VLOOKUP(B1836,[1]Arkusz5!$A$3:$Y$2185,2,FALSE)</f>
        <v>52.169706</v>
      </c>
      <c r="D1836" t="str">
        <f>VLOOKUP(B1836,[1]Arkusz5!$A$3:$Y$2185,3,FALSE)</f>
        <v>16.806921</v>
      </c>
      <c r="E1836" t="str">
        <f>VLOOKUP(B1836,[1]Arkusz5!$A$3:$Y$2185,4,FALSE)</f>
        <v>33UXT28</v>
      </c>
      <c r="F1836" t="str">
        <f>VLOOKUP(B1836,[1]Arkusz5!$A$3:$Y$2185,5,FALSE)</f>
        <v>BD28</v>
      </c>
      <c r="G1836">
        <f>VLOOKUP(B1836,[1]Arkusz5!$A$3:$Y$2185,6,FALSE)</f>
        <v>0</v>
      </c>
      <c r="H1836">
        <f>VLOOKUP(B1836,[1]Arkusz5!$A$3:$Y$2185,7,FALSE)</f>
        <v>0</v>
      </c>
      <c r="I1836">
        <f>VLOOKUP(B1836,[1]Arkusz5!$A$3:$Y$2185,8,FALSE)</f>
        <v>0</v>
      </c>
      <c r="J1836">
        <f>VLOOKUP(B1836,[1]Arkusz5!$A$3:$Y$2185,9,FALSE)</f>
        <v>0</v>
      </c>
      <c r="K1836">
        <f>VLOOKUP(B1836,[1]Arkusz5!$A$3:$Y$2185,10,FALSE)</f>
        <v>0</v>
      </c>
      <c r="L1836">
        <f>VLOOKUP(B1836,[1]Arkusz5!$A$3:$Y$2185,11,FALSE)</f>
        <v>0</v>
      </c>
      <c r="M1836">
        <f>VLOOKUP(B1836,[1]Arkusz5!$A$3:$Y$2185,12,FALSE)</f>
        <v>0</v>
      </c>
      <c r="N1836">
        <f>VLOOKUP(B1836,[1]Arkusz5!$A$3:$Y$2185,13,FALSE)</f>
        <v>0</v>
      </c>
      <c r="O1836">
        <f>VLOOKUP(B1836,[1]Arkusz5!$A$3:$Y$2185,14,FALSE)</f>
        <v>0</v>
      </c>
      <c r="P1836">
        <f>VLOOKUP(B1836,[1]Arkusz5!$A$3:$Y$2185,15,FALSE)</f>
        <v>0</v>
      </c>
      <c r="Q1836">
        <f>VLOOKUP(B1836,[1]Arkusz5!$A$3:$Y$2185,16,FALSE)</f>
        <v>0</v>
      </c>
      <c r="R1836">
        <f>VLOOKUP(B1836,[1]Arkusz5!$A$3:$Y$2185,17,FALSE)</f>
        <v>0</v>
      </c>
      <c r="S1836" t="str">
        <f>VLOOKUP(B1836,[1]Arkusz5!$A$3:$Y$2185,18,FALSE)</f>
        <v>Europa</v>
      </c>
      <c r="T1836" t="str">
        <f>VLOOKUP(B1836,[1]Arkusz5!$A$3:$Y$2185,19,FALSE)</f>
        <v>Polska</v>
      </c>
      <c r="U1836" t="str">
        <f>VLOOKUP(B1836,[1]Arkusz5!$A$3:$Y$2185,20,FALSE)</f>
        <v>wielkopolskie</v>
      </c>
      <c r="V1836" t="str">
        <f>VLOOKUP(B1836,[1]Arkusz5!$A$3:$Y$2185,21,FALSE)</f>
        <v>śremski</v>
      </c>
      <c r="W1836" t="str">
        <f>VLOOKUP(B1836,[1]Arkusz5!$A$3:$Y$2185,22,FALSE)</f>
        <v>Brodnica</v>
      </c>
      <c r="X1836" t="str">
        <f>VLOOKUP(B1836,[1]Arkusz5!$A$3:$Y$2185,23,FALSE)</f>
        <v>315.83 Równina Kościańska</v>
      </c>
      <c r="Y1836" t="str">
        <f>VLOOKUP(B1836,[1]Arkusz5!$A$3:$Y$2185,24,FALSE)</f>
        <v>Continental Bio-geographical Region</v>
      </c>
      <c r="Z1836" t="str">
        <f>VLOOKUP(B1836,[1]Arkusz5!$A$3:$Y$2185,25,FALSE)</f>
        <v>Ficario-Ulmetum chrysosplenietosum</v>
      </c>
    </row>
    <row r="1837" spans="1:26" x14ac:dyDescent="0.25">
      <c r="A1837">
        <v>1836</v>
      </c>
      <c r="B1837" t="s">
        <v>10091</v>
      </c>
      <c r="C1837" t="str">
        <f>VLOOKUP(B1837,[1]Arkusz5!$A$3:$Y$2185,2,FALSE)</f>
        <v>52.52091</v>
      </c>
      <c r="D1837" t="str">
        <f>VLOOKUP(B1837,[1]Arkusz5!$A$3:$Y$2185,3,FALSE)</f>
        <v>16.3781</v>
      </c>
      <c r="E1837" t="str">
        <f>VLOOKUP(B1837,[1]Arkusz5!$A$3:$Y$2185,4,FALSE)</f>
        <v>33UWU91</v>
      </c>
      <c r="F1837" t="str">
        <f>VLOOKUP(B1837,[1]Arkusz5!$A$3:$Y$2185,5,FALSE)</f>
        <v>BC85</v>
      </c>
      <c r="G1837">
        <f>VLOOKUP(B1837,[1]Arkusz5!$A$3:$Y$2185,6,FALSE)</f>
        <v>0</v>
      </c>
      <c r="H1837">
        <f>VLOOKUP(B1837,[1]Arkusz5!$A$3:$Y$2185,7,FALSE)</f>
        <v>0</v>
      </c>
      <c r="I1837">
        <f>VLOOKUP(B1837,[1]Arkusz5!$A$3:$Y$2185,8,FALSE)</f>
        <v>0</v>
      </c>
      <c r="J1837">
        <f>VLOOKUP(B1837,[1]Arkusz5!$A$3:$Y$2185,9,FALSE)</f>
        <v>0</v>
      </c>
      <c r="K1837">
        <f>VLOOKUP(B1837,[1]Arkusz5!$A$3:$Y$2185,10,FALSE)</f>
        <v>0</v>
      </c>
      <c r="L1837">
        <f>VLOOKUP(B1837,[1]Arkusz5!$A$3:$Y$2185,11,FALSE)</f>
        <v>0</v>
      </c>
      <c r="M1837">
        <f>VLOOKUP(B1837,[1]Arkusz5!$A$3:$Y$2185,12,FALSE)</f>
        <v>0</v>
      </c>
      <c r="N1837">
        <f>VLOOKUP(B1837,[1]Arkusz5!$A$3:$Y$2185,13,FALSE)</f>
        <v>0</v>
      </c>
      <c r="O1837">
        <f>VLOOKUP(B1837,[1]Arkusz5!$A$3:$Y$2185,14,FALSE)</f>
        <v>0</v>
      </c>
      <c r="P1837">
        <f>VLOOKUP(B1837,[1]Arkusz5!$A$3:$Y$2185,15,FALSE)</f>
        <v>0</v>
      </c>
      <c r="Q1837">
        <f>VLOOKUP(B1837,[1]Arkusz5!$A$3:$Y$2185,16,FALSE)</f>
        <v>0</v>
      </c>
      <c r="R1837">
        <f>VLOOKUP(B1837,[1]Arkusz5!$A$3:$Y$2185,17,FALSE)</f>
        <v>0</v>
      </c>
      <c r="S1837" t="str">
        <f>VLOOKUP(B1837,[1]Arkusz5!$A$3:$Y$2185,18,FALSE)</f>
        <v>Europa</v>
      </c>
      <c r="T1837" t="str">
        <f>VLOOKUP(B1837,[1]Arkusz5!$A$3:$Y$2185,19,FALSE)</f>
        <v>Polska</v>
      </c>
      <c r="U1837" t="str">
        <f>VLOOKUP(B1837,[1]Arkusz5!$A$3:$Y$2185,20,FALSE)</f>
        <v>wielkopolskie</v>
      </c>
      <c r="V1837" t="str">
        <f>VLOOKUP(B1837,[1]Arkusz5!$A$3:$Y$2185,21,FALSE)</f>
        <v>szamotulski</v>
      </c>
      <c r="W1837" t="str">
        <f>VLOOKUP(B1837,[1]Arkusz5!$A$3:$Y$2185,22,FALSE)</f>
        <v>Pniewy</v>
      </c>
      <c r="X1837" t="str">
        <f>VLOOKUP(B1837,[1]Arkusz5!$A$3:$Y$2185,23,FALSE)</f>
        <v>315.51 Pojezierze Poznańskie</v>
      </c>
      <c r="Y1837" t="str">
        <f>VLOOKUP(B1837,[1]Arkusz5!$A$3:$Y$2185,24,FALSE)</f>
        <v>Continental Bio-geographical Region</v>
      </c>
      <c r="Z1837" t="str">
        <f>VLOOKUP(B1837,[1]Arkusz5!$A$3:$Y$2185,25,FALSE)</f>
        <v>Galio-Carpinetum</v>
      </c>
    </row>
    <row r="1838" spans="1:26" x14ac:dyDescent="0.25">
      <c r="A1838">
        <v>1837</v>
      </c>
      <c r="B1838" t="s">
        <v>10099</v>
      </c>
      <c r="C1838" t="str">
        <f>VLOOKUP(B1838,[1]Arkusz5!$A$3:$Y$2185,2,FALSE)</f>
        <v>52.17003</v>
      </c>
      <c r="D1838" t="str">
        <f>VLOOKUP(B1838,[1]Arkusz5!$A$3:$Y$2185,3,FALSE)</f>
        <v>16.804935</v>
      </c>
      <c r="E1838" t="str">
        <f>VLOOKUP(B1838,[1]Arkusz5!$A$3:$Y$2185,4,FALSE)</f>
        <v>33UXT28</v>
      </c>
      <c r="F1838" t="str">
        <f>VLOOKUP(B1838,[1]Arkusz5!$A$3:$Y$2185,5,FALSE)</f>
        <v>BD27</v>
      </c>
      <c r="G1838">
        <f>VLOOKUP(B1838,[1]Arkusz5!$A$3:$Y$2185,6,FALSE)</f>
        <v>0</v>
      </c>
      <c r="H1838">
        <f>VLOOKUP(B1838,[1]Arkusz5!$A$3:$Y$2185,7,FALSE)</f>
        <v>0</v>
      </c>
      <c r="I1838">
        <f>VLOOKUP(B1838,[1]Arkusz5!$A$3:$Y$2185,8,FALSE)</f>
        <v>0</v>
      </c>
      <c r="J1838">
        <f>VLOOKUP(B1838,[1]Arkusz5!$A$3:$Y$2185,9,FALSE)</f>
        <v>0</v>
      </c>
      <c r="K1838">
        <f>VLOOKUP(B1838,[1]Arkusz5!$A$3:$Y$2185,10,FALSE)</f>
        <v>0</v>
      </c>
      <c r="L1838">
        <f>VLOOKUP(B1838,[1]Arkusz5!$A$3:$Y$2185,11,FALSE)</f>
        <v>0</v>
      </c>
      <c r="M1838">
        <f>VLOOKUP(B1838,[1]Arkusz5!$A$3:$Y$2185,12,FALSE)</f>
        <v>0</v>
      </c>
      <c r="N1838">
        <f>VLOOKUP(B1838,[1]Arkusz5!$A$3:$Y$2185,13,FALSE)</f>
        <v>0</v>
      </c>
      <c r="O1838">
        <f>VLOOKUP(B1838,[1]Arkusz5!$A$3:$Y$2185,14,FALSE)</f>
        <v>0</v>
      </c>
      <c r="P1838">
        <f>VLOOKUP(B1838,[1]Arkusz5!$A$3:$Y$2185,15,FALSE)</f>
        <v>0</v>
      </c>
      <c r="Q1838">
        <f>VLOOKUP(B1838,[1]Arkusz5!$A$3:$Y$2185,16,FALSE)</f>
        <v>0</v>
      </c>
      <c r="R1838">
        <f>VLOOKUP(B1838,[1]Arkusz5!$A$3:$Y$2185,17,FALSE)</f>
        <v>0</v>
      </c>
      <c r="S1838" t="str">
        <f>VLOOKUP(B1838,[1]Arkusz5!$A$3:$Y$2185,18,FALSE)</f>
        <v>Europa</v>
      </c>
      <c r="T1838" t="str">
        <f>VLOOKUP(B1838,[1]Arkusz5!$A$3:$Y$2185,19,FALSE)</f>
        <v>Polska</v>
      </c>
      <c r="U1838" t="str">
        <f>VLOOKUP(B1838,[1]Arkusz5!$A$3:$Y$2185,20,FALSE)</f>
        <v>wielkopolskie</v>
      </c>
      <c r="V1838" t="str">
        <f>VLOOKUP(B1838,[1]Arkusz5!$A$3:$Y$2185,21,FALSE)</f>
        <v>śremski</v>
      </c>
      <c r="W1838" t="str">
        <f>VLOOKUP(B1838,[1]Arkusz5!$A$3:$Y$2185,22,FALSE)</f>
        <v>Brodnica</v>
      </c>
      <c r="X1838" t="str">
        <f>VLOOKUP(B1838,[1]Arkusz5!$A$3:$Y$2185,23,FALSE)</f>
        <v>315.83 Równina Kościańska</v>
      </c>
      <c r="Y1838" t="str">
        <f>VLOOKUP(B1838,[1]Arkusz5!$A$3:$Y$2185,24,FALSE)</f>
        <v>Continental Bio-geographical Region</v>
      </c>
      <c r="Z1838" t="str">
        <f>VLOOKUP(B1838,[1]Arkusz5!$A$3:$Y$2185,25,FALSE)</f>
        <v>Ficario-Ulmetum chrysosplenietosum</v>
      </c>
    </row>
    <row r="1839" spans="1:26" x14ac:dyDescent="0.25">
      <c r="A1839">
        <v>1838</v>
      </c>
      <c r="B1839" t="s">
        <v>10100</v>
      </c>
      <c r="C1839" t="str">
        <f>VLOOKUP(B1839,[1]Arkusz5!$A$3:$Y$2185,2,FALSE)</f>
        <v>52.17003</v>
      </c>
      <c r="D1839" t="str">
        <f>VLOOKUP(B1839,[1]Arkusz5!$A$3:$Y$2185,3,FALSE)</f>
        <v>16.804935</v>
      </c>
      <c r="E1839" t="str">
        <f>VLOOKUP(B1839,[1]Arkusz5!$A$3:$Y$2185,4,FALSE)</f>
        <v>33UXT28</v>
      </c>
      <c r="F1839" t="str">
        <f>VLOOKUP(B1839,[1]Arkusz5!$A$3:$Y$2185,5,FALSE)</f>
        <v>BD27</v>
      </c>
      <c r="G1839">
        <f>VLOOKUP(B1839,[1]Arkusz5!$A$3:$Y$2185,6,FALSE)</f>
        <v>0</v>
      </c>
      <c r="H1839">
        <f>VLOOKUP(B1839,[1]Arkusz5!$A$3:$Y$2185,7,FALSE)</f>
        <v>0</v>
      </c>
      <c r="I1839">
        <f>VLOOKUP(B1839,[1]Arkusz5!$A$3:$Y$2185,8,FALSE)</f>
        <v>0</v>
      </c>
      <c r="J1839">
        <f>VLOOKUP(B1839,[1]Arkusz5!$A$3:$Y$2185,9,FALSE)</f>
        <v>0</v>
      </c>
      <c r="K1839">
        <f>VLOOKUP(B1839,[1]Arkusz5!$A$3:$Y$2185,10,FALSE)</f>
        <v>0</v>
      </c>
      <c r="L1839">
        <f>VLOOKUP(B1839,[1]Arkusz5!$A$3:$Y$2185,11,FALSE)</f>
        <v>0</v>
      </c>
      <c r="M1839">
        <f>VLOOKUP(B1839,[1]Arkusz5!$A$3:$Y$2185,12,FALSE)</f>
        <v>0</v>
      </c>
      <c r="N1839">
        <f>VLOOKUP(B1839,[1]Arkusz5!$A$3:$Y$2185,13,FALSE)</f>
        <v>0</v>
      </c>
      <c r="O1839">
        <f>VLOOKUP(B1839,[1]Arkusz5!$A$3:$Y$2185,14,FALSE)</f>
        <v>0</v>
      </c>
      <c r="P1839">
        <f>VLOOKUP(B1839,[1]Arkusz5!$A$3:$Y$2185,15,FALSE)</f>
        <v>0</v>
      </c>
      <c r="Q1839">
        <f>VLOOKUP(B1839,[1]Arkusz5!$A$3:$Y$2185,16,FALSE)</f>
        <v>0</v>
      </c>
      <c r="R1839">
        <f>VLOOKUP(B1839,[1]Arkusz5!$A$3:$Y$2185,17,FALSE)</f>
        <v>0</v>
      </c>
      <c r="S1839" t="str">
        <f>VLOOKUP(B1839,[1]Arkusz5!$A$3:$Y$2185,18,FALSE)</f>
        <v>Europa</v>
      </c>
      <c r="T1839" t="str">
        <f>VLOOKUP(B1839,[1]Arkusz5!$A$3:$Y$2185,19,FALSE)</f>
        <v>Polska</v>
      </c>
      <c r="U1839" t="str">
        <f>VLOOKUP(B1839,[1]Arkusz5!$A$3:$Y$2185,20,FALSE)</f>
        <v>wielkopolskie</v>
      </c>
      <c r="V1839" t="str">
        <f>VLOOKUP(B1839,[1]Arkusz5!$A$3:$Y$2185,21,FALSE)</f>
        <v>śremski</v>
      </c>
      <c r="W1839" t="str">
        <f>VLOOKUP(B1839,[1]Arkusz5!$A$3:$Y$2185,22,FALSE)</f>
        <v>Brodnica</v>
      </c>
      <c r="X1839" t="str">
        <f>VLOOKUP(B1839,[1]Arkusz5!$A$3:$Y$2185,23,FALSE)</f>
        <v>315.83 Równina Kościańska</v>
      </c>
      <c r="Y1839" t="str">
        <f>VLOOKUP(B1839,[1]Arkusz5!$A$3:$Y$2185,24,FALSE)</f>
        <v>Continental Bio-geographical Region</v>
      </c>
      <c r="Z1839" t="str">
        <f>VLOOKUP(B1839,[1]Arkusz5!$A$3:$Y$2185,25,FALSE)</f>
        <v>Ficario-Ulmetum chrysosplenietosum</v>
      </c>
    </row>
    <row r="1840" spans="1:26" x14ac:dyDescent="0.25">
      <c r="A1840">
        <v>1839</v>
      </c>
      <c r="B1840" t="s">
        <v>10101</v>
      </c>
      <c r="C1840" t="str">
        <f>VLOOKUP(B1840,[1]Arkusz5!$A$3:$Y$2185,2,FALSE)</f>
        <v>51.909411</v>
      </c>
      <c r="D1840" t="str">
        <f>VLOOKUP(B1840,[1]Arkusz5!$A$3:$Y$2185,3,FALSE)</f>
        <v>17.418927</v>
      </c>
      <c r="E1840" t="str">
        <f>VLOOKUP(B1840,[1]Arkusz5!$A$3:$Y$2185,4,FALSE)</f>
        <v>33UXT65</v>
      </c>
      <c r="F1840" t="str">
        <f>VLOOKUP(B1840,[1]Arkusz5!$A$3:$Y$2185,5,FALSE)</f>
        <v>CD52</v>
      </c>
      <c r="G1840">
        <f>VLOOKUP(B1840,[1]Arkusz5!$A$3:$Y$2185,6,FALSE)</f>
        <v>0</v>
      </c>
      <c r="H1840">
        <f>VLOOKUP(B1840,[1]Arkusz5!$A$3:$Y$2185,7,FALSE)</f>
        <v>0</v>
      </c>
      <c r="I1840">
        <f>VLOOKUP(B1840,[1]Arkusz5!$A$3:$Y$2185,8,FALSE)</f>
        <v>0</v>
      </c>
      <c r="J1840">
        <f>VLOOKUP(B1840,[1]Arkusz5!$A$3:$Y$2185,9,FALSE)</f>
        <v>0</v>
      </c>
      <c r="K1840">
        <f>VLOOKUP(B1840,[1]Arkusz5!$A$3:$Y$2185,10,FALSE)</f>
        <v>0</v>
      </c>
      <c r="L1840">
        <f>VLOOKUP(B1840,[1]Arkusz5!$A$3:$Y$2185,11,FALSE)</f>
        <v>0</v>
      </c>
      <c r="M1840">
        <f>VLOOKUP(B1840,[1]Arkusz5!$A$3:$Y$2185,12,FALSE)</f>
        <v>0</v>
      </c>
      <c r="N1840">
        <f>VLOOKUP(B1840,[1]Arkusz5!$A$3:$Y$2185,13,FALSE)</f>
        <v>0</v>
      </c>
      <c r="O1840">
        <f>VLOOKUP(B1840,[1]Arkusz5!$A$3:$Y$2185,14,FALSE)</f>
        <v>0</v>
      </c>
      <c r="P1840">
        <f>VLOOKUP(B1840,[1]Arkusz5!$A$3:$Y$2185,15,FALSE)</f>
        <v>0</v>
      </c>
      <c r="Q1840">
        <f>VLOOKUP(B1840,[1]Arkusz5!$A$3:$Y$2185,16,FALSE)</f>
        <v>0</v>
      </c>
      <c r="R1840">
        <f>VLOOKUP(B1840,[1]Arkusz5!$A$3:$Y$2185,17,FALSE)</f>
        <v>0</v>
      </c>
      <c r="S1840" t="str">
        <f>VLOOKUP(B1840,[1]Arkusz5!$A$3:$Y$2185,18,FALSE)</f>
        <v>Europa</v>
      </c>
      <c r="T1840" t="str">
        <f>VLOOKUP(B1840,[1]Arkusz5!$A$3:$Y$2185,19,FALSE)</f>
        <v>Polska</v>
      </c>
      <c r="U1840" t="str">
        <f>VLOOKUP(B1840,[1]Arkusz5!$A$3:$Y$2185,20,FALSE)</f>
        <v>wielkopolskie</v>
      </c>
      <c r="V1840" t="str">
        <f>VLOOKUP(B1840,[1]Arkusz5!$A$3:$Y$2185,21,FALSE)</f>
        <v>jarociński</v>
      </c>
      <c r="W1840" t="str">
        <f>VLOOKUP(B1840,[1]Arkusz5!$A$3:$Y$2185,22,FALSE)</f>
        <v>Jarocin</v>
      </c>
      <c r="X1840" t="str">
        <f>VLOOKUP(B1840,[1]Arkusz5!$A$3:$Y$2185,23,FALSE)</f>
        <v>318.12 Wysoczyzna Kaliska</v>
      </c>
      <c r="Y1840" t="str">
        <f>VLOOKUP(B1840,[1]Arkusz5!$A$3:$Y$2185,24,FALSE)</f>
        <v>Continental Bio-geographical Region</v>
      </c>
      <c r="Z1840" t="str">
        <f>VLOOKUP(B1840,[1]Arkusz5!$A$3:$Y$2185,25,FALSE)</f>
        <v>Galio-Carpinetum</v>
      </c>
    </row>
    <row r="1841" spans="1:26" x14ac:dyDescent="0.25">
      <c r="A1841">
        <v>1840</v>
      </c>
      <c r="B1841" t="s">
        <v>10105</v>
      </c>
      <c r="C1841" t="str">
        <f>VLOOKUP(B1841,[1]Arkusz5!$A$3:$Y$2185,2,FALSE)</f>
        <v>51.909411</v>
      </c>
      <c r="D1841" t="str">
        <f>VLOOKUP(B1841,[1]Arkusz5!$A$3:$Y$2185,3,FALSE)</f>
        <v>17.418927</v>
      </c>
      <c r="E1841" t="str">
        <f>VLOOKUP(B1841,[1]Arkusz5!$A$3:$Y$2185,4,FALSE)</f>
        <v>33UXT65</v>
      </c>
      <c r="F1841" t="str">
        <f>VLOOKUP(B1841,[1]Arkusz5!$A$3:$Y$2185,5,FALSE)</f>
        <v>CD52</v>
      </c>
      <c r="G1841">
        <f>VLOOKUP(B1841,[1]Arkusz5!$A$3:$Y$2185,6,FALSE)</f>
        <v>0</v>
      </c>
      <c r="H1841">
        <f>VLOOKUP(B1841,[1]Arkusz5!$A$3:$Y$2185,7,FALSE)</f>
        <v>0</v>
      </c>
      <c r="I1841">
        <f>VLOOKUP(B1841,[1]Arkusz5!$A$3:$Y$2185,8,FALSE)</f>
        <v>0</v>
      </c>
      <c r="J1841">
        <f>VLOOKUP(B1841,[1]Arkusz5!$A$3:$Y$2185,9,FALSE)</f>
        <v>0</v>
      </c>
      <c r="K1841">
        <f>VLOOKUP(B1841,[1]Arkusz5!$A$3:$Y$2185,10,FALSE)</f>
        <v>0</v>
      </c>
      <c r="L1841">
        <f>VLOOKUP(B1841,[1]Arkusz5!$A$3:$Y$2185,11,FALSE)</f>
        <v>0</v>
      </c>
      <c r="M1841">
        <f>VLOOKUP(B1841,[1]Arkusz5!$A$3:$Y$2185,12,FALSE)</f>
        <v>0</v>
      </c>
      <c r="N1841">
        <f>VLOOKUP(B1841,[1]Arkusz5!$A$3:$Y$2185,13,FALSE)</f>
        <v>0</v>
      </c>
      <c r="O1841">
        <f>VLOOKUP(B1841,[1]Arkusz5!$A$3:$Y$2185,14,FALSE)</f>
        <v>0</v>
      </c>
      <c r="P1841">
        <f>VLOOKUP(B1841,[1]Arkusz5!$A$3:$Y$2185,15,FALSE)</f>
        <v>0</v>
      </c>
      <c r="Q1841">
        <f>VLOOKUP(B1841,[1]Arkusz5!$A$3:$Y$2185,16,FALSE)</f>
        <v>0</v>
      </c>
      <c r="R1841">
        <f>VLOOKUP(B1841,[1]Arkusz5!$A$3:$Y$2185,17,FALSE)</f>
        <v>0</v>
      </c>
      <c r="S1841" t="str">
        <f>VLOOKUP(B1841,[1]Arkusz5!$A$3:$Y$2185,18,FALSE)</f>
        <v>Europa</v>
      </c>
      <c r="T1841" t="str">
        <f>VLOOKUP(B1841,[1]Arkusz5!$A$3:$Y$2185,19,FALSE)</f>
        <v>Polska</v>
      </c>
      <c r="U1841" t="str">
        <f>VLOOKUP(B1841,[1]Arkusz5!$A$3:$Y$2185,20,FALSE)</f>
        <v>wielkopolskie</v>
      </c>
      <c r="V1841" t="str">
        <f>VLOOKUP(B1841,[1]Arkusz5!$A$3:$Y$2185,21,FALSE)</f>
        <v>jarociński</v>
      </c>
      <c r="W1841" t="str">
        <f>VLOOKUP(B1841,[1]Arkusz5!$A$3:$Y$2185,22,FALSE)</f>
        <v>Jarocin</v>
      </c>
      <c r="X1841" t="str">
        <f>VLOOKUP(B1841,[1]Arkusz5!$A$3:$Y$2185,23,FALSE)</f>
        <v>318.12 Wysoczyzna Kaliska</v>
      </c>
      <c r="Y1841" t="str">
        <f>VLOOKUP(B1841,[1]Arkusz5!$A$3:$Y$2185,24,FALSE)</f>
        <v>Continental Bio-geographical Region</v>
      </c>
      <c r="Z1841" t="str">
        <f>VLOOKUP(B1841,[1]Arkusz5!$A$3:$Y$2185,25,FALSE)</f>
        <v>Galio-Carpinetum</v>
      </c>
    </row>
    <row r="1842" spans="1:26" x14ac:dyDescent="0.25">
      <c r="A1842">
        <v>1841</v>
      </c>
      <c r="B1842" t="s">
        <v>10106</v>
      </c>
      <c r="C1842" t="str">
        <f>VLOOKUP(B1842,[1]Arkusz5!$A$3:$Y$2185,2,FALSE)</f>
        <v>52.1835</v>
      </c>
      <c r="D1842" t="str">
        <f>VLOOKUP(B1842,[1]Arkusz5!$A$3:$Y$2185,3,FALSE)</f>
        <v>16.7993</v>
      </c>
      <c r="E1842" t="str">
        <f>VLOOKUP(B1842,[1]Arkusz5!$A$3:$Y$2185,4,FALSE)</f>
        <v>33UXT28</v>
      </c>
      <c r="F1842" t="str">
        <f>VLOOKUP(B1842,[1]Arkusz5!$A$3:$Y$2185,5,FALSE)</f>
        <v>BD27</v>
      </c>
      <c r="G1842">
        <f>VLOOKUP(B1842,[1]Arkusz5!$A$3:$Y$2185,6,FALSE)</f>
        <v>0</v>
      </c>
      <c r="H1842">
        <f>VLOOKUP(B1842,[1]Arkusz5!$A$3:$Y$2185,7,FALSE)</f>
        <v>0</v>
      </c>
      <c r="I1842">
        <f>VLOOKUP(B1842,[1]Arkusz5!$A$3:$Y$2185,8,FALSE)</f>
        <v>0</v>
      </c>
      <c r="J1842">
        <f>VLOOKUP(B1842,[1]Arkusz5!$A$3:$Y$2185,9,FALSE)</f>
        <v>0</v>
      </c>
      <c r="K1842">
        <f>VLOOKUP(B1842,[1]Arkusz5!$A$3:$Y$2185,10,FALSE)</f>
        <v>0</v>
      </c>
      <c r="L1842">
        <f>VLOOKUP(B1842,[1]Arkusz5!$A$3:$Y$2185,11,FALSE)</f>
        <v>0</v>
      </c>
      <c r="M1842">
        <f>VLOOKUP(B1842,[1]Arkusz5!$A$3:$Y$2185,12,FALSE)</f>
        <v>0</v>
      </c>
      <c r="N1842">
        <f>VLOOKUP(B1842,[1]Arkusz5!$A$3:$Y$2185,13,FALSE)</f>
        <v>0</v>
      </c>
      <c r="O1842">
        <f>VLOOKUP(B1842,[1]Arkusz5!$A$3:$Y$2185,14,FALSE)</f>
        <v>0</v>
      </c>
      <c r="P1842">
        <f>VLOOKUP(B1842,[1]Arkusz5!$A$3:$Y$2185,15,FALSE)</f>
        <v>0</v>
      </c>
      <c r="Q1842">
        <f>VLOOKUP(B1842,[1]Arkusz5!$A$3:$Y$2185,16,FALSE)</f>
        <v>0</v>
      </c>
      <c r="R1842">
        <f>VLOOKUP(B1842,[1]Arkusz5!$A$3:$Y$2185,17,FALSE)</f>
        <v>0</v>
      </c>
      <c r="S1842" t="str">
        <f>VLOOKUP(B1842,[1]Arkusz5!$A$3:$Y$2185,18,FALSE)</f>
        <v>Europa</v>
      </c>
      <c r="T1842" t="str">
        <f>VLOOKUP(B1842,[1]Arkusz5!$A$3:$Y$2185,19,FALSE)</f>
        <v>Polska</v>
      </c>
      <c r="U1842" t="str">
        <f>VLOOKUP(B1842,[1]Arkusz5!$A$3:$Y$2185,20,FALSE)</f>
        <v>wielkopolskie</v>
      </c>
      <c r="V1842" t="str">
        <f>VLOOKUP(B1842,[1]Arkusz5!$A$3:$Y$2185,21,FALSE)</f>
        <v>poznański</v>
      </c>
      <c r="W1842" t="str">
        <f>VLOOKUP(B1842,[1]Arkusz5!$A$3:$Y$2185,22,FALSE)</f>
        <v>Mosina</v>
      </c>
      <c r="X1842" t="str">
        <f>VLOOKUP(B1842,[1]Arkusz5!$A$3:$Y$2185,23,FALSE)</f>
        <v>315.64 Kotlina Śremska</v>
      </c>
      <c r="Y1842" t="str">
        <f>VLOOKUP(B1842,[1]Arkusz5!$A$3:$Y$2185,24,FALSE)</f>
        <v>Continental Bio-geographical Region</v>
      </c>
      <c r="Z1842" t="str">
        <f>VLOOKUP(B1842,[1]Arkusz5!$A$3:$Y$2185,25,FALSE)</f>
        <v>Pino-Quercetum (=Querco-Pinetum + Serratulo-Pinetum)</v>
      </c>
    </row>
    <row r="1843" spans="1:26" x14ac:dyDescent="0.25">
      <c r="A1843">
        <v>1842</v>
      </c>
      <c r="B1843" t="s">
        <v>10108</v>
      </c>
      <c r="C1843" t="str">
        <f>VLOOKUP(B1843,[1]Arkusz5!$A$3:$Y$2185,2,FALSE)</f>
        <v>52.170029</v>
      </c>
      <c r="D1843" t="str">
        <f>VLOOKUP(B1843,[1]Arkusz5!$A$3:$Y$2185,3,FALSE)</f>
        <v>16.806252</v>
      </c>
      <c r="E1843" t="str">
        <f>VLOOKUP(B1843,[1]Arkusz5!$A$3:$Y$2185,4,FALSE)</f>
        <v>33UXT28</v>
      </c>
      <c r="F1843" t="str">
        <f>VLOOKUP(B1843,[1]Arkusz5!$A$3:$Y$2185,5,FALSE)</f>
        <v>BD27</v>
      </c>
      <c r="G1843">
        <f>VLOOKUP(B1843,[1]Arkusz5!$A$3:$Y$2185,6,FALSE)</f>
        <v>0</v>
      </c>
      <c r="H1843">
        <f>VLOOKUP(B1843,[1]Arkusz5!$A$3:$Y$2185,7,FALSE)</f>
        <v>0</v>
      </c>
      <c r="I1843">
        <f>VLOOKUP(B1843,[1]Arkusz5!$A$3:$Y$2185,8,FALSE)</f>
        <v>0</v>
      </c>
      <c r="J1843">
        <f>VLOOKUP(B1843,[1]Arkusz5!$A$3:$Y$2185,9,FALSE)</f>
        <v>0</v>
      </c>
      <c r="K1843">
        <f>VLOOKUP(B1843,[1]Arkusz5!$A$3:$Y$2185,10,FALSE)</f>
        <v>0</v>
      </c>
      <c r="L1843">
        <f>VLOOKUP(B1843,[1]Arkusz5!$A$3:$Y$2185,11,FALSE)</f>
        <v>0</v>
      </c>
      <c r="M1843">
        <f>VLOOKUP(B1843,[1]Arkusz5!$A$3:$Y$2185,12,FALSE)</f>
        <v>0</v>
      </c>
      <c r="N1843">
        <f>VLOOKUP(B1843,[1]Arkusz5!$A$3:$Y$2185,13,FALSE)</f>
        <v>0</v>
      </c>
      <c r="O1843">
        <f>VLOOKUP(B1843,[1]Arkusz5!$A$3:$Y$2185,14,FALSE)</f>
        <v>0</v>
      </c>
      <c r="P1843">
        <f>VLOOKUP(B1843,[1]Arkusz5!$A$3:$Y$2185,15,FALSE)</f>
        <v>0</v>
      </c>
      <c r="Q1843">
        <f>VLOOKUP(B1843,[1]Arkusz5!$A$3:$Y$2185,16,FALSE)</f>
        <v>0</v>
      </c>
      <c r="R1843">
        <f>VLOOKUP(B1843,[1]Arkusz5!$A$3:$Y$2185,17,FALSE)</f>
        <v>0</v>
      </c>
      <c r="S1843" t="str">
        <f>VLOOKUP(B1843,[1]Arkusz5!$A$3:$Y$2185,18,FALSE)</f>
        <v>Europa</v>
      </c>
      <c r="T1843" t="str">
        <f>VLOOKUP(B1843,[1]Arkusz5!$A$3:$Y$2185,19,FALSE)</f>
        <v>Polska</v>
      </c>
      <c r="U1843" t="str">
        <f>VLOOKUP(B1843,[1]Arkusz5!$A$3:$Y$2185,20,FALSE)</f>
        <v>wielkopolskie</v>
      </c>
      <c r="V1843" t="str">
        <f>VLOOKUP(B1843,[1]Arkusz5!$A$3:$Y$2185,21,FALSE)</f>
        <v>śremski</v>
      </c>
      <c r="W1843" t="str">
        <f>VLOOKUP(B1843,[1]Arkusz5!$A$3:$Y$2185,22,FALSE)</f>
        <v>Brodnica</v>
      </c>
      <c r="X1843" t="str">
        <f>VLOOKUP(B1843,[1]Arkusz5!$A$3:$Y$2185,23,FALSE)</f>
        <v>315.83 Równina Kościańska</v>
      </c>
      <c r="Y1843" t="str">
        <f>VLOOKUP(B1843,[1]Arkusz5!$A$3:$Y$2185,24,FALSE)</f>
        <v>Continental Bio-geographical Region</v>
      </c>
      <c r="Z1843" t="str">
        <f>VLOOKUP(B1843,[1]Arkusz5!$A$3:$Y$2185,25,FALSE)</f>
        <v>Ficario-Ulmetum chrysosplenietosum</v>
      </c>
    </row>
    <row r="1844" spans="1:26" x14ac:dyDescent="0.25">
      <c r="A1844">
        <v>1843</v>
      </c>
      <c r="B1844" t="s">
        <v>10113</v>
      </c>
      <c r="C1844" t="str">
        <f>VLOOKUP(B1844,[1]Arkusz5!$A$3:$Y$2185,2,FALSE)</f>
        <v>52.170029</v>
      </c>
      <c r="D1844" t="str">
        <f>VLOOKUP(B1844,[1]Arkusz5!$A$3:$Y$2185,3,FALSE)</f>
        <v>16.806252</v>
      </c>
      <c r="E1844" t="str">
        <f>VLOOKUP(B1844,[1]Arkusz5!$A$3:$Y$2185,4,FALSE)</f>
        <v>33UXT28</v>
      </c>
      <c r="F1844" t="str">
        <f>VLOOKUP(B1844,[1]Arkusz5!$A$3:$Y$2185,5,FALSE)</f>
        <v>BD27</v>
      </c>
      <c r="G1844">
        <f>VLOOKUP(B1844,[1]Arkusz5!$A$3:$Y$2185,6,FALSE)</f>
        <v>0</v>
      </c>
      <c r="H1844">
        <f>VLOOKUP(B1844,[1]Arkusz5!$A$3:$Y$2185,7,FALSE)</f>
        <v>0</v>
      </c>
      <c r="I1844">
        <f>VLOOKUP(B1844,[1]Arkusz5!$A$3:$Y$2185,8,FALSE)</f>
        <v>0</v>
      </c>
      <c r="J1844">
        <f>VLOOKUP(B1844,[1]Arkusz5!$A$3:$Y$2185,9,FALSE)</f>
        <v>0</v>
      </c>
      <c r="K1844">
        <f>VLOOKUP(B1844,[1]Arkusz5!$A$3:$Y$2185,10,FALSE)</f>
        <v>0</v>
      </c>
      <c r="L1844">
        <f>VLOOKUP(B1844,[1]Arkusz5!$A$3:$Y$2185,11,FALSE)</f>
        <v>0</v>
      </c>
      <c r="M1844">
        <f>VLOOKUP(B1844,[1]Arkusz5!$A$3:$Y$2185,12,FALSE)</f>
        <v>0</v>
      </c>
      <c r="N1844">
        <f>VLOOKUP(B1844,[1]Arkusz5!$A$3:$Y$2185,13,FALSE)</f>
        <v>0</v>
      </c>
      <c r="O1844">
        <f>VLOOKUP(B1844,[1]Arkusz5!$A$3:$Y$2185,14,FALSE)</f>
        <v>0</v>
      </c>
      <c r="P1844">
        <f>VLOOKUP(B1844,[1]Arkusz5!$A$3:$Y$2185,15,FALSE)</f>
        <v>0</v>
      </c>
      <c r="Q1844">
        <f>VLOOKUP(B1844,[1]Arkusz5!$A$3:$Y$2185,16,FALSE)</f>
        <v>0</v>
      </c>
      <c r="R1844">
        <f>VLOOKUP(B1844,[1]Arkusz5!$A$3:$Y$2185,17,FALSE)</f>
        <v>0</v>
      </c>
      <c r="S1844" t="str">
        <f>VLOOKUP(B1844,[1]Arkusz5!$A$3:$Y$2185,18,FALSE)</f>
        <v>Europa</v>
      </c>
      <c r="T1844" t="str">
        <f>VLOOKUP(B1844,[1]Arkusz5!$A$3:$Y$2185,19,FALSE)</f>
        <v>Polska</v>
      </c>
      <c r="U1844" t="str">
        <f>VLOOKUP(B1844,[1]Arkusz5!$A$3:$Y$2185,20,FALSE)</f>
        <v>wielkopolskie</v>
      </c>
      <c r="V1844" t="str">
        <f>VLOOKUP(B1844,[1]Arkusz5!$A$3:$Y$2185,21,FALSE)</f>
        <v>śremski</v>
      </c>
      <c r="W1844" t="str">
        <f>VLOOKUP(B1844,[1]Arkusz5!$A$3:$Y$2185,22,FALSE)</f>
        <v>Brodnica</v>
      </c>
      <c r="X1844" t="str">
        <f>VLOOKUP(B1844,[1]Arkusz5!$A$3:$Y$2185,23,FALSE)</f>
        <v>315.83 Równina Kościańska</v>
      </c>
      <c r="Y1844" t="str">
        <f>VLOOKUP(B1844,[1]Arkusz5!$A$3:$Y$2185,24,FALSE)</f>
        <v>Continental Bio-geographical Region</v>
      </c>
      <c r="Z1844" t="str">
        <f>VLOOKUP(B1844,[1]Arkusz5!$A$3:$Y$2185,25,FALSE)</f>
        <v>Ficario-Ulmetum chrysosplenietosum</v>
      </c>
    </row>
    <row r="1845" spans="1:26" x14ac:dyDescent="0.25">
      <c r="A1845">
        <v>1844</v>
      </c>
      <c r="B1845" t="s">
        <v>10114</v>
      </c>
      <c r="C1845" t="str">
        <f>VLOOKUP(B1845,[1]Arkusz5!$A$3:$Y$2185,2,FALSE)</f>
        <v>52.032034</v>
      </c>
      <c r="D1845" t="str">
        <f>VLOOKUP(B1845,[1]Arkusz5!$A$3:$Y$2185,3,FALSE)</f>
        <v>17.207253</v>
      </c>
      <c r="E1845" t="str">
        <f>VLOOKUP(B1845,[1]Arkusz5!$A$3:$Y$2185,4,FALSE)</f>
        <v>33UXT56</v>
      </c>
      <c r="F1845" t="str">
        <f>VLOOKUP(B1845,[1]Arkusz5!$A$3:$Y$2185,5,FALSE)</f>
        <v>CD40</v>
      </c>
      <c r="G1845">
        <f>VLOOKUP(B1845,[1]Arkusz5!$A$3:$Y$2185,6,FALSE)</f>
        <v>0</v>
      </c>
      <c r="H1845">
        <f>VLOOKUP(B1845,[1]Arkusz5!$A$3:$Y$2185,7,FALSE)</f>
        <v>0</v>
      </c>
      <c r="I1845">
        <f>VLOOKUP(B1845,[1]Arkusz5!$A$3:$Y$2185,8,FALSE)</f>
        <v>0</v>
      </c>
      <c r="J1845">
        <f>VLOOKUP(B1845,[1]Arkusz5!$A$3:$Y$2185,9,FALSE)</f>
        <v>0</v>
      </c>
      <c r="K1845">
        <f>VLOOKUP(B1845,[1]Arkusz5!$A$3:$Y$2185,10,FALSE)</f>
        <v>0</v>
      </c>
      <c r="L1845">
        <f>VLOOKUP(B1845,[1]Arkusz5!$A$3:$Y$2185,11,FALSE)</f>
        <v>0</v>
      </c>
      <c r="M1845">
        <f>VLOOKUP(B1845,[1]Arkusz5!$A$3:$Y$2185,12,FALSE)</f>
        <v>0</v>
      </c>
      <c r="N1845">
        <f>VLOOKUP(B1845,[1]Arkusz5!$A$3:$Y$2185,13,FALSE)</f>
        <v>0</v>
      </c>
      <c r="O1845">
        <f>VLOOKUP(B1845,[1]Arkusz5!$A$3:$Y$2185,14,FALSE)</f>
        <v>0</v>
      </c>
      <c r="P1845">
        <f>VLOOKUP(B1845,[1]Arkusz5!$A$3:$Y$2185,15,FALSE)</f>
        <v>0</v>
      </c>
      <c r="Q1845">
        <f>VLOOKUP(B1845,[1]Arkusz5!$A$3:$Y$2185,16,FALSE)</f>
        <v>0</v>
      </c>
      <c r="R1845">
        <f>VLOOKUP(B1845,[1]Arkusz5!$A$3:$Y$2185,17,FALSE)</f>
        <v>0</v>
      </c>
      <c r="S1845" t="str">
        <f>VLOOKUP(B1845,[1]Arkusz5!$A$3:$Y$2185,18,FALSE)</f>
        <v>Europa</v>
      </c>
      <c r="T1845" t="str">
        <f>VLOOKUP(B1845,[1]Arkusz5!$A$3:$Y$2185,19,FALSE)</f>
        <v>Polska</v>
      </c>
      <c r="U1845" t="str">
        <f>VLOOKUP(B1845,[1]Arkusz5!$A$3:$Y$2185,20,FALSE)</f>
        <v>wielkopolskie</v>
      </c>
      <c r="V1845" t="str">
        <f>VLOOKUP(B1845,[1]Arkusz5!$A$3:$Y$2185,21,FALSE)</f>
        <v>śremski</v>
      </c>
      <c r="W1845" t="str">
        <f>VLOOKUP(B1845,[1]Arkusz5!$A$3:$Y$2185,22,FALSE)</f>
        <v>Książ Wielkopolski</v>
      </c>
      <c r="X1845" t="str">
        <f>VLOOKUP(B1845,[1]Arkusz5!$A$3:$Y$2185,23,FALSE)</f>
        <v>315.84 Wał Żerkowski</v>
      </c>
      <c r="Y1845" t="str">
        <f>VLOOKUP(B1845,[1]Arkusz5!$A$3:$Y$2185,24,FALSE)</f>
        <v>Continental Bio-geographical Region</v>
      </c>
      <c r="Z1845" t="str">
        <f>VLOOKUP(B1845,[1]Arkusz5!$A$3:$Y$2185,25,FALSE)</f>
        <v>Fraxino-Alnetum (=Circaeo-Alnetum)</v>
      </c>
    </row>
    <row r="1846" spans="1:26" x14ac:dyDescent="0.25">
      <c r="A1846">
        <v>1845</v>
      </c>
      <c r="B1846" t="s">
        <v>10122</v>
      </c>
      <c r="C1846" t="str">
        <f>VLOOKUP(B1846,[1]Arkusz5!$A$3:$Y$2185,2,FALSE)</f>
        <v>52.032034</v>
      </c>
      <c r="D1846" t="str">
        <f>VLOOKUP(B1846,[1]Arkusz5!$A$3:$Y$2185,3,FALSE)</f>
        <v>17.207253</v>
      </c>
      <c r="E1846" t="str">
        <f>VLOOKUP(B1846,[1]Arkusz5!$A$3:$Y$2185,4,FALSE)</f>
        <v>33UXT56</v>
      </c>
      <c r="F1846" t="str">
        <f>VLOOKUP(B1846,[1]Arkusz5!$A$3:$Y$2185,5,FALSE)</f>
        <v>CD40</v>
      </c>
      <c r="G1846">
        <f>VLOOKUP(B1846,[1]Arkusz5!$A$3:$Y$2185,6,FALSE)</f>
        <v>0</v>
      </c>
      <c r="H1846">
        <f>VLOOKUP(B1846,[1]Arkusz5!$A$3:$Y$2185,7,FALSE)</f>
        <v>0</v>
      </c>
      <c r="I1846">
        <f>VLOOKUP(B1846,[1]Arkusz5!$A$3:$Y$2185,8,FALSE)</f>
        <v>0</v>
      </c>
      <c r="J1846">
        <f>VLOOKUP(B1846,[1]Arkusz5!$A$3:$Y$2185,9,FALSE)</f>
        <v>0</v>
      </c>
      <c r="K1846">
        <f>VLOOKUP(B1846,[1]Arkusz5!$A$3:$Y$2185,10,FALSE)</f>
        <v>0</v>
      </c>
      <c r="L1846">
        <f>VLOOKUP(B1846,[1]Arkusz5!$A$3:$Y$2185,11,FALSE)</f>
        <v>0</v>
      </c>
      <c r="M1846">
        <f>VLOOKUP(B1846,[1]Arkusz5!$A$3:$Y$2185,12,FALSE)</f>
        <v>0</v>
      </c>
      <c r="N1846">
        <f>VLOOKUP(B1846,[1]Arkusz5!$A$3:$Y$2185,13,FALSE)</f>
        <v>0</v>
      </c>
      <c r="O1846">
        <f>VLOOKUP(B1846,[1]Arkusz5!$A$3:$Y$2185,14,FALSE)</f>
        <v>0</v>
      </c>
      <c r="P1846">
        <f>VLOOKUP(B1846,[1]Arkusz5!$A$3:$Y$2185,15,FALSE)</f>
        <v>0</v>
      </c>
      <c r="Q1846">
        <f>VLOOKUP(B1846,[1]Arkusz5!$A$3:$Y$2185,16,FALSE)</f>
        <v>0</v>
      </c>
      <c r="R1846">
        <f>VLOOKUP(B1846,[1]Arkusz5!$A$3:$Y$2185,17,FALSE)</f>
        <v>0</v>
      </c>
      <c r="S1846" t="str">
        <f>VLOOKUP(B1846,[1]Arkusz5!$A$3:$Y$2185,18,FALSE)</f>
        <v>Europa</v>
      </c>
      <c r="T1846" t="str">
        <f>VLOOKUP(B1846,[1]Arkusz5!$A$3:$Y$2185,19,FALSE)</f>
        <v>Polska</v>
      </c>
      <c r="U1846" t="str">
        <f>VLOOKUP(B1846,[1]Arkusz5!$A$3:$Y$2185,20,FALSE)</f>
        <v>wielkopolskie</v>
      </c>
      <c r="V1846" t="str">
        <f>VLOOKUP(B1846,[1]Arkusz5!$A$3:$Y$2185,21,FALSE)</f>
        <v>śremski</v>
      </c>
      <c r="W1846" t="str">
        <f>VLOOKUP(B1846,[1]Arkusz5!$A$3:$Y$2185,22,FALSE)</f>
        <v>Książ Wielkopolski</v>
      </c>
      <c r="X1846" t="str">
        <f>VLOOKUP(B1846,[1]Arkusz5!$A$3:$Y$2185,23,FALSE)</f>
        <v>315.84 Wał Żerkowski</v>
      </c>
      <c r="Y1846" t="str">
        <f>VLOOKUP(B1846,[1]Arkusz5!$A$3:$Y$2185,24,FALSE)</f>
        <v>Continental Bio-geographical Region</v>
      </c>
      <c r="Z1846" t="str">
        <f>VLOOKUP(B1846,[1]Arkusz5!$A$3:$Y$2185,25,FALSE)</f>
        <v>Fraxino-Alnetum (=Circaeo-Alnetum)</v>
      </c>
    </row>
    <row r="1847" spans="1:26" x14ac:dyDescent="0.25">
      <c r="A1847">
        <v>1846</v>
      </c>
      <c r="B1847" t="s">
        <v>10123</v>
      </c>
      <c r="C1847" t="str">
        <f>VLOOKUP(B1847,[1]Arkusz5!$A$3:$Y$2185,2,FALSE)</f>
        <v>51.97796</v>
      </c>
      <c r="D1847" t="str">
        <f>VLOOKUP(B1847,[1]Arkusz5!$A$3:$Y$2185,3,FALSE)</f>
        <v>17.01822</v>
      </c>
      <c r="E1847" t="str">
        <f>VLOOKUP(B1847,[1]Arkusz5!$A$3:$Y$2185,4,FALSE)</f>
        <v>33UXT36</v>
      </c>
      <c r="F1847" t="str">
        <f>VLOOKUP(B1847,[1]Arkusz5!$A$3:$Y$2185,5,FALSE)</f>
        <v>BD59</v>
      </c>
      <c r="G1847">
        <f>VLOOKUP(B1847,[1]Arkusz5!$A$3:$Y$2185,6,FALSE)</f>
        <v>0</v>
      </c>
      <c r="H1847">
        <f>VLOOKUP(B1847,[1]Arkusz5!$A$3:$Y$2185,7,FALSE)</f>
        <v>0</v>
      </c>
      <c r="I1847">
        <f>VLOOKUP(B1847,[1]Arkusz5!$A$3:$Y$2185,8,FALSE)</f>
        <v>0</v>
      </c>
      <c r="J1847">
        <f>VLOOKUP(B1847,[1]Arkusz5!$A$3:$Y$2185,9,FALSE)</f>
        <v>0</v>
      </c>
      <c r="K1847">
        <f>VLOOKUP(B1847,[1]Arkusz5!$A$3:$Y$2185,10,FALSE)</f>
        <v>0</v>
      </c>
      <c r="L1847" t="str">
        <f>VLOOKUP(B1847,[1]Arkusz5!$A$3:$Y$2185,11,FALSE)</f>
        <v>Miranowo</v>
      </c>
      <c r="M1847" t="str">
        <f>VLOOKUP(B1847,[1]Arkusz5!$A$3:$Y$2185,12,FALSE)</f>
        <v>torfowiskowy</v>
      </c>
      <c r="N1847">
        <f>VLOOKUP(B1847,[1]Arkusz5!$A$3:$Y$2185,13,FALSE)</f>
        <v>0</v>
      </c>
      <c r="O1847">
        <f>VLOOKUP(B1847,[1]Arkusz5!$A$3:$Y$2185,14,FALSE)</f>
        <v>0</v>
      </c>
      <c r="P1847">
        <f>VLOOKUP(B1847,[1]Arkusz5!$A$3:$Y$2185,15,FALSE)</f>
        <v>0</v>
      </c>
      <c r="Q1847">
        <f>VLOOKUP(B1847,[1]Arkusz5!$A$3:$Y$2185,16,FALSE)</f>
        <v>0</v>
      </c>
      <c r="R1847">
        <f>VLOOKUP(B1847,[1]Arkusz5!$A$3:$Y$2185,17,FALSE)</f>
        <v>0</v>
      </c>
      <c r="S1847" t="str">
        <f>VLOOKUP(B1847,[1]Arkusz5!$A$3:$Y$2185,18,FALSE)</f>
        <v>Europa</v>
      </c>
      <c r="T1847" t="str">
        <f>VLOOKUP(B1847,[1]Arkusz5!$A$3:$Y$2185,19,FALSE)</f>
        <v>Polska</v>
      </c>
      <c r="U1847" t="str">
        <f>VLOOKUP(B1847,[1]Arkusz5!$A$3:$Y$2185,20,FALSE)</f>
        <v>wielkopolskie</v>
      </c>
      <c r="V1847" t="str">
        <f>VLOOKUP(B1847,[1]Arkusz5!$A$3:$Y$2185,21,FALSE)</f>
        <v>śremski</v>
      </c>
      <c r="W1847" t="str">
        <f>VLOOKUP(B1847,[1]Arkusz5!$A$3:$Y$2185,22,FALSE)</f>
        <v>Dolsk</v>
      </c>
      <c r="X1847" t="str">
        <f>VLOOKUP(B1847,[1]Arkusz5!$A$3:$Y$2185,23,FALSE)</f>
        <v>315.82 Pojezierze Krzywińskie</v>
      </c>
      <c r="Y1847" t="str">
        <f>VLOOKUP(B1847,[1]Arkusz5!$A$3:$Y$2185,24,FALSE)</f>
        <v>Continental Bio-geographical Region</v>
      </c>
      <c r="Z1847" t="str">
        <f>VLOOKUP(B1847,[1]Arkusz5!$A$3:$Y$2185,25,FALSE)</f>
        <v>Fraxino-Alnetum (=Circaeo-Alnetum)</v>
      </c>
    </row>
    <row r="1848" spans="1:26" x14ac:dyDescent="0.25">
      <c r="A1848">
        <v>1847</v>
      </c>
      <c r="B1848" t="s">
        <v>10130</v>
      </c>
      <c r="C1848" t="str">
        <f>VLOOKUP(B1848,[1]Arkusz5!$A$3:$Y$2185,2,FALSE)</f>
        <v>51.989716</v>
      </c>
      <c r="D1848" t="str">
        <f>VLOOKUP(B1848,[1]Arkusz5!$A$3:$Y$2185,3,FALSE)</f>
        <v>17.003383</v>
      </c>
      <c r="E1848" t="str">
        <f>VLOOKUP(B1848,[1]Arkusz5!$A$3:$Y$2185,4,FALSE)</f>
        <v>33UXT36</v>
      </c>
      <c r="F1848" t="str">
        <f>VLOOKUP(B1848,[1]Arkusz5!$A$3:$Y$2185,5,FALSE)</f>
        <v>BD49</v>
      </c>
      <c r="G1848">
        <f>VLOOKUP(B1848,[1]Arkusz5!$A$3:$Y$2185,6,FALSE)</f>
        <v>0</v>
      </c>
      <c r="H1848">
        <f>VLOOKUP(B1848,[1]Arkusz5!$A$3:$Y$2185,7,FALSE)</f>
        <v>0</v>
      </c>
      <c r="I1848">
        <f>VLOOKUP(B1848,[1]Arkusz5!$A$3:$Y$2185,8,FALSE)</f>
        <v>0</v>
      </c>
      <c r="J1848">
        <f>VLOOKUP(B1848,[1]Arkusz5!$A$3:$Y$2185,9,FALSE)</f>
        <v>0</v>
      </c>
      <c r="K1848">
        <f>VLOOKUP(B1848,[1]Arkusz5!$A$3:$Y$2185,10,FALSE)</f>
        <v>0</v>
      </c>
      <c r="L1848">
        <f>VLOOKUP(B1848,[1]Arkusz5!$A$3:$Y$2185,11,FALSE)</f>
        <v>0</v>
      </c>
      <c r="M1848">
        <f>VLOOKUP(B1848,[1]Arkusz5!$A$3:$Y$2185,12,FALSE)</f>
        <v>0</v>
      </c>
      <c r="N1848">
        <f>VLOOKUP(B1848,[1]Arkusz5!$A$3:$Y$2185,13,FALSE)</f>
        <v>0</v>
      </c>
      <c r="O1848">
        <f>VLOOKUP(B1848,[1]Arkusz5!$A$3:$Y$2185,14,FALSE)</f>
        <v>0</v>
      </c>
      <c r="P1848">
        <f>VLOOKUP(B1848,[1]Arkusz5!$A$3:$Y$2185,15,FALSE)</f>
        <v>0</v>
      </c>
      <c r="Q1848">
        <f>VLOOKUP(B1848,[1]Arkusz5!$A$3:$Y$2185,16,FALSE)</f>
        <v>0</v>
      </c>
      <c r="R1848">
        <f>VLOOKUP(B1848,[1]Arkusz5!$A$3:$Y$2185,17,FALSE)</f>
        <v>0</v>
      </c>
      <c r="S1848" t="str">
        <f>VLOOKUP(B1848,[1]Arkusz5!$A$3:$Y$2185,18,FALSE)</f>
        <v>Europa</v>
      </c>
      <c r="T1848" t="str">
        <f>VLOOKUP(B1848,[1]Arkusz5!$A$3:$Y$2185,19,FALSE)</f>
        <v>Polska</v>
      </c>
      <c r="U1848" t="str">
        <f>VLOOKUP(B1848,[1]Arkusz5!$A$3:$Y$2185,20,FALSE)</f>
        <v>wielkopolskie</v>
      </c>
      <c r="V1848" t="str">
        <f>VLOOKUP(B1848,[1]Arkusz5!$A$3:$Y$2185,21,FALSE)</f>
        <v>śremski</v>
      </c>
      <c r="W1848" t="str">
        <f>VLOOKUP(B1848,[1]Arkusz5!$A$3:$Y$2185,22,FALSE)</f>
        <v>Dolsk</v>
      </c>
      <c r="X1848" t="str">
        <f>VLOOKUP(B1848,[1]Arkusz5!$A$3:$Y$2185,23,FALSE)</f>
        <v>315.82 Pojezierze Krzywińskie</v>
      </c>
      <c r="Y1848" t="str">
        <f>VLOOKUP(B1848,[1]Arkusz5!$A$3:$Y$2185,24,FALSE)</f>
        <v>Continental Bio-geographical Region</v>
      </c>
      <c r="Z1848" t="str">
        <f>VLOOKUP(B1848,[1]Arkusz5!$A$3:$Y$2185,25,FALSE)</f>
        <v>Ficario-Ulmetum chrysosplenietosum</v>
      </c>
    </row>
    <row r="1849" spans="1:26" x14ac:dyDescent="0.25">
      <c r="A1849">
        <v>1848</v>
      </c>
      <c r="B1849" t="s">
        <v>10138</v>
      </c>
      <c r="C1849" t="str">
        <f>VLOOKUP(B1849,[1]Arkusz5!$A$3:$Y$2185,2,FALSE)</f>
        <v>51.9788</v>
      </c>
      <c r="D1849" t="str">
        <f>VLOOKUP(B1849,[1]Arkusz5!$A$3:$Y$2185,3,FALSE)</f>
        <v>17.114</v>
      </c>
      <c r="E1849" t="str">
        <f>VLOOKUP(B1849,[1]Arkusz5!$A$3:$Y$2185,4,FALSE)</f>
        <v>33UXT46</v>
      </c>
      <c r="F1849" t="str">
        <f>VLOOKUP(B1849,[1]Arkusz5!$A$3:$Y$2185,5,FALSE)</f>
        <v>CD50</v>
      </c>
      <c r="G1849">
        <f>VLOOKUP(B1849,[1]Arkusz5!$A$3:$Y$2185,6,FALSE)</f>
        <v>0</v>
      </c>
      <c r="H1849">
        <f>VLOOKUP(B1849,[1]Arkusz5!$A$3:$Y$2185,7,FALSE)</f>
        <v>0</v>
      </c>
      <c r="I1849">
        <f>VLOOKUP(B1849,[1]Arkusz5!$A$3:$Y$2185,8,FALSE)</f>
        <v>0</v>
      </c>
      <c r="J1849">
        <f>VLOOKUP(B1849,[1]Arkusz5!$A$3:$Y$2185,9,FALSE)</f>
        <v>0</v>
      </c>
      <c r="K1849">
        <f>VLOOKUP(B1849,[1]Arkusz5!$A$3:$Y$2185,10,FALSE)</f>
        <v>0</v>
      </c>
      <c r="L1849">
        <f>VLOOKUP(B1849,[1]Arkusz5!$A$3:$Y$2185,11,FALSE)</f>
        <v>0</v>
      </c>
      <c r="M1849">
        <f>VLOOKUP(B1849,[1]Arkusz5!$A$3:$Y$2185,12,FALSE)</f>
        <v>0</v>
      </c>
      <c r="N1849">
        <f>VLOOKUP(B1849,[1]Arkusz5!$A$3:$Y$2185,13,FALSE)</f>
        <v>0</v>
      </c>
      <c r="O1849">
        <f>VLOOKUP(B1849,[1]Arkusz5!$A$3:$Y$2185,14,FALSE)</f>
        <v>0</v>
      </c>
      <c r="P1849">
        <f>VLOOKUP(B1849,[1]Arkusz5!$A$3:$Y$2185,15,FALSE)</f>
        <v>0</v>
      </c>
      <c r="Q1849">
        <f>VLOOKUP(B1849,[1]Arkusz5!$A$3:$Y$2185,16,FALSE)</f>
        <v>0</v>
      </c>
      <c r="R1849">
        <f>VLOOKUP(B1849,[1]Arkusz5!$A$3:$Y$2185,17,FALSE)</f>
        <v>0</v>
      </c>
      <c r="S1849" t="str">
        <f>VLOOKUP(B1849,[1]Arkusz5!$A$3:$Y$2185,18,FALSE)</f>
        <v>Europa</v>
      </c>
      <c r="T1849" t="str">
        <f>VLOOKUP(B1849,[1]Arkusz5!$A$3:$Y$2185,19,FALSE)</f>
        <v>Polska</v>
      </c>
      <c r="U1849" t="str">
        <f>VLOOKUP(B1849,[1]Arkusz5!$A$3:$Y$2185,20,FALSE)</f>
        <v>wielkopolskie</v>
      </c>
      <c r="V1849" t="str">
        <f>VLOOKUP(B1849,[1]Arkusz5!$A$3:$Y$2185,21,FALSE)</f>
        <v>śremski</v>
      </c>
      <c r="W1849" t="str">
        <f>VLOOKUP(B1849,[1]Arkusz5!$A$3:$Y$2185,22,FALSE)</f>
        <v>Dolsk</v>
      </c>
      <c r="X1849" t="str">
        <f>VLOOKUP(B1849,[1]Arkusz5!$A$3:$Y$2185,23,FALSE)</f>
        <v>315.84 Wał Żerkowski</v>
      </c>
      <c r="Y1849" t="str">
        <f>VLOOKUP(B1849,[1]Arkusz5!$A$3:$Y$2185,24,FALSE)</f>
        <v>Continental Bio-geographical Region</v>
      </c>
      <c r="Z1849" t="str">
        <f>VLOOKUP(B1849,[1]Arkusz5!$A$3:$Y$2185,25,FALSE)</f>
        <v>Galio-Carpinetum</v>
      </c>
    </row>
    <row r="1850" spans="1:26" x14ac:dyDescent="0.25">
      <c r="A1850">
        <v>1849</v>
      </c>
      <c r="B1850" t="s">
        <v>10144</v>
      </c>
      <c r="C1850" t="str">
        <f>VLOOKUP(B1850,[1]Arkusz5!$A$3:$Y$2185,2,FALSE)</f>
        <v>51.9788</v>
      </c>
      <c r="D1850" t="str">
        <f>VLOOKUP(B1850,[1]Arkusz5!$A$3:$Y$2185,3,FALSE)</f>
        <v>17.114</v>
      </c>
      <c r="E1850" t="str">
        <f>VLOOKUP(B1850,[1]Arkusz5!$A$3:$Y$2185,4,FALSE)</f>
        <v>33UXT46</v>
      </c>
      <c r="F1850" t="str">
        <f>VLOOKUP(B1850,[1]Arkusz5!$A$3:$Y$2185,5,FALSE)</f>
        <v>CD50</v>
      </c>
      <c r="G1850">
        <f>VLOOKUP(B1850,[1]Arkusz5!$A$3:$Y$2185,6,FALSE)</f>
        <v>0</v>
      </c>
      <c r="H1850">
        <f>VLOOKUP(B1850,[1]Arkusz5!$A$3:$Y$2185,7,FALSE)</f>
        <v>0</v>
      </c>
      <c r="I1850">
        <f>VLOOKUP(B1850,[1]Arkusz5!$A$3:$Y$2185,8,FALSE)</f>
        <v>0</v>
      </c>
      <c r="J1850">
        <f>VLOOKUP(B1850,[1]Arkusz5!$A$3:$Y$2185,9,FALSE)</f>
        <v>0</v>
      </c>
      <c r="K1850">
        <f>VLOOKUP(B1850,[1]Arkusz5!$A$3:$Y$2185,10,FALSE)</f>
        <v>0</v>
      </c>
      <c r="L1850">
        <f>VLOOKUP(B1850,[1]Arkusz5!$A$3:$Y$2185,11,FALSE)</f>
        <v>0</v>
      </c>
      <c r="M1850">
        <f>VLOOKUP(B1850,[1]Arkusz5!$A$3:$Y$2185,12,FALSE)</f>
        <v>0</v>
      </c>
      <c r="N1850">
        <f>VLOOKUP(B1850,[1]Arkusz5!$A$3:$Y$2185,13,FALSE)</f>
        <v>0</v>
      </c>
      <c r="O1850">
        <f>VLOOKUP(B1850,[1]Arkusz5!$A$3:$Y$2185,14,FALSE)</f>
        <v>0</v>
      </c>
      <c r="P1850">
        <f>VLOOKUP(B1850,[1]Arkusz5!$A$3:$Y$2185,15,FALSE)</f>
        <v>0</v>
      </c>
      <c r="Q1850">
        <f>VLOOKUP(B1850,[1]Arkusz5!$A$3:$Y$2185,16,FALSE)</f>
        <v>0</v>
      </c>
      <c r="R1850">
        <f>VLOOKUP(B1850,[1]Arkusz5!$A$3:$Y$2185,17,FALSE)</f>
        <v>0</v>
      </c>
      <c r="S1850" t="str">
        <f>VLOOKUP(B1850,[1]Arkusz5!$A$3:$Y$2185,18,FALSE)</f>
        <v>Europa</v>
      </c>
      <c r="T1850" t="str">
        <f>VLOOKUP(B1850,[1]Arkusz5!$A$3:$Y$2185,19,FALSE)</f>
        <v>Polska</v>
      </c>
      <c r="U1850" t="str">
        <f>VLOOKUP(B1850,[1]Arkusz5!$A$3:$Y$2185,20,FALSE)</f>
        <v>wielkopolskie</v>
      </c>
      <c r="V1850" t="str">
        <f>VLOOKUP(B1850,[1]Arkusz5!$A$3:$Y$2185,21,FALSE)</f>
        <v>śremski</v>
      </c>
      <c r="W1850" t="str">
        <f>VLOOKUP(B1850,[1]Arkusz5!$A$3:$Y$2185,22,FALSE)</f>
        <v>Dolsk</v>
      </c>
      <c r="X1850" t="str">
        <f>VLOOKUP(B1850,[1]Arkusz5!$A$3:$Y$2185,23,FALSE)</f>
        <v>315.84 Wał Żerkowski</v>
      </c>
      <c r="Y1850" t="str">
        <f>VLOOKUP(B1850,[1]Arkusz5!$A$3:$Y$2185,24,FALSE)</f>
        <v>Continental Bio-geographical Region</v>
      </c>
      <c r="Z1850" t="str">
        <f>VLOOKUP(B1850,[1]Arkusz5!$A$3:$Y$2185,25,FALSE)</f>
        <v>Galio-Carpinetum</v>
      </c>
    </row>
    <row r="1851" spans="1:26" x14ac:dyDescent="0.25">
      <c r="A1851">
        <v>1850</v>
      </c>
      <c r="B1851" t="s">
        <v>10145</v>
      </c>
      <c r="C1851" t="str">
        <f>VLOOKUP(B1851,[1]Arkusz5!$A$3:$Y$2185,2,FALSE)</f>
        <v>52.014139</v>
      </c>
      <c r="D1851" t="str">
        <f>VLOOKUP(B1851,[1]Arkusz5!$A$3:$Y$2185,3,FALSE)</f>
        <v>16.999147</v>
      </c>
      <c r="E1851" t="str">
        <f>VLOOKUP(B1851,[1]Arkusz5!$A$3:$Y$2185,4,FALSE)</f>
        <v>33UXT36</v>
      </c>
      <c r="F1851" t="str">
        <f>VLOOKUP(B1851,[1]Arkusz5!$A$3:$Y$2185,5,FALSE)</f>
        <v>BD49</v>
      </c>
      <c r="G1851">
        <f>VLOOKUP(B1851,[1]Arkusz5!$A$3:$Y$2185,6,FALSE)</f>
        <v>0</v>
      </c>
      <c r="H1851">
        <f>VLOOKUP(B1851,[1]Arkusz5!$A$3:$Y$2185,7,FALSE)</f>
        <v>0</v>
      </c>
      <c r="I1851">
        <f>VLOOKUP(B1851,[1]Arkusz5!$A$3:$Y$2185,8,FALSE)</f>
        <v>0</v>
      </c>
      <c r="J1851">
        <f>VLOOKUP(B1851,[1]Arkusz5!$A$3:$Y$2185,9,FALSE)</f>
        <v>0</v>
      </c>
      <c r="K1851">
        <f>VLOOKUP(B1851,[1]Arkusz5!$A$3:$Y$2185,10,FALSE)</f>
        <v>0</v>
      </c>
      <c r="L1851">
        <f>VLOOKUP(B1851,[1]Arkusz5!$A$3:$Y$2185,11,FALSE)</f>
        <v>0</v>
      </c>
      <c r="M1851">
        <f>VLOOKUP(B1851,[1]Arkusz5!$A$3:$Y$2185,12,FALSE)</f>
        <v>0</v>
      </c>
      <c r="N1851">
        <f>VLOOKUP(B1851,[1]Arkusz5!$A$3:$Y$2185,13,FALSE)</f>
        <v>0</v>
      </c>
      <c r="O1851">
        <f>VLOOKUP(B1851,[1]Arkusz5!$A$3:$Y$2185,14,FALSE)</f>
        <v>0</v>
      </c>
      <c r="P1851">
        <f>VLOOKUP(B1851,[1]Arkusz5!$A$3:$Y$2185,15,FALSE)</f>
        <v>0</v>
      </c>
      <c r="Q1851">
        <f>VLOOKUP(B1851,[1]Arkusz5!$A$3:$Y$2185,16,FALSE)</f>
        <v>0</v>
      </c>
      <c r="R1851">
        <f>VLOOKUP(B1851,[1]Arkusz5!$A$3:$Y$2185,17,FALSE)</f>
        <v>0</v>
      </c>
      <c r="S1851" t="str">
        <f>VLOOKUP(B1851,[1]Arkusz5!$A$3:$Y$2185,18,FALSE)</f>
        <v>Europa</v>
      </c>
      <c r="T1851" t="str">
        <f>VLOOKUP(B1851,[1]Arkusz5!$A$3:$Y$2185,19,FALSE)</f>
        <v>Polska</v>
      </c>
      <c r="U1851" t="str">
        <f>VLOOKUP(B1851,[1]Arkusz5!$A$3:$Y$2185,20,FALSE)</f>
        <v>wielkopolskie</v>
      </c>
      <c r="V1851" t="str">
        <f>VLOOKUP(B1851,[1]Arkusz5!$A$3:$Y$2185,21,FALSE)</f>
        <v>śremski</v>
      </c>
      <c r="W1851" t="str">
        <f>VLOOKUP(B1851,[1]Arkusz5!$A$3:$Y$2185,22,FALSE)</f>
        <v>Dolsk</v>
      </c>
      <c r="X1851" t="str">
        <f>VLOOKUP(B1851,[1]Arkusz5!$A$3:$Y$2185,23,FALSE)</f>
        <v>315.82 Pojezierze Krzywińskie</v>
      </c>
      <c r="Y1851" t="str">
        <f>VLOOKUP(B1851,[1]Arkusz5!$A$3:$Y$2185,24,FALSE)</f>
        <v>Continental Bio-geographical Region</v>
      </c>
      <c r="Z1851" t="str">
        <f>VLOOKUP(B1851,[1]Arkusz5!$A$3:$Y$2185,25,FALSE)</f>
        <v>Ficario-Ulmetum chrysosplenietosum</v>
      </c>
    </row>
    <row r="1852" spans="1:26" x14ac:dyDescent="0.25">
      <c r="A1852">
        <v>1851</v>
      </c>
      <c r="B1852" t="s">
        <v>10152</v>
      </c>
      <c r="C1852" t="str">
        <f>VLOOKUP(B1852,[1]Arkusz5!$A$3:$Y$2185,2,FALSE)</f>
        <v>52.014139</v>
      </c>
      <c r="D1852" t="str">
        <f>VLOOKUP(B1852,[1]Arkusz5!$A$3:$Y$2185,3,FALSE)</f>
        <v>16.999147</v>
      </c>
      <c r="E1852" t="str">
        <f>VLOOKUP(B1852,[1]Arkusz5!$A$3:$Y$2185,4,FALSE)</f>
        <v>33UXT36</v>
      </c>
      <c r="F1852" t="str">
        <f>VLOOKUP(B1852,[1]Arkusz5!$A$3:$Y$2185,5,FALSE)</f>
        <v>BD49</v>
      </c>
      <c r="G1852">
        <f>VLOOKUP(B1852,[1]Arkusz5!$A$3:$Y$2185,6,FALSE)</f>
        <v>0</v>
      </c>
      <c r="H1852">
        <f>VLOOKUP(B1852,[1]Arkusz5!$A$3:$Y$2185,7,FALSE)</f>
        <v>0</v>
      </c>
      <c r="I1852">
        <f>VLOOKUP(B1852,[1]Arkusz5!$A$3:$Y$2185,8,FALSE)</f>
        <v>0</v>
      </c>
      <c r="J1852">
        <f>VLOOKUP(B1852,[1]Arkusz5!$A$3:$Y$2185,9,FALSE)</f>
        <v>0</v>
      </c>
      <c r="K1852">
        <f>VLOOKUP(B1852,[1]Arkusz5!$A$3:$Y$2185,10,FALSE)</f>
        <v>0</v>
      </c>
      <c r="L1852">
        <f>VLOOKUP(B1852,[1]Arkusz5!$A$3:$Y$2185,11,FALSE)</f>
        <v>0</v>
      </c>
      <c r="M1852">
        <f>VLOOKUP(B1852,[1]Arkusz5!$A$3:$Y$2185,12,FALSE)</f>
        <v>0</v>
      </c>
      <c r="N1852">
        <f>VLOOKUP(B1852,[1]Arkusz5!$A$3:$Y$2185,13,FALSE)</f>
        <v>0</v>
      </c>
      <c r="O1852">
        <f>VLOOKUP(B1852,[1]Arkusz5!$A$3:$Y$2185,14,FALSE)</f>
        <v>0</v>
      </c>
      <c r="P1852">
        <f>VLOOKUP(B1852,[1]Arkusz5!$A$3:$Y$2185,15,FALSE)</f>
        <v>0</v>
      </c>
      <c r="Q1852">
        <f>VLOOKUP(B1852,[1]Arkusz5!$A$3:$Y$2185,16,FALSE)</f>
        <v>0</v>
      </c>
      <c r="R1852">
        <f>VLOOKUP(B1852,[1]Arkusz5!$A$3:$Y$2185,17,FALSE)</f>
        <v>0</v>
      </c>
      <c r="S1852" t="str">
        <f>VLOOKUP(B1852,[1]Arkusz5!$A$3:$Y$2185,18,FALSE)</f>
        <v>Europa</v>
      </c>
      <c r="T1852" t="str">
        <f>VLOOKUP(B1852,[1]Arkusz5!$A$3:$Y$2185,19,FALSE)</f>
        <v>Polska</v>
      </c>
      <c r="U1852" t="str">
        <f>VLOOKUP(B1852,[1]Arkusz5!$A$3:$Y$2185,20,FALSE)</f>
        <v>wielkopolskie</v>
      </c>
      <c r="V1852" t="str">
        <f>VLOOKUP(B1852,[1]Arkusz5!$A$3:$Y$2185,21,FALSE)</f>
        <v>śremski</v>
      </c>
      <c r="W1852" t="str">
        <f>VLOOKUP(B1852,[1]Arkusz5!$A$3:$Y$2185,22,FALSE)</f>
        <v>Dolsk</v>
      </c>
      <c r="X1852" t="str">
        <f>VLOOKUP(B1852,[1]Arkusz5!$A$3:$Y$2185,23,FALSE)</f>
        <v>315.82 Pojezierze Krzywińskie</v>
      </c>
      <c r="Y1852" t="str">
        <f>VLOOKUP(B1852,[1]Arkusz5!$A$3:$Y$2185,24,FALSE)</f>
        <v>Continental Bio-geographical Region</v>
      </c>
      <c r="Z1852" t="str">
        <f>VLOOKUP(B1852,[1]Arkusz5!$A$3:$Y$2185,25,FALSE)</f>
        <v>Ficario-Ulmetum chrysosplenietosum</v>
      </c>
    </row>
    <row r="1853" spans="1:26" x14ac:dyDescent="0.25">
      <c r="A1853">
        <v>1852</v>
      </c>
      <c r="B1853" t="s">
        <v>10153</v>
      </c>
      <c r="C1853" t="str">
        <f>VLOOKUP(B1853,[1]Arkusz5!$A$3:$Y$2185,2,FALSE)</f>
        <v>51.97894</v>
      </c>
      <c r="D1853" t="str">
        <f>VLOOKUP(B1853,[1]Arkusz5!$A$3:$Y$2185,3,FALSE)</f>
        <v>17.113337</v>
      </c>
      <c r="E1853" t="str">
        <f>VLOOKUP(B1853,[1]Arkusz5!$A$3:$Y$2185,4,FALSE)</f>
        <v>33UXT46</v>
      </c>
      <c r="F1853" t="str">
        <f>VLOOKUP(B1853,[1]Arkusz5!$A$3:$Y$2185,5,FALSE)</f>
        <v>CD50</v>
      </c>
      <c r="G1853">
        <f>VLOOKUP(B1853,[1]Arkusz5!$A$3:$Y$2185,6,FALSE)</f>
        <v>0</v>
      </c>
      <c r="H1853">
        <f>VLOOKUP(B1853,[1]Arkusz5!$A$3:$Y$2185,7,FALSE)</f>
        <v>0</v>
      </c>
      <c r="I1853">
        <f>VLOOKUP(B1853,[1]Arkusz5!$A$3:$Y$2185,8,FALSE)</f>
        <v>0</v>
      </c>
      <c r="J1853">
        <f>VLOOKUP(B1853,[1]Arkusz5!$A$3:$Y$2185,9,FALSE)</f>
        <v>0</v>
      </c>
      <c r="K1853">
        <f>VLOOKUP(B1853,[1]Arkusz5!$A$3:$Y$2185,10,FALSE)</f>
        <v>0</v>
      </c>
      <c r="L1853">
        <f>VLOOKUP(B1853,[1]Arkusz5!$A$3:$Y$2185,11,FALSE)</f>
        <v>0</v>
      </c>
      <c r="M1853">
        <f>VLOOKUP(B1853,[1]Arkusz5!$A$3:$Y$2185,12,FALSE)</f>
        <v>0</v>
      </c>
      <c r="N1853">
        <f>VLOOKUP(B1853,[1]Arkusz5!$A$3:$Y$2185,13,FALSE)</f>
        <v>0</v>
      </c>
      <c r="O1853">
        <f>VLOOKUP(B1853,[1]Arkusz5!$A$3:$Y$2185,14,FALSE)</f>
        <v>0</v>
      </c>
      <c r="P1853">
        <f>VLOOKUP(B1853,[1]Arkusz5!$A$3:$Y$2185,15,FALSE)</f>
        <v>0</v>
      </c>
      <c r="Q1853">
        <f>VLOOKUP(B1853,[1]Arkusz5!$A$3:$Y$2185,16,FALSE)</f>
        <v>0</v>
      </c>
      <c r="R1853">
        <f>VLOOKUP(B1853,[1]Arkusz5!$A$3:$Y$2185,17,FALSE)</f>
        <v>0</v>
      </c>
      <c r="S1853" t="str">
        <f>VLOOKUP(B1853,[1]Arkusz5!$A$3:$Y$2185,18,FALSE)</f>
        <v>Europa</v>
      </c>
      <c r="T1853" t="str">
        <f>VLOOKUP(B1853,[1]Arkusz5!$A$3:$Y$2185,19,FALSE)</f>
        <v>Polska</v>
      </c>
      <c r="U1853" t="str">
        <f>VLOOKUP(B1853,[1]Arkusz5!$A$3:$Y$2185,20,FALSE)</f>
        <v>wielkopolskie</v>
      </c>
      <c r="V1853" t="str">
        <f>VLOOKUP(B1853,[1]Arkusz5!$A$3:$Y$2185,21,FALSE)</f>
        <v>śremski</v>
      </c>
      <c r="W1853" t="str">
        <f>VLOOKUP(B1853,[1]Arkusz5!$A$3:$Y$2185,22,FALSE)</f>
        <v>Dolsk</v>
      </c>
      <c r="X1853" t="str">
        <f>VLOOKUP(B1853,[1]Arkusz5!$A$3:$Y$2185,23,FALSE)</f>
        <v>315.84 Wał Żerkowski</v>
      </c>
      <c r="Y1853" t="str">
        <f>VLOOKUP(B1853,[1]Arkusz5!$A$3:$Y$2185,24,FALSE)</f>
        <v>Continental Bio-geographical Region</v>
      </c>
      <c r="Z1853" t="str">
        <f>VLOOKUP(B1853,[1]Arkusz5!$A$3:$Y$2185,25,FALSE)</f>
        <v>Galio-Carpinetum</v>
      </c>
    </row>
    <row r="1854" spans="1:26" x14ac:dyDescent="0.25">
      <c r="A1854">
        <v>1853</v>
      </c>
      <c r="B1854" t="s">
        <v>10157</v>
      </c>
      <c r="C1854" t="str">
        <f>VLOOKUP(B1854,[1]Arkusz5!$A$3:$Y$2185,2,FALSE)</f>
        <v>52.014139</v>
      </c>
      <c r="D1854" t="str">
        <f>VLOOKUP(B1854,[1]Arkusz5!$A$3:$Y$2185,3,FALSE)</f>
        <v>16.999147</v>
      </c>
      <c r="E1854" t="str">
        <f>VLOOKUP(B1854,[1]Arkusz5!$A$3:$Y$2185,4,FALSE)</f>
        <v>33UXT36</v>
      </c>
      <c r="F1854" t="str">
        <f>VLOOKUP(B1854,[1]Arkusz5!$A$3:$Y$2185,5,FALSE)</f>
        <v>BD49</v>
      </c>
      <c r="G1854">
        <f>VLOOKUP(B1854,[1]Arkusz5!$A$3:$Y$2185,6,FALSE)</f>
        <v>0</v>
      </c>
      <c r="H1854">
        <f>VLOOKUP(B1854,[1]Arkusz5!$A$3:$Y$2185,7,FALSE)</f>
        <v>0</v>
      </c>
      <c r="I1854">
        <f>VLOOKUP(B1854,[1]Arkusz5!$A$3:$Y$2185,8,FALSE)</f>
        <v>0</v>
      </c>
      <c r="J1854">
        <f>VLOOKUP(B1854,[1]Arkusz5!$A$3:$Y$2185,9,FALSE)</f>
        <v>0</v>
      </c>
      <c r="K1854">
        <f>VLOOKUP(B1854,[1]Arkusz5!$A$3:$Y$2185,10,FALSE)</f>
        <v>0</v>
      </c>
      <c r="L1854">
        <f>VLOOKUP(B1854,[1]Arkusz5!$A$3:$Y$2185,11,FALSE)</f>
        <v>0</v>
      </c>
      <c r="M1854">
        <f>VLOOKUP(B1854,[1]Arkusz5!$A$3:$Y$2185,12,FALSE)</f>
        <v>0</v>
      </c>
      <c r="N1854">
        <f>VLOOKUP(B1854,[1]Arkusz5!$A$3:$Y$2185,13,FALSE)</f>
        <v>0</v>
      </c>
      <c r="O1854">
        <f>VLOOKUP(B1854,[1]Arkusz5!$A$3:$Y$2185,14,FALSE)</f>
        <v>0</v>
      </c>
      <c r="P1854">
        <f>VLOOKUP(B1854,[1]Arkusz5!$A$3:$Y$2185,15,FALSE)</f>
        <v>0</v>
      </c>
      <c r="Q1854">
        <f>VLOOKUP(B1854,[1]Arkusz5!$A$3:$Y$2185,16,FALSE)</f>
        <v>0</v>
      </c>
      <c r="R1854">
        <f>VLOOKUP(B1854,[1]Arkusz5!$A$3:$Y$2185,17,FALSE)</f>
        <v>0</v>
      </c>
      <c r="S1854" t="str">
        <f>VLOOKUP(B1854,[1]Arkusz5!$A$3:$Y$2185,18,FALSE)</f>
        <v>Europa</v>
      </c>
      <c r="T1854" t="str">
        <f>VLOOKUP(B1854,[1]Arkusz5!$A$3:$Y$2185,19,FALSE)</f>
        <v>Polska</v>
      </c>
      <c r="U1854" t="str">
        <f>VLOOKUP(B1854,[1]Arkusz5!$A$3:$Y$2185,20,FALSE)</f>
        <v>wielkopolskie</v>
      </c>
      <c r="V1854" t="str">
        <f>VLOOKUP(B1854,[1]Arkusz5!$A$3:$Y$2185,21,FALSE)</f>
        <v>śremski</v>
      </c>
      <c r="W1854" t="str">
        <f>VLOOKUP(B1854,[1]Arkusz5!$A$3:$Y$2185,22,FALSE)</f>
        <v>Dolsk</v>
      </c>
      <c r="X1854" t="str">
        <f>VLOOKUP(B1854,[1]Arkusz5!$A$3:$Y$2185,23,FALSE)</f>
        <v>315.82 Pojezierze Krzywińskie</v>
      </c>
      <c r="Y1854" t="str">
        <f>VLOOKUP(B1854,[1]Arkusz5!$A$3:$Y$2185,24,FALSE)</f>
        <v>Continental Bio-geographical Region</v>
      </c>
      <c r="Z1854" t="str">
        <f>VLOOKUP(B1854,[1]Arkusz5!$A$3:$Y$2185,25,FALSE)</f>
        <v>Ficario-Ulmetum chrysosplenietosum</v>
      </c>
    </row>
    <row r="1855" spans="1:26" x14ac:dyDescent="0.25">
      <c r="A1855">
        <v>1854</v>
      </c>
      <c r="B1855" t="s">
        <v>10158</v>
      </c>
      <c r="C1855" t="str">
        <f>VLOOKUP(B1855,[1]Arkusz5!$A$3:$Y$2185,2,FALSE)</f>
        <v>51.934983</v>
      </c>
      <c r="D1855" t="str">
        <f>VLOOKUP(B1855,[1]Arkusz5!$A$3:$Y$2185,3,FALSE)</f>
        <v>16.285574</v>
      </c>
      <c r="E1855" t="str">
        <f>VLOOKUP(B1855,[1]Arkusz5!$A$3:$Y$2185,4,FALSE)</f>
        <v>33UWT85</v>
      </c>
      <c r="F1855" t="str">
        <f>VLOOKUP(B1855,[1]Arkusz5!$A$3:$Y$2185,5,FALSE)</f>
        <v>BD54</v>
      </c>
      <c r="G1855">
        <f>VLOOKUP(B1855,[1]Arkusz5!$A$3:$Y$2185,6,FALSE)</f>
        <v>0</v>
      </c>
      <c r="H1855">
        <f>VLOOKUP(B1855,[1]Arkusz5!$A$3:$Y$2185,7,FALSE)</f>
        <v>0</v>
      </c>
      <c r="I1855">
        <f>VLOOKUP(B1855,[1]Arkusz5!$A$3:$Y$2185,8,FALSE)</f>
        <v>0</v>
      </c>
      <c r="J1855">
        <f>VLOOKUP(B1855,[1]Arkusz5!$A$3:$Y$2185,9,FALSE)</f>
        <v>0</v>
      </c>
      <c r="K1855" t="str">
        <f>VLOOKUP(B1855,[1]Arkusz5!$A$3:$Y$2185,10,FALSE)</f>
        <v>Przemęcki Park Krajobrazowy</v>
      </c>
      <c r="L1855">
        <f>VLOOKUP(B1855,[1]Arkusz5!$A$3:$Y$2185,11,FALSE)</f>
        <v>0</v>
      </c>
      <c r="M1855">
        <f>VLOOKUP(B1855,[1]Arkusz5!$A$3:$Y$2185,12,FALSE)</f>
        <v>0</v>
      </c>
      <c r="N1855" t="str">
        <f>VLOOKUP(B1855,[1]Arkusz5!$A$3:$Y$2185,13,FALSE)</f>
        <v>Przemęcko-Wschowski i kompleks leśny Włoszakowice</v>
      </c>
      <c r="O1855">
        <f>VLOOKUP(B1855,[1]Arkusz5!$A$3:$Y$2185,14,FALSE)</f>
        <v>0</v>
      </c>
      <c r="P1855">
        <f>VLOOKUP(B1855,[1]Arkusz5!$A$3:$Y$2185,15,FALSE)</f>
        <v>0</v>
      </c>
      <c r="Q1855" t="str">
        <f>VLOOKUP(B1855,[1]Arkusz5!$A$3:$Y$2185,16,FALSE)</f>
        <v>PLB300011; PLH300041</v>
      </c>
      <c r="R1855" t="str">
        <f>VLOOKUP(B1855,[1]Arkusz5!$A$3:$Y$2185,17,FALSE)</f>
        <v>Pojezierze Sławskie; Ostoja Przemęcka</v>
      </c>
      <c r="S1855" t="str">
        <f>VLOOKUP(B1855,[1]Arkusz5!$A$3:$Y$2185,18,FALSE)</f>
        <v>Europa</v>
      </c>
      <c r="T1855" t="str">
        <f>VLOOKUP(B1855,[1]Arkusz5!$A$3:$Y$2185,19,FALSE)</f>
        <v>Polska</v>
      </c>
      <c r="U1855" t="str">
        <f>VLOOKUP(B1855,[1]Arkusz5!$A$3:$Y$2185,20,FALSE)</f>
        <v>wielkopolskie</v>
      </c>
      <c r="V1855" t="str">
        <f>VLOOKUP(B1855,[1]Arkusz5!$A$3:$Y$2185,21,FALSE)</f>
        <v>leszczyński</v>
      </c>
      <c r="W1855" t="str">
        <f>VLOOKUP(B1855,[1]Arkusz5!$A$3:$Y$2185,22,FALSE)</f>
        <v>Włoszakowice</v>
      </c>
      <c r="X1855" t="str">
        <f>VLOOKUP(B1855,[1]Arkusz5!$A$3:$Y$2185,23,FALSE)</f>
        <v>315.81 Pojezierze Sławskie</v>
      </c>
      <c r="Y1855" t="str">
        <f>VLOOKUP(B1855,[1]Arkusz5!$A$3:$Y$2185,24,FALSE)</f>
        <v>Continental Bio-geographical Region</v>
      </c>
      <c r="Z1855" t="str">
        <f>VLOOKUP(B1855,[1]Arkusz5!$A$3:$Y$2185,25,FALSE)</f>
        <v>Pino-Quercetum (=Querco-Pinetum + Serratulo-Pinetum)</v>
      </c>
    </row>
    <row r="1856" spans="1:26" x14ac:dyDescent="0.25">
      <c r="A1856">
        <v>1855</v>
      </c>
      <c r="B1856" t="s">
        <v>10167</v>
      </c>
      <c r="C1856" t="str">
        <f>VLOOKUP(B1856,[1]Arkusz5!$A$3:$Y$2185,2,FALSE)</f>
        <v>51.936651</v>
      </c>
      <c r="D1856" t="str">
        <f>VLOOKUP(B1856,[1]Arkusz5!$A$3:$Y$2185,3,FALSE)</f>
        <v>16.72578</v>
      </c>
      <c r="E1856" t="str">
        <f>VLOOKUP(B1856,[1]Arkusz5!$A$3:$Y$2185,4,FALSE)</f>
        <v>33UXT15</v>
      </c>
      <c r="F1856" t="str">
        <f>VLOOKUP(B1856,[1]Arkusz5!$A$3:$Y$2185,5,FALSE)</f>
        <v>BD57</v>
      </c>
      <c r="G1856">
        <f>VLOOKUP(B1856,[1]Arkusz5!$A$3:$Y$2185,6,FALSE)</f>
        <v>0</v>
      </c>
      <c r="H1856">
        <f>VLOOKUP(B1856,[1]Arkusz5!$A$3:$Y$2185,7,FALSE)</f>
        <v>0</v>
      </c>
      <c r="I1856">
        <f>VLOOKUP(B1856,[1]Arkusz5!$A$3:$Y$2185,8,FALSE)</f>
        <v>0</v>
      </c>
      <c r="J1856">
        <f>VLOOKUP(B1856,[1]Arkusz5!$A$3:$Y$2185,9,FALSE)</f>
        <v>0</v>
      </c>
      <c r="K1856">
        <f>VLOOKUP(B1856,[1]Arkusz5!$A$3:$Y$2185,10,FALSE)</f>
        <v>0</v>
      </c>
      <c r="L1856">
        <f>VLOOKUP(B1856,[1]Arkusz5!$A$3:$Y$2185,11,FALSE)</f>
        <v>0</v>
      </c>
      <c r="M1856">
        <f>VLOOKUP(B1856,[1]Arkusz5!$A$3:$Y$2185,12,FALSE)</f>
        <v>0</v>
      </c>
      <c r="N1856" t="str">
        <f>VLOOKUP(B1856,[1]Arkusz5!$A$3:$Y$2185,13,FALSE)</f>
        <v>Krzywińsko-Osiecki wraz z zadrzewieniami generała Dezyderego Chłapowskiego i kompleksem leśnym Osieczna-Góra</v>
      </c>
      <c r="O1856">
        <f>VLOOKUP(B1856,[1]Arkusz5!$A$3:$Y$2185,14,FALSE)</f>
        <v>0</v>
      </c>
      <c r="P1856">
        <f>VLOOKUP(B1856,[1]Arkusz5!$A$3:$Y$2185,15,FALSE)</f>
        <v>0</v>
      </c>
      <c r="Q1856" t="str">
        <f>VLOOKUP(B1856,[1]Arkusz5!$A$3:$Y$2185,16,FALSE)</f>
        <v>PLH300014</v>
      </c>
      <c r="R1856" t="str">
        <f>VLOOKUP(B1856,[1]Arkusz5!$A$3:$Y$2185,17,FALSE)</f>
        <v>Zachodnie Pojezierze Krzywińskie</v>
      </c>
      <c r="S1856" t="str">
        <f>VLOOKUP(B1856,[1]Arkusz5!$A$3:$Y$2185,18,FALSE)</f>
        <v>Europa</v>
      </c>
      <c r="T1856" t="str">
        <f>VLOOKUP(B1856,[1]Arkusz5!$A$3:$Y$2185,19,FALSE)</f>
        <v>Polska</v>
      </c>
      <c r="U1856" t="str">
        <f>VLOOKUP(B1856,[1]Arkusz5!$A$3:$Y$2185,20,FALSE)</f>
        <v>wielkopolskie</v>
      </c>
      <c r="V1856" t="str">
        <f>VLOOKUP(B1856,[1]Arkusz5!$A$3:$Y$2185,21,FALSE)</f>
        <v>leszczyński</v>
      </c>
      <c r="W1856" t="str">
        <f>VLOOKUP(B1856,[1]Arkusz5!$A$3:$Y$2185,22,FALSE)</f>
        <v>Osieczna</v>
      </c>
      <c r="X1856" t="str">
        <f>VLOOKUP(B1856,[1]Arkusz5!$A$3:$Y$2185,23,FALSE)</f>
        <v>315.82 Pojezierze Krzywińskie</v>
      </c>
      <c r="Y1856" t="str">
        <f>VLOOKUP(B1856,[1]Arkusz5!$A$3:$Y$2185,24,FALSE)</f>
        <v>Continental Bio-geographical Region</v>
      </c>
      <c r="Z1856" t="str">
        <f>VLOOKUP(B1856,[1]Arkusz5!$A$3:$Y$2185,25,FALSE)</f>
        <v>Fraxino-Alnetum (=Circaeo-Alnetum)</v>
      </c>
    </row>
    <row r="1857" spans="1:26" x14ac:dyDescent="0.25">
      <c r="A1857">
        <v>1856</v>
      </c>
      <c r="B1857" t="s">
        <v>10178</v>
      </c>
      <c r="C1857" t="str">
        <f>VLOOKUP(B1857,[1]Arkusz5!$A$3:$Y$2185,2,FALSE)</f>
        <v>51.924778</v>
      </c>
      <c r="D1857" t="str">
        <f>VLOOKUP(B1857,[1]Arkusz5!$A$3:$Y$2185,3,FALSE)</f>
        <v>16.28659</v>
      </c>
      <c r="E1857" t="str">
        <f>VLOOKUP(B1857,[1]Arkusz5!$A$3:$Y$2185,4,FALSE)</f>
        <v>33UWT85</v>
      </c>
      <c r="F1857" t="str">
        <f>VLOOKUP(B1857,[1]Arkusz5!$A$3:$Y$2185,5,FALSE)</f>
        <v>BD54</v>
      </c>
      <c r="G1857">
        <f>VLOOKUP(B1857,[1]Arkusz5!$A$3:$Y$2185,6,FALSE)</f>
        <v>0</v>
      </c>
      <c r="H1857">
        <f>VLOOKUP(B1857,[1]Arkusz5!$A$3:$Y$2185,7,FALSE)</f>
        <v>0</v>
      </c>
      <c r="I1857">
        <f>VLOOKUP(B1857,[1]Arkusz5!$A$3:$Y$2185,8,FALSE)</f>
        <v>0</v>
      </c>
      <c r="J1857">
        <f>VLOOKUP(B1857,[1]Arkusz5!$A$3:$Y$2185,9,FALSE)</f>
        <v>0</v>
      </c>
      <c r="K1857" t="str">
        <f>VLOOKUP(B1857,[1]Arkusz5!$A$3:$Y$2185,10,FALSE)</f>
        <v>Przemęcki Park Krajobrazowy</v>
      </c>
      <c r="L1857">
        <f>VLOOKUP(B1857,[1]Arkusz5!$A$3:$Y$2185,11,FALSE)</f>
        <v>0</v>
      </c>
      <c r="M1857">
        <f>VLOOKUP(B1857,[1]Arkusz5!$A$3:$Y$2185,12,FALSE)</f>
        <v>0</v>
      </c>
      <c r="N1857" t="str">
        <f>VLOOKUP(B1857,[1]Arkusz5!$A$3:$Y$2185,13,FALSE)</f>
        <v>Przemęcko-Wschowski i kompleks leśny Włoszakowice</v>
      </c>
      <c r="O1857">
        <f>VLOOKUP(B1857,[1]Arkusz5!$A$3:$Y$2185,14,FALSE)</f>
        <v>0</v>
      </c>
      <c r="P1857">
        <f>VLOOKUP(B1857,[1]Arkusz5!$A$3:$Y$2185,15,FALSE)</f>
        <v>0</v>
      </c>
      <c r="Q1857" t="str">
        <f>VLOOKUP(B1857,[1]Arkusz5!$A$3:$Y$2185,16,FALSE)</f>
        <v>PLB300011; PLH300041</v>
      </c>
      <c r="R1857" t="str">
        <f>VLOOKUP(B1857,[1]Arkusz5!$A$3:$Y$2185,17,FALSE)</f>
        <v>Pojezierze Sławskie; Ostoja Przemęcka</v>
      </c>
      <c r="S1857" t="str">
        <f>VLOOKUP(B1857,[1]Arkusz5!$A$3:$Y$2185,18,FALSE)</f>
        <v>Europa</v>
      </c>
      <c r="T1857" t="str">
        <f>VLOOKUP(B1857,[1]Arkusz5!$A$3:$Y$2185,19,FALSE)</f>
        <v>Polska</v>
      </c>
      <c r="U1857" t="str">
        <f>VLOOKUP(B1857,[1]Arkusz5!$A$3:$Y$2185,20,FALSE)</f>
        <v>wielkopolskie</v>
      </c>
      <c r="V1857" t="str">
        <f>VLOOKUP(B1857,[1]Arkusz5!$A$3:$Y$2185,21,FALSE)</f>
        <v>leszczyński</v>
      </c>
      <c r="W1857" t="str">
        <f>VLOOKUP(B1857,[1]Arkusz5!$A$3:$Y$2185,22,FALSE)</f>
        <v>Wijewo</v>
      </c>
      <c r="X1857" t="str">
        <f>VLOOKUP(B1857,[1]Arkusz5!$A$3:$Y$2185,23,FALSE)</f>
        <v>315.81 Pojezierze Sławskie</v>
      </c>
      <c r="Y1857" t="str">
        <f>VLOOKUP(B1857,[1]Arkusz5!$A$3:$Y$2185,24,FALSE)</f>
        <v>Continental Bio-geographical Region</v>
      </c>
      <c r="Z1857" t="str">
        <f>VLOOKUP(B1857,[1]Arkusz5!$A$3:$Y$2185,25,FALSE)</f>
        <v>Pino-Quercetum (=Querco-Pinetum + Serratulo-Pinetum)</v>
      </c>
    </row>
    <row r="1858" spans="1:26" x14ac:dyDescent="0.25">
      <c r="A1858">
        <v>1857</v>
      </c>
      <c r="B1858" t="s">
        <v>10187</v>
      </c>
      <c r="C1858" t="str">
        <f>VLOOKUP(B1858,[1]Arkusz5!$A$3:$Y$2185,2,FALSE)</f>
        <v>51.986351</v>
      </c>
      <c r="D1858" t="str">
        <f>VLOOKUP(B1858,[1]Arkusz5!$A$3:$Y$2185,3,FALSE)</f>
        <v>16.378216</v>
      </c>
      <c r="E1858" t="str">
        <f>VLOOKUP(B1858,[1]Arkusz5!$A$3:$Y$2185,4,FALSE)</f>
        <v>33UWT96</v>
      </c>
      <c r="F1858" t="str">
        <f>VLOOKUP(B1858,[1]Arkusz5!$A$3:$Y$2185,5,FALSE)</f>
        <v>BD44</v>
      </c>
      <c r="G1858">
        <f>VLOOKUP(B1858,[1]Arkusz5!$A$3:$Y$2185,6,FALSE)</f>
        <v>0</v>
      </c>
      <c r="H1858">
        <f>VLOOKUP(B1858,[1]Arkusz5!$A$3:$Y$2185,7,FALSE)</f>
        <v>0</v>
      </c>
      <c r="I1858">
        <f>VLOOKUP(B1858,[1]Arkusz5!$A$3:$Y$2185,8,FALSE)</f>
        <v>0</v>
      </c>
      <c r="J1858">
        <f>VLOOKUP(B1858,[1]Arkusz5!$A$3:$Y$2185,9,FALSE)</f>
        <v>0</v>
      </c>
      <c r="K1858" t="str">
        <f>VLOOKUP(B1858,[1]Arkusz5!$A$3:$Y$2185,10,FALSE)</f>
        <v>Przemęcki Park Krajobrazowy</v>
      </c>
      <c r="L1858" t="str">
        <f>VLOOKUP(B1858,[1]Arkusz5!$A$3:$Y$2185,11,FALSE)</f>
        <v>Jezioro Trzebidzkie</v>
      </c>
      <c r="M1858" t="str">
        <f>VLOOKUP(B1858,[1]Arkusz5!$A$3:$Y$2185,12,FALSE)</f>
        <v>faunistyczny</v>
      </c>
      <c r="N1858" t="str">
        <f>VLOOKUP(B1858,[1]Arkusz5!$A$3:$Y$2185,13,FALSE)</f>
        <v>Przemęcko-Wschowski i kompleks leśny Włoszakowice</v>
      </c>
      <c r="O1858">
        <f>VLOOKUP(B1858,[1]Arkusz5!$A$3:$Y$2185,14,FALSE)</f>
        <v>0</v>
      </c>
      <c r="P1858">
        <f>VLOOKUP(B1858,[1]Arkusz5!$A$3:$Y$2185,15,FALSE)</f>
        <v>0</v>
      </c>
      <c r="Q1858" t="str">
        <f>VLOOKUP(B1858,[1]Arkusz5!$A$3:$Y$2185,16,FALSE)</f>
        <v>PLB300011</v>
      </c>
      <c r="R1858" t="str">
        <f>VLOOKUP(B1858,[1]Arkusz5!$A$3:$Y$2185,17,FALSE)</f>
        <v>Pojezierze Sławskie</v>
      </c>
      <c r="S1858" t="str">
        <f>VLOOKUP(B1858,[1]Arkusz5!$A$3:$Y$2185,18,FALSE)</f>
        <v>Europa</v>
      </c>
      <c r="T1858" t="str">
        <f>VLOOKUP(B1858,[1]Arkusz5!$A$3:$Y$2185,19,FALSE)</f>
        <v>Polska</v>
      </c>
      <c r="U1858" t="str">
        <f>VLOOKUP(B1858,[1]Arkusz5!$A$3:$Y$2185,20,FALSE)</f>
        <v>wielkopolskie</v>
      </c>
      <c r="V1858" t="str">
        <f>VLOOKUP(B1858,[1]Arkusz5!$A$3:$Y$2185,21,FALSE)</f>
        <v>wolsztyński</v>
      </c>
      <c r="W1858" t="str">
        <f>VLOOKUP(B1858,[1]Arkusz5!$A$3:$Y$2185,22,FALSE)</f>
        <v>Przemęt</v>
      </c>
      <c r="X1858" t="str">
        <f>VLOOKUP(B1858,[1]Arkusz5!$A$3:$Y$2185,23,FALSE)</f>
        <v>315.83 Równina Kościańska</v>
      </c>
      <c r="Y1858" t="str">
        <f>VLOOKUP(B1858,[1]Arkusz5!$A$3:$Y$2185,24,FALSE)</f>
        <v>Continental Bio-geographical Region</v>
      </c>
      <c r="Z1858" t="str">
        <f>VLOOKUP(B1858,[1]Arkusz5!$A$3:$Y$2185,25,FALSE)</f>
        <v>Galio-Carpinetum</v>
      </c>
    </row>
    <row r="1859" spans="1:26" x14ac:dyDescent="0.25">
      <c r="A1859">
        <v>1858</v>
      </c>
      <c r="B1859" t="s">
        <v>10195</v>
      </c>
      <c r="C1859" t="str">
        <f>VLOOKUP(B1859,[1]Arkusz5!$A$3:$Y$2185,2,FALSE)</f>
        <v>51.914527</v>
      </c>
      <c r="D1859" t="str">
        <f>VLOOKUP(B1859,[1]Arkusz5!$A$3:$Y$2185,3,FALSE)</f>
        <v>16.270418</v>
      </c>
      <c r="E1859" t="str">
        <f>VLOOKUP(B1859,[1]Arkusz5!$A$3:$Y$2185,4,FALSE)</f>
        <v>33UWT85</v>
      </c>
      <c r="F1859" t="str">
        <f>VLOOKUP(B1859,[1]Arkusz5!$A$3:$Y$2185,5,FALSE)</f>
        <v>BD54</v>
      </c>
      <c r="G1859">
        <f>VLOOKUP(B1859,[1]Arkusz5!$A$3:$Y$2185,6,FALSE)</f>
        <v>0</v>
      </c>
      <c r="H1859">
        <f>VLOOKUP(B1859,[1]Arkusz5!$A$3:$Y$2185,7,FALSE)</f>
        <v>0</v>
      </c>
      <c r="I1859">
        <f>VLOOKUP(B1859,[1]Arkusz5!$A$3:$Y$2185,8,FALSE)</f>
        <v>0</v>
      </c>
      <c r="J1859">
        <f>VLOOKUP(B1859,[1]Arkusz5!$A$3:$Y$2185,9,FALSE)</f>
        <v>0</v>
      </c>
      <c r="K1859" t="str">
        <f>VLOOKUP(B1859,[1]Arkusz5!$A$3:$Y$2185,10,FALSE)</f>
        <v>Przemęcki Park Krajobrazowy</v>
      </c>
      <c r="L1859">
        <f>VLOOKUP(B1859,[1]Arkusz5!$A$3:$Y$2185,11,FALSE)</f>
        <v>0</v>
      </c>
      <c r="M1859">
        <f>VLOOKUP(B1859,[1]Arkusz5!$A$3:$Y$2185,12,FALSE)</f>
        <v>0</v>
      </c>
      <c r="N1859" t="str">
        <f>VLOOKUP(B1859,[1]Arkusz5!$A$3:$Y$2185,13,FALSE)</f>
        <v>Przemęcko-Wschowski i kompleks leśny Włoszakowice</v>
      </c>
      <c r="O1859">
        <f>VLOOKUP(B1859,[1]Arkusz5!$A$3:$Y$2185,14,FALSE)</f>
        <v>0</v>
      </c>
      <c r="P1859">
        <f>VLOOKUP(B1859,[1]Arkusz5!$A$3:$Y$2185,15,FALSE)</f>
        <v>0</v>
      </c>
      <c r="Q1859" t="str">
        <f>VLOOKUP(B1859,[1]Arkusz5!$A$3:$Y$2185,16,FALSE)</f>
        <v>PLB300011</v>
      </c>
      <c r="R1859" t="str">
        <f>VLOOKUP(B1859,[1]Arkusz5!$A$3:$Y$2185,17,FALSE)</f>
        <v>Pojezierze Sławskie</v>
      </c>
      <c r="S1859" t="str">
        <f>VLOOKUP(B1859,[1]Arkusz5!$A$3:$Y$2185,18,FALSE)</f>
        <v>Europa</v>
      </c>
      <c r="T1859" t="str">
        <f>VLOOKUP(B1859,[1]Arkusz5!$A$3:$Y$2185,19,FALSE)</f>
        <v>Polska</v>
      </c>
      <c r="U1859" t="str">
        <f>VLOOKUP(B1859,[1]Arkusz5!$A$3:$Y$2185,20,FALSE)</f>
        <v>wielkopolskie</v>
      </c>
      <c r="V1859" t="str">
        <f>VLOOKUP(B1859,[1]Arkusz5!$A$3:$Y$2185,21,FALSE)</f>
        <v>leszczyński</v>
      </c>
      <c r="W1859" t="str">
        <f>VLOOKUP(B1859,[1]Arkusz5!$A$3:$Y$2185,22,FALSE)</f>
        <v>Wijewo</v>
      </c>
      <c r="X1859" t="str">
        <f>VLOOKUP(B1859,[1]Arkusz5!$A$3:$Y$2185,23,FALSE)</f>
        <v>315.81 Pojezierze Sławskie</v>
      </c>
      <c r="Y1859" t="str">
        <f>VLOOKUP(B1859,[1]Arkusz5!$A$3:$Y$2185,24,FALSE)</f>
        <v>Continental Bio-geographical Region</v>
      </c>
      <c r="Z1859" t="str">
        <f>VLOOKUP(B1859,[1]Arkusz5!$A$3:$Y$2185,25,FALSE)</f>
        <v>Pino-Quercetum (=Querco-Pinetum + Serratulo-Pinetum)</v>
      </c>
    </row>
    <row r="1860" spans="1:26" x14ac:dyDescent="0.25">
      <c r="A1860">
        <v>1859</v>
      </c>
      <c r="B1860" t="s">
        <v>10203</v>
      </c>
      <c r="C1860" t="str">
        <f>VLOOKUP(B1860,[1]Arkusz5!$A$3:$Y$2185,2,FALSE)</f>
        <v>51.914527</v>
      </c>
      <c r="D1860" t="str">
        <f>VLOOKUP(B1860,[1]Arkusz5!$A$3:$Y$2185,3,FALSE)</f>
        <v>16.270418</v>
      </c>
      <c r="E1860" t="str">
        <f>VLOOKUP(B1860,[1]Arkusz5!$A$3:$Y$2185,4,FALSE)</f>
        <v>33UWT85</v>
      </c>
      <c r="F1860" t="str">
        <f>VLOOKUP(B1860,[1]Arkusz5!$A$3:$Y$2185,5,FALSE)</f>
        <v>BD54</v>
      </c>
      <c r="G1860">
        <f>VLOOKUP(B1860,[1]Arkusz5!$A$3:$Y$2185,6,FALSE)</f>
        <v>0</v>
      </c>
      <c r="H1860">
        <f>VLOOKUP(B1860,[1]Arkusz5!$A$3:$Y$2185,7,FALSE)</f>
        <v>0</v>
      </c>
      <c r="I1860">
        <f>VLOOKUP(B1860,[1]Arkusz5!$A$3:$Y$2185,8,FALSE)</f>
        <v>0</v>
      </c>
      <c r="J1860">
        <f>VLOOKUP(B1860,[1]Arkusz5!$A$3:$Y$2185,9,FALSE)</f>
        <v>0</v>
      </c>
      <c r="K1860" t="str">
        <f>VLOOKUP(B1860,[1]Arkusz5!$A$3:$Y$2185,10,FALSE)</f>
        <v>Przemęcki Park Krajobrazowy</v>
      </c>
      <c r="L1860">
        <f>VLOOKUP(B1860,[1]Arkusz5!$A$3:$Y$2185,11,FALSE)</f>
        <v>0</v>
      </c>
      <c r="M1860">
        <f>VLOOKUP(B1860,[1]Arkusz5!$A$3:$Y$2185,12,FALSE)</f>
        <v>0</v>
      </c>
      <c r="N1860" t="str">
        <f>VLOOKUP(B1860,[1]Arkusz5!$A$3:$Y$2185,13,FALSE)</f>
        <v>Przemęcko-Wschowski i kompleks leśny Włoszakowice</v>
      </c>
      <c r="O1860">
        <f>VLOOKUP(B1860,[1]Arkusz5!$A$3:$Y$2185,14,FALSE)</f>
        <v>0</v>
      </c>
      <c r="P1860">
        <f>VLOOKUP(B1860,[1]Arkusz5!$A$3:$Y$2185,15,FALSE)</f>
        <v>0</v>
      </c>
      <c r="Q1860" t="str">
        <f>VLOOKUP(B1860,[1]Arkusz5!$A$3:$Y$2185,16,FALSE)</f>
        <v>PLB300011</v>
      </c>
      <c r="R1860" t="str">
        <f>VLOOKUP(B1860,[1]Arkusz5!$A$3:$Y$2185,17,FALSE)</f>
        <v>Pojezierze Sławskie</v>
      </c>
      <c r="S1860" t="str">
        <f>VLOOKUP(B1860,[1]Arkusz5!$A$3:$Y$2185,18,FALSE)</f>
        <v>Europa</v>
      </c>
      <c r="T1860" t="str">
        <f>VLOOKUP(B1860,[1]Arkusz5!$A$3:$Y$2185,19,FALSE)</f>
        <v>Polska</v>
      </c>
      <c r="U1860" t="str">
        <f>VLOOKUP(B1860,[1]Arkusz5!$A$3:$Y$2185,20,FALSE)</f>
        <v>wielkopolskie</v>
      </c>
      <c r="V1860" t="str">
        <f>VLOOKUP(B1860,[1]Arkusz5!$A$3:$Y$2185,21,FALSE)</f>
        <v>leszczyński</v>
      </c>
      <c r="W1860" t="str">
        <f>VLOOKUP(B1860,[1]Arkusz5!$A$3:$Y$2185,22,FALSE)</f>
        <v>Wijewo</v>
      </c>
      <c r="X1860" t="str">
        <f>VLOOKUP(B1860,[1]Arkusz5!$A$3:$Y$2185,23,FALSE)</f>
        <v>315.81 Pojezierze Sławskie</v>
      </c>
      <c r="Y1860" t="str">
        <f>VLOOKUP(B1860,[1]Arkusz5!$A$3:$Y$2185,24,FALSE)</f>
        <v>Continental Bio-geographical Region</v>
      </c>
      <c r="Z1860" t="str">
        <f>VLOOKUP(B1860,[1]Arkusz5!$A$3:$Y$2185,25,FALSE)</f>
        <v>Pino-Quercetum (=Querco-Pinetum + Serratulo-Pinetum)</v>
      </c>
    </row>
    <row r="1861" spans="1:26" x14ac:dyDescent="0.25">
      <c r="A1861">
        <v>1860</v>
      </c>
      <c r="B1861" t="s">
        <v>10207</v>
      </c>
      <c r="C1861" t="str">
        <f>VLOOKUP(B1861,[1]Arkusz5!$A$3:$Y$2185,2,FALSE)</f>
        <v>51.934983</v>
      </c>
      <c r="D1861" t="str">
        <f>VLOOKUP(B1861,[1]Arkusz5!$A$3:$Y$2185,3,FALSE)</f>
        <v>16.285574</v>
      </c>
      <c r="E1861" t="str">
        <f>VLOOKUP(B1861,[1]Arkusz5!$A$3:$Y$2185,4,FALSE)</f>
        <v>33UWT85</v>
      </c>
      <c r="F1861" t="str">
        <f>VLOOKUP(B1861,[1]Arkusz5!$A$3:$Y$2185,5,FALSE)</f>
        <v>BD54</v>
      </c>
      <c r="G1861">
        <f>VLOOKUP(B1861,[1]Arkusz5!$A$3:$Y$2185,6,FALSE)</f>
        <v>0</v>
      </c>
      <c r="H1861">
        <f>VLOOKUP(B1861,[1]Arkusz5!$A$3:$Y$2185,7,FALSE)</f>
        <v>0</v>
      </c>
      <c r="I1861">
        <f>VLOOKUP(B1861,[1]Arkusz5!$A$3:$Y$2185,8,FALSE)</f>
        <v>0</v>
      </c>
      <c r="J1861">
        <f>VLOOKUP(B1861,[1]Arkusz5!$A$3:$Y$2185,9,FALSE)</f>
        <v>0</v>
      </c>
      <c r="K1861" t="str">
        <f>VLOOKUP(B1861,[1]Arkusz5!$A$3:$Y$2185,10,FALSE)</f>
        <v>Przemęcki Park Krajobrazowy</v>
      </c>
      <c r="L1861">
        <f>VLOOKUP(B1861,[1]Arkusz5!$A$3:$Y$2185,11,FALSE)</f>
        <v>0</v>
      </c>
      <c r="M1861">
        <f>VLOOKUP(B1861,[1]Arkusz5!$A$3:$Y$2185,12,FALSE)</f>
        <v>0</v>
      </c>
      <c r="N1861" t="str">
        <f>VLOOKUP(B1861,[1]Arkusz5!$A$3:$Y$2185,13,FALSE)</f>
        <v>Przemęcko-Wschowski i kompleks leśny Włoszakowice</v>
      </c>
      <c r="O1861">
        <f>VLOOKUP(B1861,[1]Arkusz5!$A$3:$Y$2185,14,FALSE)</f>
        <v>0</v>
      </c>
      <c r="P1861">
        <f>VLOOKUP(B1861,[1]Arkusz5!$A$3:$Y$2185,15,FALSE)</f>
        <v>0</v>
      </c>
      <c r="Q1861" t="str">
        <f>VLOOKUP(B1861,[1]Arkusz5!$A$3:$Y$2185,16,FALSE)</f>
        <v>PLB300011; PLH300041</v>
      </c>
      <c r="R1861" t="str">
        <f>VLOOKUP(B1861,[1]Arkusz5!$A$3:$Y$2185,17,FALSE)</f>
        <v>Pojezierze Sławskie; Ostoja Przemęcka</v>
      </c>
      <c r="S1861" t="str">
        <f>VLOOKUP(B1861,[1]Arkusz5!$A$3:$Y$2185,18,FALSE)</f>
        <v>Europa</v>
      </c>
      <c r="T1861" t="str">
        <f>VLOOKUP(B1861,[1]Arkusz5!$A$3:$Y$2185,19,FALSE)</f>
        <v>Polska</v>
      </c>
      <c r="U1861" t="str">
        <f>VLOOKUP(B1861,[1]Arkusz5!$A$3:$Y$2185,20,FALSE)</f>
        <v>wielkopolskie</v>
      </c>
      <c r="V1861" t="str">
        <f>VLOOKUP(B1861,[1]Arkusz5!$A$3:$Y$2185,21,FALSE)</f>
        <v>leszczyński</v>
      </c>
      <c r="W1861" t="str">
        <f>VLOOKUP(B1861,[1]Arkusz5!$A$3:$Y$2185,22,FALSE)</f>
        <v>Włoszakowice</v>
      </c>
      <c r="X1861" t="str">
        <f>VLOOKUP(B1861,[1]Arkusz5!$A$3:$Y$2185,23,FALSE)</f>
        <v>315.81 Pojezierze Sławskie</v>
      </c>
      <c r="Y1861" t="str">
        <f>VLOOKUP(B1861,[1]Arkusz5!$A$3:$Y$2185,24,FALSE)</f>
        <v>Continental Bio-geographical Region</v>
      </c>
      <c r="Z1861" t="str">
        <f>VLOOKUP(B1861,[1]Arkusz5!$A$3:$Y$2185,25,FALSE)</f>
        <v>Pino-Quercetum (=Querco-Pinetum + Serratulo-Pinetum)</v>
      </c>
    </row>
    <row r="1862" spans="1:26" x14ac:dyDescent="0.25">
      <c r="A1862">
        <v>1861</v>
      </c>
      <c r="B1862" t="s">
        <v>10211</v>
      </c>
      <c r="C1862" t="str">
        <f>VLOOKUP(B1862,[1]Arkusz5!$A$3:$Y$2185,2,FALSE)</f>
        <v>51.946969</v>
      </c>
      <c r="D1862" t="str">
        <f>VLOOKUP(B1862,[1]Arkusz5!$A$3:$Y$2185,3,FALSE)</f>
        <v>16.719888</v>
      </c>
      <c r="E1862" t="str">
        <f>VLOOKUP(B1862,[1]Arkusz5!$A$3:$Y$2185,4,FALSE)</f>
        <v>33UXT15</v>
      </c>
      <c r="F1862" t="str">
        <f>VLOOKUP(B1862,[1]Arkusz5!$A$3:$Y$2185,5,FALSE)</f>
        <v>BD57</v>
      </c>
      <c r="G1862">
        <f>VLOOKUP(B1862,[1]Arkusz5!$A$3:$Y$2185,6,FALSE)</f>
        <v>0</v>
      </c>
      <c r="H1862">
        <f>VLOOKUP(B1862,[1]Arkusz5!$A$3:$Y$2185,7,FALSE)</f>
        <v>0</v>
      </c>
      <c r="I1862">
        <f>VLOOKUP(B1862,[1]Arkusz5!$A$3:$Y$2185,8,FALSE)</f>
        <v>0</v>
      </c>
      <c r="J1862">
        <f>VLOOKUP(B1862,[1]Arkusz5!$A$3:$Y$2185,9,FALSE)</f>
        <v>0</v>
      </c>
      <c r="K1862">
        <f>VLOOKUP(B1862,[1]Arkusz5!$A$3:$Y$2185,10,FALSE)</f>
        <v>0</v>
      </c>
      <c r="L1862">
        <f>VLOOKUP(B1862,[1]Arkusz5!$A$3:$Y$2185,11,FALSE)</f>
        <v>0</v>
      </c>
      <c r="M1862">
        <f>VLOOKUP(B1862,[1]Arkusz5!$A$3:$Y$2185,12,FALSE)</f>
        <v>0</v>
      </c>
      <c r="N1862" t="str">
        <f>VLOOKUP(B1862,[1]Arkusz5!$A$3:$Y$2185,13,FALSE)</f>
        <v>Krzywińsko-Osiecki wraz z zadrzewieniami generała Dezyderego Chłapowskiego i kompleksem leśnym Osieczna-Góra</v>
      </c>
      <c r="O1862">
        <f>VLOOKUP(B1862,[1]Arkusz5!$A$3:$Y$2185,14,FALSE)</f>
        <v>0</v>
      </c>
      <c r="P1862">
        <f>VLOOKUP(B1862,[1]Arkusz5!$A$3:$Y$2185,15,FALSE)</f>
        <v>0</v>
      </c>
      <c r="Q1862" t="str">
        <f>VLOOKUP(B1862,[1]Arkusz5!$A$3:$Y$2185,16,FALSE)</f>
        <v>PLB300005; PLH300014</v>
      </c>
      <c r="R1862" t="str">
        <f>VLOOKUP(B1862,[1]Arkusz5!$A$3:$Y$2185,17,FALSE)</f>
        <v>Zbiornik Wonieść; Zachodnie Pojezierze Krzywińskie</v>
      </c>
      <c r="S1862" t="str">
        <f>VLOOKUP(B1862,[1]Arkusz5!$A$3:$Y$2185,18,FALSE)</f>
        <v>Europa</v>
      </c>
      <c r="T1862" t="str">
        <f>VLOOKUP(B1862,[1]Arkusz5!$A$3:$Y$2185,19,FALSE)</f>
        <v>Polska</v>
      </c>
      <c r="U1862" t="str">
        <f>VLOOKUP(B1862,[1]Arkusz5!$A$3:$Y$2185,20,FALSE)</f>
        <v>wielkopolskie</v>
      </c>
      <c r="V1862" t="str">
        <f>VLOOKUP(B1862,[1]Arkusz5!$A$3:$Y$2185,21,FALSE)</f>
        <v>leszczyński</v>
      </c>
      <c r="W1862" t="str">
        <f>VLOOKUP(B1862,[1]Arkusz5!$A$3:$Y$2185,22,FALSE)</f>
        <v>Osieczna</v>
      </c>
      <c r="X1862" t="str">
        <f>VLOOKUP(B1862,[1]Arkusz5!$A$3:$Y$2185,23,FALSE)</f>
        <v>315.82 Pojezierze Krzywińskie</v>
      </c>
      <c r="Y1862" t="str">
        <f>VLOOKUP(B1862,[1]Arkusz5!$A$3:$Y$2185,24,FALSE)</f>
        <v>Continental Bio-geographical Region</v>
      </c>
      <c r="Z1862" t="str">
        <f>VLOOKUP(B1862,[1]Arkusz5!$A$3:$Y$2185,25,FALSE)</f>
        <v>Fraxino-Alnetum (=Circaeo-Alnetum)</v>
      </c>
    </row>
    <row r="1863" spans="1:26" x14ac:dyDescent="0.25">
      <c r="A1863">
        <v>1862</v>
      </c>
      <c r="B1863" t="s">
        <v>10220</v>
      </c>
      <c r="C1863" t="str">
        <f>VLOOKUP(B1863,[1]Arkusz5!$A$3:$Y$2185,2,FALSE)</f>
        <v>52.0141</v>
      </c>
      <c r="D1863" t="str">
        <f>VLOOKUP(B1863,[1]Arkusz5!$A$3:$Y$2185,3,FALSE)</f>
        <v>16.9921</v>
      </c>
      <c r="E1863" t="str">
        <f>VLOOKUP(B1863,[1]Arkusz5!$A$3:$Y$2185,4,FALSE)</f>
        <v>33UXT36</v>
      </c>
      <c r="F1863" t="str">
        <f>VLOOKUP(B1863,[1]Arkusz5!$A$3:$Y$2185,5,FALSE)</f>
        <v>BD49</v>
      </c>
      <c r="G1863">
        <f>VLOOKUP(B1863,[1]Arkusz5!$A$3:$Y$2185,6,FALSE)</f>
        <v>0</v>
      </c>
      <c r="H1863">
        <f>VLOOKUP(B1863,[1]Arkusz5!$A$3:$Y$2185,7,FALSE)</f>
        <v>0</v>
      </c>
      <c r="I1863">
        <f>VLOOKUP(B1863,[1]Arkusz5!$A$3:$Y$2185,8,FALSE)</f>
        <v>0</v>
      </c>
      <c r="J1863">
        <f>VLOOKUP(B1863,[1]Arkusz5!$A$3:$Y$2185,9,FALSE)</f>
        <v>0</v>
      </c>
      <c r="K1863">
        <f>VLOOKUP(B1863,[1]Arkusz5!$A$3:$Y$2185,10,FALSE)</f>
        <v>0</v>
      </c>
      <c r="L1863">
        <f>VLOOKUP(B1863,[1]Arkusz5!$A$3:$Y$2185,11,FALSE)</f>
        <v>0</v>
      </c>
      <c r="M1863">
        <f>VLOOKUP(B1863,[1]Arkusz5!$A$3:$Y$2185,12,FALSE)</f>
        <v>0</v>
      </c>
      <c r="N1863">
        <f>VLOOKUP(B1863,[1]Arkusz5!$A$3:$Y$2185,13,FALSE)</f>
        <v>0</v>
      </c>
      <c r="O1863">
        <f>VLOOKUP(B1863,[1]Arkusz5!$A$3:$Y$2185,14,FALSE)</f>
        <v>0</v>
      </c>
      <c r="P1863">
        <f>VLOOKUP(B1863,[1]Arkusz5!$A$3:$Y$2185,15,FALSE)</f>
        <v>0</v>
      </c>
      <c r="Q1863">
        <f>VLOOKUP(B1863,[1]Arkusz5!$A$3:$Y$2185,16,FALSE)</f>
        <v>0</v>
      </c>
      <c r="R1863">
        <f>VLOOKUP(B1863,[1]Arkusz5!$A$3:$Y$2185,17,FALSE)</f>
        <v>0</v>
      </c>
      <c r="S1863" t="str">
        <f>VLOOKUP(B1863,[1]Arkusz5!$A$3:$Y$2185,18,FALSE)</f>
        <v>Europa</v>
      </c>
      <c r="T1863" t="str">
        <f>VLOOKUP(B1863,[1]Arkusz5!$A$3:$Y$2185,19,FALSE)</f>
        <v>Polska</v>
      </c>
      <c r="U1863" t="str">
        <f>VLOOKUP(B1863,[1]Arkusz5!$A$3:$Y$2185,20,FALSE)</f>
        <v>wielkopolskie</v>
      </c>
      <c r="V1863" t="str">
        <f>VLOOKUP(B1863,[1]Arkusz5!$A$3:$Y$2185,21,FALSE)</f>
        <v>śremski</v>
      </c>
      <c r="W1863" t="str">
        <f>VLOOKUP(B1863,[1]Arkusz5!$A$3:$Y$2185,22,FALSE)</f>
        <v>Dolsk</v>
      </c>
      <c r="X1863" t="str">
        <f>VLOOKUP(B1863,[1]Arkusz5!$A$3:$Y$2185,23,FALSE)</f>
        <v>315.82 Pojezierze Krzywińskie</v>
      </c>
      <c r="Y1863" t="str">
        <f>VLOOKUP(B1863,[1]Arkusz5!$A$3:$Y$2185,24,FALSE)</f>
        <v>Continental Bio-geographical Region</v>
      </c>
      <c r="Z1863" t="str">
        <f>VLOOKUP(B1863,[1]Arkusz5!$A$3:$Y$2185,25,FALSE)</f>
        <v>Ficario-Ulmetum chrysosplenietosum</v>
      </c>
    </row>
    <row r="1864" spans="1:26" x14ac:dyDescent="0.25">
      <c r="A1864">
        <v>1863</v>
      </c>
      <c r="B1864" t="s">
        <v>10227</v>
      </c>
      <c r="C1864" t="str">
        <f>VLOOKUP(B1864,[1]Arkusz5!$A$3:$Y$2185,2,FALSE)</f>
        <v>51.9231</v>
      </c>
      <c r="D1864" t="str">
        <f>VLOOKUP(B1864,[1]Arkusz5!$A$3:$Y$2185,3,FALSE)</f>
        <v>16.7256</v>
      </c>
      <c r="E1864" t="str">
        <f>VLOOKUP(B1864,[1]Arkusz5!$A$3:$Y$2185,4,FALSE)</f>
        <v>33UXT15</v>
      </c>
      <c r="F1864" t="str">
        <f>VLOOKUP(B1864,[1]Arkusz5!$A$3:$Y$2185,5,FALSE)</f>
        <v>BD57</v>
      </c>
      <c r="G1864">
        <f>VLOOKUP(B1864,[1]Arkusz5!$A$3:$Y$2185,6,FALSE)</f>
        <v>0</v>
      </c>
      <c r="H1864">
        <f>VLOOKUP(B1864,[1]Arkusz5!$A$3:$Y$2185,7,FALSE)</f>
        <v>0</v>
      </c>
      <c r="I1864">
        <f>VLOOKUP(B1864,[1]Arkusz5!$A$3:$Y$2185,8,FALSE)</f>
        <v>0</v>
      </c>
      <c r="J1864">
        <f>VLOOKUP(B1864,[1]Arkusz5!$A$3:$Y$2185,9,FALSE)</f>
        <v>0</v>
      </c>
      <c r="K1864">
        <f>VLOOKUP(B1864,[1]Arkusz5!$A$3:$Y$2185,10,FALSE)</f>
        <v>0</v>
      </c>
      <c r="L1864">
        <f>VLOOKUP(B1864,[1]Arkusz5!$A$3:$Y$2185,11,FALSE)</f>
        <v>0</v>
      </c>
      <c r="M1864">
        <f>VLOOKUP(B1864,[1]Arkusz5!$A$3:$Y$2185,12,FALSE)</f>
        <v>0</v>
      </c>
      <c r="N1864" t="str">
        <f>VLOOKUP(B1864,[1]Arkusz5!$A$3:$Y$2185,13,FALSE)</f>
        <v>Krzywińsko-Osiecki wraz z zadrzewieniami generała Dezyderego Chłapowskiego i kompleksem leśnym Osieczna-Góra</v>
      </c>
      <c r="O1864">
        <f>VLOOKUP(B1864,[1]Arkusz5!$A$3:$Y$2185,14,FALSE)</f>
        <v>0</v>
      </c>
      <c r="P1864">
        <f>VLOOKUP(B1864,[1]Arkusz5!$A$3:$Y$2185,15,FALSE)</f>
        <v>0</v>
      </c>
      <c r="Q1864" t="str">
        <f>VLOOKUP(B1864,[1]Arkusz5!$A$3:$Y$2185,16,FALSE)</f>
        <v>PLH300014</v>
      </c>
      <c r="R1864" t="str">
        <f>VLOOKUP(B1864,[1]Arkusz5!$A$3:$Y$2185,17,FALSE)</f>
        <v>Zachodnie Pojezierze Krzywińskie</v>
      </c>
      <c r="S1864" t="str">
        <f>VLOOKUP(B1864,[1]Arkusz5!$A$3:$Y$2185,18,FALSE)</f>
        <v>Europa</v>
      </c>
      <c r="T1864" t="str">
        <f>VLOOKUP(B1864,[1]Arkusz5!$A$3:$Y$2185,19,FALSE)</f>
        <v>Polska</v>
      </c>
      <c r="U1864" t="str">
        <f>VLOOKUP(B1864,[1]Arkusz5!$A$3:$Y$2185,20,FALSE)</f>
        <v>wielkopolskie</v>
      </c>
      <c r="V1864" t="str">
        <f>VLOOKUP(B1864,[1]Arkusz5!$A$3:$Y$2185,21,FALSE)</f>
        <v>leszczyński</v>
      </c>
      <c r="W1864" t="str">
        <f>VLOOKUP(B1864,[1]Arkusz5!$A$3:$Y$2185,22,FALSE)</f>
        <v>Osieczna</v>
      </c>
      <c r="X1864" t="str">
        <f>VLOOKUP(B1864,[1]Arkusz5!$A$3:$Y$2185,23,FALSE)</f>
        <v>315.82 Pojezierze Krzywińskie</v>
      </c>
      <c r="Y1864" t="str">
        <f>VLOOKUP(B1864,[1]Arkusz5!$A$3:$Y$2185,24,FALSE)</f>
        <v>Continental Bio-geographical Region</v>
      </c>
      <c r="Z1864" t="str">
        <f>VLOOKUP(B1864,[1]Arkusz5!$A$3:$Y$2185,25,FALSE)</f>
        <v>Fraxino-Alnetum (=Circaeo-Alnetum)</v>
      </c>
    </row>
    <row r="1865" spans="1:26" x14ac:dyDescent="0.25">
      <c r="A1865">
        <v>1864</v>
      </c>
      <c r="B1865" t="s">
        <v>10235</v>
      </c>
      <c r="C1865" t="str">
        <f>VLOOKUP(B1865,[1]Arkusz5!$A$3:$Y$2185,2,FALSE)</f>
        <v>51.840912</v>
      </c>
      <c r="D1865" t="str">
        <f>VLOOKUP(B1865,[1]Arkusz5!$A$3:$Y$2185,3,FALSE)</f>
        <v>16.575206</v>
      </c>
      <c r="E1865" t="str">
        <f>VLOOKUP(B1865,[1]Arkusz5!$A$3:$Y$2185,4,FALSE)</f>
        <v>33UXT04</v>
      </c>
      <c r="F1865" t="str">
        <f>VLOOKUP(B1865,[1]Arkusz5!$A$3:$Y$2185,5,FALSE)</f>
        <v>BD66</v>
      </c>
      <c r="G1865">
        <f>VLOOKUP(B1865,[1]Arkusz5!$A$3:$Y$2185,6,FALSE)</f>
        <v>0</v>
      </c>
      <c r="H1865">
        <f>VLOOKUP(B1865,[1]Arkusz5!$A$3:$Y$2185,7,FALSE)</f>
        <v>0</v>
      </c>
      <c r="I1865">
        <f>VLOOKUP(B1865,[1]Arkusz5!$A$3:$Y$2185,8,FALSE)</f>
        <v>0</v>
      </c>
      <c r="J1865">
        <f>VLOOKUP(B1865,[1]Arkusz5!$A$3:$Y$2185,9,FALSE)</f>
        <v>0</v>
      </c>
      <c r="K1865">
        <f>VLOOKUP(B1865,[1]Arkusz5!$A$3:$Y$2185,10,FALSE)</f>
        <v>0</v>
      </c>
      <c r="L1865">
        <f>VLOOKUP(B1865,[1]Arkusz5!$A$3:$Y$2185,11,FALSE)</f>
        <v>0</v>
      </c>
      <c r="M1865">
        <f>VLOOKUP(B1865,[1]Arkusz5!$A$3:$Y$2185,12,FALSE)</f>
        <v>0</v>
      </c>
      <c r="N1865">
        <f>VLOOKUP(B1865,[1]Arkusz5!$A$3:$Y$2185,13,FALSE)</f>
        <v>0</v>
      </c>
      <c r="O1865">
        <f>VLOOKUP(B1865,[1]Arkusz5!$A$3:$Y$2185,14,FALSE)</f>
        <v>0</v>
      </c>
      <c r="P1865">
        <f>VLOOKUP(B1865,[1]Arkusz5!$A$3:$Y$2185,15,FALSE)</f>
        <v>0</v>
      </c>
      <c r="Q1865">
        <f>VLOOKUP(B1865,[1]Arkusz5!$A$3:$Y$2185,16,FALSE)</f>
        <v>0</v>
      </c>
      <c r="R1865">
        <f>VLOOKUP(B1865,[1]Arkusz5!$A$3:$Y$2185,17,FALSE)</f>
        <v>0</v>
      </c>
      <c r="S1865" t="str">
        <f>VLOOKUP(B1865,[1]Arkusz5!$A$3:$Y$2185,18,FALSE)</f>
        <v>Europa</v>
      </c>
      <c r="T1865" t="str">
        <f>VLOOKUP(B1865,[1]Arkusz5!$A$3:$Y$2185,19,FALSE)</f>
        <v>Polska</v>
      </c>
      <c r="U1865" t="str">
        <f>VLOOKUP(B1865,[1]Arkusz5!$A$3:$Y$2185,20,FALSE)</f>
        <v>wielkopolskie</v>
      </c>
      <c r="V1865" t="str">
        <f>VLOOKUP(B1865,[1]Arkusz5!$A$3:$Y$2185,21,FALSE)</f>
        <v>Leszno</v>
      </c>
      <c r="W1865" t="str">
        <f>VLOOKUP(B1865,[1]Arkusz5!$A$3:$Y$2185,22,FALSE)</f>
        <v>Leszno</v>
      </c>
      <c r="X1865" t="str">
        <f>VLOOKUP(B1865,[1]Arkusz5!$A$3:$Y$2185,23,FALSE)</f>
        <v>318.11 Wysoczyzna Leszczyńska</v>
      </c>
      <c r="Y1865" t="str">
        <f>VLOOKUP(B1865,[1]Arkusz5!$A$3:$Y$2185,24,FALSE)</f>
        <v>Continental Bio-geographical Region</v>
      </c>
      <c r="Z1865" t="str">
        <f>VLOOKUP(B1865,[1]Arkusz5!$A$3:$Y$2185,25,FALSE)</f>
        <v>Galio-Carpinetum</v>
      </c>
    </row>
    <row r="1866" spans="1:26" x14ac:dyDescent="0.25">
      <c r="A1866">
        <v>1865</v>
      </c>
      <c r="B1866" t="s">
        <v>10242</v>
      </c>
      <c r="C1866" t="str">
        <f>VLOOKUP(B1866,[1]Arkusz5!$A$3:$Y$2185,2,FALSE)</f>
        <v>51.984979</v>
      </c>
      <c r="D1866" t="str">
        <f>VLOOKUP(B1866,[1]Arkusz5!$A$3:$Y$2185,3,FALSE)</f>
        <v>17.06318</v>
      </c>
      <c r="E1866" t="str">
        <f>VLOOKUP(B1866,[1]Arkusz5!$A$3:$Y$2185,4,FALSE)</f>
        <v>33UXT46</v>
      </c>
      <c r="F1866" t="str">
        <f>VLOOKUP(B1866,[1]Arkusz5!$A$3:$Y$2185,5,FALSE)</f>
        <v>BD49</v>
      </c>
      <c r="G1866">
        <f>VLOOKUP(B1866,[1]Arkusz5!$A$3:$Y$2185,6,FALSE)</f>
        <v>0</v>
      </c>
      <c r="H1866">
        <f>VLOOKUP(B1866,[1]Arkusz5!$A$3:$Y$2185,7,FALSE)</f>
        <v>0</v>
      </c>
      <c r="I1866">
        <f>VLOOKUP(B1866,[1]Arkusz5!$A$3:$Y$2185,8,FALSE)</f>
        <v>0</v>
      </c>
      <c r="J1866">
        <f>VLOOKUP(B1866,[1]Arkusz5!$A$3:$Y$2185,9,FALSE)</f>
        <v>0</v>
      </c>
      <c r="K1866">
        <f>VLOOKUP(B1866,[1]Arkusz5!$A$3:$Y$2185,10,FALSE)</f>
        <v>0</v>
      </c>
      <c r="L1866">
        <f>VLOOKUP(B1866,[1]Arkusz5!$A$3:$Y$2185,11,FALSE)</f>
        <v>0</v>
      </c>
      <c r="M1866">
        <f>VLOOKUP(B1866,[1]Arkusz5!$A$3:$Y$2185,12,FALSE)</f>
        <v>0</v>
      </c>
      <c r="N1866">
        <f>VLOOKUP(B1866,[1]Arkusz5!$A$3:$Y$2185,13,FALSE)</f>
        <v>0</v>
      </c>
      <c r="O1866">
        <f>VLOOKUP(B1866,[1]Arkusz5!$A$3:$Y$2185,14,FALSE)</f>
        <v>0</v>
      </c>
      <c r="P1866">
        <f>VLOOKUP(B1866,[1]Arkusz5!$A$3:$Y$2185,15,FALSE)</f>
        <v>0</v>
      </c>
      <c r="Q1866">
        <f>VLOOKUP(B1866,[1]Arkusz5!$A$3:$Y$2185,16,FALSE)</f>
        <v>0</v>
      </c>
      <c r="R1866">
        <f>VLOOKUP(B1866,[1]Arkusz5!$A$3:$Y$2185,17,FALSE)</f>
        <v>0</v>
      </c>
      <c r="S1866" t="str">
        <f>VLOOKUP(B1866,[1]Arkusz5!$A$3:$Y$2185,18,FALSE)</f>
        <v>Europa</v>
      </c>
      <c r="T1866" t="str">
        <f>VLOOKUP(B1866,[1]Arkusz5!$A$3:$Y$2185,19,FALSE)</f>
        <v>Polska</v>
      </c>
      <c r="U1866" t="str">
        <f>VLOOKUP(B1866,[1]Arkusz5!$A$3:$Y$2185,20,FALSE)</f>
        <v>wielkopolskie</v>
      </c>
      <c r="V1866" t="str">
        <f>VLOOKUP(B1866,[1]Arkusz5!$A$3:$Y$2185,21,FALSE)</f>
        <v>śremski</v>
      </c>
      <c r="W1866" t="str">
        <f>VLOOKUP(B1866,[1]Arkusz5!$A$3:$Y$2185,22,FALSE)</f>
        <v>Dolsk</v>
      </c>
      <c r="X1866" t="str">
        <f>VLOOKUP(B1866,[1]Arkusz5!$A$3:$Y$2185,23,FALSE)</f>
        <v>315.84 Wał Żerkowski</v>
      </c>
      <c r="Y1866" t="str">
        <f>VLOOKUP(B1866,[1]Arkusz5!$A$3:$Y$2185,24,FALSE)</f>
        <v>Continental Bio-geographical Region</v>
      </c>
      <c r="Z1866" t="str">
        <f>VLOOKUP(B1866,[1]Arkusz5!$A$3:$Y$2185,25,FALSE)</f>
        <v>Galio-Carpinetum</v>
      </c>
    </row>
    <row r="1867" spans="1:26" x14ac:dyDescent="0.25">
      <c r="A1867">
        <v>1866</v>
      </c>
      <c r="B1867" t="s">
        <v>10247</v>
      </c>
      <c r="C1867" t="str">
        <f>VLOOKUP(B1867,[1]Arkusz5!$A$3:$Y$2185,2,FALSE)</f>
        <v>51.950782</v>
      </c>
      <c r="D1867" t="str">
        <f>VLOOKUP(B1867,[1]Arkusz5!$A$3:$Y$2185,3,FALSE)</f>
        <v>16.934739</v>
      </c>
      <c r="E1867" t="str">
        <f>VLOOKUP(B1867,[1]Arkusz5!$A$3:$Y$2185,4,FALSE)</f>
        <v>33UXT35</v>
      </c>
      <c r="F1867" t="str">
        <f>VLOOKUP(B1867,[1]Arkusz5!$A$3:$Y$2185,5,FALSE)</f>
        <v>BD58</v>
      </c>
      <c r="G1867">
        <f>VLOOKUP(B1867,[1]Arkusz5!$A$3:$Y$2185,6,FALSE)</f>
        <v>0</v>
      </c>
      <c r="H1867">
        <f>VLOOKUP(B1867,[1]Arkusz5!$A$3:$Y$2185,7,FALSE)</f>
        <v>0</v>
      </c>
      <c r="I1867">
        <f>VLOOKUP(B1867,[1]Arkusz5!$A$3:$Y$2185,8,FALSE)</f>
        <v>0</v>
      </c>
      <c r="J1867">
        <f>VLOOKUP(B1867,[1]Arkusz5!$A$3:$Y$2185,9,FALSE)</f>
        <v>0</v>
      </c>
      <c r="K1867">
        <f>VLOOKUP(B1867,[1]Arkusz5!$A$3:$Y$2185,10,FALSE)</f>
        <v>0</v>
      </c>
      <c r="L1867">
        <f>VLOOKUP(B1867,[1]Arkusz5!$A$3:$Y$2185,11,FALSE)</f>
        <v>0</v>
      </c>
      <c r="M1867">
        <f>VLOOKUP(B1867,[1]Arkusz5!$A$3:$Y$2185,12,FALSE)</f>
        <v>0</v>
      </c>
      <c r="N1867" t="str">
        <f>VLOOKUP(B1867,[1]Arkusz5!$A$3:$Y$2185,13,FALSE)</f>
        <v>Krzywińsko-Osiecki wraz z zadrzewieniami generała Dezyderego Chłapowskiego i kompleksem leśnym Osieczna-Góra</v>
      </c>
      <c r="O1867">
        <f>VLOOKUP(B1867,[1]Arkusz5!$A$3:$Y$2185,14,FALSE)</f>
        <v>0</v>
      </c>
      <c r="P1867">
        <f>VLOOKUP(B1867,[1]Arkusz5!$A$3:$Y$2185,15,FALSE)</f>
        <v>0</v>
      </c>
      <c r="Q1867">
        <f>VLOOKUP(B1867,[1]Arkusz5!$A$3:$Y$2185,16,FALSE)</f>
        <v>0</v>
      </c>
      <c r="R1867">
        <f>VLOOKUP(B1867,[1]Arkusz5!$A$3:$Y$2185,17,FALSE)</f>
        <v>0</v>
      </c>
      <c r="S1867" t="str">
        <f>VLOOKUP(B1867,[1]Arkusz5!$A$3:$Y$2185,18,FALSE)</f>
        <v>Europa</v>
      </c>
      <c r="T1867" t="str">
        <f>VLOOKUP(B1867,[1]Arkusz5!$A$3:$Y$2185,19,FALSE)</f>
        <v>Polska</v>
      </c>
      <c r="U1867" t="str">
        <f>VLOOKUP(B1867,[1]Arkusz5!$A$3:$Y$2185,20,FALSE)</f>
        <v>wielkopolskie</v>
      </c>
      <c r="V1867" t="str">
        <f>VLOOKUP(B1867,[1]Arkusz5!$A$3:$Y$2185,21,FALSE)</f>
        <v>kościański</v>
      </c>
      <c r="W1867" t="str">
        <f>VLOOKUP(B1867,[1]Arkusz5!$A$3:$Y$2185,22,FALSE)</f>
        <v>Krzywiń</v>
      </c>
      <c r="X1867" t="str">
        <f>VLOOKUP(B1867,[1]Arkusz5!$A$3:$Y$2185,23,FALSE)</f>
        <v>315.82 Pojezierze Krzywińskie</v>
      </c>
      <c r="Y1867" t="str">
        <f>VLOOKUP(B1867,[1]Arkusz5!$A$3:$Y$2185,24,FALSE)</f>
        <v>Continental Bio-geographical Region</v>
      </c>
      <c r="Z1867" t="str">
        <f>VLOOKUP(B1867,[1]Arkusz5!$A$3:$Y$2185,25,FALSE)</f>
        <v>Galio-Carpinetum</v>
      </c>
    </row>
    <row r="1868" spans="1:26" x14ac:dyDescent="0.25">
      <c r="A1868">
        <v>1867</v>
      </c>
      <c r="B1868" t="s">
        <v>10254</v>
      </c>
      <c r="C1868" t="str">
        <f>VLOOKUP(B1868,[1]Arkusz5!$A$3:$Y$2185,2,FALSE)</f>
        <v>51.984979</v>
      </c>
      <c r="D1868" t="str">
        <f>VLOOKUP(B1868,[1]Arkusz5!$A$3:$Y$2185,3,FALSE)</f>
        <v>17.06318</v>
      </c>
      <c r="E1868" t="str">
        <f>VLOOKUP(B1868,[1]Arkusz5!$A$3:$Y$2185,4,FALSE)</f>
        <v>33UXT46</v>
      </c>
      <c r="F1868" t="str">
        <f>VLOOKUP(B1868,[1]Arkusz5!$A$3:$Y$2185,5,FALSE)</f>
        <v>BD49</v>
      </c>
      <c r="G1868">
        <f>VLOOKUP(B1868,[1]Arkusz5!$A$3:$Y$2185,6,FALSE)</f>
        <v>0</v>
      </c>
      <c r="H1868">
        <f>VLOOKUP(B1868,[1]Arkusz5!$A$3:$Y$2185,7,FALSE)</f>
        <v>0</v>
      </c>
      <c r="I1868">
        <f>VLOOKUP(B1868,[1]Arkusz5!$A$3:$Y$2185,8,FALSE)</f>
        <v>0</v>
      </c>
      <c r="J1868">
        <f>VLOOKUP(B1868,[1]Arkusz5!$A$3:$Y$2185,9,FALSE)</f>
        <v>0</v>
      </c>
      <c r="K1868">
        <f>VLOOKUP(B1868,[1]Arkusz5!$A$3:$Y$2185,10,FALSE)</f>
        <v>0</v>
      </c>
      <c r="L1868">
        <f>VLOOKUP(B1868,[1]Arkusz5!$A$3:$Y$2185,11,FALSE)</f>
        <v>0</v>
      </c>
      <c r="M1868">
        <f>VLOOKUP(B1868,[1]Arkusz5!$A$3:$Y$2185,12,FALSE)</f>
        <v>0</v>
      </c>
      <c r="N1868">
        <f>VLOOKUP(B1868,[1]Arkusz5!$A$3:$Y$2185,13,FALSE)</f>
        <v>0</v>
      </c>
      <c r="O1868">
        <f>VLOOKUP(B1868,[1]Arkusz5!$A$3:$Y$2185,14,FALSE)</f>
        <v>0</v>
      </c>
      <c r="P1868">
        <f>VLOOKUP(B1868,[1]Arkusz5!$A$3:$Y$2185,15,FALSE)</f>
        <v>0</v>
      </c>
      <c r="Q1868">
        <f>VLOOKUP(B1868,[1]Arkusz5!$A$3:$Y$2185,16,FALSE)</f>
        <v>0</v>
      </c>
      <c r="R1868">
        <f>VLOOKUP(B1868,[1]Arkusz5!$A$3:$Y$2185,17,FALSE)</f>
        <v>0</v>
      </c>
      <c r="S1868" t="str">
        <f>VLOOKUP(B1868,[1]Arkusz5!$A$3:$Y$2185,18,FALSE)</f>
        <v>Europa</v>
      </c>
      <c r="T1868" t="str">
        <f>VLOOKUP(B1868,[1]Arkusz5!$A$3:$Y$2185,19,FALSE)</f>
        <v>Polska</v>
      </c>
      <c r="U1868" t="str">
        <f>VLOOKUP(B1868,[1]Arkusz5!$A$3:$Y$2185,20,FALSE)</f>
        <v>wielkopolskie</v>
      </c>
      <c r="V1868" t="str">
        <f>VLOOKUP(B1868,[1]Arkusz5!$A$3:$Y$2185,21,FALSE)</f>
        <v>śremski</v>
      </c>
      <c r="W1868" t="str">
        <f>VLOOKUP(B1868,[1]Arkusz5!$A$3:$Y$2185,22,FALSE)</f>
        <v>Dolsk</v>
      </c>
      <c r="X1868" t="str">
        <f>VLOOKUP(B1868,[1]Arkusz5!$A$3:$Y$2185,23,FALSE)</f>
        <v>315.84 Wał Żerkowski</v>
      </c>
      <c r="Y1868" t="str">
        <f>VLOOKUP(B1868,[1]Arkusz5!$A$3:$Y$2185,24,FALSE)</f>
        <v>Continental Bio-geographical Region</v>
      </c>
      <c r="Z1868" t="str">
        <f>VLOOKUP(B1868,[1]Arkusz5!$A$3:$Y$2185,25,FALSE)</f>
        <v>Galio-Carpinetum</v>
      </c>
    </row>
    <row r="1869" spans="1:26" x14ac:dyDescent="0.25">
      <c r="A1869">
        <v>1868</v>
      </c>
      <c r="B1869" t="s">
        <v>10258</v>
      </c>
      <c r="C1869" t="str">
        <f>VLOOKUP(B1869,[1]Arkusz5!$A$3:$Y$2185,2,FALSE)</f>
        <v>51.979351</v>
      </c>
      <c r="D1869" t="str">
        <f>VLOOKUP(B1869,[1]Arkusz5!$A$3:$Y$2185,3,FALSE)</f>
        <v>16.9387</v>
      </c>
      <c r="E1869" t="str">
        <f>VLOOKUP(B1869,[1]Arkusz5!$A$3:$Y$2185,4,FALSE)</f>
        <v>33UXT36</v>
      </c>
      <c r="F1869" t="str">
        <f>VLOOKUP(B1869,[1]Arkusz5!$A$3:$Y$2185,5,FALSE)</f>
        <v>BD58</v>
      </c>
      <c r="G1869">
        <f>VLOOKUP(B1869,[1]Arkusz5!$A$3:$Y$2185,6,FALSE)</f>
        <v>0</v>
      </c>
      <c r="H1869">
        <f>VLOOKUP(B1869,[1]Arkusz5!$A$3:$Y$2185,7,FALSE)</f>
        <v>0</v>
      </c>
      <c r="I1869">
        <f>VLOOKUP(B1869,[1]Arkusz5!$A$3:$Y$2185,8,FALSE)</f>
        <v>0</v>
      </c>
      <c r="J1869">
        <f>VLOOKUP(B1869,[1]Arkusz5!$A$3:$Y$2185,9,FALSE)</f>
        <v>0</v>
      </c>
      <c r="K1869">
        <f>VLOOKUP(B1869,[1]Arkusz5!$A$3:$Y$2185,10,FALSE)</f>
        <v>0</v>
      </c>
      <c r="L1869">
        <f>VLOOKUP(B1869,[1]Arkusz5!$A$3:$Y$2185,11,FALSE)</f>
        <v>0</v>
      </c>
      <c r="M1869">
        <f>VLOOKUP(B1869,[1]Arkusz5!$A$3:$Y$2185,12,FALSE)</f>
        <v>0</v>
      </c>
      <c r="N1869" t="str">
        <f>VLOOKUP(B1869,[1]Arkusz5!$A$3:$Y$2185,13,FALSE)</f>
        <v>Krzywińsko-Osiecki wraz z zadrzewieniami generała Dezyderego Chłapowskiego i kompleksem leśnym Osieczna-Góra</v>
      </c>
      <c r="O1869">
        <f>VLOOKUP(B1869,[1]Arkusz5!$A$3:$Y$2185,14,FALSE)</f>
        <v>0</v>
      </c>
      <c r="P1869">
        <f>VLOOKUP(B1869,[1]Arkusz5!$A$3:$Y$2185,15,FALSE)</f>
        <v>0</v>
      </c>
      <c r="Q1869">
        <f>VLOOKUP(B1869,[1]Arkusz5!$A$3:$Y$2185,16,FALSE)</f>
        <v>0</v>
      </c>
      <c r="R1869">
        <f>VLOOKUP(B1869,[1]Arkusz5!$A$3:$Y$2185,17,FALSE)</f>
        <v>0</v>
      </c>
      <c r="S1869" t="str">
        <f>VLOOKUP(B1869,[1]Arkusz5!$A$3:$Y$2185,18,FALSE)</f>
        <v>Europa</v>
      </c>
      <c r="T1869" t="str">
        <f>VLOOKUP(B1869,[1]Arkusz5!$A$3:$Y$2185,19,FALSE)</f>
        <v>Polska</v>
      </c>
      <c r="U1869" t="str">
        <f>VLOOKUP(B1869,[1]Arkusz5!$A$3:$Y$2185,20,FALSE)</f>
        <v>wielkopolskie</v>
      </c>
      <c r="V1869" t="str">
        <f>VLOOKUP(B1869,[1]Arkusz5!$A$3:$Y$2185,21,FALSE)</f>
        <v>kościański</v>
      </c>
      <c r="W1869" t="str">
        <f>VLOOKUP(B1869,[1]Arkusz5!$A$3:$Y$2185,22,FALSE)</f>
        <v>Krzywiń</v>
      </c>
      <c r="X1869" t="str">
        <f>VLOOKUP(B1869,[1]Arkusz5!$A$3:$Y$2185,23,FALSE)</f>
        <v>315.82 Pojezierze Krzywińskie</v>
      </c>
      <c r="Y1869" t="str">
        <f>VLOOKUP(B1869,[1]Arkusz5!$A$3:$Y$2185,24,FALSE)</f>
        <v>Continental Bio-geographical Region</v>
      </c>
      <c r="Z1869" t="str">
        <f>VLOOKUP(B1869,[1]Arkusz5!$A$3:$Y$2185,25,FALSE)</f>
        <v>Fraxino-Alnetum (=Circaeo-Alnetum)</v>
      </c>
    </row>
    <row r="1870" spans="1:26" x14ac:dyDescent="0.25">
      <c r="A1870">
        <v>1869</v>
      </c>
      <c r="B1870" t="s">
        <v>10266</v>
      </c>
      <c r="C1870" t="str">
        <f>VLOOKUP(B1870,[1]Arkusz5!$A$3:$Y$2185,2,FALSE)</f>
        <v>51.977471</v>
      </c>
      <c r="D1870" t="str">
        <f>VLOOKUP(B1870,[1]Arkusz5!$A$3:$Y$2185,3,FALSE)</f>
        <v>17.000465</v>
      </c>
      <c r="E1870" t="str">
        <f>VLOOKUP(B1870,[1]Arkusz5!$A$3:$Y$2185,4,FALSE)</f>
        <v>33UXT36</v>
      </c>
      <c r="F1870" t="str">
        <f>VLOOKUP(B1870,[1]Arkusz5!$A$3:$Y$2185,5,FALSE)</f>
        <v>BD59</v>
      </c>
      <c r="G1870">
        <f>VLOOKUP(B1870,[1]Arkusz5!$A$3:$Y$2185,6,FALSE)</f>
        <v>0</v>
      </c>
      <c r="H1870">
        <f>VLOOKUP(B1870,[1]Arkusz5!$A$3:$Y$2185,7,FALSE)</f>
        <v>0</v>
      </c>
      <c r="I1870">
        <f>VLOOKUP(B1870,[1]Arkusz5!$A$3:$Y$2185,8,FALSE)</f>
        <v>0</v>
      </c>
      <c r="J1870">
        <f>VLOOKUP(B1870,[1]Arkusz5!$A$3:$Y$2185,9,FALSE)</f>
        <v>0</v>
      </c>
      <c r="K1870">
        <f>VLOOKUP(B1870,[1]Arkusz5!$A$3:$Y$2185,10,FALSE)</f>
        <v>0</v>
      </c>
      <c r="L1870">
        <f>VLOOKUP(B1870,[1]Arkusz5!$A$3:$Y$2185,11,FALSE)</f>
        <v>0</v>
      </c>
      <c r="M1870">
        <f>VLOOKUP(B1870,[1]Arkusz5!$A$3:$Y$2185,12,FALSE)</f>
        <v>0</v>
      </c>
      <c r="N1870" t="str">
        <f>VLOOKUP(B1870,[1]Arkusz5!$A$3:$Y$2185,13,FALSE)</f>
        <v>Krzywińsko-Osiecki wraz z zadrzewieniami generała Dezyderego Chłapowskiego i kompleksem leśnym Osieczna-Góra</v>
      </c>
      <c r="O1870">
        <f>VLOOKUP(B1870,[1]Arkusz5!$A$3:$Y$2185,14,FALSE)</f>
        <v>0</v>
      </c>
      <c r="P1870">
        <f>VLOOKUP(B1870,[1]Arkusz5!$A$3:$Y$2185,15,FALSE)</f>
        <v>0</v>
      </c>
      <c r="Q1870">
        <f>VLOOKUP(B1870,[1]Arkusz5!$A$3:$Y$2185,16,FALSE)</f>
        <v>0</v>
      </c>
      <c r="R1870">
        <f>VLOOKUP(B1870,[1]Arkusz5!$A$3:$Y$2185,17,FALSE)</f>
        <v>0</v>
      </c>
      <c r="S1870" t="str">
        <f>VLOOKUP(B1870,[1]Arkusz5!$A$3:$Y$2185,18,FALSE)</f>
        <v>Europa</v>
      </c>
      <c r="T1870" t="str">
        <f>VLOOKUP(B1870,[1]Arkusz5!$A$3:$Y$2185,19,FALSE)</f>
        <v>Polska</v>
      </c>
      <c r="U1870" t="str">
        <f>VLOOKUP(B1870,[1]Arkusz5!$A$3:$Y$2185,20,FALSE)</f>
        <v>wielkopolskie</v>
      </c>
      <c r="V1870" t="str">
        <f>VLOOKUP(B1870,[1]Arkusz5!$A$3:$Y$2185,21,FALSE)</f>
        <v>kościański</v>
      </c>
      <c r="W1870" t="str">
        <f>VLOOKUP(B1870,[1]Arkusz5!$A$3:$Y$2185,22,FALSE)</f>
        <v>Krzywiń</v>
      </c>
      <c r="X1870" t="str">
        <f>VLOOKUP(B1870,[1]Arkusz5!$A$3:$Y$2185,23,FALSE)</f>
        <v>315.82 Pojezierze Krzywińskie</v>
      </c>
      <c r="Y1870" t="str">
        <f>VLOOKUP(B1870,[1]Arkusz5!$A$3:$Y$2185,24,FALSE)</f>
        <v>Continental Bio-geographical Region</v>
      </c>
      <c r="Z1870" t="str">
        <f>VLOOKUP(B1870,[1]Arkusz5!$A$3:$Y$2185,25,FALSE)</f>
        <v>Fraxino-Alnetum (=Circaeo-Alnetum)</v>
      </c>
    </row>
    <row r="1871" spans="1:26" x14ac:dyDescent="0.25">
      <c r="A1871">
        <v>1870</v>
      </c>
      <c r="B1871" t="s">
        <v>10272</v>
      </c>
      <c r="C1871" t="str">
        <f>VLOOKUP(B1871,[1]Arkusz5!$A$3:$Y$2185,2,FALSE)</f>
        <v>51.982593</v>
      </c>
      <c r="D1871" t="str">
        <f>VLOOKUP(B1871,[1]Arkusz5!$A$3:$Y$2185,3,FALSE)</f>
        <v>17.039852</v>
      </c>
      <c r="E1871" t="str">
        <f>VLOOKUP(B1871,[1]Arkusz5!$A$3:$Y$2185,4,FALSE)</f>
        <v>33UXT46</v>
      </c>
      <c r="F1871" t="str">
        <f>VLOOKUP(B1871,[1]Arkusz5!$A$3:$Y$2185,5,FALSE)</f>
        <v>BD59</v>
      </c>
      <c r="G1871">
        <f>VLOOKUP(B1871,[1]Arkusz5!$A$3:$Y$2185,6,FALSE)</f>
        <v>0</v>
      </c>
      <c r="H1871">
        <f>VLOOKUP(B1871,[1]Arkusz5!$A$3:$Y$2185,7,FALSE)</f>
        <v>0</v>
      </c>
      <c r="I1871">
        <f>VLOOKUP(B1871,[1]Arkusz5!$A$3:$Y$2185,8,FALSE)</f>
        <v>0</v>
      </c>
      <c r="J1871">
        <f>VLOOKUP(B1871,[1]Arkusz5!$A$3:$Y$2185,9,FALSE)</f>
        <v>0</v>
      </c>
      <c r="K1871">
        <f>VLOOKUP(B1871,[1]Arkusz5!$A$3:$Y$2185,10,FALSE)</f>
        <v>0</v>
      </c>
      <c r="L1871">
        <f>VLOOKUP(B1871,[1]Arkusz5!$A$3:$Y$2185,11,FALSE)</f>
        <v>0</v>
      </c>
      <c r="M1871">
        <f>VLOOKUP(B1871,[1]Arkusz5!$A$3:$Y$2185,12,FALSE)</f>
        <v>0</v>
      </c>
      <c r="N1871">
        <f>VLOOKUP(B1871,[1]Arkusz5!$A$3:$Y$2185,13,FALSE)</f>
        <v>0</v>
      </c>
      <c r="O1871">
        <f>VLOOKUP(B1871,[1]Arkusz5!$A$3:$Y$2185,14,FALSE)</f>
        <v>0</v>
      </c>
      <c r="P1871">
        <f>VLOOKUP(B1871,[1]Arkusz5!$A$3:$Y$2185,15,FALSE)</f>
        <v>0</v>
      </c>
      <c r="Q1871">
        <f>VLOOKUP(B1871,[1]Arkusz5!$A$3:$Y$2185,16,FALSE)</f>
        <v>0</v>
      </c>
      <c r="R1871">
        <f>VLOOKUP(B1871,[1]Arkusz5!$A$3:$Y$2185,17,FALSE)</f>
        <v>0</v>
      </c>
      <c r="S1871" t="str">
        <f>VLOOKUP(B1871,[1]Arkusz5!$A$3:$Y$2185,18,FALSE)</f>
        <v>Europa</v>
      </c>
      <c r="T1871" t="str">
        <f>VLOOKUP(B1871,[1]Arkusz5!$A$3:$Y$2185,19,FALSE)</f>
        <v>Polska</v>
      </c>
      <c r="U1871" t="str">
        <f>VLOOKUP(B1871,[1]Arkusz5!$A$3:$Y$2185,20,FALSE)</f>
        <v>wielkopolskie</v>
      </c>
      <c r="V1871" t="str">
        <f>VLOOKUP(B1871,[1]Arkusz5!$A$3:$Y$2185,21,FALSE)</f>
        <v>śremski</v>
      </c>
      <c r="W1871" t="str">
        <f>VLOOKUP(B1871,[1]Arkusz5!$A$3:$Y$2185,22,FALSE)</f>
        <v>Dolsk</v>
      </c>
      <c r="X1871" t="str">
        <f>VLOOKUP(B1871,[1]Arkusz5!$A$3:$Y$2185,23,FALSE)</f>
        <v>315.82 Pojezierze Krzywińskie</v>
      </c>
      <c r="Y1871" t="str">
        <f>VLOOKUP(B1871,[1]Arkusz5!$A$3:$Y$2185,24,FALSE)</f>
        <v>Continental Bio-geographical Region</v>
      </c>
      <c r="Z1871">
        <f>VLOOKUP(B1871,[1]Arkusz5!$A$3:$Y$2185,25,FALSE)</f>
        <v>0</v>
      </c>
    </row>
    <row r="1872" spans="1:26" x14ac:dyDescent="0.25">
      <c r="A1872">
        <v>1871</v>
      </c>
      <c r="B1872" t="s">
        <v>10277</v>
      </c>
      <c r="C1872" t="str">
        <f>VLOOKUP(B1872,[1]Arkusz5!$A$3:$Y$2185,2,FALSE)</f>
        <v>51.979351</v>
      </c>
      <c r="D1872" t="str">
        <f>VLOOKUP(B1872,[1]Arkusz5!$A$3:$Y$2185,3,FALSE)</f>
        <v>16.9387</v>
      </c>
      <c r="E1872" t="str">
        <f>VLOOKUP(B1872,[1]Arkusz5!$A$3:$Y$2185,4,FALSE)</f>
        <v>33UXT36</v>
      </c>
      <c r="F1872" t="str">
        <f>VLOOKUP(B1872,[1]Arkusz5!$A$3:$Y$2185,5,FALSE)</f>
        <v>BD58</v>
      </c>
      <c r="G1872">
        <f>VLOOKUP(B1872,[1]Arkusz5!$A$3:$Y$2185,6,FALSE)</f>
        <v>0</v>
      </c>
      <c r="H1872">
        <f>VLOOKUP(B1872,[1]Arkusz5!$A$3:$Y$2185,7,FALSE)</f>
        <v>0</v>
      </c>
      <c r="I1872">
        <f>VLOOKUP(B1872,[1]Arkusz5!$A$3:$Y$2185,8,FALSE)</f>
        <v>0</v>
      </c>
      <c r="J1872">
        <f>VLOOKUP(B1872,[1]Arkusz5!$A$3:$Y$2185,9,FALSE)</f>
        <v>0</v>
      </c>
      <c r="K1872">
        <f>VLOOKUP(B1872,[1]Arkusz5!$A$3:$Y$2185,10,FALSE)</f>
        <v>0</v>
      </c>
      <c r="L1872">
        <f>VLOOKUP(B1872,[1]Arkusz5!$A$3:$Y$2185,11,FALSE)</f>
        <v>0</v>
      </c>
      <c r="M1872">
        <f>VLOOKUP(B1872,[1]Arkusz5!$A$3:$Y$2185,12,FALSE)</f>
        <v>0</v>
      </c>
      <c r="N1872" t="str">
        <f>VLOOKUP(B1872,[1]Arkusz5!$A$3:$Y$2185,13,FALSE)</f>
        <v>Krzywińsko-Osiecki wraz z zadrzewieniami generała Dezyderego Chłapowskiego i kompleksem leśnym Osieczna-Góra</v>
      </c>
      <c r="O1872">
        <f>VLOOKUP(B1872,[1]Arkusz5!$A$3:$Y$2185,14,FALSE)</f>
        <v>0</v>
      </c>
      <c r="P1872">
        <f>VLOOKUP(B1872,[1]Arkusz5!$A$3:$Y$2185,15,FALSE)</f>
        <v>0</v>
      </c>
      <c r="Q1872">
        <f>VLOOKUP(B1872,[1]Arkusz5!$A$3:$Y$2185,16,FALSE)</f>
        <v>0</v>
      </c>
      <c r="R1872">
        <f>VLOOKUP(B1872,[1]Arkusz5!$A$3:$Y$2185,17,FALSE)</f>
        <v>0</v>
      </c>
      <c r="S1872" t="str">
        <f>VLOOKUP(B1872,[1]Arkusz5!$A$3:$Y$2185,18,FALSE)</f>
        <v>Europa</v>
      </c>
      <c r="T1872" t="str">
        <f>VLOOKUP(B1872,[1]Arkusz5!$A$3:$Y$2185,19,FALSE)</f>
        <v>Polska</v>
      </c>
      <c r="U1872" t="str">
        <f>VLOOKUP(B1872,[1]Arkusz5!$A$3:$Y$2185,20,FALSE)</f>
        <v>wielkopolskie</v>
      </c>
      <c r="V1872" t="str">
        <f>VLOOKUP(B1872,[1]Arkusz5!$A$3:$Y$2185,21,FALSE)</f>
        <v>kościański</v>
      </c>
      <c r="W1872" t="str">
        <f>VLOOKUP(B1872,[1]Arkusz5!$A$3:$Y$2185,22,FALSE)</f>
        <v>Krzywiń</v>
      </c>
      <c r="X1872" t="str">
        <f>VLOOKUP(B1872,[1]Arkusz5!$A$3:$Y$2185,23,FALSE)</f>
        <v>315.82 Pojezierze Krzywińskie</v>
      </c>
      <c r="Y1872" t="str">
        <f>VLOOKUP(B1872,[1]Arkusz5!$A$3:$Y$2185,24,FALSE)</f>
        <v>Continental Bio-geographical Region</v>
      </c>
      <c r="Z1872" t="str">
        <f>VLOOKUP(B1872,[1]Arkusz5!$A$3:$Y$2185,25,FALSE)</f>
        <v>Fraxino-Alnetum (=Circaeo-Alnetum)</v>
      </c>
    </row>
    <row r="1873" spans="1:26" x14ac:dyDescent="0.25">
      <c r="A1873">
        <v>1872</v>
      </c>
      <c r="B1873" t="s">
        <v>10280</v>
      </c>
      <c r="C1873" t="str">
        <f>VLOOKUP(B1873,[1]Arkusz5!$A$3:$Y$2185,2,FALSE)</f>
        <v>51.90093</v>
      </c>
      <c r="D1873" t="str">
        <f>VLOOKUP(B1873,[1]Arkusz5!$A$3:$Y$2185,3,FALSE)</f>
        <v>16.94772</v>
      </c>
      <c r="E1873" t="str">
        <f>VLOOKUP(B1873,[1]Arkusz5!$A$3:$Y$2185,4,FALSE)</f>
        <v>33UXT35</v>
      </c>
      <c r="F1873" t="str">
        <f>VLOOKUP(B1873,[1]Arkusz5!$A$3:$Y$2185,5,FALSE)</f>
        <v>BD58</v>
      </c>
      <c r="G1873">
        <f>VLOOKUP(B1873,[1]Arkusz5!$A$3:$Y$2185,6,FALSE)</f>
        <v>0</v>
      </c>
      <c r="H1873">
        <f>VLOOKUP(B1873,[1]Arkusz5!$A$3:$Y$2185,7,FALSE)</f>
        <v>0</v>
      </c>
      <c r="I1873">
        <f>VLOOKUP(B1873,[1]Arkusz5!$A$3:$Y$2185,8,FALSE)</f>
        <v>0</v>
      </c>
      <c r="J1873">
        <f>VLOOKUP(B1873,[1]Arkusz5!$A$3:$Y$2185,9,FALSE)</f>
        <v>0</v>
      </c>
      <c r="K1873">
        <f>VLOOKUP(B1873,[1]Arkusz5!$A$3:$Y$2185,10,FALSE)</f>
        <v>0</v>
      </c>
      <c r="L1873" t="str">
        <f>VLOOKUP(B1873,[1]Arkusz5!$A$3:$Y$2185,11,FALSE)</f>
        <v>Torfowisko Źródliskowe w Gostyniu Starym</v>
      </c>
      <c r="M1873" t="str">
        <f>VLOOKUP(B1873,[1]Arkusz5!$A$3:$Y$2185,12,FALSE)</f>
        <v>nie określono w akcie prawnym</v>
      </c>
      <c r="N1873" t="str">
        <f>VLOOKUP(B1873,[1]Arkusz5!$A$3:$Y$2185,13,FALSE)</f>
        <v>Krzywińsko-Osiecki wraz z zadrzewieniami generała Dezyderego Chłapowskiego i kompleksem leśnym Osieczna-Góra</v>
      </c>
      <c r="O1873">
        <f>VLOOKUP(B1873,[1]Arkusz5!$A$3:$Y$2185,14,FALSE)</f>
        <v>0</v>
      </c>
      <c r="P1873">
        <f>VLOOKUP(B1873,[1]Arkusz5!$A$3:$Y$2185,15,FALSE)</f>
        <v>0</v>
      </c>
      <c r="Q1873">
        <f>VLOOKUP(B1873,[1]Arkusz5!$A$3:$Y$2185,16,FALSE)</f>
        <v>0</v>
      </c>
      <c r="R1873">
        <f>VLOOKUP(B1873,[1]Arkusz5!$A$3:$Y$2185,17,FALSE)</f>
        <v>0</v>
      </c>
      <c r="S1873" t="str">
        <f>VLOOKUP(B1873,[1]Arkusz5!$A$3:$Y$2185,18,FALSE)</f>
        <v>Europa</v>
      </c>
      <c r="T1873" t="str">
        <f>VLOOKUP(B1873,[1]Arkusz5!$A$3:$Y$2185,19,FALSE)</f>
        <v>Polska</v>
      </c>
      <c r="U1873" t="str">
        <f>VLOOKUP(B1873,[1]Arkusz5!$A$3:$Y$2185,20,FALSE)</f>
        <v>wielkopolskie</v>
      </c>
      <c r="V1873" t="str">
        <f>VLOOKUP(B1873,[1]Arkusz5!$A$3:$Y$2185,21,FALSE)</f>
        <v>gostyński</v>
      </c>
      <c r="W1873" t="str">
        <f>VLOOKUP(B1873,[1]Arkusz5!$A$3:$Y$2185,22,FALSE)</f>
        <v>Gostyń</v>
      </c>
      <c r="X1873" t="str">
        <f>VLOOKUP(B1873,[1]Arkusz5!$A$3:$Y$2185,23,FALSE)</f>
        <v>318.11 Wysoczyzna Leszczyńska</v>
      </c>
      <c r="Y1873" t="str">
        <f>VLOOKUP(B1873,[1]Arkusz5!$A$3:$Y$2185,24,FALSE)</f>
        <v>Continental Bio-geographical Region</v>
      </c>
      <c r="Z1873" t="str">
        <f>VLOOKUP(B1873,[1]Arkusz5!$A$3:$Y$2185,25,FALSE)</f>
        <v>Galio-Carpinetum</v>
      </c>
    </row>
    <row r="1874" spans="1:26" x14ac:dyDescent="0.25">
      <c r="A1874">
        <v>1873</v>
      </c>
      <c r="B1874" t="s">
        <v>10285</v>
      </c>
      <c r="C1874" t="str">
        <f>VLOOKUP(B1874,[1]Arkusz5!$A$3:$Y$2185,2,FALSE)</f>
        <v>53.23193</v>
      </c>
      <c r="D1874" t="str">
        <f>VLOOKUP(B1874,[1]Arkusz5!$A$3:$Y$2185,3,FALSE)</f>
        <v>16.7053</v>
      </c>
      <c r="E1874" t="str">
        <f>VLOOKUP(B1874,[1]Arkusz5!$A$3:$Y$2185,4,FALSE)</f>
        <v>33UXU19</v>
      </c>
      <c r="F1874" t="str">
        <f>VLOOKUP(B1874,[1]Arkusz5!$A$3:$Y$2185,5,FALSE)</f>
        <v>BC17</v>
      </c>
      <c r="G1874">
        <f>VLOOKUP(B1874,[1]Arkusz5!$A$3:$Y$2185,6,FALSE)</f>
        <v>0</v>
      </c>
      <c r="H1874">
        <f>VLOOKUP(B1874,[1]Arkusz5!$A$3:$Y$2185,7,FALSE)</f>
        <v>0</v>
      </c>
      <c r="I1874">
        <f>VLOOKUP(B1874,[1]Arkusz5!$A$3:$Y$2185,8,FALSE)</f>
        <v>0</v>
      </c>
      <c r="J1874">
        <f>VLOOKUP(B1874,[1]Arkusz5!$A$3:$Y$2185,9,FALSE)</f>
        <v>0</v>
      </c>
      <c r="K1874">
        <f>VLOOKUP(B1874,[1]Arkusz5!$A$3:$Y$2185,10,FALSE)</f>
        <v>0</v>
      </c>
      <c r="L1874">
        <f>VLOOKUP(B1874,[1]Arkusz5!$A$3:$Y$2185,11,FALSE)</f>
        <v>0</v>
      </c>
      <c r="M1874">
        <f>VLOOKUP(B1874,[1]Arkusz5!$A$3:$Y$2185,12,FALSE)</f>
        <v>0</v>
      </c>
      <c r="N1874" t="str">
        <f>VLOOKUP(B1874,[1]Arkusz5!$A$3:$Y$2185,13,FALSE)</f>
        <v>Pojezierze Wałeckie i Dolina Gwdy (woj. wielkopolskie)</v>
      </c>
      <c r="O1874">
        <f>VLOOKUP(B1874,[1]Arkusz5!$A$3:$Y$2185,14,FALSE)</f>
        <v>0</v>
      </c>
      <c r="P1874">
        <f>VLOOKUP(B1874,[1]Arkusz5!$A$3:$Y$2185,15,FALSE)</f>
        <v>0</v>
      </c>
      <c r="Q1874" t="str">
        <f>VLOOKUP(B1874,[1]Arkusz5!$A$3:$Y$2185,16,FALSE)</f>
        <v>PLB300012</v>
      </c>
      <c r="R1874" t="str">
        <f>VLOOKUP(B1874,[1]Arkusz5!$A$3:$Y$2185,17,FALSE)</f>
        <v>Puszcza nad Gwdą</v>
      </c>
      <c r="S1874" t="str">
        <f>VLOOKUP(B1874,[1]Arkusz5!$A$3:$Y$2185,18,FALSE)</f>
        <v>Europa</v>
      </c>
      <c r="T1874" t="str">
        <f>VLOOKUP(B1874,[1]Arkusz5!$A$3:$Y$2185,19,FALSE)</f>
        <v>Polska</v>
      </c>
      <c r="U1874" t="str">
        <f>VLOOKUP(B1874,[1]Arkusz5!$A$3:$Y$2185,20,FALSE)</f>
        <v>wielkopolskie</v>
      </c>
      <c r="V1874" t="str">
        <f>VLOOKUP(B1874,[1]Arkusz5!$A$3:$Y$2185,21,FALSE)</f>
        <v>pilski</v>
      </c>
      <c r="W1874" t="str">
        <f>VLOOKUP(B1874,[1]Arkusz5!$A$3:$Y$2185,22,FALSE)</f>
        <v>Szydłowo</v>
      </c>
      <c r="X1874" t="str">
        <f>VLOOKUP(B1874,[1]Arkusz5!$A$3:$Y$2185,23,FALSE)</f>
        <v>314.68 Dolina Gwdy</v>
      </c>
      <c r="Y1874" t="str">
        <f>VLOOKUP(B1874,[1]Arkusz5!$A$3:$Y$2185,24,FALSE)</f>
        <v>Continental Bio-geographical Region</v>
      </c>
      <c r="Z1874" t="str">
        <f>VLOOKUP(B1874,[1]Arkusz5!$A$3:$Y$2185,25,FALSE)</f>
        <v>Leucobryo-Pinetum</v>
      </c>
    </row>
    <row r="1875" spans="1:26" x14ac:dyDescent="0.25">
      <c r="A1875">
        <v>1874</v>
      </c>
      <c r="B1875" t="s">
        <v>10294</v>
      </c>
      <c r="C1875" t="str">
        <f>VLOOKUP(B1875,[1]Arkusz5!$A$3:$Y$2185,2,FALSE)</f>
        <v>53.23193</v>
      </c>
      <c r="D1875" t="str">
        <f>VLOOKUP(B1875,[1]Arkusz5!$A$3:$Y$2185,3,FALSE)</f>
        <v>16.7053</v>
      </c>
      <c r="E1875" t="str">
        <f>VLOOKUP(B1875,[1]Arkusz5!$A$3:$Y$2185,4,FALSE)</f>
        <v>33UXU19</v>
      </c>
      <c r="F1875" t="str">
        <f>VLOOKUP(B1875,[1]Arkusz5!$A$3:$Y$2185,5,FALSE)</f>
        <v>BC17</v>
      </c>
      <c r="G1875">
        <f>VLOOKUP(B1875,[1]Arkusz5!$A$3:$Y$2185,6,FALSE)</f>
        <v>0</v>
      </c>
      <c r="H1875">
        <f>VLOOKUP(B1875,[1]Arkusz5!$A$3:$Y$2185,7,FALSE)</f>
        <v>0</v>
      </c>
      <c r="I1875">
        <f>VLOOKUP(B1875,[1]Arkusz5!$A$3:$Y$2185,8,FALSE)</f>
        <v>0</v>
      </c>
      <c r="J1875">
        <f>VLOOKUP(B1875,[1]Arkusz5!$A$3:$Y$2185,9,FALSE)</f>
        <v>0</v>
      </c>
      <c r="K1875">
        <f>VLOOKUP(B1875,[1]Arkusz5!$A$3:$Y$2185,10,FALSE)</f>
        <v>0</v>
      </c>
      <c r="L1875">
        <f>VLOOKUP(B1875,[1]Arkusz5!$A$3:$Y$2185,11,FALSE)</f>
        <v>0</v>
      </c>
      <c r="M1875">
        <f>VLOOKUP(B1875,[1]Arkusz5!$A$3:$Y$2185,12,FALSE)</f>
        <v>0</v>
      </c>
      <c r="N1875" t="str">
        <f>VLOOKUP(B1875,[1]Arkusz5!$A$3:$Y$2185,13,FALSE)</f>
        <v>Pojezierze Wałeckie i Dolina Gwdy (woj. wielkopolskie)</v>
      </c>
      <c r="O1875">
        <f>VLOOKUP(B1875,[1]Arkusz5!$A$3:$Y$2185,14,FALSE)</f>
        <v>0</v>
      </c>
      <c r="P1875">
        <f>VLOOKUP(B1875,[1]Arkusz5!$A$3:$Y$2185,15,FALSE)</f>
        <v>0</v>
      </c>
      <c r="Q1875" t="str">
        <f>VLOOKUP(B1875,[1]Arkusz5!$A$3:$Y$2185,16,FALSE)</f>
        <v>PLB300012</v>
      </c>
      <c r="R1875" t="str">
        <f>VLOOKUP(B1875,[1]Arkusz5!$A$3:$Y$2185,17,FALSE)</f>
        <v>Puszcza nad Gwdą</v>
      </c>
      <c r="S1875" t="str">
        <f>VLOOKUP(B1875,[1]Arkusz5!$A$3:$Y$2185,18,FALSE)</f>
        <v>Europa</v>
      </c>
      <c r="T1875" t="str">
        <f>VLOOKUP(B1875,[1]Arkusz5!$A$3:$Y$2185,19,FALSE)</f>
        <v>Polska</v>
      </c>
      <c r="U1875" t="str">
        <f>VLOOKUP(B1875,[1]Arkusz5!$A$3:$Y$2185,20,FALSE)</f>
        <v>wielkopolskie</v>
      </c>
      <c r="V1875" t="str">
        <f>VLOOKUP(B1875,[1]Arkusz5!$A$3:$Y$2185,21,FALSE)</f>
        <v>pilski</v>
      </c>
      <c r="W1875" t="str">
        <f>VLOOKUP(B1875,[1]Arkusz5!$A$3:$Y$2185,22,FALSE)</f>
        <v>Szydłowo</v>
      </c>
      <c r="X1875" t="str">
        <f>VLOOKUP(B1875,[1]Arkusz5!$A$3:$Y$2185,23,FALSE)</f>
        <v>314.68 Dolina Gwdy</v>
      </c>
      <c r="Y1875" t="str">
        <f>VLOOKUP(B1875,[1]Arkusz5!$A$3:$Y$2185,24,FALSE)</f>
        <v>Continental Bio-geographical Region</v>
      </c>
      <c r="Z1875" t="str">
        <f>VLOOKUP(B1875,[1]Arkusz5!$A$3:$Y$2185,25,FALSE)</f>
        <v>Leucobryo-Pinetum</v>
      </c>
    </row>
    <row r="1876" spans="1:26" x14ac:dyDescent="0.25">
      <c r="A1876">
        <v>1875</v>
      </c>
      <c r="B1876" t="s">
        <v>10296</v>
      </c>
      <c r="C1876" t="str">
        <f>VLOOKUP(B1876,[1]Arkusz5!$A$3:$Y$2185,2,FALSE)</f>
        <v>53.23193</v>
      </c>
      <c r="D1876" t="str">
        <f>VLOOKUP(B1876,[1]Arkusz5!$A$3:$Y$2185,3,FALSE)</f>
        <v>16.7053</v>
      </c>
      <c r="E1876" t="str">
        <f>VLOOKUP(B1876,[1]Arkusz5!$A$3:$Y$2185,4,FALSE)</f>
        <v>33UXU19</v>
      </c>
      <c r="F1876" t="str">
        <f>VLOOKUP(B1876,[1]Arkusz5!$A$3:$Y$2185,5,FALSE)</f>
        <v>BC17</v>
      </c>
      <c r="G1876">
        <f>VLOOKUP(B1876,[1]Arkusz5!$A$3:$Y$2185,6,FALSE)</f>
        <v>0</v>
      </c>
      <c r="H1876">
        <f>VLOOKUP(B1876,[1]Arkusz5!$A$3:$Y$2185,7,FALSE)</f>
        <v>0</v>
      </c>
      <c r="I1876">
        <f>VLOOKUP(B1876,[1]Arkusz5!$A$3:$Y$2185,8,FALSE)</f>
        <v>0</v>
      </c>
      <c r="J1876">
        <f>VLOOKUP(B1876,[1]Arkusz5!$A$3:$Y$2185,9,FALSE)</f>
        <v>0</v>
      </c>
      <c r="K1876">
        <f>VLOOKUP(B1876,[1]Arkusz5!$A$3:$Y$2185,10,FALSE)</f>
        <v>0</v>
      </c>
      <c r="L1876">
        <f>VLOOKUP(B1876,[1]Arkusz5!$A$3:$Y$2185,11,FALSE)</f>
        <v>0</v>
      </c>
      <c r="M1876">
        <f>VLOOKUP(B1876,[1]Arkusz5!$A$3:$Y$2185,12,FALSE)</f>
        <v>0</v>
      </c>
      <c r="N1876" t="str">
        <f>VLOOKUP(B1876,[1]Arkusz5!$A$3:$Y$2185,13,FALSE)</f>
        <v>Pojezierze Wałeckie i Dolina Gwdy (woj. wielkopolskie)</v>
      </c>
      <c r="O1876">
        <f>VLOOKUP(B1876,[1]Arkusz5!$A$3:$Y$2185,14,FALSE)</f>
        <v>0</v>
      </c>
      <c r="P1876">
        <f>VLOOKUP(B1876,[1]Arkusz5!$A$3:$Y$2185,15,FALSE)</f>
        <v>0</v>
      </c>
      <c r="Q1876" t="str">
        <f>VLOOKUP(B1876,[1]Arkusz5!$A$3:$Y$2185,16,FALSE)</f>
        <v>PLB300012</v>
      </c>
      <c r="R1876" t="str">
        <f>VLOOKUP(B1876,[1]Arkusz5!$A$3:$Y$2185,17,FALSE)</f>
        <v>Puszcza nad Gwdą</v>
      </c>
      <c r="S1876" t="str">
        <f>VLOOKUP(B1876,[1]Arkusz5!$A$3:$Y$2185,18,FALSE)</f>
        <v>Europa</v>
      </c>
      <c r="T1876" t="str">
        <f>VLOOKUP(B1876,[1]Arkusz5!$A$3:$Y$2185,19,FALSE)</f>
        <v>Polska</v>
      </c>
      <c r="U1876" t="str">
        <f>VLOOKUP(B1876,[1]Arkusz5!$A$3:$Y$2185,20,FALSE)</f>
        <v>wielkopolskie</v>
      </c>
      <c r="V1876" t="str">
        <f>VLOOKUP(B1876,[1]Arkusz5!$A$3:$Y$2185,21,FALSE)</f>
        <v>pilski</v>
      </c>
      <c r="W1876" t="str">
        <f>VLOOKUP(B1876,[1]Arkusz5!$A$3:$Y$2185,22,FALSE)</f>
        <v>Szydłowo</v>
      </c>
      <c r="X1876" t="str">
        <f>VLOOKUP(B1876,[1]Arkusz5!$A$3:$Y$2185,23,FALSE)</f>
        <v>314.68 Dolina Gwdy</v>
      </c>
      <c r="Y1876" t="str">
        <f>VLOOKUP(B1876,[1]Arkusz5!$A$3:$Y$2185,24,FALSE)</f>
        <v>Continental Bio-geographical Region</v>
      </c>
      <c r="Z1876" t="str">
        <f>VLOOKUP(B1876,[1]Arkusz5!$A$3:$Y$2185,25,FALSE)</f>
        <v>Leucobryo-Pinetum</v>
      </c>
    </row>
    <row r="1877" spans="1:26" x14ac:dyDescent="0.25">
      <c r="A1877">
        <v>1876</v>
      </c>
      <c r="B1877" t="s">
        <v>10297</v>
      </c>
      <c r="C1877" t="str">
        <f>VLOOKUP(B1877,[1]Arkusz5!$A$3:$Y$2185,2,FALSE)</f>
        <v>53.23193</v>
      </c>
      <c r="D1877" t="str">
        <f>VLOOKUP(B1877,[1]Arkusz5!$A$3:$Y$2185,3,FALSE)</f>
        <v>16.7053</v>
      </c>
      <c r="E1877" t="str">
        <f>VLOOKUP(B1877,[1]Arkusz5!$A$3:$Y$2185,4,FALSE)</f>
        <v>33UXU19</v>
      </c>
      <c r="F1877" t="str">
        <f>VLOOKUP(B1877,[1]Arkusz5!$A$3:$Y$2185,5,FALSE)</f>
        <v>BC17</v>
      </c>
      <c r="G1877">
        <f>VLOOKUP(B1877,[1]Arkusz5!$A$3:$Y$2185,6,FALSE)</f>
        <v>0</v>
      </c>
      <c r="H1877">
        <f>VLOOKUP(B1877,[1]Arkusz5!$A$3:$Y$2185,7,FALSE)</f>
        <v>0</v>
      </c>
      <c r="I1877">
        <f>VLOOKUP(B1877,[1]Arkusz5!$A$3:$Y$2185,8,FALSE)</f>
        <v>0</v>
      </c>
      <c r="J1877">
        <f>VLOOKUP(B1877,[1]Arkusz5!$A$3:$Y$2185,9,FALSE)</f>
        <v>0</v>
      </c>
      <c r="K1877">
        <f>VLOOKUP(B1877,[1]Arkusz5!$A$3:$Y$2185,10,FALSE)</f>
        <v>0</v>
      </c>
      <c r="L1877">
        <f>VLOOKUP(B1877,[1]Arkusz5!$A$3:$Y$2185,11,FALSE)</f>
        <v>0</v>
      </c>
      <c r="M1877">
        <f>VLOOKUP(B1877,[1]Arkusz5!$A$3:$Y$2185,12,FALSE)</f>
        <v>0</v>
      </c>
      <c r="N1877" t="str">
        <f>VLOOKUP(B1877,[1]Arkusz5!$A$3:$Y$2185,13,FALSE)</f>
        <v>Pojezierze Wałeckie i Dolina Gwdy (woj. wielkopolskie)</v>
      </c>
      <c r="O1877">
        <f>VLOOKUP(B1877,[1]Arkusz5!$A$3:$Y$2185,14,FALSE)</f>
        <v>0</v>
      </c>
      <c r="P1877">
        <f>VLOOKUP(B1877,[1]Arkusz5!$A$3:$Y$2185,15,FALSE)</f>
        <v>0</v>
      </c>
      <c r="Q1877" t="str">
        <f>VLOOKUP(B1877,[1]Arkusz5!$A$3:$Y$2185,16,FALSE)</f>
        <v>PLB300012</v>
      </c>
      <c r="R1877" t="str">
        <f>VLOOKUP(B1877,[1]Arkusz5!$A$3:$Y$2185,17,FALSE)</f>
        <v>Puszcza nad Gwdą</v>
      </c>
      <c r="S1877" t="str">
        <f>VLOOKUP(B1877,[1]Arkusz5!$A$3:$Y$2185,18,FALSE)</f>
        <v>Europa</v>
      </c>
      <c r="T1877" t="str">
        <f>VLOOKUP(B1877,[1]Arkusz5!$A$3:$Y$2185,19,FALSE)</f>
        <v>Polska</v>
      </c>
      <c r="U1877" t="str">
        <f>VLOOKUP(B1877,[1]Arkusz5!$A$3:$Y$2185,20,FALSE)</f>
        <v>wielkopolskie</v>
      </c>
      <c r="V1877" t="str">
        <f>VLOOKUP(B1877,[1]Arkusz5!$A$3:$Y$2185,21,FALSE)</f>
        <v>pilski</v>
      </c>
      <c r="W1877" t="str">
        <f>VLOOKUP(B1877,[1]Arkusz5!$A$3:$Y$2185,22,FALSE)</f>
        <v>Szydłowo</v>
      </c>
      <c r="X1877" t="str">
        <f>VLOOKUP(B1877,[1]Arkusz5!$A$3:$Y$2185,23,FALSE)</f>
        <v>314.68 Dolina Gwdy</v>
      </c>
      <c r="Y1877" t="str">
        <f>VLOOKUP(B1877,[1]Arkusz5!$A$3:$Y$2185,24,FALSE)</f>
        <v>Continental Bio-geographical Region</v>
      </c>
      <c r="Z1877" t="str">
        <f>VLOOKUP(B1877,[1]Arkusz5!$A$3:$Y$2185,25,FALSE)</f>
        <v>Leucobryo-Pinetum</v>
      </c>
    </row>
    <row r="1878" spans="1:26" x14ac:dyDescent="0.25">
      <c r="A1878">
        <v>1877</v>
      </c>
      <c r="B1878" t="s">
        <v>10298</v>
      </c>
      <c r="C1878" t="str">
        <f>VLOOKUP(B1878,[1]Arkusz5!$A$3:$Y$2185,2,FALSE)</f>
        <v>53.2945</v>
      </c>
      <c r="D1878" t="str">
        <f>VLOOKUP(B1878,[1]Arkusz5!$A$3:$Y$2185,3,FALSE)</f>
        <v>16.7505</v>
      </c>
      <c r="E1878" t="str">
        <f>VLOOKUP(B1878,[1]Arkusz5!$A$3:$Y$2185,4,FALSE)</f>
        <v>33UXV10</v>
      </c>
      <c r="F1878" t="str">
        <f>VLOOKUP(B1878,[1]Arkusz5!$A$3:$Y$2185,5,FALSE)</f>
        <v>BC08</v>
      </c>
      <c r="G1878">
        <f>VLOOKUP(B1878,[1]Arkusz5!$A$3:$Y$2185,6,FALSE)</f>
        <v>0</v>
      </c>
      <c r="H1878">
        <f>VLOOKUP(B1878,[1]Arkusz5!$A$3:$Y$2185,7,FALSE)</f>
        <v>0</v>
      </c>
      <c r="I1878">
        <f>VLOOKUP(B1878,[1]Arkusz5!$A$3:$Y$2185,8,FALSE)</f>
        <v>0</v>
      </c>
      <c r="J1878">
        <f>VLOOKUP(B1878,[1]Arkusz5!$A$3:$Y$2185,9,FALSE)</f>
        <v>0</v>
      </c>
      <c r="K1878">
        <f>VLOOKUP(B1878,[1]Arkusz5!$A$3:$Y$2185,10,FALSE)</f>
        <v>0</v>
      </c>
      <c r="L1878">
        <f>VLOOKUP(B1878,[1]Arkusz5!$A$3:$Y$2185,11,FALSE)</f>
        <v>0</v>
      </c>
      <c r="M1878">
        <f>VLOOKUP(B1878,[1]Arkusz5!$A$3:$Y$2185,12,FALSE)</f>
        <v>0</v>
      </c>
      <c r="N1878" t="str">
        <f>VLOOKUP(B1878,[1]Arkusz5!$A$3:$Y$2185,13,FALSE)</f>
        <v>Pojezierze Wałeckie i Dolina Gwdy (woj. wielkopolskie)</v>
      </c>
      <c r="O1878">
        <f>VLOOKUP(B1878,[1]Arkusz5!$A$3:$Y$2185,14,FALSE)</f>
        <v>0</v>
      </c>
      <c r="P1878">
        <f>VLOOKUP(B1878,[1]Arkusz5!$A$3:$Y$2185,15,FALSE)</f>
        <v>0</v>
      </c>
      <c r="Q1878" t="str">
        <f>VLOOKUP(B1878,[1]Arkusz5!$A$3:$Y$2185,16,FALSE)</f>
        <v>PLB300012</v>
      </c>
      <c r="R1878" t="str">
        <f>VLOOKUP(B1878,[1]Arkusz5!$A$3:$Y$2185,17,FALSE)</f>
        <v>Puszcza nad Gwdą</v>
      </c>
      <c r="S1878" t="str">
        <f>VLOOKUP(B1878,[1]Arkusz5!$A$3:$Y$2185,18,FALSE)</f>
        <v>Europa</v>
      </c>
      <c r="T1878" t="str">
        <f>VLOOKUP(B1878,[1]Arkusz5!$A$3:$Y$2185,19,FALSE)</f>
        <v>Polska</v>
      </c>
      <c r="U1878" t="str">
        <f>VLOOKUP(B1878,[1]Arkusz5!$A$3:$Y$2185,20,FALSE)</f>
        <v>wielkopolskie</v>
      </c>
      <c r="V1878" t="str">
        <f>VLOOKUP(B1878,[1]Arkusz5!$A$3:$Y$2185,21,FALSE)</f>
        <v>złotowski</v>
      </c>
      <c r="W1878" t="str">
        <f>VLOOKUP(B1878,[1]Arkusz5!$A$3:$Y$2185,22,FALSE)</f>
        <v>Jastrowie</v>
      </c>
      <c r="X1878" t="str">
        <f>VLOOKUP(B1878,[1]Arkusz5!$A$3:$Y$2185,23,FALSE)</f>
        <v>314.65 Równina Wałecka</v>
      </c>
      <c r="Y1878" t="str">
        <f>VLOOKUP(B1878,[1]Arkusz5!$A$3:$Y$2185,24,FALSE)</f>
        <v>Continental Bio-geographical Region</v>
      </c>
      <c r="Z1878" t="str">
        <f>VLOOKUP(B1878,[1]Arkusz5!$A$3:$Y$2185,25,FALSE)</f>
        <v>Leucobryo-Pinetum</v>
      </c>
    </row>
    <row r="1879" spans="1:26" x14ac:dyDescent="0.25">
      <c r="A1879">
        <v>1878</v>
      </c>
      <c r="B1879" t="s">
        <v>10309</v>
      </c>
      <c r="C1879" t="str">
        <f>VLOOKUP(B1879,[1]Arkusz5!$A$3:$Y$2185,2,FALSE)</f>
        <v>53.2945</v>
      </c>
      <c r="D1879" t="str">
        <f>VLOOKUP(B1879,[1]Arkusz5!$A$3:$Y$2185,3,FALSE)</f>
        <v>16.7505</v>
      </c>
      <c r="E1879" t="str">
        <f>VLOOKUP(B1879,[1]Arkusz5!$A$3:$Y$2185,4,FALSE)</f>
        <v>33UXV10</v>
      </c>
      <c r="F1879" t="str">
        <f>VLOOKUP(B1879,[1]Arkusz5!$A$3:$Y$2185,5,FALSE)</f>
        <v>BC08</v>
      </c>
      <c r="G1879">
        <f>VLOOKUP(B1879,[1]Arkusz5!$A$3:$Y$2185,6,FALSE)</f>
        <v>0</v>
      </c>
      <c r="H1879">
        <f>VLOOKUP(B1879,[1]Arkusz5!$A$3:$Y$2185,7,FALSE)</f>
        <v>0</v>
      </c>
      <c r="I1879">
        <f>VLOOKUP(B1879,[1]Arkusz5!$A$3:$Y$2185,8,FALSE)</f>
        <v>0</v>
      </c>
      <c r="J1879">
        <f>VLOOKUP(B1879,[1]Arkusz5!$A$3:$Y$2185,9,FALSE)</f>
        <v>0</v>
      </c>
      <c r="K1879">
        <f>VLOOKUP(B1879,[1]Arkusz5!$A$3:$Y$2185,10,FALSE)</f>
        <v>0</v>
      </c>
      <c r="L1879">
        <f>VLOOKUP(B1879,[1]Arkusz5!$A$3:$Y$2185,11,FALSE)</f>
        <v>0</v>
      </c>
      <c r="M1879">
        <f>VLOOKUP(B1879,[1]Arkusz5!$A$3:$Y$2185,12,FALSE)</f>
        <v>0</v>
      </c>
      <c r="N1879" t="str">
        <f>VLOOKUP(B1879,[1]Arkusz5!$A$3:$Y$2185,13,FALSE)</f>
        <v>Pojezierze Wałeckie i Dolina Gwdy (woj. wielkopolskie)</v>
      </c>
      <c r="O1879">
        <f>VLOOKUP(B1879,[1]Arkusz5!$A$3:$Y$2185,14,FALSE)</f>
        <v>0</v>
      </c>
      <c r="P1879">
        <f>VLOOKUP(B1879,[1]Arkusz5!$A$3:$Y$2185,15,FALSE)</f>
        <v>0</v>
      </c>
      <c r="Q1879" t="str">
        <f>VLOOKUP(B1879,[1]Arkusz5!$A$3:$Y$2185,16,FALSE)</f>
        <v>PLB300012</v>
      </c>
      <c r="R1879" t="str">
        <f>VLOOKUP(B1879,[1]Arkusz5!$A$3:$Y$2185,17,FALSE)</f>
        <v>Puszcza nad Gwdą</v>
      </c>
      <c r="S1879" t="str">
        <f>VLOOKUP(B1879,[1]Arkusz5!$A$3:$Y$2185,18,FALSE)</f>
        <v>Europa</v>
      </c>
      <c r="T1879" t="str">
        <f>VLOOKUP(B1879,[1]Arkusz5!$A$3:$Y$2185,19,FALSE)</f>
        <v>Polska</v>
      </c>
      <c r="U1879" t="str">
        <f>VLOOKUP(B1879,[1]Arkusz5!$A$3:$Y$2185,20,FALSE)</f>
        <v>wielkopolskie</v>
      </c>
      <c r="V1879" t="str">
        <f>VLOOKUP(B1879,[1]Arkusz5!$A$3:$Y$2185,21,FALSE)</f>
        <v>złotowski</v>
      </c>
      <c r="W1879" t="str">
        <f>VLOOKUP(B1879,[1]Arkusz5!$A$3:$Y$2185,22,FALSE)</f>
        <v>Jastrowie</v>
      </c>
      <c r="X1879" t="str">
        <f>VLOOKUP(B1879,[1]Arkusz5!$A$3:$Y$2185,23,FALSE)</f>
        <v>314.65 Równina Wałecka</v>
      </c>
      <c r="Y1879" t="str">
        <f>VLOOKUP(B1879,[1]Arkusz5!$A$3:$Y$2185,24,FALSE)</f>
        <v>Continental Bio-geographical Region</v>
      </c>
      <c r="Z1879" t="str">
        <f>VLOOKUP(B1879,[1]Arkusz5!$A$3:$Y$2185,25,FALSE)</f>
        <v>Leucobryo-Pinetum</v>
      </c>
    </row>
    <row r="1880" spans="1:26" x14ac:dyDescent="0.25">
      <c r="A1880">
        <v>1879</v>
      </c>
      <c r="B1880" t="s">
        <v>10310</v>
      </c>
      <c r="C1880" t="str">
        <f>VLOOKUP(B1880,[1]Arkusz5!$A$3:$Y$2185,2,FALSE)</f>
        <v>52.578393</v>
      </c>
      <c r="D1880" t="str">
        <f>VLOOKUP(B1880,[1]Arkusz5!$A$3:$Y$2185,3,FALSE)</f>
        <v>15.931581</v>
      </c>
      <c r="E1880" t="str">
        <f>VLOOKUP(B1880,[1]Arkusz5!$A$3:$Y$2185,4,FALSE)</f>
        <v>33UWU62</v>
      </c>
      <c r="F1880" t="str">
        <f>VLOOKUP(B1880,[1]Arkusz5!$A$3:$Y$2185,5,FALSE)</f>
        <v>BC82</v>
      </c>
      <c r="G1880">
        <f>VLOOKUP(B1880,[1]Arkusz5!$A$3:$Y$2185,6,FALSE)</f>
        <v>0</v>
      </c>
      <c r="H1880">
        <f>VLOOKUP(B1880,[1]Arkusz5!$A$3:$Y$2185,7,FALSE)</f>
        <v>0</v>
      </c>
      <c r="I1880">
        <f>VLOOKUP(B1880,[1]Arkusz5!$A$3:$Y$2185,8,FALSE)</f>
        <v>0</v>
      </c>
      <c r="J1880">
        <f>VLOOKUP(B1880,[1]Arkusz5!$A$3:$Y$2185,9,FALSE)</f>
        <v>0</v>
      </c>
      <c r="K1880">
        <f>VLOOKUP(B1880,[1]Arkusz5!$A$3:$Y$2185,10,FALSE)</f>
        <v>0</v>
      </c>
      <c r="L1880">
        <f>VLOOKUP(B1880,[1]Arkusz5!$A$3:$Y$2185,11,FALSE)</f>
        <v>0</v>
      </c>
      <c r="M1880">
        <f>VLOOKUP(B1880,[1]Arkusz5!$A$3:$Y$2185,12,FALSE)</f>
        <v>0</v>
      </c>
      <c r="N1880" t="str">
        <f>VLOOKUP(B1880,[1]Arkusz5!$A$3:$Y$2185,13,FALSE)</f>
        <v>H (Międzychód)</v>
      </c>
      <c r="O1880">
        <f>VLOOKUP(B1880,[1]Arkusz5!$A$3:$Y$2185,14,FALSE)</f>
        <v>0</v>
      </c>
      <c r="P1880">
        <f>VLOOKUP(B1880,[1]Arkusz5!$A$3:$Y$2185,15,FALSE)</f>
        <v>0</v>
      </c>
      <c r="Q1880">
        <f>VLOOKUP(B1880,[1]Arkusz5!$A$3:$Y$2185,16,FALSE)</f>
        <v>0</v>
      </c>
      <c r="R1880">
        <f>VLOOKUP(B1880,[1]Arkusz5!$A$3:$Y$2185,17,FALSE)</f>
        <v>0</v>
      </c>
      <c r="S1880" t="str">
        <f>VLOOKUP(B1880,[1]Arkusz5!$A$3:$Y$2185,18,FALSE)</f>
        <v>Europa</v>
      </c>
      <c r="T1880" t="str">
        <f>VLOOKUP(B1880,[1]Arkusz5!$A$3:$Y$2185,19,FALSE)</f>
        <v>Polska</v>
      </c>
      <c r="U1880" t="str">
        <f>VLOOKUP(B1880,[1]Arkusz5!$A$3:$Y$2185,20,FALSE)</f>
        <v>wielkopolskie</v>
      </c>
      <c r="V1880" t="str">
        <f>VLOOKUP(B1880,[1]Arkusz5!$A$3:$Y$2185,21,FALSE)</f>
        <v>międzychodzki</v>
      </c>
      <c r="W1880" t="str">
        <f>VLOOKUP(B1880,[1]Arkusz5!$A$3:$Y$2185,22,FALSE)</f>
        <v>Międzychód</v>
      </c>
      <c r="X1880" t="str">
        <f>VLOOKUP(B1880,[1]Arkusz5!$A$3:$Y$2185,23,FALSE)</f>
        <v>315.51 Pojezierze Poznańskie</v>
      </c>
      <c r="Y1880" t="str">
        <f>VLOOKUP(B1880,[1]Arkusz5!$A$3:$Y$2185,24,FALSE)</f>
        <v>Continental Bio-geographical Region</v>
      </c>
      <c r="Z1880" t="str">
        <f>VLOOKUP(B1880,[1]Arkusz5!$A$3:$Y$2185,25,FALSE)</f>
        <v>Fraxino-Alnetum (=Circaeo-Alnetum)</v>
      </c>
    </row>
    <row r="1881" spans="1:26" x14ac:dyDescent="0.25">
      <c r="A1881">
        <v>1880</v>
      </c>
      <c r="B1881" t="s">
        <v>10314</v>
      </c>
      <c r="C1881" t="str">
        <f>VLOOKUP(B1881,[1]Arkusz5!$A$3:$Y$2185,2,FALSE)</f>
        <v>52.578393</v>
      </c>
      <c r="D1881" t="str">
        <f>VLOOKUP(B1881,[1]Arkusz5!$A$3:$Y$2185,3,FALSE)</f>
        <v>15.931581</v>
      </c>
      <c r="E1881" t="str">
        <f>VLOOKUP(B1881,[1]Arkusz5!$A$3:$Y$2185,4,FALSE)</f>
        <v>33UWU62</v>
      </c>
      <c r="F1881" t="str">
        <f>VLOOKUP(B1881,[1]Arkusz5!$A$3:$Y$2185,5,FALSE)</f>
        <v>BC82</v>
      </c>
      <c r="G1881">
        <f>VLOOKUP(B1881,[1]Arkusz5!$A$3:$Y$2185,6,FALSE)</f>
        <v>0</v>
      </c>
      <c r="H1881">
        <f>VLOOKUP(B1881,[1]Arkusz5!$A$3:$Y$2185,7,FALSE)</f>
        <v>0</v>
      </c>
      <c r="I1881">
        <f>VLOOKUP(B1881,[1]Arkusz5!$A$3:$Y$2185,8,FALSE)</f>
        <v>0</v>
      </c>
      <c r="J1881">
        <f>VLOOKUP(B1881,[1]Arkusz5!$A$3:$Y$2185,9,FALSE)</f>
        <v>0</v>
      </c>
      <c r="K1881">
        <f>VLOOKUP(B1881,[1]Arkusz5!$A$3:$Y$2185,10,FALSE)</f>
        <v>0</v>
      </c>
      <c r="L1881">
        <f>VLOOKUP(B1881,[1]Arkusz5!$A$3:$Y$2185,11,FALSE)</f>
        <v>0</v>
      </c>
      <c r="M1881">
        <f>VLOOKUP(B1881,[1]Arkusz5!$A$3:$Y$2185,12,FALSE)</f>
        <v>0</v>
      </c>
      <c r="N1881" t="str">
        <f>VLOOKUP(B1881,[1]Arkusz5!$A$3:$Y$2185,13,FALSE)</f>
        <v>H (Międzychód)</v>
      </c>
      <c r="O1881">
        <f>VLOOKUP(B1881,[1]Arkusz5!$A$3:$Y$2185,14,FALSE)</f>
        <v>0</v>
      </c>
      <c r="P1881">
        <f>VLOOKUP(B1881,[1]Arkusz5!$A$3:$Y$2185,15,FALSE)</f>
        <v>0</v>
      </c>
      <c r="Q1881">
        <f>VLOOKUP(B1881,[1]Arkusz5!$A$3:$Y$2185,16,FALSE)</f>
        <v>0</v>
      </c>
      <c r="R1881">
        <f>VLOOKUP(B1881,[1]Arkusz5!$A$3:$Y$2185,17,FALSE)</f>
        <v>0</v>
      </c>
      <c r="S1881" t="str">
        <f>VLOOKUP(B1881,[1]Arkusz5!$A$3:$Y$2185,18,FALSE)</f>
        <v>Europa</v>
      </c>
      <c r="T1881" t="str">
        <f>VLOOKUP(B1881,[1]Arkusz5!$A$3:$Y$2185,19,FALSE)</f>
        <v>Polska</v>
      </c>
      <c r="U1881" t="str">
        <f>VLOOKUP(B1881,[1]Arkusz5!$A$3:$Y$2185,20,FALSE)</f>
        <v>wielkopolskie</v>
      </c>
      <c r="V1881" t="str">
        <f>VLOOKUP(B1881,[1]Arkusz5!$A$3:$Y$2185,21,FALSE)</f>
        <v>międzychodzki</v>
      </c>
      <c r="W1881" t="str">
        <f>VLOOKUP(B1881,[1]Arkusz5!$A$3:$Y$2185,22,FALSE)</f>
        <v>Międzychód</v>
      </c>
      <c r="X1881" t="str">
        <f>VLOOKUP(B1881,[1]Arkusz5!$A$3:$Y$2185,23,FALSE)</f>
        <v>315.51 Pojezierze Poznańskie</v>
      </c>
      <c r="Y1881" t="str">
        <f>VLOOKUP(B1881,[1]Arkusz5!$A$3:$Y$2185,24,FALSE)</f>
        <v>Continental Bio-geographical Region</v>
      </c>
      <c r="Z1881" t="str">
        <f>VLOOKUP(B1881,[1]Arkusz5!$A$3:$Y$2185,25,FALSE)</f>
        <v>Fraxino-Alnetum (=Circaeo-Alnetum)</v>
      </c>
    </row>
    <row r="1882" spans="1:26" x14ac:dyDescent="0.25">
      <c r="A1882">
        <v>1881</v>
      </c>
      <c r="B1882" t="s">
        <v>10319</v>
      </c>
      <c r="C1882" t="str">
        <f>VLOOKUP(B1882,[1]Arkusz5!$A$3:$Y$2185,2,FALSE)</f>
        <v>52.4622</v>
      </c>
      <c r="D1882" t="str">
        <f>VLOOKUP(B1882,[1]Arkusz5!$A$3:$Y$2185,3,FALSE)</f>
        <v>16.829</v>
      </c>
      <c r="E1882" t="str">
        <f>VLOOKUP(B1882,[1]Arkusz5!$A$3:$Y$2185,4,FALSE)</f>
        <v>33UXU21</v>
      </c>
      <c r="F1882" t="str">
        <f>VLOOKUP(B1882,[1]Arkusz5!$A$3:$Y$2185,5,FALSE)</f>
        <v>BC98</v>
      </c>
      <c r="G1882">
        <f>VLOOKUP(B1882,[1]Arkusz5!$A$3:$Y$2185,6,FALSE)</f>
        <v>0</v>
      </c>
      <c r="H1882">
        <f>VLOOKUP(B1882,[1]Arkusz5!$A$3:$Y$2185,7,FALSE)</f>
        <v>0</v>
      </c>
      <c r="I1882">
        <f>VLOOKUP(B1882,[1]Arkusz5!$A$3:$Y$2185,8,FALSE)</f>
        <v>0</v>
      </c>
      <c r="J1882">
        <f>VLOOKUP(B1882,[1]Arkusz5!$A$3:$Y$2185,9,FALSE)</f>
        <v>0</v>
      </c>
      <c r="K1882">
        <f>VLOOKUP(B1882,[1]Arkusz5!$A$3:$Y$2185,10,FALSE)</f>
        <v>0</v>
      </c>
      <c r="L1882">
        <f>VLOOKUP(B1882,[1]Arkusz5!$A$3:$Y$2185,11,FALSE)</f>
        <v>0</v>
      </c>
      <c r="M1882">
        <f>VLOOKUP(B1882,[1]Arkusz5!$A$3:$Y$2185,12,FALSE)</f>
        <v>0</v>
      </c>
      <c r="N1882">
        <f>VLOOKUP(B1882,[1]Arkusz5!$A$3:$Y$2185,13,FALSE)</f>
        <v>0</v>
      </c>
      <c r="O1882">
        <f>VLOOKUP(B1882,[1]Arkusz5!$A$3:$Y$2185,14,FALSE)</f>
        <v>0</v>
      </c>
      <c r="P1882">
        <f>VLOOKUP(B1882,[1]Arkusz5!$A$3:$Y$2185,15,FALSE)</f>
        <v>0</v>
      </c>
      <c r="Q1882">
        <f>VLOOKUP(B1882,[1]Arkusz5!$A$3:$Y$2185,16,FALSE)</f>
        <v>0</v>
      </c>
      <c r="R1882">
        <f>VLOOKUP(B1882,[1]Arkusz5!$A$3:$Y$2185,17,FALSE)</f>
        <v>0</v>
      </c>
      <c r="S1882" t="str">
        <f>VLOOKUP(B1882,[1]Arkusz5!$A$3:$Y$2185,18,FALSE)</f>
        <v>Europa</v>
      </c>
      <c r="T1882" t="str">
        <f>VLOOKUP(B1882,[1]Arkusz5!$A$3:$Y$2185,19,FALSE)</f>
        <v>Polska</v>
      </c>
      <c r="U1882" t="str">
        <f>VLOOKUP(B1882,[1]Arkusz5!$A$3:$Y$2185,20,FALSE)</f>
        <v>wielkopolskie</v>
      </c>
      <c r="V1882" t="str">
        <f>VLOOKUP(B1882,[1]Arkusz5!$A$3:$Y$2185,21,FALSE)</f>
        <v>Poznań</v>
      </c>
      <c r="W1882" t="str">
        <f>VLOOKUP(B1882,[1]Arkusz5!$A$3:$Y$2185,22,FALSE)</f>
        <v>Poznań</v>
      </c>
      <c r="X1882" t="str">
        <f>VLOOKUP(B1882,[1]Arkusz5!$A$3:$Y$2185,23,FALSE)</f>
        <v>315.51 Pojezierze Poznańskie</v>
      </c>
      <c r="Y1882" t="str">
        <f>VLOOKUP(B1882,[1]Arkusz5!$A$3:$Y$2185,24,FALSE)</f>
        <v>Continental Bio-geographical Region</v>
      </c>
      <c r="Z1882" t="str">
        <f>VLOOKUP(B1882,[1]Arkusz5!$A$3:$Y$2185,25,FALSE)</f>
        <v>Galio-Carpinetum</v>
      </c>
    </row>
    <row r="1883" spans="1:26" x14ac:dyDescent="0.25">
      <c r="A1883">
        <v>1882</v>
      </c>
      <c r="B1883" t="s">
        <v>10328</v>
      </c>
      <c r="C1883" t="str">
        <f>VLOOKUP(B1883,[1]Arkusz5!$A$3:$Y$2185,2,FALSE)</f>
        <v>51.90093</v>
      </c>
      <c r="D1883" t="str">
        <f>VLOOKUP(B1883,[1]Arkusz5!$A$3:$Y$2185,3,FALSE)</f>
        <v>16.94772</v>
      </c>
      <c r="E1883" t="str">
        <f>VLOOKUP(B1883,[1]Arkusz5!$A$3:$Y$2185,4,FALSE)</f>
        <v>33UXT35</v>
      </c>
      <c r="F1883" t="str">
        <f>VLOOKUP(B1883,[1]Arkusz5!$A$3:$Y$2185,5,FALSE)</f>
        <v>BD58</v>
      </c>
      <c r="G1883">
        <f>VLOOKUP(B1883,[1]Arkusz5!$A$3:$Y$2185,6,FALSE)</f>
        <v>0</v>
      </c>
      <c r="H1883">
        <f>VLOOKUP(B1883,[1]Arkusz5!$A$3:$Y$2185,7,FALSE)</f>
        <v>0</v>
      </c>
      <c r="I1883">
        <f>VLOOKUP(B1883,[1]Arkusz5!$A$3:$Y$2185,8,FALSE)</f>
        <v>0</v>
      </c>
      <c r="J1883">
        <f>VLOOKUP(B1883,[1]Arkusz5!$A$3:$Y$2185,9,FALSE)</f>
        <v>0</v>
      </c>
      <c r="K1883">
        <f>VLOOKUP(B1883,[1]Arkusz5!$A$3:$Y$2185,10,FALSE)</f>
        <v>0</v>
      </c>
      <c r="L1883" t="str">
        <f>VLOOKUP(B1883,[1]Arkusz5!$A$3:$Y$2185,11,FALSE)</f>
        <v>Torfowisko Źródliskowe w Gostyniu Starym</v>
      </c>
      <c r="M1883" t="str">
        <f>VLOOKUP(B1883,[1]Arkusz5!$A$3:$Y$2185,12,FALSE)</f>
        <v>nie określono w akcie prawnym</v>
      </c>
      <c r="N1883" t="str">
        <f>VLOOKUP(B1883,[1]Arkusz5!$A$3:$Y$2185,13,FALSE)</f>
        <v>Krzywińsko-Osiecki wraz z zadrzewieniami generała Dezyderego Chłapowskiego i kompleksem leśnym Osieczna-Góra</v>
      </c>
      <c r="O1883">
        <f>VLOOKUP(B1883,[1]Arkusz5!$A$3:$Y$2185,14,FALSE)</f>
        <v>0</v>
      </c>
      <c r="P1883">
        <f>VLOOKUP(B1883,[1]Arkusz5!$A$3:$Y$2185,15,FALSE)</f>
        <v>0</v>
      </c>
      <c r="Q1883">
        <f>VLOOKUP(B1883,[1]Arkusz5!$A$3:$Y$2185,16,FALSE)</f>
        <v>0</v>
      </c>
      <c r="R1883">
        <f>VLOOKUP(B1883,[1]Arkusz5!$A$3:$Y$2185,17,FALSE)</f>
        <v>0</v>
      </c>
      <c r="S1883" t="str">
        <f>VLOOKUP(B1883,[1]Arkusz5!$A$3:$Y$2185,18,FALSE)</f>
        <v>Europa</v>
      </c>
      <c r="T1883" t="str">
        <f>VLOOKUP(B1883,[1]Arkusz5!$A$3:$Y$2185,19,FALSE)</f>
        <v>Polska</v>
      </c>
      <c r="U1883" t="str">
        <f>VLOOKUP(B1883,[1]Arkusz5!$A$3:$Y$2185,20,FALSE)</f>
        <v>wielkopolskie</v>
      </c>
      <c r="V1883" t="str">
        <f>VLOOKUP(B1883,[1]Arkusz5!$A$3:$Y$2185,21,FALSE)</f>
        <v>gostyński</v>
      </c>
      <c r="W1883" t="str">
        <f>VLOOKUP(B1883,[1]Arkusz5!$A$3:$Y$2185,22,FALSE)</f>
        <v>Gostyń</v>
      </c>
      <c r="X1883" t="str">
        <f>VLOOKUP(B1883,[1]Arkusz5!$A$3:$Y$2185,23,FALSE)</f>
        <v>318.11 Wysoczyzna Leszczyńska</v>
      </c>
      <c r="Y1883" t="str">
        <f>VLOOKUP(B1883,[1]Arkusz5!$A$3:$Y$2185,24,FALSE)</f>
        <v>Continental Bio-geographical Region</v>
      </c>
      <c r="Z1883" t="str">
        <f>VLOOKUP(B1883,[1]Arkusz5!$A$3:$Y$2185,25,FALSE)</f>
        <v>Galio-Carpinetum</v>
      </c>
    </row>
    <row r="1884" spans="1:26" x14ac:dyDescent="0.25">
      <c r="A1884">
        <v>1883</v>
      </c>
      <c r="B1884" t="s">
        <v>10331</v>
      </c>
      <c r="C1884" t="str">
        <f>VLOOKUP(B1884,[1]Arkusz5!$A$3:$Y$2185,2,FALSE)</f>
        <v>51.901996</v>
      </c>
      <c r="D1884" t="str">
        <f>VLOOKUP(B1884,[1]Arkusz5!$A$3:$Y$2185,3,FALSE)</f>
        <v>16.959916</v>
      </c>
      <c r="E1884" t="str">
        <f>VLOOKUP(B1884,[1]Arkusz5!$A$3:$Y$2185,4,FALSE)</f>
        <v>33UXT35</v>
      </c>
      <c r="F1884" t="str">
        <f>VLOOKUP(B1884,[1]Arkusz5!$A$3:$Y$2185,5,FALSE)</f>
        <v>BD58</v>
      </c>
      <c r="G1884">
        <f>VLOOKUP(B1884,[1]Arkusz5!$A$3:$Y$2185,6,FALSE)</f>
        <v>0</v>
      </c>
      <c r="H1884">
        <f>VLOOKUP(B1884,[1]Arkusz5!$A$3:$Y$2185,7,FALSE)</f>
        <v>0</v>
      </c>
      <c r="I1884">
        <f>VLOOKUP(B1884,[1]Arkusz5!$A$3:$Y$2185,8,FALSE)</f>
        <v>0</v>
      </c>
      <c r="J1884">
        <f>VLOOKUP(B1884,[1]Arkusz5!$A$3:$Y$2185,9,FALSE)</f>
        <v>0</v>
      </c>
      <c r="K1884">
        <f>VLOOKUP(B1884,[1]Arkusz5!$A$3:$Y$2185,10,FALSE)</f>
        <v>0</v>
      </c>
      <c r="L1884">
        <f>VLOOKUP(B1884,[1]Arkusz5!$A$3:$Y$2185,11,FALSE)</f>
        <v>0</v>
      </c>
      <c r="M1884">
        <f>VLOOKUP(B1884,[1]Arkusz5!$A$3:$Y$2185,12,FALSE)</f>
        <v>0</v>
      </c>
      <c r="N1884" t="str">
        <f>VLOOKUP(B1884,[1]Arkusz5!$A$3:$Y$2185,13,FALSE)</f>
        <v>Krzywińsko-Osiecki wraz z zadrzewieniami generała Dezyderego Chłapowskiego i kompleksem leśnym Osieczna-Góra</v>
      </c>
      <c r="O1884">
        <f>VLOOKUP(B1884,[1]Arkusz5!$A$3:$Y$2185,14,FALSE)</f>
        <v>0</v>
      </c>
      <c r="P1884">
        <f>VLOOKUP(B1884,[1]Arkusz5!$A$3:$Y$2185,15,FALSE)</f>
        <v>0</v>
      </c>
      <c r="Q1884">
        <f>VLOOKUP(B1884,[1]Arkusz5!$A$3:$Y$2185,16,FALSE)</f>
        <v>0</v>
      </c>
      <c r="R1884">
        <f>VLOOKUP(B1884,[1]Arkusz5!$A$3:$Y$2185,17,FALSE)</f>
        <v>0</v>
      </c>
      <c r="S1884" t="str">
        <f>VLOOKUP(B1884,[1]Arkusz5!$A$3:$Y$2185,18,FALSE)</f>
        <v>Europa</v>
      </c>
      <c r="T1884" t="str">
        <f>VLOOKUP(B1884,[1]Arkusz5!$A$3:$Y$2185,19,FALSE)</f>
        <v>Polska</v>
      </c>
      <c r="U1884" t="str">
        <f>VLOOKUP(B1884,[1]Arkusz5!$A$3:$Y$2185,20,FALSE)</f>
        <v>wielkopolskie</v>
      </c>
      <c r="V1884" t="str">
        <f>VLOOKUP(B1884,[1]Arkusz5!$A$3:$Y$2185,21,FALSE)</f>
        <v>gostyński</v>
      </c>
      <c r="W1884" t="str">
        <f>VLOOKUP(B1884,[1]Arkusz5!$A$3:$Y$2185,22,FALSE)</f>
        <v>Gostyń</v>
      </c>
      <c r="X1884" t="str">
        <f>VLOOKUP(B1884,[1]Arkusz5!$A$3:$Y$2185,23,FALSE)</f>
        <v>318.11 Wysoczyzna Leszczyńska</v>
      </c>
      <c r="Y1884" t="str">
        <f>VLOOKUP(B1884,[1]Arkusz5!$A$3:$Y$2185,24,FALSE)</f>
        <v>Continental Bio-geographical Region</v>
      </c>
      <c r="Z1884" t="str">
        <f>VLOOKUP(B1884,[1]Arkusz5!$A$3:$Y$2185,25,FALSE)</f>
        <v>Galio-Carpinetum</v>
      </c>
    </row>
    <row r="1885" spans="1:26" x14ac:dyDescent="0.25">
      <c r="A1885">
        <v>1884</v>
      </c>
      <c r="B1885" t="s">
        <v>10335</v>
      </c>
      <c r="C1885" t="str">
        <f>VLOOKUP(B1885,[1]Arkusz5!$A$3:$Y$2185,2,FALSE)</f>
        <v>52.6783</v>
      </c>
      <c r="D1885" t="str">
        <f>VLOOKUP(B1885,[1]Arkusz5!$A$3:$Y$2185,3,FALSE)</f>
        <v>17.2249</v>
      </c>
      <c r="E1885" t="str">
        <f>VLOOKUP(B1885,[1]Arkusz5!$A$3:$Y$2185,4,FALSE)</f>
        <v>33UXU53</v>
      </c>
      <c r="F1885" t="str">
        <f>VLOOKUP(B1885,[1]Arkusz5!$A$3:$Y$2185,5,FALSE)</f>
        <v>CC70</v>
      </c>
      <c r="G1885">
        <f>VLOOKUP(B1885,[1]Arkusz5!$A$3:$Y$2185,6,FALSE)</f>
        <v>0</v>
      </c>
      <c r="H1885">
        <f>VLOOKUP(B1885,[1]Arkusz5!$A$3:$Y$2185,7,FALSE)</f>
        <v>0</v>
      </c>
      <c r="I1885">
        <f>VLOOKUP(B1885,[1]Arkusz5!$A$3:$Y$2185,8,FALSE)</f>
        <v>0</v>
      </c>
      <c r="J1885">
        <f>VLOOKUP(B1885,[1]Arkusz5!$A$3:$Y$2185,9,FALSE)</f>
        <v>0</v>
      </c>
      <c r="K1885">
        <f>VLOOKUP(B1885,[1]Arkusz5!$A$3:$Y$2185,10,FALSE)</f>
        <v>0</v>
      </c>
      <c r="L1885">
        <f>VLOOKUP(B1885,[1]Arkusz5!$A$3:$Y$2185,11,FALSE)</f>
        <v>0</v>
      </c>
      <c r="M1885">
        <f>VLOOKUP(B1885,[1]Arkusz5!$A$3:$Y$2185,12,FALSE)</f>
        <v>0</v>
      </c>
      <c r="N1885">
        <f>VLOOKUP(B1885,[1]Arkusz5!$A$3:$Y$2185,13,FALSE)</f>
        <v>0</v>
      </c>
      <c r="O1885">
        <f>VLOOKUP(B1885,[1]Arkusz5!$A$3:$Y$2185,14,FALSE)</f>
        <v>0</v>
      </c>
      <c r="P1885">
        <f>VLOOKUP(B1885,[1]Arkusz5!$A$3:$Y$2185,15,FALSE)</f>
        <v>0</v>
      </c>
      <c r="Q1885">
        <f>VLOOKUP(B1885,[1]Arkusz5!$A$3:$Y$2185,16,FALSE)</f>
        <v>0</v>
      </c>
      <c r="R1885">
        <f>VLOOKUP(B1885,[1]Arkusz5!$A$3:$Y$2185,17,FALSE)</f>
        <v>0</v>
      </c>
      <c r="S1885" t="str">
        <f>VLOOKUP(B1885,[1]Arkusz5!$A$3:$Y$2185,18,FALSE)</f>
        <v>Europa</v>
      </c>
      <c r="T1885" t="str">
        <f>VLOOKUP(B1885,[1]Arkusz5!$A$3:$Y$2185,19,FALSE)</f>
        <v>Polska</v>
      </c>
      <c r="U1885" t="str">
        <f>VLOOKUP(B1885,[1]Arkusz5!$A$3:$Y$2185,20,FALSE)</f>
        <v>wielkopolskie</v>
      </c>
      <c r="V1885" t="str">
        <f>VLOOKUP(B1885,[1]Arkusz5!$A$3:$Y$2185,21,FALSE)</f>
        <v>wągrowiecki</v>
      </c>
      <c r="W1885" t="str">
        <f>VLOOKUP(B1885,[1]Arkusz5!$A$3:$Y$2185,22,FALSE)</f>
        <v>Skoki</v>
      </c>
      <c r="X1885" t="str">
        <f>VLOOKUP(B1885,[1]Arkusz5!$A$3:$Y$2185,23,FALSE)</f>
        <v>315.54 Pojezierze Gnieźnieńskie</v>
      </c>
      <c r="Y1885" t="str">
        <f>VLOOKUP(B1885,[1]Arkusz5!$A$3:$Y$2185,24,FALSE)</f>
        <v>Continental Bio-geographical Region</v>
      </c>
      <c r="Z1885" t="str">
        <f>VLOOKUP(B1885,[1]Arkusz5!$A$3:$Y$2185,25,FALSE)</f>
        <v>Pino-Quercetum (=Querco-Pinetum + Serratulo-Pinetum)</v>
      </c>
    </row>
    <row r="1886" spans="1:26" x14ac:dyDescent="0.25">
      <c r="A1886">
        <v>1885</v>
      </c>
      <c r="B1886" t="s">
        <v>10343</v>
      </c>
      <c r="C1886" t="str">
        <f>VLOOKUP(B1886,[1]Arkusz5!$A$3:$Y$2185,2,FALSE)</f>
        <v>52.002556</v>
      </c>
      <c r="D1886" t="str">
        <f>VLOOKUP(B1886,[1]Arkusz5!$A$3:$Y$2185,3,FALSE)</f>
        <v>17.155333</v>
      </c>
      <c r="E1886" t="str">
        <f>VLOOKUP(B1886,[1]Arkusz5!$A$3:$Y$2185,4,FALSE)</f>
        <v>33UXT46</v>
      </c>
      <c r="F1886" t="str">
        <f>VLOOKUP(B1886,[1]Arkusz5!$A$3:$Y$2185,5,FALSE)</f>
        <v>CD40</v>
      </c>
      <c r="G1886">
        <f>VLOOKUP(B1886,[1]Arkusz5!$A$3:$Y$2185,6,FALSE)</f>
        <v>0</v>
      </c>
      <c r="H1886">
        <f>VLOOKUP(B1886,[1]Arkusz5!$A$3:$Y$2185,7,FALSE)</f>
        <v>0</v>
      </c>
      <c r="I1886">
        <f>VLOOKUP(B1886,[1]Arkusz5!$A$3:$Y$2185,8,FALSE)</f>
        <v>0</v>
      </c>
      <c r="J1886">
        <f>VLOOKUP(B1886,[1]Arkusz5!$A$3:$Y$2185,9,FALSE)</f>
        <v>0</v>
      </c>
      <c r="K1886">
        <f>VLOOKUP(B1886,[1]Arkusz5!$A$3:$Y$2185,10,FALSE)</f>
        <v>0</v>
      </c>
      <c r="L1886">
        <f>VLOOKUP(B1886,[1]Arkusz5!$A$3:$Y$2185,11,FALSE)</f>
        <v>0</v>
      </c>
      <c r="M1886">
        <f>VLOOKUP(B1886,[1]Arkusz5!$A$3:$Y$2185,12,FALSE)</f>
        <v>0</v>
      </c>
      <c r="N1886">
        <f>VLOOKUP(B1886,[1]Arkusz5!$A$3:$Y$2185,13,FALSE)</f>
        <v>0</v>
      </c>
      <c r="O1886">
        <f>VLOOKUP(B1886,[1]Arkusz5!$A$3:$Y$2185,14,FALSE)</f>
        <v>0</v>
      </c>
      <c r="P1886">
        <f>VLOOKUP(B1886,[1]Arkusz5!$A$3:$Y$2185,15,FALSE)</f>
        <v>0</v>
      </c>
      <c r="Q1886">
        <f>VLOOKUP(B1886,[1]Arkusz5!$A$3:$Y$2185,16,FALSE)</f>
        <v>0</v>
      </c>
      <c r="R1886">
        <f>VLOOKUP(B1886,[1]Arkusz5!$A$3:$Y$2185,17,FALSE)</f>
        <v>0</v>
      </c>
      <c r="S1886" t="str">
        <f>VLOOKUP(B1886,[1]Arkusz5!$A$3:$Y$2185,18,FALSE)</f>
        <v>Europa</v>
      </c>
      <c r="T1886" t="str">
        <f>VLOOKUP(B1886,[1]Arkusz5!$A$3:$Y$2185,19,FALSE)</f>
        <v>Polska</v>
      </c>
      <c r="U1886" t="str">
        <f>VLOOKUP(B1886,[1]Arkusz5!$A$3:$Y$2185,20,FALSE)</f>
        <v>wielkopolskie</v>
      </c>
      <c r="V1886" t="str">
        <f>VLOOKUP(B1886,[1]Arkusz5!$A$3:$Y$2185,21,FALSE)</f>
        <v>śremski</v>
      </c>
      <c r="W1886" t="str">
        <f>VLOOKUP(B1886,[1]Arkusz5!$A$3:$Y$2185,22,FALSE)</f>
        <v>Dolsk</v>
      </c>
      <c r="X1886" t="str">
        <f>VLOOKUP(B1886,[1]Arkusz5!$A$3:$Y$2185,23,FALSE)</f>
        <v>315.84 Wał Żerkowski</v>
      </c>
      <c r="Y1886" t="str">
        <f>VLOOKUP(B1886,[1]Arkusz5!$A$3:$Y$2185,24,FALSE)</f>
        <v>Continental Bio-geographical Region</v>
      </c>
      <c r="Z1886" t="str">
        <f>VLOOKUP(B1886,[1]Arkusz5!$A$3:$Y$2185,25,FALSE)</f>
        <v>Galio-Carpinetum</v>
      </c>
    </row>
    <row r="1887" spans="1:26" x14ac:dyDescent="0.25">
      <c r="A1887">
        <v>1886</v>
      </c>
      <c r="B1887" t="s">
        <v>10348</v>
      </c>
      <c r="C1887" t="str">
        <f>VLOOKUP(B1887,[1]Arkusz5!$A$3:$Y$2185,2,FALSE)</f>
        <v>52.7102</v>
      </c>
      <c r="D1887" t="str">
        <f>VLOOKUP(B1887,[1]Arkusz5!$A$3:$Y$2185,3,FALSE)</f>
        <v>16.5088</v>
      </c>
      <c r="E1887" t="str">
        <f>VLOOKUP(B1887,[1]Arkusz5!$A$3:$Y$2185,4,FALSE)</f>
        <v>33UXU04</v>
      </c>
      <c r="F1887" t="str">
        <f>VLOOKUP(B1887,[1]Arkusz5!$A$3:$Y$2185,5,FALSE)</f>
        <v>BC66</v>
      </c>
      <c r="G1887">
        <f>VLOOKUP(B1887,[1]Arkusz5!$A$3:$Y$2185,6,FALSE)</f>
        <v>0</v>
      </c>
      <c r="H1887">
        <f>VLOOKUP(B1887,[1]Arkusz5!$A$3:$Y$2185,7,FALSE)</f>
        <v>0</v>
      </c>
      <c r="I1887">
        <f>VLOOKUP(B1887,[1]Arkusz5!$A$3:$Y$2185,8,FALSE)</f>
        <v>0</v>
      </c>
      <c r="J1887">
        <f>VLOOKUP(B1887,[1]Arkusz5!$A$3:$Y$2185,9,FALSE)</f>
        <v>0</v>
      </c>
      <c r="K1887">
        <f>VLOOKUP(B1887,[1]Arkusz5!$A$3:$Y$2185,10,FALSE)</f>
        <v>0</v>
      </c>
      <c r="L1887">
        <f>VLOOKUP(B1887,[1]Arkusz5!$A$3:$Y$2185,11,FALSE)</f>
        <v>0</v>
      </c>
      <c r="M1887">
        <f>VLOOKUP(B1887,[1]Arkusz5!$A$3:$Y$2185,12,FALSE)</f>
        <v>0</v>
      </c>
      <c r="N1887">
        <f>VLOOKUP(B1887,[1]Arkusz5!$A$3:$Y$2185,13,FALSE)</f>
        <v>0</v>
      </c>
      <c r="O1887">
        <f>VLOOKUP(B1887,[1]Arkusz5!$A$3:$Y$2185,14,FALSE)</f>
        <v>0</v>
      </c>
      <c r="P1887">
        <f>VLOOKUP(B1887,[1]Arkusz5!$A$3:$Y$2185,15,FALSE)</f>
        <v>0</v>
      </c>
      <c r="Q1887" t="str">
        <f>VLOOKUP(B1887,[1]Arkusz5!$A$3:$Y$2185,16,FALSE)</f>
        <v>PLB300015</v>
      </c>
      <c r="R1887" t="str">
        <f>VLOOKUP(B1887,[1]Arkusz5!$A$3:$Y$2185,17,FALSE)</f>
        <v>Puszcza Notecka</v>
      </c>
      <c r="S1887" t="str">
        <f>VLOOKUP(B1887,[1]Arkusz5!$A$3:$Y$2185,18,FALSE)</f>
        <v>Europa</v>
      </c>
      <c r="T1887" t="str">
        <f>VLOOKUP(B1887,[1]Arkusz5!$A$3:$Y$2185,19,FALSE)</f>
        <v>Polska</v>
      </c>
      <c r="U1887" t="str">
        <f>VLOOKUP(B1887,[1]Arkusz5!$A$3:$Y$2185,20,FALSE)</f>
        <v>wielkopolskie</v>
      </c>
      <c r="V1887" t="str">
        <f>VLOOKUP(B1887,[1]Arkusz5!$A$3:$Y$2185,21,FALSE)</f>
        <v>szamotulski</v>
      </c>
      <c r="W1887" t="str">
        <f>VLOOKUP(B1887,[1]Arkusz5!$A$3:$Y$2185,22,FALSE)</f>
        <v>Obrzycko</v>
      </c>
      <c r="X1887" t="str">
        <f>VLOOKUP(B1887,[1]Arkusz5!$A$3:$Y$2185,23,FALSE)</f>
        <v>315.33 Kotlina Gorzowska</v>
      </c>
      <c r="Y1887" t="str">
        <f>VLOOKUP(B1887,[1]Arkusz5!$A$3:$Y$2185,24,FALSE)</f>
        <v>Continental Bio-geographical Region</v>
      </c>
      <c r="Z1887" t="str">
        <f>VLOOKUP(B1887,[1]Arkusz5!$A$3:$Y$2185,25,FALSE)</f>
        <v>Leucobryo-Pinetum</v>
      </c>
    </row>
    <row r="1888" spans="1:26" x14ac:dyDescent="0.25">
      <c r="A1888">
        <v>1887</v>
      </c>
      <c r="B1888" t="s">
        <v>10357</v>
      </c>
      <c r="C1888" t="str">
        <f>VLOOKUP(B1888,[1]Arkusz5!$A$3:$Y$2185,2,FALSE)</f>
        <v>52.38219</v>
      </c>
      <c r="D1888" t="str">
        <f>VLOOKUP(B1888,[1]Arkusz5!$A$3:$Y$2185,3,FALSE)</f>
        <v>17.006649</v>
      </c>
      <c r="E1888" t="str">
        <f>VLOOKUP(B1888,[1]Arkusz5!$A$3:$Y$2185,4,FALSE)</f>
        <v>33UXU30</v>
      </c>
      <c r="F1888" t="str">
        <f>VLOOKUP(B1888,[1]Arkusz5!$A$3:$Y$2185,5,FALSE)</f>
        <v>BD09</v>
      </c>
      <c r="G1888">
        <f>VLOOKUP(B1888,[1]Arkusz5!$A$3:$Y$2185,6,FALSE)</f>
        <v>0</v>
      </c>
      <c r="H1888">
        <f>VLOOKUP(B1888,[1]Arkusz5!$A$3:$Y$2185,7,FALSE)</f>
        <v>0</v>
      </c>
      <c r="I1888">
        <f>VLOOKUP(B1888,[1]Arkusz5!$A$3:$Y$2185,8,FALSE)</f>
        <v>0</v>
      </c>
      <c r="J1888">
        <f>VLOOKUP(B1888,[1]Arkusz5!$A$3:$Y$2185,9,FALSE)</f>
        <v>0</v>
      </c>
      <c r="K1888">
        <f>VLOOKUP(B1888,[1]Arkusz5!$A$3:$Y$2185,10,FALSE)</f>
        <v>0</v>
      </c>
      <c r="L1888">
        <f>VLOOKUP(B1888,[1]Arkusz5!$A$3:$Y$2185,11,FALSE)</f>
        <v>0</v>
      </c>
      <c r="M1888">
        <f>VLOOKUP(B1888,[1]Arkusz5!$A$3:$Y$2185,12,FALSE)</f>
        <v>0</v>
      </c>
      <c r="N1888">
        <f>VLOOKUP(B1888,[1]Arkusz5!$A$3:$Y$2185,13,FALSE)</f>
        <v>0</v>
      </c>
      <c r="O1888">
        <f>VLOOKUP(B1888,[1]Arkusz5!$A$3:$Y$2185,14,FALSE)</f>
        <v>0</v>
      </c>
      <c r="P1888">
        <f>VLOOKUP(B1888,[1]Arkusz5!$A$3:$Y$2185,15,FALSE)</f>
        <v>0</v>
      </c>
      <c r="Q1888">
        <f>VLOOKUP(B1888,[1]Arkusz5!$A$3:$Y$2185,16,FALSE)</f>
        <v>0</v>
      </c>
      <c r="R1888">
        <f>VLOOKUP(B1888,[1]Arkusz5!$A$3:$Y$2185,17,FALSE)</f>
        <v>0</v>
      </c>
      <c r="S1888" t="str">
        <f>VLOOKUP(B1888,[1]Arkusz5!$A$3:$Y$2185,18,FALSE)</f>
        <v>Europa</v>
      </c>
      <c r="T1888" t="str">
        <f>VLOOKUP(B1888,[1]Arkusz5!$A$3:$Y$2185,19,FALSE)</f>
        <v>Polska</v>
      </c>
      <c r="U1888" t="str">
        <f>VLOOKUP(B1888,[1]Arkusz5!$A$3:$Y$2185,20,FALSE)</f>
        <v>wielkopolskie</v>
      </c>
      <c r="V1888" t="str">
        <f>VLOOKUP(B1888,[1]Arkusz5!$A$3:$Y$2185,21,FALSE)</f>
        <v>Poznań</v>
      </c>
      <c r="W1888" t="str">
        <f>VLOOKUP(B1888,[1]Arkusz5!$A$3:$Y$2185,22,FALSE)</f>
        <v>Poznań</v>
      </c>
      <c r="X1888" t="str">
        <f>VLOOKUP(B1888,[1]Arkusz5!$A$3:$Y$2185,23,FALSE)</f>
        <v>315.56 Równina Wrzesińska</v>
      </c>
      <c r="Y1888" t="str">
        <f>VLOOKUP(B1888,[1]Arkusz5!$A$3:$Y$2185,24,FALSE)</f>
        <v>Continental Bio-geographical Region</v>
      </c>
      <c r="Z1888" t="str">
        <f>VLOOKUP(B1888,[1]Arkusz5!$A$3:$Y$2185,25,FALSE)</f>
        <v>Galio-Carpinetum</v>
      </c>
    </row>
    <row r="1889" spans="1:26" x14ac:dyDescent="0.25">
      <c r="A1889">
        <v>1888</v>
      </c>
      <c r="B1889" t="s">
        <v>10364</v>
      </c>
      <c r="C1889" t="str">
        <f>VLOOKUP(B1889,[1]Arkusz5!$A$3:$Y$2185,2,FALSE)</f>
        <v>52.38219</v>
      </c>
      <c r="D1889" t="str">
        <f>VLOOKUP(B1889,[1]Arkusz5!$A$3:$Y$2185,3,FALSE)</f>
        <v>17.006649</v>
      </c>
      <c r="E1889" t="str">
        <f>VLOOKUP(B1889,[1]Arkusz5!$A$3:$Y$2185,4,FALSE)</f>
        <v>33UXU30</v>
      </c>
      <c r="F1889" t="str">
        <f>VLOOKUP(B1889,[1]Arkusz5!$A$3:$Y$2185,5,FALSE)</f>
        <v>BD09</v>
      </c>
      <c r="G1889">
        <f>VLOOKUP(B1889,[1]Arkusz5!$A$3:$Y$2185,6,FALSE)</f>
        <v>0</v>
      </c>
      <c r="H1889">
        <f>VLOOKUP(B1889,[1]Arkusz5!$A$3:$Y$2185,7,FALSE)</f>
        <v>0</v>
      </c>
      <c r="I1889">
        <f>VLOOKUP(B1889,[1]Arkusz5!$A$3:$Y$2185,8,FALSE)</f>
        <v>0</v>
      </c>
      <c r="J1889">
        <f>VLOOKUP(B1889,[1]Arkusz5!$A$3:$Y$2185,9,FALSE)</f>
        <v>0</v>
      </c>
      <c r="K1889">
        <f>VLOOKUP(B1889,[1]Arkusz5!$A$3:$Y$2185,10,FALSE)</f>
        <v>0</v>
      </c>
      <c r="L1889">
        <f>VLOOKUP(B1889,[1]Arkusz5!$A$3:$Y$2185,11,FALSE)</f>
        <v>0</v>
      </c>
      <c r="M1889">
        <f>VLOOKUP(B1889,[1]Arkusz5!$A$3:$Y$2185,12,FALSE)</f>
        <v>0</v>
      </c>
      <c r="N1889">
        <f>VLOOKUP(B1889,[1]Arkusz5!$A$3:$Y$2185,13,FALSE)</f>
        <v>0</v>
      </c>
      <c r="O1889">
        <f>VLOOKUP(B1889,[1]Arkusz5!$A$3:$Y$2185,14,FALSE)</f>
        <v>0</v>
      </c>
      <c r="P1889">
        <f>VLOOKUP(B1889,[1]Arkusz5!$A$3:$Y$2185,15,FALSE)</f>
        <v>0</v>
      </c>
      <c r="Q1889">
        <f>VLOOKUP(B1889,[1]Arkusz5!$A$3:$Y$2185,16,FALSE)</f>
        <v>0</v>
      </c>
      <c r="R1889">
        <f>VLOOKUP(B1889,[1]Arkusz5!$A$3:$Y$2185,17,FALSE)</f>
        <v>0</v>
      </c>
      <c r="S1889" t="str">
        <f>VLOOKUP(B1889,[1]Arkusz5!$A$3:$Y$2185,18,FALSE)</f>
        <v>Europa</v>
      </c>
      <c r="T1889" t="str">
        <f>VLOOKUP(B1889,[1]Arkusz5!$A$3:$Y$2185,19,FALSE)</f>
        <v>Polska</v>
      </c>
      <c r="U1889" t="str">
        <f>VLOOKUP(B1889,[1]Arkusz5!$A$3:$Y$2185,20,FALSE)</f>
        <v>wielkopolskie</v>
      </c>
      <c r="V1889" t="str">
        <f>VLOOKUP(B1889,[1]Arkusz5!$A$3:$Y$2185,21,FALSE)</f>
        <v>Poznań</v>
      </c>
      <c r="W1889" t="str">
        <f>VLOOKUP(B1889,[1]Arkusz5!$A$3:$Y$2185,22,FALSE)</f>
        <v>Poznań</v>
      </c>
      <c r="X1889" t="str">
        <f>VLOOKUP(B1889,[1]Arkusz5!$A$3:$Y$2185,23,FALSE)</f>
        <v>315.56 Równina Wrzesińska</v>
      </c>
      <c r="Y1889" t="str">
        <f>VLOOKUP(B1889,[1]Arkusz5!$A$3:$Y$2185,24,FALSE)</f>
        <v>Continental Bio-geographical Region</v>
      </c>
      <c r="Z1889" t="str">
        <f>VLOOKUP(B1889,[1]Arkusz5!$A$3:$Y$2185,25,FALSE)</f>
        <v>Galio-Carpinetum</v>
      </c>
    </row>
    <row r="1890" spans="1:26" x14ac:dyDescent="0.25">
      <c r="A1890">
        <v>1889</v>
      </c>
      <c r="B1890" t="s">
        <v>10365</v>
      </c>
      <c r="C1890" t="str">
        <f>VLOOKUP(B1890,[1]Arkusz5!$A$3:$Y$2185,2,FALSE)</f>
        <v>52.4982</v>
      </c>
      <c r="D1890" t="str">
        <f>VLOOKUP(B1890,[1]Arkusz5!$A$3:$Y$2185,3,FALSE)</f>
        <v>17.0904</v>
      </c>
      <c r="E1890" t="str">
        <f>VLOOKUP(B1890,[1]Arkusz5!$A$3:$Y$2185,4,FALSE)</f>
        <v>33UXU41</v>
      </c>
      <c r="F1890" t="str">
        <f>VLOOKUP(B1890,[1]Arkusz5!$A$3:$Y$2185,5,FALSE)</f>
        <v>CC90</v>
      </c>
      <c r="G1890">
        <f>VLOOKUP(B1890,[1]Arkusz5!$A$3:$Y$2185,6,FALSE)</f>
        <v>0</v>
      </c>
      <c r="H1890">
        <f>VLOOKUP(B1890,[1]Arkusz5!$A$3:$Y$2185,7,FALSE)</f>
        <v>0</v>
      </c>
      <c r="I1890">
        <f>VLOOKUP(B1890,[1]Arkusz5!$A$3:$Y$2185,8,FALSE)</f>
        <v>0</v>
      </c>
      <c r="J1890">
        <f>VLOOKUP(B1890,[1]Arkusz5!$A$3:$Y$2185,9,FALSE)</f>
        <v>0</v>
      </c>
      <c r="K1890" t="str">
        <f>VLOOKUP(B1890,[1]Arkusz5!$A$3:$Y$2185,10,FALSE)</f>
        <v>Park Krajobrazowy Puszcza Zielonka</v>
      </c>
      <c r="L1890">
        <f>VLOOKUP(B1890,[1]Arkusz5!$A$3:$Y$2185,11,FALSE)</f>
        <v>0</v>
      </c>
      <c r="M1890">
        <f>VLOOKUP(B1890,[1]Arkusz5!$A$3:$Y$2185,12,FALSE)</f>
        <v>0</v>
      </c>
      <c r="N1890">
        <f>VLOOKUP(B1890,[1]Arkusz5!$A$3:$Y$2185,13,FALSE)</f>
        <v>0</v>
      </c>
      <c r="O1890">
        <f>VLOOKUP(B1890,[1]Arkusz5!$A$3:$Y$2185,14,FALSE)</f>
        <v>0</v>
      </c>
      <c r="P1890">
        <f>VLOOKUP(B1890,[1]Arkusz5!$A$3:$Y$2185,15,FALSE)</f>
        <v>0</v>
      </c>
      <c r="Q1890">
        <f>VLOOKUP(B1890,[1]Arkusz5!$A$3:$Y$2185,16,FALSE)</f>
        <v>0</v>
      </c>
      <c r="R1890">
        <f>VLOOKUP(B1890,[1]Arkusz5!$A$3:$Y$2185,17,FALSE)</f>
        <v>0</v>
      </c>
      <c r="S1890" t="str">
        <f>VLOOKUP(B1890,[1]Arkusz5!$A$3:$Y$2185,18,FALSE)</f>
        <v>Europa</v>
      </c>
      <c r="T1890" t="str">
        <f>VLOOKUP(B1890,[1]Arkusz5!$A$3:$Y$2185,19,FALSE)</f>
        <v>Polska</v>
      </c>
      <c r="U1890" t="str">
        <f>VLOOKUP(B1890,[1]Arkusz5!$A$3:$Y$2185,20,FALSE)</f>
        <v>wielkopolskie</v>
      </c>
      <c r="V1890" t="str">
        <f>VLOOKUP(B1890,[1]Arkusz5!$A$3:$Y$2185,21,FALSE)</f>
        <v>poznański</v>
      </c>
      <c r="W1890" t="str">
        <f>VLOOKUP(B1890,[1]Arkusz5!$A$3:$Y$2185,22,FALSE)</f>
        <v>Czerwonak</v>
      </c>
      <c r="X1890" t="str">
        <f>VLOOKUP(B1890,[1]Arkusz5!$A$3:$Y$2185,23,FALSE)</f>
        <v>315.54 Pojezierze Gnieźnieńskie</v>
      </c>
      <c r="Y1890" t="str">
        <f>VLOOKUP(B1890,[1]Arkusz5!$A$3:$Y$2185,24,FALSE)</f>
        <v>Continental Bio-geographical Region</v>
      </c>
      <c r="Z1890" t="str">
        <f>VLOOKUP(B1890,[1]Arkusz5!$A$3:$Y$2185,25,FALSE)</f>
        <v>Galio-Carpinetum</v>
      </c>
    </row>
    <row r="1891" spans="1:26" x14ac:dyDescent="0.25">
      <c r="A1891">
        <v>1890</v>
      </c>
      <c r="B1891" t="s">
        <v>10375</v>
      </c>
      <c r="C1891" t="str">
        <f>VLOOKUP(B1891,[1]Arkusz5!$A$3:$Y$2185,2,FALSE)</f>
        <v>52.205376</v>
      </c>
      <c r="D1891" t="str">
        <f>VLOOKUP(B1891,[1]Arkusz5!$A$3:$Y$2185,3,FALSE)</f>
        <v>17.447852</v>
      </c>
      <c r="E1891" t="str">
        <f>VLOOKUP(B1891,[1]Arkusz5!$A$3:$Y$2185,4,FALSE)</f>
        <v>33UXT68</v>
      </c>
      <c r="F1891" t="str">
        <f>VLOOKUP(B1891,[1]Arkusz5!$A$3:$Y$2185,5,FALSE)</f>
        <v>CD22</v>
      </c>
      <c r="G1891">
        <f>VLOOKUP(B1891,[1]Arkusz5!$A$3:$Y$2185,6,FALSE)</f>
        <v>0</v>
      </c>
      <c r="H1891">
        <f>VLOOKUP(B1891,[1]Arkusz5!$A$3:$Y$2185,7,FALSE)</f>
        <v>0</v>
      </c>
      <c r="I1891">
        <f>VLOOKUP(B1891,[1]Arkusz5!$A$3:$Y$2185,8,FALSE)</f>
        <v>0</v>
      </c>
      <c r="J1891">
        <f>VLOOKUP(B1891,[1]Arkusz5!$A$3:$Y$2185,9,FALSE)</f>
        <v>0</v>
      </c>
      <c r="K1891">
        <f>VLOOKUP(B1891,[1]Arkusz5!$A$3:$Y$2185,10,FALSE)</f>
        <v>0</v>
      </c>
      <c r="L1891">
        <f>VLOOKUP(B1891,[1]Arkusz5!$A$3:$Y$2185,11,FALSE)</f>
        <v>0</v>
      </c>
      <c r="M1891">
        <f>VLOOKUP(B1891,[1]Arkusz5!$A$3:$Y$2185,12,FALSE)</f>
        <v>0</v>
      </c>
      <c r="N1891">
        <f>VLOOKUP(B1891,[1]Arkusz5!$A$3:$Y$2185,13,FALSE)</f>
        <v>0</v>
      </c>
      <c r="O1891">
        <f>VLOOKUP(B1891,[1]Arkusz5!$A$3:$Y$2185,14,FALSE)</f>
        <v>0</v>
      </c>
      <c r="P1891">
        <f>VLOOKUP(B1891,[1]Arkusz5!$A$3:$Y$2185,15,FALSE)</f>
        <v>0</v>
      </c>
      <c r="Q1891">
        <f>VLOOKUP(B1891,[1]Arkusz5!$A$3:$Y$2185,16,FALSE)</f>
        <v>0</v>
      </c>
      <c r="R1891">
        <f>VLOOKUP(B1891,[1]Arkusz5!$A$3:$Y$2185,17,FALSE)</f>
        <v>0</v>
      </c>
      <c r="S1891" t="str">
        <f>VLOOKUP(B1891,[1]Arkusz5!$A$3:$Y$2185,18,FALSE)</f>
        <v>Europa</v>
      </c>
      <c r="T1891" t="str">
        <f>VLOOKUP(B1891,[1]Arkusz5!$A$3:$Y$2185,19,FALSE)</f>
        <v>Polska</v>
      </c>
      <c r="U1891" t="str">
        <f>VLOOKUP(B1891,[1]Arkusz5!$A$3:$Y$2185,20,FALSE)</f>
        <v>wielkopolskie</v>
      </c>
      <c r="V1891" t="str">
        <f>VLOOKUP(B1891,[1]Arkusz5!$A$3:$Y$2185,21,FALSE)</f>
        <v>średzki</v>
      </c>
      <c r="W1891" t="str">
        <f>VLOOKUP(B1891,[1]Arkusz5!$A$3:$Y$2185,22,FALSE)</f>
        <v>Środa Wielkopolska</v>
      </c>
      <c r="X1891" t="str">
        <f>VLOOKUP(B1891,[1]Arkusz5!$A$3:$Y$2185,23,FALSE)</f>
        <v>315.56 Równina Wrzesińska</v>
      </c>
      <c r="Y1891" t="str">
        <f>VLOOKUP(B1891,[1]Arkusz5!$A$3:$Y$2185,24,FALSE)</f>
        <v>Continental Bio-geographical Region</v>
      </c>
      <c r="Z1891" t="str">
        <f>VLOOKUP(B1891,[1]Arkusz5!$A$3:$Y$2185,25,FALSE)</f>
        <v>Fraxino-Alnetum (=Circaeo-Alnetum)</v>
      </c>
    </row>
    <row r="1892" spans="1:26" x14ac:dyDescent="0.25">
      <c r="A1892">
        <v>1891</v>
      </c>
      <c r="B1892" t="s">
        <v>10385</v>
      </c>
      <c r="C1892" t="str">
        <f>VLOOKUP(B1892,[1]Arkusz5!$A$3:$Y$2185,2,FALSE)</f>
        <v>52.1998</v>
      </c>
      <c r="D1892" t="str">
        <f>VLOOKUP(B1892,[1]Arkusz5!$A$3:$Y$2185,3,FALSE)</f>
        <v>17.4549</v>
      </c>
      <c r="E1892" t="str">
        <f>VLOOKUP(B1892,[1]Arkusz5!$A$3:$Y$2185,4,FALSE)</f>
        <v>33UXT68</v>
      </c>
      <c r="F1892" t="str">
        <f>VLOOKUP(B1892,[1]Arkusz5!$A$3:$Y$2185,5,FALSE)</f>
        <v>CD22</v>
      </c>
      <c r="G1892">
        <f>VLOOKUP(B1892,[1]Arkusz5!$A$3:$Y$2185,6,FALSE)</f>
        <v>0</v>
      </c>
      <c r="H1892">
        <f>VLOOKUP(B1892,[1]Arkusz5!$A$3:$Y$2185,7,FALSE)</f>
        <v>0</v>
      </c>
      <c r="I1892">
        <f>VLOOKUP(B1892,[1]Arkusz5!$A$3:$Y$2185,8,FALSE)</f>
        <v>0</v>
      </c>
      <c r="J1892">
        <f>VLOOKUP(B1892,[1]Arkusz5!$A$3:$Y$2185,9,FALSE)</f>
        <v>0</v>
      </c>
      <c r="K1892">
        <f>VLOOKUP(B1892,[1]Arkusz5!$A$3:$Y$2185,10,FALSE)</f>
        <v>0</v>
      </c>
      <c r="L1892">
        <f>VLOOKUP(B1892,[1]Arkusz5!$A$3:$Y$2185,11,FALSE)</f>
        <v>0</v>
      </c>
      <c r="M1892">
        <f>VLOOKUP(B1892,[1]Arkusz5!$A$3:$Y$2185,12,FALSE)</f>
        <v>0</v>
      </c>
      <c r="N1892">
        <f>VLOOKUP(B1892,[1]Arkusz5!$A$3:$Y$2185,13,FALSE)</f>
        <v>0</v>
      </c>
      <c r="O1892">
        <f>VLOOKUP(B1892,[1]Arkusz5!$A$3:$Y$2185,14,FALSE)</f>
        <v>0</v>
      </c>
      <c r="P1892">
        <f>VLOOKUP(B1892,[1]Arkusz5!$A$3:$Y$2185,15,FALSE)</f>
        <v>0</v>
      </c>
      <c r="Q1892">
        <f>VLOOKUP(B1892,[1]Arkusz5!$A$3:$Y$2185,16,FALSE)</f>
        <v>0</v>
      </c>
      <c r="R1892">
        <f>VLOOKUP(B1892,[1]Arkusz5!$A$3:$Y$2185,17,FALSE)</f>
        <v>0</v>
      </c>
      <c r="S1892" t="str">
        <f>VLOOKUP(B1892,[1]Arkusz5!$A$3:$Y$2185,18,FALSE)</f>
        <v>Europa</v>
      </c>
      <c r="T1892" t="str">
        <f>VLOOKUP(B1892,[1]Arkusz5!$A$3:$Y$2185,19,FALSE)</f>
        <v>Polska</v>
      </c>
      <c r="U1892" t="str">
        <f>VLOOKUP(B1892,[1]Arkusz5!$A$3:$Y$2185,20,FALSE)</f>
        <v>wielkopolskie</v>
      </c>
      <c r="V1892" t="str">
        <f>VLOOKUP(B1892,[1]Arkusz5!$A$3:$Y$2185,21,FALSE)</f>
        <v>średzki</v>
      </c>
      <c r="W1892" t="str">
        <f>VLOOKUP(B1892,[1]Arkusz5!$A$3:$Y$2185,22,FALSE)</f>
        <v>Środa Wielkopolska</v>
      </c>
      <c r="X1892" t="str">
        <f>VLOOKUP(B1892,[1]Arkusz5!$A$3:$Y$2185,23,FALSE)</f>
        <v>315.56 Równina Wrzesińska</v>
      </c>
      <c r="Y1892" t="str">
        <f>VLOOKUP(B1892,[1]Arkusz5!$A$3:$Y$2185,24,FALSE)</f>
        <v>Continental Bio-geographical Region</v>
      </c>
      <c r="Z1892" t="str">
        <f>VLOOKUP(B1892,[1]Arkusz5!$A$3:$Y$2185,25,FALSE)</f>
        <v>Galio-Carpinetum</v>
      </c>
    </row>
    <row r="1893" spans="1:26" x14ac:dyDescent="0.25">
      <c r="A1893">
        <v>1892</v>
      </c>
      <c r="B1893" t="s">
        <v>10390</v>
      </c>
      <c r="C1893" t="str">
        <f>VLOOKUP(B1893,[1]Arkusz5!$A$3:$Y$2185,2,FALSE)</f>
        <v>52.661943</v>
      </c>
      <c r="D1893" t="str">
        <f>VLOOKUP(B1893,[1]Arkusz5!$A$3:$Y$2185,3,FALSE)</f>
        <v>17.610207</v>
      </c>
      <c r="E1893" t="str">
        <f>VLOOKUP(B1893,[1]Arkusz5!$A$3:$Y$2185,4,FALSE)</f>
        <v>33UXU73</v>
      </c>
      <c r="F1893" t="str">
        <f>VLOOKUP(B1893,[1]Arkusz5!$A$3:$Y$2185,5,FALSE)</f>
        <v>CC73</v>
      </c>
      <c r="G1893">
        <f>VLOOKUP(B1893,[1]Arkusz5!$A$3:$Y$2185,6,FALSE)</f>
        <v>0</v>
      </c>
      <c r="H1893">
        <f>VLOOKUP(B1893,[1]Arkusz5!$A$3:$Y$2185,7,FALSE)</f>
        <v>0</v>
      </c>
      <c r="I1893">
        <f>VLOOKUP(B1893,[1]Arkusz5!$A$3:$Y$2185,8,FALSE)</f>
        <v>0</v>
      </c>
      <c r="J1893">
        <f>VLOOKUP(B1893,[1]Arkusz5!$A$3:$Y$2185,9,FALSE)</f>
        <v>0</v>
      </c>
      <c r="K1893">
        <f>VLOOKUP(B1893,[1]Arkusz5!$A$3:$Y$2185,10,FALSE)</f>
        <v>0</v>
      </c>
      <c r="L1893">
        <f>VLOOKUP(B1893,[1]Arkusz5!$A$3:$Y$2185,11,FALSE)</f>
        <v>0</v>
      </c>
      <c r="M1893">
        <f>VLOOKUP(B1893,[1]Arkusz5!$A$3:$Y$2185,12,FALSE)</f>
        <v>0</v>
      </c>
      <c r="N1893">
        <f>VLOOKUP(B1893,[1]Arkusz5!$A$3:$Y$2185,13,FALSE)</f>
        <v>0</v>
      </c>
      <c r="O1893">
        <f>VLOOKUP(B1893,[1]Arkusz5!$A$3:$Y$2185,14,FALSE)</f>
        <v>0</v>
      </c>
      <c r="P1893">
        <f>VLOOKUP(B1893,[1]Arkusz5!$A$3:$Y$2185,15,FALSE)</f>
        <v>0</v>
      </c>
      <c r="Q1893">
        <f>VLOOKUP(B1893,[1]Arkusz5!$A$3:$Y$2185,16,FALSE)</f>
        <v>0</v>
      </c>
      <c r="R1893">
        <f>VLOOKUP(B1893,[1]Arkusz5!$A$3:$Y$2185,17,FALSE)</f>
        <v>0</v>
      </c>
      <c r="S1893" t="str">
        <f>VLOOKUP(B1893,[1]Arkusz5!$A$3:$Y$2185,18,FALSE)</f>
        <v>Europa</v>
      </c>
      <c r="T1893" t="str">
        <f>VLOOKUP(B1893,[1]Arkusz5!$A$3:$Y$2185,19,FALSE)</f>
        <v>Polska</v>
      </c>
      <c r="U1893" t="str">
        <f>VLOOKUP(B1893,[1]Arkusz5!$A$3:$Y$2185,20,FALSE)</f>
        <v>wielkopolskie</v>
      </c>
      <c r="V1893" t="str">
        <f>VLOOKUP(B1893,[1]Arkusz5!$A$3:$Y$2185,21,FALSE)</f>
        <v>gnieźnieński</v>
      </c>
      <c r="W1893" t="str">
        <f>VLOOKUP(B1893,[1]Arkusz5!$A$3:$Y$2185,22,FALSE)</f>
        <v>Mieleszyn</v>
      </c>
      <c r="X1893" t="str">
        <f>VLOOKUP(B1893,[1]Arkusz5!$A$3:$Y$2185,23,FALSE)</f>
        <v>315.54 Pojezierze Gnieźnieńskie</v>
      </c>
      <c r="Y1893" t="str">
        <f>VLOOKUP(B1893,[1]Arkusz5!$A$3:$Y$2185,24,FALSE)</f>
        <v>Continental Bio-geographical Region</v>
      </c>
      <c r="Z1893" t="str">
        <f>VLOOKUP(B1893,[1]Arkusz5!$A$3:$Y$2185,25,FALSE)</f>
        <v>Galio-Carpinetum</v>
      </c>
    </row>
    <row r="1894" spans="1:26" x14ac:dyDescent="0.25">
      <c r="A1894">
        <v>1893</v>
      </c>
      <c r="B1894" t="s">
        <v>10393</v>
      </c>
      <c r="C1894" t="str">
        <f>VLOOKUP(B1894,[1]Arkusz5!$A$3:$Y$2185,2,FALSE)</f>
        <v>52.17003</v>
      </c>
      <c r="D1894" t="str">
        <f>VLOOKUP(B1894,[1]Arkusz5!$A$3:$Y$2185,3,FALSE)</f>
        <v>16.804935</v>
      </c>
      <c r="E1894" t="str">
        <f>VLOOKUP(B1894,[1]Arkusz5!$A$3:$Y$2185,4,FALSE)</f>
        <v>33UXT28</v>
      </c>
      <c r="F1894" t="str">
        <f>VLOOKUP(B1894,[1]Arkusz5!$A$3:$Y$2185,5,FALSE)</f>
        <v>BD27</v>
      </c>
      <c r="G1894">
        <f>VLOOKUP(B1894,[1]Arkusz5!$A$3:$Y$2185,6,FALSE)</f>
        <v>0</v>
      </c>
      <c r="H1894">
        <f>VLOOKUP(B1894,[1]Arkusz5!$A$3:$Y$2185,7,FALSE)</f>
        <v>0</v>
      </c>
      <c r="I1894">
        <f>VLOOKUP(B1894,[1]Arkusz5!$A$3:$Y$2185,8,FALSE)</f>
        <v>0</v>
      </c>
      <c r="J1894">
        <f>VLOOKUP(B1894,[1]Arkusz5!$A$3:$Y$2185,9,FALSE)</f>
        <v>0</v>
      </c>
      <c r="K1894">
        <f>VLOOKUP(B1894,[1]Arkusz5!$A$3:$Y$2185,10,FALSE)</f>
        <v>0</v>
      </c>
      <c r="L1894">
        <f>VLOOKUP(B1894,[1]Arkusz5!$A$3:$Y$2185,11,FALSE)</f>
        <v>0</v>
      </c>
      <c r="M1894">
        <f>VLOOKUP(B1894,[1]Arkusz5!$A$3:$Y$2185,12,FALSE)</f>
        <v>0</v>
      </c>
      <c r="N1894">
        <f>VLOOKUP(B1894,[1]Arkusz5!$A$3:$Y$2185,13,FALSE)</f>
        <v>0</v>
      </c>
      <c r="O1894">
        <f>VLOOKUP(B1894,[1]Arkusz5!$A$3:$Y$2185,14,FALSE)</f>
        <v>0</v>
      </c>
      <c r="P1894">
        <f>VLOOKUP(B1894,[1]Arkusz5!$A$3:$Y$2185,15,FALSE)</f>
        <v>0</v>
      </c>
      <c r="Q1894">
        <f>VLOOKUP(B1894,[1]Arkusz5!$A$3:$Y$2185,16,FALSE)</f>
        <v>0</v>
      </c>
      <c r="R1894">
        <f>VLOOKUP(B1894,[1]Arkusz5!$A$3:$Y$2185,17,FALSE)</f>
        <v>0</v>
      </c>
      <c r="S1894" t="str">
        <f>VLOOKUP(B1894,[1]Arkusz5!$A$3:$Y$2185,18,FALSE)</f>
        <v>Europa</v>
      </c>
      <c r="T1894" t="str">
        <f>VLOOKUP(B1894,[1]Arkusz5!$A$3:$Y$2185,19,FALSE)</f>
        <v>Polska</v>
      </c>
      <c r="U1894" t="str">
        <f>VLOOKUP(B1894,[1]Arkusz5!$A$3:$Y$2185,20,FALSE)</f>
        <v>wielkopolskie</v>
      </c>
      <c r="V1894" t="str">
        <f>VLOOKUP(B1894,[1]Arkusz5!$A$3:$Y$2185,21,FALSE)</f>
        <v>śremski</v>
      </c>
      <c r="W1894" t="str">
        <f>VLOOKUP(B1894,[1]Arkusz5!$A$3:$Y$2185,22,FALSE)</f>
        <v>Brodnica</v>
      </c>
      <c r="X1894" t="str">
        <f>VLOOKUP(B1894,[1]Arkusz5!$A$3:$Y$2185,23,FALSE)</f>
        <v>315.83 Równina Kościańska</v>
      </c>
      <c r="Y1894" t="str">
        <f>VLOOKUP(B1894,[1]Arkusz5!$A$3:$Y$2185,24,FALSE)</f>
        <v>Continental Bio-geographical Region</v>
      </c>
      <c r="Z1894" t="str">
        <f>VLOOKUP(B1894,[1]Arkusz5!$A$3:$Y$2185,25,FALSE)</f>
        <v>Ficario-Ulmetum chrysosplenietosum</v>
      </c>
    </row>
    <row r="1895" spans="1:26" x14ac:dyDescent="0.25">
      <c r="A1895">
        <v>1894</v>
      </c>
      <c r="B1895" t="s">
        <v>10394</v>
      </c>
      <c r="C1895" t="str">
        <f>VLOOKUP(B1895,[1]Arkusz5!$A$3:$Y$2185,2,FALSE)</f>
        <v>52.744071</v>
      </c>
      <c r="D1895" t="str">
        <f>VLOOKUP(B1895,[1]Arkusz5!$A$3:$Y$2185,3,FALSE)</f>
        <v>17.329485</v>
      </c>
      <c r="E1895" t="str">
        <f>VLOOKUP(B1895,[1]Arkusz5!$A$3:$Y$2185,4,FALSE)</f>
        <v>33UXU54</v>
      </c>
      <c r="F1895" t="str">
        <f>VLOOKUP(B1895,[1]Arkusz5!$A$3:$Y$2185,5,FALSE)</f>
        <v>CC61</v>
      </c>
      <c r="G1895">
        <f>VLOOKUP(B1895,[1]Arkusz5!$A$3:$Y$2185,6,FALSE)</f>
        <v>0</v>
      </c>
      <c r="H1895">
        <f>VLOOKUP(B1895,[1]Arkusz5!$A$3:$Y$2185,7,FALSE)</f>
        <v>0</v>
      </c>
      <c r="I1895">
        <f>VLOOKUP(B1895,[1]Arkusz5!$A$3:$Y$2185,8,FALSE)</f>
        <v>0</v>
      </c>
      <c r="J1895">
        <f>VLOOKUP(B1895,[1]Arkusz5!$A$3:$Y$2185,9,FALSE)</f>
        <v>0</v>
      </c>
      <c r="K1895">
        <f>VLOOKUP(B1895,[1]Arkusz5!$A$3:$Y$2185,10,FALSE)</f>
        <v>0</v>
      </c>
      <c r="L1895">
        <f>VLOOKUP(B1895,[1]Arkusz5!$A$3:$Y$2185,11,FALSE)</f>
        <v>0</v>
      </c>
      <c r="M1895">
        <f>VLOOKUP(B1895,[1]Arkusz5!$A$3:$Y$2185,12,FALSE)</f>
        <v>0</v>
      </c>
      <c r="N1895">
        <f>VLOOKUP(B1895,[1]Arkusz5!$A$3:$Y$2185,13,FALSE)</f>
        <v>0</v>
      </c>
      <c r="O1895">
        <f>VLOOKUP(B1895,[1]Arkusz5!$A$3:$Y$2185,14,FALSE)</f>
        <v>0</v>
      </c>
      <c r="P1895">
        <f>VLOOKUP(B1895,[1]Arkusz5!$A$3:$Y$2185,15,FALSE)</f>
        <v>0</v>
      </c>
      <c r="Q1895">
        <f>VLOOKUP(B1895,[1]Arkusz5!$A$3:$Y$2185,16,FALSE)</f>
        <v>0</v>
      </c>
      <c r="R1895">
        <f>VLOOKUP(B1895,[1]Arkusz5!$A$3:$Y$2185,17,FALSE)</f>
        <v>0</v>
      </c>
      <c r="S1895" t="str">
        <f>VLOOKUP(B1895,[1]Arkusz5!$A$3:$Y$2185,18,FALSE)</f>
        <v>Europa</v>
      </c>
      <c r="T1895" t="str">
        <f>VLOOKUP(B1895,[1]Arkusz5!$A$3:$Y$2185,19,FALSE)</f>
        <v>Polska</v>
      </c>
      <c r="U1895" t="str">
        <f>VLOOKUP(B1895,[1]Arkusz5!$A$3:$Y$2185,20,FALSE)</f>
        <v>wielkopolskie</v>
      </c>
      <c r="V1895" t="str">
        <f>VLOOKUP(B1895,[1]Arkusz5!$A$3:$Y$2185,21,FALSE)</f>
        <v>wągrowiecki</v>
      </c>
      <c r="W1895" t="str">
        <f>VLOOKUP(B1895,[1]Arkusz5!$A$3:$Y$2185,22,FALSE)</f>
        <v>Mieścisko</v>
      </c>
      <c r="X1895" t="str">
        <f>VLOOKUP(B1895,[1]Arkusz5!$A$3:$Y$2185,23,FALSE)</f>
        <v>315.54 Pojezierze Gnieźnieńskie</v>
      </c>
      <c r="Y1895" t="str">
        <f>VLOOKUP(B1895,[1]Arkusz5!$A$3:$Y$2185,24,FALSE)</f>
        <v>Continental Bio-geographical Region</v>
      </c>
      <c r="Z1895" t="str">
        <f>VLOOKUP(B1895,[1]Arkusz5!$A$3:$Y$2185,25,FALSE)</f>
        <v>Galio-Carpinetum</v>
      </c>
    </row>
    <row r="1896" spans="1:26" x14ac:dyDescent="0.25">
      <c r="A1896">
        <v>1895</v>
      </c>
      <c r="B1896" t="s">
        <v>10399</v>
      </c>
      <c r="C1896" t="str">
        <f>VLOOKUP(B1896,[1]Arkusz5!$A$3:$Y$2185,2,FALSE)</f>
        <v>52.1835</v>
      </c>
      <c r="D1896" t="str">
        <f>VLOOKUP(B1896,[1]Arkusz5!$A$3:$Y$2185,3,FALSE)</f>
        <v>16.7993</v>
      </c>
      <c r="E1896" t="str">
        <f>VLOOKUP(B1896,[1]Arkusz5!$A$3:$Y$2185,4,FALSE)</f>
        <v>33UXT28</v>
      </c>
      <c r="F1896" t="str">
        <f>VLOOKUP(B1896,[1]Arkusz5!$A$3:$Y$2185,5,FALSE)</f>
        <v>BD27</v>
      </c>
      <c r="G1896">
        <f>VLOOKUP(B1896,[1]Arkusz5!$A$3:$Y$2185,6,FALSE)</f>
        <v>0</v>
      </c>
      <c r="H1896">
        <f>VLOOKUP(B1896,[1]Arkusz5!$A$3:$Y$2185,7,FALSE)</f>
        <v>0</v>
      </c>
      <c r="I1896">
        <f>VLOOKUP(B1896,[1]Arkusz5!$A$3:$Y$2185,8,FALSE)</f>
        <v>0</v>
      </c>
      <c r="J1896">
        <f>VLOOKUP(B1896,[1]Arkusz5!$A$3:$Y$2185,9,FALSE)</f>
        <v>0</v>
      </c>
      <c r="K1896">
        <f>VLOOKUP(B1896,[1]Arkusz5!$A$3:$Y$2185,10,FALSE)</f>
        <v>0</v>
      </c>
      <c r="L1896">
        <f>VLOOKUP(B1896,[1]Arkusz5!$A$3:$Y$2185,11,FALSE)</f>
        <v>0</v>
      </c>
      <c r="M1896">
        <f>VLOOKUP(B1896,[1]Arkusz5!$A$3:$Y$2185,12,FALSE)</f>
        <v>0</v>
      </c>
      <c r="N1896">
        <f>VLOOKUP(B1896,[1]Arkusz5!$A$3:$Y$2185,13,FALSE)</f>
        <v>0</v>
      </c>
      <c r="O1896">
        <f>VLOOKUP(B1896,[1]Arkusz5!$A$3:$Y$2185,14,FALSE)</f>
        <v>0</v>
      </c>
      <c r="P1896">
        <f>VLOOKUP(B1896,[1]Arkusz5!$A$3:$Y$2185,15,FALSE)</f>
        <v>0</v>
      </c>
      <c r="Q1896">
        <f>VLOOKUP(B1896,[1]Arkusz5!$A$3:$Y$2185,16,FALSE)</f>
        <v>0</v>
      </c>
      <c r="R1896">
        <f>VLOOKUP(B1896,[1]Arkusz5!$A$3:$Y$2185,17,FALSE)</f>
        <v>0</v>
      </c>
      <c r="S1896" t="str">
        <f>VLOOKUP(B1896,[1]Arkusz5!$A$3:$Y$2185,18,FALSE)</f>
        <v>Europa</v>
      </c>
      <c r="T1896" t="str">
        <f>VLOOKUP(B1896,[1]Arkusz5!$A$3:$Y$2185,19,FALSE)</f>
        <v>Polska</v>
      </c>
      <c r="U1896" t="str">
        <f>VLOOKUP(B1896,[1]Arkusz5!$A$3:$Y$2185,20,FALSE)</f>
        <v>wielkopolskie</v>
      </c>
      <c r="V1896" t="str">
        <f>VLOOKUP(B1896,[1]Arkusz5!$A$3:$Y$2185,21,FALSE)</f>
        <v>poznański</v>
      </c>
      <c r="W1896" t="str">
        <f>VLOOKUP(B1896,[1]Arkusz5!$A$3:$Y$2185,22,FALSE)</f>
        <v>Mosina</v>
      </c>
      <c r="X1896" t="str">
        <f>VLOOKUP(B1896,[1]Arkusz5!$A$3:$Y$2185,23,FALSE)</f>
        <v>315.64 Kotlina Śremska</v>
      </c>
      <c r="Y1896" t="str">
        <f>VLOOKUP(B1896,[1]Arkusz5!$A$3:$Y$2185,24,FALSE)</f>
        <v>Continental Bio-geographical Region</v>
      </c>
      <c r="Z1896" t="str">
        <f>VLOOKUP(B1896,[1]Arkusz5!$A$3:$Y$2185,25,FALSE)</f>
        <v>Pino-Quercetum (=Querco-Pinetum + Serratulo-Pinetum)</v>
      </c>
    </row>
    <row r="1897" spans="1:26" x14ac:dyDescent="0.25">
      <c r="A1897">
        <v>1896</v>
      </c>
      <c r="B1897" t="s">
        <v>10400</v>
      </c>
      <c r="C1897" t="str">
        <f>VLOOKUP(B1897,[1]Arkusz5!$A$3:$Y$2185,2,FALSE)</f>
        <v>52.266088</v>
      </c>
      <c r="D1897" t="str">
        <f>VLOOKUP(B1897,[1]Arkusz5!$A$3:$Y$2185,3,FALSE)</f>
        <v>16.796097</v>
      </c>
      <c r="E1897" t="str">
        <f>VLOOKUP(B1897,[1]Arkusz5!$A$3:$Y$2185,4,FALSE)</f>
        <v>33UXT29</v>
      </c>
      <c r="F1897" t="str">
        <f>VLOOKUP(B1897,[1]Arkusz5!$A$3:$Y$2185,5,FALSE)</f>
        <v>BD17</v>
      </c>
      <c r="G1897">
        <f>VLOOKUP(B1897,[1]Arkusz5!$A$3:$Y$2185,6,FALSE)</f>
        <v>0</v>
      </c>
      <c r="H1897">
        <f>VLOOKUP(B1897,[1]Arkusz5!$A$3:$Y$2185,7,FALSE)</f>
        <v>0</v>
      </c>
      <c r="I1897">
        <f>VLOOKUP(B1897,[1]Arkusz5!$A$3:$Y$2185,8,FALSE)</f>
        <v>0</v>
      </c>
      <c r="J1897" t="str">
        <f>VLOOKUP(B1897,[1]Arkusz5!$A$3:$Y$2185,9,FALSE)</f>
        <v>Wielkopolski Park Narodowy</v>
      </c>
      <c r="K1897">
        <f>VLOOKUP(B1897,[1]Arkusz5!$A$3:$Y$2185,10,FALSE)</f>
        <v>0</v>
      </c>
      <c r="L1897">
        <f>VLOOKUP(B1897,[1]Arkusz5!$A$3:$Y$2185,11,FALSE)</f>
        <v>0</v>
      </c>
      <c r="M1897">
        <f>VLOOKUP(B1897,[1]Arkusz5!$A$3:$Y$2185,12,FALSE)</f>
        <v>0</v>
      </c>
      <c r="N1897">
        <f>VLOOKUP(B1897,[1]Arkusz5!$A$3:$Y$2185,13,FALSE)</f>
        <v>0</v>
      </c>
      <c r="O1897">
        <f>VLOOKUP(B1897,[1]Arkusz5!$A$3:$Y$2185,14,FALSE)</f>
        <v>0</v>
      </c>
      <c r="P1897">
        <f>VLOOKUP(B1897,[1]Arkusz5!$A$3:$Y$2185,15,FALSE)</f>
        <v>0</v>
      </c>
      <c r="Q1897" t="str">
        <f>VLOOKUP(B1897,[1]Arkusz5!$A$3:$Y$2185,16,FALSE)</f>
        <v>PLB300017; PLH300010</v>
      </c>
      <c r="R1897" t="str">
        <f>VLOOKUP(B1897,[1]Arkusz5!$A$3:$Y$2185,17,FALSE)</f>
        <v>Ostoja Rogalińska; Ostoja Wielkopolska</v>
      </c>
      <c r="S1897" t="str">
        <f>VLOOKUP(B1897,[1]Arkusz5!$A$3:$Y$2185,18,FALSE)</f>
        <v>Europa</v>
      </c>
      <c r="T1897" t="str">
        <f>VLOOKUP(B1897,[1]Arkusz5!$A$3:$Y$2185,19,FALSE)</f>
        <v>Polska</v>
      </c>
      <c r="U1897" t="str">
        <f>VLOOKUP(B1897,[1]Arkusz5!$A$3:$Y$2185,20,FALSE)</f>
        <v>wielkopolskie</v>
      </c>
      <c r="V1897" t="str">
        <f>VLOOKUP(B1897,[1]Arkusz5!$A$3:$Y$2185,21,FALSE)</f>
        <v>poznański</v>
      </c>
      <c r="W1897" t="str">
        <f>VLOOKUP(B1897,[1]Arkusz5!$A$3:$Y$2185,22,FALSE)</f>
        <v>Stęszew</v>
      </c>
      <c r="X1897" t="str">
        <f>VLOOKUP(B1897,[1]Arkusz5!$A$3:$Y$2185,23,FALSE)</f>
        <v>315.51 Pojezierze Poznańskie</v>
      </c>
      <c r="Y1897" t="str">
        <f>VLOOKUP(B1897,[1]Arkusz5!$A$3:$Y$2185,24,FALSE)</f>
        <v>Continental Bio-geographical Region</v>
      </c>
      <c r="Z1897" t="str">
        <f>VLOOKUP(B1897,[1]Arkusz5!$A$3:$Y$2185,25,FALSE)</f>
        <v>Calamagrostio arundinaceae-Quercetum</v>
      </c>
    </row>
    <row r="1898" spans="1:26" x14ac:dyDescent="0.25">
      <c r="A1898">
        <v>1897</v>
      </c>
      <c r="B1898" t="s">
        <v>10402</v>
      </c>
      <c r="C1898" t="str">
        <f>VLOOKUP(B1898,[1]Arkusz5!$A$3:$Y$2185,2,FALSE)</f>
        <v>52.266088</v>
      </c>
      <c r="D1898" t="str">
        <f>VLOOKUP(B1898,[1]Arkusz5!$A$3:$Y$2185,3,FALSE)</f>
        <v>16.796097</v>
      </c>
      <c r="E1898" t="str">
        <f>VLOOKUP(B1898,[1]Arkusz5!$A$3:$Y$2185,4,FALSE)</f>
        <v>33UXT29</v>
      </c>
      <c r="F1898" t="str">
        <f>VLOOKUP(B1898,[1]Arkusz5!$A$3:$Y$2185,5,FALSE)</f>
        <v>BD17</v>
      </c>
      <c r="G1898">
        <f>VLOOKUP(B1898,[1]Arkusz5!$A$3:$Y$2185,6,FALSE)</f>
        <v>0</v>
      </c>
      <c r="H1898">
        <f>VLOOKUP(B1898,[1]Arkusz5!$A$3:$Y$2185,7,FALSE)</f>
        <v>0</v>
      </c>
      <c r="I1898">
        <f>VLOOKUP(B1898,[1]Arkusz5!$A$3:$Y$2185,8,FALSE)</f>
        <v>0</v>
      </c>
      <c r="J1898" t="str">
        <f>VLOOKUP(B1898,[1]Arkusz5!$A$3:$Y$2185,9,FALSE)</f>
        <v>Wielkopolski Park Narodowy</v>
      </c>
      <c r="K1898">
        <f>VLOOKUP(B1898,[1]Arkusz5!$A$3:$Y$2185,10,FALSE)</f>
        <v>0</v>
      </c>
      <c r="L1898">
        <f>VLOOKUP(B1898,[1]Arkusz5!$A$3:$Y$2185,11,FALSE)</f>
        <v>0</v>
      </c>
      <c r="M1898">
        <f>VLOOKUP(B1898,[1]Arkusz5!$A$3:$Y$2185,12,FALSE)</f>
        <v>0</v>
      </c>
      <c r="N1898">
        <f>VLOOKUP(B1898,[1]Arkusz5!$A$3:$Y$2185,13,FALSE)</f>
        <v>0</v>
      </c>
      <c r="O1898">
        <f>VLOOKUP(B1898,[1]Arkusz5!$A$3:$Y$2185,14,FALSE)</f>
        <v>0</v>
      </c>
      <c r="P1898">
        <f>VLOOKUP(B1898,[1]Arkusz5!$A$3:$Y$2185,15,FALSE)</f>
        <v>0</v>
      </c>
      <c r="Q1898" t="str">
        <f>VLOOKUP(B1898,[1]Arkusz5!$A$3:$Y$2185,16,FALSE)</f>
        <v>PLB300017; PLH300010</v>
      </c>
      <c r="R1898" t="str">
        <f>VLOOKUP(B1898,[1]Arkusz5!$A$3:$Y$2185,17,FALSE)</f>
        <v>Ostoja Rogalińska; Ostoja Wielkopolska</v>
      </c>
      <c r="S1898" t="str">
        <f>VLOOKUP(B1898,[1]Arkusz5!$A$3:$Y$2185,18,FALSE)</f>
        <v>Europa</v>
      </c>
      <c r="T1898" t="str">
        <f>VLOOKUP(B1898,[1]Arkusz5!$A$3:$Y$2185,19,FALSE)</f>
        <v>Polska</v>
      </c>
      <c r="U1898" t="str">
        <f>VLOOKUP(B1898,[1]Arkusz5!$A$3:$Y$2185,20,FALSE)</f>
        <v>wielkopolskie</v>
      </c>
      <c r="V1898" t="str">
        <f>VLOOKUP(B1898,[1]Arkusz5!$A$3:$Y$2185,21,FALSE)</f>
        <v>poznański</v>
      </c>
      <c r="W1898" t="str">
        <f>VLOOKUP(B1898,[1]Arkusz5!$A$3:$Y$2185,22,FALSE)</f>
        <v>Stęszew</v>
      </c>
      <c r="X1898" t="str">
        <f>VLOOKUP(B1898,[1]Arkusz5!$A$3:$Y$2185,23,FALSE)</f>
        <v>315.51 Pojezierze Poznańskie</v>
      </c>
      <c r="Y1898" t="str">
        <f>VLOOKUP(B1898,[1]Arkusz5!$A$3:$Y$2185,24,FALSE)</f>
        <v>Continental Bio-geographical Region</v>
      </c>
      <c r="Z1898" t="str">
        <f>VLOOKUP(B1898,[1]Arkusz5!$A$3:$Y$2185,25,FALSE)</f>
        <v>Calamagrostio arundinaceae-Quercetum</v>
      </c>
    </row>
    <row r="1899" spans="1:26" x14ac:dyDescent="0.25">
      <c r="A1899">
        <v>1898</v>
      </c>
      <c r="B1899" t="s">
        <v>10404</v>
      </c>
      <c r="C1899" t="str">
        <f>VLOOKUP(B1899,[1]Arkusz5!$A$3:$Y$2185,2,FALSE)</f>
        <v>52.266088</v>
      </c>
      <c r="D1899" t="str">
        <f>VLOOKUP(B1899,[1]Arkusz5!$A$3:$Y$2185,3,FALSE)</f>
        <v>16.796097</v>
      </c>
      <c r="E1899" t="str">
        <f>VLOOKUP(B1899,[1]Arkusz5!$A$3:$Y$2185,4,FALSE)</f>
        <v>33UXT29</v>
      </c>
      <c r="F1899" t="str">
        <f>VLOOKUP(B1899,[1]Arkusz5!$A$3:$Y$2185,5,FALSE)</f>
        <v>BD17</v>
      </c>
      <c r="G1899">
        <f>VLOOKUP(B1899,[1]Arkusz5!$A$3:$Y$2185,6,FALSE)</f>
        <v>0</v>
      </c>
      <c r="H1899">
        <f>VLOOKUP(B1899,[1]Arkusz5!$A$3:$Y$2185,7,FALSE)</f>
        <v>0</v>
      </c>
      <c r="I1899">
        <f>VLOOKUP(B1899,[1]Arkusz5!$A$3:$Y$2185,8,FALSE)</f>
        <v>0</v>
      </c>
      <c r="J1899" t="str">
        <f>VLOOKUP(B1899,[1]Arkusz5!$A$3:$Y$2185,9,FALSE)</f>
        <v>Wielkopolski Park Narodowy</v>
      </c>
      <c r="K1899">
        <f>VLOOKUP(B1899,[1]Arkusz5!$A$3:$Y$2185,10,FALSE)</f>
        <v>0</v>
      </c>
      <c r="L1899">
        <f>VLOOKUP(B1899,[1]Arkusz5!$A$3:$Y$2185,11,FALSE)</f>
        <v>0</v>
      </c>
      <c r="M1899">
        <f>VLOOKUP(B1899,[1]Arkusz5!$A$3:$Y$2185,12,FALSE)</f>
        <v>0</v>
      </c>
      <c r="N1899">
        <f>VLOOKUP(B1899,[1]Arkusz5!$A$3:$Y$2185,13,FALSE)</f>
        <v>0</v>
      </c>
      <c r="O1899">
        <f>VLOOKUP(B1899,[1]Arkusz5!$A$3:$Y$2185,14,FALSE)</f>
        <v>0</v>
      </c>
      <c r="P1899">
        <f>VLOOKUP(B1899,[1]Arkusz5!$A$3:$Y$2185,15,FALSE)</f>
        <v>0</v>
      </c>
      <c r="Q1899" t="str">
        <f>VLOOKUP(B1899,[1]Arkusz5!$A$3:$Y$2185,16,FALSE)</f>
        <v>PLB300017; PLH300010</v>
      </c>
      <c r="R1899" t="str">
        <f>VLOOKUP(B1899,[1]Arkusz5!$A$3:$Y$2185,17,FALSE)</f>
        <v>Ostoja Rogalińska; Ostoja Wielkopolska</v>
      </c>
      <c r="S1899" t="str">
        <f>VLOOKUP(B1899,[1]Arkusz5!$A$3:$Y$2185,18,FALSE)</f>
        <v>Europa</v>
      </c>
      <c r="T1899" t="str">
        <f>VLOOKUP(B1899,[1]Arkusz5!$A$3:$Y$2185,19,FALSE)</f>
        <v>Polska</v>
      </c>
      <c r="U1899" t="str">
        <f>VLOOKUP(B1899,[1]Arkusz5!$A$3:$Y$2185,20,FALSE)</f>
        <v>wielkopolskie</v>
      </c>
      <c r="V1899" t="str">
        <f>VLOOKUP(B1899,[1]Arkusz5!$A$3:$Y$2185,21,FALSE)</f>
        <v>poznański</v>
      </c>
      <c r="W1899" t="str">
        <f>VLOOKUP(B1899,[1]Arkusz5!$A$3:$Y$2185,22,FALSE)</f>
        <v>Stęszew</v>
      </c>
      <c r="X1899" t="str">
        <f>VLOOKUP(B1899,[1]Arkusz5!$A$3:$Y$2185,23,FALSE)</f>
        <v>315.51 Pojezierze Poznańskie</v>
      </c>
      <c r="Y1899" t="str">
        <f>VLOOKUP(B1899,[1]Arkusz5!$A$3:$Y$2185,24,FALSE)</f>
        <v>Continental Bio-geographical Region</v>
      </c>
      <c r="Z1899" t="str">
        <f>VLOOKUP(B1899,[1]Arkusz5!$A$3:$Y$2185,25,FALSE)</f>
        <v>Calamagrostio arundinaceae-Quercetum</v>
      </c>
    </row>
    <row r="1900" spans="1:26" x14ac:dyDescent="0.25">
      <c r="A1900">
        <v>1899</v>
      </c>
      <c r="B1900" t="s">
        <v>10405</v>
      </c>
      <c r="C1900" t="str">
        <f>VLOOKUP(B1900,[1]Arkusz5!$A$3:$Y$2185,2,FALSE)</f>
        <v>52.266088</v>
      </c>
      <c r="D1900" t="str">
        <f>VLOOKUP(B1900,[1]Arkusz5!$A$3:$Y$2185,3,FALSE)</f>
        <v>16.796097</v>
      </c>
      <c r="E1900" t="str">
        <f>VLOOKUP(B1900,[1]Arkusz5!$A$3:$Y$2185,4,FALSE)</f>
        <v>33UXT29</v>
      </c>
      <c r="F1900" t="str">
        <f>VLOOKUP(B1900,[1]Arkusz5!$A$3:$Y$2185,5,FALSE)</f>
        <v>BD17</v>
      </c>
      <c r="G1900">
        <f>VLOOKUP(B1900,[1]Arkusz5!$A$3:$Y$2185,6,FALSE)</f>
        <v>0</v>
      </c>
      <c r="H1900">
        <f>VLOOKUP(B1900,[1]Arkusz5!$A$3:$Y$2185,7,FALSE)</f>
        <v>0</v>
      </c>
      <c r="I1900">
        <f>VLOOKUP(B1900,[1]Arkusz5!$A$3:$Y$2185,8,FALSE)</f>
        <v>0</v>
      </c>
      <c r="J1900" t="str">
        <f>VLOOKUP(B1900,[1]Arkusz5!$A$3:$Y$2185,9,FALSE)</f>
        <v>Wielkopolski Park Narodowy</v>
      </c>
      <c r="K1900">
        <f>VLOOKUP(B1900,[1]Arkusz5!$A$3:$Y$2185,10,FALSE)</f>
        <v>0</v>
      </c>
      <c r="L1900">
        <f>VLOOKUP(B1900,[1]Arkusz5!$A$3:$Y$2185,11,FALSE)</f>
        <v>0</v>
      </c>
      <c r="M1900">
        <f>VLOOKUP(B1900,[1]Arkusz5!$A$3:$Y$2185,12,FALSE)</f>
        <v>0</v>
      </c>
      <c r="N1900">
        <f>VLOOKUP(B1900,[1]Arkusz5!$A$3:$Y$2185,13,FALSE)</f>
        <v>0</v>
      </c>
      <c r="O1900">
        <f>VLOOKUP(B1900,[1]Arkusz5!$A$3:$Y$2185,14,FALSE)</f>
        <v>0</v>
      </c>
      <c r="P1900">
        <f>VLOOKUP(B1900,[1]Arkusz5!$A$3:$Y$2185,15,FALSE)</f>
        <v>0</v>
      </c>
      <c r="Q1900" t="str">
        <f>VLOOKUP(B1900,[1]Arkusz5!$A$3:$Y$2185,16,FALSE)</f>
        <v>PLB300017; PLH300010</v>
      </c>
      <c r="R1900" t="str">
        <f>VLOOKUP(B1900,[1]Arkusz5!$A$3:$Y$2185,17,FALSE)</f>
        <v>Ostoja Rogalińska; Ostoja Wielkopolska</v>
      </c>
      <c r="S1900" t="str">
        <f>VLOOKUP(B1900,[1]Arkusz5!$A$3:$Y$2185,18,FALSE)</f>
        <v>Europa</v>
      </c>
      <c r="T1900" t="str">
        <f>VLOOKUP(B1900,[1]Arkusz5!$A$3:$Y$2185,19,FALSE)</f>
        <v>Polska</v>
      </c>
      <c r="U1900" t="str">
        <f>VLOOKUP(B1900,[1]Arkusz5!$A$3:$Y$2185,20,FALSE)</f>
        <v>wielkopolskie</v>
      </c>
      <c r="V1900" t="str">
        <f>VLOOKUP(B1900,[1]Arkusz5!$A$3:$Y$2185,21,FALSE)</f>
        <v>poznański</v>
      </c>
      <c r="W1900" t="str">
        <f>VLOOKUP(B1900,[1]Arkusz5!$A$3:$Y$2185,22,FALSE)</f>
        <v>Stęszew</v>
      </c>
      <c r="X1900" t="str">
        <f>VLOOKUP(B1900,[1]Arkusz5!$A$3:$Y$2185,23,FALSE)</f>
        <v>315.51 Pojezierze Poznańskie</v>
      </c>
      <c r="Y1900" t="str">
        <f>VLOOKUP(B1900,[1]Arkusz5!$A$3:$Y$2185,24,FALSE)</f>
        <v>Continental Bio-geographical Region</v>
      </c>
      <c r="Z1900" t="str">
        <f>VLOOKUP(B1900,[1]Arkusz5!$A$3:$Y$2185,25,FALSE)</f>
        <v>Calamagrostio arundinaceae-Quercetum</v>
      </c>
    </row>
    <row r="1901" spans="1:26" x14ac:dyDescent="0.25">
      <c r="A1901">
        <v>1900</v>
      </c>
      <c r="B1901" t="s">
        <v>10408</v>
      </c>
      <c r="C1901" t="str">
        <f>VLOOKUP(B1901,[1]Arkusz5!$A$3:$Y$2185,2,FALSE)</f>
        <v>52.169706</v>
      </c>
      <c r="D1901" t="str">
        <f>VLOOKUP(B1901,[1]Arkusz5!$A$3:$Y$2185,3,FALSE)</f>
        <v>16.806921</v>
      </c>
      <c r="E1901" t="str">
        <f>VLOOKUP(B1901,[1]Arkusz5!$A$3:$Y$2185,4,FALSE)</f>
        <v>33UXT28</v>
      </c>
      <c r="F1901" t="str">
        <f>VLOOKUP(B1901,[1]Arkusz5!$A$3:$Y$2185,5,FALSE)</f>
        <v>BD28</v>
      </c>
      <c r="G1901">
        <f>VLOOKUP(B1901,[1]Arkusz5!$A$3:$Y$2185,6,FALSE)</f>
        <v>0</v>
      </c>
      <c r="H1901">
        <f>VLOOKUP(B1901,[1]Arkusz5!$A$3:$Y$2185,7,FALSE)</f>
        <v>0</v>
      </c>
      <c r="I1901">
        <f>VLOOKUP(B1901,[1]Arkusz5!$A$3:$Y$2185,8,FALSE)</f>
        <v>0</v>
      </c>
      <c r="J1901">
        <f>VLOOKUP(B1901,[1]Arkusz5!$A$3:$Y$2185,9,FALSE)</f>
        <v>0</v>
      </c>
      <c r="K1901">
        <f>VLOOKUP(B1901,[1]Arkusz5!$A$3:$Y$2185,10,FALSE)</f>
        <v>0</v>
      </c>
      <c r="L1901">
        <f>VLOOKUP(B1901,[1]Arkusz5!$A$3:$Y$2185,11,FALSE)</f>
        <v>0</v>
      </c>
      <c r="M1901">
        <f>VLOOKUP(B1901,[1]Arkusz5!$A$3:$Y$2185,12,FALSE)</f>
        <v>0</v>
      </c>
      <c r="N1901">
        <f>VLOOKUP(B1901,[1]Arkusz5!$A$3:$Y$2185,13,FALSE)</f>
        <v>0</v>
      </c>
      <c r="O1901">
        <f>VLOOKUP(B1901,[1]Arkusz5!$A$3:$Y$2185,14,FALSE)</f>
        <v>0</v>
      </c>
      <c r="P1901">
        <f>VLOOKUP(B1901,[1]Arkusz5!$A$3:$Y$2185,15,FALSE)</f>
        <v>0</v>
      </c>
      <c r="Q1901">
        <f>VLOOKUP(B1901,[1]Arkusz5!$A$3:$Y$2185,16,FALSE)</f>
        <v>0</v>
      </c>
      <c r="R1901">
        <f>VLOOKUP(B1901,[1]Arkusz5!$A$3:$Y$2185,17,FALSE)</f>
        <v>0</v>
      </c>
      <c r="S1901" t="str">
        <f>VLOOKUP(B1901,[1]Arkusz5!$A$3:$Y$2185,18,FALSE)</f>
        <v>Europa</v>
      </c>
      <c r="T1901" t="str">
        <f>VLOOKUP(B1901,[1]Arkusz5!$A$3:$Y$2185,19,FALSE)</f>
        <v>Polska</v>
      </c>
      <c r="U1901" t="str">
        <f>VLOOKUP(B1901,[1]Arkusz5!$A$3:$Y$2185,20,FALSE)</f>
        <v>wielkopolskie</v>
      </c>
      <c r="V1901" t="str">
        <f>VLOOKUP(B1901,[1]Arkusz5!$A$3:$Y$2185,21,FALSE)</f>
        <v>śremski</v>
      </c>
      <c r="W1901" t="str">
        <f>VLOOKUP(B1901,[1]Arkusz5!$A$3:$Y$2185,22,FALSE)</f>
        <v>Brodnica</v>
      </c>
      <c r="X1901" t="str">
        <f>VLOOKUP(B1901,[1]Arkusz5!$A$3:$Y$2185,23,FALSE)</f>
        <v>315.83 Równina Kościańska</v>
      </c>
      <c r="Y1901" t="str">
        <f>VLOOKUP(B1901,[1]Arkusz5!$A$3:$Y$2185,24,FALSE)</f>
        <v>Continental Bio-geographical Region</v>
      </c>
      <c r="Z1901" t="str">
        <f>VLOOKUP(B1901,[1]Arkusz5!$A$3:$Y$2185,25,FALSE)</f>
        <v>Ficario-Ulmetum chrysosplenietosum</v>
      </c>
    </row>
    <row r="1902" spans="1:26" x14ac:dyDescent="0.25">
      <c r="A1902">
        <v>1901</v>
      </c>
      <c r="B1902" t="s">
        <v>10411</v>
      </c>
      <c r="C1902" t="str">
        <f>VLOOKUP(B1902,[1]Arkusz5!$A$3:$Y$2185,2,FALSE)</f>
        <v>52.285266</v>
      </c>
      <c r="D1902" t="str">
        <f>VLOOKUP(B1902,[1]Arkusz5!$A$3:$Y$2185,3,FALSE)</f>
        <v>18.204782</v>
      </c>
      <c r="E1902" t="str">
        <f>VLOOKUP(B1902,[1]Arkusz5!$A$3:$Y$2185,4,FALSE)</f>
        <v>34UCC09</v>
      </c>
      <c r="F1902" t="str">
        <f>VLOOKUP(B1902,[1]Arkusz5!$A$3:$Y$2185,5,FALSE)</f>
        <v>CD17</v>
      </c>
      <c r="G1902">
        <f>VLOOKUP(B1902,[1]Arkusz5!$A$3:$Y$2185,6,FALSE)</f>
        <v>0</v>
      </c>
      <c r="H1902">
        <f>VLOOKUP(B1902,[1]Arkusz5!$A$3:$Y$2185,7,FALSE)</f>
        <v>0</v>
      </c>
      <c r="I1902">
        <f>VLOOKUP(B1902,[1]Arkusz5!$A$3:$Y$2185,8,FALSE)</f>
        <v>0</v>
      </c>
      <c r="J1902">
        <f>VLOOKUP(B1902,[1]Arkusz5!$A$3:$Y$2185,9,FALSE)</f>
        <v>0</v>
      </c>
      <c r="K1902">
        <f>VLOOKUP(B1902,[1]Arkusz5!$A$3:$Y$2185,10,FALSE)</f>
        <v>0</v>
      </c>
      <c r="L1902" t="str">
        <f>VLOOKUP(B1902,[1]Arkusz5!$A$3:$Y$2185,11,FALSE)</f>
        <v>Sokółki</v>
      </c>
      <c r="M1902" t="str">
        <f>VLOOKUP(B1902,[1]Arkusz5!$A$3:$Y$2185,12,FALSE)</f>
        <v>leśny</v>
      </c>
      <c r="N1902" t="str">
        <f>VLOOKUP(B1902,[1]Arkusz5!$A$3:$Y$2185,13,FALSE)</f>
        <v>Powidzko-Bieniszewski</v>
      </c>
      <c r="O1902">
        <f>VLOOKUP(B1902,[1]Arkusz5!$A$3:$Y$2185,14,FALSE)</f>
        <v>0</v>
      </c>
      <c r="P1902">
        <f>VLOOKUP(B1902,[1]Arkusz5!$A$3:$Y$2185,15,FALSE)</f>
        <v>0</v>
      </c>
      <c r="Q1902" t="str">
        <f>VLOOKUP(B1902,[1]Arkusz5!$A$3:$Y$2185,16,FALSE)</f>
        <v>PLH300011</v>
      </c>
      <c r="R1902" t="str">
        <f>VLOOKUP(B1902,[1]Arkusz5!$A$3:$Y$2185,17,FALSE)</f>
        <v>Puszcza Bieniszewska</v>
      </c>
      <c r="S1902" t="str">
        <f>VLOOKUP(B1902,[1]Arkusz5!$A$3:$Y$2185,18,FALSE)</f>
        <v>Europa</v>
      </c>
      <c r="T1902" t="str">
        <f>VLOOKUP(B1902,[1]Arkusz5!$A$3:$Y$2185,19,FALSE)</f>
        <v>Polska</v>
      </c>
      <c r="U1902" t="str">
        <f>VLOOKUP(B1902,[1]Arkusz5!$A$3:$Y$2185,20,FALSE)</f>
        <v>wielkopolskie</v>
      </c>
      <c r="V1902" t="str">
        <f>VLOOKUP(B1902,[1]Arkusz5!$A$3:$Y$2185,21,FALSE)</f>
        <v>koniński</v>
      </c>
      <c r="W1902" t="str">
        <f>VLOOKUP(B1902,[1]Arkusz5!$A$3:$Y$2185,22,FALSE)</f>
        <v>Kazimierz Biskupi</v>
      </c>
      <c r="X1902" t="str">
        <f>VLOOKUP(B1902,[1]Arkusz5!$A$3:$Y$2185,23,FALSE)</f>
        <v>315.54 Pojezierze Gnieźnieńskie</v>
      </c>
      <c r="Y1902" t="str">
        <f>VLOOKUP(B1902,[1]Arkusz5!$A$3:$Y$2185,24,FALSE)</f>
        <v>Continental Bio-geographical Region</v>
      </c>
      <c r="Z1902" t="str">
        <f>VLOOKUP(B1902,[1]Arkusz5!$A$3:$Y$2185,25,FALSE)</f>
        <v>Fraxino-Alnetum (=Circaeo-Alnetum)</v>
      </c>
    </row>
    <row r="1903" spans="1:26" x14ac:dyDescent="0.25">
      <c r="A1903">
        <v>1902</v>
      </c>
      <c r="B1903" t="s">
        <v>10413</v>
      </c>
      <c r="C1903" t="str">
        <f>VLOOKUP(B1903,[1]Arkusz5!$A$3:$Y$2185,2,FALSE)</f>
        <v>51.911</v>
      </c>
      <c r="D1903" t="str">
        <f>VLOOKUP(B1903,[1]Arkusz5!$A$3:$Y$2185,3,FALSE)</f>
        <v>17.023</v>
      </c>
      <c r="E1903" t="str">
        <f>VLOOKUP(B1903,[1]Arkusz5!$A$3:$Y$2185,4,FALSE)</f>
        <v>33UXT35</v>
      </c>
      <c r="F1903" t="str">
        <f>VLOOKUP(B1903,[1]Arkusz5!$A$3:$Y$2185,5,FALSE)</f>
        <v>BD59</v>
      </c>
      <c r="G1903">
        <f>VLOOKUP(B1903,[1]Arkusz5!$A$3:$Y$2185,6,FALSE)</f>
        <v>0</v>
      </c>
      <c r="H1903">
        <f>VLOOKUP(B1903,[1]Arkusz5!$A$3:$Y$2185,7,FALSE)</f>
        <v>0</v>
      </c>
      <c r="I1903">
        <f>VLOOKUP(B1903,[1]Arkusz5!$A$3:$Y$2185,8,FALSE)</f>
        <v>0</v>
      </c>
      <c r="J1903">
        <f>VLOOKUP(B1903,[1]Arkusz5!$A$3:$Y$2185,9,FALSE)</f>
        <v>0</v>
      </c>
      <c r="K1903">
        <f>VLOOKUP(B1903,[1]Arkusz5!$A$3:$Y$2185,10,FALSE)</f>
        <v>0</v>
      </c>
      <c r="L1903">
        <f>VLOOKUP(B1903,[1]Arkusz5!$A$3:$Y$2185,11,FALSE)</f>
        <v>0</v>
      </c>
      <c r="M1903">
        <f>VLOOKUP(B1903,[1]Arkusz5!$A$3:$Y$2185,12,FALSE)</f>
        <v>0</v>
      </c>
      <c r="N1903" t="str">
        <f>VLOOKUP(B1903,[1]Arkusz5!$A$3:$Y$2185,13,FALSE)</f>
        <v>Krzywińsko-Osiecki wraz z zadrzewieniami generała Dezyderego Chłapowskiego i kompleksem leśnym Osieczna-Góra</v>
      </c>
      <c r="O1903">
        <f>VLOOKUP(B1903,[1]Arkusz5!$A$3:$Y$2185,14,FALSE)</f>
        <v>0</v>
      </c>
      <c r="P1903">
        <f>VLOOKUP(B1903,[1]Arkusz5!$A$3:$Y$2185,15,FALSE)</f>
        <v>0</v>
      </c>
      <c r="Q1903">
        <f>VLOOKUP(B1903,[1]Arkusz5!$A$3:$Y$2185,16,FALSE)</f>
        <v>0</v>
      </c>
      <c r="R1903">
        <f>VLOOKUP(B1903,[1]Arkusz5!$A$3:$Y$2185,17,FALSE)</f>
        <v>0</v>
      </c>
      <c r="S1903" t="str">
        <f>VLOOKUP(B1903,[1]Arkusz5!$A$3:$Y$2185,18,FALSE)</f>
        <v>Europa</v>
      </c>
      <c r="T1903" t="str">
        <f>VLOOKUP(B1903,[1]Arkusz5!$A$3:$Y$2185,19,FALSE)</f>
        <v>Polska</v>
      </c>
      <c r="U1903" t="str">
        <f>VLOOKUP(B1903,[1]Arkusz5!$A$3:$Y$2185,20,FALSE)</f>
        <v>wielkopolskie</v>
      </c>
      <c r="V1903" t="str">
        <f>VLOOKUP(B1903,[1]Arkusz5!$A$3:$Y$2185,21,FALSE)</f>
        <v>gostyński</v>
      </c>
      <c r="W1903" t="str">
        <f>VLOOKUP(B1903,[1]Arkusz5!$A$3:$Y$2185,22,FALSE)</f>
        <v>Gostyń</v>
      </c>
      <c r="X1903" t="str">
        <f>VLOOKUP(B1903,[1]Arkusz5!$A$3:$Y$2185,23,FALSE)</f>
        <v>318.11 Wysoczyzna Leszczyńska</v>
      </c>
      <c r="Y1903" t="str">
        <f>VLOOKUP(B1903,[1]Arkusz5!$A$3:$Y$2185,24,FALSE)</f>
        <v>Continental Bio-geographical Region</v>
      </c>
      <c r="Z1903" t="str">
        <f>VLOOKUP(B1903,[1]Arkusz5!$A$3:$Y$2185,25,FALSE)</f>
        <v>Galio-Carpinetum</v>
      </c>
    </row>
    <row r="1904" spans="1:26" x14ac:dyDescent="0.25">
      <c r="A1904">
        <v>1903</v>
      </c>
      <c r="B1904" t="s">
        <v>10417</v>
      </c>
      <c r="C1904" t="str">
        <f>VLOOKUP(B1904,[1]Arkusz5!$A$3:$Y$2185,2,FALSE)</f>
        <v>52.499935</v>
      </c>
      <c r="D1904" t="str">
        <f>VLOOKUP(B1904,[1]Arkusz5!$A$3:$Y$2185,3,FALSE)</f>
        <v>17.636335</v>
      </c>
      <c r="E1904" t="str">
        <f>VLOOKUP(B1904,[1]Arkusz5!$A$3:$Y$2185,4,FALSE)</f>
        <v>33UXU71</v>
      </c>
      <c r="F1904" t="str">
        <f>VLOOKUP(B1904,[1]Arkusz5!$A$3:$Y$2185,5,FALSE)</f>
        <v>CC93</v>
      </c>
      <c r="G1904">
        <f>VLOOKUP(B1904,[1]Arkusz5!$A$3:$Y$2185,6,FALSE)</f>
        <v>0</v>
      </c>
      <c r="H1904">
        <f>VLOOKUP(B1904,[1]Arkusz5!$A$3:$Y$2185,7,FALSE)</f>
        <v>0</v>
      </c>
      <c r="I1904">
        <f>VLOOKUP(B1904,[1]Arkusz5!$A$3:$Y$2185,8,FALSE)</f>
        <v>0</v>
      </c>
      <c r="J1904">
        <f>VLOOKUP(B1904,[1]Arkusz5!$A$3:$Y$2185,9,FALSE)</f>
        <v>0</v>
      </c>
      <c r="K1904">
        <f>VLOOKUP(B1904,[1]Arkusz5!$A$3:$Y$2185,10,FALSE)</f>
        <v>0</v>
      </c>
      <c r="L1904">
        <f>VLOOKUP(B1904,[1]Arkusz5!$A$3:$Y$2185,11,FALSE)</f>
        <v>0</v>
      </c>
      <c r="M1904">
        <f>VLOOKUP(B1904,[1]Arkusz5!$A$3:$Y$2185,12,FALSE)</f>
        <v>0</v>
      </c>
      <c r="N1904">
        <f>VLOOKUP(B1904,[1]Arkusz5!$A$3:$Y$2185,13,FALSE)</f>
        <v>0</v>
      </c>
      <c r="O1904">
        <f>VLOOKUP(B1904,[1]Arkusz5!$A$3:$Y$2185,14,FALSE)</f>
        <v>0</v>
      </c>
      <c r="P1904">
        <f>VLOOKUP(B1904,[1]Arkusz5!$A$3:$Y$2185,15,FALSE)</f>
        <v>0</v>
      </c>
      <c r="Q1904">
        <f>VLOOKUP(B1904,[1]Arkusz5!$A$3:$Y$2185,16,FALSE)</f>
        <v>0</v>
      </c>
      <c r="R1904">
        <f>VLOOKUP(B1904,[1]Arkusz5!$A$3:$Y$2185,17,FALSE)</f>
        <v>0</v>
      </c>
      <c r="S1904" t="str">
        <f>VLOOKUP(B1904,[1]Arkusz5!$A$3:$Y$2185,18,FALSE)</f>
        <v>Europa</v>
      </c>
      <c r="T1904" t="str">
        <f>VLOOKUP(B1904,[1]Arkusz5!$A$3:$Y$2185,19,FALSE)</f>
        <v>Polska</v>
      </c>
      <c r="U1904" t="str">
        <f>VLOOKUP(B1904,[1]Arkusz5!$A$3:$Y$2185,20,FALSE)</f>
        <v>wielkopolskie</v>
      </c>
      <c r="V1904" t="str">
        <f>VLOOKUP(B1904,[1]Arkusz5!$A$3:$Y$2185,21,FALSE)</f>
        <v>gnieźnieński</v>
      </c>
      <c r="W1904" t="str">
        <f>VLOOKUP(B1904,[1]Arkusz5!$A$3:$Y$2185,22,FALSE)</f>
        <v>Niechanowo</v>
      </c>
      <c r="X1904" t="str">
        <f>VLOOKUP(B1904,[1]Arkusz5!$A$3:$Y$2185,23,FALSE)</f>
        <v>315.56 Równina Wrzesińska</v>
      </c>
      <c r="Y1904" t="str">
        <f>VLOOKUP(B1904,[1]Arkusz5!$A$3:$Y$2185,24,FALSE)</f>
        <v>Continental Bio-geographical Region</v>
      </c>
      <c r="Z1904" t="str">
        <f>VLOOKUP(B1904,[1]Arkusz5!$A$3:$Y$2185,25,FALSE)</f>
        <v>Galio-Carpinetum</v>
      </c>
    </row>
    <row r="1905" spans="1:26" x14ac:dyDescent="0.25">
      <c r="A1905">
        <v>1904</v>
      </c>
      <c r="B1905" t="s">
        <v>10419</v>
      </c>
      <c r="C1905" t="str">
        <f>VLOOKUP(B1905,[1]Arkusz5!$A$3:$Y$2185,2,FALSE)</f>
        <v>52.499935</v>
      </c>
      <c r="D1905" t="str">
        <f>VLOOKUP(B1905,[1]Arkusz5!$A$3:$Y$2185,3,FALSE)</f>
        <v>17.636335</v>
      </c>
      <c r="E1905" t="str">
        <f>VLOOKUP(B1905,[1]Arkusz5!$A$3:$Y$2185,4,FALSE)</f>
        <v>33UXU71</v>
      </c>
      <c r="F1905" t="str">
        <f>VLOOKUP(B1905,[1]Arkusz5!$A$3:$Y$2185,5,FALSE)</f>
        <v>CC93</v>
      </c>
      <c r="G1905">
        <f>VLOOKUP(B1905,[1]Arkusz5!$A$3:$Y$2185,6,FALSE)</f>
        <v>0</v>
      </c>
      <c r="H1905">
        <f>VLOOKUP(B1905,[1]Arkusz5!$A$3:$Y$2185,7,FALSE)</f>
        <v>0</v>
      </c>
      <c r="I1905">
        <f>VLOOKUP(B1905,[1]Arkusz5!$A$3:$Y$2185,8,FALSE)</f>
        <v>0</v>
      </c>
      <c r="J1905">
        <f>VLOOKUP(B1905,[1]Arkusz5!$A$3:$Y$2185,9,FALSE)</f>
        <v>0</v>
      </c>
      <c r="K1905">
        <f>VLOOKUP(B1905,[1]Arkusz5!$A$3:$Y$2185,10,FALSE)</f>
        <v>0</v>
      </c>
      <c r="L1905">
        <f>VLOOKUP(B1905,[1]Arkusz5!$A$3:$Y$2185,11,FALSE)</f>
        <v>0</v>
      </c>
      <c r="M1905">
        <f>VLOOKUP(B1905,[1]Arkusz5!$A$3:$Y$2185,12,FALSE)</f>
        <v>0</v>
      </c>
      <c r="N1905">
        <f>VLOOKUP(B1905,[1]Arkusz5!$A$3:$Y$2185,13,FALSE)</f>
        <v>0</v>
      </c>
      <c r="O1905">
        <f>VLOOKUP(B1905,[1]Arkusz5!$A$3:$Y$2185,14,FALSE)</f>
        <v>0</v>
      </c>
      <c r="P1905">
        <f>VLOOKUP(B1905,[1]Arkusz5!$A$3:$Y$2185,15,FALSE)</f>
        <v>0</v>
      </c>
      <c r="Q1905">
        <f>VLOOKUP(B1905,[1]Arkusz5!$A$3:$Y$2185,16,FALSE)</f>
        <v>0</v>
      </c>
      <c r="R1905">
        <f>VLOOKUP(B1905,[1]Arkusz5!$A$3:$Y$2185,17,FALSE)</f>
        <v>0</v>
      </c>
      <c r="S1905" t="str">
        <f>VLOOKUP(B1905,[1]Arkusz5!$A$3:$Y$2185,18,FALSE)</f>
        <v>Europa</v>
      </c>
      <c r="T1905" t="str">
        <f>VLOOKUP(B1905,[1]Arkusz5!$A$3:$Y$2185,19,FALSE)</f>
        <v>Polska</v>
      </c>
      <c r="U1905" t="str">
        <f>VLOOKUP(B1905,[1]Arkusz5!$A$3:$Y$2185,20,FALSE)</f>
        <v>wielkopolskie</v>
      </c>
      <c r="V1905" t="str">
        <f>VLOOKUP(B1905,[1]Arkusz5!$A$3:$Y$2185,21,FALSE)</f>
        <v>gnieźnieński</v>
      </c>
      <c r="W1905" t="str">
        <f>VLOOKUP(B1905,[1]Arkusz5!$A$3:$Y$2185,22,FALSE)</f>
        <v>Niechanowo</v>
      </c>
      <c r="X1905" t="str">
        <f>VLOOKUP(B1905,[1]Arkusz5!$A$3:$Y$2185,23,FALSE)</f>
        <v>315.56 Równina Wrzesińska</v>
      </c>
      <c r="Y1905" t="str">
        <f>VLOOKUP(B1905,[1]Arkusz5!$A$3:$Y$2185,24,FALSE)</f>
        <v>Continental Bio-geographical Region</v>
      </c>
      <c r="Z1905" t="str">
        <f>VLOOKUP(B1905,[1]Arkusz5!$A$3:$Y$2185,25,FALSE)</f>
        <v>Galio-Carpinetum</v>
      </c>
    </row>
    <row r="1906" spans="1:26" x14ac:dyDescent="0.25">
      <c r="A1906">
        <v>1905</v>
      </c>
      <c r="B1906" t="s">
        <v>10420</v>
      </c>
      <c r="C1906" t="str">
        <f>VLOOKUP(B1906,[1]Arkusz5!$A$3:$Y$2185,2,FALSE)</f>
        <v>52.499935</v>
      </c>
      <c r="D1906" t="str">
        <f>VLOOKUP(B1906,[1]Arkusz5!$A$3:$Y$2185,3,FALSE)</f>
        <v>17.636335</v>
      </c>
      <c r="E1906" t="str">
        <f>VLOOKUP(B1906,[1]Arkusz5!$A$3:$Y$2185,4,FALSE)</f>
        <v>33UXU71</v>
      </c>
      <c r="F1906" t="str">
        <f>VLOOKUP(B1906,[1]Arkusz5!$A$3:$Y$2185,5,FALSE)</f>
        <v>CC93</v>
      </c>
      <c r="G1906">
        <f>VLOOKUP(B1906,[1]Arkusz5!$A$3:$Y$2185,6,FALSE)</f>
        <v>0</v>
      </c>
      <c r="H1906">
        <f>VLOOKUP(B1906,[1]Arkusz5!$A$3:$Y$2185,7,FALSE)</f>
        <v>0</v>
      </c>
      <c r="I1906">
        <f>VLOOKUP(B1906,[1]Arkusz5!$A$3:$Y$2185,8,FALSE)</f>
        <v>0</v>
      </c>
      <c r="J1906">
        <f>VLOOKUP(B1906,[1]Arkusz5!$A$3:$Y$2185,9,FALSE)</f>
        <v>0</v>
      </c>
      <c r="K1906">
        <f>VLOOKUP(B1906,[1]Arkusz5!$A$3:$Y$2185,10,FALSE)</f>
        <v>0</v>
      </c>
      <c r="L1906">
        <f>VLOOKUP(B1906,[1]Arkusz5!$A$3:$Y$2185,11,FALSE)</f>
        <v>0</v>
      </c>
      <c r="M1906">
        <f>VLOOKUP(B1906,[1]Arkusz5!$A$3:$Y$2185,12,FALSE)</f>
        <v>0</v>
      </c>
      <c r="N1906">
        <f>VLOOKUP(B1906,[1]Arkusz5!$A$3:$Y$2185,13,FALSE)</f>
        <v>0</v>
      </c>
      <c r="O1906">
        <f>VLOOKUP(B1906,[1]Arkusz5!$A$3:$Y$2185,14,FALSE)</f>
        <v>0</v>
      </c>
      <c r="P1906">
        <f>VLOOKUP(B1906,[1]Arkusz5!$A$3:$Y$2185,15,FALSE)</f>
        <v>0</v>
      </c>
      <c r="Q1906">
        <f>VLOOKUP(B1906,[1]Arkusz5!$A$3:$Y$2185,16,FALSE)</f>
        <v>0</v>
      </c>
      <c r="R1906">
        <f>VLOOKUP(B1906,[1]Arkusz5!$A$3:$Y$2185,17,FALSE)</f>
        <v>0</v>
      </c>
      <c r="S1906" t="str">
        <f>VLOOKUP(B1906,[1]Arkusz5!$A$3:$Y$2185,18,FALSE)</f>
        <v>Europa</v>
      </c>
      <c r="T1906" t="str">
        <f>VLOOKUP(B1906,[1]Arkusz5!$A$3:$Y$2185,19,FALSE)</f>
        <v>Polska</v>
      </c>
      <c r="U1906" t="str">
        <f>VLOOKUP(B1906,[1]Arkusz5!$A$3:$Y$2185,20,FALSE)</f>
        <v>wielkopolskie</v>
      </c>
      <c r="V1906" t="str">
        <f>VLOOKUP(B1906,[1]Arkusz5!$A$3:$Y$2185,21,FALSE)</f>
        <v>gnieźnieński</v>
      </c>
      <c r="W1906" t="str">
        <f>VLOOKUP(B1906,[1]Arkusz5!$A$3:$Y$2185,22,FALSE)</f>
        <v>Niechanowo</v>
      </c>
      <c r="X1906" t="str">
        <f>VLOOKUP(B1906,[1]Arkusz5!$A$3:$Y$2185,23,FALSE)</f>
        <v>315.56 Równina Wrzesińska</v>
      </c>
      <c r="Y1906" t="str">
        <f>VLOOKUP(B1906,[1]Arkusz5!$A$3:$Y$2185,24,FALSE)</f>
        <v>Continental Bio-geographical Region</v>
      </c>
      <c r="Z1906" t="str">
        <f>VLOOKUP(B1906,[1]Arkusz5!$A$3:$Y$2185,25,FALSE)</f>
        <v>Galio-Carpinetum</v>
      </c>
    </row>
    <row r="1907" spans="1:26" x14ac:dyDescent="0.25">
      <c r="A1907">
        <v>1906</v>
      </c>
      <c r="B1907" t="s">
        <v>10421</v>
      </c>
      <c r="C1907" t="str">
        <f>VLOOKUP(B1907,[1]Arkusz5!$A$3:$Y$2185,2,FALSE)</f>
        <v>52.4039</v>
      </c>
      <c r="D1907" t="str">
        <f>VLOOKUP(B1907,[1]Arkusz5!$A$3:$Y$2185,3,FALSE)</f>
        <v>17.2722</v>
      </c>
      <c r="E1907" t="str">
        <f>VLOOKUP(B1907,[1]Arkusz5!$A$3:$Y$2185,4,FALSE)</f>
        <v>33UXU50</v>
      </c>
      <c r="F1907" t="str">
        <f>VLOOKUP(B1907,[1]Arkusz5!$A$3:$Y$2185,5,FALSE)</f>
        <v>CD01</v>
      </c>
      <c r="G1907">
        <f>VLOOKUP(B1907,[1]Arkusz5!$A$3:$Y$2185,6,FALSE)</f>
        <v>0</v>
      </c>
      <c r="H1907">
        <f>VLOOKUP(B1907,[1]Arkusz5!$A$3:$Y$2185,7,FALSE)</f>
        <v>0</v>
      </c>
      <c r="I1907">
        <f>VLOOKUP(B1907,[1]Arkusz5!$A$3:$Y$2185,8,FALSE)</f>
        <v>0</v>
      </c>
      <c r="J1907">
        <f>VLOOKUP(B1907,[1]Arkusz5!$A$3:$Y$2185,9,FALSE)</f>
        <v>0</v>
      </c>
      <c r="K1907">
        <f>VLOOKUP(B1907,[1]Arkusz5!$A$3:$Y$2185,10,FALSE)</f>
        <v>0</v>
      </c>
      <c r="L1907">
        <f>VLOOKUP(B1907,[1]Arkusz5!$A$3:$Y$2185,11,FALSE)</f>
        <v>0</v>
      </c>
      <c r="M1907">
        <f>VLOOKUP(B1907,[1]Arkusz5!$A$3:$Y$2185,12,FALSE)</f>
        <v>0</v>
      </c>
      <c r="N1907">
        <f>VLOOKUP(B1907,[1]Arkusz5!$A$3:$Y$2185,13,FALSE)</f>
        <v>0</v>
      </c>
      <c r="O1907">
        <f>VLOOKUP(B1907,[1]Arkusz5!$A$3:$Y$2185,14,FALSE)</f>
        <v>0</v>
      </c>
      <c r="P1907">
        <f>VLOOKUP(B1907,[1]Arkusz5!$A$3:$Y$2185,15,FALSE)</f>
        <v>0</v>
      </c>
      <c r="Q1907">
        <f>VLOOKUP(B1907,[1]Arkusz5!$A$3:$Y$2185,16,FALSE)</f>
        <v>0</v>
      </c>
      <c r="R1907">
        <f>VLOOKUP(B1907,[1]Arkusz5!$A$3:$Y$2185,17,FALSE)</f>
        <v>0</v>
      </c>
      <c r="S1907" t="str">
        <f>VLOOKUP(B1907,[1]Arkusz5!$A$3:$Y$2185,18,FALSE)</f>
        <v>Europa</v>
      </c>
      <c r="T1907" t="str">
        <f>VLOOKUP(B1907,[1]Arkusz5!$A$3:$Y$2185,19,FALSE)</f>
        <v>Polska</v>
      </c>
      <c r="U1907" t="str">
        <f>VLOOKUP(B1907,[1]Arkusz5!$A$3:$Y$2185,20,FALSE)</f>
        <v>wielkopolskie</v>
      </c>
      <c r="V1907" t="str">
        <f>VLOOKUP(B1907,[1]Arkusz5!$A$3:$Y$2185,21,FALSE)</f>
        <v>poznański</v>
      </c>
      <c r="W1907" t="str">
        <f>VLOOKUP(B1907,[1]Arkusz5!$A$3:$Y$2185,22,FALSE)</f>
        <v>Kostrzyn</v>
      </c>
      <c r="X1907" t="str">
        <f>VLOOKUP(B1907,[1]Arkusz5!$A$3:$Y$2185,23,FALSE)</f>
        <v>315.56 Równina Wrzesińska</v>
      </c>
      <c r="Y1907" t="str">
        <f>VLOOKUP(B1907,[1]Arkusz5!$A$3:$Y$2185,24,FALSE)</f>
        <v>Continental Bio-geographical Region</v>
      </c>
      <c r="Z1907" t="str">
        <f>VLOOKUP(B1907,[1]Arkusz5!$A$3:$Y$2185,25,FALSE)</f>
        <v>Galio-Carpinetum</v>
      </c>
    </row>
    <row r="1908" spans="1:26" x14ac:dyDescent="0.25">
      <c r="A1908">
        <v>1907</v>
      </c>
      <c r="B1908" t="s">
        <v>10426</v>
      </c>
      <c r="C1908" t="str">
        <f>VLOOKUP(B1908,[1]Arkusz5!$A$3:$Y$2185,2,FALSE)</f>
        <v>52.24273</v>
      </c>
      <c r="D1908" t="str">
        <f>VLOOKUP(B1908,[1]Arkusz5!$A$3:$Y$2185,3,FALSE)</f>
        <v>16.81252</v>
      </c>
      <c r="E1908" t="str">
        <f>VLOOKUP(B1908,[1]Arkusz5!$A$3:$Y$2185,4,FALSE)</f>
        <v>33UXT28</v>
      </c>
      <c r="F1908" t="str">
        <f>VLOOKUP(B1908,[1]Arkusz5!$A$3:$Y$2185,5,FALSE)</f>
        <v>BD28</v>
      </c>
      <c r="G1908">
        <f>VLOOKUP(B1908,[1]Arkusz5!$A$3:$Y$2185,6,FALSE)</f>
        <v>0</v>
      </c>
      <c r="H1908">
        <f>VLOOKUP(B1908,[1]Arkusz5!$A$3:$Y$2185,7,FALSE)</f>
        <v>0</v>
      </c>
      <c r="I1908">
        <f>VLOOKUP(B1908,[1]Arkusz5!$A$3:$Y$2185,8,FALSE)</f>
        <v>0</v>
      </c>
      <c r="J1908" t="str">
        <f>VLOOKUP(B1908,[1]Arkusz5!$A$3:$Y$2185,9,FALSE)</f>
        <v>Wielkopolski Park Narodowy</v>
      </c>
      <c r="K1908">
        <f>VLOOKUP(B1908,[1]Arkusz5!$A$3:$Y$2185,10,FALSE)</f>
        <v>0</v>
      </c>
      <c r="L1908">
        <f>VLOOKUP(B1908,[1]Arkusz5!$A$3:$Y$2185,11,FALSE)</f>
        <v>0</v>
      </c>
      <c r="M1908">
        <f>VLOOKUP(B1908,[1]Arkusz5!$A$3:$Y$2185,12,FALSE)</f>
        <v>0</v>
      </c>
      <c r="N1908">
        <f>VLOOKUP(B1908,[1]Arkusz5!$A$3:$Y$2185,13,FALSE)</f>
        <v>0</v>
      </c>
      <c r="O1908">
        <f>VLOOKUP(B1908,[1]Arkusz5!$A$3:$Y$2185,14,FALSE)</f>
        <v>0</v>
      </c>
      <c r="P1908">
        <f>VLOOKUP(B1908,[1]Arkusz5!$A$3:$Y$2185,15,FALSE)</f>
        <v>0</v>
      </c>
      <c r="Q1908" t="str">
        <f>VLOOKUP(B1908,[1]Arkusz5!$A$3:$Y$2185,16,FALSE)</f>
        <v>PLB300017; PLH300010</v>
      </c>
      <c r="R1908" t="str">
        <f>VLOOKUP(B1908,[1]Arkusz5!$A$3:$Y$2185,17,FALSE)</f>
        <v>Ostoja Rogalińska; Ostoja Wielkopolska</v>
      </c>
      <c r="S1908" t="str">
        <f>VLOOKUP(B1908,[1]Arkusz5!$A$3:$Y$2185,18,FALSE)</f>
        <v>Europa</v>
      </c>
      <c r="T1908" t="str">
        <f>VLOOKUP(B1908,[1]Arkusz5!$A$3:$Y$2185,19,FALSE)</f>
        <v>Polska</v>
      </c>
      <c r="U1908" t="str">
        <f>VLOOKUP(B1908,[1]Arkusz5!$A$3:$Y$2185,20,FALSE)</f>
        <v>wielkopolskie</v>
      </c>
      <c r="V1908" t="str">
        <f>VLOOKUP(B1908,[1]Arkusz5!$A$3:$Y$2185,21,FALSE)</f>
        <v>poznański</v>
      </c>
      <c r="W1908" t="str">
        <f>VLOOKUP(B1908,[1]Arkusz5!$A$3:$Y$2185,22,FALSE)</f>
        <v>Mosina</v>
      </c>
      <c r="X1908" t="str">
        <f>VLOOKUP(B1908,[1]Arkusz5!$A$3:$Y$2185,23,FALSE)</f>
        <v>315.64 Kotlina Śremska</v>
      </c>
      <c r="Y1908" t="str">
        <f>VLOOKUP(B1908,[1]Arkusz5!$A$3:$Y$2185,24,FALSE)</f>
        <v>Continental Bio-geographical Region</v>
      </c>
      <c r="Z1908" t="str">
        <f>VLOOKUP(B1908,[1]Arkusz5!$A$3:$Y$2185,25,FALSE)</f>
        <v>Calamagrostio arundinaceae-Quercetum</v>
      </c>
    </row>
    <row r="1909" spans="1:26" x14ac:dyDescent="0.25">
      <c r="A1909">
        <v>1908</v>
      </c>
      <c r="B1909" t="s">
        <v>10427</v>
      </c>
      <c r="C1909" t="str">
        <f>VLOOKUP(B1909,[1]Arkusz5!$A$3:$Y$2185,2,FALSE)</f>
        <v>52.24273</v>
      </c>
      <c r="D1909" t="str">
        <f>VLOOKUP(B1909,[1]Arkusz5!$A$3:$Y$2185,3,FALSE)</f>
        <v>16.81252</v>
      </c>
      <c r="E1909" t="str">
        <f>VLOOKUP(B1909,[1]Arkusz5!$A$3:$Y$2185,4,FALSE)</f>
        <v>33UXT28</v>
      </c>
      <c r="F1909" t="str">
        <f>VLOOKUP(B1909,[1]Arkusz5!$A$3:$Y$2185,5,FALSE)</f>
        <v>BD28</v>
      </c>
      <c r="G1909">
        <f>VLOOKUP(B1909,[1]Arkusz5!$A$3:$Y$2185,6,FALSE)</f>
        <v>0</v>
      </c>
      <c r="H1909">
        <f>VLOOKUP(B1909,[1]Arkusz5!$A$3:$Y$2185,7,FALSE)</f>
        <v>0</v>
      </c>
      <c r="I1909">
        <f>VLOOKUP(B1909,[1]Arkusz5!$A$3:$Y$2185,8,FALSE)</f>
        <v>0</v>
      </c>
      <c r="J1909" t="str">
        <f>VLOOKUP(B1909,[1]Arkusz5!$A$3:$Y$2185,9,FALSE)</f>
        <v>Wielkopolski Park Narodowy</v>
      </c>
      <c r="K1909">
        <f>VLOOKUP(B1909,[1]Arkusz5!$A$3:$Y$2185,10,FALSE)</f>
        <v>0</v>
      </c>
      <c r="L1909">
        <f>VLOOKUP(B1909,[1]Arkusz5!$A$3:$Y$2185,11,FALSE)</f>
        <v>0</v>
      </c>
      <c r="M1909">
        <f>VLOOKUP(B1909,[1]Arkusz5!$A$3:$Y$2185,12,FALSE)</f>
        <v>0</v>
      </c>
      <c r="N1909">
        <f>VLOOKUP(B1909,[1]Arkusz5!$A$3:$Y$2185,13,FALSE)</f>
        <v>0</v>
      </c>
      <c r="O1909">
        <f>VLOOKUP(B1909,[1]Arkusz5!$A$3:$Y$2185,14,FALSE)</f>
        <v>0</v>
      </c>
      <c r="P1909">
        <f>VLOOKUP(B1909,[1]Arkusz5!$A$3:$Y$2185,15,FALSE)</f>
        <v>0</v>
      </c>
      <c r="Q1909" t="str">
        <f>VLOOKUP(B1909,[1]Arkusz5!$A$3:$Y$2185,16,FALSE)</f>
        <v>PLB300017; PLH300010</v>
      </c>
      <c r="R1909" t="str">
        <f>VLOOKUP(B1909,[1]Arkusz5!$A$3:$Y$2185,17,FALSE)</f>
        <v>Ostoja Rogalińska; Ostoja Wielkopolska</v>
      </c>
      <c r="S1909" t="str">
        <f>VLOOKUP(B1909,[1]Arkusz5!$A$3:$Y$2185,18,FALSE)</f>
        <v>Europa</v>
      </c>
      <c r="T1909" t="str">
        <f>VLOOKUP(B1909,[1]Arkusz5!$A$3:$Y$2185,19,FALSE)</f>
        <v>Polska</v>
      </c>
      <c r="U1909" t="str">
        <f>VLOOKUP(B1909,[1]Arkusz5!$A$3:$Y$2185,20,FALSE)</f>
        <v>wielkopolskie</v>
      </c>
      <c r="V1909" t="str">
        <f>VLOOKUP(B1909,[1]Arkusz5!$A$3:$Y$2185,21,FALSE)</f>
        <v>poznański</v>
      </c>
      <c r="W1909" t="str">
        <f>VLOOKUP(B1909,[1]Arkusz5!$A$3:$Y$2185,22,FALSE)</f>
        <v>Mosina</v>
      </c>
      <c r="X1909" t="str">
        <f>VLOOKUP(B1909,[1]Arkusz5!$A$3:$Y$2185,23,FALSE)</f>
        <v>315.64 Kotlina Śremska</v>
      </c>
      <c r="Y1909" t="str">
        <f>VLOOKUP(B1909,[1]Arkusz5!$A$3:$Y$2185,24,FALSE)</f>
        <v>Continental Bio-geographical Region</v>
      </c>
      <c r="Z1909" t="str">
        <f>VLOOKUP(B1909,[1]Arkusz5!$A$3:$Y$2185,25,FALSE)</f>
        <v>Calamagrostio arundinaceae-Quercetum</v>
      </c>
    </row>
    <row r="1910" spans="1:26" x14ac:dyDescent="0.25">
      <c r="A1910">
        <v>1909</v>
      </c>
      <c r="B1910" t="s">
        <v>10429</v>
      </c>
      <c r="C1910" t="str">
        <f>VLOOKUP(B1910,[1]Arkusz5!$A$3:$Y$2185,2,FALSE)</f>
        <v>52.4895</v>
      </c>
      <c r="D1910" t="str">
        <f>VLOOKUP(B1910,[1]Arkusz5!$A$3:$Y$2185,3,FALSE)</f>
        <v>17.5951</v>
      </c>
      <c r="E1910" t="str">
        <f>VLOOKUP(B1910,[1]Arkusz5!$A$3:$Y$2185,4,FALSE)</f>
        <v>33UXU71</v>
      </c>
      <c r="F1910" t="str">
        <f>VLOOKUP(B1910,[1]Arkusz5!$A$3:$Y$2185,5,FALSE)</f>
        <v>CC93</v>
      </c>
      <c r="G1910">
        <f>VLOOKUP(B1910,[1]Arkusz5!$A$3:$Y$2185,6,FALSE)</f>
        <v>0</v>
      </c>
      <c r="H1910">
        <f>VLOOKUP(B1910,[1]Arkusz5!$A$3:$Y$2185,7,FALSE)</f>
        <v>0</v>
      </c>
      <c r="I1910">
        <f>VLOOKUP(B1910,[1]Arkusz5!$A$3:$Y$2185,8,FALSE)</f>
        <v>0</v>
      </c>
      <c r="J1910">
        <f>VLOOKUP(B1910,[1]Arkusz5!$A$3:$Y$2185,9,FALSE)</f>
        <v>0</v>
      </c>
      <c r="K1910">
        <f>VLOOKUP(B1910,[1]Arkusz5!$A$3:$Y$2185,10,FALSE)</f>
        <v>0</v>
      </c>
      <c r="L1910">
        <f>VLOOKUP(B1910,[1]Arkusz5!$A$3:$Y$2185,11,FALSE)</f>
        <v>0</v>
      </c>
      <c r="M1910">
        <f>VLOOKUP(B1910,[1]Arkusz5!$A$3:$Y$2185,12,FALSE)</f>
        <v>0</v>
      </c>
      <c r="N1910">
        <f>VLOOKUP(B1910,[1]Arkusz5!$A$3:$Y$2185,13,FALSE)</f>
        <v>0</v>
      </c>
      <c r="O1910">
        <f>VLOOKUP(B1910,[1]Arkusz5!$A$3:$Y$2185,14,FALSE)</f>
        <v>0</v>
      </c>
      <c r="P1910">
        <f>VLOOKUP(B1910,[1]Arkusz5!$A$3:$Y$2185,15,FALSE)</f>
        <v>0</v>
      </c>
      <c r="Q1910">
        <f>VLOOKUP(B1910,[1]Arkusz5!$A$3:$Y$2185,16,FALSE)</f>
        <v>0</v>
      </c>
      <c r="R1910">
        <f>VLOOKUP(B1910,[1]Arkusz5!$A$3:$Y$2185,17,FALSE)</f>
        <v>0</v>
      </c>
      <c r="S1910" t="str">
        <f>VLOOKUP(B1910,[1]Arkusz5!$A$3:$Y$2185,18,FALSE)</f>
        <v>Europa</v>
      </c>
      <c r="T1910" t="str">
        <f>VLOOKUP(B1910,[1]Arkusz5!$A$3:$Y$2185,19,FALSE)</f>
        <v>Polska</v>
      </c>
      <c r="U1910" t="str">
        <f>VLOOKUP(B1910,[1]Arkusz5!$A$3:$Y$2185,20,FALSE)</f>
        <v>wielkopolskie</v>
      </c>
      <c r="V1910" t="str">
        <f>VLOOKUP(B1910,[1]Arkusz5!$A$3:$Y$2185,21,FALSE)</f>
        <v>gnieźnieński</v>
      </c>
      <c r="W1910" t="str">
        <f>VLOOKUP(B1910,[1]Arkusz5!$A$3:$Y$2185,22,FALSE)</f>
        <v>Gniezno</v>
      </c>
      <c r="X1910" t="str">
        <f>VLOOKUP(B1910,[1]Arkusz5!$A$3:$Y$2185,23,FALSE)</f>
        <v>315.56 Równina Wrzesińska</v>
      </c>
      <c r="Y1910" t="str">
        <f>VLOOKUP(B1910,[1]Arkusz5!$A$3:$Y$2185,24,FALSE)</f>
        <v>Continental Bio-geographical Region</v>
      </c>
      <c r="Z1910" t="str">
        <f>VLOOKUP(B1910,[1]Arkusz5!$A$3:$Y$2185,25,FALSE)</f>
        <v>Pino-Quercetum (=Querco-Pinetum + Serratulo-Pinetum)</v>
      </c>
    </row>
    <row r="1911" spans="1:26" x14ac:dyDescent="0.25">
      <c r="A1911">
        <v>1910</v>
      </c>
      <c r="B1911" t="s">
        <v>10435</v>
      </c>
      <c r="C1911" t="str">
        <f>VLOOKUP(B1911,[1]Arkusz5!$A$3:$Y$2185,2,FALSE)</f>
        <v>52.620152</v>
      </c>
      <c r="D1911" t="str">
        <f>VLOOKUP(B1911,[1]Arkusz5!$A$3:$Y$2185,3,FALSE)</f>
        <v>17.204387</v>
      </c>
      <c r="E1911" t="str">
        <f>VLOOKUP(B1911,[1]Arkusz5!$A$3:$Y$2185,4,FALSE)</f>
        <v>33UXU43</v>
      </c>
      <c r="F1911" t="str">
        <f>VLOOKUP(B1911,[1]Arkusz5!$A$3:$Y$2185,5,FALSE)</f>
        <v>CC70</v>
      </c>
      <c r="G1911">
        <f>VLOOKUP(B1911,[1]Arkusz5!$A$3:$Y$2185,6,FALSE)</f>
        <v>0</v>
      </c>
      <c r="H1911">
        <f>VLOOKUP(B1911,[1]Arkusz5!$A$3:$Y$2185,7,FALSE)</f>
        <v>0</v>
      </c>
      <c r="I1911">
        <f>VLOOKUP(B1911,[1]Arkusz5!$A$3:$Y$2185,8,FALSE)</f>
        <v>0</v>
      </c>
      <c r="J1911">
        <f>VLOOKUP(B1911,[1]Arkusz5!$A$3:$Y$2185,9,FALSE)</f>
        <v>0</v>
      </c>
      <c r="K1911">
        <f>VLOOKUP(B1911,[1]Arkusz5!$A$3:$Y$2185,10,FALSE)</f>
        <v>0</v>
      </c>
      <c r="L1911">
        <f>VLOOKUP(B1911,[1]Arkusz5!$A$3:$Y$2185,11,FALSE)</f>
        <v>0</v>
      </c>
      <c r="M1911">
        <f>VLOOKUP(B1911,[1]Arkusz5!$A$3:$Y$2185,12,FALSE)</f>
        <v>0</v>
      </c>
      <c r="N1911">
        <f>VLOOKUP(B1911,[1]Arkusz5!$A$3:$Y$2185,13,FALSE)</f>
        <v>0</v>
      </c>
      <c r="O1911">
        <f>VLOOKUP(B1911,[1]Arkusz5!$A$3:$Y$2185,14,FALSE)</f>
        <v>0</v>
      </c>
      <c r="P1911">
        <f>VLOOKUP(B1911,[1]Arkusz5!$A$3:$Y$2185,15,FALSE)</f>
        <v>0</v>
      </c>
      <c r="Q1911">
        <f>VLOOKUP(B1911,[1]Arkusz5!$A$3:$Y$2185,16,FALSE)</f>
        <v>0</v>
      </c>
      <c r="R1911">
        <f>VLOOKUP(B1911,[1]Arkusz5!$A$3:$Y$2185,17,FALSE)</f>
        <v>0</v>
      </c>
      <c r="S1911" t="str">
        <f>VLOOKUP(B1911,[1]Arkusz5!$A$3:$Y$2185,18,FALSE)</f>
        <v>Europa</v>
      </c>
      <c r="T1911" t="str">
        <f>VLOOKUP(B1911,[1]Arkusz5!$A$3:$Y$2185,19,FALSE)</f>
        <v>Polska</v>
      </c>
      <c r="U1911" t="str">
        <f>VLOOKUP(B1911,[1]Arkusz5!$A$3:$Y$2185,20,FALSE)</f>
        <v>wielkopolskie</v>
      </c>
      <c r="V1911" t="str">
        <f>VLOOKUP(B1911,[1]Arkusz5!$A$3:$Y$2185,21,FALSE)</f>
        <v>wągrowiecki</v>
      </c>
      <c r="W1911" t="str">
        <f>VLOOKUP(B1911,[1]Arkusz5!$A$3:$Y$2185,22,FALSE)</f>
        <v>Skoki</v>
      </c>
      <c r="X1911" t="str">
        <f>VLOOKUP(B1911,[1]Arkusz5!$A$3:$Y$2185,23,FALSE)</f>
        <v>315.54 Pojezierze Gnieźnieńskie</v>
      </c>
      <c r="Y1911" t="str">
        <f>VLOOKUP(B1911,[1]Arkusz5!$A$3:$Y$2185,24,FALSE)</f>
        <v>Continental Bio-geographical Region</v>
      </c>
      <c r="Z1911" t="str">
        <f>VLOOKUP(B1911,[1]Arkusz5!$A$3:$Y$2185,25,FALSE)</f>
        <v>Galio-Carpinetum</v>
      </c>
    </row>
    <row r="1912" spans="1:26" x14ac:dyDescent="0.25">
      <c r="A1912">
        <v>1911</v>
      </c>
      <c r="B1912" t="s">
        <v>10445</v>
      </c>
      <c r="C1912" t="str">
        <f>VLOOKUP(B1912,[1]Arkusz5!$A$3:$Y$2185,2,FALSE)</f>
        <v>51.984979</v>
      </c>
      <c r="D1912" t="str">
        <f>VLOOKUP(B1912,[1]Arkusz5!$A$3:$Y$2185,3,FALSE)</f>
        <v>17.06318</v>
      </c>
      <c r="E1912" t="str">
        <f>VLOOKUP(B1912,[1]Arkusz5!$A$3:$Y$2185,4,FALSE)</f>
        <v>33UXT46</v>
      </c>
      <c r="F1912" t="str">
        <f>VLOOKUP(B1912,[1]Arkusz5!$A$3:$Y$2185,5,FALSE)</f>
        <v>BD49</v>
      </c>
      <c r="G1912">
        <f>VLOOKUP(B1912,[1]Arkusz5!$A$3:$Y$2185,6,FALSE)</f>
        <v>0</v>
      </c>
      <c r="H1912">
        <f>VLOOKUP(B1912,[1]Arkusz5!$A$3:$Y$2185,7,FALSE)</f>
        <v>0</v>
      </c>
      <c r="I1912">
        <f>VLOOKUP(B1912,[1]Arkusz5!$A$3:$Y$2185,8,FALSE)</f>
        <v>0</v>
      </c>
      <c r="J1912">
        <f>VLOOKUP(B1912,[1]Arkusz5!$A$3:$Y$2185,9,FALSE)</f>
        <v>0</v>
      </c>
      <c r="K1912">
        <f>VLOOKUP(B1912,[1]Arkusz5!$A$3:$Y$2185,10,FALSE)</f>
        <v>0</v>
      </c>
      <c r="L1912">
        <f>VLOOKUP(B1912,[1]Arkusz5!$A$3:$Y$2185,11,FALSE)</f>
        <v>0</v>
      </c>
      <c r="M1912">
        <f>VLOOKUP(B1912,[1]Arkusz5!$A$3:$Y$2185,12,FALSE)</f>
        <v>0</v>
      </c>
      <c r="N1912">
        <f>VLOOKUP(B1912,[1]Arkusz5!$A$3:$Y$2185,13,FALSE)</f>
        <v>0</v>
      </c>
      <c r="O1912">
        <f>VLOOKUP(B1912,[1]Arkusz5!$A$3:$Y$2185,14,FALSE)</f>
        <v>0</v>
      </c>
      <c r="P1912">
        <f>VLOOKUP(B1912,[1]Arkusz5!$A$3:$Y$2185,15,FALSE)</f>
        <v>0</v>
      </c>
      <c r="Q1912">
        <f>VLOOKUP(B1912,[1]Arkusz5!$A$3:$Y$2185,16,FALSE)</f>
        <v>0</v>
      </c>
      <c r="R1912">
        <f>VLOOKUP(B1912,[1]Arkusz5!$A$3:$Y$2185,17,FALSE)</f>
        <v>0</v>
      </c>
      <c r="S1912" t="str">
        <f>VLOOKUP(B1912,[1]Arkusz5!$A$3:$Y$2185,18,FALSE)</f>
        <v>Europa</v>
      </c>
      <c r="T1912" t="str">
        <f>VLOOKUP(B1912,[1]Arkusz5!$A$3:$Y$2185,19,FALSE)</f>
        <v>Polska</v>
      </c>
      <c r="U1912" t="str">
        <f>VLOOKUP(B1912,[1]Arkusz5!$A$3:$Y$2185,20,FALSE)</f>
        <v>wielkopolskie</v>
      </c>
      <c r="V1912" t="str">
        <f>VLOOKUP(B1912,[1]Arkusz5!$A$3:$Y$2185,21,FALSE)</f>
        <v>śremski</v>
      </c>
      <c r="W1912" t="str">
        <f>VLOOKUP(B1912,[1]Arkusz5!$A$3:$Y$2185,22,FALSE)</f>
        <v>Dolsk</v>
      </c>
      <c r="X1912" t="str">
        <f>VLOOKUP(B1912,[1]Arkusz5!$A$3:$Y$2185,23,FALSE)</f>
        <v>315.84 Wał Żerkowski</v>
      </c>
      <c r="Y1912" t="str">
        <f>VLOOKUP(B1912,[1]Arkusz5!$A$3:$Y$2185,24,FALSE)</f>
        <v>Continental Bio-geographical Region</v>
      </c>
      <c r="Z1912" t="str">
        <f>VLOOKUP(B1912,[1]Arkusz5!$A$3:$Y$2185,25,FALSE)</f>
        <v>Galio-Carpinetum</v>
      </c>
    </row>
    <row r="1913" spans="1:26" x14ac:dyDescent="0.25">
      <c r="A1913">
        <v>1912</v>
      </c>
      <c r="B1913" t="s">
        <v>10454</v>
      </c>
      <c r="C1913" t="str">
        <f>VLOOKUP(B1913,[1]Arkusz5!$A$3:$Y$2185,2,FALSE)</f>
        <v>51.526068</v>
      </c>
      <c r="D1913" t="str">
        <f>VLOOKUP(B1913,[1]Arkusz5!$A$3:$Y$2185,3,FALSE)</f>
        <v>17.830522</v>
      </c>
      <c r="E1913" t="str">
        <f>VLOOKUP(B1913,[1]Arkusz5!$A$3:$Y$2185,4,FALSE)</f>
        <v>33UXT91</v>
      </c>
      <c r="F1913" t="str">
        <f>VLOOKUP(B1913,[1]Arkusz5!$A$3:$Y$2185,5,FALSE)</f>
        <v>CE04</v>
      </c>
      <c r="G1913">
        <f>VLOOKUP(B1913,[1]Arkusz5!$A$3:$Y$2185,6,FALSE)</f>
        <v>0</v>
      </c>
      <c r="H1913">
        <f>VLOOKUP(B1913,[1]Arkusz5!$A$3:$Y$2185,7,FALSE)</f>
        <v>0</v>
      </c>
      <c r="I1913">
        <f>VLOOKUP(B1913,[1]Arkusz5!$A$3:$Y$2185,8,FALSE)</f>
        <v>0</v>
      </c>
      <c r="J1913">
        <f>VLOOKUP(B1913,[1]Arkusz5!$A$3:$Y$2185,9,FALSE)</f>
        <v>0</v>
      </c>
      <c r="K1913" t="str">
        <f>VLOOKUP(B1913,[1]Arkusz5!$A$3:$Y$2185,10,FALSE)</f>
        <v>Park Krajobrazowy Dolina Baryczy</v>
      </c>
      <c r="L1913">
        <f>VLOOKUP(B1913,[1]Arkusz5!$A$3:$Y$2185,11,FALSE)</f>
        <v>0</v>
      </c>
      <c r="M1913">
        <f>VLOOKUP(B1913,[1]Arkusz5!$A$3:$Y$2185,12,FALSE)</f>
        <v>0</v>
      </c>
      <c r="N1913">
        <f>VLOOKUP(B1913,[1]Arkusz5!$A$3:$Y$2185,13,FALSE)</f>
        <v>0</v>
      </c>
      <c r="O1913">
        <f>VLOOKUP(B1913,[1]Arkusz5!$A$3:$Y$2185,14,FALSE)</f>
        <v>0</v>
      </c>
      <c r="P1913">
        <f>VLOOKUP(B1913,[1]Arkusz5!$A$3:$Y$2185,15,FALSE)</f>
        <v>0</v>
      </c>
      <c r="Q1913" t="str">
        <f>VLOOKUP(B1913,[1]Arkusz5!$A$3:$Y$2185,16,FALSE)</f>
        <v>PLB020001; PLH020041</v>
      </c>
      <c r="R1913" t="str">
        <f>VLOOKUP(B1913,[1]Arkusz5!$A$3:$Y$2185,17,FALSE)</f>
        <v>Dolina Baryczy; Ostoja nad Baryczą</v>
      </c>
      <c r="S1913" t="str">
        <f>VLOOKUP(B1913,[1]Arkusz5!$A$3:$Y$2185,18,FALSE)</f>
        <v>Europa</v>
      </c>
      <c r="T1913" t="str">
        <f>VLOOKUP(B1913,[1]Arkusz5!$A$3:$Y$2185,19,FALSE)</f>
        <v>Polska</v>
      </c>
      <c r="U1913" t="str">
        <f>VLOOKUP(B1913,[1]Arkusz5!$A$3:$Y$2185,20,FALSE)</f>
        <v>wielkopolskie</v>
      </c>
      <c r="V1913" t="str">
        <f>VLOOKUP(B1913,[1]Arkusz5!$A$3:$Y$2185,21,FALSE)</f>
        <v>ostrowski</v>
      </c>
      <c r="W1913" t="str">
        <f>VLOOKUP(B1913,[1]Arkusz5!$A$3:$Y$2185,22,FALSE)</f>
        <v>Przygodzice</v>
      </c>
      <c r="X1913" t="str">
        <f>VLOOKUP(B1913,[1]Arkusz5!$A$3:$Y$2185,23,FALSE)</f>
        <v>318.34 Kotlina Milicka</v>
      </c>
      <c r="Y1913" t="str">
        <f>VLOOKUP(B1913,[1]Arkusz5!$A$3:$Y$2185,24,FALSE)</f>
        <v>Continental Bio-geographical Region</v>
      </c>
      <c r="Z1913" t="str">
        <f>VLOOKUP(B1913,[1]Arkusz5!$A$3:$Y$2185,25,FALSE)</f>
        <v>Pino-Quercetum (=Querco-Pinetum + Serratulo-Pinetum)</v>
      </c>
    </row>
    <row r="1914" spans="1:26" x14ac:dyDescent="0.25">
      <c r="A1914">
        <v>1913</v>
      </c>
      <c r="C1914" t="e">
        <f>VLOOKUP(B1914,[1]Arkusz5!$A$3:$Y$2185,2,FALSE)</f>
        <v>#N/A</v>
      </c>
      <c r="D1914" t="e">
        <f>VLOOKUP(B1914,[1]Arkusz5!$A$3:$Y$2185,3,FALSE)</f>
        <v>#N/A</v>
      </c>
      <c r="E1914" t="e">
        <f>VLOOKUP(B1914,[1]Arkusz5!$A$3:$Y$2185,4,FALSE)</f>
        <v>#N/A</v>
      </c>
      <c r="F1914" t="e">
        <f>VLOOKUP(B1914,[1]Arkusz5!$A$3:$Y$2185,5,FALSE)</f>
        <v>#N/A</v>
      </c>
      <c r="G1914" t="e">
        <f>VLOOKUP(B1914,[1]Arkusz5!$A$3:$Y$2185,6,FALSE)</f>
        <v>#N/A</v>
      </c>
      <c r="H1914" t="e">
        <f>VLOOKUP(B1914,[1]Arkusz5!$A$3:$Y$2185,7,FALSE)</f>
        <v>#N/A</v>
      </c>
      <c r="I1914" t="e">
        <f>VLOOKUP(B1914,[1]Arkusz5!$A$3:$Y$2185,8,FALSE)</f>
        <v>#N/A</v>
      </c>
      <c r="J1914" t="e">
        <f>VLOOKUP(B1914,[1]Arkusz5!$A$3:$Y$2185,9,FALSE)</f>
        <v>#N/A</v>
      </c>
      <c r="K1914" t="e">
        <f>VLOOKUP(B1914,[1]Arkusz5!$A$3:$Y$2185,10,FALSE)</f>
        <v>#N/A</v>
      </c>
      <c r="L1914" t="e">
        <f>VLOOKUP(B1914,[1]Arkusz5!$A$3:$Y$2185,11,FALSE)</f>
        <v>#N/A</v>
      </c>
      <c r="M1914" t="e">
        <f>VLOOKUP(B1914,[1]Arkusz5!$A$3:$Y$2185,12,FALSE)</f>
        <v>#N/A</v>
      </c>
      <c r="N1914" t="e">
        <f>VLOOKUP(B1914,[1]Arkusz5!$A$3:$Y$2185,13,FALSE)</f>
        <v>#N/A</v>
      </c>
      <c r="O1914" t="e">
        <f>VLOOKUP(B1914,[1]Arkusz5!$A$3:$Y$2185,14,FALSE)</f>
        <v>#N/A</v>
      </c>
      <c r="P1914" t="e">
        <f>VLOOKUP(B1914,[1]Arkusz5!$A$3:$Y$2185,15,FALSE)</f>
        <v>#N/A</v>
      </c>
      <c r="Q1914" t="e">
        <f>VLOOKUP(B1914,[1]Arkusz5!$A$3:$Y$2185,16,FALSE)</f>
        <v>#N/A</v>
      </c>
      <c r="R1914" t="e">
        <f>VLOOKUP(B1914,[1]Arkusz5!$A$3:$Y$2185,17,FALSE)</f>
        <v>#N/A</v>
      </c>
      <c r="S1914" t="e">
        <f>VLOOKUP(B1914,[1]Arkusz5!$A$3:$Y$2185,18,FALSE)</f>
        <v>#N/A</v>
      </c>
      <c r="T1914" t="e">
        <f>VLOOKUP(B1914,[1]Arkusz5!$A$3:$Y$2185,19,FALSE)</f>
        <v>#N/A</v>
      </c>
      <c r="U1914" t="e">
        <f>VLOOKUP(B1914,[1]Arkusz5!$A$3:$Y$2185,20,FALSE)</f>
        <v>#N/A</v>
      </c>
      <c r="V1914" t="e">
        <f>VLOOKUP(B1914,[1]Arkusz5!$A$3:$Y$2185,21,FALSE)</f>
        <v>#N/A</v>
      </c>
      <c r="W1914" t="e">
        <f>VLOOKUP(B1914,[1]Arkusz5!$A$3:$Y$2185,22,FALSE)</f>
        <v>#N/A</v>
      </c>
      <c r="X1914" t="e">
        <f>VLOOKUP(B1914,[1]Arkusz5!$A$3:$Y$2185,23,FALSE)</f>
        <v>#N/A</v>
      </c>
      <c r="Y1914" t="e">
        <f>VLOOKUP(B1914,[1]Arkusz5!$A$3:$Y$2185,24,FALSE)</f>
        <v>#N/A</v>
      </c>
      <c r="Z1914" t="e">
        <f>VLOOKUP(B1914,[1]Arkusz5!$A$3:$Y$2185,25,FALSE)</f>
        <v>#N/A</v>
      </c>
    </row>
    <row r="1915" spans="1:26" x14ac:dyDescent="0.25">
      <c r="A1915">
        <v>1914</v>
      </c>
      <c r="B1915" t="s">
        <v>10462</v>
      </c>
      <c r="C1915" t="str">
        <f>VLOOKUP(B1915,[1]Arkusz5!$A$3:$Y$2185,2,FALSE)</f>
        <v>52.24442</v>
      </c>
      <c r="D1915" t="str">
        <f>VLOOKUP(B1915,[1]Arkusz5!$A$3:$Y$2185,3,FALSE)</f>
        <v>16.81204</v>
      </c>
      <c r="E1915" t="str">
        <f>VLOOKUP(B1915,[1]Arkusz5!$A$3:$Y$2185,4,FALSE)</f>
        <v>33UXT28</v>
      </c>
      <c r="F1915" t="str">
        <f>VLOOKUP(B1915,[1]Arkusz5!$A$3:$Y$2185,5,FALSE)</f>
        <v>BD28</v>
      </c>
      <c r="G1915">
        <f>VLOOKUP(B1915,[1]Arkusz5!$A$3:$Y$2185,6,FALSE)</f>
        <v>0</v>
      </c>
      <c r="H1915">
        <f>VLOOKUP(B1915,[1]Arkusz5!$A$3:$Y$2185,7,FALSE)</f>
        <v>0</v>
      </c>
      <c r="I1915">
        <f>VLOOKUP(B1915,[1]Arkusz5!$A$3:$Y$2185,8,FALSE)</f>
        <v>0</v>
      </c>
      <c r="J1915" t="str">
        <f>VLOOKUP(B1915,[1]Arkusz5!$A$3:$Y$2185,9,FALSE)</f>
        <v>Wielkopolski Park Narodowy</v>
      </c>
      <c r="K1915">
        <f>VLOOKUP(B1915,[1]Arkusz5!$A$3:$Y$2185,10,FALSE)</f>
        <v>0</v>
      </c>
      <c r="L1915">
        <f>VLOOKUP(B1915,[1]Arkusz5!$A$3:$Y$2185,11,FALSE)</f>
        <v>0</v>
      </c>
      <c r="M1915">
        <f>VLOOKUP(B1915,[1]Arkusz5!$A$3:$Y$2185,12,FALSE)</f>
        <v>0</v>
      </c>
      <c r="N1915">
        <f>VLOOKUP(B1915,[1]Arkusz5!$A$3:$Y$2185,13,FALSE)</f>
        <v>0</v>
      </c>
      <c r="O1915">
        <f>VLOOKUP(B1915,[1]Arkusz5!$A$3:$Y$2185,14,FALSE)</f>
        <v>0</v>
      </c>
      <c r="P1915">
        <f>VLOOKUP(B1915,[1]Arkusz5!$A$3:$Y$2185,15,FALSE)</f>
        <v>0</v>
      </c>
      <c r="Q1915" t="str">
        <f>VLOOKUP(B1915,[1]Arkusz5!$A$3:$Y$2185,16,FALSE)</f>
        <v>PLB300017; PLH300010</v>
      </c>
      <c r="R1915" t="str">
        <f>VLOOKUP(B1915,[1]Arkusz5!$A$3:$Y$2185,17,FALSE)</f>
        <v>Ostoja Rogalińska; Ostoja Wielkopolska</v>
      </c>
      <c r="S1915" t="str">
        <f>VLOOKUP(B1915,[1]Arkusz5!$A$3:$Y$2185,18,FALSE)</f>
        <v>Europa</v>
      </c>
      <c r="T1915" t="str">
        <f>VLOOKUP(B1915,[1]Arkusz5!$A$3:$Y$2185,19,FALSE)</f>
        <v>Polska</v>
      </c>
      <c r="U1915" t="str">
        <f>VLOOKUP(B1915,[1]Arkusz5!$A$3:$Y$2185,20,FALSE)</f>
        <v>wielkopolskie</v>
      </c>
      <c r="V1915" t="str">
        <f>VLOOKUP(B1915,[1]Arkusz5!$A$3:$Y$2185,21,FALSE)</f>
        <v>poznański</v>
      </c>
      <c r="W1915" t="str">
        <f>VLOOKUP(B1915,[1]Arkusz5!$A$3:$Y$2185,22,FALSE)</f>
        <v>Mosina</v>
      </c>
      <c r="X1915" t="str">
        <f>VLOOKUP(B1915,[1]Arkusz5!$A$3:$Y$2185,23,FALSE)</f>
        <v>315.64 Kotlina Śremska</v>
      </c>
      <c r="Y1915" t="str">
        <f>VLOOKUP(B1915,[1]Arkusz5!$A$3:$Y$2185,24,FALSE)</f>
        <v>Continental Bio-geographical Region</v>
      </c>
      <c r="Z1915" t="str">
        <f>VLOOKUP(B1915,[1]Arkusz5!$A$3:$Y$2185,25,FALSE)</f>
        <v>Calamagrostio arundinaceae-Quercetum</v>
      </c>
    </row>
    <row r="1916" spans="1:26" x14ac:dyDescent="0.25">
      <c r="A1916">
        <v>1915</v>
      </c>
      <c r="B1916" t="s">
        <v>10469</v>
      </c>
      <c r="C1916" t="str">
        <f>VLOOKUP(B1916,[1]Arkusz5!$A$3:$Y$2185,2,FALSE)</f>
        <v>51.6516</v>
      </c>
      <c r="D1916" t="str">
        <f>VLOOKUP(B1916,[1]Arkusz5!$A$3:$Y$2185,3,FALSE)</f>
        <v>17.8442</v>
      </c>
      <c r="E1916" t="str">
        <f>VLOOKUP(B1916,[1]Arkusz5!$A$3:$Y$2185,4,FALSE)</f>
        <v>33UXT92</v>
      </c>
      <c r="F1916" t="str">
        <f>VLOOKUP(B1916,[1]Arkusz5!$A$3:$Y$2185,5,FALSE)</f>
        <v>CD85</v>
      </c>
      <c r="G1916">
        <f>VLOOKUP(B1916,[1]Arkusz5!$A$3:$Y$2185,6,FALSE)</f>
        <v>0</v>
      </c>
      <c r="H1916">
        <f>VLOOKUP(B1916,[1]Arkusz5!$A$3:$Y$2185,7,FALSE)</f>
        <v>0</v>
      </c>
      <c r="I1916">
        <f>VLOOKUP(B1916,[1]Arkusz5!$A$3:$Y$2185,8,FALSE)</f>
        <v>0</v>
      </c>
      <c r="J1916">
        <f>VLOOKUP(B1916,[1]Arkusz5!$A$3:$Y$2185,9,FALSE)</f>
        <v>0</v>
      </c>
      <c r="K1916">
        <f>VLOOKUP(B1916,[1]Arkusz5!$A$3:$Y$2185,10,FALSE)</f>
        <v>0</v>
      </c>
      <c r="L1916">
        <f>VLOOKUP(B1916,[1]Arkusz5!$A$3:$Y$2185,11,FALSE)</f>
        <v>0</v>
      </c>
      <c r="M1916">
        <f>VLOOKUP(B1916,[1]Arkusz5!$A$3:$Y$2185,12,FALSE)</f>
        <v>0</v>
      </c>
      <c r="N1916">
        <f>VLOOKUP(B1916,[1]Arkusz5!$A$3:$Y$2185,13,FALSE)</f>
        <v>0</v>
      </c>
      <c r="O1916">
        <f>VLOOKUP(B1916,[1]Arkusz5!$A$3:$Y$2185,14,FALSE)</f>
        <v>0</v>
      </c>
      <c r="P1916">
        <f>VLOOKUP(B1916,[1]Arkusz5!$A$3:$Y$2185,15,FALSE)</f>
        <v>0</v>
      </c>
      <c r="Q1916">
        <f>VLOOKUP(B1916,[1]Arkusz5!$A$3:$Y$2185,16,FALSE)</f>
        <v>0</v>
      </c>
      <c r="R1916">
        <f>VLOOKUP(B1916,[1]Arkusz5!$A$3:$Y$2185,17,FALSE)</f>
        <v>0</v>
      </c>
      <c r="S1916" t="str">
        <f>VLOOKUP(B1916,[1]Arkusz5!$A$3:$Y$2185,18,FALSE)</f>
        <v>Europa</v>
      </c>
      <c r="T1916" t="str">
        <f>VLOOKUP(B1916,[1]Arkusz5!$A$3:$Y$2185,19,FALSE)</f>
        <v>Polska</v>
      </c>
      <c r="U1916" t="str">
        <f>VLOOKUP(B1916,[1]Arkusz5!$A$3:$Y$2185,20,FALSE)</f>
        <v>wielkopolskie</v>
      </c>
      <c r="V1916" t="str">
        <f>VLOOKUP(B1916,[1]Arkusz5!$A$3:$Y$2185,21,FALSE)</f>
        <v>ostrowski</v>
      </c>
      <c r="W1916" t="str">
        <f>VLOOKUP(B1916,[1]Arkusz5!$A$3:$Y$2185,22,FALSE)</f>
        <v>Ostrów Wielkopolski</v>
      </c>
      <c r="X1916" t="str">
        <f>VLOOKUP(B1916,[1]Arkusz5!$A$3:$Y$2185,23,FALSE)</f>
        <v>318.12 Wysoczyzna Kaliska</v>
      </c>
      <c r="Y1916" t="str">
        <f>VLOOKUP(B1916,[1]Arkusz5!$A$3:$Y$2185,24,FALSE)</f>
        <v>Continental Bio-geographical Region</v>
      </c>
      <c r="Z1916" t="str">
        <f>VLOOKUP(B1916,[1]Arkusz5!$A$3:$Y$2185,25,FALSE)</f>
        <v>Fraxino-Alnetum (=Circaeo-Alnetum)</v>
      </c>
    </row>
    <row r="1917" spans="1:26" x14ac:dyDescent="0.25">
      <c r="A1917">
        <v>1916</v>
      </c>
      <c r="B1917" t="s">
        <v>10472</v>
      </c>
      <c r="C1917" t="str">
        <f>VLOOKUP(B1917,[1]Arkusz5!$A$3:$Y$2185,2,FALSE)</f>
        <v>52.48003</v>
      </c>
      <c r="D1917" t="str">
        <f>VLOOKUP(B1917,[1]Arkusz5!$A$3:$Y$2185,3,FALSE)</f>
        <v>17.01115</v>
      </c>
      <c r="E1917" t="str">
        <f>VLOOKUP(B1917,[1]Arkusz5!$A$3:$Y$2185,4,FALSE)</f>
        <v>33UXU31</v>
      </c>
      <c r="F1917" t="str">
        <f>VLOOKUP(B1917,[1]Arkusz5!$A$3:$Y$2185,5,FALSE)</f>
        <v>BC99</v>
      </c>
      <c r="G1917">
        <f>VLOOKUP(B1917,[1]Arkusz5!$A$3:$Y$2185,6,FALSE)</f>
        <v>0</v>
      </c>
      <c r="H1917">
        <f>VLOOKUP(B1917,[1]Arkusz5!$A$3:$Y$2185,7,FALSE)</f>
        <v>0</v>
      </c>
      <c r="I1917">
        <f>VLOOKUP(B1917,[1]Arkusz5!$A$3:$Y$2185,8,FALSE)</f>
        <v>0</v>
      </c>
      <c r="J1917">
        <f>VLOOKUP(B1917,[1]Arkusz5!$A$3:$Y$2185,9,FALSE)</f>
        <v>0</v>
      </c>
      <c r="K1917" t="str">
        <f>VLOOKUP(B1917,[1]Arkusz5!$A$3:$Y$2185,10,FALSE)</f>
        <v>Park Krajobrazowy Puszcza Zielonka</v>
      </c>
      <c r="L1917">
        <f>VLOOKUP(B1917,[1]Arkusz5!$A$3:$Y$2185,11,FALSE)</f>
        <v>0</v>
      </c>
      <c r="M1917">
        <f>VLOOKUP(B1917,[1]Arkusz5!$A$3:$Y$2185,12,FALSE)</f>
        <v>0</v>
      </c>
      <c r="N1917">
        <f>VLOOKUP(B1917,[1]Arkusz5!$A$3:$Y$2185,13,FALSE)</f>
        <v>0</v>
      </c>
      <c r="O1917">
        <f>VLOOKUP(B1917,[1]Arkusz5!$A$3:$Y$2185,14,FALSE)</f>
        <v>0</v>
      </c>
      <c r="P1917">
        <f>VLOOKUP(B1917,[1]Arkusz5!$A$3:$Y$2185,15,FALSE)</f>
        <v>0</v>
      </c>
      <c r="Q1917" t="str">
        <f>VLOOKUP(B1917,[1]Arkusz5!$A$3:$Y$2185,16,FALSE)</f>
        <v>PLH300058</v>
      </c>
      <c r="R1917" t="str">
        <f>VLOOKUP(B1917,[1]Arkusz5!$A$3:$Y$2185,17,FALSE)</f>
        <v>Uroczyska Puszczy Zielonki</v>
      </c>
      <c r="S1917" t="str">
        <f>VLOOKUP(B1917,[1]Arkusz5!$A$3:$Y$2185,18,FALSE)</f>
        <v>Europa</v>
      </c>
      <c r="T1917" t="str">
        <f>VLOOKUP(B1917,[1]Arkusz5!$A$3:$Y$2185,19,FALSE)</f>
        <v>Polska</v>
      </c>
      <c r="U1917" t="str">
        <f>VLOOKUP(B1917,[1]Arkusz5!$A$3:$Y$2185,20,FALSE)</f>
        <v>wielkopolskie</v>
      </c>
      <c r="V1917" t="str">
        <f>VLOOKUP(B1917,[1]Arkusz5!$A$3:$Y$2185,21,FALSE)</f>
        <v>poznański</v>
      </c>
      <c r="W1917" t="str">
        <f>VLOOKUP(B1917,[1]Arkusz5!$A$3:$Y$2185,22,FALSE)</f>
        <v>Czerwonak</v>
      </c>
      <c r="X1917" t="str">
        <f>VLOOKUP(B1917,[1]Arkusz5!$A$3:$Y$2185,23,FALSE)</f>
        <v>315.56 Równina Wrzesińska</v>
      </c>
      <c r="Y1917" t="str">
        <f>VLOOKUP(B1917,[1]Arkusz5!$A$3:$Y$2185,24,FALSE)</f>
        <v>Continental Bio-geographical Region</v>
      </c>
      <c r="Z1917" t="str">
        <f>VLOOKUP(B1917,[1]Arkusz5!$A$3:$Y$2185,25,FALSE)</f>
        <v>Potentillo albae-Quercetum typicum</v>
      </c>
    </row>
    <row r="1918" spans="1:26" x14ac:dyDescent="0.25">
      <c r="A1918">
        <v>1917</v>
      </c>
      <c r="B1918" t="s">
        <v>10474</v>
      </c>
      <c r="C1918" t="str">
        <f>VLOOKUP(B1918,[1]Arkusz5!$A$3:$Y$2185,2,FALSE)</f>
        <v>52.7065</v>
      </c>
      <c r="D1918" t="str">
        <f>VLOOKUP(B1918,[1]Arkusz5!$A$3:$Y$2185,3,FALSE)</f>
        <v>16.5256</v>
      </c>
      <c r="E1918" t="str">
        <f>VLOOKUP(B1918,[1]Arkusz5!$A$3:$Y$2185,4,FALSE)</f>
        <v>33UXU04</v>
      </c>
      <c r="F1918" t="str">
        <f>VLOOKUP(B1918,[1]Arkusz5!$A$3:$Y$2185,5,FALSE)</f>
        <v>BC66</v>
      </c>
      <c r="G1918">
        <f>VLOOKUP(B1918,[1]Arkusz5!$A$3:$Y$2185,6,FALSE)</f>
        <v>0</v>
      </c>
      <c r="H1918">
        <f>VLOOKUP(B1918,[1]Arkusz5!$A$3:$Y$2185,7,FALSE)</f>
        <v>0</v>
      </c>
      <c r="I1918">
        <f>VLOOKUP(B1918,[1]Arkusz5!$A$3:$Y$2185,8,FALSE)</f>
        <v>0</v>
      </c>
      <c r="J1918">
        <f>VLOOKUP(B1918,[1]Arkusz5!$A$3:$Y$2185,9,FALSE)</f>
        <v>0</v>
      </c>
      <c r="K1918">
        <f>VLOOKUP(B1918,[1]Arkusz5!$A$3:$Y$2185,10,FALSE)</f>
        <v>0</v>
      </c>
      <c r="L1918">
        <f>VLOOKUP(B1918,[1]Arkusz5!$A$3:$Y$2185,11,FALSE)</f>
        <v>0</v>
      </c>
      <c r="M1918">
        <f>VLOOKUP(B1918,[1]Arkusz5!$A$3:$Y$2185,12,FALSE)</f>
        <v>0</v>
      </c>
      <c r="N1918">
        <f>VLOOKUP(B1918,[1]Arkusz5!$A$3:$Y$2185,13,FALSE)</f>
        <v>0</v>
      </c>
      <c r="O1918">
        <f>VLOOKUP(B1918,[1]Arkusz5!$A$3:$Y$2185,14,FALSE)</f>
        <v>0</v>
      </c>
      <c r="P1918">
        <f>VLOOKUP(B1918,[1]Arkusz5!$A$3:$Y$2185,15,FALSE)</f>
        <v>0</v>
      </c>
      <c r="Q1918">
        <f>VLOOKUP(B1918,[1]Arkusz5!$A$3:$Y$2185,16,FALSE)</f>
        <v>0</v>
      </c>
      <c r="R1918">
        <f>VLOOKUP(B1918,[1]Arkusz5!$A$3:$Y$2185,17,FALSE)</f>
        <v>0</v>
      </c>
      <c r="S1918" t="str">
        <f>VLOOKUP(B1918,[1]Arkusz5!$A$3:$Y$2185,18,FALSE)</f>
        <v>Europa</v>
      </c>
      <c r="T1918" t="str">
        <f>VLOOKUP(B1918,[1]Arkusz5!$A$3:$Y$2185,19,FALSE)</f>
        <v>Polska</v>
      </c>
      <c r="U1918" t="str">
        <f>VLOOKUP(B1918,[1]Arkusz5!$A$3:$Y$2185,20,FALSE)</f>
        <v>wielkopolskie</v>
      </c>
      <c r="V1918" t="str">
        <f>VLOOKUP(B1918,[1]Arkusz5!$A$3:$Y$2185,21,FALSE)</f>
        <v>szamotulski</v>
      </c>
      <c r="W1918" t="str">
        <f>VLOOKUP(B1918,[1]Arkusz5!$A$3:$Y$2185,22,FALSE)</f>
        <v>Obrzycko</v>
      </c>
      <c r="X1918" t="str">
        <f>VLOOKUP(B1918,[1]Arkusz5!$A$3:$Y$2185,23,FALSE)</f>
        <v>315.33 Kotlina Gorzowska</v>
      </c>
      <c r="Y1918" t="str">
        <f>VLOOKUP(B1918,[1]Arkusz5!$A$3:$Y$2185,24,FALSE)</f>
        <v>Continental Bio-geographical Region</v>
      </c>
      <c r="Z1918" t="str">
        <f>VLOOKUP(B1918,[1]Arkusz5!$A$3:$Y$2185,25,FALSE)</f>
        <v>Pino-Quercetum (=Querco-Pinetum + Serratulo-Pinetum)</v>
      </c>
    </row>
    <row r="1919" spans="1:26" x14ac:dyDescent="0.25">
      <c r="A1919">
        <v>1918</v>
      </c>
      <c r="B1919" t="s">
        <v>10477</v>
      </c>
      <c r="C1919" t="str">
        <f>VLOOKUP(B1919,[1]Arkusz5!$A$3:$Y$2185,2,FALSE)</f>
        <v>52.4677</v>
      </c>
      <c r="D1919" t="str">
        <f>VLOOKUP(B1919,[1]Arkusz5!$A$3:$Y$2185,3,FALSE)</f>
        <v>17.2223</v>
      </c>
      <c r="E1919" t="str">
        <f>VLOOKUP(B1919,[1]Arkusz5!$A$3:$Y$2185,4,FALSE)</f>
        <v>33UXU51</v>
      </c>
      <c r="F1919" t="str">
        <f>VLOOKUP(B1919,[1]Arkusz5!$A$3:$Y$2185,5,FALSE)</f>
        <v>CC90</v>
      </c>
      <c r="G1919">
        <f>VLOOKUP(B1919,[1]Arkusz5!$A$3:$Y$2185,6,FALSE)</f>
        <v>0</v>
      </c>
      <c r="H1919">
        <f>VLOOKUP(B1919,[1]Arkusz5!$A$3:$Y$2185,7,FALSE)</f>
        <v>0</v>
      </c>
      <c r="I1919">
        <f>VLOOKUP(B1919,[1]Arkusz5!$A$3:$Y$2185,8,FALSE)</f>
        <v>0</v>
      </c>
      <c r="J1919">
        <f>VLOOKUP(B1919,[1]Arkusz5!$A$3:$Y$2185,9,FALSE)</f>
        <v>0</v>
      </c>
      <c r="K1919" t="str">
        <f>VLOOKUP(B1919,[1]Arkusz5!$A$3:$Y$2185,10,FALSE)</f>
        <v>Park Krajobrazowy Promno - otulina</v>
      </c>
      <c r="L1919" t="str">
        <f>VLOOKUP(B1919,[1]Arkusz5!$A$3:$Y$2185,11,FALSE)</f>
        <v>Jezioro Dębiniec</v>
      </c>
      <c r="M1919" t="str">
        <f>VLOOKUP(B1919,[1]Arkusz5!$A$3:$Y$2185,12,FALSE)</f>
        <v>krajobrazowy</v>
      </c>
      <c r="N1919">
        <f>VLOOKUP(B1919,[1]Arkusz5!$A$3:$Y$2185,13,FALSE)</f>
        <v>0</v>
      </c>
      <c r="O1919">
        <f>VLOOKUP(B1919,[1]Arkusz5!$A$3:$Y$2185,14,FALSE)</f>
        <v>0</v>
      </c>
      <c r="P1919">
        <f>VLOOKUP(B1919,[1]Arkusz5!$A$3:$Y$2185,15,FALSE)</f>
        <v>0</v>
      </c>
      <c r="Q1919" t="str">
        <f>VLOOKUP(B1919,[1]Arkusz5!$A$3:$Y$2185,16,FALSE)</f>
        <v>PLH300030</v>
      </c>
      <c r="R1919" t="str">
        <f>VLOOKUP(B1919,[1]Arkusz5!$A$3:$Y$2185,17,FALSE)</f>
        <v>Ostoja koło Promna</v>
      </c>
      <c r="S1919" t="str">
        <f>VLOOKUP(B1919,[1]Arkusz5!$A$3:$Y$2185,18,FALSE)</f>
        <v>Europa</v>
      </c>
      <c r="T1919" t="str">
        <f>VLOOKUP(B1919,[1]Arkusz5!$A$3:$Y$2185,19,FALSE)</f>
        <v>Polska</v>
      </c>
      <c r="U1919" t="str">
        <f>VLOOKUP(B1919,[1]Arkusz5!$A$3:$Y$2185,20,FALSE)</f>
        <v>wielkopolskie</v>
      </c>
      <c r="V1919" t="str">
        <f>VLOOKUP(B1919,[1]Arkusz5!$A$3:$Y$2185,21,FALSE)</f>
        <v>poznański</v>
      </c>
      <c r="W1919" t="str">
        <f>VLOOKUP(B1919,[1]Arkusz5!$A$3:$Y$2185,22,FALSE)</f>
        <v>Pobiedziska</v>
      </c>
      <c r="X1919" t="str">
        <f>VLOOKUP(B1919,[1]Arkusz5!$A$3:$Y$2185,23,FALSE)</f>
        <v>315.56 Równina Wrzesińska</v>
      </c>
      <c r="Y1919" t="str">
        <f>VLOOKUP(B1919,[1]Arkusz5!$A$3:$Y$2185,24,FALSE)</f>
        <v>Continental Bio-geographical Region</v>
      </c>
      <c r="Z1919" t="str">
        <f>VLOOKUP(B1919,[1]Arkusz5!$A$3:$Y$2185,25,FALSE)</f>
        <v>Galio-Carpinetum</v>
      </c>
    </row>
    <row r="1920" spans="1:26" x14ac:dyDescent="0.25">
      <c r="A1920">
        <v>1919</v>
      </c>
      <c r="C1920" t="e">
        <f>VLOOKUP(B1920,[1]Arkusz5!$A$3:$Y$2185,2,FALSE)</f>
        <v>#N/A</v>
      </c>
      <c r="D1920" t="e">
        <f>VLOOKUP(B1920,[1]Arkusz5!$A$3:$Y$2185,3,FALSE)</f>
        <v>#N/A</v>
      </c>
      <c r="E1920" t="e">
        <f>VLOOKUP(B1920,[1]Arkusz5!$A$3:$Y$2185,4,FALSE)</f>
        <v>#N/A</v>
      </c>
      <c r="F1920" t="e">
        <f>VLOOKUP(B1920,[1]Arkusz5!$A$3:$Y$2185,5,FALSE)</f>
        <v>#N/A</v>
      </c>
      <c r="G1920" t="e">
        <f>VLOOKUP(B1920,[1]Arkusz5!$A$3:$Y$2185,6,FALSE)</f>
        <v>#N/A</v>
      </c>
      <c r="H1920" t="e">
        <f>VLOOKUP(B1920,[1]Arkusz5!$A$3:$Y$2185,7,FALSE)</f>
        <v>#N/A</v>
      </c>
      <c r="I1920" t="e">
        <f>VLOOKUP(B1920,[1]Arkusz5!$A$3:$Y$2185,8,FALSE)</f>
        <v>#N/A</v>
      </c>
      <c r="J1920" t="e">
        <f>VLOOKUP(B1920,[1]Arkusz5!$A$3:$Y$2185,9,FALSE)</f>
        <v>#N/A</v>
      </c>
      <c r="K1920" t="e">
        <f>VLOOKUP(B1920,[1]Arkusz5!$A$3:$Y$2185,10,FALSE)</f>
        <v>#N/A</v>
      </c>
      <c r="L1920" t="e">
        <f>VLOOKUP(B1920,[1]Arkusz5!$A$3:$Y$2185,11,FALSE)</f>
        <v>#N/A</v>
      </c>
      <c r="M1920" t="e">
        <f>VLOOKUP(B1920,[1]Arkusz5!$A$3:$Y$2185,12,FALSE)</f>
        <v>#N/A</v>
      </c>
      <c r="N1920" t="e">
        <f>VLOOKUP(B1920,[1]Arkusz5!$A$3:$Y$2185,13,FALSE)</f>
        <v>#N/A</v>
      </c>
      <c r="O1920" t="e">
        <f>VLOOKUP(B1920,[1]Arkusz5!$A$3:$Y$2185,14,FALSE)</f>
        <v>#N/A</v>
      </c>
      <c r="P1920" t="e">
        <f>VLOOKUP(B1920,[1]Arkusz5!$A$3:$Y$2185,15,FALSE)</f>
        <v>#N/A</v>
      </c>
      <c r="Q1920" t="e">
        <f>VLOOKUP(B1920,[1]Arkusz5!$A$3:$Y$2185,16,FALSE)</f>
        <v>#N/A</v>
      </c>
      <c r="R1920" t="e">
        <f>VLOOKUP(B1920,[1]Arkusz5!$A$3:$Y$2185,17,FALSE)</f>
        <v>#N/A</v>
      </c>
      <c r="S1920" t="e">
        <f>VLOOKUP(B1920,[1]Arkusz5!$A$3:$Y$2185,18,FALSE)</f>
        <v>#N/A</v>
      </c>
      <c r="T1920" t="e">
        <f>VLOOKUP(B1920,[1]Arkusz5!$A$3:$Y$2185,19,FALSE)</f>
        <v>#N/A</v>
      </c>
      <c r="U1920" t="e">
        <f>VLOOKUP(B1920,[1]Arkusz5!$A$3:$Y$2185,20,FALSE)</f>
        <v>#N/A</v>
      </c>
      <c r="V1920" t="e">
        <f>VLOOKUP(B1920,[1]Arkusz5!$A$3:$Y$2185,21,FALSE)</f>
        <v>#N/A</v>
      </c>
      <c r="W1920" t="e">
        <f>VLOOKUP(B1920,[1]Arkusz5!$A$3:$Y$2185,22,FALSE)</f>
        <v>#N/A</v>
      </c>
      <c r="X1920" t="e">
        <f>VLOOKUP(B1920,[1]Arkusz5!$A$3:$Y$2185,23,FALSE)</f>
        <v>#N/A</v>
      </c>
      <c r="Y1920" t="e">
        <f>VLOOKUP(B1920,[1]Arkusz5!$A$3:$Y$2185,24,FALSE)</f>
        <v>#N/A</v>
      </c>
      <c r="Z1920" t="e">
        <f>VLOOKUP(B1920,[1]Arkusz5!$A$3:$Y$2185,25,FALSE)</f>
        <v>#N/A</v>
      </c>
    </row>
    <row r="1921" spans="1:26" x14ac:dyDescent="0.25">
      <c r="A1921">
        <v>1920</v>
      </c>
      <c r="B1921" t="s">
        <v>10489</v>
      </c>
      <c r="C1921" t="str">
        <f>VLOOKUP(B1921,[1]Arkusz5!$A$3:$Y$2185,2,FALSE)</f>
        <v>52.4677</v>
      </c>
      <c r="D1921" t="str">
        <f>VLOOKUP(B1921,[1]Arkusz5!$A$3:$Y$2185,3,FALSE)</f>
        <v>17.2223</v>
      </c>
      <c r="E1921" t="str">
        <f>VLOOKUP(B1921,[1]Arkusz5!$A$3:$Y$2185,4,FALSE)</f>
        <v>33UXU51</v>
      </c>
      <c r="F1921" t="str">
        <f>VLOOKUP(B1921,[1]Arkusz5!$A$3:$Y$2185,5,FALSE)</f>
        <v>CC90</v>
      </c>
      <c r="G1921">
        <f>VLOOKUP(B1921,[1]Arkusz5!$A$3:$Y$2185,6,FALSE)</f>
        <v>0</v>
      </c>
      <c r="H1921">
        <f>VLOOKUP(B1921,[1]Arkusz5!$A$3:$Y$2185,7,FALSE)</f>
        <v>0</v>
      </c>
      <c r="I1921">
        <f>VLOOKUP(B1921,[1]Arkusz5!$A$3:$Y$2185,8,FALSE)</f>
        <v>0</v>
      </c>
      <c r="J1921">
        <f>VLOOKUP(B1921,[1]Arkusz5!$A$3:$Y$2185,9,FALSE)</f>
        <v>0</v>
      </c>
      <c r="K1921" t="str">
        <f>VLOOKUP(B1921,[1]Arkusz5!$A$3:$Y$2185,10,FALSE)</f>
        <v>Park Krajobrazowy Promno - otulina</v>
      </c>
      <c r="L1921" t="str">
        <f>VLOOKUP(B1921,[1]Arkusz5!$A$3:$Y$2185,11,FALSE)</f>
        <v>Jezioro Dębiniec</v>
      </c>
      <c r="M1921" t="str">
        <f>VLOOKUP(B1921,[1]Arkusz5!$A$3:$Y$2185,12,FALSE)</f>
        <v>krajobrazowy</v>
      </c>
      <c r="N1921">
        <f>VLOOKUP(B1921,[1]Arkusz5!$A$3:$Y$2185,13,FALSE)</f>
        <v>0</v>
      </c>
      <c r="O1921">
        <f>VLOOKUP(B1921,[1]Arkusz5!$A$3:$Y$2185,14,FALSE)</f>
        <v>0</v>
      </c>
      <c r="P1921">
        <f>VLOOKUP(B1921,[1]Arkusz5!$A$3:$Y$2185,15,FALSE)</f>
        <v>0</v>
      </c>
      <c r="Q1921" t="str">
        <f>VLOOKUP(B1921,[1]Arkusz5!$A$3:$Y$2185,16,FALSE)</f>
        <v>PLH300030</v>
      </c>
      <c r="R1921" t="str">
        <f>VLOOKUP(B1921,[1]Arkusz5!$A$3:$Y$2185,17,FALSE)</f>
        <v>Ostoja koło Promna</v>
      </c>
      <c r="S1921" t="str">
        <f>VLOOKUP(B1921,[1]Arkusz5!$A$3:$Y$2185,18,FALSE)</f>
        <v>Europa</v>
      </c>
      <c r="T1921" t="str">
        <f>VLOOKUP(B1921,[1]Arkusz5!$A$3:$Y$2185,19,FALSE)</f>
        <v>Polska</v>
      </c>
      <c r="U1921" t="str">
        <f>VLOOKUP(B1921,[1]Arkusz5!$A$3:$Y$2185,20,FALSE)</f>
        <v>wielkopolskie</v>
      </c>
      <c r="V1921" t="str">
        <f>VLOOKUP(B1921,[1]Arkusz5!$A$3:$Y$2185,21,FALSE)</f>
        <v>poznański</v>
      </c>
      <c r="W1921" t="str">
        <f>VLOOKUP(B1921,[1]Arkusz5!$A$3:$Y$2185,22,FALSE)</f>
        <v>Pobiedziska</v>
      </c>
      <c r="X1921" t="str">
        <f>VLOOKUP(B1921,[1]Arkusz5!$A$3:$Y$2185,23,FALSE)</f>
        <v>315.56 Równina Wrzesińska</v>
      </c>
      <c r="Y1921" t="str">
        <f>VLOOKUP(B1921,[1]Arkusz5!$A$3:$Y$2185,24,FALSE)</f>
        <v>Continental Bio-geographical Region</v>
      </c>
      <c r="Z1921" t="str">
        <f>VLOOKUP(B1921,[1]Arkusz5!$A$3:$Y$2185,25,FALSE)</f>
        <v>Galio-Carpinetum</v>
      </c>
    </row>
    <row r="1922" spans="1:26" x14ac:dyDescent="0.25">
      <c r="A1922">
        <v>1921</v>
      </c>
      <c r="C1922" t="e">
        <f>VLOOKUP(B1922,[1]Arkusz5!$A$3:$Y$2185,2,FALSE)</f>
        <v>#N/A</v>
      </c>
      <c r="D1922" t="e">
        <f>VLOOKUP(B1922,[1]Arkusz5!$A$3:$Y$2185,3,FALSE)</f>
        <v>#N/A</v>
      </c>
      <c r="E1922" t="e">
        <f>VLOOKUP(B1922,[1]Arkusz5!$A$3:$Y$2185,4,FALSE)</f>
        <v>#N/A</v>
      </c>
      <c r="F1922" t="e">
        <f>VLOOKUP(B1922,[1]Arkusz5!$A$3:$Y$2185,5,FALSE)</f>
        <v>#N/A</v>
      </c>
      <c r="G1922" t="e">
        <f>VLOOKUP(B1922,[1]Arkusz5!$A$3:$Y$2185,6,FALSE)</f>
        <v>#N/A</v>
      </c>
      <c r="H1922" t="e">
        <f>VLOOKUP(B1922,[1]Arkusz5!$A$3:$Y$2185,7,FALSE)</f>
        <v>#N/A</v>
      </c>
      <c r="I1922" t="e">
        <f>VLOOKUP(B1922,[1]Arkusz5!$A$3:$Y$2185,8,FALSE)</f>
        <v>#N/A</v>
      </c>
      <c r="J1922" t="e">
        <f>VLOOKUP(B1922,[1]Arkusz5!$A$3:$Y$2185,9,FALSE)</f>
        <v>#N/A</v>
      </c>
      <c r="K1922" t="e">
        <f>VLOOKUP(B1922,[1]Arkusz5!$A$3:$Y$2185,10,FALSE)</f>
        <v>#N/A</v>
      </c>
      <c r="L1922" t="e">
        <f>VLOOKUP(B1922,[1]Arkusz5!$A$3:$Y$2185,11,FALSE)</f>
        <v>#N/A</v>
      </c>
      <c r="M1922" t="e">
        <f>VLOOKUP(B1922,[1]Arkusz5!$A$3:$Y$2185,12,FALSE)</f>
        <v>#N/A</v>
      </c>
      <c r="N1922" t="e">
        <f>VLOOKUP(B1922,[1]Arkusz5!$A$3:$Y$2185,13,FALSE)</f>
        <v>#N/A</v>
      </c>
      <c r="O1922" t="e">
        <f>VLOOKUP(B1922,[1]Arkusz5!$A$3:$Y$2185,14,FALSE)</f>
        <v>#N/A</v>
      </c>
      <c r="P1922" t="e">
        <f>VLOOKUP(B1922,[1]Arkusz5!$A$3:$Y$2185,15,FALSE)</f>
        <v>#N/A</v>
      </c>
      <c r="Q1922" t="e">
        <f>VLOOKUP(B1922,[1]Arkusz5!$A$3:$Y$2185,16,FALSE)</f>
        <v>#N/A</v>
      </c>
      <c r="R1922" t="e">
        <f>VLOOKUP(B1922,[1]Arkusz5!$A$3:$Y$2185,17,FALSE)</f>
        <v>#N/A</v>
      </c>
      <c r="S1922" t="e">
        <f>VLOOKUP(B1922,[1]Arkusz5!$A$3:$Y$2185,18,FALSE)</f>
        <v>#N/A</v>
      </c>
      <c r="T1922" t="e">
        <f>VLOOKUP(B1922,[1]Arkusz5!$A$3:$Y$2185,19,FALSE)</f>
        <v>#N/A</v>
      </c>
      <c r="U1922" t="e">
        <f>VLOOKUP(B1922,[1]Arkusz5!$A$3:$Y$2185,20,FALSE)</f>
        <v>#N/A</v>
      </c>
      <c r="V1922" t="e">
        <f>VLOOKUP(B1922,[1]Arkusz5!$A$3:$Y$2185,21,FALSE)</f>
        <v>#N/A</v>
      </c>
      <c r="W1922" t="e">
        <f>VLOOKUP(B1922,[1]Arkusz5!$A$3:$Y$2185,22,FALSE)</f>
        <v>#N/A</v>
      </c>
      <c r="X1922" t="e">
        <f>VLOOKUP(B1922,[1]Arkusz5!$A$3:$Y$2185,23,FALSE)</f>
        <v>#N/A</v>
      </c>
      <c r="Y1922" t="e">
        <f>VLOOKUP(B1922,[1]Arkusz5!$A$3:$Y$2185,24,FALSE)</f>
        <v>#N/A</v>
      </c>
      <c r="Z1922" t="e">
        <f>VLOOKUP(B1922,[1]Arkusz5!$A$3:$Y$2185,25,FALSE)</f>
        <v>#N/A</v>
      </c>
    </row>
    <row r="1923" spans="1:26" x14ac:dyDescent="0.25">
      <c r="A1923">
        <v>1922</v>
      </c>
      <c r="B1923" t="s">
        <v>10492</v>
      </c>
      <c r="C1923" t="str">
        <f>VLOOKUP(B1923,[1]Arkusz5!$A$3:$Y$2185,2,FALSE)</f>
        <v>51.6472</v>
      </c>
      <c r="D1923" t="str">
        <f>VLOOKUP(B1923,[1]Arkusz5!$A$3:$Y$2185,3,FALSE)</f>
        <v>17.8123</v>
      </c>
      <c r="E1923" t="str">
        <f>VLOOKUP(B1923,[1]Arkusz5!$A$3:$Y$2185,4,FALSE)</f>
        <v>33UXT92</v>
      </c>
      <c r="F1923" t="str">
        <f>VLOOKUP(B1923,[1]Arkusz5!$A$3:$Y$2185,5,FALSE)</f>
        <v>CD84</v>
      </c>
      <c r="G1923">
        <f>VLOOKUP(B1923,[1]Arkusz5!$A$3:$Y$2185,6,FALSE)</f>
        <v>0</v>
      </c>
      <c r="H1923">
        <f>VLOOKUP(B1923,[1]Arkusz5!$A$3:$Y$2185,7,FALSE)</f>
        <v>0</v>
      </c>
      <c r="I1923">
        <f>VLOOKUP(B1923,[1]Arkusz5!$A$3:$Y$2185,8,FALSE)</f>
        <v>0</v>
      </c>
      <c r="J1923">
        <f>VLOOKUP(B1923,[1]Arkusz5!$A$3:$Y$2185,9,FALSE)</f>
        <v>0</v>
      </c>
      <c r="K1923">
        <f>VLOOKUP(B1923,[1]Arkusz5!$A$3:$Y$2185,10,FALSE)</f>
        <v>0</v>
      </c>
      <c r="L1923">
        <f>VLOOKUP(B1923,[1]Arkusz5!$A$3:$Y$2185,11,FALSE)</f>
        <v>0</v>
      </c>
      <c r="M1923">
        <f>VLOOKUP(B1923,[1]Arkusz5!$A$3:$Y$2185,12,FALSE)</f>
        <v>0</v>
      </c>
      <c r="N1923">
        <f>VLOOKUP(B1923,[1]Arkusz5!$A$3:$Y$2185,13,FALSE)</f>
        <v>0</v>
      </c>
      <c r="O1923">
        <f>VLOOKUP(B1923,[1]Arkusz5!$A$3:$Y$2185,14,FALSE)</f>
        <v>0</v>
      </c>
      <c r="P1923">
        <f>VLOOKUP(B1923,[1]Arkusz5!$A$3:$Y$2185,15,FALSE)</f>
        <v>0</v>
      </c>
      <c r="Q1923">
        <f>VLOOKUP(B1923,[1]Arkusz5!$A$3:$Y$2185,16,FALSE)</f>
        <v>0</v>
      </c>
      <c r="R1923">
        <f>VLOOKUP(B1923,[1]Arkusz5!$A$3:$Y$2185,17,FALSE)</f>
        <v>0</v>
      </c>
      <c r="S1923" t="str">
        <f>VLOOKUP(B1923,[1]Arkusz5!$A$3:$Y$2185,18,FALSE)</f>
        <v>Europa</v>
      </c>
      <c r="T1923" t="str">
        <f>VLOOKUP(B1923,[1]Arkusz5!$A$3:$Y$2185,19,FALSE)</f>
        <v>Polska</v>
      </c>
      <c r="U1923" t="str">
        <f>VLOOKUP(B1923,[1]Arkusz5!$A$3:$Y$2185,20,FALSE)</f>
        <v>wielkopolskie</v>
      </c>
      <c r="V1923" t="str">
        <f>VLOOKUP(B1923,[1]Arkusz5!$A$3:$Y$2185,21,FALSE)</f>
        <v>ostrowski</v>
      </c>
      <c r="W1923" t="str">
        <f>VLOOKUP(B1923,[1]Arkusz5!$A$3:$Y$2185,22,FALSE)</f>
        <v>Ostrów Wielkopolski</v>
      </c>
      <c r="X1923" t="str">
        <f>VLOOKUP(B1923,[1]Arkusz5!$A$3:$Y$2185,23,FALSE)</f>
        <v>318.12 Wysoczyzna Kaliska</v>
      </c>
      <c r="Y1923" t="str">
        <f>VLOOKUP(B1923,[1]Arkusz5!$A$3:$Y$2185,24,FALSE)</f>
        <v>Continental Bio-geographical Region</v>
      </c>
      <c r="Z1923" t="str">
        <f>VLOOKUP(B1923,[1]Arkusz5!$A$3:$Y$2185,25,FALSE)</f>
        <v>Fraxino-Alnetum (=Circaeo-Alnetum)</v>
      </c>
    </row>
    <row r="1924" spans="1:26" x14ac:dyDescent="0.25">
      <c r="A1924">
        <v>1923</v>
      </c>
      <c r="C1924" t="e">
        <f>VLOOKUP(B1924,[1]Arkusz5!$A$3:$Y$2185,2,FALSE)</f>
        <v>#N/A</v>
      </c>
      <c r="D1924" t="e">
        <f>VLOOKUP(B1924,[1]Arkusz5!$A$3:$Y$2185,3,FALSE)</f>
        <v>#N/A</v>
      </c>
      <c r="E1924" t="e">
        <f>VLOOKUP(B1924,[1]Arkusz5!$A$3:$Y$2185,4,FALSE)</f>
        <v>#N/A</v>
      </c>
      <c r="F1924" t="e">
        <f>VLOOKUP(B1924,[1]Arkusz5!$A$3:$Y$2185,5,FALSE)</f>
        <v>#N/A</v>
      </c>
      <c r="G1924" t="e">
        <f>VLOOKUP(B1924,[1]Arkusz5!$A$3:$Y$2185,6,FALSE)</f>
        <v>#N/A</v>
      </c>
      <c r="H1924" t="e">
        <f>VLOOKUP(B1924,[1]Arkusz5!$A$3:$Y$2185,7,FALSE)</f>
        <v>#N/A</v>
      </c>
      <c r="I1924" t="e">
        <f>VLOOKUP(B1924,[1]Arkusz5!$A$3:$Y$2185,8,FALSE)</f>
        <v>#N/A</v>
      </c>
      <c r="J1924" t="e">
        <f>VLOOKUP(B1924,[1]Arkusz5!$A$3:$Y$2185,9,FALSE)</f>
        <v>#N/A</v>
      </c>
      <c r="K1924" t="e">
        <f>VLOOKUP(B1924,[1]Arkusz5!$A$3:$Y$2185,10,FALSE)</f>
        <v>#N/A</v>
      </c>
      <c r="L1924" t="e">
        <f>VLOOKUP(B1924,[1]Arkusz5!$A$3:$Y$2185,11,FALSE)</f>
        <v>#N/A</v>
      </c>
      <c r="M1924" t="e">
        <f>VLOOKUP(B1924,[1]Arkusz5!$A$3:$Y$2185,12,FALSE)</f>
        <v>#N/A</v>
      </c>
      <c r="N1924" t="e">
        <f>VLOOKUP(B1924,[1]Arkusz5!$A$3:$Y$2185,13,FALSE)</f>
        <v>#N/A</v>
      </c>
      <c r="O1924" t="e">
        <f>VLOOKUP(B1924,[1]Arkusz5!$A$3:$Y$2185,14,FALSE)</f>
        <v>#N/A</v>
      </c>
      <c r="P1924" t="e">
        <f>VLOOKUP(B1924,[1]Arkusz5!$A$3:$Y$2185,15,FALSE)</f>
        <v>#N/A</v>
      </c>
      <c r="Q1924" t="e">
        <f>VLOOKUP(B1924,[1]Arkusz5!$A$3:$Y$2185,16,FALSE)</f>
        <v>#N/A</v>
      </c>
      <c r="R1924" t="e">
        <f>VLOOKUP(B1924,[1]Arkusz5!$A$3:$Y$2185,17,FALSE)</f>
        <v>#N/A</v>
      </c>
      <c r="S1924" t="e">
        <f>VLOOKUP(B1924,[1]Arkusz5!$A$3:$Y$2185,18,FALSE)</f>
        <v>#N/A</v>
      </c>
      <c r="T1924" t="e">
        <f>VLOOKUP(B1924,[1]Arkusz5!$A$3:$Y$2185,19,FALSE)</f>
        <v>#N/A</v>
      </c>
      <c r="U1924" t="e">
        <f>VLOOKUP(B1924,[1]Arkusz5!$A$3:$Y$2185,20,FALSE)</f>
        <v>#N/A</v>
      </c>
      <c r="V1924" t="e">
        <f>VLOOKUP(B1924,[1]Arkusz5!$A$3:$Y$2185,21,FALSE)</f>
        <v>#N/A</v>
      </c>
      <c r="W1924" t="e">
        <f>VLOOKUP(B1924,[1]Arkusz5!$A$3:$Y$2185,22,FALSE)</f>
        <v>#N/A</v>
      </c>
      <c r="X1924" t="e">
        <f>VLOOKUP(B1924,[1]Arkusz5!$A$3:$Y$2185,23,FALSE)</f>
        <v>#N/A</v>
      </c>
      <c r="Y1924" t="e">
        <f>VLOOKUP(B1924,[1]Arkusz5!$A$3:$Y$2185,24,FALSE)</f>
        <v>#N/A</v>
      </c>
      <c r="Z1924" t="e">
        <f>VLOOKUP(B1924,[1]Arkusz5!$A$3:$Y$2185,25,FALSE)</f>
        <v>#N/A</v>
      </c>
    </row>
    <row r="1925" spans="1:26" x14ac:dyDescent="0.25">
      <c r="A1925">
        <v>1924</v>
      </c>
      <c r="B1925" t="s">
        <v>10500</v>
      </c>
      <c r="C1925" t="str">
        <f>VLOOKUP(B1925,[1]Arkusz5!$A$3:$Y$2185,2,FALSE)</f>
        <v>52.989605</v>
      </c>
      <c r="D1925" t="str">
        <f>VLOOKUP(B1925,[1]Arkusz5!$A$3:$Y$2185,3,FALSE)</f>
        <v>16.917776</v>
      </c>
      <c r="E1925" t="str">
        <f>VLOOKUP(B1925,[1]Arkusz5!$A$3:$Y$2185,4,FALSE)</f>
        <v>33UXU27</v>
      </c>
      <c r="F1925" t="str">
        <f>VLOOKUP(B1925,[1]Arkusz5!$A$3:$Y$2185,5,FALSE)</f>
        <v>BC39</v>
      </c>
      <c r="G1925">
        <f>VLOOKUP(B1925,[1]Arkusz5!$A$3:$Y$2185,6,FALSE)</f>
        <v>0</v>
      </c>
      <c r="H1925">
        <f>VLOOKUP(B1925,[1]Arkusz5!$A$3:$Y$2185,7,FALSE)</f>
        <v>0</v>
      </c>
      <c r="I1925">
        <f>VLOOKUP(B1925,[1]Arkusz5!$A$3:$Y$2185,8,FALSE)</f>
        <v>0</v>
      </c>
      <c r="J1925">
        <f>VLOOKUP(B1925,[1]Arkusz5!$A$3:$Y$2185,9,FALSE)</f>
        <v>0</v>
      </c>
      <c r="K1925">
        <f>VLOOKUP(B1925,[1]Arkusz5!$A$3:$Y$2185,10,FALSE)</f>
        <v>0</v>
      </c>
      <c r="L1925">
        <f>VLOOKUP(B1925,[1]Arkusz5!$A$3:$Y$2185,11,FALSE)</f>
        <v>0</v>
      </c>
      <c r="M1925">
        <f>VLOOKUP(B1925,[1]Arkusz5!$A$3:$Y$2185,12,FALSE)</f>
        <v>0</v>
      </c>
      <c r="N1925">
        <f>VLOOKUP(B1925,[1]Arkusz5!$A$3:$Y$2185,13,FALSE)</f>
        <v>0</v>
      </c>
      <c r="O1925">
        <f>VLOOKUP(B1925,[1]Arkusz5!$A$3:$Y$2185,14,FALSE)</f>
        <v>0</v>
      </c>
      <c r="P1925">
        <f>VLOOKUP(B1925,[1]Arkusz5!$A$3:$Y$2185,15,FALSE)</f>
        <v>0</v>
      </c>
      <c r="Q1925">
        <f>VLOOKUP(B1925,[1]Arkusz5!$A$3:$Y$2185,16,FALSE)</f>
        <v>0</v>
      </c>
      <c r="R1925">
        <f>VLOOKUP(B1925,[1]Arkusz5!$A$3:$Y$2185,17,FALSE)</f>
        <v>0</v>
      </c>
      <c r="S1925" t="str">
        <f>VLOOKUP(B1925,[1]Arkusz5!$A$3:$Y$2185,18,FALSE)</f>
        <v>Europa</v>
      </c>
      <c r="T1925" t="str">
        <f>VLOOKUP(B1925,[1]Arkusz5!$A$3:$Y$2185,19,FALSE)</f>
        <v>Polska</v>
      </c>
      <c r="U1925" t="str">
        <f>VLOOKUP(B1925,[1]Arkusz5!$A$3:$Y$2185,20,FALSE)</f>
        <v>wielkopolskie</v>
      </c>
      <c r="V1925" t="str">
        <f>VLOOKUP(B1925,[1]Arkusz5!$A$3:$Y$2185,21,FALSE)</f>
        <v>chodzieski</v>
      </c>
      <c r="W1925" t="str">
        <f>VLOOKUP(B1925,[1]Arkusz5!$A$3:$Y$2185,22,FALSE)</f>
        <v>Chodzież</v>
      </c>
      <c r="X1925" t="str">
        <f>VLOOKUP(B1925,[1]Arkusz5!$A$3:$Y$2185,23,FALSE)</f>
        <v>315.53 Pojezierze Chodzieskie</v>
      </c>
      <c r="Y1925" t="str">
        <f>VLOOKUP(B1925,[1]Arkusz5!$A$3:$Y$2185,24,FALSE)</f>
        <v>Continental Bio-geographical Region</v>
      </c>
      <c r="Z1925" t="str">
        <f>VLOOKUP(B1925,[1]Arkusz5!$A$3:$Y$2185,25,FALSE)</f>
        <v>Galio-Carpinetum</v>
      </c>
    </row>
    <row r="1926" spans="1:26" x14ac:dyDescent="0.25">
      <c r="A1926">
        <v>1925</v>
      </c>
      <c r="C1926" t="e">
        <f>VLOOKUP(B1926,[1]Arkusz5!$A$3:$Y$2185,2,FALSE)</f>
        <v>#N/A</v>
      </c>
      <c r="D1926" t="e">
        <f>VLOOKUP(B1926,[1]Arkusz5!$A$3:$Y$2185,3,FALSE)</f>
        <v>#N/A</v>
      </c>
      <c r="E1926" t="e">
        <f>VLOOKUP(B1926,[1]Arkusz5!$A$3:$Y$2185,4,FALSE)</f>
        <v>#N/A</v>
      </c>
      <c r="F1926" t="e">
        <f>VLOOKUP(B1926,[1]Arkusz5!$A$3:$Y$2185,5,FALSE)</f>
        <v>#N/A</v>
      </c>
      <c r="G1926" t="e">
        <f>VLOOKUP(B1926,[1]Arkusz5!$A$3:$Y$2185,6,FALSE)</f>
        <v>#N/A</v>
      </c>
      <c r="H1926" t="e">
        <f>VLOOKUP(B1926,[1]Arkusz5!$A$3:$Y$2185,7,FALSE)</f>
        <v>#N/A</v>
      </c>
      <c r="I1926" t="e">
        <f>VLOOKUP(B1926,[1]Arkusz5!$A$3:$Y$2185,8,FALSE)</f>
        <v>#N/A</v>
      </c>
      <c r="J1926" t="e">
        <f>VLOOKUP(B1926,[1]Arkusz5!$A$3:$Y$2185,9,FALSE)</f>
        <v>#N/A</v>
      </c>
      <c r="K1926" t="e">
        <f>VLOOKUP(B1926,[1]Arkusz5!$A$3:$Y$2185,10,FALSE)</f>
        <v>#N/A</v>
      </c>
      <c r="L1926" t="e">
        <f>VLOOKUP(B1926,[1]Arkusz5!$A$3:$Y$2185,11,FALSE)</f>
        <v>#N/A</v>
      </c>
      <c r="M1926" t="e">
        <f>VLOOKUP(B1926,[1]Arkusz5!$A$3:$Y$2185,12,FALSE)</f>
        <v>#N/A</v>
      </c>
      <c r="N1926" t="e">
        <f>VLOOKUP(B1926,[1]Arkusz5!$A$3:$Y$2185,13,FALSE)</f>
        <v>#N/A</v>
      </c>
      <c r="O1926" t="e">
        <f>VLOOKUP(B1926,[1]Arkusz5!$A$3:$Y$2185,14,FALSE)</f>
        <v>#N/A</v>
      </c>
      <c r="P1926" t="e">
        <f>VLOOKUP(B1926,[1]Arkusz5!$A$3:$Y$2185,15,FALSE)</f>
        <v>#N/A</v>
      </c>
      <c r="Q1926" t="e">
        <f>VLOOKUP(B1926,[1]Arkusz5!$A$3:$Y$2185,16,FALSE)</f>
        <v>#N/A</v>
      </c>
      <c r="R1926" t="e">
        <f>VLOOKUP(B1926,[1]Arkusz5!$A$3:$Y$2185,17,FALSE)</f>
        <v>#N/A</v>
      </c>
      <c r="S1926" t="e">
        <f>VLOOKUP(B1926,[1]Arkusz5!$A$3:$Y$2185,18,FALSE)</f>
        <v>#N/A</v>
      </c>
      <c r="T1926" t="e">
        <f>VLOOKUP(B1926,[1]Arkusz5!$A$3:$Y$2185,19,FALSE)</f>
        <v>#N/A</v>
      </c>
      <c r="U1926" t="e">
        <f>VLOOKUP(B1926,[1]Arkusz5!$A$3:$Y$2185,20,FALSE)</f>
        <v>#N/A</v>
      </c>
      <c r="V1926" t="e">
        <f>VLOOKUP(B1926,[1]Arkusz5!$A$3:$Y$2185,21,FALSE)</f>
        <v>#N/A</v>
      </c>
      <c r="W1926" t="e">
        <f>VLOOKUP(B1926,[1]Arkusz5!$A$3:$Y$2185,22,FALSE)</f>
        <v>#N/A</v>
      </c>
      <c r="X1926" t="e">
        <f>VLOOKUP(B1926,[1]Arkusz5!$A$3:$Y$2185,23,FALSE)</f>
        <v>#N/A</v>
      </c>
      <c r="Y1926" t="e">
        <f>VLOOKUP(B1926,[1]Arkusz5!$A$3:$Y$2185,24,FALSE)</f>
        <v>#N/A</v>
      </c>
      <c r="Z1926" t="e">
        <f>VLOOKUP(B1926,[1]Arkusz5!$A$3:$Y$2185,25,FALSE)</f>
        <v>#N/A</v>
      </c>
    </row>
    <row r="1927" spans="1:26" x14ac:dyDescent="0.25">
      <c r="A1927">
        <v>1926</v>
      </c>
      <c r="B1927" t="s">
        <v>10509</v>
      </c>
      <c r="C1927" t="str">
        <f>VLOOKUP(B1927,[1]Arkusz5!$A$3:$Y$2185,2,FALSE)</f>
        <v>52.481935</v>
      </c>
      <c r="D1927" t="str">
        <f>VLOOKUP(B1927,[1]Arkusz5!$A$3:$Y$2185,3,FALSE)</f>
        <v>17.00606</v>
      </c>
      <c r="E1927" t="str">
        <f>VLOOKUP(B1927,[1]Arkusz5!$A$3:$Y$2185,4,FALSE)</f>
        <v>33UXU31</v>
      </c>
      <c r="F1927" t="str">
        <f>VLOOKUP(B1927,[1]Arkusz5!$A$3:$Y$2185,5,FALSE)</f>
        <v>BC99</v>
      </c>
      <c r="G1927">
        <f>VLOOKUP(B1927,[1]Arkusz5!$A$3:$Y$2185,6,FALSE)</f>
        <v>0</v>
      </c>
      <c r="H1927">
        <f>VLOOKUP(B1927,[1]Arkusz5!$A$3:$Y$2185,7,FALSE)</f>
        <v>0</v>
      </c>
      <c r="I1927">
        <f>VLOOKUP(B1927,[1]Arkusz5!$A$3:$Y$2185,8,FALSE)</f>
        <v>0</v>
      </c>
      <c r="J1927">
        <f>VLOOKUP(B1927,[1]Arkusz5!$A$3:$Y$2185,9,FALSE)</f>
        <v>0</v>
      </c>
      <c r="K1927" t="str">
        <f>VLOOKUP(B1927,[1]Arkusz5!$A$3:$Y$2185,10,FALSE)</f>
        <v>Park Krajobrazowy Puszcza Zielonka</v>
      </c>
      <c r="L1927">
        <f>VLOOKUP(B1927,[1]Arkusz5!$A$3:$Y$2185,11,FALSE)</f>
        <v>0</v>
      </c>
      <c r="M1927">
        <f>VLOOKUP(B1927,[1]Arkusz5!$A$3:$Y$2185,12,FALSE)</f>
        <v>0</v>
      </c>
      <c r="N1927">
        <f>VLOOKUP(B1927,[1]Arkusz5!$A$3:$Y$2185,13,FALSE)</f>
        <v>0</v>
      </c>
      <c r="O1927">
        <f>VLOOKUP(B1927,[1]Arkusz5!$A$3:$Y$2185,14,FALSE)</f>
        <v>0</v>
      </c>
      <c r="P1927">
        <f>VLOOKUP(B1927,[1]Arkusz5!$A$3:$Y$2185,15,FALSE)</f>
        <v>0</v>
      </c>
      <c r="Q1927" t="str">
        <f>VLOOKUP(B1927,[1]Arkusz5!$A$3:$Y$2185,16,FALSE)</f>
        <v>PLH300058</v>
      </c>
      <c r="R1927" t="str">
        <f>VLOOKUP(B1927,[1]Arkusz5!$A$3:$Y$2185,17,FALSE)</f>
        <v>Uroczyska Puszczy Zielonki</v>
      </c>
      <c r="S1927" t="str">
        <f>VLOOKUP(B1927,[1]Arkusz5!$A$3:$Y$2185,18,FALSE)</f>
        <v>Europa</v>
      </c>
      <c r="T1927" t="str">
        <f>VLOOKUP(B1927,[1]Arkusz5!$A$3:$Y$2185,19,FALSE)</f>
        <v>Polska</v>
      </c>
      <c r="U1927" t="str">
        <f>VLOOKUP(B1927,[1]Arkusz5!$A$3:$Y$2185,20,FALSE)</f>
        <v>wielkopolskie</v>
      </c>
      <c r="V1927" t="str">
        <f>VLOOKUP(B1927,[1]Arkusz5!$A$3:$Y$2185,21,FALSE)</f>
        <v>poznański</v>
      </c>
      <c r="W1927" t="str">
        <f>VLOOKUP(B1927,[1]Arkusz5!$A$3:$Y$2185,22,FALSE)</f>
        <v>Czerwonak</v>
      </c>
      <c r="X1927" t="str">
        <f>VLOOKUP(B1927,[1]Arkusz5!$A$3:$Y$2185,23,FALSE)</f>
        <v>315.56 Równina Wrzesińska</v>
      </c>
      <c r="Y1927" t="str">
        <f>VLOOKUP(B1927,[1]Arkusz5!$A$3:$Y$2185,24,FALSE)</f>
        <v>Continental Bio-geographical Region</v>
      </c>
      <c r="Z1927" t="str">
        <f>VLOOKUP(B1927,[1]Arkusz5!$A$3:$Y$2185,25,FALSE)</f>
        <v>Potentillo albae-Quercetum typicum</v>
      </c>
    </row>
    <row r="1928" spans="1:26" x14ac:dyDescent="0.25">
      <c r="A1928">
        <v>1927</v>
      </c>
      <c r="C1928" t="e">
        <f>VLOOKUP(B1928,[1]Arkusz5!$A$3:$Y$2185,2,FALSE)</f>
        <v>#N/A</v>
      </c>
      <c r="D1928" t="e">
        <f>VLOOKUP(B1928,[1]Arkusz5!$A$3:$Y$2185,3,FALSE)</f>
        <v>#N/A</v>
      </c>
      <c r="E1928" t="e">
        <f>VLOOKUP(B1928,[1]Arkusz5!$A$3:$Y$2185,4,FALSE)</f>
        <v>#N/A</v>
      </c>
      <c r="F1928" t="e">
        <f>VLOOKUP(B1928,[1]Arkusz5!$A$3:$Y$2185,5,FALSE)</f>
        <v>#N/A</v>
      </c>
      <c r="G1928" t="e">
        <f>VLOOKUP(B1928,[1]Arkusz5!$A$3:$Y$2185,6,FALSE)</f>
        <v>#N/A</v>
      </c>
      <c r="H1928" t="e">
        <f>VLOOKUP(B1928,[1]Arkusz5!$A$3:$Y$2185,7,FALSE)</f>
        <v>#N/A</v>
      </c>
      <c r="I1928" t="e">
        <f>VLOOKUP(B1928,[1]Arkusz5!$A$3:$Y$2185,8,FALSE)</f>
        <v>#N/A</v>
      </c>
      <c r="J1928" t="e">
        <f>VLOOKUP(B1928,[1]Arkusz5!$A$3:$Y$2185,9,FALSE)</f>
        <v>#N/A</v>
      </c>
      <c r="K1928" t="e">
        <f>VLOOKUP(B1928,[1]Arkusz5!$A$3:$Y$2185,10,FALSE)</f>
        <v>#N/A</v>
      </c>
      <c r="L1928" t="e">
        <f>VLOOKUP(B1928,[1]Arkusz5!$A$3:$Y$2185,11,FALSE)</f>
        <v>#N/A</v>
      </c>
      <c r="M1928" t="e">
        <f>VLOOKUP(B1928,[1]Arkusz5!$A$3:$Y$2185,12,FALSE)</f>
        <v>#N/A</v>
      </c>
      <c r="N1928" t="e">
        <f>VLOOKUP(B1928,[1]Arkusz5!$A$3:$Y$2185,13,FALSE)</f>
        <v>#N/A</v>
      </c>
      <c r="O1928" t="e">
        <f>VLOOKUP(B1928,[1]Arkusz5!$A$3:$Y$2185,14,FALSE)</f>
        <v>#N/A</v>
      </c>
      <c r="P1928" t="e">
        <f>VLOOKUP(B1928,[1]Arkusz5!$A$3:$Y$2185,15,FALSE)</f>
        <v>#N/A</v>
      </c>
      <c r="Q1928" t="e">
        <f>VLOOKUP(B1928,[1]Arkusz5!$A$3:$Y$2185,16,FALSE)</f>
        <v>#N/A</v>
      </c>
      <c r="R1928" t="e">
        <f>VLOOKUP(B1928,[1]Arkusz5!$A$3:$Y$2185,17,FALSE)</f>
        <v>#N/A</v>
      </c>
      <c r="S1928" t="e">
        <f>VLOOKUP(B1928,[1]Arkusz5!$A$3:$Y$2185,18,FALSE)</f>
        <v>#N/A</v>
      </c>
      <c r="T1928" t="e">
        <f>VLOOKUP(B1928,[1]Arkusz5!$A$3:$Y$2185,19,FALSE)</f>
        <v>#N/A</v>
      </c>
      <c r="U1928" t="e">
        <f>VLOOKUP(B1928,[1]Arkusz5!$A$3:$Y$2185,20,FALSE)</f>
        <v>#N/A</v>
      </c>
      <c r="V1928" t="e">
        <f>VLOOKUP(B1928,[1]Arkusz5!$A$3:$Y$2185,21,FALSE)</f>
        <v>#N/A</v>
      </c>
      <c r="W1928" t="e">
        <f>VLOOKUP(B1928,[1]Arkusz5!$A$3:$Y$2185,22,FALSE)</f>
        <v>#N/A</v>
      </c>
      <c r="X1928" t="e">
        <f>VLOOKUP(B1928,[1]Arkusz5!$A$3:$Y$2185,23,FALSE)</f>
        <v>#N/A</v>
      </c>
      <c r="Y1928" t="e">
        <f>VLOOKUP(B1928,[1]Arkusz5!$A$3:$Y$2185,24,FALSE)</f>
        <v>#N/A</v>
      </c>
      <c r="Z1928" t="e">
        <f>VLOOKUP(B1928,[1]Arkusz5!$A$3:$Y$2185,25,FALSE)</f>
        <v>#N/A</v>
      </c>
    </row>
    <row r="1929" spans="1:26" x14ac:dyDescent="0.25">
      <c r="A1929">
        <v>1928</v>
      </c>
      <c r="B1929" t="s">
        <v>10514</v>
      </c>
      <c r="C1929" t="str">
        <f>VLOOKUP(B1929,[1]Arkusz5!$A$3:$Y$2185,2,FALSE)</f>
        <v>52.51044</v>
      </c>
      <c r="D1929" t="str">
        <f>VLOOKUP(B1929,[1]Arkusz5!$A$3:$Y$2185,3,FALSE)</f>
        <v>16.97597</v>
      </c>
      <c r="E1929" t="str">
        <f>VLOOKUP(B1929,[1]Arkusz5!$A$3:$Y$2185,4,FALSE)</f>
        <v>33UXU31</v>
      </c>
      <c r="F1929" t="str">
        <f>VLOOKUP(B1929,[1]Arkusz5!$A$3:$Y$2185,5,FALSE)</f>
        <v>BC99</v>
      </c>
      <c r="G1929">
        <f>VLOOKUP(B1929,[1]Arkusz5!$A$3:$Y$2185,6,FALSE)</f>
        <v>0</v>
      </c>
      <c r="H1929">
        <f>VLOOKUP(B1929,[1]Arkusz5!$A$3:$Y$2185,7,FALSE)</f>
        <v>0</v>
      </c>
      <c r="I1929">
        <f>VLOOKUP(B1929,[1]Arkusz5!$A$3:$Y$2185,8,FALSE)</f>
        <v>0</v>
      </c>
      <c r="J1929">
        <f>VLOOKUP(B1929,[1]Arkusz5!$A$3:$Y$2185,9,FALSE)</f>
        <v>0</v>
      </c>
      <c r="K1929" t="str">
        <f>VLOOKUP(B1929,[1]Arkusz5!$A$3:$Y$2185,10,FALSE)</f>
        <v>Park Krajobrazowy Puszcza Zielonka - otulina</v>
      </c>
      <c r="L1929">
        <f>VLOOKUP(B1929,[1]Arkusz5!$A$3:$Y$2185,11,FALSE)</f>
        <v>0</v>
      </c>
      <c r="M1929">
        <f>VLOOKUP(B1929,[1]Arkusz5!$A$3:$Y$2185,12,FALSE)</f>
        <v>0</v>
      </c>
      <c r="N1929">
        <f>VLOOKUP(B1929,[1]Arkusz5!$A$3:$Y$2185,13,FALSE)</f>
        <v>0</v>
      </c>
      <c r="O1929">
        <f>VLOOKUP(B1929,[1]Arkusz5!$A$3:$Y$2185,14,FALSE)</f>
        <v>0</v>
      </c>
      <c r="P1929">
        <f>VLOOKUP(B1929,[1]Arkusz5!$A$3:$Y$2185,15,FALSE)</f>
        <v>0</v>
      </c>
      <c r="Q1929">
        <f>VLOOKUP(B1929,[1]Arkusz5!$A$3:$Y$2185,16,FALSE)</f>
        <v>0</v>
      </c>
      <c r="R1929">
        <f>VLOOKUP(B1929,[1]Arkusz5!$A$3:$Y$2185,17,FALSE)</f>
        <v>0</v>
      </c>
      <c r="S1929" t="str">
        <f>VLOOKUP(B1929,[1]Arkusz5!$A$3:$Y$2185,18,FALSE)</f>
        <v>Europa</v>
      </c>
      <c r="T1929" t="str">
        <f>VLOOKUP(B1929,[1]Arkusz5!$A$3:$Y$2185,19,FALSE)</f>
        <v>Polska</v>
      </c>
      <c r="U1929" t="str">
        <f>VLOOKUP(B1929,[1]Arkusz5!$A$3:$Y$2185,20,FALSE)</f>
        <v>wielkopolskie</v>
      </c>
      <c r="V1929" t="str">
        <f>VLOOKUP(B1929,[1]Arkusz5!$A$3:$Y$2185,21,FALSE)</f>
        <v>poznański</v>
      </c>
      <c r="W1929" t="str">
        <f>VLOOKUP(B1929,[1]Arkusz5!$A$3:$Y$2185,22,FALSE)</f>
        <v>Czerwonak</v>
      </c>
      <c r="X1929" t="str">
        <f>VLOOKUP(B1929,[1]Arkusz5!$A$3:$Y$2185,23,FALSE)</f>
        <v>315.52 Poznański Przełom Warty</v>
      </c>
      <c r="Y1929" t="str">
        <f>VLOOKUP(B1929,[1]Arkusz5!$A$3:$Y$2185,24,FALSE)</f>
        <v>Continental Bio-geographical Region</v>
      </c>
      <c r="Z1929" t="str">
        <f>VLOOKUP(B1929,[1]Arkusz5!$A$3:$Y$2185,25,FALSE)</f>
        <v>Galio-Carpinetum</v>
      </c>
    </row>
    <row r="1930" spans="1:26" x14ac:dyDescent="0.25">
      <c r="A1930">
        <v>1929</v>
      </c>
      <c r="B1930" t="s">
        <v>10518</v>
      </c>
      <c r="C1930" t="str">
        <f>VLOOKUP(B1930,[1]Arkusz5!$A$3:$Y$2185,2,FALSE)</f>
        <v>52.8091</v>
      </c>
      <c r="D1930" t="str">
        <f>VLOOKUP(B1930,[1]Arkusz5!$A$3:$Y$2185,3,FALSE)</f>
        <v>16.2185</v>
      </c>
      <c r="E1930" t="str">
        <f>VLOOKUP(B1930,[1]Arkusz5!$A$3:$Y$2185,4,FALSE)</f>
        <v>33UWU85</v>
      </c>
      <c r="F1930" t="str">
        <f>VLOOKUP(B1930,[1]Arkusz5!$A$3:$Y$2185,5,FALSE)</f>
        <v>BC54</v>
      </c>
      <c r="G1930">
        <f>VLOOKUP(B1930,[1]Arkusz5!$A$3:$Y$2185,6,FALSE)</f>
        <v>0</v>
      </c>
      <c r="H1930">
        <f>VLOOKUP(B1930,[1]Arkusz5!$A$3:$Y$2185,7,FALSE)</f>
        <v>0</v>
      </c>
      <c r="I1930">
        <f>VLOOKUP(B1930,[1]Arkusz5!$A$3:$Y$2185,8,FALSE)</f>
        <v>0</v>
      </c>
      <c r="J1930">
        <f>VLOOKUP(B1930,[1]Arkusz5!$A$3:$Y$2185,9,FALSE)</f>
        <v>0</v>
      </c>
      <c r="K1930">
        <f>VLOOKUP(B1930,[1]Arkusz5!$A$3:$Y$2185,10,FALSE)</f>
        <v>0</v>
      </c>
      <c r="L1930">
        <f>VLOOKUP(B1930,[1]Arkusz5!$A$3:$Y$2185,11,FALSE)</f>
        <v>0</v>
      </c>
      <c r="M1930">
        <f>VLOOKUP(B1930,[1]Arkusz5!$A$3:$Y$2185,12,FALSE)</f>
        <v>0</v>
      </c>
      <c r="N1930" t="str">
        <f>VLOOKUP(B1930,[1]Arkusz5!$A$3:$Y$2185,13,FALSE)</f>
        <v>Puszcza Notecka</v>
      </c>
      <c r="O1930">
        <f>VLOOKUP(B1930,[1]Arkusz5!$A$3:$Y$2185,14,FALSE)</f>
        <v>0</v>
      </c>
      <c r="P1930">
        <f>VLOOKUP(B1930,[1]Arkusz5!$A$3:$Y$2185,15,FALSE)</f>
        <v>0</v>
      </c>
      <c r="Q1930" t="str">
        <f>VLOOKUP(B1930,[1]Arkusz5!$A$3:$Y$2185,16,FALSE)</f>
        <v>PLB300015; PLH300042</v>
      </c>
      <c r="R1930" t="str">
        <f>VLOOKUP(B1930,[1]Arkusz5!$A$3:$Y$2185,17,FALSE)</f>
        <v>Puszcza Notecka; Dolina Miały</v>
      </c>
      <c r="S1930" t="str">
        <f>VLOOKUP(B1930,[1]Arkusz5!$A$3:$Y$2185,18,FALSE)</f>
        <v>Europa</v>
      </c>
      <c r="T1930" t="str">
        <f>VLOOKUP(B1930,[1]Arkusz5!$A$3:$Y$2185,19,FALSE)</f>
        <v>Polska</v>
      </c>
      <c r="U1930" t="str">
        <f>VLOOKUP(B1930,[1]Arkusz5!$A$3:$Y$2185,20,FALSE)</f>
        <v>wielkopolskie</v>
      </c>
      <c r="V1930" t="str">
        <f>VLOOKUP(B1930,[1]Arkusz5!$A$3:$Y$2185,21,FALSE)</f>
        <v>czarnkowsko-trzcianecki</v>
      </c>
      <c r="W1930" t="str">
        <f>VLOOKUP(B1930,[1]Arkusz5!$A$3:$Y$2185,22,FALSE)</f>
        <v>Wieleń</v>
      </c>
      <c r="X1930" t="str">
        <f>VLOOKUP(B1930,[1]Arkusz5!$A$3:$Y$2185,23,FALSE)</f>
        <v>315.33 Kotlina Gorzowska</v>
      </c>
      <c r="Y1930" t="str">
        <f>VLOOKUP(B1930,[1]Arkusz5!$A$3:$Y$2185,24,FALSE)</f>
        <v>Continental Bio-geographical Region</v>
      </c>
      <c r="Z1930" t="str">
        <f>VLOOKUP(B1930,[1]Arkusz5!$A$3:$Y$2185,25,FALSE)</f>
        <v>Leucobryo-Pinetum</v>
      </c>
    </row>
    <row r="1931" spans="1:26" x14ac:dyDescent="0.25">
      <c r="A1931">
        <v>1930</v>
      </c>
      <c r="B1931" t="s">
        <v>10527</v>
      </c>
      <c r="C1931" t="str">
        <f>VLOOKUP(B1931,[1]Arkusz5!$A$3:$Y$2185,2,FALSE)</f>
        <v>52.53236</v>
      </c>
      <c r="D1931" t="str">
        <f>VLOOKUP(B1931,[1]Arkusz5!$A$3:$Y$2185,3,FALSE)</f>
        <v>17.717492</v>
      </c>
      <c r="E1931" t="str">
        <f>VLOOKUP(B1931,[1]Arkusz5!$A$3:$Y$2185,4,FALSE)</f>
        <v>33UXU82</v>
      </c>
      <c r="F1931" t="str">
        <f>VLOOKUP(B1931,[1]Arkusz5!$A$3:$Y$2185,5,FALSE)</f>
        <v>CC84</v>
      </c>
      <c r="G1931">
        <f>VLOOKUP(B1931,[1]Arkusz5!$A$3:$Y$2185,6,FALSE)</f>
        <v>0</v>
      </c>
      <c r="H1931">
        <f>VLOOKUP(B1931,[1]Arkusz5!$A$3:$Y$2185,7,FALSE)</f>
        <v>0</v>
      </c>
      <c r="I1931">
        <f>VLOOKUP(B1931,[1]Arkusz5!$A$3:$Y$2185,8,FALSE)</f>
        <v>0</v>
      </c>
      <c r="J1931">
        <f>VLOOKUP(B1931,[1]Arkusz5!$A$3:$Y$2185,9,FALSE)</f>
        <v>0</v>
      </c>
      <c r="K1931">
        <f>VLOOKUP(B1931,[1]Arkusz5!$A$3:$Y$2185,10,FALSE)</f>
        <v>0</v>
      </c>
      <c r="L1931">
        <f>VLOOKUP(B1931,[1]Arkusz5!$A$3:$Y$2185,11,FALSE)</f>
        <v>0</v>
      </c>
      <c r="M1931">
        <f>VLOOKUP(B1931,[1]Arkusz5!$A$3:$Y$2185,12,FALSE)</f>
        <v>0</v>
      </c>
      <c r="N1931">
        <f>VLOOKUP(B1931,[1]Arkusz5!$A$3:$Y$2185,13,FALSE)</f>
        <v>0</v>
      </c>
      <c r="O1931">
        <f>VLOOKUP(B1931,[1]Arkusz5!$A$3:$Y$2185,14,FALSE)</f>
        <v>0</v>
      </c>
      <c r="P1931">
        <f>VLOOKUP(B1931,[1]Arkusz5!$A$3:$Y$2185,15,FALSE)</f>
        <v>0</v>
      </c>
      <c r="Q1931" t="str">
        <f>VLOOKUP(B1931,[1]Arkusz5!$A$3:$Y$2185,16,FALSE)</f>
        <v>PLH300026</v>
      </c>
      <c r="R1931" t="str">
        <f>VLOOKUP(B1931,[1]Arkusz5!$A$3:$Y$2185,17,FALSE)</f>
        <v>Pojezierze Gnieźnieńskie</v>
      </c>
      <c r="S1931" t="str">
        <f>VLOOKUP(B1931,[1]Arkusz5!$A$3:$Y$2185,18,FALSE)</f>
        <v>Europa</v>
      </c>
      <c r="T1931" t="str">
        <f>VLOOKUP(B1931,[1]Arkusz5!$A$3:$Y$2185,19,FALSE)</f>
        <v>Polska</v>
      </c>
      <c r="U1931" t="str">
        <f>VLOOKUP(B1931,[1]Arkusz5!$A$3:$Y$2185,20,FALSE)</f>
        <v>wielkopolskie</v>
      </c>
      <c r="V1931" t="str">
        <f>VLOOKUP(B1931,[1]Arkusz5!$A$3:$Y$2185,21,FALSE)</f>
        <v>gnieźnieński</v>
      </c>
      <c r="W1931" t="str">
        <f>VLOOKUP(B1931,[1]Arkusz5!$A$3:$Y$2185,22,FALSE)</f>
        <v>Gniezno</v>
      </c>
      <c r="X1931" t="str">
        <f>VLOOKUP(B1931,[1]Arkusz5!$A$3:$Y$2185,23,FALSE)</f>
        <v>315.56 Równina Wrzesińska</v>
      </c>
      <c r="Y1931" t="str">
        <f>VLOOKUP(B1931,[1]Arkusz5!$A$3:$Y$2185,24,FALSE)</f>
        <v>Continental Bio-geographical Region</v>
      </c>
      <c r="Z1931">
        <f>VLOOKUP(B1931,[1]Arkusz5!$A$3:$Y$2185,25,FALSE)</f>
        <v>0</v>
      </c>
    </row>
    <row r="1932" spans="1:26" x14ac:dyDescent="0.25">
      <c r="A1932">
        <v>1931</v>
      </c>
      <c r="B1932" t="s">
        <v>10535</v>
      </c>
      <c r="C1932" t="str">
        <f>VLOOKUP(B1932,[1]Arkusz5!$A$3:$Y$2185,2,FALSE)</f>
        <v>52.5388</v>
      </c>
      <c r="D1932" t="str">
        <f>VLOOKUP(B1932,[1]Arkusz5!$A$3:$Y$2185,3,FALSE)</f>
        <v>17.7196</v>
      </c>
      <c r="E1932" t="str">
        <f>VLOOKUP(B1932,[1]Arkusz5!$A$3:$Y$2185,4,FALSE)</f>
        <v>33UXU82</v>
      </c>
      <c r="F1932" t="str">
        <f>VLOOKUP(B1932,[1]Arkusz5!$A$3:$Y$2185,5,FALSE)</f>
        <v>CC84</v>
      </c>
      <c r="G1932">
        <f>VLOOKUP(B1932,[1]Arkusz5!$A$3:$Y$2185,6,FALSE)</f>
        <v>0</v>
      </c>
      <c r="H1932">
        <f>VLOOKUP(B1932,[1]Arkusz5!$A$3:$Y$2185,7,FALSE)</f>
        <v>0</v>
      </c>
      <c r="I1932">
        <f>VLOOKUP(B1932,[1]Arkusz5!$A$3:$Y$2185,8,FALSE)</f>
        <v>0</v>
      </c>
      <c r="J1932">
        <f>VLOOKUP(B1932,[1]Arkusz5!$A$3:$Y$2185,9,FALSE)</f>
        <v>0</v>
      </c>
      <c r="K1932">
        <f>VLOOKUP(B1932,[1]Arkusz5!$A$3:$Y$2185,10,FALSE)</f>
        <v>0</v>
      </c>
      <c r="L1932">
        <f>VLOOKUP(B1932,[1]Arkusz5!$A$3:$Y$2185,11,FALSE)</f>
        <v>0</v>
      </c>
      <c r="M1932">
        <f>VLOOKUP(B1932,[1]Arkusz5!$A$3:$Y$2185,12,FALSE)</f>
        <v>0</v>
      </c>
      <c r="N1932">
        <f>VLOOKUP(B1932,[1]Arkusz5!$A$3:$Y$2185,13,FALSE)</f>
        <v>0</v>
      </c>
      <c r="O1932">
        <f>VLOOKUP(B1932,[1]Arkusz5!$A$3:$Y$2185,14,FALSE)</f>
        <v>0</v>
      </c>
      <c r="P1932">
        <f>VLOOKUP(B1932,[1]Arkusz5!$A$3:$Y$2185,15,FALSE)</f>
        <v>0</v>
      </c>
      <c r="Q1932">
        <f>VLOOKUP(B1932,[1]Arkusz5!$A$3:$Y$2185,16,FALSE)</f>
        <v>0</v>
      </c>
      <c r="R1932">
        <f>VLOOKUP(B1932,[1]Arkusz5!$A$3:$Y$2185,17,FALSE)</f>
        <v>0</v>
      </c>
      <c r="S1932" t="str">
        <f>VLOOKUP(B1932,[1]Arkusz5!$A$3:$Y$2185,18,FALSE)</f>
        <v>Europa</v>
      </c>
      <c r="T1932" t="str">
        <f>VLOOKUP(B1932,[1]Arkusz5!$A$3:$Y$2185,19,FALSE)</f>
        <v>Polska</v>
      </c>
      <c r="U1932" t="str">
        <f>VLOOKUP(B1932,[1]Arkusz5!$A$3:$Y$2185,20,FALSE)</f>
        <v>wielkopolskie</v>
      </c>
      <c r="V1932" t="str">
        <f>VLOOKUP(B1932,[1]Arkusz5!$A$3:$Y$2185,21,FALSE)</f>
        <v>gnieźnieński</v>
      </c>
      <c r="W1932" t="str">
        <f>VLOOKUP(B1932,[1]Arkusz5!$A$3:$Y$2185,22,FALSE)</f>
        <v>Gniezno</v>
      </c>
      <c r="X1932" t="str">
        <f>VLOOKUP(B1932,[1]Arkusz5!$A$3:$Y$2185,23,FALSE)</f>
        <v>315.54 Pojezierze Gnieźnieńskie</v>
      </c>
      <c r="Y1932" t="str">
        <f>VLOOKUP(B1932,[1]Arkusz5!$A$3:$Y$2185,24,FALSE)</f>
        <v>Continental Bio-geographical Region</v>
      </c>
      <c r="Z1932" t="str">
        <f>VLOOKUP(B1932,[1]Arkusz5!$A$3:$Y$2185,25,FALSE)</f>
        <v>Pino-Quercetum (=Querco-Pinetum + Serratulo-Pinetum)</v>
      </c>
    </row>
    <row r="1933" spans="1:26" x14ac:dyDescent="0.25">
      <c r="A1933">
        <v>1932</v>
      </c>
      <c r="B1933" t="s">
        <v>10541</v>
      </c>
      <c r="C1933" t="str">
        <f>VLOOKUP(B1933,[1]Arkusz5!$A$3:$Y$2185,2,FALSE)</f>
        <v>52.266088</v>
      </c>
      <c r="D1933" t="str">
        <f>VLOOKUP(B1933,[1]Arkusz5!$A$3:$Y$2185,3,FALSE)</f>
        <v>16.796097</v>
      </c>
      <c r="E1933" t="str">
        <f>VLOOKUP(B1933,[1]Arkusz5!$A$3:$Y$2185,4,FALSE)</f>
        <v>33UXT29</v>
      </c>
      <c r="F1933" t="str">
        <f>VLOOKUP(B1933,[1]Arkusz5!$A$3:$Y$2185,5,FALSE)</f>
        <v>BD17</v>
      </c>
      <c r="G1933">
        <f>VLOOKUP(B1933,[1]Arkusz5!$A$3:$Y$2185,6,FALSE)</f>
        <v>0</v>
      </c>
      <c r="H1933">
        <f>VLOOKUP(B1933,[1]Arkusz5!$A$3:$Y$2185,7,FALSE)</f>
        <v>0</v>
      </c>
      <c r="I1933">
        <f>VLOOKUP(B1933,[1]Arkusz5!$A$3:$Y$2185,8,FALSE)</f>
        <v>0</v>
      </c>
      <c r="J1933" t="str">
        <f>VLOOKUP(B1933,[1]Arkusz5!$A$3:$Y$2185,9,FALSE)</f>
        <v>Wielkopolski Park Narodowy</v>
      </c>
      <c r="K1933">
        <f>VLOOKUP(B1933,[1]Arkusz5!$A$3:$Y$2185,10,FALSE)</f>
        <v>0</v>
      </c>
      <c r="L1933">
        <f>VLOOKUP(B1933,[1]Arkusz5!$A$3:$Y$2185,11,FALSE)</f>
        <v>0</v>
      </c>
      <c r="M1933">
        <f>VLOOKUP(B1933,[1]Arkusz5!$A$3:$Y$2185,12,FALSE)</f>
        <v>0</v>
      </c>
      <c r="N1933">
        <f>VLOOKUP(B1933,[1]Arkusz5!$A$3:$Y$2185,13,FALSE)</f>
        <v>0</v>
      </c>
      <c r="O1933">
        <f>VLOOKUP(B1933,[1]Arkusz5!$A$3:$Y$2185,14,FALSE)</f>
        <v>0</v>
      </c>
      <c r="P1933">
        <f>VLOOKUP(B1933,[1]Arkusz5!$A$3:$Y$2185,15,FALSE)</f>
        <v>0</v>
      </c>
      <c r="Q1933" t="str">
        <f>VLOOKUP(B1933,[1]Arkusz5!$A$3:$Y$2185,16,FALSE)</f>
        <v>PLB300017; PLH300010</v>
      </c>
      <c r="R1933" t="str">
        <f>VLOOKUP(B1933,[1]Arkusz5!$A$3:$Y$2185,17,FALSE)</f>
        <v>Ostoja Rogalińska; Ostoja Wielkopolska</v>
      </c>
      <c r="S1933" t="str">
        <f>VLOOKUP(B1933,[1]Arkusz5!$A$3:$Y$2185,18,FALSE)</f>
        <v>Europa</v>
      </c>
      <c r="T1933" t="str">
        <f>VLOOKUP(B1933,[1]Arkusz5!$A$3:$Y$2185,19,FALSE)</f>
        <v>Polska</v>
      </c>
      <c r="U1933" t="str">
        <f>VLOOKUP(B1933,[1]Arkusz5!$A$3:$Y$2185,20,FALSE)</f>
        <v>wielkopolskie</v>
      </c>
      <c r="V1933" t="str">
        <f>VLOOKUP(B1933,[1]Arkusz5!$A$3:$Y$2185,21,FALSE)</f>
        <v>poznański</v>
      </c>
      <c r="W1933" t="str">
        <f>VLOOKUP(B1933,[1]Arkusz5!$A$3:$Y$2185,22,FALSE)</f>
        <v>Stęszew</v>
      </c>
      <c r="X1933" t="str">
        <f>VLOOKUP(B1933,[1]Arkusz5!$A$3:$Y$2185,23,FALSE)</f>
        <v>315.51 Pojezierze Poznańskie</v>
      </c>
      <c r="Y1933" t="str">
        <f>VLOOKUP(B1933,[1]Arkusz5!$A$3:$Y$2185,24,FALSE)</f>
        <v>Continental Bio-geographical Region</v>
      </c>
      <c r="Z1933" t="str">
        <f>VLOOKUP(B1933,[1]Arkusz5!$A$3:$Y$2185,25,FALSE)</f>
        <v>Calamagrostio arundinaceae-Quercetum</v>
      </c>
    </row>
    <row r="1934" spans="1:26" x14ac:dyDescent="0.25">
      <c r="A1934">
        <v>1933</v>
      </c>
      <c r="C1934" t="e">
        <f>VLOOKUP(B1934,[1]Arkusz5!$A$3:$Y$2185,2,FALSE)</f>
        <v>#N/A</v>
      </c>
      <c r="D1934" t="e">
        <f>VLOOKUP(B1934,[1]Arkusz5!$A$3:$Y$2185,3,FALSE)</f>
        <v>#N/A</v>
      </c>
      <c r="E1934" t="e">
        <f>VLOOKUP(B1934,[1]Arkusz5!$A$3:$Y$2185,4,FALSE)</f>
        <v>#N/A</v>
      </c>
      <c r="F1934" t="e">
        <f>VLOOKUP(B1934,[1]Arkusz5!$A$3:$Y$2185,5,FALSE)</f>
        <v>#N/A</v>
      </c>
      <c r="G1934" t="e">
        <f>VLOOKUP(B1934,[1]Arkusz5!$A$3:$Y$2185,6,FALSE)</f>
        <v>#N/A</v>
      </c>
      <c r="H1934" t="e">
        <f>VLOOKUP(B1934,[1]Arkusz5!$A$3:$Y$2185,7,FALSE)</f>
        <v>#N/A</v>
      </c>
      <c r="I1934" t="e">
        <f>VLOOKUP(B1934,[1]Arkusz5!$A$3:$Y$2185,8,FALSE)</f>
        <v>#N/A</v>
      </c>
      <c r="J1934" t="e">
        <f>VLOOKUP(B1934,[1]Arkusz5!$A$3:$Y$2185,9,FALSE)</f>
        <v>#N/A</v>
      </c>
      <c r="K1934" t="e">
        <f>VLOOKUP(B1934,[1]Arkusz5!$A$3:$Y$2185,10,FALSE)</f>
        <v>#N/A</v>
      </c>
      <c r="L1934" t="e">
        <f>VLOOKUP(B1934,[1]Arkusz5!$A$3:$Y$2185,11,FALSE)</f>
        <v>#N/A</v>
      </c>
      <c r="M1934" t="e">
        <f>VLOOKUP(B1934,[1]Arkusz5!$A$3:$Y$2185,12,FALSE)</f>
        <v>#N/A</v>
      </c>
      <c r="N1934" t="e">
        <f>VLOOKUP(B1934,[1]Arkusz5!$A$3:$Y$2185,13,FALSE)</f>
        <v>#N/A</v>
      </c>
      <c r="O1934" t="e">
        <f>VLOOKUP(B1934,[1]Arkusz5!$A$3:$Y$2185,14,FALSE)</f>
        <v>#N/A</v>
      </c>
      <c r="P1934" t="e">
        <f>VLOOKUP(B1934,[1]Arkusz5!$A$3:$Y$2185,15,FALSE)</f>
        <v>#N/A</v>
      </c>
      <c r="Q1934" t="e">
        <f>VLOOKUP(B1934,[1]Arkusz5!$A$3:$Y$2185,16,FALSE)</f>
        <v>#N/A</v>
      </c>
      <c r="R1934" t="e">
        <f>VLOOKUP(B1934,[1]Arkusz5!$A$3:$Y$2185,17,FALSE)</f>
        <v>#N/A</v>
      </c>
      <c r="S1934" t="e">
        <f>VLOOKUP(B1934,[1]Arkusz5!$A$3:$Y$2185,18,FALSE)</f>
        <v>#N/A</v>
      </c>
      <c r="T1934" t="e">
        <f>VLOOKUP(B1934,[1]Arkusz5!$A$3:$Y$2185,19,FALSE)</f>
        <v>#N/A</v>
      </c>
      <c r="U1934" t="e">
        <f>VLOOKUP(B1934,[1]Arkusz5!$A$3:$Y$2185,20,FALSE)</f>
        <v>#N/A</v>
      </c>
      <c r="V1934" t="e">
        <f>VLOOKUP(B1934,[1]Arkusz5!$A$3:$Y$2185,21,FALSE)</f>
        <v>#N/A</v>
      </c>
      <c r="W1934" t="e">
        <f>VLOOKUP(B1934,[1]Arkusz5!$A$3:$Y$2185,22,FALSE)</f>
        <v>#N/A</v>
      </c>
      <c r="X1934" t="e">
        <f>VLOOKUP(B1934,[1]Arkusz5!$A$3:$Y$2185,23,FALSE)</f>
        <v>#N/A</v>
      </c>
      <c r="Y1934" t="e">
        <f>VLOOKUP(B1934,[1]Arkusz5!$A$3:$Y$2185,24,FALSE)</f>
        <v>#N/A</v>
      </c>
      <c r="Z1934" t="e">
        <f>VLOOKUP(B1934,[1]Arkusz5!$A$3:$Y$2185,25,FALSE)</f>
        <v>#N/A</v>
      </c>
    </row>
    <row r="1935" spans="1:26" x14ac:dyDescent="0.25">
      <c r="A1935">
        <v>1934</v>
      </c>
      <c r="B1935" t="s">
        <v>10548</v>
      </c>
      <c r="C1935" t="str">
        <f>VLOOKUP(B1935,[1]Arkusz5!$A$3:$Y$2185,2,FALSE)</f>
        <v>53.2846</v>
      </c>
      <c r="D1935" t="str">
        <f>VLOOKUP(B1935,[1]Arkusz5!$A$3:$Y$2185,3,FALSE)</f>
        <v>17.2207</v>
      </c>
      <c r="E1935" t="str">
        <f>VLOOKUP(B1935,[1]Arkusz5!$A$3:$Y$2185,4,FALSE)</f>
        <v>33UXV40</v>
      </c>
      <c r="F1935" t="str">
        <f>VLOOKUP(B1935,[1]Arkusz5!$A$3:$Y$2185,5,FALSE)</f>
        <v>CC01</v>
      </c>
      <c r="G1935">
        <f>VLOOKUP(B1935,[1]Arkusz5!$A$3:$Y$2185,6,FALSE)</f>
        <v>0</v>
      </c>
      <c r="H1935">
        <f>VLOOKUP(B1935,[1]Arkusz5!$A$3:$Y$2185,7,FALSE)</f>
        <v>0</v>
      </c>
      <c r="I1935">
        <f>VLOOKUP(B1935,[1]Arkusz5!$A$3:$Y$2185,8,FALSE)</f>
        <v>0</v>
      </c>
      <c r="J1935">
        <f>VLOOKUP(B1935,[1]Arkusz5!$A$3:$Y$2185,9,FALSE)</f>
        <v>0</v>
      </c>
      <c r="K1935">
        <f>VLOOKUP(B1935,[1]Arkusz5!$A$3:$Y$2185,10,FALSE)</f>
        <v>0</v>
      </c>
      <c r="L1935">
        <f>VLOOKUP(B1935,[1]Arkusz5!$A$3:$Y$2185,11,FALSE)</f>
        <v>0</v>
      </c>
      <c r="M1935">
        <f>VLOOKUP(B1935,[1]Arkusz5!$A$3:$Y$2185,12,FALSE)</f>
        <v>0</v>
      </c>
      <c r="N1935" t="str">
        <f>VLOOKUP(B1935,[1]Arkusz5!$A$3:$Y$2185,13,FALSE)</f>
        <v>Dolina Łobżonki i Bory Kujańskie</v>
      </c>
      <c r="O1935">
        <f>VLOOKUP(B1935,[1]Arkusz5!$A$3:$Y$2185,14,FALSE)</f>
        <v>0</v>
      </c>
      <c r="P1935">
        <f>VLOOKUP(B1935,[1]Arkusz5!$A$3:$Y$2185,15,FALSE)</f>
        <v>0</v>
      </c>
      <c r="Q1935">
        <f>VLOOKUP(B1935,[1]Arkusz5!$A$3:$Y$2185,16,FALSE)</f>
        <v>0</v>
      </c>
      <c r="R1935">
        <f>VLOOKUP(B1935,[1]Arkusz5!$A$3:$Y$2185,17,FALSE)</f>
        <v>0</v>
      </c>
      <c r="S1935" t="str">
        <f>VLOOKUP(B1935,[1]Arkusz5!$A$3:$Y$2185,18,FALSE)</f>
        <v>Europa</v>
      </c>
      <c r="T1935" t="str">
        <f>VLOOKUP(B1935,[1]Arkusz5!$A$3:$Y$2185,19,FALSE)</f>
        <v>Polska</v>
      </c>
      <c r="U1935" t="str">
        <f>VLOOKUP(B1935,[1]Arkusz5!$A$3:$Y$2185,20,FALSE)</f>
        <v>wielkopolskie</v>
      </c>
      <c r="V1935" t="str">
        <f>VLOOKUP(B1935,[1]Arkusz5!$A$3:$Y$2185,21,FALSE)</f>
        <v>pilski</v>
      </c>
      <c r="W1935" t="str">
        <f>VLOOKUP(B1935,[1]Arkusz5!$A$3:$Y$2185,22,FALSE)</f>
        <v>Łobżenica</v>
      </c>
      <c r="X1935" t="str">
        <f>VLOOKUP(B1935,[1]Arkusz5!$A$3:$Y$2185,23,FALSE)</f>
        <v>314.69 Pojezierze Krajeńskie</v>
      </c>
      <c r="Y1935" t="str">
        <f>VLOOKUP(B1935,[1]Arkusz5!$A$3:$Y$2185,24,FALSE)</f>
        <v>Continental Bio-geographical Region</v>
      </c>
      <c r="Z1935" t="str">
        <f>VLOOKUP(B1935,[1]Arkusz5!$A$3:$Y$2185,25,FALSE)</f>
        <v>Fraxino-Alnetum (=Circaeo-Alnetum)</v>
      </c>
    </row>
    <row r="1936" spans="1:26" x14ac:dyDescent="0.25">
      <c r="A1936">
        <v>1935</v>
      </c>
      <c r="C1936" t="e">
        <f>VLOOKUP(B1936,[1]Arkusz5!$A$3:$Y$2185,2,FALSE)</f>
        <v>#N/A</v>
      </c>
      <c r="D1936" t="e">
        <f>VLOOKUP(B1936,[1]Arkusz5!$A$3:$Y$2185,3,FALSE)</f>
        <v>#N/A</v>
      </c>
      <c r="E1936" t="e">
        <f>VLOOKUP(B1936,[1]Arkusz5!$A$3:$Y$2185,4,FALSE)</f>
        <v>#N/A</v>
      </c>
      <c r="F1936" t="e">
        <f>VLOOKUP(B1936,[1]Arkusz5!$A$3:$Y$2185,5,FALSE)</f>
        <v>#N/A</v>
      </c>
      <c r="G1936" t="e">
        <f>VLOOKUP(B1936,[1]Arkusz5!$A$3:$Y$2185,6,FALSE)</f>
        <v>#N/A</v>
      </c>
      <c r="H1936" t="e">
        <f>VLOOKUP(B1936,[1]Arkusz5!$A$3:$Y$2185,7,FALSE)</f>
        <v>#N/A</v>
      </c>
      <c r="I1936" t="e">
        <f>VLOOKUP(B1936,[1]Arkusz5!$A$3:$Y$2185,8,FALSE)</f>
        <v>#N/A</v>
      </c>
      <c r="J1936" t="e">
        <f>VLOOKUP(B1936,[1]Arkusz5!$A$3:$Y$2185,9,FALSE)</f>
        <v>#N/A</v>
      </c>
      <c r="K1936" t="e">
        <f>VLOOKUP(B1936,[1]Arkusz5!$A$3:$Y$2185,10,FALSE)</f>
        <v>#N/A</v>
      </c>
      <c r="L1936" t="e">
        <f>VLOOKUP(B1936,[1]Arkusz5!$A$3:$Y$2185,11,FALSE)</f>
        <v>#N/A</v>
      </c>
      <c r="M1936" t="e">
        <f>VLOOKUP(B1936,[1]Arkusz5!$A$3:$Y$2185,12,FALSE)</f>
        <v>#N/A</v>
      </c>
      <c r="N1936" t="e">
        <f>VLOOKUP(B1936,[1]Arkusz5!$A$3:$Y$2185,13,FALSE)</f>
        <v>#N/A</v>
      </c>
      <c r="O1936" t="e">
        <f>VLOOKUP(B1936,[1]Arkusz5!$A$3:$Y$2185,14,FALSE)</f>
        <v>#N/A</v>
      </c>
      <c r="P1936" t="e">
        <f>VLOOKUP(B1936,[1]Arkusz5!$A$3:$Y$2185,15,FALSE)</f>
        <v>#N/A</v>
      </c>
      <c r="Q1936" t="e">
        <f>VLOOKUP(B1936,[1]Arkusz5!$A$3:$Y$2185,16,FALSE)</f>
        <v>#N/A</v>
      </c>
      <c r="R1936" t="e">
        <f>VLOOKUP(B1936,[1]Arkusz5!$A$3:$Y$2185,17,FALSE)</f>
        <v>#N/A</v>
      </c>
      <c r="S1936" t="e">
        <f>VLOOKUP(B1936,[1]Arkusz5!$A$3:$Y$2185,18,FALSE)</f>
        <v>#N/A</v>
      </c>
      <c r="T1936" t="e">
        <f>VLOOKUP(B1936,[1]Arkusz5!$A$3:$Y$2185,19,FALSE)</f>
        <v>#N/A</v>
      </c>
      <c r="U1936" t="e">
        <f>VLOOKUP(B1936,[1]Arkusz5!$A$3:$Y$2185,20,FALSE)</f>
        <v>#N/A</v>
      </c>
      <c r="V1936" t="e">
        <f>VLOOKUP(B1936,[1]Arkusz5!$A$3:$Y$2185,21,FALSE)</f>
        <v>#N/A</v>
      </c>
      <c r="W1936" t="e">
        <f>VLOOKUP(B1936,[1]Arkusz5!$A$3:$Y$2185,22,FALSE)</f>
        <v>#N/A</v>
      </c>
      <c r="X1936" t="e">
        <f>VLOOKUP(B1936,[1]Arkusz5!$A$3:$Y$2185,23,FALSE)</f>
        <v>#N/A</v>
      </c>
      <c r="Y1936" t="e">
        <f>VLOOKUP(B1936,[1]Arkusz5!$A$3:$Y$2185,24,FALSE)</f>
        <v>#N/A</v>
      </c>
      <c r="Z1936" t="e">
        <f>VLOOKUP(B1936,[1]Arkusz5!$A$3:$Y$2185,25,FALSE)</f>
        <v>#N/A</v>
      </c>
    </row>
    <row r="1937" spans="1:26" x14ac:dyDescent="0.25">
      <c r="A1937">
        <v>1936</v>
      </c>
      <c r="B1937" t="s">
        <v>10554</v>
      </c>
      <c r="C1937" t="str">
        <f>VLOOKUP(B1937,[1]Arkusz5!$A$3:$Y$2185,2,FALSE)</f>
        <v>52.4622</v>
      </c>
      <c r="D1937" t="str">
        <f>VLOOKUP(B1937,[1]Arkusz5!$A$3:$Y$2185,3,FALSE)</f>
        <v>16.829</v>
      </c>
      <c r="E1937" t="str">
        <f>VLOOKUP(B1937,[1]Arkusz5!$A$3:$Y$2185,4,FALSE)</f>
        <v>33UXU21</v>
      </c>
      <c r="F1937" t="str">
        <f>VLOOKUP(B1937,[1]Arkusz5!$A$3:$Y$2185,5,FALSE)</f>
        <v>BC98</v>
      </c>
      <c r="G1937">
        <f>VLOOKUP(B1937,[1]Arkusz5!$A$3:$Y$2185,6,FALSE)</f>
        <v>0</v>
      </c>
      <c r="H1937">
        <f>VLOOKUP(B1937,[1]Arkusz5!$A$3:$Y$2185,7,FALSE)</f>
        <v>0</v>
      </c>
      <c r="I1937">
        <f>VLOOKUP(B1937,[1]Arkusz5!$A$3:$Y$2185,8,FALSE)</f>
        <v>0</v>
      </c>
      <c r="J1937">
        <f>VLOOKUP(B1937,[1]Arkusz5!$A$3:$Y$2185,9,FALSE)</f>
        <v>0</v>
      </c>
      <c r="K1937">
        <f>VLOOKUP(B1937,[1]Arkusz5!$A$3:$Y$2185,10,FALSE)</f>
        <v>0</v>
      </c>
      <c r="L1937">
        <f>VLOOKUP(B1937,[1]Arkusz5!$A$3:$Y$2185,11,FALSE)</f>
        <v>0</v>
      </c>
      <c r="M1937">
        <f>VLOOKUP(B1937,[1]Arkusz5!$A$3:$Y$2185,12,FALSE)</f>
        <v>0</v>
      </c>
      <c r="N1937">
        <f>VLOOKUP(B1937,[1]Arkusz5!$A$3:$Y$2185,13,FALSE)</f>
        <v>0</v>
      </c>
      <c r="O1937">
        <f>VLOOKUP(B1937,[1]Arkusz5!$A$3:$Y$2185,14,FALSE)</f>
        <v>0</v>
      </c>
      <c r="P1937">
        <f>VLOOKUP(B1937,[1]Arkusz5!$A$3:$Y$2185,15,FALSE)</f>
        <v>0</v>
      </c>
      <c r="Q1937">
        <f>VLOOKUP(B1937,[1]Arkusz5!$A$3:$Y$2185,16,FALSE)</f>
        <v>0</v>
      </c>
      <c r="R1937">
        <f>VLOOKUP(B1937,[1]Arkusz5!$A$3:$Y$2185,17,FALSE)</f>
        <v>0</v>
      </c>
      <c r="S1937" t="str">
        <f>VLOOKUP(B1937,[1]Arkusz5!$A$3:$Y$2185,18,FALSE)</f>
        <v>Europa</v>
      </c>
      <c r="T1937" t="str">
        <f>VLOOKUP(B1937,[1]Arkusz5!$A$3:$Y$2185,19,FALSE)</f>
        <v>Polska</v>
      </c>
      <c r="U1937" t="str">
        <f>VLOOKUP(B1937,[1]Arkusz5!$A$3:$Y$2185,20,FALSE)</f>
        <v>wielkopolskie</v>
      </c>
      <c r="V1937" t="str">
        <f>VLOOKUP(B1937,[1]Arkusz5!$A$3:$Y$2185,21,FALSE)</f>
        <v>Poznań</v>
      </c>
      <c r="W1937" t="str">
        <f>VLOOKUP(B1937,[1]Arkusz5!$A$3:$Y$2185,22,FALSE)</f>
        <v>Poznań</v>
      </c>
      <c r="X1937" t="str">
        <f>VLOOKUP(B1937,[1]Arkusz5!$A$3:$Y$2185,23,FALSE)</f>
        <v>315.51 Pojezierze Poznańskie</v>
      </c>
      <c r="Y1937" t="str">
        <f>VLOOKUP(B1937,[1]Arkusz5!$A$3:$Y$2185,24,FALSE)</f>
        <v>Continental Bio-geographical Region</v>
      </c>
      <c r="Z1937" t="str">
        <f>VLOOKUP(B1937,[1]Arkusz5!$A$3:$Y$2185,25,FALSE)</f>
        <v>Galio-Carpinetum</v>
      </c>
    </row>
    <row r="1938" spans="1:26" x14ac:dyDescent="0.25">
      <c r="A1938">
        <v>1937</v>
      </c>
      <c r="C1938" t="e">
        <f>VLOOKUP(B1938,[1]Arkusz5!$A$3:$Y$2185,2,FALSE)</f>
        <v>#N/A</v>
      </c>
      <c r="D1938" t="e">
        <f>VLOOKUP(B1938,[1]Arkusz5!$A$3:$Y$2185,3,FALSE)</f>
        <v>#N/A</v>
      </c>
      <c r="E1938" t="e">
        <f>VLOOKUP(B1938,[1]Arkusz5!$A$3:$Y$2185,4,FALSE)</f>
        <v>#N/A</v>
      </c>
      <c r="F1938" t="e">
        <f>VLOOKUP(B1938,[1]Arkusz5!$A$3:$Y$2185,5,FALSE)</f>
        <v>#N/A</v>
      </c>
      <c r="G1938" t="e">
        <f>VLOOKUP(B1938,[1]Arkusz5!$A$3:$Y$2185,6,FALSE)</f>
        <v>#N/A</v>
      </c>
      <c r="H1938" t="e">
        <f>VLOOKUP(B1938,[1]Arkusz5!$A$3:$Y$2185,7,FALSE)</f>
        <v>#N/A</v>
      </c>
      <c r="I1938" t="e">
        <f>VLOOKUP(B1938,[1]Arkusz5!$A$3:$Y$2185,8,FALSE)</f>
        <v>#N/A</v>
      </c>
      <c r="J1938" t="e">
        <f>VLOOKUP(B1938,[1]Arkusz5!$A$3:$Y$2185,9,FALSE)</f>
        <v>#N/A</v>
      </c>
      <c r="K1938" t="e">
        <f>VLOOKUP(B1938,[1]Arkusz5!$A$3:$Y$2185,10,FALSE)</f>
        <v>#N/A</v>
      </c>
      <c r="L1938" t="e">
        <f>VLOOKUP(B1938,[1]Arkusz5!$A$3:$Y$2185,11,FALSE)</f>
        <v>#N/A</v>
      </c>
      <c r="M1938" t="e">
        <f>VLOOKUP(B1938,[1]Arkusz5!$A$3:$Y$2185,12,FALSE)</f>
        <v>#N/A</v>
      </c>
      <c r="N1938" t="e">
        <f>VLOOKUP(B1938,[1]Arkusz5!$A$3:$Y$2185,13,FALSE)</f>
        <v>#N/A</v>
      </c>
      <c r="O1938" t="e">
        <f>VLOOKUP(B1938,[1]Arkusz5!$A$3:$Y$2185,14,FALSE)</f>
        <v>#N/A</v>
      </c>
      <c r="P1938" t="e">
        <f>VLOOKUP(B1938,[1]Arkusz5!$A$3:$Y$2185,15,FALSE)</f>
        <v>#N/A</v>
      </c>
      <c r="Q1938" t="e">
        <f>VLOOKUP(B1938,[1]Arkusz5!$A$3:$Y$2185,16,FALSE)</f>
        <v>#N/A</v>
      </c>
      <c r="R1938" t="e">
        <f>VLOOKUP(B1938,[1]Arkusz5!$A$3:$Y$2185,17,FALSE)</f>
        <v>#N/A</v>
      </c>
      <c r="S1938" t="e">
        <f>VLOOKUP(B1938,[1]Arkusz5!$A$3:$Y$2185,18,FALSE)</f>
        <v>#N/A</v>
      </c>
      <c r="T1938" t="e">
        <f>VLOOKUP(B1938,[1]Arkusz5!$A$3:$Y$2185,19,FALSE)</f>
        <v>#N/A</v>
      </c>
      <c r="U1938" t="e">
        <f>VLOOKUP(B1938,[1]Arkusz5!$A$3:$Y$2185,20,FALSE)</f>
        <v>#N/A</v>
      </c>
      <c r="V1938" t="e">
        <f>VLOOKUP(B1938,[1]Arkusz5!$A$3:$Y$2185,21,FALSE)</f>
        <v>#N/A</v>
      </c>
      <c r="W1938" t="e">
        <f>VLOOKUP(B1938,[1]Arkusz5!$A$3:$Y$2185,22,FALSE)</f>
        <v>#N/A</v>
      </c>
      <c r="X1938" t="e">
        <f>VLOOKUP(B1938,[1]Arkusz5!$A$3:$Y$2185,23,FALSE)</f>
        <v>#N/A</v>
      </c>
      <c r="Y1938" t="e">
        <f>VLOOKUP(B1938,[1]Arkusz5!$A$3:$Y$2185,24,FALSE)</f>
        <v>#N/A</v>
      </c>
      <c r="Z1938" t="e">
        <f>VLOOKUP(B1938,[1]Arkusz5!$A$3:$Y$2185,25,FALSE)</f>
        <v>#N/A</v>
      </c>
    </row>
    <row r="1939" spans="1:26" x14ac:dyDescent="0.25">
      <c r="A1939">
        <v>1938</v>
      </c>
      <c r="B1939" t="s">
        <v>10556</v>
      </c>
      <c r="C1939" t="str">
        <f>VLOOKUP(B1939,[1]Arkusz5!$A$3:$Y$2185,2,FALSE)</f>
        <v>52.40728</v>
      </c>
      <c r="D1939" t="str">
        <f>VLOOKUP(B1939,[1]Arkusz5!$A$3:$Y$2185,3,FALSE)</f>
        <v>16.677635</v>
      </c>
      <c r="E1939" t="str">
        <f>VLOOKUP(B1939,[1]Arkusz5!$A$3:$Y$2185,4,FALSE)</f>
        <v>33UXU10</v>
      </c>
      <c r="F1939" t="str">
        <f>VLOOKUP(B1939,[1]Arkusz5!$A$3:$Y$2185,5,FALSE)</f>
        <v>BD07</v>
      </c>
      <c r="G1939">
        <f>VLOOKUP(B1939,[1]Arkusz5!$A$3:$Y$2185,6,FALSE)</f>
        <v>0</v>
      </c>
      <c r="H1939">
        <f>VLOOKUP(B1939,[1]Arkusz5!$A$3:$Y$2185,7,FALSE)</f>
        <v>0</v>
      </c>
      <c r="I1939">
        <f>VLOOKUP(B1939,[1]Arkusz5!$A$3:$Y$2185,8,FALSE)</f>
        <v>0</v>
      </c>
      <c r="J1939">
        <f>VLOOKUP(B1939,[1]Arkusz5!$A$3:$Y$2185,9,FALSE)</f>
        <v>0</v>
      </c>
      <c r="K1939">
        <f>VLOOKUP(B1939,[1]Arkusz5!$A$3:$Y$2185,10,FALSE)</f>
        <v>0</v>
      </c>
      <c r="L1939">
        <f>VLOOKUP(B1939,[1]Arkusz5!$A$3:$Y$2185,11,FALSE)</f>
        <v>0</v>
      </c>
      <c r="M1939">
        <f>VLOOKUP(B1939,[1]Arkusz5!$A$3:$Y$2185,12,FALSE)</f>
        <v>0</v>
      </c>
      <c r="N1939">
        <f>VLOOKUP(B1939,[1]Arkusz5!$A$3:$Y$2185,13,FALSE)</f>
        <v>0</v>
      </c>
      <c r="O1939">
        <f>VLOOKUP(B1939,[1]Arkusz5!$A$3:$Y$2185,14,FALSE)</f>
        <v>0</v>
      </c>
      <c r="P1939">
        <f>VLOOKUP(B1939,[1]Arkusz5!$A$3:$Y$2185,15,FALSE)</f>
        <v>0</v>
      </c>
      <c r="Q1939">
        <f>VLOOKUP(B1939,[1]Arkusz5!$A$3:$Y$2185,16,FALSE)</f>
        <v>0</v>
      </c>
      <c r="R1939">
        <f>VLOOKUP(B1939,[1]Arkusz5!$A$3:$Y$2185,17,FALSE)</f>
        <v>0</v>
      </c>
      <c r="S1939" t="str">
        <f>VLOOKUP(B1939,[1]Arkusz5!$A$3:$Y$2185,18,FALSE)</f>
        <v>Europa</v>
      </c>
      <c r="T1939" t="str">
        <f>VLOOKUP(B1939,[1]Arkusz5!$A$3:$Y$2185,19,FALSE)</f>
        <v>Polska</v>
      </c>
      <c r="U1939" t="str">
        <f>VLOOKUP(B1939,[1]Arkusz5!$A$3:$Y$2185,20,FALSE)</f>
        <v>wielkopolskie</v>
      </c>
      <c r="V1939" t="str">
        <f>VLOOKUP(B1939,[1]Arkusz5!$A$3:$Y$2185,21,FALSE)</f>
        <v>poznański</v>
      </c>
      <c r="W1939" t="str">
        <f>VLOOKUP(B1939,[1]Arkusz5!$A$3:$Y$2185,22,FALSE)</f>
        <v>Tarnowo Podgórne</v>
      </c>
      <c r="X1939" t="str">
        <f>VLOOKUP(B1939,[1]Arkusz5!$A$3:$Y$2185,23,FALSE)</f>
        <v>315.51 Pojezierze Poznańskie</v>
      </c>
      <c r="Y1939" t="str">
        <f>VLOOKUP(B1939,[1]Arkusz5!$A$3:$Y$2185,24,FALSE)</f>
        <v>Continental Bio-geographical Region</v>
      </c>
      <c r="Z1939" t="str">
        <f>VLOOKUP(B1939,[1]Arkusz5!$A$3:$Y$2185,25,FALSE)</f>
        <v>Galio-Carpinetum</v>
      </c>
    </row>
    <row r="1940" spans="1:26" x14ac:dyDescent="0.25">
      <c r="A1940">
        <v>1939</v>
      </c>
      <c r="B1940" t="s">
        <v>10560</v>
      </c>
      <c r="C1940" t="str">
        <f>VLOOKUP(B1940,[1]Arkusz5!$A$3:$Y$2185,2,FALSE)</f>
        <v>53.152237</v>
      </c>
      <c r="D1940" t="str">
        <f>VLOOKUP(B1940,[1]Arkusz5!$A$3:$Y$2185,3,FALSE)</f>
        <v>17.268049</v>
      </c>
      <c r="E1940" t="str">
        <f>VLOOKUP(B1940,[1]Arkusz5!$A$3:$Y$2185,4,FALSE)</f>
        <v>33UXU59</v>
      </c>
      <c r="F1940" t="str">
        <f>VLOOKUP(B1940,[1]Arkusz5!$A$3:$Y$2185,5,FALSE)</f>
        <v>CC21</v>
      </c>
      <c r="G1940">
        <f>VLOOKUP(B1940,[1]Arkusz5!$A$3:$Y$2185,6,FALSE)</f>
        <v>0</v>
      </c>
      <c r="H1940">
        <f>VLOOKUP(B1940,[1]Arkusz5!$A$3:$Y$2185,7,FALSE)</f>
        <v>0</v>
      </c>
      <c r="I1940">
        <f>VLOOKUP(B1940,[1]Arkusz5!$A$3:$Y$2185,8,FALSE)</f>
        <v>0</v>
      </c>
      <c r="J1940">
        <f>VLOOKUP(B1940,[1]Arkusz5!$A$3:$Y$2185,9,FALSE)</f>
        <v>0</v>
      </c>
      <c r="K1940">
        <f>VLOOKUP(B1940,[1]Arkusz5!$A$3:$Y$2185,10,FALSE)</f>
        <v>0</v>
      </c>
      <c r="L1940">
        <f>VLOOKUP(B1940,[1]Arkusz5!$A$3:$Y$2185,11,FALSE)</f>
        <v>0</v>
      </c>
      <c r="M1940">
        <f>VLOOKUP(B1940,[1]Arkusz5!$A$3:$Y$2185,12,FALSE)</f>
        <v>0</v>
      </c>
      <c r="N1940">
        <f>VLOOKUP(B1940,[1]Arkusz5!$A$3:$Y$2185,13,FALSE)</f>
        <v>0</v>
      </c>
      <c r="O1940">
        <f>VLOOKUP(B1940,[1]Arkusz5!$A$3:$Y$2185,14,FALSE)</f>
        <v>0</v>
      </c>
      <c r="P1940">
        <f>VLOOKUP(B1940,[1]Arkusz5!$A$3:$Y$2185,15,FALSE)</f>
        <v>0</v>
      </c>
      <c r="Q1940">
        <f>VLOOKUP(B1940,[1]Arkusz5!$A$3:$Y$2185,16,FALSE)</f>
        <v>0</v>
      </c>
      <c r="R1940">
        <f>VLOOKUP(B1940,[1]Arkusz5!$A$3:$Y$2185,17,FALSE)</f>
        <v>0</v>
      </c>
      <c r="S1940" t="str">
        <f>VLOOKUP(B1940,[1]Arkusz5!$A$3:$Y$2185,18,FALSE)</f>
        <v>Europa</v>
      </c>
      <c r="T1940" t="str">
        <f>VLOOKUP(B1940,[1]Arkusz5!$A$3:$Y$2185,19,FALSE)</f>
        <v>Polska</v>
      </c>
      <c r="U1940" t="str">
        <f>VLOOKUP(B1940,[1]Arkusz5!$A$3:$Y$2185,20,FALSE)</f>
        <v>wielkopolskie</v>
      </c>
      <c r="V1940" t="str">
        <f>VLOOKUP(B1940,[1]Arkusz5!$A$3:$Y$2185,21,FALSE)</f>
        <v>pilski</v>
      </c>
      <c r="W1940" t="str">
        <f>VLOOKUP(B1940,[1]Arkusz5!$A$3:$Y$2185,22,FALSE)</f>
        <v>Wyrzysk</v>
      </c>
      <c r="X1940" t="str">
        <f>VLOOKUP(B1940,[1]Arkusz5!$A$3:$Y$2185,23,FALSE)</f>
        <v>314.69 Pojezierze Krajeńskie</v>
      </c>
      <c r="Y1940" t="str">
        <f>VLOOKUP(B1940,[1]Arkusz5!$A$3:$Y$2185,24,FALSE)</f>
        <v>Continental Bio-geographical Region</v>
      </c>
      <c r="Z1940" t="str">
        <f>VLOOKUP(B1940,[1]Arkusz5!$A$3:$Y$2185,25,FALSE)</f>
        <v>Galio-Carpinetum</v>
      </c>
    </row>
    <row r="1941" spans="1:26" x14ac:dyDescent="0.25">
      <c r="A1941">
        <v>1940</v>
      </c>
      <c r="C1941" t="e">
        <f>VLOOKUP(B1941,[1]Arkusz5!$A$3:$Y$2185,2,FALSE)</f>
        <v>#N/A</v>
      </c>
      <c r="D1941" t="e">
        <f>VLOOKUP(B1941,[1]Arkusz5!$A$3:$Y$2185,3,FALSE)</f>
        <v>#N/A</v>
      </c>
      <c r="E1941" t="e">
        <f>VLOOKUP(B1941,[1]Arkusz5!$A$3:$Y$2185,4,FALSE)</f>
        <v>#N/A</v>
      </c>
      <c r="F1941" t="e">
        <f>VLOOKUP(B1941,[1]Arkusz5!$A$3:$Y$2185,5,FALSE)</f>
        <v>#N/A</v>
      </c>
      <c r="G1941" t="e">
        <f>VLOOKUP(B1941,[1]Arkusz5!$A$3:$Y$2185,6,FALSE)</f>
        <v>#N/A</v>
      </c>
      <c r="H1941" t="e">
        <f>VLOOKUP(B1941,[1]Arkusz5!$A$3:$Y$2185,7,FALSE)</f>
        <v>#N/A</v>
      </c>
      <c r="I1941" t="e">
        <f>VLOOKUP(B1941,[1]Arkusz5!$A$3:$Y$2185,8,FALSE)</f>
        <v>#N/A</v>
      </c>
      <c r="J1941" t="e">
        <f>VLOOKUP(B1941,[1]Arkusz5!$A$3:$Y$2185,9,FALSE)</f>
        <v>#N/A</v>
      </c>
      <c r="K1941" t="e">
        <f>VLOOKUP(B1941,[1]Arkusz5!$A$3:$Y$2185,10,FALSE)</f>
        <v>#N/A</v>
      </c>
      <c r="L1941" t="e">
        <f>VLOOKUP(B1941,[1]Arkusz5!$A$3:$Y$2185,11,FALSE)</f>
        <v>#N/A</v>
      </c>
      <c r="M1941" t="e">
        <f>VLOOKUP(B1941,[1]Arkusz5!$A$3:$Y$2185,12,FALSE)</f>
        <v>#N/A</v>
      </c>
      <c r="N1941" t="e">
        <f>VLOOKUP(B1941,[1]Arkusz5!$A$3:$Y$2185,13,FALSE)</f>
        <v>#N/A</v>
      </c>
      <c r="O1941" t="e">
        <f>VLOOKUP(B1941,[1]Arkusz5!$A$3:$Y$2185,14,FALSE)</f>
        <v>#N/A</v>
      </c>
      <c r="P1941" t="e">
        <f>VLOOKUP(B1941,[1]Arkusz5!$A$3:$Y$2185,15,FALSE)</f>
        <v>#N/A</v>
      </c>
      <c r="Q1941" t="e">
        <f>VLOOKUP(B1941,[1]Arkusz5!$A$3:$Y$2185,16,FALSE)</f>
        <v>#N/A</v>
      </c>
      <c r="R1941" t="e">
        <f>VLOOKUP(B1941,[1]Arkusz5!$A$3:$Y$2185,17,FALSE)</f>
        <v>#N/A</v>
      </c>
      <c r="S1941" t="e">
        <f>VLOOKUP(B1941,[1]Arkusz5!$A$3:$Y$2185,18,FALSE)</f>
        <v>#N/A</v>
      </c>
      <c r="T1941" t="e">
        <f>VLOOKUP(B1941,[1]Arkusz5!$A$3:$Y$2185,19,FALSE)</f>
        <v>#N/A</v>
      </c>
      <c r="U1941" t="e">
        <f>VLOOKUP(B1941,[1]Arkusz5!$A$3:$Y$2185,20,FALSE)</f>
        <v>#N/A</v>
      </c>
      <c r="V1941" t="e">
        <f>VLOOKUP(B1941,[1]Arkusz5!$A$3:$Y$2185,21,FALSE)</f>
        <v>#N/A</v>
      </c>
      <c r="W1941" t="e">
        <f>VLOOKUP(B1941,[1]Arkusz5!$A$3:$Y$2185,22,FALSE)</f>
        <v>#N/A</v>
      </c>
      <c r="X1941" t="e">
        <f>VLOOKUP(B1941,[1]Arkusz5!$A$3:$Y$2185,23,FALSE)</f>
        <v>#N/A</v>
      </c>
      <c r="Y1941" t="e">
        <f>VLOOKUP(B1941,[1]Arkusz5!$A$3:$Y$2185,24,FALSE)</f>
        <v>#N/A</v>
      </c>
      <c r="Z1941" t="e">
        <f>VLOOKUP(B1941,[1]Arkusz5!$A$3:$Y$2185,25,FALSE)</f>
        <v>#N/A</v>
      </c>
    </row>
    <row r="1942" spans="1:26" x14ac:dyDescent="0.25">
      <c r="A1942">
        <v>1941</v>
      </c>
      <c r="B1942" t="s">
        <v>10562</v>
      </c>
      <c r="C1942" t="str">
        <f>VLOOKUP(B1942,[1]Arkusz5!$A$3:$Y$2185,2,FALSE)</f>
        <v>51.825611</v>
      </c>
      <c r="D1942" t="str">
        <f>VLOOKUP(B1942,[1]Arkusz5!$A$3:$Y$2185,3,FALSE)</f>
        <v>17.453129</v>
      </c>
      <c r="E1942" t="str">
        <f>VLOOKUP(B1942,[1]Arkusz5!$A$3:$Y$2185,4,FALSE)</f>
        <v>33UXT64</v>
      </c>
      <c r="F1942" t="str">
        <f>VLOOKUP(B1942,[1]Arkusz5!$A$3:$Y$2185,5,FALSE)</f>
        <v>CD62</v>
      </c>
      <c r="G1942">
        <f>VLOOKUP(B1942,[1]Arkusz5!$A$3:$Y$2185,6,FALSE)</f>
        <v>0</v>
      </c>
      <c r="H1942">
        <f>VLOOKUP(B1942,[1]Arkusz5!$A$3:$Y$2185,7,FALSE)</f>
        <v>0</v>
      </c>
      <c r="I1942">
        <f>VLOOKUP(B1942,[1]Arkusz5!$A$3:$Y$2185,8,FALSE)</f>
        <v>0</v>
      </c>
      <c r="J1942">
        <f>VLOOKUP(B1942,[1]Arkusz5!$A$3:$Y$2185,9,FALSE)</f>
        <v>0</v>
      </c>
      <c r="K1942">
        <f>VLOOKUP(B1942,[1]Arkusz5!$A$3:$Y$2185,10,FALSE)</f>
        <v>0</v>
      </c>
      <c r="L1942">
        <f>VLOOKUP(B1942,[1]Arkusz5!$A$3:$Y$2185,11,FALSE)</f>
        <v>0</v>
      </c>
      <c r="M1942">
        <f>VLOOKUP(B1942,[1]Arkusz5!$A$3:$Y$2185,12,FALSE)</f>
        <v>0</v>
      </c>
      <c r="N1942">
        <f>VLOOKUP(B1942,[1]Arkusz5!$A$3:$Y$2185,13,FALSE)</f>
        <v>0</v>
      </c>
      <c r="O1942">
        <f>VLOOKUP(B1942,[1]Arkusz5!$A$3:$Y$2185,14,FALSE)</f>
        <v>0</v>
      </c>
      <c r="P1942">
        <f>VLOOKUP(B1942,[1]Arkusz5!$A$3:$Y$2185,15,FALSE)</f>
        <v>0</v>
      </c>
      <c r="Q1942">
        <f>VLOOKUP(B1942,[1]Arkusz5!$A$3:$Y$2185,16,FALSE)</f>
        <v>0</v>
      </c>
      <c r="R1942">
        <f>VLOOKUP(B1942,[1]Arkusz5!$A$3:$Y$2185,17,FALSE)</f>
        <v>0</v>
      </c>
      <c r="S1942" t="str">
        <f>VLOOKUP(B1942,[1]Arkusz5!$A$3:$Y$2185,18,FALSE)</f>
        <v>Europa</v>
      </c>
      <c r="T1942" t="str">
        <f>VLOOKUP(B1942,[1]Arkusz5!$A$3:$Y$2185,19,FALSE)</f>
        <v>Polska</v>
      </c>
      <c r="U1942" t="str">
        <f>VLOOKUP(B1942,[1]Arkusz5!$A$3:$Y$2185,20,FALSE)</f>
        <v>wielkopolskie</v>
      </c>
      <c r="V1942" t="str">
        <f>VLOOKUP(B1942,[1]Arkusz5!$A$3:$Y$2185,21,FALSE)</f>
        <v>krotoszyński</v>
      </c>
      <c r="W1942" t="str">
        <f>VLOOKUP(B1942,[1]Arkusz5!$A$3:$Y$2185,22,FALSE)</f>
        <v>Koźmin Wielkopolski</v>
      </c>
      <c r="X1942" t="str">
        <f>VLOOKUP(B1942,[1]Arkusz5!$A$3:$Y$2185,23,FALSE)</f>
        <v>318.12 Wysoczyzna Kaliska</v>
      </c>
      <c r="Y1942" t="str">
        <f>VLOOKUP(B1942,[1]Arkusz5!$A$3:$Y$2185,24,FALSE)</f>
        <v>Continental Bio-geographical Region</v>
      </c>
      <c r="Z1942" t="str">
        <f>VLOOKUP(B1942,[1]Arkusz5!$A$3:$Y$2185,25,FALSE)</f>
        <v>Galio-Carpinetum</v>
      </c>
    </row>
    <row r="1943" spans="1:26" x14ac:dyDescent="0.25">
      <c r="A1943">
        <v>1942</v>
      </c>
      <c r="C1943" t="e">
        <f>VLOOKUP(B1943,[1]Arkusz5!$A$3:$Y$2185,2,FALSE)</f>
        <v>#N/A</v>
      </c>
      <c r="D1943" t="e">
        <f>VLOOKUP(B1943,[1]Arkusz5!$A$3:$Y$2185,3,FALSE)</f>
        <v>#N/A</v>
      </c>
      <c r="E1943" t="e">
        <f>VLOOKUP(B1943,[1]Arkusz5!$A$3:$Y$2185,4,FALSE)</f>
        <v>#N/A</v>
      </c>
      <c r="F1943" t="e">
        <f>VLOOKUP(B1943,[1]Arkusz5!$A$3:$Y$2185,5,FALSE)</f>
        <v>#N/A</v>
      </c>
      <c r="G1943" t="e">
        <f>VLOOKUP(B1943,[1]Arkusz5!$A$3:$Y$2185,6,FALSE)</f>
        <v>#N/A</v>
      </c>
      <c r="H1943" t="e">
        <f>VLOOKUP(B1943,[1]Arkusz5!$A$3:$Y$2185,7,FALSE)</f>
        <v>#N/A</v>
      </c>
      <c r="I1943" t="e">
        <f>VLOOKUP(B1943,[1]Arkusz5!$A$3:$Y$2185,8,FALSE)</f>
        <v>#N/A</v>
      </c>
      <c r="J1943" t="e">
        <f>VLOOKUP(B1943,[1]Arkusz5!$A$3:$Y$2185,9,FALSE)</f>
        <v>#N/A</v>
      </c>
      <c r="K1943" t="e">
        <f>VLOOKUP(B1943,[1]Arkusz5!$A$3:$Y$2185,10,FALSE)</f>
        <v>#N/A</v>
      </c>
      <c r="L1943" t="e">
        <f>VLOOKUP(B1943,[1]Arkusz5!$A$3:$Y$2185,11,FALSE)</f>
        <v>#N/A</v>
      </c>
      <c r="M1943" t="e">
        <f>VLOOKUP(B1943,[1]Arkusz5!$A$3:$Y$2185,12,FALSE)</f>
        <v>#N/A</v>
      </c>
      <c r="N1943" t="e">
        <f>VLOOKUP(B1943,[1]Arkusz5!$A$3:$Y$2185,13,FALSE)</f>
        <v>#N/A</v>
      </c>
      <c r="O1943" t="e">
        <f>VLOOKUP(B1943,[1]Arkusz5!$A$3:$Y$2185,14,FALSE)</f>
        <v>#N/A</v>
      </c>
      <c r="P1943" t="e">
        <f>VLOOKUP(B1943,[1]Arkusz5!$A$3:$Y$2185,15,FALSE)</f>
        <v>#N/A</v>
      </c>
      <c r="Q1943" t="e">
        <f>VLOOKUP(B1943,[1]Arkusz5!$A$3:$Y$2185,16,FALSE)</f>
        <v>#N/A</v>
      </c>
      <c r="R1943" t="e">
        <f>VLOOKUP(B1943,[1]Arkusz5!$A$3:$Y$2185,17,FALSE)</f>
        <v>#N/A</v>
      </c>
      <c r="S1943" t="e">
        <f>VLOOKUP(B1943,[1]Arkusz5!$A$3:$Y$2185,18,FALSE)</f>
        <v>#N/A</v>
      </c>
      <c r="T1943" t="e">
        <f>VLOOKUP(B1943,[1]Arkusz5!$A$3:$Y$2185,19,FALSE)</f>
        <v>#N/A</v>
      </c>
      <c r="U1943" t="e">
        <f>VLOOKUP(B1943,[1]Arkusz5!$A$3:$Y$2185,20,FALSE)</f>
        <v>#N/A</v>
      </c>
      <c r="V1943" t="e">
        <f>VLOOKUP(B1943,[1]Arkusz5!$A$3:$Y$2185,21,FALSE)</f>
        <v>#N/A</v>
      </c>
      <c r="W1943" t="e">
        <f>VLOOKUP(B1943,[1]Arkusz5!$A$3:$Y$2185,22,FALSE)</f>
        <v>#N/A</v>
      </c>
      <c r="X1943" t="e">
        <f>VLOOKUP(B1943,[1]Arkusz5!$A$3:$Y$2185,23,FALSE)</f>
        <v>#N/A</v>
      </c>
      <c r="Y1943" t="e">
        <f>VLOOKUP(B1943,[1]Arkusz5!$A$3:$Y$2185,24,FALSE)</f>
        <v>#N/A</v>
      </c>
      <c r="Z1943" t="e">
        <f>VLOOKUP(B1943,[1]Arkusz5!$A$3:$Y$2185,25,FALSE)</f>
        <v>#N/A</v>
      </c>
    </row>
    <row r="1944" spans="1:26" x14ac:dyDescent="0.25">
      <c r="A1944">
        <v>1943</v>
      </c>
      <c r="B1944" t="s">
        <v>10567</v>
      </c>
      <c r="C1944" t="str">
        <f>VLOOKUP(B1944,[1]Arkusz5!$A$3:$Y$2185,2,FALSE)</f>
        <v>51.825611</v>
      </c>
      <c r="D1944" t="str">
        <f>VLOOKUP(B1944,[1]Arkusz5!$A$3:$Y$2185,3,FALSE)</f>
        <v>17.453129</v>
      </c>
      <c r="E1944" t="str">
        <f>VLOOKUP(B1944,[1]Arkusz5!$A$3:$Y$2185,4,FALSE)</f>
        <v>33UXT64</v>
      </c>
      <c r="F1944" t="str">
        <f>VLOOKUP(B1944,[1]Arkusz5!$A$3:$Y$2185,5,FALSE)</f>
        <v>CD62</v>
      </c>
      <c r="G1944">
        <f>VLOOKUP(B1944,[1]Arkusz5!$A$3:$Y$2185,6,FALSE)</f>
        <v>0</v>
      </c>
      <c r="H1944">
        <f>VLOOKUP(B1944,[1]Arkusz5!$A$3:$Y$2185,7,FALSE)</f>
        <v>0</v>
      </c>
      <c r="I1944">
        <f>VLOOKUP(B1944,[1]Arkusz5!$A$3:$Y$2185,8,FALSE)</f>
        <v>0</v>
      </c>
      <c r="J1944">
        <f>VLOOKUP(B1944,[1]Arkusz5!$A$3:$Y$2185,9,FALSE)</f>
        <v>0</v>
      </c>
      <c r="K1944">
        <f>VLOOKUP(B1944,[1]Arkusz5!$A$3:$Y$2185,10,FALSE)</f>
        <v>0</v>
      </c>
      <c r="L1944">
        <f>VLOOKUP(B1944,[1]Arkusz5!$A$3:$Y$2185,11,FALSE)</f>
        <v>0</v>
      </c>
      <c r="M1944">
        <f>VLOOKUP(B1944,[1]Arkusz5!$A$3:$Y$2185,12,FALSE)</f>
        <v>0</v>
      </c>
      <c r="N1944">
        <f>VLOOKUP(B1944,[1]Arkusz5!$A$3:$Y$2185,13,FALSE)</f>
        <v>0</v>
      </c>
      <c r="O1944">
        <f>VLOOKUP(B1944,[1]Arkusz5!$A$3:$Y$2185,14,FALSE)</f>
        <v>0</v>
      </c>
      <c r="P1944">
        <f>VLOOKUP(B1944,[1]Arkusz5!$A$3:$Y$2185,15,FALSE)</f>
        <v>0</v>
      </c>
      <c r="Q1944">
        <f>VLOOKUP(B1944,[1]Arkusz5!$A$3:$Y$2185,16,FALSE)</f>
        <v>0</v>
      </c>
      <c r="R1944">
        <f>VLOOKUP(B1944,[1]Arkusz5!$A$3:$Y$2185,17,FALSE)</f>
        <v>0</v>
      </c>
      <c r="S1944" t="str">
        <f>VLOOKUP(B1944,[1]Arkusz5!$A$3:$Y$2185,18,FALSE)</f>
        <v>Europa</v>
      </c>
      <c r="T1944" t="str">
        <f>VLOOKUP(B1944,[1]Arkusz5!$A$3:$Y$2185,19,FALSE)</f>
        <v>Polska</v>
      </c>
      <c r="U1944" t="str">
        <f>VLOOKUP(B1944,[1]Arkusz5!$A$3:$Y$2185,20,FALSE)</f>
        <v>wielkopolskie</v>
      </c>
      <c r="V1944" t="str">
        <f>VLOOKUP(B1944,[1]Arkusz5!$A$3:$Y$2185,21,FALSE)</f>
        <v>krotoszyński</v>
      </c>
      <c r="W1944" t="str">
        <f>VLOOKUP(B1944,[1]Arkusz5!$A$3:$Y$2185,22,FALSE)</f>
        <v>Koźmin Wielkopolski</v>
      </c>
      <c r="X1944" t="str">
        <f>VLOOKUP(B1944,[1]Arkusz5!$A$3:$Y$2185,23,FALSE)</f>
        <v>318.12 Wysoczyzna Kaliska</v>
      </c>
      <c r="Y1944" t="str">
        <f>VLOOKUP(B1944,[1]Arkusz5!$A$3:$Y$2185,24,FALSE)</f>
        <v>Continental Bio-geographical Region</v>
      </c>
      <c r="Z1944" t="str">
        <f>VLOOKUP(B1944,[1]Arkusz5!$A$3:$Y$2185,25,FALSE)</f>
        <v>Galio-Carpinetum</v>
      </c>
    </row>
    <row r="1945" spans="1:26" x14ac:dyDescent="0.25">
      <c r="A1945">
        <v>1944</v>
      </c>
      <c r="C1945" t="e">
        <f>VLOOKUP(B1945,[1]Arkusz5!$A$3:$Y$2185,2,FALSE)</f>
        <v>#N/A</v>
      </c>
      <c r="D1945" t="e">
        <f>VLOOKUP(B1945,[1]Arkusz5!$A$3:$Y$2185,3,FALSE)</f>
        <v>#N/A</v>
      </c>
      <c r="E1945" t="e">
        <f>VLOOKUP(B1945,[1]Arkusz5!$A$3:$Y$2185,4,FALSE)</f>
        <v>#N/A</v>
      </c>
      <c r="F1945" t="e">
        <f>VLOOKUP(B1945,[1]Arkusz5!$A$3:$Y$2185,5,FALSE)</f>
        <v>#N/A</v>
      </c>
      <c r="G1945" t="e">
        <f>VLOOKUP(B1945,[1]Arkusz5!$A$3:$Y$2185,6,FALSE)</f>
        <v>#N/A</v>
      </c>
      <c r="H1945" t="e">
        <f>VLOOKUP(B1945,[1]Arkusz5!$A$3:$Y$2185,7,FALSE)</f>
        <v>#N/A</v>
      </c>
      <c r="I1945" t="e">
        <f>VLOOKUP(B1945,[1]Arkusz5!$A$3:$Y$2185,8,FALSE)</f>
        <v>#N/A</v>
      </c>
      <c r="J1945" t="e">
        <f>VLOOKUP(B1945,[1]Arkusz5!$A$3:$Y$2185,9,FALSE)</f>
        <v>#N/A</v>
      </c>
      <c r="K1945" t="e">
        <f>VLOOKUP(B1945,[1]Arkusz5!$A$3:$Y$2185,10,FALSE)</f>
        <v>#N/A</v>
      </c>
      <c r="L1945" t="e">
        <f>VLOOKUP(B1945,[1]Arkusz5!$A$3:$Y$2185,11,FALSE)</f>
        <v>#N/A</v>
      </c>
      <c r="M1945" t="e">
        <f>VLOOKUP(B1945,[1]Arkusz5!$A$3:$Y$2185,12,FALSE)</f>
        <v>#N/A</v>
      </c>
      <c r="N1945" t="e">
        <f>VLOOKUP(B1945,[1]Arkusz5!$A$3:$Y$2185,13,FALSE)</f>
        <v>#N/A</v>
      </c>
      <c r="O1945" t="e">
        <f>VLOOKUP(B1945,[1]Arkusz5!$A$3:$Y$2185,14,FALSE)</f>
        <v>#N/A</v>
      </c>
      <c r="P1945" t="e">
        <f>VLOOKUP(B1945,[1]Arkusz5!$A$3:$Y$2185,15,FALSE)</f>
        <v>#N/A</v>
      </c>
      <c r="Q1945" t="e">
        <f>VLOOKUP(B1945,[1]Arkusz5!$A$3:$Y$2185,16,FALSE)</f>
        <v>#N/A</v>
      </c>
      <c r="R1945" t="e">
        <f>VLOOKUP(B1945,[1]Arkusz5!$A$3:$Y$2185,17,FALSE)</f>
        <v>#N/A</v>
      </c>
      <c r="S1945" t="e">
        <f>VLOOKUP(B1945,[1]Arkusz5!$A$3:$Y$2185,18,FALSE)</f>
        <v>#N/A</v>
      </c>
      <c r="T1945" t="e">
        <f>VLOOKUP(B1945,[1]Arkusz5!$A$3:$Y$2185,19,FALSE)</f>
        <v>#N/A</v>
      </c>
      <c r="U1945" t="e">
        <f>VLOOKUP(B1945,[1]Arkusz5!$A$3:$Y$2185,20,FALSE)</f>
        <v>#N/A</v>
      </c>
      <c r="V1945" t="e">
        <f>VLOOKUP(B1945,[1]Arkusz5!$A$3:$Y$2185,21,FALSE)</f>
        <v>#N/A</v>
      </c>
      <c r="W1945" t="e">
        <f>VLOOKUP(B1945,[1]Arkusz5!$A$3:$Y$2185,22,FALSE)</f>
        <v>#N/A</v>
      </c>
      <c r="X1945" t="e">
        <f>VLOOKUP(B1945,[1]Arkusz5!$A$3:$Y$2185,23,FALSE)</f>
        <v>#N/A</v>
      </c>
      <c r="Y1945" t="e">
        <f>VLOOKUP(B1945,[1]Arkusz5!$A$3:$Y$2185,24,FALSE)</f>
        <v>#N/A</v>
      </c>
      <c r="Z1945" t="e">
        <f>VLOOKUP(B1945,[1]Arkusz5!$A$3:$Y$2185,25,FALSE)</f>
        <v>#N/A</v>
      </c>
    </row>
    <row r="1946" spans="1:26" x14ac:dyDescent="0.25">
      <c r="A1946">
        <v>1945</v>
      </c>
      <c r="B1946" t="s">
        <v>10568</v>
      </c>
      <c r="C1946" t="str">
        <f>VLOOKUP(B1946,[1]Arkusz5!$A$3:$Y$2185,2,FALSE)</f>
        <v>52.25346</v>
      </c>
      <c r="D1946" t="str">
        <f>VLOOKUP(B1946,[1]Arkusz5!$A$3:$Y$2185,3,FALSE)</f>
        <v>16.83096</v>
      </c>
      <c r="E1946" t="str">
        <f>VLOOKUP(B1946,[1]Arkusz5!$A$3:$Y$2185,4,FALSE)</f>
        <v>33UXT29</v>
      </c>
      <c r="F1946" t="str">
        <f>VLOOKUP(B1946,[1]Arkusz5!$A$3:$Y$2185,5,FALSE)</f>
        <v>BD18</v>
      </c>
      <c r="G1946">
        <f>VLOOKUP(B1946,[1]Arkusz5!$A$3:$Y$2185,6,FALSE)</f>
        <v>0</v>
      </c>
      <c r="H1946">
        <f>VLOOKUP(B1946,[1]Arkusz5!$A$3:$Y$2185,7,FALSE)</f>
        <v>0</v>
      </c>
      <c r="I1946">
        <f>VLOOKUP(B1946,[1]Arkusz5!$A$3:$Y$2185,8,FALSE)</f>
        <v>0</v>
      </c>
      <c r="J1946" t="str">
        <f>VLOOKUP(B1946,[1]Arkusz5!$A$3:$Y$2185,9,FALSE)</f>
        <v>Wielkopolski Park Narodowy</v>
      </c>
      <c r="K1946">
        <f>VLOOKUP(B1946,[1]Arkusz5!$A$3:$Y$2185,10,FALSE)</f>
        <v>0</v>
      </c>
      <c r="L1946">
        <f>VLOOKUP(B1946,[1]Arkusz5!$A$3:$Y$2185,11,FALSE)</f>
        <v>0</v>
      </c>
      <c r="M1946">
        <f>VLOOKUP(B1946,[1]Arkusz5!$A$3:$Y$2185,12,FALSE)</f>
        <v>0</v>
      </c>
      <c r="N1946">
        <f>VLOOKUP(B1946,[1]Arkusz5!$A$3:$Y$2185,13,FALSE)</f>
        <v>0</v>
      </c>
      <c r="O1946">
        <f>VLOOKUP(B1946,[1]Arkusz5!$A$3:$Y$2185,14,FALSE)</f>
        <v>0</v>
      </c>
      <c r="P1946">
        <f>VLOOKUP(B1946,[1]Arkusz5!$A$3:$Y$2185,15,FALSE)</f>
        <v>0</v>
      </c>
      <c r="Q1946" t="str">
        <f>VLOOKUP(B1946,[1]Arkusz5!$A$3:$Y$2185,16,FALSE)</f>
        <v>PLB300017; PLH300010</v>
      </c>
      <c r="R1946" t="str">
        <f>VLOOKUP(B1946,[1]Arkusz5!$A$3:$Y$2185,17,FALSE)</f>
        <v>Ostoja Rogalińska; Ostoja Wielkopolska</v>
      </c>
      <c r="S1946" t="str">
        <f>VLOOKUP(B1946,[1]Arkusz5!$A$3:$Y$2185,18,FALSE)</f>
        <v>Europa</v>
      </c>
      <c r="T1946" t="str">
        <f>VLOOKUP(B1946,[1]Arkusz5!$A$3:$Y$2185,19,FALSE)</f>
        <v>Polska</v>
      </c>
      <c r="U1946" t="str">
        <f>VLOOKUP(B1946,[1]Arkusz5!$A$3:$Y$2185,20,FALSE)</f>
        <v>wielkopolskie</v>
      </c>
      <c r="V1946" t="str">
        <f>VLOOKUP(B1946,[1]Arkusz5!$A$3:$Y$2185,21,FALSE)</f>
        <v>poznański</v>
      </c>
      <c r="W1946" t="str">
        <f>VLOOKUP(B1946,[1]Arkusz5!$A$3:$Y$2185,22,FALSE)</f>
        <v>Mosina</v>
      </c>
      <c r="X1946" t="str">
        <f>VLOOKUP(B1946,[1]Arkusz5!$A$3:$Y$2185,23,FALSE)</f>
        <v>315.64 Kotlina Śremska</v>
      </c>
      <c r="Y1946" t="str">
        <f>VLOOKUP(B1946,[1]Arkusz5!$A$3:$Y$2185,24,FALSE)</f>
        <v>Continental Bio-geographical Region</v>
      </c>
      <c r="Z1946" t="str">
        <f>VLOOKUP(B1946,[1]Arkusz5!$A$3:$Y$2185,25,FALSE)</f>
        <v>Potentillo albae-Quercetum typicum</v>
      </c>
    </row>
    <row r="1947" spans="1:26" x14ac:dyDescent="0.25">
      <c r="A1947">
        <v>1946</v>
      </c>
      <c r="C1947" t="e">
        <f>VLOOKUP(B1947,[1]Arkusz5!$A$3:$Y$2185,2,FALSE)</f>
        <v>#N/A</v>
      </c>
      <c r="D1947" t="e">
        <f>VLOOKUP(B1947,[1]Arkusz5!$A$3:$Y$2185,3,FALSE)</f>
        <v>#N/A</v>
      </c>
      <c r="E1947" t="e">
        <f>VLOOKUP(B1947,[1]Arkusz5!$A$3:$Y$2185,4,FALSE)</f>
        <v>#N/A</v>
      </c>
      <c r="F1947" t="e">
        <f>VLOOKUP(B1947,[1]Arkusz5!$A$3:$Y$2185,5,FALSE)</f>
        <v>#N/A</v>
      </c>
      <c r="G1947" t="e">
        <f>VLOOKUP(B1947,[1]Arkusz5!$A$3:$Y$2185,6,FALSE)</f>
        <v>#N/A</v>
      </c>
      <c r="H1947" t="e">
        <f>VLOOKUP(B1947,[1]Arkusz5!$A$3:$Y$2185,7,FALSE)</f>
        <v>#N/A</v>
      </c>
      <c r="I1947" t="e">
        <f>VLOOKUP(B1947,[1]Arkusz5!$A$3:$Y$2185,8,FALSE)</f>
        <v>#N/A</v>
      </c>
      <c r="J1947" t="e">
        <f>VLOOKUP(B1947,[1]Arkusz5!$A$3:$Y$2185,9,FALSE)</f>
        <v>#N/A</v>
      </c>
      <c r="K1947" t="e">
        <f>VLOOKUP(B1947,[1]Arkusz5!$A$3:$Y$2185,10,FALSE)</f>
        <v>#N/A</v>
      </c>
      <c r="L1947" t="e">
        <f>VLOOKUP(B1947,[1]Arkusz5!$A$3:$Y$2185,11,FALSE)</f>
        <v>#N/A</v>
      </c>
      <c r="M1947" t="e">
        <f>VLOOKUP(B1947,[1]Arkusz5!$A$3:$Y$2185,12,FALSE)</f>
        <v>#N/A</v>
      </c>
      <c r="N1947" t="e">
        <f>VLOOKUP(B1947,[1]Arkusz5!$A$3:$Y$2185,13,FALSE)</f>
        <v>#N/A</v>
      </c>
      <c r="O1947" t="e">
        <f>VLOOKUP(B1947,[1]Arkusz5!$A$3:$Y$2185,14,FALSE)</f>
        <v>#N/A</v>
      </c>
      <c r="P1947" t="e">
        <f>VLOOKUP(B1947,[1]Arkusz5!$A$3:$Y$2185,15,FALSE)</f>
        <v>#N/A</v>
      </c>
      <c r="Q1947" t="e">
        <f>VLOOKUP(B1947,[1]Arkusz5!$A$3:$Y$2185,16,FALSE)</f>
        <v>#N/A</v>
      </c>
      <c r="R1947" t="e">
        <f>VLOOKUP(B1947,[1]Arkusz5!$A$3:$Y$2185,17,FALSE)</f>
        <v>#N/A</v>
      </c>
      <c r="S1947" t="e">
        <f>VLOOKUP(B1947,[1]Arkusz5!$A$3:$Y$2185,18,FALSE)</f>
        <v>#N/A</v>
      </c>
      <c r="T1947" t="e">
        <f>VLOOKUP(B1947,[1]Arkusz5!$A$3:$Y$2185,19,FALSE)</f>
        <v>#N/A</v>
      </c>
      <c r="U1947" t="e">
        <f>VLOOKUP(B1947,[1]Arkusz5!$A$3:$Y$2185,20,FALSE)</f>
        <v>#N/A</v>
      </c>
      <c r="V1947" t="e">
        <f>VLOOKUP(B1947,[1]Arkusz5!$A$3:$Y$2185,21,FALSE)</f>
        <v>#N/A</v>
      </c>
      <c r="W1947" t="e">
        <f>VLOOKUP(B1947,[1]Arkusz5!$A$3:$Y$2185,22,FALSE)</f>
        <v>#N/A</v>
      </c>
      <c r="X1947" t="e">
        <f>VLOOKUP(B1947,[1]Arkusz5!$A$3:$Y$2185,23,FALSE)</f>
        <v>#N/A</v>
      </c>
      <c r="Y1947" t="e">
        <f>VLOOKUP(B1947,[1]Arkusz5!$A$3:$Y$2185,24,FALSE)</f>
        <v>#N/A</v>
      </c>
      <c r="Z1947" t="e">
        <f>VLOOKUP(B1947,[1]Arkusz5!$A$3:$Y$2185,25,FALSE)</f>
        <v>#N/A</v>
      </c>
    </row>
    <row r="1948" spans="1:26" x14ac:dyDescent="0.25">
      <c r="A1948">
        <v>1947</v>
      </c>
      <c r="B1948" t="s">
        <v>10575</v>
      </c>
      <c r="C1948" t="str">
        <f>VLOOKUP(B1948,[1]Arkusz5!$A$3:$Y$2185,2,FALSE)</f>
        <v>52.93756</v>
      </c>
      <c r="D1948" t="str">
        <f>VLOOKUP(B1948,[1]Arkusz5!$A$3:$Y$2185,3,FALSE)</f>
        <v>15.97946</v>
      </c>
      <c r="E1948" t="str">
        <f>VLOOKUP(B1948,[1]Arkusz5!$A$3:$Y$2185,4,FALSE)</f>
        <v>33UWU66</v>
      </c>
      <c r="F1948" t="str">
        <f>VLOOKUP(B1948,[1]Arkusz5!$A$3:$Y$2185,5,FALSE)</f>
        <v>BC42</v>
      </c>
      <c r="G1948">
        <f>VLOOKUP(B1948,[1]Arkusz5!$A$3:$Y$2185,6,FALSE)</f>
        <v>0</v>
      </c>
      <c r="H1948">
        <f>VLOOKUP(B1948,[1]Arkusz5!$A$3:$Y$2185,7,FALSE)</f>
        <v>0</v>
      </c>
      <c r="I1948">
        <f>VLOOKUP(B1948,[1]Arkusz5!$A$3:$Y$2185,8,FALSE)</f>
        <v>0</v>
      </c>
      <c r="J1948">
        <f>VLOOKUP(B1948,[1]Arkusz5!$A$3:$Y$2185,9,FALSE)</f>
        <v>0</v>
      </c>
      <c r="K1948">
        <f>VLOOKUP(B1948,[1]Arkusz5!$A$3:$Y$2185,10,FALSE)</f>
        <v>0</v>
      </c>
      <c r="L1948">
        <f>VLOOKUP(B1948,[1]Arkusz5!$A$3:$Y$2185,11,FALSE)</f>
        <v>0</v>
      </c>
      <c r="M1948">
        <f>VLOOKUP(B1948,[1]Arkusz5!$A$3:$Y$2185,12,FALSE)</f>
        <v>0</v>
      </c>
      <c r="N1948" t="str">
        <f>VLOOKUP(B1948,[1]Arkusz5!$A$3:$Y$2185,13,FALSE)</f>
        <v>Puszcza nad Drawą (woj. wielkopolskie)</v>
      </c>
      <c r="O1948">
        <f>VLOOKUP(B1948,[1]Arkusz5!$A$3:$Y$2185,14,FALSE)</f>
        <v>0</v>
      </c>
      <c r="P1948">
        <f>VLOOKUP(B1948,[1]Arkusz5!$A$3:$Y$2185,15,FALSE)</f>
        <v>0</v>
      </c>
      <c r="Q1948" t="str">
        <f>VLOOKUP(B1948,[1]Arkusz5!$A$3:$Y$2185,16,FALSE)</f>
        <v>PLB320016; PLH320046</v>
      </c>
      <c r="R1948" t="str">
        <f>VLOOKUP(B1948,[1]Arkusz5!$A$3:$Y$2185,17,FALSE)</f>
        <v>Lasy Puszczy nad Drawą; Uroczyska Puszczy Drawskiej</v>
      </c>
      <c r="S1948" t="str">
        <f>VLOOKUP(B1948,[1]Arkusz5!$A$3:$Y$2185,18,FALSE)</f>
        <v>Europa</v>
      </c>
      <c r="T1948" t="str">
        <f>VLOOKUP(B1948,[1]Arkusz5!$A$3:$Y$2185,19,FALSE)</f>
        <v>Polska</v>
      </c>
      <c r="U1948" t="str">
        <f>VLOOKUP(B1948,[1]Arkusz5!$A$3:$Y$2185,20,FALSE)</f>
        <v>wielkopolskie</v>
      </c>
      <c r="V1948" t="str">
        <f>VLOOKUP(B1948,[1]Arkusz5!$A$3:$Y$2185,21,FALSE)</f>
        <v>czarnkowsko-trzcianecki</v>
      </c>
      <c r="W1948" t="str">
        <f>VLOOKUP(B1948,[1]Arkusz5!$A$3:$Y$2185,22,FALSE)</f>
        <v>Krzyż Wielkopolski</v>
      </c>
      <c r="X1948" t="str">
        <f>VLOOKUP(B1948,[1]Arkusz5!$A$3:$Y$2185,23,FALSE)</f>
        <v>314.63 Równina Drawska</v>
      </c>
      <c r="Y1948" t="str">
        <f>VLOOKUP(B1948,[1]Arkusz5!$A$3:$Y$2185,24,FALSE)</f>
        <v>Continental Bio-geographical Region</v>
      </c>
      <c r="Z1948" t="str">
        <f>VLOOKUP(B1948,[1]Arkusz5!$A$3:$Y$2185,25,FALSE)</f>
        <v>Leucobryo-Pinetum</v>
      </c>
    </row>
    <row r="1949" spans="1:26" x14ac:dyDescent="0.25">
      <c r="A1949">
        <v>1948</v>
      </c>
      <c r="C1949" t="e">
        <f>VLOOKUP(B1949,[1]Arkusz5!$A$3:$Y$2185,2,FALSE)</f>
        <v>#N/A</v>
      </c>
      <c r="D1949" t="e">
        <f>VLOOKUP(B1949,[1]Arkusz5!$A$3:$Y$2185,3,FALSE)</f>
        <v>#N/A</v>
      </c>
      <c r="E1949" t="e">
        <f>VLOOKUP(B1949,[1]Arkusz5!$A$3:$Y$2185,4,FALSE)</f>
        <v>#N/A</v>
      </c>
      <c r="F1949" t="e">
        <f>VLOOKUP(B1949,[1]Arkusz5!$A$3:$Y$2185,5,FALSE)</f>
        <v>#N/A</v>
      </c>
      <c r="G1949" t="e">
        <f>VLOOKUP(B1949,[1]Arkusz5!$A$3:$Y$2185,6,FALSE)</f>
        <v>#N/A</v>
      </c>
      <c r="H1949" t="e">
        <f>VLOOKUP(B1949,[1]Arkusz5!$A$3:$Y$2185,7,FALSE)</f>
        <v>#N/A</v>
      </c>
      <c r="I1949" t="e">
        <f>VLOOKUP(B1949,[1]Arkusz5!$A$3:$Y$2185,8,FALSE)</f>
        <v>#N/A</v>
      </c>
      <c r="J1949" t="e">
        <f>VLOOKUP(B1949,[1]Arkusz5!$A$3:$Y$2185,9,FALSE)</f>
        <v>#N/A</v>
      </c>
      <c r="K1949" t="e">
        <f>VLOOKUP(B1949,[1]Arkusz5!$A$3:$Y$2185,10,FALSE)</f>
        <v>#N/A</v>
      </c>
      <c r="L1949" t="e">
        <f>VLOOKUP(B1949,[1]Arkusz5!$A$3:$Y$2185,11,FALSE)</f>
        <v>#N/A</v>
      </c>
      <c r="M1949" t="e">
        <f>VLOOKUP(B1949,[1]Arkusz5!$A$3:$Y$2185,12,FALSE)</f>
        <v>#N/A</v>
      </c>
      <c r="N1949" t="e">
        <f>VLOOKUP(B1949,[1]Arkusz5!$A$3:$Y$2185,13,FALSE)</f>
        <v>#N/A</v>
      </c>
      <c r="O1949" t="e">
        <f>VLOOKUP(B1949,[1]Arkusz5!$A$3:$Y$2185,14,FALSE)</f>
        <v>#N/A</v>
      </c>
      <c r="P1949" t="e">
        <f>VLOOKUP(B1949,[1]Arkusz5!$A$3:$Y$2185,15,FALSE)</f>
        <v>#N/A</v>
      </c>
      <c r="Q1949" t="e">
        <f>VLOOKUP(B1949,[1]Arkusz5!$A$3:$Y$2185,16,FALSE)</f>
        <v>#N/A</v>
      </c>
      <c r="R1949" t="e">
        <f>VLOOKUP(B1949,[1]Arkusz5!$A$3:$Y$2185,17,FALSE)</f>
        <v>#N/A</v>
      </c>
      <c r="S1949" t="e">
        <f>VLOOKUP(B1949,[1]Arkusz5!$A$3:$Y$2185,18,FALSE)</f>
        <v>#N/A</v>
      </c>
      <c r="T1949" t="e">
        <f>VLOOKUP(B1949,[1]Arkusz5!$A$3:$Y$2185,19,FALSE)</f>
        <v>#N/A</v>
      </c>
      <c r="U1949" t="e">
        <f>VLOOKUP(B1949,[1]Arkusz5!$A$3:$Y$2185,20,FALSE)</f>
        <v>#N/A</v>
      </c>
      <c r="V1949" t="e">
        <f>VLOOKUP(B1949,[1]Arkusz5!$A$3:$Y$2185,21,FALSE)</f>
        <v>#N/A</v>
      </c>
      <c r="W1949" t="e">
        <f>VLOOKUP(B1949,[1]Arkusz5!$A$3:$Y$2185,22,FALSE)</f>
        <v>#N/A</v>
      </c>
      <c r="X1949" t="e">
        <f>VLOOKUP(B1949,[1]Arkusz5!$A$3:$Y$2185,23,FALSE)</f>
        <v>#N/A</v>
      </c>
      <c r="Y1949" t="e">
        <f>VLOOKUP(B1949,[1]Arkusz5!$A$3:$Y$2185,24,FALSE)</f>
        <v>#N/A</v>
      </c>
      <c r="Z1949" t="e">
        <f>VLOOKUP(B1949,[1]Arkusz5!$A$3:$Y$2185,25,FALSE)</f>
        <v>#N/A</v>
      </c>
    </row>
    <row r="1950" spans="1:26" x14ac:dyDescent="0.25">
      <c r="A1950">
        <v>1949</v>
      </c>
      <c r="B1950" t="s">
        <v>10584</v>
      </c>
      <c r="C1950" t="str">
        <f>VLOOKUP(B1950,[1]Arkusz5!$A$3:$Y$2185,2,FALSE)</f>
        <v>52.1634</v>
      </c>
      <c r="D1950" t="str">
        <f>VLOOKUP(B1950,[1]Arkusz5!$A$3:$Y$2185,3,FALSE)</f>
        <v>18.0617</v>
      </c>
      <c r="E1950" t="str">
        <f>VLOOKUP(B1950,[1]Arkusz5!$A$3:$Y$2185,4,FALSE)</f>
        <v>34UBC98</v>
      </c>
      <c r="F1950" t="str">
        <f>VLOOKUP(B1950,[1]Arkusz5!$A$3:$Y$2185,5,FALSE)</f>
        <v>CD36</v>
      </c>
      <c r="G1950">
        <f>VLOOKUP(B1950,[1]Arkusz5!$A$3:$Y$2185,6,FALSE)</f>
        <v>0</v>
      </c>
      <c r="H1950">
        <f>VLOOKUP(B1950,[1]Arkusz5!$A$3:$Y$2185,7,FALSE)</f>
        <v>0</v>
      </c>
      <c r="I1950">
        <f>VLOOKUP(B1950,[1]Arkusz5!$A$3:$Y$2185,8,FALSE)</f>
        <v>0</v>
      </c>
      <c r="J1950">
        <f>VLOOKUP(B1950,[1]Arkusz5!$A$3:$Y$2185,9,FALSE)</f>
        <v>0</v>
      </c>
      <c r="K1950" t="str">
        <f>VLOOKUP(B1950,[1]Arkusz5!$A$3:$Y$2185,10,FALSE)</f>
        <v>Nadwarciański Park Krajobrazowy</v>
      </c>
      <c r="L1950">
        <f>VLOOKUP(B1950,[1]Arkusz5!$A$3:$Y$2185,11,FALSE)</f>
        <v>0</v>
      </c>
      <c r="M1950">
        <f>VLOOKUP(B1950,[1]Arkusz5!$A$3:$Y$2185,12,FALSE)</f>
        <v>0</v>
      </c>
      <c r="N1950" t="str">
        <f>VLOOKUP(B1950,[1]Arkusz5!$A$3:$Y$2185,13,FALSE)</f>
        <v>Pyzdrski</v>
      </c>
      <c r="O1950">
        <f>VLOOKUP(B1950,[1]Arkusz5!$A$3:$Y$2185,14,FALSE)</f>
        <v>0</v>
      </c>
      <c r="P1950">
        <f>VLOOKUP(B1950,[1]Arkusz5!$A$3:$Y$2185,15,FALSE)</f>
        <v>0</v>
      </c>
      <c r="Q1950" t="str">
        <f>VLOOKUP(B1950,[1]Arkusz5!$A$3:$Y$2185,16,FALSE)</f>
        <v>PLB300002; PLH300009</v>
      </c>
      <c r="R1950" t="str">
        <f>VLOOKUP(B1950,[1]Arkusz5!$A$3:$Y$2185,17,FALSE)</f>
        <v>Dolina Środkowej Warty; Ostoja Nadwarciańska</v>
      </c>
      <c r="S1950" t="str">
        <f>VLOOKUP(B1950,[1]Arkusz5!$A$3:$Y$2185,18,FALSE)</f>
        <v>Europa</v>
      </c>
      <c r="T1950" t="str">
        <f>VLOOKUP(B1950,[1]Arkusz5!$A$3:$Y$2185,19,FALSE)</f>
        <v>Polska</v>
      </c>
      <c r="U1950" t="str">
        <f>VLOOKUP(B1950,[1]Arkusz5!$A$3:$Y$2185,20,FALSE)</f>
        <v>wielkopolskie</v>
      </c>
      <c r="V1950" t="str">
        <f>VLOOKUP(B1950,[1]Arkusz5!$A$3:$Y$2185,21,FALSE)</f>
        <v>koniński</v>
      </c>
      <c r="W1950" t="str">
        <f>VLOOKUP(B1950,[1]Arkusz5!$A$3:$Y$2185,22,FALSE)</f>
        <v>Rzgów</v>
      </c>
      <c r="X1950" t="str">
        <f>VLOOKUP(B1950,[1]Arkusz5!$A$3:$Y$2185,23,FALSE)</f>
        <v>318.16 Równina Rychwalska</v>
      </c>
      <c r="Y1950" t="str">
        <f>VLOOKUP(B1950,[1]Arkusz5!$A$3:$Y$2185,24,FALSE)</f>
        <v>Continental Bio-geographical Region</v>
      </c>
      <c r="Z1950" t="str">
        <f>VLOOKUP(B1950,[1]Arkusz5!$A$3:$Y$2185,25,FALSE)</f>
        <v>Leucobryo-Pinetum</v>
      </c>
    </row>
    <row r="1951" spans="1:26" x14ac:dyDescent="0.25">
      <c r="A1951">
        <v>1950</v>
      </c>
      <c r="C1951" t="e">
        <f>VLOOKUP(B1951,[1]Arkusz5!$A$3:$Y$2185,2,FALSE)</f>
        <v>#N/A</v>
      </c>
      <c r="D1951" t="e">
        <f>VLOOKUP(B1951,[1]Arkusz5!$A$3:$Y$2185,3,FALSE)</f>
        <v>#N/A</v>
      </c>
      <c r="E1951" t="e">
        <f>VLOOKUP(B1951,[1]Arkusz5!$A$3:$Y$2185,4,FALSE)</f>
        <v>#N/A</v>
      </c>
      <c r="F1951" t="e">
        <f>VLOOKUP(B1951,[1]Arkusz5!$A$3:$Y$2185,5,FALSE)</f>
        <v>#N/A</v>
      </c>
      <c r="G1951" t="e">
        <f>VLOOKUP(B1951,[1]Arkusz5!$A$3:$Y$2185,6,FALSE)</f>
        <v>#N/A</v>
      </c>
      <c r="H1951" t="e">
        <f>VLOOKUP(B1951,[1]Arkusz5!$A$3:$Y$2185,7,FALSE)</f>
        <v>#N/A</v>
      </c>
      <c r="I1951" t="e">
        <f>VLOOKUP(B1951,[1]Arkusz5!$A$3:$Y$2185,8,FALSE)</f>
        <v>#N/A</v>
      </c>
      <c r="J1951" t="e">
        <f>VLOOKUP(B1951,[1]Arkusz5!$A$3:$Y$2185,9,FALSE)</f>
        <v>#N/A</v>
      </c>
      <c r="K1951" t="e">
        <f>VLOOKUP(B1951,[1]Arkusz5!$A$3:$Y$2185,10,FALSE)</f>
        <v>#N/A</v>
      </c>
      <c r="L1951" t="e">
        <f>VLOOKUP(B1951,[1]Arkusz5!$A$3:$Y$2185,11,FALSE)</f>
        <v>#N/A</v>
      </c>
      <c r="M1951" t="e">
        <f>VLOOKUP(B1951,[1]Arkusz5!$A$3:$Y$2185,12,FALSE)</f>
        <v>#N/A</v>
      </c>
      <c r="N1951" t="e">
        <f>VLOOKUP(B1951,[1]Arkusz5!$A$3:$Y$2185,13,FALSE)</f>
        <v>#N/A</v>
      </c>
      <c r="O1951" t="e">
        <f>VLOOKUP(B1951,[1]Arkusz5!$A$3:$Y$2185,14,FALSE)</f>
        <v>#N/A</v>
      </c>
      <c r="P1951" t="e">
        <f>VLOOKUP(B1951,[1]Arkusz5!$A$3:$Y$2185,15,FALSE)</f>
        <v>#N/A</v>
      </c>
      <c r="Q1951" t="e">
        <f>VLOOKUP(B1951,[1]Arkusz5!$A$3:$Y$2185,16,FALSE)</f>
        <v>#N/A</v>
      </c>
      <c r="R1951" t="e">
        <f>VLOOKUP(B1951,[1]Arkusz5!$A$3:$Y$2185,17,FALSE)</f>
        <v>#N/A</v>
      </c>
      <c r="S1951" t="e">
        <f>VLOOKUP(B1951,[1]Arkusz5!$A$3:$Y$2185,18,FALSE)</f>
        <v>#N/A</v>
      </c>
      <c r="T1951" t="e">
        <f>VLOOKUP(B1951,[1]Arkusz5!$A$3:$Y$2185,19,FALSE)</f>
        <v>#N/A</v>
      </c>
      <c r="U1951" t="e">
        <f>VLOOKUP(B1951,[1]Arkusz5!$A$3:$Y$2185,20,FALSE)</f>
        <v>#N/A</v>
      </c>
      <c r="V1951" t="e">
        <f>VLOOKUP(B1951,[1]Arkusz5!$A$3:$Y$2185,21,FALSE)</f>
        <v>#N/A</v>
      </c>
      <c r="W1951" t="e">
        <f>VLOOKUP(B1951,[1]Arkusz5!$A$3:$Y$2185,22,FALSE)</f>
        <v>#N/A</v>
      </c>
      <c r="X1951" t="e">
        <f>VLOOKUP(B1951,[1]Arkusz5!$A$3:$Y$2185,23,FALSE)</f>
        <v>#N/A</v>
      </c>
      <c r="Y1951" t="e">
        <f>VLOOKUP(B1951,[1]Arkusz5!$A$3:$Y$2185,24,FALSE)</f>
        <v>#N/A</v>
      </c>
      <c r="Z1951" t="e">
        <f>VLOOKUP(B1951,[1]Arkusz5!$A$3:$Y$2185,25,FALSE)</f>
        <v>#N/A</v>
      </c>
    </row>
    <row r="1952" spans="1:26" x14ac:dyDescent="0.25">
      <c r="A1952">
        <v>1951</v>
      </c>
      <c r="B1952" t="s">
        <v>10591</v>
      </c>
      <c r="C1952" t="str">
        <f>VLOOKUP(B1952,[1]Arkusz5!$A$3:$Y$2185,2,FALSE)</f>
        <v>51.901996</v>
      </c>
      <c r="D1952" t="str">
        <f>VLOOKUP(B1952,[1]Arkusz5!$A$3:$Y$2185,3,FALSE)</f>
        <v>16.959916</v>
      </c>
      <c r="E1952" t="str">
        <f>VLOOKUP(B1952,[1]Arkusz5!$A$3:$Y$2185,4,FALSE)</f>
        <v>33UXT35</v>
      </c>
      <c r="F1952" t="str">
        <f>VLOOKUP(B1952,[1]Arkusz5!$A$3:$Y$2185,5,FALSE)</f>
        <v>BD58</v>
      </c>
      <c r="G1952">
        <f>VLOOKUP(B1952,[1]Arkusz5!$A$3:$Y$2185,6,FALSE)</f>
        <v>0</v>
      </c>
      <c r="H1952">
        <f>VLOOKUP(B1952,[1]Arkusz5!$A$3:$Y$2185,7,FALSE)</f>
        <v>0</v>
      </c>
      <c r="I1952">
        <f>VLOOKUP(B1952,[1]Arkusz5!$A$3:$Y$2185,8,FALSE)</f>
        <v>0</v>
      </c>
      <c r="J1952">
        <f>VLOOKUP(B1952,[1]Arkusz5!$A$3:$Y$2185,9,FALSE)</f>
        <v>0</v>
      </c>
      <c r="K1952">
        <f>VLOOKUP(B1952,[1]Arkusz5!$A$3:$Y$2185,10,FALSE)</f>
        <v>0</v>
      </c>
      <c r="L1952">
        <f>VLOOKUP(B1952,[1]Arkusz5!$A$3:$Y$2185,11,FALSE)</f>
        <v>0</v>
      </c>
      <c r="M1952">
        <f>VLOOKUP(B1952,[1]Arkusz5!$A$3:$Y$2185,12,FALSE)</f>
        <v>0</v>
      </c>
      <c r="N1952" t="str">
        <f>VLOOKUP(B1952,[1]Arkusz5!$A$3:$Y$2185,13,FALSE)</f>
        <v>Krzywińsko-Osiecki wraz z zadrzewieniami generała Dezyderego Chłapowskiego i kompleksem leśnym Osieczna-Góra</v>
      </c>
      <c r="O1952">
        <f>VLOOKUP(B1952,[1]Arkusz5!$A$3:$Y$2185,14,FALSE)</f>
        <v>0</v>
      </c>
      <c r="P1952">
        <f>VLOOKUP(B1952,[1]Arkusz5!$A$3:$Y$2185,15,FALSE)</f>
        <v>0</v>
      </c>
      <c r="Q1952">
        <f>VLOOKUP(B1952,[1]Arkusz5!$A$3:$Y$2185,16,FALSE)</f>
        <v>0</v>
      </c>
      <c r="R1952">
        <f>VLOOKUP(B1952,[1]Arkusz5!$A$3:$Y$2185,17,FALSE)</f>
        <v>0</v>
      </c>
      <c r="S1952" t="str">
        <f>VLOOKUP(B1952,[1]Arkusz5!$A$3:$Y$2185,18,FALSE)</f>
        <v>Europa</v>
      </c>
      <c r="T1952" t="str">
        <f>VLOOKUP(B1952,[1]Arkusz5!$A$3:$Y$2185,19,FALSE)</f>
        <v>Polska</v>
      </c>
      <c r="U1952" t="str">
        <f>VLOOKUP(B1952,[1]Arkusz5!$A$3:$Y$2185,20,FALSE)</f>
        <v>wielkopolskie</v>
      </c>
      <c r="V1952" t="str">
        <f>VLOOKUP(B1952,[1]Arkusz5!$A$3:$Y$2185,21,FALSE)</f>
        <v>gostyński</v>
      </c>
      <c r="W1952" t="str">
        <f>VLOOKUP(B1952,[1]Arkusz5!$A$3:$Y$2185,22,FALSE)</f>
        <v>Gostyń</v>
      </c>
      <c r="X1952" t="str">
        <f>VLOOKUP(B1952,[1]Arkusz5!$A$3:$Y$2185,23,FALSE)</f>
        <v>318.11 Wysoczyzna Leszczyńska</v>
      </c>
      <c r="Y1952" t="str">
        <f>VLOOKUP(B1952,[1]Arkusz5!$A$3:$Y$2185,24,FALSE)</f>
        <v>Continental Bio-geographical Region</v>
      </c>
      <c r="Z1952" t="str">
        <f>VLOOKUP(B1952,[1]Arkusz5!$A$3:$Y$2185,25,FALSE)</f>
        <v>Galio-Carpinetum</v>
      </c>
    </row>
    <row r="1953" spans="1:26" x14ac:dyDescent="0.25">
      <c r="A1953">
        <v>1952</v>
      </c>
      <c r="C1953" t="e">
        <f>VLOOKUP(B1953,[1]Arkusz5!$A$3:$Y$2185,2,FALSE)</f>
        <v>#N/A</v>
      </c>
      <c r="D1953" t="e">
        <f>VLOOKUP(B1953,[1]Arkusz5!$A$3:$Y$2185,3,FALSE)</f>
        <v>#N/A</v>
      </c>
      <c r="E1953" t="e">
        <f>VLOOKUP(B1953,[1]Arkusz5!$A$3:$Y$2185,4,FALSE)</f>
        <v>#N/A</v>
      </c>
      <c r="F1953" t="e">
        <f>VLOOKUP(B1953,[1]Arkusz5!$A$3:$Y$2185,5,FALSE)</f>
        <v>#N/A</v>
      </c>
      <c r="G1953" t="e">
        <f>VLOOKUP(B1953,[1]Arkusz5!$A$3:$Y$2185,6,FALSE)</f>
        <v>#N/A</v>
      </c>
      <c r="H1953" t="e">
        <f>VLOOKUP(B1953,[1]Arkusz5!$A$3:$Y$2185,7,FALSE)</f>
        <v>#N/A</v>
      </c>
      <c r="I1953" t="e">
        <f>VLOOKUP(B1953,[1]Arkusz5!$A$3:$Y$2185,8,FALSE)</f>
        <v>#N/A</v>
      </c>
      <c r="J1953" t="e">
        <f>VLOOKUP(B1953,[1]Arkusz5!$A$3:$Y$2185,9,FALSE)</f>
        <v>#N/A</v>
      </c>
      <c r="K1953" t="e">
        <f>VLOOKUP(B1953,[1]Arkusz5!$A$3:$Y$2185,10,FALSE)</f>
        <v>#N/A</v>
      </c>
      <c r="L1953" t="e">
        <f>VLOOKUP(B1953,[1]Arkusz5!$A$3:$Y$2185,11,FALSE)</f>
        <v>#N/A</v>
      </c>
      <c r="M1953" t="e">
        <f>VLOOKUP(B1953,[1]Arkusz5!$A$3:$Y$2185,12,FALSE)</f>
        <v>#N/A</v>
      </c>
      <c r="N1953" t="e">
        <f>VLOOKUP(B1953,[1]Arkusz5!$A$3:$Y$2185,13,FALSE)</f>
        <v>#N/A</v>
      </c>
      <c r="O1953" t="e">
        <f>VLOOKUP(B1953,[1]Arkusz5!$A$3:$Y$2185,14,FALSE)</f>
        <v>#N/A</v>
      </c>
      <c r="P1953" t="e">
        <f>VLOOKUP(B1953,[1]Arkusz5!$A$3:$Y$2185,15,FALSE)</f>
        <v>#N/A</v>
      </c>
      <c r="Q1953" t="e">
        <f>VLOOKUP(B1953,[1]Arkusz5!$A$3:$Y$2185,16,FALSE)</f>
        <v>#N/A</v>
      </c>
      <c r="R1953" t="e">
        <f>VLOOKUP(B1953,[1]Arkusz5!$A$3:$Y$2185,17,FALSE)</f>
        <v>#N/A</v>
      </c>
      <c r="S1953" t="e">
        <f>VLOOKUP(B1953,[1]Arkusz5!$A$3:$Y$2185,18,FALSE)</f>
        <v>#N/A</v>
      </c>
      <c r="T1953" t="e">
        <f>VLOOKUP(B1953,[1]Arkusz5!$A$3:$Y$2185,19,FALSE)</f>
        <v>#N/A</v>
      </c>
      <c r="U1953" t="e">
        <f>VLOOKUP(B1953,[1]Arkusz5!$A$3:$Y$2185,20,FALSE)</f>
        <v>#N/A</v>
      </c>
      <c r="V1953" t="e">
        <f>VLOOKUP(B1953,[1]Arkusz5!$A$3:$Y$2185,21,FALSE)</f>
        <v>#N/A</v>
      </c>
      <c r="W1953" t="e">
        <f>VLOOKUP(B1953,[1]Arkusz5!$A$3:$Y$2185,22,FALSE)</f>
        <v>#N/A</v>
      </c>
      <c r="X1953" t="e">
        <f>VLOOKUP(B1953,[1]Arkusz5!$A$3:$Y$2185,23,FALSE)</f>
        <v>#N/A</v>
      </c>
      <c r="Y1953" t="e">
        <f>VLOOKUP(B1953,[1]Arkusz5!$A$3:$Y$2185,24,FALSE)</f>
        <v>#N/A</v>
      </c>
      <c r="Z1953" t="e">
        <f>VLOOKUP(B1953,[1]Arkusz5!$A$3:$Y$2185,25,FALSE)</f>
        <v>#N/A</v>
      </c>
    </row>
    <row r="1954" spans="1:26" x14ac:dyDescent="0.25">
      <c r="A1954">
        <v>1953</v>
      </c>
      <c r="B1954" t="s">
        <v>10593</v>
      </c>
      <c r="C1954" t="str">
        <f>VLOOKUP(B1954,[1]Arkusz5!$A$3:$Y$2185,2,FALSE)</f>
        <v>52.645415</v>
      </c>
      <c r="D1954" t="str">
        <f>VLOOKUP(B1954,[1]Arkusz5!$A$3:$Y$2185,3,FALSE)</f>
        <v>16.810421</v>
      </c>
      <c r="E1954" t="str">
        <f>VLOOKUP(B1954,[1]Arkusz5!$A$3:$Y$2185,4,FALSE)</f>
        <v>33UXU23</v>
      </c>
      <c r="F1954" t="str">
        <f>VLOOKUP(B1954,[1]Arkusz5!$A$3:$Y$2185,5,FALSE)</f>
        <v>BC78</v>
      </c>
      <c r="G1954">
        <f>VLOOKUP(B1954,[1]Arkusz5!$A$3:$Y$2185,6,FALSE)</f>
        <v>0</v>
      </c>
      <c r="H1954">
        <f>VLOOKUP(B1954,[1]Arkusz5!$A$3:$Y$2185,7,FALSE)</f>
        <v>0</v>
      </c>
      <c r="I1954">
        <f>VLOOKUP(B1954,[1]Arkusz5!$A$3:$Y$2185,8,FALSE)</f>
        <v>0</v>
      </c>
      <c r="J1954">
        <f>VLOOKUP(B1954,[1]Arkusz5!$A$3:$Y$2185,9,FALSE)</f>
        <v>0</v>
      </c>
      <c r="K1954">
        <f>VLOOKUP(B1954,[1]Arkusz5!$A$3:$Y$2185,10,FALSE)</f>
        <v>0</v>
      </c>
      <c r="L1954">
        <f>VLOOKUP(B1954,[1]Arkusz5!$A$3:$Y$2185,11,FALSE)</f>
        <v>0</v>
      </c>
      <c r="M1954">
        <f>VLOOKUP(B1954,[1]Arkusz5!$A$3:$Y$2185,12,FALSE)</f>
        <v>0</v>
      </c>
      <c r="N1954">
        <f>VLOOKUP(B1954,[1]Arkusz5!$A$3:$Y$2185,13,FALSE)</f>
        <v>0</v>
      </c>
      <c r="O1954">
        <f>VLOOKUP(B1954,[1]Arkusz5!$A$3:$Y$2185,14,FALSE)</f>
        <v>0</v>
      </c>
      <c r="P1954">
        <f>VLOOKUP(B1954,[1]Arkusz5!$A$3:$Y$2185,15,FALSE)</f>
        <v>0</v>
      </c>
      <c r="Q1954">
        <f>VLOOKUP(B1954,[1]Arkusz5!$A$3:$Y$2185,16,FALSE)</f>
        <v>0</v>
      </c>
      <c r="R1954">
        <f>VLOOKUP(B1954,[1]Arkusz5!$A$3:$Y$2185,17,FALSE)</f>
        <v>0</v>
      </c>
      <c r="S1954" t="str">
        <f>VLOOKUP(B1954,[1]Arkusz5!$A$3:$Y$2185,18,FALSE)</f>
        <v>Europa</v>
      </c>
      <c r="T1954" t="str">
        <f>VLOOKUP(B1954,[1]Arkusz5!$A$3:$Y$2185,19,FALSE)</f>
        <v>Polska</v>
      </c>
      <c r="U1954" t="str">
        <f>VLOOKUP(B1954,[1]Arkusz5!$A$3:$Y$2185,20,FALSE)</f>
        <v>wielkopolskie</v>
      </c>
      <c r="V1954" t="str">
        <f>VLOOKUP(B1954,[1]Arkusz5!$A$3:$Y$2185,21,FALSE)</f>
        <v>obornicki</v>
      </c>
      <c r="W1954" t="str">
        <f>VLOOKUP(B1954,[1]Arkusz5!$A$3:$Y$2185,22,FALSE)</f>
        <v>Oborniki</v>
      </c>
      <c r="X1954" t="str">
        <f>VLOOKUP(B1954,[1]Arkusz5!$A$3:$Y$2185,23,FALSE)</f>
        <v>315.33 Kotlina Gorzowska</v>
      </c>
      <c r="Y1954" t="str">
        <f>VLOOKUP(B1954,[1]Arkusz5!$A$3:$Y$2185,24,FALSE)</f>
        <v>Continental Bio-geographical Region</v>
      </c>
      <c r="Z1954" t="str">
        <f>VLOOKUP(B1954,[1]Arkusz5!$A$3:$Y$2185,25,FALSE)</f>
        <v>Leucobryo-Pinetum</v>
      </c>
    </row>
    <row r="1955" spans="1:26" x14ac:dyDescent="0.25">
      <c r="A1955">
        <v>1954</v>
      </c>
      <c r="C1955" t="e">
        <f>VLOOKUP(B1955,[1]Arkusz5!$A$3:$Y$2185,2,FALSE)</f>
        <v>#N/A</v>
      </c>
      <c r="D1955" t="e">
        <f>VLOOKUP(B1955,[1]Arkusz5!$A$3:$Y$2185,3,FALSE)</f>
        <v>#N/A</v>
      </c>
      <c r="E1955" t="e">
        <f>VLOOKUP(B1955,[1]Arkusz5!$A$3:$Y$2185,4,FALSE)</f>
        <v>#N/A</v>
      </c>
      <c r="F1955" t="e">
        <f>VLOOKUP(B1955,[1]Arkusz5!$A$3:$Y$2185,5,FALSE)</f>
        <v>#N/A</v>
      </c>
      <c r="G1955" t="e">
        <f>VLOOKUP(B1955,[1]Arkusz5!$A$3:$Y$2185,6,FALSE)</f>
        <v>#N/A</v>
      </c>
      <c r="H1955" t="e">
        <f>VLOOKUP(B1955,[1]Arkusz5!$A$3:$Y$2185,7,FALSE)</f>
        <v>#N/A</v>
      </c>
      <c r="I1955" t="e">
        <f>VLOOKUP(B1955,[1]Arkusz5!$A$3:$Y$2185,8,FALSE)</f>
        <v>#N/A</v>
      </c>
      <c r="J1955" t="e">
        <f>VLOOKUP(B1955,[1]Arkusz5!$A$3:$Y$2185,9,FALSE)</f>
        <v>#N/A</v>
      </c>
      <c r="K1955" t="e">
        <f>VLOOKUP(B1955,[1]Arkusz5!$A$3:$Y$2185,10,FALSE)</f>
        <v>#N/A</v>
      </c>
      <c r="L1955" t="e">
        <f>VLOOKUP(B1955,[1]Arkusz5!$A$3:$Y$2185,11,FALSE)</f>
        <v>#N/A</v>
      </c>
      <c r="M1955" t="e">
        <f>VLOOKUP(B1955,[1]Arkusz5!$A$3:$Y$2185,12,FALSE)</f>
        <v>#N/A</v>
      </c>
      <c r="N1955" t="e">
        <f>VLOOKUP(B1955,[1]Arkusz5!$A$3:$Y$2185,13,FALSE)</f>
        <v>#N/A</v>
      </c>
      <c r="O1955" t="e">
        <f>VLOOKUP(B1955,[1]Arkusz5!$A$3:$Y$2185,14,FALSE)</f>
        <v>#N/A</v>
      </c>
      <c r="P1955" t="e">
        <f>VLOOKUP(B1955,[1]Arkusz5!$A$3:$Y$2185,15,FALSE)</f>
        <v>#N/A</v>
      </c>
      <c r="Q1955" t="e">
        <f>VLOOKUP(B1955,[1]Arkusz5!$A$3:$Y$2185,16,FALSE)</f>
        <v>#N/A</v>
      </c>
      <c r="R1955" t="e">
        <f>VLOOKUP(B1955,[1]Arkusz5!$A$3:$Y$2185,17,FALSE)</f>
        <v>#N/A</v>
      </c>
      <c r="S1955" t="e">
        <f>VLOOKUP(B1955,[1]Arkusz5!$A$3:$Y$2185,18,FALSE)</f>
        <v>#N/A</v>
      </c>
      <c r="T1955" t="e">
        <f>VLOOKUP(B1955,[1]Arkusz5!$A$3:$Y$2185,19,FALSE)</f>
        <v>#N/A</v>
      </c>
      <c r="U1955" t="e">
        <f>VLOOKUP(B1955,[1]Arkusz5!$A$3:$Y$2185,20,FALSE)</f>
        <v>#N/A</v>
      </c>
      <c r="V1955" t="e">
        <f>VLOOKUP(B1955,[1]Arkusz5!$A$3:$Y$2185,21,FALSE)</f>
        <v>#N/A</v>
      </c>
      <c r="W1955" t="e">
        <f>VLOOKUP(B1955,[1]Arkusz5!$A$3:$Y$2185,22,FALSE)</f>
        <v>#N/A</v>
      </c>
      <c r="X1955" t="e">
        <f>VLOOKUP(B1955,[1]Arkusz5!$A$3:$Y$2185,23,FALSE)</f>
        <v>#N/A</v>
      </c>
      <c r="Y1955" t="e">
        <f>VLOOKUP(B1955,[1]Arkusz5!$A$3:$Y$2185,24,FALSE)</f>
        <v>#N/A</v>
      </c>
      <c r="Z1955" t="e">
        <f>VLOOKUP(B1955,[1]Arkusz5!$A$3:$Y$2185,25,FALSE)</f>
        <v>#N/A</v>
      </c>
    </row>
    <row r="1956" spans="1:26" x14ac:dyDescent="0.25">
      <c r="A1956">
        <v>1955</v>
      </c>
      <c r="B1956" t="s">
        <v>10596</v>
      </c>
      <c r="C1956" t="str">
        <f>VLOOKUP(B1956,[1]Arkusz5!$A$3:$Y$2185,2,FALSE)</f>
        <v>52.120358</v>
      </c>
      <c r="D1956" t="str">
        <f>VLOOKUP(B1956,[1]Arkusz5!$A$3:$Y$2185,3,FALSE)</f>
        <v>18.171554</v>
      </c>
      <c r="E1956" t="str">
        <f>VLOOKUP(B1956,[1]Arkusz5!$A$3:$Y$2185,4,FALSE)</f>
        <v>34UCC07</v>
      </c>
      <c r="F1956" t="str">
        <f>VLOOKUP(B1956,[1]Arkusz5!$A$3:$Y$2185,5,FALSE)</f>
        <v>CD37</v>
      </c>
      <c r="G1956">
        <f>VLOOKUP(B1956,[1]Arkusz5!$A$3:$Y$2185,6,FALSE)</f>
        <v>0</v>
      </c>
      <c r="H1956">
        <f>VLOOKUP(B1956,[1]Arkusz5!$A$3:$Y$2185,7,FALSE)</f>
        <v>0</v>
      </c>
      <c r="I1956">
        <f>VLOOKUP(B1956,[1]Arkusz5!$A$3:$Y$2185,8,FALSE)</f>
        <v>0</v>
      </c>
      <c r="J1956">
        <f>VLOOKUP(B1956,[1]Arkusz5!$A$3:$Y$2185,9,FALSE)</f>
        <v>0</v>
      </c>
      <c r="K1956">
        <f>VLOOKUP(B1956,[1]Arkusz5!$A$3:$Y$2185,10,FALSE)</f>
        <v>0</v>
      </c>
      <c r="L1956">
        <f>VLOOKUP(B1956,[1]Arkusz5!$A$3:$Y$2185,11,FALSE)</f>
        <v>0</v>
      </c>
      <c r="M1956">
        <f>VLOOKUP(B1956,[1]Arkusz5!$A$3:$Y$2185,12,FALSE)</f>
        <v>0</v>
      </c>
      <c r="N1956">
        <f>VLOOKUP(B1956,[1]Arkusz5!$A$3:$Y$2185,13,FALSE)</f>
        <v>0</v>
      </c>
      <c r="O1956">
        <f>VLOOKUP(B1956,[1]Arkusz5!$A$3:$Y$2185,14,FALSE)</f>
        <v>0</v>
      </c>
      <c r="P1956">
        <f>VLOOKUP(B1956,[1]Arkusz5!$A$3:$Y$2185,15,FALSE)</f>
        <v>0</v>
      </c>
      <c r="Q1956">
        <f>VLOOKUP(B1956,[1]Arkusz5!$A$3:$Y$2185,16,FALSE)</f>
        <v>0</v>
      </c>
      <c r="R1956">
        <f>VLOOKUP(B1956,[1]Arkusz5!$A$3:$Y$2185,17,FALSE)</f>
        <v>0</v>
      </c>
      <c r="S1956" t="str">
        <f>VLOOKUP(B1956,[1]Arkusz5!$A$3:$Y$2185,18,FALSE)</f>
        <v>Europa</v>
      </c>
      <c r="T1956" t="str">
        <f>VLOOKUP(B1956,[1]Arkusz5!$A$3:$Y$2185,19,FALSE)</f>
        <v>Polska</v>
      </c>
      <c r="U1956" t="str">
        <f>VLOOKUP(B1956,[1]Arkusz5!$A$3:$Y$2185,20,FALSE)</f>
        <v>wielkopolskie</v>
      </c>
      <c r="V1956" t="str">
        <f>VLOOKUP(B1956,[1]Arkusz5!$A$3:$Y$2185,21,FALSE)</f>
        <v>koniński</v>
      </c>
      <c r="W1956" t="str">
        <f>VLOOKUP(B1956,[1]Arkusz5!$A$3:$Y$2185,22,FALSE)</f>
        <v>Stare Miasto</v>
      </c>
      <c r="X1956" t="str">
        <f>VLOOKUP(B1956,[1]Arkusz5!$A$3:$Y$2185,23,FALSE)</f>
        <v>318.16 Równina Rychwalska</v>
      </c>
      <c r="Y1956" t="str">
        <f>VLOOKUP(B1956,[1]Arkusz5!$A$3:$Y$2185,24,FALSE)</f>
        <v>Continental Bio-geographical Region</v>
      </c>
      <c r="Z1956" t="str">
        <f>VLOOKUP(B1956,[1]Arkusz5!$A$3:$Y$2185,25,FALSE)</f>
        <v>Fraxino-Alnetum (=Circaeo-Alnetum)</v>
      </c>
    </row>
    <row r="1957" spans="1:26" x14ac:dyDescent="0.25">
      <c r="A1957">
        <v>1956</v>
      </c>
      <c r="C1957" t="e">
        <f>VLOOKUP(B1957,[1]Arkusz5!$A$3:$Y$2185,2,FALSE)</f>
        <v>#N/A</v>
      </c>
      <c r="D1957" t="e">
        <f>VLOOKUP(B1957,[1]Arkusz5!$A$3:$Y$2185,3,FALSE)</f>
        <v>#N/A</v>
      </c>
      <c r="E1957" t="e">
        <f>VLOOKUP(B1957,[1]Arkusz5!$A$3:$Y$2185,4,FALSE)</f>
        <v>#N/A</v>
      </c>
      <c r="F1957" t="e">
        <f>VLOOKUP(B1957,[1]Arkusz5!$A$3:$Y$2185,5,FALSE)</f>
        <v>#N/A</v>
      </c>
      <c r="G1957" t="e">
        <f>VLOOKUP(B1957,[1]Arkusz5!$A$3:$Y$2185,6,FALSE)</f>
        <v>#N/A</v>
      </c>
      <c r="H1957" t="e">
        <f>VLOOKUP(B1957,[1]Arkusz5!$A$3:$Y$2185,7,FALSE)</f>
        <v>#N/A</v>
      </c>
      <c r="I1957" t="e">
        <f>VLOOKUP(B1957,[1]Arkusz5!$A$3:$Y$2185,8,FALSE)</f>
        <v>#N/A</v>
      </c>
      <c r="J1957" t="e">
        <f>VLOOKUP(B1957,[1]Arkusz5!$A$3:$Y$2185,9,FALSE)</f>
        <v>#N/A</v>
      </c>
      <c r="K1957" t="e">
        <f>VLOOKUP(B1957,[1]Arkusz5!$A$3:$Y$2185,10,FALSE)</f>
        <v>#N/A</v>
      </c>
      <c r="L1957" t="e">
        <f>VLOOKUP(B1957,[1]Arkusz5!$A$3:$Y$2185,11,FALSE)</f>
        <v>#N/A</v>
      </c>
      <c r="M1957" t="e">
        <f>VLOOKUP(B1957,[1]Arkusz5!$A$3:$Y$2185,12,FALSE)</f>
        <v>#N/A</v>
      </c>
      <c r="N1957" t="e">
        <f>VLOOKUP(B1957,[1]Arkusz5!$A$3:$Y$2185,13,FALSE)</f>
        <v>#N/A</v>
      </c>
      <c r="O1957" t="e">
        <f>VLOOKUP(B1957,[1]Arkusz5!$A$3:$Y$2185,14,FALSE)</f>
        <v>#N/A</v>
      </c>
      <c r="P1957" t="e">
        <f>VLOOKUP(B1957,[1]Arkusz5!$A$3:$Y$2185,15,FALSE)</f>
        <v>#N/A</v>
      </c>
      <c r="Q1957" t="e">
        <f>VLOOKUP(B1957,[1]Arkusz5!$A$3:$Y$2185,16,FALSE)</f>
        <v>#N/A</v>
      </c>
      <c r="R1957" t="e">
        <f>VLOOKUP(B1957,[1]Arkusz5!$A$3:$Y$2185,17,FALSE)</f>
        <v>#N/A</v>
      </c>
      <c r="S1957" t="e">
        <f>VLOOKUP(B1957,[1]Arkusz5!$A$3:$Y$2185,18,FALSE)</f>
        <v>#N/A</v>
      </c>
      <c r="T1957" t="e">
        <f>VLOOKUP(B1957,[1]Arkusz5!$A$3:$Y$2185,19,FALSE)</f>
        <v>#N/A</v>
      </c>
      <c r="U1957" t="e">
        <f>VLOOKUP(B1957,[1]Arkusz5!$A$3:$Y$2185,20,FALSE)</f>
        <v>#N/A</v>
      </c>
      <c r="V1957" t="e">
        <f>VLOOKUP(B1957,[1]Arkusz5!$A$3:$Y$2185,21,FALSE)</f>
        <v>#N/A</v>
      </c>
      <c r="W1957" t="e">
        <f>VLOOKUP(B1957,[1]Arkusz5!$A$3:$Y$2185,22,FALSE)</f>
        <v>#N/A</v>
      </c>
      <c r="X1957" t="e">
        <f>VLOOKUP(B1957,[1]Arkusz5!$A$3:$Y$2185,23,FALSE)</f>
        <v>#N/A</v>
      </c>
      <c r="Y1957" t="e">
        <f>VLOOKUP(B1957,[1]Arkusz5!$A$3:$Y$2185,24,FALSE)</f>
        <v>#N/A</v>
      </c>
      <c r="Z1957" t="e">
        <f>VLOOKUP(B1957,[1]Arkusz5!$A$3:$Y$2185,25,FALSE)</f>
        <v>#N/A</v>
      </c>
    </row>
    <row r="1958" spans="1:26" x14ac:dyDescent="0.25">
      <c r="A1958">
        <v>1957</v>
      </c>
      <c r="B1958" t="s">
        <v>10603</v>
      </c>
      <c r="C1958" t="str">
        <f>VLOOKUP(B1958,[1]Arkusz5!$A$3:$Y$2185,2,FALSE)</f>
        <v>52.4483</v>
      </c>
      <c r="D1958" t="str">
        <f>VLOOKUP(B1958,[1]Arkusz5!$A$3:$Y$2185,3,FALSE)</f>
        <v>17.8878</v>
      </c>
      <c r="E1958" t="str">
        <f>VLOOKUP(B1958,[1]Arkusz5!$A$3:$Y$2185,4,FALSE)</f>
        <v>33UXU91</v>
      </c>
      <c r="F1958" t="str">
        <f>VLOOKUP(B1958,[1]Arkusz5!$A$3:$Y$2185,5,FALSE)</f>
        <v>CC95</v>
      </c>
      <c r="G1958">
        <f>VLOOKUP(B1958,[1]Arkusz5!$A$3:$Y$2185,6,FALSE)</f>
        <v>0</v>
      </c>
      <c r="H1958">
        <f>VLOOKUP(B1958,[1]Arkusz5!$A$3:$Y$2185,7,FALSE)</f>
        <v>0</v>
      </c>
      <c r="I1958">
        <f>VLOOKUP(B1958,[1]Arkusz5!$A$3:$Y$2185,8,FALSE)</f>
        <v>0</v>
      </c>
      <c r="J1958">
        <f>VLOOKUP(B1958,[1]Arkusz5!$A$3:$Y$2185,9,FALSE)</f>
        <v>0</v>
      </c>
      <c r="K1958" t="str">
        <f>VLOOKUP(B1958,[1]Arkusz5!$A$3:$Y$2185,10,FALSE)</f>
        <v>Powidzki Park Krajobrazowy</v>
      </c>
      <c r="L1958">
        <f>VLOOKUP(B1958,[1]Arkusz5!$A$3:$Y$2185,11,FALSE)</f>
        <v>0</v>
      </c>
      <c r="M1958">
        <f>VLOOKUP(B1958,[1]Arkusz5!$A$3:$Y$2185,12,FALSE)</f>
        <v>0</v>
      </c>
      <c r="N1958" t="str">
        <f>VLOOKUP(B1958,[1]Arkusz5!$A$3:$Y$2185,13,FALSE)</f>
        <v>Powidzko-Bieniszewski</v>
      </c>
      <c r="O1958">
        <f>VLOOKUP(B1958,[1]Arkusz5!$A$3:$Y$2185,14,FALSE)</f>
        <v>0</v>
      </c>
      <c r="P1958">
        <f>VLOOKUP(B1958,[1]Arkusz5!$A$3:$Y$2185,15,FALSE)</f>
        <v>0</v>
      </c>
      <c r="Q1958" t="str">
        <f>VLOOKUP(B1958,[1]Arkusz5!$A$3:$Y$2185,16,FALSE)</f>
        <v>PLH300026</v>
      </c>
      <c r="R1958" t="str">
        <f>VLOOKUP(B1958,[1]Arkusz5!$A$3:$Y$2185,17,FALSE)</f>
        <v>Pojezierze Gnieźnieńskie</v>
      </c>
      <c r="S1958" t="str">
        <f>VLOOKUP(B1958,[1]Arkusz5!$A$3:$Y$2185,18,FALSE)</f>
        <v>Europa</v>
      </c>
      <c r="T1958" t="str">
        <f>VLOOKUP(B1958,[1]Arkusz5!$A$3:$Y$2185,19,FALSE)</f>
        <v>Polska</v>
      </c>
      <c r="U1958" t="str">
        <f>VLOOKUP(B1958,[1]Arkusz5!$A$3:$Y$2185,20,FALSE)</f>
        <v>wielkopolskie</v>
      </c>
      <c r="V1958" t="str">
        <f>VLOOKUP(B1958,[1]Arkusz5!$A$3:$Y$2185,21,FALSE)</f>
        <v>gnieźnieński</v>
      </c>
      <c r="W1958" t="str">
        <f>VLOOKUP(B1958,[1]Arkusz5!$A$3:$Y$2185,22,FALSE)</f>
        <v>Witkowo</v>
      </c>
      <c r="X1958" t="str">
        <f>VLOOKUP(B1958,[1]Arkusz5!$A$3:$Y$2185,23,FALSE)</f>
        <v>315.56 Równina Wrzesińska</v>
      </c>
      <c r="Y1958" t="str">
        <f>VLOOKUP(B1958,[1]Arkusz5!$A$3:$Y$2185,24,FALSE)</f>
        <v>Continental Bio-geographical Region</v>
      </c>
      <c r="Z1958">
        <f>VLOOKUP(B1958,[1]Arkusz5!$A$3:$Y$2185,25,FALSE)</f>
        <v>0</v>
      </c>
    </row>
    <row r="1959" spans="1:26" x14ac:dyDescent="0.25">
      <c r="A1959">
        <v>1958</v>
      </c>
      <c r="C1959" t="e">
        <f>VLOOKUP(B1959,[1]Arkusz5!$A$3:$Y$2185,2,FALSE)</f>
        <v>#N/A</v>
      </c>
      <c r="D1959" t="e">
        <f>VLOOKUP(B1959,[1]Arkusz5!$A$3:$Y$2185,3,FALSE)</f>
        <v>#N/A</v>
      </c>
      <c r="E1959" t="e">
        <f>VLOOKUP(B1959,[1]Arkusz5!$A$3:$Y$2185,4,FALSE)</f>
        <v>#N/A</v>
      </c>
      <c r="F1959" t="e">
        <f>VLOOKUP(B1959,[1]Arkusz5!$A$3:$Y$2185,5,FALSE)</f>
        <v>#N/A</v>
      </c>
      <c r="G1959" t="e">
        <f>VLOOKUP(B1959,[1]Arkusz5!$A$3:$Y$2185,6,FALSE)</f>
        <v>#N/A</v>
      </c>
      <c r="H1959" t="e">
        <f>VLOOKUP(B1959,[1]Arkusz5!$A$3:$Y$2185,7,FALSE)</f>
        <v>#N/A</v>
      </c>
      <c r="I1959" t="e">
        <f>VLOOKUP(B1959,[1]Arkusz5!$A$3:$Y$2185,8,FALSE)</f>
        <v>#N/A</v>
      </c>
      <c r="J1959" t="e">
        <f>VLOOKUP(B1959,[1]Arkusz5!$A$3:$Y$2185,9,FALSE)</f>
        <v>#N/A</v>
      </c>
      <c r="K1959" t="e">
        <f>VLOOKUP(B1959,[1]Arkusz5!$A$3:$Y$2185,10,FALSE)</f>
        <v>#N/A</v>
      </c>
      <c r="L1959" t="e">
        <f>VLOOKUP(B1959,[1]Arkusz5!$A$3:$Y$2185,11,FALSE)</f>
        <v>#N/A</v>
      </c>
      <c r="M1959" t="e">
        <f>VLOOKUP(B1959,[1]Arkusz5!$A$3:$Y$2185,12,FALSE)</f>
        <v>#N/A</v>
      </c>
      <c r="N1959" t="e">
        <f>VLOOKUP(B1959,[1]Arkusz5!$A$3:$Y$2185,13,FALSE)</f>
        <v>#N/A</v>
      </c>
      <c r="O1959" t="e">
        <f>VLOOKUP(B1959,[1]Arkusz5!$A$3:$Y$2185,14,FALSE)</f>
        <v>#N/A</v>
      </c>
      <c r="P1959" t="e">
        <f>VLOOKUP(B1959,[1]Arkusz5!$A$3:$Y$2185,15,FALSE)</f>
        <v>#N/A</v>
      </c>
      <c r="Q1959" t="e">
        <f>VLOOKUP(B1959,[1]Arkusz5!$A$3:$Y$2185,16,FALSE)</f>
        <v>#N/A</v>
      </c>
      <c r="R1959" t="e">
        <f>VLOOKUP(B1959,[1]Arkusz5!$A$3:$Y$2185,17,FALSE)</f>
        <v>#N/A</v>
      </c>
      <c r="S1959" t="e">
        <f>VLOOKUP(B1959,[1]Arkusz5!$A$3:$Y$2185,18,FALSE)</f>
        <v>#N/A</v>
      </c>
      <c r="T1959" t="e">
        <f>VLOOKUP(B1959,[1]Arkusz5!$A$3:$Y$2185,19,FALSE)</f>
        <v>#N/A</v>
      </c>
      <c r="U1959" t="e">
        <f>VLOOKUP(B1959,[1]Arkusz5!$A$3:$Y$2185,20,FALSE)</f>
        <v>#N/A</v>
      </c>
      <c r="V1959" t="e">
        <f>VLOOKUP(B1959,[1]Arkusz5!$A$3:$Y$2185,21,FALSE)</f>
        <v>#N/A</v>
      </c>
      <c r="W1959" t="e">
        <f>VLOOKUP(B1959,[1]Arkusz5!$A$3:$Y$2185,22,FALSE)</f>
        <v>#N/A</v>
      </c>
      <c r="X1959" t="e">
        <f>VLOOKUP(B1959,[1]Arkusz5!$A$3:$Y$2185,23,FALSE)</f>
        <v>#N/A</v>
      </c>
      <c r="Y1959" t="e">
        <f>VLOOKUP(B1959,[1]Arkusz5!$A$3:$Y$2185,24,FALSE)</f>
        <v>#N/A</v>
      </c>
      <c r="Z1959" t="e">
        <f>VLOOKUP(B1959,[1]Arkusz5!$A$3:$Y$2185,25,FALSE)</f>
        <v>#N/A</v>
      </c>
    </row>
    <row r="1960" spans="1:26" x14ac:dyDescent="0.25">
      <c r="A1960">
        <v>1959</v>
      </c>
      <c r="B1960" t="s">
        <v>10608</v>
      </c>
      <c r="C1960" t="str">
        <f>VLOOKUP(B1960,[1]Arkusz5!$A$3:$Y$2185,2,FALSE)</f>
        <v>52.219865</v>
      </c>
      <c r="D1960" t="str">
        <f>VLOOKUP(B1960,[1]Arkusz5!$A$3:$Y$2185,3,FALSE)</f>
        <v>18.590831</v>
      </c>
      <c r="E1960" t="str">
        <f>VLOOKUP(B1960,[1]Arkusz5!$A$3:$Y$2185,4,FALSE)</f>
        <v>34UCC38</v>
      </c>
      <c r="F1960" t="str">
        <f>VLOOKUP(B1960,[1]Arkusz5!$A$3:$Y$2185,5,FALSE)</f>
        <v>DD20</v>
      </c>
      <c r="G1960">
        <f>VLOOKUP(B1960,[1]Arkusz5!$A$3:$Y$2185,6,FALSE)</f>
        <v>0</v>
      </c>
      <c r="H1960">
        <f>VLOOKUP(B1960,[1]Arkusz5!$A$3:$Y$2185,7,FALSE)</f>
        <v>0</v>
      </c>
      <c r="I1960">
        <f>VLOOKUP(B1960,[1]Arkusz5!$A$3:$Y$2185,8,FALSE)</f>
        <v>0</v>
      </c>
      <c r="J1960">
        <f>VLOOKUP(B1960,[1]Arkusz5!$A$3:$Y$2185,9,FALSE)</f>
        <v>0</v>
      </c>
      <c r="K1960">
        <f>VLOOKUP(B1960,[1]Arkusz5!$A$3:$Y$2185,10,FALSE)</f>
        <v>0</v>
      </c>
      <c r="L1960">
        <f>VLOOKUP(B1960,[1]Arkusz5!$A$3:$Y$2185,11,FALSE)</f>
        <v>0</v>
      </c>
      <c r="M1960">
        <f>VLOOKUP(B1960,[1]Arkusz5!$A$3:$Y$2185,12,FALSE)</f>
        <v>0</v>
      </c>
      <c r="N1960" t="str">
        <f>VLOOKUP(B1960,[1]Arkusz5!$A$3:$Y$2185,13,FALSE)</f>
        <v>Goplańsko-Kujawski</v>
      </c>
      <c r="O1960">
        <f>VLOOKUP(B1960,[1]Arkusz5!$A$3:$Y$2185,14,FALSE)</f>
        <v>0</v>
      </c>
      <c r="P1960">
        <f>VLOOKUP(B1960,[1]Arkusz5!$A$3:$Y$2185,15,FALSE)</f>
        <v>0</v>
      </c>
      <c r="Q1960" t="str">
        <f>VLOOKUP(B1960,[1]Arkusz5!$A$3:$Y$2185,16,FALSE)</f>
        <v>PLB300002</v>
      </c>
      <c r="R1960" t="str">
        <f>VLOOKUP(B1960,[1]Arkusz5!$A$3:$Y$2185,17,FALSE)</f>
        <v>Dolina Środkowej Warty</v>
      </c>
      <c r="S1960" t="str">
        <f>VLOOKUP(B1960,[1]Arkusz5!$A$3:$Y$2185,18,FALSE)</f>
        <v>Europa</v>
      </c>
      <c r="T1960" t="str">
        <f>VLOOKUP(B1960,[1]Arkusz5!$A$3:$Y$2185,19,FALSE)</f>
        <v>Polska</v>
      </c>
      <c r="U1960" t="str">
        <f>VLOOKUP(B1960,[1]Arkusz5!$A$3:$Y$2185,20,FALSE)</f>
        <v>wielkopolskie</v>
      </c>
      <c r="V1960" t="str">
        <f>VLOOKUP(B1960,[1]Arkusz5!$A$3:$Y$2185,21,FALSE)</f>
        <v>kolski</v>
      </c>
      <c r="W1960" t="str">
        <f>VLOOKUP(B1960,[1]Arkusz5!$A$3:$Y$2185,22,FALSE)</f>
        <v>Koło</v>
      </c>
      <c r="X1960" t="str">
        <f>VLOOKUP(B1960,[1]Arkusz5!$A$3:$Y$2185,23,FALSE)</f>
        <v>318.14 Kotlina Kolska</v>
      </c>
      <c r="Y1960" t="str">
        <f>VLOOKUP(B1960,[1]Arkusz5!$A$3:$Y$2185,24,FALSE)</f>
        <v>Continental Bio-geographical Region</v>
      </c>
      <c r="Z1960" t="str">
        <f>VLOOKUP(B1960,[1]Arkusz5!$A$3:$Y$2185,25,FALSE)</f>
        <v>Pino-Quercetum (=Querco-Pinetum + Serratulo-Pinetum)</v>
      </c>
    </row>
    <row r="1961" spans="1:26" x14ac:dyDescent="0.25">
      <c r="A1961">
        <v>1960</v>
      </c>
      <c r="C1961" t="e">
        <f>VLOOKUP(B1961,[1]Arkusz5!$A$3:$Y$2185,2,FALSE)</f>
        <v>#N/A</v>
      </c>
      <c r="D1961" t="e">
        <f>VLOOKUP(B1961,[1]Arkusz5!$A$3:$Y$2185,3,FALSE)</f>
        <v>#N/A</v>
      </c>
      <c r="E1961" t="e">
        <f>VLOOKUP(B1961,[1]Arkusz5!$A$3:$Y$2185,4,FALSE)</f>
        <v>#N/A</v>
      </c>
      <c r="F1961" t="e">
        <f>VLOOKUP(B1961,[1]Arkusz5!$A$3:$Y$2185,5,FALSE)</f>
        <v>#N/A</v>
      </c>
      <c r="G1961" t="e">
        <f>VLOOKUP(B1961,[1]Arkusz5!$A$3:$Y$2185,6,FALSE)</f>
        <v>#N/A</v>
      </c>
      <c r="H1961" t="e">
        <f>VLOOKUP(B1961,[1]Arkusz5!$A$3:$Y$2185,7,FALSE)</f>
        <v>#N/A</v>
      </c>
      <c r="I1961" t="e">
        <f>VLOOKUP(B1961,[1]Arkusz5!$A$3:$Y$2185,8,FALSE)</f>
        <v>#N/A</v>
      </c>
      <c r="J1961" t="e">
        <f>VLOOKUP(B1961,[1]Arkusz5!$A$3:$Y$2185,9,FALSE)</f>
        <v>#N/A</v>
      </c>
      <c r="K1961" t="e">
        <f>VLOOKUP(B1961,[1]Arkusz5!$A$3:$Y$2185,10,FALSE)</f>
        <v>#N/A</v>
      </c>
      <c r="L1961" t="e">
        <f>VLOOKUP(B1961,[1]Arkusz5!$A$3:$Y$2185,11,FALSE)</f>
        <v>#N/A</v>
      </c>
      <c r="M1961" t="e">
        <f>VLOOKUP(B1961,[1]Arkusz5!$A$3:$Y$2185,12,FALSE)</f>
        <v>#N/A</v>
      </c>
      <c r="N1961" t="e">
        <f>VLOOKUP(B1961,[1]Arkusz5!$A$3:$Y$2185,13,FALSE)</f>
        <v>#N/A</v>
      </c>
      <c r="O1961" t="e">
        <f>VLOOKUP(B1961,[1]Arkusz5!$A$3:$Y$2185,14,FALSE)</f>
        <v>#N/A</v>
      </c>
      <c r="P1961" t="e">
        <f>VLOOKUP(B1961,[1]Arkusz5!$A$3:$Y$2185,15,FALSE)</f>
        <v>#N/A</v>
      </c>
      <c r="Q1961" t="e">
        <f>VLOOKUP(B1961,[1]Arkusz5!$A$3:$Y$2185,16,FALSE)</f>
        <v>#N/A</v>
      </c>
      <c r="R1961" t="e">
        <f>VLOOKUP(B1961,[1]Arkusz5!$A$3:$Y$2185,17,FALSE)</f>
        <v>#N/A</v>
      </c>
      <c r="S1961" t="e">
        <f>VLOOKUP(B1961,[1]Arkusz5!$A$3:$Y$2185,18,FALSE)</f>
        <v>#N/A</v>
      </c>
      <c r="T1961" t="e">
        <f>VLOOKUP(B1961,[1]Arkusz5!$A$3:$Y$2185,19,FALSE)</f>
        <v>#N/A</v>
      </c>
      <c r="U1961" t="e">
        <f>VLOOKUP(B1961,[1]Arkusz5!$A$3:$Y$2185,20,FALSE)</f>
        <v>#N/A</v>
      </c>
      <c r="V1961" t="e">
        <f>VLOOKUP(B1961,[1]Arkusz5!$A$3:$Y$2185,21,FALSE)</f>
        <v>#N/A</v>
      </c>
      <c r="W1961" t="e">
        <f>VLOOKUP(B1961,[1]Arkusz5!$A$3:$Y$2185,22,FALSE)</f>
        <v>#N/A</v>
      </c>
      <c r="X1961" t="e">
        <f>VLOOKUP(B1961,[1]Arkusz5!$A$3:$Y$2185,23,FALSE)</f>
        <v>#N/A</v>
      </c>
      <c r="Y1961" t="e">
        <f>VLOOKUP(B1961,[1]Arkusz5!$A$3:$Y$2185,24,FALSE)</f>
        <v>#N/A</v>
      </c>
      <c r="Z1961" t="e">
        <f>VLOOKUP(B1961,[1]Arkusz5!$A$3:$Y$2185,25,FALSE)</f>
        <v>#N/A</v>
      </c>
    </row>
    <row r="1962" spans="1:26" x14ac:dyDescent="0.25">
      <c r="A1962">
        <v>1961</v>
      </c>
      <c r="B1962" t="s">
        <v>10611</v>
      </c>
      <c r="C1962" t="str">
        <f>VLOOKUP(B1962,[1]Arkusz5!$A$3:$Y$2185,2,FALSE)</f>
        <v>53.253406</v>
      </c>
      <c r="D1962" t="str">
        <f>VLOOKUP(B1962,[1]Arkusz5!$A$3:$Y$2185,3,FALSE)</f>
        <v>17.11952</v>
      </c>
      <c r="E1962" t="str">
        <f>VLOOKUP(B1962,[1]Arkusz5!$A$3:$Y$2185,4,FALSE)</f>
        <v>33UXV40</v>
      </c>
      <c r="F1962" t="str">
        <f>VLOOKUP(B1962,[1]Arkusz5!$A$3:$Y$2185,5,FALSE)</f>
        <v>CC00</v>
      </c>
      <c r="G1962">
        <f>VLOOKUP(B1962,[1]Arkusz5!$A$3:$Y$2185,6,FALSE)</f>
        <v>0</v>
      </c>
      <c r="H1962">
        <f>VLOOKUP(B1962,[1]Arkusz5!$A$3:$Y$2185,7,FALSE)</f>
        <v>0</v>
      </c>
      <c r="I1962">
        <f>VLOOKUP(B1962,[1]Arkusz5!$A$3:$Y$2185,8,FALSE)</f>
        <v>0</v>
      </c>
      <c r="J1962">
        <f>VLOOKUP(B1962,[1]Arkusz5!$A$3:$Y$2185,9,FALSE)</f>
        <v>0</v>
      </c>
      <c r="K1962">
        <f>VLOOKUP(B1962,[1]Arkusz5!$A$3:$Y$2185,10,FALSE)</f>
        <v>0</v>
      </c>
      <c r="L1962">
        <f>VLOOKUP(B1962,[1]Arkusz5!$A$3:$Y$2185,11,FALSE)</f>
        <v>0</v>
      </c>
      <c r="M1962">
        <f>VLOOKUP(B1962,[1]Arkusz5!$A$3:$Y$2185,12,FALSE)</f>
        <v>0</v>
      </c>
      <c r="N1962">
        <f>VLOOKUP(B1962,[1]Arkusz5!$A$3:$Y$2185,13,FALSE)</f>
        <v>0</v>
      </c>
      <c r="O1962">
        <f>VLOOKUP(B1962,[1]Arkusz5!$A$3:$Y$2185,14,FALSE)</f>
        <v>0</v>
      </c>
      <c r="P1962">
        <f>VLOOKUP(B1962,[1]Arkusz5!$A$3:$Y$2185,15,FALSE)</f>
        <v>0</v>
      </c>
      <c r="Q1962">
        <f>VLOOKUP(B1962,[1]Arkusz5!$A$3:$Y$2185,16,FALSE)</f>
        <v>0</v>
      </c>
      <c r="R1962">
        <f>VLOOKUP(B1962,[1]Arkusz5!$A$3:$Y$2185,17,FALSE)</f>
        <v>0</v>
      </c>
      <c r="S1962" t="str">
        <f>VLOOKUP(B1962,[1]Arkusz5!$A$3:$Y$2185,18,FALSE)</f>
        <v>Europa</v>
      </c>
      <c r="T1962" t="str">
        <f>VLOOKUP(B1962,[1]Arkusz5!$A$3:$Y$2185,19,FALSE)</f>
        <v>Polska</v>
      </c>
      <c r="U1962" t="str">
        <f>VLOOKUP(B1962,[1]Arkusz5!$A$3:$Y$2185,20,FALSE)</f>
        <v>wielkopolskie</v>
      </c>
      <c r="V1962" t="str">
        <f>VLOOKUP(B1962,[1]Arkusz5!$A$3:$Y$2185,21,FALSE)</f>
        <v>złotowski</v>
      </c>
      <c r="W1962" t="str">
        <f>VLOOKUP(B1962,[1]Arkusz5!$A$3:$Y$2185,22,FALSE)</f>
        <v>Złotów</v>
      </c>
      <c r="X1962" t="str">
        <f>VLOOKUP(B1962,[1]Arkusz5!$A$3:$Y$2185,23,FALSE)</f>
        <v>314.69 Pojezierze Krajeńskie</v>
      </c>
      <c r="Y1962" t="str">
        <f>VLOOKUP(B1962,[1]Arkusz5!$A$3:$Y$2185,24,FALSE)</f>
        <v>Continental Bio-geographical Region</v>
      </c>
      <c r="Z1962" t="str">
        <f>VLOOKUP(B1962,[1]Arkusz5!$A$3:$Y$2185,25,FALSE)</f>
        <v>Galio-Carpinetum</v>
      </c>
    </row>
    <row r="1963" spans="1:26" x14ac:dyDescent="0.25">
      <c r="A1963">
        <v>1962</v>
      </c>
      <c r="C1963" t="e">
        <f>VLOOKUP(B1963,[1]Arkusz5!$A$3:$Y$2185,2,FALSE)</f>
        <v>#N/A</v>
      </c>
      <c r="D1963" t="e">
        <f>VLOOKUP(B1963,[1]Arkusz5!$A$3:$Y$2185,3,FALSE)</f>
        <v>#N/A</v>
      </c>
      <c r="E1963" t="e">
        <f>VLOOKUP(B1963,[1]Arkusz5!$A$3:$Y$2185,4,FALSE)</f>
        <v>#N/A</v>
      </c>
      <c r="F1963" t="e">
        <f>VLOOKUP(B1963,[1]Arkusz5!$A$3:$Y$2185,5,FALSE)</f>
        <v>#N/A</v>
      </c>
      <c r="G1963" t="e">
        <f>VLOOKUP(B1963,[1]Arkusz5!$A$3:$Y$2185,6,FALSE)</f>
        <v>#N/A</v>
      </c>
      <c r="H1963" t="e">
        <f>VLOOKUP(B1963,[1]Arkusz5!$A$3:$Y$2185,7,FALSE)</f>
        <v>#N/A</v>
      </c>
      <c r="I1963" t="e">
        <f>VLOOKUP(B1963,[1]Arkusz5!$A$3:$Y$2185,8,FALSE)</f>
        <v>#N/A</v>
      </c>
      <c r="J1963" t="e">
        <f>VLOOKUP(B1963,[1]Arkusz5!$A$3:$Y$2185,9,FALSE)</f>
        <v>#N/A</v>
      </c>
      <c r="K1963" t="e">
        <f>VLOOKUP(B1963,[1]Arkusz5!$A$3:$Y$2185,10,FALSE)</f>
        <v>#N/A</v>
      </c>
      <c r="L1963" t="e">
        <f>VLOOKUP(B1963,[1]Arkusz5!$A$3:$Y$2185,11,FALSE)</f>
        <v>#N/A</v>
      </c>
      <c r="M1963" t="e">
        <f>VLOOKUP(B1963,[1]Arkusz5!$A$3:$Y$2185,12,FALSE)</f>
        <v>#N/A</v>
      </c>
      <c r="N1963" t="e">
        <f>VLOOKUP(B1963,[1]Arkusz5!$A$3:$Y$2185,13,FALSE)</f>
        <v>#N/A</v>
      </c>
      <c r="O1963" t="e">
        <f>VLOOKUP(B1963,[1]Arkusz5!$A$3:$Y$2185,14,FALSE)</f>
        <v>#N/A</v>
      </c>
      <c r="P1963" t="e">
        <f>VLOOKUP(B1963,[1]Arkusz5!$A$3:$Y$2185,15,FALSE)</f>
        <v>#N/A</v>
      </c>
      <c r="Q1963" t="e">
        <f>VLOOKUP(B1963,[1]Arkusz5!$A$3:$Y$2185,16,FALSE)</f>
        <v>#N/A</v>
      </c>
      <c r="R1963" t="e">
        <f>VLOOKUP(B1963,[1]Arkusz5!$A$3:$Y$2185,17,FALSE)</f>
        <v>#N/A</v>
      </c>
      <c r="S1963" t="e">
        <f>VLOOKUP(B1963,[1]Arkusz5!$A$3:$Y$2185,18,FALSE)</f>
        <v>#N/A</v>
      </c>
      <c r="T1963" t="e">
        <f>VLOOKUP(B1963,[1]Arkusz5!$A$3:$Y$2185,19,FALSE)</f>
        <v>#N/A</v>
      </c>
      <c r="U1963" t="e">
        <f>VLOOKUP(B1963,[1]Arkusz5!$A$3:$Y$2185,20,FALSE)</f>
        <v>#N/A</v>
      </c>
      <c r="V1963" t="e">
        <f>VLOOKUP(B1963,[1]Arkusz5!$A$3:$Y$2185,21,FALSE)</f>
        <v>#N/A</v>
      </c>
      <c r="W1963" t="e">
        <f>VLOOKUP(B1963,[1]Arkusz5!$A$3:$Y$2185,22,FALSE)</f>
        <v>#N/A</v>
      </c>
      <c r="X1963" t="e">
        <f>VLOOKUP(B1963,[1]Arkusz5!$A$3:$Y$2185,23,FALSE)</f>
        <v>#N/A</v>
      </c>
      <c r="Y1963" t="e">
        <f>VLOOKUP(B1963,[1]Arkusz5!$A$3:$Y$2185,24,FALSE)</f>
        <v>#N/A</v>
      </c>
      <c r="Z1963" t="e">
        <f>VLOOKUP(B1963,[1]Arkusz5!$A$3:$Y$2185,25,FALSE)</f>
        <v>#N/A</v>
      </c>
    </row>
    <row r="1964" spans="1:26" x14ac:dyDescent="0.25">
      <c r="A1964">
        <v>1963</v>
      </c>
      <c r="B1964" t="s">
        <v>10614</v>
      </c>
      <c r="C1964" t="str">
        <f>VLOOKUP(B1964,[1]Arkusz5!$A$3:$Y$2185,2,FALSE)</f>
        <v>52.473713</v>
      </c>
      <c r="D1964" t="str">
        <f>VLOOKUP(B1964,[1]Arkusz5!$A$3:$Y$2185,3,FALSE)</f>
        <v>16.777844</v>
      </c>
      <c r="E1964" t="str">
        <f>VLOOKUP(B1964,[1]Arkusz5!$A$3:$Y$2185,4,FALSE)</f>
        <v>33UXU21</v>
      </c>
      <c r="F1964" t="str">
        <f>VLOOKUP(B1964,[1]Arkusz5!$A$3:$Y$2185,5,FALSE)</f>
        <v>BC97</v>
      </c>
      <c r="G1964">
        <f>VLOOKUP(B1964,[1]Arkusz5!$A$3:$Y$2185,6,FALSE)</f>
        <v>0</v>
      </c>
      <c r="H1964">
        <f>VLOOKUP(B1964,[1]Arkusz5!$A$3:$Y$2185,7,FALSE)</f>
        <v>0</v>
      </c>
      <c r="I1964">
        <f>VLOOKUP(B1964,[1]Arkusz5!$A$3:$Y$2185,8,FALSE)</f>
        <v>0</v>
      </c>
      <c r="J1964">
        <f>VLOOKUP(B1964,[1]Arkusz5!$A$3:$Y$2185,9,FALSE)</f>
        <v>0</v>
      </c>
      <c r="K1964">
        <f>VLOOKUP(B1964,[1]Arkusz5!$A$3:$Y$2185,10,FALSE)</f>
        <v>0</v>
      </c>
      <c r="L1964">
        <f>VLOOKUP(B1964,[1]Arkusz5!$A$3:$Y$2185,11,FALSE)</f>
        <v>0</v>
      </c>
      <c r="M1964">
        <f>VLOOKUP(B1964,[1]Arkusz5!$A$3:$Y$2185,12,FALSE)</f>
        <v>0</v>
      </c>
      <c r="N1964">
        <f>VLOOKUP(B1964,[1]Arkusz5!$A$3:$Y$2185,13,FALSE)</f>
        <v>0</v>
      </c>
      <c r="O1964">
        <f>VLOOKUP(B1964,[1]Arkusz5!$A$3:$Y$2185,14,FALSE)</f>
        <v>0</v>
      </c>
      <c r="P1964">
        <f>VLOOKUP(B1964,[1]Arkusz5!$A$3:$Y$2185,15,FALSE)</f>
        <v>0</v>
      </c>
      <c r="Q1964">
        <f>VLOOKUP(B1964,[1]Arkusz5!$A$3:$Y$2185,16,FALSE)</f>
        <v>0</v>
      </c>
      <c r="R1964">
        <f>VLOOKUP(B1964,[1]Arkusz5!$A$3:$Y$2185,17,FALSE)</f>
        <v>0</v>
      </c>
      <c r="S1964" t="str">
        <f>VLOOKUP(B1964,[1]Arkusz5!$A$3:$Y$2185,18,FALSE)</f>
        <v>Europa</v>
      </c>
      <c r="T1964" t="str">
        <f>VLOOKUP(B1964,[1]Arkusz5!$A$3:$Y$2185,19,FALSE)</f>
        <v>Polska</v>
      </c>
      <c r="U1964" t="str">
        <f>VLOOKUP(B1964,[1]Arkusz5!$A$3:$Y$2185,20,FALSE)</f>
        <v>wielkopolskie</v>
      </c>
      <c r="V1964" t="str">
        <f>VLOOKUP(B1964,[1]Arkusz5!$A$3:$Y$2185,21,FALSE)</f>
        <v>Poznań</v>
      </c>
      <c r="W1964" t="str">
        <f>VLOOKUP(B1964,[1]Arkusz5!$A$3:$Y$2185,22,FALSE)</f>
        <v>Poznań</v>
      </c>
      <c r="X1964" t="str">
        <f>VLOOKUP(B1964,[1]Arkusz5!$A$3:$Y$2185,23,FALSE)</f>
        <v>315.51 Pojezierze Poznańskie</v>
      </c>
      <c r="Y1964" t="str">
        <f>VLOOKUP(B1964,[1]Arkusz5!$A$3:$Y$2185,24,FALSE)</f>
        <v>Continental Bio-geographical Region</v>
      </c>
      <c r="Z1964" t="str">
        <f>VLOOKUP(B1964,[1]Arkusz5!$A$3:$Y$2185,25,FALSE)</f>
        <v>Galio-Carpinetum</v>
      </c>
    </row>
    <row r="1965" spans="1:26" x14ac:dyDescent="0.25">
      <c r="A1965">
        <v>1964</v>
      </c>
      <c r="C1965" t="e">
        <f>VLOOKUP(B1965,[1]Arkusz5!$A$3:$Y$2185,2,FALSE)</f>
        <v>#N/A</v>
      </c>
      <c r="D1965" t="e">
        <f>VLOOKUP(B1965,[1]Arkusz5!$A$3:$Y$2185,3,FALSE)</f>
        <v>#N/A</v>
      </c>
      <c r="E1965" t="e">
        <f>VLOOKUP(B1965,[1]Arkusz5!$A$3:$Y$2185,4,FALSE)</f>
        <v>#N/A</v>
      </c>
      <c r="F1965" t="e">
        <f>VLOOKUP(B1965,[1]Arkusz5!$A$3:$Y$2185,5,FALSE)</f>
        <v>#N/A</v>
      </c>
      <c r="G1965" t="e">
        <f>VLOOKUP(B1965,[1]Arkusz5!$A$3:$Y$2185,6,FALSE)</f>
        <v>#N/A</v>
      </c>
      <c r="H1965" t="e">
        <f>VLOOKUP(B1965,[1]Arkusz5!$A$3:$Y$2185,7,FALSE)</f>
        <v>#N/A</v>
      </c>
      <c r="I1965" t="e">
        <f>VLOOKUP(B1965,[1]Arkusz5!$A$3:$Y$2185,8,FALSE)</f>
        <v>#N/A</v>
      </c>
      <c r="J1965" t="e">
        <f>VLOOKUP(B1965,[1]Arkusz5!$A$3:$Y$2185,9,FALSE)</f>
        <v>#N/A</v>
      </c>
      <c r="K1965" t="e">
        <f>VLOOKUP(B1965,[1]Arkusz5!$A$3:$Y$2185,10,FALSE)</f>
        <v>#N/A</v>
      </c>
      <c r="L1965" t="e">
        <f>VLOOKUP(B1965,[1]Arkusz5!$A$3:$Y$2185,11,FALSE)</f>
        <v>#N/A</v>
      </c>
      <c r="M1965" t="e">
        <f>VLOOKUP(B1965,[1]Arkusz5!$A$3:$Y$2185,12,FALSE)</f>
        <v>#N/A</v>
      </c>
      <c r="N1965" t="e">
        <f>VLOOKUP(B1965,[1]Arkusz5!$A$3:$Y$2185,13,FALSE)</f>
        <v>#N/A</v>
      </c>
      <c r="O1965" t="e">
        <f>VLOOKUP(B1965,[1]Arkusz5!$A$3:$Y$2185,14,FALSE)</f>
        <v>#N/A</v>
      </c>
      <c r="P1965" t="e">
        <f>VLOOKUP(B1965,[1]Arkusz5!$A$3:$Y$2185,15,FALSE)</f>
        <v>#N/A</v>
      </c>
      <c r="Q1965" t="e">
        <f>VLOOKUP(B1965,[1]Arkusz5!$A$3:$Y$2185,16,FALSE)</f>
        <v>#N/A</v>
      </c>
      <c r="R1965" t="e">
        <f>VLOOKUP(B1965,[1]Arkusz5!$A$3:$Y$2185,17,FALSE)</f>
        <v>#N/A</v>
      </c>
      <c r="S1965" t="e">
        <f>VLOOKUP(B1965,[1]Arkusz5!$A$3:$Y$2185,18,FALSE)</f>
        <v>#N/A</v>
      </c>
      <c r="T1965" t="e">
        <f>VLOOKUP(B1965,[1]Arkusz5!$A$3:$Y$2185,19,FALSE)</f>
        <v>#N/A</v>
      </c>
      <c r="U1965" t="e">
        <f>VLOOKUP(B1965,[1]Arkusz5!$A$3:$Y$2185,20,FALSE)</f>
        <v>#N/A</v>
      </c>
      <c r="V1965" t="e">
        <f>VLOOKUP(B1965,[1]Arkusz5!$A$3:$Y$2185,21,FALSE)</f>
        <v>#N/A</v>
      </c>
      <c r="W1965" t="e">
        <f>VLOOKUP(B1965,[1]Arkusz5!$A$3:$Y$2185,22,FALSE)</f>
        <v>#N/A</v>
      </c>
      <c r="X1965" t="e">
        <f>VLOOKUP(B1965,[1]Arkusz5!$A$3:$Y$2185,23,FALSE)</f>
        <v>#N/A</v>
      </c>
      <c r="Y1965" t="e">
        <f>VLOOKUP(B1965,[1]Arkusz5!$A$3:$Y$2185,24,FALSE)</f>
        <v>#N/A</v>
      </c>
      <c r="Z1965" t="e">
        <f>VLOOKUP(B1965,[1]Arkusz5!$A$3:$Y$2185,25,FALSE)</f>
        <v>#N/A</v>
      </c>
    </row>
    <row r="1966" spans="1:26" x14ac:dyDescent="0.25">
      <c r="A1966">
        <v>1965</v>
      </c>
      <c r="B1966" t="s">
        <v>10615</v>
      </c>
      <c r="C1966" t="str">
        <f>VLOOKUP(B1966,[1]Arkusz5!$A$3:$Y$2185,2,FALSE)</f>
        <v>52.473713</v>
      </c>
      <c r="D1966" t="str">
        <f>VLOOKUP(B1966,[1]Arkusz5!$A$3:$Y$2185,3,FALSE)</f>
        <v>16.777844</v>
      </c>
      <c r="E1966" t="str">
        <f>VLOOKUP(B1966,[1]Arkusz5!$A$3:$Y$2185,4,FALSE)</f>
        <v>33UXU21</v>
      </c>
      <c r="F1966" t="str">
        <f>VLOOKUP(B1966,[1]Arkusz5!$A$3:$Y$2185,5,FALSE)</f>
        <v>BC97</v>
      </c>
      <c r="G1966">
        <f>VLOOKUP(B1966,[1]Arkusz5!$A$3:$Y$2185,6,FALSE)</f>
        <v>0</v>
      </c>
      <c r="H1966">
        <f>VLOOKUP(B1966,[1]Arkusz5!$A$3:$Y$2185,7,FALSE)</f>
        <v>0</v>
      </c>
      <c r="I1966">
        <f>VLOOKUP(B1966,[1]Arkusz5!$A$3:$Y$2185,8,FALSE)</f>
        <v>0</v>
      </c>
      <c r="J1966">
        <f>VLOOKUP(B1966,[1]Arkusz5!$A$3:$Y$2185,9,FALSE)</f>
        <v>0</v>
      </c>
      <c r="K1966">
        <f>VLOOKUP(B1966,[1]Arkusz5!$A$3:$Y$2185,10,FALSE)</f>
        <v>0</v>
      </c>
      <c r="L1966">
        <f>VLOOKUP(B1966,[1]Arkusz5!$A$3:$Y$2185,11,FALSE)</f>
        <v>0</v>
      </c>
      <c r="M1966">
        <f>VLOOKUP(B1966,[1]Arkusz5!$A$3:$Y$2185,12,FALSE)</f>
        <v>0</v>
      </c>
      <c r="N1966">
        <f>VLOOKUP(B1966,[1]Arkusz5!$A$3:$Y$2185,13,FALSE)</f>
        <v>0</v>
      </c>
      <c r="O1966">
        <f>VLOOKUP(B1966,[1]Arkusz5!$A$3:$Y$2185,14,FALSE)</f>
        <v>0</v>
      </c>
      <c r="P1966">
        <f>VLOOKUP(B1966,[1]Arkusz5!$A$3:$Y$2185,15,FALSE)</f>
        <v>0</v>
      </c>
      <c r="Q1966">
        <f>VLOOKUP(B1966,[1]Arkusz5!$A$3:$Y$2185,16,FALSE)</f>
        <v>0</v>
      </c>
      <c r="R1966">
        <f>VLOOKUP(B1966,[1]Arkusz5!$A$3:$Y$2185,17,FALSE)</f>
        <v>0</v>
      </c>
      <c r="S1966" t="str">
        <f>VLOOKUP(B1966,[1]Arkusz5!$A$3:$Y$2185,18,FALSE)</f>
        <v>Europa</v>
      </c>
      <c r="T1966" t="str">
        <f>VLOOKUP(B1966,[1]Arkusz5!$A$3:$Y$2185,19,FALSE)</f>
        <v>Polska</v>
      </c>
      <c r="U1966" t="str">
        <f>VLOOKUP(B1966,[1]Arkusz5!$A$3:$Y$2185,20,FALSE)</f>
        <v>wielkopolskie</v>
      </c>
      <c r="V1966" t="str">
        <f>VLOOKUP(B1966,[1]Arkusz5!$A$3:$Y$2185,21,FALSE)</f>
        <v>Poznań</v>
      </c>
      <c r="W1966" t="str">
        <f>VLOOKUP(B1966,[1]Arkusz5!$A$3:$Y$2185,22,FALSE)</f>
        <v>Poznań</v>
      </c>
      <c r="X1966" t="str">
        <f>VLOOKUP(B1966,[1]Arkusz5!$A$3:$Y$2185,23,FALSE)</f>
        <v>315.51 Pojezierze Poznańskie</v>
      </c>
      <c r="Y1966" t="str">
        <f>VLOOKUP(B1966,[1]Arkusz5!$A$3:$Y$2185,24,FALSE)</f>
        <v>Continental Bio-geographical Region</v>
      </c>
      <c r="Z1966" t="str">
        <f>VLOOKUP(B1966,[1]Arkusz5!$A$3:$Y$2185,25,FALSE)</f>
        <v>Galio-Carpinetum</v>
      </c>
    </row>
    <row r="1967" spans="1:26" x14ac:dyDescent="0.25">
      <c r="A1967">
        <v>1966</v>
      </c>
      <c r="C1967" t="e">
        <f>VLOOKUP(B1967,[1]Arkusz5!$A$3:$Y$2185,2,FALSE)</f>
        <v>#N/A</v>
      </c>
      <c r="D1967" t="e">
        <f>VLOOKUP(B1967,[1]Arkusz5!$A$3:$Y$2185,3,FALSE)</f>
        <v>#N/A</v>
      </c>
      <c r="E1967" t="e">
        <f>VLOOKUP(B1967,[1]Arkusz5!$A$3:$Y$2185,4,FALSE)</f>
        <v>#N/A</v>
      </c>
      <c r="F1967" t="e">
        <f>VLOOKUP(B1967,[1]Arkusz5!$A$3:$Y$2185,5,FALSE)</f>
        <v>#N/A</v>
      </c>
      <c r="G1967" t="e">
        <f>VLOOKUP(B1967,[1]Arkusz5!$A$3:$Y$2185,6,FALSE)</f>
        <v>#N/A</v>
      </c>
      <c r="H1967" t="e">
        <f>VLOOKUP(B1967,[1]Arkusz5!$A$3:$Y$2185,7,FALSE)</f>
        <v>#N/A</v>
      </c>
      <c r="I1967" t="e">
        <f>VLOOKUP(B1967,[1]Arkusz5!$A$3:$Y$2185,8,FALSE)</f>
        <v>#N/A</v>
      </c>
      <c r="J1967" t="e">
        <f>VLOOKUP(B1967,[1]Arkusz5!$A$3:$Y$2185,9,FALSE)</f>
        <v>#N/A</v>
      </c>
      <c r="K1967" t="e">
        <f>VLOOKUP(B1967,[1]Arkusz5!$A$3:$Y$2185,10,FALSE)</f>
        <v>#N/A</v>
      </c>
      <c r="L1967" t="e">
        <f>VLOOKUP(B1967,[1]Arkusz5!$A$3:$Y$2185,11,FALSE)</f>
        <v>#N/A</v>
      </c>
      <c r="M1967" t="e">
        <f>VLOOKUP(B1967,[1]Arkusz5!$A$3:$Y$2185,12,FALSE)</f>
        <v>#N/A</v>
      </c>
      <c r="N1967" t="e">
        <f>VLOOKUP(B1967,[1]Arkusz5!$A$3:$Y$2185,13,FALSE)</f>
        <v>#N/A</v>
      </c>
      <c r="O1967" t="e">
        <f>VLOOKUP(B1967,[1]Arkusz5!$A$3:$Y$2185,14,FALSE)</f>
        <v>#N/A</v>
      </c>
      <c r="P1967" t="e">
        <f>VLOOKUP(B1967,[1]Arkusz5!$A$3:$Y$2185,15,FALSE)</f>
        <v>#N/A</v>
      </c>
      <c r="Q1967" t="e">
        <f>VLOOKUP(B1967,[1]Arkusz5!$A$3:$Y$2185,16,FALSE)</f>
        <v>#N/A</v>
      </c>
      <c r="R1967" t="e">
        <f>VLOOKUP(B1967,[1]Arkusz5!$A$3:$Y$2185,17,FALSE)</f>
        <v>#N/A</v>
      </c>
      <c r="S1967" t="e">
        <f>VLOOKUP(B1967,[1]Arkusz5!$A$3:$Y$2185,18,FALSE)</f>
        <v>#N/A</v>
      </c>
      <c r="T1967" t="e">
        <f>VLOOKUP(B1967,[1]Arkusz5!$A$3:$Y$2185,19,FALSE)</f>
        <v>#N/A</v>
      </c>
      <c r="U1967" t="e">
        <f>VLOOKUP(B1967,[1]Arkusz5!$A$3:$Y$2185,20,FALSE)</f>
        <v>#N/A</v>
      </c>
      <c r="V1967" t="e">
        <f>VLOOKUP(B1967,[1]Arkusz5!$A$3:$Y$2185,21,FALSE)</f>
        <v>#N/A</v>
      </c>
      <c r="W1967" t="e">
        <f>VLOOKUP(B1967,[1]Arkusz5!$A$3:$Y$2185,22,FALSE)</f>
        <v>#N/A</v>
      </c>
      <c r="X1967" t="e">
        <f>VLOOKUP(B1967,[1]Arkusz5!$A$3:$Y$2185,23,FALSE)</f>
        <v>#N/A</v>
      </c>
      <c r="Y1967" t="e">
        <f>VLOOKUP(B1967,[1]Arkusz5!$A$3:$Y$2185,24,FALSE)</f>
        <v>#N/A</v>
      </c>
      <c r="Z1967" t="e">
        <f>VLOOKUP(B1967,[1]Arkusz5!$A$3:$Y$2185,25,FALSE)</f>
        <v>#N/A</v>
      </c>
    </row>
    <row r="1968" spans="1:26" x14ac:dyDescent="0.25">
      <c r="A1968">
        <v>1967</v>
      </c>
      <c r="B1968" t="s">
        <v>10616</v>
      </c>
      <c r="C1968" t="str">
        <f>VLOOKUP(B1968,[1]Arkusz5!$A$3:$Y$2185,2,FALSE)</f>
        <v>52.4622</v>
      </c>
      <c r="D1968" t="str">
        <f>VLOOKUP(B1968,[1]Arkusz5!$A$3:$Y$2185,3,FALSE)</f>
        <v>16.829</v>
      </c>
      <c r="E1968" t="str">
        <f>VLOOKUP(B1968,[1]Arkusz5!$A$3:$Y$2185,4,FALSE)</f>
        <v>33UXU21</v>
      </c>
      <c r="F1968" t="str">
        <f>VLOOKUP(B1968,[1]Arkusz5!$A$3:$Y$2185,5,FALSE)</f>
        <v>BC98</v>
      </c>
      <c r="G1968">
        <f>VLOOKUP(B1968,[1]Arkusz5!$A$3:$Y$2185,6,FALSE)</f>
        <v>0</v>
      </c>
      <c r="H1968">
        <f>VLOOKUP(B1968,[1]Arkusz5!$A$3:$Y$2185,7,FALSE)</f>
        <v>0</v>
      </c>
      <c r="I1968">
        <f>VLOOKUP(B1968,[1]Arkusz5!$A$3:$Y$2185,8,FALSE)</f>
        <v>0</v>
      </c>
      <c r="J1968">
        <f>VLOOKUP(B1968,[1]Arkusz5!$A$3:$Y$2185,9,FALSE)</f>
        <v>0</v>
      </c>
      <c r="K1968">
        <f>VLOOKUP(B1968,[1]Arkusz5!$A$3:$Y$2185,10,FALSE)</f>
        <v>0</v>
      </c>
      <c r="L1968">
        <f>VLOOKUP(B1968,[1]Arkusz5!$A$3:$Y$2185,11,FALSE)</f>
        <v>0</v>
      </c>
      <c r="M1968">
        <f>VLOOKUP(B1968,[1]Arkusz5!$A$3:$Y$2185,12,FALSE)</f>
        <v>0</v>
      </c>
      <c r="N1968">
        <f>VLOOKUP(B1968,[1]Arkusz5!$A$3:$Y$2185,13,FALSE)</f>
        <v>0</v>
      </c>
      <c r="O1968">
        <f>VLOOKUP(B1968,[1]Arkusz5!$A$3:$Y$2185,14,FALSE)</f>
        <v>0</v>
      </c>
      <c r="P1968">
        <f>VLOOKUP(B1968,[1]Arkusz5!$A$3:$Y$2185,15,FALSE)</f>
        <v>0</v>
      </c>
      <c r="Q1968">
        <f>VLOOKUP(B1968,[1]Arkusz5!$A$3:$Y$2185,16,FALSE)</f>
        <v>0</v>
      </c>
      <c r="R1968">
        <f>VLOOKUP(B1968,[1]Arkusz5!$A$3:$Y$2185,17,FALSE)</f>
        <v>0</v>
      </c>
      <c r="S1968" t="str">
        <f>VLOOKUP(B1968,[1]Arkusz5!$A$3:$Y$2185,18,FALSE)</f>
        <v>Europa</v>
      </c>
      <c r="T1968" t="str">
        <f>VLOOKUP(B1968,[1]Arkusz5!$A$3:$Y$2185,19,FALSE)</f>
        <v>Polska</v>
      </c>
      <c r="U1968" t="str">
        <f>VLOOKUP(B1968,[1]Arkusz5!$A$3:$Y$2185,20,FALSE)</f>
        <v>wielkopolskie</v>
      </c>
      <c r="V1968" t="str">
        <f>VLOOKUP(B1968,[1]Arkusz5!$A$3:$Y$2185,21,FALSE)</f>
        <v>Poznań</v>
      </c>
      <c r="W1968" t="str">
        <f>VLOOKUP(B1968,[1]Arkusz5!$A$3:$Y$2185,22,FALSE)</f>
        <v>Poznań</v>
      </c>
      <c r="X1968" t="str">
        <f>VLOOKUP(B1968,[1]Arkusz5!$A$3:$Y$2185,23,FALSE)</f>
        <v>315.51 Pojezierze Poznańskie</v>
      </c>
      <c r="Y1968" t="str">
        <f>VLOOKUP(B1968,[1]Arkusz5!$A$3:$Y$2185,24,FALSE)</f>
        <v>Continental Bio-geographical Region</v>
      </c>
      <c r="Z1968" t="str">
        <f>VLOOKUP(B1968,[1]Arkusz5!$A$3:$Y$2185,25,FALSE)</f>
        <v>Galio-Carpinetum</v>
      </c>
    </row>
    <row r="1969" spans="1:26" x14ac:dyDescent="0.25">
      <c r="A1969">
        <v>1968</v>
      </c>
      <c r="B1969" t="s">
        <v>10618</v>
      </c>
      <c r="C1969" t="str">
        <f>VLOOKUP(B1969,[1]Arkusz5!$A$3:$Y$2185,2,FALSE)</f>
        <v>52.4673</v>
      </c>
      <c r="D1969" t="str">
        <f>VLOOKUP(B1969,[1]Arkusz5!$A$3:$Y$2185,3,FALSE)</f>
        <v>17.2232</v>
      </c>
      <c r="E1969" t="str">
        <f>VLOOKUP(B1969,[1]Arkusz5!$A$3:$Y$2185,4,FALSE)</f>
        <v>33UXU51</v>
      </c>
      <c r="F1969" t="str">
        <f>VLOOKUP(B1969,[1]Arkusz5!$A$3:$Y$2185,5,FALSE)</f>
        <v>CC90</v>
      </c>
      <c r="G1969">
        <f>VLOOKUP(B1969,[1]Arkusz5!$A$3:$Y$2185,6,FALSE)</f>
        <v>0</v>
      </c>
      <c r="H1969">
        <f>VLOOKUP(B1969,[1]Arkusz5!$A$3:$Y$2185,7,FALSE)</f>
        <v>0</v>
      </c>
      <c r="I1969">
        <f>VLOOKUP(B1969,[1]Arkusz5!$A$3:$Y$2185,8,FALSE)</f>
        <v>0</v>
      </c>
      <c r="J1969">
        <f>VLOOKUP(B1969,[1]Arkusz5!$A$3:$Y$2185,9,FALSE)</f>
        <v>0</v>
      </c>
      <c r="K1969" t="str">
        <f>VLOOKUP(B1969,[1]Arkusz5!$A$3:$Y$2185,10,FALSE)</f>
        <v>Park Krajobrazowy Promno - otulina</v>
      </c>
      <c r="L1969" t="str">
        <f>VLOOKUP(B1969,[1]Arkusz5!$A$3:$Y$2185,11,FALSE)</f>
        <v>Jezioro Dębiniec</v>
      </c>
      <c r="M1969" t="str">
        <f>VLOOKUP(B1969,[1]Arkusz5!$A$3:$Y$2185,12,FALSE)</f>
        <v>krajobrazowy</v>
      </c>
      <c r="N1969">
        <f>VLOOKUP(B1969,[1]Arkusz5!$A$3:$Y$2185,13,FALSE)</f>
        <v>0</v>
      </c>
      <c r="O1969">
        <f>VLOOKUP(B1969,[1]Arkusz5!$A$3:$Y$2185,14,FALSE)</f>
        <v>0</v>
      </c>
      <c r="P1969">
        <f>VLOOKUP(B1969,[1]Arkusz5!$A$3:$Y$2185,15,FALSE)</f>
        <v>0</v>
      </c>
      <c r="Q1969" t="str">
        <f>VLOOKUP(B1969,[1]Arkusz5!$A$3:$Y$2185,16,FALSE)</f>
        <v>PLH300030</v>
      </c>
      <c r="R1969" t="str">
        <f>VLOOKUP(B1969,[1]Arkusz5!$A$3:$Y$2185,17,FALSE)</f>
        <v>Ostoja koło Promna</v>
      </c>
      <c r="S1969" t="str">
        <f>VLOOKUP(B1969,[1]Arkusz5!$A$3:$Y$2185,18,FALSE)</f>
        <v>Europa</v>
      </c>
      <c r="T1969" t="str">
        <f>VLOOKUP(B1969,[1]Arkusz5!$A$3:$Y$2185,19,FALSE)</f>
        <v>Polska</v>
      </c>
      <c r="U1969" t="str">
        <f>VLOOKUP(B1969,[1]Arkusz5!$A$3:$Y$2185,20,FALSE)</f>
        <v>wielkopolskie</v>
      </c>
      <c r="V1969" t="str">
        <f>VLOOKUP(B1969,[1]Arkusz5!$A$3:$Y$2185,21,FALSE)</f>
        <v>poznański</v>
      </c>
      <c r="W1969" t="str">
        <f>VLOOKUP(B1969,[1]Arkusz5!$A$3:$Y$2185,22,FALSE)</f>
        <v>Pobiedziska</v>
      </c>
      <c r="X1969" t="str">
        <f>VLOOKUP(B1969,[1]Arkusz5!$A$3:$Y$2185,23,FALSE)</f>
        <v>315.56 Równina Wrzesińska</v>
      </c>
      <c r="Y1969" t="str">
        <f>VLOOKUP(B1969,[1]Arkusz5!$A$3:$Y$2185,24,FALSE)</f>
        <v>Continental Bio-geographical Region</v>
      </c>
      <c r="Z1969" t="str">
        <f>VLOOKUP(B1969,[1]Arkusz5!$A$3:$Y$2185,25,FALSE)</f>
        <v>Galio-Carpinetum</v>
      </c>
    </row>
    <row r="1970" spans="1:26" x14ac:dyDescent="0.25">
      <c r="A1970">
        <v>1969</v>
      </c>
      <c r="C1970" t="e">
        <f>VLOOKUP(B1970,[1]Arkusz5!$A$3:$Y$2185,2,FALSE)</f>
        <v>#N/A</v>
      </c>
      <c r="D1970" t="e">
        <f>VLOOKUP(B1970,[1]Arkusz5!$A$3:$Y$2185,3,FALSE)</f>
        <v>#N/A</v>
      </c>
      <c r="E1970" t="e">
        <f>VLOOKUP(B1970,[1]Arkusz5!$A$3:$Y$2185,4,FALSE)</f>
        <v>#N/A</v>
      </c>
      <c r="F1970" t="e">
        <f>VLOOKUP(B1970,[1]Arkusz5!$A$3:$Y$2185,5,FALSE)</f>
        <v>#N/A</v>
      </c>
      <c r="G1970" t="e">
        <f>VLOOKUP(B1970,[1]Arkusz5!$A$3:$Y$2185,6,FALSE)</f>
        <v>#N/A</v>
      </c>
      <c r="H1970" t="e">
        <f>VLOOKUP(B1970,[1]Arkusz5!$A$3:$Y$2185,7,FALSE)</f>
        <v>#N/A</v>
      </c>
      <c r="I1970" t="e">
        <f>VLOOKUP(B1970,[1]Arkusz5!$A$3:$Y$2185,8,FALSE)</f>
        <v>#N/A</v>
      </c>
      <c r="J1970" t="e">
        <f>VLOOKUP(B1970,[1]Arkusz5!$A$3:$Y$2185,9,FALSE)</f>
        <v>#N/A</v>
      </c>
      <c r="K1970" t="e">
        <f>VLOOKUP(B1970,[1]Arkusz5!$A$3:$Y$2185,10,FALSE)</f>
        <v>#N/A</v>
      </c>
      <c r="L1970" t="e">
        <f>VLOOKUP(B1970,[1]Arkusz5!$A$3:$Y$2185,11,FALSE)</f>
        <v>#N/A</v>
      </c>
      <c r="M1970" t="e">
        <f>VLOOKUP(B1970,[1]Arkusz5!$A$3:$Y$2185,12,FALSE)</f>
        <v>#N/A</v>
      </c>
      <c r="N1970" t="e">
        <f>VLOOKUP(B1970,[1]Arkusz5!$A$3:$Y$2185,13,FALSE)</f>
        <v>#N/A</v>
      </c>
      <c r="O1970" t="e">
        <f>VLOOKUP(B1970,[1]Arkusz5!$A$3:$Y$2185,14,FALSE)</f>
        <v>#N/A</v>
      </c>
      <c r="P1970" t="e">
        <f>VLOOKUP(B1970,[1]Arkusz5!$A$3:$Y$2185,15,FALSE)</f>
        <v>#N/A</v>
      </c>
      <c r="Q1970" t="e">
        <f>VLOOKUP(B1970,[1]Arkusz5!$A$3:$Y$2185,16,FALSE)</f>
        <v>#N/A</v>
      </c>
      <c r="R1970" t="e">
        <f>VLOOKUP(B1970,[1]Arkusz5!$A$3:$Y$2185,17,FALSE)</f>
        <v>#N/A</v>
      </c>
      <c r="S1970" t="e">
        <f>VLOOKUP(B1970,[1]Arkusz5!$A$3:$Y$2185,18,FALSE)</f>
        <v>#N/A</v>
      </c>
      <c r="T1970" t="e">
        <f>VLOOKUP(B1970,[1]Arkusz5!$A$3:$Y$2185,19,FALSE)</f>
        <v>#N/A</v>
      </c>
      <c r="U1970" t="e">
        <f>VLOOKUP(B1970,[1]Arkusz5!$A$3:$Y$2185,20,FALSE)</f>
        <v>#N/A</v>
      </c>
      <c r="V1970" t="e">
        <f>VLOOKUP(B1970,[1]Arkusz5!$A$3:$Y$2185,21,FALSE)</f>
        <v>#N/A</v>
      </c>
      <c r="W1970" t="e">
        <f>VLOOKUP(B1970,[1]Arkusz5!$A$3:$Y$2185,22,FALSE)</f>
        <v>#N/A</v>
      </c>
      <c r="X1970" t="e">
        <f>VLOOKUP(B1970,[1]Arkusz5!$A$3:$Y$2185,23,FALSE)</f>
        <v>#N/A</v>
      </c>
      <c r="Y1970" t="e">
        <f>VLOOKUP(B1970,[1]Arkusz5!$A$3:$Y$2185,24,FALSE)</f>
        <v>#N/A</v>
      </c>
      <c r="Z1970" t="e">
        <f>VLOOKUP(B1970,[1]Arkusz5!$A$3:$Y$2185,25,FALSE)</f>
        <v>#N/A</v>
      </c>
    </row>
    <row r="1971" spans="1:26" x14ac:dyDescent="0.25">
      <c r="A1971">
        <v>1970</v>
      </c>
      <c r="B1971" t="s">
        <v>10621</v>
      </c>
      <c r="C1971" t="str">
        <f>VLOOKUP(B1971,[1]Arkusz5!$A$3:$Y$2185,2,FALSE)</f>
        <v>52.25549</v>
      </c>
      <c r="D1971" t="str">
        <f>VLOOKUP(B1971,[1]Arkusz5!$A$3:$Y$2185,3,FALSE)</f>
        <v>16.785256</v>
      </c>
      <c r="E1971" t="str">
        <f>VLOOKUP(B1971,[1]Arkusz5!$A$3:$Y$2185,4,FALSE)</f>
        <v>33UXT29</v>
      </c>
      <c r="F1971" t="str">
        <f>VLOOKUP(B1971,[1]Arkusz5!$A$3:$Y$2185,5,FALSE)</f>
        <v>BD17</v>
      </c>
      <c r="G1971">
        <f>VLOOKUP(B1971,[1]Arkusz5!$A$3:$Y$2185,6,FALSE)</f>
        <v>0</v>
      </c>
      <c r="H1971">
        <f>VLOOKUP(B1971,[1]Arkusz5!$A$3:$Y$2185,7,FALSE)</f>
        <v>0</v>
      </c>
      <c r="I1971">
        <f>VLOOKUP(B1971,[1]Arkusz5!$A$3:$Y$2185,8,FALSE)</f>
        <v>0</v>
      </c>
      <c r="J1971" t="str">
        <f>VLOOKUP(B1971,[1]Arkusz5!$A$3:$Y$2185,9,FALSE)</f>
        <v>Wielkopolski Park Narodowy</v>
      </c>
      <c r="K1971">
        <f>VLOOKUP(B1971,[1]Arkusz5!$A$3:$Y$2185,10,FALSE)</f>
        <v>0</v>
      </c>
      <c r="L1971">
        <f>VLOOKUP(B1971,[1]Arkusz5!$A$3:$Y$2185,11,FALSE)</f>
        <v>0</v>
      </c>
      <c r="M1971">
        <f>VLOOKUP(B1971,[1]Arkusz5!$A$3:$Y$2185,12,FALSE)</f>
        <v>0</v>
      </c>
      <c r="N1971">
        <f>VLOOKUP(B1971,[1]Arkusz5!$A$3:$Y$2185,13,FALSE)</f>
        <v>0</v>
      </c>
      <c r="O1971">
        <f>VLOOKUP(B1971,[1]Arkusz5!$A$3:$Y$2185,14,FALSE)</f>
        <v>0</v>
      </c>
      <c r="P1971">
        <f>VLOOKUP(B1971,[1]Arkusz5!$A$3:$Y$2185,15,FALSE)</f>
        <v>0</v>
      </c>
      <c r="Q1971" t="str">
        <f>VLOOKUP(B1971,[1]Arkusz5!$A$3:$Y$2185,16,FALSE)</f>
        <v>PLB300017; PLH300010</v>
      </c>
      <c r="R1971" t="str">
        <f>VLOOKUP(B1971,[1]Arkusz5!$A$3:$Y$2185,17,FALSE)</f>
        <v>Ostoja Rogalińska; Ostoja Wielkopolska</v>
      </c>
      <c r="S1971" t="str">
        <f>VLOOKUP(B1971,[1]Arkusz5!$A$3:$Y$2185,18,FALSE)</f>
        <v>Europa</v>
      </c>
      <c r="T1971" t="str">
        <f>VLOOKUP(B1971,[1]Arkusz5!$A$3:$Y$2185,19,FALSE)</f>
        <v>Polska</v>
      </c>
      <c r="U1971" t="str">
        <f>VLOOKUP(B1971,[1]Arkusz5!$A$3:$Y$2185,20,FALSE)</f>
        <v>wielkopolskie</v>
      </c>
      <c r="V1971" t="str">
        <f>VLOOKUP(B1971,[1]Arkusz5!$A$3:$Y$2185,21,FALSE)</f>
        <v>poznański</v>
      </c>
      <c r="W1971" t="str">
        <f>VLOOKUP(B1971,[1]Arkusz5!$A$3:$Y$2185,22,FALSE)</f>
        <v>Stęszew</v>
      </c>
      <c r="X1971" t="str">
        <f>VLOOKUP(B1971,[1]Arkusz5!$A$3:$Y$2185,23,FALSE)</f>
        <v>315.64 Kotlina Śremska</v>
      </c>
      <c r="Y1971" t="str">
        <f>VLOOKUP(B1971,[1]Arkusz5!$A$3:$Y$2185,24,FALSE)</f>
        <v>Continental Bio-geographical Region</v>
      </c>
      <c r="Z1971" t="str">
        <f>VLOOKUP(B1971,[1]Arkusz5!$A$3:$Y$2185,25,FALSE)</f>
        <v>Galio-Carpinetum</v>
      </c>
    </row>
    <row r="1972" spans="1:26" x14ac:dyDescent="0.25">
      <c r="A1972">
        <v>1971</v>
      </c>
      <c r="C1972" t="e">
        <f>VLOOKUP(B1972,[1]Arkusz5!$A$3:$Y$2185,2,FALSE)</f>
        <v>#N/A</v>
      </c>
      <c r="D1972" t="e">
        <f>VLOOKUP(B1972,[1]Arkusz5!$A$3:$Y$2185,3,FALSE)</f>
        <v>#N/A</v>
      </c>
      <c r="E1972" t="e">
        <f>VLOOKUP(B1972,[1]Arkusz5!$A$3:$Y$2185,4,FALSE)</f>
        <v>#N/A</v>
      </c>
      <c r="F1972" t="e">
        <f>VLOOKUP(B1972,[1]Arkusz5!$A$3:$Y$2185,5,FALSE)</f>
        <v>#N/A</v>
      </c>
      <c r="G1972" t="e">
        <f>VLOOKUP(B1972,[1]Arkusz5!$A$3:$Y$2185,6,FALSE)</f>
        <v>#N/A</v>
      </c>
      <c r="H1972" t="e">
        <f>VLOOKUP(B1972,[1]Arkusz5!$A$3:$Y$2185,7,FALSE)</f>
        <v>#N/A</v>
      </c>
      <c r="I1972" t="e">
        <f>VLOOKUP(B1972,[1]Arkusz5!$A$3:$Y$2185,8,FALSE)</f>
        <v>#N/A</v>
      </c>
      <c r="J1972" t="e">
        <f>VLOOKUP(B1972,[1]Arkusz5!$A$3:$Y$2185,9,FALSE)</f>
        <v>#N/A</v>
      </c>
      <c r="K1972" t="e">
        <f>VLOOKUP(B1972,[1]Arkusz5!$A$3:$Y$2185,10,FALSE)</f>
        <v>#N/A</v>
      </c>
      <c r="L1972" t="e">
        <f>VLOOKUP(B1972,[1]Arkusz5!$A$3:$Y$2185,11,FALSE)</f>
        <v>#N/A</v>
      </c>
      <c r="M1972" t="e">
        <f>VLOOKUP(B1972,[1]Arkusz5!$A$3:$Y$2185,12,FALSE)</f>
        <v>#N/A</v>
      </c>
      <c r="N1972" t="e">
        <f>VLOOKUP(B1972,[1]Arkusz5!$A$3:$Y$2185,13,FALSE)</f>
        <v>#N/A</v>
      </c>
      <c r="O1972" t="e">
        <f>VLOOKUP(B1972,[1]Arkusz5!$A$3:$Y$2185,14,FALSE)</f>
        <v>#N/A</v>
      </c>
      <c r="P1972" t="e">
        <f>VLOOKUP(B1972,[1]Arkusz5!$A$3:$Y$2185,15,FALSE)</f>
        <v>#N/A</v>
      </c>
      <c r="Q1972" t="e">
        <f>VLOOKUP(B1972,[1]Arkusz5!$A$3:$Y$2185,16,FALSE)</f>
        <v>#N/A</v>
      </c>
      <c r="R1972" t="e">
        <f>VLOOKUP(B1972,[1]Arkusz5!$A$3:$Y$2185,17,FALSE)</f>
        <v>#N/A</v>
      </c>
      <c r="S1972" t="e">
        <f>VLOOKUP(B1972,[1]Arkusz5!$A$3:$Y$2185,18,FALSE)</f>
        <v>#N/A</v>
      </c>
      <c r="T1972" t="e">
        <f>VLOOKUP(B1972,[1]Arkusz5!$A$3:$Y$2185,19,FALSE)</f>
        <v>#N/A</v>
      </c>
      <c r="U1972" t="e">
        <f>VLOOKUP(B1972,[1]Arkusz5!$A$3:$Y$2185,20,FALSE)</f>
        <v>#N/A</v>
      </c>
      <c r="V1972" t="e">
        <f>VLOOKUP(B1972,[1]Arkusz5!$A$3:$Y$2185,21,FALSE)</f>
        <v>#N/A</v>
      </c>
      <c r="W1972" t="e">
        <f>VLOOKUP(B1972,[1]Arkusz5!$A$3:$Y$2185,22,FALSE)</f>
        <v>#N/A</v>
      </c>
      <c r="X1972" t="e">
        <f>VLOOKUP(B1972,[1]Arkusz5!$A$3:$Y$2185,23,FALSE)</f>
        <v>#N/A</v>
      </c>
      <c r="Y1972" t="e">
        <f>VLOOKUP(B1972,[1]Arkusz5!$A$3:$Y$2185,24,FALSE)</f>
        <v>#N/A</v>
      </c>
      <c r="Z1972" t="e">
        <f>VLOOKUP(B1972,[1]Arkusz5!$A$3:$Y$2185,25,FALSE)</f>
        <v>#N/A</v>
      </c>
    </row>
    <row r="1973" spans="1:26" x14ac:dyDescent="0.25">
      <c r="A1973">
        <v>1972</v>
      </c>
      <c r="B1973" t="s">
        <v>10625</v>
      </c>
      <c r="C1973" t="str">
        <f>VLOOKUP(B1973,[1]Arkusz5!$A$3:$Y$2185,2,FALSE)</f>
        <v>51.6472</v>
      </c>
      <c r="D1973" t="str">
        <f>VLOOKUP(B1973,[1]Arkusz5!$A$3:$Y$2185,3,FALSE)</f>
        <v>17.8123</v>
      </c>
      <c r="E1973" t="str">
        <f>VLOOKUP(B1973,[1]Arkusz5!$A$3:$Y$2185,4,FALSE)</f>
        <v>33UXT92</v>
      </c>
      <c r="F1973" t="str">
        <f>VLOOKUP(B1973,[1]Arkusz5!$A$3:$Y$2185,5,FALSE)</f>
        <v>CD84</v>
      </c>
      <c r="G1973">
        <f>VLOOKUP(B1973,[1]Arkusz5!$A$3:$Y$2185,6,FALSE)</f>
        <v>0</v>
      </c>
      <c r="H1973">
        <f>VLOOKUP(B1973,[1]Arkusz5!$A$3:$Y$2185,7,FALSE)</f>
        <v>0</v>
      </c>
      <c r="I1973">
        <f>VLOOKUP(B1973,[1]Arkusz5!$A$3:$Y$2185,8,FALSE)</f>
        <v>0</v>
      </c>
      <c r="J1973">
        <f>VLOOKUP(B1973,[1]Arkusz5!$A$3:$Y$2185,9,FALSE)</f>
        <v>0</v>
      </c>
      <c r="K1973">
        <f>VLOOKUP(B1973,[1]Arkusz5!$A$3:$Y$2185,10,FALSE)</f>
        <v>0</v>
      </c>
      <c r="L1973">
        <f>VLOOKUP(B1973,[1]Arkusz5!$A$3:$Y$2185,11,FALSE)</f>
        <v>0</v>
      </c>
      <c r="M1973">
        <f>VLOOKUP(B1973,[1]Arkusz5!$A$3:$Y$2185,12,FALSE)</f>
        <v>0</v>
      </c>
      <c r="N1973">
        <f>VLOOKUP(B1973,[1]Arkusz5!$A$3:$Y$2185,13,FALSE)</f>
        <v>0</v>
      </c>
      <c r="O1973">
        <f>VLOOKUP(B1973,[1]Arkusz5!$A$3:$Y$2185,14,FALSE)</f>
        <v>0</v>
      </c>
      <c r="P1973">
        <f>VLOOKUP(B1973,[1]Arkusz5!$A$3:$Y$2185,15,FALSE)</f>
        <v>0</v>
      </c>
      <c r="Q1973">
        <f>VLOOKUP(B1973,[1]Arkusz5!$A$3:$Y$2185,16,FALSE)</f>
        <v>0</v>
      </c>
      <c r="R1973">
        <f>VLOOKUP(B1973,[1]Arkusz5!$A$3:$Y$2185,17,FALSE)</f>
        <v>0</v>
      </c>
      <c r="S1973" t="str">
        <f>VLOOKUP(B1973,[1]Arkusz5!$A$3:$Y$2185,18,FALSE)</f>
        <v>Europa</v>
      </c>
      <c r="T1973" t="str">
        <f>VLOOKUP(B1973,[1]Arkusz5!$A$3:$Y$2185,19,FALSE)</f>
        <v>Polska</v>
      </c>
      <c r="U1973" t="str">
        <f>VLOOKUP(B1973,[1]Arkusz5!$A$3:$Y$2185,20,FALSE)</f>
        <v>wielkopolskie</v>
      </c>
      <c r="V1973" t="str">
        <f>VLOOKUP(B1973,[1]Arkusz5!$A$3:$Y$2185,21,FALSE)</f>
        <v>ostrowski</v>
      </c>
      <c r="W1973" t="str">
        <f>VLOOKUP(B1973,[1]Arkusz5!$A$3:$Y$2185,22,FALSE)</f>
        <v>Ostrów Wielkopolski</v>
      </c>
      <c r="X1973" t="str">
        <f>VLOOKUP(B1973,[1]Arkusz5!$A$3:$Y$2185,23,FALSE)</f>
        <v>318.12 Wysoczyzna Kaliska</v>
      </c>
      <c r="Y1973" t="str">
        <f>VLOOKUP(B1973,[1]Arkusz5!$A$3:$Y$2185,24,FALSE)</f>
        <v>Continental Bio-geographical Region</v>
      </c>
      <c r="Z1973" t="str">
        <f>VLOOKUP(B1973,[1]Arkusz5!$A$3:$Y$2185,25,FALSE)</f>
        <v>Fraxino-Alnetum (=Circaeo-Alnetum)</v>
      </c>
    </row>
    <row r="1974" spans="1:26" x14ac:dyDescent="0.25">
      <c r="A1974">
        <v>1973</v>
      </c>
      <c r="C1974" t="e">
        <f>VLOOKUP(B1974,[1]Arkusz5!$A$3:$Y$2185,2,FALSE)</f>
        <v>#N/A</v>
      </c>
      <c r="D1974" t="e">
        <f>VLOOKUP(B1974,[1]Arkusz5!$A$3:$Y$2185,3,FALSE)</f>
        <v>#N/A</v>
      </c>
      <c r="E1974" t="e">
        <f>VLOOKUP(B1974,[1]Arkusz5!$A$3:$Y$2185,4,FALSE)</f>
        <v>#N/A</v>
      </c>
      <c r="F1974" t="e">
        <f>VLOOKUP(B1974,[1]Arkusz5!$A$3:$Y$2185,5,FALSE)</f>
        <v>#N/A</v>
      </c>
      <c r="G1974" t="e">
        <f>VLOOKUP(B1974,[1]Arkusz5!$A$3:$Y$2185,6,FALSE)</f>
        <v>#N/A</v>
      </c>
      <c r="H1974" t="e">
        <f>VLOOKUP(B1974,[1]Arkusz5!$A$3:$Y$2185,7,FALSE)</f>
        <v>#N/A</v>
      </c>
      <c r="I1974" t="e">
        <f>VLOOKUP(B1974,[1]Arkusz5!$A$3:$Y$2185,8,FALSE)</f>
        <v>#N/A</v>
      </c>
      <c r="J1974" t="e">
        <f>VLOOKUP(B1974,[1]Arkusz5!$A$3:$Y$2185,9,FALSE)</f>
        <v>#N/A</v>
      </c>
      <c r="K1974" t="e">
        <f>VLOOKUP(B1974,[1]Arkusz5!$A$3:$Y$2185,10,FALSE)</f>
        <v>#N/A</v>
      </c>
      <c r="L1974" t="e">
        <f>VLOOKUP(B1974,[1]Arkusz5!$A$3:$Y$2185,11,FALSE)</f>
        <v>#N/A</v>
      </c>
      <c r="M1974" t="e">
        <f>VLOOKUP(B1974,[1]Arkusz5!$A$3:$Y$2185,12,FALSE)</f>
        <v>#N/A</v>
      </c>
      <c r="N1974" t="e">
        <f>VLOOKUP(B1974,[1]Arkusz5!$A$3:$Y$2185,13,FALSE)</f>
        <v>#N/A</v>
      </c>
      <c r="O1974" t="e">
        <f>VLOOKUP(B1974,[1]Arkusz5!$A$3:$Y$2185,14,FALSE)</f>
        <v>#N/A</v>
      </c>
      <c r="P1974" t="e">
        <f>VLOOKUP(B1974,[1]Arkusz5!$A$3:$Y$2185,15,FALSE)</f>
        <v>#N/A</v>
      </c>
      <c r="Q1974" t="e">
        <f>VLOOKUP(B1974,[1]Arkusz5!$A$3:$Y$2185,16,FALSE)</f>
        <v>#N/A</v>
      </c>
      <c r="R1974" t="e">
        <f>VLOOKUP(B1974,[1]Arkusz5!$A$3:$Y$2185,17,FALSE)</f>
        <v>#N/A</v>
      </c>
      <c r="S1974" t="e">
        <f>VLOOKUP(B1974,[1]Arkusz5!$A$3:$Y$2185,18,FALSE)</f>
        <v>#N/A</v>
      </c>
      <c r="T1974" t="e">
        <f>VLOOKUP(B1974,[1]Arkusz5!$A$3:$Y$2185,19,FALSE)</f>
        <v>#N/A</v>
      </c>
      <c r="U1974" t="e">
        <f>VLOOKUP(B1974,[1]Arkusz5!$A$3:$Y$2185,20,FALSE)</f>
        <v>#N/A</v>
      </c>
      <c r="V1974" t="e">
        <f>VLOOKUP(B1974,[1]Arkusz5!$A$3:$Y$2185,21,FALSE)</f>
        <v>#N/A</v>
      </c>
      <c r="W1974" t="e">
        <f>VLOOKUP(B1974,[1]Arkusz5!$A$3:$Y$2185,22,FALSE)</f>
        <v>#N/A</v>
      </c>
      <c r="X1974" t="e">
        <f>VLOOKUP(B1974,[1]Arkusz5!$A$3:$Y$2185,23,FALSE)</f>
        <v>#N/A</v>
      </c>
      <c r="Y1974" t="e">
        <f>VLOOKUP(B1974,[1]Arkusz5!$A$3:$Y$2185,24,FALSE)</f>
        <v>#N/A</v>
      </c>
      <c r="Z1974" t="e">
        <f>VLOOKUP(B1974,[1]Arkusz5!$A$3:$Y$2185,25,FALSE)</f>
        <v>#N/A</v>
      </c>
    </row>
    <row r="1975" spans="1:26" x14ac:dyDescent="0.25">
      <c r="A1975">
        <v>1974</v>
      </c>
      <c r="B1975" t="s">
        <v>10628</v>
      </c>
      <c r="C1975" t="str">
        <f>VLOOKUP(B1975,[1]Arkusz5!$A$3:$Y$2185,2,FALSE)</f>
        <v>52.70379</v>
      </c>
      <c r="D1975" t="str">
        <f>VLOOKUP(B1975,[1]Arkusz5!$A$3:$Y$2185,3,FALSE)</f>
        <v>16.917132</v>
      </c>
      <c r="E1975" t="str">
        <f>VLOOKUP(B1975,[1]Arkusz5!$A$3:$Y$2185,4,FALSE)</f>
        <v>33UXU24</v>
      </c>
      <c r="F1975" t="str">
        <f>VLOOKUP(B1975,[1]Arkusz5!$A$3:$Y$2185,5,FALSE)</f>
        <v>BC68</v>
      </c>
      <c r="G1975">
        <f>VLOOKUP(B1975,[1]Arkusz5!$A$3:$Y$2185,6,FALSE)</f>
        <v>0</v>
      </c>
      <c r="H1975">
        <f>VLOOKUP(B1975,[1]Arkusz5!$A$3:$Y$2185,7,FALSE)</f>
        <v>0</v>
      </c>
      <c r="I1975">
        <f>VLOOKUP(B1975,[1]Arkusz5!$A$3:$Y$2185,8,FALSE)</f>
        <v>0</v>
      </c>
      <c r="J1975">
        <f>VLOOKUP(B1975,[1]Arkusz5!$A$3:$Y$2185,9,FALSE)</f>
        <v>0</v>
      </c>
      <c r="K1975">
        <f>VLOOKUP(B1975,[1]Arkusz5!$A$3:$Y$2185,10,FALSE)</f>
        <v>0</v>
      </c>
      <c r="L1975">
        <f>VLOOKUP(B1975,[1]Arkusz5!$A$3:$Y$2185,11,FALSE)</f>
        <v>0</v>
      </c>
      <c r="M1975">
        <f>VLOOKUP(B1975,[1]Arkusz5!$A$3:$Y$2185,12,FALSE)</f>
        <v>0</v>
      </c>
      <c r="N1975">
        <f>VLOOKUP(B1975,[1]Arkusz5!$A$3:$Y$2185,13,FALSE)</f>
        <v>0</v>
      </c>
      <c r="O1975">
        <f>VLOOKUP(B1975,[1]Arkusz5!$A$3:$Y$2185,14,FALSE)</f>
        <v>0</v>
      </c>
      <c r="P1975">
        <f>VLOOKUP(B1975,[1]Arkusz5!$A$3:$Y$2185,15,FALSE)</f>
        <v>0</v>
      </c>
      <c r="Q1975">
        <f>VLOOKUP(B1975,[1]Arkusz5!$A$3:$Y$2185,16,FALSE)</f>
        <v>0</v>
      </c>
      <c r="R1975">
        <f>VLOOKUP(B1975,[1]Arkusz5!$A$3:$Y$2185,17,FALSE)</f>
        <v>0</v>
      </c>
      <c r="S1975" t="str">
        <f>VLOOKUP(B1975,[1]Arkusz5!$A$3:$Y$2185,18,FALSE)</f>
        <v>Europa</v>
      </c>
      <c r="T1975" t="str">
        <f>VLOOKUP(B1975,[1]Arkusz5!$A$3:$Y$2185,19,FALSE)</f>
        <v>Polska</v>
      </c>
      <c r="U1975" t="str">
        <f>VLOOKUP(B1975,[1]Arkusz5!$A$3:$Y$2185,20,FALSE)</f>
        <v>wielkopolskie</v>
      </c>
      <c r="V1975" t="str">
        <f>VLOOKUP(B1975,[1]Arkusz5!$A$3:$Y$2185,21,FALSE)</f>
        <v>obornicki</v>
      </c>
      <c r="W1975" t="str">
        <f>VLOOKUP(B1975,[1]Arkusz5!$A$3:$Y$2185,22,FALSE)</f>
        <v>Rogoźno</v>
      </c>
      <c r="X1975" t="str">
        <f>VLOOKUP(B1975,[1]Arkusz5!$A$3:$Y$2185,23,FALSE)</f>
        <v>315.54 Pojezierze Gnieźnieńskie</v>
      </c>
      <c r="Y1975" t="str">
        <f>VLOOKUP(B1975,[1]Arkusz5!$A$3:$Y$2185,24,FALSE)</f>
        <v>Continental Bio-geographical Region</v>
      </c>
      <c r="Z1975" t="str">
        <f>VLOOKUP(B1975,[1]Arkusz5!$A$3:$Y$2185,25,FALSE)</f>
        <v>Galio-Carpinetum</v>
      </c>
    </row>
    <row r="1976" spans="1:26" x14ac:dyDescent="0.25">
      <c r="A1976">
        <v>1975</v>
      </c>
      <c r="C1976" t="e">
        <f>VLOOKUP(B1976,[1]Arkusz5!$A$3:$Y$2185,2,FALSE)</f>
        <v>#N/A</v>
      </c>
      <c r="D1976" t="e">
        <f>VLOOKUP(B1976,[1]Arkusz5!$A$3:$Y$2185,3,FALSE)</f>
        <v>#N/A</v>
      </c>
      <c r="E1976" t="e">
        <f>VLOOKUP(B1976,[1]Arkusz5!$A$3:$Y$2185,4,FALSE)</f>
        <v>#N/A</v>
      </c>
      <c r="F1976" t="e">
        <f>VLOOKUP(B1976,[1]Arkusz5!$A$3:$Y$2185,5,FALSE)</f>
        <v>#N/A</v>
      </c>
      <c r="G1976" t="e">
        <f>VLOOKUP(B1976,[1]Arkusz5!$A$3:$Y$2185,6,FALSE)</f>
        <v>#N/A</v>
      </c>
      <c r="H1976" t="e">
        <f>VLOOKUP(B1976,[1]Arkusz5!$A$3:$Y$2185,7,FALSE)</f>
        <v>#N/A</v>
      </c>
      <c r="I1976" t="e">
        <f>VLOOKUP(B1976,[1]Arkusz5!$A$3:$Y$2185,8,FALSE)</f>
        <v>#N/A</v>
      </c>
      <c r="J1976" t="e">
        <f>VLOOKUP(B1976,[1]Arkusz5!$A$3:$Y$2185,9,FALSE)</f>
        <v>#N/A</v>
      </c>
      <c r="K1976" t="e">
        <f>VLOOKUP(B1976,[1]Arkusz5!$A$3:$Y$2185,10,FALSE)</f>
        <v>#N/A</v>
      </c>
      <c r="L1976" t="e">
        <f>VLOOKUP(B1976,[1]Arkusz5!$A$3:$Y$2185,11,FALSE)</f>
        <v>#N/A</v>
      </c>
      <c r="M1976" t="e">
        <f>VLOOKUP(B1976,[1]Arkusz5!$A$3:$Y$2185,12,FALSE)</f>
        <v>#N/A</v>
      </c>
      <c r="N1976" t="e">
        <f>VLOOKUP(B1976,[1]Arkusz5!$A$3:$Y$2185,13,FALSE)</f>
        <v>#N/A</v>
      </c>
      <c r="O1976" t="e">
        <f>VLOOKUP(B1976,[1]Arkusz5!$A$3:$Y$2185,14,FALSE)</f>
        <v>#N/A</v>
      </c>
      <c r="P1976" t="e">
        <f>VLOOKUP(B1976,[1]Arkusz5!$A$3:$Y$2185,15,FALSE)</f>
        <v>#N/A</v>
      </c>
      <c r="Q1976" t="e">
        <f>VLOOKUP(B1976,[1]Arkusz5!$A$3:$Y$2185,16,FALSE)</f>
        <v>#N/A</v>
      </c>
      <c r="R1976" t="e">
        <f>VLOOKUP(B1976,[1]Arkusz5!$A$3:$Y$2185,17,FALSE)</f>
        <v>#N/A</v>
      </c>
      <c r="S1976" t="e">
        <f>VLOOKUP(B1976,[1]Arkusz5!$A$3:$Y$2185,18,FALSE)</f>
        <v>#N/A</v>
      </c>
      <c r="T1976" t="e">
        <f>VLOOKUP(B1976,[1]Arkusz5!$A$3:$Y$2185,19,FALSE)</f>
        <v>#N/A</v>
      </c>
      <c r="U1976" t="e">
        <f>VLOOKUP(B1976,[1]Arkusz5!$A$3:$Y$2185,20,FALSE)</f>
        <v>#N/A</v>
      </c>
      <c r="V1976" t="e">
        <f>VLOOKUP(B1976,[1]Arkusz5!$A$3:$Y$2185,21,FALSE)</f>
        <v>#N/A</v>
      </c>
      <c r="W1976" t="e">
        <f>VLOOKUP(B1976,[1]Arkusz5!$A$3:$Y$2185,22,FALSE)</f>
        <v>#N/A</v>
      </c>
      <c r="X1976" t="e">
        <f>VLOOKUP(B1976,[1]Arkusz5!$A$3:$Y$2185,23,FALSE)</f>
        <v>#N/A</v>
      </c>
      <c r="Y1976" t="e">
        <f>VLOOKUP(B1976,[1]Arkusz5!$A$3:$Y$2185,24,FALSE)</f>
        <v>#N/A</v>
      </c>
      <c r="Z1976" t="e">
        <f>VLOOKUP(B1976,[1]Arkusz5!$A$3:$Y$2185,25,FALSE)</f>
        <v>#N/A</v>
      </c>
    </row>
    <row r="1977" spans="1:26" x14ac:dyDescent="0.25">
      <c r="A1977">
        <v>1976</v>
      </c>
      <c r="B1977" t="s">
        <v>10633</v>
      </c>
      <c r="C1977" t="str">
        <f>VLOOKUP(B1977,[1]Arkusz5!$A$3:$Y$2185,2,FALSE)</f>
        <v>52.396083</v>
      </c>
      <c r="D1977" t="str">
        <f>VLOOKUP(B1977,[1]Arkusz5!$A$3:$Y$2185,3,FALSE)</f>
        <v>16.118287</v>
      </c>
      <c r="E1977" t="str">
        <f>VLOOKUP(B1977,[1]Arkusz5!$A$3:$Y$2185,4,FALSE)</f>
        <v>33UWU70</v>
      </c>
      <c r="F1977" t="str">
        <f>VLOOKUP(B1977,[1]Arkusz5!$A$3:$Y$2185,5,FALSE)</f>
        <v>BD03</v>
      </c>
      <c r="G1977">
        <f>VLOOKUP(B1977,[1]Arkusz5!$A$3:$Y$2185,6,FALSE)</f>
        <v>0</v>
      </c>
      <c r="H1977">
        <f>VLOOKUP(B1977,[1]Arkusz5!$A$3:$Y$2185,7,FALSE)</f>
        <v>0</v>
      </c>
      <c r="I1977">
        <f>VLOOKUP(B1977,[1]Arkusz5!$A$3:$Y$2185,8,FALSE)</f>
        <v>0</v>
      </c>
      <c r="J1977">
        <f>VLOOKUP(B1977,[1]Arkusz5!$A$3:$Y$2185,9,FALSE)</f>
        <v>0</v>
      </c>
      <c r="K1977">
        <f>VLOOKUP(B1977,[1]Arkusz5!$A$3:$Y$2185,10,FALSE)</f>
        <v>0</v>
      </c>
      <c r="L1977">
        <f>VLOOKUP(B1977,[1]Arkusz5!$A$3:$Y$2185,11,FALSE)</f>
        <v>0</v>
      </c>
      <c r="M1977">
        <f>VLOOKUP(B1977,[1]Arkusz5!$A$3:$Y$2185,12,FALSE)</f>
        <v>0</v>
      </c>
      <c r="N1977">
        <f>VLOOKUP(B1977,[1]Arkusz5!$A$3:$Y$2185,13,FALSE)</f>
        <v>0</v>
      </c>
      <c r="O1977">
        <f>VLOOKUP(B1977,[1]Arkusz5!$A$3:$Y$2185,14,FALSE)</f>
        <v>0</v>
      </c>
      <c r="P1977">
        <f>VLOOKUP(B1977,[1]Arkusz5!$A$3:$Y$2185,15,FALSE)</f>
        <v>0</v>
      </c>
      <c r="Q1977">
        <f>VLOOKUP(B1977,[1]Arkusz5!$A$3:$Y$2185,16,FALSE)</f>
        <v>0</v>
      </c>
      <c r="R1977">
        <f>VLOOKUP(B1977,[1]Arkusz5!$A$3:$Y$2185,17,FALSE)</f>
        <v>0</v>
      </c>
      <c r="S1977" t="str">
        <f>VLOOKUP(B1977,[1]Arkusz5!$A$3:$Y$2185,18,FALSE)</f>
        <v>Europa</v>
      </c>
      <c r="T1977" t="str">
        <f>VLOOKUP(B1977,[1]Arkusz5!$A$3:$Y$2185,19,FALSE)</f>
        <v>Polska</v>
      </c>
      <c r="U1977" t="str">
        <f>VLOOKUP(B1977,[1]Arkusz5!$A$3:$Y$2185,20,FALSE)</f>
        <v>wielkopolskie</v>
      </c>
      <c r="V1977" t="str">
        <f>VLOOKUP(B1977,[1]Arkusz5!$A$3:$Y$2185,21,FALSE)</f>
        <v>nowotomyski</v>
      </c>
      <c r="W1977" t="str">
        <f>VLOOKUP(B1977,[1]Arkusz5!$A$3:$Y$2185,22,FALSE)</f>
        <v>Miedzichowo</v>
      </c>
      <c r="X1977" t="str">
        <f>VLOOKUP(B1977,[1]Arkusz5!$A$3:$Y$2185,23,FALSE)</f>
        <v>315.51 Pojezierze Poznańskie</v>
      </c>
      <c r="Y1977" t="str">
        <f>VLOOKUP(B1977,[1]Arkusz5!$A$3:$Y$2185,24,FALSE)</f>
        <v>Continental Bio-geographical Region</v>
      </c>
      <c r="Z1977" t="str">
        <f>VLOOKUP(B1977,[1]Arkusz5!$A$3:$Y$2185,25,FALSE)</f>
        <v>Galio-Carpinetum</v>
      </c>
    </row>
    <row r="1978" spans="1:26" x14ac:dyDescent="0.25">
      <c r="A1978">
        <v>1977</v>
      </c>
      <c r="B1978" t="s">
        <v>10643</v>
      </c>
      <c r="C1978" t="str">
        <f>VLOOKUP(B1978,[1]Arkusz5!$A$3:$Y$2185,2,FALSE)</f>
        <v>52.499935</v>
      </c>
      <c r="D1978" t="str">
        <f>VLOOKUP(B1978,[1]Arkusz5!$A$3:$Y$2185,3,FALSE)</f>
        <v>17.636335</v>
      </c>
      <c r="E1978" t="str">
        <f>VLOOKUP(B1978,[1]Arkusz5!$A$3:$Y$2185,4,FALSE)</f>
        <v>33UXU71</v>
      </c>
      <c r="F1978" t="str">
        <f>VLOOKUP(B1978,[1]Arkusz5!$A$3:$Y$2185,5,FALSE)</f>
        <v>CC93</v>
      </c>
      <c r="G1978">
        <f>VLOOKUP(B1978,[1]Arkusz5!$A$3:$Y$2185,6,FALSE)</f>
        <v>0</v>
      </c>
      <c r="H1978">
        <f>VLOOKUP(B1978,[1]Arkusz5!$A$3:$Y$2185,7,FALSE)</f>
        <v>0</v>
      </c>
      <c r="I1978">
        <f>VLOOKUP(B1978,[1]Arkusz5!$A$3:$Y$2185,8,FALSE)</f>
        <v>0</v>
      </c>
      <c r="J1978">
        <f>VLOOKUP(B1978,[1]Arkusz5!$A$3:$Y$2185,9,FALSE)</f>
        <v>0</v>
      </c>
      <c r="K1978">
        <f>VLOOKUP(B1978,[1]Arkusz5!$A$3:$Y$2185,10,FALSE)</f>
        <v>0</v>
      </c>
      <c r="L1978">
        <f>VLOOKUP(B1978,[1]Arkusz5!$A$3:$Y$2185,11,FALSE)</f>
        <v>0</v>
      </c>
      <c r="M1978">
        <f>VLOOKUP(B1978,[1]Arkusz5!$A$3:$Y$2185,12,FALSE)</f>
        <v>0</v>
      </c>
      <c r="N1978">
        <f>VLOOKUP(B1978,[1]Arkusz5!$A$3:$Y$2185,13,FALSE)</f>
        <v>0</v>
      </c>
      <c r="O1978">
        <f>VLOOKUP(B1978,[1]Arkusz5!$A$3:$Y$2185,14,FALSE)</f>
        <v>0</v>
      </c>
      <c r="P1978">
        <f>VLOOKUP(B1978,[1]Arkusz5!$A$3:$Y$2185,15,FALSE)</f>
        <v>0</v>
      </c>
      <c r="Q1978">
        <f>VLOOKUP(B1978,[1]Arkusz5!$A$3:$Y$2185,16,FALSE)</f>
        <v>0</v>
      </c>
      <c r="R1978">
        <f>VLOOKUP(B1978,[1]Arkusz5!$A$3:$Y$2185,17,FALSE)</f>
        <v>0</v>
      </c>
      <c r="S1978" t="str">
        <f>VLOOKUP(B1978,[1]Arkusz5!$A$3:$Y$2185,18,FALSE)</f>
        <v>Europa</v>
      </c>
      <c r="T1978" t="str">
        <f>VLOOKUP(B1978,[1]Arkusz5!$A$3:$Y$2185,19,FALSE)</f>
        <v>Polska</v>
      </c>
      <c r="U1978" t="str">
        <f>VLOOKUP(B1978,[1]Arkusz5!$A$3:$Y$2185,20,FALSE)</f>
        <v>wielkopolskie</v>
      </c>
      <c r="V1978" t="str">
        <f>VLOOKUP(B1978,[1]Arkusz5!$A$3:$Y$2185,21,FALSE)</f>
        <v>gnieźnieński</v>
      </c>
      <c r="W1978" t="str">
        <f>VLOOKUP(B1978,[1]Arkusz5!$A$3:$Y$2185,22,FALSE)</f>
        <v>Niechanowo</v>
      </c>
      <c r="X1978" t="str">
        <f>VLOOKUP(B1978,[1]Arkusz5!$A$3:$Y$2185,23,FALSE)</f>
        <v>315.56 Równina Wrzesińska</v>
      </c>
      <c r="Y1978" t="str">
        <f>VLOOKUP(B1978,[1]Arkusz5!$A$3:$Y$2185,24,FALSE)</f>
        <v>Continental Bio-geographical Region</v>
      </c>
      <c r="Z1978" t="str">
        <f>VLOOKUP(B1978,[1]Arkusz5!$A$3:$Y$2185,25,FALSE)</f>
        <v>Galio-Carpinetum</v>
      </c>
    </row>
    <row r="1979" spans="1:26" x14ac:dyDescent="0.25">
      <c r="A1979">
        <v>1978</v>
      </c>
      <c r="C1979" t="e">
        <f>VLOOKUP(B1979,[1]Arkusz5!$A$3:$Y$2185,2,FALSE)</f>
        <v>#N/A</v>
      </c>
      <c r="D1979" t="e">
        <f>VLOOKUP(B1979,[1]Arkusz5!$A$3:$Y$2185,3,FALSE)</f>
        <v>#N/A</v>
      </c>
      <c r="E1979" t="e">
        <f>VLOOKUP(B1979,[1]Arkusz5!$A$3:$Y$2185,4,FALSE)</f>
        <v>#N/A</v>
      </c>
      <c r="F1979" t="e">
        <f>VLOOKUP(B1979,[1]Arkusz5!$A$3:$Y$2185,5,FALSE)</f>
        <v>#N/A</v>
      </c>
      <c r="G1979" t="e">
        <f>VLOOKUP(B1979,[1]Arkusz5!$A$3:$Y$2185,6,FALSE)</f>
        <v>#N/A</v>
      </c>
      <c r="H1979" t="e">
        <f>VLOOKUP(B1979,[1]Arkusz5!$A$3:$Y$2185,7,FALSE)</f>
        <v>#N/A</v>
      </c>
      <c r="I1979" t="e">
        <f>VLOOKUP(B1979,[1]Arkusz5!$A$3:$Y$2185,8,FALSE)</f>
        <v>#N/A</v>
      </c>
      <c r="J1979" t="e">
        <f>VLOOKUP(B1979,[1]Arkusz5!$A$3:$Y$2185,9,FALSE)</f>
        <v>#N/A</v>
      </c>
      <c r="K1979" t="e">
        <f>VLOOKUP(B1979,[1]Arkusz5!$A$3:$Y$2185,10,FALSE)</f>
        <v>#N/A</v>
      </c>
      <c r="L1979" t="e">
        <f>VLOOKUP(B1979,[1]Arkusz5!$A$3:$Y$2185,11,FALSE)</f>
        <v>#N/A</v>
      </c>
      <c r="M1979" t="e">
        <f>VLOOKUP(B1979,[1]Arkusz5!$A$3:$Y$2185,12,FALSE)</f>
        <v>#N/A</v>
      </c>
      <c r="N1979" t="e">
        <f>VLOOKUP(B1979,[1]Arkusz5!$A$3:$Y$2185,13,FALSE)</f>
        <v>#N/A</v>
      </c>
      <c r="O1979" t="e">
        <f>VLOOKUP(B1979,[1]Arkusz5!$A$3:$Y$2185,14,FALSE)</f>
        <v>#N/A</v>
      </c>
      <c r="P1979" t="e">
        <f>VLOOKUP(B1979,[1]Arkusz5!$A$3:$Y$2185,15,FALSE)</f>
        <v>#N/A</v>
      </c>
      <c r="Q1979" t="e">
        <f>VLOOKUP(B1979,[1]Arkusz5!$A$3:$Y$2185,16,FALSE)</f>
        <v>#N/A</v>
      </c>
      <c r="R1979" t="e">
        <f>VLOOKUP(B1979,[1]Arkusz5!$A$3:$Y$2185,17,FALSE)</f>
        <v>#N/A</v>
      </c>
      <c r="S1979" t="e">
        <f>VLOOKUP(B1979,[1]Arkusz5!$A$3:$Y$2185,18,FALSE)</f>
        <v>#N/A</v>
      </c>
      <c r="T1979" t="e">
        <f>VLOOKUP(B1979,[1]Arkusz5!$A$3:$Y$2185,19,FALSE)</f>
        <v>#N/A</v>
      </c>
      <c r="U1979" t="e">
        <f>VLOOKUP(B1979,[1]Arkusz5!$A$3:$Y$2185,20,FALSE)</f>
        <v>#N/A</v>
      </c>
      <c r="V1979" t="e">
        <f>VLOOKUP(B1979,[1]Arkusz5!$A$3:$Y$2185,21,FALSE)</f>
        <v>#N/A</v>
      </c>
      <c r="W1979" t="e">
        <f>VLOOKUP(B1979,[1]Arkusz5!$A$3:$Y$2185,22,FALSE)</f>
        <v>#N/A</v>
      </c>
      <c r="X1979" t="e">
        <f>VLOOKUP(B1979,[1]Arkusz5!$A$3:$Y$2185,23,FALSE)</f>
        <v>#N/A</v>
      </c>
      <c r="Y1979" t="e">
        <f>VLOOKUP(B1979,[1]Arkusz5!$A$3:$Y$2185,24,FALSE)</f>
        <v>#N/A</v>
      </c>
      <c r="Z1979" t="e">
        <f>VLOOKUP(B1979,[1]Arkusz5!$A$3:$Y$2185,25,FALSE)</f>
        <v>#N/A</v>
      </c>
    </row>
    <row r="1980" spans="1:26" x14ac:dyDescent="0.25">
      <c r="A1980">
        <v>1979</v>
      </c>
      <c r="B1980" t="s">
        <v>10653</v>
      </c>
      <c r="C1980" t="str">
        <f>VLOOKUP(B1980,[1]Arkusz5!$A$3:$Y$2185,2,FALSE)</f>
        <v>52.586</v>
      </c>
      <c r="D1980" t="str">
        <f>VLOOKUP(B1980,[1]Arkusz5!$A$3:$Y$2185,3,FALSE)</f>
        <v>16.5062</v>
      </c>
      <c r="E1980" t="str">
        <f>VLOOKUP(B1980,[1]Arkusz5!$A$3:$Y$2185,4,FALSE)</f>
        <v>33UXU02</v>
      </c>
      <c r="F1980" t="str">
        <f>VLOOKUP(B1980,[1]Arkusz5!$A$3:$Y$2185,5,FALSE)</f>
        <v>BC86</v>
      </c>
      <c r="G1980">
        <f>VLOOKUP(B1980,[1]Arkusz5!$A$3:$Y$2185,6,FALSE)</f>
        <v>0</v>
      </c>
      <c r="H1980">
        <f>VLOOKUP(B1980,[1]Arkusz5!$A$3:$Y$2185,7,FALSE)</f>
        <v>0</v>
      </c>
      <c r="I1980">
        <f>VLOOKUP(B1980,[1]Arkusz5!$A$3:$Y$2185,8,FALSE)</f>
        <v>0</v>
      </c>
      <c r="J1980">
        <f>VLOOKUP(B1980,[1]Arkusz5!$A$3:$Y$2185,9,FALSE)</f>
        <v>0</v>
      </c>
      <c r="K1980">
        <f>VLOOKUP(B1980,[1]Arkusz5!$A$3:$Y$2185,10,FALSE)</f>
        <v>0</v>
      </c>
      <c r="L1980">
        <f>VLOOKUP(B1980,[1]Arkusz5!$A$3:$Y$2185,11,FALSE)</f>
        <v>0</v>
      </c>
      <c r="M1980">
        <f>VLOOKUP(B1980,[1]Arkusz5!$A$3:$Y$2185,12,FALSE)</f>
        <v>0</v>
      </c>
      <c r="N1980">
        <f>VLOOKUP(B1980,[1]Arkusz5!$A$3:$Y$2185,13,FALSE)</f>
        <v>0</v>
      </c>
      <c r="O1980">
        <f>VLOOKUP(B1980,[1]Arkusz5!$A$3:$Y$2185,14,FALSE)</f>
        <v>0</v>
      </c>
      <c r="P1980">
        <f>VLOOKUP(B1980,[1]Arkusz5!$A$3:$Y$2185,15,FALSE)</f>
        <v>0</v>
      </c>
      <c r="Q1980">
        <f>VLOOKUP(B1980,[1]Arkusz5!$A$3:$Y$2185,16,FALSE)</f>
        <v>0</v>
      </c>
      <c r="R1980">
        <f>VLOOKUP(B1980,[1]Arkusz5!$A$3:$Y$2185,17,FALSE)</f>
        <v>0</v>
      </c>
      <c r="S1980" t="str">
        <f>VLOOKUP(B1980,[1]Arkusz5!$A$3:$Y$2185,18,FALSE)</f>
        <v>Europa</v>
      </c>
      <c r="T1980" t="str">
        <f>VLOOKUP(B1980,[1]Arkusz5!$A$3:$Y$2185,19,FALSE)</f>
        <v>Polska</v>
      </c>
      <c r="U1980" t="str">
        <f>VLOOKUP(B1980,[1]Arkusz5!$A$3:$Y$2185,20,FALSE)</f>
        <v>wielkopolskie</v>
      </c>
      <c r="V1980" t="str">
        <f>VLOOKUP(B1980,[1]Arkusz5!$A$3:$Y$2185,21,FALSE)</f>
        <v>szamotulski</v>
      </c>
      <c r="W1980" t="str">
        <f>VLOOKUP(B1980,[1]Arkusz5!$A$3:$Y$2185,22,FALSE)</f>
        <v>Szamotuły</v>
      </c>
      <c r="X1980" t="str">
        <f>VLOOKUP(B1980,[1]Arkusz5!$A$3:$Y$2185,23,FALSE)</f>
        <v>315.51 Pojezierze Poznańskie</v>
      </c>
      <c r="Y1980" t="str">
        <f>VLOOKUP(B1980,[1]Arkusz5!$A$3:$Y$2185,24,FALSE)</f>
        <v>Continental Bio-geographical Region</v>
      </c>
      <c r="Z1980" t="str">
        <f>VLOOKUP(B1980,[1]Arkusz5!$A$3:$Y$2185,25,FALSE)</f>
        <v>Galio-Carpinetum</v>
      </c>
    </row>
    <row r="1981" spans="1:26" x14ac:dyDescent="0.25">
      <c r="A1981">
        <v>1980</v>
      </c>
      <c r="B1981" t="s">
        <v>10659</v>
      </c>
      <c r="C1981" t="str">
        <f>VLOOKUP(B1981,[1]Arkusz5!$A$3:$Y$2185,2,FALSE)</f>
        <v>52.40728</v>
      </c>
      <c r="D1981" t="str">
        <f>VLOOKUP(B1981,[1]Arkusz5!$A$3:$Y$2185,3,FALSE)</f>
        <v>16.677635</v>
      </c>
      <c r="E1981" t="str">
        <f>VLOOKUP(B1981,[1]Arkusz5!$A$3:$Y$2185,4,FALSE)</f>
        <v>33UXU10</v>
      </c>
      <c r="F1981" t="str">
        <f>VLOOKUP(B1981,[1]Arkusz5!$A$3:$Y$2185,5,FALSE)</f>
        <v>BD07</v>
      </c>
      <c r="G1981">
        <f>VLOOKUP(B1981,[1]Arkusz5!$A$3:$Y$2185,6,FALSE)</f>
        <v>0</v>
      </c>
      <c r="H1981">
        <f>VLOOKUP(B1981,[1]Arkusz5!$A$3:$Y$2185,7,FALSE)</f>
        <v>0</v>
      </c>
      <c r="I1981">
        <f>VLOOKUP(B1981,[1]Arkusz5!$A$3:$Y$2185,8,FALSE)</f>
        <v>0</v>
      </c>
      <c r="J1981">
        <f>VLOOKUP(B1981,[1]Arkusz5!$A$3:$Y$2185,9,FALSE)</f>
        <v>0</v>
      </c>
      <c r="K1981">
        <f>VLOOKUP(B1981,[1]Arkusz5!$A$3:$Y$2185,10,FALSE)</f>
        <v>0</v>
      </c>
      <c r="L1981">
        <f>VLOOKUP(B1981,[1]Arkusz5!$A$3:$Y$2185,11,FALSE)</f>
        <v>0</v>
      </c>
      <c r="M1981">
        <f>VLOOKUP(B1981,[1]Arkusz5!$A$3:$Y$2185,12,FALSE)</f>
        <v>0</v>
      </c>
      <c r="N1981">
        <f>VLOOKUP(B1981,[1]Arkusz5!$A$3:$Y$2185,13,FALSE)</f>
        <v>0</v>
      </c>
      <c r="O1981">
        <f>VLOOKUP(B1981,[1]Arkusz5!$A$3:$Y$2185,14,FALSE)</f>
        <v>0</v>
      </c>
      <c r="P1981">
        <f>VLOOKUP(B1981,[1]Arkusz5!$A$3:$Y$2185,15,FALSE)</f>
        <v>0</v>
      </c>
      <c r="Q1981">
        <f>VLOOKUP(B1981,[1]Arkusz5!$A$3:$Y$2185,16,FALSE)</f>
        <v>0</v>
      </c>
      <c r="R1981">
        <f>VLOOKUP(B1981,[1]Arkusz5!$A$3:$Y$2185,17,FALSE)</f>
        <v>0</v>
      </c>
      <c r="S1981" t="str">
        <f>VLOOKUP(B1981,[1]Arkusz5!$A$3:$Y$2185,18,FALSE)</f>
        <v>Europa</v>
      </c>
      <c r="T1981" t="str">
        <f>VLOOKUP(B1981,[1]Arkusz5!$A$3:$Y$2185,19,FALSE)</f>
        <v>Polska</v>
      </c>
      <c r="U1981" t="str">
        <f>VLOOKUP(B1981,[1]Arkusz5!$A$3:$Y$2185,20,FALSE)</f>
        <v>wielkopolskie</v>
      </c>
      <c r="V1981" t="str">
        <f>VLOOKUP(B1981,[1]Arkusz5!$A$3:$Y$2185,21,FALSE)</f>
        <v>poznański</v>
      </c>
      <c r="W1981" t="str">
        <f>VLOOKUP(B1981,[1]Arkusz5!$A$3:$Y$2185,22,FALSE)</f>
        <v>Tarnowo Podgórne</v>
      </c>
      <c r="X1981" t="str">
        <f>VLOOKUP(B1981,[1]Arkusz5!$A$3:$Y$2185,23,FALSE)</f>
        <v>315.51 Pojezierze Poznańskie</v>
      </c>
      <c r="Y1981" t="str">
        <f>VLOOKUP(B1981,[1]Arkusz5!$A$3:$Y$2185,24,FALSE)</f>
        <v>Continental Bio-geographical Region</v>
      </c>
      <c r="Z1981" t="str">
        <f>VLOOKUP(B1981,[1]Arkusz5!$A$3:$Y$2185,25,FALSE)</f>
        <v>Galio-Carpinetum</v>
      </c>
    </row>
    <row r="1982" spans="1:26" x14ac:dyDescent="0.25">
      <c r="A1982">
        <v>1981</v>
      </c>
      <c r="B1982" t="s">
        <v>10660</v>
      </c>
      <c r="C1982" t="str">
        <f>VLOOKUP(B1982,[1]Arkusz5!$A$3:$Y$2185,2,FALSE)</f>
        <v>52.4695</v>
      </c>
      <c r="D1982" t="str">
        <f>VLOOKUP(B1982,[1]Arkusz5!$A$3:$Y$2185,3,FALSE)</f>
        <v>16.8114</v>
      </c>
      <c r="E1982" t="str">
        <f>VLOOKUP(B1982,[1]Arkusz5!$A$3:$Y$2185,4,FALSE)</f>
        <v>33UXU21</v>
      </c>
      <c r="F1982" t="str">
        <f>VLOOKUP(B1982,[1]Arkusz5!$A$3:$Y$2185,5,FALSE)</f>
        <v>BC98</v>
      </c>
      <c r="G1982">
        <f>VLOOKUP(B1982,[1]Arkusz5!$A$3:$Y$2185,6,FALSE)</f>
        <v>0</v>
      </c>
      <c r="H1982">
        <f>VLOOKUP(B1982,[1]Arkusz5!$A$3:$Y$2185,7,FALSE)</f>
        <v>0</v>
      </c>
      <c r="I1982">
        <f>VLOOKUP(B1982,[1]Arkusz5!$A$3:$Y$2185,8,FALSE)</f>
        <v>0</v>
      </c>
      <c r="J1982">
        <f>VLOOKUP(B1982,[1]Arkusz5!$A$3:$Y$2185,9,FALSE)</f>
        <v>0</v>
      </c>
      <c r="K1982">
        <f>VLOOKUP(B1982,[1]Arkusz5!$A$3:$Y$2185,10,FALSE)</f>
        <v>0</v>
      </c>
      <c r="L1982">
        <f>VLOOKUP(B1982,[1]Arkusz5!$A$3:$Y$2185,11,FALSE)</f>
        <v>0</v>
      </c>
      <c r="M1982">
        <f>VLOOKUP(B1982,[1]Arkusz5!$A$3:$Y$2185,12,FALSE)</f>
        <v>0</v>
      </c>
      <c r="N1982">
        <f>VLOOKUP(B1982,[1]Arkusz5!$A$3:$Y$2185,13,FALSE)</f>
        <v>0</v>
      </c>
      <c r="O1982">
        <f>VLOOKUP(B1982,[1]Arkusz5!$A$3:$Y$2185,14,FALSE)</f>
        <v>0</v>
      </c>
      <c r="P1982">
        <f>VLOOKUP(B1982,[1]Arkusz5!$A$3:$Y$2185,15,FALSE)</f>
        <v>0</v>
      </c>
      <c r="Q1982">
        <f>VLOOKUP(B1982,[1]Arkusz5!$A$3:$Y$2185,16,FALSE)</f>
        <v>0</v>
      </c>
      <c r="R1982">
        <f>VLOOKUP(B1982,[1]Arkusz5!$A$3:$Y$2185,17,FALSE)</f>
        <v>0</v>
      </c>
      <c r="S1982" t="str">
        <f>VLOOKUP(B1982,[1]Arkusz5!$A$3:$Y$2185,18,FALSE)</f>
        <v>Europa</v>
      </c>
      <c r="T1982" t="str">
        <f>VLOOKUP(B1982,[1]Arkusz5!$A$3:$Y$2185,19,FALSE)</f>
        <v>Polska</v>
      </c>
      <c r="U1982" t="str">
        <f>VLOOKUP(B1982,[1]Arkusz5!$A$3:$Y$2185,20,FALSE)</f>
        <v>wielkopolskie</v>
      </c>
      <c r="V1982" t="str">
        <f>VLOOKUP(B1982,[1]Arkusz5!$A$3:$Y$2185,21,FALSE)</f>
        <v>Poznań</v>
      </c>
      <c r="W1982" t="str">
        <f>VLOOKUP(B1982,[1]Arkusz5!$A$3:$Y$2185,22,FALSE)</f>
        <v>Poznań</v>
      </c>
      <c r="X1982" t="str">
        <f>VLOOKUP(B1982,[1]Arkusz5!$A$3:$Y$2185,23,FALSE)</f>
        <v>315.51 Pojezierze Poznańskie</v>
      </c>
      <c r="Y1982" t="str">
        <f>VLOOKUP(B1982,[1]Arkusz5!$A$3:$Y$2185,24,FALSE)</f>
        <v>Continental Bio-geographical Region</v>
      </c>
      <c r="Z1982" t="str">
        <f>VLOOKUP(B1982,[1]Arkusz5!$A$3:$Y$2185,25,FALSE)</f>
        <v>Fraxino-Alnetum (=Circaeo-Alnetum)</v>
      </c>
    </row>
    <row r="1983" spans="1:26" x14ac:dyDescent="0.25">
      <c r="A1983">
        <v>1982</v>
      </c>
      <c r="B1983" t="s">
        <v>10667</v>
      </c>
      <c r="C1983" t="str">
        <f>VLOOKUP(B1983,[1]Arkusz5!$A$3:$Y$2185,2,FALSE)</f>
        <v>52.3927</v>
      </c>
      <c r="D1983" t="str">
        <f>VLOOKUP(B1983,[1]Arkusz5!$A$3:$Y$2185,3,FALSE)</f>
        <v>17.0202</v>
      </c>
      <c r="E1983" t="str">
        <f>VLOOKUP(B1983,[1]Arkusz5!$A$3:$Y$2185,4,FALSE)</f>
        <v>33UXU30</v>
      </c>
      <c r="F1983" t="str">
        <f>VLOOKUP(B1983,[1]Arkusz5!$A$3:$Y$2185,5,FALSE)</f>
        <v>BD09</v>
      </c>
      <c r="G1983">
        <f>VLOOKUP(B1983,[1]Arkusz5!$A$3:$Y$2185,6,FALSE)</f>
        <v>0</v>
      </c>
      <c r="H1983">
        <f>VLOOKUP(B1983,[1]Arkusz5!$A$3:$Y$2185,7,FALSE)</f>
        <v>0</v>
      </c>
      <c r="I1983">
        <f>VLOOKUP(B1983,[1]Arkusz5!$A$3:$Y$2185,8,FALSE)</f>
        <v>0</v>
      </c>
      <c r="J1983">
        <f>VLOOKUP(B1983,[1]Arkusz5!$A$3:$Y$2185,9,FALSE)</f>
        <v>0</v>
      </c>
      <c r="K1983">
        <f>VLOOKUP(B1983,[1]Arkusz5!$A$3:$Y$2185,10,FALSE)</f>
        <v>0</v>
      </c>
      <c r="L1983">
        <f>VLOOKUP(B1983,[1]Arkusz5!$A$3:$Y$2185,11,FALSE)</f>
        <v>0</v>
      </c>
      <c r="M1983">
        <f>VLOOKUP(B1983,[1]Arkusz5!$A$3:$Y$2185,12,FALSE)</f>
        <v>0</v>
      </c>
      <c r="N1983">
        <f>VLOOKUP(B1983,[1]Arkusz5!$A$3:$Y$2185,13,FALSE)</f>
        <v>0</v>
      </c>
      <c r="O1983">
        <f>VLOOKUP(B1983,[1]Arkusz5!$A$3:$Y$2185,14,FALSE)</f>
        <v>0</v>
      </c>
      <c r="P1983">
        <f>VLOOKUP(B1983,[1]Arkusz5!$A$3:$Y$2185,15,FALSE)</f>
        <v>0</v>
      </c>
      <c r="Q1983">
        <f>VLOOKUP(B1983,[1]Arkusz5!$A$3:$Y$2185,16,FALSE)</f>
        <v>0</v>
      </c>
      <c r="R1983">
        <f>VLOOKUP(B1983,[1]Arkusz5!$A$3:$Y$2185,17,FALSE)</f>
        <v>0</v>
      </c>
      <c r="S1983" t="str">
        <f>VLOOKUP(B1983,[1]Arkusz5!$A$3:$Y$2185,18,FALSE)</f>
        <v>Europa</v>
      </c>
      <c r="T1983" t="str">
        <f>VLOOKUP(B1983,[1]Arkusz5!$A$3:$Y$2185,19,FALSE)</f>
        <v>Polska</v>
      </c>
      <c r="U1983" t="str">
        <f>VLOOKUP(B1983,[1]Arkusz5!$A$3:$Y$2185,20,FALSE)</f>
        <v>wielkopolskie</v>
      </c>
      <c r="V1983" t="str">
        <f>VLOOKUP(B1983,[1]Arkusz5!$A$3:$Y$2185,21,FALSE)</f>
        <v>Poznań</v>
      </c>
      <c r="W1983" t="str">
        <f>VLOOKUP(B1983,[1]Arkusz5!$A$3:$Y$2185,22,FALSE)</f>
        <v>Poznań</v>
      </c>
      <c r="X1983" t="str">
        <f>VLOOKUP(B1983,[1]Arkusz5!$A$3:$Y$2185,23,FALSE)</f>
        <v>315.56 Równina Wrzesińska</v>
      </c>
      <c r="Y1983" t="str">
        <f>VLOOKUP(B1983,[1]Arkusz5!$A$3:$Y$2185,24,FALSE)</f>
        <v>Continental Bio-geographical Region</v>
      </c>
      <c r="Z1983" t="str">
        <f>VLOOKUP(B1983,[1]Arkusz5!$A$3:$Y$2185,25,FALSE)</f>
        <v>Galio-Carpinetum</v>
      </c>
    </row>
    <row r="1984" spans="1:26" x14ac:dyDescent="0.25">
      <c r="A1984">
        <v>1983</v>
      </c>
      <c r="B1984" t="s">
        <v>10675</v>
      </c>
      <c r="C1984" t="str">
        <f>VLOOKUP(B1984,[1]Arkusz5!$A$3:$Y$2185,2,FALSE)</f>
        <v>52.41213</v>
      </c>
      <c r="D1984" t="str">
        <f>VLOOKUP(B1984,[1]Arkusz5!$A$3:$Y$2185,3,FALSE)</f>
        <v>17.04553</v>
      </c>
      <c r="E1984" t="str">
        <f>VLOOKUP(B1984,[1]Arkusz5!$A$3:$Y$2185,4,FALSE)</f>
        <v>33UXU30</v>
      </c>
      <c r="F1984" t="str">
        <f>VLOOKUP(B1984,[1]Arkusz5!$A$3:$Y$2185,5,FALSE)</f>
        <v>BD09</v>
      </c>
      <c r="G1984">
        <f>VLOOKUP(B1984,[1]Arkusz5!$A$3:$Y$2185,6,FALSE)</f>
        <v>0</v>
      </c>
      <c r="H1984">
        <f>VLOOKUP(B1984,[1]Arkusz5!$A$3:$Y$2185,7,FALSE)</f>
        <v>0</v>
      </c>
      <c r="I1984">
        <f>VLOOKUP(B1984,[1]Arkusz5!$A$3:$Y$2185,8,FALSE)</f>
        <v>0</v>
      </c>
      <c r="J1984">
        <f>VLOOKUP(B1984,[1]Arkusz5!$A$3:$Y$2185,9,FALSE)</f>
        <v>0</v>
      </c>
      <c r="K1984">
        <f>VLOOKUP(B1984,[1]Arkusz5!$A$3:$Y$2185,10,FALSE)</f>
        <v>0</v>
      </c>
      <c r="L1984">
        <f>VLOOKUP(B1984,[1]Arkusz5!$A$3:$Y$2185,11,FALSE)</f>
        <v>0</v>
      </c>
      <c r="M1984">
        <f>VLOOKUP(B1984,[1]Arkusz5!$A$3:$Y$2185,12,FALSE)</f>
        <v>0</v>
      </c>
      <c r="N1984">
        <f>VLOOKUP(B1984,[1]Arkusz5!$A$3:$Y$2185,13,FALSE)</f>
        <v>0</v>
      </c>
      <c r="O1984">
        <f>VLOOKUP(B1984,[1]Arkusz5!$A$3:$Y$2185,14,FALSE)</f>
        <v>0</v>
      </c>
      <c r="P1984">
        <f>VLOOKUP(B1984,[1]Arkusz5!$A$3:$Y$2185,15,FALSE)</f>
        <v>0</v>
      </c>
      <c r="Q1984">
        <f>VLOOKUP(B1984,[1]Arkusz5!$A$3:$Y$2185,16,FALSE)</f>
        <v>0</v>
      </c>
      <c r="R1984">
        <f>VLOOKUP(B1984,[1]Arkusz5!$A$3:$Y$2185,17,FALSE)</f>
        <v>0</v>
      </c>
      <c r="S1984" t="str">
        <f>VLOOKUP(B1984,[1]Arkusz5!$A$3:$Y$2185,18,FALSE)</f>
        <v>Europa</v>
      </c>
      <c r="T1984" t="str">
        <f>VLOOKUP(B1984,[1]Arkusz5!$A$3:$Y$2185,19,FALSE)</f>
        <v>Polska</v>
      </c>
      <c r="U1984" t="str">
        <f>VLOOKUP(B1984,[1]Arkusz5!$A$3:$Y$2185,20,FALSE)</f>
        <v>wielkopolskie</v>
      </c>
      <c r="V1984" t="str">
        <f>VLOOKUP(B1984,[1]Arkusz5!$A$3:$Y$2185,21,FALSE)</f>
        <v>Poznań</v>
      </c>
      <c r="W1984" t="str">
        <f>VLOOKUP(B1984,[1]Arkusz5!$A$3:$Y$2185,22,FALSE)</f>
        <v>Poznań</v>
      </c>
      <c r="X1984" t="str">
        <f>VLOOKUP(B1984,[1]Arkusz5!$A$3:$Y$2185,23,FALSE)</f>
        <v>315.56 Równina Wrzesińska</v>
      </c>
      <c r="Y1984" t="str">
        <f>VLOOKUP(B1984,[1]Arkusz5!$A$3:$Y$2185,24,FALSE)</f>
        <v>Continental Bio-geographical Region</v>
      </c>
      <c r="Z1984" t="str">
        <f>VLOOKUP(B1984,[1]Arkusz5!$A$3:$Y$2185,25,FALSE)</f>
        <v>Pino-Quercetum (=Querco-Pinetum + Serratulo-Pinetum)</v>
      </c>
    </row>
    <row r="1985" spans="1:26" x14ac:dyDescent="0.25">
      <c r="A1985">
        <v>1984</v>
      </c>
      <c r="B1985" t="s">
        <v>10680</v>
      </c>
      <c r="C1985" t="str">
        <f>VLOOKUP(B1985,[1]Arkusz5!$A$3:$Y$2185,2,FALSE)</f>
        <v>52.04631</v>
      </c>
      <c r="D1985" t="str">
        <f>VLOOKUP(B1985,[1]Arkusz5!$A$3:$Y$2185,3,FALSE)</f>
        <v>17.17139</v>
      </c>
      <c r="E1985" t="str">
        <f>VLOOKUP(B1985,[1]Arkusz5!$A$3:$Y$2185,4,FALSE)</f>
        <v>33UXT46</v>
      </c>
      <c r="F1985" t="str">
        <f>VLOOKUP(B1985,[1]Arkusz5!$A$3:$Y$2185,5,FALSE)</f>
        <v>CD40</v>
      </c>
      <c r="G1985">
        <f>VLOOKUP(B1985,[1]Arkusz5!$A$3:$Y$2185,6,FALSE)</f>
        <v>0</v>
      </c>
      <c r="H1985">
        <f>VLOOKUP(B1985,[1]Arkusz5!$A$3:$Y$2185,7,FALSE)</f>
        <v>0</v>
      </c>
      <c r="I1985">
        <f>VLOOKUP(B1985,[1]Arkusz5!$A$3:$Y$2185,8,FALSE)</f>
        <v>0</v>
      </c>
      <c r="J1985">
        <f>VLOOKUP(B1985,[1]Arkusz5!$A$3:$Y$2185,9,FALSE)</f>
        <v>0</v>
      </c>
      <c r="K1985">
        <f>VLOOKUP(B1985,[1]Arkusz5!$A$3:$Y$2185,10,FALSE)</f>
        <v>0</v>
      </c>
      <c r="L1985">
        <f>VLOOKUP(B1985,[1]Arkusz5!$A$3:$Y$2185,11,FALSE)</f>
        <v>0</v>
      </c>
      <c r="M1985">
        <f>VLOOKUP(B1985,[1]Arkusz5!$A$3:$Y$2185,12,FALSE)</f>
        <v>0</v>
      </c>
      <c r="N1985">
        <f>VLOOKUP(B1985,[1]Arkusz5!$A$3:$Y$2185,13,FALSE)</f>
        <v>0</v>
      </c>
      <c r="O1985">
        <f>VLOOKUP(B1985,[1]Arkusz5!$A$3:$Y$2185,14,FALSE)</f>
        <v>0</v>
      </c>
      <c r="P1985">
        <f>VLOOKUP(B1985,[1]Arkusz5!$A$3:$Y$2185,15,FALSE)</f>
        <v>0</v>
      </c>
      <c r="Q1985">
        <f>VLOOKUP(B1985,[1]Arkusz5!$A$3:$Y$2185,16,FALSE)</f>
        <v>0</v>
      </c>
      <c r="R1985">
        <f>VLOOKUP(B1985,[1]Arkusz5!$A$3:$Y$2185,17,FALSE)</f>
        <v>0</v>
      </c>
      <c r="S1985" t="str">
        <f>VLOOKUP(B1985,[1]Arkusz5!$A$3:$Y$2185,18,FALSE)</f>
        <v>Europa</v>
      </c>
      <c r="T1985" t="str">
        <f>VLOOKUP(B1985,[1]Arkusz5!$A$3:$Y$2185,19,FALSE)</f>
        <v>Polska</v>
      </c>
      <c r="U1985" t="str">
        <f>VLOOKUP(B1985,[1]Arkusz5!$A$3:$Y$2185,20,FALSE)</f>
        <v>wielkopolskie</v>
      </c>
      <c r="V1985" t="str">
        <f>VLOOKUP(B1985,[1]Arkusz5!$A$3:$Y$2185,21,FALSE)</f>
        <v>śremski</v>
      </c>
      <c r="W1985" t="str">
        <f>VLOOKUP(B1985,[1]Arkusz5!$A$3:$Y$2185,22,FALSE)</f>
        <v>Książ Wielkopolski</v>
      </c>
      <c r="X1985" t="str">
        <f>VLOOKUP(B1985,[1]Arkusz5!$A$3:$Y$2185,23,FALSE)</f>
        <v>315.84 Wał Żerkowski</v>
      </c>
      <c r="Y1985" t="str">
        <f>VLOOKUP(B1985,[1]Arkusz5!$A$3:$Y$2185,24,FALSE)</f>
        <v>Continental Bio-geographical Region</v>
      </c>
      <c r="Z1985" t="str">
        <f>VLOOKUP(B1985,[1]Arkusz5!$A$3:$Y$2185,25,FALSE)</f>
        <v>Galio-Carpinetum</v>
      </c>
    </row>
    <row r="1986" spans="1:26" x14ac:dyDescent="0.25">
      <c r="A1986">
        <v>1985</v>
      </c>
      <c r="B1986" t="s">
        <v>10685</v>
      </c>
      <c r="C1986" t="str">
        <f>VLOOKUP(B1986,[1]Arkusz5!$A$3:$Y$2185,2,FALSE)</f>
        <v>51.901996</v>
      </c>
      <c r="D1986" t="str">
        <f>VLOOKUP(B1986,[1]Arkusz5!$A$3:$Y$2185,3,FALSE)</f>
        <v>16.959916</v>
      </c>
      <c r="E1986" t="str">
        <f>VLOOKUP(B1986,[1]Arkusz5!$A$3:$Y$2185,4,FALSE)</f>
        <v>33UXT35</v>
      </c>
      <c r="F1986" t="str">
        <f>VLOOKUP(B1986,[1]Arkusz5!$A$3:$Y$2185,5,FALSE)</f>
        <v>BD58</v>
      </c>
      <c r="G1986">
        <f>VLOOKUP(B1986,[1]Arkusz5!$A$3:$Y$2185,6,FALSE)</f>
        <v>0</v>
      </c>
      <c r="H1986">
        <f>VLOOKUP(B1986,[1]Arkusz5!$A$3:$Y$2185,7,FALSE)</f>
        <v>0</v>
      </c>
      <c r="I1986">
        <f>VLOOKUP(B1986,[1]Arkusz5!$A$3:$Y$2185,8,FALSE)</f>
        <v>0</v>
      </c>
      <c r="J1986">
        <f>VLOOKUP(B1986,[1]Arkusz5!$A$3:$Y$2185,9,FALSE)</f>
        <v>0</v>
      </c>
      <c r="K1986">
        <f>VLOOKUP(B1986,[1]Arkusz5!$A$3:$Y$2185,10,FALSE)</f>
        <v>0</v>
      </c>
      <c r="L1986">
        <f>VLOOKUP(B1986,[1]Arkusz5!$A$3:$Y$2185,11,FALSE)</f>
        <v>0</v>
      </c>
      <c r="M1986">
        <f>VLOOKUP(B1986,[1]Arkusz5!$A$3:$Y$2185,12,FALSE)</f>
        <v>0</v>
      </c>
      <c r="N1986" t="str">
        <f>VLOOKUP(B1986,[1]Arkusz5!$A$3:$Y$2185,13,FALSE)</f>
        <v>Krzywińsko-Osiecki wraz z zadrzewieniami generała Dezyderego Chłapowskiego i kompleksem leśnym Osieczna-Góra</v>
      </c>
      <c r="O1986">
        <f>VLOOKUP(B1986,[1]Arkusz5!$A$3:$Y$2185,14,FALSE)</f>
        <v>0</v>
      </c>
      <c r="P1986">
        <f>VLOOKUP(B1986,[1]Arkusz5!$A$3:$Y$2185,15,FALSE)</f>
        <v>0</v>
      </c>
      <c r="Q1986">
        <f>VLOOKUP(B1986,[1]Arkusz5!$A$3:$Y$2185,16,FALSE)</f>
        <v>0</v>
      </c>
      <c r="R1986">
        <f>VLOOKUP(B1986,[1]Arkusz5!$A$3:$Y$2185,17,FALSE)</f>
        <v>0</v>
      </c>
      <c r="S1986" t="str">
        <f>VLOOKUP(B1986,[1]Arkusz5!$A$3:$Y$2185,18,FALSE)</f>
        <v>Europa</v>
      </c>
      <c r="T1986" t="str">
        <f>VLOOKUP(B1986,[1]Arkusz5!$A$3:$Y$2185,19,FALSE)</f>
        <v>Polska</v>
      </c>
      <c r="U1986" t="str">
        <f>VLOOKUP(B1986,[1]Arkusz5!$A$3:$Y$2185,20,FALSE)</f>
        <v>wielkopolskie</v>
      </c>
      <c r="V1986" t="str">
        <f>VLOOKUP(B1986,[1]Arkusz5!$A$3:$Y$2185,21,FALSE)</f>
        <v>gostyński</v>
      </c>
      <c r="W1986" t="str">
        <f>VLOOKUP(B1986,[1]Arkusz5!$A$3:$Y$2185,22,FALSE)</f>
        <v>Gostyń</v>
      </c>
      <c r="X1986" t="str">
        <f>VLOOKUP(B1986,[1]Arkusz5!$A$3:$Y$2185,23,FALSE)</f>
        <v>318.11 Wysoczyzna Leszczyńska</v>
      </c>
      <c r="Y1986" t="str">
        <f>VLOOKUP(B1986,[1]Arkusz5!$A$3:$Y$2185,24,FALSE)</f>
        <v>Continental Bio-geographical Region</v>
      </c>
      <c r="Z1986" t="str">
        <f>VLOOKUP(B1986,[1]Arkusz5!$A$3:$Y$2185,25,FALSE)</f>
        <v>Galio-Carpinetum</v>
      </c>
    </row>
    <row r="1987" spans="1:26" x14ac:dyDescent="0.25">
      <c r="A1987">
        <v>1986</v>
      </c>
      <c r="B1987" t="s">
        <v>10689</v>
      </c>
      <c r="C1987" t="str">
        <f>VLOOKUP(B1987,[1]Arkusz5!$A$3:$Y$2185,2,FALSE)</f>
        <v>52.481935</v>
      </c>
      <c r="D1987" t="str">
        <f>VLOOKUP(B1987,[1]Arkusz5!$A$3:$Y$2185,3,FALSE)</f>
        <v>17.00606</v>
      </c>
      <c r="E1987" t="str">
        <f>VLOOKUP(B1987,[1]Arkusz5!$A$3:$Y$2185,4,FALSE)</f>
        <v>33UXU31</v>
      </c>
      <c r="F1987" t="str">
        <f>VLOOKUP(B1987,[1]Arkusz5!$A$3:$Y$2185,5,FALSE)</f>
        <v>BC99</v>
      </c>
      <c r="G1987">
        <f>VLOOKUP(B1987,[1]Arkusz5!$A$3:$Y$2185,6,FALSE)</f>
        <v>0</v>
      </c>
      <c r="H1987">
        <f>VLOOKUP(B1987,[1]Arkusz5!$A$3:$Y$2185,7,FALSE)</f>
        <v>0</v>
      </c>
      <c r="I1987">
        <f>VLOOKUP(B1987,[1]Arkusz5!$A$3:$Y$2185,8,FALSE)</f>
        <v>0</v>
      </c>
      <c r="J1987">
        <f>VLOOKUP(B1987,[1]Arkusz5!$A$3:$Y$2185,9,FALSE)</f>
        <v>0</v>
      </c>
      <c r="K1987" t="str">
        <f>VLOOKUP(B1987,[1]Arkusz5!$A$3:$Y$2185,10,FALSE)</f>
        <v>Park Krajobrazowy Puszcza Zielonka</v>
      </c>
      <c r="L1987">
        <f>VLOOKUP(B1987,[1]Arkusz5!$A$3:$Y$2185,11,FALSE)</f>
        <v>0</v>
      </c>
      <c r="M1987">
        <f>VLOOKUP(B1987,[1]Arkusz5!$A$3:$Y$2185,12,FALSE)</f>
        <v>0</v>
      </c>
      <c r="N1987">
        <f>VLOOKUP(B1987,[1]Arkusz5!$A$3:$Y$2185,13,FALSE)</f>
        <v>0</v>
      </c>
      <c r="O1987">
        <f>VLOOKUP(B1987,[1]Arkusz5!$A$3:$Y$2185,14,FALSE)</f>
        <v>0</v>
      </c>
      <c r="P1987">
        <f>VLOOKUP(B1987,[1]Arkusz5!$A$3:$Y$2185,15,FALSE)</f>
        <v>0</v>
      </c>
      <c r="Q1987" t="str">
        <f>VLOOKUP(B1987,[1]Arkusz5!$A$3:$Y$2185,16,FALSE)</f>
        <v>PLH300058</v>
      </c>
      <c r="R1987" t="str">
        <f>VLOOKUP(B1987,[1]Arkusz5!$A$3:$Y$2185,17,FALSE)</f>
        <v>Uroczyska Puszczy Zielonki</v>
      </c>
      <c r="S1987" t="str">
        <f>VLOOKUP(B1987,[1]Arkusz5!$A$3:$Y$2185,18,FALSE)</f>
        <v>Europa</v>
      </c>
      <c r="T1987" t="str">
        <f>VLOOKUP(B1987,[1]Arkusz5!$A$3:$Y$2185,19,FALSE)</f>
        <v>Polska</v>
      </c>
      <c r="U1987" t="str">
        <f>VLOOKUP(B1987,[1]Arkusz5!$A$3:$Y$2185,20,FALSE)</f>
        <v>wielkopolskie</v>
      </c>
      <c r="V1987" t="str">
        <f>VLOOKUP(B1987,[1]Arkusz5!$A$3:$Y$2185,21,FALSE)</f>
        <v>poznański</v>
      </c>
      <c r="W1987" t="str">
        <f>VLOOKUP(B1987,[1]Arkusz5!$A$3:$Y$2185,22,FALSE)</f>
        <v>Czerwonak</v>
      </c>
      <c r="X1987" t="str">
        <f>VLOOKUP(B1987,[1]Arkusz5!$A$3:$Y$2185,23,FALSE)</f>
        <v>315.56 Równina Wrzesińska</v>
      </c>
      <c r="Y1987" t="str">
        <f>VLOOKUP(B1987,[1]Arkusz5!$A$3:$Y$2185,24,FALSE)</f>
        <v>Continental Bio-geographical Region</v>
      </c>
      <c r="Z1987" t="str">
        <f>VLOOKUP(B1987,[1]Arkusz5!$A$3:$Y$2185,25,FALSE)</f>
        <v>Potentillo albae-Quercetum typicum</v>
      </c>
    </row>
    <row r="1988" spans="1:26" x14ac:dyDescent="0.25">
      <c r="A1988">
        <v>1987</v>
      </c>
      <c r="B1988" t="s">
        <v>10693</v>
      </c>
      <c r="C1988" t="str">
        <f>VLOOKUP(B1988,[1]Arkusz5!$A$3:$Y$2185,2,FALSE)</f>
        <v>52.4509</v>
      </c>
      <c r="D1988" t="str">
        <f>VLOOKUP(B1988,[1]Arkusz5!$A$3:$Y$2185,3,FALSE)</f>
        <v>17.2453</v>
      </c>
      <c r="E1988" t="str">
        <f>VLOOKUP(B1988,[1]Arkusz5!$A$3:$Y$2185,4,FALSE)</f>
        <v>33UXU51</v>
      </c>
      <c r="F1988" t="str">
        <f>VLOOKUP(B1988,[1]Arkusz5!$A$3:$Y$2185,5,FALSE)</f>
        <v>CC91</v>
      </c>
      <c r="G1988">
        <f>VLOOKUP(B1988,[1]Arkusz5!$A$3:$Y$2185,6,FALSE)</f>
        <v>0</v>
      </c>
      <c r="H1988">
        <f>VLOOKUP(B1988,[1]Arkusz5!$A$3:$Y$2185,7,FALSE)</f>
        <v>0</v>
      </c>
      <c r="I1988">
        <f>VLOOKUP(B1988,[1]Arkusz5!$A$3:$Y$2185,8,FALSE)</f>
        <v>0</v>
      </c>
      <c r="J1988">
        <f>VLOOKUP(B1988,[1]Arkusz5!$A$3:$Y$2185,9,FALSE)</f>
        <v>0</v>
      </c>
      <c r="K1988" t="str">
        <f>VLOOKUP(B1988,[1]Arkusz5!$A$3:$Y$2185,10,FALSE)</f>
        <v>Park Krajobrazowy Promno - otulina</v>
      </c>
      <c r="L1988">
        <f>VLOOKUP(B1988,[1]Arkusz5!$A$3:$Y$2185,11,FALSE)</f>
        <v>0</v>
      </c>
      <c r="M1988">
        <f>VLOOKUP(B1988,[1]Arkusz5!$A$3:$Y$2185,12,FALSE)</f>
        <v>0</v>
      </c>
      <c r="N1988">
        <f>VLOOKUP(B1988,[1]Arkusz5!$A$3:$Y$2185,13,FALSE)</f>
        <v>0</v>
      </c>
      <c r="O1988">
        <f>VLOOKUP(B1988,[1]Arkusz5!$A$3:$Y$2185,14,FALSE)</f>
        <v>0</v>
      </c>
      <c r="P1988">
        <f>VLOOKUP(B1988,[1]Arkusz5!$A$3:$Y$2185,15,FALSE)</f>
        <v>0</v>
      </c>
      <c r="Q1988">
        <f>VLOOKUP(B1988,[1]Arkusz5!$A$3:$Y$2185,16,FALSE)</f>
        <v>0</v>
      </c>
      <c r="R1988">
        <f>VLOOKUP(B1988,[1]Arkusz5!$A$3:$Y$2185,17,FALSE)</f>
        <v>0</v>
      </c>
      <c r="S1988" t="str">
        <f>VLOOKUP(B1988,[1]Arkusz5!$A$3:$Y$2185,18,FALSE)</f>
        <v>Europa</v>
      </c>
      <c r="T1988" t="str">
        <f>VLOOKUP(B1988,[1]Arkusz5!$A$3:$Y$2185,19,FALSE)</f>
        <v>Polska</v>
      </c>
      <c r="U1988" t="str">
        <f>VLOOKUP(B1988,[1]Arkusz5!$A$3:$Y$2185,20,FALSE)</f>
        <v>wielkopolskie</v>
      </c>
      <c r="V1988" t="str">
        <f>VLOOKUP(B1988,[1]Arkusz5!$A$3:$Y$2185,21,FALSE)</f>
        <v>poznański</v>
      </c>
      <c r="W1988" t="str">
        <f>VLOOKUP(B1988,[1]Arkusz5!$A$3:$Y$2185,22,FALSE)</f>
        <v>Pobiedziska</v>
      </c>
      <c r="X1988" t="str">
        <f>VLOOKUP(B1988,[1]Arkusz5!$A$3:$Y$2185,23,FALSE)</f>
        <v>315.56 Równina Wrzesińska</v>
      </c>
      <c r="Y1988" t="str">
        <f>VLOOKUP(B1988,[1]Arkusz5!$A$3:$Y$2185,24,FALSE)</f>
        <v>Continental Bio-geographical Region</v>
      </c>
      <c r="Z1988" t="str">
        <f>VLOOKUP(B1988,[1]Arkusz5!$A$3:$Y$2185,25,FALSE)</f>
        <v>Galio-Carpinetum</v>
      </c>
    </row>
    <row r="1989" spans="1:26" x14ac:dyDescent="0.25">
      <c r="A1989">
        <v>1988</v>
      </c>
      <c r="B1989" t="s">
        <v>10697</v>
      </c>
      <c r="C1989" t="str">
        <f>VLOOKUP(B1989,[1]Arkusz5!$A$3:$Y$2185,2,FALSE)</f>
        <v>52.528252</v>
      </c>
      <c r="D1989" t="str">
        <f>VLOOKUP(B1989,[1]Arkusz5!$A$3:$Y$2185,3,FALSE)</f>
        <v>17.731853</v>
      </c>
      <c r="E1989" t="str">
        <f>VLOOKUP(B1989,[1]Arkusz5!$A$3:$Y$2185,4,FALSE)</f>
        <v>33UXU82</v>
      </c>
      <c r="F1989" t="str">
        <f>VLOOKUP(B1989,[1]Arkusz5!$A$3:$Y$2185,5,FALSE)</f>
        <v>CC94</v>
      </c>
      <c r="G1989">
        <f>VLOOKUP(B1989,[1]Arkusz5!$A$3:$Y$2185,6,FALSE)</f>
        <v>0</v>
      </c>
      <c r="H1989">
        <f>VLOOKUP(B1989,[1]Arkusz5!$A$3:$Y$2185,7,FALSE)</f>
        <v>0</v>
      </c>
      <c r="I1989">
        <f>VLOOKUP(B1989,[1]Arkusz5!$A$3:$Y$2185,8,FALSE)</f>
        <v>0</v>
      </c>
      <c r="J1989">
        <f>VLOOKUP(B1989,[1]Arkusz5!$A$3:$Y$2185,9,FALSE)</f>
        <v>0</v>
      </c>
      <c r="K1989">
        <f>VLOOKUP(B1989,[1]Arkusz5!$A$3:$Y$2185,10,FALSE)</f>
        <v>0</v>
      </c>
      <c r="L1989">
        <f>VLOOKUP(B1989,[1]Arkusz5!$A$3:$Y$2185,11,FALSE)</f>
        <v>0</v>
      </c>
      <c r="M1989">
        <f>VLOOKUP(B1989,[1]Arkusz5!$A$3:$Y$2185,12,FALSE)</f>
        <v>0</v>
      </c>
      <c r="N1989">
        <f>VLOOKUP(B1989,[1]Arkusz5!$A$3:$Y$2185,13,FALSE)</f>
        <v>0</v>
      </c>
      <c r="O1989">
        <f>VLOOKUP(B1989,[1]Arkusz5!$A$3:$Y$2185,14,FALSE)</f>
        <v>0</v>
      </c>
      <c r="P1989">
        <f>VLOOKUP(B1989,[1]Arkusz5!$A$3:$Y$2185,15,FALSE)</f>
        <v>0</v>
      </c>
      <c r="Q1989" t="str">
        <f>VLOOKUP(B1989,[1]Arkusz5!$A$3:$Y$2185,16,FALSE)</f>
        <v>PLH300026</v>
      </c>
      <c r="R1989" t="str">
        <f>VLOOKUP(B1989,[1]Arkusz5!$A$3:$Y$2185,17,FALSE)</f>
        <v>Pojezierze Gnieźnieńskie</v>
      </c>
      <c r="S1989" t="str">
        <f>VLOOKUP(B1989,[1]Arkusz5!$A$3:$Y$2185,18,FALSE)</f>
        <v>Europa</v>
      </c>
      <c r="T1989" t="str">
        <f>VLOOKUP(B1989,[1]Arkusz5!$A$3:$Y$2185,19,FALSE)</f>
        <v>Polska</v>
      </c>
      <c r="U1989" t="str">
        <f>VLOOKUP(B1989,[1]Arkusz5!$A$3:$Y$2185,20,FALSE)</f>
        <v>wielkopolskie</v>
      </c>
      <c r="V1989" t="str">
        <f>VLOOKUP(B1989,[1]Arkusz5!$A$3:$Y$2185,21,FALSE)</f>
        <v>gnieźnieński</v>
      </c>
      <c r="W1989" t="str">
        <f>VLOOKUP(B1989,[1]Arkusz5!$A$3:$Y$2185,22,FALSE)</f>
        <v>Gniezno</v>
      </c>
      <c r="X1989" t="str">
        <f>VLOOKUP(B1989,[1]Arkusz5!$A$3:$Y$2185,23,FALSE)</f>
        <v>315.56 Równina Wrzesińska</v>
      </c>
      <c r="Y1989" t="str">
        <f>VLOOKUP(B1989,[1]Arkusz5!$A$3:$Y$2185,24,FALSE)</f>
        <v>Continental Bio-geographical Region</v>
      </c>
      <c r="Z1989">
        <f>VLOOKUP(B1989,[1]Arkusz5!$A$3:$Y$2185,25,FALSE)</f>
        <v>0</v>
      </c>
    </row>
    <row r="1990" spans="1:26" x14ac:dyDescent="0.25">
      <c r="A1990">
        <v>1989</v>
      </c>
      <c r="B1990" t="s">
        <v>10705</v>
      </c>
      <c r="C1990" t="str">
        <f>VLOOKUP(B1990,[1]Arkusz5!$A$3:$Y$2185,2,FALSE)</f>
        <v>52.5497</v>
      </c>
      <c r="D1990" t="str">
        <f>VLOOKUP(B1990,[1]Arkusz5!$A$3:$Y$2185,3,FALSE)</f>
        <v>17.5847</v>
      </c>
      <c r="E1990" t="str">
        <f>VLOOKUP(B1990,[1]Arkusz5!$A$3:$Y$2185,4,FALSE)</f>
        <v>33UXU72</v>
      </c>
      <c r="F1990" t="str">
        <f>VLOOKUP(B1990,[1]Arkusz5!$A$3:$Y$2185,5,FALSE)</f>
        <v>CC83</v>
      </c>
      <c r="G1990">
        <f>VLOOKUP(B1990,[1]Arkusz5!$A$3:$Y$2185,6,FALSE)</f>
        <v>0</v>
      </c>
      <c r="H1990">
        <f>VLOOKUP(B1990,[1]Arkusz5!$A$3:$Y$2185,7,FALSE)</f>
        <v>0</v>
      </c>
      <c r="I1990">
        <f>VLOOKUP(B1990,[1]Arkusz5!$A$3:$Y$2185,8,FALSE)</f>
        <v>0</v>
      </c>
      <c r="J1990">
        <f>VLOOKUP(B1990,[1]Arkusz5!$A$3:$Y$2185,9,FALSE)</f>
        <v>0</v>
      </c>
      <c r="K1990">
        <f>VLOOKUP(B1990,[1]Arkusz5!$A$3:$Y$2185,10,FALSE)</f>
        <v>0</v>
      </c>
      <c r="L1990">
        <f>VLOOKUP(B1990,[1]Arkusz5!$A$3:$Y$2185,11,FALSE)</f>
        <v>0</v>
      </c>
      <c r="M1990">
        <f>VLOOKUP(B1990,[1]Arkusz5!$A$3:$Y$2185,12,FALSE)</f>
        <v>0</v>
      </c>
      <c r="N1990">
        <f>VLOOKUP(B1990,[1]Arkusz5!$A$3:$Y$2185,13,FALSE)</f>
        <v>0</v>
      </c>
      <c r="O1990">
        <f>VLOOKUP(B1990,[1]Arkusz5!$A$3:$Y$2185,14,FALSE)</f>
        <v>0</v>
      </c>
      <c r="P1990">
        <f>VLOOKUP(B1990,[1]Arkusz5!$A$3:$Y$2185,15,FALSE)</f>
        <v>0</v>
      </c>
      <c r="Q1990">
        <f>VLOOKUP(B1990,[1]Arkusz5!$A$3:$Y$2185,16,FALSE)</f>
        <v>0</v>
      </c>
      <c r="R1990">
        <f>VLOOKUP(B1990,[1]Arkusz5!$A$3:$Y$2185,17,FALSE)</f>
        <v>0</v>
      </c>
      <c r="S1990" t="str">
        <f>VLOOKUP(B1990,[1]Arkusz5!$A$3:$Y$2185,18,FALSE)</f>
        <v>Europa</v>
      </c>
      <c r="T1990" t="str">
        <f>VLOOKUP(B1990,[1]Arkusz5!$A$3:$Y$2185,19,FALSE)</f>
        <v>Polska</v>
      </c>
      <c r="U1990" t="str">
        <f>VLOOKUP(B1990,[1]Arkusz5!$A$3:$Y$2185,20,FALSE)</f>
        <v>wielkopolskie</v>
      </c>
      <c r="V1990" t="str">
        <f>VLOOKUP(B1990,[1]Arkusz5!$A$3:$Y$2185,21,FALSE)</f>
        <v>gnieźnieński</v>
      </c>
      <c r="W1990" t="str">
        <f>VLOOKUP(B1990,[1]Arkusz5!$A$3:$Y$2185,22,FALSE)</f>
        <v>Gniezno</v>
      </c>
      <c r="X1990" t="str">
        <f>VLOOKUP(B1990,[1]Arkusz5!$A$3:$Y$2185,23,FALSE)</f>
        <v>315.54 Pojezierze Gnieźnieńskie</v>
      </c>
      <c r="Y1990" t="str">
        <f>VLOOKUP(B1990,[1]Arkusz5!$A$3:$Y$2185,24,FALSE)</f>
        <v>Continental Bio-geographical Region</v>
      </c>
      <c r="Z1990" t="str">
        <f>VLOOKUP(B1990,[1]Arkusz5!$A$3:$Y$2185,25,FALSE)</f>
        <v>Fraxino-Alnetum (=Circaeo-Alnetum)</v>
      </c>
    </row>
    <row r="1991" spans="1:26" x14ac:dyDescent="0.25">
      <c r="A1991">
        <v>1990</v>
      </c>
      <c r="B1991" t="s">
        <v>10709</v>
      </c>
      <c r="C1991" t="str">
        <f>VLOOKUP(B1991,[1]Arkusz5!$A$3:$Y$2185,2,FALSE)</f>
        <v>52.534268</v>
      </c>
      <c r="D1991" t="str">
        <f>VLOOKUP(B1991,[1]Arkusz5!$A$3:$Y$2185,3,FALSE)</f>
        <v>17.600015</v>
      </c>
      <c r="E1991" t="str">
        <f>VLOOKUP(B1991,[1]Arkusz5!$A$3:$Y$2185,4,FALSE)</f>
        <v>33UXU72</v>
      </c>
      <c r="F1991" t="str">
        <f>VLOOKUP(B1991,[1]Arkusz5!$A$3:$Y$2185,5,FALSE)</f>
        <v>CC83</v>
      </c>
      <c r="G1991">
        <f>VLOOKUP(B1991,[1]Arkusz5!$A$3:$Y$2185,6,FALSE)</f>
        <v>0</v>
      </c>
      <c r="H1991">
        <f>VLOOKUP(B1991,[1]Arkusz5!$A$3:$Y$2185,7,FALSE)</f>
        <v>0</v>
      </c>
      <c r="I1991">
        <f>VLOOKUP(B1991,[1]Arkusz5!$A$3:$Y$2185,8,FALSE)</f>
        <v>0</v>
      </c>
      <c r="J1991">
        <f>VLOOKUP(B1991,[1]Arkusz5!$A$3:$Y$2185,9,FALSE)</f>
        <v>0</v>
      </c>
      <c r="K1991">
        <f>VLOOKUP(B1991,[1]Arkusz5!$A$3:$Y$2185,10,FALSE)</f>
        <v>0</v>
      </c>
      <c r="L1991">
        <f>VLOOKUP(B1991,[1]Arkusz5!$A$3:$Y$2185,11,FALSE)</f>
        <v>0</v>
      </c>
      <c r="M1991">
        <f>VLOOKUP(B1991,[1]Arkusz5!$A$3:$Y$2185,12,FALSE)</f>
        <v>0</v>
      </c>
      <c r="N1991">
        <f>VLOOKUP(B1991,[1]Arkusz5!$A$3:$Y$2185,13,FALSE)</f>
        <v>0</v>
      </c>
      <c r="O1991">
        <f>VLOOKUP(B1991,[1]Arkusz5!$A$3:$Y$2185,14,FALSE)</f>
        <v>0</v>
      </c>
      <c r="P1991">
        <f>VLOOKUP(B1991,[1]Arkusz5!$A$3:$Y$2185,15,FALSE)</f>
        <v>0</v>
      </c>
      <c r="Q1991">
        <f>VLOOKUP(B1991,[1]Arkusz5!$A$3:$Y$2185,16,FALSE)</f>
        <v>0</v>
      </c>
      <c r="R1991">
        <f>VLOOKUP(B1991,[1]Arkusz5!$A$3:$Y$2185,17,FALSE)</f>
        <v>0</v>
      </c>
      <c r="S1991" t="str">
        <f>VLOOKUP(B1991,[1]Arkusz5!$A$3:$Y$2185,18,FALSE)</f>
        <v>Europa</v>
      </c>
      <c r="T1991" t="str">
        <f>VLOOKUP(B1991,[1]Arkusz5!$A$3:$Y$2185,19,FALSE)</f>
        <v>Polska</v>
      </c>
      <c r="U1991" t="str">
        <f>VLOOKUP(B1991,[1]Arkusz5!$A$3:$Y$2185,20,FALSE)</f>
        <v>wielkopolskie</v>
      </c>
      <c r="V1991" t="str">
        <f>VLOOKUP(B1991,[1]Arkusz5!$A$3:$Y$2185,21,FALSE)</f>
        <v>gnieźnieński</v>
      </c>
      <c r="W1991" t="str">
        <f>VLOOKUP(B1991,[1]Arkusz5!$A$3:$Y$2185,22,FALSE)</f>
        <v>Gniezno</v>
      </c>
      <c r="X1991" t="str">
        <f>VLOOKUP(B1991,[1]Arkusz5!$A$3:$Y$2185,23,FALSE)</f>
        <v>315.54 Pojezierze Gnieźnieńskie</v>
      </c>
      <c r="Y1991" t="str">
        <f>VLOOKUP(B1991,[1]Arkusz5!$A$3:$Y$2185,24,FALSE)</f>
        <v>Continental Bio-geographical Region</v>
      </c>
      <c r="Z1991" t="str">
        <f>VLOOKUP(B1991,[1]Arkusz5!$A$3:$Y$2185,25,FALSE)</f>
        <v>Galio-Carpinetum</v>
      </c>
    </row>
    <row r="1992" spans="1:26" x14ac:dyDescent="0.25">
      <c r="A1992">
        <v>1991</v>
      </c>
      <c r="B1992" t="s">
        <v>10710</v>
      </c>
      <c r="C1992" t="str">
        <f>VLOOKUP(B1992,[1]Arkusz5!$A$3:$Y$2185,2,FALSE)</f>
        <v>52.534268</v>
      </c>
      <c r="D1992" t="str">
        <f>VLOOKUP(B1992,[1]Arkusz5!$A$3:$Y$2185,3,FALSE)</f>
        <v>17.600015</v>
      </c>
      <c r="E1992" t="str">
        <f>VLOOKUP(B1992,[1]Arkusz5!$A$3:$Y$2185,4,FALSE)</f>
        <v>33UXU72</v>
      </c>
      <c r="F1992" t="str">
        <f>VLOOKUP(B1992,[1]Arkusz5!$A$3:$Y$2185,5,FALSE)</f>
        <v>CC83</v>
      </c>
      <c r="G1992">
        <f>VLOOKUP(B1992,[1]Arkusz5!$A$3:$Y$2185,6,FALSE)</f>
        <v>0</v>
      </c>
      <c r="H1992">
        <f>VLOOKUP(B1992,[1]Arkusz5!$A$3:$Y$2185,7,FALSE)</f>
        <v>0</v>
      </c>
      <c r="I1992">
        <f>VLOOKUP(B1992,[1]Arkusz5!$A$3:$Y$2185,8,FALSE)</f>
        <v>0</v>
      </c>
      <c r="J1992">
        <f>VLOOKUP(B1992,[1]Arkusz5!$A$3:$Y$2185,9,FALSE)</f>
        <v>0</v>
      </c>
      <c r="K1992">
        <f>VLOOKUP(B1992,[1]Arkusz5!$A$3:$Y$2185,10,FALSE)</f>
        <v>0</v>
      </c>
      <c r="L1992">
        <f>VLOOKUP(B1992,[1]Arkusz5!$A$3:$Y$2185,11,FALSE)</f>
        <v>0</v>
      </c>
      <c r="M1992">
        <f>VLOOKUP(B1992,[1]Arkusz5!$A$3:$Y$2185,12,FALSE)</f>
        <v>0</v>
      </c>
      <c r="N1992">
        <f>VLOOKUP(B1992,[1]Arkusz5!$A$3:$Y$2185,13,FALSE)</f>
        <v>0</v>
      </c>
      <c r="O1992">
        <f>VLOOKUP(B1992,[1]Arkusz5!$A$3:$Y$2185,14,FALSE)</f>
        <v>0</v>
      </c>
      <c r="P1992">
        <f>VLOOKUP(B1992,[1]Arkusz5!$A$3:$Y$2185,15,FALSE)</f>
        <v>0</v>
      </c>
      <c r="Q1992">
        <f>VLOOKUP(B1992,[1]Arkusz5!$A$3:$Y$2185,16,FALSE)</f>
        <v>0</v>
      </c>
      <c r="R1992">
        <f>VLOOKUP(B1992,[1]Arkusz5!$A$3:$Y$2185,17,FALSE)</f>
        <v>0</v>
      </c>
      <c r="S1992" t="str">
        <f>VLOOKUP(B1992,[1]Arkusz5!$A$3:$Y$2185,18,FALSE)</f>
        <v>Europa</v>
      </c>
      <c r="T1992" t="str">
        <f>VLOOKUP(B1992,[1]Arkusz5!$A$3:$Y$2185,19,FALSE)</f>
        <v>Polska</v>
      </c>
      <c r="U1992" t="str">
        <f>VLOOKUP(B1992,[1]Arkusz5!$A$3:$Y$2185,20,FALSE)</f>
        <v>wielkopolskie</v>
      </c>
      <c r="V1992" t="str">
        <f>VLOOKUP(B1992,[1]Arkusz5!$A$3:$Y$2185,21,FALSE)</f>
        <v>gnieźnieński</v>
      </c>
      <c r="W1992" t="str">
        <f>VLOOKUP(B1992,[1]Arkusz5!$A$3:$Y$2185,22,FALSE)</f>
        <v>Gniezno</v>
      </c>
      <c r="X1992" t="str">
        <f>VLOOKUP(B1992,[1]Arkusz5!$A$3:$Y$2185,23,FALSE)</f>
        <v>315.54 Pojezierze Gnieźnieńskie</v>
      </c>
      <c r="Y1992" t="str">
        <f>VLOOKUP(B1992,[1]Arkusz5!$A$3:$Y$2185,24,FALSE)</f>
        <v>Continental Bio-geographical Region</v>
      </c>
      <c r="Z1992" t="str">
        <f>VLOOKUP(B1992,[1]Arkusz5!$A$3:$Y$2185,25,FALSE)</f>
        <v>Galio-Carpinetum</v>
      </c>
    </row>
    <row r="1993" spans="1:26" x14ac:dyDescent="0.25">
      <c r="A1993">
        <v>1992</v>
      </c>
      <c r="B1993" t="s">
        <v>10711</v>
      </c>
      <c r="C1993" t="str">
        <f>VLOOKUP(B1993,[1]Arkusz5!$A$3:$Y$2185,2,FALSE)</f>
        <v>52.673681</v>
      </c>
      <c r="D1993" t="str">
        <f>VLOOKUP(B1993,[1]Arkusz5!$A$3:$Y$2185,3,FALSE)</f>
        <v>16.853283</v>
      </c>
      <c r="E1993" t="str">
        <f>VLOOKUP(B1993,[1]Arkusz5!$A$3:$Y$2185,4,FALSE)</f>
        <v>33UXU23</v>
      </c>
      <c r="F1993" t="str">
        <f>VLOOKUP(B1993,[1]Arkusz5!$A$3:$Y$2185,5,FALSE)</f>
        <v>BC78</v>
      </c>
      <c r="G1993">
        <f>VLOOKUP(B1993,[1]Arkusz5!$A$3:$Y$2185,6,FALSE)</f>
        <v>0</v>
      </c>
      <c r="H1993">
        <f>VLOOKUP(B1993,[1]Arkusz5!$A$3:$Y$2185,7,FALSE)</f>
        <v>0</v>
      </c>
      <c r="I1993">
        <f>VLOOKUP(B1993,[1]Arkusz5!$A$3:$Y$2185,8,FALSE)</f>
        <v>0</v>
      </c>
      <c r="J1993">
        <f>VLOOKUP(B1993,[1]Arkusz5!$A$3:$Y$2185,9,FALSE)</f>
        <v>0</v>
      </c>
      <c r="K1993">
        <f>VLOOKUP(B1993,[1]Arkusz5!$A$3:$Y$2185,10,FALSE)</f>
        <v>0</v>
      </c>
      <c r="L1993">
        <f>VLOOKUP(B1993,[1]Arkusz5!$A$3:$Y$2185,11,FALSE)</f>
        <v>0</v>
      </c>
      <c r="M1993">
        <f>VLOOKUP(B1993,[1]Arkusz5!$A$3:$Y$2185,12,FALSE)</f>
        <v>0</v>
      </c>
      <c r="N1993">
        <f>VLOOKUP(B1993,[1]Arkusz5!$A$3:$Y$2185,13,FALSE)</f>
        <v>0</v>
      </c>
      <c r="O1993">
        <f>VLOOKUP(B1993,[1]Arkusz5!$A$3:$Y$2185,14,FALSE)</f>
        <v>0</v>
      </c>
      <c r="P1993">
        <f>VLOOKUP(B1993,[1]Arkusz5!$A$3:$Y$2185,15,FALSE)</f>
        <v>0</v>
      </c>
      <c r="Q1993">
        <f>VLOOKUP(B1993,[1]Arkusz5!$A$3:$Y$2185,16,FALSE)</f>
        <v>0</v>
      </c>
      <c r="R1993">
        <f>VLOOKUP(B1993,[1]Arkusz5!$A$3:$Y$2185,17,FALSE)</f>
        <v>0</v>
      </c>
      <c r="S1993" t="str">
        <f>VLOOKUP(B1993,[1]Arkusz5!$A$3:$Y$2185,18,FALSE)</f>
        <v>Europa</v>
      </c>
      <c r="T1993" t="str">
        <f>VLOOKUP(B1993,[1]Arkusz5!$A$3:$Y$2185,19,FALSE)</f>
        <v>Polska</v>
      </c>
      <c r="U1993" t="str">
        <f>VLOOKUP(B1993,[1]Arkusz5!$A$3:$Y$2185,20,FALSE)</f>
        <v>wielkopolskie</v>
      </c>
      <c r="V1993" t="str">
        <f>VLOOKUP(B1993,[1]Arkusz5!$A$3:$Y$2185,21,FALSE)</f>
        <v>obornicki</v>
      </c>
      <c r="W1993" t="str">
        <f>VLOOKUP(B1993,[1]Arkusz5!$A$3:$Y$2185,22,FALSE)</f>
        <v>Oborniki</v>
      </c>
      <c r="X1993" t="str">
        <f>VLOOKUP(B1993,[1]Arkusz5!$A$3:$Y$2185,23,FALSE)</f>
        <v>315.33 Kotlina Gorzowska</v>
      </c>
      <c r="Y1993" t="str">
        <f>VLOOKUP(B1993,[1]Arkusz5!$A$3:$Y$2185,24,FALSE)</f>
        <v>Continental Bio-geographical Region</v>
      </c>
      <c r="Z1993" t="str">
        <f>VLOOKUP(B1993,[1]Arkusz5!$A$3:$Y$2185,25,FALSE)</f>
        <v>Galio-Carpinetum</v>
      </c>
    </row>
    <row r="1994" spans="1:26" x14ac:dyDescent="0.25">
      <c r="A1994">
        <v>1993</v>
      </c>
      <c r="B1994" t="s">
        <v>10713</v>
      </c>
      <c r="C1994" t="str">
        <f>VLOOKUP(B1994,[1]Arkusz5!$A$3:$Y$2185,2,FALSE)</f>
        <v>53.152439</v>
      </c>
      <c r="D1994" t="str">
        <f>VLOOKUP(B1994,[1]Arkusz5!$A$3:$Y$2185,3,FALSE)</f>
        <v>17.268021</v>
      </c>
      <c r="E1994" t="str">
        <f>VLOOKUP(B1994,[1]Arkusz5!$A$3:$Y$2185,4,FALSE)</f>
        <v>33UXU59</v>
      </c>
      <c r="F1994" t="str">
        <f>VLOOKUP(B1994,[1]Arkusz5!$A$3:$Y$2185,5,FALSE)</f>
        <v>CC21</v>
      </c>
      <c r="G1994">
        <f>VLOOKUP(B1994,[1]Arkusz5!$A$3:$Y$2185,6,FALSE)</f>
        <v>0</v>
      </c>
      <c r="H1994">
        <f>VLOOKUP(B1994,[1]Arkusz5!$A$3:$Y$2185,7,FALSE)</f>
        <v>0</v>
      </c>
      <c r="I1994">
        <f>VLOOKUP(B1994,[1]Arkusz5!$A$3:$Y$2185,8,FALSE)</f>
        <v>0</v>
      </c>
      <c r="J1994">
        <f>VLOOKUP(B1994,[1]Arkusz5!$A$3:$Y$2185,9,FALSE)</f>
        <v>0</v>
      </c>
      <c r="K1994">
        <f>VLOOKUP(B1994,[1]Arkusz5!$A$3:$Y$2185,10,FALSE)</f>
        <v>0</v>
      </c>
      <c r="L1994">
        <f>VLOOKUP(B1994,[1]Arkusz5!$A$3:$Y$2185,11,FALSE)</f>
        <v>0</v>
      </c>
      <c r="M1994">
        <f>VLOOKUP(B1994,[1]Arkusz5!$A$3:$Y$2185,12,FALSE)</f>
        <v>0</v>
      </c>
      <c r="N1994">
        <f>VLOOKUP(B1994,[1]Arkusz5!$A$3:$Y$2185,13,FALSE)</f>
        <v>0</v>
      </c>
      <c r="O1994">
        <f>VLOOKUP(B1994,[1]Arkusz5!$A$3:$Y$2185,14,FALSE)</f>
        <v>0</v>
      </c>
      <c r="P1994">
        <f>VLOOKUP(B1994,[1]Arkusz5!$A$3:$Y$2185,15,FALSE)</f>
        <v>0</v>
      </c>
      <c r="Q1994">
        <f>VLOOKUP(B1994,[1]Arkusz5!$A$3:$Y$2185,16,FALSE)</f>
        <v>0</v>
      </c>
      <c r="R1994">
        <f>VLOOKUP(B1994,[1]Arkusz5!$A$3:$Y$2185,17,FALSE)</f>
        <v>0</v>
      </c>
      <c r="S1994" t="str">
        <f>VLOOKUP(B1994,[1]Arkusz5!$A$3:$Y$2185,18,FALSE)</f>
        <v>Europa</v>
      </c>
      <c r="T1994" t="str">
        <f>VLOOKUP(B1994,[1]Arkusz5!$A$3:$Y$2185,19,FALSE)</f>
        <v>Polska</v>
      </c>
      <c r="U1994" t="str">
        <f>VLOOKUP(B1994,[1]Arkusz5!$A$3:$Y$2185,20,FALSE)</f>
        <v>wielkopolskie</v>
      </c>
      <c r="V1994" t="str">
        <f>VLOOKUP(B1994,[1]Arkusz5!$A$3:$Y$2185,21,FALSE)</f>
        <v>pilski</v>
      </c>
      <c r="W1994" t="str">
        <f>VLOOKUP(B1994,[1]Arkusz5!$A$3:$Y$2185,22,FALSE)</f>
        <v>Wyrzysk</v>
      </c>
      <c r="X1994" t="str">
        <f>VLOOKUP(B1994,[1]Arkusz5!$A$3:$Y$2185,23,FALSE)</f>
        <v>314.69 Pojezierze Krajeńskie</v>
      </c>
      <c r="Y1994" t="str">
        <f>VLOOKUP(B1994,[1]Arkusz5!$A$3:$Y$2185,24,FALSE)</f>
        <v>Continental Bio-geographical Region</v>
      </c>
      <c r="Z1994" t="str">
        <f>VLOOKUP(B1994,[1]Arkusz5!$A$3:$Y$2185,25,FALSE)</f>
        <v>Potentillo albae-Quercetum typicum</v>
      </c>
    </row>
    <row r="1995" spans="1:26" x14ac:dyDescent="0.25">
      <c r="A1995">
        <v>1994</v>
      </c>
      <c r="B1995" t="s">
        <v>10720</v>
      </c>
      <c r="C1995" t="str">
        <f>VLOOKUP(B1995,[1]Arkusz5!$A$3:$Y$2185,2,FALSE)</f>
        <v>52.40244</v>
      </c>
      <c r="D1995" t="str">
        <f>VLOOKUP(B1995,[1]Arkusz5!$A$3:$Y$2185,3,FALSE)</f>
        <v>16.91933</v>
      </c>
      <c r="E1995" t="str">
        <f>VLOOKUP(B1995,[1]Arkusz5!$A$3:$Y$2185,4,FALSE)</f>
        <v>33UXU30</v>
      </c>
      <c r="F1995" t="str">
        <f>VLOOKUP(B1995,[1]Arkusz5!$A$3:$Y$2185,5,FALSE)</f>
        <v>BD08</v>
      </c>
      <c r="G1995">
        <f>VLOOKUP(B1995,[1]Arkusz5!$A$3:$Y$2185,6,FALSE)</f>
        <v>0</v>
      </c>
      <c r="H1995">
        <f>VLOOKUP(B1995,[1]Arkusz5!$A$3:$Y$2185,7,FALSE)</f>
        <v>0</v>
      </c>
      <c r="I1995">
        <f>VLOOKUP(B1995,[1]Arkusz5!$A$3:$Y$2185,8,FALSE)</f>
        <v>0</v>
      </c>
      <c r="J1995">
        <f>VLOOKUP(B1995,[1]Arkusz5!$A$3:$Y$2185,9,FALSE)</f>
        <v>0</v>
      </c>
      <c r="K1995">
        <f>VLOOKUP(B1995,[1]Arkusz5!$A$3:$Y$2185,10,FALSE)</f>
        <v>0</v>
      </c>
      <c r="L1995">
        <f>VLOOKUP(B1995,[1]Arkusz5!$A$3:$Y$2185,11,FALSE)</f>
        <v>0</v>
      </c>
      <c r="M1995">
        <f>VLOOKUP(B1995,[1]Arkusz5!$A$3:$Y$2185,12,FALSE)</f>
        <v>0</v>
      </c>
      <c r="N1995">
        <f>VLOOKUP(B1995,[1]Arkusz5!$A$3:$Y$2185,13,FALSE)</f>
        <v>0</v>
      </c>
      <c r="O1995">
        <f>VLOOKUP(B1995,[1]Arkusz5!$A$3:$Y$2185,14,FALSE)</f>
        <v>0</v>
      </c>
      <c r="P1995">
        <f>VLOOKUP(B1995,[1]Arkusz5!$A$3:$Y$2185,15,FALSE)</f>
        <v>0</v>
      </c>
      <c r="Q1995">
        <f>VLOOKUP(B1995,[1]Arkusz5!$A$3:$Y$2185,16,FALSE)</f>
        <v>0</v>
      </c>
      <c r="R1995">
        <f>VLOOKUP(B1995,[1]Arkusz5!$A$3:$Y$2185,17,FALSE)</f>
        <v>0</v>
      </c>
      <c r="S1995" t="str">
        <f>VLOOKUP(B1995,[1]Arkusz5!$A$3:$Y$2185,18,FALSE)</f>
        <v>Europa</v>
      </c>
      <c r="T1995" t="str">
        <f>VLOOKUP(B1995,[1]Arkusz5!$A$3:$Y$2185,19,FALSE)</f>
        <v>Polska</v>
      </c>
      <c r="U1995" t="str">
        <f>VLOOKUP(B1995,[1]Arkusz5!$A$3:$Y$2185,20,FALSE)</f>
        <v>wielkopolskie</v>
      </c>
      <c r="V1995" t="str">
        <f>VLOOKUP(B1995,[1]Arkusz5!$A$3:$Y$2185,21,FALSE)</f>
        <v>Poznań</v>
      </c>
      <c r="W1995" t="str">
        <f>VLOOKUP(B1995,[1]Arkusz5!$A$3:$Y$2185,22,FALSE)</f>
        <v>Poznań</v>
      </c>
      <c r="X1995" t="str">
        <f>VLOOKUP(B1995,[1]Arkusz5!$A$3:$Y$2185,23,FALSE)</f>
        <v>315.52 Poznański Przełom Warty</v>
      </c>
      <c r="Y1995" t="str">
        <f>VLOOKUP(B1995,[1]Arkusz5!$A$3:$Y$2185,24,FALSE)</f>
        <v>Continental Bio-geographical Region</v>
      </c>
      <c r="Z1995" t="str">
        <f>VLOOKUP(B1995,[1]Arkusz5!$A$3:$Y$2185,25,FALSE)</f>
        <v>Galio-Carpinetum</v>
      </c>
    </row>
    <row r="1996" spans="1:26" x14ac:dyDescent="0.25">
      <c r="A1996">
        <v>1995</v>
      </c>
      <c r="B1996" t="s">
        <v>10726</v>
      </c>
      <c r="C1996" t="str">
        <f>VLOOKUP(B1996,[1]Arkusz5!$A$3:$Y$2185,2,FALSE)</f>
        <v>52.6022</v>
      </c>
      <c r="D1996" t="str">
        <f>VLOOKUP(B1996,[1]Arkusz5!$A$3:$Y$2185,3,FALSE)</f>
        <v>16.5877</v>
      </c>
      <c r="E1996" t="str">
        <f>VLOOKUP(B1996,[1]Arkusz5!$A$3:$Y$2185,4,FALSE)</f>
        <v>33UXU02</v>
      </c>
      <c r="F1996" t="str">
        <f>VLOOKUP(B1996,[1]Arkusz5!$A$3:$Y$2185,5,FALSE)</f>
        <v>BC86</v>
      </c>
      <c r="G1996">
        <f>VLOOKUP(B1996,[1]Arkusz5!$A$3:$Y$2185,6,FALSE)</f>
        <v>0</v>
      </c>
      <c r="H1996">
        <f>VLOOKUP(B1996,[1]Arkusz5!$A$3:$Y$2185,7,FALSE)</f>
        <v>0</v>
      </c>
      <c r="I1996">
        <f>VLOOKUP(B1996,[1]Arkusz5!$A$3:$Y$2185,8,FALSE)</f>
        <v>0</v>
      </c>
      <c r="J1996">
        <f>VLOOKUP(B1996,[1]Arkusz5!$A$3:$Y$2185,9,FALSE)</f>
        <v>0</v>
      </c>
      <c r="K1996">
        <f>VLOOKUP(B1996,[1]Arkusz5!$A$3:$Y$2185,10,FALSE)</f>
        <v>0</v>
      </c>
      <c r="L1996">
        <f>VLOOKUP(B1996,[1]Arkusz5!$A$3:$Y$2185,11,FALSE)</f>
        <v>0</v>
      </c>
      <c r="M1996">
        <f>VLOOKUP(B1996,[1]Arkusz5!$A$3:$Y$2185,12,FALSE)</f>
        <v>0</v>
      </c>
      <c r="N1996">
        <f>VLOOKUP(B1996,[1]Arkusz5!$A$3:$Y$2185,13,FALSE)</f>
        <v>0</v>
      </c>
      <c r="O1996">
        <f>VLOOKUP(B1996,[1]Arkusz5!$A$3:$Y$2185,14,FALSE)</f>
        <v>0</v>
      </c>
      <c r="P1996">
        <f>VLOOKUP(B1996,[1]Arkusz5!$A$3:$Y$2185,15,FALSE)</f>
        <v>0</v>
      </c>
      <c r="Q1996">
        <f>VLOOKUP(B1996,[1]Arkusz5!$A$3:$Y$2185,16,FALSE)</f>
        <v>0</v>
      </c>
      <c r="R1996">
        <f>VLOOKUP(B1996,[1]Arkusz5!$A$3:$Y$2185,17,FALSE)</f>
        <v>0</v>
      </c>
      <c r="S1996" t="str">
        <f>VLOOKUP(B1996,[1]Arkusz5!$A$3:$Y$2185,18,FALSE)</f>
        <v>Europa</v>
      </c>
      <c r="T1996" t="str">
        <f>VLOOKUP(B1996,[1]Arkusz5!$A$3:$Y$2185,19,FALSE)</f>
        <v>Polska</v>
      </c>
      <c r="U1996" t="str">
        <f>VLOOKUP(B1996,[1]Arkusz5!$A$3:$Y$2185,20,FALSE)</f>
        <v>wielkopolskie</v>
      </c>
      <c r="V1996" t="str">
        <f>VLOOKUP(B1996,[1]Arkusz5!$A$3:$Y$2185,21,FALSE)</f>
        <v>szamotulski</v>
      </c>
      <c r="W1996" t="str">
        <f>VLOOKUP(B1996,[1]Arkusz5!$A$3:$Y$2185,22,FALSE)</f>
        <v>Szamotuły</v>
      </c>
      <c r="X1996" t="str">
        <f>VLOOKUP(B1996,[1]Arkusz5!$A$3:$Y$2185,23,FALSE)</f>
        <v>315.51 Pojezierze Poznańskie</v>
      </c>
      <c r="Y1996" t="str">
        <f>VLOOKUP(B1996,[1]Arkusz5!$A$3:$Y$2185,24,FALSE)</f>
        <v>Continental Bio-geographical Region</v>
      </c>
      <c r="Z1996" t="str">
        <f>VLOOKUP(B1996,[1]Arkusz5!$A$3:$Y$2185,25,FALSE)</f>
        <v>Galio-Carpinetum</v>
      </c>
    </row>
    <row r="1997" spans="1:26" x14ac:dyDescent="0.25">
      <c r="A1997">
        <v>1996</v>
      </c>
      <c r="B1997" t="s">
        <v>10732</v>
      </c>
      <c r="C1997" t="str">
        <f>VLOOKUP(B1997,[1]Arkusz5!$A$3:$Y$2185,2,FALSE)</f>
        <v>52.4019</v>
      </c>
      <c r="D1997" t="str">
        <f>VLOOKUP(B1997,[1]Arkusz5!$A$3:$Y$2185,3,FALSE)</f>
        <v>17.0314</v>
      </c>
      <c r="E1997" t="str">
        <f>VLOOKUP(B1997,[1]Arkusz5!$A$3:$Y$2185,4,FALSE)</f>
        <v>33UXU30</v>
      </c>
      <c r="F1997" t="str">
        <f>VLOOKUP(B1997,[1]Arkusz5!$A$3:$Y$2185,5,FALSE)</f>
        <v>BD09</v>
      </c>
      <c r="G1997">
        <f>VLOOKUP(B1997,[1]Arkusz5!$A$3:$Y$2185,6,FALSE)</f>
        <v>0</v>
      </c>
      <c r="H1997">
        <f>VLOOKUP(B1997,[1]Arkusz5!$A$3:$Y$2185,7,FALSE)</f>
        <v>0</v>
      </c>
      <c r="I1997">
        <f>VLOOKUP(B1997,[1]Arkusz5!$A$3:$Y$2185,8,FALSE)</f>
        <v>0</v>
      </c>
      <c r="J1997">
        <f>VLOOKUP(B1997,[1]Arkusz5!$A$3:$Y$2185,9,FALSE)</f>
        <v>0</v>
      </c>
      <c r="K1997">
        <f>VLOOKUP(B1997,[1]Arkusz5!$A$3:$Y$2185,10,FALSE)</f>
        <v>0</v>
      </c>
      <c r="L1997">
        <f>VLOOKUP(B1997,[1]Arkusz5!$A$3:$Y$2185,11,FALSE)</f>
        <v>0</v>
      </c>
      <c r="M1997">
        <f>VLOOKUP(B1997,[1]Arkusz5!$A$3:$Y$2185,12,FALSE)</f>
        <v>0</v>
      </c>
      <c r="N1997" t="str">
        <f>VLOOKUP(B1997,[1]Arkusz5!$A$3:$Y$2185,13,FALSE)</f>
        <v>Dolina Cybiny w Poznaniu</v>
      </c>
      <c r="O1997">
        <f>VLOOKUP(B1997,[1]Arkusz5!$A$3:$Y$2185,14,FALSE)</f>
        <v>0</v>
      </c>
      <c r="P1997">
        <f>VLOOKUP(B1997,[1]Arkusz5!$A$3:$Y$2185,15,FALSE)</f>
        <v>0</v>
      </c>
      <c r="Q1997">
        <f>VLOOKUP(B1997,[1]Arkusz5!$A$3:$Y$2185,16,FALSE)</f>
        <v>0</v>
      </c>
      <c r="R1997">
        <f>VLOOKUP(B1997,[1]Arkusz5!$A$3:$Y$2185,17,FALSE)</f>
        <v>0</v>
      </c>
      <c r="S1997" t="str">
        <f>VLOOKUP(B1997,[1]Arkusz5!$A$3:$Y$2185,18,FALSE)</f>
        <v>Europa</v>
      </c>
      <c r="T1997" t="str">
        <f>VLOOKUP(B1997,[1]Arkusz5!$A$3:$Y$2185,19,FALSE)</f>
        <v>Polska</v>
      </c>
      <c r="U1997" t="str">
        <f>VLOOKUP(B1997,[1]Arkusz5!$A$3:$Y$2185,20,FALSE)</f>
        <v>wielkopolskie</v>
      </c>
      <c r="V1997" t="str">
        <f>VLOOKUP(B1997,[1]Arkusz5!$A$3:$Y$2185,21,FALSE)</f>
        <v>Poznań</v>
      </c>
      <c r="W1997" t="str">
        <f>VLOOKUP(B1997,[1]Arkusz5!$A$3:$Y$2185,22,FALSE)</f>
        <v>Poznań</v>
      </c>
      <c r="X1997" t="str">
        <f>VLOOKUP(B1997,[1]Arkusz5!$A$3:$Y$2185,23,FALSE)</f>
        <v>315.56 Równina Wrzesińska</v>
      </c>
      <c r="Y1997" t="str">
        <f>VLOOKUP(B1997,[1]Arkusz5!$A$3:$Y$2185,24,FALSE)</f>
        <v>Continental Bio-geographical Region</v>
      </c>
      <c r="Z1997" t="str">
        <f>VLOOKUP(B1997,[1]Arkusz5!$A$3:$Y$2185,25,FALSE)</f>
        <v>Leucobryo-Pinetum</v>
      </c>
    </row>
    <row r="1998" spans="1:26" x14ac:dyDescent="0.25">
      <c r="A1998">
        <v>1997</v>
      </c>
      <c r="B1998" t="s">
        <v>10735</v>
      </c>
      <c r="C1998" t="str">
        <f>VLOOKUP(B1998,[1]Arkusz5!$A$3:$Y$2185,2,FALSE)</f>
        <v>52.42054</v>
      </c>
      <c r="D1998" t="str">
        <f>VLOOKUP(B1998,[1]Arkusz5!$A$3:$Y$2185,3,FALSE)</f>
        <v>16.92661</v>
      </c>
      <c r="E1998" t="str">
        <f>VLOOKUP(B1998,[1]Arkusz5!$A$3:$Y$2185,4,FALSE)</f>
        <v>33UXU30</v>
      </c>
      <c r="F1998" t="str">
        <f>VLOOKUP(B1998,[1]Arkusz5!$A$3:$Y$2185,5,FALSE)</f>
        <v>BD08</v>
      </c>
      <c r="G1998">
        <f>VLOOKUP(B1998,[1]Arkusz5!$A$3:$Y$2185,6,FALSE)</f>
        <v>0</v>
      </c>
      <c r="H1998">
        <f>VLOOKUP(B1998,[1]Arkusz5!$A$3:$Y$2185,7,FALSE)</f>
        <v>0</v>
      </c>
      <c r="I1998">
        <f>VLOOKUP(B1998,[1]Arkusz5!$A$3:$Y$2185,8,FALSE)</f>
        <v>0</v>
      </c>
      <c r="J1998">
        <f>VLOOKUP(B1998,[1]Arkusz5!$A$3:$Y$2185,9,FALSE)</f>
        <v>0</v>
      </c>
      <c r="K1998">
        <f>VLOOKUP(B1998,[1]Arkusz5!$A$3:$Y$2185,10,FALSE)</f>
        <v>0</v>
      </c>
      <c r="L1998">
        <f>VLOOKUP(B1998,[1]Arkusz5!$A$3:$Y$2185,11,FALSE)</f>
        <v>0</v>
      </c>
      <c r="M1998">
        <f>VLOOKUP(B1998,[1]Arkusz5!$A$3:$Y$2185,12,FALSE)</f>
        <v>0</v>
      </c>
      <c r="N1998">
        <f>VLOOKUP(B1998,[1]Arkusz5!$A$3:$Y$2185,13,FALSE)</f>
        <v>0</v>
      </c>
      <c r="O1998">
        <f>VLOOKUP(B1998,[1]Arkusz5!$A$3:$Y$2185,14,FALSE)</f>
        <v>0</v>
      </c>
      <c r="P1998">
        <f>VLOOKUP(B1998,[1]Arkusz5!$A$3:$Y$2185,15,FALSE)</f>
        <v>0</v>
      </c>
      <c r="Q1998" t="str">
        <f>VLOOKUP(B1998,[1]Arkusz5!$A$3:$Y$2185,16,FALSE)</f>
        <v>PLH300005</v>
      </c>
      <c r="R1998" t="str">
        <f>VLOOKUP(B1998,[1]Arkusz5!$A$3:$Y$2185,17,FALSE)</f>
        <v>Fortyfikacje w Poznaniu</v>
      </c>
      <c r="S1998" t="str">
        <f>VLOOKUP(B1998,[1]Arkusz5!$A$3:$Y$2185,18,FALSE)</f>
        <v>Europa</v>
      </c>
      <c r="T1998" t="str">
        <f>VLOOKUP(B1998,[1]Arkusz5!$A$3:$Y$2185,19,FALSE)</f>
        <v>Polska</v>
      </c>
      <c r="U1998" t="str">
        <f>VLOOKUP(B1998,[1]Arkusz5!$A$3:$Y$2185,20,FALSE)</f>
        <v>wielkopolskie</v>
      </c>
      <c r="V1998" t="str">
        <f>VLOOKUP(B1998,[1]Arkusz5!$A$3:$Y$2185,21,FALSE)</f>
        <v>Poznań</v>
      </c>
      <c r="W1998" t="str">
        <f>VLOOKUP(B1998,[1]Arkusz5!$A$3:$Y$2185,22,FALSE)</f>
        <v>Poznań</v>
      </c>
      <c r="X1998" t="str">
        <f>VLOOKUP(B1998,[1]Arkusz5!$A$3:$Y$2185,23,FALSE)</f>
        <v>315.52 Poznański Przełom Warty</v>
      </c>
      <c r="Y1998" t="str">
        <f>VLOOKUP(B1998,[1]Arkusz5!$A$3:$Y$2185,24,FALSE)</f>
        <v>Continental Bio-geographical Region</v>
      </c>
      <c r="Z1998" t="str">
        <f>VLOOKUP(B1998,[1]Arkusz5!$A$3:$Y$2185,25,FALSE)</f>
        <v>Galio-Carpinetum</v>
      </c>
    </row>
    <row r="1999" spans="1:26" x14ac:dyDescent="0.25">
      <c r="A1999">
        <v>1998</v>
      </c>
      <c r="B1999" t="s">
        <v>10742</v>
      </c>
      <c r="C1999" t="str">
        <f>VLOOKUP(B1999,[1]Arkusz5!$A$3:$Y$2185,2,FALSE)</f>
        <v>52.3681</v>
      </c>
      <c r="D1999" t="str">
        <f>VLOOKUP(B1999,[1]Arkusz5!$A$3:$Y$2185,3,FALSE)</f>
        <v>16.9221</v>
      </c>
      <c r="E1999" t="str">
        <f>VLOOKUP(B1999,[1]Arkusz5!$A$3:$Y$2185,4,FALSE)</f>
        <v>33UXU30</v>
      </c>
      <c r="F1999" t="str">
        <f>VLOOKUP(B1999,[1]Arkusz5!$A$3:$Y$2185,5,FALSE)</f>
        <v>BD08</v>
      </c>
      <c r="G1999">
        <f>VLOOKUP(B1999,[1]Arkusz5!$A$3:$Y$2185,6,FALSE)</f>
        <v>0</v>
      </c>
      <c r="H1999">
        <f>VLOOKUP(B1999,[1]Arkusz5!$A$3:$Y$2185,7,FALSE)</f>
        <v>0</v>
      </c>
      <c r="I1999">
        <f>VLOOKUP(B1999,[1]Arkusz5!$A$3:$Y$2185,8,FALSE)</f>
        <v>0</v>
      </c>
      <c r="J1999">
        <f>VLOOKUP(B1999,[1]Arkusz5!$A$3:$Y$2185,9,FALSE)</f>
        <v>0</v>
      </c>
      <c r="K1999">
        <f>VLOOKUP(B1999,[1]Arkusz5!$A$3:$Y$2185,10,FALSE)</f>
        <v>0</v>
      </c>
      <c r="L1999">
        <f>VLOOKUP(B1999,[1]Arkusz5!$A$3:$Y$2185,11,FALSE)</f>
        <v>0</v>
      </c>
      <c r="M1999">
        <f>VLOOKUP(B1999,[1]Arkusz5!$A$3:$Y$2185,12,FALSE)</f>
        <v>0</v>
      </c>
      <c r="N1999">
        <f>VLOOKUP(B1999,[1]Arkusz5!$A$3:$Y$2185,13,FALSE)</f>
        <v>0</v>
      </c>
      <c r="O1999" t="str">
        <f>VLOOKUP(B1999,[1]Arkusz5!$A$3:$Y$2185,14,FALSE)</f>
        <v>Dębina II</v>
      </c>
      <c r="P1999">
        <f>VLOOKUP(B1999,[1]Arkusz5!$A$3:$Y$2185,15,FALSE)</f>
        <v>0</v>
      </c>
      <c r="Q1999">
        <f>VLOOKUP(B1999,[1]Arkusz5!$A$3:$Y$2185,16,FALSE)</f>
        <v>0</v>
      </c>
      <c r="R1999">
        <f>VLOOKUP(B1999,[1]Arkusz5!$A$3:$Y$2185,17,FALSE)</f>
        <v>0</v>
      </c>
      <c r="S1999" t="str">
        <f>VLOOKUP(B1999,[1]Arkusz5!$A$3:$Y$2185,18,FALSE)</f>
        <v>Europa</v>
      </c>
      <c r="T1999" t="str">
        <f>VLOOKUP(B1999,[1]Arkusz5!$A$3:$Y$2185,19,FALSE)</f>
        <v>Polska</v>
      </c>
      <c r="U1999" t="str">
        <f>VLOOKUP(B1999,[1]Arkusz5!$A$3:$Y$2185,20,FALSE)</f>
        <v>wielkopolskie</v>
      </c>
      <c r="V1999" t="str">
        <f>VLOOKUP(B1999,[1]Arkusz5!$A$3:$Y$2185,21,FALSE)</f>
        <v>Poznań</v>
      </c>
      <c r="W1999" t="str">
        <f>VLOOKUP(B1999,[1]Arkusz5!$A$3:$Y$2185,22,FALSE)</f>
        <v>Poznań</v>
      </c>
      <c r="X1999" t="str">
        <f>VLOOKUP(B1999,[1]Arkusz5!$A$3:$Y$2185,23,FALSE)</f>
        <v>315.52 Poznański Przełom Warty</v>
      </c>
      <c r="Y1999" t="str">
        <f>VLOOKUP(B1999,[1]Arkusz5!$A$3:$Y$2185,24,FALSE)</f>
        <v>Continental Bio-geographical Region</v>
      </c>
      <c r="Z1999" t="str">
        <f>VLOOKUP(B1999,[1]Arkusz5!$A$3:$Y$2185,25,FALSE)</f>
        <v>Ficario-Ulmetum typicum</v>
      </c>
    </row>
    <row r="2000" spans="1:26" x14ac:dyDescent="0.25">
      <c r="A2000">
        <v>1999</v>
      </c>
      <c r="B2000" t="s">
        <v>10744</v>
      </c>
      <c r="C2000" t="str">
        <f>VLOOKUP(B2000,[1]Arkusz5!$A$3:$Y$2185,2,FALSE)</f>
        <v>51.426037</v>
      </c>
      <c r="D2000" t="str">
        <f>VLOOKUP(B2000,[1]Arkusz5!$A$3:$Y$2185,3,FALSE)</f>
        <v>17.930968</v>
      </c>
      <c r="E2000" t="str">
        <f>VLOOKUP(B2000,[1]Arkusz5!$A$3:$Y$2185,4,FALSE)</f>
        <v>33UYT00</v>
      </c>
      <c r="F2000" t="str">
        <f>VLOOKUP(B2000,[1]Arkusz5!$A$3:$Y$2185,5,FALSE)</f>
        <v>CE15</v>
      </c>
      <c r="G2000">
        <f>VLOOKUP(B2000,[1]Arkusz5!$A$3:$Y$2185,6,FALSE)</f>
        <v>0</v>
      </c>
      <c r="H2000">
        <f>VLOOKUP(B2000,[1]Arkusz5!$A$3:$Y$2185,7,FALSE)</f>
        <v>0</v>
      </c>
      <c r="I2000">
        <f>VLOOKUP(B2000,[1]Arkusz5!$A$3:$Y$2185,8,FALSE)</f>
        <v>0</v>
      </c>
      <c r="J2000">
        <f>VLOOKUP(B2000,[1]Arkusz5!$A$3:$Y$2185,9,FALSE)</f>
        <v>0</v>
      </c>
      <c r="K2000">
        <f>VLOOKUP(B2000,[1]Arkusz5!$A$3:$Y$2185,10,FALSE)</f>
        <v>0</v>
      </c>
      <c r="L2000">
        <f>VLOOKUP(B2000,[1]Arkusz5!$A$3:$Y$2185,11,FALSE)</f>
        <v>0</v>
      </c>
      <c r="M2000">
        <f>VLOOKUP(B2000,[1]Arkusz5!$A$3:$Y$2185,12,FALSE)</f>
        <v>0</v>
      </c>
      <c r="N2000" t="str">
        <f>VLOOKUP(B2000,[1]Arkusz5!$A$3:$Y$2185,13,FALSE)</f>
        <v>Wzgórza Ostrzeszowskie i Kotlina Odolanowska (woj. wielkopolskie)</v>
      </c>
      <c r="O2000">
        <f>VLOOKUP(B2000,[1]Arkusz5!$A$3:$Y$2185,14,FALSE)</f>
        <v>0</v>
      </c>
      <c r="P2000">
        <f>VLOOKUP(B2000,[1]Arkusz5!$A$3:$Y$2185,15,FALSE)</f>
        <v>0</v>
      </c>
      <c r="Q2000">
        <f>VLOOKUP(B2000,[1]Arkusz5!$A$3:$Y$2185,16,FALSE)</f>
        <v>0</v>
      </c>
      <c r="R2000">
        <f>VLOOKUP(B2000,[1]Arkusz5!$A$3:$Y$2185,17,FALSE)</f>
        <v>0</v>
      </c>
      <c r="S2000" t="str">
        <f>VLOOKUP(B2000,[1]Arkusz5!$A$3:$Y$2185,18,FALSE)</f>
        <v>Europa</v>
      </c>
      <c r="T2000" t="str">
        <f>VLOOKUP(B2000,[1]Arkusz5!$A$3:$Y$2185,19,FALSE)</f>
        <v>Polska</v>
      </c>
      <c r="U2000" t="str">
        <f>VLOOKUP(B2000,[1]Arkusz5!$A$3:$Y$2185,20,FALSE)</f>
        <v>wielkopolskie</v>
      </c>
      <c r="V2000" t="str">
        <f>VLOOKUP(B2000,[1]Arkusz5!$A$3:$Y$2185,21,FALSE)</f>
        <v>ostrzeszowski</v>
      </c>
      <c r="W2000" t="str">
        <f>VLOOKUP(B2000,[1]Arkusz5!$A$3:$Y$2185,22,FALSE)</f>
        <v>Ostrzeszów</v>
      </c>
      <c r="X2000" t="str">
        <f>VLOOKUP(B2000,[1]Arkusz5!$A$3:$Y$2185,23,FALSE)</f>
        <v>318.46 Wzgórza Ostrzeszowskie</v>
      </c>
      <c r="Y2000" t="str">
        <f>VLOOKUP(B2000,[1]Arkusz5!$A$3:$Y$2185,24,FALSE)</f>
        <v>Continental Bio-geographical Region</v>
      </c>
      <c r="Z2000" t="str">
        <f>VLOOKUP(B2000,[1]Arkusz5!$A$3:$Y$2185,25,FALSE)</f>
        <v>Galio-Carpinetum</v>
      </c>
    </row>
    <row r="2001" spans="1:26" x14ac:dyDescent="0.25">
      <c r="A2001">
        <v>2000</v>
      </c>
      <c r="B2001" t="s">
        <v>10750</v>
      </c>
      <c r="C2001" t="str">
        <f>VLOOKUP(B2001,[1]Arkusz5!$A$3:$Y$2185,2,FALSE)</f>
        <v>52.60407</v>
      </c>
      <c r="D2001" t="str">
        <f>VLOOKUP(B2001,[1]Arkusz5!$A$3:$Y$2185,3,FALSE)</f>
        <v>16.93071</v>
      </c>
      <c r="E2001" t="str">
        <f>VLOOKUP(B2001,[1]Arkusz5!$A$3:$Y$2185,4,FALSE)</f>
        <v>33UXU32</v>
      </c>
      <c r="F2001" t="str">
        <f>VLOOKUP(B2001,[1]Arkusz5!$A$3:$Y$2185,5,FALSE)</f>
        <v>BC88</v>
      </c>
      <c r="G2001">
        <f>VLOOKUP(B2001,[1]Arkusz5!$A$3:$Y$2185,6,FALSE)</f>
        <v>0</v>
      </c>
      <c r="H2001">
        <f>VLOOKUP(B2001,[1]Arkusz5!$A$3:$Y$2185,7,FALSE)</f>
        <v>0</v>
      </c>
      <c r="I2001">
        <f>VLOOKUP(B2001,[1]Arkusz5!$A$3:$Y$2185,8,FALSE)</f>
        <v>0</v>
      </c>
      <c r="J2001">
        <f>VLOOKUP(B2001,[1]Arkusz5!$A$3:$Y$2185,9,FALSE)</f>
        <v>0</v>
      </c>
      <c r="K2001">
        <f>VLOOKUP(B2001,[1]Arkusz5!$A$3:$Y$2185,10,FALSE)</f>
        <v>0</v>
      </c>
      <c r="L2001">
        <f>VLOOKUP(B2001,[1]Arkusz5!$A$3:$Y$2185,11,FALSE)</f>
        <v>0</v>
      </c>
      <c r="M2001">
        <f>VLOOKUP(B2001,[1]Arkusz5!$A$3:$Y$2185,12,FALSE)</f>
        <v>0</v>
      </c>
      <c r="N2001">
        <f>VLOOKUP(B2001,[1]Arkusz5!$A$3:$Y$2185,13,FALSE)</f>
        <v>0</v>
      </c>
      <c r="O2001">
        <f>VLOOKUP(B2001,[1]Arkusz5!$A$3:$Y$2185,14,FALSE)</f>
        <v>0</v>
      </c>
      <c r="P2001">
        <f>VLOOKUP(B2001,[1]Arkusz5!$A$3:$Y$2185,15,FALSE)</f>
        <v>0</v>
      </c>
      <c r="Q2001" t="str">
        <f>VLOOKUP(B2001,[1]Arkusz5!$A$3:$Y$2185,16,FALSE)</f>
        <v>PLH300001</v>
      </c>
      <c r="R2001" t="str">
        <f>VLOOKUP(B2001,[1]Arkusz5!$A$3:$Y$2185,17,FALSE)</f>
        <v>Biedrusko</v>
      </c>
      <c r="S2001" t="str">
        <f>VLOOKUP(B2001,[1]Arkusz5!$A$3:$Y$2185,18,FALSE)</f>
        <v>Europa</v>
      </c>
      <c r="T2001" t="str">
        <f>VLOOKUP(B2001,[1]Arkusz5!$A$3:$Y$2185,19,FALSE)</f>
        <v>Polska</v>
      </c>
      <c r="U2001" t="str">
        <f>VLOOKUP(B2001,[1]Arkusz5!$A$3:$Y$2185,20,FALSE)</f>
        <v>wielkopolskie</v>
      </c>
      <c r="V2001" t="str">
        <f>VLOOKUP(B2001,[1]Arkusz5!$A$3:$Y$2185,21,FALSE)</f>
        <v>obornicki</v>
      </c>
      <c r="W2001" t="str">
        <f>VLOOKUP(B2001,[1]Arkusz5!$A$3:$Y$2185,22,FALSE)</f>
        <v>Oborniki</v>
      </c>
      <c r="X2001" t="str">
        <f>VLOOKUP(B2001,[1]Arkusz5!$A$3:$Y$2185,23,FALSE)</f>
        <v>315.52 Poznański Przełom Warty</v>
      </c>
      <c r="Y2001" t="str">
        <f>VLOOKUP(B2001,[1]Arkusz5!$A$3:$Y$2185,24,FALSE)</f>
        <v>Continental Bio-geographical Region</v>
      </c>
      <c r="Z2001" t="str">
        <f>VLOOKUP(B2001,[1]Arkusz5!$A$3:$Y$2185,25,FALSE)</f>
        <v>Leucobryo-Pinetum</v>
      </c>
    </row>
    <row r="2002" spans="1:26" x14ac:dyDescent="0.25">
      <c r="A2002">
        <v>2001</v>
      </c>
      <c r="B2002" t="s">
        <v>10756</v>
      </c>
      <c r="C2002" t="str">
        <f>VLOOKUP(B2002,[1]Arkusz5!$A$3:$Y$2185,2,FALSE)</f>
        <v>52.21004</v>
      </c>
      <c r="D2002" t="str">
        <f>VLOOKUP(B2002,[1]Arkusz5!$A$3:$Y$2185,3,FALSE)</f>
        <v>16.94205</v>
      </c>
      <c r="E2002" t="str">
        <f>VLOOKUP(B2002,[1]Arkusz5!$A$3:$Y$2185,4,FALSE)</f>
        <v>33UXT38</v>
      </c>
      <c r="F2002" t="str">
        <f>VLOOKUP(B2002,[1]Arkusz5!$A$3:$Y$2185,5,FALSE)</f>
        <v>BD28</v>
      </c>
      <c r="G2002">
        <f>VLOOKUP(B2002,[1]Arkusz5!$A$3:$Y$2185,6,FALSE)</f>
        <v>0</v>
      </c>
      <c r="H2002">
        <f>VLOOKUP(B2002,[1]Arkusz5!$A$3:$Y$2185,7,FALSE)</f>
        <v>0</v>
      </c>
      <c r="I2002">
        <f>VLOOKUP(B2002,[1]Arkusz5!$A$3:$Y$2185,8,FALSE)</f>
        <v>0</v>
      </c>
      <c r="J2002">
        <f>VLOOKUP(B2002,[1]Arkusz5!$A$3:$Y$2185,9,FALSE)</f>
        <v>0</v>
      </c>
      <c r="K2002" t="str">
        <f>VLOOKUP(B2002,[1]Arkusz5!$A$3:$Y$2185,10,FALSE)</f>
        <v>Rogaliński Park Krajobrazowy</v>
      </c>
      <c r="L2002">
        <f>VLOOKUP(B2002,[1]Arkusz5!$A$3:$Y$2185,11,FALSE)</f>
        <v>0</v>
      </c>
      <c r="M2002">
        <f>VLOOKUP(B2002,[1]Arkusz5!$A$3:$Y$2185,12,FALSE)</f>
        <v>0</v>
      </c>
      <c r="N2002">
        <f>VLOOKUP(B2002,[1]Arkusz5!$A$3:$Y$2185,13,FALSE)</f>
        <v>0</v>
      </c>
      <c r="O2002">
        <f>VLOOKUP(B2002,[1]Arkusz5!$A$3:$Y$2185,14,FALSE)</f>
        <v>0</v>
      </c>
      <c r="P2002">
        <f>VLOOKUP(B2002,[1]Arkusz5!$A$3:$Y$2185,15,FALSE)</f>
        <v>0</v>
      </c>
      <c r="Q2002" t="str">
        <f>VLOOKUP(B2002,[1]Arkusz5!$A$3:$Y$2185,16,FALSE)</f>
        <v>PLB300017; PLH300012</v>
      </c>
      <c r="R2002" t="str">
        <f>VLOOKUP(B2002,[1]Arkusz5!$A$3:$Y$2185,17,FALSE)</f>
        <v>Ostoja Rogalińska; Rogalińska Dolina Warty</v>
      </c>
      <c r="S2002" t="str">
        <f>VLOOKUP(B2002,[1]Arkusz5!$A$3:$Y$2185,18,FALSE)</f>
        <v>Europa</v>
      </c>
      <c r="T2002" t="str">
        <f>VLOOKUP(B2002,[1]Arkusz5!$A$3:$Y$2185,19,FALSE)</f>
        <v>Polska</v>
      </c>
      <c r="U2002" t="str">
        <f>VLOOKUP(B2002,[1]Arkusz5!$A$3:$Y$2185,20,FALSE)</f>
        <v>wielkopolskie</v>
      </c>
      <c r="V2002" t="str">
        <f>VLOOKUP(B2002,[1]Arkusz5!$A$3:$Y$2185,21,FALSE)</f>
        <v>poznański</v>
      </c>
      <c r="W2002" t="str">
        <f>VLOOKUP(B2002,[1]Arkusz5!$A$3:$Y$2185,22,FALSE)</f>
        <v>Mosina</v>
      </c>
      <c r="X2002" t="str">
        <f>VLOOKUP(B2002,[1]Arkusz5!$A$3:$Y$2185,23,FALSE)</f>
        <v>315.64 Kotlina Śremska</v>
      </c>
      <c r="Y2002" t="str">
        <f>VLOOKUP(B2002,[1]Arkusz5!$A$3:$Y$2185,24,FALSE)</f>
        <v>Continental Bio-geographical Region</v>
      </c>
      <c r="Z2002" t="str">
        <f>VLOOKUP(B2002,[1]Arkusz5!$A$3:$Y$2185,25,FALSE)</f>
        <v>Pino-Quercetum (=Querco-Pinetum + Serratulo-Pinetum)</v>
      </c>
    </row>
    <row r="2003" spans="1:26" x14ac:dyDescent="0.25">
      <c r="A2003">
        <v>2002</v>
      </c>
      <c r="B2003" t="s">
        <v>10765</v>
      </c>
      <c r="C2003" t="str">
        <f>VLOOKUP(B2003,[1]Arkusz5!$A$3:$Y$2185,2,FALSE)</f>
        <v>52.73907</v>
      </c>
      <c r="D2003" t="str">
        <f>VLOOKUP(B2003,[1]Arkusz5!$A$3:$Y$2185,3,FALSE)</f>
        <v>16.814865</v>
      </c>
      <c r="E2003" t="str">
        <f>VLOOKUP(B2003,[1]Arkusz5!$A$3:$Y$2185,4,FALSE)</f>
        <v>33UXU24</v>
      </c>
      <c r="F2003" t="str">
        <f>VLOOKUP(B2003,[1]Arkusz5!$A$3:$Y$2185,5,FALSE)</f>
        <v>BC68</v>
      </c>
      <c r="G2003">
        <f>VLOOKUP(B2003,[1]Arkusz5!$A$3:$Y$2185,6,FALSE)</f>
        <v>0</v>
      </c>
      <c r="H2003">
        <f>VLOOKUP(B2003,[1]Arkusz5!$A$3:$Y$2185,7,FALSE)</f>
        <v>0</v>
      </c>
      <c r="I2003">
        <f>VLOOKUP(B2003,[1]Arkusz5!$A$3:$Y$2185,8,FALSE)</f>
        <v>0</v>
      </c>
      <c r="J2003">
        <f>VLOOKUP(B2003,[1]Arkusz5!$A$3:$Y$2185,9,FALSE)</f>
        <v>0</v>
      </c>
      <c r="K2003">
        <f>VLOOKUP(B2003,[1]Arkusz5!$A$3:$Y$2185,10,FALSE)</f>
        <v>0</v>
      </c>
      <c r="L2003">
        <f>VLOOKUP(B2003,[1]Arkusz5!$A$3:$Y$2185,11,FALSE)</f>
        <v>0</v>
      </c>
      <c r="M2003">
        <f>VLOOKUP(B2003,[1]Arkusz5!$A$3:$Y$2185,12,FALSE)</f>
        <v>0</v>
      </c>
      <c r="N2003">
        <f>VLOOKUP(B2003,[1]Arkusz5!$A$3:$Y$2185,13,FALSE)</f>
        <v>0</v>
      </c>
      <c r="O2003">
        <f>VLOOKUP(B2003,[1]Arkusz5!$A$3:$Y$2185,14,FALSE)</f>
        <v>0</v>
      </c>
      <c r="P2003">
        <f>VLOOKUP(B2003,[1]Arkusz5!$A$3:$Y$2185,15,FALSE)</f>
        <v>0</v>
      </c>
      <c r="Q2003">
        <f>VLOOKUP(B2003,[1]Arkusz5!$A$3:$Y$2185,16,FALSE)</f>
        <v>0</v>
      </c>
      <c r="R2003">
        <f>VLOOKUP(B2003,[1]Arkusz5!$A$3:$Y$2185,17,FALSE)</f>
        <v>0</v>
      </c>
      <c r="S2003" t="str">
        <f>VLOOKUP(B2003,[1]Arkusz5!$A$3:$Y$2185,18,FALSE)</f>
        <v>Europa</v>
      </c>
      <c r="T2003" t="str">
        <f>VLOOKUP(B2003,[1]Arkusz5!$A$3:$Y$2185,19,FALSE)</f>
        <v>Polska</v>
      </c>
      <c r="U2003" t="str">
        <f>VLOOKUP(B2003,[1]Arkusz5!$A$3:$Y$2185,20,FALSE)</f>
        <v>wielkopolskie</v>
      </c>
      <c r="V2003" t="str">
        <f>VLOOKUP(B2003,[1]Arkusz5!$A$3:$Y$2185,21,FALSE)</f>
        <v>obornicki</v>
      </c>
      <c r="W2003" t="str">
        <f>VLOOKUP(B2003,[1]Arkusz5!$A$3:$Y$2185,22,FALSE)</f>
        <v>Ryczywół</v>
      </c>
      <c r="X2003" t="str">
        <f>VLOOKUP(B2003,[1]Arkusz5!$A$3:$Y$2185,23,FALSE)</f>
        <v>315.33 Kotlina Gorzowska</v>
      </c>
      <c r="Y2003" t="str">
        <f>VLOOKUP(B2003,[1]Arkusz5!$A$3:$Y$2185,24,FALSE)</f>
        <v>Continental Bio-geographical Region</v>
      </c>
      <c r="Z2003" t="str">
        <f>VLOOKUP(B2003,[1]Arkusz5!$A$3:$Y$2185,25,FALSE)</f>
        <v>Galio-Carpinetum</v>
      </c>
    </row>
    <row r="2004" spans="1:26" x14ac:dyDescent="0.25">
      <c r="A2004">
        <v>2003</v>
      </c>
      <c r="B2004" t="s">
        <v>10770</v>
      </c>
      <c r="C2004" t="str">
        <f>VLOOKUP(B2004,[1]Arkusz5!$A$3:$Y$2185,2,FALSE)</f>
        <v>52.169706</v>
      </c>
      <c r="D2004" t="str">
        <f>VLOOKUP(B2004,[1]Arkusz5!$A$3:$Y$2185,3,FALSE)</f>
        <v>16.806921</v>
      </c>
      <c r="E2004" t="str">
        <f>VLOOKUP(B2004,[1]Arkusz5!$A$3:$Y$2185,4,FALSE)</f>
        <v>33UXT28</v>
      </c>
      <c r="F2004" t="str">
        <f>VLOOKUP(B2004,[1]Arkusz5!$A$3:$Y$2185,5,FALSE)</f>
        <v>BD28</v>
      </c>
      <c r="G2004">
        <f>VLOOKUP(B2004,[1]Arkusz5!$A$3:$Y$2185,6,FALSE)</f>
        <v>0</v>
      </c>
      <c r="H2004">
        <f>VLOOKUP(B2004,[1]Arkusz5!$A$3:$Y$2185,7,FALSE)</f>
        <v>0</v>
      </c>
      <c r="I2004">
        <f>VLOOKUP(B2004,[1]Arkusz5!$A$3:$Y$2185,8,FALSE)</f>
        <v>0</v>
      </c>
      <c r="J2004">
        <f>VLOOKUP(B2004,[1]Arkusz5!$A$3:$Y$2185,9,FALSE)</f>
        <v>0</v>
      </c>
      <c r="K2004">
        <f>VLOOKUP(B2004,[1]Arkusz5!$A$3:$Y$2185,10,FALSE)</f>
        <v>0</v>
      </c>
      <c r="L2004">
        <f>VLOOKUP(B2004,[1]Arkusz5!$A$3:$Y$2185,11,FALSE)</f>
        <v>0</v>
      </c>
      <c r="M2004">
        <f>VLOOKUP(B2004,[1]Arkusz5!$A$3:$Y$2185,12,FALSE)</f>
        <v>0</v>
      </c>
      <c r="N2004">
        <f>VLOOKUP(B2004,[1]Arkusz5!$A$3:$Y$2185,13,FALSE)</f>
        <v>0</v>
      </c>
      <c r="O2004">
        <f>VLOOKUP(B2004,[1]Arkusz5!$A$3:$Y$2185,14,FALSE)</f>
        <v>0</v>
      </c>
      <c r="P2004">
        <f>VLOOKUP(B2004,[1]Arkusz5!$A$3:$Y$2185,15,FALSE)</f>
        <v>0</v>
      </c>
      <c r="Q2004">
        <f>VLOOKUP(B2004,[1]Arkusz5!$A$3:$Y$2185,16,FALSE)</f>
        <v>0</v>
      </c>
      <c r="R2004">
        <f>VLOOKUP(B2004,[1]Arkusz5!$A$3:$Y$2185,17,FALSE)</f>
        <v>0</v>
      </c>
      <c r="S2004" t="str">
        <f>VLOOKUP(B2004,[1]Arkusz5!$A$3:$Y$2185,18,FALSE)</f>
        <v>Europa</v>
      </c>
      <c r="T2004" t="str">
        <f>VLOOKUP(B2004,[1]Arkusz5!$A$3:$Y$2185,19,FALSE)</f>
        <v>Polska</v>
      </c>
      <c r="U2004" t="str">
        <f>VLOOKUP(B2004,[1]Arkusz5!$A$3:$Y$2185,20,FALSE)</f>
        <v>wielkopolskie</v>
      </c>
      <c r="V2004" t="str">
        <f>VLOOKUP(B2004,[1]Arkusz5!$A$3:$Y$2185,21,FALSE)</f>
        <v>śremski</v>
      </c>
      <c r="W2004" t="str">
        <f>VLOOKUP(B2004,[1]Arkusz5!$A$3:$Y$2185,22,FALSE)</f>
        <v>Brodnica</v>
      </c>
      <c r="X2004" t="str">
        <f>VLOOKUP(B2004,[1]Arkusz5!$A$3:$Y$2185,23,FALSE)</f>
        <v>315.83 Równina Kościańska</v>
      </c>
      <c r="Y2004" t="str">
        <f>VLOOKUP(B2004,[1]Arkusz5!$A$3:$Y$2185,24,FALSE)</f>
        <v>Continental Bio-geographical Region</v>
      </c>
      <c r="Z2004" t="str">
        <f>VLOOKUP(B2004,[1]Arkusz5!$A$3:$Y$2185,25,FALSE)</f>
        <v>Ficario-Ulmetum chrysosplenietosum</v>
      </c>
    </row>
    <row r="2005" spans="1:26" x14ac:dyDescent="0.25">
      <c r="A2005">
        <v>2004</v>
      </c>
      <c r="B2005" t="s">
        <v>10772</v>
      </c>
      <c r="C2005" t="str">
        <f>VLOOKUP(B2005,[1]Arkusz5!$A$3:$Y$2185,2,FALSE)</f>
        <v>52.488317</v>
      </c>
      <c r="D2005" t="str">
        <f>VLOOKUP(B2005,[1]Arkusz5!$A$3:$Y$2185,3,FALSE)</f>
        <v>16.501059</v>
      </c>
      <c r="E2005" t="str">
        <f>VLOOKUP(B2005,[1]Arkusz5!$A$3:$Y$2185,4,FALSE)</f>
        <v>33UXU01</v>
      </c>
      <c r="F2005" t="str">
        <f>VLOOKUP(B2005,[1]Arkusz5!$A$3:$Y$2185,5,FALSE)</f>
        <v>BC96</v>
      </c>
      <c r="G2005">
        <f>VLOOKUP(B2005,[1]Arkusz5!$A$3:$Y$2185,6,FALSE)</f>
        <v>0</v>
      </c>
      <c r="H2005">
        <f>VLOOKUP(B2005,[1]Arkusz5!$A$3:$Y$2185,7,FALSE)</f>
        <v>0</v>
      </c>
      <c r="I2005">
        <f>VLOOKUP(B2005,[1]Arkusz5!$A$3:$Y$2185,8,FALSE)</f>
        <v>0</v>
      </c>
      <c r="J2005">
        <f>VLOOKUP(B2005,[1]Arkusz5!$A$3:$Y$2185,9,FALSE)</f>
        <v>0</v>
      </c>
      <c r="K2005">
        <f>VLOOKUP(B2005,[1]Arkusz5!$A$3:$Y$2185,10,FALSE)</f>
        <v>0</v>
      </c>
      <c r="L2005">
        <f>VLOOKUP(B2005,[1]Arkusz5!$A$3:$Y$2185,11,FALSE)</f>
        <v>0</v>
      </c>
      <c r="M2005">
        <f>VLOOKUP(B2005,[1]Arkusz5!$A$3:$Y$2185,12,FALSE)</f>
        <v>0</v>
      </c>
      <c r="N2005">
        <f>VLOOKUP(B2005,[1]Arkusz5!$A$3:$Y$2185,13,FALSE)</f>
        <v>0</v>
      </c>
      <c r="O2005">
        <f>VLOOKUP(B2005,[1]Arkusz5!$A$3:$Y$2185,14,FALSE)</f>
        <v>0</v>
      </c>
      <c r="P2005">
        <f>VLOOKUP(B2005,[1]Arkusz5!$A$3:$Y$2185,15,FALSE)</f>
        <v>0</v>
      </c>
      <c r="Q2005">
        <f>VLOOKUP(B2005,[1]Arkusz5!$A$3:$Y$2185,16,FALSE)</f>
        <v>0</v>
      </c>
      <c r="R2005">
        <f>VLOOKUP(B2005,[1]Arkusz5!$A$3:$Y$2185,17,FALSE)</f>
        <v>0</v>
      </c>
      <c r="S2005" t="str">
        <f>VLOOKUP(B2005,[1]Arkusz5!$A$3:$Y$2185,18,FALSE)</f>
        <v>Europa</v>
      </c>
      <c r="T2005" t="str">
        <f>VLOOKUP(B2005,[1]Arkusz5!$A$3:$Y$2185,19,FALSE)</f>
        <v>Polska</v>
      </c>
      <c r="U2005" t="str">
        <f>VLOOKUP(B2005,[1]Arkusz5!$A$3:$Y$2185,20,FALSE)</f>
        <v>wielkopolskie</v>
      </c>
      <c r="V2005" t="str">
        <f>VLOOKUP(B2005,[1]Arkusz5!$A$3:$Y$2185,21,FALSE)</f>
        <v>szamotulski</v>
      </c>
      <c r="W2005" t="str">
        <f>VLOOKUP(B2005,[1]Arkusz5!$A$3:$Y$2185,22,FALSE)</f>
        <v>Kaźmierz</v>
      </c>
      <c r="X2005" t="str">
        <f>VLOOKUP(B2005,[1]Arkusz5!$A$3:$Y$2185,23,FALSE)</f>
        <v>315.51 Pojezierze Poznańskie</v>
      </c>
      <c r="Y2005" t="str">
        <f>VLOOKUP(B2005,[1]Arkusz5!$A$3:$Y$2185,24,FALSE)</f>
        <v>Continental Bio-geographical Region</v>
      </c>
      <c r="Z2005" t="str">
        <f>VLOOKUP(B2005,[1]Arkusz5!$A$3:$Y$2185,25,FALSE)</f>
        <v>Galio-Carpinetum</v>
      </c>
    </row>
    <row r="2006" spans="1:26" x14ac:dyDescent="0.25">
      <c r="A2006">
        <v>2005</v>
      </c>
      <c r="B2006" t="s">
        <v>10776</v>
      </c>
      <c r="C2006" t="str">
        <f>VLOOKUP(B2006,[1]Arkusz5!$A$3:$Y$2185,2,FALSE)</f>
        <v>52.426285</v>
      </c>
      <c r="D2006" t="str">
        <f>VLOOKUP(B2006,[1]Arkusz5!$A$3:$Y$2185,3,FALSE)</f>
        <v>16.142527</v>
      </c>
      <c r="E2006" t="str">
        <f>VLOOKUP(B2006,[1]Arkusz5!$A$3:$Y$2185,4,FALSE)</f>
        <v>33UWU70</v>
      </c>
      <c r="F2006" t="str">
        <f>VLOOKUP(B2006,[1]Arkusz5!$A$3:$Y$2185,5,FALSE)</f>
        <v>BC93</v>
      </c>
      <c r="G2006">
        <f>VLOOKUP(B2006,[1]Arkusz5!$A$3:$Y$2185,6,FALSE)</f>
        <v>0</v>
      </c>
      <c r="H2006">
        <f>VLOOKUP(B2006,[1]Arkusz5!$A$3:$Y$2185,7,FALSE)</f>
        <v>0</v>
      </c>
      <c r="I2006">
        <f>VLOOKUP(B2006,[1]Arkusz5!$A$3:$Y$2185,8,FALSE)</f>
        <v>0</v>
      </c>
      <c r="J2006">
        <f>VLOOKUP(B2006,[1]Arkusz5!$A$3:$Y$2185,9,FALSE)</f>
        <v>0</v>
      </c>
      <c r="K2006">
        <f>VLOOKUP(B2006,[1]Arkusz5!$A$3:$Y$2185,10,FALSE)</f>
        <v>0</v>
      </c>
      <c r="L2006">
        <f>VLOOKUP(B2006,[1]Arkusz5!$A$3:$Y$2185,11,FALSE)</f>
        <v>0</v>
      </c>
      <c r="M2006">
        <f>VLOOKUP(B2006,[1]Arkusz5!$A$3:$Y$2185,12,FALSE)</f>
        <v>0</v>
      </c>
      <c r="N2006">
        <f>VLOOKUP(B2006,[1]Arkusz5!$A$3:$Y$2185,13,FALSE)</f>
        <v>0</v>
      </c>
      <c r="O2006">
        <f>VLOOKUP(B2006,[1]Arkusz5!$A$3:$Y$2185,14,FALSE)</f>
        <v>0</v>
      </c>
      <c r="P2006">
        <f>VLOOKUP(B2006,[1]Arkusz5!$A$3:$Y$2185,15,FALSE)</f>
        <v>0</v>
      </c>
      <c r="Q2006">
        <f>VLOOKUP(B2006,[1]Arkusz5!$A$3:$Y$2185,16,FALSE)</f>
        <v>0</v>
      </c>
      <c r="R2006">
        <f>VLOOKUP(B2006,[1]Arkusz5!$A$3:$Y$2185,17,FALSE)</f>
        <v>0</v>
      </c>
      <c r="S2006" t="str">
        <f>VLOOKUP(B2006,[1]Arkusz5!$A$3:$Y$2185,18,FALSE)</f>
        <v>Europa</v>
      </c>
      <c r="T2006" t="str">
        <f>VLOOKUP(B2006,[1]Arkusz5!$A$3:$Y$2185,19,FALSE)</f>
        <v>Polska</v>
      </c>
      <c r="U2006" t="str">
        <f>VLOOKUP(B2006,[1]Arkusz5!$A$3:$Y$2185,20,FALSE)</f>
        <v>wielkopolskie</v>
      </c>
      <c r="V2006" t="str">
        <f>VLOOKUP(B2006,[1]Arkusz5!$A$3:$Y$2185,21,FALSE)</f>
        <v>nowotomyski</v>
      </c>
      <c r="W2006" t="str">
        <f>VLOOKUP(B2006,[1]Arkusz5!$A$3:$Y$2185,22,FALSE)</f>
        <v>Lwówek</v>
      </c>
      <c r="X2006" t="str">
        <f>VLOOKUP(B2006,[1]Arkusz5!$A$3:$Y$2185,23,FALSE)</f>
        <v>315.51 Pojezierze Poznańskie</v>
      </c>
      <c r="Y2006" t="str">
        <f>VLOOKUP(B2006,[1]Arkusz5!$A$3:$Y$2185,24,FALSE)</f>
        <v>Continental Bio-geographical Region</v>
      </c>
      <c r="Z2006" t="str">
        <f>VLOOKUP(B2006,[1]Arkusz5!$A$3:$Y$2185,25,FALSE)</f>
        <v>Galio-Carpinetum</v>
      </c>
    </row>
    <row r="2007" spans="1:26" x14ac:dyDescent="0.25">
      <c r="A2007">
        <v>2006</v>
      </c>
      <c r="B2007" t="s">
        <v>10783</v>
      </c>
      <c r="C2007" t="str">
        <f>VLOOKUP(B2007,[1]Arkusz5!$A$3:$Y$2185,2,FALSE)</f>
        <v>52.426285</v>
      </c>
      <c r="D2007" t="str">
        <f>VLOOKUP(B2007,[1]Arkusz5!$A$3:$Y$2185,3,FALSE)</f>
        <v>16.142527</v>
      </c>
      <c r="E2007" t="str">
        <f>VLOOKUP(B2007,[1]Arkusz5!$A$3:$Y$2185,4,FALSE)</f>
        <v>33UWU70</v>
      </c>
      <c r="F2007" t="str">
        <f>VLOOKUP(B2007,[1]Arkusz5!$A$3:$Y$2185,5,FALSE)</f>
        <v>BC93</v>
      </c>
      <c r="G2007">
        <f>VLOOKUP(B2007,[1]Arkusz5!$A$3:$Y$2185,6,FALSE)</f>
        <v>0</v>
      </c>
      <c r="H2007">
        <f>VLOOKUP(B2007,[1]Arkusz5!$A$3:$Y$2185,7,FALSE)</f>
        <v>0</v>
      </c>
      <c r="I2007">
        <f>VLOOKUP(B2007,[1]Arkusz5!$A$3:$Y$2185,8,FALSE)</f>
        <v>0</v>
      </c>
      <c r="J2007">
        <f>VLOOKUP(B2007,[1]Arkusz5!$A$3:$Y$2185,9,FALSE)</f>
        <v>0</v>
      </c>
      <c r="K2007">
        <f>VLOOKUP(B2007,[1]Arkusz5!$A$3:$Y$2185,10,FALSE)</f>
        <v>0</v>
      </c>
      <c r="L2007">
        <f>VLOOKUP(B2007,[1]Arkusz5!$A$3:$Y$2185,11,FALSE)</f>
        <v>0</v>
      </c>
      <c r="M2007">
        <f>VLOOKUP(B2007,[1]Arkusz5!$A$3:$Y$2185,12,FALSE)</f>
        <v>0</v>
      </c>
      <c r="N2007">
        <f>VLOOKUP(B2007,[1]Arkusz5!$A$3:$Y$2185,13,FALSE)</f>
        <v>0</v>
      </c>
      <c r="O2007">
        <f>VLOOKUP(B2007,[1]Arkusz5!$A$3:$Y$2185,14,FALSE)</f>
        <v>0</v>
      </c>
      <c r="P2007">
        <f>VLOOKUP(B2007,[1]Arkusz5!$A$3:$Y$2185,15,FALSE)</f>
        <v>0</v>
      </c>
      <c r="Q2007">
        <f>VLOOKUP(B2007,[1]Arkusz5!$A$3:$Y$2185,16,FALSE)</f>
        <v>0</v>
      </c>
      <c r="R2007">
        <f>VLOOKUP(B2007,[1]Arkusz5!$A$3:$Y$2185,17,FALSE)</f>
        <v>0</v>
      </c>
      <c r="S2007" t="str">
        <f>VLOOKUP(B2007,[1]Arkusz5!$A$3:$Y$2185,18,FALSE)</f>
        <v>Europa</v>
      </c>
      <c r="T2007" t="str">
        <f>VLOOKUP(B2007,[1]Arkusz5!$A$3:$Y$2185,19,FALSE)</f>
        <v>Polska</v>
      </c>
      <c r="U2007" t="str">
        <f>VLOOKUP(B2007,[1]Arkusz5!$A$3:$Y$2185,20,FALSE)</f>
        <v>wielkopolskie</v>
      </c>
      <c r="V2007" t="str">
        <f>VLOOKUP(B2007,[1]Arkusz5!$A$3:$Y$2185,21,FALSE)</f>
        <v>nowotomyski</v>
      </c>
      <c r="W2007" t="str">
        <f>VLOOKUP(B2007,[1]Arkusz5!$A$3:$Y$2185,22,FALSE)</f>
        <v>Lwówek</v>
      </c>
      <c r="X2007" t="str">
        <f>VLOOKUP(B2007,[1]Arkusz5!$A$3:$Y$2185,23,FALSE)</f>
        <v>315.51 Pojezierze Poznańskie</v>
      </c>
      <c r="Y2007" t="str">
        <f>VLOOKUP(B2007,[1]Arkusz5!$A$3:$Y$2185,24,FALSE)</f>
        <v>Continental Bio-geographical Region</v>
      </c>
      <c r="Z2007" t="str">
        <f>VLOOKUP(B2007,[1]Arkusz5!$A$3:$Y$2185,25,FALSE)</f>
        <v>Galio-Carpinetum</v>
      </c>
    </row>
    <row r="2008" spans="1:26" x14ac:dyDescent="0.25">
      <c r="A2008">
        <v>2007</v>
      </c>
      <c r="B2008" t="s">
        <v>10784</v>
      </c>
      <c r="C2008" t="str">
        <f>VLOOKUP(B2008,[1]Arkusz5!$A$3:$Y$2185,2,FALSE)</f>
        <v>52.2463</v>
      </c>
      <c r="D2008" t="str">
        <f>VLOOKUP(B2008,[1]Arkusz5!$A$3:$Y$2185,3,FALSE)</f>
        <v>17.0903</v>
      </c>
      <c r="E2008" t="str">
        <f>VLOOKUP(B2008,[1]Arkusz5!$A$3:$Y$2185,4,FALSE)</f>
        <v>33UXT49</v>
      </c>
      <c r="F2008" t="str">
        <f>VLOOKUP(B2008,[1]Arkusz5!$A$3:$Y$2185,5,FALSE)</f>
        <v>BD29</v>
      </c>
      <c r="G2008">
        <f>VLOOKUP(B2008,[1]Arkusz5!$A$3:$Y$2185,6,FALSE)</f>
        <v>0</v>
      </c>
      <c r="H2008">
        <f>VLOOKUP(B2008,[1]Arkusz5!$A$3:$Y$2185,7,FALSE)</f>
        <v>0</v>
      </c>
      <c r="I2008">
        <f>VLOOKUP(B2008,[1]Arkusz5!$A$3:$Y$2185,8,FALSE)</f>
        <v>0</v>
      </c>
      <c r="J2008">
        <f>VLOOKUP(B2008,[1]Arkusz5!$A$3:$Y$2185,9,FALSE)</f>
        <v>0</v>
      </c>
      <c r="K2008">
        <f>VLOOKUP(B2008,[1]Arkusz5!$A$3:$Y$2185,10,FALSE)</f>
        <v>0</v>
      </c>
      <c r="L2008">
        <f>VLOOKUP(B2008,[1]Arkusz5!$A$3:$Y$2185,11,FALSE)</f>
        <v>0</v>
      </c>
      <c r="M2008">
        <f>VLOOKUP(B2008,[1]Arkusz5!$A$3:$Y$2185,12,FALSE)</f>
        <v>0</v>
      </c>
      <c r="N2008" t="str">
        <f>VLOOKUP(B2008,[1]Arkusz5!$A$3:$Y$2185,13,FALSE)</f>
        <v>Obszar Chronionego Krajobrazu w gminie Kórnik</v>
      </c>
      <c r="O2008">
        <f>VLOOKUP(B2008,[1]Arkusz5!$A$3:$Y$2185,14,FALSE)</f>
        <v>0</v>
      </c>
      <c r="P2008">
        <f>VLOOKUP(B2008,[1]Arkusz5!$A$3:$Y$2185,15,FALSE)</f>
        <v>0</v>
      </c>
      <c r="Q2008">
        <f>VLOOKUP(B2008,[1]Arkusz5!$A$3:$Y$2185,16,FALSE)</f>
        <v>0</v>
      </c>
      <c r="R2008">
        <f>VLOOKUP(B2008,[1]Arkusz5!$A$3:$Y$2185,17,FALSE)</f>
        <v>0</v>
      </c>
      <c r="S2008" t="str">
        <f>VLOOKUP(B2008,[1]Arkusz5!$A$3:$Y$2185,18,FALSE)</f>
        <v>Europa</v>
      </c>
      <c r="T2008" t="str">
        <f>VLOOKUP(B2008,[1]Arkusz5!$A$3:$Y$2185,19,FALSE)</f>
        <v>Polska</v>
      </c>
      <c r="U2008" t="str">
        <f>VLOOKUP(B2008,[1]Arkusz5!$A$3:$Y$2185,20,FALSE)</f>
        <v>wielkopolskie</v>
      </c>
      <c r="V2008" t="str">
        <f>VLOOKUP(B2008,[1]Arkusz5!$A$3:$Y$2185,21,FALSE)</f>
        <v>poznański</v>
      </c>
      <c r="W2008" t="str">
        <f>VLOOKUP(B2008,[1]Arkusz5!$A$3:$Y$2185,22,FALSE)</f>
        <v>Kórnik</v>
      </c>
      <c r="X2008" t="str">
        <f>VLOOKUP(B2008,[1]Arkusz5!$A$3:$Y$2185,23,FALSE)</f>
        <v>315.56 Równina Wrzesińska</v>
      </c>
      <c r="Y2008" t="str">
        <f>VLOOKUP(B2008,[1]Arkusz5!$A$3:$Y$2185,24,FALSE)</f>
        <v>Continental Bio-geographical Region</v>
      </c>
      <c r="Z2008" t="str">
        <f>VLOOKUP(B2008,[1]Arkusz5!$A$3:$Y$2185,25,FALSE)</f>
        <v>Ficario-Ulmetum chrysosplenietosum</v>
      </c>
    </row>
    <row r="2009" spans="1:26" x14ac:dyDescent="0.25">
      <c r="A2009">
        <v>2008</v>
      </c>
      <c r="B2009" t="s">
        <v>10787</v>
      </c>
      <c r="C2009" t="str">
        <f>VLOOKUP(B2009,[1]Arkusz5!$A$3:$Y$2185,2,FALSE)</f>
        <v>53.1103</v>
      </c>
      <c r="D2009" t="str">
        <f>VLOOKUP(B2009,[1]Arkusz5!$A$3:$Y$2185,3,FALSE)</f>
        <v>17.009</v>
      </c>
      <c r="E2009" t="str">
        <f>VLOOKUP(B2009,[1]Arkusz5!$A$3:$Y$2185,4,FALSE)</f>
        <v>33UXU38</v>
      </c>
      <c r="F2009" t="str">
        <f>VLOOKUP(B2009,[1]Arkusz5!$A$3:$Y$2185,5,FALSE)</f>
        <v>BC29</v>
      </c>
      <c r="G2009">
        <f>VLOOKUP(B2009,[1]Arkusz5!$A$3:$Y$2185,6,FALSE)</f>
        <v>0</v>
      </c>
      <c r="H2009">
        <f>VLOOKUP(B2009,[1]Arkusz5!$A$3:$Y$2185,7,FALSE)</f>
        <v>0</v>
      </c>
      <c r="I2009">
        <f>VLOOKUP(B2009,[1]Arkusz5!$A$3:$Y$2185,8,FALSE)</f>
        <v>0</v>
      </c>
      <c r="J2009">
        <f>VLOOKUP(B2009,[1]Arkusz5!$A$3:$Y$2185,9,FALSE)</f>
        <v>0</v>
      </c>
      <c r="K2009">
        <f>VLOOKUP(B2009,[1]Arkusz5!$A$3:$Y$2185,10,FALSE)</f>
        <v>0</v>
      </c>
      <c r="L2009">
        <f>VLOOKUP(B2009,[1]Arkusz5!$A$3:$Y$2185,11,FALSE)</f>
        <v>0</v>
      </c>
      <c r="M2009">
        <f>VLOOKUP(B2009,[1]Arkusz5!$A$3:$Y$2185,12,FALSE)</f>
        <v>0</v>
      </c>
      <c r="N2009" t="str">
        <f>VLOOKUP(B2009,[1]Arkusz5!$A$3:$Y$2185,13,FALSE)</f>
        <v>Dolina Noteci</v>
      </c>
      <c r="O2009">
        <f>VLOOKUP(B2009,[1]Arkusz5!$A$3:$Y$2185,14,FALSE)</f>
        <v>0</v>
      </c>
      <c r="P2009">
        <f>VLOOKUP(B2009,[1]Arkusz5!$A$3:$Y$2185,15,FALSE)</f>
        <v>0</v>
      </c>
      <c r="Q2009">
        <f>VLOOKUP(B2009,[1]Arkusz5!$A$3:$Y$2185,16,FALSE)</f>
        <v>0</v>
      </c>
      <c r="R2009">
        <f>VLOOKUP(B2009,[1]Arkusz5!$A$3:$Y$2185,17,FALSE)</f>
        <v>0</v>
      </c>
      <c r="S2009" t="str">
        <f>VLOOKUP(B2009,[1]Arkusz5!$A$3:$Y$2185,18,FALSE)</f>
        <v>Europa</v>
      </c>
      <c r="T2009" t="str">
        <f>VLOOKUP(B2009,[1]Arkusz5!$A$3:$Y$2185,19,FALSE)</f>
        <v>Polska</v>
      </c>
      <c r="U2009" t="str">
        <f>VLOOKUP(B2009,[1]Arkusz5!$A$3:$Y$2185,20,FALSE)</f>
        <v>wielkopolskie</v>
      </c>
      <c r="V2009" t="str">
        <f>VLOOKUP(B2009,[1]Arkusz5!$A$3:$Y$2185,21,FALSE)</f>
        <v>pilski</v>
      </c>
      <c r="W2009" t="str">
        <f>VLOOKUP(B2009,[1]Arkusz5!$A$3:$Y$2185,22,FALSE)</f>
        <v>Miasteczko Krajeńskie</v>
      </c>
      <c r="X2009" t="str">
        <f>VLOOKUP(B2009,[1]Arkusz5!$A$3:$Y$2185,23,FALSE)</f>
        <v>315.34 Dolina Środkowej Noteci</v>
      </c>
      <c r="Y2009" t="str">
        <f>VLOOKUP(B2009,[1]Arkusz5!$A$3:$Y$2185,24,FALSE)</f>
        <v>Continental Bio-geographical Region</v>
      </c>
      <c r="Z2009" t="str">
        <f>VLOOKUP(B2009,[1]Arkusz5!$A$3:$Y$2185,25,FALSE)</f>
        <v>Galio-Carpinetum</v>
      </c>
    </row>
    <row r="2010" spans="1:26" x14ac:dyDescent="0.25">
      <c r="A2010">
        <v>2009</v>
      </c>
      <c r="B2010" t="s">
        <v>10792</v>
      </c>
      <c r="C2010" t="str">
        <f>VLOOKUP(B2010,[1]Arkusz5!$A$3:$Y$2185,2,FALSE)</f>
        <v>52.4509</v>
      </c>
      <c r="D2010" t="str">
        <f>VLOOKUP(B2010,[1]Arkusz5!$A$3:$Y$2185,3,FALSE)</f>
        <v>17.2453</v>
      </c>
      <c r="E2010" t="str">
        <f>VLOOKUP(B2010,[1]Arkusz5!$A$3:$Y$2185,4,FALSE)</f>
        <v>33UXU51</v>
      </c>
      <c r="F2010" t="str">
        <f>VLOOKUP(B2010,[1]Arkusz5!$A$3:$Y$2185,5,FALSE)</f>
        <v>CC91</v>
      </c>
      <c r="G2010">
        <f>VLOOKUP(B2010,[1]Arkusz5!$A$3:$Y$2185,6,FALSE)</f>
        <v>0</v>
      </c>
      <c r="H2010">
        <f>VLOOKUP(B2010,[1]Arkusz5!$A$3:$Y$2185,7,FALSE)</f>
        <v>0</v>
      </c>
      <c r="I2010">
        <f>VLOOKUP(B2010,[1]Arkusz5!$A$3:$Y$2185,8,FALSE)</f>
        <v>0</v>
      </c>
      <c r="J2010">
        <f>VLOOKUP(B2010,[1]Arkusz5!$A$3:$Y$2185,9,FALSE)</f>
        <v>0</v>
      </c>
      <c r="K2010" t="str">
        <f>VLOOKUP(B2010,[1]Arkusz5!$A$3:$Y$2185,10,FALSE)</f>
        <v>Park Krajobrazowy Promno - otulina</v>
      </c>
      <c r="L2010">
        <f>VLOOKUP(B2010,[1]Arkusz5!$A$3:$Y$2185,11,FALSE)</f>
        <v>0</v>
      </c>
      <c r="M2010">
        <f>VLOOKUP(B2010,[1]Arkusz5!$A$3:$Y$2185,12,FALSE)</f>
        <v>0</v>
      </c>
      <c r="N2010">
        <f>VLOOKUP(B2010,[1]Arkusz5!$A$3:$Y$2185,13,FALSE)</f>
        <v>0</v>
      </c>
      <c r="O2010">
        <f>VLOOKUP(B2010,[1]Arkusz5!$A$3:$Y$2185,14,FALSE)</f>
        <v>0</v>
      </c>
      <c r="P2010">
        <f>VLOOKUP(B2010,[1]Arkusz5!$A$3:$Y$2185,15,FALSE)</f>
        <v>0</v>
      </c>
      <c r="Q2010">
        <f>VLOOKUP(B2010,[1]Arkusz5!$A$3:$Y$2185,16,FALSE)</f>
        <v>0</v>
      </c>
      <c r="R2010">
        <f>VLOOKUP(B2010,[1]Arkusz5!$A$3:$Y$2185,17,FALSE)</f>
        <v>0</v>
      </c>
      <c r="S2010" t="str">
        <f>VLOOKUP(B2010,[1]Arkusz5!$A$3:$Y$2185,18,FALSE)</f>
        <v>Europa</v>
      </c>
      <c r="T2010" t="str">
        <f>VLOOKUP(B2010,[1]Arkusz5!$A$3:$Y$2185,19,FALSE)</f>
        <v>Polska</v>
      </c>
      <c r="U2010" t="str">
        <f>VLOOKUP(B2010,[1]Arkusz5!$A$3:$Y$2185,20,FALSE)</f>
        <v>wielkopolskie</v>
      </c>
      <c r="V2010" t="str">
        <f>VLOOKUP(B2010,[1]Arkusz5!$A$3:$Y$2185,21,FALSE)</f>
        <v>poznański</v>
      </c>
      <c r="W2010" t="str">
        <f>VLOOKUP(B2010,[1]Arkusz5!$A$3:$Y$2185,22,FALSE)</f>
        <v>Pobiedziska</v>
      </c>
      <c r="X2010" t="str">
        <f>VLOOKUP(B2010,[1]Arkusz5!$A$3:$Y$2185,23,FALSE)</f>
        <v>315.56 Równina Wrzesińska</v>
      </c>
      <c r="Y2010" t="str">
        <f>VLOOKUP(B2010,[1]Arkusz5!$A$3:$Y$2185,24,FALSE)</f>
        <v>Continental Bio-geographical Region</v>
      </c>
      <c r="Z2010" t="str">
        <f>VLOOKUP(B2010,[1]Arkusz5!$A$3:$Y$2185,25,FALSE)</f>
        <v>Galio-Carpinetum</v>
      </c>
    </row>
    <row r="2011" spans="1:26" x14ac:dyDescent="0.25">
      <c r="A2011">
        <v>2010</v>
      </c>
      <c r="B2011" t="s">
        <v>10798</v>
      </c>
      <c r="C2011" t="str">
        <f>VLOOKUP(B2011,[1]Arkusz5!$A$3:$Y$2185,2,FALSE)</f>
        <v>51.90093</v>
      </c>
      <c r="D2011" t="str">
        <f>VLOOKUP(B2011,[1]Arkusz5!$A$3:$Y$2185,3,FALSE)</f>
        <v>16.94772</v>
      </c>
      <c r="E2011" t="str">
        <f>VLOOKUP(B2011,[1]Arkusz5!$A$3:$Y$2185,4,FALSE)</f>
        <v>33UXT35</v>
      </c>
      <c r="F2011" t="str">
        <f>VLOOKUP(B2011,[1]Arkusz5!$A$3:$Y$2185,5,FALSE)</f>
        <v>BD58</v>
      </c>
      <c r="G2011">
        <f>VLOOKUP(B2011,[1]Arkusz5!$A$3:$Y$2185,6,FALSE)</f>
        <v>0</v>
      </c>
      <c r="H2011">
        <f>VLOOKUP(B2011,[1]Arkusz5!$A$3:$Y$2185,7,FALSE)</f>
        <v>0</v>
      </c>
      <c r="I2011">
        <f>VLOOKUP(B2011,[1]Arkusz5!$A$3:$Y$2185,8,FALSE)</f>
        <v>0</v>
      </c>
      <c r="J2011">
        <f>VLOOKUP(B2011,[1]Arkusz5!$A$3:$Y$2185,9,FALSE)</f>
        <v>0</v>
      </c>
      <c r="K2011">
        <f>VLOOKUP(B2011,[1]Arkusz5!$A$3:$Y$2185,10,FALSE)</f>
        <v>0</v>
      </c>
      <c r="L2011" t="str">
        <f>VLOOKUP(B2011,[1]Arkusz5!$A$3:$Y$2185,11,FALSE)</f>
        <v>Torfowisko Źródliskowe w Gostyniu Starym</v>
      </c>
      <c r="M2011" t="str">
        <f>VLOOKUP(B2011,[1]Arkusz5!$A$3:$Y$2185,12,FALSE)</f>
        <v>nie określono w akcie prawnym</v>
      </c>
      <c r="N2011" t="str">
        <f>VLOOKUP(B2011,[1]Arkusz5!$A$3:$Y$2185,13,FALSE)</f>
        <v>Krzywińsko-Osiecki wraz z zadrzewieniami generała Dezyderego Chłapowskiego i kompleksem leśnym Osieczna-Góra</v>
      </c>
      <c r="O2011">
        <f>VLOOKUP(B2011,[1]Arkusz5!$A$3:$Y$2185,14,FALSE)</f>
        <v>0</v>
      </c>
      <c r="P2011">
        <f>VLOOKUP(B2011,[1]Arkusz5!$A$3:$Y$2185,15,FALSE)</f>
        <v>0</v>
      </c>
      <c r="Q2011">
        <f>VLOOKUP(B2011,[1]Arkusz5!$A$3:$Y$2185,16,FALSE)</f>
        <v>0</v>
      </c>
      <c r="R2011">
        <f>VLOOKUP(B2011,[1]Arkusz5!$A$3:$Y$2185,17,FALSE)</f>
        <v>0</v>
      </c>
      <c r="S2011" t="str">
        <f>VLOOKUP(B2011,[1]Arkusz5!$A$3:$Y$2185,18,FALSE)</f>
        <v>Europa</v>
      </c>
      <c r="T2011" t="str">
        <f>VLOOKUP(B2011,[1]Arkusz5!$A$3:$Y$2185,19,FALSE)</f>
        <v>Polska</v>
      </c>
      <c r="U2011" t="str">
        <f>VLOOKUP(B2011,[1]Arkusz5!$A$3:$Y$2185,20,FALSE)</f>
        <v>wielkopolskie</v>
      </c>
      <c r="V2011" t="str">
        <f>VLOOKUP(B2011,[1]Arkusz5!$A$3:$Y$2185,21,FALSE)</f>
        <v>gostyński</v>
      </c>
      <c r="W2011" t="str">
        <f>VLOOKUP(B2011,[1]Arkusz5!$A$3:$Y$2185,22,FALSE)</f>
        <v>Gostyń</v>
      </c>
      <c r="X2011" t="str">
        <f>VLOOKUP(B2011,[1]Arkusz5!$A$3:$Y$2185,23,FALSE)</f>
        <v>318.11 Wysoczyzna Leszczyńska</v>
      </c>
      <c r="Y2011" t="str">
        <f>VLOOKUP(B2011,[1]Arkusz5!$A$3:$Y$2185,24,FALSE)</f>
        <v>Continental Bio-geographical Region</v>
      </c>
      <c r="Z2011" t="str">
        <f>VLOOKUP(B2011,[1]Arkusz5!$A$3:$Y$2185,25,FALSE)</f>
        <v>Galio-Carpinetum</v>
      </c>
    </row>
    <row r="2012" spans="1:26" x14ac:dyDescent="0.25">
      <c r="A2012">
        <v>2011</v>
      </c>
      <c r="B2012" t="s">
        <v>10803</v>
      </c>
      <c r="C2012" t="str">
        <f>VLOOKUP(B2012,[1]Arkusz5!$A$3:$Y$2185,2,FALSE)</f>
        <v>52.46938</v>
      </c>
      <c r="D2012" t="str">
        <f>VLOOKUP(B2012,[1]Arkusz5!$A$3:$Y$2185,3,FALSE)</f>
        <v>16.81151</v>
      </c>
      <c r="E2012" t="str">
        <f>VLOOKUP(B2012,[1]Arkusz5!$A$3:$Y$2185,4,FALSE)</f>
        <v>33UXU21</v>
      </c>
      <c r="F2012" t="str">
        <f>VLOOKUP(B2012,[1]Arkusz5!$A$3:$Y$2185,5,FALSE)</f>
        <v>BC98</v>
      </c>
      <c r="G2012">
        <f>VLOOKUP(B2012,[1]Arkusz5!$A$3:$Y$2185,6,FALSE)</f>
        <v>0</v>
      </c>
      <c r="H2012">
        <f>VLOOKUP(B2012,[1]Arkusz5!$A$3:$Y$2185,7,FALSE)</f>
        <v>0</v>
      </c>
      <c r="I2012">
        <f>VLOOKUP(B2012,[1]Arkusz5!$A$3:$Y$2185,8,FALSE)</f>
        <v>0</v>
      </c>
      <c r="J2012">
        <f>VLOOKUP(B2012,[1]Arkusz5!$A$3:$Y$2185,9,FALSE)</f>
        <v>0</v>
      </c>
      <c r="K2012">
        <f>VLOOKUP(B2012,[1]Arkusz5!$A$3:$Y$2185,10,FALSE)</f>
        <v>0</v>
      </c>
      <c r="L2012">
        <f>VLOOKUP(B2012,[1]Arkusz5!$A$3:$Y$2185,11,FALSE)</f>
        <v>0</v>
      </c>
      <c r="M2012">
        <f>VLOOKUP(B2012,[1]Arkusz5!$A$3:$Y$2185,12,FALSE)</f>
        <v>0</v>
      </c>
      <c r="N2012">
        <f>VLOOKUP(B2012,[1]Arkusz5!$A$3:$Y$2185,13,FALSE)</f>
        <v>0</v>
      </c>
      <c r="O2012">
        <f>VLOOKUP(B2012,[1]Arkusz5!$A$3:$Y$2185,14,FALSE)</f>
        <v>0</v>
      </c>
      <c r="P2012">
        <f>VLOOKUP(B2012,[1]Arkusz5!$A$3:$Y$2185,15,FALSE)</f>
        <v>0</v>
      </c>
      <c r="Q2012">
        <f>VLOOKUP(B2012,[1]Arkusz5!$A$3:$Y$2185,16,FALSE)</f>
        <v>0</v>
      </c>
      <c r="R2012">
        <f>VLOOKUP(B2012,[1]Arkusz5!$A$3:$Y$2185,17,FALSE)</f>
        <v>0</v>
      </c>
      <c r="S2012" t="str">
        <f>VLOOKUP(B2012,[1]Arkusz5!$A$3:$Y$2185,18,FALSE)</f>
        <v>Europa</v>
      </c>
      <c r="T2012" t="str">
        <f>VLOOKUP(B2012,[1]Arkusz5!$A$3:$Y$2185,19,FALSE)</f>
        <v>Polska</v>
      </c>
      <c r="U2012" t="str">
        <f>VLOOKUP(B2012,[1]Arkusz5!$A$3:$Y$2185,20,FALSE)</f>
        <v>wielkopolskie</v>
      </c>
      <c r="V2012" t="str">
        <f>VLOOKUP(B2012,[1]Arkusz5!$A$3:$Y$2185,21,FALSE)</f>
        <v>Poznań</v>
      </c>
      <c r="W2012" t="str">
        <f>VLOOKUP(B2012,[1]Arkusz5!$A$3:$Y$2185,22,FALSE)</f>
        <v>Poznań</v>
      </c>
      <c r="X2012" t="str">
        <f>VLOOKUP(B2012,[1]Arkusz5!$A$3:$Y$2185,23,FALSE)</f>
        <v>315.51 Pojezierze Poznańskie</v>
      </c>
      <c r="Y2012" t="str">
        <f>VLOOKUP(B2012,[1]Arkusz5!$A$3:$Y$2185,24,FALSE)</f>
        <v>Continental Bio-geographical Region</v>
      </c>
      <c r="Z2012" t="str">
        <f>VLOOKUP(B2012,[1]Arkusz5!$A$3:$Y$2185,25,FALSE)</f>
        <v>Fraxino-Alnetum (=Circaeo-Alnetum)</v>
      </c>
    </row>
    <row r="2013" spans="1:26" x14ac:dyDescent="0.25">
      <c r="A2013">
        <v>2012</v>
      </c>
      <c r="B2013" t="s">
        <v>10810</v>
      </c>
      <c r="C2013" t="str">
        <f>VLOOKUP(B2013,[1]Arkusz5!$A$3:$Y$2185,2,FALSE)</f>
        <v>52.4509</v>
      </c>
      <c r="D2013" t="str">
        <f>VLOOKUP(B2013,[1]Arkusz5!$A$3:$Y$2185,3,FALSE)</f>
        <v>17.2453</v>
      </c>
      <c r="E2013" t="str">
        <f>VLOOKUP(B2013,[1]Arkusz5!$A$3:$Y$2185,4,FALSE)</f>
        <v>33UXU51</v>
      </c>
      <c r="F2013" t="str">
        <f>VLOOKUP(B2013,[1]Arkusz5!$A$3:$Y$2185,5,FALSE)</f>
        <v>CC91</v>
      </c>
      <c r="G2013">
        <f>VLOOKUP(B2013,[1]Arkusz5!$A$3:$Y$2185,6,FALSE)</f>
        <v>0</v>
      </c>
      <c r="H2013">
        <f>VLOOKUP(B2013,[1]Arkusz5!$A$3:$Y$2185,7,FALSE)</f>
        <v>0</v>
      </c>
      <c r="I2013">
        <f>VLOOKUP(B2013,[1]Arkusz5!$A$3:$Y$2185,8,FALSE)</f>
        <v>0</v>
      </c>
      <c r="J2013">
        <f>VLOOKUP(B2013,[1]Arkusz5!$A$3:$Y$2185,9,FALSE)</f>
        <v>0</v>
      </c>
      <c r="K2013" t="str">
        <f>VLOOKUP(B2013,[1]Arkusz5!$A$3:$Y$2185,10,FALSE)</f>
        <v>Park Krajobrazowy Promno - otulina</v>
      </c>
      <c r="L2013">
        <f>VLOOKUP(B2013,[1]Arkusz5!$A$3:$Y$2185,11,FALSE)</f>
        <v>0</v>
      </c>
      <c r="M2013">
        <f>VLOOKUP(B2013,[1]Arkusz5!$A$3:$Y$2185,12,FALSE)</f>
        <v>0</v>
      </c>
      <c r="N2013">
        <f>VLOOKUP(B2013,[1]Arkusz5!$A$3:$Y$2185,13,FALSE)</f>
        <v>0</v>
      </c>
      <c r="O2013">
        <f>VLOOKUP(B2013,[1]Arkusz5!$A$3:$Y$2185,14,FALSE)</f>
        <v>0</v>
      </c>
      <c r="P2013">
        <f>VLOOKUP(B2013,[1]Arkusz5!$A$3:$Y$2185,15,FALSE)</f>
        <v>0</v>
      </c>
      <c r="Q2013">
        <f>VLOOKUP(B2013,[1]Arkusz5!$A$3:$Y$2185,16,FALSE)</f>
        <v>0</v>
      </c>
      <c r="R2013">
        <f>VLOOKUP(B2013,[1]Arkusz5!$A$3:$Y$2185,17,FALSE)</f>
        <v>0</v>
      </c>
      <c r="S2013" t="str">
        <f>VLOOKUP(B2013,[1]Arkusz5!$A$3:$Y$2185,18,FALSE)</f>
        <v>Europa</v>
      </c>
      <c r="T2013" t="str">
        <f>VLOOKUP(B2013,[1]Arkusz5!$A$3:$Y$2185,19,FALSE)</f>
        <v>Polska</v>
      </c>
      <c r="U2013" t="str">
        <f>VLOOKUP(B2013,[1]Arkusz5!$A$3:$Y$2185,20,FALSE)</f>
        <v>wielkopolskie</v>
      </c>
      <c r="V2013" t="str">
        <f>VLOOKUP(B2013,[1]Arkusz5!$A$3:$Y$2185,21,FALSE)</f>
        <v>poznański</v>
      </c>
      <c r="W2013" t="str">
        <f>VLOOKUP(B2013,[1]Arkusz5!$A$3:$Y$2185,22,FALSE)</f>
        <v>Pobiedziska</v>
      </c>
      <c r="X2013" t="str">
        <f>VLOOKUP(B2013,[1]Arkusz5!$A$3:$Y$2185,23,FALSE)</f>
        <v>315.56 Równina Wrzesińska</v>
      </c>
      <c r="Y2013" t="str">
        <f>VLOOKUP(B2013,[1]Arkusz5!$A$3:$Y$2185,24,FALSE)</f>
        <v>Continental Bio-geographical Region</v>
      </c>
      <c r="Z2013" t="str">
        <f>VLOOKUP(B2013,[1]Arkusz5!$A$3:$Y$2185,25,FALSE)</f>
        <v>Galio-Carpinetum</v>
      </c>
    </row>
    <row r="2014" spans="1:26" x14ac:dyDescent="0.25">
      <c r="A2014">
        <v>2013</v>
      </c>
      <c r="B2014" t="s">
        <v>10814</v>
      </c>
      <c r="C2014" t="str">
        <f>VLOOKUP(B2014,[1]Arkusz5!$A$3:$Y$2185,2,FALSE)</f>
        <v>52.393956</v>
      </c>
      <c r="D2014" t="str">
        <f>VLOOKUP(B2014,[1]Arkusz5!$A$3:$Y$2185,3,FALSE)</f>
        <v>16.681219</v>
      </c>
      <c r="E2014" t="str">
        <f>VLOOKUP(B2014,[1]Arkusz5!$A$3:$Y$2185,4,FALSE)</f>
        <v>33UXU10</v>
      </c>
      <c r="F2014" t="str">
        <f>VLOOKUP(B2014,[1]Arkusz5!$A$3:$Y$2185,5,FALSE)</f>
        <v>BD07</v>
      </c>
      <c r="G2014">
        <f>VLOOKUP(B2014,[1]Arkusz5!$A$3:$Y$2185,6,FALSE)</f>
        <v>0</v>
      </c>
      <c r="H2014">
        <f>VLOOKUP(B2014,[1]Arkusz5!$A$3:$Y$2185,7,FALSE)</f>
        <v>0</v>
      </c>
      <c r="I2014">
        <f>VLOOKUP(B2014,[1]Arkusz5!$A$3:$Y$2185,8,FALSE)</f>
        <v>0</v>
      </c>
      <c r="J2014">
        <f>VLOOKUP(B2014,[1]Arkusz5!$A$3:$Y$2185,9,FALSE)</f>
        <v>0</v>
      </c>
      <c r="K2014">
        <f>VLOOKUP(B2014,[1]Arkusz5!$A$3:$Y$2185,10,FALSE)</f>
        <v>0</v>
      </c>
      <c r="L2014">
        <f>VLOOKUP(B2014,[1]Arkusz5!$A$3:$Y$2185,11,FALSE)</f>
        <v>0</v>
      </c>
      <c r="M2014">
        <f>VLOOKUP(B2014,[1]Arkusz5!$A$3:$Y$2185,12,FALSE)</f>
        <v>0</v>
      </c>
      <c r="N2014">
        <f>VLOOKUP(B2014,[1]Arkusz5!$A$3:$Y$2185,13,FALSE)</f>
        <v>0</v>
      </c>
      <c r="O2014">
        <f>VLOOKUP(B2014,[1]Arkusz5!$A$3:$Y$2185,14,FALSE)</f>
        <v>0</v>
      </c>
      <c r="P2014">
        <f>VLOOKUP(B2014,[1]Arkusz5!$A$3:$Y$2185,15,FALSE)</f>
        <v>0</v>
      </c>
      <c r="Q2014">
        <f>VLOOKUP(B2014,[1]Arkusz5!$A$3:$Y$2185,16,FALSE)</f>
        <v>0</v>
      </c>
      <c r="R2014">
        <f>VLOOKUP(B2014,[1]Arkusz5!$A$3:$Y$2185,17,FALSE)</f>
        <v>0</v>
      </c>
      <c r="S2014" t="str">
        <f>VLOOKUP(B2014,[1]Arkusz5!$A$3:$Y$2185,18,FALSE)</f>
        <v>Europa</v>
      </c>
      <c r="T2014" t="str">
        <f>VLOOKUP(B2014,[1]Arkusz5!$A$3:$Y$2185,19,FALSE)</f>
        <v>Polska</v>
      </c>
      <c r="U2014" t="str">
        <f>VLOOKUP(B2014,[1]Arkusz5!$A$3:$Y$2185,20,FALSE)</f>
        <v>wielkopolskie</v>
      </c>
      <c r="V2014" t="str">
        <f>VLOOKUP(B2014,[1]Arkusz5!$A$3:$Y$2185,21,FALSE)</f>
        <v>poznański</v>
      </c>
      <c r="W2014" t="str">
        <f>VLOOKUP(B2014,[1]Arkusz5!$A$3:$Y$2185,22,FALSE)</f>
        <v>Dopiewo</v>
      </c>
      <c r="X2014" t="str">
        <f>VLOOKUP(B2014,[1]Arkusz5!$A$3:$Y$2185,23,FALSE)</f>
        <v>315.51 Pojezierze Poznańskie</v>
      </c>
      <c r="Y2014" t="str">
        <f>VLOOKUP(B2014,[1]Arkusz5!$A$3:$Y$2185,24,FALSE)</f>
        <v>Continental Bio-geographical Region</v>
      </c>
      <c r="Z2014" t="str">
        <f>VLOOKUP(B2014,[1]Arkusz5!$A$3:$Y$2185,25,FALSE)</f>
        <v>Galio-Carpinetum</v>
      </c>
    </row>
    <row r="2015" spans="1:26" x14ac:dyDescent="0.25">
      <c r="A2015">
        <v>2014</v>
      </c>
      <c r="B2015" t="s">
        <v>10818</v>
      </c>
      <c r="C2015" t="str">
        <f>VLOOKUP(B2015,[1]Arkusz5!$A$3:$Y$2185,2,FALSE)</f>
        <v>52.402885</v>
      </c>
      <c r="D2015" t="str">
        <f>VLOOKUP(B2015,[1]Arkusz5!$A$3:$Y$2185,3,FALSE)</f>
        <v>16.916698</v>
      </c>
      <c r="E2015" t="str">
        <f>VLOOKUP(B2015,[1]Arkusz5!$A$3:$Y$2185,4,FALSE)</f>
        <v>33UXU30</v>
      </c>
      <c r="F2015" t="str">
        <f>VLOOKUP(B2015,[1]Arkusz5!$A$3:$Y$2185,5,FALSE)</f>
        <v>BD08</v>
      </c>
      <c r="G2015">
        <f>VLOOKUP(B2015,[1]Arkusz5!$A$3:$Y$2185,6,FALSE)</f>
        <v>0</v>
      </c>
      <c r="H2015">
        <f>VLOOKUP(B2015,[1]Arkusz5!$A$3:$Y$2185,7,FALSE)</f>
        <v>0</v>
      </c>
      <c r="I2015">
        <f>VLOOKUP(B2015,[1]Arkusz5!$A$3:$Y$2185,8,FALSE)</f>
        <v>0</v>
      </c>
      <c r="J2015">
        <f>VLOOKUP(B2015,[1]Arkusz5!$A$3:$Y$2185,9,FALSE)</f>
        <v>0</v>
      </c>
      <c r="K2015">
        <f>VLOOKUP(B2015,[1]Arkusz5!$A$3:$Y$2185,10,FALSE)</f>
        <v>0</v>
      </c>
      <c r="L2015">
        <f>VLOOKUP(B2015,[1]Arkusz5!$A$3:$Y$2185,11,FALSE)</f>
        <v>0</v>
      </c>
      <c r="M2015">
        <f>VLOOKUP(B2015,[1]Arkusz5!$A$3:$Y$2185,12,FALSE)</f>
        <v>0</v>
      </c>
      <c r="N2015">
        <f>VLOOKUP(B2015,[1]Arkusz5!$A$3:$Y$2185,13,FALSE)</f>
        <v>0</v>
      </c>
      <c r="O2015">
        <f>VLOOKUP(B2015,[1]Arkusz5!$A$3:$Y$2185,14,FALSE)</f>
        <v>0</v>
      </c>
      <c r="P2015">
        <f>VLOOKUP(B2015,[1]Arkusz5!$A$3:$Y$2185,15,FALSE)</f>
        <v>0</v>
      </c>
      <c r="Q2015">
        <f>VLOOKUP(B2015,[1]Arkusz5!$A$3:$Y$2185,16,FALSE)</f>
        <v>0</v>
      </c>
      <c r="R2015">
        <f>VLOOKUP(B2015,[1]Arkusz5!$A$3:$Y$2185,17,FALSE)</f>
        <v>0</v>
      </c>
      <c r="S2015" t="str">
        <f>VLOOKUP(B2015,[1]Arkusz5!$A$3:$Y$2185,18,FALSE)</f>
        <v>Europa</v>
      </c>
      <c r="T2015" t="str">
        <f>VLOOKUP(B2015,[1]Arkusz5!$A$3:$Y$2185,19,FALSE)</f>
        <v>Polska</v>
      </c>
      <c r="U2015" t="str">
        <f>VLOOKUP(B2015,[1]Arkusz5!$A$3:$Y$2185,20,FALSE)</f>
        <v>wielkopolskie</v>
      </c>
      <c r="V2015" t="str">
        <f>VLOOKUP(B2015,[1]Arkusz5!$A$3:$Y$2185,21,FALSE)</f>
        <v>Poznań</v>
      </c>
      <c r="W2015" t="str">
        <f>VLOOKUP(B2015,[1]Arkusz5!$A$3:$Y$2185,22,FALSE)</f>
        <v>Poznań</v>
      </c>
      <c r="X2015" t="str">
        <f>VLOOKUP(B2015,[1]Arkusz5!$A$3:$Y$2185,23,FALSE)</f>
        <v>315.52 Poznański Przełom Warty</v>
      </c>
      <c r="Y2015" t="str">
        <f>VLOOKUP(B2015,[1]Arkusz5!$A$3:$Y$2185,24,FALSE)</f>
        <v>Continental Bio-geographical Region</v>
      </c>
      <c r="Z2015" t="str">
        <f>VLOOKUP(B2015,[1]Arkusz5!$A$3:$Y$2185,25,FALSE)</f>
        <v>Galio-Carpinetum</v>
      </c>
    </row>
    <row r="2016" spans="1:26" x14ac:dyDescent="0.25">
      <c r="A2016">
        <v>2015</v>
      </c>
      <c r="B2016" t="s">
        <v>10823</v>
      </c>
      <c r="C2016" t="str">
        <f>VLOOKUP(B2016,[1]Arkusz5!$A$3:$Y$2185,2,FALSE)</f>
        <v>52.4019</v>
      </c>
      <c r="D2016" t="str">
        <f>VLOOKUP(B2016,[1]Arkusz5!$A$3:$Y$2185,3,FALSE)</f>
        <v>17.0314</v>
      </c>
      <c r="E2016" t="str">
        <f>VLOOKUP(B2016,[1]Arkusz5!$A$3:$Y$2185,4,FALSE)</f>
        <v>33UXU30</v>
      </c>
      <c r="F2016" t="str">
        <f>VLOOKUP(B2016,[1]Arkusz5!$A$3:$Y$2185,5,FALSE)</f>
        <v>BD09</v>
      </c>
      <c r="G2016">
        <f>VLOOKUP(B2016,[1]Arkusz5!$A$3:$Y$2185,6,FALSE)</f>
        <v>0</v>
      </c>
      <c r="H2016">
        <f>VLOOKUP(B2016,[1]Arkusz5!$A$3:$Y$2185,7,FALSE)</f>
        <v>0</v>
      </c>
      <c r="I2016">
        <f>VLOOKUP(B2016,[1]Arkusz5!$A$3:$Y$2185,8,FALSE)</f>
        <v>0</v>
      </c>
      <c r="J2016">
        <f>VLOOKUP(B2016,[1]Arkusz5!$A$3:$Y$2185,9,FALSE)</f>
        <v>0</v>
      </c>
      <c r="K2016">
        <f>VLOOKUP(B2016,[1]Arkusz5!$A$3:$Y$2185,10,FALSE)</f>
        <v>0</v>
      </c>
      <c r="L2016">
        <f>VLOOKUP(B2016,[1]Arkusz5!$A$3:$Y$2185,11,FALSE)</f>
        <v>0</v>
      </c>
      <c r="M2016">
        <f>VLOOKUP(B2016,[1]Arkusz5!$A$3:$Y$2185,12,FALSE)</f>
        <v>0</v>
      </c>
      <c r="N2016" t="str">
        <f>VLOOKUP(B2016,[1]Arkusz5!$A$3:$Y$2185,13,FALSE)</f>
        <v>Dolina Cybiny w Poznaniu</v>
      </c>
      <c r="O2016">
        <f>VLOOKUP(B2016,[1]Arkusz5!$A$3:$Y$2185,14,FALSE)</f>
        <v>0</v>
      </c>
      <c r="P2016">
        <f>VLOOKUP(B2016,[1]Arkusz5!$A$3:$Y$2185,15,FALSE)</f>
        <v>0</v>
      </c>
      <c r="Q2016">
        <f>VLOOKUP(B2016,[1]Arkusz5!$A$3:$Y$2185,16,FALSE)</f>
        <v>0</v>
      </c>
      <c r="R2016">
        <f>VLOOKUP(B2016,[1]Arkusz5!$A$3:$Y$2185,17,FALSE)</f>
        <v>0</v>
      </c>
      <c r="S2016" t="str">
        <f>VLOOKUP(B2016,[1]Arkusz5!$A$3:$Y$2185,18,FALSE)</f>
        <v>Europa</v>
      </c>
      <c r="T2016" t="str">
        <f>VLOOKUP(B2016,[1]Arkusz5!$A$3:$Y$2185,19,FALSE)</f>
        <v>Polska</v>
      </c>
      <c r="U2016" t="str">
        <f>VLOOKUP(B2016,[1]Arkusz5!$A$3:$Y$2185,20,FALSE)</f>
        <v>wielkopolskie</v>
      </c>
      <c r="V2016" t="str">
        <f>VLOOKUP(B2016,[1]Arkusz5!$A$3:$Y$2185,21,FALSE)</f>
        <v>Poznań</v>
      </c>
      <c r="W2016" t="str">
        <f>VLOOKUP(B2016,[1]Arkusz5!$A$3:$Y$2185,22,FALSE)</f>
        <v>Poznań</v>
      </c>
      <c r="X2016" t="str">
        <f>VLOOKUP(B2016,[1]Arkusz5!$A$3:$Y$2185,23,FALSE)</f>
        <v>315.56 Równina Wrzesińska</v>
      </c>
      <c r="Y2016" t="str">
        <f>VLOOKUP(B2016,[1]Arkusz5!$A$3:$Y$2185,24,FALSE)</f>
        <v>Continental Bio-geographical Region</v>
      </c>
      <c r="Z2016" t="str">
        <f>VLOOKUP(B2016,[1]Arkusz5!$A$3:$Y$2185,25,FALSE)</f>
        <v>Leucobryo-Pinetum</v>
      </c>
    </row>
    <row r="2017" spans="1:26" x14ac:dyDescent="0.25">
      <c r="A2017">
        <v>2016</v>
      </c>
      <c r="B2017" t="s">
        <v>10827</v>
      </c>
      <c r="C2017" t="str">
        <f>VLOOKUP(B2017,[1]Arkusz5!$A$3:$Y$2185,2,FALSE)</f>
        <v>52.4019</v>
      </c>
      <c r="D2017" t="str">
        <f>VLOOKUP(B2017,[1]Arkusz5!$A$3:$Y$2185,3,FALSE)</f>
        <v>17.0314</v>
      </c>
      <c r="E2017" t="str">
        <f>VLOOKUP(B2017,[1]Arkusz5!$A$3:$Y$2185,4,FALSE)</f>
        <v>33UXU30</v>
      </c>
      <c r="F2017" t="str">
        <f>VLOOKUP(B2017,[1]Arkusz5!$A$3:$Y$2185,5,FALSE)</f>
        <v>BD09</v>
      </c>
      <c r="G2017">
        <f>VLOOKUP(B2017,[1]Arkusz5!$A$3:$Y$2185,6,FALSE)</f>
        <v>0</v>
      </c>
      <c r="H2017">
        <f>VLOOKUP(B2017,[1]Arkusz5!$A$3:$Y$2185,7,FALSE)</f>
        <v>0</v>
      </c>
      <c r="I2017">
        <f>VLOOKUP(B2017,[1]Arkusz5!$A$3:$Y$2185,8,FALSE)</f>
        <v>0</v>
      </c>
      <c r="J2017">
        <f>VLOOKUP(B2017,[1]Arkusz5!$A$3:$Y$2185,9,FALSE)</f>
        <v>0</v>
      </c>
      <c r="K2017">
        <f>VLOOKUP(B2017,[1]Arkusz5!$A$3:$Y$2185,10,FALSE)</f>
        <v>0</v>
      </c>
      <c r="L2017">
        <f>VLOOKUP(B2017,[1]Arkusz5!$A$3:$Y$2185,11,FALSE)</f>
        <v>0</v>
      </c>
      <c r="M2017">
        <f>VLOOKUP(B2017,[1]Arkusz5!$A$3:$Y$2185,12,FALSE)</f>
        <v>0</v>
      </c>
      <c r="N2017" t="str">
        <f>VLOOKUP(B2017,[1]Arkusz5!$A$3:$Y$2185,13,FALSE)</f>
        <v>Dolina Cybiny w Poznaniu</v>
      </c>
      <c r="O2017">
        <f>VLOOKUP(B2017,[1]Arkusz5!$A$3:$Y$2185,14,FALSE)</f>
        <v>0</v>
      </c>
      <c r="P2017">
        <f>VLOOKUP(B2017,[1]Arkusz5!$A$3:$Y$2185,15,FALSE)</f>
        <v>0</v>
      </c>
      <c r="Q2017">
        <f>VLOOKUP(B2017,[1]Arkusz5!$A$3:$Y$2185,16,FALSE)</f>
        <v>0</v>
      </c>
      <c r="R2017">
        <f>VLOOKUP(B2017,[1]Arkusz5!$A$3:$Y$2185,17,FALSE)</f>
        <v>0</v>
      </c>
      <c r="S2017" t="str">
        <f>VLOOKUP(B2017,[1]Arkusz5!$A$3:$Y$2185,18,FALSE)</f>
        <v>Europa</v>
      </c>
      <c r="T2017" t="str">
        <f>VLOOKUP(B2017,[1]Arkusz5!$A$3:$Y$2185,19,FALSE)</f>
        <v>Polska</v>
      </c>
      <c r="U2017" t="str">
        <f>VLOOKUP(B2017,[1]Arkusz5!$A$3:$Y$2185,20,FALSE)</f>
        <v>wielkopolskie</v>
      </c>
      <c r="V2017" t="str">
        <f>VLOOKUP(B2017,[1]Arkusz5!$A$3:$Y$2185,21,FALSE)</f>
        <v>Poznań</v>
      </c>
      <c r="W2017" t="str">
        <f>VLOOKUP(B2017,[1]Arkusz5!$A$3:$Y$2185,22,FALSE)</f>
        <v>Poznań</v>
      </c>
      <c r="X2017" t="str">
        <f>VLOOKUP(B2017,[1]Arkusz5!$A$3:$Y$2185,23,FALSE)</f>
        <v>315.56 Równina Wrzesińska</v>
      </c>
      <c r="Y2017" t="str">
        <f>VLOOKUP(B2017,[1]Arkusz5!$A$3:$Y$2185,24,FALSE)</f>
        <v>Continental Bio-geographical Region</v>
      </c>
      <c r="Z2017" t="str">
        <f>VLOOKUP(B2017,[1]Arkusz5!$A$3:$Y$2185,25,FALSE)</f>
        <v>Leucobryo-Pinetum</v>
      </c>
    </row>
    <row r="2018" spans="1:26" x14ac:dyDescent="0.25">
      <c r="A2018">
        <v>2017</v>
      </c>
      <c r="B2018" t="s">
        <v>10830</v>
      </c>
      <c r="C2018" t="str">
        <f>VLOOKUP(B2018,[1]Arkusz5!$A$3:$Y$2185,2,FALSE)</f>
        <v>52.169842</v>
      </c>
      <c r="D2018" t="str">
        <f>VLOOKUP(B2018,[1]Arkusz5!$A$3:$Y$2185,3,FALSE)</f>
        <v>16.805964</v>
      </c>
      <c r="E2018" t="str">
        <f>VLOOKUP(B2018,[1]Arkusz5!$A$3:$Y$2185,4,FALSE)</f>
        <v>33UXT28</v>
      </c>
      <c r="F2018" t="str">
        <f>VLOOKUP(B2018,[1]Arkusz5!$A$3:$Y$2185,5,FALSE)</f>
        <v>BD27</v>
      </c>
      <c r="G2018">
        <f>VLOOKUP(B2018,[1]Arkusz5!$A$3:$Y$2185,6,FALSE)</f>
        <v>0</v>
      </c>
      <c r="H2018">
        <f>VLOOKUP(B2018,[1]Arkusz5!$A$3:$Y$2185,7,FALSE)</f>
        <v>0</v>
      </c>
      <c r="I2018">
        <f>VLOOKUP(B2018,[1]Arkusz5!$A$3:$Y$2185,8,FALSE)</f>
        <v>0</v>
      </c>
      <c r="J2018">
        <f>VLOOKUP(B2018,[1]Arkusz5!$A$3:$Y$2185,9,FALSE)</f>
        <v>0</v>
      </c>
      <c r="K2018">
        <f>VLOOKUP(B2018,[1]Arkusz5!$A$3:$Y$2185,10,FALSE)</f>
        <v>0</v>
      </c>
      <c r="L2018">
        <f>VLOOKUP(B2018,[1]Arkusz5!$A$3:$Y$2185,11,FALSE)</f>
        <v>0</v>
      </c>
      <c r="M2018">
        <f>VLOOKUP(B2018,[1]Arkusz5!$A$3:$Y$2185,12,FALSE)</f>
        <v>0</v>
      </c>
      <c r="N2018">
        <f>VLOOKUP(B2018,[1]Arkusz5!$A$3:$Y$2185,13,FALSE)</f>
        <v>0</v>
      </c>
      <c r="O2018">
        <f>VLOOKUP(B2018,[1]Arkusz5!$A$3:$Y$2185,14,FALSE)</f>
        <v>0</v>
      </c>
      <c r="P2018">
        <f>VLOOKUP(B2018,[1]Arkusz5!$A$3:$Y$2185,15,FALSE)</f>
        <v>0</v>
      </c>
      <c r="Q2018">
        <f>VLOOKUP(B2018,[1]Arkusz5!$A$3:$Y$2185,16,FALSE)</f>
        <v>0</v>
      </c>
      <c r="R2018">
        <f>VLOOKUP(B2018,[1]Arkusz5!$A$3:$Y$2185,17,FALSE)</f>
        <v>0</v>
      </c>
      <c r="S2018" t="str">
        <f>VLOOKUP(B2018,[1]Arkusz5!$A$3:$Y$2185,18,FALSE)</f>
        <v>Europa</v>
      </c>
      <c r="T2018" t="str">
        <f>VLOOKUP(B2018,[1]Arkusz5!$A$3:$Y$2185,19,FALSE)</f>
        <v>Polska</v>
      </c>
      <c r="U2018" t="str">
        <f>VLOOKUP(B2018,[1]Arkusz5!$A$3:$Y$2185,20,FALSE)</f>
        <v>wielkopolskie</v>
      </c>
      <c r="V2018" t="str">
        <f>VLOOKUP(B2018,[1]Arkusz5!$A$3:$Y$2185,21,FALSE)</f>
        <v>śremski</v>
      </c>
      <c r="W2018" t="str">
        <f>VLOOKUP(B2018,[1]Arkusz5!$A$3:$Y$2185,22,FALSE)</f>
        <v>Brodnica</v>
      </c>
      <c r="X2018" t="str">
        <f>VLOOKUP(B2018,[1]Arkusz5!$A$3:$Y$2185,23,FALSE)</f>
        <v>315.83 Równina Kościańska</v>
      </c>
      <c r="Y2018" t="str">
        <f>VLOOKUP(B2018,[1]Arkusz5!$A$3:$Y$2185,24,FALSE)</f>
        <v>Continental Bio-geographical Region</v>
      </c>
      <c r="Z2018" t="str">
        <f>VLOOKUP(B2018,[1]Arkusz5!$A$3:$Y$2185,25,FALSE)</f>
        <v>Ficario-Ulmetum chrysosplenietosum</v>
      </c>
    </row>
    <row r="2019" spans="1:26" x14ac:dyDescent="0.25">
      <c r="A2019">
        <v>2018</v>
      </c>
      <c r="B2019" t="s">
        <v>10837</v>
      </c>
      <c r="C2019" t="str">
        <f>VLOOKUP(B2019,[1]Arkusz5!$A$3:$Y$2185,2,FALSE)</f>
        <v>51.899</v>
      </c>
      <c r="D2019" t="str">
        <f>VLOOKUP(B2019,[1]Arkusz5!$A$3:$Y$2185,3,FALSE)</f>
        <v>17.45866</v>
      </c>
      <c r="E2019" t="str">
        <f>VLOOKUP(B2019,[1]Arkusz5!$A$3:$Y$2185,4,FALSE)</f>
        <v>33UXT65</v>
      </c>
      <c r="F2019" t="str">
        <f>VLOOKUP(B2019,[1]Arkusz5!$A$3:$Y$2185,5,FALSE)</f>
        <v>CD62</v>
      </c>
      <c r="G2019">
        <f>VLOOKUP(B2019,[1]Arkusz5!$A$3:$Y$2185,6,FALSE)</f>
        <v>0</v>
      </c>
      <c r="H2019">
        <f>VLOOKUP(B2019,[1]Arkusz5!$A$3:$Y$2185,7,FALSE)</f>
        <v>0</v>
      </c>
      <c r="I2019">
        <f>VLOOKUP(B2019,[1]Arkusz5!$A$3:$Y$2185,8,FALSE)</f>
        <v>0</v>
      </c>
      <c r="J2019">
        <f>VLOOKUP(B2019,[1]Arkusz5!$A$3:$Y$2185,9,FALSE)</f>
        <v>0</v>
      </c>
      <c r="K2019">
        <f>VLOOKUP(B2019,[1]Arkusz5!$A$3:$Y$2185,10,FALSE)</f>
        <v>0</v>
      </c>
      <c r="L2019">
        <f>VLOOKUP(B2019,[1]Arkusz5!$A$3:$Y$2185,11,FALSE)</f>
        <v>0</v>
      </c>
      <c r="M2019">
        <f>VLOOKUP(B2019,[1]Arkusz5!$A$3:$Y$2185,12,FALSE)</f>
        <v>0</v>
      </c>
      <c r="N2019">
        <f>VLOOKUP(B2019,[1]Arkusz5!$A$3:$Y$2185,13,FALSE)</f>
        <v>0</v>
      </c>
      <c r="O2019">
        <f>VLOOKUP(B2019,[1]Arkusz5!$A$3:$Y$2185,14,FALSE)</f>
        <v>0</v>
      </c>
      <c r="P2019">
        <f>VLOOKUP(B2019,[1]Arkusz5!$A$3:$Y$2185,15,FALSE)</f>
        <v>0</v>
      </c>
      <c r="Q2019">
        <f>VLOOKUP(B2019,[1]Arkusz5!$A$3:$Y$2185,16,FALSE)</f>
        <v>0</v>
      </c>
      <c r="R2019">
        <f>VLOOKUP(B2019,[1]Arkusz5!$A$3:$Y$2185,17,FALSE)</f>
        <v>0</v>
      </c>
      <c r="S2019" t="str">
        <f>VLOOKUP(B2019,[1]Arkusz5!$A$3:$Y$2185,18,FALSE)</f>
        <v>Europa</v>
      </c>
      <c r="T2019" t="str">
        <f>VLOOKUP(B2019,[1]Arkusz5!$A$3:$Y$2185,19,FALSE)</f>
        <v>Polska</v>
      </c>
      <c r="U2019" t="str">
        <f>VLOOKUP(B2019,[1]Arkusz5!$A$3:$Y$2185,20,FALSE)</f>
        <v>wielkopolskie</v>
      </c>
      <c r="V2019" t="str">
        <f>VLOOKUP(B2019,[1]Arkusz5!$A$3:$Y$2185,21,FALSE)</f>
        <v>jarociński</v>
      </c>
      <c r="W2019" t="str">
        <f>VLOOKUP(B2019,[1]Arkusz5!$A$3:$Y$2185,22,FALSE)</f>
        <v>Jarocin</v>
      </c>
      <c r="X2019" t="str">
        <f>VLOOKUP(B2019,[1]Arkusz5!$A$3:$Y$2185,23,FALSE)</f>
        <v>318.12 Wysoczyzna Kaliska</v>
      </c>
      <c r="Y2019" t="str">
        <f>VLOOKUP(B2019,[1]Arkusz5!$A$3:$Y$2185,24,FALSE)</f>
        <v>Continental Bio-geographical Region</v>
      </c>
      <c r="Z2019" t="str">
        <f>VLOOKUP(B2019,[1]Arkusz5!$A$3:$Y$2185,25,FALSE)</f>
        <v>Galio-Carpinetum</v>
      </c>
    </row>
    <row r="2020" spans="1:26" x14ac:dyDescent="0.25">
      <c r="A2020">
        <v>2019</v>
      </c>
      <c r="B2020" t="s">
        <v>10841</v>
      </c>
      <c r="C2020" t="str">
        <f>VLOOKUP(B2020,[1]Arkusz5!$A$3:$Y$2185,2,FALSE)</f>
        <v>52.18644</v>
      </c>
      <c r="D2020" t="str">
        <f>VLOOKUP(B2020,[1]Arkusz5!$A$3:$Y$2185,3,FALSE)</f>
        <v>16.79399</v>
      </c>
      <c r="E2020" t="str">
        <f>VLOOKUP(B2020,[1]Arkusz5!$A$3:$Y$2185,4,FALSE)</f>
        <v>33UXT28</v>
      </c>
      <c r="F2020" t="str">
        <f>VLOOKUP(B2020,[1]Arkusz5!$A$3:$Y$2185,5,FALSE)</f>
        <v>BD27</v>
      </c>
      <c r="G2020">
        <f>VLOOKUP(B2020,[1]Arkusz5!$A$3:$Y$2185,6,FALSE)</f>
        <v>0</v>
      </c>
      <c r="H2020">
        <f>VLOOKUP(B2020,[1]Arkusz5!$A$3:$Y$2185,7,FALSE)</f>
        <v>0</v>
      </c>
      <c r="I2020">
        <f>VLOOKUP(B2020,[1]Arkusz5!$A$3:$Y$2185,8,FALSE)</f>
        <v>0</v>
      </c>
      <c r="J2020">
        <f>VLOOKUP(B2020,[1]Arkusz5!$A$3:$Y$2185,9,FALSE)</f>
        <v>0</v>
      </c>
      <c r="K2020">
        <f>VLOOKUP(B2020,[1]Arkusz5!$A$3:$Y$2185,10,FALSE)</f>
        <v>0</v>
      </c>
      <c r="L2020">
        <f>VLOOKUP(B2020,[1]Arkusz5!$A$3:$Y$2185,11,FALSE)</f>
        <v>0</v>
      </c>
      <c r="M2020">
        <f>VLOOKUP(B2020,[1]Arkusz5!$A$3:$Y$2185,12,FALSE)</f>
        <v>0</v>
      </c>
      <c r="N2020">
        <f>VLOOKUP(B2020,[1]Arkusz5!$A$3:$Y$2185,13,FALSE)</f>
        <v>0</v>
      </c>
      <c r="O2020">
        <f>VLOOKUP(B2020,[1]Arkusz5!$A$3:$Y$2185,14,FALSE)</f>
        <v>0</v>
      </c>
      <c r="P2020">
        <f>VLOOKUP(B2020,[1]Arkusz5!$A$3:$Y$2185,15,FALSE)</f>
        <v>0</v>
      </c>
      <c r="Q2020">
        <f>VLOOKUP(B2020,[1]Arkusz5!$A$3:$Y$2185,16,FALSE)</f>
        <v>0</v>
      </c>
      <c r="R2020">
        <f>VLOOKUP(B2020,[1]Arkusz5!$A$3:$Y$2185,17,FALSE)</f>
        <v>0</v>
      </c>
      <c r="S2020" t="str">
        <f>VLOOKUP(B2020,[1]Arkusz5!$A$3:$Y$2185,18,FALSE)</f>
        <v>Europa</v>
      </c>
      <c r="T2020" t="str">
        <f>VLOOKUP(B2020,[1]Arkusz5!$A$3:$Y$2185,19,FALSE)</f>
        <v>Polska</v>
      </c>
      <c r="U2020" t="str">
        <f>VLOOKUP(B2020,[1]Arkusz5!$A$3:$Y$2185,20,FALSE)</f>
        <v>wielkopolskie</v>
      </c>
      <c r="V2020" t="str">
        <f>VLOOKUP(B2020,[1]Arkusz5!$A$3:$Y$2185,21,FALSE)</f>
        <v>poznański</v>
      </c>
      <c r="W2020" t="str">
        <f>VLOOKUP(B2020,[1]Arkusz5!$A$3:$Y$2185,22,FALSE)</f>
        <v>Mosina</v>
      </c>
      <c r="X2020" t="str">
        <f>VLOOKUP(B2020,[1]Arkusz5!$A$3:$Y$2185,23,FALSE)</f>
        <v>315.64 Kotlina Śremska</v>
      </c>
      <c r="Y2020" t="str">
        <f>VLOOKUP(B2020,[1]Arkusz5!$A$3:$Y$2185,24,FALSE)</f>
        <v>Continental Bio-geographical Region</v>
      </c>
      <c r="Z2020" t="str">
        <f>VLOOKUP(B2020,[1]Arkusz5!$A$3:$Y$2185,25,FALSE)</f>
        <v>Leucobryo-Pinetum</v>
      </c>
    </row>
    <row r="2021" spans="1:26" x14ac:dyDescent="0.25">
      <c r="A2021">
        <v>2020</v>
      </c>
      <c r="B2021" t="s">
        <v>10848</v>
      </c>
      <c r="C2021" t="str">
        <f>VLOOKUP(B2021,[1]Arkusz5!$A$3:$Y$2185,2,FALSE)</f>
        <v>52.399413</v>
      </c>
      <c r="D2021" t="str">
        <f>VLOOKUP(B2021,[1]Arkusz5!$A$3:$Y$2185,3,FALSE)</f>
        <v>17.020061</v>
      </c>
      <c r="E2021" t="str">
        <f>VLOOKUP(B2021,[1]Arkusz5!$A$3:$Y$2185,4,FALSE)</f>
        <v>33UXU30</v>
      </c>
      <c r="F2021" t="str">
        <f>VLOOKUP(B2021,[1]Arkusz5!$A$3:$Y$2185,5,FALSE)</f>
        <v>BD09</v>
      </c>
      <c r="G2021">
        <f>VLOOKUP(B2021,[1]Arkusz5!$A$3:$Y$2185,6,FALSE)</f>
        <v>0</v>
      </c>
      <c r="H2021">
        <f>VLOOKUP(B2021,[1]Arkusz5!$A$3:$Y$2185,7,FALSE)</f>
        <v>0</v>
      </c>
      <c r="I2021">
        <f>VLOOKUP(B2021,[1]Arkusz5!$A$3:$Y$2185,8,FALSE)</f>
        <v>0</v>
      </c>
      <c r="J2021">
        <f>VLOOKUP(B2021,[1]Arkusz5!$A$3:$Y$2185,9,FALSE)</f>
        <v>0</v>
      </c>
      <c r="K2021">
        <f>VLOOKUP(B2021,[1]Arkusz5!$A$3:$Y$2185,10,FALSE)</f>
        <v>0</v>
      </c>
      <c r="L2021">
        <f>VLOOKUP(B2021,[1]Arkusz5!$A$3:$Y$2185,11,FALSE)</f>
        <v>0</v>
      </c>
      <c r="M2021">
        <f>VLOOKUP(B2021,[1]Arkusz5!$A$3:$Y$2185,12,FALSE)</f>
        <v>0</v>
      </c>
      <c r="N2021" t="str">
        <f>VLOOKUP(B2021,[1]Arkusz5!$A$3:$Y$2185,13,FALSE)</f>
        <v>Dolina Cybiny w Poznaniu</v>
      </c>
      <c r="O2021">
        <f>VLOOKUP(B2021,[1]Arkusz5!$A$3:$Y$2185,14,FALSE)</f>
        <v>0</v>
      </c>
      <c r="P2021">
        <f>VLOOKUP(B2021,[1]Arkusz5!$A$3:$Y$2185,15,FALSE)</f>
        <v>0</v>
      </c>
      <c r="Q2021">
        <f>VLOOKUP(B2021,[1]Arkusz5!$A$3:$Y$2185,16,FALSE)</f>
        <v>0</v>
      </c>
      <c r="R2021">
        <f>VLOOKUP(B2021,[1]Arkusz5!$A$3:$Y$2185,17,FALSE)</f>
        <v>0</v>
      </c>
      <c r="S2021" t="str">
        <f>VLOOKUP(B2021,[1]Arkusz5!$A$3:$Y$2185,18,FALSE)</f>
        <v>Europa</v>
      </c>
      <c r="T2021" t="str">
        <f>VLOOKUP(B2021,[1]Arkusz5!$A$3:$Y$2185,19,FALSE)</f>
        <v>Polska</v>
      </c>
      <c r="U2021" t="str">
        <f>VLOOKUP(B2021,[1]Arkusz5!$A$3:$Y$2185,20,FALSE)</f>
        <v>wielkopolskie</v>
      </c>
      <c r="V2021" t="str">
        <f>VLOOKUP(B2021,[1]Arkusz5!$A$3:$Y$2185,21,FALSE)</f>
        <v>Poznań</v>
      </c>
      <c r="W2021" t="str">
        <f>VLOOKUP(B2021,[1]Arkusz5!$A$3:$Y$2185,22,FALSE)</f>
        <v>Poznań</v>
      </c>
      <c r="X2021" t="str">
        <f>VLOOKUP(B2021,[1]Arkusz5!$A$3:$Y$2185,23,FALSE)</f>
        <v>315.56 Równina Wrzesińska</v>
      </c>
      <c r="Y2021" t="str">
        <f>VLOOKUP(B2021,[1]Arkusz5!$A$3:$Y$2185,24,FALSE)</f>
        <v>Continental Bio-geographical Region</v>
      </c>
      <c r="Z2021" t="str">
        <f>VLOOKUP(B2021,[1]Arkusz5!$A$3:$Y$2185,25,FALSE)</f>
        <v>Galio-Carpinetum</v>
      </c>
    </row>
    <row r="2022" spans="1:26" x14ac:dyDescent="0.25">
      <c r="A2022">
        <v>2021</v>
      </c>
      <c r="B2022" t="s">
        <v>10855</v>
      </c>
      <c r="C2022" t="str">
        <f>VLOOKUP(B2022,[1]Arkusz5!$A$3:$Y$2185,2,FALSE)</f>
        <v>52.24273</v>
      </c>
      <c r="D2022" t="str">
        <f>VLOOKUP(B2022,[1]Arkusz5!$A$3:$Y$2185,3,FALSE)</f>
        <v>16.81252</v>
      </c>
      <c r="E2022" t="str">
        <f>VLOOKUP(B2022,[1]Arkusz5!$A$3:$Y$2185,4,FALSE)</f>
        <v>33UXT28</v>
      </c>
      <c r="F2022" t="str">
        <f>VLOOKUP(B2022,[1]Arkusz5!$A$3:$Y$2185,5,FALSE)</f>
        <v>BD28</v>
      </c>
      <c r="G2022">
        <f>VLOOKUP(B2022,[1]Arkusz5!$A$3:$Y$2185,6,FALSE)</f>
        <v>0</v>
      </c>
      <c r="H2022">
        <f>VLOOKUP(B2022,[1]Arkusz5!$A$3:$Y$2185,7,FALSE)</f>
        <v>0</v>
      </c>
      <c r="I2022">
        <f>VLOOKUP(B2022,[1]Arkusz5!$A$3:$Y$2185,8,FALSE)</f>
        <v>0</v>
      </c>
      <c r="J2022" t="str">
        <f>VLOOKUP(B2022,[1]Arkusz5!$A$3:$Y$2185,9,FALSE)</f>
        <v>Wielkopolski Park Narodowy</v>
      </c>
      <c r="K2022">
        <f>VLOOKUP(B2022,[1]Arkusz5!$A$3:$Y$2185,10,FALSE)</f>
        <v>0</v>
      </c>
      <c r="L2022">
        <f>VLOOKUP(B2022,[1]Arkusz5!$A$3:$Y$2185,11,FALSE)</f>
        <v>0</v>
      </c>
      <c r="M2022">
        <f>VLOOKUP(B2022,[1]Arkusz5!$A$3:$Y$2185,12,FALSE)</f>
        <v>0</v>
      </c>
      <c r="N2022">
        <f>VLOOKUP(B2022,[1]Arkusz5!$A$3:$Y$2185,13,FALSE)</f>
        <v>0</v>
      </c>
      <c r="O2022">
        <f>VLOOKUP(B2022,[1]Arkusz5!$A$3:$Y$2185,14,FALSE)</f>
        <v>0</v>
      </c>
      <c r="P2022">
        <f>VLOOKUP(B2022,[1]Arkusz5!$A$3:$Y$2185,15,FALSE)</f>
        <v>0</v>
      </c>
      <c r="Q2022" t="str">
        <f>VLOOKUP(B2022,[1]Arkusz5!$A$3:$Y$2185,16,FALSE)</f>
        <v>PLB300017; PLH300010</v>
      </c>
      <c r="R2022" t="str">
        <f>VLOOKUP(B2022,[1]Arkusz5!$A$3:$Y$2185,17,FALSE)</f>
        <v>Ostoja Rogalińska; Ostoja Wielkopolska</v>
      </c>
      <c r="S2022" t="str">
        <f>VLOOKUP(B2022,[1]Arkusz5!$A$3:$Y$2185,18,FALSE)</f>
        <v>Europa</v>
      </c>
      <c r="T2022" t="str">
        <f>VLOOKUP(B2022,[1]Arkusz5!$A$3:$Y$2185,19,FALSE)</f>
        <v>Polska</v>
      </c>
      <c r="U2022" t="str">
        <f>VLOOKUP(B2022,[1]Arkusz5!$A$3:$Y$2185,20,FALSE)</f>
        <v>wielkopolskie</v>
      </c>
      <c r="V2022" t="str">
        <f>VLOOKUP(B2022,[1]Arkusz5!$A$3:$Y$2185,21,FALSE)</f>
        <v>poznański</v>
      </c>
      <c r="W2022" t="str">
        <f>VLOOKUP(B2022,[1]Arkusz5!$A$3:$Y$2185,22,FALSE)</f>
        <v>Mosina</v>
      </c>
      <c r="X2022" t="str">
        <f>VLOOKUP(B2022,[1]Arkusz5!$A$3:$Y$2185,23,FALSE)</f>
        <v>315.64 Kotlina Śremska</v>
      </c>
      <c r="Y2022" t="str">
        <f>VLOOKUP(B2022,[1]Arkusz5!$A$3:$Y$2185,24,FALSE)</f>
        <v>Continental Bio-geographical Region</v>
      </c>
      <c r="Z2022" t="str">
        <f>VLOOKUP(B2022,[1]Arkusz5!$A$3:$Y$2185,25,FALSE)</f>
        <v>Calamagrostio arundinaceae-Quercetum</v>
      </c>
    </row>
    <row r="2023" spans="1:26" x14ac:dyDescent="0.25">
      <c r="A2023">
        <v>2022</v>
      </c>
      <c r="B2023" t="s">
        <v>10858</v>
      </c>
      <c r="C2023" t="str">
        <f>VLOOKUP(B2023,[1]Arkusz5!$A$3:$Y$2185,2,FALSE)</f>
        <v>52.480069</v>
      </c>
      <c r="D2023" t="str">
        <f>VLOOKUP(B2023,[1]Arkusz5!$A$3:$Y$2185,3,FALSE)</f>
        <v>17.011555</v>
      </c>
      <c r="E2023" t="str">
        <f>VLOOKUP(B2023,[1]Arkusz5!$A$3:$Y$2185,4,FALSE)</f>
        <v>33UXU31</v>
      </c>
      <c r="F2023" t="str">
        <f>VLOOKUP(B2023,[1]Arkusz5!$A$3:$Y$2185,5,FALSE)</f>
        <v>BC99</v>
      </c>
      <c r="G2023">
        <f>VLOOKUP(B2023,[1]Arkusz5!$A$3:$Y$2185,6,FALSE)</f>
        <v>0</v>
      </c>
      <c r="H2023">
        <f>VLOOKUP(B2023,[1]Arkusz5!$A$3:$Y$2185,7,FALSE)</f>
        <v>0</v>
      </c>
      <c r="I2023">
        <f>VLOOKUP(B2023,[1]Arkusz5!$A$3:$Y$2185,8,FALSE)</f>
        <v>0</v>
      </c>
      <c r="J2023">
        <f>VLOOKUP(B2023,[1]Arkusz5!$A$3:$Y$2185,9,FALSE)</f>
        <v>0</v>
      </c>
      <c r="K2023" t="str">
        <f>VLOOKUP(B2023,[1]Arkusz5!$A$3:$Y$2185,10,FALSE)</f>
        <v>Park Krajobrazowy Puszcza Zielonka</v>
      </c>
      <c r="L2023">
        <f>VLOOKUP(B2023,[1]Arkusz5!$A$3:$Y$2185,11,FALSE)</f>
        <v>0</v>
      </c>
      <c r="M2023">
        <f>VLOOKUP(B2023,[1]Arkusz5!$A$3:$Y$2185,12,FALSE)</f>
        <v>0</v>
      </c>
      <c r="N2023">
        <f>VLOOKUP(B2023,[1]Arkusz5!$A$3:$Y$2185,13,FALSE)</f>
        <v>0</v>
      </c>
      <c r="O2023">
        <f>VLOOKUP(B2023,[1]Arkusz5!$A$3:$Y$2185,14,FALSE)</f>
        <v>0</v>
      </c>
      <c r="P2023">
        <f>VLOOKUP(B2023,[1]Arkusz5!$A$3:$Y$2185,15,FALSE)</f>
        <v>0</v>
      </c>
      <c r="Q2023" t="str">
        <f>VLOOKUP(B2023,[1]Arkusz5!$A$3:$Y$2185,16,FALSE)</f>
        <v>PLH300058</v>
      </c>
      <c r="R2023" t="str">
        <f>VLOOKUP(B2023,[1]Arkusz5!$A$3:$Y$2185,17,FALSE)</f>
        <v>Uroczyska Puszczy Zielonki</v>
      </c>
      <c r="S2023" t="str">
        <f>VLOOKUP(B2023,[1]Arkusz5!$A$3:$Y$2185,18,FALSE)</f>
        <v>Europa</v>
      </c>
      <c r="T2023" t="str">
        <f>VLOOKUP(B2023,[1]Arkusz5!$A$3:$Y$2185,19,FALSE)</f>
        <v>Polska</v>
      </c>
      <c r="U2023" t="str">
        <f>VLOOKUP(B2023,[1]Arkusz5!$A$3:$Y$2185,20,FALSE)</f>
        <v>wielkopolskie</v>
      </c>
      <c r="V2023" t="str">
        <f>VLOOKUP(B2023,[1]Arkusz5!$A$3:$Y$2185,21,FALSE)</f>
        <v>poznański</v>
      </c>
      <c r="W2023" t="str">
        <f>VLOOKUP(B2023,[1]Arkusz5!$A$3:$Y$2185,22,FALSE)</f>
        <v>Czerwonak</v>
      </c>
      <c r="X2023" t="str">
        <f>VLOOKUP(B2023,[1]Arkusz5!$A$3:$Y$2185,23,FALSE)</f>
        <v>315.56 Równina Wrzesińska</v>
      </c>
      <c r="Y2023" t="str">
        <f>VLOOKUP(B2023,[1]Arkusz5!$A$3:$Y$2185,24,FALSE)</f>
        <v>Continental Bio-geographical Region</v>
      </c>
      <c r="Z2023" t="str">
        <f>VLOOKUP(B2023,[1]Arkusz5!$A$3:$Y$2185,25,FALSE)</f>
        <v>Pino-Quercetum (=Querco-Pinetum + Serratulo-Pinetum)</v>
      </c>
    </row>
    <row r="2024" spans="1:26" x14ac:dyDescent="0.25">
      <c r="A2024">
        <v>2023</v>
      </c>
      <c r="B2024" t="s">
        <v>10864</v>
      </c>
      <c r="C2024" t="str">
        <f>VLOOKUP(B2024,[1]Arkusz5!$A$3:$Y$2185,2,FALSE)</f>
        <v>52.480069</v>
      </c>
      <c r="D2024" t="str">
        <f>VLOOKUP(B2024,[1]Arkusz5!$A$3:$Y$2185,3,FALSE)</f>
        <v>17.011555</v>
      </c>
      <c r="E2024" t="str">
        <f>VLOOKUP(B2024,[1]Arkusz5!$A$3:$Y$2185,4,FALSE)</f>
        <v>33UXU31</v>
      </c>
      <c r="F2024" t="str">
        <f>VLOOKUP(B2024,[1]Arkusz5!$A$3:$Y$2185,5,FALSE)</f>
        <v>BC99</v>
      </c>
      <c r="G2024">
        <f>VLOOKUP(B2024,[1]Arkusz5!$A$3:$Y$2185,6,FALSE)</f>
        <v>0</v>
      </c>
      <c r="H2024">
        <f>VLOOKUP(B2024,[1]Arkusz5!$A$3:$Y$2185,7,FALSE)</f>
        <v>0</v>
      </c>
      <c r="I2024">
        <f>VLOOKUP(B2024,[1]Arkusz5!$A$3:$Y$2185,8,FALSE)</f>
        <v>0</v>
      </c>
      <c r="J2024">
        <f>VLOOKUP(B2024,[1]Arkusz5!$A$3:$Y$2185,9,FALSE)</f>
        <v>0</v>
      </c>
      <c r="K2024" t="str">
        <f>VLOOKUP(B2024,[1]Arkusz5!$A$3:$Y$2185,10,FALSE)</f>
        <v>Park Krajobrazowy Puszcza Zielonka</v>
      </c>
      <c r="L2024">
        <f>VLOOKUP(B2024,[1]Arkusz5!$A$3:$Y$2185,11,FALSE)</f>
        <v>0</v>
      </c>
      <c r="M2024">
        <f>VLOOKUP(B2024,[1]Arkusz5!$A$3:$Y$2185,12,FALSE)</f>
        <v>0</v>
      </c>
      <c r="N2024">
        <f>VLOOKUP(B2024,[1]Arkusz5!$A$3:$Y$2185,13,FALSE)</f>
        <v>0</v>
      </c>
      <c r="O2024">
        <f>VLOOKUP(B2024,[1]Arkusz5!$A$3:$Y$2185,14,FALSE)</f>
        <v>0</v>
      </c>
      <c r="P2024">
        <f>VLOOKUP(B2024,[1]Arkusz5!$A$3:$Y$2185,15,FALSE)</f>
        <v>0</v>
      </c>
      <c r="Q2024" t="str">
        <f>VLOOKUP(B2024,[1]Arkusz5!$A$3:$Y$2185,16,FALSE)</f>
        <v>PLH300058</v>
      </c>
      <c r="R2024" t="str">
        <f>VLOOKUP(B2024,[1]Arkusz5!$A$3:$Y$2185,17,FALSE)</f>
        <v>Uroczyska Puszczy Zielonki</v>
      </c>
      <c r="S2024" t="str">
        <f>VLOOKUP(B2024,[1]Arkusz5!$A$3:$Y$2185,18,FALSE)</f>
        <v>Europa</v>
      </c>
      <c r="T2024" t="str">
        <f>VLOOKUP(B2024,[1]Arkusz5!$A$3:$Y$2185,19,FALSE)</f>
        <v>Polska</v>
      </c>
      <c r="U2024" t="str">
        <f>VLOOKUP(B2024,[1]Arkusz5!$A$3:$Y$2185,20,FALSE)</f>
        <v>wielkopolskie</v>
      </c>
      <c r="V2024" t="str">
        <f>VLOOKUP(B2024,[1]Arkusz5!$A$3:$Y$2185,21,FALSE)</f>
        <v>poznański</v>
      </c>
      <c r="W2024" t="str">
        <f>VLOOKUP(B2024,[1]Arkusz5!$A$3:$Y$2185,22,FALSE)</f>
        <v>Czerwonak</v>
      </c>
      <c r="X2024" t="str">
        <f>VLOOKUP(B2024,[1]Arkusz5!$A$3:$Y$2185,23,FALSE)</f>
        <v>315.56 Równina Wrzesińska</v>
      </c>
      <c r="Y2024" t="str">
        <f>VLOOKUP(B2024,[1]Arkusz5!$A$3:$Y$2185,24,FALSE)</f>
        <v>Continental Bio-geographical Region</v>
      </c>
      <c r="Z2024" t="str">
        <f>VLOOKUP(B2024,[1]Arkusz5!$A$3:$Y$2185,25,FALSE)</f>
        <v>Pino-Quercetum (=Querco-Pinetum + Serratulo-Pinetum)</v>
      </c>
    </row>
    <row r="2025" spans="1:26" x14ac:dyDescent="0.25">
      <c r="A2025">
        <v>2024</v>
      </c>
      <c r="B2025" t="s">
        <v>10867</v>
      </c>
      <c r="C2025" t="str">
        <f>VLOOKUP(B2025,[1]Arkusz5!$A$3:$Y$2185,2,FALSE)</f>
        <v>52.345066</v>
      </c>
      <c r="D2025" t="str">
        <f>VLOOKUP(B2025,[1]Arkusz5!$A$3:$Y$2185,3,FALSE)</f>
        <v>16.877788</v>
      </c>
      <c r="E2025" t="str">
        <f>VLOOKUP(B2025,[1]Arkusz5!$A$3:$Y$2185,4,FALSE)</f>
        <v>33UXU20</v>
      </c>
      <c r="F2025" t="str">
        <f>VLOOKUP(B2025,[1]Arkusz5!$A$3:$Y$2185,5,FALSE)</f>
        <v>BD08</v>
      </c>
      <c r="G2025">
        <f>VLOOKUP(B2025,[1]Arkusz5!$A$3:$Y$2185,6,FALSE)</f>
        <v>0</v>
      </c>
      <c r="H2025">
        <f>VLOOKUP(B2025,[1]Arkusz5!$A$3:$Y$2185,7,FALSE)</f>
        <v>0</v>
      </c>
      <c r="I2025">
        <f>VLOOKUP(B2025,[1]Arkusz5!$A$3:$Y$2185,8,FALSE)</f>
        <v>0</v>
      </c>
      <c r="J2025">
        <f>VLOOKUP(B2025,[1]Arkusz5!$A$3:$Y$2185,9,FALSE)</f>
        <v>0</v>
      </c>
      <c r="K2025">
        <f>VLOOKUP(B2025,[1]Arkusz5!$A$3:$Y$2185,10,FALSE)</f>
        <v>0</v>
      </c>
      <c r="L2025">
        <f>VLOOKUP(B2025,[1]Arkusz5!$A$3:$Y$2185,11,FALSE)</f>
        <v>0</v>
      </c>
      <c r="M2025">
        <f>VLOOKUP(B2025,[1]Arkusz5!$A$3:$Y$2185,12,FALSE)</f>
        <v>0</v>
      </c>
      <c r="N2025">
        <f>VLOOKUP(B2025,[1]Arkusz5!$A$3:$Y$2185,13,FALSE)</f>
        <v>0</v>
      </c>
      <c r="O2025">
        <f>VLOOKUP(B2025,[1]Arkusz5!$A$3:$Y$2185,14,FALSE)</f>
        <v>0</v>
      </c>
      <c r="P2025">
        <f>VLOOKUP(B2025,[1]Arkusz5!$A$3:$Y$2185,15,FALSE)</f>
        <v>0</v>
      </c>
      <c r="Q2025">
        <f>VLOOKUP(B2025,[1]Arkusz5!$A$3:$Y$2185,16,FALSE)</f>
        <v>0</v>
      </c>
      <c r="R2025">
        <f>VLOOKUP(B2025,[1]Arkusz5!$A$3:$Y$2185,17,FALSE)</f>
        <v>0</v>
      </c>
      <c r="S2025" t="str">
        <f>VLOOKUP(B2025,[1]Arkusz5!$A$3:$Y$2185,18,FALSE)</f>
        <v>Europa</v>
      </c>
      <c r="T2025" t="str">
        <f>VLOOKUP(B2025,[1]Arkusz5!$A$3:$Y$2185,19,FALSE)</f>
        <v>Polska</v>
      </c>
      <c r="U2025" t="str">
        <f>VLOOKUP(B2025,[1]Arkusz5!$A$3:$Y$2185,20,FALSE)</f>
        <v>wielkopolskie</v>
      </c>
      <c r="V2025" t="str">
        <f>VLOOKUP(B2025,[1]Arkusz5!$A$3:$Y$2185,21,FALSE)</f>
        <v>poznański</v>
      </c>
      <c r="W2025" t="str">
        <f>VLOOKUP(B2025,[1]Arkusz5!$A$3:$Y$2185,22,FALSE)</f>
        <v>Luboń</v>
      </c>
      <c r="X2025" t="str">
        <f>VLOOKUP(B2025,[1]Arkusz5!$A$3:$Y$2185,23,FALSE)</f>
        <v>315.52 Poznański Przełom Warty</v>
      </c>
      <c r="Y2025" t="str">
        <f>VLOOKUP(B2025,[1]Arkusz5!$A$3:$Y$2185,24,FALSE)</f>
        <v>Continental Bio-geographical Region</v>
      </c>
      <c r="Z2025" t="str">
        <f>VLOOKUP(B2025,[1]Arkusz5!$A$3:$Y$2185,25,FALSE)</f>
        <v>Galio-Carpinetum</v>
      </c>
    </row>
    <row r="2026" spans="1:26" x14ac:dyDescent="0.25">
      <c r="A2026">
        <v>2025</v>
      </c>
      <c r="B2026" t="s">
        <v>10874</v>
      </c>
      <c r="C2026" t="str">
        <f>VLOOKUP(B2026,[1]Arkusz5!$A$3:$Y$2185,2,FALSE)</f>
        <v>52.246393</v>
      </c>
      <c r="D2026" t="str">
        <f>VLOOKUP(B2026,[1]Arkusz5!$A$3:$Y$2185,3,FALSE)</f>
        <v>17.090045</v>
      </c>
      <c r="E2026" t="str">
        <f>VLOOKUP(B2026,[1]Arkusz5!$A$3:$Y$2185,4,FALSE)</f>
        <v>33UXT49</v>
      </c>
      <c r="F2026" t="str">
        <f>VLOOKUP(B2026,[1]Arkusz5!$A$3:$Y$2185,5,FALSE)</f>
        <v>BD29</v>
      </c>
      <c r="G2026">
        <f>VLOOKUP(B2026,[1]Arkusz5!$A$3:$Y$2185,6,FALSE)</f>
        <v>0</v>
      </c>
      <c r="H2026">
        <f>VLOOKUP(B2026,[1]Arkusz5!$A$3:$Y$2185,7,FALSE)</f>
        <v>0</v>
      </c>
      <c r="I2026">
        <f>VLOOKUP(B2026,[1]Arkusz5!$A$3:$Y$2185,8,FALSE)</f>
        <v>0</v>
      </c>
      <c r="J2026">
        <f>VLOOKUP(B2026,[1]Arkusz5!$A$3:$Y$2185,9,FALSE)</f>
        <v>0</v>
      </c>
      <c r="K2026">
        <f>VLOOKUP(B2026,[1]Arkusz5!$A$3:$Y$2185,10,FALSE)</f>
        <v>0</v>
      </c>
      <c r="L2026">
        <f>VLOOKUP(B2026,[1]Arkusz5!$A$3:$Y$2185,11,FALSE)</f>
        <v>0</v>
      </c>
      <c r="M2026">
        <f>VLOOKUP(B2026,[1]Arkusz5!$A$3:$Y$2185,12,FALSE)</f>
        <v>0</v>
      </c>
      <c r="N2026" t="str">
        <f>VLOOKUP(B2026,[1]Arkusz5!$A$3:$Y$2185,13,FALSE)</f>
        <v>Obszar Chronionego Krajobrazu w gminie Kórnik</v>
      </c>
      <c r="O2026">
        <f>VLOOKUP(B2026,[1]Arkusz5!$A$3:$Y$2185,14,FALSE)</f>
        <v>0</v>
      </c>
      <c r="P2026">
        <f>VLOOKUP(B2026,[1]Arkusz5!$A$3:$Y$2185,15,FALSE)</f>
        <v>0</v>
      </c>
      <c r="Q2026">
        <f>VLOOKUP(B2026,[1]Arkusz5!$A$3:$Y$2185,16,FALSE)</f>
        <v>0</v>
      </c>
      <c r="R2026">
        <f>VLOOKUP(B2026,[1]Arkusz5!$A$3:$Y$2185,17,FALSE)</f>
        <v>0</v>
      </c>
      <c r="S2026" t="str">
        <f>VLOOKUP(B2026,[1]Arkusz5!$A$3:$Y$2185,18,FALSE)</f>
        <v>Europa</v>
      </c>
      <c r="T2026" t="str">
        <f>VLOOKUP(B2026,[1]Arkusz5!$A$3:$Y$2185,19,FALSE)</f>
        <v>Polska</v>
      </c>
      <c r="U2026" t="str">
        <f>VLOOKUP(B2026,[1]Arkusz5!$A$3:$Y$2185,20,FALSE)</f>
        <v>wielkopolskie</v>
      </c>
      <c r="V2026" t="str">
        <f>VLOOKUP(B2026,[1]Arkusz5!$A$3:$Y$2185,21,FALSE)</f>
        <v>poznański</v>
      </c>
      <c r="W2026" t="str">
        <f>VLOOKUP(B2026,[1]Arkusz5!$A$3:$Y$2185,22,FALSE)</f>
        <v>Kórnik</v>
      </c>
      <c r="X2026" t="str">
        <f>VLOOKUP(B2026,[1]Arkusz5!$A$3:$Y$2185,23,FALSE)</f>
        <v>315.56 Równina Wrzesińska</v>
      </c>
      <c r="Y2026" t="str">
        <f>VLOOKUP(B2026,[1]Arkusz5!$A$3:$Y$2185,24,FALSE)</f>
        <v>Continental Bio-geographical Region</v>
      </c>
      <c r="Z2026" t="str">
        <f>VLOOKUP(B2026,[1]Arkusz5!$A$3:$Y$2185,25,FALSE)</f>
        <v>Ficario-Ulmetum chrysosplenietosum</v>
      </c>
    </row>
    <row r="2027" spans="1:26" x14ac:dyDescent="0.25">
      <c r="A2027">
        <v>2026</v>
      </c>
      <c r="B2027" t="s">
        <v>10880</v>
      </c>
      <c r="C2027" t="str">
        <f>VLOOKUP(B2027,[1]Arkusz5!$A$3:$Y$2185,2,FALSE)</f>
        <v>52.421324</v>
      </c>
      <c r="D2027" t="str">
        <f>VLOOKUP(B2027,[1]Arkusz5!$A$3:$Y$2185,3,FALSE)</f>
        <v>16.90724</v>
      </c>
      <c r="E2027" t="str">
        <f>VLOOKUP(B2027,[1]Arkusz5!$A$3:$Y$2185,4,FALSE)</f>
        <v>33UXU20</v>
      </c>
      <c r="F2027" t="str">
        <f>VLOOKUP(B2027,[1]Arkusz5!$A$3:$Y$2185,5,FALSE)</f>
        <v>BD08</v>
      </c>
      <c r="G2027">
        <f>VLOOKUP(B2027,[1]Arkusz5!$A$3:$Y$2185,6,FALSE)</f>
        <v>0</v>
      </c>
      <c r="H2027">
        <f>VLOOKUP(B2027,[1]Arkusz5!$A$3:$Y$2185,7,FALSE)</f>
        <v>0</v>
      </c>
      <c r="I2027">
        <f>VLOOKUP(B2027,[1]Arkusz5!$A$3:$Y$2185,8,FALSE)</f>
        <v>0</v>
      </c>
      <c r="J2027">
        <f>VLOOKUP(B2027,[1]Arkusz5!$A$3:$Y$2185,9,FALSE)</f>
        <v>0</v>
      </c>
      <c r="K2027">
        <f>VLOOKUP(B2027,[1]Arkusz5!$A$3:$Y$2185,10,FALSE)</f>
        <v>0</v>
      </c>
      <c r="L2027">
        <f>VLOOKUP(B2027,[1]Arkusz5!$A$3:$Y$2185,11,FALSE)</f>
        <v>0</v>
      </c>
      <c r="M2027">
        <f>VLOOKUP(B2027,[1]Arkusz5!$A$3:$Y$2185,12,FALSE)</f>
        <v>0</v>
      </c>
      <c r="N2027">
        <f>VLOOKUP(B2027,[1]Arkusz5!$A$3:$Y$2185,13,FALSE)</f>
        <v>0</v>
      </c>
      <c r="O2027">
        <f>VLOOKUP(B2027,[1]Arkusz5!$A$3:$Y$2185,14,FALSE)</f>
        <v>0</v>
      </c>
      <c r="P2027">
        <f>VLOOKUP(B2027,[1]Arkusz5!$A$3:$Y$2185,15,FALSE)</f>
        <v>0</v>
      </c>
      <c r="Q2027">
        <f>VLOOKUP(B2027,[1]Arkusz5!$A$3:$Y$2185,16,FALSE)</f>
        <v>0</v>
      </c>
      <c r="R2027">
        <f>VLOOKUP(B2027,[1]Arkusz5!$A$3:$Y$2185,17,FALSE)</f>
        <v>0</v>
      </c>
      <c r="S2027" t="str">
        <f>VLOOKUP(B2027,[1]Arkusz5!$A$3:$Y$2185,18,FALSE)</f>
        <v>Europa</v>
      </c>
      <c r="T2027" t="str">
        <f>VLOOKUP(B2027,[1]Arkusz5!$A$3:$Y$2185,19,FALSE)</f>
        <v>Polska</v>
      </c>
      <c r="U2027" t="str">
        <f>VLOOKUP(B2027,[1]Arkusz5!$A$3:$Y$2185,20,FALSE)</f>
        <v>wielkopolskie</v>
      </c>
      <c r="V2027" t="str">
        <f>VLOOKUP(B2027,[1]Arkusz5!$A$3:$Y$2185,21,FALSE)</f>
        <v>Poznań</v>
      </c>
      <c r="W2027" t="str">
        <f>VLOOKUP(B2027,[1]Arkusz5!$A$3:$Y$2185,22,FALSE)</f>
        <v>Poznań</v>
      </c>
      <c r="X2027" t="str">
        <f>VLOOKUP(B2027,[1]Arkusz5!$A$3:$Y$2185,23,FALSE)</f>
        <v>315.52 Poznański Przełom Warty</v>
      </c>
      <c r="Y2027" t="str">
        <f>VLOOKUP(B2027,[1]Arkusz5!$A$3:$Y$2185,24,FALSE)</f>
        <v>Continental Bio-geographical Region</v>
      </c>
      <c r="Z2027" t="str">
        <f>VLOOKUP(B2027,[1]Arkusz5!$A$3:$Y$2185,25,FALSE)</f>
        <v>Ficario-Ulmetum chrysosplenietosum</v>
      </c>
    </row>
    <row r="2028" spans="1:26" x14ac:dyDescent="0.25">
      <c r="A2028">
        <v>2027</v>
      </c>
      <c r="B2028" t="s">
        <v>10886</v>
      </c>
      <c r="C2028" t="str">
        <f>VLOOKUP(B2028,[1]Arkusz5!$A$3:$Y$2185,2,FALSE)</f>
        <v>52.673677</v>
      </c>
      <c r="D2028" t="str">
        <f>VLOOKUP(B2028,[1]Arkusz5!$A$3:$Y$2185,3,FALSE)</f>
        <v>16.853277</v>
      </c>
      <c r="E2028" t="str">
        <f>VLOOKUP(B2028,[1]Arkusz5!$A$3:$Y$2185,4,FALSE)</f>
        <v>33UXU23</v>
      </c>
      <c r="F2028" t="str">
        <f>VLOOKUP(B2028,[1]Arkusz5!$A$3:$Y$2185,5,FALSE)</f>
        <v>BC78</v>
      </c>
      <c r="G2028">
        <f>VLOOKUP(B2028,[1]Arkusz5!$A$3:$Y$2185,6,FALSE)</f>
        <v>0</v>
      </c>
      <c r="H2028">
        <f>VLOOKUP(B2028,[1]Arkusz5!$A$3:$Y$2185,7,FALSE)</f>
        <v>0</v>
      </c>
      <c r="I2028">
        <f>VLOOKUP(B2028,[1]Arkusz5!$A$3:$Y$2185,8,FALSE)</f>
        <v>0</v>
      </c>
      <c r="J2028">
        <f>VLOOKUP(B2028,[1]Arkusz5!$A$3:$Y$2185,9,FALSE)</f>
        <v>0</v>
      </c>
      <c r="K2028">
        <f>VLOOKUP(B2028,[1]Arkusz5!$A$3:$Y$2185,10,FALSE)</f>
        <v>0</v>
      </c>
      <c r="L2028">
        <f>VLOOKUP(B2028,[1]Arkusz5!$A$3:$Y$2185,11,FALSE)</f>
        <v>0</v>
      </c>
      <c r="M2028">
        <f>VLOOKUP(B2028,[1]Arkusz5!$A$3:$Y$2185,12,FALSE)</f>
        <v>0</v>
      </c>
      <c r="N2028">
        <f>VLOOKUP(B2028,[1]Arkusz5!$A$3:$Y$2185,13,FALSE)</f>
        <v>0</v>
      </c>
      <c r="O2028">
        <f>VLOOKUP(B2028,[1]Arkusz5!$A$3:$Y$2185,14,FALSE)</f>
        <v>0</v>
      </c>
      <c r="P2028">
        <f>VLOOKUP(B2028,[1]Arkusz5!$A$3:$Y$2185,15,FALSE)</f>
        <v>0</v>
      </c>
      <c r="Q2028">
        <f>VLOOKUP(B2028,[1]Arkusz5!$A$3:$Y$2185,16,FALSE)</f>
        <v>0</v>
      </c>
      <c r="R2028">
        <f>VLOOKUP(B2028,[1]Arkusz5!$A$3:$Y$2185,17,FALSE)</f>
        <v>0</v>
      </c>
      <c r="S2028" t="str">
        <f>VLOOKUP(B2028,[1]Arkusz5!$A$3:$Y$2185,18,FALSE)</f>
        <v>Europa</v>
      </c>
      <c r="T2028" t="str">
        <f>VLOOKUP(B2028,[1]Arkusz5!$A$3:$Y$2185,19,FALSE)</f>
        <v>Polska</v>
      </c>
      <c r="U2028" t="str">
        <f>VLOOKUP(B2028,[1]Arkusz5!$A$3:$Y$2185,20,FALSE)</f>
        <v>wielkopolskie</v>
      </c>
      <c r="V2028" t="str">
        <f>VLOOKUP(B2028,[1]Arkusz5!$A$3:$Y$2185,21,FALSE)</f>
        <v>obornicki</v>
      </c>
      <c r="W2028" t="str">
        <f>VLOOKUP(B2028,[1]Arkusz5!$A$3:$Y$2185,22,FALSE)</f>
        <v>Oborniki</v>
      </c>
      <c r="X2028" t="str">
        <f>VLOOKUP(B2028,[1]Arkusz5!$A$3:$Y$2185,23,FALSE)</f>
        <v>315.33 Kotlina Gorzowska</v>
      </c>
      <c r="Y2028" t="str">
        <f>VLOOKUP(B2028,[1]Arkusz5!$A$3:$Y$2185,24,FALSE)</f>
        <v>Continental Bio-geographical Region</v>
      </c>
      <c r="Z2028" t="str">
        <f>VLOOKUP(B2028,[1]Arkusz5!$A$3:$Y$2185,25,FALSE)</f>
        <v>Galio-Carpinetum</v>
      </c>
    </row>
    <row r="2029" spans="1:26" x14ac:dyDescent="0.25">
      <c r="A2029">
        <v>2028</v>
      </c>
      <c r="B2029" t="s">
        <v>10890</v>
      </c>
      <c r="C2029" t="str">
        <f>VLOOKUP(B2029,[1]Arkusz5!$A$3:$Y$2185,2,FALSE)</f>
        <v>52.644304</v>
      </c>
      <c r="D2029" t="str">
        <f>VLOOKUP(B2029,[1]Arkusz5!$A$3:$Y$2185,3,FALSE)</f>
        <v>16.804736</v>
      </c>
      <c r="E2029" t="str">
        <f>VLOOKUP(B2029,[1]Arkusz5!$A$3:$Y$2185,4,FALSE)</f>
        <v>33UXU23</v>
      </c>
      <c r="F2029" t="str">
        <f>VLOOKUP(B2029,[1]Arkusz5!$A$3:$Y$2185,5,FALSE)</f>
        <v>BC78</v>
      </c>
      <c r="G2029">
        <f>VLOOKUP(B2029,[1]Arkusz5!$A$3:$Y$2185,6,FALSE)</f>
        <v>0</v>
      </c>
      <c r="H2029">
        <f>VLOOKUP(B2029,[1]Arkusz5!$A$3:$Y$2185,7,FALSE)</f>
        <v>0</v>
      </c>
      <c r="I2029">
        <f>VLOOKUP(B2029,[1]Arkusz5!$A$3:$Y$2185,8,FALSE)</f>
        <v>0</v>
      </c>
      <c r="J2029">
        <f>VLOOKUP(B2029,[1]Arkusz5!$A$3:$Y$2185,9,FALSE)</f>
        <v>0</v>
      </c>
      <c r="K2029">
        <f>VLOOKUP(B2029,[1]Arkusz5!$A$3:$Y$2185,10,FALSE)</f>
        <v>0</v>
      </c>
      <c r="L2029" t="str">
        <f>VLOOKUP(B2029,[1]Arkusz5!$A$3:$Y$2185,11,FALSE)</f>
        <v>Słonawy</v>
      </c>
      <c r="M2029" t="str">
        <f>VLOOKUP(B2029,[1]Arkusz5!$A$3:$Y$2185,12,FALSE)</f>
        <v>wodny</v>
      </c>
      <c r="N2029">
        <f>VLOOKUP(B2029,[1]Arkusz5!$A$3:$Y$2185,13,FALSE)</f>
        <v>0</v>
      </c>
      <c r="O2029">
        <f>VLOOKUP(B2029,[1]Arkusz5!$A$3:$Y$2185,14,FALSE)</f>
        <v>0</v>
      </c>
      <c r="P2029">
        <f>VLOOKUP(B2029,[1]Arkusz5!$A$3:$Y$2185,15,FALSE)</f>
        <v>0</v>
      </c>
      <c r="Q2029">
        <f>VLOOKUP(B2029,[1]Arkusz5!$A$3:$Y$2185,16,FALSE)</f>
        <v>0</v>
      </c>
      <c r="R2029">
        <f>VLOOKUP(B2029,[1]Arkusz5!$A$3:$Y$2185,17,FALSE)</f>
        <v>0</v>
      </c>
      <c r="S2029" t="str">
        <f>VLOOKUP(B2029,[1]Arkusz5!$A$3:$Y$2185,18,FALSE)</f>
        <v>Europa</v>
      </c>
      <c r="T2029" t="str">
        <f>VLOOKUP(B2029,[1]Arkusz5!$A$3:$Y$2185,19,FALSE)</f>
        <v>Polska</v>
      </c>
      <c r="U2029" t="str">
        <f>VLOOKUP(B2029,[1]Arkusz5!$A$3:$Y$2185,20,FALSE)</f>
        <v>wielkopolskie</v>
      </c>
      <c r="V2029" t="str">
        <f>VLOOKUP(B2029,[1]Arkusz5!$A$3:$Y$2185,21,FALSE)</f>
        <v>obornicki</v>
      </c>
      <c r="W2029" t="str">
        <f>VLOOKUP(B2029,[1]Arkusz5!$A$3:$Y$2185,22,FALSE)</f>
        <v>Oborniki</v>
      </c>
      <c r="X2029" t="str">
        <f>VLOOKUP(B2029,[1]Arkusz5!$A$3:$Y$2185,23,FALSE)</f>
        <v>315.33 Kotlina Gorzowska</v>
      </c>
      <c r="Y2029" t="str">
        <f>VLOOKUP(B2029,[1]Arkusz5!$A$3:$Y$2185,24,FALSE)</f>
        <v>Continental Bio-geographical Region</v>
      </c>
      <c r="Z2029" t="str">
        <f>VLOOKUP(B2029,[1]Arkusz5!$A$3:$Y$2185,25,FALSE)</f>
        <v>Pino-Quercetum (=Querco-Pinetum + Serratulo-Pinetum)</v>
      </c>
    </row>
    <row r="2030" spans="1:26" x14ac:dyDescent="0.25">
      <c r="A2030">
        <v>2029</v>
      </c>
      <c r="B2030" t="s">
        <v>10900</v>
      </c>
      <c r="C2030" t="str">
        <f>VLOOKUP(B2030,[1]Arkusz5!$A$3:$Y$2185,2,FALSE)</f>
        <v>52.24273</v>
      </c>
      <c r="D2030" t="str">
        <f>VLOOKUP(B2030,[1]Arkusz5!$A$3:$Y$2185,3,FALSE)</f>
        <v>16.81252</v>
      </c>
      <c r="E2030" t="str">
        <f>VLOOKUP(B2030,[1]Arkusz5!$A$3:$Y$2185,4,FALSE)</f>
        <v>33UXT28</v>
      </c>
      <c r="F2030" t="str">
        <f>VLOOKUP(B2030,[1]Arkusz5!$A$3:$Y$2185,5,FALSE)</f>
        <v>BD28</v>
      </c>
      <c r="G2030">
        <f>VLOOKUP(B2030,[1]Arkusz5!$A$3:$Y$2185,6,FALSE)</f>
        <v>0</v>
      </c>
      <c r="H2030">
        <f>VLOOKUP(B2030,[1]Arkusz5!$A$3:$Y$2185,7,FALSE)</f>
        <v>0</v>
      </c>
      <c r="I2030">
        <f>VLOOKUP(B2030,[1]Arkusz5!$A$3:$Y$2185,8,FALSE)</f>
        <v>0</v>
      </c>
      <c r="J2030" t="str">
        <f>VLOOKUP(B2030,[1]Arkusz5!$A$3:$Y$2185,9,FALSE)</f>
        <v>Wielkopolski Park Narodowy</v>
      </c>
      <c r="K2030">
        <f>VLOOKUP(B2030,[1]Arkusz5!$A$3:$Y$2185,10,FALSE)</f>
        <v>0</v>
      </c>
      <c r="L2030">
        <f>VLOOKUP(B2030,[1]Arkusz5!$A$3:$Y$2185,11,FALSE)</f>
        <v>0</v>
      </c>
      <c r="M2030">
        <f>VLOOKUP(B2030,[1]Arkusz5!$A$3:$Y$2185,12,FALSE)</f>
        <v>0</v>
      </c>
      <c r="N2030">
        <f>VLOOKUP(B2030,[1]Arkusz5!$A$3:$Y$2185,13,FALSE)</f>
        <v>0</v>
      </c>
      <c r="O2030">
        <f>VLOOKUP(B2030,[1]Arkusz5!$A$3:$Y$2185,14,FALSE)</f>
        <v>0</v>
      </c>
      <c r="P2030">
        <f>VLOOKUP(B2030,[1]Arkusz5!$A$3:$Y$2185,15,FALSE)</f>
        <v>0</v>
      </c>
      <c r="Q2030" t="str">
        <f>VLOOKUP(B2030,[1]Arkusz5!$A$3:$Y$2185,16,FALSE)</f>
        <v>PLB300017; PLH300010</v>
      </c>
      <c r="R2030" t="str">
        <f>VLOOKUP(B2030,[1]Arkusz5!$A$3:$Y$2185,17,FALSE)</f>
        <v>Ostoja Rogalińska; Ostoja Wielkopolska</v>
      </c>
      <c r="S2030" t="str">
        <f>VLOOKUP(B2030,[1]Arkusz5!$A$3:$Y$2185,18,FALSE)</f>
        <v>Europa</v>
      </c>
      <c r="T2030" t="str">
        <f>VLOOKUP(B2030,[1]Arkusz5!$A$3:$Y$2185,19,FALSE)</f>
        <v>Polska</v>
      </c>
      <c r="U2030" t="str">
        <f>VLOOKUP(B2030,[1]Arkusz5!$A$3:$Y$2185,20,FALSE)</f>
        <v>wielkopolskie</v>
      </c>
      <c r="V2030" t="str">
        <f>VLOOKUP(B2030,[1]Arkusz5!$A$3:$Y$2185,21,FALSE)</f>
        <v>poznański</v>
      </c>
      <c r="W2030" t="str">
        <f>VLOOKUP(B2030,[1]Arkusz5!$A$3:$Y$2185,22,FALSE)</f>
        <v>Mosina</v>
      </c>
      <c r="X2030" t="str">
        <f>VLOOKUP(B2030,[1]Arkusz5!$A$3:$Y$2185,23,FALSE)</f>
        <v>315.64 Kotlina Śremska</v>
      </c>
      <c r="Y2030" t="str">
        <f>VLOOKUP(B2030,[1]Arkusz5!$A$3:$Y$2185,24,FALSE)</f>
        <v>Continental Bio-geographical Region</v>
      </c>
      <c r="Z2030" t="str">
        <f>VLOOKUP(B2030,[1]Arkusz5!$A$3:$Y$2185,25,FALSE)</f>
        <v>Calamagrostio arundinaceae-Quercetum</v>
      </c>
    </row>
    <row r="2031" spans="1:26" x14ac:dyDescent="0.25">
      <c r="A2031">
        <v>2030</v>
      </c>
      <c r="B2031" t="s">
        <v>10904</v>
      </c>
      <c r="C2031" t="str">
        <f>VLOOKUP(B2031,[1]Arkusz5!$A$3:$Y$2185,2,FALSE)</f>
        <v>52.87641</v>
      </c>
      <c r="D2031" t="str">
        <f>VLOOKUP(B2031,[1]Arkusz5!$A$3:$Y$2185,3,FALSE)</f>
        <v>16.54299</v>
      </c>
      <c r="E2031" t="str">
        <f>VLOOKUP(B2031,[1]Arkusz5!$A$3:$Y$2185,4,FALSE)</f>
        <v>33UXU05</v>
      </c>
      <c r="F2031" t="str">
        <f>VLOOKUP(B2031,[1]Arkusz5!$A$3:$Y$2185,5,FALSE)</f>
        <v>BC46</v>
      </c>
      <c r="G2031">
        <f>VLOOKUP(B2031,[1]Arkusz5!$A$3:$Y$2185,6,FALSE)</f>
        <v>0</v>
      </c>
      <c r="H2031">
        <f>VLOOKUP(B2031,[1]Arkusz5!$A$3:$Y$2185,7,FALSE)</f>
        <v>0</v>
      </c>
      <c r="I2031">
        <f>VLOOKUP(B2031,[1]Arkusz5!$A$3:$Y$2185,8,FALSE)</f>
        <v>0</v>
      </c>
      <c r="J2031">
        <f>VLOOKUP(B2031,[1]Arkusz5!$A$3:$Y$2185,9,FALSE)</f>
        <v>0</v>
      </c>
      <c r="K2031">
        <f>VLOOKUP(B2031,[1]Arkusz5!$A$3:$Y$2185,10,FALSE)</f>
        <v>0</v>
      </c>
      <c r="L2031">
        <f>VLOOKUP(B2031,[1]Arkusz5!$A$3:$Y$2185,11,FALSE)</f>
        <v>0</v>
      </c>
      <c r="M2031">
        <f>VLOOKUP(B2031,[1]Arkusz5!$A$3:$Y$2185,12,FALSE)</f>
        <v>0</v>
      </c>
      <c r="N2031" t="str">
        <f>VLOOKUP(B2031,[1]Arkusz5!$A$3:$Y$2185,13,FALSE)</f>
        <v>Dolina Noteci</v>
      </c>
      <c r="O2031">
        <f>VLOOKUP(B2031,[1]Arkusz5!$A$3:$Y$2185,14,FALSE)</f>
        <v>0</v>
      </c>
      <c r="P2031">
        <f>VLOOKUP(B2031,[1]Arkusz5!$A$3:$Y$2185,15,FALSE)</f>
        <v>0</v>
      </c>
      <c r="Q2031">
        <f>VLOOKUP(B2031,[1]Arkusz5!$A$3:$Y$2185,16,FALSE)</f>
        <v>0</v>
      </c>
      <c r="R2031">
        <f>VLOOKUP(B2031,[1]Arkusz5!$A$3:$Y$2185,17,FALSE)</f>
        <v>0</v>
      </c>
      <c r="S2031" t="str">
        <f>VLOOKUP(B2031,[1]Arkusz5!$A$3:$Y$2185,18,FALSE)</f>
        <v>Europa</v>
      </c>
      <c r="T2031" t="str">
        <f>VLOOKUP(B2031,[1]Arkusz5!$A$3:$Y$2185,19,FALSE)</f>
        <v>Polska</v>
      </c>
      <c r="U2031" t="str">
        <f>VLOOKUP(B2031,[1]Arkusz5!$A$3:$Y$2185,20,FALSE)</f>
        <v>wielkopolskie</v>
      </c>
      <c r="V2031" t="str">
        <f>VLOOKUP(B2031,[1]Arkusz5!$A$3:$Y$2185,21,FALSE)</f>
        <v>czarnkowsko-trzcianecki</v>
      </c>
      <c r="W2031" t="str">
        <f>VLOOKUP(B2031,[1]Arkusz5!$A$3:$Y$2185,22,FALSE)</f>
        <v>Lubasz</v>
      </c>
      <c r="X2031" t="str">
        <f>VLOOKUP(B2031,[1]Arkusz5!$A$3:$Y$2185,23,FALSE)</f>
        <v>315.53 Pojezierze Chodzieskie</v>
      </c>
      <c r="Y2031" t="str">
        <f>VLOOKUP(B2031,[1]Arkusz5!$A$3:$Y$2185,24,FALSE)</f>
        <v>Continental Bio-geographical Region</v>
      </c>
      <c r="Z2031" t="str">
        <f>VLOOKUP(B2031,[1]Arkusz5!$A$3:$Y$2185,25,FALSE)</f>
        <v>Galio-Carpinetum</v>
      </c>
    </row>
    <row r="2032" spans="1:26" x14ac:dyDescent="0.25">
      <c r="A2032">
        <v>2031</v>
      </c>
      <c r="B2032" t="s">
        <v>10909</v>
      </c>
      <c r="C2032" t="str">
        <f>VLOOKUP(B2032,[1]Arkusz5!$A$3:$Y$2185,2,FALSE)</f>
        <v>52.48021</v>
      </c>
      <c r="D2032" t="str">
        <f>VLOOKUP(B2032,[1]Arkusz5!$A$3:$Y$2185,3,FALSE)</f>
        <v>16.47811</v>
      </c>
      <c r="E2032" t="str">
        <f>VLOOKUP(B2032,[1]Arkusz5!$A$3:$Y$2185,4,FALSE)</f>
        <v>33UXU01</v>
      </c>
      <c r="F2032" t="str">
        <f>VLOOKUP(B2032,[1]Arkusz5!$A$3:$Y$2185,5,FALSE)</f>
        <v>BC95</v>
      </c>
      <c r="G2032">
        <f>VLOOKUP(B2032,[1]Arkusz5!$A$3:$Y$2185,6,FALSE)</f>
        <v>0</v>
      </c>
      <c r="H2032">
        <f>VLOOKUP(B2032,[1]Arkusz5!$A$3:$Y$2185,7,FALSE)</f>
        <v>0</v>
      </c>
      <c r="I2032">
        <f>VLOOKUP(B2032,[1]Arkusz5!$A$3:$Y$2185,8,FALSE)</f>
        <v>0</v>
      </c>
      <c r="J2032">
        <f>VLOOKUP(B2032,[1]Arkusz5!$A$3:$Y$2185,9,FALSE)</f>
        <v>0</v>
      </c>
      <c r="K2032">
        <f>VLOOKUP(B2032,[1]Arkusz5!$A$3:$Y$2185,10,FALSE)</f>
        <v>0</v>
      </c>
      <c r="L2032">
        <f>VLOOKUP(B2032,[1]Arkusz5!$A$3:$Y$2185,11,FALSE)</f>
        <v>0</v>
      </c>
      <c r="M2032">
        <f>VLOOKUP(B2032,[1]Arkusz5!$A$3:$Y$2185,12,FALSE)</f>
        <v>0</v>
      </c>
      <c r="N2032">
        <f>VLOOKUP(B2032,[1]Arkusz5!$A$3:$Y$2185,13,FALSE)</f>
        <v>0</v>
      </c>
      <c r="O2032">
        <f>VLOOKUP(B2032,[1]Arkusz5!$A$3:$Y$2185,14,FALSE)</f>
        <v>0</v>
      </c>
      <c r="P2032">
        <f>VLOOKUP(B2032,[1]Arkusz5!$A$3:$Y$2185,15,FALSE)</f>
        <v>0</v>
      </c>
      <c r="Q2032" t="str">
        <f>VLOOKUP(B2032,[1]Arkusz5!$A$3:$Y$2185,16,FALSE)</f>
        <v>PLH300051</v>
      </c>
      <c r="R2032" t="str">
        <f>VLOOKUP(B2032,[1]Arkusz5!$A$3:$Y$2185,17,FALSE)</f>
        <v>Grądy Bytyńskie</v>
      </c>
      <c r="S2032" t="str">
        <f>VLOOKUP(B2032,[1]Arkusz5!$A$3:$Y$2185,18,FALSE)</f>
        <v>Europa</v>
      </c>
      <c r="T2032" t="str">
        <f>VLOOKUP(B2032,[1]Arkusz5!$A$3:$Y$2185,19,FALSE)</f>
        <v>Polska</v>
      </c>
      <c r="U2032" t="str">
        <f>VLOOKUP(B2032,[1]Arkusz5!$A$3:$Y$2185,20,FALSE)</f>
        <v>wielkopolskie</v>
      </c>
      <c r="V2032" t="str">
        <f>VLOOKUP(B2032,[1]Arkusz5!$A$3:$Y$2185,21,FALSE)</f>
        <v>szamotulski</v>
      </c>
      <c r="W2032" t="str">
        <f>VLOOKUP(B2032,[1]Arkusz5!$A$3:$Y$2185,22,FALSE)</f>
        <v>Kaźmierz</v>
      </c>
      <c r="X2032" t="str">
        <f>VLOOKUP(B2032,[1]Arkusz5!$A$3:$Y$2185,23,FALSE)</f>
        <v>315.51 Pojezierze Poznańskie</v>
      </c>
      <c r="Y2032" t="str">
        <f>VLOOKUP(B2032,[1]Arkusz5!$A$3:$Y$2185,24,FALSE)</f>
        <v>Continental Bio-geographical Region</v>
      </c>
      <c r="Z2032" t="str">
        <f>VLOOKUP(B2032,[1]Arkusz5!$A$3:$Y$2185,25,FALSE)</f>
        <v>Galio-Carpinetum</v>
      </c>
    </row>
    <row r="2033" spans="1:26" x14ac:dyDescent="0.25">
      <c r="A2033">
        <v>2032</v>
      </c>
      <c r="B2033" t="s">
        <v>10910</v>
      </c>
      <c r="C2033" t="str">
        <f>VLOOKUP(B2033,[1]Arkusz5!$A$3:$Y$2185,2,FALSE)</f>
        <v>52.4871</v>
      </c>
      <c r="D2033" t="str">
        <f>VLOOKUP(B2033,[1]Arkusz5!$A$3:$Y$2185,3,FALSE)</f>
        <v>16.5052</v>
      </c>
      <c r="E2033" t="str">
        <f>VLOOKUP(B2033,[1]Arkusz5!$A$3:$Y$2185,4,FALSE)</f>
        <v>33UXU01</v>
      </c>
      <c r="F2033" t="str">
        <f>VLOOKUP(B2033,[1]Arkusz5!$A$3:$Y$2185,5,FALSE)</f>
        <v>BC96</v>
      </c>
      <c r="G2033">
        <f>VLOOKUP(B2033,[1]Arkusz5!$A$3:$Y$2185,6,FALSE)</f>
        <v>0</v>
      </c>
      <c r="H2033">
        <f>VLOOKUP(B2033,[1]Arkusz5!$A$3:$Y$2185,7,FALSE)</f>
        <v>0</v>
      </c>
      <c r="I2033">
        <f>VLOOKUP(B2033,[1]Arkusz5!$A$3:$Y$2185,8,FALSE)</f>
        <v>0</v>
      </c>
      <c r="J2033">
        <f>VLOOKUP(B2033,[1]Arkusz5!$A$3:$Y$2185,9,FALSE)</f>
        <v>0</v>
      </c>
      <c r="K2033">
        <f>VLOOKUP(B2033,[1]Arkusz5!$A$3:$Y$2185,10,FALSE)</f>
        <v>0</v>
      </c>
      <c r="L2033">
        <f>VLOOKUP(B2033,[1]Arkusz5!$A$3:$Y$2185,11,FALSE)</f>
        <v>0</v>
      </c>
      <c r="M2033">
        <f>VLOOKUP(B2033,[1]Arkusz5!$A$3:$Y$2185,12,FALSE)</f>
        <v>0</v>
      </c>
      <c r="N2033">
        <f>VLOOKUP(B2033,[1]Arkusz5!$A$3:$Y$2185,13,FALSE)</f>
        <v>0</v>
      </c>
      <c r="O2033">
        <f>VLOOKUP(B2033,[1]Arkusz5!$A$3:$Y$2185,14,FALSE)</f>
        <v>0</v>
      </c>
      <c r="P2033">
        <f>VLOOKUP(B2033,[1]Arkusz5!$A$3:$Y$2185,15,FALSE)</f>
        <v>0</v>
      </c>
      <c r="Q2033">
        <f>VLOOKUP(B2033,[1]Arkusz5!$A$3:$Y$2185,16,FALSE)</f>
        <v>0</v>
      </c>
      <c r="R2033">
        <f>VLOOKUP(B2033,[1]Arkusz5!$A$3:$Y$2185,17,FALSE)</f>
        <v>0</v>
      </c>
      <c r="S2033" t="str">
        <f>VLOOKUP(B2033,[1]Arkusz5!$A$3:$Y$2185,18,FALSE)</f>
        <v>Europa</v>
      </c>
      <c r="T2033" t="str">
        <f>VLOOKUP(B2033,[1]Arkusz5!$A$3:$Y$2185,19,FALSE)</f>
        <v>Polska</v>
      </c>
      <c r="U2033" t="str">
        <f>VLOOKUP(B2033,[1]Arkusz5!$A$3:$Y$2185,20,FALSE)</f>
        <v>wielkopolskie</v>
      </c>
      <c r="V2033" t="str">
        <f>VLOOKUP(B2033,[1]Arkusz5!$A$3:$Y$2185,21,FALSE)</f>
        <v>szamotulski</v>
      </c>
      <c r="W2033" t="str">
        <f>VLOOKUP(B2033,[1]Arkusz5!$A$3:$Y$2185,22,FALSE)</f>
        <v>Kaźmierz</v>
      </c>
      <c r="X2033" t="str">
        <f>VLOOKUP(B2033,[1]Arkusz5!$A$3:$Y$2185,23,FALSE)</f>
        <v>315.51 Pojezierze Poznańskie</v>
      </c>
      <c r="Y2033" t="str">
        <f>VLOOKUP(B2033,[1]Arkusz5!$A$3:$Y$2185,24,FALSE)</f>
        <v>Continental Bio-geographical Region</v>
      </c>
      <c r="Z2033" t="str">
        <f>VLOOKUP(B2033,[1]Arkusz5!$A$3:$Y$2185,25,FALSE)</f>
        <v>Galio-Carpinetum</v>
      </c>
    </row>
    <row r="2034" spans="1:26" x14ac:dyDescent="0.25">
      <c r="A2034">
        <v>2033</v>
      </c>
      <c r="B2034" t="s">
        <v>10912</v>
      </c>
      <c r="C2034" t="str">
        <f>VLOOKUP(B2034,[1]Arkusz5!$A$3:$Y$2185,2,FALSE)</f>
        <v>53.119282</v>
      </c>
      <c r="D2034" t="str">
        <f>VLOOKUP(B2034,[1]Arkusz5!$A$3:$Y$2185,3,FALSE)</f>
        <v>17.292051</v>
      </c>
      <c r="E2034" t="str">
        <f>VLOOKUP(B2034,[1]Arkusz5!$A$3:$Y$2185,4,FALSE)</f>
        <v>33UXU58</v>
      </c>
      <c r="F2034" t="str">
        <f>VLOOKUP(B2034,[1]Arkusz5!$A$3:$Y$2185,5,FALSE)</f>
        <v>CC21</v>
      </c>
      <c r="G2034">
        <f>VLOOKUP(B2034,[1]Arkusz5!$A$3:$Y$2185,6,FALSE)</f>
        <v>0</v>
      </c>
      <c r="H2034">
        <f>VLOOKUP(B2034,[1]Arkusz5!$A$3:$Y$2185,7,FALSE)</f>
        <v>0</v>
      </c>
      <c r="I2034">
        <f>VLOOKUP(B2034,[1]Arkusz5!$A$3:$Y$2185,8,FALSE)</f>
        <v>0</v>
      </c>
      <c r="J2034">
        <f>VLOOKUP(B2034,[1]Arkusz5!$A$3:$Y$2185,9,FALSE)</f>
        <v>0</v>
      </c>
      <c r="K2034">
        <f>VLOOKUP(B2034,[1]Arkusz5!$A$3:$Y$2185,10,FALSE)</f>
        <v>0</v>
      </c>
      <c r="L2034">
        <f>VLOOKUP(B2034,[1]Arkusz5!$A$3:$Y$2185,11,FALSE)</f>
        <v>0</v>
      </c>
      <c r="M2034">
        <f>VLOOKUP(B2034,[1]Arkusz5!$A$3:$Y$2185,12,FALSE)</f>
        <v>0</v>
      </c>
      <c r="N2034" t="str">
        <f>VLOOKUP(B2034,[1]Arkusz5!$A$3:$Y$2185,13,FALSE)</f>
        <v>Dolina Noteci</v>
      </c>
      <c r="O2034">
        <f>VLOOKUP(B2034,[1]Arkusz5!$A$3:$Y$2185,14,FALSE)</f>
        <v>0</v>
      </c>
      <c r="P2034">
        <f>VLOOKUP(B2034,[1]Arkusz5!$A$3:$Y$2185,15,FALSE)</f>
        <v>0</v>
      </c>
      <c r="Q2034">
        <f>VLOOKUP(B2034,[1]Arkusz5!$A$3:$Y$2185,16,FALSE)</f>
        <v>0</v>
      </c>
      <c r="R2034">
        <f>VLOOKUP(B2034,[1]Arkusz5!$A$3:$Y$2185,17,FALSE)</f>
        <v>0</v>
      </c>
      <c r="S2034" t="str">
        <f>VLOOKUP(B2034,[1]Arkusz5!$A$3:$Y$2185,18,FALSE)</f>
        <v>Europa</v>
      </c>
      <c r="T2034" t="str">
        <f>VLOOKUP(B2034,[1]Arkusz5!$A$3:$Y$2185,19,FALSE)</f>
        <v>Polska</v>
      </c>
      <c r="U2034" t="str">
        <f>VLOOKUP(B2034,[1]Arkusz5!$A$3:$Y$2185,20,FALSE)</f>
        <v>wielkopolskie</v>
      </c>
      <c r="V2034" t="str">
        <f>VLOOKUP(B2034,[1]Arkusz5!$A$3:$Y$2185,21,FALSE)</f>
        <v>pilski</v>
      </c>
      <c r="W2034" t="str">
        <f>VLOOKUP(B2034,[1]Arkusz5!$A$3:$Y$2185,22,FALSE)</f>
        <v>Wyrzysk</v>
      </c>
      <c r="X2034" t="str">
        <f>VLOOKUP(B2034,[1]Arkusz5!$A$3:$Y$2185,23,FALSE)</f>
        <v>315.34 Dolina Środkowej Noteci</v>
      </c>
      <c r="Y2034" t="str">
        <f>VLOOKUP(B2034,[1]Arkusz5!$A$3:$Y$2185,24,FALSE)</f>
        <v>Continental Bio-geographical Region</v>
      </c>
      <c r="Z2034" t="str">
        <f>VLOOKUP(B2034,[1]Arkusz5!$A$3:$Y$2185,25,FALSE)</f>
        <v>Galio-Carpinetum</v>
      </c>
    </row>
    <row r="2035" spans="1:26" x14ac:dyDescent="0.25">
      <c r="A2035">
        <v>2034</v>
      </c>
      <c r="B2035" t="s">
        <v>10916</v>
      </c>
      <c r="C2035" t="str">
        <f>VLOOKUP(B2035,[1]Arkusz5!$A$3:$Y$2185,2,FALSE)</f>
        <v>53.152237</v>
      </c>
      <c r="D2035" t="str">
        <f>VLOOKUP(B2035,[1]Arkusz5!$A$3:$Y$2185,3,FALSE)</f>
        <v>17.268049</v>
      </c>
      <c r="E2035" t="str">
        <f>VLOOKUP(B2035,[1]Arkusz5!$A$3:$Y$2185,4,FALSE)</f>
        <v>33UXU59</v>
      </c>
      <c r="F2035" t="str">
        <f>VLOOKUP(B2035,[1]Arkusz5!$A$3:$Y$2185,5,FALSE)</f>
        <v>CC21</v>
      </c>
      <c r="G2035">
        <f>VLOOKUP(B2035,[1]Arkusz5!$A$3:$Y$2185,6,FALSE)</f>
        <v>0</v>
      </c>
      <c r="H2035">
        <f>VLOOKUP(B2035,[1]Arkusz5!$A$3:$Y$2185,7,FALSE)</f>
        <v>0</v>
      </c>
      <c r="I2035">
        <f>VLOOKUP(B2035,[1]Arkusz5!$A$3:$Y$2185,8,FALSE)</f>
        <v>0</v>
      </c>
      <c r="J2035">
        <f>VLOOKUP(B2035,[1]Arkusz5!$A$3:$Y$2185,9,FALSE)</f>
        <v>0</v>
      </c>
      <c r="K2035">
        <f>VLOOKUP(B2035,[1]Arkusz5!$A$3:$Y$2185,10,FALSE)</f>
        <v>0</v>
      </c>
      <c r="L2035">
        <f>VLOOKUP(B2035,[1]Arkusz5!$A$3:$Y$2185,11,FALSE)</f>
        <v>0</v>
      </c>
      <c r="M2035">
        <f>VLOOKUP(B2035,[1]Arkusz5!$A$3:$Y$2185,12,FALSE)</f>
        <v>0</v>
      </c>
      <c r="N2035">
        <f>VLOOKUP(B2035,[1]Arkusz5!$A$3:$Y$2185,13,FALSE)</f>
        <v>0</v>
      </c>
      <c r="O2035">
        <f>VLOOKUP(B2035,[1]Arkusz5!$A$3:$Y$2185,14,FALSE)</f>
        <v>0</v>
      </c>
      <c r="P2035">
        <f>VLOOKUP(B2035,[1]Arkusz5!$A$3:$Y$2185,15,FALSE)</f>
        <v>0</v>
      </c>
      <c r="Q2035">
        <f>VLOOKUP(B2035,[1]Arkusz5!$A$3:$Y$2185,16,FALSE)</f>
        <v>0</v>
      </c>
      <c r="R2035">
        <f>VLOOKUP(B2035,[1]Arkusz5!$A$3:$Y$2185,17,FALSE)</f>
        <v>0</v>
      </c>
      <c r="S2035" t="str">
        <f>VLOOKUP(B2035,[1]Arkusz5!$A$3:$Y$2185,18,FALSE)</f>
        <v>Europa</v>
      </c>
      <c r="T2035" t="str">
        <f>VLOOKUP(B2035,[1]Arkusz5!$A$3:$Y$2185,19,FALSE)</f>
        <v>Polska</v>
      </c>
      <c r="U2035" t="str">
        <f>VLOOKUP(B2035,[1]Arkusz5!$A$3:$Y$2185,20,FALSE)</f>
        <v>wielkopolskie</v>
      </c>
      <c r="V2035" t="str">
        <f>VLOOKUP(B2035,[1]Arkusz5!$A$3:$Y$2185,21,FALSE)</f>
        <v>pilski</v>
      </c>
      <c r="W2035" t="str">
        <f>VLOOKUP(B2035,[1]Arkusz5!$A$3:$Y$2185,22,FALSE)</f>
        <v>Wyrzysk</v>
      </c>
      <c r="X2035" t="str">
        <f>VLOOKUP(B2035,[1]Arkusz5!$A$3:$Y$2185,23,FALSE)</f>
        <v>314.69 Pojezierze Krajeńskie</v>
      </c>
      <c r="Y2035" t="str">
        <f>VLOOKUP(B2035,[1]Arkusz5!$A$3:$Y$2185,24,FALSE)</f>
        <v>Continental Bio-geographical Region</v>
      </c>
      <c r="Z2035" t="str">
        <f>VLOOKUP(B2035,[1]Arkusz5!$A$3:$Y$2185,25,FALSE)</f>
        <v>Galio-Carpinetum</v>
      </c>
    </row>
    <row r="2036" spans="1:26" x14ac:dyDescent="0.25">
      <c r="A2036">
        <v>2035</v>
      </c>
      <c r="B2036" t="s">
        <v>10919</v>
      </c>
      <c r="C2036" t="str">
        <f>VLOOKUP(B2036,[1]Arkusz5!$A$3:$Y$2185,2,FALSE)</f>
        <v>51.6472</v>
      </c>
      <c r="D2036" t="str">
        <f>VLOOKUP(B2036,[1]Arkusz5!$A$3:$Y$2185,3,FALSE)</f>
        <v>17.8123</v>
      </c>
      <c r="E2036" t="str">
        <f>VLOOKUP(B2036,[1]Arkusz5!$A$3:$Y$2185,4,FALSE)</f>
        <v>33UXT92</v>
      </c>
      <c r="F2036" t="str">
        <f>VLOOKUP(B2036,[1]Arkusz5!$A$3:$Y$2185,5,FALSE)</f>
        <v>CD84</v>
      </c>
      <c r="G2036">
        <f>VLOOKUP(B2036,[1]Arkusz5!$A$3:$Y$2185,6,FALSE)</f>
        <v>0</v>
      </c>
      <c r="H2036">
        <f>VLOOKUP(B2036,[1]Arkusz5!$A$3:$Y$2185,7,FALSE)</f>
        <v>0</v>
      </c>
      <c r="I2036">
        <f>VLOOKUP(B2036,[1]Arkusz5!$A$3:$Y$2185,8,FALSE)</f>
        <v>0</v>
      </c>
      <c r="J2036">
        <f>VLOOKUP(B2036,[1]Arkusz5!$A$3:$Y$2185,9,FALSE)</f>
        <v>0</v>
      </c>
      <c r="K2036">
        <f>VLOOKUP(B2036,[1]Arkusz5!$A$3:$Y$2185,10,FALSE)</f>
        <v>0</v>
      </c>
      <c r="L2036">
        <f>VLOOKUP(B2036,[1]Arkusz5!$A$3:$Y$2185,11,FALSE)</f>
        <v>0</v>
      </c>
      <c r="M2036">
        <f>VLOOKUP(B2036,[1]Arkusz5!$A$3:$Y$2185,12,FALSE)</f>
        <v>0</v>
      </c>
      <c r="N2036">
        <f>VLOOKUP(B2036,[1]Arkusz5!$A$3:$Y$2185,13,FALSE)</f>
        <v>0</v>
      </c>
      <c r="O2036">
        <f>VLOOKUP(B2036,[1]Arkusz5!$A$3:$Y$2185,14,FALSE)</f>
        <v>0</v>
      </c>
      <c r="P2036">
        <f>VLOOKUP(B2036,[1]Arkusz5!$A$3:$Y$2185,15,FALSE)</f>
        <v>0</v>
      </c>
      <c r="Q2036">
        <f>VLOOKUP(B2036,[1]Arkusz5!$A$3:$Y$2185,16,FALSE)</f>
        <v>0</v>
      </c>
      <c r="R2036">
        <f>VLOOKUP(B2036,[1]Arkusz5!$A$3:$Y$2185,17,FALSE)</f>
        <v>0</v>
      </c>
      <c r="S2036" t="str">
        <f>VLOOKUP(B2036,[1]Arkusz5!$A$3:$Y$2185,18,FALSE)</f>
        <v>Europa</v>
      </c>
      <c r="T2036" t="str">
        <f>VLOOKUP(B2036,[1]Arkusz5!$A$3:$Y$2185,19,FALSE)</f>
        <v>Polska</v>
      </c>
      <c r="U2036" t="str">
        <f>VLOOKUP(B2036,[1]Arkusz5!$A$3:$Y$2185,20,FALSE)</f>
        <v>wielkopolskie</v>
      </c>
      <c r="V2036" t="str">
        <f>VLOOKUP(B2036,[1]Arkusz5!$A$3:$Y$2185,21,FALSE)</f>
        <v>ostrowski</v>
      </c>
      <c r="W2036" t="str">
        <f>VLOOKUP(B2036,[1]Arkusz5!$A$3:$Y$2185,22,FALSE)</f>
        <v>Ostrów Wielkopolski</v>
      </c>
      <c r="X2036" t="str">
        <f>VLOOKUP(B2036,[1]Arkusz5!$A$3:$Y$2185,23,FALSE)</f>
        <v>318.12 Wysoczyzna Kaliska</v>
      </c>
      <c r="Y2036" t="str">
        <f>VLOOKUP(B2036,[1]Arkusz5!$A$3:$Y$2185,24,FALSE)</f>
        <v>Continental Bio-geographical Region</v>
      </c>
      <c r="Z2036" t="str">
        <f>VLOOKUP(B2036,[1]Arkusz5!$A$3:$Y$2185,25,FALSE)</f>
        <v>Fraxino-Alnetum (=Circaeo-Alnetum)</v>
      </c>
    </row>
    <row r="2037" spans="1:26" x14ac:dyDescent="0.25">
      <c r="A2037">
        <v>2036</v>
      </c>
      <c r="B2037" t="s">
        <v>10921</v>
      </c>
      <c r="C2037" t="str">
        <f>VLOOKUP(B2037,[1]Arkusz5!$A$3:$Y$2185,2,FALSE)</f>
        <v>52.5863</v>
      </c>
      <c r="D2037" t="str">
        <f>VLOOKUP(B2037,[1]Arkusz5!$A$3:$Y$2185,3,FALSE)</f>
        <v>16.5062</v>
      </c>
      <c r="E2037" t="str">
        <f>VLOOKUP(B2037,[1]Arkusz5!$A$3:$Y$2185,4,FALSE)</f>
        <v>33UXU02</v>
      </c>
      <c r="F2037" t="str">
        <f>VLOOKUP(B2037,[1]Arkusz5!$A$3:$Y$2185,5,FALSE)</f>
        <v>BC86</v>
      </c>
      <c r="G2037">
        <f>VLOOKUP(B2037,[1]Arkusz5!$A$3:$Y$2185,6,FALSE)</f>
        <v>0</v>
      </c>
      <c r="H2037">
        <f>VLOOKUP(B2037,[1]Arkusz5!$A$3:$Y$2185,7,FALSE)</f>
        <v>0</v>
      </c>
      <c r="I2037">
        <f>VLOOKUP(B2037,[1]Arkusz5!$A$3:$Y$2185,8,FALSE)</f>
        <v>0</v>
      </c>
      <c r="J2037">
        <f>VLOOKUP(B2037,[1]Arkusz5!$A$3:$Y$2185,9,FALSE)</f>
        <v>0</v>
      </c>
      <c r="K2037">
        <f>VLOOKUP(B2037,[1]Arkusz5!$A$3:$Y$2185,10,FALSE)</f>
        <v>0</v>
      </c>
      <c r="L2037">
        <f>VLOOKUP(B2037,[1]Arkusz5!$A$3:$Y$2185,11,FALSE)</f>
        <v>0</v>
      </c>
      <c r="M2037">
        <f>VLOOKUP(B2037,[1]Arkusz5!$A$3:$Y$2185,12,FALSE)</f>
        <v>0</v>
      </c>
      <c r="N2037">
        <f>VLOOKUP(B2037,[1]Arkusz5!$A$3:$Y$2185,13,FALSE)</f>
        <v>0</v>
      </c>
      <c r="O2037">
        <f>VLOOKUP(B2037,[1]Arkusz5!$A$3:$Y$2185,14,FALSE)</f>
        <v>0</v>
      </c>
      <c r="P2037">
        <f>VLOOKUP(B2037,[1]Arkusz5!$A$3:$Y$2185,15,FALSE)</f>
        <v>0</v>
      </c>
      <c r="Q2037">
        <f>VLOOKUP(B2037,[1]Arkusz5!$A$3:$Y$2185,16,FALSE)</f>
        <v>0</v>
      </c>
      <c r="R2037">
        <f>VLOOKUP(B2037,[1]Arkusz5!$A$3:$Y$2185,17,FALSE)</f>
        <v>0</v>
      </c>
      <c r="S2037" t="str">
        <f>VLOOKUP(B2037,[1]Arkusz5!$A$3:$Y$2185,18,FALSE)</f>
        <v>Europa</v>
      </c>
      <c r="T2037" t="str">
        <f>VLOOKUP(B2037,[1]Arkusz5!$A$3:$Y$2185,19,FALSE)</f>
        <v>Polska</v>
      </c>
      <c r="U2037" t="str">
        <f>VLOOKUP(B2037,[1]Arkusz5!$A$3:$Y$2185,20,FALSE)</f>
        <v>wielkopolskie</v>
      </c>
      <c r="V2037" t="str">
        <f>VLOOKUP(B2037,[1]Arkusz5!$A$3:$Y$2185,21,FALSE)</f>
        <v>szamotulski</v>
      </c>
      <c r="W2037" t="str">
        <f>VLOOKUP(B2037,[1]Arkusz5!$A$3:$Y$2185,22,FALSE)</f>
        <v>Szamotuły</v>
      </c>
      <c r="X2037" t="str">
        <f>VLOOKUP(B2037,[1]Arkusz5!$A$3:$Y$2185,23,FALSE)</f>
        <v>315.51 Pojezierze Poznańskie</v>
      </c>
      <c r="Y2037" t="str">
        <f>VLOOKUP(B2037,[1]Arkusz5!$A$3:$Y$2185,24,FALSE)</f>
        <v>Continental Bio-geographical Region</v>
      </c>
      <c r="Z2037" t="str">
        <f>VLOOKUP(B2037,[1]Arkusz5!$A$3:$Y$2185,25,FALSE)</f>
        <v>Galio-Carpinetum</v>
      </c>
    </row>
    <row r="2038" spans="1:26" x14ac:dyDescent="0.25">
      <c r="A2038">
        <v>2037</v>
      </c>
      <c r="B2038" t="s">
        <v>10925</v>
      </c>
      <c r="C2038" t="str">
        <f>VLOOKUP(B2038,[1]Arkusz5!$A$3:$Y$2185,2,FALSE)</f>
        <v>52.488324</v>
      </c>
      <c r="D2038" t="str">
        <f>VLOOKUP(B2038,[1]Arkusz5!$A$3:$Y$2185,3,FALSE)</f>
        <v>16.500637</v>
      </c>
      <c r="E2038" t="str">
        <f>VLOOKUP(B2038,[1]Arkusz5!$A$3:$Y$2185,4,FALSE)</f>
        <v>33UXU01</v>
      </c>
      <c r="F2038" t="str">
        <f>VLOOKUP(B2038,[1]Arkusz5!$A$3:$Y$2185,5,FALSE)</f>
        <v>BC96</v>
      </c>
      <c r="G2038">
        <f>VLOOKUP(B2038,[1]Arkusz5!$A$3:$Y$2185,6,FALSE)</f>
        <v>0</v>
      </c>
      <c r="H2038">
        <f>VLOOKUP(B2038,[1]Arkusz5!$A$3:$Y$2185,7,FALSE)</f>
        <v>0</v>
      </c>
      <c r="I2038">
        <f>VLOOKUP(B2038,[1]Arkusz5!$A$3:$Y$2185,8,FALSE)</f>
        <v>0</v>
      </c>
      <c r="J2038">
        <f>VLOOKUP(B2038,[1]Arkusz5!$A$3:$Y$2185,9,FALSE)</f>
        <v>0</v>
      </c>
      <c r="K2038">
        <f>VLOOKUP(B2038,[1]Arkusz5!$A$3:$Y$2185,10,FALSE)</f>
        <v>0</v>
      </c>
      <c r="L2038">
        <f>VLOOKUP(B2038,[1]Arkusz5!$A$3:$Y$2185,11,FALSE)</f>
        <v>0</v>
      </c>
      <c r="M2038">
        <f>VLOOKUP(B2038,[1]Arkusz5!$A$3:$Y$2185,12,FALSE)</f>
        <v>0</v>
      </c>
      <c r="N2038">
        <f>VLOOKUP(B2038,[1]Arkusz5!$A$3:$Y$2185,13,FALSE)</f>
        <v>0</v>
      </c>
      <c r="O2038">
        <f>VLOOKUP(B2038,[1]Arkusz5!$A$3:$Y$2185,14,FALSE)</f>
        <v>0</v>
      </c>
      <c r="P2038">
        <f>VLOOKUP(B2038,[1]Arkusz5!$A$3:$Y$2185,15,FALSE)</f>
        <v>0</v>
      </c>
      <c r="Q2038">
        <f>VLOOKUP(B2038,[1]Arkusz5!$A$3:$Y$2185,16,FALSE)</f>
        <v>0</v>
      </c>
      <c r="R2038">
        <f>VLOOKUP(B2038,[1]Arkusz5!$A$3:$Y$2185,17,FALSE)</f>
        <v>0</v>
      </c>
      <c r="S2038" t="str">
        <f>VLOOKUP(B2038,[1]Arkusz5!$A$3:$Y$2185,18,FALSE)</f>
        <v>Europa</v>
      </c>
      <c r="T2038" t="str">
        <f>VLOOKUP(B2038,[1]Arkusz5!$A$3:$Y$2185,19,FALSE)</f>
        <v>Polska</v>
      </c>
      <c r="U2038" t="str">
        <f>VLOOKUP(B2038,[1]Arkusz5!$A$3:$Y$2185,20,FALSE)</f>
        <v>wielkopolskie</v>
      </c>
      <c r="V2038" t="str">
        <f>VLOOKUP(B2038,[1]Arkusz5!$A$3:$Y$2185,21,FALSE)</f>
        <v>szamotulski</v>
      </c>
      <c r="W2038" t="str">
        <f>VLOOKUP(B2038,[1]Arkusz5!$A$3:$Y$2185,22,FALSE)</f>
        <v>Kaźmierz</v>
      </c>
      <c r="X2038" t="str">
        <f>VLOOKUP(B2038,[1]Arkusz5!$A$3:$Y$2185,23,FALSE)</f>
        <v>315.51 Pojezierze Poznańskie</v>
      </c>
      <c r="Y2038" t="str">
        <f>VLOOKUP(B2038,[1]Arkusz5!$A$3:$Y$2185,24,FALSE)</f>
        <v>Continental Bio-geographical Region</v>
      </c>
      <c r="Z2038" t="str">
        <f>VLOOKUP(B2038,[1]Arkusz5!$A$3:$Y$2185,25,FALSE)</f>
        <v>Galio-Carpinetum</v>
      </c>
    </row>
    <row r="2039" spans="1:26" x14ac:dyDescent="0.25">
      <c r="A2039">
        <v>2038</v>
      </c>
      <c r="B2039" t="s">
        <v>10931</v>
      </c>
      <c r="C2039" t="str">
        <f>VLOOKUP(B2039,[1]Arkusz5!$A$3:$Y$2185,2,FALSE)</f>
        <v>52.404347</v>
      </c>
      <c r="D2039" t="str">
        <f>VLOOKUP(B2039,[1]Arkusz5!$A$3:$Y$2185,3,FALSE)</f>
        <v>16.925321</v>
      </c>
      <c r="E2039" t="str">
        <f>VLOOKUP(B2039,[1]Arkusz5!$A$3:$Y$2185,4,FALSE)</f>
        <v>33UXU30</v>
      </c>
      <c r="F2039" t="str">
        <f>VLOOKUP(B2039,[1]Arkusz5!$A$3:$Y$2185,5,FALSE)</f>
        <v>BD08</v>
      </c>
      <c r="G2039">
        <f>VLOOKUP(B2039,[1]Arkusz5!$A$3:$Y$2185,6,FALSE)</f>
        <v>0</v>
      </c>
      <c r="H2039">
        <f>VLOOKUP(B2039,[1]Arkusz5!$A$3:$Y$2185,7,FALSE)</f>
        <v>0</v>
      </c>
      <c r="I2039">
        <f>VLOOKUP(B2039,[1]Arkusz5!$A$3:$Y$2185,8,FALSE)</f>
        <v>0</v>
      </c>
      <c r="J2039">
        <f>VLOOKUP(B2039,[1]Arkusz5!$A$3:$Y$2185,9,FALSE)</f>
        <v>0</v>
      </c>
      <c r="K2039">
        <f>VLOOKUP(B2039,[1]Arkusz5!$A$3:$Y$2185,10,FALSE)</f>
        <v>0</v>
      </c>
      <c r="L2039">
        <f>VLOOKUP(B2039,[1]Arkusz5!$A$3:$Y$2185,11,FALSE)</f>
        <v>0</v>
      </c>
      <c r="M2039">
        <f>VLOOKUP(B2039,[1]Arkusz5!$A$3:$Y$2185,12,FALSE)</f>
        <v>0</v>
      </c>
      <c r="N2039">
        <f>VLOOKUP(B2039,[1]Arkusz5!$A$3:$Y$2185,13,FALSE)</f>
        <v>0</v>
      </c>
      <c r="O2039">
        <f>VLOOKUP(B2039,[1]Arkusz5!$A$3:$Y$2185,14,FALSE)</f>
        <v>0</v>
      </c>
      <c r="P2039">
        <f>VLOOKUP(B2039,[1]Arkusz5!$A$3:$Y$2185,15,FALSE)</f>
        <v>0</v>
      </c>
      <c r="Q2039">
        <f>VLOOKUP(B2039,[1]Arkusz5!$A$3:$Y$2185,16,FALSE)</f>
        <v>0</v>
      </c>
      <c r="R2039">
        <f>VLOOKUP(B2039,[1]Arkusz5!$A$3:$Y$2185,17,FALSE)</f>
        <v>0</v>
      </c>
      <c r="S2039" t="str">
        <f>VLOOKUP(B2039,[1]Arkusz5!$A$3:$Y$2185,18,FALSE)</f>
        <v>Europa</v>
      </c>
      <c r="T2039" t="str">
        <f>VLOOKUP(B2039,[1]Arkusz5!$A$3:$Y$2185,19,FALSE)</f>
        <v>Polska</v>
      </c>
      <c r="U2039" t="str">
        <f>VLOOKUP(B2039,[1]Arkusz5!$A$3:$Y$2185,20,FALSE)</f>
        <v>wielkopolskie</v>
      </c>
      <c r="V2039" t="str">
        <f>VLOOKUP(B2039,[1]Arkusz5!$A$3:$Y$2185,21,FALSE)</f>
        <v>Poznań</v>
      </c>
      <c r="W2039" t="str">
        <f>VLOOKUP(B2039,[1]Arkusz5!$A$3:$Y$2185,22,FALSE)</f>
        <v>Poznań</v>
      </c>
      <c r="X2039" t="str">
        <f>VLOOKUP(B2039,[1]Arkusz5!$A$3:$Y$2185,23,FALSE)</f>
        <v>315.52 Poznański Przełom Warty</v>
      </c>
      <c r="Y2039" t="str">
        <f>VLOOKUP(B2039,[1]Arkusz5!$A$3:$Y$2185,24,FALSE)</f>
        <v>Continental Bio-geographical Region</v>
      </c>
      <c r="Z2039" t="str">
        <f>VLOOKUP(B2039,[1]Arkusz5!$A$3:$Y$2185,25,FALSE)</f>
        <v>Galio-Carpinetum</v>
      </c>
    </row>
    <row r="2040" spans="1:26" x14ac:dyDescent="0.25">
      <c r="A2040">
        <v>2039</v>
      </c>
      <c r="B2040" t="s">
        <v>10933</v>
      </c>
      <c r="C2040" t="str">
        <f>VLOOKUP(B2040,[1]Arkusz5!$A$3:$Y$2185,2,FALSE)</f>
        <v>52.226931</v>
      </c>
      <c r="D2040" t="str">
        <f>VLOOKUP(B2040,[1]Arkusz5!$A$3:$Y$2185,3,FALSE)</f>
        <v>17.275137</v>
      </c>
      <c r="E2040" t="str">
        <f>VLOOKUP(B2040,[1]Arkusz5!$A$3:$Y$2185,4,FALSE)</f>
        <v>33UXT58</v>
      </c>
      <c r="F2040" t="str">
        <f>VLOOKUP(B2040,[1]Arkusz5!$A$3:$Y$2185,5,FALSE)</f>
        <v>CD21</v>
      </c>
      <c r="G2040">
        <f>VLOOKUP(B2040,[1]Arkusz5!$A$3:$Y$2185,6,FALSE)</f>
        <v>0</v>
      </c>
      <c r="H2040">
        <f>VLOOKUP(B2040,[1]Arkusz5!$A$3:$Y$2185,7,FALSE)</f>
        <v>0</v>
      </c>
      <c r="I2040">
        <f>VLOOKUP(B2040,[1]Arkusz5!$A$3:$Y$2185,8,FALSE)</f>
        <v>0</v>
      </c>
      <c r="J2040">
        <f>VLOOKUP(B2040,[1]Arkusz5!$A$3:$Y$2185,9,FALSE)</f>
        <v>0</v>
      </c>
      <c r="K2040">
        <f>VLOOKUP(B2040,[1]Arkusz5!$A$3:$Y$2185,10,FALSE)</f>
        <v>0</v>
      </c>
      <c r="L2040">
        <f>VLOOKUP(B2040,[1]Arkusz5!$A$3:$Y$2185,11,FALSE)</f>
        <v>0</v>
      </c>
      <c r="M2040">
        <f>VLOOKUP(B2040,[1]Arkusz5!$A$3:$Y$2185,12,FALSE)</f>
        <v>0</v>
      </c>
      <c r="N2040">
        <f>VLOOKUP(B2040,[1]Arkusz5!$A$3:$Y$2185,13,FALSE)</f>
        <v>0</v>
      </c>
      <c r="O2040">
        <f>VLOOKUP(B2040,[1]Arkusz5!$A$3:$Y$2185,14,FALSE)</f>
        <v>0</v>
      </c>
      <c r="P2040">
        <f>VLOOKUP(B2040,[1]Arkusz5!$A$3:$Y$2185,15,FALSE)</f>
        <v>0</v>
      </c>
      <c r="Q2040">
        <f>VLOOKUP(B2040,[1]Arkusz5!$A$3:$Y$2185,16,FALSE)</f>
        <v>0</v>
      </c>
      <c r="R2040">
        <f>VLOOKUP(B2040,[1]Arkusz5!$A$3:$Y$2185,17,FALSE)</f>
        <v>0</v>
      </c>
      <c r="S2040" t="str">
        <f>VLOOKUP(B2040,[1]Arkusz5!$A$3:$Y$2185,18,FALSE)</f>
        <v>Europa</v>
      </c>
      <c r="T2040" t="str">
        <f>VLOOKUP(B2040,[1]Arkusz5!$A$3:$Y$2185,19,FALSE)</f>
        <v>Polska</v>
      </c>
      <c r="U2040" t="str">
        <f>VLOOKUP(B2040,[1]Arkusz5!$A$3:$Y$2185,20,FALSE)</f>
        <v>wielkopolskie</v>
      </c>
      <c r="V2040" t="str">
        <f>VLOOKUP(B2040,[1]Arkusz5!$A$3:$Y$2185,21,FALSE)</f>
        <v>średzki</v>
      </c>
      <c r="W2040" t="str">
        <f>VLOOKUP(B2040,[1]Arkusz5!$A$3:$Y$2185,22,FALSE)</f>
        <v>Środa Wielkopolska</v>
      </c>
      <c r="X2040" t="str">
        <f>VLOOKUP(B2040,[1]Arkusz5!$A$3:$Y$2185,23,FALSE)</f>
        <v>315.56 Równina Wrzesińska</v>
      </c>
      <c r="Y2040" t="str">
        <f>VLOOKUP(B2040,[1]Arkusz5!$A$3:$Y$2185,24,FALSE)</f>
        <v>Continental Bio-geographical Region</v>
      </c>
      <c r="Z2040" t="str">
        <f>VLOOKUP(B2040,[1]Arkusz5!$A$3:$Y$2185,25,FALSE)</f>
        <v>Galio-Carpinetum</v>
      </c>
    </row>
    <row r="2041" spans="1:26" x14ac:dyDescent="0.25">
      <c r="A2041">
        <v>2040</v>
      </c>
      <c r="B2041" t="s">
        <v>10937</v>
      </c>
      <c r="C2041" t="str">
        <f>VLOOKUP(B2041,[1]Arkusz5!$A$3:$Y$2185,2,FALSE)</f>
        <v>52.5863</v>
      </c>
      <c r="D2041" t="str">
        <f>VLOOKUP(B2041,[1]Arkusz5!$A$3:$Y$2185,3,FALSE)</f>
        <v>16.5062</v>
      </c>
      <c r="E2041" t="str">
        <f>VLOOKUP(B2041,[1]Arkusz5!$A$3:$Y$2185,4,FALSE)</f>
        <v>33UXU02</v>
      </c>
      <c r="F2041" t="str">
        <f>VLOOKUP(B2041,[1]Arkusz5!$A$3:$Y$2185,5,FALSE)</f>
        <v>BC86</v>
      </c>
      <c r="G2041">
        <f>VLOOKUP(B2041,[1]Arkusz5!$A$3:$Y$2185,6,FALSE)</f>
        <v>0</v>
      </c>
      <c r="H2041">
        <f>VLOOKUP(B2041,[1]Arkusz5!$A$3:$Y$2185,7,FALSE)</f>
        <v>0</v>
      </c>
      <c r="I2041">
        <f>VLOOKUP(B2041,[1]Arkusz5!$A$3:$Y$2185,8,FALSE)</f>
        <v>0</v>
      </c>
      <c r="J2041">
        <f>VLOOKUP(B2041,[1]Arkusz5!$A$3:$Y$2185,9,FALSE)</f>
        <v>0</v>
      </c>
      <c r="K2041">
        <f>VLOOKUP(B2041,[1]Arkusz5!$A$3:$Y$2185,10,FALSE)</f>
        <v>0</v>
      </c>
      <c r="L2041">
        <f>VLOOKUP(B2041,[1]Arkusz5!$A$3:$Y$2185,11,FALSE)</f>
        <v>0</v>
      </c>
      <c r="M2041">
        <f>VLOOKUP(B2041,[1]Arkusz5!$A$3:$Y$2185,12,FALSE)</f>
        <v>0</v>
      </c>
      <c r="N2041">
        <f>VLOOKUP(B2041,[1]Arkusz5!$A$3:$Y$2185,13,FALSE)</f>
        <v>0</v>
      </c>
      <c r="O2041">
        <f>VLOOKUP(B2041,[1]Arkusz5!$A$3:$Y$2185,14,FALSE)</f>
        <v>0</v>
      </c>
      <c r="P2041">
        <f>VLOOKUP(B2041,[1]Arkusz5!$A$3:$Y$2185,15,FALSE)</f>
        <v>0</v>
      </c>
      <c r="Q2041">
        <f>VLOOKUP(B2041,[1]Arkusz5!$A$3:$Y$2185,16,FALSE)</f>
        <v>0</v>
      </c>
      <c r="R2041">
        <f>VLOOKUP(B2041,[1]Arkusz5!$A$3:$Y$2185,17,FALSE)</f>
        <v>0</v>
      </c>
      <c r="S2041" t="str">
        <f>VLOOKUP(B2041,[1]Arkusz5!$A$3:$Y$2185,18,FALSE)</f>
        <v>Europa</v>
      </c>
      <c r="T2041" t="str">
        <f>VLOOKUP(B2041,[1]Arkusz5!$A$3:$Y$2185,19,FALSE)</f>
        <v>Polska</v>
      </c>
      <c r="U2041" t="str">
        <f>VLOOKUP(B2041,[1]Arkusz5!$A$3:$Y$2185,20,FALSE)</f>
        <v>wielkopolskie</v>
      </c>
      <c r="V2041" t="str">
        <f>VLOOKUP(B2041,[1]Arkusz5!$A$3:$Y$2185,21,FALSE)</f>
        <v>szamotulski</v>
      </c>
      <c r="W2041" t="str">
        <f>VLOOKUP(B2041,[1]Arkusz5!$A$3:$Y$2185,22,FALSE)</f>
        <v>Szamotuły</v>
      </c>
      <c r="X2041" t="str">
        <f>VLOOKUP(B2041,[1]Arkusz5!$A$3:$Y$2185,23,FALSE)</f>
        <v>315.51 Pojezierze Poznańskie</v>
      </c>
      <c r="Y2041" t="str">
        <f>VLOOKUP(B2041,[1]Arkusz5!$A$3:$Y$2185,24,FALSE)</f>
        <v>Continental Bio-geographical Region</v>
      </c>
      <c r="Z2041" t="str">
        <f>VLOOKUP(B2041,[1]Arkusz5!$A$3:$Y$2185,25,FALSE)</f>
        <v>Galio-Carpinetum</v>
      </c>
    </row>
    <row r="2042" spans="1:26" x14ac:dyDescent="0.25">
      <c r="A2042">
        <v>2041</v>
      </c>
      <c r="B2042" t="s">
        <v>10939</v>
      </c>
      <c r="C2042" t="str">
        <f>VLOOKUP(B2042,[1]Arkusz5!$A$3:$Y$2185,2,FALSE)</f>
        <v>51.6883</v>
      </c>
      <c r="D2042" t="str">
        <f>VLOOKUP(B2042,[1]Arkusz5!$A$3:$Y$2185,3,FALSE)</f>
        <v>17.7612</v>
      </c>
      <c r="E2042" t="str">
        <f>VLOOKUP(B2042,[1]Arkusz5!$A$3:$Y$2185,4,FALSE)</f>
        <v>33UXT92</v>
      </c>
      <c r="F2042" t="str">
        <f>VLOOKUP(B2042,[1]Arkusz5!$A$3:$Y$2185,5,FALSE)</f>
        <v>CD84</v>
      </c>
      <c r="G2042">
        <f>VLOOKUP(B2042,[1]Arkusz5!$A$3:$Y$2185,6,FALSE)</f>
        <v>0</v>
      </c>
      <c r="H2042">
        <f>VLOOKUP(B2042,[1]Arkusz5!$A$3:$Y$2185,7,FALSE)</f>
        <v>0</v>
      </c>
      <c r="I2042">
        <f>VLOOKUP(B2042,[1]Arkusz5!$A$3:$Y$2185,8,FALSE)</f>
        <v>0</v>
      </c>
      <c r="J2042">
        <f>VLOOKUP(B2042,[1]Arkusz5!$A$3:$Y$2185,9,FALSE)</f>
        <v>0</v>
      </c>
      <c r="K2042">
        <f>VLOOKUP(B2042,[1]Arkusz5!$A$3:$Y$2185,10,FALSE)</f>
        <v>0</v>
      </c>
      <c r="L2042">
        <f>VLOOKUP(B2042,[1]Arkusz5!$A$3:$Y$2185,11,FALSE)</f>
        <v>0</v>
      </c>
      <c r="M2042">
        <f>VLOOKUP(B2042,[1]Arkusz5!$A$3:$Y$2185,12,FALSE)</f>
        <v>0</v>
      </c>
      <c r="N2042">
        <f>VLOOKUP(B2042,[1]Arkusz5!$A$3:$Y$2185,13,FALSE)</f>
        <v>0</v>
      </c>
      <c r="O2042">
        <f>VLOOKUP(B2042,[1]Arkusz5!$A$3:$Y$2185,14,FALSE)</f>
        <v>0</v>
      </c>
      <c r="P2042">
        <f>VLOOKUP(B2042,[1]Arkusz5!$A$3:$Y$2185,15,FALSE)</f>
        <v>0</v>
      </c>
      <c r="Q2042">
        <f>VLOOKUP(B2042,[1]Arkusz5!$A$3:$Y$2185,16,FALSE)</f>
        <v>0</v>
      </c>
      <c r="R2042">
        <f>VLOOKUP(B2042,[1]Arkusz5!$A$3:$Y$2185,17,FALSE)</f>
        <v>0</v>
      </c>
      <c r="S2042" t="str">
        <f>VLOOKUP(B2042,[1]Arkusz5!$A$3:$Y$2185,18,FALSE)</f>
        <v>Europa</v>
      </c>
      <c r="T2042" t="str">
        <f>VLOOKUP(B2042,[1]Arkusz5!$A$3:$Y$2185,19,FALSE)</f>
        <v>Polska</v>
      </c>
      <c r="U2042" t="str">
        <f>VLOOKUP(B2042,[1]Arkusz5!$A$3:$Y$2185,20,FALSE)</f>
        <v>wielkopolskie</v>
      </c>
      <c r="V2042" t="str">
        <f>VLOOKUP(B2042,[1]Arkusz5!$A$3:$Y$2185,21,FALSE)</f>
        <v>ostrowski</v>
      </c>
      <c r="W2042" t="str">
        <f>VLOOKUP(B2042,[1]Arkusz5!$A$3:$Y$2185,22,FALSE)</f>
        <v>Raszków</v>
      </c>
      <c r="X2042" t="str">
        <f>VLOOKUP(B2042,[1]Arkusz5!$A$3:$Y$2185,23,FALSE)</f>
        <v>318.12 Wysoczyzna Kaliska</v>
      </c>
      <c r="Y2042" t="str">
        <f>VLOOKUP(B2042,[1]Arkusz5!$A$3:$Y$2185,24,FALSE)</f>
        <v>Continental Bio-geographical Region</v>
      </c>
      <c r="Z2042" t="str">
        <f>VLOOKUP(B2042,[1]Arkusz5!$A$3:$Y$2185,25,FALSE)</f>
        <v>Galio-Carpinetum</v>
      </c>
    </row>
    <row r="2043" spans="1:26" x14ac:dyDescent="0.25">
      <c r="A2043">
        <v>2042</v>
      </c>
      <c r="B2043" t="s">
        <v>10945</v>
      </c>
      <c r="C2043" t="str">
        <f>VLOOKUP(B2043,[1]Arkusz5!$A$3:$Y$2185,2,FALSE)</f>
        <v>51.72728</v>
      </c>
      <c r="D2043" t="str">
        <f>VLOOKUP(B2043,[1]Arkusz5!$A$3:$Y$2185,3,FALSE)</f>
        <v>17.824348</v>
      </c>
      <c r="E2043" t="str">
        <f>VLOOKUP(B2043,[1]Arkusz5!$A$3:$Y$2185,4,FALSE)</f>
        <v>33UXT93</v>
      </c>
      <c r="F2043" t="str">
        <f>VLOOKUP(B2043,[1]Arkusz5!$A$3:$Y$2185,5,FALSE)</f>
        <v>CD74</v>
      </c>
      <c r="G2043">
        <f>VLOOKUP(B2043,[1]Arkusz5!$A$3:$Y$2185,6,FALSE)</f>
        <v>0</v>
      </c>
      <c r="H2043">
        <f>VLOOKUP(B2043,[1]Arkusz5!$A$3:$Y$2185,7,FALSE)</f>
        <v>0</v>
      </c>
      <c r="I2043">
        <f>VLOOKUP(B2043,[1]Arkusz5!$A$3:$Y$2185,8,FALSE)</f>
        <v>0</v>
      </c>
      <c r="J2043">
        <f>VLOOKUP(B2043,[1]Arkusz5!$A$3:$Y$2185,9,FALSE)</f>
        <v>0</v>
      </c>
      <c r="K2043">
        <f>VLOOKUP(B2043,[1]Arkusz5!$A$3:$Y$2185,10,FALSE)</f>
        <v>0</v>
      </c>
      <c r="L2043">
        <f>VLOOKUP(B2043,[1]Arkusz5!$A$3:$Y$2185,11,FALSE)</f>
        <v>0</v>
      </c>
      <c r="M2043">
        <f>VLOOKUP(B2043,[1]Arkusz5!$A$3:$Y$2185,12,FALSE)</f>
        <v>0</v>
      </c>
      <c r="N2043">
        <f>VLOOKUP(B2043,[1]Arkusz5!$A$3:$Y$2185,13,FALSE)</f>
        <v>0</v>
      </c>
      <c r="O2043">
        <f>VLOOKUP(B2043,[1]Arkusz5!$A$3:$Y$2185,14,FALSE)</f>
        <v>0</v>
      </c>
      <c r="P2043">
        <f>VLOOKUP(B2043,[1]Arkusz5!$A$3:$Y$2185,15,FALSE)</f>
        <v>0</v>
      </c>
      <c r="Q2043">
        <f>VLOOKUP(B2043,[1]Arkusz5!$A$3:$Y$2185,16,FALSE)</f>
        <v>0</v>
      </c>
      <c r="R2043">
        <f>VLOOKUP(B2043,[1]Arkusz5!$A$3:$Y$2185,17,FALSE)</f>
        <v>0</v>
      </c>
      <c r="S2043" t="str">
        <f>VLOOKUP(B2043,[1]Arkusz5!$A$3:$Y$2185,18,FALSE)</f>
        <v>Europa</v>
      </c>
      <c r="T2043" t="str">
        <f>VLOOKUP(B2043,[1]Arkusz5!$A$3:$Y$2185,19,FALSE)</f>
        <v>Polska</v>
      </c>
      <c r="U2043" t="str">
        <f>VLOOKUP(B2043,[1]Arkusz5!$A$3:$Y$2185,20,FALSE)</f>
        <v>wielkopolskie</v>
      </c>
      <c r="V2043" t="str">
        <f>VLOOKUP(B2043,[1]Arkusz5!$A$3:$Y$2185,21,FALSE)</f>
        <v>ostrowski</v>
      </c>
      <c r="W2043" t="str">
        <f>VLOOKUP(B2043,[1]Arkusz5!$A$3:$Y$2185,22,FALSE)</f>
        <v>Ostrów Wielkopolski</v>
      </c>
      <c r="X2043" t="str">
        <f>VLOOKUP(B2043,[1]Arkusz5!$A$3:$Y$2185,23,FALSE)</f>
        <v>318.12 Wysoczyzna Kaliska</v>
      </c>
      <c r="Y2043" t="str">
        <f>VLOOKUP(B2043,[1]Arkusz5!$A$3:$Y$2185,24,FALSE)</f>
        <v>Continental Bio-geographical Region</v>
      </c>
      <c r="Z2043" t="str">
        <f>VLOOKUP(B2043,[1]Arkusz5!$A$3:$Y$2185,25,FALSE)</f>
        <v>Galio-Carpinetum</v>
      </c>
    </row>
    <row r="2044" spans="1:26" x14ac:dyDescent="0.25">
      <c r="A2044">
        <v>2043</v>
      </c>
      <c r="B2044" t="s">
        <v>10950</v>
      </c>
      <c r="C2044" t="str">
        <f>VLOOKUP(B2044,[1]Arkusz5!$A$3:$Y$2185,2,FALSE)</f>
        <v>52.48003</v>
      </c>
      <c r="D2044" t="str">
        <f>VLOOKUP(B2044,[1]Arkusz5!$A$3:$Y$2185,3,FALSE)</f>
        <v>17.01115</v>
      </c>
      <c r="E2044" t="str">
        <f>VLOOKUP(B2044,[1]Arkusz5!$A$3:$Y$2185,4,FALSE)</f>
        <v>33UXU31</v>
      </c>
      <c r="F2044" t="str">
        <f>VLOOKUP(B2044,[1]Arkusz5!$A$3:$Y$2185,5,FALSE)</f>
        <v>BC99</v>
      </c>
      <c r="G2044">
        <f>VLOOKUP(B2044,[1]Arkusz5!$A$3:$Y$2185,6,FALSE)</f>
        <v>0</v>
      </c>
      <c r="H2044">
        <f>VLOOKUP(B2044,[1]Arkusz5!$A$3:$Y$2185,7,FALSE)</f>
        <v>0</v>
      </c>
      <c r="I2044">
        <f>VLOOKUP(B2044,[1]Arkusz5!$A$3:$Y$2185,8,FALSE)</f>
        <v>0</v>
      </c>
      <c r="J2044">
        <f>VLOOKUP(B2044,[1]Arkusz5!$A$3:$Y$2185,9,FALSE)</f>
        <v>0</v>
      </c>
      <c r="K2044" t="str">
        <f>VLOOKUP(B2044,[1]Arkusz5!$A$3:$Y$2185,10,FALSE)</f>
        <v>Park Krajobrazowy Puszcza Zielonka</v>
      </c>
      <c r="L2044">
        <f>VLOOKUP(B2044,[1]Arkusz5!$A$3:$Y$2185,11,FALSE)</f>
        <v>0</v>
      </c>
      <c r="M2044">
        <f>VLOOKUP(B2044,[1]Arkusz5!$A$3:$Y$2185,12,FALSE)</f>
        <v>0</v>
      </c>
      <c r="N2044">
        <f>VLOOKUP(B2044,[1]Arkusz5!$A$3:$Y$2185,13,FALSE)</f>
        <v>0</v>
      </c>
      <c r="O2044">
        <f>VLOOKUP(B2044,[1]Arkusz5!$A$3:$Y$2185,14,FALSE)</f>
        <v>0</v>
      </c>
      <c r="P2044">
        <f>VLOOKUP(B2044,[1]Arkusz5!$A$3:$Y$2185,15,FALSE)</f>
        <v>0</v>
      </c>
      <c r="Q2044" t="str">
        <f>VLOOKUP(B2044,[1]Arkusz5!$A$3:$Y$2185,16,FALSE)</f>
        <v>PLH300058</v>
      </c>
      <c r="R2044" t="str">
        <f>VLOOKUP(B2044,[1]Arkusz5!$A$3:$Y$2185,17,FALSE)</f>
        <v>Uroczyska Puszczy Zielonki</v>
      </c>
      <c r="S2044" t="str">
        <f>VLOOKUP(B2044,[1]Arkusz5!$A$3:$Y$2185,18,FALSE)</f>
        <v>Europa</v>
      </c>
      <c r="T2044" t="str">
        <f>VLOOKUP(B2044,[1]Arkusz5!$A$3:$Y$2185,19,FALSE)</f>
        <v>Polska</v>
      </c>
      <c r="U2044" t="str">
        <f>VLOOKUP(B2044,[1]Arkusz5!$A$3:$Y$2185,20,FALSE)</f>
        <v>wielkopolskie</v>
      </c>
      <c r="V2044" t="str">
        <f>VLOOKUP(B2044,[1]Arkusz5!$A$3:$Y$2185,21,FALSE)</f>
        <v>poznański</v>
      </c>
      <c r="W2044" t="str">
        <f>VLOOKUP(B2044,[1]Arkusz5!$A$3:$Y$2185,22,FALSE)</f>
        <v>Czerwonak</v>
      </c>
      <c r="X2044" t="str">
        <f>VLOOKUP(B2044,[1]Arkusz5!$A$3:$Y$2185,23,FALSE)</f>
        <v>315.56 Równina Wrzesińska</v>
      </c>
      <c r="Y2044" t="str">
        <f>VLOOKUP(B2044,[1]Arkusz5!$A$3:$Y$2185,24,FALSE)</f>
        <v>Continental Bio-geographical Region</v>
      </c>
      <c r="Z2044" t="str">
        <f>VLOOKUP(B2044,[1]Arkusz5!$A$3:$Y$2185,25,FALSE)</f>
        <v>Potentillo albae-Quercetum typicum</v>
      </c>
    </row>
    <row r="2045" spans="1:26" x14ac:dyDescent="0.25">
      <c r="A2045">
        <v>2044</v>
      </c>
      <c r="B2045" t="s">
        <v>10952</v>
      </c>
      <c r="C2045" t="str">
        <f>VLOOKUP(B2045,[1]Arkusz5!$A$3:$Y$2185,2,FALSE)</f>
        <v>52.431369</v>
      </c>
      <c r="D2045" t="str">
        <f>VLOOKUP(B2045,[1]Arkusz5!$A$3:$Y$2185,3,FALSE)</f>
        <v>16.883948</v>
      </c>
      <c r="E2045" t="str">
        <f>VLOOKUP(B2045,[1]Arkusz5!$A$3:$Y$2185,4,FALSE)</f>
        <v>33UXU21</v>
      </c>
      <c r="F2045" t="str">
        <f>VLOOKUP(B2045,[1]Arkusz5!$A$3:$Y$2185,5,FALSE)</f>
        <v>BC98</v>
      </c>
      <c r="G2045">
        <f>VLOOKUP(B2045,[1]Arkusz5!$A$3:$Y$2185,6,FALSE)</f>
        <v>0</v>
      </c>
      <c r="H2045">
        <f>VLOOKUP(B2045,[1]Arkusz5!$A$3:$Y$2185,7,FALSE)</f>
        <v>0</v>
      </c>
      <c r="I2045">
        <f>VLOOKUP(B2045,[1]Arkusz5!$A$3:$Y$2185,8,FALSE)</f>
        <v>0</v>
      </c>
      <c r="J2045">
        <f>VLOOKUP(B2045,[1]Arkusz5!$A$3:$Y$2185,9,FALSE)</f>
        <v>0</v>
      </c>
      <c r="K2045">
        <f>VLOOKUP(B2045,[1]Arkusz5!$A$3:$Y$2185,10,FALSE)</f>
        <v>0</v>
      </c>
      <c r="L2045">
        <f>VLOOKUP(B2045,[1]Arkusz5!$A$3:$Y$2185,11,FALSE)</f>
        <v>0</v>
      </c>
      <c r="M2045">
        <f>VLOOKUP(B2045,[1]Arkusz5!$A$3:$Y$2185,12,FALSE)</f>
        <v>0</v>
      </c>
      <c r="N2045">
        <f>VLOOKUP(B2045,[1]Arkusz5!$A$3:$Y$2185,13,FALSE)</f>
        <v>0</v>
      </c>
      <c r="O2045">
        <f>VLOOKUP(B2045,[1]Arkusz5!$A$3:$Y$2185,14,FALSE)</f>
        <v>0</v>
      </c>
      <c r="P2045">
        <f>VLOOKUP(B2045,[1]Arkusz5!$A$3:$Y$2185,15,FALSE)</f>
        <v>0</v>
      </c>
      <c r="Q2045">
        <f>VLOOKUP(B2045,[1]Arkusz5!$A$3:$Y$2185,16,FALSE)</f>
        <v>0</v>
      </c>
      <c r="R2045">
        <f>VLOOKUP(B2045,[1]Arkusz5!$A$3:$Y$2185,17,FALSE)</f>
        <v>0</v>
      </c>
      <c r="S2045" t="str">
        <f>VLOOKUP(B2045,[1]Arkusz5!$A$3:$Y$2185,18,FALSE)</f>
        <v>Europa</v>
      </c>
      <c r="T2045" t="str">
        <f>VLOOKUP(B2045,[1]Arkusz5!$A$3:$Y$2185,19,FALSE)</f>
        <v>Polska</v>
      </c>
      <c r="U2045" t="str">
        <f>VLOOKUP(B2045,[1]Arkusz5!$A$3:$Y$2185,20,FALSE)</f>
        <v>wielkopolskie</v>
      </c>
      <c r="V2045" t="str">
        <f>VLOOKUP(B2045,[1]Arkusz5!$A$3:$Y$2185,21,FALSE)</f>
        <v>Poznań</v>
      </c>
      <c r="W2045" t="str">
        <f>VLOOKUP(B2045,[1]Arkusz5!$A$3:$Y$2185,22,FALSE)</f>
        <v>Poznań</v>
      </c>
      <c r="X2045" t="str">
        <f>VLOOKUP(B2045,[1]Arkusz5!$A$3:$Y$2185,23,FALSE)</f>
        <v>315.51 Pojezierze Poznańskie</v>
      </c>
      <c r="Y2045" t="str">
        <f>VLOOKUP(B2045,[1]Arkusz5!$A$3:$Y$2185,24,FALSE)</f>
        <v>Continental Bio-geographical Region</v>
      </c>
      <c r="Z2045" t="str">
        <f>VLOOKUP(B2045,[1]Arkusz5!$A$3:$Y$2185,25,FALSE)</f>
        <v>Pino-Quercetum (=Querco-Pinetum + Serratulo-Pinetum)</v>
      </c>
    </row>
    <row r="2046" spans="1:26" x14ac:dyDescent="0.25">
      <c r="A2046">
        <v>2045</v>
      </c>
      <c r="B2046" t="s">
        <v>10959</v>
      </c>
      <c r="C2046" t="str">
        <f>VLOOKUP(B2046,[1]Arkusz5!$A$3:$Y$2185,2,FALSE)</f>
        <v>52.373858</v>
      </c>
      <c r="D2046" t="str">
        <f>VLOOKUP(B2046,[1]Arkusz5!$A$3:$Y$2185,3,FALSE)</f>
        <v>17.072024</v>
      </c>
      <c r="E2046" t="str">
        <f>VLOOKUP(B2046,[1]Arkusz5!$A$3:$Y$2185,4,FALSE)</f>
        <v>33UXU40</v>
      </c>
      <c r="F2046" t="str">
        <f>VLOOKUP(B2046,[1]Arkusz5!$A$3:$Y$2185,5,FALSE)</f>
        <v>BD09</v>
      </c>
      <c r="G2046">
        <f>VLOOKUP(B2046,[1]Arkusz5!$A$3:$Y$2185,6,FALSE)</f>
        <v>0</v>
      </c>
      <c r="H2046">
        <f>VLOOKUP(B2046,[1]Arkusz5!$A$3:$Y$2185,7,FALSE)</f>
        <v>0</v>
      </c>
      <c r="I2046">
        <f>VLOOKUP(B2046,[1]Arkusz5!$A$3:$Y$2185,8,FALSE)</f>
        <v>0</v>
      </c>
      <c r="J2046">
        <f>VLOOKUP(B2046,[1]Arkusz5!$A$3:$Y$2185,9,FALSE)</f>
        <v>0</v>
      </c>
      <c r="K2046">
        <f>VLOOKUP(B2046,[1]Arkusz5!$A$3:$Y$2185,10,FALSE)</f>
        <v>0</v>
      </c>
      <c r="L2046">
        <f>VLOOKUP(B2046,[1]Arkusz5!$A$3:$Y$2185,11,FALSE)</f>
        <v>0</v>
      </c>
      <c r="M2046">
        <f>VLOOKUP(B2046,[1]Arkusz5!$A$3:$Y$2185,12,FALSE)</f>
        <v>0</v>
      </c>
      <c r="N2046">
        <f>VLOOKUP(B2046,[1]Arkusz5!$A$3:$Y$2185,13,FALSE)</f>
        <v>0</v>
      </c>
      <c r="O2046">
        <f>VLOOKUP(B2046,[1]Arkusz5!$A$3:$Y$2185,14,FALSE)</f>
        <v>0</v>
      </c>
      <c r="P2046">
        <f>VLOOKUP(B2046,[1]Arkusz5!$A$3:$Y$2185,15,FALSE)</f>
        <v>0</v>
      </c>
      <c r="Q2046">
        <f>VLOOKUP(B2046,[1]Arkusz5!$A$3:$Y$2185,16,FALSE)</f>
        <v>0</v>
      </c>
      <c r="R2046">
        <f>VLOOKUP(B2046,[1]Arkusz5!$A$3:$Y$2185,17,FALSE)</f>
        <v>0</v>
      </c>
      <c r="S2046" t="str">
        <f>VLOOKUP(B2046,[1]Arkusz5!$A$3:$Y$2185,18,FALSE)</f>
        <v>Europa</v>
      </c>
      <c r="T2046" t="str">
        <f>VLOOKUP(B2046,[1]Arkusz5!$A$3:$Y$2185,19,FALSE)</f>
        <v>Polska</v>
      </c>
      <c r="U2046" t="str">
        <f>VLOOKUP(B2046,[1]Arkusz5!$A$3:$Y$2185,20,FALSE)</f>
        <v>wielkopolskie</v>
      </c>
      <c r="V2046" t="str">
        <f>VLOOKUP(B2046,[1]Arkusz5!$A$3:$Y$2185,21,FALSE)</f>
        <v>poznański</v>
      </c>
      <c r="W2046" t="str">
        <f>VLOOKUP(B2046,[1]Arkusz5!$A$3:$Y$2185,22,FALSE)</f>
        <v>Swarzędz</v>
      </c>
      <c r="X2046" t="str">
        <f>VLOOKUP(B2046,[1]Arkusz5!$A$3:$Y$2185,23,FALSE)</f>
        <v>315.56 Równina Wrzesińska</v>
      </c>
      <c r="Y2046" t="str">
        <f>VLOOKUP(B2046,[1]Arkusz5!$A$3:$Y$2185,24,FALSE)</f>
        <v>Continental Bio-geographical Region</v>
      </c>
      <c r="Z2046" t="str">
        <f>VLOOKUP(B2046,[1]Arkusz5!$A$3:$Y$2185,25,FALSE)</f>
        <v>Galio-Carpinetum</v>
      </c>
    </row>
    <row r="2047" spans="1:26" x14ac:dyDescent="0.25">
      <c r="A2047">
        <v>2046</v>
      </c>
      <c r="B2047" t="s">
        <v>10965</v>
      </c>
      <c r="C2047" t="str">
        <f>VLOOKUP(B2047,[1]Arkusz5!$A$3:$Y$2185,2,FALSE)</f>
        <v>52.3507</v>
      </c>
      <c r="D2047" t="str">
        <f>VLOOKUP(B2047,[1]Arkusz5!$A$3:$Y$2185,3,FALSE)</f>
        <v>17.0246</v>
      </c>
      <c r="E2047" t="str">
        <f>VLOOKUP(B2047,[1]Arkusz5!$A$3:$Y$2185,4,FALSE)</f>
        <v>33UXU30</v>
      </c>
      <c r="F2047" t="str">
        <f>VLOOKUP(B2047,[1]Arkusz5!$A$3:$Y$2185,5,FALSE)</f>
        <v>BD09</v>
      </c>
      <c r="G2047">
        <f>VLOOKUP(B2047,[1]Arkusz5!$A$3:$Y$2185,6,FALSE)</f>
        <v>0</v>
      </c>
      <c r="H2047">
        <f>VLOOKUP(B2047,[1]Arkusz5!$A$3:$Y$2185,7,FALSE)</f>
        <v>0</v>
      </c>
      <c r="I2047">
        <f>VLOOKUP(B2047,[1]Arkusz5!$A$3:$Y$2185,8,FALSE)</f>
        <v>0</v>
      </c>
      <c r="J2047">
        <f>VLOOKUP(B2047,[1]Arkusz5!$A$3:$Y$2185,9,FALSE)</f>
        <v>0</v>
      </c>
      <c r="K2047">
        <f>VLOOKUP(B2047,[1]Arkusz5!$A$3:$Y$2185,10,FALSE)</f>
        <v>0</v>
      </c>
      <c r="L2047">
        <f>VLOOKUP(B2047,[1]Arkusz5!$A$3:$Y$2185,11,FALSE)</f>
        <v>0</v>
      </c>
      <c r="M2047">
        <f>VLOOKUP(B2047,[1]Arkusz5!$A$3:$Y$2185,12,FALSE)</f>
        <v>0</v>
      </c>
      <c r="N2047">
        <f>VLOOKUP(B2047,[1]Arkusz5!$A$3:$Y$2185,13,FALSE)</f>
        <v>0</v>
      </c>
      <c r="O2047">
        <f>VLOOKUP(B2047,[1]Arkusz5!$A$3:$Y$2185,14,FALSE)</f>
        <v>0</v>
      </c>
      <c r="P2047">
        <f>VLOOKUP(B2047,[1]Arkusz5!$A$3:$Y$2185,15,FALSE)</f>
        <v>0</v>
      </c>
      <c r="Q2047">
        <f>VLOOKUP(B2047,[1]Arkusz5!$A$3:$Y$2185,16,FALSE)</f>
        <v>0</v>
      </c>
      <c r="R2047">
        <f>VLOOKUP(B2047,[1]Arkusz5!$A$3:$Y$2185,17,FALSE)</f>
        <v>0</v>
      </c>
      <c r="S2047" t="str">
        <f>VLOOKUP(B2047,[1]Arkusz5!$A$3:$Y$2185,18,FALSE)</f>
        <v>Europa</v>
      </c>
      <c r="T2047" t="str">
        <f>VLOOKUP(B2047,[1]Arkusz5!$A$3:$Y$2185,19,FALSE)</f>
        <v>Polska</v>
      </c>
      <c r="U2047" t="str">
        <f>VLOOKUP(B2047,[1]Arkusz5!$A$3:$Y$2185,20,FALSE)</f>
        <v>wielkopolskie</v>
      </c>
      <c r="V2047" t="str">
        <f>VLOOKUP(B2047,[1]Arkusz5!$A$3:$Y$2185,21,FALSE)</f>
        <v>Poznań</v>
      </c>
      <c r="W2047" t="str">
        <f>VLOOKUP(B2047,[1]Arkusz5!$A$3:$Y$2185,22,FALSE)</f>
        <v>Poznań</v>
      </c>
      <c r="X2047" t="str">
        <f>VLOOKUP(B2047,[1]Arkusz5!$A$3:$Y$2185,23,FALSE)</f>
        <v>315.56 Równina Wrzesińska</v>
      </c>
      <c r="Y2047" t="str">
        <f>VLOOKUP(B2047,[1]Arkusz5!$A$3:$Y$2185,24,FALSE)</f>
        <v>Continental Bio-geographical Region</v>
      </c>
      <c r="Z2047" t="str">
        <f>VLOOKUP(B2047,[1]Arkusz5!$A$3:$Y$2185,25,FALSE)</f>
        <v>Galio-Carpinetum</v>
      </c>
    </row>
    <row r="2048" spans="1:26" x14ac:dyDescent="0.25">
      <c r="A2048">
        <v>2047</v>
      </c>
      <c r="B2048" t="s">
        <v>10972</v>
      </c>
      <c r="C2048" t="str">
        <f>VLOOKUP(B2048,[1]Arkusz5!$A$3:$Y$2185,2,FALSE)</f>
        <v>53.379769</v>
      </c>
      <c r="D2048" t="str">
        <f>VLOOKUP(B2048,[1]Arkusz5!$A$3:$Y$2185,3,FALSE)</f>
        <v>17.075432</v>
      </c>
      <c r="E2048" t="str">
        <f>VLOOKUP(B2048,[1]Arkusz5!$A$3:$Y$2185,4,FALSE)</f>
        <v>33UXV31</v>
      </c>
      <c r="F2048" t="str">
        <f>VLOOKUP(B2048,[1]Arkusz5!$A$3:$Y$2185,5,FALSE)</f>
        <v>CB90</v>
      </c>
      <c r="G2048">
        <f>VLOOKUP(B2048,[1]Arkusz5!$A$3:$Y$2185,6,FALSE)</f>
        <v>0</v>
      </c>
      <c r="H2048">
        <f>VLOOKUP(B2048,[1]Arkusz5!$A$3:$Y$2185,7,FALSE)</f>
        <v>0</v>
      </c>
      <c r="I2048">
        <f>VLOOKUP(B2048,[1]Arkusz5!$A$3:$Y$2185,8,FALSE)</f>
        <v>0</v>
      </c>
      <c r="J2048">
        <f>VLOOKUP(B2048,[1]Arkusz5!$A$3:$Y$2185,9,FALSE)</f>
        <v>0</v>
      </c>
      <c r="K2048">
        <f>VLOOKUP(B2048,[1]Arkusz5!$A$3:$Y$2185,10,FALSE)</f>
        <v>0</v>
      </c>
      <c r="L2048" t="str">
        <f>VLOOKUP(B2048,[1]Arkusz5!$A$3:$Y$2185,11,FALSE)</f>
        <v>Czarci Staw</v>
      </c>
      <c r="M2048" t="str">
        <f>VLOOKUP(B2048,[1]Arkusz5!$A$3:$Y$2185,12,FALSE)</f>
        <v>torfowiskowy</v>
      </c>
      <c r="N2048">
        <f>VLOOKUP(B2048,[1]Arkusz5!$A$3:$Y$2185,13,FALSE)</f>
        <v>0</v>
      </c>
      <c r="O2048">
        <f>VLOOKUP(B2048,[1]Arkusz5!$A$3:$Y$2185,14,FALSE)</f>
        <v>0</v>
      </c>
      <c r="P2048">
        <f>VLOOKUP(B2048,[1]Arkusz5!$A$3:$Y$2185,15,FALSE)</f>
        <v>0</v>
      </c>
      <c r="Q2048">
        <f>VLOOKUP(B2048,[1]Arkusz5!$A$3:$Y$2185,16,FALSE)</f>
        <v>0</v>
      </c>
      <c r="R2048">
        <f>VLOOKUP(B2048,[1]Arkusz5!$A$3:$Y$2185,17,FALSE)</f>
        <v>0</v>
      </c>
      <c r="S2048" t="str">
        <f>VLOOKUP(B2048,[1]Arkusz5!$A$3:$Y$2185,18,FALSE)</f>
        <v>Europa</v>
      </c>
      <c r="T2048" t="str">
        <f>VLOOKUP(B2048,[1]Arkusz5!$A$3:$Y$2185,19,FALSE)</f>
        <v>Polska</v>
      </c>
      <c r="U2048" t="str">
        <f>VLOOKUP(B2048,[1]Arkusz5!$A$3:$Y$2185,20,FALSE)</f>
        <v>wielkopolskie</v>
      </c>
      <c r="V2048" t="str">
        <f>VLOOKUP(B2048,[1]Arkusz5!$A$3:$Y$2185,21,FALSE)</f>
        <v>złotowski</v>
      </c>
      <c r="W2048" t="str">
        <f>VLOOKUP(B2048,[1]Arkusz5!$A$3:$Y$2185,22,FALSE)</f>
        <v>Złotów</v>
      </c>
      <c r="X2048" t="str">
        <f>VLOOKUP(B2048,[1]Arkusz5!$A$3:$Y$2185,23,FALSE)</f>
        <v>314.69 Pojezierze Krajeńskie</v>
      </c>
      <c r="Y2048" t="str">
        <f>VLOOKUP(B2048,[1]Arkusz5!$A$3:$Y$2185,24,FALSE)</f>
        <v>Continental Bio-geographical Region</v>
      </c>
      <c r="Z2048" t="str">
        <f>VLOOKUP(B2048,[1]Arkusz5!$A$3:$Y$2185,25,FALSE)</f>
        <v>Galio-Carpinetum</v>
      </c>
    </row>
    <row r="2049" spans="1:26" x14ac:dyDescent="0.25">
      <c r="A2049">
        <v>2048</v>
      </c>
      <c r="B2049" t="s">
        <v>10979</v>
      </c>
      <c r="C2049" t="str">
        <f>VLOOKUP(B2049,[1]Arkusz5!$A$3:$Y$2185,2,FALSE)</f>
        <v>52.169811</v>
      </c>
      <c r="D2049" t="str">
        <f>VLOOKUP(B2049,[1]Arkusz5!$A$3:$Y$2185,3,FALSE)</f>
        <v>16.80672</v>
      </c>
      <c r="E2049" t="str">
        <f>VLOOKUP(B2049,[1]Arkusz5!$A$3:$Y$2185,4,FALSE)</f>
        <v>33UXT28</v>
      </c>
      <c r="F2049" t="str">
        <f>VLOOKUP(B2049,[1]Arkusz5!$A$3:$Y$2185,5,FALSE)</f>
        <v>BD27</v>
      </c>
      <c r="G2049">
        <f>VLOOKUP(B2049,[1]Arkusz5!$A$3:$Y$2185,6,FALSE)</f>
        <v>0</v>
      </c>
      <c r="H2049">
        <f>VLOOKUP(B2049,[1]Arkusz5!$A$3:$Y$2185,7,FALSE)</f>
        <v>0</v>
      </c>
      <c r="I2049">
        <f>VLOOKUP(B2049,[1]Arkusz5!$A$3:$Y$2185,8,FALSE)</f>
        <v>0</v>
      </c>
      <c r="J2049">
        <f>VLOOKUP(B2049,[1]Arkusz5!$A$3:$Y$2185,9,FALSE)</f>
        <v>0</v>
      </c>
      <c r="K2049">
        <f>VLOOKUP(B2049,[1]Arkusz5!$A$3:$Y$2185,10,FALSE)</f>
        <v>0</v>
      </c>
      <c r="L2049">
        <f>VLOOKUP(B2049,[1]Arkusz5!$A$3:$Y$2185,11,FALSE)</f>
        <v>0</v>
      </c>
      <c r="M2049">
        <f>VLOOKUP(B2049,[1]Arkusz5!$A$3:$Y$2185,12,FALSE)</f>
        <v>0</v>
      </c>
      <c r="N2049">
        <f>VLOOKUP(B2049,[1]Arkusz5!$A$3:$Y$2185,13,FALSE)</f>
        <v>0</v>
      </c>
      <c r="O2049">
        <f>VLOOKUP(B2049,[1]Arkusz5!$A$3:$Y$2185,14,FALSE)</f>
        <v>0</v>
      </c>
      <c r="P2049">
        <f>VLOOKUP(B2049,[1]Arkusz5!$A$3:$Y$2185,15,FALSE)</f>
        <v>0</v>
      </c>
      <c r="Q2049">
        <f>VLOOKUP(B2049,[1]Arkusz5!$A$3:$Y$2185,16,FALSE)</f>
        <v>0</v>
      </c>
      <c r="R2049">
        <f>VLOOKUP(B2049,[1]Arkusz5!$A$3:$Y$2185,17,FALSE)</f>
        <v>0</v>
      </c>
      <c r="S2049" t="str">
        <f>VLOOKUP(B2049,[1]Arkusz5!$A$3:$Y$2185,18,FALSE)</f>
        <v>Europa</v>
      </c>
      <c r="T2049" t="str">
        <f>VLOOKUP(B2049,[1]Arkusz5!$A$3:$Y$2185,19,FALSE)</f>
        <v>Polska</v>
      </c>
      <c r="U2049" t="str">
        <f>VLOOKUP(B2049,[1]Arkusz5!$A$3:$Y$2185,20,FALSE)</f>
        <v>wielkopolskie</v>
      </c>
      <c r="V2049" t="str">
        <f>VLOOKUP(B2049,[1]Arkusz5!$A$3:$Y$2185,21,FALSE)</f>
        <v>śremski</v>
      </c>
      <c r="W2049" t="str">
        <f>VLOOKUP(B2049,[1]Arkusz5!$A$3:$Y$2185,22,FALSE)</f>
        <v>Brodnica</v>
      </c>
      <c r="X2049" t="str">
        <f>VLOOKUP(B2049,[1]Arkusz5!$A$3:$Y$2185,23,FALSE)</f>
        <v>315.83 Równina Kościańska</v>
      </c>
      <c r="Y2049" t="str">
        <f>VLOOKUP(B2049,[1]Arkusz5!$A$3:$Y$2185,24,FALSE)</f>
        <v>Continental Bio-geographical Region</v>
      </c>
      <c r="Z2049" t="str">
        <f>VLOOKUP(B2049,[1]Arkusz5!$A$3:$Y$2185,25,FALSE)</f>
        <v>Ficario-Ulmetum chrysosplenietosum</v>
      </c>
    </row>
    <row r="2050" spans="1:26" x14ac:dyDescent="0.25">
      <c r="A2050">
        <v>2049</v>
      </c>
      <c r="B2050" t="s">
        <v>10982</v>
      </c>
      <c r="C2050" t="str">
        <f>VLOOKUP(B2050,[1]Arkusz5!$A$3:$Y$2185,2,FALSE)</f>
        <v>52.4509</v>
      </c>
      <c r="D2050" t="str">
        <f>VLOOKUP(B2050,[1]Arkusz5!$A$3:$Y$2185,3,FALSE)</f>
        <v>17.2453</v>
      </c>
      <c r="E2050" t="str">
        <f>VLOOKUP(B2050,[1]Arkusz5!$A$3:$Y$2185,4,FALSE)</f>
        <v>33UXU51</v>
      </c>
      <c r="F2050" t="str">
        <f>VLOOKUP(B2050,[1]Arkusz5!$A$3:$Y$2185,5,FALSE)</f>
        <v>CC91</v>
      </c>
      <c r="G2050">
        <f>VLOOKUP(B2050,[1]Arkusz5!$A$3:$Y$2185,6,FALSE)</f>
        <v>0</v>
      </c>
      <c r="H2050">
        <f>VLOOKUP(B2050,[1]Arkusz5!$A$3:$Y$2185,7,FALSE)</f>
        <v>0</v>
      </c>
      <c r="I2050">
        <f>VLOOKUP(B2050,[1]Arkusz5!$A$3:$Y$2185,8,FALSE)</f>
        <v>0</v>
      </c>
      <c r="J2050">
        <f>VLOOKUP(B2050,[1]Arkusz5!$A$3:$Y$2185,9,FALSE)</f>
        <v>0</v>
      </c>
      <c r="K2050" t="str">
        <f>VLOOKUP(B2050,[1]Arkusz5!$A$3:$Y$2185,10,FALSE)</f>
        <v>Park Krajobrazowy Promno - otulina</v>
      </c>
      <c r="L2050">
        <f>VLOOKUP(B2050,[1]Arkusz5!$A$3:$Y$2185,11,FALSE)</f>
        <v>0</v>
      </c>
      <c r="M2050">
        <f>VLOOKUP(B2050,[1]Arkusz5!$A$3:$Y$2185,12,FALSE)</f>
        <v>0</v>
      </c>
      <c r="N2050">
        <f>VLOOKUP(B2050,[1]Arkusz5!$A$3:$Y$2185,13,FALSE)</f>
        <v>0</v>
      </c>
      <c r="O2050">
        <f>VLOOKUP(B2050,[1]Arkusz5!$A$3:$Y$2185,14,FALSE)</f>
        <v>0</v>
      </c>
      <c r="P2050">
        <f>VLOOKUP(B2050,[1]Arkusz5!$A$3:$Y$2185,15,FALSE)</f>
        <v>0</v>
      </c>
      <c r="Q2050">
        <f>VLOOKUP(B2050,[1]Arkusz5!$A$3:$Y$2185,16,FALSE)</f>
        <v>0</v>
      </c>
      <c r="R2050">
        <f>VLOOKUP(B2050,[1]Arkusz5!$A$3:$Y$2185,17,FALSE)</f>
        <v>0</v>
      </c>
      <c r="S2050" t="str">
        <f>VLOOKUP(B2050,[1]Arkusz5!$A$3:$Y$2185,18,FALSE)</f>
        <v>Europa</v>
      </c>
      <c r="T2050" t="str">
        <f>VLOOKUP(B2050,[1]Arkusz5!$A$3:$Y$2185,19,FALSE)</f>
        <v>Polska</v>
      </c>
      <c r="U2050" t="str">
        <f>VLOOKUP(B2050,[1]Arkusz5!$A$3:$Y$2185,20,FALSE)</f>
        <v>wielkopolskie</v>
      </c>
      <c r="V2050" t="str">
        <f>VLOOKUP(B2050,[1]Arkusz5!$A$3:$Y$2185,21,FALSE)</f>
        <v>poznański</v>
      </c>
      <c r="W2050" t="str">
        <f>VLOOKUP(B2050,[1]Arkusz5!$A$3:$Y$2185,22,FALSE)</f>
        <v>Pobiedziska</v>
      </c>
      <c r="X2050" t="str">
        <f>VLOOKUP(B2050,[1]Arkusz5!$A$3:$Y$2185,23,FALSE)</f>
        <v>315.56 Równina Wrzesińska</v>
      </c>
      <c r="Y2050" t="str">
        <f>VLOOKUP(B2050,[1]Arkusz5!$A$3:$Y$2185,24,FALSE)</f>
        <v>Continental Bio-geographical Region</v>
      </c>
      <c r="Z2050" t="str">
        <f>VLOOKUP(B2050,[1]Arkusz5!$A$3:$Y$2185,25,FALSE)</f>
        <v>Galio-Carpinetum</v>
      </c>
    </row>
    <row r="2051" spans="1:26" x14ac:dyDescent="0.25">
      <c r="A2051">
        <v>2050</v>
      </c>
      <c r="B2051" t="s">
        <v>10984</v>
      </c>
      <c r="C2051" t="str">
        <f>VLOOKUP(B2051,[1]Arkusz5!$A$3:$Y$2185,2,FALSE)</f>
        <v>52.4509</v>
      </c>
      <c r="D2051" t="str">
        <f>VLOOKUP(B2051,[1]Arkusz5!$A$3:$Y$2185,3,FALSE)</f>
        <v>17.2453</v>
      </c>
      <c r="E2051" t="str">
        <f>VLOOKUP(B2051,[1]Arkusz5!$A$3:$Y$2185,4,FALSE)</f>
        <v>33UXU51</v>
      </c>
      <c r="F2051" t="str">
        <f>VLOOKUP(B2051,[1]Arkusz5!$A$3:$Y$2185,5,FALSE)</f>
        <v>CC91</v>
      </c>
      <c r="G2051">
        <f>VLOOKUP(B2051,[1]Arkusz5!$A$3:$Y$2185,6,FALSE)</f>
        <v>0</v>
      </c>
      <c r="H2051">
        <f>VLOOKUP(B2051,[1]Arkusz5!$A$3:$Y$2185,7,FALSE)</f>
        <v>0</v>
      </c>
      <c r="I2051">
        <f>VLOOKUP(B2051,[1]Arkusz5!$A$3:$Y$2185,8,FALSE)</f>
        <v>0</v>
      </c>
      <c r="J2051">
        <f>VLOOKUP(B2051,[1]Arkusz5!$A$3:$Y$2185,9,FALSE)</f>
        <v>0</v>
      </c>
      <c r="K2051" t="str">
        <f>VLOOKUP(B2051,[1]Arkusz5!$A$3:$Y$2185,10,FALSE)</f>
        <v>Park Krajobrazowy Promno - otulina</v>
      </c>
      <c r="L2051">
        <f>VLOOKUP(B2051,[1]Arkusz5!$A$3:$Y$2185,11,FALSE)</f>
        <v>0</v>
      </c>
      <c r="M2051">
        <f>VLOOKUP(B2051,[1]Arkusz5!$A$3:$Y$2185,12,FALSE)</f>
        <v>0</v>
      </c>
      <c r="N2051">
        <f>VLOOKUP(B2051,[1]Arkusz5!$A$3:$Y$2185,13,FALSE)</f>
        <v>0</v>
      </c>
      <c r="O2051">
        <f>VLOOKUP(B2051,[1]Arkusz5!$A$3:$Y$2185,14,FALSE)</f>
        <v>0</v>
      </c>
      <c r="P2051">
        <f>VLOOKUP(B2051,[1]Arkusz5!$A$3:$Y$2185,15,FALSE)</f>
        <v>0</v>
      </c>
      <c r="Q2051">
        <f>VLOOKUP(B2051,[1]Arkusz5!$A$3:$Y$2185,16,FALSE)</f>
        <v>0</v>
      </c>
      <c r="R2051">
        <f>VLOOKUP(B2051,[1]Arkusz5!$A$3:$Y$2185,17,FALSE)</f>
        <v>0</v>
      </c>
      <c r="S2051" t="str">
        <f>VLOOKUP(B2051,[1]Arkusz5!$A$3:$Y$2185,18,FALSE)</f>
        <v>Europa</v>
      </c>
      <c r="T2051" t="str">
        <f>VLOOKUP(B2051,[1]Arkusz5!$A$3:$Y$2185,19,FALSE)</f>
        <v>Polska</v>
      </c>
      <c r="U2051" t="str">
        <f>VLOOKUP(B2051,[1]Arkusz5!$A$3:$Y$2185,20,FALSE)</f>
        <v>wielkopolskie</v>
      </c>
      <c r="V2051" t="str">
        <f>VLOOKUP(B2051,[1]Arkusz5!$A$3:$Y$2185,21,FALSE)</f>
        <v>poznański</v>
      </c>
      <c r="W2051" t="str">
        <f>VLOOKUP(B2051,[1]Arkusz5!$A$3:$Y$2185,22,FALSE)</f>
        <v>Pobiedziska</v>
      </c>
      <c r="X2051" t="str">
        <f>VLOOKUP(B2051,[1]Arkusz5!$A$3:$Y$2185,23,FALSE)</f>
        <v>315.56 Równina Wrzesińska</v>
      </c>
      <c r="Y2051" t="str">
        <f>VLOOKUP(B2051,[1]Arkusz5!$A$3:$Y$2185,24,FALSE)</f>
        <v>Continental Bio-geographical Region</v>
      </c>
      <c r="Z2051" t="str">
        <f>VLOOKUP(B2051,[1]Arkusz5!$A$3:$Y$2185,25,FALSE)</f>
        <v>Galio-Carpinetum</v>
      </c>
    </row>
    <row r="2052" spans="1:26" x14ac:dyDescent="0.25">
      <c r="A2052">
        <v>2051</v>
      </c>
      <c r="B2052" t="s">
        <v>10985</v>
      </c>
      <c r="C2052" t="str">
        <f>VLOOKUP(B2052,[1]Arkusz5!$A$3:$Y$2185,2,FALSE)</f>
        <v>52.576435</v>
      </c>
      <c r="D2052" t="str">
        <f>VLOOKUP(B2052,[1]Arkusz5!$A$3:$Y$2185,3,FALSE)</f>
        <v>15.853848</v>
      </c>
      <c r="E2052" t="str">
        <f>VLOOKUP(B2052,[1]Arkusz5!$A$3:$Y$2185,4,FALSE)</f>
        <v>33UWU52</v>
      </c>
      <c r="F2052" t="str">
        <f>VLOOKUP(B2052,[1]Arkusz5!$A$3:$Y$2185,5,FALSE)</f>
        <v>BC81</v>
      </c>
      <c r="G2052">
        <f>VLOOKUP(B2052,[1]Arkusz5!$A$3:$Y$2185,6,FALSE)</f>
        <v>0</v>
      </c>
      <c r="H2052">
        <f>VLOOKUP(B2052,[1]Arkusz5!$A$3:$Y$2185,7,FALSE)</f>
        <v>0</v>
      </c>
      <c r="I2052">
        <f>VLOOKUP(B2052,[1]Arkusz5!$A$3:$Y$2185,8,FALSE)</f>
        <v>0</v>
      </c>
      <c r="J2052">
        <f>VLOOKUP(B2052,[1]Arkusz5!$A$3:$Y$2185,9,FALSE)</f>
        <v>0</v>
      </c>
      <c r="K2052">
        <f>VLOOKUP(B2052,[1]Arkusz5!$A$3:$Y$2185,10,FALSE)</f>
        <v>0</v>
      </c>
      <c r="L2052">
        <f>VLOOKUP(B2052,[1]Arkusz5!$A$3:$Y$2185,11,FALSE)</f>
        <v>0</v>
      </c>
      <c r="M2052">
        <f>VLOOKUP(B2052,[1]Arkusz5!$A$3:$Y$2185,12,FALSE)</f>
        <v>0</v>
      </c>
      <c r="N2052" t="str">
        <f>VLOOKUP(B2052,[1]Arkusz5!$A$3:$Y$2185,13,FALSE)</f>
        <v>H (Międzychód)</v>
      </c>
      <c r="O2052">
        <f>VLOOKUP(B2052,[1]Arkusz5!$A$3:$Y$2185,14,FALSE)</f>
        <v>0</v>
      </c>
      <c r="P2052">
        <f>VLOOKUP(B2052,[1]Arkusz5!$A$3:$Y$2185,15,FALSE)</f>
        <v>0</v>
      </c>
      <c r="Q2052" t="str">
        <f>VLOOKUP(B2052,[1]Arkusz5!$A$3:$Y$2185,16,FALSE)</f>
        <v>PLB300015</v>
      </c>
      <c r="R2052" t="str">
        <f>VLOOKUP(B2052,[1]Arkusz5!$A$3:$Y$2185,17,FALSE)</f>
        <v>Puszcza Notecka</v>
      </c>
      <c r="S2052" t="str">
        <f>VLOOKUP(B2052,[1]Arkusz5!$A$3:$Y$2185,18,FALSE)</f>
        <v>Europa</v>
      </c>
      <c r="T2052" t="str">
        <f>VLOOKUP(B2052,[1]Arkusz5!$A$3:$Y$2185,19,FALSE)</f>
        <v>Polska</v>
      </c>
      <c r="U2052" t="str">
        <f>VLOOKUP(B2052,[1]Arkusz5!$A$3:$Y$2185,20,FALSE)</f>
        <v>wielkopolskie</v>
      </c>
      <c r="V2052" t="str">
        <f>VLOOKUP(B2052,[1]Arkusz5!$A$3:$Y$2185,21,FALSE)</f>
        <v>międzychodzki</v>
      </c>
      <c r="W2052" t="str">
        <f>VLOOKUP(B2052,[1]Arkusz5!$A$3:$Y$2185,22,FALSE)</f>
        <v>Międzychód</v>
      </c>
      <c r="X2052" t="str">
        <f>VLOOKUP(B2052,[1]Arkusz5!$A$3:$Y$2185,23,FALSE)</f>
        <v>315.51 Pojezierze Poznańskie</v>
      </c>
      <c r="Y2052" t="str">
        <f>VLOOKUP(B2052,[1]Arkusz5!$A$3:$Y$2185,24,FALSE)</f>
        <v>Continental Bio-geographical Region</v>
      </c>
      <c r="Z2052" t="str">
        <f>VLOOKUP(B2052,[1]Arkusz5!$A$3:$Y$2185,25,FALSE)</f>
        <v>Galio odorati-Fagetum (=Melico-Fagetum)</v>
      </c>
    </row>
    <row r="2053" spans="1:26" x14ac:dyDescent="0.25">
      <c r="A2053">
        <v>2052</v>
      </c>
      <c r="B2053" t="s">
        <v>10989</v>
      </c>
      <c r="C2053" t="str">
        <f>VLOOKUP(B2053,[1]Arkusz5!$A$3:$Y$2185,2,FALSE)</f>
        <v>52.2877</v>
      </c>
      <c r="D2053" t="str">
        <f>VLOOKUP(B2053,[1]Arkusz5!$A$3:$Y$2185,3,FALSE)</f>
        <v>16.8536</v>
      </c>
      <c r="E2053" t="str">
        <f>VLOOKUP(B2053,[1]Arkusz5!$A$3:$Y$2185,4,FALSE)</f>
        <v>33UXT29</v>
      </c>
      <c r="F2053" t="str">
        <f>VLOOKUP(B2053,[1]Arkusz5!$A$3:$Y$2185,5,FALSE)</f>
        <v>BD18</v>
      </c>
      <c r="G2053">
        <f>VLOOKUP(B2053,[1]Arkusz5!$A$3:$Y$2185,6,FALSE)</f>
        <v>0</v>
      </c>
      <c r="H2053">
        <f>VLOOKUP(B2053,[1]Arkusz5!$A$3:$Y$2185,7,FALSE)</f>
        <v>0</v>
      </c>
      <c r="I2053">
        <f>VLOOKUP(B2053,[1]Arkusz5!$A$3:$Y$2185,8,FALSE)</f>
        <v>0</v>
      </c>
      <c r="J2053" t="str">
        <f>VLOOKUP(B2053,[1]Arkusz5!$A$3:$Y$2185,9,FALSE)</f>
        <v>Wielkopolski Park Narodowy</v>
      </c>
      <c r="K2053">
        <f>VLOOKUP(B2053,[1]Arkusz5!$A$3:$Y$2185,10,FALSE)</f>
        <v>0</v>
      </c>
      <c r="L2053">
        <f>VLOOKUP(B2053,[1]Arkusz5!$A$3:$Y$2185,11,FALSE)</f>
        <v>0</v>
      </c>
      <c r="M2053">
        <f>VLOOKUP(B2053,[1]Arkusz5!$A$3:$Y$2185,12,FALSE)</f>
        <v>0</v>
      </c>
      <c r="N2053">
        <f>VLOOKUP(B2053,[1]Arkusz5!$A$3:$Y$2185,13,FALSE)</f>
        <v>0</v>
      </c>
      <c r="O2053">
        <f>VLOOKUP(B2053,[1]Arkusz5!$A$3:$Y$2185,14,FALSE)</f>
        <v>0</v>
      </c>
      <c r="P2053">
        <f>VLOOKUP(B2053,[1]Arkusz5!$A$3:$Y$2185,15,FALSE)</f>
        <v>0</v>
      </c>
      <c r="Q2053">
        <f>VLOOKUP(B2053,[1]Arkusz5!$A$3:$Y$2185,16,FALSE)</f>
        <v>0</v>
      </c>
      <c r="R2053">
        <f>VLOOKUP(B2053,[1]Arkusz5!$A$3:$Y$2185,17,FALSE)</f>
        <v>0</v>
      </c>
      <c r="S2053" t="str">
        <f>VLOOKUP(B2053,[1]Arkusz5!$A$3:$Y$2185,18,FALSE)</f>
        <v>Europa</v>
      </c>
      <c r="T2053" t="str">
        <f>VLOOKUP(B2053,[1]Arkusz5!$A$3:$Y$2185,19,FALSE)</f>
        <v>Polska</v>
      </c>
      <c r="U2053" t="str">
        <f>VLOOKUP(B2053,[1]Arkusz5!$A$3:$Y$2185,20,FALSE)</f>
        <v>wielkopolskie</v>
      </c>
      <c r="V2053" t="str">
        <f>VLOOKUP(B2053,[1]Arkusz5!$A$3:$Y$2185,21,FALSE)</f>
        <v>poznański</v>
      </c>
      <c r="W2053" t="str">
        <f>VLOOKUP(B2053,[1]Arkusz5!$A$3:$Y$2185,22,FALSE)</f>
        <v>Puszczykowo</v>
      </c>
      <c r="X2053" t="str">
        <f>VLOOKUP(B2053,[1]Arkusz5!$A$3:$Y$2185,23,FALSE)</f>
        <v>315.52 Poznański Przełom Warty</v>
      </c>
      <c r="Y2053" t="str">
        <f>VLOOKUP(B2053,[1]Arkusz5!$A$3:$Y$2185,24,FALSE)</f>
        <v>Continental Bio-geographical Region</v>
      </c>
      <c r="Z2053" t="str">
        <f>VLOOKUP(B2053,[1]Arkusz5!$A$3:$Y$2185,25,FALSE)</f>
        <v>Galio-Carpinetum</v>
      </c>
    </row>
    <row r="2054" spans="1:26" x14ac:dyDescent="0.25">
      <c r="A2054">
        <v>2053</v>
      </c>
      <c r="B2054" t="s">
        <v>10992</v>
      </c>
      <c r="C2054" t="str">
        <f>VLOOKUP(B2054,[1]Arkusz5!$A$3:$Y$2185,2,FALSE)</f>
        <v>52.48003</v>
      </c>
      <c r="D2054" t="str">
        <f>VLOOKUP(B2054,[1]Arkusz5!$A$3:$Y$2185,3,FALSE)</f>
        <v>17.01115</v>
      </c>
      <c r="E2054" t="str">
        <f>VLOOKUP(B2054,[1]Arkusz5!$A$3:$Y$2185,4,FALSE)</f>
        <v>33UXU31</v>
      </c>
      <c r="F2054" t="str">
        <f>VLOOKUP(B2054,[1]Arkusz5!$A$3:$Y$2185,5,FALSE)</f>
        <v>BC99</v>
      </c>
      <c r="G2054">
        <f>VLOOKUP(B2054,[1]Arkusz5!$A$3:$Y$2185,6,FALSE)</f>
        <v>0</v>
      </c>
      <c r="H2054">
        <f>VLOOKUP(B2054,[1]Arkusz5!$A$3:$Y$2185,7,FALSE)</f>
        <v>0</v>
      </c>
      <c r="I2054">
        <f>VLOOKUP(B2054,[1]Arkusz5!$A$3:$Y$2185,8,FALSE)</f>
        <v>0</v>
      </c>
      <c r="J2054">
        <f>VLOOKUP(B2054,[1]Arkusz5!$A$3:$Y$2185,9,FALSE)</f>
        <v>0</v>
      </c>
      <c r="K2054" t="str">
        <f>VLOOKUP(B2054,[1]Arkusz5!$A$3:$Y$2185,10,FALSE)</f>
        <v>Park Krajobrazowy Puszcza Zielonka</v>
      </c>
      <c r="L2054">
        <f>VLOOKUP(B2054,[1]Arkusz5!$A$3:$Y$2185,11,FALSE)</f>
        <v>0</v>
      </c>
      <c r="M2054">
        <f>VLOOKUP(B2054,[1]Arkusz5!$A$3:$Y$2185,12,FALSE)</f>
        <v>0</v>
      </c>
      <c r="N2054">
        <f>VLOOKUP(B2054,[1]Arkusz5!$A$3:$Y$2185,13,FALSE)</f>
        <v>0</v>
      </c>
      <c r="O2054">
        <f>VLOOKUP(B2054,[1]Arkusz5!$A$3:$Y$2185,14,FALSE)</f>
        <v>0</v>
      </c>
      <c r="P2054">
        <f>VLOOKUP(B2054,[1]Arkusz5!$A$3:$Y$2185,15,FALSE)</f>
        <v>0</v>
      </c>
      <c r="Q2054" t="str">
        <f>VLOOKUP(B2054,[1]Arkusz5!$A$3:$Y$2185,16,FALSE)</f>
        <v>PLH300058</v>
      </c>
      <c r="R2054" t="str">
        <f>VLOOKUP(B2054,[1]Arkusz5!$A$3:$Y$2185,17,FALSE)</f>
        <v>Uroczyska Puszczy Zielonki</v>
      </c>
      <c r="S2054" t="str">
        <f>VLOOKUP(B2054,[1]Arkusz5!$A$3:$Y$2185,18,FALSE)</f>
        <v>Europa</v>
      </c>
      <c r="T2054" t="str">
        <f>VLOOKUP(B2054,[1]Arkusz5!$A$3:$Y$2185,19,FALSE)</f>
        <v>Polska</v>
      </c>
      <c r="U2054" t="str">
        <f>VLOOKUP(B2054,[1]Arkusz5!$A$3:$Y$2185,20,FALSE)</f>
        <v>wielkopolskie</v>
      </c>
      <c r="V2054" t="str">
        <f>VLOOKUP(B2054,[1]Arkusz5!$A$3:$Y$2185,21,FALSE)</f>
        <v>poznański</v>
      </c>
      <c r="W2054" t="str">
        <f>VLOOKUP(B2054,[1]Arkusz5!$A$3:$Y$2185,22,FALSE)</f>
        <v>Czerwonak</v>
      </c>
      <c r="X2054" t="str">
        <f>VLOOKUP(B2054,[1]Arkusz5!$A$3:$Y$2185,23,FALSE)</f>
        <v>315.56 Równina Wrzesińska</v>
      </c>
      <c r="Y2054" t="str">
        <f>VLOOKUP(B2054,[1]Arkusz5!$A$3:$Y$2185,24,FALSE)</f>
        <v>Continental Bio-geographical Region</v>
      </c>
      <c r="Z2054" t="str">
        <f>VLOOKUP(B2054,[1]Arkusz5!$A$3:$Y$2185,25,FALSE)</f>
        <v>Potentillo albae-Quercetum typicum</v>
      </c>
    </row>
    <row r="2055" spans="1:26" x14ac:dyDescent="0.25">
      <c r="A2055">
        <v>2054</v>
      </c>
      <c r="B2055" t="s">
        <v>10993</v>
      </c>
      <c r="C2055" t="str">
        <f>VLOOKUP(B2055,[1]Arkusz5!$A$3:$Y$2185,2,FALSE)</f>
        <v>51.881766</v>
      </c>
      <c r="D2055" t="str">
        <f>VLOOKUP(B2055,[1]Arkusz5!$A$3:$Y$2185,3,FALSE)</f>
        <v>16.65091</v>
      </c>
      <c r="E2055" t="str">
        <f>VLOOKUP(B2055,[1]Arkusz5!$A$3:$Y$2185,4,FALSE)</f>
        <v>33UXT14</v>
      </c>
      <c r="F2055" t="str">
        <f>VLOOKUP(B2055,[1]Arkusz5!$A$3:$Y$2185,5,FALSE)</f>
        <v>BD66</v>
      </c>
      <c r="G2055">
        <f>VLOOKUP(B2055,[1]Arkusz5!$A$3:$Y$2185,6,FALSE)</f>
        <v>0</v>
      </c>
      <c r="H2055">
        <f>VLOOKUP(B2055,[1]Arkusz5!$A$3:$Y$2185,7,FALSE)</f>
        <v>0</v>
      </c>
      <c r="I2055">
        <f>VLOOKUP(B2055,[1]Arkusz5!$A$3:$Y$2185,8,FALSE)</f>
        <v>0</v>
      </c>
      <c r="J2055">
        <f>VLOOKUP(B2055,[1]Arkusz5!$A$3:$Y$2185,9,FALSE)</f>
        <v>0</v>
      </c>
      <c r="K2055">
        <f>VLOOKUP(B2055,[1]Arkusz5!$A$3:$Y$2185,10,FALSE)</f>
        <v>0</v>
      </c>
      <c r="L2055">
        <f>VLOOKUP(B2055,[1]Arkusz5!$A$3:$Y$2185,11,FALSE)</f>
        <v>0</v>
      </c>
      <c r="M2055">
        <f>VLOOKUP(B2055,[1]Arkusz5!$A$3:$Y$2185,12,FALSE)</f>
        <v>0</v>
      </c>
      <c r="N2055" t="str">
        <f>VLOOKUP(B2055,[1]Arkusz5!$A$3:$Y$2185,13,FALSE)</f>
        <v>Krzywińsko-Osiecki wraz z zadrzewieniami generała Dezyderego Chłapowskiego i kompleksem leśnym Osieczna-Góra</v>
      </c>
      <c r="O2055">
        <f>VLOOKUP(B2055,[1]Arkusz5!$A$3:$Y$2185,14,FALSE)</f>
        <v>0</v>
      </c>
      <c r="P2055">
        <f>VLOOKUP(B2055,[1]Arkusz5!$A$3:$Y$2185,15,FALSE)</f>
        <v>0</v>
      </c>
      <c r="Q2055">
        <f>VLOOKUP(B2055,[1]Arkusz5!$A$3:$Y$2185,16,FALSE)</f>
        <v>0</v>
      </c>
      <c r="R2055">
        <f>VLOOKUP(B2055,[1]Arkusz5!$A$3:$Y$2185,17,FALSE)</f>
        <v>0</v>
      </c>
      <c r="S2055" t="str">
        <f>VLOOKUP(B2055,[1]Arkusz5!$A$3:$Y$2185,18,FALSE)</f>
        <v>Europa</v>
      </c>
      <c r="T2055" t="str">
        <f>VLOOKUP(B2055,[1]Arkusz5!$A$3:$Y$2185,19,FALSE)</f>
        <v>Polska</v>
      </c>
      <c r="U2055" t="str">
        <f>VLOOKUP(B2055,[1]Arkusz5!$A$3:$Y$2185,20,FALSE)</f>
        <v>wielkopolskie</v>
      </c>
      <c r="V2055" t="str">
        <f>VLOOKUP(B2055,[1]Arkusz5!$A$3:$Y$2185,21,FALSE)</f>
        <v>leszczyński</v>
      </c>
      <c r="W2055" t="str">
        <f>VLOOKUP(B2055,[1]Arkusz5!$A$3:$Y$2185,22,FALSE)</f>
        <v>Osieczna</v>
      </c>
      <c r="X2055" t="str">
        <f>VLOOKUP(B2055,[1]Arkusz5!$A$3:$Y$2185,23,FALSE)</f>
        <v>318.11 Wysoczyzna Leszczyńska</v>
      </c>
      <c r="Y2055" t="str">
        <f>VLOOKUP(B2055,[1]Arkusz5!$A$3:$Y$2185,24,FALSE)</f>
        <v>Continental Bio-geographical Region</v>
      </c>
      <c r="Z2055" t="str">
        <f>VLOOKUP(B2055,[1]Arkusz5!$A$3:$Y$2185,25,FALSE)</f>
        <v>Fraxino-Alnetum (=Circaeo-Alnetum)</v>
      </c>
    </row>
    <row r="2056" spans="1:26" x14ac:dyDescent="0.25">
      <c r="A2056">
        <v>2055</v>
      </c>
      <c r="B2056" t="s">
        <v>11000</v>
      </c>
      <c r="C2056" t="str">
        <f>VLOOKUP(B2056,[1]Arkusz5!$A$3:$Y$2185,2,FALSE)</f>
        <v>51.84187</v>
      </c>
      <c r="D2056" t="str">
        <f>VLOOKUP(B2056,[1]Arkusz5!$A$3:$Y$2185,3,FALSE)</f>
        <v>16.571586</v>
      </c>
      <c r="E2056" t="str">
        <f>VLOOKUP(B2056,[1]Arkusz5!$A$3:$Y$2185,4,FALSE)</f>
        <v>33UXT04</v>
      </c>
      <c r="F2056" t="str">
        <f>VLOOKUP(B2056,[1]Arkusz5!$A$3:$Y$2185,5,FALSE)</f>
        <v>BD66</v>
      </c>
      <c r="G2056">
        <f>VLOOKUP(B2056,[1]Arkusz5!$A$3:$Y$2185,6,FALSE)</f>
        <v>0</v>
      </c>
      <c r="H2056">
        <f>VLOOKUP(B2056,[1]Arkusz5!$A$3:$Y$2185,7,FALSE)</f>
        <v>0</v>
      </c>
      <c r="I2056">
        <f>VLOOKUP(B2056,[1]Arkusz5!$A$3:$Y$2185,8,FALSE)</f>
        <v>0</v>
      </c>
      <c r="J2056">
        <f>VLOOKUP(B2056,[1]Arkusz5!$A$3:$Y$2185,9,FALSE)</f>
        <v>0</v>
      </c>
      <c r="K2056">
        <f>VLOOKUP(B2056,[1]Arkusz5!$A$3:$Y$2185,10,FALSE)</f>
        <v>0</v>
      </c>
      <c r="L2056">
        <f>VLOOKUP(B2056,[1]Arkusz5!$A$3:$Y$2185,11,FALSE)</f>
        <v>0</v>
      </c>
      <c r="M2056">
        <f>VLOOKUP(B2056,[1]Arkusz5!$A$3:$Y$2185,12,FALSE)</f>
        <v>0</v>
      </c>
      <c r="N2056">
        <f>VLOOKUP(B2056,[1]Arkusz5!$A$3:$Y$2185,13,FALSE)</f>
        <v>0</v>
      </c>
      <c r="O2056">
        <f>VLOOKUP(B2056,[1]Arkusz5!$A$3:$Y$2185,14,FALSE)</f>
        <v>0</v>
      </c>
      <c r="P2056">
        <f>VLOOKUP(B2056,[1]Arkusz5!$A$3:$Y$2185,15,FALSE)</f>
        <v>0</v>
      </c>
      <c r="Q2056">
        <f>VLOOKUP(B2056,[1]Arkusz5!$A$3:$Y$2185,16,FALSE)</f>
        <v>0</v>
      </c>
      <c r="R2056">
        <f>VLOOKUP(B2056,[1]Arkusz5!$A$3:$Y$2185,17,FALSE)</f>
        <v>0</v>
      </c>
      <c r="S2056" t="str">
        <f>VLOOKUP(B2056,[1]Arkusz5!$A$3:$Y$2185,18,FALSE)</f>
        <v>Europa</v>
      </c>
      <c r="T2056" t="str">
        <f>VLOOKUP(B2056,[1]Arkusz5!$A$3:$Y$2185,19,FALSE)</f>
        <v>Polska</v>
      </c>
      <c r="U2056" t="str">
        <f>VLOOKUP(B2056,[1]Arkusz5!$A$3:$Y$2185,20,FALSE)</f>
        <v>wielkopolskie</v>
      </c>
      <c r="V2056" t="str">
        <f>VLOOKUP(B2056,[1]Arkusz5!$A$3:$Y$2185,21,FALSE)</f>
        <v>Leszno</v>
      </c>
      <c r="W2056" t="str">
        <f>VLOOKUP(B2056,[1]Arkusz5!$A$3:$Y$2185,22,FALSE)</f>
        <v>Leszno</v>
      </c>
      <c r="X2056" t="str">
        <f>VLOOKUP(B2056,[1]Arkusz5!$A$3:$Y$2185,23,FALSE)</f>
        <v>318.11 Wysoczyzna Leszczyńska</v>
      </c>
      <c r="Y2056" t="str">
        <f>VLOOKUP(B2056,[1]Arkusz5!$A$3:$Y$2185,24,FALSE)</f>
        <v>Continental Bio-geographical Region</v>
      </c>
      <c r="Z2056" t="str">
        <f>VLOOKUP(B2056,[1]Arkusz5!$A$3:$Y$2185,25,FALSE)</f>
        <v>Galio-Carpinetum</v>
      </c>
    </row>
    <row r="2057" spans="1:26" x14ac:dyDescent="0.25">
      <c r="A2057">
        <v>2056</v>
      </c>
      <c r="B2057" t="s">
        <v>11004</v>
      </c>
      <c r="C2057" t="str">
        <f>VLOOKUP(B2057,[1]Arkusz5!$A$3:$Y$2185,2,FALSE)</f>
        <v>52.170137</v>
      </c>
      <c r="D2057" t="str">
        <f>VLOOKUP(B2057,[1]Arkusz5!$A$3:$Y$2185,3,FALSE)</f>
        <v>16.804869</v>
      </c>
      <c r="E2057" t="str">
        <f>VLOOKUP(B2057,[1]Arkusz5!$A$3:$Y$2185,4,FALSE)</f>
        <v>33UXT28</v>
      </c>
      <c r="F2057" t="str">
        <f>VLOOKUP(B2057,[1]Arkusz5!$A$3:$Y$2185,5,FALSE)</f>
        <v>BD27</v>
      </c>
      <c r="G2057">
        <f>VLOOKUP(B2057,[1]Arkusz5!$A$3:$Y$2185,6,FALSE)</f>
        <v>0</v>
      </c>
      <c r="H2057">
        <f>VLOOKUP(B2057,[1]Arkusz5!$A$3:$Y$2185,7,FALSE)</f>
        <v>0</v>
      </c>
      <c r="I2057">
        <f>VLOOKUP(B2057,[1]Arkusz5!$A$3:$Y$2185,8,FALSE)</f>
        <v>0</v>
      </c>
      <c r="J2057">
        <f>VLOOKUP(B2057,[1]Arkusz5!$A$3:$Y$2185,9,FALSE)</f>
        <v>0</v>
      </c>
      <c r="K2057">
        <f>VLOOKUP(B2057,[1]Arkusz5!$A$3:$Y$2185,10,FALSE)</f>
        <v>0</v>
      </c>
      <c r="L2057">
        <f>VLOOKUP(B2057,[1]Arkusz5!$A$3:$Y$2185,11,FALSE)</f>
        <v>0</v>
      </c>
      <c r="M2057">
        <f>VLOOKUP(B2057,[1]Arkusz5!$A$3:$Y$2185,12,FALSE)</f>
        <v>0</v>
      </c>
      <c r="N2057">
        <f>VLOOKUP(B2057,[1]Arkusz5!$A$3:$Y$2185,13,FALSE)</f>
        <v>0</v>
      </c>
      <c r="O2057">
        <f>VLOOKUP(B2057,[1]Arkusz5!$A$3:$Y$2185,14,FALSE)</f>
        <v>0</v>
      </c>
      <c r="P2057">
        <f>VLOOKUP(B2057,[1]Arkusz5!$A$3:$Y$2185,15,FALSE)</f>
        <v>0</v>
      </c>
      <c r="Q2057">
        <f>VLOOKUP(B2057,[1]Arkusz5!$A$3:$Y$2185,16,FALSE)</f>
        <v>0</v>
      </c>
      <c r="R2057">
        <f>VLOOKUP(B2057,[1]Arkusz5!$A$3:$Y$2185,17,FALSE)</f>
        <v>0</v>
      </c>
      <c r="S2057" t="str">
        <f>VLOOKUP(B2057,[1]Arkusz5!$A$3:$Y$2185,18,FALSE)</f>
        <v>Europa</v>
      </c>
      <c r="T2057" t="str">
        <f>VLOOKUP(B2057,[1]Arkusz5!$A$3:$Y$2185,19,FALSE)</f>
        <v>Polska</v>
      </c>
      <c r="U2057" t="str">
        <f>VLOOKUP(B2057,[1]Arkusz5!$A$3:$Y$2185,20,FALSE)</f>
        <v>wielkopolskie</v>
      </c>
      <c r="V2057" t="str">
        <f>VLOOKUP(B2057,[1]Arkusz5!$A$3:$Y$2185,21,FALSE)</f>
        <v>śremski</v>
      </c>
      <c r="W2057" t="str">
        <f>VLOOKUP(B2057,[1]Arkusz5!$A$3:$Y$2185,22,FALSE)</f>
        <v>Brodnica</v>
      </c>
      <c r="X2057" t="str">
        <f>VLOOKUP(B2057,[1]Arkusz5!$A$3:$Y$2185,23,FALSE)</f>
        <v>315.83 Równina Kościańska</v>
      </c>
      <c r="Y2057" t="str">
        <f>VLOOKUP(B2057,[1]Arkusz5!$A$3:$Y$2185,24,FALSE)</f>
        <v>Continental Bio-geographical Region</v>
      </c>
      <c r="Z2057" t="str">
        <f>VLOOKUP(B2057,[1]Arkusz5!$A$3:$Y$2185,25,FALSE)</f>
        <v>Ficario-Ulmetum chrysosplenietosum</v>
      </c>
    </row>
    <row r="2058" spans="1:26" x14ac:dyDescent="0.25">
      <c r="A2058">
        <v>2057</v>
      </c>
      <c r="B2058" t="s">
        <v>11011</v>
      </c>
      <c r="C2058" t="str">
        <f>VLOOKUP(B2058,[1]Arkusz5!$A$3:$Y$2185,2,FALSE)</f>
        <v>52.1987</v>
      </c>
      <c r="D2058" t="str">
        <f>VLOOKUP(B2058,[1]Arkusz5!$A$3:$Y$2185,3,FALSE)</f>
        <v>16.8258</v>
      </c>
      <c r="E2058" t="str">
        <f>VLOOKUP(B2058,[1]Arkusz5!$A$3:$Y$2185,4,FALSE)</f>
        <v>33UXT28</v>
      </c>
      <c r="F2058" t="str">
        <f>VLOOKUP(B2058,[1]Arkusz5!$A$3:$Y$2185,5,FALSE)</f>
        <v>BD28</v>
      </c>
      <c r="G2058">
        <f>VLOOKUP(B2058,[1]Arkusz5!$A$3:$Y$2185,6,FALSE)</f>
        <v>0</v>
      </c>
      <c r="H2058">
        <f>VLOOKUP(B2058,[1]Arkusz5!$A$3:$Y$2185,7,FALSE)</f>
        <v>0</v>
      </c>
      <c r="I2058">
        <f>VLOOKUP(B2058,[1]Arkusz5!$A$3:$Y$2185,8,FALSE)</f>
        <v>0</v>
      </c>
      <c r="J2058">
        <f>VLOOKUP(B2058,[1]Arkusz5!$A$3:$Y$2185,9,FALSE)</f>
        <v>0</v>
      </c>
      <c r="K2058">
        <f>VLOOKUP(B2058,[1]Arkusz5!$A$3:$Y$2185,10,FALSE)</f>
        <v>0</v>
      </c>
      <c r="L2058">
        <f>VLOOKUP(B2058,[1]Arkusz5!$A$3:$Y$2185,11,FALSE)</f>
        <v>0</v>
      </c>
      <c r="M2058">
        <f>VLOOKUP(B2058,[1]Arkusz5!$A$3:$Y$2185,12,FALSE)</f>
        <v>0</v>
      </c>
      <c r="N2058">
        <f>VLOOKUP(B2058,[1]Arkusz5!$A$3:$Y$2185,13,FALSE)</f>
        <v>0</v>
      </c>
      <c r="O2058">
        <f>VLOOKUP(B2058,[1]Arkusz5!$A$3:$Y$2185,14,FALSE)</f>
        <v>0</v>
      </c>
      <c r="P2058">
        <f>VLOOKUP(B2058,[1]Arkusz5!$A$3:$Y$2185,15,FALSE)</f>
        <v>0</v>
      </c>
      <c r="Q2058">
        <f>VLOOKUP(B2058,[1]Arkusz5!$A$3:$Y$2185,16,FALSE)</f>
        <v>0</v>
      </c>
      <c r="R2058">
        <f>VLOOKUP(B2058,[1]Arkusz5!$A$3:$Y$2185,17,FALSE)</f>
        <v>0</v>
      </c>
      <c r="S2058" t="str">
        <f>VLOOKUP(B2058,[1]Arkusz5!$A$3:$Y$2185,18,FALSE)</f>
        <v>Europa</v>
      </c>
      <c r="T2058" t="str">
        <f>VLOOKUP(B2058,[1]Arkusz5!$A$3:$Y$2185,19,FALSE)</f>
        <v>Polska</v>
      </c>
      <c r="U2058" t="str">
        <f>VLOOKUP(B2058,[1]Arkusz5!$A$3:$Y$2185,20,FALSE)</f>
        <v>wielkopolskie</v>
      </c>
      <c r="V2058" t="str">
        <f>VLOOKUP(B2058,[1]Arkusz5!$A$3:$Y$2185,21,FALSE)</f>
        <v>poznański</v>
      </c>
      <c r="W2058" t="str">
        <f>VLOOKUP(B2058,[1]Arkusz5!$A$3:$Y$2185,22,FALSE)</f>
        <v>Mosina</v>
      </c>
      <c r="X2058" t="str">
        <f>VLOOKUP(B2058,[1]Arkusz5!$A$3:$Y$2185,23,FALSE)</f>
        <v>315.64 Kotlina Śremska</v>
      </c>
      <c r="Y2058" t="str">
        <f>VLOOKUP(B2058,[1]Arkusz5!$A$3:$Y$2185,24,FALSE)</f>
        <v>Continental Bio-geographical Region</v>
      </c>
      <c r="Z2058" t="str">
        <f>VLOOKUP(B2058,[1]Arkusz5!$A$3:$Y$2185,25,FALSE)</f>
        <v>Pino-Quercetum (=Querco-Pinetum + Serratulo-Pinetum)</v>
      </c>
    </row>
    <row r="2059" spans="1:26" x14ac:dyDescent="0.25">
      <c r="A2059">
        <v>2058</v>
      </c>
      <c r="B2059" t="s">
        <v>11016</v>
      </c>
      <c r="C2059" t="str">
        <f>VLOOKUP(B2059,[1]Arkusz5!$A$3:$Y$2185,2,FALSE)</f>
        <v>52.637798</v>
      </c>
      <c r="D2059" t="str">
        <f>VLOOKUP(B2059,[1]Arkusz5!$A$3:$Y$2185,3,FALSE)</f>
        <v>16.878818</v>
      </c>
      <c r="E2059" t="str">
        <f>VLOOKUP(B2059,[1]Arkusz5!$A$3:$Y$2185,4,FALSE)</f>
        <v>33UXU23</v>
      </c>
      <c r="F2059" t="str">
        <f>VLOOKUP(B2059,[1]Arkusz5!$A$3:$Y$2185,5,FALSE)</f>
        <v>BC78</v>
      </c>
      <c r="G2059">
        <f>VLOOKUP(B2059,[1]Arkusz5!$A$3:$Y$2185,6,FALSE)</f>
        <v>0</v>
      </c>
      <c r="H2059">
        <f>VLOOKUP(B2059,[1]Arkusz5!$A$3:$Y$2185,7,FALSE)</f>
        <v>0</v>
      </c>
      <c r="I2059">
        <f>VLOOKUP(B2059,[1]Arkusz5!$A$3:$Y$2185,8,FALSE)</f>
        <v>0</v>
      </c>
      <c r="J2059">
        <f>VLOOKUP(B2059,[1]Arkusz5!$A$3:$Y$2185,9,FALSE)</f>
        <v>0</v>
      </c>
      <c r="K2059">
        <f>VLOOKUP(B2059,[1]Arkusz5!$A$3:$Y$2185,10,FALSE)</f>
        <v>0</v>
      </c>
      <c r="L2059">
        <f>VLOOKUP(B2059,[1]Arkusz5!$A$3:$Y$2185,11,FALSE)</f>
        <v>0</v>
      </c>
      <c r="M2059">
        <f>VLOOKUP(B2059,[1]Arkusz5!$A$3:$Y$2185,12,FALSE)</f>
        <v>0</v>
      </c>
      <c r="N2059">
        <f>VLOOKUP(B2059,[1]Arkusz5!$A$3:$Y$2185,13,FALSE)</f>
        <v>0</v>
      </c>
      <c r="O2059">
        <f>VLOOKUP(B2059,[1]Arkusz5!$A$3:$Y$2185,14,FALSE)</f>
        <v>0</v>
      </c>
      <c r="P2059">
        <f>VLOOKUP(B2059,[1]Arkusz5!$A$3:$Y$2185,15,FALSE)</f>
        <v>0</v>
      </c>
      <c r="Q2059">
        <f>VLOOKUP(B2059,[1]Arkusz5!$A$3:$Y$2185,16,FALSE)</f>
        <v>0</v>
      </c>
      <c r="R2059">
        <f>VLOOKUP(B2059,[1]Arkusz5!$A$3:$Y$2185,17,FALSE)</f>
        <v>0</v>
      </c>
      <c r="S2059" t="str">
        <f>VLOOKUP(B2059,[1]Arkusz5!$A$3:$Y$2185,18,FALSE)</f>
        <v>Europa</v>
      </c>
      <c r="T2059" t="str">
        <f>VLOOKUP(B2059,[1]Arkusz5!$A$3:$Y$2185,19,FALSE)</f>
        <v>Polska</v>
      </c>
      <c r="U2059" t="str">
        <f>VLOOKUP(B2059,[1]Arkusz5!$A$3:$Y$2185,20,FALSE)</f>
        <v>wielkopolskie</v>
      </c>
      <c r="V2059" t="str">
        <f>VLOOKUP(B2059,[1]Arkusz5!$A$3:$Y$2185,21,FALSE)</f>
        <v>obornicki</v>
      </c>
      <c r="W2059" t="str">
        <f>VLOOKUP(B2059,[1]Arkusz5!$A$3:$Y$2185,22,FALSE)</f>
        <v>Oborniki</v>
      </c>
      <c r="X2059" t="str">
        <f>VLOOKUP(B2059,[1]Arkusz5!$A$3:$Y$2185,23,FALSE)</f>
        <v>315.54 Pojezierze Gnieźnieńskie</v>
      </c>
      <c r="Y2059" t="str">
        <f>VLOOKUP(B2059,[1]Arkusz5!$A$3:$Y$2185,24,FALSE)</f>
        <v>Continental Bio-geographical Region</v>
      </c>
      <c r="Z2059" t="str">
        <f>VLOOKUP(B2059,[1]Arkusz5!$A$3:$Y$2185,25,FALSE)</f>
        <v>Galio-Carpinetum</v>
      </c>
    </row>
    <row r="2060" spans="1:26" x14ac:dyDescent="0.25">
      <c r="A2060">
        <v>2059</v>
      </c>
      <c r="B2060" t="s">
        <v>11021</v>
      </c>
      <c r="C2060" t="str">
        <f>VLOOKUP(B2060,[1]Arkusz5!$A$3:$Y$2185,2,FALSE)</f>
        <v>52.121667</v>
      </c>
      <c r="D2060" t="str">
        <f>VLOOKUP(B2060,[1]Arkusz5!$A$3:$Y$2185,3,FALSE)</f>
        <v>16.0525</v>
      </c>
      <c r="E2060" t="str">
        <f>VLOOKUP(B2060,[1]Arkusz5!$A$3:$Y$2185,4,FALSE)</f>
        <v>33UWT77</v>
      </c>
      <c r="F2060" t="str">
        <f>VLOOKUP(B2060,[1]Arkusz5!$A$3:$Y$2185,5,FALSE)</f>
        <v>BD32</v>
      </c>
      <c r="G2060">
        <f>VLOOKUP(B2060,[1]Arkusz5!$A$3:$Y$2185,6,FALSE)</f>
        <v>0</v>
      </c>
      <c r="H2060">
        <f>VLOOKUP(B2060,[1]Arkusz5!$A$3:$Y$2185,7,FALSE)</f>
        <v>0</v>
      </c>
      <c r="I2060">
        <f>VLOOKUP(B2060,[1]Arkusz5!$A$3:$Y$2185,8,FALSE)</f>
        <v>0</v>
      </c>
      <c r="J2060">
        <f>VLOOKUP(B2060,[1]Arkusz5!$A$3:$Y$2185,9,FALSE)</f>
        <v>0</v>
      </c>
      <c r="K2060">
        <f>VLOOKUP(B2060,[1]Arkusz5!$A$3:$Y$2185,10,FALSE)</f>
        <v>0</v>
      </c>
      <c r="L2060">
        <f>VLOOKUP(B2060,[1]Arkusz5!$A$3:$Y$2185,11,FALSE)</f>
        <v>0</v>
      </c>
      <c r="M2060">
        <f>VLOOKUP(B2060,[1]Arkusz5!$A$3:$Y$2185,12,FALSE)</f>
        <v>0</v>
      </c>
      <c r="N2060">
        <f>VLOOKUP(B2060,[1]Arkusz5!$A$3:$Y$2185,13,FALSE)</f>
        <v>0</v>
      </c>
      <c r="O2060">
        <f>VLOOKUP(B2060,[1]Arkusz5!$A$3:$Y$2185,14,FALSE)</f>
        <v>0</v>
      </c>
      <c r="P2060">
        <f>VLOOKUP(B2060,[1]Arkusz5!$A$3:$Y$2185,15,FALSE)</f>
        <v>0</v>
      </c>
      <c r="Q2060">
        <f>VLOOKUP(B2060,[1]Arkusz5!$A$3:$Y$2185,16,FALSE)</f>
        <v>0</v>
      </c>
      <c r="R2060">
        <f>VLOOKUP(B2060,[1]Arkusz5!$A$3:$Y$2185,17,FALSE)</f>
        <v>0</v>
      </c>
      <c r="S2060" t="str">
        <f>VLOOKUP(B2060,[1]Arkusz5!$A$3:$Y$2185,18,FALSE)</f>
        <v>Europa</v>
      </c>
      <c r="T2060" t="str">
        <f>VLOOKUP(B2060,[1]Arkusz5!$A$3:$Y$2185,19,FALSE)</f>
        <v>Polska</v>
      </c>
      <c r="U2060" t="str">
        <f>VLOOKUP(B2060,[1]Arkusz5!$A$3:$Y$2185,20,FALSE)</f>
        <v>wielkopolskie</v>
      </c>
      <c r="V2060" t="str">
        <f>VLOOKUP(B2060,[1]Arkusz5!$A$3:$Y$2185,21,FALSE)</f>
        <v>wolsztyński</v>
      </c>
      <c r="W2060" t="str">
        <f>VLOOKUP(B2060,[1]Arkusz5!$A$3:$Y$2185,22,FALSE)</f>
        <v>Wolsztyn</v>
      </c>
      <c r="X2060" t="str">
        <f>VLOOKUP(B2060,[1]Arkusz5!$A$3:$Y$2185,23,FALSE)</f>
        <v>315.51 Pojezierze Poznańskie</v>
      </c>
      <c r="Y2060" t="str">
        <f>VLOOKUP(B2060,[1]Arkusz5!$A$3:$Y$2185,24,FALSE)</f>
        <v>Continental Bio-geographical Region</v>
      </c>
      <c r="Z2060" t="str">
        <f>VLOOKUP(B2060,[1]Arkusz5!$A$3:$Y$2185,25,FALSE)</f>
        <v>Galio-Carpinetum</v>
      </c>
    </row>
    <row r="2061" spans="1:26" x14ac:dyDescent="0.25">
      <c r="A2061">
        <v>2060</v>
      </c>
      <c r="B2061" t="s">
        <v>11027</v>
      </c>
      <c r="C2061" t="str">
        <f>VLOOKUP(B2061,[1]Arkusz5!$A$3:$Y$2185,2,FALSE)</f>
        <v>52.46506</v>
      </c>
      <c r="D2061" t="str">
        <f>VLOOKUP(B2061,[1]Arkusz5!$A$3:$Y$2185,3,FALSE)</f>
        <v>17.020453</v>
      </c>
      <c r="E2061" t="str">
        <f>VLOOKUP(B2061,[1]Arkusz5!$A$3:$Y$2185,4,FALSE)</f>
        <v>33UXU31</v>
      </c>
      <c r="F2061" t="str">
        <f>VLOOKUP(B2061,[1]Arkusz5!$A$3:$Y$2185,5,FALSE)</f>
        <v>BC99</v>
      </c>
      <c r="G2061">
        <f>VLOOKUP(B2061,[1]Arkusz5!$A$3:$Y$2185,6,FALSE)</f>
        <v>0</v>
      </c>
      <c r="H2061">
        <f>VLOOKUP(B2061,[1]Arkusz5!$A$3:$Y$2185,7,FALSE)</f>
        <v>0</v>
      </c>
      <c r="I2061">
        <f>VLOOKUP(B2061,[1]Arkusz5!$A$3:$Y$2185,8,FALSE)</f>
        <v>0</v>
      </c>
      <c r="J2061">
        <f>VLOOKUP(B2061,[1]Arkusz5!$A$3:$Y$2185,9,FALSE)</f>
        <v>0</v>
      </c>
      <c r="K2061" t="str">
        <f>VLOOKUP(B2061,[1]Arkusz5!$A$3:$Y$2185,10,FALSE)</f>
        <v>Park Krajobrazowy Puszcza Zielonka - otulina</v>
      </c>
      <c r="L2061">
        <f>VLOOKUP(B2061,[1]Arkusz5!$A$3:$Y$2185,11,FALSE)</f>
        <v>0</v>
      </c>
      <c r="M2061">
        <f>VLOOKUP(B2061,[1]Arkusz5!$A$3:$Y$2185,12,FALSE)</f>
        <v>0</v>
      </c>
      <c r="N2061">
        <f>VLOOKUP(B2061,[1]Arkusz5!$A$3:$Y$2185,13,FALSE)</f>
        <v>0</v>
      </c>
      <c r="O2061">
        <f>VLOOKUP(B2061,[1]Arkusz5!$A$3:$Y$2185,14,FALSE)</f>
        <v>0</v>
      </c>
      <c r="P2061">
        <f>VLOOKUP(B2061,[1]Arkusz5!$A$3:$Y$2185,15,FALSE)</f>
        <v>0</v>
      </c>
      <c r="Q2061">
        <f>VLOOKUP(B2061,[1]Arkusz5!$A$3:$Y$2185,16,FALSE)</f>
        <v>0</v>
      </c>
      <c r="R2061">
        <f>VLOOKUP(B2061,[1]Arkusz5!$A$3:$Y$2185,17,FALSE)</f>
        <v>0</v>
      </c>
      <c r="S2061" t="str">
        <f>VLOOKUP(B2061,[1]Arkusz5!$A$3:$Y$2185,18,FALSE)</f>
        <v>Europa</v>
      </c>
      <c r="T2061" t="str">
        <f>VLOOKUP(B2061,[1]Arkusz5!$A$3:$Y$2185,19,FALSE)</f>
        <v>Polska</v>
      </c>
      <c r="U2061" t="str">
        <f>VLOOKUP(B2061,[1]Arkusz5!$A$3:$Y$2185,20,FALSE)</f>
        <v>wielkopolskie</v>
      </c>
      <c r="V2061" t="str">
        <f>VLOOKUP(B2061,[1]Arkusz5!$A$3:$Y$2185,21,FALSE)</f>
        <v>poznański</v>
      </c>
      <c r="W2061" t="str">
        <f>VLOOKUP(B2061,[1]Arkusz5!$A$3:$Y$2185,22,FALSE)</f>
        <v>Czerwonak</v>
      </c>
      <c r="X2061" t="str">
        <f>VLOOKUP(B2061,[1]Arkusz5!$A$3:$Y$2185,23,FALSE)</f>
        <v>315.56 Równina Wrzesińska</v>
      </c>
      <c r="Y2061" t="str">
        <f>VLOOKUP(B2061,[1]Arkusz5!$A$3:$Y$2185,24,FALSE)</f>
        <v>Continental Bio-geographical Region</v>
      </c>
      <c r="Z2061" t="str">
        <f>VLOOKUP(B2061,[1]Arkusz5!$A$3:$Y$2185,25,FALSE)</f>
        <v>Galio-Carpinetum</v>
      </c>
    </row>
    <row r="2062" spans="1:26" x14ac:dyDescent="0.25">
      <c r="A2062">
        <v>2061</v>
      </c>
      <c r="B2062" t="s">
        <v>11031</v>
      </c>
      <c r="C2062" t="str">
        <f>VLOOKUP(B2062,[1]Arkusz5!$A$3:$Y$2185,2,FALSE)</f>
        <v>51.69559</v>
      </c>
      <c r="D2062" t="str">
        <f>VLOOKUP(B2062,[1]Arkusz5!$A$3:$Y$2185,3,FALSE)</f>
        <v>17.43778</v>
      </c>
      <c r="E2062" t="str">
        <f>VLOOKUP(B2062,[1]Arkusz5!$A$3:$Y$2185,4,FALSE)</f>
        <v>33UXT62</v>
      </c>
      <c r="F2062" t="str">
        <f>VLOOKUP(B2062,[1]Arkusz5!$A$3:$Y$2185,5,FALSE)</f>
        <v>CD82</v>
      </c>
      <c r="G2062">
        <f>VLOOKUP(B2062,[1]Arkusz5!$A$3:$Y$2185,6,FALSE)</f>
        <v>0</v>
      </c>
      <c r="H2062">
        <f>VLOOKUP(B2062,[1]Arkusz5!$A$3:$Y$2185,7,FALSE)</f>
        <v>0</v>
      </c>
      <c r="I2062">
        <f>VLOOKUP(B2062,[1]Arkusz5!$A$3:$Y$2185,8,FALSE)</f>
        <v>0</v>
      </c>
      <c r="J2062">
        <f>VLOOKUP(B2062,[1]Arkusz5!$A$3:$Y$2185,9,FALSE)</f>
        <v>0</v>
      </c>
      <c r="K2062">
        <f>VLOOKUP(B2062,[1]Arkusz5!$A$3:$Y$2185,10,FALSE)</f>
        <v>0</v>
      </c>
      <c r="L2062">
        <f>VLOOKUP(B2062,[1]Arkusz5!$A$3:$Y$2185,11,FALSE)</f>
        <v>0</v>
      </c>
      <c r="M2062">
        <f>VLOOKUP(B2062,[1]Arkusz5!$A$3:$Y$2185,12,FALSE)</f>
        <v>0</v>
      </c>
      <c r="N2062">
        <f>VLOOKUP(B2062,[1]Arkusz5!$A$3:$Y$2185,13,FALSE)</f>
        <v>0</v>
      </c>
      <c r="O2062">
        <f>VLOOKUP(B2062,[1]Arkusz5!$A$3:$Y$2185,14,FALSE)</f>
        <v>0</v>
      </c>
      <c r="P2062">
        <f>VLOOKUP(B2062,[1]Arkusz5!$A$3:$Y$2185,15,FALSE)</f>
        <v>0</v>
      </c>
      <c r="Q2062">
        <f>VLOOKUP(B2062,[1]Arkusz5!$A$3:$Y$2185,16,FALSE)</f>
        <v>0</v>
      </c>
      <c r="R2062">
        <f>VLOOKUP(B2062,[1]Arkusz5!$A$3:$Y$2185,17,FALSE)</f>
        <v>0</v>
      </c>
      <c r="S2062" t="str">
        <f>VLOOKUP(B2062,[1]Arkusz5!$A$3:$Y$2185,18,FALSE)</f>
        <v>Europa</v>
      </c>
      <c r="T2062" t="str">
        <f>VLOOKUP(B2062,[1]Arkusz5!$A$3:$Y$2185,19,FALSE)</f>
        <v>Polska</v>
      </c>
      <c r="U2062" t="str">
        <f>VLOOKUP(B2062,[1]Arkusz5!$A$3:$Y$2185,20,FALSE)</f>
        <v>wielkopolskie</v>
      </c>
      <c r="V2062" t="str">
        <f>VLOOKUP(B2062,[1]Arkusz5!$A$3:$Y$2185,21,FALSE)</f>
        <v>krotoszyński</v>
      </c>
      <c r="W2062" t="str">
        <f>VLOOKUP(B2062,[1]Arkusz5!$A$3:$Y$2185,22,FALSE)</f>
        <v>Krotoszyn</v>
      </c>
      <c r="X2062" t="str">
        <f>VLOOKUP(B2062,[1]Arkusz5!$A$3:$Y$2185,23,FALSE)</f>
        <v>318.12 Wysoczyzna Kaliska</v>
      </c>
      <c r="Y2062" t="str">
        <f>VLOOKUP(B2062,[1]Arkusz5!$A$3:$Y$2185,24,FALSE)</f>
        <v>Continental Bio-geographical Region</v>
      </c>
      <c r="Z2062" t="str">
        <f>VLOOKUP(B2062,[1]Arkusz5!$A$3:$Y$2185,25,FALSE)</f>
        <v>Galio-Carpinetum</v>
      </c>
    </row>
    <row r="2063" spans="1:26" x14ac:dyDescent="0.25">
      <c r="A2063">
        <v>2062</v>
      </c>
      <c r="B2063" t="s">
        <v>11037</v>
      </c>
      <c r="C2063" t="str">
        <f>VLOOKUP(B2063,[1]Arkusz5!$A$3:$Y$2185,2,FALSE)</f>
        <v>51.825611</v>
      </c>
      <c r="D2063" t="str">
        <f>VLOOKUP(B2063,[1]Arkusz5!$A$3:$Y$2185,3,FALSE)</f>
        <v>17.453129</v>
      </c>
      <c r="E2063" t="str">
        <f>VLOOKUP(B2063,[1]Arkusz5!$A$3:$Y$2185,4,FALSE)</f>
        <v>33UXT64</v>
      </c>
      <c r="F2063" t="str">
        <f>VLOOKUP(B2063,[1]Arkusz5!$A$3:$Y$2185,5,FALSE)</f>
        <v>CD62</v>
      </c>
      <c r="G2063">
        <f>VLOOKUP(B2063,[1]Arkusz5!$A$3:$Y$2185,6,FALSE)</f>
        <v>0</v>
      </c>
      <c r="H2063">
        <f>VLOOKUP(B2063,[1]Arkusz5!$A$3:$Y$2185,7,FALSE)</f>
        <v>0</v>
      </c>
      <c r="I2063">
        <f>VLOOKUP(B2063,[1]Arkusz5!$A$3:$Y$2185,8,FALSE)</f>
        <v>0</v>
      </c>
      <c r="J2063">
        <f>VLOOKUP(B2063,[1]Arkusz5!$A$3:$Y$2185,9,FALSE)</f>
        <v>0</v>
      </c>
      <c r="K2063">
        <f>VLOOKUP(B2063,[1]Arkusz5!$A$3:$Y$2185,10,FALSE)</f>
        <v>0</v>
      </c>
      <c r="L2063">
        <f>VLOOKUP(B2063,[1]Arkusz5!$A$3:$Y$2185,11,FALSE)</f>
        <v>0</v>
      </c>
      <c r="M2063">
        <f>VLOOKUP(B2063,[1]Arkusz5!$A$3:$Y$2185,12,FALSE)</f>
        <v>0</v>
      </c>
      <c r="N2063">
        <f>VLOOKUP(B2063,[1]Arkusz5!$A$3:$Y$2185,13,FALSE)</f>
        <v>0</v>
      </c>
      <c r="O2063">
        <f>VLOOKUP(B2063,[1]Arkusz5!$A$3:$Y$2185,14,FALSE)</f>
        <v>0</v>
      </c>
      <c r="P2063">
        <f>VLOOKUP(B2063,[1]Arkusz5!$A$3:$Y$2185,15,FALSE)</f>
        <v>0</v>
      </c>
      <c r="Q2063">
        <f>VLOOKUP(B2063,[1]Arkusz5!$A$3:$Y$2185,16,FALSE)</f>
        <v>0</v>
      </c>
      <c r="R2063">
        <f>VLOOKUP(B2063,[1]Arkusz5!$A$3:$Y$2185,17,FALSE)</f>
        <v>0</v>
      </c>
      <c r="S2063" t="str">
        <f>VLOOKUP(B2063,[1]Arkusz5!$A$3:$Y$2185,18,FALSE)</f>
        <v>Europa</v>
      </c>
      <c r="T2063" t="str">
        <f>VLOOKUP(B2063,[1]Arkusz5!$A$3:$Y$2185,19,FALSE)</f>
        <v>Polska</v>
      </c>
      <c r="U2063" t="str">
        <f>VLOOKUP(B2063,[1]Arkusz5!$A$3:$Y$2185,20,FALSE)</f>
        <v>wielkopolskie</v>
      </c>
      <c r="V2063" t="str">
        <f>VLOOKUP(B2063,[1]Arkusz5!$A$3:$Y$2185,21,FALSE)</f>
        <v>krotoszyński</v>
      </c>
      <c r="W2063" t="str">
        <f>VLOOKUP(B2063,[1]Arkusz5!$A$3:$Y$2185,22,FALSE)</f>
        <v>Koźmin Wielkopolski</v>
      </c>
      <c r="X2063" t="str">
        <f>VLOOKUP(B2063,[1]Arkusz5!$A$3:$Y$2185,23,FALSE)</f>
        <v>318.12 Wysoczyzna Kaliska</v>
      </c>
      <c r="Y2063" t="str">
        <f>VLOOKUP(B2063,[1]Arkusz5!$A$3:$Y$2185,24,FALSE)</f>
        <v>Continental Bio-geographical Region</v>
      </c>
      <c r="Z2063" t="str">
        <f>VLOOKUP(B2063,[1]Arkusz5!$A$3:$Y$2185,25,FALSE)</f>
        <v>Galio-Carpinetum</v>
      </c>
    </row>
    <row r="2064" spans="1:26" x14ac:dyDescent="0.25">
      <c r="A2064">
        <v>2063</v>
      </c>
      <c r="B2064" t="s">
        <v>11038</v>
      </c>
      <c r="C2064" t="str">
        <f>VLOOKUP(B2064,[1]Arkusz5!$A$3:$Y$2185,2,FALSE)</f>
        <v>52.429012</v>
      </c>
      <c r="D2064" t="str">
        <f>VLOOKUP(B2064,[1]Arkusz5!$A$3:$Y$2185,3,FALSE)</f>
        <v>16.885436</v>
      </c>
      <c r="E2064" t="str">
        <f>VLOOKUP(B2064,[1]Arkusz5!$A$3:$Y$2185,4,FALSE)</f>
        <v>33UXU21</v>
      </c>
      <c r="F2064" t="str">
        <f>VLOOKUP(B2064,[1]Arkusz5!$A$3:$Y$2185,5,FALSE)</f>
        <v>BD08</v>
      </c>
      <c r="G2064">
        <f>VLOOKUP(B2064,[1]Arkusz5!$A$3:$Y$2185,6,FALSE)</f>
        <v>0</v>
      </c>
      <c r="H2064">
        <f>VLOOKUP(B2064,[1]Arkusz5!$A$3:$Y$2185,7,FALSE)</f>
        <v>0</v>
      </c>
      <c r="I2064">
        <f>VLOOKUP(B2064,[1]Arkusz5!$A$3:$Y$2185,8,FALSE)</f>
        <v>0</v>
      </c>
      <c r="J2064">
        <f>VLOOKUP(B2064,[1]Arkusz5!$A$3:$Y$2185,9,FALSE)</f>
        <v>0</v>
      </c>
      <c r="K2064">
        <f>VLOOKUP(B2064,[1]Arkusz5!$A$3:$Y$2185,10,FALSE)</f>
        <v>0</v>
      </c>
      <c r="L2064">
        <f>VLOOKUP(B2064,[1]Arkusz5!$A$3:$Y$2185,11,FALSE)</f>
        <v>0</v>
      </c>
      <c r="M2064">
        <f>VLOOKUP(B2064,[1]Arkusz5!$A$3:$Y$2185,12,FALSE)</f>
        <v>0</v>
      </c>
      <c r="N2064">
        <f>VLOOKUP(B2064,[1]Arkusz5!$A$3:$Y$2185,13,FALSE)</f>
        <v>0</v>
      </c>
      <c r="O2064">
        <f>VLOOKUP(B2064,[1]Arkusz5!$A$3:$Y$2185,14,FALSE)</f>
        <v>0</v>
      </c>
      <c r="P2064">
        <f>VLOOKUP(B2064,[1]Arkusz5!$A$3:$Y$2185,15,FALSE)</f>
        <v>0</v>
      </c>
      <c r="Q2064">
        <f>VLOOKUP(B2064,[1]Arkusz5!$A$3:$Y$2185,16,FALSE)</f>
        <v>0</v>
      </c>
      <c r="R2064">
        <f>VLOOKUP(B2064,[1]Arkusz5!$A$3:$Y$2185,17,FALSE)</f>
        <v>0</v>
      </c>
      <c r="S2064" t="str">
        <f>VLOOKUP(B2064,[1]Arkusz5!$A$3:$Y$2185,18,FALSE)</f>
        <v>Europa</v>
      </c>
      <c r="T2064" t="str">
        <f>VLOOKUP(B2064,[1]Arkusz5!$A$3:$Y$2185,19,FALSE)</f>
        <v>Polska</v>
      </c>
      <c r="U2064" t="str">
        <f>VLOOKUP(B2064,[1]Arkusz5!$A$3:$Y$2185,20,FALSE)</f>
        <v>wielkopolskie</v>
      </c>
      <c r="V2064" t="str">
        <f>VLOOKUP(B2064,[1]Arkusz5!$A$3:$Y$2185,21,FALSE)</f>
        <v>Poznań</v>
      </c>
      <c r="W2064" t="str">
        <f>VLOOKUP(B2064,[1]Arkusz5!$A$3:$Y$2185,22,FALSE)</f>
        <v>Poznań</v>
      </c>
      <c r="X2064" t="str">
        <f>VLOOKUP(B2064,[1]Arkusz5!$A$3:$Y$2185,23,FALSE)</f>
        <v>315.51 Pojezierze Poznańskie</v>
      </c>
      <c r="Y2064" t="str">
        <f>VLOOKUP(B2064,[1]Arkusz5!$A$3:$Y$2185,24,FALSE)</f>
        <v>Continental Bio-geographical Region</v>
      </c>
      <c r="Z2064" t="str">
        <f>VLOOKUP(B2064,[1]Arkusz5!$A$3:$Y$2185,25,FALSE)</f>
        <v>Pino-Quercetum (=Querco-Pinetum + Serratulo-Pinetum)</v>
      </c>
    </row>
    <row r="2065" spans="1:26" x14ac:dyDescent="0.25">
      <c r="A2065">
        <v>2064</v>
      </c>
      <c r="B2065" t="s">
        <v>11042</v>
      </c>
      <c r="C2065" t="str">
        <f>VLOOKUP(B2065,[1]Arkusz5!$A$3:$Y$2185,2,FALSE)</f>
        <v>52.52067</v>
      </c>
      <c r="D2065" t="str">
        <f>VLOOKUP(B2065,[1]Arkusz5!$A$3:$Y$2185,3,FALSE)</f>
        <v>17.57865</v>
      </c>
      <c r="E2065" t="str">
        <f>VLOOKUP(B2065,[1]Arkusz5!$A$3:$Y$2185,4,FALSE)</f>
        <v>33UXU72</v>
      </c>
      <c r="F2065" t="str">
        <f>VLOOKUP(B2065,[1]Arkusz5!$A$3:$Y$2185,5,FALSE)</f>
        <v>CC93</v>
      </c>
      <c r="G2065">
        <f>VLOOKUP(B2065,[1]Arkusz5!$A$3:$Y$2185,6,FALSE)</f>
        <v>0</v>
      </c>
      <c r="H2065">
        <f>VLOOKUP(B2065,[1]Arkusz5!$A$3:$Y$2185,7,FALSE)</f>
        <v>0</v>
      </c>
      <c r="I2065">
        <f>VLOOKUP(B2065,[1]Arkusz5!$A$3:$Y$2185,8,FALSE)</f>
        <v>0</v>
      </c>
      <c r="J2065">
        <f>VLOOKUP(B2065,[1]Arkusz5!$A$3:$Y$2185,9,FALSE)</f>
        <v>0</v>
      </c>
      <c r="K2065">
        <f>VLOOKUP(B2065,[1]Arkusz5!$A$3:$Y$2185,10,FALSE)</f>
        <v>0</v>
      </c>
      <c r="L2065">
        <f>VLOOKUP(B2065,[1]Arkusz5!$A$3:$Y$2185,11,FALSE)</f>
        <v>0</v>
      </c>
      <c r="M2065">
        <f>VLOOKUP(B2065,[1]Arkusz5!$A$3:$Y$2185,12,FALSE)</f>
        <v>0</v>
      </c>
      <c r="N2065">
        <f>VLOOKUP(B2065,[1]Arkusz5!$A$3:$Y$2185,13,FALSE)</f>
        <v>0</v>
      </c>
      <c r="O2065">
        <f>VLOOKUP(B2065,[1]Arkusz5!$A$3:$Y$2185,14,FALSE)</f>
        <v>0</v>
      </c>
      <c r="P2065">
        <f>VLOOKUP(B2065,[1]Arkusz5!$A$3:$Y$2185,15,FALSE)</f>
        <v>0</v>
      </c>
      <c r="Q2065">
        <f>VLOOKUP(B2065,[1]Arkusz5!$A$3:$Y$2185,16,FALSE)</f>
        <v>0</v>
      </c>
      <c r="R2065">
        <f>VLOOKUP(B2065,[1]Arkusz5!$A$3:$Y$2185,17,FALSE)</f>
        <v>0</v>
      </c>
      <c r="S2065" t="str">
        <f>VLOOKUP(B2065,[1]Arkusz5!$A$3:$Y$2185,18,FALSE)</f>
        <v>Europa</v>
      </c>
      <c r="T2065" t="str">
        <f>VLOOKUP(B2065,[1]Arkusz5!$A$3:$Y$2185,19,FALSE)</f>
        <v>Polska</v>
      </c>
      <c r="U2065" t="str">
        <f>VLOOKUP(B2065,[1]Arkusz5!$A$3:$Y$2185,20,FALSE)</f>
        <v>wielkopolskie</v>
      </c>
      <c r="V2065" t="str">
        <f>VLOOKUP(B2065,[1]Arkusz5!$A$3:$Y$2185,21,FALSE)</f>
        <v>gnieźnieński</v>
      </c>
      <c r="W2065" t="str">
        <f>VLOOKUP(B2065,[1]Arkusz5!$A$3:$Y$2185,22,FALSE)</f>
        <v>Gniezno</v>
      </c>
      <c r="X2065" t="str">
        <f>VLOOKUP(B2065,[1]Arkusz5!$A$3:$Y$2185,23,FALSE)</f>
        <v>315.56 Równina Wrzesińska</v>
      </c>
      <c r="Y2065" t="str">
        <f>VLOOKUP(B2065,[1]Arkusz5!$A$3:$Y$2185,24,FALSE)</f>
        <v>Continental Bio-geographical Region</v>
      </c>
      <c r="Z2065" t="str">
        <f>VLOOKUP(B2065,[1]Arkusz5!$A$3:$Y$2185,25,FALSE)</f>
        <v>Potentillo albae-Quercetum typicum</v>
      </c>
    </row>
    <row r="2066" spans="1:26" x14ac:dyDescent="0.25">
      <c r="A2066">
        <v>2065</v>
      </c>
      <c r="B2066" t="s">
        <v>11049</v>
      </c>
      <c r="C2066" t="str">
        <f>VLOOKUP(B2066,[1]Arkusz5!$A$3:$Y$2185,2,FALSE)</f>
        <v>52.307235</v>
      </c>
      <c r="D2066" t="str">
        <f>VLOOKUP(B2066,[1]Arkusz5!$A$3:$Y$2185,3,FALSE)</f>
        <v>16.353368</v>
      </c>
      <c r="E2066" t="str">
        <f>VLOOKUP(B2066,[1]Arkusz5!$A$3:$Y$2185,4,FALSE)</f>
        <v>33UWT99</v>
      </c>
      <c r="F2066" t="str">
        <f>VLOOKUP(B2066,[1]Arkusz5!$A$3:$Y$2185,5,FALSE)</f>
        <v>BD14</v>
      </c>
      <c r="G2066">
        <f>VLOOKUP(B2066,[1]Arkusz5!$A$3:$Y$2185,6,FALSE)</f>
        <v>0</v>
      </c>
      <c r="H2066">
        <f>VLOOKUP(B2066,[1]Arkusz5!$A$3:$Y$2185,7,FALSE)</f>
        <v>0</v>
      </c>
      <c r="I2066">
        <f>VLOOKUP(B2066,[1]Arkusz5!$A$3:$Y$2185,8,FALSE)</f>
        <v>0</v>
      </c>
      <c r="J2066">
        <f>VLOOKUP(B2066,[1]Arkusz5!$A$3:$Y$2185,9,FALSE)</f>
        <v>0</v>
      </c>
      <c r="K2066">
        <f>VLOOKUP(B2066,[1]Arkusz5!$A$3:$Y$2185,10,FALSE)</f>
        <v>0</v>
      </c>
      <c r="L2066">
        <f>VLOOKUP(B2066,[1]Arkusz5!$A$3:$Y$2185,11,FALSE)</f>
        <v>0</v>
      </c>
      <c r="M2066">
        <f>VLOOKUP(B2066,[1]Arkusz5!$A$3:$Y$2185,12,FALSE)</f>
        <v>0</v>
      </c>
      <c r="N2066">
        <f>VLOOKUP(B2066,[1]Arkusz5!$A$3:$Y$2185,13,FALSE)</f>
        <v>0</v>
      </c>
      <c r="O2066">
        <f>VLOOKUP(B2066,[1]Arkusz5!$A$3:$Y$2185,14,FALSE)</f>
        <v>0</v>
      </c>
      <c r="P2066">
        <f>VLOOKUP(B2066,[1]Arkusz5!$A$3:$Y$2185,15,FALSE)</f>
        <v>0</v>
      </c>
      <c r="Q2066">
        <f>VLOOKUP(B2066,[1]Arkusz5!$A$3:$Y$2185,16,FALSE)</f>
        <v>0</v>
      </c>
      <c r="R2066">
        <f>VLOOKUP(B2066,[1]Arkusz5!$A$3:$Y$2185,17,FALSE)</f>
        <v>0</v>
      </c>
      <c r="S2066" t="str">
        <f>VLOOKUP(B2066,[1]Arkusz5!$A$3:$Y$2185,18,FALSE)</f>
        <v>Europa</v>
      </c>
      <c r="T2066" t="str">
        <f>VLOOKUP(B2066,[1]Arkusz5!$A$3:$Y$2185,19,FALSE)</f>
        <v>Polska</v>
      </c>
      <c r="U2066" t="str">
        <f>VLOOKUP(B2066,[1]Arkusz5!$A$3:$Y$2185,20,FALSE)</f>
        <v>wielkopolskie</v>
      </c>
      <c r="V2066" t="str">
        <f>VLOOKUP(B2066,[1]Arkusz5!$A$3:$Y$2185,21,FALSE)</f>
        <v>nowotomyski</v>
      </c>
      <c r="W2066" t="str">
        <f>VLOOKUP(B2066,[1]Arkusz5!$A$3:$Y$2185,22,FALSE)</f>
        <v>Opalenica</v>
      </c>
      <c r="X2066" t="str">
        <f>VLOOKUP(B2066,[1]Arkusz5!$A$3:$Y$2185,23,FALSE)</f>
        <v>315.51 Pojezierze Poznańskie</v>
      </c>
      <c r="Y2066" t="str">
        <f>VLOOKUP(B2066,[1]Arkusz5!$A$3:$Y$2185,24,FALSE)</f>
        <v>Continental Bio-geographical Region</v>
      </c>
      <c r="Z2066" t="str">
        <f>VLOOKUP(B2066,[1]Arkusz5!$A$3:$Y$2185,25,FALSE)</f>
        <v>Pino-Quercetum (=Querco-Pinetum + Serratulo-Pinetum)</v>
      </c>
    </row>
    <row r="2067" spans="1:26" x14ac:dyDescent="0.25">
      <c r="A2067">
        <v>2066</v>
      </c>
      <c r="B2067" t="s">
        <v>11050</v>
      </c>
      <c r="C2067" t="str">
        <f>VLOOKUP(B2067,[1]Arkusz5!$A$3:$Y$2185,2,FALSE)</f>
        <v>51.9088</v>
      </c>
      <c r="D2067" t="str">
        <f>VLOOKUP(B2067,[1]Arkusz5!$A$3:$Y$2185,3,FALSE)</f>
        <v>17.4187</v>
      </c>
      <c r="E2067" t="str">
        <f>VLOOKUP(B2067,[1]Arkusz5!$A$3:$Y$2185,4,FALSE)</f>
        <v>33UXT65</v>
      </c>
      <c r="F2067" t="str">
        <f>VLOOKUP(B2067,[1]Arkusz5!$A$3:$Y$2185,5,FALSE)</f>
        <v>CD52</v>
      </c>
      <c r="G2067">
        <f>VLOOKUP(B2067,[1]Arkusz5!$A$3:$Y$2185,6,FALSE)</f>
        <v>0</v>
      </c>
      <c r="H2067">
        <f>VLOOKUP(B2067,[1]Arkusz5!$A$3:$Y$2185,7,FALSE)</f>
        <v>0</v>
      </c>
      <c r="I2067">
        <f>VLOOKUP(B2067,[1]Arkusz5!$A$3:$Y$2185,8,FALSE)</f>
        <v>0</v>
      </c>
      <c r="J2067">
        <f>VLOOKUP(B2067,[1]Arkusz5!$A$3:$Y$2185,9,FALSE)</f>
        <v>0</v>
      </c>
      <c r="K2067">
        <f>VLOOKUP(B2067,[1]Arkusz5!$A$3:$Y$2185,10,FALSE)</f>
        <v>0</v>
      </c>
      <c r="L2067">
        <f>VLOOKUP(B2067,[1]Arkusz5!$A$3:$Y$2185,11,FALSE)</f>
        <v>0</v>
      </c>
      <c r="M2067">
        <f>VLOOKUP(B2067,[1]Arkusz5!$A$3:$Y$2185,12,FALSE)</f>
        <v>0</v>
      </c>
      <c r="N2067">
        <f>VLOOKUP(B2067,[1]Arkusz5!$A$3:$Y$2185,13,FALSE)</f>
        <v>0</v>
      </c>
      <c r="O2067">
        <f>VLOOKUP(B2067,[1]Arkusz5!$A$3:$Y$2185,14,FALSE)</f>
        <v>0</v>
      </c>
      <c r="P2067">
        <f>VLOOKUP(B2067,[1]Arkusz5!$A$3:$Y$2185,15,FALSE)</f>
        <v>0</v>
      </c>
      <c r="Q2067">
        <f>VLOOKUP(B2067,[1]Arkusz5!$A$3:$Y$2185,16,FALSE)</f>
        <v>0</v>
      </c>
      <c r="R2067">
        <f>VLOOKUP(B2067,[1]Arkusz5!$A$3:$Y$2185,17,FALSE)</f>
        <v>0</v>
      </c>
      <c r="S2067" t="str">
        <f>VLOOKUP(B2067,[1]Arkusz5!$A$3:$Y$2185,18,FALSE)</f>
        <v>Europa</v>
      </c>
      <c r="T2067" t="str">
        <f>VLOOKUP(B2067,[1]Arkusz5!$A$3:$Y$2185,19,FALSE)</f>
        <v>Polska</v>
      </c>
      <c r="U2067" t="str">
        <f>VLOOKUP(B2067,[1]Arkusz5!$A$3:$Y$2185,20,FALSE)</f>
        <v>wielkopolskie</v>
      </c>
      <c r="V2067" t="str">
        <f>VLOOKUP(B2067,[1]Arkusz5!$A$3:$Y$2185,21,FALSE)</f>
        <v>jarociński</v>
      </c>
      <c r="W2067" t="str">
        <f>VLOOKUP(B2067,[1]Arkusz5!$A$3:$Y$2185,22,FALSE)</f>
        <v>Jarocin</v>
      </c>
      <c r="X2067" t="str">
        <f>VLOOKUP(B2067,[1]Arkusz5!$A$3:$Y$2185,23,FALSE)</f>
        <v>318.12 Wysoczyzna Kaliska</v>
      </c>
      <c r="Y2067" t="str">
        <f>VLOOKUP(B2067,[1]Arkusz5!$A$3:$Y$2185,24,FALSE)</f>
        <v>Continental Bio-geographical Region</v>
      </c>
      <c r="Z2067" t="str">
        <f>VLOOKUP(B2067,[1]Arkusz5!$A$3:$Y$2185,25,FALSE)</f>
        <v>Galio-Carpinetum</v>
      </c>
    </row>
    <row r="2068" spans="1:26" x14ac:dyDescent="0.25">
      <c r="A2068">
        <v>2067</v>
      </c>
      <c r="B2068" t="s">
        <v>11056</v>
      </c>
      <c r="C2068" t="str">
        <f>VLOOKUP(B2068,[1]Arkusz5!$A$3:$Y$2185,2,FALSE)</f>
        <v>52.2877</v>
      </c>
      <c r="D2068" t="str">
        <f>VLOOKUP(B2068,[1]Arkusz5!$A$3:$Y$2185,3,FALSE)</f>
        <v>16.8536</v>
      </c>
      <c r="E2068" t="str">
        <f>VLOOKUP(B2068,[1]Arkusz5!$A$3:$Y$2185,4,FALSE)</f>
        <v>33UXT29</v>
      </c>
      <c r="F2068" t="str">
        <f>VLOOKUP(B2068,[1]Arkusz5!$A$3:$Y$2185,5,FALSE)</f>
        <v>BD18</v>
      </c>
      <c r="G2068">
        <f>VLOOKUP(B2068,[1]Arkusz5!$A$3:$Y$2185,6,FALSE)</f>
        <v>0</v>
      </c>
      <c r="H2068">
        <f>VLOOKUP(B2068,[1]Arkusz5!$A$3:$Y$2185,7,FALSE)</f>
        <v>0</v>
      </c>
      <c r="I2068">
        <f>VLOOKUP(B2068,[1]Arkusz5!$A$3:$Y$2185,8,FALSE)</f>
        <v>0</v>
      </c>
      <c r="J2068" t="str">
        <f>VLOOKUP(B2068,[1]Arkusz5!$A$3:$Y$2185,9,FALSE)</f>
        <v>Wielkopolski Park Narodowy</v>
      </c>
      <c r="K2068">
        <f>VLOOKUP(B2068,[1]Arkusz5!$A$3:$Y$2185,10,FALSE)</f>
        <v>0</v>
      </c>
      <c r="L2068">
        <f>VLOOKUP(B2068,[1]Arkusz5!$A$3:$Y$2185,11,FALSE)</f>
        <v>0</v>
      </c>
      <c r="M2068">
        <f>VLOOKUP(B2068,[1]Arkusz5!$A$3:$Y$2185,12,FALSE)</f>
        <v>0</v>
      </c>
      <c r="N2068">
        <f>VLOOKUP(B2068,[1]Arkusz5!$A$3:$Y$2185,13,FALSE)</f>
        <v>0</v>
      </c>
      <c r="O2068">
        <f>VLOOKUP(B2068,[1]Arkusz5!$A$3:$Y$2185,14,FALSE)</f>
        <v>0</v>
      </c>
      <c r="P2068">
        <f>VLOOKUP(B2068,[1]Arkusz5!$A$3:$Y$2185,15,FALSE)</f>
        <v>0</v>
      </c>
      <c r="Q2068">
        <f>VLOOKUP(B2068,[1]Arkusz5!$A$3:$Y$2185,16,FALSE)</f>
        <v>0</v>
      </c>
      <c r="R2068">
        <f>VLOOKUP(B2068,[1]Arkusz5!$A$3:$Y$2185,17,FALSE)</f>
        <v>0</v>
      </c>
      <c r="S2068" t="str">
        <f>VLOOKUP(B2068,[1]Arkusz5!$A$3:$Y$2185,18,FALSE)</f>
        <v>Europa</v>
      </c>
      <c r="T2068" t="str">
        <f>VLOOKUP(B2068,[1]Arkusz5!$A$3:$Y$2185,19,FALSE)</f>
        <v>Polska</v>
      </c>
      <c r="U2068" t="str">
        <f>VLOOKUP(B2068,[1]Arkusz5!$A$3:$Y$2185,20,FALSE)</f>
        <v>wielkopolskie</v>
      </c>
      <c r="V2068" t="str">
        <f>VLOOKUP(B2068,[1]Arkusz5!$A$3:$Y$2185,21,FALSE)</f>
        <v>poznański</v>
      </c>
      <c r="W2068" t="str">
        <f>VLOOKUP(B2068,[1]Arkusz5!$A$3:$Y$2185,22,FALSE)</f>
        <v>Puszczykowo</v>
      </c>
      <c r="X2068" t="str">
        <f>VLOOKUP(B2068,[1]Arkusz5!$A$3:$Y$2185,23,FALSE)</f>
        <v>315.52 Poznański Przełom Warty</v>
      </c>
      <c r="Y2068" t="str">
        <f>VLOOKUP(B2068,[1]Arkusz5!$A$3:$Y$2185,24,FALSE)</f>
        <v>Continental Bio-geographical Region</v>
      </c>
      <c r="Z2068" t="str">
        <f>VLOOKUP(B2068,[1]Arkusz5!$A$3:$Y$2185,25,FALSE)</f>
        <v>Galio-Carpinetum</v>
      </c>
    </row>
    <row r="2069" spans="1:26" x14ac:dyDescent="0.25">
      <c r="A2069">
        <v>2068</v>
      </c>
      <c r="B2069" t="s">
        <v>11059</v>
      </c>
      <c r="C2069" t="str">
        <f>VLOOKUP(B2069,[1]Arkusz5!$A$3:$Y$2185,2,FALSE)</f>
        <v>51.8199</v>
      </c>
      <c r="D2069" t="str">
        <f>VLOOKUP(B2069,[1]Arkusz5!$A$3:$Y$2185,3,FALSE)</f>
        <v>17.7335</v>
      </c>
      <c r="E2069" t="str">
        <f>VLOOKUP(B2069,[1]Arkusz5!$A$3:$Y$2185,4,FALSE)</f>
        <v>33UXT84</v>
      </c>
      <c r="F2069" t="str">
        <f>VLOOKUP(B2069,[1]Arkusz5!$A$3:$Y$2185,5,FALSE)</f>
        <v>CD64</v>
      </c>
      <c r="G2069">
        <f>VLOOKUP(B2069,[1]Arkusz5!$A$3:$Y$2185,6,FALSE)</f>
        <v>0</v>
      </c>
      <c r="H2069">
        <f>VLOOKUP(B2069,[1]Arkusz5!$A$3:$Y$2185,7,FALSE)</f>
        <v>0</v>
      </c>
      <c r="I2069">
        <f>VLOOKUP(B2069,[1]Arkusz5!$A$3:$Y$2185,8,FALSE)</f>
        <v>0</v>
      </c>
      <c r="J2069">
        <f>VLOOKUP(B2069,[1]Arkusz5!$A$3:$Y$2185,9,FALSE)</f>
        <v>0</v>
      </c>
      <c r="K2069">
        <f>VLOOKUP(B2069,[1]Arkusz5!$A$3:$Y$2185,10,FALSE)</f>
        <v>0</v>
      </c>
      <c r="L2069">
        <f>VLOOKUP(B2069,[1]Arkusz5!$A$3:$Y$2185,11,FALSE)</f>
        <v>0</v>
      </c>
      <c r="M2069">
        <f>VLOOKUP(B2069,[1]Arkusz5!$A$3:$Y$2185,12,FALSE)</f>
        <v>0</v>
      </c>
      <c r="N2069" t="str">
        <f>VLOOKUP(B2069,[1]Arkusz5!$A$3:$Y$2185,13,FALSE)</f>
        <v>Dąbrowy Krotoszyńskie Baszków-Rochy</v>
      </c>
      <c r="O2069">
        <f>VLOOKUP(B2069,[1]Arkusz5!$A$3:$Y$2185,14,FALSE)</f>
        <v>0</v>
      </c>
      <c r="P2069">
        <f>VLOOKUP(B2069,[1]Arkusz5!$A$3:$Y$2185,15,FALSE)</f>
        <v>0</v>
      </c>
      <c r="Q2069" t="str">
        <f>VLOOKUP(B2069,[1]Arkusz5!$A$3:$Y$2185,16,FALSE)</f>
        <v>PLB300007; PLH300002</v>
      </c>
      <c r="R2069" t="str">
        <f>VLOOKUP(B2069,[1]Arkusz5!$A$3:$Y$2185,17,FALSE)</f>
        <v>Dąbrowy Krotoszyńskie; Uroczyska Płyty Krotoszyńskiej</v>
      </c>
      <c r="S2069" t="str">
        <f>VLOOKUP(B2069,[1]Arkusz5!$A$3:$Y$2185,18,FALSE)</f>
        <v>Europa</v>
      </c>
      <c r="T2069" t="str">
        <f>VLOOKUP(B2069,[1]Arkusz5!$A$3:$Y$2185,19,FALSE)</f>
        <v>Polska</v>
      </c>
      <c r="U2069" t="str">
        <f>VLOOKUP(B2069,[1]Arkusz5!$A$3:$Y$2185,20,FALSE)</f>
        <v>wielkopolskie</v>
      </c>
      <c r="V2069" t="str">
        <f>VLOOKUP(B2069,[1]Arkusz5!$A$3:$Y$2185,21,FALSE)</f>
        <v>pleszewski</v>
      </c>
      <c r="W2069" t="str">
        <f>VLOOKUP(B2069,[1]Arkusz5!$A$3:$Y$2185,22,FALSE)</f>
        <v>Dobrzyca</v>
      </c>
      <c r="X2069" t="str">
        <f>VLOOKUP(B2069,[1]Arkusz5!$A$3:$Y$2185,23,FALSE)</f>
        <v>318.12 Wysoczyzna Kaliska</v>
      </c>
      <c r="Y2069" t="str">
        <f>VLOOKUP(B2069,[1]Arkusz5!$A$3:$Y$2185,24,FALSE)</f>
        <v>Continental Bio-geographical Region</v>
      </c>
      <c r="Z2069" t="str">
        <f>VLOOKUP(B2069,[1]Arkusz5!$A$3:$Y$2185,25,FALSE)</f>
        <v>Galio-Carpinetum</v>
      </c>
    </row>
    <row r="2070" spans="1:26" x14ac:dyDescent="0.25">
      <c r="A2070">
        <v>2069</v>
      </c>
      <c r="B2070" t="s">
        <v>11060</v>
      </c>
      <c r="C2070" t="str">
        <f>VLOOKUP(B2070,[1]Arkusz5!$A$3:$Y$2185,2,FALSE)</f>
        <v>51.84328</v>
      </c>
      <c r="D2070" t="str">
        <f>VLOOKUP(B2070,[1]Arkusz5!$A$3:$Y$2185,3,FALSE)</f>
        <v>16.574136</v>
      </c>
      <c r="E2070" t="str">
        <f>VLOOKUP(B2070,[1]Arkusz5!$A$3:$Y$2185,4,FALSE)</f>
        <v>33UXT04</v>
      </c>
      <c r="F2070" t="str">
        <f>VLOOKUP(B2070,[1]Arkusz5!$A$3:$Y$2185,5,FALSE)</f>
        <v>BD66</v>
      </c>
      <c r="G2070">
        <f>VLOOKUP(B2070,[1]Arkusz5!$A$3:$Y$2185,6,FALSE)</f>
        <v>0</v>
      </c>
      <c r="H2070">
        <f>VLOOKUP(B2070,[1]Arkusz5!$A$3:$Y$2185,7,FALSE)</f>
        <v>0</v>
      </c>
      <c r="I2070">
        <f>VLOOKUP(B2070,[1]Arkusz5!$A$3:$Y$2185,8,FALSE)</f>
        <v>0</v>
      </c>
      <c r="J2070">
        <f>VLOOKUP(B2070,[1]Arkusz5!$A$3:$Y$2185,9,FALSE)</f>
        <v>0</v>
      </c>
      <c r="K2070">
        <f>VLOOKUP(B2070,[1]Arkusz5!$A$3:$Y$2185,10,FALSE)</f>
        <v>0</v>
      </c>
      <c r="L2070">
        <f>VLOOKUP(B2070,[1]Arkusz5!$A$3:$Y$2185,11,FALSE)</f>
        <v>0</v>
      </c>
      <c r="M2070">
        <f>VLOOKUP(B2070,[1]Arkusz5!$A$3:$Y$2185,12,FALSE)</f>
        <v>0</v>
      </c>
      <c r="N2070">
        <f>VLOOKUP(B2070,[1]Arkusz5!$A$3:$Y$2185,13,FALSE)</f>
        <v>0</v>
      </c>
      <c r="O2070">
        <f>VLOOKUP(B2070,[1]Arkusz5!$A$3:$Y$2185,14,FALSE)</f>
        <v>0</v>
      </c>
      <c r="P2070">
        <f>VLOOKUP(B2070,[1]Arkusz5!$A$3:$Y$2185,15,FALSE)</f>
        <v>0</v>
      </c>
      <c r="Q2070">
        <f>VLOOKUP(B2070,[1]Arkusz5!$A$3:$Y$2185,16,FALSE)</f>
        <v>0</v>
      </c>
      <c r="R2070">
        <f>VLOOKUP(B2070,[1]Arkusz5!$A$3:$Y$2185,17,FALSE)</f>
        <v>0</v>
      </c>
      <c r="S2070" t="str">
        <f>VLOOKUP(B2070,[1]Arkusz5!$A$3:$Y$2185,18,FALSE)</f>
        <v>Europa</v>
      </c>
      <c r="T2070" t="str">
        <f>VLOOKUP(B2070,[1]Arkusz5!$A$3:$Y$2185,19,FALSE)</f>
        <v>Polska</v>
      </c>
      <c r="U2070" t="str">
        <f>VLOOKUP(B2070,[1]Arkusz5!$A$3:$Y$2185,20,FALSE)</f>
        <v>wielkopolskie</v>
      </c>
      <c r="V2070" t="str">
        <f>VLOOKUP(B2070,[1]Arkusz5!$A$3:$Y$2185,21,FALSE)</f>
        <v>Leszno</v>
      </c>
      <c r="W2070" t="str">
        <f>VLOOKUP(B2070,[1]Arkusz5!$A$3:$Y$2185,22,FALSE)</f>
        <v>Leszno</v>
      </c>
      <c r="X2070" t="str">
        <f>VLOOKUP(B2070,[1]Arkusz5!$A$3:$Y$2185,23,FALSE)</f>
        <v>318.11 Wysoczyzna Leszczyńska</v>
      </c>
      <c r="Y2070" t="str">
        <f>VLOOKUP(B2070,[1]Arkusz5!$A$3:$Y$2185,24,FALSE)</f>
        <v>Continental Bio-geographical Region</v>
      </c>
      <c r="Z2070" t="str">
        <f>VLOOKUP(B2070,[1]Arkusz5!$A$3:$Y$2185,25,FALSE)</f>
        <v>Galio-Carpinetum</v>
      </c>
    </row>
    <row r="2071" spans="1:26" x14ac:dyDescent="0.25">
      <c r="A2071">
        <v>2070</v>
      </c>
      <c r="B2071" t="s">
        <v>11064</v>
      </c>
      <c r="C2071" t="str">
        <f>VLOOKUP(B2071,[1]Arkusz5!$A$3:$Y$2185,2,FALSE)</f>
        <v>52.25549</v>
      </c>
      <c r="D2071" t="str">
        <f>VLOOKUP(B2071,[1]Arkusz5!$A$3:$Y$2185,3,FALSE)</f>
        <v>16.785256</v>
      </c>
      <c r="E2071" t="str">
        <f>VLOOKUP(B2071,[1]Arkusz5!$A$3:$Y$2185,4,FALSE)</f>
        <v>33UXT29</v>
      </c>
      <c r="F2071" t="str">
        <f>VLOOKUP(B2071,[1]Arkusz5!$A$3:$Y$2185,5,FALSE)</f>
        <v>BD17</v>
      </c>
      <c r="G2071">
        <f>VLOOKUP(B2071,[1]Arkusz5!$A$3:$Y$2185,6,FALSE)</f>
        <v>0</v>
      </c>
      <c r="H2071">
        <f>VLOOKUP(B2071,[1]Arkusz5!$A$3:$Y$2185,7,FALSE)</f>
        <v>0</v>
      </c>
      <c r="I2071">
        <f>VLOOKUP(B2071,[1]Arkusz5!$A$3:$Y$2185,8,FALSE)</f>
        <v>0</v>
      </c>
      <c r="J2071" t="str">
        <f>VLOOKUP(B2071,[1]Arkusz5!$A$3:$Y$2185,9,FALSE)</f>
        <v>Wielkopolski Park Narodowy</v>
      </c>
      <c r="K2071">
        <f>VLOOKUP(B2071,[1]Arkusz5!$A$3:$Y$2185,10,FALSE)</f>
        <v>0</v>
      </c>
      <c r="L2071">
        <f>VLOOKUP(B2071,[1]Arkusz5!$A$3:$Y$2185,11,FALSE)</f>
        <v>0</v>
      </c>
      <c r="M2071">
        <f>VLOOKUP(B2071,[1]Arkusz5!$A$3:$Y$2185,12,FALSE)</f>
        <v>0</v>
      </c>
      <c r="N2071">
        <f>VLOOKUP(B2071,[1]Arkusz5!$A$3:$Y$2185,13,FALSE)</f>
        <v>0</v>
      </c>
      <c r="O2071">
        <f>VLOOKUP(B2071,[1]Arkusz5!$A$3:$Y$2185,14,FALSE)</f>
        <v>0</v>
      </c>
      <c r="P2071">
        <f>VLOOKUP(B2071,[1]Arkusz5!$A$3:$Y$2185,15,FALSE)</f>
        <v>0</v>
      </c>
      <c r="Q2071" t="str">
        <f>VLOOKUP(B2071,[1]Arkusz5!$A$3:$Y$2185,16,FALSE)</f>
        <v>PLB300017; PLH300010</v>
      </c>
      <c r="R2071" t="str">
        <f>VLOOKUP(B2071,[1]Arkusz5!$A$3:$Y$2185,17,FALSE)</f>
        <v>Ostoja Rogalińska; Ostoja Wielkopolska</v>
      </c>
      <c r="S2071" t="str">
        <f>VLOOKUP(B2071,[1]Arkusz5!$A$3:$Y$2185,18,FALSE)</f>
        <v>Europa</v>
      </c>
      <c r="T2071" t="str">
        <f>VLOOKUP(B2071,[1]Arkusz5!$A$3:$Y$2185,19,FALSE)</f>
        <v>Polska</v>
      </c>
      <c r="U2071" t="str">
        <f>VLOOKUP(B2071,[1]Arkusz5!$A$3:$Y$2185,20,FALSE)</f>
        <v>wielkopolskie</v>
      </c>
      <c r="V2071" t="str">
        <f>VLOOKUP(B2071,[1]Arkusz5!$A$3:$Y$2185,21,FALSE)</f>
        <v>poznański</v>
      </c>
      <c r="W2071" t="str">
        <f>VLOOKUP(B2071,[1]Arkusz5!$A$3:$Y$2185,22,FALSE)</f>
        <v>Stęszew</v>
      </c>
      <c r="X2071" t="str">
        <f>VLOOKUP(B2071,[1]Arkusz5!$A$3:$Y$2185,23,FALSE)</f>
        <v>315.64 Kotlina Śremska</v>
      </c>
      <c r="Y2071" t="str">
        <f>VLOOKUP(B2071,[1]Arkusz5!$A$3:$Y$2185,24,FALSE)</f>
        <v>Continental Bio-geographical Region</v>
      </c>
      <c r="Z2071" t="str">
        <f>VLOOKUP(B2071,[1]Arkusz5!$A$3:$Y$2185,25,FALSE)</f>
        <v>Galio-Carpinetum</v>
      </c>
    </row>
    <row r="2072" spans="1:26" x14ac:dyDescent="0.25">
      <c r="A2072">
        <v>2071</v>
      </c>
      <c r="B2072" t="s">
        <v>11069</v>
      </c>
      <c r="C2072" t="str">
        <f>VLOOKUP(B2072,[1]Arkusz5!$A$3:$Y$2185,2,FALSE)</f>
        <v>52.3113</v>
      </c>
      <c r="D2072" t="str">
        <f>VLOOKUP(B2072,[1]Arkusz5!$A$3:$Y$2185,3,FALSE)</f>
        <v>16.7968</v>
      </c>
      <c r="E2072" t="str">
        <f>VLOOKUP(B2072,[1]Arkusz5!$A$3:$Y$2185,4,FALSE)</f>
        <v>33UXT29</v>
      </c>
      <c r="F2072" t="str">
        <f>VLOOKUP(B2072,[1]Arkusz5!$A$3:$Y$2185,5,FALSE)</f>
        <v>BD17</v>
      </c>
      <c r="G2072">
        <f>VLOOKUP(B2072,[1]Arkusz5!$A$3:$Y$2185,6,FALSE)</f>
        <v>0</v>
      </c>
      <c r="H2072">
        <f>VLOOKUP(B2072,[1]Arkusz5!$A$3:$Y$2185,7,FALSE)</f>
        <v>0</v>
      </c>
      <c r="I2072">
        <f>VLOOKUP(B2072,[1]Arkusz5!$A$3:$Y$2185,8,FALSE)</f>
        <v>0</v>
      </c>
      <c r="J2072" t="str">
        <f>VLOOKUP(B2072,[1]Arkusz5!$A$3:$Y$2185,9,FALSE)</f>
        <v>Wielkopolski Park Narodowy</v>
      </c>
      <c r="K2072">
        <f>VLOOKUP(B2072,[1]Arkusz5!$A$3:$Y$2185,10,FALSE)</f>
        <v>0</v>
      </c>
      <c r="L2072">
        <f>VLOOKUP(B2072,[1]Arkusz5!$A$3:$Y$2185,11,FALSE)</f>
        <v>0</v>
      </c>
      <c r="M2072">
        <f>VLOOKUP(B2072,[1]Arkusz5!$A$3:$Y$2185,12,FALSE)</f>
        <v>0</v>
      </c>
      <c r="N2072">
        <f>VLOOKUP(B2072,[1]Arkusz5!$A$3:$Y$2185,13,FALSE)</f>
        <v>0</v>
      </c>
      <c r="O2072">
        <f>VLOOKUP(B2072,[1]Arkusz5!$A$3:$Y$2185,14,FALSE)</f>
        <v>0</v>
      </c>
      <c r="P2072">
        <f>VLOOKUP(B2072,[1]Arkusz5!$A$3:$Y$2185,15,FALSE)</f>
        <v>0</v>
      </c>
      <c r="Q2072" t="str">
        <f>VLOOKUP(B2072,[1]Arkusz5!$A$3:$Y$2185,16,FALSE)</f>
        <v>PLB300017; PLH300010</v>
      </c>
      <c r="R2072" t="str">
        <f>VLOOKUP(B2072,[1]Arkusz5!$A$3:$Y$2185,17,FALSE)</f>
        <v>Ostoja Rogalińska; Ostoja Wielkopolska</v>
      </c>
      <c r="S2072" t="str">
        <f>VLOOKUP(B2072,[1]Arkusz5!$A$3:$Y$2185,18,FALSE)</f>
        <v>Europa</v>
      </c>
      <c r="T2072" t="str">
        <f>VLOOKUP(B2072,[1]Arkusz5!$A$3:$Y$2185,19,FALSE)</f>
        <v>Polska</v>
      </c>
      <c r="U2072" t="str">
        <f>VLOOKUP(B2072,[1]Arkusz5!$A$3:$Y$2185,20,FALSE)</f>
        <v>wielkopolskie</v>
      </c>
      <c r="V2072" t="str">
        <f>VLOOKUP(B2072,[1]Arkusz5!$A$3:$Y$2185,21,FALSE)</f>
        <v>poznański</v>
      </c>
      <c r="W2072" t="str">
        <f>VLOOKUP(B2072,[1]Arkusz5!$A$3:$Y$2185,22,FALSE)</f>
        <v>Komorniki</v>
      </c>
      <c r="X2072" t="str">
        <f>VLOOKUP(B2072,[1]Arkusz5!$A$3:$Y$2185,23,FALSE)</f>
        <v>315.51 Pojezierze Poznańskie</v>
      </c>
      <c r="Y2072" t="str">
        <f>VLOOKUP(B2072,[1]Arkusz5!$A$3:$Y$2185,24,FALSE)</f>
        <v>Continental Bio-geographical Region</v>
      </c>
      <c r="Z2072" t="str">
        <f>VLOOKUP(B2072,[1]Arkusz5!$A$3:$Y$2185,25,FALSE)</f>
        <v>Potentillo albae-Quercetum typicum</v>
      </c>
    </row>
    <row r="2073" spans="1:26" x14ac:dyDescent="0.25">
      <c r="A2073">
        <v>2072</v>
      </c>
      <c r="B2073" t="s">
        <v>11071</v>
      </c>
      <c r="C2073" t="str">
        <f>VLOOKUP(B2073,[1]Arkusz5!$A$3:$Y$2185,2,FALSE)</f>
        <v>51.897676</v>
      </c>
      <c r="D2073" t="str">
        <f>VLOOKUP(B2073,[1]Arkusz5!$A$3:$Y$2185,3,FALSE)</f>
        <v>17.027945</v>
      </c>
      <c r="E2073" t="str">
        <f>VLOOKUP(B2073,[1]Arkusz5!$A$3:$Y$2185,4,FALSE)</f>
        <v>33UXT35</v>
      </c>
      <c r="F2073" t="str">
        <f>VLOOKUP(B2073,[1]Arkusz5!$A$3:$Y$2185,5,FALSE)</f>
        <v>BD59</v>
      </c>
      <c r="G2073">
        <f>VLOOKUP(B2073,[1]Arkusz5!$A$3:$Y$2185,6,FALSE)</f>
        <v>0</v>
      </c>
      <c r="H2073">
        <f>VLOOKUP(B2073,[1]Arkusz5!$A$3:$Y$2185,7,FALSE)</f>
        <v>0</v>
      </c>
      <c r="I2073">
        <f>VLOOKUP(B2073,[1]Arkusz5!$A$3:$Y$2185,8,FALSE)</f>
        <v>0</v>
      </c>
      <c r="J2073">
        <f>VLOOKUP(B2073,[1]Arkusz5!$A$3:$Y$2185,9,FALSE)</f>
        <v>0</v>
      </c>
      <c r="K2073">
        <f>VLOOKUP(B2073,[1]Arkusz5!$A$3:$Y$2185,10,FALSE)</f>
        <v>0</v>
      </c>
      <c r="L2073">
        <f>VLOOKUP(B2073,[1]Arkusz5!$A$3:$Y$2185,11,FALSE)</f>
        <v>0</v>
      </c>
      <c r="M2073">
        <f>VLOOKUP(B2073,[1]Arkusz5!$A$3:$Y$2185,12,FALSE)</f>
        <v>0</v>
      </c>
      <c r="N2073" t="str">
        <f>VLOOKUP(B2073,[1]Arkusz5!$A$3:$Y$2185,13,FALSE)</f>
        <v>Krzywińsko-Osiecki wraz z zadrzewieniami generała Dezyderego Chłapowskiego i kompleksem leśnym Osieczna-Góra</v>
      </c>
      <c r="O2073">
        <f>VLOOKUP(B2073,[1]Arkusz5!$A$3:$Y$2185,14,FALSE)</f>
        <v>0</v>
      </c>
      <c r="P2073">
        <f>VLOOKUP(B2073,[1]Arkusz5!$A$3:$Y$2185,15,FALSE)</f>
        <v>0</v>
      </c>
      <c r="Q2073">
        <f>VLOOKUP(B2073,[1]Arkusz5!$A$3:$Y$2185,16,FALSE)</f>
        <v>0</v>
      </c>
      <c r="R2073">
        <f>VLOOKUP(B2073,[1]Arkusz5!$A$3:$Y$2185,17,FALSE)</f>
        <v>0</v>
      </c>
      <c r="S2073" t="str">
        <f>VLOOKUP(B2073,[1]Arkusz5!$A$3:$Y$2185,18,FALSE)</f>
        <v>Europa</v>
      </c>
      <c r="T2073" t="str">
        <f>VLOOKUP(B2073,[1]Arkusz5!$A$3:$Y$2185,19,FALSE)</f>
        <v>Polska</v>
      </c>
      <c r="U2073" t="str">
        <f>VLOOKUP(B2073,[1]Arkusz5!$A$3:$Y$2185,20,FALSE)</f>
        <v>wielkopolskie</v>
      </c>
      <c r="V2073" t="str">
        <f>VLOOKUP(B2073,[1]Arkusz5!$A$3:$Y$2185,21,FALSE)</f>
        <v>gostyński</v>
      </c>
      <c r="W2073" t="str">
        <f>VLOOKUP(B2073,[1]Arkusz5!$A$3:$Y$2185,22,FALSE)</f>
        <v>Gostyń</v>
      </c>
      <c r="X2073" t="str">
        <f>VLOOKUP(B2073,[1]Arkusz5!$A$3:$Y$2185,23,FALSE)</f>
        <v>318.11 Wysoczyzna Leszczyńska</v>
      </c>
      <c r="Y2073" t="str">
        <f>VLOOKUP(B2073,[1]Arkusz5!$A$3:$Y$2185,24,FALSE)</f>
        <v>Continental Bio-geographical Region</v>
      </c>
      <c r="Z2073" t="str">
        <f>VLOOKUP(B2073,[1]Arkusz5!$A$3:$Y$2185,25,FALSE)</f>
        <v>Galio-Carpinetum</v>
      </c>
    </row>
    <row r="2074" spans="1:26" x14ac:dyDescent="0.25">
      <c r="A2074">
        <v>2073</v>
      </c>
      <c r="B2074" t="s">
        <v>11077</v>
      </c>
      <c r="C2074" t="str">
        <f>VLOOKUP(B2074,[1]Arkusz5!$A$3:$Y$2185,2,FALSE)</f>
        <v>51.911</v>
      </c>
      <c r="D2074" t="str">
        <f>VLOOKUP(B2074,[1]Arkusz5!$A$3:$Y$2185,3,FALSE)</f>
        <v>17.023</v>
      </c>
      <c r="E2074" t="str">
        <f>VLOOKUP(B2074,[1]Arkusz5!$A$3:$Y$2185,4,FALSE)</f>
        <v>33UXT35</v>
      </c>
      <c r="F2074" t="str">
        <f>VLOOKUP(B2074,[1]Arkusz5!$A$3:$Y$2185,5,FALSE)</f>
        <v>BD59</v>
      </c>
      <c r="G2074">
        <f>VLOOKUP(B2074,[1]Arkusz5!$A$3:$Y$2185,6,FALSE)</f>
        <v>0</v>
      </c>
      <c r="H2074">
        <f>VLOOKUP(B2074,[1]Arkusz5!$A$3:$Y$2185,7,FALSE)</f>
        <v>0</v>
      </c>
      <c r="I2074">
        <f>VLOOKUP(B2074,[1]Arkusz5!$A$3:$Y$2185,8,FALSE)</f>
        <v>0</v>
      </c>
      <c r="J2074">
        <f>VLOOKUP(B2074,[1]Arkusz5!$A$3:$Y$2185,9,FALSE)</f>
        <v>0</v>
      </c>
      <c r="K2074">
        <f>VLOOKUP(B2074,[1]Arkusz5!$A$3:$Y$2185,10,FALSE)</f>
        <v>0</v>
      </c>
      <c r="L2074">
        <f>VLOOKUP(B2074,[1]Arkusz5!$A$3:$Y$2185,11,FALSE)</f>
        <v>0</v>
      </c>
      <c r="M2074">
        <f>VLOOKUP(B2074,[1]Arkusz5!$A$3:$Y$2185,12,FALSE)</f>
        <v>0</v>
      </c>
      <c r="N2074" t="str">
        <f>VLOOKUP(B2074,[1]Arkusz5!$A$3:$Y$2185,13,FALSE)</f>
        <v>Krzywińsko-Osiecki wraz z zadrzewieniami generała Dezyderego Chłapowskiego i kompleksem leśnym Osieczna-Góra</v>
      </c>
      <c r="O2074">
        <f>VLOOKUP(B2074,[1]Arkusz5!$A$3:$Y$2185,14,FALSE)</f>
        <v>0</v>
      </c>
      <c r="P2074">
        <f>VLOOKUP(B2074,[1]Arkusz5!$A$3:$Y$2185,15,FALSE)</f>
        <v>0</v>
      </c>
      <c r="Q2074">
        <f>VLOOKUP(B2074,[1]Arkusz5!$A$3:$Y$2185,16,FALSE)</f>
        <v>0</v>
      </c>
      <c r="R2074">
        <f>VLOOKUP(B2074,[1]Arkusz5!$A$3:$Y$2185,17,FALSE)</f>
        <v>0</v>
      </c>
      <c r="S2074" t="str">
        <f>VLOOKUP(B2074,[1]Arkusz5!$A$3:$Y$2185,18,FALSE)</f>
        <v>Europa</v>
      </c>
      <c r="T2074" t="str">
        <f>VLOOKUP(B2074,[1]Arkusz5!$A$3:$Y$2185,19,FALSE)</f>
        <v>Polska</v>
      </c>
      <c r="U2074" t="str">
        <f>VLOOKUP(B2074,[1]Arkusz5!$A$3:$Y$2185,20,FALSE)</f>
        <v>wielkopolskie</v>
      </c>
      <c r="V2074" t="str">
        <f>VLOOKUP(B2074,[1]Arkusz5!$A$3:$Y$2185,21,FALSE)</f>
        <v>gostyński</v>
      </c>
      <c r="W2074" t="str">
        <f>VLOOKUP(B2074,[1]Arkusz5!$A$3:$Y$2185,22,FALSE)</f>
        <v>Gostyń</v>
      </c>
      <c r="X2074" t="str">
        <f>VLOOKUP(B2074,[1]Arkusz5!$A$3:$Y$2185,23,FALSE)</f>
        <v>318.11 Wysoczyzna Leszczyńska</v>
      </c>
      <c r="Y2074" t="str">
        <f>VLOOKUP(B2074,[1]Arkusz5!$A$3:$Y$2185,24,FALSE)</f>
        <v>Continental Bio-geographical Region</v>
      </c>
      <c r="Z2074" t="str">
        <f>VLOOKUP(B2074,[1]Arkusz5!$A$3:$Y$2185,25,FALSE)</f>
        <v>Galio-Carpinetum</v>
      </c>
    </row>
    <row r="2075" spans="1:26" x14ac:dyDescent="0.25">
      <c r="A2075">
        <v>2074</v>
      </c>
      <c r="B2075" t="s">
        <v>11080</v>
      </c>
      <c r="C2075" t="str">
        <f>VLOOKUP(B2075,[1]Arkusz5!$A$3:$Y$2185,2,FALSE)</f>
        <v>52.2877</v>
      </c>
      <c r="D2075" t="str">
        <f>VLOOKUP(B2075,[1]Arkusz5!$A$3:$Y$2185,3,FALSE)</f>
        <v>16.8536</v>
      </c>
      <c r="E2075" t="str">
        <f>VLOOKUP(B2075,[1]Arkusz5!$A$3:$Y$2185,4,FALSE)</f>
        <v>33UXT29</v>
      </c>
      <c r="F2075" t="str">
        <f>VLOOKUP(B2075,[1]Arkusz5!$A$3:$Y$2185,5,FALSE)</f>
        <v>BD18</v>
      </c>
      <c r="G2075">
        <f>VLOOKUP(B2075,[1]Arkusz5!$A$3:$Y$2185,6,FALSE)</f>
        <v>0</v>
      </c>
      <c r="H2075">
        <f>VLOOKUP(B2075,[1]Arkusz5!$A$3:$Y$2185,7,FALSE)</f>
        <v>0</v>
      </c>
      <c r="I2075">
        <f>VLOOKUP(B2075,[1]Arkusz5!$A$3:$Y$2185,8,FALSE)</f>
        <v>0</v>
      </c>
      <c r="J2075" t="str">
        <f>VLOOKUP(B2075,[1]Arkusz5!$A$3:$Y$2185,9,FALSE)</f>
        <v>Wielkopolski Park Narodowy</v>
      </c>
      <c r="K2075">
        <f>VLOOKUP(B2075,[1]Arkusz5!$A$3:$Y$2185,10,FALSE)</f>
        <v>0</v>
      </c>
      <c r="L2075">
        <f>VLOOKUP(B2075,[1]Arkusz5!$A$3:$Y$2185,11,FALSE)</f>
        <v>0</v>
      </c>
      <c r="M2075">
        <f>VLOOKUP(B2075,[1]Arkusz5!$A$3:$Y$2185,12,FALSE)</f>
        <v>0</v>
      </c>
      <c r="N2075">
        <f>VLOOKUP(B2075,[1]Arkusz5!$A$3:$Y$2185,13,FALSE)</f>
        <v>0</v>
      </c>
      <c r="O2075">
        <f>VLOOKUP(B2075,[1]Arkusz5!$A$3:$Y$2185,14,FALSE)</f>
        <v>0</v>
      </c>
      <c r="P2075">
        <f>VLOOKUP(B2075,[1]Arkusz5!$A$3:$Y$2185,15,FALSE)</f>
        <v>0</v>
      </c>
      <c r="Q2075">
        <f>VLOOKUP(B2075,[1]Arkusz5!$A$3:$Y$2185,16,FALSE)</f>
        <v>0</v>
      </c>
      <c r="R2075">
        <f>VLOOKUP(B2075,[1]Arkusz5!$A$3:$Y$2185,17,FALSE)</f>
        <v>0</v>
      </c>
      <c r="S2075" t="str">
        <f>VLOOKUP(B2075,[1]Arkusz5!$A$3:$Y$2185,18,FALSE)</f>
        <v>Europa</v>
      </c>
      <c r="T2075" t="str">
        <f>VLOOKUP(B2075,[1]Arkusz5!$A$3:$Y$2185,19,FALSE)</f>
        <v>Polska</v>
      </c>
      <c r="U2075" t="str">
        <f>VLOOKUP(B2075,[1]Arkusz5!$A$3:$Y$2185,20,FALSE)</f>
        <v>wielkopolskie</v>
      </c>
      <c r="V2075" t="str">
        <f>VLOOKUP(B2075,[1]Arkusz5!$A$3:$Y$2185,21,FALSE)</f>
        <v>poznański</v>
      </c>
      <c r="W2075" t="str">
        <f>VLOOKUP(B2075,[1]Arkusz5!$A$3:$Y$2185,22,FALSE)</f>
        <v>Puszczykowo</v>
      </c>
      <c r="X2075" t="str">
        <f>VLOOKUP(B2075,[1]Arkusz5!$A$3:$Y$2185,23,FALSE)</f>
        <v>315.52 Poznański Przełom Warty</v>
      </c>
      <c r="Y2075" t="str">
        <f>VLOOKUP(B2075,[1]Arkusz5!$A$3:$Y$2185,24,FALSE)</f>
        <v>Continental Bio-geographical Region</v>
      </c>
      <c r="Z2075" t="str">
        <f>VLOOKUP(B2075,[1]Arkusz5!$A$3:$Y$2185,25,FALSE)</f>
        <v>Galio-Carpinetum</v>
      </c>
    </row>
    <row r="2076" spans="1:26" x14ac:dyDescent="0.25">
      <c r="A2076">
        <v>2075</v>
      </c>
      <c r="B2076" t="s">
        <v>11084</v>
      </c>
      <c r="C2076" t="str">
        <f>VLOOKUP(B2076,[1]Arkusz5!$A$3:$Y$2185,2,FALSE)</f>
        <v>52.24273</v>
      </c>
      <c r="D2076" t="str">
        <f>VLOOKUP(B2076,[1]Arkusz5!$A$3:$Y$2185,3,FALSE)</f>
        <v>16.81252</v>
      </c>
      <c r="E2076" t="str">
        <f>VLOOKUP(B2076,[1]Arkusz5!$A$3:$Y$2185,4,FALSE)</f>
        <v>33UXT28</v>
      </c>
      <c r="F2076" t="str">
        <f>VLOOKUP(B2076,[1]Arkusz5!$A$3:$Y$2185,5,FALSE)</f>
        <v>BD28</v>
      </c>
      <c r="G2076">
        <f>VLOOKUP(B2076,[1]Arkusz5!$A$3:$Y$2185,6,FALSE)</f>
        <v>0</v>
      </c>
      <c r="H2076">
        <f>VLOOKUP(B2076,[1]Arkusz5!$A$3:$Y$2185,7,FALSE)</f>
        <v>0</v>
      </c>
      <c r="I2076">
        <f>VLOOKUP(B2076,[1]Arkusz5!$A$3:$Y$2185,8,FALSE)</f>
        <v>0</v>
      </c>
      <c r="J2076" t="str">
        <f>VLOOKUP(B2076,[1]Arkusz5!$A$3:$Y$2185,9,FALSE)</f>
        <v>Wielkopolski Park Narodowy</v>
      </c>
      <c r="K2076">
        <f>VLOOKUP(B2076,[1]Arkusz5!$A$3:$Y$2185,10,FALSE)</f>
        <v>0</v>
      </c>
      <c r="L2076">
        <f>VLOOKUP(B2076,[1]Arkusz5!$A$3:$Y$2185,11,FALSE)</f>
        <v>0</v>
      </c>
      <c r="M2076">
        <f>VLOOKUP(B2076,[1]Arkusz5!$A$3:$Y$2185,12,FALSE)</f>
        <v>0</v>
      </c>
      <c r="N2076">
        <f>VLOOKUP(B2076,[1]Arkusz5!$A$3:$Y$2185,13,FALSE)</f>
        <v>0</v>
      </c>
      <c r="O2076">
        <f>VLOOKUP(B2076,[1]Arkusz5!$A$3:$Y$2185,14,FALSE)</f>
        <v>0</v>
      </c>
      <c r="P2076">
        <f>VLOOKUP(B2076,[1]Arkusz5!$A$3:$Y$2185,15,FALSE)</f>
        <v>0</v>
      </c>
      <c r="Q2076" t="str">
        <f>VLOOKUP(B2076,[1]Arkusz5!$A$3:$Y$2185,16,FALSE)</f>
        <v>PLB300017; PLH300010</v>
      </c>
      <c r="R2076" t="str">
        <f>VLOOKUP(B2076,[1]Arkusz5!$A$3:$Y$2185,17,FALSE)</f>
        <v>Ostoja Rogalińska; Ostoja Wielkopolska</v>
      </c>
      <c r="S2076" t="str">
        <f>VLOOKUP(B2076,[1]Arkusz5!$A$3:$Y$2185,18,FALSE)</f>
        <v>Europa</v>
      </c>
      <c r="T2076" t="str">
        <f>VLOOKUP(B2076,[1]Arkusz5!$A$3:$Y$2185,19,FALSE)</f>
        <v>Polska</v>
      </c>
      <c r="U2076" t="str">
        <f>VLOOKUP(B2076,[1]Arkusz5!$A$3:$Y$2185,20,FALSE)</f>
        <v>wielkopolskie</v>
      </c>
      <c r="V2076" t="str">
        <f>VLOOKUP(B2076,[1]Arkusz5!$A$3:$Y$2185,21,FALSE)</f>
        <v>poznański</v>
      </c>
      <c r="W2076" t="str">
        <f>VLOOKUP(B2076,[1]Arkusz5!$A$3:$Y$2185,22,FALSE)</f>
        <v>Mosina</v>
      </c>
      <c r="X2076" t="str">
        <f>VLOOKUP(B2076,[1]Arkusz5!$A$3:$Y$2185,23,FALSE)</f>
        <v>315.64 Kotlina Śremska</v>
      </c>
      <c r="Y2076" t="str">
        <f>VLOOKUP(B2076,[1]Arkusz5!$A$3:$Y$2185,24,FALSE)</f>
        <v>Continental Bio-geographical Region</v>
      </c>
      <c r="Z2076" t="str">
        <f>VLOOKUP(B2076,[1]Arkusz5!$A$3:$Y$2185,25,FALSE)</f>
        <v>Calamagrostio arundinaceae-Quercetum</v>
      </c>
    </row>
    <row r="2077" spans="1:26" x14ac:dyDescent="0.25">
      <c r="A2077">
        <v>2076</v>
      </c>
      <c r="C2077" t="e">
        <f>VLOOKUP(B2077,[1]Arkusz5!$A$3:$Y$2185,2,FALSE)</f>
        <v>#N/A</v>
      </c>
      <c r="D2077" t="e">
        <f>VLOOKUP(B2077,[1]Arkusz5!$A$3:$Y$2185,3,FALSE)</f>
        <v>#N/A</v>
      </c>
      <c r="E2077" t="e">
        <f>VLOOKUP(B2077,[1]Arkusz5!$A$3:$Y$2185,4,FALSE)</f>
        <v>#N/A</v>
      </c>
      <c r="F2077" t="e">
        <f>VLOOKUP(B2077,[1]Arkusz5!$A$3:$Y$2185,5,FALSE)</f>
        <v>#N/A</v>
      </c>
      <c r="G2077" t="e">
        <f>VLOOKUP(B2077,[1]Arkusz5!$A$3:$Y$2185,6,FALSE)</f>
        <v>#N/A</v>
      </c>
      <c r="H2077" t="e">
        <f>VLOOKUP(B2077,[1]Arkusz5!$A$3:$Y$2185,7,FALSE)</f>
        <v>#N/A</v>
      </c>
      <c r="I2077" t="e">
        <f>VLOOKUP(B2077,[1]Arkusz5!$A$3:$Y$2185,8,FALSE)</f>
        <v>#N/A</v>
      </c>
      <c r="J2077" t="e">
        <f>VLOOKUP(B2077,[1]Arkusz5!$A$3:$Y$2185,9,FALSE)</f>
        <v>#N/A</v>
      </c>
      <c r="K2077" t="e">
        <f>VLOOKUP(B2077,[1]Arkusz5!$A$3:$Y$2185,10,FALSE)</f>
        <v>#N/A</v>
      </c>
      <c r="L2077" t="e">
        <f>VLOOKUP(B2077,[1]Arkusz5!$A$3:$Y$2185,11,FALSE)</f>
        <v>#N/A</v>
      </c>
      <c r="M2077" t="e">
        <f>VLOOKUP(B2077,[1]Arkusz5!$A$3:$Y$2185,12,FALSE)</f>
        <v>#N/A</v>
      </c>
      <c r="N2077" t="e">
        <f>VLOOKUP(B2077,[1]Arkusz5!$A$3:$Y$2185,13,FALSE)</f>
        <v>#N/A</v>
      </c>
      <c r="O2077" t="e">
        <f>VLOOKUP(B2077,[1]Arkusz5!$A$3:$Y$2185,14,FALSE)</f>
        <v>#N/A</v>
      </c>
      <c r="P2077" t="e">
        <f>VLOOKUP(B2077,[1]Arkusz5!$A$3:$Y$2185,15,FALSE)</f>
        <v>#N/A</v>
      </c>
      <c r="Q2077" t="e">
        <f>VLOOKUP(B2077,[1]Arkusz5!$A$3:$Y$2185,16,FALSE)</f>
        <v>#N/A</v>
      </c>
      <c r="R2077" t="e">
        <f>VLOOKUP(B2077,[1]Arkusz5!$A$3:$Y$2185,17,FALSE)</f>
        <v>#N/A</v>
      </c>
      <c r="S2077" t="e">
        <f>VLOOKUP(B2077,[1]Arkusz5!$A$3:$Y$2185,18,FALSE)</f>
        <v>#N/A</v>
      </c>
      <c r="T2077" t="e">
        <f>VLOOKUP(B2077,[1]Arkusz5!$A$3:$Y$2185,19,FALSE)</f>
        <v>#N/A</v>
      </c>
      <c r="U2077" t="e">
        <f>VLOOKUP(B2077,[1]Arkusz5!$A$3:$Y$2185,20,FALSE)</f>
        <v>#N/A</v>
      </c>
      <c r="V2077" t="e">
        <f>VLOOKUP(B2077,[1]Arkusz5!$A$3:$Y$2185,21,FALSE)</f>
        <v>#N/A</v>
      </c>
      <c r="W2077" t="e">
        <f>VLOOKUP(B2077,[1]Arkusz5!$A$3:$Y$2185,22,FALSE)</f>
        <v>#N/A</v>
      </c>
      <c r="X2077" t="e">
        <f>VLOOKUP(B2077,[1]Arkusz5!$A$3:$Y$2185,23,FALSE)</f>
        <v>#N/A</v>
      </c>
      <c r="Y2077" t="e">
        <f>VLOOKUP(B2077,[1]Arkusz5!$A$3:$Y$2185,24,FALSE)</f>
        <v>#N/A</v>
      </c>
      <c r="Z2077" t="e">
        <f>VLOOKUP(B2077,[1]Arkusz5!$A$3:$Y$2185,25,FALSE)</f>
        <v>#N/A</v>
      </c>
    </row>
    <row r="2078" spans="1:26" x14ac:dyDescent="0.25">
      <c r="A2078">
        <v>2077</v>
      </c>
      <c r="B2078" t="s">
        <v>11090</v>
      </c>
      <c r="C2078" t="str">
        <f>VLOOKUP(B2078,[1]Arkusz5!$A$3:$Y$2185,2,FALSE)</f>
        <v>52.481935</v>
      </c>
      <c r="D2078" t="str">
        <f>VLOOKUP(B2078,[1]Arkusz5!$A$3:$Y$2185,3,FALSE)</f>
        <v>17.00606</v>
      </c>
      <c r="E2078" t="str">
        <f>VLOOKUP(B2078,[1]Arkusz5!$A$3:$Y$2185,4,FALSE)</f>
        <v>33UXU31</v>
      </c>
      <c r="F2078" t="str">
        <f>VLOOKUP(B2078,[1]Arkusz5!$A$3:$Y$2185,5,FALSE)</f>
        <v>BC99</v>
      </c>
      <c r="G2078">
        <f>VLOOKUP(B2078,[1]Arkusz5!$A$3:$Y$2185,6,FALSE)</f>
        <v>0</v>
      </c>
      <c r="H2078">
        <f>VLOOKUP(B2078,[1]Arkusz5!$A$3:$Y$2185,7,FALSE)</f>
        <v>0</v>
      </c>
      <c r="I2078">
        <f>VLOOKUP(B2078,[1]Arkusz5!$A$3:$Y$2185,8,FALSE)</f>
        <v>0</v>
      </c>
      <c r="J2078">
        <f>VLOOKUP(B2078,[1]Arkusz5!$A$3:$Y$2185,9,FALSE)</f>
        <v>0</v>
      </c>
      <c r="K2078" t="str">
        <f>VLOOKUP(B2078,[1]Arkusz5!$A$3:$Y$2185,10,FALSE)</f>
        <v>Park Krajobrazowy Puszcza Zielonka</v>
      </c>
      <c r="L2078">
        <f>VLOOKUP(B2078,[1]Arkusz5!$A$3:$Y$2185,11,FALSE)</f>
        <v>0</v>
      </c>
      <c r="M2078">
        <f>VLOOKUP(B2078,[1]Arkusz5!$A$3:$Y$2185,12,FALSE)</f>
        <v>0</v>
      </c>
      <c r="N2078">
        <f>VLOOKUP(B2078,[1]Arkusz5!$A$3:$Y$2185,13,FALSE)</f>
        <v>0</v>
      </c>
      <c r="O2078">
        <f>VLOOKUP(B2078,[1]Arkusz5!$A$3:$Y$2185,14,FALSE)</f>
        <v>0</v>
      </c>
      <c r="P2078">
        <f>VLOOKUP(B2078,[1]Arkusz5!$A$3:$Y$2185,15,FALSE)</f>
        <v>0</v>
      </c>
      <c r="Q2078" t="str">
        <f>VLOOKUP(B2078,[1]Arkusz5!$A$3:$Y$2185,16,FALSE)</f>
        <v>PLH300058</v>
      </c>
      <c r="R2078" t="str">
        <f>VLOOKUP(B2078,[1]Arkusz5!$A$3:$Y$2185,17,FALSE)</f>
        <v>Uroczyska Puszczy Zielonki</v>
      </c>
      <c r="S2078" t="str">
        <f>VLOOKUP(B2078,[1]Arkusz5!$A$3:$Y$2185,18,FALSE)</f>
        <v>Europa</v>
      </c>
      <c r="T2078" t="str">
        <f>VLOOKUP(B2078,[1]Arkusz5!$A$3:$Y$2185,19,FALSE)</f>
        <v>Polska</v>
      </c>
      <c r="U2078" t="str">
        <f>VLOOKUP(B2078,[1]Arkusz5!$A$3:$Y$2185,20,FALSE)</f>
        <v>wielkopolskie</v>
      </c>
      <c r="V2078" t="str">
        <f>VLOOKUP(B2078,[1]Arkusz5!$A$3:$Y$2185,21,FALSE)</f>
        <v>poznański</v>
      </c>
      <c r="W2078" t="str">
        <f>VLOOKUP(B2078,[1]Arkusz5!$A$3:$Y$2185,22,FALSE)</f>
        <v>Czerwonak</v>
      </c>
      <c r="X2078" t="str">
        <f>VLOOKUP(B2078,[1]Arkusz5!$A$3:$Y$2185,23,FALSE)</f>
        <v>315.56 Równina Wrzesińska</v>
      </c>
      <c r="Y2078" t="str">
        <f>VLOOKUP(B2078,[1]Arkusz5!$A$3:$Y$2185,24,FALSE)</f>
        <v>Continental Bio-geographical Region</v>
      </c>
      <c r="Z2078" t="str">
        <f>VLOOKUP(B2078,[1]Arkusz5!$A$3:$Y$2185,25,FALSE)</f>
        <v>Potentillo albae-Quercetum typicum</v>
      </c>
    </row>
    <row r="2079" spans="1:26" x14ac:dyDescent="0.25">
      <c r="A2079">
        <v>2078</v>
      </c>
      <c r="C2079" t="e">
        <f>VLOOKUP(B2079,[1]Arkusz5!$A$3:$Y$2185,2,FALSE)</f>
        <v>#N/A</v>
      </c>
      <c r="D2079" t="e">
        <f>VLOOKUP(B2079,[1]Arkusz5!$A$3:$Y$2185,3,FALSE)</f>
        <v>#N/A</v>
      </c>
      <c r="E2079" t="e">
        <f>VLOOKUP(B2079,[1]Arkusz5!$A$3:$Y$2185,4,FALSE)</f>
        <v>#N/A</v>
      </c>
      <c r="F2079" t="e">
        <f>VLOOKUP(B2079,[1]Arkusz5!$A$3:$Y$2185,5,FALSE)</f>
        <v>#N/A</v>
      </c>
      <c r="G2079" t="e">
        <f>VLOOKUP(B2079,[1]Arkusz5!$A$3:$Y$2185,6,FALSE)</f>
        <v>#N/A</v>
      </c>
      <c r="H2079" t="e">
        <f>VLOOKUP(B2079,[1]Arkusz5!$A$3:$Y$2185,7,FALSE)</f>
        <v>#N/A</v>
      </c>
      <c r="I2079" t="e">
        <f>VLOOKUP(B2079,[1]Arkusz5!$A$3:$Y$2185,8,FALSE)</f>
        <v>#N/A</v>
      </c>
      <c r="J2079" t="e">
        <f>VLOOKUP(B2079,[1]Arkusz5!$A$3:$Y$2185,9,FALSE)</f>
        <v>#N/A</v>
      </c>
      <c r="K2079" t="e">
        <f>VLOOKUP(B2079,[1]Arkusz5!$A$3:$Y$2185,10,FALSE)</f>
        <v>#N/A</v>
      </c>
      <c r="L2079" t="e">
        <f>VLOOKUP(B2079,[1]Arkusz5!$A$3:$Y$2185,11,FALSE)</f>
        <v>#N/A</v>
      </c>
      <c r="M2079" t="e">
        <f>VLOOKUP(B2079,[1]Arkusz5!$A$3:$Y$2185,12,FALSE)</f>
        <v>#N/A</v>
      </c>
      <c r="N2079" t="e">
        <f>VLOOKUP(B2079,[1]Arkusz5!$A$3:$Y$2185,13,FALSE)</f>
        <v>#N/A</v>
      </c>
      <c r="O2079" t="e">
        <f>VLOOKUP(B2079,[1]Arkusz5!$A$3:$Y$2185,14,FALSE)</f>
        <v>#N/A</v>
      </c>
      <c r="P2079" t="e">
        <f>VLOOKUP(B2079,[1]Arkusz5!$A$3:$Y$2185,15,FALSE)</f>
        <v>#N/A</v>
      </c>
      <c r="Q2079" t="e">
        <f>VLOOKUP(B2079,[1]Arkusz5!$A$3:$Y$2185,16,FALSE)</f>
        <v>#N/A</v>
      </c>
      <c r="R2079" t="e">
        <f>VLOOKUP(B2079,[1]Arkusz5!$A$3:$Y$2185,17,FALSE)</f>
        <v>#N/A</v>
      </c>
      <c r="S2079" t="e">
        <f>VLOOKUP(B2079,[1]Arkusz5!$A$3:$Y$2185,18,FALSE)</f>
        <v>#N/A</v>
      </c>
      <c r="T2079" t="e">
        <f>VLOOKUP(B2079,[1]Arkusz5!$A$3:$Y$2185,19,FALSE)</f>
        <v>#N/A</v>
      </c>
      <c r="U2079" t="e">
        <f>VLOOKUP(B2079,[1]Arkusz5!$A$3:$Y$2185,20,FALSE)</f>
        <v>#N/A</v>
      </c>
      <c r="V2079" t="e">
        <f>VLOOKUP(B2079,[1]Arkusz5!$A$3:$Y$2185,21,FALSE)</f>
        <v>#N/A</v>
      </c>
      <c r="W2079" t="e">
        <f>VLOOKUP(B2079,[1]Arkusz5!$A$3:$Y$2185,22,FALSE)</f>
        <v>#N/A</v>
      </c>
      <c r="X2079" t="e">
        <f>VLOOKUP(B2079,[1]Arkusz5!$A$3:$Y$2185,23,FALSE)</f>
        <v>#N/A</v>
      </c>
      <c r="Y2079" t="e">
        <f>VLOOKUP(B2079,[1]Arkusz5!$A$3:$Y$2185,24,FALSE)</f>
        <v>#N/A</v>
      </c>
      <c r="Z2079" t="e">
        <f>VLOOKUP(B2079,[1]Arkusz5!$A$3:$Y$2185,25,FALSE)</f>
        <v>#N/A</v>
      </c>
    </row>
    <row r="2080" spans="1:26" x14ac:dyDescent="0.25">
      <c r="A2080">
        <v>2079</v>
      </c>
      <c r="B2080" t="s">
        <v>11092</v>
      </c>
      <c r="C2080" t="str">
        <f>VLOOKUP(B2080,[1]Arkusz5!$A$3:$Y$2185,2,FALSE)</f>
        <v>51.1447</v>
      </c>
      <c r="D2080" t="str">
        <f>VLOOKUP(B2080,[1]Arkusz5!$A$3:$Y$2185,3,FALSE)</f>
        <v>17.8485</v>
      </c>
      <c r="E2080" t="str">
        <f>VLOOKUP(B2080,[1]Arkusz5!$A$3:$Y$2185,4,FALSE)</f>
        <v>33UXS96</v>
      </c>
      <c r="F2080" t="str">
        <f>VLOOKUP(B2080,[1]Arkusz5!$A$3:$Y$2185,5,FALSE)</f>
        <v>CE44</v>
      </c>
      <c r="G2080">
        <f>VLOOKUP(B2080,[1]Arkusz5!$A$3:$Y$2185,6,FALSE)</f>
        <v>0</v>
      </c>
      <c r="H2080">
        <f>VLOOKUP(B2080,[1]Arkusz5!$A$3:$Y$2185,7,FALSE)</f>
        <v>0</v>
      </c>
      <c r="I2080">
        <f>VLOOKUP(B2080,[1]Arkusz5!$A$3:$Y$2185,8,FALSE)</f>
        <v>0</v>
      </c>
      <c r="J2080">
        <f>VLOOKUP(B2080,[1]Arkusz5!$A$3:$Y$2185,9,FALSE)</f>
        <v>0</v>
      </c>
      <c r="K2080">
        <f>VLOOKUP(B2080,[1]Arkusz5!$A$3:$Y$2185,10,FALSE)</f>
        <v>0</v>
      </c>
      <c r="L2080">
        <f>VLOOKUP(B2080,[1]Arkusz5!$A$3:$Y$2185,11,FALSE)</f>
        <v>0</v>
      </c>
      <c r="M2080">
        <f>VLOOKUP(B2080,[1]Arkusz5!$A$3:$Y$2185,12,FALSE)</f>
        <v>0</v>
      </c>
      <c r="N2080">
        <f>VLOOKUP(B2080,[1]Arkusz5!$A$3:$Y$2185,13,FALSE)</f>
        <v>0</v>
      </c>
      <c r="O2080">
        <f>VLOOKUP(B2080,[1]Arkusz5!$A$3:$Y$2185,14,FALSE)</f>
        <v>0</v>
      </c>
      <c r="P2080">
        <f>VLOOKUP(B2080,[1]Arkusz5!$A$3:$Y$2185,15,FALSE)</f>
        <v>0</v>
      </c>
      <c r="Q2080">
        <f>VLOOKUP(B2080,[1]Arkusz5!$A$3:$Y$2185,16,FALSE)</f>
        <v>0</v>
      </c>
      <c r="R2080">
        <f>VLOOKUP(B2080,[1]Arkusz5!$A$3:$Y$2185,17,FALSE)</f>
        <v>0</v>
      </c>
      <c r="S2080" t="str">
        <f>VLOOKUP(B2080,[1]Arkusz5!$A$3:$Y$2185,18,FALSE)</f>
        <v>Europa</v>
      </c>
      <c r="T2080" t="str">
        <f>VLOOKUP(B2080,[1]Arkusz5!$A$3:$Y$2185,19,FALSE)</f>
        <v>Polska</v>
      </c>
      <c r="U2080" t="str">
        <f>VLOOKUP(B2080,[1]Arkusz5!$A$3:$Y$2185,20,FALSE)</f>
        <v>wielkopolskie</v>
      </c>
      <c r="V2080" t="str">
        <f>VLOOKUP(B2080,[1]Arkusz5!$A$3:$Y$2185,21,FALSE)</f>
        <v>kępiński</v>
      </c>
      <c r="W2080" t="str">
        <f>VLOOKUP(B2080,[1]Arkusz5!$A$3:$Y$2185,22,FALSE)</f>
        <v>Rychtal</v>
      </c>
      <c r="X2080" t="str">
        <f>VLOOKUP(B2080,[1]Arkusz5!$A$3:$Y$2185,23,FALSE)</f>
        <v>318.56 Równina Oleśnicka</v>
      </c>
      <c r="Y2080" t="str">
        <f>VLOOKUP(B2080,[1]Arkusz5!$A$3:$Y$2185,24,FALSE)</f>
        <v>Continental Bio-geographical Region</v>
      </c>
      <c r="Z2080" t="str">
        <f>VLOOKUP(B2080,[1]Arkusz5!$A$3:$Y$2185,25,FALSE)</f>
        <v>Fraxino-Alnetum (=Circaeo-Alnetum)</v>
      </c>
    </row>
    <row r="2081" spans="1:26" x14ac:dyDescent="0.25">
      <c r="A2081">
        <v>2080</v>
      </c>
      <c r="B2081" t="s">
        <v>11095</v>
      </c>
      <c r="C2081" t="str">
        <f>VLOOKUP(B2081,[1]Arkusz5!$A$3:$Y$2185,2,FALSE)</f>
        <v>52.169745</v>
      </c>
      <c r="D2081" t="str">
        <f>VLOOKUP(B2081,[1]Arkusz5!$A$3:$Y$2185,3,FALSE)</f>
        <v>16.806926</v>
      </c>
      <c r="E2081" t="str">
        <f>VLOOKUP(B2081,[1]Arkusz5!$A$3:$Y$2185,4,FALSE)</f>
        <v>33UXT28</v>
      </c>
      <c r="F2081" t="str">
        <f>VLOOKUP(B2081,[1]Arkusz5!$A$3:$Y$2185,5,FALSE)</f>
        <v>BD28</v>
      </c>
      <c r="G2081">
        <f>VLOOKUP(B2081,[1]Arkusz5!$A$3:$Y$2185,6,FALSE)</f>
        <v>0</v>
      </c>
      <c r="H2081">
        <f>VLOOKUP(B2081,[1]Arkusz5!$A$3:$Y$2185,7,FALSE)</f>
        <v>0</v>
      </c>
      <c r="I2081">
        <f>VLOOKUP(B2081,[1]Arkusz5!$A$3:$Y$2185,8,FALSE)</f>
        <v>0</v>
      </c>
      <c r="J2081">
        <f>VLOOKUP(B2081,[1]Arkusz5!$A$3:$Y$2185,9,FALSE)</f>
        <v>0</v>
      </c>
      <c r="K2081">
        <f>VLOOKUP(B2081,[1]Arkusz5!$A$3:$Y$2185,10,FALSE)</f>
        <v>0</v>
      </c>
      <c r="L2081">
        <f>VLOOKUP(B2081,[1]Arkusz5!$A$3:$Y$2185,11,FALSE)</f>
        <v>0</v>
      </c>
      <c r="M2081">
        <f>VLOOKUP(B2081,[1]Arkusz5!$A$3:$Y$2185,12,FALSE)</f>
        <v>0</v>
      </c>
      <c r="N2081">
        <f>VLOOKUP(B2081,[1]Arkusz5!$A$3:$Y$2185,13,FALSE)</f>
        <v>0</v>
      </c>
      <c r="O2081">
        <f>VLOOKUP(B2081,[1]Arkusz5!$A$3:$Y$2185,14,FALSE)</f>
        <v>0</v>
      </c>
      <c r="P2081">
        <f>VLOOKUP(B2081,[1]Arkusz5!$A$3:$Y$2185,15,FALSE)</f>
        <v>0</v>
      </c>
      <c r="Q2081">
        <f>VLOOKUP(B2081,[1]Arkusz5!$A$3:$Y$2185,16,FALSE)</f>
        <v>0</v>
      </c>
      <c r="R2081">
        <f>VLOOKUP(B2081,[1]Arkusz5!$A$3:$Y$2185,17,FALSE)</f>
        <v>0</v>
      </c>
      <c r="S2081" t="str">
        <f>VLOOKUP(B2081,[1]Arkusz5!$A$3:$Y$2185,18,FALSE)</f>
        <v>Europa</v>
      </c>
      <c r="T2081" t="str">
        <f>VLOOKUP(B2081,[1]Arkusz5!$A$3:$Y$2185,19,FALSE)</f>
        <v>Polska</v>
      </c>
      <c r="U2081" t="str">
        <f>VLOOKUP(B2081,[1]Arkusz5!$A$3:$Y$2185,20,FALSE)</f>
        <v>wielkopolskie</v>
      </c>
      <c r="V2081" t="str">
        <f>VLOOKUP(B2081,[1]Arkusz5!$A$3:$Y$2185,21,FALSE)</f>
        <v>śremski</v>
      </c>
      <c r="W2081" t="str">
        <f>VLOOKUP(B2081,[1]Arkusz5!$A$3:$Y$2185,22,FALSE)</f>
        <v>Brodnica</v>
      </c>
      <c r="X2081" t="str">
        <f>VLOOKUP(B2081,[1]Arkusz5!$A$3:$Y$2185,23,FALSE)</f>
        <v>315.83 Równina Kościańska</v>
      </c>
      <c r="Y2081" t="str">
        <f>VLOOKUP(B2081,[1]Arkusz5!$A$3:$Y$2185,24,FALSE)</f>
        <v>Continental Bio-geographical Region</v>
      </c>
      <c r="Z2081" t="str">
        <f>VLOOKUP(B2081,[1]Arkusz5!$A$3:$Y$2185,25,FALSE)</f>
        <v>Ficario-Ulmetum chrysosplenietosum</v>
      </c>
    </row>
    <row r="2082" spans="1:26" x14ac:dyDescent="0.25">
      <c r="A2082">
        <v>2081</v>
      </c>
      <c r="B2082" t="s">
        <v>11099</v>
      </c>
      <c r="C2082" t="str">
        <f>VLOOKUP(B2082,[1]Arkusz5!$A$3:$Y$2185,2,FALSE)</f>
        <v>52.307012</v>
      </c>
      <c r="D2082" t="str">
        <f>VLOOKUP(B2082,[1]Arkusz5!$A$3:$Y$2185,3,FALSE)</f>
        <v>16.353496</v>
      </c>
      <c r="E2082" t="str">
        <f>VLOOKUP(B2082,[1]Arkusz5!$A$3:$Y$2185,4,FALSE)</f>
        <v>33UWT99</v>
      </c>
      <c r="F2082" t="str">
        <f>VLOOKUP(B2082,[1]Arkusz5!$A$3:$Y$2185,5,FALSE)</f>
        <v>BD14</v>
      </c>
      <c r="G2082">
        <f>VLOOKUP(B2082,[1]Arkusz5!$A$3:$Y$2185,6,FALSE)</f>
        <v>0</v>
      </c>
      <c r="H2082">
        <f>VLOOKUP(B2082,[1]Arkusz5!$A$3:$Y$2185,7,FALSE)</f>
        <v>0</v>
      </c>
      <c r="I2082">
        <f>VLOOKUP(B2082,[1]Arkusz5!$A$3:$Y$2185,8,FALSE)</f>
        <v>0</v>
      </c>
      <c r="J2082">
        <f>VLOOKUP(B2082,[1]Arkusz5!$A$3:$Y$2185,9,FALSE)</f>
        <v>0</v>
      </c>
      <c r="K2082">
        <f>VLOOKUP(B2082,[1]Arkusz5!$A$3:$Y$2185,10,FALSE)</f>
        <v>0</v>
      </c>
      <c r="L2082">
        <f>VLOOKUP(B2082,[1]Arkusz5!$A$3:$Y$2185,11,FALSE)</f>
        <v>0</v>
      </c>
      <c r="M2082">
        <f>VLOOKUP(B2082,[1]Arkusz5!$A$3:$Y$2185,12,FALSE)</f>
        <v>0</v>
      </c>
      <c r="N2082">
        <f>VLOOKUP(B2082,[1]Arkusz5!$A$3:$Y$2185,13,FALSE)</f>
        <v>0</v>
      </c>
      <c r="O2082">
        <f>VLOOKUP(B2082,[1]Arkusz5!$A$3:$Y$2185,14,FALSE)</f>
        <v>0</v>
      </c>
      <c r="P2082">
        <f>VLOOKUP(B2082,[1]Arkusz5!$A$3:$Y$2185,15,FALSE)</f>
        <v>0</v>
      </c>
      <c r="Q2082">
        <f>VLOOKUP(B2082,[1]Arkusz5!$A$3:$Y$2185,16,FALSE)</f>
        <v>0</v>
      </c>
      <c r="R2082">
        <f>VLOOKUP(B2082,[1]Arkusz5!$A$3:$Y$2185,17,FALSE)</f>
        <v>0</v>
      </c>
      <c r="S2082" t="str">
        <f>VLOOKUP(B2082,[1]Arkusz5!$A$3:$Y$2185,18,FALSE)</f>
        <v>Europa</v>
      </c>
      <c r="T2082" t="str">
        <f>VLOOKUP(B2082,[1]Arkusz5!$A$3:$Y$2185,19,FALSE)</f>
        <v>Polska</v>
      </c>
      <c r="U2082" t="str">
        <f>VLOOKUP(B2082,[1]Arkusz5!$A$3:$Y$2185,20,FALSE)</f>
        <v>wielkopolskie</v>
      </c>
      <c r="V2082" t="str">
        <f>VLOOKUP(B2082,[1]Arkusz5!$A$3:$Y$2185,21,FALSE)</f>
        <v>nowotomyski</v>
      </c>
      <c r="W2082" t="str">
        <f>VLOOKUP(B2082,[1]Arkusz5!$A$3:$Y$2185,22,FALSE)</f>
        <v>Opalenica</v>
      </c>
      <c r="X2082" t="str">
        <f>VLOOKUP(B2082,[1]Arkusz5!$A$3:$Y$2185,23,FALSE)</f>
        <v>315.51 Pojezierze Poznańskie</v>
      </c>
      <c r="Y2082" t="str">
        <f>VLOOKUP(B2082,[1]Arkusz5!$A$3:$Y$2185,24,FALSE)</f>
        <v>Continental Bio-geographical Region</v>
      </c>
      <c r="Z2082" t="str">
        <f>VLOOKUP(B2082,[1]Arkusz5!$A$3:$Y$2185,25,FALSE)</f>
        <v>Pino-Quercetum (=Querco-Pinetum + Serratulo-Pinetum)</v>
      </c>
    </row>
    <row r="2083" spans="1:26" x14ac:dyDescent="0.25">
      <c r="A2083">
        <v>2082</v>
      </c>
      <c r="C2083" t="e">
        <f>VLOOKUP(B2083,[1]Arkusz5!$A$3:$Y$2185,2,FALSE)</f>
        <v>#N/A</v>
      </c>
      <c r="D2083" t="e">
        <f>VLOOKUP(B2083,[1]Arkusz5!$A$3:$Y$2185,3,FALSE)</f>
        <v>#N/A</v>
      </c>
      <c r="E2083" t="e">
        <f>VLOOKUP(B2083,[1]Arkusz5!$A$3:$Y$2185,4,FALSE)</f>
        <v>#N/A</v>
      </c>
      <c r="F2083" t="e">
        <f>VLOOKUP(B2083,[1]Arkusz5!$A$3:$Y$2185,5,FALSE)</f>
        <v>#N/A</v>
      </c>
      <c r="G2083" t="e">
        <f>VLOOKUP(B2083,[1]Arkusz5!$A$3:$Y$2185,6,FALSE)</f>
        <v>#N/A</v>
      </c>
      <c r="H2083" t="e">
        <f>VLOOKUP(B2083,[1]Arkusz5!$A$3:$Y$2185,7,FALSE)</f>
        <v>#N/A</v>
      </c>
      <c r="I2083" t="e">
        <f>VLOOKUP(B2083,[1]Arkusz5!$A$3:$Y$2185,8,FALSE)</f>
        <v>#N/A</v>
      </c>
      <c r="J2083" t="e">
        <f>VLOOKUP(B2083,[1]Arkusz5!$A$3:$Y$2185,9,FALSE)</f>
        <v>#N/A</v>
      </c>
      <c r="K2083" t="e">
        <f>VLOOKUP(B2083,[1]Arkusz5!$A$3:$Y$2185,10,FALSE)</f>
        <v>#N/A</v>
      </c>
      <c r="L2083" t="e">
        <f>VLOOKUP(B2083,[1]Arkusz5!$A$3:$Y$2185,11,FALSE)</f>
        <v>#N/A</v>
      </c>
      <c r="M2083" t="e">
        <f>VLOOKUP(B2083,[1]Arkusz5!$A$3:$Y$2185,12,FALSE)</f>
        <v>#N/A</v>
      </c>
      <c r="N2083" t="e">
        <f>VLOOKUP(B2083,[1]Arkusz5!$A$3:$Y$2185,13,FALSE)</f>
        <v>#N/A</v>
      </c>
      <c r="O2083" t="e">
        <f>VLOOKUP(B2083,[1]Arkusz5!$A$3:$Y$2185,14,FALSE)</f>
        <v>#N/A</v>
      </c>
      <c r="P2083" t="e">
        <f>VLOOKUP(B2083,[1]Arkusz5!$A$3:$Y$2185,15,FALSE)</f>
        <v>#N/A</v>
      </c>
      <c r="Q2083" t="e">
        <f>VLOOKUP(B2083,[1]Arkusz5!$A$3:$Y$2185,16,FALSE)</f>
        <v>#N/A</v>
      </c>
      <c r="R2083" t="e">
        <f>VLOOKUP(B2083,[1]Arkusz5!$A$3:$Y$2185,17,FALSE)</f>
        <v>#N/A</v>
      </c>
      <c r="S2083" t="e">
        <f>VLOOKUP(B2083,[1]Arkusz5!$A$3:$Y$2185,18,FALSE)</f>
        <v>#N/A</v>
      </c>
      <c r="T2083" t="e">
        <f>VLOOKUP(B2083,[1]Arkusz5!$A$3:$Y$2185,19,FALSE)</f>
        <v>#N/A</v>
      </c>
      <c r="U2083" t="e">
        <f>VLOOKUP(B2083,[1]Arkusz5!$A$3:$Y$2185,20,FALSE)</f>
        <v>#N/A</v>
      </c>
      <c r="V2083" t="e">
        <f>VLOOKUP(B2083,[1]Arkusz5!$A$3:$Y$2185,21,FALSE)</f>
        <v>#N/A</v>
      </c>
      <c r="W2083" t="e">
        <f>VLOOKUP(B2083,[1]Arkusz5!$A$3:$Y$2185,22,FALSE)</f>
        <v>#N/A</v>
      </c>
      <c r="X2083" t="e">
        <f>VLOOKUP(B2083,[1]Arkusz5!$A$3:$Y$2185,23,FALSE)</f>
        <v>#N/A</v>
      </c>
      <c r="Y2083" t="e">
        <f>VLOOKUP(B2083,[1]Arkusz5!$A$3:$Y$2185,24,FALSE)</f>
        <v>#N/A</v>
      </c>
      <c r="Z2083" t="e">
        <f>VLOOKUP(B2083,[1]Arkusz5!$A$3:$Y$2185,25,FALSE)</f>
        <v>#N/A</v>
      </c>
    </row>
    <row r="2084" spans="1:26" x14ac:dyDescent="0.25">
      <c r="A2084">
        <v>2083</v>
      </c>
      <c r="B2084" t="s">
        <v>11110</v>
      </c>
      <c r="C2084" t="str">
        <f>VLOOKUP(B2084,[1]Arkusz5!$A$3:$Y$2185,2,FALSE)</f>
        <v>51.9822</v>
      </c>
      <c r="D2084" t="str">
        <f>VLOOKUP(B2084,[1]Arkusz5!$A$3:$Y$2185,3,FALSE)</f>
        <v>16.2509</v>
      </c>
      <c r="E2084" t="str">
        <f>VLOOKUP(B2084,[1]Arkusz5!$A$3:$Y$2185,4,FALSE)</f>
        <v>33UWT85</v>
      </c>
      <c r="F2084" t="str">
        <f>VLOOKUP(B2084,[1]Arkusz5!$A$3:$Y$2185,5,FALSE)</f>
        <v>BD44</v>
      </c>
      <c r="G2084">
        <f>VLOOKUP(B2084,[1]Arkusz5!$A$3:$Y$2185,6,FALSE)</f>
        <v>0</v>
      </c>
      <c r="H2084">
        <f>VLOOKUP(B2084,[1]Arkusz5!$A$3:$Y$2185,7,FALSE)</f>
        <v>0</v>
      </c>
      <c r="I2084">
        <f>VLOOKUP(B2084,[1]Arkusz5!$A$3:$Y$2185,8,FALSE)</f>
        <v>0</v>
      </c>
      <c r="J2084">
        <f>VLOOKUP(B2084,[1]Arkusz5!$A$3:$Y$2185,9,FALSE)</f>
        <v>0</v>
      </c>
      <c r="K2084" t="str">
        <f>VLOOKUP(B2084,[1]Arkusz5!$A$3:$Y$2185,10,FALSE)</f>
        <v>Przemęcki Park Krajobrazowy</v>
      </c>
      <c r="L2084" t="str">
        <f>VLOOKUP(B2084,[1]Arkusz5!$A$3:$Y$2185,11,FALSE)</f>
        <v>Wyspa Konwaliowa</v>
      </c>
      <c r="M2084" t="str">
        <f>VLOOKUP(B2084,[1]Arkusz5!$A$3:$Y$2185,12,FALSE)</f>
        <v>krajobrazowy</v>
      </c>
      <c r="N2084" t="str">
        <f>VLOOKUP(B2084,[1]Arkusz5!$A$3:$Y$2185,13,FALSE)</f>
        <v>Przemęcko-Wschowski i kompleks leśny Włoszakowice</v>
      </c>
      <c r="O2084">
        <f>VLOOKUP(B2084,[1]Arkusz5!$A$3:$Y$2185,14,FALSE)</f>
        <v>0</v>
      </c>
      <c r="P2084">
        <f>VLOOKUP(B2084,[1]Arkusz5!$A$3:$Y$2185,15,FALSE)</f>
        <v>0</v>
      </c>
      <c r="Q2084" t="str">
        <f>VLOOKUP(B2084,[1]Arkusz5!$A$3:$Y$2185,16,FALSE)</f>
        <v>PLB300011; PLH300041</v>
      </c>
      <c r="R2084" t="str">
        <f>VLOOKUP(B2084,[1]Arkusz5!$A$3:$Y$2185,17,FALSE)</f>
        <v>Pojezierze Sławskie; Ostoja Przemęcka</v>
      </c>
      <c r="S2084" t="str">
        <f>VLOOKUP(B2084,[1]Arkusz5!$A$3:$Y$2185,18,FALSE)</f>
        <v>Europa</v>
      </c>
      <c r="T2084" t="str">
        <f>VLOOKUP(B2084,[1]Arkusz5!$A$3:$Y$2185,19,FALSE)</f>
        <v>Polska</v>
      </c>
      <c r="U2084" t="str">
        <f>VLOOKUP(B2084,[1]Arkusz5!$A$3:$Y$2185,20,FALSE)</f>
        <v>wielkopolskie</v>
      </c>
      <c r="V2084" t="str">
        <f>VLOOKUP(B2084,[1]Arkusz5!$A$3:$Y$2185,21,FALSE)</f>
        <v>wolsztyński</v>
      </c>
      <c r="W2084" t="str">
        <f>VLOOKUP(B2084,[1]Arkusz5!$A$3:$Y$2185,22,FALSE)</f>
        <v>Przemęt</v>
      </c>
      <c r="X2084" t="str">
        <f>VLOOKUP(B2084,[1]Arkusz5!$A$3:$Y$2185,23,FALSE)</f>
        <v>315.81 Pojezierze Sławskie</v>
      </c>
      <c r="Y2084" t="str">
        <f>VLOOKUP(B2084,[1]Arkusz5!$A$3:$Y$2185,24,FALSE)</f>
        <v>Continental Bio-geographical Region</v>
      </c>
      <c r="Z2084">
        <f>VLOOKUP(B2084,[1]Arkusz5!$A$3:$Y$2185,25,FALSE)</f>
        <v>0</v>
      </c>
    </row>
    <row r="2085" spans="1:26" x14ac:dyDescent="0.25">
      <c r="A2085">
        <v>2084</v>
      </c>
      <c r="C2085" t="e">
        <f>VLOOKUP(B2085,[1]Arkusz5!$A$3:$Y$2185,2,FALSE)</f>
        <v>#N/A</v>
      </c>
      <c r="D2085" t="e">
        <f>VLOOKUP(B2085,[1]Arkusz5!$A$3:$Y$2185,3,FALSE)</f>
        <v>#N/A</v>
      </c>
      <c r="E2085" t="e">
        <f>VLOOKUP(B2085,[1]Arkusz5!$A$3:$Y$2185,4,FALSE)</f>
        <v>#N/A</v>
      </c>
      <c r="F2085" t="e">
        <f>VLOOKUP(B2085,[1]Arkusz5!$A$3:$Y$2185,5,FALSE)</f>
        <v>#N/A</v>
      </c>
      <c r="G2085" t="e">
        <f>VLOOKUP(B2085,[1]Arkusz5!$A$3:$Y$2185,6,FALSE)</f>
        <v>#N/A</v>
      </c>
      <c r="H2085" t="e">
        <f>VLOOKUP(B2085,[1]Arkusz5!$A$3:$Y$2185,7,FALSE)</f>
        <v>#N/A</v>
      </c>
      <c r="I2085" t="e">
        <f>VLOOKUP(B2085,[1]Arkusz5!$A$3:$Y$2185,8,FALSE)</f>
        <v>#N/A</v>
      </c>
      <c r="J2085" t="e">
        <f>VLOOKUP(B2085,[1]Arkusz5!$A$3:$Y$2185,9,FALSE)</f>
        <v>#N/A</v>
      </c>
      <c r="K2085" t="e">
        <f>VLOOKUP(B2085,[1]Arkusz5!$A$3:$Y$2185,10,FALSE)</f>
        <v>#N/A</v>
      </c>
      <c r="L2085" t="e">
        <f>VLOOKUP(B2085,[1]Arkusz5!$A$3:$Y$2185,11,FALSE)</f>
        <v>#N/A</v>
      </c>
      <c r="M2085" t="e">
        <f>VLOOKUP(B2085,[1]Arkusz5!$A$3:$Y$2185,12,FALSE)</f>
        <v>#N/A</v>
      </c>
      <c r="N2085" t="e">
        <f>VLOOKUP(B2085,[1]Arkusz5!$A$3:$Y$2185,13,FALSE)</f>
        <v>#N/A</v>
      </c>
      <c r="O2085" t="e">
        <f>VLOOKUP(B2085,[1]Arkusz5!$A$3:$Y$2185,14,FALSE)</f>
        <v>#N/A</v>
      </c>
      <c r="P2085" t="e">
        <f>VLOOKUP(B2085,[1]Arkusz5!$A$3:$Y$2185,15,FALSE)</f>
        <v>#N/A</v>
      </c>
      <c r="Q2085" t="e">
        <f>VLOOKUP(B2085,[1]Arkusz5!$A$3:$Y$2185,16,FALSE)</f>
        <v>#N/A</v>
      </c>
      <c r="R2085" t="e">
        <f>VLOOKUP(B2085,[1]Arkusz5!$A$3:$Y$2185,17,FALSE)</f>
        <v>#N/A</v>
      </c>
      <c r="S2085" t="e">
        <f>VLOOKUP(B2085,[1]Arkusz5!$A$3:$Y$2185,18,FALSE)</f>
        <v>#N/A</v>
      </c>
      <c r="T2085" t="e">
        <f>VLOOKUP(B2085,[1]Arkusz5!$A$3:$Y$2185,19,FALSE)</f>
        <v>#N/A</v>
      </c>
      <c r="U2085" t="e">
        <f>VLOOKUP(B2085,[1]Arkusz5!$A$3:$Y$2185,20,FALSE)</f>
        <v>#N/A</v>
      </c>
      <c r="V2085" t="e">
        <f>VLOOKUP(B2085,[1]Arkusz5!$A$3:$Y$2185,21,FALSE)</f>
        <v>#N/A</v>
      </c>
      <c r="W2085" t="e">
        <f>VLOOKUP(B2085,[1]Arkusz5!$A$3:$Y$2185,22,FALSE)</f>
        <v>#N/A</v>
      </c>
      <c r="X2085" t="e">
        <f>VLOOKUP(B2085,[1]Arkusz5!$A$3:$Y$2185,23,FALSE)</f>
        <v>#N/A</v>
      </c>
      <c r="Y2085" t="e">
        <f>VLOOKUP(B2085,[1]Arkusz5!$A$3:$Y$2185,24,FALSE)</f>
        <v>#N/A</v>
      </c>
      <c r="Z2085" t="e">
        <f>VLOOKUP(B2085,[1]Arkusz5!$A$3:$Y$2185,25,FALSE)</f>
        <v>#N/A</v>
      </c>
    </row>
    <row r="2086" spans="1:26" x14ac:dyDescent="0.25">
      <c r="A2086">
        <v>2085</v>
      </c>
      <c r="B2086" t="s">
        <v>11118</v>
      </c>
      <c r="C2086" t="str">
        <f>VLOOKUP(B2086,[1]Arkusz5!$A$3:$Y$2185,2,FALSE)</f>
        <v>52.480067</v>
      </c>
      <c r="D2086" t="str">
        <f>VLOOKUP(B2086,[1]Arkusz5!$A$3:$Y$2185,3,FALSE)</f>
        <v>17.011153</v>
      </c>
      <c r="E2086" t="str">
        <f>VLOOKUP(B2086,[1]Arkusz5!$A$3:$Y$2185,4,FALSE)</f>
        <v>33UXU31</v>
      </c>
      <c r="F2086" t="str">
        <f>VLOOKUP(B2086,[1]Arkusz5!$A$3:$Y$2185,5,FALSE)</f>
        <v>BC99</v>
      </c>
      <c r="G2086">
        <f>VLOOKUP(B2086,[1]Arkusz5!$A$3:$Y$2185,6,FALSE)</f>
        <v>0</v>
      </c>
      <c r="H2086">
        <f>VLOOKUP(B2086,[1]Arkusz5!$A$3:$Y$2185,7,FALSE)</f>
        <v>0</v>
      </c>
      <c r="I2086">
        <f>VLOOKUP(B2086,[1]Arkusz5!$A$3:$Y$2185,8,FALSE)</f>
        <v>0</v>
      </c>
      <c r="J2086">
        <f>VLOOKUP(B2086,[1]Arkusz5!$A$3:$Y$2185,9,FALSE)</f>
        <v>0</v>
      </c>
      <c r="K2086" t="str">
        <f>VLOOKUP(B2086,[1]Arkusz5!$A$3:$Y$2185,10,FALSE)</f>
        <v>Park Krajobrazowy Puszcza Zielonka</v>
      </c>
      <c r="L2086">
        <f>VLOOKUP(B2086,[1]Arkusz5!$A$3:$Y$2185,11,FALSE)</f>
        <v>0</v>
      </c>
      <c r="M2086">
        <f>VLOOKUP(B2086,[1]Arkusz5!$A$3:$Y$2185,12,FALSE)</f>
        <v>0</v>
      </c>
      <c r="N2086">
        <f>VLOOKUP(B2086,[1]Arkusz5!$A$3:$Y$2185,13,FALSE)</f>
        <v>0</v>
      </c>
      <c r="O2086">
        <f>VLOOKUP(B2086,[1]Arkusz5!$A$3:$Y$2185,14,FALSE)</f>
        <v>0</v>
      </c>
      <c r="P2086">
        <f>VLOOKUP(B2086,[1]Arkusz5!$A$3:$Y$2185,15,FALSE)</f>
        <v>0</v>
      </c>
      <c r="Q2086" t="str">
        <f>VLOOKUP(B2086,[1]Arkusz5!$A$3:$Y$2185,16,FALSE)</f>
        <v>PLH300058</v>
      </c>
      <c r="R2086" t="str">
        <f>VLOOKUP(B2086,[1]Arkusz5!$A$3:$Y$2185,17,FALSE)</f>
        <v>Uroczyska Puszczy Zielonki</v>
      </c>
      <c r="S2086" t="str">
        <f>VLOOKUP(B2086,[1]Arkusz5!$A$3:$Y$2185,18,FALSE)</f>
        <v>Europa</v>
      </c>
      <c r="T2086" t="str">
        <f>VLOOKUP(B2086,[1]Arkusz5!$A$3:$Y$2185,19,FALSE)</f>
        <v>Polska</v>
      </c>
      <c r="U2086" t="str">
        <f>VLOOKUP(B2086,[1]Arkusz5!$A$3:$Y$2185,20,FALSE)</f>
        <v>wielkopolskie</v>
      </c>
      <c r="V2086" t="str">
        <f>VLOOKUP(B2086,[1]Arkusz5!$A$3:$Y$2185,21,FALSE)</f>
        <v>poznański</v>
      </c>
      <c r="W2086" t="str">
        <f>VLOOKUP(B2086,[1]Arkusz5!$A$3:$Y$2185,22,FALSE)</f>
        <v>Czerwonak</v>
      </c>
      <c r="X2086" t="str">
        <f>VLOOKUP(B2086,[1]Arkusz5!$A$3:$Y$2185,23,FALSE)</f>
        <v>315.56 Równina Wrzesińska</v>
      </c>
      <c r="Y2086" t="str">
        <f>VLOOKUP(B2086,[1]Arkusz5!$A$3:$Y$2185,24,FALSE)</f>
        <v>Continental Bio-geographical Region</v>
      </c>
      <c r="Z2086" t="str">
        <f>VLOOKUP(B2086,[1]Arkusz5!$A$3:$Y$2185,25,FALSE)</f>
        <v>Potentillo albae-Quercetum typicum</v>
      </c>
    </row>
    <row r="2087" spans="1:26" x14ac:dyDescent="0.25">
      <c r="A2087">
        <v>2086</v>
      </c>
      <c r="B2087" t="s">
        <v>11123</v>
      </c>
      <c r="C2087" t="str">
        <f>VLOOKUP(B2087,[1]Arkusz5!$A$3:$Y$2185,2,FALSE)</f>
        <v>52.51044</v>
      </c>
      <c r="D2087" t="str">
        <f>VLOOKUP(B2087,[1]Arkusz5!$A$3:$Y$2185,3,FALSE)</f>
        <v>16.97597</v>
      </c>
      <c r="E2087" t="str">
        <f>VLOOKUP(B2087,[1]Arkusz5!$A$3:$Y$2185,4,FALSE)</f>
        <v>33UXU31</v>
      </c>
      <c r="F2087" t="str">
        <f>VLOOKUP(B2087,[1]Arkusz5!$A$3:$Y$2185,5,FALSE)</f>
        <v>BC99</v>
      </c>
      <c r="G2087">
        <f>VLOOKUP(B2087,[1]Arkusz5!$A$3:$Y$2185,6,FALSE)</f>
        <v>0</v>
      </c>
      <c r="H2087">
        <f>VLOOKUP(B2087,[1]Arkusz5!$A$3:$Y$2185,7,FALSE)</f>
        <v>0</v>
      </c>
      <c r="I2087">
        <f>VLOOKUP(B2087,[1]Arkusz5!$A$3:$Y$2185,8,FALSE)</f>
        <v>0</v>
      </c>
      <c r="J2087">
        <f>VLOOKUP(B2087,[1]Arkusz5!$A$3:$Y$2185,9,FALSE)</f>
        <v>0</v>
      </c>
      <c r="K2087" t="str">
        <f>VLOOKUP(B2087,[1]Arkusz5!$A$3:$Y$2185,10,FALSE)</f>
        <v>Park Krajobrazowy Puszcza Zielonka - otulina</v>
      </c>
      <c r="L2087">
        <f>VLOOKUP(B2087,[1]Arkusz5!$A$3:$Y$2185,11,FALSE)</f>
        <v>0</v>
      </c>
      <c r="M2087">
        <f>VLOOKUP(B2087,[1]Arkusz5!$A$3:$Y$2185,12,FALSE)</f>
        <v>0</v>
      </c>
      <c r="N2087">
        <f>VLOOKUP(B2087,[1]Arkusz5!$A$3:$Y$2185,13,FALSE)</f>
        <v>0</v>
      </c>
      <c r="O2087">
        <f>VLOOKUP(B2087,[1]Arkusz5!$A$3:$Y$2185,14,FALSE)</f>
        <v>0</v>
      </c>
      <c r="P2087">
        <f>VLOOKUP(B2087,[1]Arkusz5!$A$3:$Y$2185,15,FALSE)</f>
        <v>0</v>
      </c>
      <c r="Q2087">
        <f>VLOOKUP(B2087,[1]Arkusz5!$A$3:$Y$2185,16,FALSE)</f>
        <v>0</v>
      </c>
      <c r="R2087">
        <f>VLOOKUP(B2087,[1]Arkusz5!$A$3:$Y$2185,17,FALSE)</f>
        <v>0</v>
      </c>
      <c r="S2087" t="str">
        <f>VLOOKUP(B2087,[1]Arkusz5!$A$3:$Y$2185,18,FALSE)</f>
        <v>Europa</v>
      </c>
      <c r="T2087" t="str">
        <f>VLOOKUP(B2087,[1]Arkusz5!$A$3:$Y$2185,19,FALSE)</f>
        <v>Polska</v>
      </c>
      <c r="U2087" t="str">
        <f>VLOOKUP(B2087,[1]Arkusz5!$A$3:$Y$2185,20,FALSE)</f>
        <v>wielkopolskie</v>
      </c>
      <c r="V2087" t="str">
        <f>VLOOKUP(B2087,[1]Arkusz5!$A$3:$Y$2185,21,FALSE)</f>
        <v>poznański</v>
      </c>
      <c r="W2087" t="str">
        <f>VLOOKUP(B2087,[1]Arkusz5!$A$3:$Y$2185,22,FALSE)</f>
        <v>Czerwonak</v>
      </c>
      <c r="X2087" t="str">
        <f>VLOOKUP(B2087,[1]Arkusz5!$A$3:$Y$2185,23,FALSE)</f>
        <v>315.52 Poznański Przełom Warty</v>
      </c>
      <c r="Y2087" t="str">
        <f>VLOOKUP(B2087,[1]Arkusz5!$A$3:$Y$2185,24,FALSE)</f>
        <v>Continental Bio-geographical Region</v>
      </c>
      <c r="Z2087" t="str">
        <f>VLOOKUP(B2087,[1]Arkusz5!$A$3:$Y$2185,25,FALSE)</f>
        <v>Galio-Carpinetum</v>
      </c>
    </row>
    <row r="2088" spans="1:26" x14ac:dyDescent="0.25">
      <c r="A2088">
        <v>2087</v>
      </c>
      <c r="B2088" t="s">
        <v>11126</v>
      </c>
      <c r="C2088" t="str">
        <f>VLOOKUP(B2088,[1]Arkusz5!$A$3:$Y$2185,2,FALSE)</f>
        <v>52.8041</v>
      </c>
      <c r="D2088" t="str">
        <f>VLOOKUP(B2088,[1]Arkusz5!$A$3:$Y$2185,3,FALSE)</f>
        <v>17.15075</v>
      </c>
      <c r="E2088" t="str">
        <f>VLOOKUP(B2088,[1]Arkusz5!$A$3:$Y$2185,4,FALSE)</f>
        <v>33UXU45</v>
      </c>
      <c r="F2088" t="str">
        <f>VLOOKUP(B2088,[1]Arkusz5!$A$3:$Y$2185,5,FALSE)</f>
        <v>CC50</v>
      </c>
      <c r="G2088">
        <f>VLOOKUP(B2088,[1]Arkusz5!$A$3:$Y$2185,6,FALSE)</f>
        <v>0</v>
      </c>
      <c r="H2088">
        <f>VLOOKUP(B2088,[1]Arkusz5!$A$3:$Y$2185,7,FALSE)</f>
        <v>0</v>
      </c>
      <c r="I2088">
        <f>VLOOKUP(B2088,[1]Arkusz5!$A$3:$Y$2185,8,FALSE)</f>
        <v>0</v>
      </c>
      <c r="J2088">
        <f>VLOOKUP(B2088,[1]Arkusz5!$A$3:$Y$2185,9,FALSE)</f>
        <v>0</v>
      </c>
      <c r="K2088">
        <f>VLOOKUP(B2088,[1]Arkusz5!$A$3:$Y$2185,10,FALSE)</f>
        <v>0</v>
      </c>
      <c r="L2088">
        <f>VLOOKUP(B2088,[1]Arkusz5!$A$3:$Y$2185,11,FALSE)</f>
        <v>0</v>
      </c>
      <c r="M2088">
        <f>VLOOKUP(B2088,[1]Arkusz5!$A$3:$Y$2185,12,FALSE)</f>
        <v>0</v>
      </c>
      <c r="N2088" t="str">
        <f>VLOOKUP(B2088,[1]Arkusz5!$A$3:$Y$2185,13,FALSE)</f>
        <v>Dolina Wełny i Rynna Gołaniecko-Wągrowiecka</v>
      </c>
      <c r="O2088">
        <f>VLOOKUP(B2088,[1]Arkusz5!$A$3:$Y$2185,14,FALSE)</f>
        <v>0</v>
      </c>
      <c r="P2088">
        <f>VLOOKUP(B2088,[1]Arkusz5!$A$3:$Y$2185,15,FALSE)</f>
        <v>0</v>
      </c>
      <c r="Q2088">
        <f>VLOOKUP(B2088,[1]Arkusz5!$A$3:$Y$2185,16,FALSE)</f>
        <v>0</v>
      </c>
      <c r="R2088">
        <f>VLOOKUP(B2088,[1]Arkusz5!$A$3:$Y$2185,17,FALSE)</f>
        <v>0</v>
      </c>
      <c r="S2088" t="str">
        <f>VLOOKUP(B2088,[1]Arkusz5!$A$3:$Y$2185,18,FALSE)</f>
        <v>Europa</v>
      </c>
      <c r="T2088" t="str">
        <f>VLOOKUP(B2088,[1]Arkusz5!$A$3:$Y$2185,19,FALSE)</f>
        <v>Polska</v>
      </c>
      <c r="U2088" t="str">
        <f>VLOOKUP(B2088,[1]Arkusz5!$A$3:$Y$2185,20,FALSE)</f>
        <v>wielkopolskie</v>
      </c>
      <c r="V2088" t="str">
        <f>VLOOKUP(B2088,[1]Arkusz5!$A$3:$Y$2185,21,FALSE)</f>
        <v>wągrowiecki</v>
      </c>
      <c r="W2088" t="str">
        <f>VLOOKUP(B2088,[1]Arkusz5!$A$3:$Y$2185,22,FALSE)</f>
        <v>Wągrowiec</v>
      </c>
      <c r="X2088" t="str">
        <f>VLOOKUP(B2088,[1]Arkusz5!$A$3:$Y$2185,23,FALSE)</f>
        <v>315.54 Pojezierze Gnieźnieńskie</v>
      </c>
      <c r="Y2088" t="str">
        <f>VLOOKUP(B2088,[1]Arkusz5!$A$3:$Y$2185,24,FALSE)</f>
        <v>Continental Bio-geographical Region</v>
      </c>
      <c r="Z2088" t="str">
        <f>VLOOKUP(B2088,[1]Arkusz5!$A$3:$Y$2185,25,FALSE)</f>
        <v>Galio-Carpinetum</v>
      </c>
    </row>
    <row r="2089" spans="1:26" x14ac:dyDescent="0.25">
      <c r="A2089">
        <v>2088</v>
      </c>
      <c r="B2089" t="s">
        <v>11138</v>
      </c>
      <c r="C2089" t="str">
        <f>VLOOKUP(B2089,[1]Arkusz5!$A$3:$Y$2185,2,FALSE)</f>
        <v>52.480033</v>
      </c>
      <c r="D2089" t="str">
        <f>VLOOKUP(B2089,[1]Arkusz5!$A$3:$Y$2185,3,FALSE)</f>
        <v>17.011377</v>
      </c>
      <c r="E2089" t="str">
        <f>VLOOKUP(B2089,[1]Arkusz5!$A$3:$Y$2185,4,FALSE)</f>
        <v>33UXU31</v>
      </c>
      <c r="F2089" t="str">
        <f>VLOOKUP(B2089,[1]Arkusz5!$A$3:$Y$2185,5,FALSE)</f>
        <v>BC99</v>
      </c>
      <c r="G2089">
        <f>VLOOKUP(B2089,[1]Arkusz5!$A$3:$Y$2185,6,FALSE)</f>
        <v>0</v>
      </c>
      <c r="H2089">
        <f>VLOOKUP(B2089,[1]Arkusz5!$A$3:$Y$2185,7,FALSE)</f>
        <v>0</v>
      </c>
      <c r="I2089">
        <f>VLOOKUP(B2089,[1]Arkusz5!$A$3:$Y$2185,8,FALSE)</f>
        <v>0</v>
      </c>
      <c r="J2089">
        <f>VLOOKUP(B2089,[1]Arkusz5!$A$3:$Y$2185,9,FALSE)</f>
        <v>0</v>
      </c>
      <c r="K2089" t="str">
        <f>VLOOKUP(B2089,[1]Arkusz5!$A$3:$Y$2185,10,FALSE)</f>
        <v>Park Krajobrazowy Puszcza Zielonka</v>
      </c>
      <c r="L2089">
        <f>VLOOKUP(B2089,[1]Arkusz5!$A$3:$Y$2185,11,FALSE)</f>
        <v>0</v>
      </c>
      <c r="M2089">
        <f>VLOOKUP(B2089,[1]Arkusz5!$A$3:$Y$2185,12,FALSE)</f>
        <v>0</v>
      </c>
      <c r="N2089">
        <f>VLOOKUP(B2089,[1]Arkusz5!$A$3:$Y$2185,13,FALSE)</f>
        <v>0</v>
      </c>
      <c r="O2089">
        <f>VLOOKUP(B2089,[1]Arkusz5!$A$3:$Y$2185,14,FALSE)</f>
        <v>0</v>
      </c>
      <c r="P2089">
        <f>VLOOKUP(B2089,[1]Arkusz5!$A$3:$Y$2185,15,FALSE)</f>
        <v>0</v>
      </c>
      <c r="Q2089" t="str">
        <f>VLOOKUP(B2089,[1]Arkusz5!$A$3:$Y$2185,16,FALSE)</f>
        <v>PLH300058</v>
      </c>
      <c r="R2089" t="str">
        <f>VLOOKUP(B2089,[1]Arkusz5!$A$3:$Y$2185,17,FALSE)</f>
        <v>Uroczyska Puszczy Zielonki</v>
      </c>
      <c r="S2089" t="str">
        <f>VLOOKUP(B2089,[1]Arkusz5!$A$3:$Y$2185,18,FALSE)</f>
        <v>Europa</v>
      </c>
      <c r="T2089" t="str">
        <f>VLOOKUP(B2089,[1]Arkusz5!$A$3:$Y$2185,19,FALSE)</f>
        <v>Polska</v>
      </c>
      <c r="U2089" t="str">
        <f>VLOOKUP(B2089,[1]Arkusz5!$A$3:$Y$2185,20,FALSE)</f>
        <v>wielkopolskie</v>
      </c>
      <c r="V2089" t="str">
        <f>VLOOKUP(B2089,[1]Arkusz5!$A$3:$Y$2185,21,FALSE)</f>
        <v>poznański</v>
      </c>
      <c r="W2089" t="str">
        <f>VLOOKUP(B2089,[1]Arkusz5!$A$3:$Y$2185,22,FALSE)</f>
        <v>Czerwonak</v>
      </c>
      <c r="X2089" t="str">
        <f>VLOOKUP(B2089,[1]Arkusz5!$A$3:$Y$2185,23,FALSE)</f>
        <v>315.56 Równina Wrzesińska</v>
      </c>
      <c r="Y2089" t="str">
        <f>VLOOKUP(B2089,[1]Arkusz5!$A$3:$Y$2185,24,FALSE)</f>
        <v>Continental Bio-geographical Region</v>
      </c>
      <c r="Z2089" t="str">
        <f>VLOOKUP(B2089,[1]Arkusz5!$A$3:$Y$2185,25,FALSE)</f>
        <v>Pino-Quercetum (=Querco-Pinetum + Serratulo-Pinetum)</v>
      </c>
    </row>
    <row r="2090" spans="1:26" x14ac:dyDescent="0.25">
      <c r="A2090">
        <v>2089</v>
      </c>
      <c r="C2090" t="e">
        <f>VLOOKUP(B2090,[1]Arkusz5!$A$3:$Y$2185,2,FALSE)</f>
        <v>#N/A</v>
      </c>
      <c r="D2090" t="e">
        <f>VLOOKUP(B2090,[1]Arkusz5!$A$3:$Y$2185,3,FALSE)</f>
        <v>#N/A</v>
      </c>
      <c r="E2090" t="e">
        <f>VLOOKUP(B2090,[1]Arkusz5!$A$3:$Y$2185,4,FALSE)</f>
        <v>#N/A</v>
      </c>
      <c r="F2090" t="e">
        <f>VLOOKUP(B2090,[1]Arkusz5!$A$3:$Y$2185,5,FALSE)</f>
        <v>#N/A</v>
      </c>
      <c r="G2090" t="e">
        <f>VLOOKUP(B2090,[1]Arkusz5!$A$3:$Y$2185,6,FALSE)</f>
        <v>#N/A</v>
      </c>
      <c r="H2090" t="e">
        <f>VLOOKUP(B2090,[1]Arkusz5!$A$3:$Y$2185,7,FALSE)</f>
        <v>#N/A</v>
      </c>
      <c r="I2090" t="e">
        <f>VLOOKUP(B2090,[1]Arkusz5!$A$3:$Y$2185,8,FALSE)</f>
        <v>#N/A</v>
      </c>
      <c r="J2090" t="e">
        <f>VLOOKUP(B2090,[1]Arkusz5!$A$3:$Y$2185,9,FALSE)</f>
        <v>#N/A</v>
      </c>
      <c r="K2090" t="e">
        <f>VLOOKUP(B2090,[1]Arkusz5!$A$3:$Y$2185,10,FALSE)</f>
        <v>#N/A</v>
      </c>
      <c r="L2090" t="e">
        <f>VLOOKUP(B2090,[1]Arkusz5!$A$3:$Y$2185,11,FALSE)</f>
        <v>#N/A</v>
      </c>
      <c r="M2090" t="e">
        <f>VLOOKUP(B2090,[1]Arkusz5!$A$3:$Y$2185,12,FALSE)</f>
        <v>#N/A</v>
      </c>
      <c r="N2090" t="e">
        <f>VLOOKUP(B2090,[1]Arkusz5!$A$3:$Y$2185,13,FALSE)</f>
        <v>#N/A</v>
      </c>
      <c r="O2090" t="e">
        <f>VLOOKUP(B2090,[1]Arkusz5!$A$3:$Y$2185,14,FALSE)</f>
        <v>#N/A</v>
      </c>
      <c r="P2090" t="e">
        <f>VLOOKUP(B2090,[1]Arkusz5!$A$3:$Y$2185,15,FALSE)</f>
        <v>#N/A</v>
      </c>
      <c r="Q2090" t="e">
        <f>VLOOKUP(B2090,[1]Arkusz5!$A$3:$Y$2185,16,FALSE)</f>
        <v>#N/A</v>
      </c>
      <c r="R2090" t="e">
        <f>VLOOKUP(B2090,[1]Arkusz5!$A$3:$Y$2185,17,FALSE)</f>
        <v>#N/A</v>
      </c>
      <c r="S2090" t="e">
        <f>VLOOKUP(B2090,[1]Arkusz5!$A$3:$Y$2185,18,FALSE)</f>
        <v>#N/A</v>
      </c>
      <c r="T2090" t="e">
        <f>VLOOKUP(B2090,[1]Arkusz5!$A$3:$Y$2185,19,FALSE)</f>
        <v>#N/A</v>
      </c>
      <c r="U2090" t="e">
        <f>VLOOKUP(B2090,[1]Arkusz5!$A$3:$Y$2185,20,FALSE)</f>
        <v>#N/A</v>
      </c>
      <c r="V2090" t="e">
        <f>VLOOKUP(B2090,[1]Arkusz5!$A$3:$Y$2185,21,FALSE)</f>
        <v>#N/A</v>
      </c>
      <c r="W2090" t="e">
        <f>VLOOKUP(B2090,[1]Arkusz5!$A$3:$Y$2185,22,FALSE)</f>
        <v>#N/A</v>
      </c>
      <c r="X2090" t="e">
        <f>VLOOKUP(B2090,[1]Arkusz5!$A$3:$Y$2185,23,FALSE)</f>
        <v>#N/A</v>
      </c>
      <c r="Y2090" t="e">
        <f>VLOOKUP(B2090,[1]Arkusz5!$A$3:$Y$2185,24,FALSE)</f>
        <v>#N/A</v>
      </c>
      <c r="Z2090" t="e">
        <f>VLOOKUP(B2090,[1]Arkusz5!$A$3:$Y$2185,25,FALSE)</f>
        <v>#N/A</v>
      </c>
    </row>
    <row r="2091" spans="1:26" x14ac:dyDescent="0.25">
      <c r="A2091">
        <v>2090</v>
      </c>
      <c r="B2091" t="s">
        <v>11145</v>
      </c>
      <c r="C2091" t="str">
        <f>VLOOKUP(B2091,[1]Arkusz5!$A$3:$Y$2185,2,FALSE)</f>
        <v>53.396511</v>
      </c>
      <c r="D2091" t="str">
        <f>VLOOKUP(B2091,[1]Arkusz5!$A$3:$Y$2185,3,FALSE)</f>
        <v>16.57985</v>
      </c>
      <c r="E2091" t="str">
        <f>VLOOKUP(B2091,[1]Arkusz5!$A$3:$Y$2185,4,FALSE)</f>
        <v>33UXV01</v>
      </c>
      <c r="F2091" t="str">
        <f>VLOOKUP(B2091,[1]Arkusz5!$A$3:$Y$2185,5,FALSE)</f>
        <v>BB96</v>
      </c>
      <c r="G2091">
        <f>VLOOKUP(B2091,[1]Arkusz5!$A$3:$Y$2185,6,FALSE)</f>
        <v>0</v>
      </c>
      <c r="H2091">
        <f>VLOOKUP(B2091,[1]Arkusz5!$A$3:$Y$2185,7,FALSE)</f>
        <v>0</v>
      </c>
      <c r="I2091">
        <f>VLOOKUP(B2091,[1]Arkusz5!$A$3:$Y$2185,8,FALSE)</f>
        <v>0</v>
      </c>
      <c r="J2091">
        <f>VLOOKUP(B2091,[1]Arkusz5!$A$3:$Y$2185,9,FALSE)</f>
        <v>0</v>
      </c>
      <c r="K2091">
        <f>VLOOKUP(B2091,[1]Arkusz5!$A$3:$Y$2185,10,FALSE)</f>
        <v>0</v>
      </c>
      <c r="L2091" t="str">
        <f>VLOOKUP(B2091,[1]Arkusz5!$A$3:$Y$2185,11,FALSE)</f>
        <v>Diabli Skok</v>
      </c>
      <c r="M2091" t="str">
        <f>VLOOKUP(B2091,[1]Arkusz5!$A$3:$Y$2185,12,FALSE)</f>
        <v>leśny</v>
      </c>
      <c r="N2091" t="str">
        <f>VLOOKUP(B2091,[1]Arkusz5!$A$3:$Y$2185,13,FALSE)</f>
        <v>Pojezierze Wałeckie i Dolina Gwdy (woj. wielkopolskie)</v>
      </c>
      <c r="O2091">
        <f>VLOOKUP(B2091,[1]Arkusz5!$A$3:$Y$2185,14,FALSE)</f>
        <v>0</v>
      </c>
      <c r="P2091">
        <f>VLOOKUP(B2091,[1]Arkusz5!$A$3:$Y$2185,15,FALSE)</f>
        <v>0</v>
      </c>
      <c r="Q2091" t="str">
        <f>VLOOKUP(B2091,[1]Arkusz5!$A$3:$Y$2185,16,FALSE)</f>
        <v>PLB300012; PLH300017</v>
      </c>
      <c r="R2091" t="str">
        <f>VLOOKUP(B2091,[1]Arkusz5!$A$3:$Y$2185,17,FALSE)</f>
        <v>Puszcza nad Gwdą; Dolina Rurzycy</v>
      </c>
      <c r="S2091" t="str">
        <f>VLOOKUP(B2091,[1]Arkusz5!$A$3:$Y$2185,18,FALSE)</f>
        <v>Europa</v>
      </c>
      <c r="T2091" t="str">
        <f>VLOOKUP(B2091,[1]Arkusz5!$A$3:$Y$2185,19,FALSE)</f>
        <v>Polska</v>
      </c>
      <c r="U2091" t="str">
        <f>VLOOKUP(B2091,[1]Arkusz5!$A$3:$Y$2185,20,FALSE)</f>
        <v>wielkopolskie</v>
      </c>
      <c r="V2091" t="str">
        <f>VLOOKUP(B2091,[1]Arkusz5!$A$3:$Y$2185,21,FALSE)</f>
        <v>złotowski</v>
      </c>
      <c r="W2091" t="str">
        <f>VLOOKUP(B2091,[1]Arkusz5!$A$3:$Y$2185,22,FALSE)</f>
        <v>Jastrowie</v>
      </c>
      <c r="X2091" t="str">
        <f>VLOOKUP(B2091,[1]Arkusz5!$A$3:$Y$2185,23,FALSE)</f>
        <v>314.65 Równina Wałecka</v>
      </c>
      <c r="Y2091" t="str">
        <f>VLOOKUP(B2091,[1]Arkusz5!$A$3:$Y$2185,24,FALSE)</f>
        <v>Continental Bio-geographical Region</v>
      </c>
      <c r="Z2091" t="str">
        <f>VLOOKUP(B2091,[1]Arkusz5!$A$3:$Y$2185,25,FALSE)</f>
        <v>Luzulo pilosae-Fagetum</v>
      </c>
    </row>
    <row r="2092" spans="1:26" x14ac:dyDescent="0.25">
      <c r="A2092">
        <v>2091</v>
      </c>
      <c r="B2092" t="s">
        <v>11156</v>
      </c>
      <c r="C2092" t="str">
        <f>VLOOKUP(B2092,[1]Arkusz5!$A$3:$Y$2185,2,FALSE)</f>
        <v>53.396511</v>
      </c>
      <c r="D2092" t="str">
        <f>VLOOKUP(B2092,[1]Arkusz5!$A$3:$Y$2185,3,FALSE)</f>
        <v>16.57985</v>
      </c>
      <c r="E2092" t="str">
        <f>VLOOKUP(B2092,[1]Arkusz5!$A$3:$Y$2185,4,FALSE)</f>
        <v>33UXV01</v>
      </c>
      <c r="F2092" t="str">
        <f>VLOOKUP(B2092,[1]Arkusz5!$A$3:$Y$2185,5,FALSE)</f>
        <v>BB96</v>
      </c>
      <c r="G2092">
        <f>VLOOKUP(B2092,[1]Arkusz5!$A$3:$Y$2185,6,FALSE)</f>
        <v>0</v>
      </c>
      <c r="H2092">
        <f>VLOOKUP(B2092,[1]Arkusz5!$A$3:$Y$2185,7,FALSE)</f>
        <v>0</v>
      </c>
      <c r="I2092">
        <f>VLOOKUP(B2092,[1]Arkusz5!$A$3:$Y$2185,8,FALSE)</f>
        <v>0</v>
      </c>
      <c r="J2092">
        <f>VLOOKUP(B2092,[1]Arkusz5!$A$3:$Y$2185,9,FALSE)</f>
        <v>0</v>
      </c>
      <c r="K2092">
        <f>VLOOKUP(B2092,[1]Arkusz5!$A$3:$Y$2185,10,FALSE)</f>
        <v>0</v>
      </c>
      <c r="L2092" t="str">
        <f>VLOOKUP(B2092,[1]Arkusz5!$A$3:$Y$2185,11,FALSE)</f>
        <v>Diabli Skok</v>
      </c>
      <c r="M2092" t="str">
        <f>VLOOKUP(B2092,[1]Arkusz5!$A$3:$Y$2185,12,FALSE)</f>
        <v>leśny</v>
      </c>
      <c r="N2092" t="str">
        <f>VLOOKUP(B2092,[1]Arkusz5!$A$3:$Y$2185,13,FALSE)</f>
        <v>Pojezierze Wałeckie i Dolina Gwdy (woj. wielkopolskie)</v>
      </c>
      <c r="O2092">
        <f>VLOOKUP(B2092,[1]Arkusz5!$A$3:$Y$2185,14,FALSE)</f>
        <v>0</v>
      </c>
      <c r="P2092">
        <f>VLOOKUP(B2092,[1]Arkusz5!$A$3:$Y$2185,15,FALSE)</f>
        <v>0</v>
      </c>
      <c r="Q2092" t="str">
        <f>VLOOKUP(B2092,[1]Arkusz5!$A$3:$Y$2185,16,FALSE)</f>
        <v>PLB300012; PLH300017</v>
      </c>
      <c r="R2092" t="str">
        <f>VLOOKUP(B2092,[1]Arkusz5!$A$3:$Y$2185,17,FALSE)</f>
        <v>Puszcza nad Gwdą; Dolina Rurzycy</v>
      </c>
      <c r="S2092" t="str">
        <f>VLOOKUP(B2092,[1]Arkusz5!$A$3:$Y$2185,18,FALSE)</f>
        <v>Europa</v>
      </c>
      <c r="T2092" t="str">
        <f>VLOOKUP(B2092,[1]Arkusz5!$A$3:$Y$2185,19,FALSE)</f>
        <v>Polska</v>
      </c>
      <c r="U2092" t="str">
        <f>VLOOKUP(B2092,[1]Arkusz5!$A$3:$Y$2185,20,FALSE)</f>
        <v>wielkopolskie</v>
      </c>
      <c r="V2092" t="str">
        <f>VLOOKUP(B2092,[1]Arkusz5!$A$3:$Y$2185,21,FALSE)</f>
        <v>złotowski</v>
      </c>
      <c r="W2092" t="str">
        <f>VLOOKUP(B2092,[1]Arkusz5!$A$3:$Y$2185,22,FALSE)</f>
        <v>Jastrowie</v>
      </c>
      <c r="X2092" t="str">
        <f>VLOOKUP(B2092,[1]Arkusz5!$A$3:$Y$2185,23,FALSE)</f>
        <v>314.65 Równina Wałecka</v>
      </c>
      <c r="Y2092" t="str">
        <f>VLOOKUP(B2092,[1]Arkusz5!$A$3:$Y$2185,24,FALSE)</f>
        <v>Continental Bio-geographical Region</v>
      </c>
      <c r="Z2092" t="str">
        <f>VLOOKUP(B2092,[1]Arkusz5!$A$3:$Y$2185,25,FALSE)</f>
        <v>Luzulo pilosae-Fagetum</v>
      </c>
    </row>
    <row r="2093" spans="1:26" x14ac:dyDescent="0.25">
      <c r="A2093">
        <v>2092</v>
      </c>
      <c r="B2093" t="s">
        <v>11157</v>
      </c>
      <c r="C2093" t="str">
        <f>VLOOKUP(B2093,[1]Arkusz5!$A$3:$Y$2185,2,FALSE)</f>
        <v>53.396537</v>
      </c>
      <c r="D2093" t="str">
        <f>VLOOKUP(B2093,[1]Arkusz5!$A$3:$Y$2185,3,FALSE)</f>
        <v>16.579247</v>
      </c>
      <c r="E2093" t="str">
        <f>VLOOKUP(B2093,[1]Arkusz5!$A$3:$Y$2185,4,FALSE)</f>
        <v>33UXV01</v>
      </c>
      <c r="F2093" t="str">
        <f>VLOOKUP(B2093,[1]Arkusz5!$A$3:$Y$2185,5,FALSE)</f>
        <v>BB96</v>
      </c>
      <c r="G2093">
        <f>VLOOKUP(B2093,[1]Arkusz5!$A$3:$Y$2185,6,FALSE)</f>
        <v>0</v>
      </c>
      <c r="H2093">
        <f>VLOOKUP(B2093,[1]Arkusz5!$A$3:$Y$2185,7,FALSE)</f>
        <v>0</v>
      </c>
      <c r="I2093">
        <f>VLOOKUP(B2093,[1]Arkusz5!$A$3:$Y$2185,8,FALSE)</f>
        <v>0</v>
      </c>
      <c r="J2093">
        <f>VLOOKUP(B2093,[1]Arkusz5!$A$3:$Y$2185,9,FALSE)</f>
        <v>0</v>
      </c>
      <c r="K2093">
        <f>VLOOKUP(B2093,[1]Arkusz5!$A$3:$Y$2185,10,FALSE)</f>
        <v>0</v>
      </c>
      <c r="L2093" t="str">
        <f>VLOOKUP(B2093,[1]Arkusz5!$A$3:$Y$2185,11,FALSE)</f>
        <v>Diabli Skok</v>
      </c>
      <c r="M2093" t="str">
        <f>VLOOKUP(B2093,[1]Arkusz5!$A$3:$Y$2185,12,FALSE)</f>
        <v>leśny</v>
      </c>
      <c r="N2093" t="str">
        <f>VLOOKUP(B2093,[1]Arkusz5!$A$3:$Y$2185,13,FALSE)</f>
        <v>Pojezierze Wałeckie i Dolina Gwdy (woj. wielkopolskie)</v>
      </c>
      <c r="O2093">
        <f>VLOOKUP(B2093,[1]Arkusz5!$A$3:$Y$2185,14,FALSE)</f>
        <v>0</v>
      </c>
      <c r="P2093">
        <f>VLOOKUP(B2093,[1]Arkusz5!$A$3:$Y$2185,15,FALSE)</f>
        <v>0</v>
      </c>
      <c r="Q2093" t="str">
        <f>VLOOKUP(B2093,[1]Arkusz5!$A$3:$Y$2185,16,FALSE)</f>
        <v>PLB300012; PLH300017</v>
      </c>
      <c r="R2093" t="str">
        <f>VLOOKUP(B2093,[1]Arkusz5!$A$3:$Y$2185,17,FALSE)</f>
        <v>Puszcza nad Gwdą; Dolina Rurzycy</v>
      </c>
      <c r="S2093" t="str">
        <f>VLOOKUP(B2093,[1]Arkusz5!$A$3:$Y$2185,18,FALSE)</f>
        <v>Europa</v>
      </c>
      <c r="T2093" t="str">
        <f>VLOOKUP(B2093,[1]Arkusz5!$A$3:$Y$2185,19,FALSE)</f>
        <v>Polska</v>
      </c>
      <c r="U2093" t="str">
        <f>VLOOKUP(B2093,[1]Arkusz5!$A$3:$Y$2185,20,FALSE)</f>
        <v>wielkopolskie</v>
      </c>
      <c r="V2093" t="str">
        <f>VLOOKUP(B2093,[1]Arkusz5!$A$3:$Y$2185,21,FALSE)</f>
        <v>złotowski</v>
      </c>
      <c r="W2093" t="str">
        <f>VLOOKUP(B2093,[1]Arkusz5!$A$3:$Y$2185,22,FALSE)</f>
        <v>Jastrowie</v>
      </c>
      <c r="X2093" t="str">
        <f>VLOOKUP(B2093,[1]Arkusz5!$A$3:$Y$2185,23,FALSE)</f>
        <v>314.65 Równina Wałecka</v>
      </c>
      <c r="Y2093" t="str">
        <f>VLOOKUP(B2093,[1]Arkusz5!$A$3:$Y$2185,24,FALSE)</f>
        <v>Continental Bio-geographical Region</v>
      </c>
      <c r="Z2093" t="str">
        <f>VLOOKUP(B2093,[1]Arkusz5!$A$3:$Y$2185,25,FALSE)</f>
        <v>Luzulo pilosae-Fagetum</v>
      </c>
    </row>
    <row r="2094" spans="1:26" x14ac:dyDescent="0.25">
      <c r="A2094">
        <v>2093</v>
      </c>
      <c r="B2094" t="s">
        <v>11162</v>
      </c>
      <c r="C2094" t="str">
        <f>VLOOKUP(B2094,[1]Arkusz5!$A$3:$Y$2185,2,FALSE)</f>
        <v>52.47715</v>
      </c>
      <c r="D2094" t="str">
        <f>VLOOKUP(B2094,[1]Arkusz5!$A$3:$Y$2185,3,FALSE)</f>
        <v>17.287578</v>
      </c>
      <c r="E2094" t="str">
        <f>VLOOKUP(B2094,[1]Arkusz5!$A$3:$Y$2185,4,FALSE)</f>
        <v>33UXU51</v>
      </c>
      <c r="F2094" t="str">
        <f>VLOOKUP(B2094,[1]Arkusz5!$A$3:$Y$2185,5,FALSE)</f>
        <v>CC91</v>
      </c>
      <c r="G2094">
        <f>VLOOKUP(B2094,[1]Arkusz5!$A$3:$Y$2185,6,FALSE)</f>
        <v>0</v>
      </c>
      <c r="H2094">
        <f>VLOOKUP(B2094,[1]Arkusz5!$A$3:$Y$2185,7,FALSE)</f>
        <v>0</v>
      </c>
      <c r="I2094">
        <f>VLOOKUP(B2094,[1]Arkusz5!$A$3:$Y$2185,8,FALSE)</f>
        <v>0</v>
      </c>
      <c r="J2094">
        <f>VLOOKUP(B2094,[1]Arkusz5!$A$3:$Y$2185,9,FALSE)</f>
        <v>0</v>
      </c>
      <c r="K2094">
        <f>VLOOKUP(B2094,[1]Arkusz5!$A$3:$Y$2185,10,FALSE)</f>
        <v>0</v>
      </c>
      <c r="L2094">
        <f>VLOOKUP(B2094,[1]Arkusz5!$A$3:$Y$2185,11,FALSE)</f>
        <v>0</v>
      </c>
      <c r="M2094">
        <f>VLOOKUP(B2094,[1]Arkusz5!$A$3:$Y$2185,12,FALSE)</f>
        <v>0</v>
      </c>
      <c r="N2094">
        <f>VLOOKUP(B2094,[1]Arkusz5!$A$3:$Y$2185,13,FALSE)</f>
        <v>0</v>
      </c>
      <c r="O2094">
        <f>VLOOKUP(B2094,[1]Arkusz5!$A$3:$Y$2185,14,FALSE)</f>
        <v>0</v>
      </c>
      <c r="P2094">
        <f>VLOOKUP(B2094,[1]Arkusz5!$A$3:$Y$2185,15,FALSE)</f>
        <v>0</v>
      </c>
      <c r="Q2094">
        <f>VLOOKUP(B2094,[1]Arkusz5!$A$3:$Y$2185,16,FALSE)</f>
        <v>0</v>
      </c>
      <c r="R2094">
        <f>VLOOKUP(B2094,[1]Arkusz5!$A$3:$Y$2185,17,FALSE)</f>
        <v>0</v>
      </c>
      <c r="S2094" t="str">
        <f>VLOOKUP(B2094,[1]Arkusz5!$A$3:$Y$2185,18,FALSE)</f>
        <v>Europa</v>
      </c>
      <c r="T2094" t="str">
        <f>VLOOKUP(B2094,[1]Arkusz5!$A$3:$Y$2185,19,FALSE)</f>
        <v>Polska</v>
      </c>
      <c r="U2094" t="str">
        <f>VLOOKUP(B2094,[1]Arkusz5!$A$3:$Y$2185,20,FALSE)</f>
        <v>wielkopolskie</v>
      </c>
      <c r="V2094" t="str">
        <f>VLOOKUP(B2094,[1]Arkusz5!$A$3:$Y$2185,21,FALSE)</f>
        <v>poznański</v>
      </c>
      <c r="W2094" t="str">
        <f>VLOOKUP(B2094,[1]Arkusz5!$A$3:$Y$2185,22,FALSE)</f>
        <v>Pobiedziska</v>
      </c>
      <c r="X2094" t="str">
        <f>VLOOKUP(B2094,[1]Arkusz5!$A$3:$Y$2185,23,FALSE)</f>
        <v>315.56 Równina Wrzesińska</v>
      </c>
      <c r="Y2094" t="str">
        <f>VLOOKUP(B2094,[1]Arkusz5!$A$3:$Y$2185,24,FALSE)</f>
        <v>Continental Bio-geographical Region</v>
      </c>
      <c r="Z2094" t="str">
        <f>VLOOKUP(B2094,[1]Arkusz5!$A$3:$Y$2185,25,FALSE)</f>
        <v>Fraxino-Alnetum (=Circaeo-Alnetum)</v>
      </c>
    </row>
    <row r="2095" spans="1:26" x14ac:dyDescent="0.25">
      <c r="A2095">
        <v>2094</v>
      </c>
      <c r="B2095" t="s">
        <v>11169</v>
      </c>
      <c r="C2095" t="str">
        <f>VLOOKUP(B2095,[1]Arkusz5!$A$3:$Y$2185,2,FALSE)</f>
        <v>52.511553</v>
      </c>
      <c r="D2095" t="str">
        <f>VLOOKUP(B2095,[1]Arkusz5!$A$3:$Y$2185,3,FALSE)</f>
        <v>16.976114</v>
      </c>
      <c r="E2095" t="str">
        <f>VLOOKUP(B2095,[1]Arkusz5!$A$3:$Y$2185,4,FALSE)</f>
        <v>33UXU31</v>
      </c>
      <c r="F2095" t="str">
        <f>VLOOKUP(B2095,[1]Arkusz5!$A$3:$Y$2185,5,FALSE)</f>
        <v>BC99</v>
      </c>
      <c r="G2095">
        <f>VLOOKUP(B2095,[1]Arkusz5!$A$3:$Y$2185,6,FALSE)</f>
        <v>0</v>
      </c>
      <c r="H2095">
        <f>VLOOKUP(B2095,[1]Arkusz5!$A$3:$Y$2185,7,FALSE)</f>
        <v>0</v>
      </c>
      <c r="I2095">
        <f>VLOOKUP(B2095,[1]Arkusz5!$A$3:$Y$2185,8,FALSE)</f>
        <v>0</v>
      </c>
      <c r="J2095">
        <f>VLOOKUP(B2095,[1]Arkusz5!$A$3:$Y$2185,9,FALSE)</f>
        <v>0</v>
      </c>
      <c r="K2095" t="str">
        <f>VLOOKUP(B2095,[1]Arkusz5!$A$3:$Y$2185,10,FALSE)</f>
        <v>Park Krajobrazowy Puszcza Zielonka - otulina</v>
      </c>
      <c r="L2095">
        <f>VLOOKUP(B2095,[1]Arkusz5!$A$3:$Y$2185,11,FALSE)</f>
        <v>0</v>
      </c>
      <c r="M2095">
        <f>VLOOKUP(B2095,[1]Arkusz5!$A$3:$Y$2185,12,FALSE)</f>
        <v>0</v>
      </c>
      <c r="N2095">
        <f>VLOOKUP(B2095,[1]Arkusz5!$A$3:$Y$2185,13,FALSE)</f>
        <v>0</v>
      </c>
      <c r="O2095">
        <f>VLOOKUP(B2095,[1]Arkusz5!$A$3:$Y$2185,14,FALSE)</f>
        <v>0</v>
      </c>
      <c r="P2095">
        <f>VLOOKUP(B2095,[1]Arkusz5!$A$3:$Y$2185,15,FALSE)</f>
        <v>0</v>
      </c>
      <c r="Q2095">
        <f>VLOOKUP(B2095,[1]Arkusz5!$A$3:$Y$2185,16,FALSE)</f>
        <v>0</v>
      </c>
      <c r="R2095">
        <f>VLOOKUP(B2095,[1]Arkusz5!$A$3:$Y$2185,17,FALSE)</f>
        <v>0</v>
      </c>
      <c r="S2095" t="str">
        <f>VLOOKUP(B2095,[1]Arkusz5!$A$3:$Y$2185,18,FALSE)</f>
        <v>Europa</v>
      </c>
      <c r="T2095" t="str">
        <f>VLOOKUP(B2095,[1]Arkusz5!$A$3:$Y$2185,19,FALSE)</f>
        <v>Polska</v>
      </c>
      <c r="U2095" t="str">
        <f>VLOOKUP(B2095,[1]Arkusz5!$A$3:$Y$2185,20,FALSE)</f>
        <v>wielkopolskie</v>
      </c>
      <c r="V2095" t="str">
        <f>VLOOKUP(B2095,[1]Arkusz5!$A$3:$Y$2185,21,FALSE)</f>
        <v>poznański</v>
      </c>
      <c r="W2095" t="str">
        <f>VLOOKUP(B2095,[1]Arkusz5!$A$3:$Y$2185,22,FALSE)</f>
        <v>Czerwonak</v>
      </c>
      <c r="X2095" t="str">
        <f>VLOOKUP(B2095,[1]Arkusz5!$A$3:$Y$2185,23,FALSE)</f>
        <v>315.52 Poznański Przełom Warty</v>
      </c>
      <c r="Y2095" t="str">
        <f>VLOOKUP(B2095,[1]Arkusz5!$A$3:$Y$2185,24,FALSE)</f>
        <v>Continental Bio-geographical Region</v>
      </c>
      <c r="Z2095" t="str">
        <f>VLOOKUP(B2095,[1]Arkusz5!$A$3:$Y$2185,25,FALSE)</f>
        <v>Galio-Carpinetum</v>
      </c>
    </row>
    <row r="2096" spans="1:26" x14ac:dyDescent="0.25">
      <c r="A2096">
        <v>2095</v>
      </c>
      <c r="B2096" t="s">
        <v>11174</v>
      </c>
      <c r="C2096" t="str">
        <f>VLOOKUP(B2096,[1]Arkusz5!$A$3:$Y$2185,2,FALSE)</f>
        <v>52.505000</v>
      </c>
      <c r="D2096" t="str">
        <f>VLOOKUP(B2096,[1]Arkusz5!$A$3:$Y$2185,3,FALSE)</f>
        <v>17.624722</v>
      </c>
      <c r="E2096" t="str">
        <f>VLOOKUP(B2096,[1]Arkusz5!$A$3:$Y$2185,4,FALSE)</f>
        <v>33UXU72</v>
      </c>
      <c r="F2096" t="str">
        <f>VLOOKUP(B2096,[1]Arkusz5!$A$3:$Y$2185,5,FALSE)</f>
        <v>CC93</v>
      </c>
      <c r="G2096">
        <f>VLOOKUP(B2096,[1]Arkusz5!$A$3:$Y$2185,6,FALSE)</f>
        <v>0</v>
      </c>
      <c r="H2096">
        <f>VLOOKUP(B2096,[1]Arkusz5!$A$3:$Y$2185,7,FALSE)</f>
        <v>0</v>
      </c>
      <c r="I2096">
        <f>VLOOKUP(B2096,[1]Arkusz5!$A$3:$Y$2185,8,FALSE)</f>
        <v>0</v>
      </c>
      <c r="J2096">
        <f>VLOOKUP(B2096,[1]Arkusz5!$A$3:$Y$2185,9,FALSE)</f>
        <v>0</v>
      </c>
      <c r="K2096">
        <f>VLOOKUP(B2096,[1]Arkusz5!$A$3:$Y$2185,10,FALSE)</f>
        <v>0</v>
      </c>
      <c r="L2096">
        <f>VLOOKUP(B2096,[1]Arkusz5!$A$3:$Y$2185,11,FALSE)</f>
        <v>0</v>
      </c>
      <c r="M2096">
        <f>VLOOKUP(B2096,[1]Arkusz5!$A$3:$Y$2185,12,FALSE)</f>
        <v>0</v>
      </c>
      <c r="N2096">
        <f>VLOOKUP(B2096,[1]Arkusz5!$A$3:$Y$2185,13,FALSE)</f>
        <v>0</v>
      </c>
      <c r="O2096">
        <f>VLOOKUP(B2096,[1]Arkusz5!$A$3:$Y$2185,14,FALSE)</f>
        <v>0</v>
      </c>
      <c r="P2096">
        <f>VLOOKUP(B2096,[1]Arkusz5!$A$3:$Y$2185,15,FALSE)</f>
        <v>0</v>
      </c>
      <c r="Q2096">
        <f>VLOOKUP(B2096,[1]Arkusz5!$A$3:$Y$2185,16,FALSE)</f>
        <v>0</v>
      </c>
      <c r="R2096">
        <f>VLOOKUP(B2096,[1]Arkusz5!$A$3:$Y$2185,17,FALSE)</f>
        <v>0</v>
      </c>
      <c r="S2096" t="str">
        <f>VLOOKUP(B2096,[1]Arkusz5!$A$3:$Y$2185,18,FALSE)</f>
        <v>Europa</v>
      </c>
      <c r="T2096" t="str">
        <f>VLOOKUP(B2096,[1]Arkusz5!$A$3:$Y$2185,19,FALSE)</f>
        <v>Polska</v>
      </c>
      <c r="U2096" t="str">
        <f>VLOOKUP(B2096,[1]Arkusz5!$A$3:$Y$2185,20,FALSE)</f>
        <v>wielkopolskie</v>
      </c>
      <c r="V2096" t="str">
        <f>VLOOKUP(B2096,[1]Arkusz5!$A$3:$Y$2185,21,FALSE)</f>
        <v>gnieźnieński</v>
      </c>
      <c r="W2096" t="str">
        <f>VLOOKUP(B2096,[1]Arkusz5!$A$3:$Y$2185,22,FALSE)</f>
        <v>Niechanowo</v>
      </c>
      <c r="X2096" t="str">
        <f>VLOOKUP(B2096,[1]Arkusz5!$A$3:$Y$2185,23,FALSE)</f>
        <v>315.56 Równina Wrzesińska</v>
      </c>
      <c r="Y2096" t="str">
        <f>VLOOKUP(B2096,[1]Arkusz5!$A$3:$Y$2185,24,FALSE)</f>
        <v>Continental Bio-geographical Region</v>
      </c>
      <c r="Z2096" t="str">
        <f>VLOOKUP(B2096,[1]Arkusz5!$A$3:$Y$2185,25,FALSE)</f>
        <v>Galio-Carpinetum</v>
      </c>
    </row>
    <row r="2097" spans="1:26" x14ac:dyDescent="0.25">
      <c r="A2097">
        <v>2096</v>
      </c>
      <c r="B2097" t="s">
        <v>11180</v>
      </c>
      <c r="C2097" t="str">
        <f>VLOOKUP(B2097,[1]Arkusz5!$A$3:$Y$2185,2,FALSE)</f>
        <v>52.505000</v>
      </c>
      <c r="D2097" t="str">
        <f>VLOOKUP(B2097,[1]Arkusz5!$A$3:$Y$2185,3,FALSE)</f>
        <v>17.624722</v>
      </c>
      <c r="E2097" t="str">
        <f>VLOOKUP(B2097,[1]Arkusz5!$A$3:$Y$2185,4,FALSE)</f>
        <v>33UXU72</v>
      </c>
      <c r="F2097" t="str">
        <f>VLOOKUP(B2097,[1]Arkusz5!$A$3:$Y$2185,5,FALSE)</f>
        <v>CC93</v>
      </c>
      <c r="G2097">
        <f>VLOOKUP(B2097,[1]Arkusz5!$A$3:$Y$2185,6,FALSE)</f>
        <v>0</v>
      </c>
      <c r="H2097">
        <f>VLOOKUP(B2097,[1]Arkusz5!$A$3:$Y$2185,7,FALSE)</f>
        <v>0</v>
      </c>
      <c r="I2097">
        <f>VLOOKUP(B2097,[1]Arkusz5!$A$3:$Y$2185,8,FALSE)</f>
        <v>0</v>
      </c>
      <c r="J2097">
        <f>VLOOKUP(B2097,[1]Arkusz5!$A$3:$Y$2185,9,FALSE)</f>
        <v>0</v>
      </c>
      <c r="K2097">
        <f>VLOOKUP(B2097,[1]Arkusz5!$A$3:$Y$2185,10,FALSE)</f>
        <v>0</v>
      </c>
      <c r="L2097">
        <f>VLOOKUP(B2097,[1]Arkusz5!$A$3:$Y$2185,11,FALSE)</f>
        <v>0</v>
      </c>
      <c r="M2097">
        <f>VLOOKUP(B2097,[1]Arkusz5!$A$3:$Y$2185,12,FALSE)</f>
        <v>0</v>
      </c>
      <c r="N2097">
        <f>VLOOKUP(B2097,[1]Arkusz5!$A$3:$Y$2185,13,FALSE)</f>
        <v>0</v>
      </c>
      <c r="O2097">
        <f>VLOOKUP(B2097,[1]Arkusz5!$A$3:$Y$2185,14,FALSE)</f>
        <v>0</v>
      </c>
      <c r="P2097">
        <f>VLOOKUP(B2097,[1]Arkusz5!$A$3:$Y$2185,15,FALSE)</f>
        <v>0</v>
      </c>
      <c r="Q2097">
        <f>VLOOKUP(B2097,[1]Arkusz5!$A$3:$Y$2185,16,FALSE)</f>
        <v>0</v>
      </c>
      <c r="R2097">
        <f>VLOOKUP(B2097,[1]Arkusz5!$A$3:$Y$2185,17,FALSE)</f>
        <v>0</v>
      </c>
      <c r="S2097" t="str">
        <f>VLOOKUP(B2097,[1]Arkusz5!$A$3:$Y$2185,18,FALSE)</f>
        <v>Europa</v>
      </c>
      <c r="T2097" t="str">
        <f>VLOOKUP(B2097,[1]Arkusz5!$A$3:$Y$2185,19,FALSE)</f>
        <v>Polska</v>
      </c>
      <c r="U2097" t="str">
        <f>VLOOKUP(B2097,[1]Arkusz5!$A$3:$Y$2185,20,FALSE)</f>
        <v>wielkopolskie</v>
      </c>
      <c r="V2097" t="str">
        <f>VLOOKUP(B2097,[1]Arkusz5!$A$3:$Y$2185,21,FALSE)</f>
        <v>gnieźnieński</v>
      </c>
      <c r="W2097" t="str">
        <f>VLOOKUP(B2097,[1]Arkusz5!$A$3:$Y$2185,22,FALSE)</f>
        <v>Niechanowo</v>
      </c>
      <c r="X2097" t="str">
        <f>VLOOKUP(B2097,[1]Arkusz5!$A$3:$Y$2185,23,FALSE)</f>
        <v>315.56 Równina Wrzesińska</v>
      </c>
      <c r="Y2097" t="str">
        <f>VLOOKUP(B2097,[1]Arkusz5!$A$3:$Y$2185,24,FALSE)</f>
        <v>Continental Bio-geographical Region</v>
      </c>
      <c r="Z2097" t="str">
        <f>VLOOKUP(B2097,[1]Arkusz5!$A$3:$Y$2185,25,FALSE)</f>
        <v>Galio-Carpinetum</v>
      </c>
    </row>
    <row r="2098" spans="1:26" x14ac:dyDescent="0.25">
      <c r="A2098">
        <v>2097</v>
      </c>
      <c r="B2098" t="s">
        <v>11181</v>
      </c>
      <c r="C2098" t="str">
        <f>VLOOKUP(B2098,[1]Arkusz5!$A$3:$Y$2185,2,FALSE)</f>
        <v>52.364897</v>
      </c>
      <c r="D2098" t="str">
        <f>VLOOKUP(B2098,[1]Arkusz5!$A$3:$Y$2185,3,FALSE)</f>
        <v>17.413338</v>
      </c>
      <c r="E2098" t="str">
        <f>VLOOKUP(B2098,[1]Arkusz5!$A$3:$Y$2185,4,FALSE)</f>
        <v>33UXU60</v>
      </c>
      <c r="F2098" t="str">
        <f>VLOOKUP(B2098,[1]Arkusz5!$A$3:$Y$2185,5,FALSE)</f>
        <v>CD02</v>
      </c>
      <c r="G2098">
        <f>VLOOKUP(B2098,[1]Arkusz5!$A$3:$Y$2185,6,FALSE)</f>
        <v>0</v>
      </c>
      <c r="H2098">
        <f>VLOOKUP(B2098,[1]Arkusz5!$A$3:$Y$2185,7,FALSE)</f>
        <v>0</v>
      </c>
      <c r="I2098">
        <f>VLOOKUP(B2098,[1]Arkusz5!$A$3:$Y$2185,8,FALSE)</f>
        <v>0</v>
      </c>
      <c r="J2098">
        <f>VLOOKUP(B2098,[1]Arkusz5!$A$3:$Y$2185,9,FALSE)</f>
        <v>0</v>
      </c>
      <c r="K2098">
        <f>VLOOKUP(B2098,[1]Arkusz5!$A$3:$Y$2185,10,FALSE)</f>
        <v>0</v>
      </c>
      <c r="L2098">
        <f>VLOOKUP(B2098,[1]Arkusz5!$A$3:$Y$2185,11,FALSE)</f>
        <v>0</v>
      </c>
      <c r="M2098">
        <f>VLOOKUP(B2098,[1]Arkusz5!$A$3:$Y$2185,12,FALSE)</f>
        <v>0</v>
      </c>
      <c r="N2098">
        <f>VLOOKUP(B2098,[1]Arkusz5!$A$3:$Y$2185,13,FALSE)</f>
        <v>0</v>
      </c>
      <c r="O2098">
        <f>VLOOKUP(B2098,[1]Arkusz5!$A$3:$Y$2185,14,FALSE)</f>
        <v>0</v>
      </c>
      <c r="P2098">
        <f>VLOOKUP(B2098,[1]Arkusz5!$A$3:$Y$2185,15,FALSE)</f>
        <v>0</v>
      </c>
      <c r="Q2098">
        <f>VLOOKUP(B2098,[1]Arkusz5!$A$3:$Y$2185,16,FALSE)</f>
        <v>0</v>
      </c>
      <c r="R2098">
        <f>VLOOKUP(B2098,[1]Arkusz5!$A$3:$Y$2185,17,FALSE)</f>
        <v>0</v>
      </c>
      <c r="S2098" t="str">
        <f>VLOOKUP(B2098,[1]Arkusz5!$A$3:$Y$2185,18,FALSE)</f>
        <v>Europa</v>
      </c>
      <c r="T2098" t="str">
        <f>VLOOKUP(B2098,[1]Arkusz5!$A$3:$Y$2185,19,FALSE)</f>
        <v>Polska</v>
      </c>
      <c r="U2098" t="str">
        <f>VLOOKUP(B2098,[1]Arkusz5!$A$3:$Y$2185,20,FALSE)</f>
        <v>wielkopolskie</v>
      </c>
      <c r="V2098" t="str">
        <f>VLOOKUP(B2098,[1]Arkusz5!$A$3:$Y$2185,21,FALSE)</f>
        <v>wrzesiński</v>
      </c>
      <c r="W2098" t="str">
        <f>VLOOKUP(B2098,[1]Arkusz5!$A$3:$Y$2185,22,FALSE)</f>
        <v>Nekla</v>
      </c>
      <c r="X2098" t="str">
        <f>VLOOKUP(B2098,[1]Arkusz5!$A$3:$Y$2185,23,FALSE)</f>
        <v>315.56 Równina Wrzesińska</v>
      </c>
      <c r="Y2098" t="str">
        <f>VLOOKUP(B2098,[1]Arkusz5!$A$3:$Y$2185,24,FALSE)</f>
        <v>Continental Bio-geographical Region</v>
      </c>
      <c r="Z2098" t="str">
        <f>VLOOKUP(B2098,[1]Arkusz5!$A$3:$Y$2185,25,FALSE)</f>
        <v>Galio-Carpinetum</v>
      </c>
    </row>
    <row r="2099" spans="1:26" x14ac:dyDescent="0.25">
      <c r="A2099">
        <v>2098</v>
      </c>
      <c r="C2099" t="e">
        <f>VLOOKUP(B2099,[1]Arkusz5!$A$3:$Y$2185,2,FALSE)</f>
        <v>#N/A</v>
      </c>
      <c r="D2099" t="e">
        <f>VLOOKUP(B2099,[1]Arkusz5!$A$3:$Y$2185,3,FALSE)</f>
        <v>#N/A</v>
      </c>
      <c r="E2099" t="e">
        <f>VLOOKUP(B2099,[1]Arkusz5!$A$3:$Y$2185,4,FALSE)</f>
        <v>#N/A</v>
      </c>
      <c r="F2099" t="e">
        <f>VLOOKUP(B2099,[1]Arkusz5!$A$3:$Y$2185,5,FALSE)</f>
        <v>#N/A</v>
      </c>
      <c r="G2099" t="e">
        <f>VLOOKUP(B2099,[1]Arkusz5!$A$3:$Y$2185,6,FALSE)</f>
        <v>#N/A</v>
      </c>
      <c r="H2099" t="e">
        <f>VLOOKUP(B2099,[1]Arkusz5!$A$3:$Y$2185,7,FALSE)</f>
        <v>#N/A</v>
      </c>
      <c r="I2099" t="e">
        <f>VLOOKUP(B2099,[1]Arkusz5!$A$3:$Y$2185,8,FALSE)</f>
        <v>#N/A</v>
      </c>
      <c r="J2099" t="e">
        <f>VLOOKUP(B2099,[1]Arkusz5!$A$3:$Y$2185,9,FALSE)</f>
        <v>#N/A</v>
      </c>
      <c r="K2099" t="e">
        <f>VLOOKUP(B2099,[1]Arkusz5!$A$3:$Y$2185,10,FALSE)</f>
        <v>#N/A</v>
      </c>
      <c r="L2099" t="e">
        <f>VLOOKUP(B2099,[1]Arkusz5!$A$3:$Y$2185,11,FALSE)</f>
        <v>#N/A</v>
      </c>
      <c r="M2099" t="e">
        <f>VLOOKUP(B2099,[1]Arkusz5!$A$3:$Y$2185,12,FALSE)</f>
        <v>#N/A</v>
      </c>
      <c r="N2099" t="e">
        <f>VLOOKUP(B2099,[1]Arkusz5!$A$3:$Y$2185,13,FALSE)</f>
        <v>#N/A</v>
      </c>
      <c r="O2099" t="e">
        <f>VLOOKUP(B2099,[1]Arkusz5!$A$3:$Y$2185,14,FALSE)</f>
        <v>#N/A</v>
      </c>
      <c r="P2099" t="e">
        <f>VLOOKUP(B2099,[1]Arkusz5!$A$3:$Y$2185,15,FALSE)</f>
        <v>#N/A</v>
      </c>
      <c r="Q2099" t="e">
        <f>VLOOKUP(B2099,[1]Arkusz5!$A$3:$Y$2185,16,FALSE)</f>
        <v>#N/A</v>
      </c>
      <c r="R2099" t="e">
        <f>VLOOKUP(B2099,[1]Arkusz5!$A$3:$Y$2185,17,FALSE)</f>
        <v>#N/A</v>
      </c>
      <c r="S2099" t="e">
        <f>VLOOKUP(B2099,[1]Arkusz5!$A$3:$Y$2185,18,FALSE)</f>
        <v>#N/A</v>
      </c>
      <c r="T2099" t="e">
        <f>VLOOKUP(B2099,[1]Arkusz5!$A$3:$Y$2185,19,FALSE)</f>
        <v>#N/A</v>
      </c>
      <c r="U2099" t="e">
        <f>VLOOKUP(B2099,[1]Arkusz5!$A$3:$Y$2185,20,FALSE)</f>
        <v>#N/A</v>
      </c>
      <c r="V2099" t="e">
        <f>VLOOKUP(B2099,[1]Arkusz5!$A$3:$Y$2185,21,FALSE)</f>
        <v>#N/A</v>
      </c>
      <c r="W2099" t="e">
        <f>VLOOKUP(B2099,[1]Arkusz5!$A$3:$Y$2185,22,FALSE)</f>
        <v>#N/A</v>
      </c>
      <c r="X2099" t="e">
        <f>VLOOKUP(B2099,[1]Arkusz5!$A$3:$Y$2185,23,FALSE)</f>
        <v>#N/A</v>
      </c>
      <c r="Y2099" t="e">
        <f>VLOOKUP(B2099,[1]Arkusz5!$A$3:$Y$2185,24,FALSE)</f>
        <v>#N/A</v>
      </c>
      <c r="Z2099" t="e">
        <f>VLOOKUP(B2099,[1]Arkusz5!$A$3:$Y$2185,25,FALSE)</f>
        <v>#N/A</v>
      </c>
    </row>
    <row r="2100" spans="1:26" x14ac:dyDescent="0.25">
      <c r="A2100">
        <v>2099</v>
      </c>
      <c r="B2100" t="s">
        <v>11185</v>
      </c>
      <c r="C2100" t="str">
        <f>VLOOKUP(B2100,[1]Arkusz5!$A$3:$Y$2185,2,FALSE)</f>
        <v>52.364897</v>
      </c>
      <c r="D2100" t="str">
        <f>VLOOKUP(B2100,[1]Arkusz5!$A$3:$Y$2185,3,FALSE)</f>
        <v>17.413338</v>
      </c>
      <c r="E2100" t="str">
        <f>VLOOKUP(B2100,[1]Arkusz5!$A$3:$Y$2185,4,FALSE)</f>
        <v>33UXU60</v>
      </c>
      <c r="F2100" t="str">
        <f>VLOOKUP(B2100,[1]Arkusz5!$A$3:$Y$2185,5,FALSE)</f>
        <v>CD02</v>
      </c>
      <c r="G2100">
        <f>VLOOKUP(B2100,[1]Arkusz5!$A$3:$Y$2185,6,FALSE)</f>
        <v>0</v>
      </c>
      <c r="H2100">
        <f>VLOOKUP(B2100,[1]Arkusz5!$A$3:$Y$2185,7,FALSE)</f>
        <v>0</v>
      </c>
      <c r="I2100">
        <f>VLOOKUP(B2100,[1]Arkusz5!$A$3:$Y$2185,8,FALSE)</f>
        <v>0</v>
      </c>
      <c r="J2100">
        <f>VLOOKUP(B2100,[1]Arkusz5!$A$3:$Y$2185,9,FALSE)</f>
        <v>0</v>
      </c>
      <c r="K2100">
        <f>VLOOKUP(B2100,[1]Arkusz5!$A$3:$Y$2185,10,FALSE)</f>
        <v>0</v>
      </c>
      <c r="L2100">
        <f>VLOOKUP(B2100,[1]Arkusz5!$A$3:$Y$2185,11,FALSE)</f>
        <v>0</v>
      </c>
      <c r="M2100">
        <f>VLOOKUP(B2100,[1]Arkusz5!$A$3:$Y$2185,12,FALSE)</f>
        <v>0</v>
      </c>
      <c r="N2100">
        <f>VLOOKUP(B2100,[1]Arkusz5!$A$3:$Y$2185,13,FALSE)</f>
        <v>0</v>
      </c>
      <c r="O2100">
        <f>VLOOKUP(B2100,[1]Arkusz5!$A$3:$Y$2185,14,FALSE)</f>
        <v>0</v>
      </c>
      <c r="P2100">
        <f>VLOOKUP(B2100,[1]Arkusz5!$A$3:$Y$2185,15,FALSE)</f>
        <v>0</v>
      </c>
      <c r="Q2100">
        <f>VLOOKUP(B2100,[1]Arkusz5!$A$3:$Y$2185,16,FALSE)</f>
        <v>0</v>
      </c>
      <c r="R2100">
        <f>VLOOKUP(B2100,[1]Arkusz5!$A$3:$Y$2185,17,FALSE)</f>
        <v>0</v>
      </c>
      <c r="S2100" t="str">
        <f>VLOOKUP(B2100,[1]Arkusz5!$A$3:$Y$2185,18,FALSE)</f>
        <v>Europa</v>
      </c>
      <c r="T2100" t="str">
        <f>VLOOKUP(B2100,[1]Arkusz5!$A$3:$Y$2185,19,FALSE)</f>
        <v>Polska</v>
      </c>
      <c r="U2100" t="str">
        <f>VLOOKUP(B2100,[1]Arkusz5!$A$3:$Y$2185,20,FALSE)</f>
        <v>wielkopolskie</v>
      </c>
      <c r="V2100" t="str">
        <f>VLOOKUP(B2100,[1]Arkusz5!$A$3:$Y$2185,21,FALSE)</f>
        <v>wrzesiński</v>
      </c>
      <c r="W2100" t="str">
        <f>VLOOKUP(B2100,[1]Arkusz5!$A$3:$Y$2185,22,FALSE)</f>
        <v>Nekla</v>
      </c>
      <c r="X2100" t="str">
        <f>VLOOKUP(B2100,[1]Arkusz5!$A$3:$Y$2185,23,FALSE)</f>
        <v>315.56 Równina Wrzesińska</v>
      </c>
      <c r="Y2100" t="str">
        <f>VLOOKUP(B2100,[1]Arkusz5!$A$3:$Y$2185,24,FALSE)</f>
        <v>Continental Bio-geographical Region</v>
      </c>
      <c r="Z2100" t="str">
        <f>VLOOKUP(B2100,[1]Arkusz5!$A$3:$Y$2185,25,FALSE)</f>
        <v>Galio-Carpinetum</v>
      </c>
    </row>
    <row r="2101" spans="1:26" x14ac:dyDescent="0.25">
      <c r="A2101">
        <v>2100</v>
      </c>
      <c r="B2101" t="s">
        <v>11187</v>
      </c>
      <c r="C2101" t="str">
        <f>VLOOKUP(B2101,[1]Arkusz5!$A$3:$Y$2185,2,FALSE)</f>
        <v>52.364897</v>
      </c>
      <c r="D2101" t="str">
        <f>VLOOKUP(B2101,[1]Arkusz5!$A$3:$Y$2185,3,FALSE)</f>
        <v>17.413338</v>
      </c>
      <c r="E2101" t="str">
        <f>VLOOKUP(B2101,[1]Arkusz5!$A$3:$Y$2185,4,FALSE)</f>
        <v>33UXU60</v>
      </c>
      <c r="F2101" t="str">
        <f>VLOOKUP(B2101,[1]Arkusz5!$A$3:$Y$2185,5,FALSE)</f>
        <v>CD02</v>
      </c>
      <c r="G2101">
        <f>VLOOKUP(B2101,[1]Arkusz5!$A$3:$Y$2185,6,FALSE)</f>
        <v>0</v>
      </c>
      <c r="H2101">
        <f>VLOOKUP(B2101,[1]Arkusz5!$A$3:$Y$2185,7,FALSE)</f>
        <v>0</v>
      </c>
      <c r="I2101">
        <f>VLOOKUP(B2101,[1]Arkusz5!$A$3:$Y$2185,8,FALSE)</f>
        <v>0</v>
      </c>
      <c r="J2101">
        <f>VLOOKUP(B2101,[1]Arkusz5!$A$3:$Y$2185,9,FALSE)</f>
        <v>0</v>
      </c>
      <c r="K2101">
        <f>VLOOKUP(B2101,[1]Arkusz5!$A$3:$Y$2185,10,FALSE)</f>
        <v>0</v>
      </c>
      <c r="L2101">
        <f>VLOOKUP(B2101,[1]Arkusz5!$A$3:$Y$2185,11,FALSE)</f>
        <v>0</v>
      </c>
      <c r="M2101">
        <f>VLOOKUP(B2101,[1]Arkusz5!$A$3:$Y$2185,12,FALSE)</f>
        <v>0</v>
      </c>
      <c r="N2101">
        <f>VLOOKUP(B2101,[1]Arkusz5!$A$3:$Y$2185,13,FALSE)</f>
        <v>0</v>
      </c>
      <c r="O2101">
        <f>VLOOKUP(B2101,[1]Arkusz5!$A$3:$Y$2185,14,FALSE)</f>
        <v>0</v>
      </c>
      <c r="P2101">
        <f>VLOOKUP(B2101,[1]Arkusz5!$A$3:$Y$2185,15,FALSE)</f>
        <v>0</v>
      </c>
      <c r="Q2101">
        <f>VLOOKUP(B2101,[1]Arkusz5!$A$3:$Y$2185,16,FALSE)</f>
        <v>0</v>
      </c>
      <c r="R2101">
        <f>VLOOKUP(B2101,[1]Arkusz5!$A$3:$Y$2185,17,FALSE)</f>
        <v>0</v>
      </c>
      <c r="S2101" t="str">
        <f>VLOOKUP(B2101,[1]Arkusz5!$A$3:$Y$2185,18,FALSE)</f>
        <v>Europa</v>
      </c>
      <c r="T2101" t="str">
        <f>VLOOKUP(B2101,[1]Arkusz5!$A$3:$Y$2185,19,FALSE)</f>
        <v>Polska</v>
      </c>
      <c r="U2101" t="str">
        <f>VLOOKUP(B2101,[1]Arkusz5!$A$3:$Y$2185,20,FALSE)</f>
        <v>wielkopolskie</v>
      </c>
      <c r="V2101" t="str">
        <f>VLOOKUP(B2101,[1]Arkusz5!$A$3:$Y$2185,21,FALSE)</f>
        <v>wrzesiński</v>
      </c>
      <c r="W2101" t="str">
        <f>VLOOKUP(B2101,[1]Arkusz5!$A$3:$Y$2185,22,FALSE)</f>
        <v>Nekla</v>
      </c>
      <c r="X2101" t="str">
        <f>VLOOKUP(B2101,[1]Arkusz5!$A$3:$Y$2185,23,FALSE)</f>
        <v>315.56 Równina Wrzesińska</v>
      </c>
      <c r="Y2101" t="str">
        <f>VLOOKUP(B2101,[1]Arkusz5!$A$3:$Y$2185,24,FALSE)</f>
        <v>Continental Bio-geographical Region</v>
      </c>
      <c r="Z2101" t="str">
        <f>VLOOKUP(B2101,[1]Arkusz5!$A$3:$Y$2185,25,FALSE)</f>
        <v>Galio-Carpinetum</v>
      </c>
    </row>
    <row r="2102" spans="1:26" x14ac:dyDescent="0.25">
      <c r="A2102">
        <v>2101</v>
      </c>
      <c r="B2102" t="s">
        <v>11188</v>
      </c>
      <c r="C2102" t="str">
        <f>VLOOKUP(B2102,[1]Arkusz5!$A$3:$Y$2185,2,FALSE)</f>
        <v>52.72063</v>
      </c>
      <c r="D2102" t="str">
        <f>VLOOKUP(B2102,[1]Arkusz5!$A$3:$Y$2185,3,FALSE)</f>
        <v>17.098056</v>
      </c>
      <c r="E2102" t="str">
        <f>VLOOKUP(B2102,[1]Arkusz5!$A$3:$Y$2185,4,FALSE)</f>
        <v>33UXU44</v>
      </c>
      <c r="F2102" t="str">
        <f>VLOOKUP(B2102,[1]Arkusz5!$A$3:$Y$2185,5,FALSE)</f>
        <v>CC60</v>
      </c>
      <c r="G2102">
        <f>VLOOKUP(B2102,[1]Arkusz5!$A$3:$Y$2185,6,FALSE)</f>
        <v>0</v>
      </c>
      <c r="H2102">
        <f>VLOOKUP(B2102,[1]Arkusz5!$A$3:$Y$2185,7,FALSE)</f>
        <v>0</v>
      </c>
      <c r="I2102">
        <f>VLOOKUP(B2102,[1]Arkusz5!$A$3:$Y$2185,8,FALSE)</f>
        <v>0</v>
      </c>
      <c r="J2102">
        <f>VLOOKUP(B2102,[1]Arkusz5!$A$3:$Y$2185,9,FALSE)</f>
        <v>0</v>
      </c>
      <c r="K2102">
        <f>VLOOKUP(B2102,[1]Arkusz5!$A$3:$Y$2185,10,FALSE)</f>
        <v>0</v>
      </c>
      <c r="L2102">
        <f>VLOOKUP(B2102,[1]Arkusz5!$A$3:$Y$2185,11,FALSE)</f>
        <v>0</v>
      </c>
      <c r="M2102">
        <f>VLOOKUP(B2102,[1]Arkusz5!$A$3:$Y$2185,12,FALSE)</f>
        <v>0</v>
      </c>
      <c r="N2102" t="str">
        <f>VLOOKUP(B2102,[1]Arkusz5!$A$3:$Y$2185,13,FALSE)</f>
        <v>Dolina Wełny i Rynna Gołaniecko-Wągrowiecka</v>
      </c>
      <c r="O2102">
        <f>VLOOKUP(B2102,[1]Arkusz5!$A$3:$Y$2185,14,FALSE)</f>
        <v>0</v>
      </c>
      <c r="P2102">
        <f>VLOOKUP(B2102,[1]Arkusz5!$A$3:$Y$2185,15,FALSE)</f>
        <v>0</v>
      </c>
      <c r="Q2102">
        <f>VLOOKUP(B2102,[1]Arkusz5!$A$3:$Y$2185,16,FALSE)</f>
        <v>0</v>
      </c>
      <c r="R2102">
        <f>VLOOKUP(B2102,[1]Arkusz5!$A$3:$Y$2185,17,FALSE)</f>
        <v>0</v>
      </c>
      <c r="S2102" t="str">
        <f>VLOOKUP(B2102,[1]Arkusz5!$A$3:$Y$2185,18,FALSE)</f>
        <v>Europa</v>
      </c>
      <c r="T2102" t="str">
        <f>VLOOKUP(B2102,[1]Arkusz5!$A$3:$Y$2185,19,FALSE)</f>
        <v>Polska</v>
      </c>
      <c r="U2102" t="str">
        <f>VLOOKUP(B2102,[1]Arkusz5!$A$3:$Y$2185,20,FALSE)</f>
        <v>wielkopolskie</v>
      </c>
      <c r="V2102" t="str">
        <f>VLOOKUP(B2102,[1]Arkusz5!$A$3:$Y$2185,21,FALSE)</f>
        <v>obornicki</v>
      </c>
      <c r="W2102" t="str">
        <f>VLOOKUP(B2102,[1]Arkusz5!$A$3:$Y$2185,22,FALSE)</f>
        <v>Rogoźno</v>
      </c>
      <c r="X2102" t="str">
        <f>VLOOKUP(B2102,[1]Arkusz5!$A$3:$Y$2185,23,FALSE)</f>
        <v>315.54 Pojezierze Gnieźnieńskie</v>
      </c>
      <c r="Y2102" t="str">
        <f>VLOOKUP(B2102,[1]Arkusz5!$A$3:$Y$2185,24,FALSE)</f>
        <v>Continental Bio-geographical Region</v>
      </c>
      <c r="Z2102" t="str">
        <f>VLOOKUP(B2102,[1]Arkusz5!$A$3:$Y$2185,25,FALSE)</f>
        <v>Leucobryo-Pinetum</v>
      </c>
    </row>
    <row r="2103" spans="1:26" x14ac:dyDescent="0.25">
      <c r="A2103">
        <v>2102</v>
      </c>
      <c r="B2103" t="s">
        <v>11194</v>
      </c>
      <c r="C2103" t="str">
        <f>VLOOKUP(B2103,[1]Arkusz5!$A$3:$Y$2185,2,FALSE)</f>
        <v>52.086063</v>
      </c>
      <c r="D2103" t="str">
        <f>VLOOKUP(B2103,[1]Arkusz5!$A$3:$Y$2185,3,FALSE)</f>
        <v>16.046725</v>
      </c>
      <c r="E2103" t="str">
        <f>VLOOKUP(B2103,[1]Arkusz5!$A$3:$Y$2185,4,FALSE)</f>
        <v>33UWT77</v>
      </c>
      <c r="F2103" t="str">
        <f>VLOOKUP(B2103,[1]Arkusz5!$A$3:$Y$2185,5,FALSE)</f>
        <v>BD32</v>
      </c>
      <c r="G2103">
        <f>VLOOKUP(B2103,[1]Arkusz5!$A$3:$Y$2185,6,FALSE)</f>
        <v>0</v>
      </c>
      <c r="H2103">
        <f>VLOOKUP(B2103,[1]Arkusz5!$A$3:$Y$2185,7,FALSE)</f>
        <v>0</v>
      </c>
      <c r="I2103">
        <f>VLOOKUP(B2103,[1]Arkusz5!$A$3:$Y$2185,8,FALSE)</f>
        <v>0</v>
      </c>
      <c r="J2103">
        <f>VLOOKUP(B2103,[1]Arkusz5!$A$3:$Y$2185,9,FALSE)</f>
        <v>0</v>
      </c>
      <c r="K2103">
        <f>VLOOKUP(B2103,[1]Arkusz5!$A$3:$Y$2185,10,FALSE)</f>
        <v>0</v>
      </c>
      <c r="L2103">
        <f>VLOOKUP(B2103,[1]Arkusz5!$A$3:$Y$2185,11,FALSE)</f>
        <v>0</v>
      </c>
      <c r="M2103">
        <f>VLOOKUP(B2103,[1]Arkusz5!$A$3:$Y$2185,12,FALSE)</f>
        <v>0</v>
      </c>
      <c r="N2103">
        <f>VLOOKUP(B2103,[1]Arkusz5!$A$3:$Y$2185,13,FALSE)</f>
        <v>0</v>
      </c>
      <c r="O2103">
        <f>VLOOKUP(B2103,[1]Arkusz5!$A$3:$Y$2185,14,FALSE)</f>
        <v>0</v>
      </c>
      <c r="P2103">
        <f>VLOOKUP(B2103,[1]Arkusz5!$A$3:$Y$2185,15,FALSE)</f>
        <v>0</v>
      </c>
      <c r="Q2103">
        <f>VLOOKUP(B2103,[1]Arkusz5!$A$3:$Y$2185,16,FALSE)</f>
        <v>0</v>
      </c>
      <c r="R2103">
        <f>VLOOKUP(B2103,[1]Arkusz5!$A$3:$Y$2185,17,FALSE)</f>
        <v>0</v>
      </c>
      <c r="S2103" t="str">
        <f>VLOOKUP(B2103,[1]Arkusz5!$A$3:$Y$2185,18,FALSE)</f>
        <v>Europa</v>
      </c>
      <c r="T2103" t="str">
        <f>VLOOKUP(B2103,[1]Arkusz5!$A$3:$Y$2185,19,FALSE)</f>
        <v>Polska</v>
      </c>
      <c r="U2103" t="str">
        <f>VLOOKUP(B2103,[1]Arkusz5!$A$3:$Y$2185,20,FALSE)</f>
        <v>wielkopolskie</v>
      </c>
      <c r="V2103" t="str">
        <f>VLOOKUP(B2103,[1]Arkusz5!$A$3:$Y$2185,21,FALSE)</f>
        <v>wolsztyński</v>
      </c>
      <c r="W2103" t="str">
        <f>VLOOKUP(B2103,[1]Arkusz5!$A$3:$Y$2185,22,FALSE)</f>
        <v>Wolsztyn</v>
      </c>
      <c r="X2103" t="str">
        <f>VLOOKUP(B2103,[1]Arkusz5!$A$3:$Y$2185,23,FALSE)</f>
        <v>315.62 Kotlina Kargowska</v>
      </c>
      <c r="Y2103" t="str">
        <f>VLOOKUP(B2103,[1]Arkusz5!$A$3:$Y$2185,24,FALSE)</f>
        <v>Continental Bio-geographical Region</v>
      </c>
      <c r="Z2103" t="str">
        <f>VLOOKUP(B2103,[1]Arkusz5!$A$3:$Y$2185,25,FALSE)</f>
        <v>Galio-Carpinetum</v>
      </c>
    </row>
    <row r="2104" spans="1:26" x14ac:dyDescent="0.25">
      <c r="A2104">
        <v>2103</v>
      </c>
      <c r="B2104" t="s">
        <v>11200</v>
      </c>
      <c r="C2104" t="str">
        <f>VLOOKUP(B2104,[1]Arkusz5!$A$3:$Y$2185,2,FALSE)</f>
        <v>52.66064</v>
      </c>
      <c r="D2104" t="str">
        <f>VLOOKUP(B2104,[1]Arkusz5!$A$3:$Y$2185,3,FALSE)</f>
        <v>16.02882</v>
      </c>
      <c r="E2104" t="str">
        <f>VLOOKUP(B2104,[1]Arkusz5!$A$3:$Y$2185,4,FALSE)</f>
        <v>33UWU63</v>
      </c>
      <c r="F2104" t="str">
        <f>VLOOKUP(B2104,[1]Arkusz5!$A$3:$Y$2185,5,FALSE)</f>
        <v>BC72</v>
      </c>
      <c r="G2104">
        <f>VLOOKUP(B2104,[1]Arkusz5!$A$3:$Y$2185,6,FALSE)</f>
        <v>0</v>
      </c>
      <c r="H2104">
        <f>VLOOKUP(B2104,[1]Arkusz5!$A$3:$Y$2185,7,FALSE)</f>
        <v>0</v>
      </c>
      <c r="I2104">
        <f>VLOOKUP(B2104,[1]Arkusz5!$A$3:$Y$2185,8,FALSE)</f>
        <v>0</v>
      </c>
      <c r="J2104">
        <f>VLOOKUP(B2104,[1]Arkusz5!$A$3:$Y$2185,9,FALSE)</f>
        <v>0</v>
      </c>
      <c r="K2104" t="str">
        <f>VLOOKUP(B2104,[1]Arkusz5!$A$3:$Y$2185,10,FALSE)</f>
        <v>Sierakowski Park Krajobrazowy</v>
      </c>
      <c r="L2104" t="str">
        <f>VLOOKUP(B2104,[1]Arkusz5!$A$3:$Y$2185,11,FALSE)</f>
        <v>Cegliniec</v>
      </c>
      <c r="M2104" t="str">
        <f>VLOOKUP(B2104,[1]Arkusz5!$A$3:$Y$2185,12,FALSE)</f>
        <v>leśny</v>
      </c>
      <c r="N2104">
        <f>VLOOKUP(B2104,[1]Arkusz5!$A$3:$Y$2185,13,FALSE)</f>
        <v>0</v>
      </c>
      <c r="O2104">
        <f>VLOOKUP(B2104,[1]Arkusz5!$A$3:$Y$2185,14,FALSE)</f>
        <v>0</v>
      </c>
      <c r="P2104">
        <f>VLOOKUP(B2104,[1]Arkusz5!$A$3:$Y$2185,15,FALSE)</f>
        <v>0</v>
      </c>
      <c r="Q2104" t="str">
        <f>VLOOKUP(B2104,[1]Arkusz5!$A$3:$Y$2185,16,FALSE)</f>
        <v>PLB300015; PLH300029</v>
      </c>
      <c r="R2104" t="str">
        <f>VLOOKUP(B2104,[1]Arkusz5!$A$3:$Y$2185,17,FALSE)</f>
        <v>Puszcza Notecka; Jezioro Mnich</v>
      </c>
      <c r="S2104" t="str">
        <f>VLOOKUP(B2104,[1]Arkusz5!$A$3:$Y$2185,18,FALSE)</f>
        <v>Europa</v>
      </c>
      <c r="T2104" t="str">
        <f>VLOOKUP(B2104,[1]Arkusz5!$A$3:$Y$2185,19,FALSE)</f>
        <v>Polska</v>
      </c>
      <c r="U2104" t="str">
        <f>VLOOKUP(B2104,[1]Arkusz5!$A$3:$Y$2185,20,FALSE)</f>
        <v>wielkopolskie</v>
      </c>
      <c r="V2104" t="str">
        <f>VLOOKUP(B2104,[1]Arkusz5!$A$3:$Y$2185,21,FALSE)</f>
        <v>międzychodzki</v>
      </c>
      <c r="W2104" t="str">
        <f>VLOOKUP(B2104,[1]Arkusz5!$A$3:$Y$2185,22,FALSE)</f>
        <v>Sieraków</v>
      </c>
      <c r="X2104" t="str">
        <f>VLOOKUP(B2104,[1]Arkusz5!$A$3:$Y$2185,23,FALSE)</f>
        <v>315.33 Kotlina Gorzowska</v>
      </c>
      <c r="Y2104" t="str">
        <f>VLOOKUP(B2104,[1]Arkusz5!$A$3:$Y$2185,24,FALSE)</f>
        <v>Continental Bio-geographical Region</v>
      </c>
      <c r="Z2104" t="str">
        <f>VLOOKUP(B2104,[1]Arkusz5!$A$3:$Y$2185,25,FALSE)</f>
        <v>Pino-Quercetum (=Querco-Pinetum + Serratulo-Pinetum)</v>
      </c>
    </row>
    <row r="2105" spans="1:26" x14ac:dyDescent="0.25">
      <c r="A2105">
        <v>2104</v>
      </c>
      <c r="B2105" t="s">
        <v>11205</v>
      </c>
      <c r="C2105" t="str">
        <f>VLOOKUP(B2105,[1]Arkusz5!$A$3:$Y$2185,2,FALSE)</f>
        <v>52.255578</v>
      </c>
      <c r="D2105" t="str">
        <f>VLOOKUP(B2105,[1]Arkusz5!$A$3:$Y$2185,3,FALSE)</f>
        <v>16.785504</v>
      </c>
      <c r="E2105" t="str">
        <f>VLOOKUP(B2105,[1]Arkusz5!$A$3:$Y$2185,4,FALSE)</f>
        <v>33UXT29</v>
      </c>
      <c r="F2105" t="str">
        <f>VLOOKUP(B2105,[1]Arkusz5!$A$3:$Y$2185,5,FALSE)</f>
        <v>BD17</v>
      </c>
      <c r="G2105">
        <f>VLOOKUP(B2105,[1]Arkusz5!$A$3:$Y$2185,6,FALSE)</f>
        <v>0</v>
      </c>
      <c r="H2105">
        <f>VLOOKUP(B2105,[1]Arkusz5!$A$3:$Y$2185,7,FALSE)</f>
        <v>0</v>
      </c>
      <c r="I2105">
        <f>VLOOKUP(B2105,[1]Arkusz5!$A$3:$Y$2185,8,FALSE)</f>
        <v>0</v>
      </c>
      <c r="J2105" t="str">
        <f>VLOOKUP(B2105,[1]Arkusz5!$A$3:$Y$2185,9,FALSE)</f>
        <v>Wielkopolski Park Narodowy</v>
      </c>
      <c r="K2105">
        <f>VLOOKUP(B2105,[1]Arkusz5!$A$3:$Y$2185,10,FALSE)</f>
        <v>0</v>
      </c>
      <c r="L2105">
        <f>VLOOKUP(B2105,[1]Arkusz5!$A$3:$Y$2185,11,FALSE)</f>
        <v>0</v>
      </c>
      <c r="M2105">
        <f>VLOOKUP(B2105,[1]Arkusz5!$A$3:$Y$2185,12,FALSE)</f>
        <v>0</v>
      </c>
      <c r="N2105">
        <f>VLOOKUP(B2105,[1]Arkusz5!$A$3:$Y$2185,13,FALSE)</f>
        <v>0</v>
      </c>
      <c r="O2105">
        <f>VLOOKUP(B2105,[1]Arkusz5!$A$3:$Y$2185,14,FALSE)</f>
        <v>0</v>
      </c>
      <c r="P2105">
        <f>VLOOKUP(B2105,[1]Arkusz5!$A$3:$Y$2185,15,FALSE)</f>
        <v>0</v>
      </c>
      <c r="Q2105" t="str">
        <f>VLOOKUP(B2105,[1]Arkusz5!$A$3:$Y$2185,16,FALSE)</f>
        <v>PLB300017; PLH300010</v>
      </c>
      <c r="R2105" t="str">
        <f>VLOOKUP(B2105,[1]Arkusz5!$A$3:$Y$2185,17,FALSE)</f>
        <v>Ostoja Rogalińska; Ostoja Wielkopolska</v>
      </c>
      <c r="S2105" t="str">
        <f>VLOOKUP(B2105,[1]Arkusz5!$A$3:$Y$2185,18,FALSE)</f>
        <v>Europa</v>
      </c>
      <c r="T2105" t="str">
        <f>VLOOKUP(B2105,[1]Arkusz5!$A$3:$Y$2185,19,FALSE)</f>
        <v>Polska</v>
      </c>
      <c r="U2105" t="str">
        <f>VLOOKUP(B2105,[1]Arkusz5!$A$3:$Y$2185,20,FALSE)</f>
        <v>wielkopolskie</v>
      </c>
      <c r="V2105" t="str">
        <f>VLOOKUP(B2105,[1]Arkusz5!$A$3:$Y$2185,21,FALSE)</f>
        <v>poznański</v>
      </c>
      <c r="W2105" t="str">
        <f>VLOOKUP(B2105,[1]Arkusz5!$A$3:$Y$2185,22,FALSE)</f>
        <v>Stęszew</v>
      </c>
      <c r="X2105" t="str">
        <f>VLOOKUP(B2105,[1]Arkusz5!$A$3:$Y$2185,23,FALSE)</f>
        <v>315.64 Kotlina Śremska</v>
      </c>
      <c r="Y2105" t="str">
        <f>VLOOKUP(B2105,[1]Arkusz5!$A$3:$Y$2185,24,FALSE)</f>
        <v>Continental Bio-geographical Region</v>
      </c>
      <c r="Z2105" t="str">
        <f>VLOOKUP(B2105,[1]Arkusz5!$A$3:$Y$2185,25,FALSE)</f>
        <v>Galio-Carpinetum</v>
      </c>
    </row>
    <row r="2106" spans="1:26" x14ac:dyDescent="0.25">
      <c r="A2106">
        <v>2105</v>
      </c>
      <c r="B2106" t="s">
        <v>11208</v>
      </c>
      <c r="C2106" t="str">
        <f>VLOOKUP(B2106,[1]Arkusz5!$A$3:$Y$2185,2,FALSE)</f>
        <v>52.255578</v>
      </c>
      <c r="D2106" t="str">
        <f>VLOOKUP(B2106,[1]Arkusz5!$A$3:$Y$2185,3,FALSE)</f>
        <v>16.785504</v>
      </c>
      <c r="E2106" t="str">
        <f>VLOOKUP(B2106,[1]Arkusz5!$A$3:$Y$2185,4,FALSE)</f>
        <v>33UXT29</v>
      </c>
      <c r="F2106" t="str">
        <f>VLOOKUP(B2106,[1]Arkusz5!$A$3:$Y$2185,5,FALSE)</f>
        <v>BD17</v>
      </c>
      <c r="G2106">
        <f>VLOOKUP(B2106,[1]Arkusz5!$A$3:$Y$2185,6,FALSE)</f>
        <v>0</v>
      </c>
      <c r="H2106">
        <f>VLOOKUP(B2106,[1]Arkusz5!$A$3:$Y$2185,7,FALSE)</f>
        <v>0</v>
      </c>
      <c r="I2106">
        <f>VLOOKUP(B2106,[1]Arkusz5!$A$3:$Y$2185,8,FALSE)</f>
        <v>0</v>
      </c>
      <c r="J2106" t="str">
        <f>VLOOKUP(B2106,[1]Arkusz5!$A$3:$Y$2185,9,FALSE)</f>
        <v>Wielkopolski Park Narodowy</v>
      </c>
      <c r="K2106">
        <f>VLOOKUP(B2106,[1]Arkusz5!$A$3:$Y$2185,10,FALSE)</f>
        <v>0</v>
      </c>
      <c r="L2106">
        <f>VLOOKUP(B2106,[1]Arkusz5!$A$3:$Y$2185,11,FALSE)</f>
        <v>0</v>
      </c>
      <c r="M2106">
        <f>VLOOKUP(B2106,[1]Arkusz5!$A$3:$Y$2185,12,FALSE)</f>
        <v>0</v>
      </c>
      <c r="N2106">
        <f>VLOOKUP(B2106,[1]Arkusz5!$A$3:$Y$2185,13,FALSE)</f>
        <v>0</v>
      </c>
      <c r="O2106">
        <f>VLOOKUP(B2106,[1]Arkusz5!$A$3:$Y$2185,14,FALSE)</f>
        <v>0</v>
      </c>
      <c r="P2106">
        <f>VLOOKUP(B2106,[1]Arkusz5!$A$3:$Y$2185,15,FALSE)</f>
        <v>0</v>
      </c>
      <c r="Q2106" t="str">
        <f>VLOOKUP(B2106,[1]Arkusz5!$A$3:$Y$2185,16,FALSE)</f>
        <v>PLB300017; PLH300010</v>
      </c>
      <c r="R2106" t="str">
        <f>VLOOKUP(B2106,[1]Arkusz5!$A$3:$Y$2185,17,FALSE)</f>
        <v>Ostoja Rogalińska; Ostoja Wielkopolska</v>
      </c>
      <c r="S2106" t="str">
        <f>VLOOKUP(B2106,[1]Arkusz5!$A$3:$Y$2185,18,FALSE)</f>
        <v>Europa</v>
      </c>
      <c r="T2106" t="str">
        <f>VLOOKUP(B2106,[1]Arkusz5!$A$3:$Y$2185,19,FALSE)</f>
        <v>Polska</v>
      </c>
      <c r="U2106" t="str">
        <f>VLOOKUP(B2106,[1]Arkusz5!$A$3:$Y$2185,20,FALSE)</f>
        <v>wielkopolskie</v>
      </c>
      <c r="V2106" t="str">
        <f>VLOOKUP(B2106,[1]Arkusz5!$A$3:$Y$2185,21,FALSE)</f>
        <v>poznański</v>
      </c>
      <c r="W2106" t="str">
        <f>VLOOKUP(B2106,[1]Arkusz5!$A$3:$Y$2185,22,FALSE)</f>
        <v>Stęszew</v>
      </c>
      <c r="X2106" t="str">
        <f>VLOOKUP(B2106,[1]Arkusz5!$A$3:$Y$2185,23,FALSE)</f>
        <v>315.64 Kotlina Śremska</v>
      </c>
      <c r="Y2106" t="str">
        <f>VLOOKUP(B2106,[1]Arkusz5!$A$3:$Y$2185,24,FALSE)</f>
        <v>Continental Bio-geographical Region</v>
      </c>
      <c r="Z2106" t="str">
        <f>VLOOKUP(B2106,[1]Arkusz5!$A$3:$Y$2185,25,FALSE)</f>
        <v>Galio-Carpinetum</v>
      </c>
    </row>
    <row r="2107" spans="1:26" x14ac:dyDescent="0.25">
      <c r="A2107">
        <v>2106</v>
      </c>
      <c r="B2107" t="s">
        <v>11213</v>
      </c>
      <c r="C2107" t="str">
        <f>VLOOKUP(B2107,[1]Arkusz5!$A$3:$Y$2185,2,FALSE)</f>
        <v>52.25549</v>
      </c>
      <c r="D2107" t="str">
        <f>VLOOKUP(B2107,[1]Arkusz5!$A$3:$Y$2185,3,FALSE)</f>
        <v>16.785256</v>
      </c>
      <c r="E2107" t="str">
        <f>VLOOKUP(B2107,[1]Arkusz5!$A$3:$Y$2185,4,FALSE)</f>
        <v>33UXT29</v>
      </c>
      <c r="F2107" t="str">
        <f>VLOOKUP(B2107,[1]Arkusz5!$A$3:$Y$2185,5,FALSE)</f>
        <v>BD17</v>
      </c>
      <c r="G2107">
        <f>VLOOKUP(B2107,[1]Arkusz5!$A$3:$Y$2185,6,FALSE)</f>
        <v>0</v>
      </c>
      <c r="H2107">
        <f>VLOOKUP(B2107,[1]Arkusz5!$A$3:$Y$2185,7,FALSE)</f>
        <v>0</v>
      </c>
      <c r="I2107">
        <f>VLOOKUP(B2107,[1]Arkusz5!$A$3:$Y$2185,8,FALSE)</f>
        <v>0</v>
      </c>
      <c r="J2107" t="str">
        <f>VLOOKUP(B2107,[1]Arkusz5!$A$3:$Y$2185,9,FALSE)</f>
        <v>Wielkopolski Park Narodowy</v>
      </c>
      <c r="K2107">
        <f>VLOOKUP(B2107,[1]Arkusz5!$A$3:$Y$2185,10,FALSE)</f>
        <v>0</v>
      </c>
      <c r="L2107">
        <f>VLOOKUP(B2107,[1]Arkusz5!$A$3:$Y$2185,11,FALSE)</f>
        <v>0</v>
      </c>
      <c r="M2107">
        <f>VLOOKUP(B2107,[1]Arkusz5!$A$3:$Y$2185,12,FALSE)</f>
        <v>0</v>
      </c>
      <c r="N2107">
        <f>VLOOKUP(B2107,[1]Arkusz5!$A$3:$Y$2185,13,FALSE)</f>
        <v>0</v>
      </c>
      <c r="O2107">
        <f>VLOOKUP(B2107,[1]Arkusz5!$A$3:$Y$2185,14,FALSE)</f>
        <v>0</v>
      </c>
      <c r="P2107">
        <f>VLOOKUP(B2107,[1]Arkusz5!$A$3:$Y$2185,15,FALSE)</f>
        <v>0</v>
      </c>
      <c r="Q2107" t="str">
        <f>VLOOKUP(B2107,[1]Arkusz5!$A$3:$Y$2185,16,FALSE)</f>
        <v>PLB300017; PLH300010</v>
      </c>
      <c r="R2107" t="str">
        <f>VLOOKUP(B2107,[1]Arkusz5!$A$3:$Y$2185,17,FALSE)</f>
        <v>Ostoja Rogalińska; Ostoja Wielkopolska</v>
      </c>
      <c r="S2107" t="str">
        <f>VLOOKUP(B2107,[1]Arkusz5!$A$3:$Y$2185,18,FALSE)</f>
        <v>Europa</v>
      </c>
      <c r="T2107" t="str">
        <f>VLOOKUP(B2107,[1]Arkusz5!$A$3:$Y$2185,19,FALSE)</f>
        <v>Polska</v>
      </c>
      <c r="U2107" t="str">
        <f>VLOOKUP(B2107,[1]Arkusz5!$A$3:$Y$2185,20,FALSE)</f>
        <v>wielkopolskie</v>
      </c>
      <c r="V2107" t="str">
        <f>VLOOKUP(B2107,[1]Arkusz5!$A$3:$Y$2185,21,FALSE)</f>
        <v>poznański</v>
      </c>
      <c r="W2107" t="str">
        <f>VLOOKUP(B2107,[1]Arkusz5!$A$3:$Y$2185,22,FALSE)</f>
        <v>Stęszew</v>
      </c>
      <c r="X2107" t="str">
        <f>VLOOKUP(B2107,[1]Arkusz5!$A$3:$Y$2185,23,FALSE)</f>
        <v>315.64 Kotlina Śremska</v>
      </c>
      <c r="Y2107" t="str">
        <f>VLOOKUP(B2107,[1]Arkusz5!$A$3:$Y$2185,24,FALSE)</f>
        <v>Continental Bio-geographical Region</v>
      </c>
      <c r="Z2107" t="str">
        <f>VLOOKUP(B2107,[1]Arkusz5!$A$3:$Y$2185,25,FALSE)</f>
        <v>Galio-Carpinetum</v>
      </c>
    </row>
    <row r="2108" spans="1:26" x14ac:dyDescent="0.25">
      <c r="A2108">
        <v>2107</v>
      </c>
      <c r="B2108" t="s">
        <v>11216</v>
      </c>
      <c r="C2108" t="str">
        <f>VLOOKUP(B2108,[1]Arkusz5!$A$3:$Y$2185,2,FALSE)</f>
        <v>52.25549</v>
      </c>
      <c r="D2108" t="str">
        <f>VLOOKUP(B2108,[1]Arkusz5!$A$3:$Y$2185,3,FALSE)</f>
        <v>16.785256</v>
      </c>
      <c r="E2108" t="str">
        <f>VLOOKUP(B2108,[1]Arkusz5!$A$3:$Y$2185,4,FALSE)</f>
        <v>33UXT29</v>
      </c>
      <c r="F2108" t="str">
        <f>VLOOKUP(B2108,[1]Arkusz5!$A$3:$Y$2185,5,FALSE)</f>
        <v>BD17</v>
      </c>
      <c r="G2108">
        <f>VLOOKUP(B2108,[1]Arkusz5!$A$3:$Y$2185,6,FALSE)</f>
        <v>0</v>
      </c>
      <c r="H2108">
        <f>VLOOKUP(B2108,[1]Arkusz5!$A$3:$Y$2185,7,FALSE)</f>
        <v>0</v>
      </c>
      <c r="I2108">
        <f>VLOOKUP(B2108,[1]Arkusz5!$A$3:$Y$2185,8,FALSE)</f>
        <v>0</v>
      </c>
      <c r="J2108" t="str">
        <f>VLOOKUP(B2108,[1]Arkusz5!$A$3:$Y$2185,9,FALSE)</f>
        <v>Wielkopolski Park Narodowy</v>
      </c>
      <c r="K2108">
        <f>VLOOKUP(B2108,[1]Arkusz5!$A$3:$Y$2185,10,FALSE)</f>
        <v>0</v>
      </c>
      <c r="L2108">
        <f>VLOOKUP(B2108,[1]Arkusz5!$A$3:$Y$2185,11,FALSE)</f>
        <v>0</v>
      </c>
      <c r="M2108">
        <f>VLOOKUP(B2108,[1]Arkusz5!$A$3:$Y$2185,12,FALSE)</f>
        <v>0</v>
      </c>
      <c r="N2108">
        <f>VLOOKUP(B2108,[1]Arkusz5!$A$3:$Y$2185,13,FALSE)</f>
        <v>0</v>
      </c>
      <c r="O2108">
        <f>VLOOKUP(B2108,[1]Arkusz5!$A$3:$Y$2185,14,FALSE)</f>
        <v>0</v>
      </c>
      <c r="P2108">
        <f>VLOOKUP(B2108,[1]Arkusz5!$A$3:$Y$2185,15,FALSE)</f>
        <v>0</v>
      </c>
      <c r="Q2108" t="str">
        <f>VLOOKUP(B2108,[1]Arkusz5!$A$3:$Y$2185,16,FALSE)</f>
        <v>PLB300017; PLH300010</v>
      </c>
      <c r="R2108" t="str">
        <f>VLOOKUP(B2108,[1]Arkusz5!$A$3:$Y$2185,17,FALSE)</f>
        <v>Ostoja Rogalińska; Ostoja Wielkopolska</v>
      </c>
      <c r="S2108" t="str">
        <f>VLOOKUP(B2108,[1]Arkusz5!$A$3:$Y$2185,18,FALSE)</f>
        <v>Europa</v>
      </c>
      <c r="T2108" t="str">
        <f>VLOOKUP(B2108,[1]Arkusz5!$A$3:$Y$2185,19,FALSE)</f>
        <v>Polska</v>
      </c>
      <c r="U2108" t="str">
        <f>VLOOKUP(B2108,[1]Arkusz5!$A$3:$Y$2185,20,FALSE)</f>
        <v>wielkopolskie</v>
      </c>
      <c r="V2108" t="str">
        <f>VLOOKUP(B2108,[1]Arkusz5!$A$3:$Y$2185,21,FALSE)</f>
        <v>poznański</v>
      </c>
      <c r="W2108" t="str">
        <f>VLOOKUP(B2108,[1]Arkusz5!$A$3:$Y$2185,22,FALSE)</f>
        <v>Stęszew</v>
      </c>
      <c r="X2108" t="str">
        <f>VLOOKUP(B2108,[1]Arkusz5!$A$3:$Y$2185,23,FALSE)</f>
        <v>315.64 Kotlina Śremska</v>
      </c>
      <c r="Y2108" t="str">
        <f>VLOOKUP(B2108,[1]Arkusz5!$A$3:$Y$2185,24,FALSE)</f>
        <v>Continental Bio-geographical Region</v>
      </c>
      <c r="Z2108" t="str">
        <f>VLOOKUP(B2108,[1]Arkusz5!$A$3:$Y$2185,25,FALSE)</f>
        <v>Galio-Carpinetum</v>
      </c>
    </row>
    <row r="2109" spans="1:26" x14ac:dyDescent="0.25">
      <c r="A2109">
        <v>2108</v>
      </c>
      <c r="B2109" t="s">
        <v>11218</v>
      </c>
      <c r="C2109" t="str">
        <f>VLOOKUP(B2109,[1]Arkusz5!$A$3:$Y$2185,2,FALSE)</f>
        <v>52.255534</v>
      </c>
      <c r="D2109" t="str">
        <f>VLOOKUP(B2109,[1]Arkusz5!$A$3:$Y$2185,3,FALSE)</f>
        <v>16.785409</v>
      </c>
      <c r="E2109" t="str">
        <f>VLOOKUP(B2109,[1]Arkusz5!$A$3:$Y$2185,4,FALSE)</f>
        <v>33UXT29</v>
      </c>
      <c r="F2109" t="str">
        <f>VLOOKUP(B2109,[1]Arkusz5!$A$3:$Y$2185,5,FALSE)</f>
        <v>BD17</v>
      </c>
      <c r="G2109">
        <f>VLOOKUP(B2109,[1]Arkusz5!$A$3:$Y$2185,6,FALSE)</f>
        <v>0</v>
      </c>
      <c r="H2109">
        <f>VLOOKUP(B2109,[1]Arkusz5!$A$3:$Y$2185,7,FALSE)</f>
        <v>0</v>
      </c>
      <c r="I2109">
        <f>VLOOKUP(B2109,[1]Arkusz5!$A$3:$Y$2185,8,FALSE)</f>
        <v>0</v>
      </c>
      <c r="J2109" t="str">
        <f>VLOOKUP(B2109,[1]Arkusz5!$A$3:$Y$2185,9,FALSE)</f>
        <v>Wielkopolski Park Narodowy</v>
      </c>
      <c r="K2109">
        <f>VLOOKUP(B2109,[1]Arkusz5!$A$3:$Y$2185,10,FALSE)</f>
        <v>0</v>
      </c>
      <c r="L2109">
        <f>VLOOKUP(B2109,[1]Arkusz5!$A$3:$Y$2185,11,FALSE)</f>
        <v>0</v>
      </c>
      <c r="M2109">
        <f>VLOOKUP(B2109,[1]Arkusz5!$A$3:$Y$2185,12,FALSE)</f>
        <v>0</v>
      </c>
      <c r="N2109">
        <f>VLOOKUP(B2109,[1]Arkusz5!$A$3:$Y$2185,13,FALSE)</f>
        <v>0</v>
      </c>
      <c r="O2109">
        <f>VLOOKUP(B2109,[1]Arkusz5!$A$3:$Y$2185,14,FALSE)</f>
        <v>0</v>
      </c>
      <c r="P2109">
        <f>VLOOKUP(B2109,[1]Arkusz5!$A$3:$Y$2185,15,FALSE)</f>
        <v>0</v>
      </c>
      <c r="Q2109" t="str">
        <f>VLOOKUP(B2109,[1]Arkusz5!$A$3:$Y$2185,16,FALSE)</f>
        <v>PLB300017; PLH300010</v>
      </c>
      <c r="R2109" t="str">
        <f>VLOOKUP(B2109,[1]Arkusz5!$A$3:$Y$2185,17,FALSE)</f>
        <v>Ostoja Rogalińska; Ostoja Wielkopolska</v>
      </c>
      <c r="S2109" t="str">
        <f>VLOOKUP(B2109,[1]Arkusz5!$A$3:$Y$2185,18,FALSE)</f>
        <v>Europa</v>
      </c>
      <c r="T2109" t="str">
        <f>VLOOKUP(B2109,[1]Arkusz5!$A$3:$Y$2185,19,FALSE)</f>
        <v>Polska</v>
      </c>
      <c r="U2109" t="str">
        <f>VLOOKUP(B2109,[1]Arkusz5!$A$3:$Y$2185,20,FALSE)</f>
        <v>wielkopolskie</v>
      </c>
      <c r="V2109" t="str">
        <f>VLOOKUP(B2109,[1]Arkusz5!$A$3:$Y$2185,21,FALSE)</f>
        <v>poznański</v>
      </c>
      <c r="W2109" t="str">
        <f>VLOOKUP(B2109,[1]Arkusz5!$A$3:$Y$2185,22,FALSE)</f>
        <v>Stęszew</v>
      </c>
      <c r="X2109" t="str">
        <f>VLOOKUP(B2109,[1]Arkusz5!$A$3:$Y$2185,23,FALSE)</f>
        <v>315.64 Kotlina Śremska</v>
      </c>
      <c r="Y2109" t="str">
        <f>VLOOKUP(B2109,[1]Arkusz5!$A$3:$Y$2185,24,FALSE)</f>
        <v>Continental Bio-geographical Region</v>
      </c>
      <c r="Z2109" t="str">
        <f>VLOOKUP(B2109,[1]Arkusz5!$A$3:$Y$2185,25,FALSE)</f>
        <v>Galio-Carpinetum</v>
      </c>
    </row>
    <row r="2110" spans="1:26" x14ac:dyDescent="0.25">
      <c r="A2110">
        <v>2109</v>
      </c>
      <c r="B2110" t="s">
        <v>11224</v>
      </c>
      <c r="C2110" t="str">
        <f>VLOOKUP(B2110,[1]Arkusz5!$A$3:$Y$2185,2,FALSE)</f>
        <v>52.43974</v>
      </c>
      <c r="D2110" t="str">
        <f>VLOOKUP(B2110,[1]Arkusz5!$A$3:$Y$2185,3,FALSE)</f>
        <v>18.00288</v>
      </c>
      <c r="E2110" t="str">
        <f>VLOOKUP(B2110,[1]Arkusz5!$A$3:$Y$2185,4,FALSE)</f>
        <v>34UBD91</v>
      </c>
      <c r="F2110" t="str">
        <f>VLOOKUP(B2110,[1]Arkusz5!$A$3:$Y$2185,5,FALSE)</f>
        <v>CD06</v>
      </c>
      <c r="G2110">
        <f>VLOOKUP(B2110,[1]Arkusz5!$A$3:$Y$2185,6,FALSE)</f>
        <v>0</v>
      </c>
      <c r="H2110">
        <f>VLOOKUP(B2110,[1]Arkusz5!$A$3:$Y$2185,7,FALSE)</f>
        <v>0</v>
      </c>
      <c r="I2110">
        <f>VLOOKUP(B2110,[1]Arkusz5!$A$3:$Y$2185,8,FALSE)</f>
        <v>0</v>
      </c>
      <c r="J2110">
        <f>VLOOKUP(B2110,[1]Arkusz5!$A$3:$Y$2185,9,FALSE)</f>
        <v>0</v>
      </c>
      <c r="K2110" t="str">
        <f>VLOOKUP(B2110,[1]Arkusz5!$A$3:$Y$2185,10,FALSE)</f>
        <v>Powidzki Park Krajobrazowy</v>
      </c>
      <c r="L2110">
        <f>VLOOKUP(B2110,[1]Arkusz5!$A$3:$Y$2185,11,FALSE)</f>
        <v>0</v>
      </c>
      <c r="M2110">
        <f>VLOOKUP(B2110,[1]Arkusz5!$A$3:$Y$2185,12,FALSE)</f>
        <v>0</v>
      </c>
      <c r="N2110" t="str">
        <f>VLOOKUP(B2110,[1]Arkusz5!$A$3:$Y$2185,13,FALSE)</f>
        <v>Powidzko-Bieniszewski</v>
      </c>
      <c r="O2110">
        <f>VLOOKUP(B2110,[1]Arkusz5!$A$3:$Y$2185,14,FALSE)</f>
        <v>0</v>
      </c>
      <c r="P2110">
        <f>VLOOKUP(B2110,[1]Arkusz5!$A$3:$Y$2185,15,FALSE)</f>
        <v>0</v>
      </c>
      <c r="Q2110" t="str">
        <f>VLOOKUP(B2110,[1]Arkusz5!$A$3:$Y$2185,16,FALSE)</f>
        <v>PLH300026</v>
      </c>
      <c r="R2110" t="str">
        <f>VLOOKUP(B2110,[1]Arkusz5!$A$3:$Y$2185,17,FALSE)</f>
        <v>Pojezierze Gnieźnieńskie</v>
      </c>
      <c r="S2110" t="str">
        <f>VLOOKUP(B2110,[1]Arkusz5!$A$3:$Y$2185,18,FALSE)</f>
        <v>Europa</v>
      </c>
      <c r="T2110" t="str">
        <f>VLOOKUP(B2110,[1]Arkusz5!$A$3:$Y$2185,19,FALSE)</f>
        <v>Polska</v>
      </c>
      <c r="U2110" t="str">
        <f>VLOOKUP(B2110,[1]Arkusz5!$A$3:$Y$2185,20,FALSE)</f>
        <v>wielkopolskie</v>
      </c>
      <c r="V2110" t="str">
        <f>VLOOKUP(B2110,[1]Arkusz5!$A$3:$Y$2185,21,FALSE)</f>
        <v>słupecki</v>
      </c>
      <c r="W2110" t="str">
        <f>VLOOKUP(B2110,[1]Arkusz5!$A$3:$Y$2185,22,FALSE)</f>
        <v>Ostrowite</v>
      </c>
      <c r="X2110" t="str">
        <f>VLOOKUP(B2110,[1]Arkusz5!$A$3:$Y$2185,23,FALSE)</f>
        <v>315.54 Pojezierze Gnieźnieńskie</v>
      </c>
      <c r="Y2110" t="str">
        <f>VLOOKUP(B2110,[1]Arkusz5!$A$3:$Y$2185,24,FALSE)</f>
        <v>Continental Bio-geographical Region</v>
      </c>
      <c r="Z2110" t="str">
        <f>VLOOKUP(B2110,[1]Arkusz5!$A$3:$Y$2185,25,FALSE)</f>
        <v>Leucobryo-Pinetum</v>
      </c>
    </row>
    <row r="2111" spans="1:26" x14ac:dyDescent="0.25">
      <c r="A2111">
        <v>2110</v>
      </c>
      <c r="B2111" t="s">
        <v>11226</v>
      </c>
      <c r="C2111" t="str">
        <f>VLOOKUP(B2111,[1]Arkusz5!$A$3:$Y$2185,2,FALSE)</f>
        <v>52.0099</v>
      </c>
      <c r="D2111" t="str">
        <f>VLOOKUP(B2111,[1]Arkusz5!$A$3:$Y$2185,3,FALSE)</f>
        <v>16.9474</v>
      </c>
      <c r="E2111" t="str">
        <f>VLOOKUP(B2111,[1]Arkusz5!$A$3:$Y$2185,4,FALSE)</f>
        <v>33UXT36</v>
      </c>
      <c r="F2111" t="str">
        <f>VLOOKUP(B2111,[1]Arkusz5!$A$3:$Y$2185,5,FALSE)</f>
        <v>BD48</v>
      </c>
      <c r="G2111">
        <f>VLOOKUP(B2111,[1]Arkusz5!$A$3:$Y$2185,6,FALSE)</f>
        <v>0</v>
      </c>
      <c r="H2111">
        <f>VLOOKUP(B2111,[1]Arkusz5!$A$3:$Y$2185,7,FALSE)</f>
        <v>0</v>
      </c>
      <c r="I2111">
        <f>VLOOKUP(B2111,[1]Arkusz5!$A$3:$Y$2185,8,FALSE)</f>
        <v>0</v>
      </c>
      <c r="J2111">
        <f>VLOOKUP(B2111,[1]Arkusz5!$A$3:$Y$2185,9,FALSE)</f>
        <v>0</v>
      </c>
      <c r="K2111">
        <f>VLOOKUP(B2111,[1]Arkusz5!$A$3:$Y$2185,10,FALSE)</f>
        <v>0</v>
      </c>
      <c r="L2111">
        <f>VLOOKUP(B2111,[1]Arkusz5!$A$3:$Y$2185,11,FALSE)</f>
        <v>0</v>
      </c>
      <c r="M2111">
        <f>VLOOKUP(B2111,[1]Arkusz5!$A$3:$Y$2185,12,FALSE)</f>
        <v>0</v>
      </c>
      <c r="N2111" t="str">
        <f>VLOOKUP(B2111,[1]Arkusz5!$A$3:$Y$2185,13,FALSE)</f>
        <v>Krzywińsko-Osiecki wraz z zadrzewieniami generała Dezyderego Chłapowskiego i kompleksem leśnym Osieczna-Góra</v>
      </c>
      <c r="O2111">
        <f>VLOOKUP(B2111,[1]Arkusz5!$A$3:$Y$2185,14,FALSE)</f>
        <v>0</v>
      </c>
      <c r="P2111">
        <f>VLOOKUP(B2111,[1]Arkusz5!$A$3:$Y$2185,15,FALSE)</f>
        <v>0</v>
      </c>
      <c r="Q2111">
        <f>VLOOKUP(B2111,[1]Arkusz5!$A$3:$Y$2185,16,FALSE)</f>
        <v>0</v>
      </c>
      <c r="R2111">
        <f>VLOOKUP(B2111,[1]Arkusz5!$A$3:$Y$2185,17,FALSE)</f>
        <v>0</v>
      </c>
      <c r="S2111" t="str">
        <f>VLOOKUP(B2111,[1]Arkusz5!$A$3:$Y$2185,18,FALSE)</f>
        <v>Europa</v>
      </c>
      <c r="T2111" t="str">
        <f>VLOOKUP(B2111,[1]Arkusz5!$A$3:$Y$2185,19,FALSE)</f>
        <v>Polska</v>
      </c>
      <c r="U2111" t="str">
        <f>VLOOKUP(B2111,[1]Arkusz5!$A$3:$Y$2185,20,FALSE)</f>
        <v>wielkopolskie</v>
      </c>
      <c r="V2111" t="str">
        <f>VLOOKUP(B2111,[1]Arkusz5!$A$3:$Y$2185,21,FALSE)</f>
        <v>kościański</v>
      </c>
      <c r="W2111" t="str">
        <f>VLOOKUP(B2111,[1]Arkusz5!$A$3:$Y$2185,22,FALSE)</f>
        <v>Krzywiń</v>
      </c>
      <c r="X2111" t="str">
        <f>VLOOKUP(B2111,[1]Arkusz5!$A$3:$Y$2185,23,FALSE)</f>
        <v>315.82 Pojezierze Krzywińskie</v>
      </c>
      <c r="Y2111" t="str">
        <f>VLOOKUP(B2111,[1]Arkusz5!$A$3:$Y$2185,24,FALSE)</f>
        <v>Continental Bio-geographical Region</v>
      </c>
      <c r="Z2111" t="str">
        <f>VLOOKUP(B2111,[1]Arkusz5!$A$3:$Y$2185,25,FALSE)</f>
        <v>Ficario-Ulmetum chrysosplenietosum</v>
      </c>
    </row>
    <row r="2112" spans="1:26" x14ac:dyDescent="0.25">
      <c r="A2112">
        <v>2111</v>
      </c>
      <c r="B2112" t="s">
        <v>11231</v>
      </c>
      <c r="C2112" t="str">
        <f>VLOOKUP(B2112,[1]Arkusz5!$A$3:$Y$2185,2,FALSE)</f>
        <v>52.145898</v>
      </c>
      <c r="D2112" t="str">
        <f>VLOOKUP(B2112,[1]Arkusz5!$A$3:$Y$2185,3,FALSE)</f>
        <v>17.735774</v>
      </c>
      <c r="E2112" t="str">
        <f>VLOOKUP(B2112,[1]Arkusz5!$A$3:$Y$2185,4,FALSE)</f>
        <v>33UXT88</v>
      </c>
      <c r="F2112" t="str">
        <f>VLOOKUP(B2112,[1]Arkusz5!$A$3:$Y$2185,5,FALSE)</f>
        <v>CD34</v>
      </c>
      <c r="G2112">
        <f>VLOOKUP(B2112,[1]Arkusz5!$A$3:$Y$2185,6,FALSE)</f>
        <v>0</v>
      </c>
      <c r="H2112">
        <f>VLOOKUP(B2112,[1]Arkusz5!$A$3:$Y$2185,7,FALSE)</f>
        <v>0</v>
      </c>
      <c r="I2112">
        <f>VLOOKUP(B2112,[1]Arkusz5!$A$3:$Y$2185,8,FALSE)</f>
        <v>0</v>
      </c>
      <c r="J2112">
        <f>VLOOKUP(B2112,[1]Arkusz5!$A$3:$Y$2185,9,FALSE)</f>
        <v>0</v>
      </c>
      <c r="K2112" t="str">
        <f>VLOOKUP(B2112,[1]Arkusz5!$A$3:$Y$2185,10,FALSE)</f>
        <v>Nadwarciański Park Krajobrazowy</v>
      </c>
      <c r="L2112">
        <f>VLOOKUP(B2112,[1]Arkusz5!$A$3:$Y$2185,11,FALSE)</f>
        <v>0</v>
      </c>
      <c r="M2112">
        <f>VLOOKUP(B2112,[1]Arkusz5!$A$3:$Y$2185,12,FALSE)</f>
        <v>0</v>
      </c>
      <c r="N2112" t="str">
        <f>VLOOKUP(B2112,[1]Arkusz5!$A$3:$Y$2185,13,FALSE)</f>
        <v>Pyzdrski</v>
      </c>
      <c r="O2112">
        <f>VLOOKUP(B2112,[1]Arkusz5!$A$3:$Y$2185,14,FALSE)</f>
        <v>0</v>
      </c>
      <c r="P2112">
        <f>VLOOKUP(B2112,[1]Arkusz5!$A$3:$Y$2185,15,FALSE)</f>
        <v>0</v>
      </c>
      <c r="Q2112" t="str">
        <f>VLOOKUP(B2112,[1]Arkusz5!$A$3:$Y$2185,16,FALSE)</f>
        <v>PLH300009</v>
      </c>
      <c r="R2112" t="str">
        <f>VLOOKUP(B2112,[1]Arkusz5!$A$3:$Y$2185,17,FALSE)</f>
        <v>Ostoja Nadwarciańska</v>
      </c>
      <c r="S2112" t="str">
        <f>VLOOKUP(B2112,[1]Arkusz5!$A$3:$Y$2185,18,FALSE)</f>
        <v>Europa</v>
      </c>
      <c r="T2112" t="str">
        <f>VLOOKUP(B2112,[1]Arkusz5!$A$3:$Y$2185,19,FALSE)</f>
        <v>Polska</v>
      </c>
      <c r="U2112" t="str">
        <f>VLOOKUP(B2112,[1]Arkusz5!$A$3:$Y$2185,20,FALSE)</f>
        <v>wielkopolskie</v>
      </c>
      <c r="V2112" t="str">
        <f>VLOOKUP(B2112,[1]Arkusz5!$A$3:$Y$2185,21,FALSE)</f>
        <v>wrzesiński</v>
      </c>
      <c r="W2112" t="str">
        <f>VLOOKUP(B2112,[1]Arkusz5!$A$3:$Y$2185,22,FALSE)</f>
        <v>Pyzdry</v>
      </c>
      <c r="X2112" t="str">
        <f>VLOOKUP(B2112,[1]Arkusz5!$A$3:$Y$2185,23,FALSE)</f>
        <v>318.16 Równina Rychwalska</v>
      </c>
      <c r="Y2112" t="str">
        <f>VLOOKUP(B2112,[1]Arkusz5!$A$3:$Y$2185,24,FALSE)</f>
        <v>Continental Bio-geographical Region</v>
      </c>
      <c r="Z2112" t="str">
        <f>VLOOKUP(B2112,[1]Arkusz5!$A$3:$Y$2185,25,FALSE)</f>
        <v>Pino-Quercetum (=Querco-Pinetum + Serratulo-Pinetum)</v>
      </c>
    </row>
    <row r="2113" spans="1:26" x14ac:dyDescent="0.25">
      <c r="A2113">
        <v>2112</v>
      </c>
      <c r="B2113" t="s">
        <v>11235</v>
      </c>
      <c r="C2113" t="str">
        <f>VLOOKUP(B2113,[1]Arkusz5!$A$3:$Y$2185,2,FALSE)</f>
        <v>52.145898</v>
      </c>
      <c r="D2113" t="str">
        <f>VLOOKUP(B2113,[1]Arkusz5!$A$3:$Y$2185,3,FALSE)</f>
        <v>17.735774</v>
      </c>
      <c r="E2113" t="str">
        <f>VLOOKUP(B2113,[1]Arkusz5!$A$3:$Y$2185,4,FALSE)</f>
        <v>33UXT88</v>
      </c>
      <c r="F2113" t="str">
        <f>VLOOKUP(B2113,[1]Arkusz5!$A$3:$Y$2185,5,FALSE)</f>
        <v>CD34</v>
      </c>
      <c r="G2113">
        <f>VLOOKUP(B2113,[1]Arkusz5!$A$3:$Y$2185,6,FALSE)</f>
        <v>0</v>
      </c>
      <c r="H2113">
        <f>VLOOKUP(B2113,[1]Arkusz5!$A$3:$Y$2185,7,FALSE)</f>
        <v>0</v>
      </c>
      <c r="I2113">
        <f>VLOOKUP(B2113,[1]Arkusz5!$A$3:$Y$2185,8,FALSE)</f>
        <v>0</v>
      </c>
      <c r="J2113">
        <f>VLOOKUP(B2113,[1]Arkusz5!$A$3:$Y$2185,9,FALSE)</f>
        <v>0</v>
      </c>
      <c r="K2113" t="str">
        <f>VLOOKUP(B2113,[1]Arkusz5!$A$3:$Y$2185,10,FALSE)</f>
        <v>Nadwarciański Park Krajobrazowy</v>
      </c>
      <c r="L2113">
        <f>VLOOKUP(B2113,[1]Arkusz5!$A$3:$Y$2185,11,FALSE)</f>
        <v>0</v>
      </c>
      <c r="M2113">
        <f>VLOOKUP(B2113,[1]Arkusz5!$A$3:$Y$2185,12,FALSE)</f>
        <v>0</v>
      </c>
      <c r="N2113" t="str">
        <f>VLOOKUP(B2113,[1]Arkusz5!$A$3:$Y$2185,13,FALSE)</f>
        <v>Pyzdrski</v>
      </c>
      <c r="O2113">
        <f>VLOOKUP(B2113,[1]Arkusz5!$A$3:$Y$2185,14,FALSE)</f>
        <v>0</v>
      </c>
      <c r="P2113">
        <f>VLOOKUP(B2113,[1]Arkusz5!$A$3:$Y$2185,15,FALSE)</f>
        <v>0</v>
      </c>
      <c r="Q2113" t="str">
        <f>VLOOKUP(B2113,[1]Arkusz5!$A$3:$Y$2185,16,FALSE)</f>
        <v>PLH300009</v>
      </c>
      <c r="R2113" t="str">
        <f>VLOOKUP(B2113,[1]Arkusz5!$A$3:$Y$2185,17,FALSE)</f>
        <v>Ostoja Nadwarciańska</v>
      </c>
      <c r="S2113" t="str">
        <f>VLOOKUP(B2113,[1]Arkusz5!$A$3:$Y$2185,18,FALSE)</f>
        <v>Europa</v>
      </c>
      <c r="T2113" t="str">
        <f>VLOOKUP(B2113,[1]Arkusz5!$A$3:$Y$2185,19,FALSE)</f>
        <v>Polska</v>
      </c>
      <c r="U2113" t="str">
        <f>VLOOKUP(B2113,[1]Arkusz5!$A$3:$Y$2185,20,FALSE)</f>
        <v>wielkopolskie</v>
      </c>
      <c r="V2113" t="str">
        <f>VLOOKUP(B2113,[1]Arkusz5!$A$3:$Y$2185,21,FALSE)</f>
        <v>wrzesiński</v>
      </c>
      <c r="W2113" t="str">
        <f>VLOOKUP(B2113,[1]Arkusz5!$A$3:$Y$2185,22,FALSE)</f>
        <v>Pyzdry</v>
      </c>
      <c r="X2113" t="str">
        <f>VLOOKUP(B2113,[1]Arkusz5!$A$3:$Y$2185,23,FALSE)</f>
        <v>318.16 Równina Rychwalska</v>
      </c>
      <c r="Y2113" t="str">
        <f>VLOOKUP(B2113,[1]Arkusz5!$A$3:$Y$2185,24,FALSE)</f>
        <v>Continental Bio-geographical Region</v>
      </c>
      <c r="Z2113" t="str">
        <f>VLOOKUP(B2113,[1]Arkusz5!$A$3:$Y$2185,25,FALSE)</f>
        <v>Pino-Quercetum (=Querco-Pinetum + Serratulo-Pinetum)</v>
      </c>
    </row>
    <row r="2114" spans="1:26" x14ac:dyDescent="0.25">
      <c r="A2114">
        <v>2113</v>
      </c>
      <c r="B2114" t="s">
        <v>11236</v>
      </c>
      <c r="C2114" t="str">
        <f>VLOOKUP(B2114,[1]Arkusz5!$A$3:$Y$2185,2,FALSE)</f>
        <v>51.998661</v>
      </c>
      <c r="D2114" t="str">
        <f>VLOOKUP(B2114,[1]Arkusz5!$A$3:$Y$2185,3,FALSE)</f>
        <v>17.096235</v>
      </c>
      <c r="E2114" t="str">
        <f>VLOOKUP(B2114,[1]Arkusz5!$A$3:$Y$2185,4,FALSE)</f>
        <v>33UXT46</v>
      </c>
      <c r="F2114" t="str">
        <f>VLOOKUP(B2114,[1]Arkusz5!$A$3:$Y$2185,5,FALSE)</f>
        <v>BD49</v>
      </c>
      <c r="G2114">
        <f>VLOOKUP(B2114,[1]Arkusz5!$A$3:$Y$2185,6,FALSE)</f>
        <v>0</v>
      </c>
      <c r="H2114">
        <f>VLOOKUP(B2114,[1]Arkusz5!$A$3:$Y$2185,7,FALSE)</f>
        <v>0</v>
      </c>
      <c r="I2114">
        <f>VLOOKUP(B2114,[1]Arkusz5!$A$3:$Y$2185,8,FALSE)</f>
        <v>0</v>
      </c>
      <c r="J2114">
        <f>VLOOKUP(B2114,[1]Arkusz5!$A$3:$Y$2185,9,FALSE)</f>
        <v>0</v>
      </c>
      <c r="K2114">
        <f>VLOOKUP(B2114,[1]Arkusz5!$A$3:$Y$2185,10,FALSE)</f>
        <v>0</v>
      </c>
      <c r="L2114">
        <f>VLOOKUP(B2114,[1]Arkusz5!$A$3:$Y$2185,11,FALSE)</f>
        <v>0</v>
      </c>
      <c r="M2114">
        <f>VLOOKUP(B2114,[1]Arkusz5!$A$3:$Y$2185,12,FALSE)</f>
        <v>0</v>
      </c>
      <c r="N2114">
        <f>VLOOKUP(B2114,[1]Arkusz5!$A$3:$Y$2185,13,FALSE)</f>
        <v>0</v>
      </c>
      <c r="O2114">
        <f>VLOOKUP(B2114,[1]Arkusz5!$A$3:$Y$2185,14,FALSE)</f>
        <v>0</v>
      </c>
      <c r="P2114">
        <f>VLOOKUP(B2114,[1]Arkusz5!$A$3:$Y$2185,15,FALSE)</f>
        <v>0</v>
      </c>
      <c r="Q2114">
        <f>VLOOKUP(B2114,[1]Arkusz5!$A$3:$Y$2185,16,FALSE)</f>
        <v>0</v>
      </c>
      <c r="R2114">
        <f>VLOOKUP(B2114,[1]Arkusz5!$A$3:$Y$2185,17,FALSE)</f>
        <v>0</v>
      </c>
      <c r="S2114" t="str">
        <f>VLOOKUP(B2114,[1]Arkusz5!$A$3:$Y$2185,18,FALSE)</f>
        <v>Europa</v>
      </c>
      <c r="T2114" t="str">
        <f>VLOOKUP(B2114,[1]Arkusz5!$A$3:$Y$2185,19,FALSE)</f>
        <v>Polska</v>
      </c>
      <c r="U2114" t="str">
        <f>VLOOKUP(B2114,[1]Arkusz5!$A$3:$Y$2185,20,FALSE)</f>
        <v>wielkopolskie</v>
      </c>
      <c r="V2114" t="str">
        <f>VLOOKUP(B2114,[1]Arkusz5!$A$3:$Y$2185,21,FALSE)</f>
        <v>śremski</v>
      </c>
      <c r="W2114" t="str">
        <f>VLOOKUP(B2114,[1]Arkusz5!$A$3:$Y$2185,22,FALSE)</f>
        <v>Dolsk</v>
      </c>
      <c r="X2114" t="str">
        <f>VLOOKUP(B2114,[1]Arkusz5!$A$3:$Y$2185,23,FALSE)</f>
        <v>315.84 Wał Żerkowski</v>
      </c>
      <c r="Y2114" t="str">
        <f>VLOOKUP(B2114,[1]Arkusz5!$A$3:$Y$2185,24,FALSE)</f>
        <v>Continental Bio-geographical Region</v>
      </c>
      <c r="Z2114" t="str">
        <f>VLOOKUP(B2114,[1]Arkusz5!$A$3:$Y$2185,25,FALSE)</f>
        <v>Galio-Carpinetum</v>
      </c>
    </row>
    <row r="2115" spans="1:26" x14ac:dyDescent="0.25">
      <c r="A2115">
        <v>2114</v>
      </c>
      <c r="B2115" t="s">
        <v>11244</v>
      </c>
      <c r="C2115" t="str">
        <f>VLOOKUP(B2115,[1]Arkusz5!$A$3:$Y$2185,2,FALSE)</f>
        <v>51.9874</v>
      </c>
      <c r="D2115" t="str">
        <f>VLOOKUP(B2115,[1]Arkusz5!$A$3:$Y$2185,3,FALSE)</f>
        <v>17.046</v>
      </c>
      <c r="E2115" t="str">
        <f>VLOOKUP(B2115,[1]Arkusz5!$A$3:$Y$2185,4,FALSE)</f>
        <v>33UXT46</v>
      </c>
      <c r="F2115" t="str">
        <f>VLOOKUP(B2115,[1]Arkusz5!$A$3:$Y$2185,5,FALSE)</f>
        <v>BD49</v>
      </c>
      <c r="G2115">
        <f>VLOOKUP(B2115,[1]Arkusz5!$A$3:$Y$2185,6,FALSE)</f>
        <v>0</v>
      </c>
      <c r="H2115">
        <f>VLOOKUP(B2115,[1]Arkusz5!$A$3:$Y$2185,7,FALSE)</f>
        <v>0</v>
      </c>
      <c r="I2115">
        <f>VLOOKUP(B2115,[1]Arkusz5!$A$3:$Y$2185,8,FALSE)</f>
        <v>0</v>
      </c>
      <c r="J2115">
        <f>VLOOKUP(B2115,[1]Arkusz5!$A$3:$Y$2185,9,FALSE)</f>
        <v>0</v>
      </c>
      <c r="K2115">
        <f>VLOOKUP(B2115,[1]Arkusz5!$A$3:$Y$2185,10,FALSE)</f>
        <v>0</v>
      </c>
      <c r="L2115">
        <f>VLOOKUP(B2115,[1]Arkusz5!$A$3:$Y$2185,11,FALSE)</f>
        <v>0</v>
      </c>
      <c r="M2115">
        <f>VLOOKUP(B2115,[1]Arkusz5!$A$3:$Y$2185,12,FALSE)</f>
        <v>0</v>
      </c>
      <c r="N2115">
        <f>VLOOKUP(B2115,[1]Arkusz5!$A$3:$Y$2185,13,FALSE)</f>
        <v>0</v>
      </c>
      <c r="O2115">
        <f>VLOOKUP(B2115,[1]Arkusz5!$A$3:$Y$2185,14,FALSE)</f>
        <v>0</v>
      </c>
      <c r="P2115">
        <f>VLOOKUP(B2115,[1]Arkusz5!$A$3:$Y$2185,15,FALSE)</f>
        <v>0</v>
      </c>
      <c r="Q2115">
        <f>VLOOKUP(B2115,[1]Arkusz5!$A$3:$Y$2185,16,FALSE)</f>
        <v>0</v>
      </c>
      <c r="R2115">
        <f>VLOOKUP(B2115,[1]Arkusz5!$A$3:$Y$2185,17,FALSE)</f>
        <v>0</v>
      </c>
      <c r="S2115" t="str">
        <f>VLOOKUP(B2115,[1]Arkusz5!$A$3:$Y$2185,18,FALSE)</f>
        <v>Europa</v>
      </c>
      <c r="T2115" t="str">
        <f>VLOOKUP(B2115,[1]Arkusz5!$A$3:$Y$2185,19,FALSE)</f>
        <v>Polska</v>
      </c>
      <c r="U2115" t="str">
        <f>VLOOKUP(B2115,[1]Arkusz5!$A$3:$Y$2185,20,FALSE)</f>
        <v>wielkopolskie</v>
      </c>
      <c r="V2115" t="str">
        <f>VLOOKUP(B2115,[1]Arkusz5!$A$3:$Y$2185,21,FALSE)</f>
        <v>śremski</v>
      </c>
      <c r="W2115" t="str">
        <f>VLOOKUP(B2115,[1]Arkusz5!$A$3:$Y$2185,22,FALSE)</f>
        <v>Dolsk</v>
      </c>
      <c r="X2115" t="str">
        <f>VLOOKUP(B2115,[1]Arkusz5!$A$3:$Y$2185,23,FALSE)</f>
        <v>315.82 Pojezierze Krzywińskie</v>
      </c>
      <c r="Y2115" t="str">
        <f>VLOOKUP(B2115,[1]Arkusz5!$A$3:$Y$2185,24,FALSE)</f>
        <v>Continental Bio-geographical Region</v>
      </c>
      <c r="Z2115" t="str">
        <f>VLOOKUP(B2115,[1]Arkusz5!$A$3:$Y$2185,25,FALSE)</f>
        <v>Calamagrostio arundinaceae-Quercetum</v>
      </c>
    </row>
    <row r="2116" spans="1:26" x14ac:dyDescent="0.25">
      <c r="A2116">
        <v>2115</v>
      </c>
      <c r="B2116" t="s">
        <v>11250</v>
      </c>
      <c r="C2116" t="str">
        <f>VLOOKUP(B2116,[1]Arkusz5!$A$3:$Y$2185,2,FALSE)</f>
        <v>51.986486</v>
      </c>
      <c r="D2116" t="str">
        <f>VLOOKUP(B2116,[1]Arkusz5!$A$3:$Y$2185,3,FALSE)</f>
        <v>17.046715</v>
      </c>
      <c r="E2116" t="str">
        <f>VLOOKUP(B2116,[1]Arkusz5!$A$3:$Y$2185,4,FALSE)</f>
        <v>33UXT46</v>
      </c>
      <c r="F2116" t="str">
        <f>VLOOKUP(B2116,[1]Arkusz5!$A$3:$Y$2185,5,FALSE)</f>
        <v>BD49</v>
      </c>
      <c r="G2116">
        <f>VLOOKUP(B2116,[1]Arkusz5!$A$3:$Y$2185,6,FALSE)</f>
        <v>0</v>
      </c>
      <c r="H2116">
        <f>VLOOKUP(B2116,[1]Arkusz5!$A$3:$Y$2185,7,FALSE)</f>
        <v>0</v>
      </c>
      <c r="I2116">
        <f>VLOOKUP(B2116,[1]Arkusz5!$A$3:$Y$2185,8,FALSE)</f>
        <v>0</v>
      </c>
      <c r="J2116">
        <f>VLOOKUP(B2116,[1]Arkusz5!$A$3:$Y$2185,9,FALSE)</f>
        <v>0</v>
      </c>
      <c r="K2116">
        <f>VLOOKUP(B2116,[1]Arkusz5!$A$3:$Y$2185,10,FALSE)</f>
        <v>0</v>
      </c>
      <c r="L2116">
        <f>VLOOKUP(B2116,[1]Arkusz5!$A$3:$Y$2185,11,FALSE)</f>
        <v>0</v>
      </c>
      <c r="M2116">
        <f>VLOOKUP(B2116,[1]Arkusz5!$A$3:$Y$2185,12,FALSE)</f>
        <v>0</v>
      </c>
      <c r="N2116">
        <f>VLOOKUP(B2116,[1]Arkusz5!$A$3:$Y$2185,13,FALSE)</f>
        <v>0</v>
      </c>
      <c r="O2116">
        <f>VLOOKUP(B2116,[1]Arkusz5!$A$3:$Y$2185,14,FALSE)</f>
        <v>0</v>
      </c>
      <c r="P2116">
        <f>VLOOKUP(B2116,[1]Arkusz5!$A$3:$Y$2185,15,FALSE)</f>
        <v>0</v>
      </c>
      <c r="Q2116">
        <f>VLOOKUP(B2116,[1]Arkusz5!$A$3:$Y$2185,16,FALSE)</f>
        <v>0</v>
      </c>
      <c r="R2116">
        <f>VLOOKUP(B2116,[1]Arkusz5!$A$3:$Y$2185,17,FALSE)</f>
        <v>0</v>
      </c>
      <c r="S2116" t="str">
        <f>VLOOKUP(B2116,[1]Arkusz5!$A$3:$Y$2185,18,FALSE)</f>
        <v>Europa</v>
      </c>
      <c r="T2116" t="str">
        <f>VLOOKUP(B2116,[1]Arkusz5!$A$3:$Y$2185,19,FALSE)</f>
        <v>Polska</v>
      </c>
      <c r="U2116" t="str">
        <f>VLOOKUP(B2116,[1]Arkusz5!$A$3:$Y$2185,20,FALSE)</f>
        <v>wielkopolskie</v>
      </c>
      <c r="V2116" t="str">
        <f>VLOOKUP(B2116,[1]Arkusz5!$A$3:$Y$2185,21,FALSE)</f>
        <v>śremski</v>
      </c>
      <c r="W2116" t="str">
        <f>VLOOKUP(B2116,[1]Arkusz5!$A$3:$Y$2185,22,FALSE)</f>
        <v>Dolsk</v>
      </c>
      <c r="X2116" t="str">
        <f>VLOOKUP(B2116,[1]Arkusz5!$A$3:$Y$2185,23,FALSE)</f>
        <v>315.82 Pojezierze Krzywińskie</v>
      </c>
      <c r="Y2116" t="str">
        <f>VLOOKUP(B2116,[1]Arkusz5!$A$3:$Y$2185,24,FALSE)</f>
        <v>Continental Bio-geographical Region</v>
      </c>
      <c r="Z2116" t="str">
        <f>VLOOKUP(B2116,[1]Arkusz5!$A$3:$Y$2185,25,FALSE)</f>
        <v>Fraxino-Alnetum (=Circaeo-Alnetum)</v>
      </c>
    </row>
    <row r="2117" spans="1:26" x14ac:dyDescent="0.25">
      <c r="A2117">
        <v>2116</v>
      </c>
      <c r="B2117" t="s">
        <v>11254</v>
      </c>
      <c r="C2117" t="str">
        <f>VLOOKUP(B2117,[1]Arkusz5!$A$3:$Y$2185,2,FALSE)</f>
        <v>52.02292</v>
      </c>
      <c r="D2117" t="str">
        <f>VLOOKUP(B2117,[1]Arkusz5!$A$3:$Y$2185,3,FALSE)</f>
        <v>16.91896</v>
      </c>
      <c r="E2117" t="str">
        <f>VLOOKUP(B2117,[1]Arkusz5!$A$3:$Y$2185,4,FALSE)</f>
        <v>33UXT36</v>
      </c>
      <c r="F2117" t="str">
        <f>VLOOKUP(B2117,[1]Arkusz5!$A$3:$Y$2185,5,FALSE)</f>
        <v>BD48</v>
      </c>
      <c r="G2117">
        <f>VLOOKUP(B2117,[1]Arkusz5!$A$3:$Y$2185,6,FALSE)</f>
        <v>0</v>
      </c>
      <c r="H2117">
        <f>VLOOKUP(B2117,[1]Arkusz5!$A$3:$Y$2185,7,FALSE)</f>
        <v>0</v>
      </c>
      <c r="I2117">
        <f>VLOOKUP(B2117,[1]Arkusz5!$A$3:$Y$2185,8,FALSE)</f>
        <v>0</v>
      </c>
      <c r="J2117">
        <f>VLOOKUP(B2117,[1]Arkusz5!$A$3:$Y$2185,9,FALSE)</f>
        <v>0</v>
      </c>
      <c r="K2117">
        <f>VLOOKUP(B2117,[1]Arkusz5!$A$3:$Y$2185,10,FALSE)</f>
        <v>0</v>
      </c>
      <c r="L2117">
        <f>VLOOKUP(B2117,[1]Arkusz5!$A$3:$Y$2185,11,FALSE)</f>
        <v>0</v>
      </c>
      <c r="M2117">
        <f>VLOOKUP(B2117,[1]Arkusz5!$A$3:$Y$2185,12,FALSE)</f>
        <v>0</v>
      </c>
      <c r="N2117">
        <f>VLOOKUP(B2117,[1]Arkusz5!$A$3:$Y$2185,13,FALSE)</f>
        <v>0</v>
      </c>
      <c r="O2117">
        <f>VLOOKUP(B2117,[1]Arkusz5!$A$3:$Y$2185,14,FALSE)</f>
        <v>0</v>
      </c>
      <c r="P2117">
        <f>VLOOKUP(B2117,[1]Arkusz5!$A$3:$Y$2185,15,FALSE)</f>
        <v>0</v>
      </c>
      <c r="Q2117">
        <f>VLOOKUP(B2117,[1]Arkusz5!$A$3:$Y$2185,16,FALSE)</f>
        <v>0</v>
      </c>
      <c r="R2117">
        <f>VLOOKUP(B2117,[1]Arkusz5!$A$3:$Y$2185,17,FALSE)</f>
        <v>0</v>
      </c>
      <c r="S2117" t="str">
        <f>VLOOKUP(B2117,[1]Arkusz5!$A$3:$Y$2185,18,FALSE)</f>
        <v>Europa</v>
      </c>
      <c r="T2117" t="str">
        <f>VLOOKUP(B2117,[1]Arkusz5!$A$3:$Y$2185,19,FALSE)</f>
        <v>Polska</v>
      </c>
      <c r="U2117" t="str">
        <f>VLOOKUP(B2117,[1]Arkusz5!$A$3:$Y$2185,20,FALSE)</f>
        <v>wielkopolskie</v>
      </c>
      <c r="V2117" t="str">
        <f>VLOOKUP(B2117,[1]Arkusz5!$A$3:$Y$2185,21,FALSE)</f>
        <v>śremski</v>
      </c>
      <c r="W2117" t="str">
        <f>VLOOKUP(B2117,[1]Arkusz5!$A$3:$Y$2185,22,FALSE)</f>
        <v>Śrem</v>
      </c>
      <c r="X2117" t="str">
        <f>VLOOKUP(B2117,[1]Arkusz5!$A$3:$Y$2185,23,FALSE)</f>
        <v>315.82 Pojezierze Krzywińskie</v>
      </c>
      <c r="Y2117" t="str">
        <f>VLOOKUP(B2117,[1]Arkusz5!$A$3:$Y$2185,24,FALSE)</f>
        <v>Continental Bio-geographical Region</v>
      </c>
      <c r="Z2117" t="str">
        <f>VLOOKUP(B2117,[1]Arkusz5!$A$3:$Y$2185,25,FALSE)</f>
        <v>Fraxino-Alnetum (=Circaeo-Alnetum)</v>
      </c>
    </row>
    <row r="2118" spans="1:26" x14ac:dyDescent="0.25">
      <c r="A2118">
        <v>2117</v>
      </c>
      <c r="B2118" t="s">
        <v>11257</v>
      </c>
      <c r="C2118" t="str">
        <f>VLOOKUP(B2118,[1]Arkusz5!$A$3:$Y$2185,2,FALSE)</f>
        <v>52.02289</v>
      </c>
      <c r="D2118" t="str">
        <f>VLOOKUP(B2118,[1]Arkusz5!$A$3:$Y$2185,3,FALSE)</f>
        <v>16.91883</v>
      </c>
      <c r="E2118" t="str">
        <f>VLOOKUP(B2118,[1]Arkusz5!$A$3:$Y$2185,4,FALSE)</f>
        <v>33UXT36</v>
      </c>
      <c r="F2118" t="str">
        <f>VLOOKUP(B2118,[1]Arkusz5!$A$3:$Y$2185,5,FALSE)</f>
        <v>BD48</v>
      </c>
      <c r="G2118">
        <f>VLOOKUP(B2118,[1]Arkusz5!$A$3:$Y$2185,6,FALSE)</f>
        <v>0</v>
      </c>
      <c r="H2118">
        <f>VLOOKUP(B2118,[1]Arkusz5!$A$3:$Y$2185,7,FALSE)</f>
        <v>0</v>
      </c>
      <c r="I2118">
        <f>VLOOKUP(B2118,[1]Arkusz5!$A$3:$Y$2185,8,FALSE)</f>
        <v>0</v>
      </c>
      <c r="J2118">
        <f>VLOOKUP(B2118,[1]Arkusz5!$A$3:$Y$2185,9,FALSE)</f>
        <v>0</v>
      </c>
      <c r="K2118">
        <f>VLOOKUP(B2118,[1]Arkusz5!$A$3:$Y$2185,10,FALSE)</f>
        <v>0</v>
      </c>
      <c r="L2118">
        <f>VLOOKUP(B2118,[1]Arkusz5!$A$3:$Y$2185,11,FALSE)</f>
        <v>0</v>
      </c>
      <c r="M2118">
        <f>VLOOKUP(B2118,[1]Arkusz5!$A$3:$Y$2185,12,FALSE)</f>
        <v>0</v>
      </c>
      <c r="N2118">
        <f>VLOOKUP(B2118,[1]Arkusz5!$A$3:$Y$2185,13,FALSE)</f>
        <v>0</v>
      </c>
      <c r="O2118">
        <f>VLOOKUP(B2118,[1]Arkusz5!$A$3:$Y$2185,14,FALSE)</f>
        <v>0</v>
      </c>
      <c r="P2118">
        <f>VLOOKUP(B2118,[1]Arkusz5!$A$3:$Y$2185,15,FALSE)</f>
        <v>0</v>
      </c>
      <c r="Q2118">
        <f>VLOOKUP(B2118,[1]Arkusz5!$A$3:$Y$2185,16,FALSE)</f>
        <v>0</v>
      </c>
      <c r="R2118">
        <f>VLOOKUP(B2118,[1]Arkusz5!$A$3:$Y$2185,17,FALSE)</f>
        <v>0</v>
      </c>
      <c r="S2118" t="str">
        <f>VLOOKUP(B2118,[1]Arkusz5!$A$3:$Y$2185,18,FALSE)</f>
        <v>Europa</v>
      </c>
      <c r="T2118" t="str">
        <f>VLOOKUP(B2118,[1]Arkusz5!$A$3:$Y$2185,19,FALSE)</f>
        <v>Polska</v>
      </c>
      <c r="U2118" t="str">
        <f>VLOOKUP(B2118,[1]Arkusz5!$A$3:$Y$2185,20,FALSE)</f>
        <v>wielkopolskie</v>
      </c>
      <c r="V2118" t="str">
        <f>VLOOKUP(B2118,[1]Arkusz5!$A$3:$Y$2185,21,FALSE)</f>
        <v>śremski</v>
      </c>
      <c r="W2118" t="str">
        <f>VLOOKUP(B2118,[1]Arkusz5!$A$3:$Y$2185,22,FALSE)</f>
        <v>Śrem</v>
      </c>
      <c r="X2118" t="str">
        <f>VLOOKUP(B2118,[1]Arkusz5!$A$3:$Y$2185,23,FALSE)</f>
        <v>315.82 Pojezierze Krzywińskie</v>
      </c>
      <c r="Y2118" t="str">
        <f>VLOOKUP(B2118,[1]Arkusz5!$A$3:$Y$2185,24,FALSE)</f>
        <v>Continental Bio-geographical Region</v>
      </c>
      <c r="Z2118" t="str">
        <f>VLOOKUP(B2118,[1]Arkusz5!$A$3:$Y$2185,25,FALSE)</f>
        <v>Fraxino-Alnetum (=Circaeo-Alnetum)</v>
      </c>
    </row>
    <row r="2119" spans="1:26" x14ac:dyDescent="0.25">
      <c r="A2119">
        <v>2118</v>
      </c>
      <c r="B2119" t="s">
        <v>11260</v>
      </c>
      <c r="C2119" t="str">
        <f>VLOOKUP(B2119,[1]Arkusz5!$A$3:$Y$2185,2,FALSE)</f>
        <v>52.3507</v>
      </c>
      <c r="D2119" t="str">
        <f>VLOOKUP(B2119,[1]Arkusz5!$A$3:$Y$2185,3,FALSE)</f>
        <v>17.0246</v>
      </c>
      <c r="E2119" t="str">
        <f>VLOOKUP(B2119,[1]Arkusz5!$A$3:$Y$2185,4,FALSE)</f>
        <v>33UXU30</v>
      </c>
      <c r="F2119" t="str">
        <f>VLOOKUP(B2119,[1]Arkusz5!$A$3:$Y$2185,5,FALSE)</f>
        <v>BD09</v>
      </c>
      <c r="G2119">
        <f>VLOOKUP(B2119,[1]Arkusz5!$A$3:$Y$2185,6,FALSE)</f>
        <v>0</v>
      </c>
      <c r="H2119">
        <f>VLOOKUP(B2119,[1]Arkusz5!$A$3:$Y$2185,7,FALSE)</f>
        <v>0</v>
      </c>
      <c r="I2119">
        <f>VLOOKUP(B2119,[1]Arkusz5!$A$3:$Y$2185,8,FALSE)</f>
        <v>0</v>
      </c>
      <c r="J2119">
        <f>VLOOKUP(B2119,[1]Arkusz5!$A$3:$Y$2185,9,FALSE)</f>
        <v>0</v>
      </c>
      <c r="K2119">
        <f>VLOOKUP(B2119,[1]Arkusz5!$A$3:$Y$2185,10,FALSE)</f>
        <v>0</v>
      </c>
      <c r="L2119">
        <f>VLOOKUP(B2119,[1]Arkusz5!$A$3:$Y$2185,11,FALSE)</f>
        <v>0</v>
      </c>
      <c r="M2119">
        <f>VLOOKUP(B2119,[1]Arkusz5!$A$3:$Y$2185,12,FALSE)</f>
        <v>0</v>
      </c>
      <c r="N2119">
        <f>VLOOKUP(B2119,[1]Arkusz5!$A$3:$Y$2185,13,FALSE)</f>
        <v>0</v>
      </c>
      <c r="O2119">
        <f>VLOOKUP(B2119,[1]Arkusz5!$A$3:$Y$2185,14,FALSE)</f>
        <v>0</v>
      </c>
      <c r="P2119">
        <f>VLOOKUP(B2119,[1]Arkusz5!$A$3:$Y$2185,15,FALSE)</f>
        <v>0</v>
      </c>
      <c r="Q2119">
        <f>VLOOKUP(B2119,[1]Arkusz5!$A$3:$Y$2185,16,FALSE)</f>
        <v>0</v>
      </c>
      <c r="R2119">
        <f>VLOOKUP(B2119,[1]Arkusz5!$A$3:$Y$2185,17,FALSE)</f>
        <v>0</v>
      </c>
      <c r="S2119" t="str">
        <f>VLOOKUP(B2119,[1]Arkusz5!$A$3:$Y$2185,18,FALSE)</f>
        <v>Europa</v>
      </c>
      <c r="T2119" t="str">
        <f>VLOOKUP(B2119,[1]Arkusz5!$A$3:$Y$2185,19,FALSE)</f>
        <v>Polska</v>
      </c>
      <c r="U2119" t="str">
        <f>VLOOKUP(B2119,[1]Arkusz5!$A$3:$Y$2185,20,FALSE)</f>
        <v>wielkopolskie</v>
      </c>
      <c r="V2119" t="str">
        <f>VLOOKUP(B2119,[1]Arkusz5!$A$3:$Y$2185,21,FALSE)</f>
        <v>Poznań</v>
      </c>
      <c r="W2119" t="str">
        <f>VLOOKUP(B2119,[1]Arkusz5!$A$3:$Y$2185,22,FALSE)</f>
        <v>Poznań</v>
      </c>
      <c r="X2119" t="str">
        <f>VLOOKUP(B2119,[1]Arkusz5!$A$3:$Y$2185,23,FALSE)</f>
        <v>315.56 Równina Wrzesińska</v>
      </c>
      <c r="Y2119" t="str">
        <f>VLOOKUP(B2119,[1]Arkusz5!$A$3:$Y$2185,24,FALSE)</f>
        <v>Continental Bio-geographical Region</v>
      </c>
      <c r="Z2119" t="str">
        <f>VLOOKUP(B2119,[1]Arkusz5!$A$3:$Y$2185,25,FALSE)</f>
        <v>Galio-Carpinetum</v>
      </c>
    </row>
    <row r="2120" spans="1:26" x14ac:dyDescent="0.25">
      <c r="A2120">
        <v>2119</v>
      </c>
      <c r="C2120" t="e">
        <f>VLOOKUP(B2120,[1]Arkusz5!$A$3:$Y$2185,2,FALSE)</f>
        <v>#N/A</v>
      </c>
      <c r="D2120" t="e">
        <f>VLOOKUP(B2120,[1]Arkusz5!$A$3:$Y$2185,3,FALSE)</f>
        <v>#N/A</v>
      </c>
      <c r="E2120" t="e">
        <f>VLOOKUP(B2120,[1]Arkusz5!$A$3:$Y$2185,4,FALSE)</f>
        <v>#N/A</v>
      </c>
      <c r="F2120" t="e">
        <f>VLOOKUP(B2120,[1]Arkusz5!$A$3:$Y$2185,5,FALSE)</f>
        <v>#N/A</v>
      </c>
      <c r="G2120" t="e">
        <f>VLOOKUP(B2120,[1]Arkusz5!$A$3:$Y$2185,6,FALSE)</f>
        <v>#N/A</v>
      </c>
      <c r="H2120" t="e">
        <f>VLOOKUP(B2120,[1]Arkusz5!$A$3:$Y$2185,7,FALSE)</f>
        <v>#N/A</v>
      </c>
      <c r="I2120" t="e">
        <f>VLOOKUP(B2120,[1]Arkusz5!$A$3:$Y$2185,8,FALSE)</f>
        <v>#N/A</v>
      </c>
      <c r="J2120" t="e">
        <f>VLOOKUP(B2120,[1]Arkusz5!$A$3:$Y$2185,9,FALSE)</f>
        <v>#N/A</v>
      </c>
      <c r="K2120" t="e">
        <f>VLOOKUP(B2120,[1]Arkusz5!$A$3:$Y$2185,10,FALSE)</f>
        <v>#N/A</v>
      </c>
      <c r="L2120" t="e">
        <f>VLOOKUP(B2120,[1]Arkusz5!$A$3:$Y$2185,11,FALSE)</f>
        <v>#N/A</v>
      </c>
      <c r="M2120" t="e">
        <f>VLOOKUP(B2120,[1]Arkusz5!$A$3:$Y$2185,12,FALSE)</f>
        <v>#N/A</v>
      </c>
      <c r="N2120" t="e">
        <f>VLOOKUP(B2120,[1]Arkusz5!$A$3:$Y$2185,13,FALSE)</f>
        <v>#N/A</v>
      </c>
      <c r="O2120" t="e">
        <f>VLOOKUP(B2120,[1]Arkusz5!$A$3:$Y$2185,14,FALSE)</f>
        <v>#N/A</v>
      </c>
      <c r="P2120" t="e">
        <f>VLOOKUP(B2120,[1]Arkusz5!$A$3:$Y$2185,15,FALSE)</f>
        <v>#N/A</v>
      </c>
      <c r="Q2120" t="e">
        <f>VLOOKUP(B2120,[1]Arkusz5!$A$3:$Y$2185,16,FALSE)</f>
        <v>#N/A</v>
      </c>
      <c r="R2120" t="e">
        <f>VLOOKUP(B2120,[1]Arkusz5!$A$3:$Y$2185,17,FALSE)</f>
        <v>#N/A</v>
      </c>
      <c r="S2120" t="e">
        <f>VLOOKUP(B2120,[1]Arkusz5!$A$3:$Y$2185,18,FALSE)</f>
        <v>#N/A</v>
      </c>
      <c r="T2120" t="e">
        <f>VLOOKUP(B2120,[1]Arkusz5!$A$3:$Y$2185,19,FALSE)</f>
        <v>#N/A</v>
      </c>
      <c r="U2120" t="e">
        <f>VLOOKUP(B2120,[1]Arkusz5!$A$3:$Y$2185,20,FALSE)</f>
        <v>#N/A</v>
      </c>
      <c r="V2120" t="e">
        <f>VLOOKUP(B2120,[1]Arkusz5!$A$3:$Y$2185,21,FALSE)</f>
        <v>#N/A</v>
      </c>
      <c r="W2120" t="e">
        <f>VLOOKUP(B2120,[1]Arkusz5!$A$3:$Y$2185,22,FALSE)</f>
        <v>#N/A</v>
      </c>
      <c r="X2120" t="e">
        <f>VLOOKUP(B2120,[1]Arkusz5!$A$3:$Y$2185,23,FALSE)</f>
        <v>#N/A</v>
      </c>
      <c r="Y2120" t="e">
        <f>VLOOKUP(B2120,[1]Arkusz5!$A$3:$Y$2185,24,FALSE)</f>
        <v>#N/A</v>
      </c>
      <c r="Z2120" t="e">
        <f>VLOOKUP(B2120,[1]Arkusz5!$A$3:$Y$2185,25,FALSE)</f>
        <v>#N/A</v>
      </c>
    </row>
    <row r="2121" spans="1:26" x14ac:dyDescent="0.25">
      <c r="A2121">
        <v>2120</v>
      </c>
      <c r="B2121" t="s">
        <v>11266</v>
      </c>
      <c r="C2121" t="str">
        <f>VLOOKUP(B2121,[1]Arkusz5!$A$3:$Y$2185,2,FALSE)</f>
        <v>52.48004</v>
      </c>
      <c r="D2121" t="str">
        <f>VLOOKUP(B2121,[1]Arkusz5!$A$3:$Y$2185,3,FALSE)</f>
        <v>17.01123</v>
      </c>
      <c r="E2121" t="str">
        <f>VLOOKUP(B2121,[1]Arkusz5!$A$3:$Y$2185,4,FALSE)</f>
        <v>33UXU31</v>
      </c>
      <c r="F2121" t="str">
        <f>VLOOKUP(B2121,[1]Arkusz5!$A$3:$Y$2185,5,FALSE)</f>
        <v>BC99</v>
      </c>
      <c r="G2121">
        <f>VLOOKUP(B2121,[1]Arkusz5!$A$3:$Y$2185,6,FALSE)</f>
        <v>0</v>
      </c>
      <c r="H2121">
        <f>VLOOKUP(B2121,[1]Arkusz5!$A$3:$Y$2185,7,FALSE)</f>
        <v>0</v>
      </c>
      <c r="I2121">
        <f>VLOOKUP(B2121,[1]Arkusz5!$A$3:$Y$2185,8,FALSE)</f>
        <v>0</v>
      </c>
      <c r="J2121">
        <f>VLOOKUP(B2121,[1]Arkusz5!$A$3:$Y$2185,9,FALSE)</f>
        <v>0</v>
      </c>
      <c r="K2121" t="str">
        <f>VLOOKUP(B2121,[1]Arkusz5!$A$3:$Y$2185,10,FALSE)</f>
        <v>Park Krajobrazowy Puszcza Zielonka</v>
      </c>
      <c r="L2121">
        <f>VLOOKUP(B2121,[1]Arkusz5!$A$3:$Y$2185,11,FALSE)</f>
        <v>0</v>
      </c>
      <c r="M2121">
        <f>VLOOKUP(B2121,[1]Arkusz5!$A$3:$Y$2185,12,FALSE)</f>
        <v>0</v>
      </c>
      <c r="N2121">
        <f>VLOOKUP(B2121,[1]Arkusz5!$A$3:$Y$2185,13,FALSE)</f>
        <v>0</v>
      </c>
      <c r="O2121">
        <f>VLOOKUP(B2121,[1]Arkusz5!$A$3:$Y$2185,14,FALSE)</f>
        <v>0</v>
      </c>
      <c r="P2121">
        <f>VLOOKUP(B2121,[1]Arkusz5!$A$3:$Y$2185,15,FALSE)</f>
        <v>0</v>
      </c>
      <c r="Q2121" t="str">
        <f>VLOOKUP(B2121,[1]Arkusz5!$A$3:$Y$2185,16,FALSE)</f>
        <v>PLH300058</v>
      </c>
      <c r="R2121" t="str">
        <f>VLOOKUP(B2121,[1]Arkusz5!$A$3:$Y$2185,17,FALSE)</f>
        <v>Uroczyska Puszczy Zielonki</v>
      </c>
      <c r="S2121" t="str">
        <f>VLOOKUP(B2121,[1]Arkusz5!$A$3:$Y$2185,18,FALSE)</f>
        <v>Europa</v>
      </c>
      <c r="T2121" t="str">
        <f>VLOOKUP(B2121,[1]Arkusz5!$A$3:$Y$2185,19,FALSE)</f>
        <v>Polska</v>
      </c>
      <c r="U2121" t="str">
        <f>VLOOKUP(B2121,[1]Arkusz5!$A$3:$Y$2185,20,FALSE)</f>
        <v>wielkopolskie</v>
      </c>
      <c r="V2121" t="str">
        <f>VLOOKUP(B2121,[1]Arkusz5!$A$3:$Y$2185,21,FALSE)</f>
        <v>poznański</v>
      </c>
      <c r="W2121" t="str">
        <f>VLOOKUP(B2121,[1]Arkusz5!$A$3:$Y$2185,22,FALSE)</f>
        <v>Czerwonak</v>
      </c>
      <c r="X2121" t="str">
        <f>VLOOKUP(B2121,[1]Arkusz5!$A$3:$Y$2185,23,FALSE)</f>
        <v>315.56 Równina Wrzesińska</v>
      </c>
      <c r="Y2121" t="str">
        <f>VLOOKUP(B2121,[1]Arkusz5!$A$3:$Y$2185,24,FALSE)</f>
        <v>Continental Bio-geographical Region</v>
      </c>
      <c r="Z2121" t="str">
        <f>VLOOKUP(B2121,[1]Arkusz5!$A$3:$Y$2185,25,FALSE)</f>
        <v>Pino-Quercetum (=Querco-Pinetum + Serratulo-Pinetum)</v>
      </c>
    </row>
    <row r="2122" spans="1:26" x14ac:dyDescent="0.25">
      <c r="A2122">
        <v>2121</v>
      </c>
      <c r="B2122" t="s">
        <v>11274</v>
      </c>
      <c r="C2122" t="str">
        <f>VLOOKUP(B2122,[1]Arkusz5!$A$3:$Y$2185,2,FALSE)</f>
        <v>52.6547</v>
      </c>
      <c r="D2122" t="str">
        <f>VLOOKUP(B2122,[1]Arkusz5!$A$3:$Y$2185,3,FALSE)</f>
        <v>17.1969</v>
      </c>
      <c r="E2122" t="str">
        <f>VLOOKUP(B2122,[1]Arkusz5!$A$3:$Y$2185,4,FALSE)</f>
        <v>33UXU43</v>
      </c>
      <c r="F2122" t="str">
        <f>VLOOKUP(B2122,[1]Arkusz5!$A$3:$Y$2185,5,FALSE)</f>
        <v>CC70</v>
      </c>
      <c r="G2122">
        <f>VLOOKUP(B2122,[1]Arkusz5!$A$3:$Y$2185,6,FALSE)</f>
        <v>0</v>
      </c>
      <c r="H2122">
        <f>VLOOKUP(B2122,[1]Arkusz5!$A$3:$Y$2185,7,FALSE)</f>
        <v>0</v>
      </c>
      <c r="I2122">
        <f>VLOOKUP(B2122,[1]Arkusz5!$A$3:$Y$2185,8,FALSE)</f>
        <v>0</v>
      </c>
      <c r="J2122">
        <f>VLOOKUP(B2122,[1]Arkusz5!$A$3:$Y$2185,9,FALSE)</f>
        <v>0</v>
      </c>
      <c r="K2122">
        <f>VLOOKUP(B2122,[1]Arkusz5!$A$3:$Y$2185,10,FALSE)</f>
        <v>0</v>
      </c>
      <c r="L2122">
        <f>VLOOKUP(B2122,[1]Arkusz5!$A$3:$Y$2185,11,FALSE)</f>
        <v>0</v>
      </c>
      <c r="M2122">
        <f>VLOOKUP(B2122,[1]Arkusz5!$A$3:$Y$2185,12,FALSE)</f>
        <v>0</v>
      </c>
      <c r="N2122">
        <f>VLOOKUP(B2122,[1]Arkusz5!$A$3:$Y$2185,13,FALSE)</f>
        <v>0</v>
      </c>
      <c r="O2122">
        <f>VLOOKUP(B2122,[1]Arkusz5!$A$3:$Y$2185,14,FALSE)</f>
        <v>0</v>
      </c>
      <c r="P2122">
        <f>VLOOKUP(B2122,[1]Arkusz5!$A$3:$Y$2185,15,FALSE)</f>
        <v>0</v>
      </c>
      <c r="Q2122">
        <f>VLOOKUP(B2122,[1]Arkusz5!$A$3:$Y$2185,16,FALSE)</f>
        <v>0</v>
      </c>
      <c r="R2122">
        <f>VLOOKUP(B2122,[1]Arkusz5!$A$3:$Y$2185,17,FALSE)</f>
        <v>0</v>
      </c>
      <c r="S2122" t="str">
        <f>VLOOKUP(B2122,[1]Arkusz5!$A$3:$Y$2185,18,FALSE)</f>
        <v>Europa</v>
      </c>
      <c r="T2122" t="str">
        <f>VLOOKUP(B2122,[1]Arkusz5!$A$3:$Y$2185,19,FALSE)</f>
        <v>Polska</v>
      </c>
      <c r="U2122" t="str">
        <f>VLOOKUP(B2122,[1]Arkusz5!$A$3:$Y$2185,20,FALSE)</f>
        <v>wielkopolskie</v>
      </c>
      <c r="V2122" t="str">
        <f>VLOOKUP(B2122,[1]Arkusz5!$A$3:$Y$2185,21,FALSE)</f>
        <v>wągrowiecki</v>
      </c>
      <c r="W2122" t="str">
        <f>VLOOKUP(B2122,[1]Arkusz5!$A$3:$Y$2185,22,FALSE)</f>
        <v>Skoki</v>
      </c>
      <c r="X2122" t="str">
        <f>VLOOKUP(B2122,[1]Arkusz5!$A$3:$Y$2185,23,FALSE)</f>
        <v>315.54 Pojezierze Gnieźnieńskie</v>
      </c>
      <c r="Y2122" t="str">
        <f>VLOOKUP(B2122,[1]Arkusz5!$A$3:$Y$2185,24,FALSE)</f>
        <v>Continental Bio-geographical Region</v>
      </c>
      <c r="Z2122" t="str">
        <f>VLOOKUP(B2122,[1]Arkusz5!$A$3:$Y$2185,25,FALSE)</f>
        <v>Pino-Quercetum (=Querco-Pinetum + Serratulo-Pinetum)</v>
      </c>
    </row>
    <row r="2123" spans="1:26" x14ac:dyDescent="0.25">
      <c r="A2123">
        <v>2122</v>
      </c>
      <c r="B2123" t="s">
        <v>11278</v>
      </c>
      <c r="C2123" t="str">
        <f>VLOOKUP(B2123,[1]Arkusz5!$A$3:$Y$2185,2,FALSE)</f>
        <v>52.421641</v>
      </c>
      <c r="D2123" t="str">
        <f>VLOOKUP(B2123,[1]Arkusz5!$A$3:$Y$2185,3,FALSE)</f>
        <v>16.937975</v>
      </c>
      <c r="E2123" t="str">
        <f>VLOOKUP(B2123,[1]Arkusz5!$A$3:$Y$2185,4,FALSE)</f>
        <v>33UXU30</v>
      </c>
      <c r="F2123" t="str">
        <f>VLOOKUP(B2123,[1]Arkusz5!$A$3:$Y$2185,5,FALSE)</f>
        <v>BD08</v>
      </c>
      <c r="G2123">
        <f>VLOOKUP(B2123,[1]Arkusz5!$A$3:$Y$2185,6,FALSE)</f>
        <v>0</v>
      </c>
      <c r="H2123">
        <f>VLOOKUP(B2123,[1]Arkusz5!$A$3:$Y$2185,7,FALSE)</f>
        <v>0</v>
      </c>
      <c r="I2123">
        <f>VLOOKUP(B2123,[1]Arkusz5!$A$3:$Y$2185,8,FALSE)</f>
        <v>0</v>
      </c>
      <c r="J2123">
        <f>VLOOKUP(B2123,[1]Arkusz5!$A$3:$Y$2185,9,FALSE)</f>
        <v>0</v>
      </c>
      <c r="K2123">
        <f>VLOOKUP(B2123,[1]Arkusz5!$A$3:$Y$2185,10,FALSE)</f>
        <v>0</v>
      </c>
      <c r="L2123">
        <f>VLOOKUP(B2123,[1]Arkusz5!$A$3:$Y$2185,11,FALSE)</f>
        <v>0</v>
      </c>
      <c r="M2123">
        <f>VLOOKUP(B2123,[1]Arkusz5!$A$3:$Y$2185,12,FALSE)</f>
        <v>0</v>
      </c>
      <c r="N2123">
        <f>VLOOKUP(B2123,[1]Arkusz5!$A$3:$Y$2185,13,FALSE)</f>
        <v>0</v>
      </c>
      <c r="O2123">
        <f>VLOOKUP(B2123,[1]Arkusz5!$A$3:$Y$2185,14,FALSE)</f>
        <v>0</v>
      </c>
      <c r="P2123">
        <f>VLOOKUP(B2123,[1]Arkusz5!$A$3:$Y$2185,15,FALSE)</f>
        <v>0</v>
      </c>
      <c r="Q2123" t="str">
        <f>VLOOKUP(B2123,[1]Arkusz5!$A$3:$Y$2185,16,FALSE)</f>
        <v>PLH300005</v>
      </c>
      <c r="R2123" t="str">
        <f>VLOOKUP(B2123,[1]Arkusz5!$A$3:$Y$2185,17,FALSE)</f>
        <v>Fortyfikacje w Poznaniu</v>
      </c>
      <c r="S2123" t="str">
        <f>VLOOKUP(B2123,[1]Arkusz5!$A$3:$Y$2185,18,FALSE)</f>
        <v>Europa</v>
      </c>
      <c r="T2123" t="str">
        <f>VLOOKUP(B2123,[1]Arkusz5!$A$3:$Y$2185,19,FALSE)</f>
        <v>Polska</v>
      </c>
      <c r="U2123" t="str">
        <f>VLOOKUP(B2123,[1]Arkusz5!$A$3:$Y$2185,20,FALSE)</f>
        <v>wielkopolskie</v>
      </c>
      <c r="V2123" t="str">
        <f>VLOOKUP(B2123,[1]Arkusz5!$A$3:$Y$2185,21,FALSE)</f>
        <v>Poznań</v>
      </c>
      <c r="W2123" t="str">
        <f>VLOOKUP(B2123,[1]Arkusz5!$A$3:$Y$2185,22,FALSE)</f>
        <v>Poznań</v>
      </c>
      <c r="X2123" t="str">
        <f>VLOOKUP(B2123,[1]Arkusz5!$A$3:$Y$2185,23,FALSE)</f>
        <v>315.52 Poznański Przełom Warty</v>
      </c>
      <c r="Y2123" t="str">
        <f>VLOOKUP(B2123,[1]Arkusz5!$A$3:$Y$2185,24,FALSE)</f>
        <v>Continental Bio-geographical Region</v>
      </c>
      <c r="Z2123" t="str">
        <f>VLOOKUP(B2123,[1]Arkusz5!$A$3:$Y$2185,25,FALSE)</f>
        <v>Galio-Carpinetum</v>
      </c>
    </row>
    <row r="2124" spans="1:26" x14ac:dyDescent="0.25">
      <c r="A2124">
        <v>2123</v>
      </c>
      <c r="B2124" t="s">
        <v>11281</v>
      </c>
      <c r="C2124" t="str">
        <f>VLOOKUP(B2124,[1]Arkusz5!$A$3:$Y$2185,2,FALSE)</f>
        <v>52.421641</v>
      </c>
      <c r="D2124" t="str">
        <f>VLOOKUP(B2124,[1]Arkusz5!$A$3:$Y$2185,3,FALSE)</f>
        <v>16.937975</v>
      </c>
      <c r="E2124" t="str">
        <f>VLOOKUP(B2124,[1]Arkusz5!$A$3:$Y$2185,4,FALSE)</f>
        <v>33UXU30</v>
      </c>
      <c r="F2124" t="str">
        <f>VLOOKUP(B2124,[1]Arkusz5!$A$3:$Y$2185,5,FALSE)</f>
        <v>BD08</v>
      </c>
      <c r="G2124">
        <f>VLOOKUP(B2124,[1]Arkusz5!$A$3:$Y$2185,6,FALSE)</f>
        <v>0</v>
      </c>
      <c r="H2124">
        <f>VLOOKUP(B2124,[1]Arkusz5!$A$3:$Y$2185,7,FALSE)</f>
        <v>0</v>
      </c>
      <c r="I2124">
        <f>VLOOKUP(B2124,[1]Arkusz5!$A$3:$Y$2185,8,FALSE)</f>
        <v>0</v>
      </c>
      <c r="J2124">
        <f>VLOOKUP(B2124,[1]Arkusz5!$A$3:$Y$2185,9,FALSE)</f>
        <v>0</v>
      </c>
      <c r="K2124">
        <f>VLOOKUP(B2124,[1]Arkusz5!$A$3:$Y$2185,10,FALSE)</f>
        <v>0</v>
      </c>
      <c r="L2124">
        <f>VLOOKUP(B2124,[1]Arkusz5!$A$3:$Y$2185,11,FALSE)</f>
        <v>0</v>
      </c>
      <c r="M2124">
        <f>VLOOKUP(B2124,[1]Arkusz5!$A$3:$Y$2185,12,FALSE)</f>
        <v>0</v>
      </c>
      <c r="N2124">
        <f>VLOOKUP(B2124,[1]Arkusz5!$A$3:$Y$2185,13,FALSE)</f>
        <v>0</v>
      </c>
      <c r="O2124">
        <f>VLOOKUP(B2124,[1]Arkusz5!$A$3:$Y$2185,14,FALSE)</f>
        <v>0</v>
      </c>
      <c r="P2124">
        <f>VLOOKUP(B2124,[1]Arkusz5!$A$3:$Y$2185,15,FALSE)</f>
        <v>0</v>
      </c>
      <c r="Q2124" t="str">
        <f>VLOOKUP(B2124,[1]Arkusz5!$A$3:$Y$2185,16,FALSE)</f>
        <v>PLH300005</v>
      </c>
      <c r="R2124" t="str">
        <f>VLOOKUP(B2124,[1]Arkusz5!$A$3:$Y$2185,17,FALSE)</f>
        <v>Fortyfikacje w Poznaniu</v>
      </c>
      <c r="S2124" t="str">
        <f>VLOOKUP(B2124,[1]Arkusz5!$A$3:$Y$2185,18,FALSE)</f>
        <v>Europa</v>
      </c>
      <c r="T2124" t="str">
        <f>VLOOKUP(B2124,[1]Arkusz5!$A$3:$Y$2185,19,FALSE)</f>
        <v>Polska</v>
      </c>
      <c r="U2124" t="str">
        <f>VLOOKUP(B2124,[1]Arkusz5!$A$3:$Y$2185,20,FALSE)</f>
        <v>wielkopolskie</v>
      </c>
      <c r="V2124" t="str">
        <f>VLOOKUP(B2124,[1]Arkusz5!$A$3:$Y$2185,21,FALSE)</f>
        <v>Poznań</v>
      </c>
      <c r="W2124" t="str">
        <f>VLOOKUP(B2124,[1]Arkusz5!$A$3:$Y$2185,22,FALSE)</f>
        <v>Poznań</v>
      </c>
      <c r="X2124" t="str">
        <f>VLOOKUP(B2124,[1]Arkusz5!$A$3:$Y$2185,23,FALSE)</f>
        <v>315.52 Poznański Przełom Warty</v>
      </c>
      <c r="Y2124" t="str">
        <f>VLOOKUP(B2124,[1]Arkusz5!$A$3:$Y$2185,24,FALSE)</f>
        <v>Continental Bio-geographical Region</v>
      </c>
      <c r="Z2124" t="str">
        <f>VLOOKUP(B2124,[1]Arkusz5!$A$3:$Y$2185,25,FALSE)</f>
        <v>Galio-Carpinetum</v>
      </c>
    </row>
    <row r="2125" spans="1:26" x14ac:dyDescent="0.25">
      <c r="A2125">
        <v>2124</v>
      </c>
      <c r="B2125" t="s">
        <v>11282</v>
      </c>
      <c r="C2125" t="str">
        <f>VLOOKUP(B2125,[1]Arkusz5!$A$3:$Y$2185,2,FALSE)</f>
        <v>52.3921</v>
      </c>
      <c r="D2125" t="str">
        <f>VLOOKUP(B2125,[1]Arkusz5!$A$3:$Y$2185,3,FALSE)</f>
        <v>17.021</v>
      </c>
      <c r="E2125" t="str">
        <f>VLOOKUP(B2125,[1]Arkusz5!$A$3:$Y$2185,4,FALSE)</f>
        <v>33UXU30</v>
      </c>
      <c r="F2125" t="str">
        <f>VLOOKUP(B2125,[1]Arkusz5!$A$3:$Y$2185,5,FALSE)</f>
        <v>BD09</v>
      </c>
      <c r="G2125">
        <f>VLOOKUP(B2125,[1]Arkusz5!$A$3:$Y$2185,6,FALSE)</f>
        <v>0</v>
      </c>
      <c r="H2125">
        <f>VLOOKUP(B2125,[1]Arkusz5!$A$3:$Y$2185,7,FALSE)</f>
        <v>0</v>
      </c>
      <c r="I2125">
        <f>VLOOKUP(B2125,[1]Arkusz5!$A$3:$Y$2185,8,FALSE)</f>
        <v>0</v>
      </c>
      <c r="J2125">
        <f>VLOOKUP(B2125,[1]Arkusz5!$A$3:$Y$2185,9,FALSE)</f>
        <v>0</v>
      </c>
      <c r="K2125">
        <f>VLOOKUP(B2125,[1]Arkusz5!$A$3:$Y$2185,10,FALSE)</f>
        <v>0</v>
      </c>
      <c r="L2125">
        <f>VLOOKUP(B2125,[1]Arkusz5!$A$3:$Y$2185,11,FALSE)</f>
        <v>0</v>
      </c>
      <c r="M2125">
        <f>VLOOKUP(B2125,[1]Arkusz5!$A$3:$Y$2185,12,FALSE)</f>
        <v>0</v>
      </c>
      <c r="N2125">
        <f>VLOOKUP(B2125,[1]Arkusz5!$A$3:$Y$2185,13,FALSE)</f>
        <v>0</v>
      </c>
      <c r="O2125">
        <f>VLOOKUP(B2125,[1]Arkusz5!$A$3:$Y$2185,14,FALSE)</f>
        <v>0</v>
      </c>
      <c r="P2125">
        <f>VLOOKUP(B2125,[1]Arkusz5!$A$3:$Y$2185,15,FALSE)</f>
        <v>0</v>
      </c>
      <c r="Q2125">
        <f>VLOOKUP(B2125,[1]Arkusz5!$A$3:$Y$2185,16,FALSE)</f>
        <v>0</v>
      </c>
      <c r="R2125">
        <f>VLOOKUP(B2125,[1]Arkusz5!$A$3:$Y$2185,17,FALSE)</f>
        <v>0</v>
      </c>
      <c r="S2125" t="str">
        <f>VLOOKUP(B2125,[1]Arkusz5!$A$3:$Y$2185,18,FALSE)</f>
        <v>Europa</v>
      </c>
      <c r="T2125" t="str">
        <f>VLOOKUP(B2125,[1]Arkusz5!$A$3:$Y$2185,19,FALSE)</f>
        <v>Polska</v>
      </c>
      <c r="U2125" t="str">
        <f>VLOOKUP(B2125,[1]Arkusz5!$A$3:$Y$2185,20,FALSE)</f>
        <v>wielkopolskie</v>
      </c>
      <c r="V2125" t="str">
        <f>VLOOKUP(B2125,[1]Arkusz5!$A$3:$Y$2185,21,FALSE)</f>
        <v>Poznań</v>
      </c>
      <c r="W2125" t="str">
        <f>VLOOKUP(B2125,[1]Arkusz5!$A$3:$Y$2185,22,FALSE)</f>
        <v>Poznań</v>
      </c>
      <c r="X2125" t="str">
        <f>VLOOKUP(B2125,[1]Arkusz5!$A$3:$Y$2185,23,FALSE)</f>
        <v>315.56 Równina Wrzesińska</v>
      </c>
      <c r="Y2125" t="str">
        <f>VLOOKUP(B2125,[1]Arkusz5!$A$3:$Y$2185,24,FALSE)</f>
        <v>Continental Bio-geographical Region</v>
      </c>
      <c r="Z2125" t="str">
        <f>VLOOKUP(B2125,[1]Arkusz5!$A$3:$Y$2185,25,FALSE)</f>
        <v>Galio-Carpinetum</v>
      </c>
    </row>
    <row r="2126" spans="1:26" x14ac:dyDescent="0.25">
      <c r="A2126">
        <v>2125</v>
      </c>
      <c r="B2126" t="s">
        <v>11287</v>
      </c>
      <c r="C2126" t="str">
        <f>VLOOKUP(B2126,[1]Arkusz5!$A$3:$Y$2185,2,FALSE)</f>
        <v>52.989605</v>
      </c>
      <c r="D2126" t="str">
        <f>VLOOKUP(B2126,[1]Arkusz5!$A$3:$Y$2185,3,FALSE)</f>
        <v>16.917776</v>
      </c>
      <c r="E2126" t="str">
        <f>VLOOKUP(B2126,[1]Arkusz5!$A$3:$Y$2185,4,FALSE)</f>
        <v>33UXU27</v>
      </c>
      <c r="F2126" t="str">
        <f>VLOOKUP(B2126,[1]Arkusz5!$A$3:$Y$2185,5,FALSE)</f>
        <v>BC39</v>
      </c>
      <c r="G2126">
        <f>VLOOKUP(B2126,[1]Arkusz5!$A$3:$Y$2185,6,FALSE)</f>
        <v>0</v>
      </c>
      <c r="H2126">
        <f>VLOOKUP(B2126,[1]Arkusz5!$A$3:$Y$2185,7,FALSE)</f>
        <v>0</v>
      </c>
      <c r="I2126">
        <f>VLOOKUP(B2126,[1]Arkusz5!$A$3:$Y$2185,8,FALSE)</f>
        <v>0</v>
      </c>
      <c r="J2126">
        <f>VLOOKUP(B2126,[1]Arkusz5!$A$3:$Y$2185,9,FALSE)</f>
        <v>0</v>
      </c>
      <c r="K2126">
        <f>VLOOKUP(B2126,[1]Arkusz5!$A$3:$Y$2185,10,FALSE)</f>
        <v>0</v>
      </c>
      <c r="L2126">
        <f>VLOOKUP(B2126,[1]Arkusz5!$A$3:$Y$2185,11,FALSE)</f>
        <v>0</v>
      </c>
      <c r="M2126">
        <f>VLOOKUP(B2126,[1]Arkusz5!$A$3:$Y$2185,12,FALSE)</f>
        <v>0</v>
      </c>
      <c r="N2126">
        <f>VLOOKUP(B2126,[1]Arkusz5!$A$3:$Y$2185,13,FALSE)</f>
        <v>0</v>
      </c>
      <c r="O2126">
        <f>VLOOKUP(B2126,[1]Arkusz5!$A$3:$Y$2185,14,FALSE)</f>
        <v>0</v>
      </c>
      <c r="P2126">
        <f>VLOOKUP(B2126,[1]Arkusz5!$A$3:$Y$2185,15,FALSE)</f>
        <v>0</v>
      </c>
      <c r="Q2126">
        <f>VLOOKUP(B2126,[1]Arkusz5!$A$3:$Y$2185,16,FALSE)</f>
        <v>0</v>
      </c>
      <c r="R2126">
        <f>VLOOKUP(B2126,[1]Arkusz5!$A$3:$Y$2185,17,FALSE)</f>
        <v>0</v>
      </c>
      <c r="S2126" t="str">
        <f>VLOOKUP(B2126,[1]Arkusz5!$A$3:$Y$2185,18,FALSE)</f>
        <v>Europa</v>
      </c>
      <c r="T2126" t="str">
        <f>VLOOKUP(B2126,[1]Arkusz5!$A$3:$Y$2185,19,FALSE)</f>
        <v>Polska</v>
      </c>
      <c r="U2126" t="str">
        <f>VLOOKUP(B2126,[1]Arkusz5!$A$3:$Y$2185,20,FALSE)</f>
        <v>wielkopolskie</v>
      </c>
      <c r="V2126" t="str">
        <f>VLOOKUP(B2126,[1]Arkusz5!$A$3:$Y$2185,21,FALSE)</f>
        <v>chodzieski</v>
      </c>
      <c r="W2126" t="str">
        <f>VLOOKUP(B2126,[1]Arkusz5!$A$3:$Y$2185,22,FALSE)</f>
        <v>Chodzież</v>
      </c>
      <c r="X2126" t="str">
        <f>VLOOKUP(B2126,[1]Arkusz5!$A$3:$Y$2185,23,FALSE)</f>
        <v>315.53 Pojezierze Chodzieskie</v>
      </c>
      <c r="Y2126" t="str">
        <f>VLOOKUP(B2126,[1]Arkusz5!$A$3:$Y$2185,24,FALSE)</f>
        <v>Continental Bio-geographical Region</v>
      </c>
      <c r="Z2126" t="str">
        <f>VLOOKUP(B2126,[1]Arkusz5!$A$3:$Y$2185,25,FALSE)</f>
        <v>Galio-Carpinetum</v>
      </c>
    </row>
    <row r="2127" spans="1:26" x14ac:dyDescent="0.25">
      <c r="A2127">
        <v>2126</v>
      </c>
      <c r="B2127" t="s">
        <v>11289</v>
      </c>
      <c r="C2127" t="str">
        <f>VLOOKUP(B2127,[1]Arkusz5!$A$3:$Y$2185,2,FALSE)</f>
        <v>52.3507</v>
      </c>
      <c r="D2127" t="str">
        <f>VLOOKUP(B2127,[1]Arkusz5!$A$3:$Y$2185,3,FALSE)</f>
        <v>17.025</v>
      </c>
      <c r="E2127" t="str">
        <f>VLOOKUP(B2127,[1]Arkusz5!$A$3:$Y$2185,4,FALSE)</f>
        <v>33UXU30</v>
      </c>
      <c r="F2127" t="str">
        <f>VLOOKUP(B2127,[1]Arkusz5!$A$3:$Y$2185,5,FALSE)</f>
        <v>BD09</v>
      </c>
      <c r="G2127">
        <f>VLOOKUP(B2127,[1]Arkusz5!$A$3:$Y$2185,6,FALSE)</f>
        <v>0</v>
      </c>
      <c r="H2127">
        <f>VLOOKUP(B2127,[1]Arkusz5!$A$3:$Y$2185,7,FALSE)</f>
        <v>0</v>
      </c>
      <c r="I2127">
        <f>VLOOKUP(B2127,[1]Arkusz5!$A$3:$Y$2185,8,FALSE)</f>
        <v>0</v>
      </c>
      <c r="J2127">
        <f>VLOOKUP(B2127,[1]Arkusz5!$A$3:$Y$2185,9,FALSE)</f>
        <v>0</v>
      </c>
      <c r="K2127">
        <f>VLOOKUP(B2127,[1]Arkusz5!$A$3:$Y$2185,10,FALSE)</f>
        <v>0</v>
      </c>
      <c r="L2127">
        <f>VLOOKUP(B2127,[1]Arkusz5!$A$3:$Y$2185,11,FALSE)</f>
        <v>0</v>
      </c>
      <c r="M2127">
        <f>VLOOKUP(B2127,[1]Arkusz5!$A$3:$Y$2185,12,FALSE)</f>
        <v>0</v>
      </c>
      <c r="N2127">
        <f>VLOOKUP(B2127,[1]Arkusz5!$A$3:$Y$2185,13,FALSE)</f>
        <v>0</v>
      </c>
      <c r="O2127">
        <f>VLOOKUP(B2127,[1]Arkusz5!$A$3:$Y$2185,14,FALSE)</f>
        <v>0</v>
      </c>
      <c r="P2127">
        <f>VLOOKUP(B2127,[1]Arkusz5!$A$3:$Y$2185,15,FALSE)</f>
        <v>0</v>
      </c>
      <c r="Q2127">
        <f>VLOOKUP(B2127,[1]Arkusz5!$A$3:$Y$2185,16,FALSE)</f>
        <v>0</v>
      </c>
      <c r="R2127">
        <f>VLOOKUP(B2127,[1]Arkusz5!$A$3:$Y$2185,17,FALSE)</f>
        <v>0</v>
      </c>
      <c r="S2127" t="str">
        <f>VLOOKUP(B2127,[1]Arkusz5!$A$3:$Y$2185,18,FALSE)</f>
        <v>Europa</v>
      </c>
      <c r="T2127" t="str">
        <f>VLOOKUP(B2127,[1]Arkusz5!$A$3:$Y$2185,19,FALSE)</f>
        <v>Polska</v>
      </c>
      <c r="U2127" t="str">
        <f>VLOOKUP(B2127,[1]Arkusz5!$A$3:$Y$2185,20,FALSE)</f>
        <v>wielkopolskie</v>
      </c>
      <c r="V2127" t="str">
        <f>VLOOKUP(B2127,[1]Arkusz5!$A$3:$Y$2185,21,FALSE)</f>
        <v>Poznań</v>
      </c>
      <c r="W2127" t="str">
        <f>VLOOKUP(B2127,[1]Arkusz5!$A$3:$Y$2185,22,FALSE)</f>
        <v>Poznań</v>
      </c>
      <c r="X2127" t="str">
        <f>VLOOKUP(B2127,[1]Arkusz5!$A$3:$Y$2185,23,FALSE)</f>
        <v>315.56 Równina Wrzesińska</v>
      </c>
      <c r="Y2127" t="str">
        <f>VLOOKUP(B2127,[1]Arkusz5!$A$3:$Y$2185,24,FALSE)</f>
        <v>Continental Bio-geographical Region</v>
      </c>
      <c r="Z2127" t="str">
        <f>VLOOKUP(B2127,[1]Arkusz5!$A$3:$Y$2185,25,FALSE)</f>
        <v>Galio-Carpinetum</v>
      </c>
    </row>
    <row r="2128" spans="1:26" x14ac:dyDescent="0.25">
      <c r="A2128">
        <v>2127</v>
      </c>
      <c r="B2128" t="s">
        <v>11293</v>
      </c>
      <c r="C2128" t="str">
        <f>VLOOKUP(B2128,[1]Arkusz5!$A$3:$Y$2185,2,FALSE)</f>
        <v>51.1923</v>
      </c>
      <c r="D2128" t="str">
        <f>VLOOKUP(B2128,[1]Arkusz5!$A$3:$Y$2185,3,FALSE)</f>
        <v>17.987</v>
      </c>
      <c r="E2128" t="str">
        <f>VLOOKUP(B2128,[1]Arkusz5!$A$3:$Y$2185,4,FALSE)</f>
        <v>33UYS07</v>
      </c>
      <c r="F2128" t="str">
        <f>VLOOKUP(B2128,[1]Arkusz5!$A$3:$Y$2185,5,FALSE)</f>
        <v>CE35</v>
      </c>
      <c r="G2128">
        <f>VLOOKUP(B2128,[1]Arkusz5!$A$3:$Y$2185,6,FALSE)</f>
        <v>0</v>
      </c>
      <c r="H2128">
        <f>VLOOKUP(B2128,[1]Arkusz5!$A$3:$Y$2185,7,FALSE)</f>
        <v>0</v>
      </c>
      <c r="I2128">
        <f>VLOOKUP(B2128,[1]Arkusz5!$A$3:$Y$2185,8,FALSE)</f>
        <v>0</v>
      </c>
      <c r="J2128">
        <f>VLOOKUP(B2128,[1]Arkusz5!$A$3:$Y$2185,9,FALSE)</f>
        <v>0</v>
      </c>
      <c r="K2128">
        <f>VLOOKUP(B2128,[1]Arkusz5!$A$3:$Y$2185,10,FALSE)</f>
        <v>0</v>
      </c>
      <c r="L2128">
        <f>VLOOKUP(B2128,[1]Arkusz5!$A$3:$Y$2185,11,FALSE)</f>
        <v>0</v>
      </c>
      <c r="M2128">
        <f>VLOOKUP(B2128,[1]Arkusz5!$A$3:$Y$2185,12,FALSE)</f>
        <v>0</v>
      </c>
      <c r="N2128">
        <f>VLOOKUP(B2128,[1]Arkusz5!$A$3:$Y$2185,13,FALSE)</f>
        <v>0</v>
      </c>
      <c r="O2128">
        <f>VLOOKUP(B2128,[1]Arkusz5!$A$3:$Y$2185,14,FALSE)</f>
        <v>0</v>
      </c>
      <c r="P2128">
        <f>VLOOKUP(B2128,[1]Arkusz5!$A$3:$Y$2185,15,FALSE)</f>
        <v>0</v>
      </c>
      <c r="Q2128">
        <f>VLOOKUP(B2128,[1]Arkusz5!$A$3:$Y$2185,16,FALSE)</f>
        <v>0</v>
      </c>
      <c r="R2128">
        <f>VLOOKUP(B2128,[1]Arkusz5!$A$3:$Y$2185,17,FALSE)</f>
        <v>0</v>
      </c>
      <c r="S2128" t="str">
        <f>VLOOKUP(B2128,[1]Arkusz5!$A$3:$Y$2185,18,FALSE)</f>
        <v>Europa</v>
      </c>
      <c r="T2128" t="str">
        <f>VLOOKUP(B2128,[1]Arkusz5!$A$3:$Y$2185,19,FALSE)</f>
        <v>Polska</v>
      </c>
      <c r="U2128" t="str">
        <f>VLOOKUP(B2128,[1]Arkusz5!$A$3:$Y$2185,20,FALSE)</f>
        <v>wielkopolskie</v>
      </c>
      <c r="V2128" t="str">
        <f>VLOOKUP(B2128,[1]Arkusz5!$A$3:$Y$2185,21,FALSE)</f>
        <v>kępiński</v>
      </c>
      <c r="W2128" t="str">
        <f>VLOOKUP(B2128,[1]Arkusz5!$A$3:$Y$2185,22,FALSE)</f>
        <v>Trzcinica</v>
      </c>
      <c r="X2128" t="str">
        <f>VLOOKUP(B2128,[1]Arkusz5!$A$3:$Y$2185,23,FALSE)</f>
        <v>318.24 Wysoczyzna Wieruszowska</v>
      </c>
      <c r="Y2128" t="str">
        <f>VLOOKUP(B2128,[1]Arkusz5!$A$3:$Y$2185,24,FALSE)</f>
        <v>Continental Bio-geographical Region</v>
      </c>
      <c r="Z2128" t="str">
        <f>VLOOKUP(B2128,[1]Arkusz5!$A$3:$Y$2185,25,FALSE)</f>
        <v>Galio odorati-Fagetum (=Melico-Fagetum)</v>
      </c>
    </row>
    <row r="2129" spans="1:26" x14ac:dyDescent="0.25">
      <c r="A2129">
        <v>2128</v>
      </c>
      <c r="B2129" t="s">
        <v>11306</v>
      </c>
      <c r="C2129" t="str">
        <f>VLOOKUP(B2129,[1]Arkusz5!$A$3:$Y$2185,2,FALSE)</f>
        <v>51.8652</v>
      </c>
      <c r="D2129" t="str">
        <f>VLOOKUP(B2129,[1]Arkusz5!$A$3:$Y$2185,3,FALSE)</f>
        <v>16.6907</v>
      </c>
      <c r="E2129" t="str">
        <f>VLOOKUP(B2129,[1]Arkusz5!$A$3:$Y$2185,4,FALSE)</f>
        <v>33UXT14</v>
      </c>
      <c r="F2129" t="str">
        <f>VLOOKUP(B2129,[1]Arkusz5!$A$3:$Y$2185,5,FALSE)</f>
        <v>BD67</v>
      </c>
      <c r="G2129">
        <f>VLOOKUP(B2129,[1]Arkusz5!$A$3:$Y$2185,6,FALSE)</f>
        <v>0</v>
      </c>
      <c r="H2129">
        <f>VLOOKUP(B2129,[1]Arkusz5!$A$3:$Y$2185,7,FALSE)</f>
        <v>0</v>
      </c>
      <c r="I2129">
        <f>VLOOKUP(B2129,[1]Arkusz5!$A$3:$Y$2185,8,FALSE)</f>
        <v>0</v>
      </c>
      <c r="J2129">
        <f>VLOOKUP(B2129,[1]Arkusz5!$A$3:$Y$2185,9,FALSE)</f>
        <v>0</v>
      </c>
      <c r="K2129">
        <f>VLOOKUP(B2129,[1]Arkusz5!$A$3:$Y$2185,10,FALSE)</f>
        <v>0</v>
      </c>
      <c r="L2129">
        <f>VLOOKUP(B2129,[1]Arkusz5!$A$3:$Y$2185,11,FALSE)</f>
        <v>0</v>
      </c>
      <c r="M2129">
        <f>VLOOKUP(B2129,[1]Arkusz5!$A$3:$Y$2185,12,FALSE)</f>
        <v>0</v>
      </c>
      <c r="N2129" t="str">
        <f>VLOOKUP(B2129,[1]Arkusz5!$A$3:$Y$2185,13,FALSE)</f>
        <v>Krzywińsko-Osiecki wraz z zadrzewieniami generała Dezyderego Chłapowskiego i kompleksem leśnym Osieczna-Góra</v>
      </c>
      <c r="O2129">
        <f>VLOOKUP(B2129,[1]Arkusz5!$A$3:$Y$2185,14,FALSE)</f>
        <v>0</v>
      </c>
      <c r="P2129">
        <f>VLOOKUP(B2129,[1]Arkusz5!$A$3:$Y$2185,15,FALSE)</f>
        <v>0</v>
      </c>
      <c r="Q2129">
        <f>VLOOKUP(B2129,[1]Arkusz5!$A$3:$Y$2185,16,FALSE)</f>
        <v>0</v>
      </c>
      <c r="R2129">
        <f>VLOOKUP(B2129,[1]Arkusz5!$A$3:$Y$2185,17,FALSE)</f>
        <v>0</v>
      </c>
      <c r="S2129" t="str">
        <f>VLOOKUP(B2129,[1]Arkusz5!$A$3:$Y$2185,18,FALSE)</f>
        <v>Europa</v>
      </c>
      <c r="T2129" t="str">
        <f>VLOOKUP(B2129,[1]Arkusz5!$A$3:$Y$2185,19,FALSE)</f>
        <v>Polska</v>
      </c>
      <c r="U2129" t="str">
        <f>VLOOKUP(B2129,[1]Arkusz5!$A$3:$Y$2185,20,FALSE)</f>
        <v>wielkopolskie</v>
      </c>
      <c r="V2129" t="str">
        <f>VLOOKUP(B2129,[1]Arkusz5!$A$3:$Y$2185,21,FALSE)</f>
        <v>leszczyński</v>
      </c>
      <c r="W2129" t="str">
        <f>VLOOKUP(B2129,[1]Arkusz5!$A$3:$Y$2185,22,FALSE)</f>
        <v>Osieczna</v>
      </c>
      <c r="X2129" t="str">
        <f>VLOOKUP(B2129,[1]Arkusz5!$A$3:$Y$2185,23,FALSE)</f>
        <v>318.11 Wysoczyzna Leszczyńska</v>
      </c>
      <c r="Y2129" t="str">
        <f>VLOOKUP(B2129,[1]Arkusz5!$A$3:$Y$2185,24,FALSE)</f>
        <v>Continental Bio-geographical Region</v>
      </c>
      <c r="Z2129" t="str">
        <f>VLOOKUP(B2129,[1]Arkusz5!$A$3:$Y$2185,25,FALSE)</f>
        <v>Galio-Carpinetum</v>
      </c>
    </row>
    <row r="2130" spans="1:26" x14ac:dyDescent="0.25">
      <c r="A2130">
        <v>2129</v>
      </c>
      <c r="B2130" t="s">
        <v>11314</v>
      </c>
      <c r="C2130" t="str">
        <f>VLOOKUP(B2130,[1]Arkusz5!$A$3:$Y$2185,2,FALSE)</f>
        <v>52.2123</v>
      </c>
      <c r="D2130" t="str">
        <f>VLOOKUP(B2130,[1]Arkusz5!$A$3:$Y$2185,3,FALSE)</f>
        <v>17.5702</v>
      </c>
      <c r="E2130" t="str">
        <f>VLOOKUP(B2130,[1]Arkusz5!$A$3:$Y$2185,4,FALSE)</f>
        <v>33UXT78</v>
      </c>
      <c r="F2130" t="str">
        <f>VLOOKUP(B2130,[1]Arkusz5!$A$3:$Y$2185,5,FALSE)</f>
        <v>CD23</v>
      </c>
      <c r="G2130">
        <f>VLOOKUP(B2130,[1]Arkusz5!$A$3:$Y$2185,6,FALSE)</f>
        <v>0</v>
      </c>
      <c r="H2130">
        <f>VLOOKUP(B2130,[1]Arkusz5!$A$3:$Y$2185,7,FALSE)</f>
        <v>0</v>
      </c>
      <c r="I2130">
        <f>VLOOKUP(B2130,[1]Arkusz5!$A$3:$Y$2185,8,FALSE)</f>
        <v>0</v>
      </c>
      <c r="J2130">
        <f>VLOOKUP(B2130,[1]Arkusz5!$A$3:$Y$2185,9,FALSE)</f>
        <v>0</v>
      </c>
      <c r="K2130">
        <f>VLOOKUP(B2130,[1]Arkusz5!$A$3:$Y$2185,10,FALSE)</f>
        <v>0</v>
      </c>
      <c r="L2130">
        <f>VLOOKUP(B2130,[1]Arkusz5!$A$3:$Y$2185,11,FALSE)</f>
        <v>0</v>
      </c>
      <c r="M2130">
        <f>VLOOKUP(B2130,[1]Arkusz5!$A$3:$Y$2185,12,FALSE)</f>
        <v>0</v>
      </c>
      <c r="N2130">
        <f>VLOOKUP(B2130,[1]Arkusz5!$A$3:$Y$2185,13,FALSE)</f>
        <v>0</v>
      </c>
      <c r="O2130">
        <f>VLOOKUP(B2130,[1]Arkusz5!$A$3:$Y$2185,14,FALSE)</f>
        <v>0</v>
      </c>
      <c r="P2130">
        <f>VLOOKUP(B2130,[1]Arkusz5!$A$3:$Y$2185,15,FALSE)</f>
        <v>0</v>
      </c>
      <c r="Q2130">
        <f>VLOOKUP(B2130,[1]Arkusz5!$A$3:$Y$2185,16,FALSE)</f>
        <v>0</v>
      </c>
      <c r="R2130">
        <f>VLOOKUP(B2130,[1]Arkusz5!$A$3:$Y$2185,17,FALSE)</f>
        <v>0</v>
      </c>
      <c r="S2130" t="str">
        <f>VLOOKUP(B2130,[1]Arkusz5!$A$3:$Y$2185,18,FALSE)</f>
        <v>Europa</v>
      </c>
      <c r="T2130" t="str">
        <f>VLOOKUP(B2130,[1]Arkusz5!$A$3:$Y$2185,19,FALSE)</f>
        <v>Polska</v>
      </c>
      <c r="U2130" t="str">
        <f>VLOOKUP(B2130,[1]Arkusz5!$A$3:$Y$2185,20,FALSE)</f>
        <v>wielkopolskie</v>
      </c>
      <c r="V2130" t="str">
        <f>VLOOKUP(B2130,[1]Arkusz5!$A$3:$Y$2185,21,FALSE)</f>
        <v>wrzesiński</v>
      </c>
      <c r="W2130" t="str">
        <f>VLOOKUP(B2130,[1]Arkusz5!$A$3:$Y$2185,22,FALSE)</f>
        <v>Miłosław</v>
      </c>
      <c r="X2130" t="str">
        <f>VLOOKUP(B2130,[1]Arkusz5!$A$3:$Y$2185,23,FALSE)</f>
        <v>315.56 Równina Wrzesińska</v>
      </c>
      <c r="Y2130" t="str">
        <f>VLOOKUP(B2130,[1]Arkusz5!$A$3:$Y$2185,24,FALSE)</f>
        <v>Continental Bio-geographical Region</v>
      </c>
      <c r="Z2130" t="str">
        <f>VLOOKUP(B2130,[1]Arkusz5!$A$3:$Y$2185,25,FALSE)</f>
        <v>Galio-Carpinetum</v>
      </c>
    </row>
    <row r="2131" spans="1:26" x14ac:dyDescent="0.25">
      <c r="A2131">
        <v>2130</v>
      </c>
      <c r="B2131" t="s">
        <v>11321</v>
      </c>
      <c r="C2131" t="str">
        <f>VLOOKUP(B2131,[1]Arkusz5!$A$3:$Y$2185,2,FALSE)</f>
        <v>52.2123</v>
      </c>
      <c r="D2131" t="str">
        <f>VLOOKUP(B2131,[1]Arkusz5!$A$3:$Y$2185,3,FALSE)</f>
        <v>17.5702</v>
      </c>
      <c r="E2131" t="str">
        <f>VLOOKUP(B2131,[1]Arkusz5!$A$3:$Y$2185,4,FALSE)</f>
        <v>33UXT78</v>
      </c>
      <c r="F2131" t="str">
        <f>VLOOKUP(B2131,[1]Arkusz5!$A$3:$Y$2185,5,FALSE)</f>
        <v>CD23</v>
      </c>
      <c r="G2131">
        <f>VLOOKUP(B2131,[1]Arkusz5!$A$3:$Y$2185,6,FALSE)</f>
        <v>0</v>
      </c>
      <c r="H2131">
        <f>VLOOKUP(B2131,[1]Arkusz5!$A$3:$Y$2185,7,FALSE)</f>
        <v>0</v>
      </c>
      <c r="I2131">
        <f>VLOOKUP(B2131,[1]Arkusz5!$A$3:$Y$2185,8,FALSE)</f>
        <v>0</v>
      </c>
      <c r="J2131">
        <f>VLOOKUP(B2131,[1]Arkusz5!$A$3:$Y$2185,9,FALSE)</f>
        <v>0</v>
      </c>
      <c r="K2131">
        <f>VLOOKUP(B2131,[1]Arkusz5!$A$3:$Y$2185,10,FALSE)</f>
        <v>0</v>
      </c>
      <c r="L2131">
        <f>VLOOKUP(B2131,[1]Arkusz5!$A$3:$Y$2185,11,FALSE)</f>
        <v>0</v>
      </c>
      <c r="M2131">
        <f>VLOOKUP(B2131,[1]Arkusz5!$A$3:$Y$2185,12,FALSE)</f>
        <v>0</v>
      </c>
      <c r="N2131">
        <f>VLOOKUP(B2131,[1]Arkusz5!$A$3:$Y$2185,13,FALSE)</f>
        <v>0</v>
      </c>
      <c r="O2131">
        <f>VLOOKUP(B2131,[1]Arkusz5!$A$3:$Y$2185,14,FALSE)</f>
        <v>0</v>
      </c>
      <c r="P2131">
        <f>VLOOKUP(B2131,[1]Arkusz5!$A$3:$Y$2185,15,FALSE)</f>
        <v>0</v>
      </c>
      <c r="Q2131">
        <f>VLOOKUP(B2131,[1]Arkusz5!$A$3:$Y$2185,16,FALSE)</f>
        <v>0</v>
      </c>
      <c r="R2131">
        <f>VLOOKUP(B2131,[1]Arkusz5!$A$3:$Y$2185,17,FALSE)</f>
        <v>0</v>
      </c>
      <c r="S2131" t="str">
        <f>VLOOKUP(B2131,[1]Arkusz5!$A$3:$Y$2185,18,FALSE)</f>
        <v>Europa</v>
      </c>
      <c r="T2131" t="str">
        <f>VLOOKUP(B2131,[1]Arkusz5!$A$3:$Y$2185,19,FALSE)</f>
        <v>Polska</v>
      </c>
      <c r="U2131" t="str">
        <f>VLOOKUP(B2131,[1]Arkusz5!$A$3:$Y$2185,20,FALSE)</f>
        <v>wielkopolskie</v>
      </c>
      <c r="V2131" t="str">
        <f>VLOOKUP(B2131,[1]Arkusz5!$A$3:$Y$2185,21,FALSE)</f>
        <v>wrzesiński</v>
      </c>
      <c r="W2131" t="str">
        <f>VLOOKUP(B2131,[1]Arkusz5!$A$3:$Y$2185,22,FALSE)</f>
        <v>Miłosław</v>
      </c>
      <c r="X2131" t="str">
        <f>VLOOKUP(B2131,[1]Arkusz5!$A$3:$Y$2185,23,FALSE)</f>
        <v>315.56 Równina Wrzesińska</v>
      </c>
      <c r="Y2131" t="str">
        <f>VLOOKUP(B2131,[1]Arkusz5!$A$3:$Y$2185,24,FALSE)</f>
        <v>Continental Bio-geographical Region</v>
      </c>
      <c r="Z2131" t="str">
        <f>VLOOKUP(B2131,[1]Arkusz5!$A$3:$Y$2185,25,FALSE)</f>
        <v>Galio-Carpinetum</v>
      </c>
    </row>
    <row r="2132" spans="1:26" x14ac:dyDescent="0.25">
      <c r="A2132">
        <v>2131</v>
      </c>
      <c r="B2132" t="s">
        <v>11322</v>
      </c>
      <c r="C2132" t="str">
        <f>VLOOKUP(B2132,[1]Arkusz5!$A$3:$Y$2185,2,FALSE)</f>
        <v>52.1978</v>
      </c>
      <c r="D2132" t="str">
        <f>VLOOKUP(B2132,[1]Arkusz5!$A$3:$Y$2185,3,FALSE)</f>
        <v>17.5047</v>
      </c>
      <c r="E2132" t="str">
        <f>VLOOKUP(B2132,[1]Arkusz5!$A$3:$Y$2185,4,FALSE)</f>
        <v>33UXT78</v>
      </c>
      <c r="F2132" t="str">
        <f>VLOOKUP(B2132,[1]Arkusz5!$A$3:$Y$2185,5,FALSE)</f>
        <v>CD22</v>
      </c>
      <c r="G2132">
        <f>VLOOKUP(B2132,[1]Arkusz5!$A$3:$Y$2185,6,FALSE)</f>
        <v>0</v>
      </c>
      <c r="H2132">
        <f>VLOOKUP(B2132,[1]Arkusz5!$A$3:$Y$2185,7,FALSE)</f>
        <v>0</v>
      </c>
      <c r="I2132">
        <f>VLOOKUP(B2132,[1]Arkusz5!$A$3:$Y$2185,8,FALSE)</f>
        <v>0</v>
      </c>
      <c r="J2132">
        <f>VLOOKUP(B2132,[1]Arkusz5!$A$3:$Y$2185,9,FALSE)</f>
        <v>0</v>
      </c>
      <c r="K2132" t="str">
        <f>VLOOKUP(B2132,[1]Arkusz5!$A$3:$Y$2185,10,FALSE)</f>
        <v>Żerkowsko-Czeszewski Park Krajobrazowy</v>
      </c>
      <c r="L2132">
        <f>VLOOKUP(B2132,[1]Arkusz5!$A$3:$Y$2185,11,FALSE)</f>
        <v>0</v>
      </c>
      <c r="M2132">
        <f>VLOOKUP(B2132,[1]Arkusz5!$A$3:$Y$2185,12,FALSE)</f>
        <v>0</v>
      </c>
      <c r="N2132">
        <f>VLOOKUP(B2132,[1]Arkusz5!$A$3:$Y$2185,13,FALSE)</f>
        <v>0</v>
      </c>
      <c r="O2132">
        <f>VLOOKUP(B2132,[1]Arkusz5!$A$3:$Y$2185,14,FALSE)</f>
        <v>0</v>
      </c>
      <c r="P2132" t="str">
        <f>VLOOKUP(B2132,[1]Arkusz5!$A$3:$Y$2185,15,FALSE)</f>
        <v>Pradolina Miłosławska</v>
      </c>
      <c r="Q2132">
        <f>VLOOKUP(B2132,[1]Arkusz5!$A$3:$Y$2185,16,FALSE)</f>
        <v>0</v>
      </c>
      <c r="R2132">
        <f>VLOOKUP(B2132,[1]Arkusz5!$A$3:$Y$2185,17,FALSE)</f>
        <v>0</v>
      </c>
      <c r="S2132" t="str">
        <f>VLOOKUP(B2132,[1]Arkusz5!$A$3:$Y$2185,18,FALSE)</f>
        <v>Europa</v>
      </c>
      <c r="T2132" t="str">
        <f>VLOOKUP(B2132,[1]Arkusz5!$A$3:$Y$2185,19,FALSE)</f>
        <v>Polska</v>
      </c>
      <c r="U2132" t="str">
        <f>VLOOKUP(B2132,[1]Arkusz5!$A$3:$Y$2185,20,FALSE)</f>
        <v>wielkopolskie</v>
      </c>
      <c r="V2132" t="str">
        <f>VLOOKUP(B2132,[1]Arkusz5!$A$3:$Y$2185,21,FALSE)</f>
        <v>wrzesiński</v>
      </c>
      <c r="W2132" t="str">
        <f>VLOOKUP(B2132,[1]Arkusz5!$A$3:$Y$2185,22,FALSE)</f>
        <v>Miłosław</v>
      </c>
      <c r="X2132" t="str">
        <f>VLOOKUP(B2132,[1]Arkusz5!$A$3:$Y$2185,23,FALSE)</f>
        <v>315.56 Równina Wrzesińska</v>
      </c>
      <c r="Y2132" t="str">
        <f>VLOOKUP(B2132,[1]Arkusz5!$A$3:$Y$2185,24,FALSE)</f>
        <v>Continental Bio-geographical Region</v>
      </c>
      <c r="Z2132" t="str">
        <f>VLOOKUP(B2132,[1]Arkusz5!$A$3:$Y$2185,25,FALSE)</f>
        <v>Potentillo albae-Quercetum typicum</v>
      </c>
    </row>
    <row r="2133" spans="1:26" x14ac:dyDescent="0.25">
      <c r="A2133">
        <v>2132</v>
      </c>
      <c r="B2133" t="s">
        <v>11329</v>
      </c>
      <c r="C2133" t="str">
        <f>VLOOKUP(B2133,[1]Arkusz5!$A$3:$Y$2185,2,FALSE)</f>
        <v>52.1978</v>
      </c>
      <c r="D2133" t="str">
        <f>VLOOKUP(B2133,[1]Arkusz5!$A$3:$Y$2185,3,FALSE)</f>
        <v>17.5047</v>
      </c>
      <c r="E2133" t="str">
        <f>VLOOKUP(B2133,[1]Arkusz5!$A$3:$Y$2185,4,FALSE)</f>
        <v>33UXT78</v>
      </c>
      <c r="F2133" t="str">
        <f>VLOOKUP(B2133,[1]Arkusz5!$A$3:$Y$2185,5,FALSE)</f>
        <v>CD22</v>
      </c>
      <c r="G2133">
        <f>VLOOKUP(B2133,[1]Arkusz5!$A$3:$Y$2185,6,FALSE)</f>
        <v>0</v>
      </c>
      <c r="H2133">
        <f>VLOOKUP(B2133,[1]Arkusz5!$A$3:$Y$2185,7,FALSE)</f>
        <v>0</v>
      </c>
      <c r="I2133">
        <f>VLOOKUP(B2133,[1]Arkusz5!$A$3:$Y$2185,8,FALSE)</f>
        <v>0</v>
      </c>
      <c r="J2133">
        <f>VLOOKUP(B2133,[1]Arkusz5!$A$3:$Y$2185,9,FALSE)</f>
        <v>0</v>
      </c>
      <c r="K2133" t="str">
        <f>VLOOKUP(B2133,[1]Arkusz5!$A$3:$Y$2185,10,FALSE)</f>
        <v>Żerkowsko-Czeszewski Park Krajobrazowy</v>
      </c>
      <c r="L2133">
        <f>VLOOKUP(B2133,[1]Arkusz5!$A$3:$Y$2185,11,FALSE)</f>
        <v>0</v>
      </c>
      <c r="M2133">
        <f>VLOOKUP(B2133,[1]Arkusz5!$A$3:$Y$2185,12,FALSE)</f>
        <v>0</v>
      </c>
      <c r="N2133">
        <f>VLOOKUP(B2133,[1]Arkusz5!$A$3:$Y$2185,13,FALSE)</f>
        <v>0</v>
      </c>
      <c r="O2133">
        <f>VLOOKUP(B2133,[1]Arkusz5!$A$3:$Y$2185,14,FALSE)</f>
        <v>0</v>
      </c>
      <c r="P2133" t="str">
        <f>VLOOKUP(B2133,[1]Arkusz5!$A$3:$Y$2185,15,FALSE)</f>
        <v>Pradolina Miłosławska</v>
      </c>
      <c r="Q2133">
        <f>VLOOKUP(B2133,[1]Arkusz5!$A$3:$Y$2185,16,FALSE)</f>
        <v>0</v>
      </c>
      <c r="R2133">
        <f>VLOOKUP(B2133,[1]Arkusz5!$A$3:$Y$2185,17,FALSE)</f>
        <v>0</v>
      </c>
      <c r="S2133" t="str">
        <f>VLOOKUP(B2133,[1]Arkusz5!$A$3:$Y$2185,18,FALSE)</f>
        <v>Europa</v>
      </c>
      <c r="T2133" t="str">
        <f>VLOOKUP(B2133,[1]Arkusz5!$A$3:$Y$2185,19,FALSE)</f>
        <v>Polska</v>
      </c>
      <c r="U2133" t="str">
        <f>VLOOKUP(B2133,[1]Arkusz5!$A$3:$Y$2185,20,FALSE)</f>
        <v>wielkopolskie</v>
      </c>
      <c r="V2133" t="str">
        <f>VLOOKUP(B2133,[1]Arkusz5!$A$3:$Y$2185,21,FALSE)</f>
        <v>wrzesiński</v>
      </c>
      <c r="W2133" t="str">
        <f>VLOOKUP(B2133,[1]Arkusz5!$A$3:$Y$2185,22,FALSE)</f>
        <v>Miłosław</v>
      </c>
      <c r="X2133" t="str">
        <f>VLOOKUP(B2133,[1]Arkusz5!$A$3:$Y$2185,23,FALSE)</f>
        <v>315.56 Równina Wrzesińska</v>
      </c>
      <c r="Y2133" t="str">
        <f>VLOOKUP(B2133,[1]Arkusz5!$A$3:$Y$2185,24,FALSE)</f>
        <v>Continental Bio-geographical Region</v>
      </c>
      <c r="Z2133" t="str">
        <f>VLOOKUP(B2133,[1]Arkusz5!$A$3:$Y$2185,25,FALSE)</f>
        <v>Potentillo albae-Quercetum typicum</v>
      </c>
    </row>
    <row r="2134" spans="1:26" x14ac:dyDescent="0.25">
      <c r="A2134">
        <v>2133</v>
      </c>
      <c r="B2134" t="s">
        <v>11330</v>
      </c>
      <c r="C2134" t="str">
        <f>VLOOKUP(B2134,[1]Arkusz5!$A$3:$Y$2185,2,FALSE)</f>
        <v>52.1936</v>
      </c>
      <c r="D2134" t="str">
        <f>VLOOKUP(B2134,[1]Arkusz5!$A$3:$Y$2185,3,FALSE)</f>
        <v>17.3994</v>
      </c>
      <c r="E2134" t="str">
        <f>VLOOKUP(B2134,[1]Arkusz5!$A$3:$Y$2185,4,FALSE)</f>
        <v>33UXT68</v>
      </c>
      <c r="F2134" t="str">
        <f>VLOOKUP(B2134,[1]Arkusz5!$A$3:$Y$2185,5,FALSE)</f>
        <v>CD22</v>
      </c>
      <c r="G2134">
        <f>VLOOKUP(B2134,[1]Arkusz5!$A$3:$Y$2185,6,FALSE)</f>
        <v>0</v>
      </c>
      <c r="H2134">
        <f>VLOOKUP(B2134,[1]Arkusz5!$A$3:$Y$2185,7,FALSE)</f>
        <v>0</v>
      </c>
      <c r="I2134">
        <f>VLOOKUP(B2134,[1]Arkusz5!$A$3:$Y$2185,8,FALSE)</f>
        <v>0</v>
      </c>
      <c r="J2134">
        <f>VLOOKUP(B2134,[1]Arkusz5!$A$3:$Y$2185,9,FALSE)</f>
        <v>0</v>
      </c>
      <c r="K2134">
        <f>VLOOKUP(B2134,[1]Arkusz5!$A$3:$Y$2185,10,FALSE)</f>
        <v>0</v>
      </c>
      <c r="L2134">
        <f>VLOOKUP(B2134,[1]Arkusz5!$A$3:$Y$2185,11,FALSE)</f>
        <v>0</v>
      </c>
      <c r="M2134">
        <f>VLOOKUP(B2134,[1]Arkusz5!$A$3:$Y$2185,12,FALSE)</f>
        <v>0</v>
      </c>
      <c r="N2134">
        <f>VLOOKUP(B2134,[1]Arkusz5!$A$3:$Y$2185,13,FALSE)</f>
        <v>0</v>
      </c>
      <c r="O2134">
        <f>VLOOKUP(B2134,[1]Arkusz5!$A$3:$Y$2185,14,FALSE)</f>
        <v>0</v>
      </c>
      <c r="P2134">
        <f>VLOOKUP(B2134,[1]Arkusz5!$A$3:$Y$2185,15,FALSE)</f>
        <v>0</v>
      </c>
      <c r="Q2134">
        <f>VLOOKUP(B2134,[1]Arkusz5!$A$3:$Y$2185,16,FALSE)</f>
        <v>0</v>
      </c>
      <c r="R2134">
        <f>VLOOKUP(B2134,[1]Arkusz5!$A$3:$Y$2185,17,FALSE)</f>
        <v>0</v>
      </c>
      <c r="S2134" t="str">
        <f>VLOOKUP(B2134,[1]Arkusz5!$A$3:$Y$2185,18,FALSE)</f>
        <v>Europa</v>
      </c>
      <c r="T2134" t="str">
        <f>VLOOKUP(B2134,[1]Arkusz5!$A$3:$Y$2185,19,FALSE)</f>
        <v>Polska</v>
      </c>
      <c r="U2134" t="str">
        <f>VLOOKUP(B2134,[1]Arkusz5!$A$3:$Y$2185,20,FALSE)</f>
        <v>wielkopolskie</v>
      </c>
      <c r="V2134" t="str">
        <f>VLOOKUP(B2134,[1]Arkusz5!$A$3:$Y$2185,21,FALSE)</f>
        <v>średzki</v>
      </c>
      <c r="W2134" t="str">
        <f>VLOOKUP(B2134,[1]Arkusz5!$A$3:$Y$2185,22,FALSE)</f>
        <v>Środa Wielkopolska</v>
      </c>
      <c r="X2134" t="str">
        <f>VLOOKUP(B2134,[1]Arkusz5!$A$3:$Y$2185,23,FALSE)</f>
        <v>315.64 Kotlina Śremska</v>
      </c>
      <c r="Y2134" t="str">
        <f>VLOOKUP(B2134,[1]Arkusz5!$A$3:$Y$2185,24,FALSE)</f>
        <v>Continental Bio-geographical Region</v>
      </c>
      <c r="Z2134" t="str">
        <f>VLOOKUP(B2134,[1]Arkusz5!$A$3:$Y$2185,25,FALSE)</f>
        <v>Fraxino-Alnetum (=Circaeo-Alnetum)</v>
      </c>
    </row>
    <row r="2135" spans="1:26" x14ac:dyDescent="0.25">
      <c r="A2135">
        <v>2134</v>
      </c>
      <c r="B2135" t="s">
        <v>11335</v>
      </c>
      <c r="C2135" t="str">
        <f>VLOOKUP(B2135,[1]Arkusz5!$A$3:$Y$2185,2,FALSE)</f>
        <v>52.1936</v>
      </c>
      <c r="D2135" t="str">
        <f>VLOOKUP(B2135,[1]Arkusz5!$A$3:$Y$2185,3,FALSE)</f>
        <v>17.3994</v>
      </c>
      <c r="E2135" t="str">
        <f>VLOOKUP(B2135,[1]Arkusz5!$A$3:$Y$2185,4,FALSE)</f>
        <v>33UXT68</v>
      </c>
      <c r="F2135" t="str">
        <f>VLOOKUP(B2135,[1]Arkusz5!$A$3:$Y$2185,5,FALSE)</f>
        <v>CD22</v>
      </c>
      <c r="G2135">
        <f>VLOOKUP(B2135,[1]Arkusz5!$A$3:$Y$2185,6,FALSE)</f>
        <v>0</v>
      </c>
      <c r="H2135">
        <f>VLOOKUP(B2135,[1]Arkusz5!$A$3:$Y$2185,7,FALSE)</f>
        <v>0</v>
      </c>
      <c r="I2135">
        <f>VLOOKUP(B2135,[1]Arkusz5!$A$3:$Y$2185,8,FALSE)</f>
        <v>0</v>
      </c>
      <c r="J2135">
        <f>VLOOKUP(B2135,[1]Arkusz5!$A$3:$Y$2185,9,FALSE)</f>
        <v>0</v>
      </c>
      <c r="K2135">
        <f>VLOOKUP(B2135,[1]Arkusz5!$A$3:$Y$2185,10,FALSE)</f>
        <v>0</v>
      </c>
      <c r="L2135">
        <f>VLOOKUP(B2135,[1]Arkusz5!$A$3:$Y$2185,11,FALSE)</f>
        <v>0</v>
      </c>
      <c r="M2135">
        <f>VLOOKUP(B2135,[1]Arkusz5!$A$3:$Y$2185,12,FALSE)</f>
        <v>0</v>
      </c>
      <c r="N2135">
        <f>VLOOKUP(B2135,[1]Arkusz5!$A$3:$Y$2185,13,FALSE)</f>
        <v>0</v>
      </c>
      <c r="O2135">
        <f>VLOOKUP(B2135,[1]Arkusz5!$A$3:$Y$2185,14,FALSE)</f>
        <v>0</v>
      </c>
      <c r="P2135">
        <f>VLOOKUP(B2135,[1]Arkusz5!$A$3:$Y$2185,15,FALSE)</f>
        <v>0</v>
      </c>
      <c r="Q2135">
        <f>VLOOKUP(B2135,[1]Arkusz5!$A$3:$Y$2185,16,FALSE)</f>
        <v>0</v>
      </c>
      <c r="R2135">
        <f>VLOOKUP(B2135,[1]Arkusz5!$A$3:$Y$2185,17,FALSE)</f>
        <v>0</v>
      </c>
      <c r="S2135" t="str">
        <f>VLOOKUP(B2135,[1]Arkusz5!$A$3:$Y$2185,18,FALSE)</f>
        <v>Europa</v>
      </c>
      <c r="T2135" t="str">
        <f>VLOOKUP(B2135,[1]Arkusz5!$A$3:$Y$2185,19,FALSE)</f>
        <v>Polska</v>
      </c>
      <c r="U2135" t="str">
        <f>VLOOKUP(B2135,[1]Arkusz5!$A$3:$Y$2185,20,FALSE)</f>
        <v>wielkopolskie</v>
      </c>
      <c r="V2135" t="str">
        <f>VLOOKUP(B2135,[1]Arkusz5!$A$3:$Y$2185,21,FALSE)</f>
        <v>średzki</v>
      </c>
      <c r="W2135" t="str">
        <f>VLOOKUP(B2135,[1]Arkusz5!$A$3:$Y$2185,22,FALSE)</f>
        <v>Środa Wielkopolska</v>
      </c>
      <c r="X2135" t="str">
        <f>VLOOKUP(B2135,[1]Arkusz5!$A$3:$Y$2185,23,FALSE)</f>
        <v>315.64 Kotlina Śremska</v>
      </c>
      <c r="Y2135" t="str">
        <f>VLOOKUP(B2135,[1]Arkusz5!$A$3:$Y$2185,24,FALSE)</f>
        <v>Continental Bio-geographical Region</v>
      </c>
      <c r="Z2135" t="str">
        <f>VLOOKUP(B2135,[1]Arkusz5!$A$3:$Y$2185,25,FALSE)</f>
        <v>Fraxino-Alnetum (=Circaeo-Alnetum)</v>
      </c>
    </row>
    <row r="2136" spans="1:26" x14ac:dyDescent="0.25">
      <c r="A2136">
        <v>2135</v>
      </c>
      <c r="B2136" t="s">
        <v>11336</v>
      </c>
      <c r="C2136" t="str">
        <f>VLOOKUP(B2136,[1]Arkusz5!$A$3:$Y$2185,2,FALSE)</f>
        <v>52.24273</v>
      </c>
      <c r="D2136" t="str">
        <f>VLOOKUP(B2136,[1]Arkusz5!$A$3:$Y$2185,3,FALSE)</f>
        <v>16.81252</v>
      </c>
      <c r="E2136" t="str">
        <f>VLOOKUP(B2136,[1]Arkusz5!$A$3:$Y$2185,4,FALSE)</f>
        <v>33UXT28</v>
      </c>
      <c r="F2136" t="str">
        <f>VLOOKUP(B2136,[1]Arkusz5!$A$3:$Y$2185,5,FALSE)</f>
        <v>BD28</v>
      </c>
      <c r="G2136">
        <f>VLOOKUP(B2136,[1]Arkusz5!$A$3:$Y$2185,6,FALSE)</f>
        <v>0</v>
      </c>
      <c r="H2136">
        <f>VLOOKUP(B2136,[1]Arkusz5!$A$3:$Y$2185,7,FALSE)</f>
        <v>0</v>
      </c>
      <c r="I2136">
        <f>VLOOKUP(B2136,[1]Arkusz5!$A$3:$Y$2185,8,FALSE)</f>
        <v>0</v>
      </c>
      <c r="J2136" t="str">
        <f>VLOOKUP(B2136,[1]Arkusz5!$A$3:$Y$2185,9,FALSE)</f>
        <v>Wielkopolski Park Narodowy</v>
      </c>
      <c r="K2136">
        <f>VLOOKUP(B2136,[1]Arkusz5!$A$3:$Y$2185,10,FALSE)</f>
        <v>0</v>
      </c>
      <c r="L2136">
        <f>VLOOKUP(B2136,[1]Arkusz5!$A$3:$Y$2185,11,FALSE)</f>
        <v>0</v>
      </c>
      <c r="M2136">
        <f>VLOOKUP(B2136,[1]Arkusz5!$A$3:$Y$2185,12,FALSE)</f>
        <v>0</v>
      </c>
      <c r="N2136">
        <f>VLOOKUP(B2136,[1]Arkusz5!$A$3:$Y$2185,13,FALSE)</f>
        <v>0</v>
      </c>
      <c r="O2136">
        <f>VLOOKUP(B2136,[1]Arkusz5!$A$3:$Y$2185,14,FALSE)</f>
        <v>0</v>
      </c>
      <c r="P2136">
        <f>VLOOKUP(B2136,[1]Arkusz5!$A$3:$Y$2185,15,FALSE)</f>
        <v>0</v>
      </c>
      <c r="Q2136" t="str">
        <f>VLOOKUP(B2136,[1]Arkusz5!$A$3:$Y$2185,16,FALSE)</f>
        <v>PLB300017; PLH300010</v>
      </c>
      <c r="R2136" t="str">
        <f>VLOOKUP(B2136,[1]Arkusz5!$A$3:$Y$2185,17,FALSE)</f>
        <v>Ostoja Rogalińska; Ostoja Wielkopolska</v>
      </c>
      <c r="S2136" t="str">
        <f>VLOOKUP(B2136,[1]Arkusz5!$A$3:$Y$2185,18,FALSE)</f>
        <v>Europa</v>
      </c>
      <c r="T2136" t="str">
        <f>VLOOKUP(B2136,[1]Arkusz5!$A$3:$Y$2185,19,FALSE)</f>
        <v>Polska</v>
      </c>
      <c r="U2136" t="str">
        <f>VLOOKUP(B2136,[1]Arkusz5!$A$3:$Y$2185,20,FALSE)</f>
        <v>wielkopolskie</v>
      </c>
      <c r="V2136" t="str">
        <f>VLOOKUP(B2136,[1]Arkusz5!$A$3:$Y$2185,21,FALSE)</f>
        <v>poznański</v>
      </c>
      <c r="W2136" t="str">
        <f>VLOOKUP(B2136,[1]Arkusz5!$A$3:$Y$2185,22,FALSE)</f>
        <v>Mosina</v>
      </c>
      <c r="X2136" t="str">
        <f>VLOOKUP(B2136,[1]Arkusz5!$A$3:$Y$2185,23,FALSE)</f>
        <v>315.64 Kotlina Śremska</v>
      </c>
      <c r="Y2136" t="str">
        <f>VLOOKUP(B2136,[1]Arkusz5!$A$3:$Y$2185,24,FALSE)</f>
        <v>Continental Bio-geographical Region</v>
      </c>
      <c r="Z2136" t="str">
        <f>VLOOKUP(B2136,[1]Arkusz5!$A$3:$Y$2185,25,FALSE)</f>
        <v>Calamagrostio arundinaceae-Quercetum</v>
      </c>
    </row>
    <row r="2137" spans="1:26" x14ac:dyDescent="0.25">
      <c r="A2137">
        <v>2136</v>
      </c>
      <c r="B2137" t="s">
        <v>11340</v>
      </c>
      <c r="C2137" t="str">
        <f>VLOOKUP(B2137,[1]Arkusz5!$A$3:$Y$2185,2,FALSE)</f>
        <v>52.266088</v>
      </c>
      <c r="D2137" t="str">
        <f>VLOOKUP(B2137,[1]Arkusz5!$A$3:$Y$2185,3,FALSE)</f>
        <v>16.796097</v>
      </c>
      <c r="E2137" t="str">
        <f>VLOOKUP(B2137,[1]Arkusz5!$A$3:$Y$2185,4,FALSE)</f>
        <v>33UXT29</v>
      </c>
      <c r="F2137" t="str">
        <f>VLOOKUP(B2137,[1]Arkusz5!$A$3:$Y$2185,5,FALSE)</f>
        <v>BD17</v>
      </c>
      <c r="G2137">
        <f>VLOOKUP(B2137,[1]Arkusz5!$A$3:$Y$2185,6,FALSE)</f>
        <v>0</v>
      </c>
      <c r="H2137">
        <f>VLOOKUP(B2137,[1]Arkusz5!$A$3:$Y$2185,7,FALSE)</f>
        <v>0</v>
      </c>
      <c r="I2137">
        <f>VLOOKUP(B2137,[1]Arkusz5!$A$3:$Y$2185,8,FALSE)</f>
        <v>0</v>
      </c>
      <c r="J2137" t="str">
        <f>VLOOKUP(B2137,[1]Arkusz5!$A$3:$Y$2185,9,FALSE)</f>
        <v>Wielkopolski Park Narodowy</v>
      </c>
      <c r="K2137">
        <f>VLOOKUP(B2137,[1]Arkusz5!$A$3:$Y$2185,10,FALSE)</f>
        <v>0</v>
      </c>
      <c r="L2137">
        <f>VLOOKUP(B2137,[1]Arkusz5!$A$3:$Y$2185,11,FALSE)</f>
        <v>0</v>
      </c>
      <c r="M2137">
        <f>VLOOKUP(B2137,[1]Arkusz5!$A$3:$Y$2185,12,FALSE)</f>
        <v>0</v>
      </c>
      <c r="N2137">
        <f>VLOOKUP(B2137,[1]Arkusz5!$A$3:$Y$2185,13,FALSE)</f>
        <v>0</v>
      </c>
      <c r="O2137">
        <f>VLOOKUP(B2137,[1]Arkusz5!$A$3:$Y$2185,14,FALSE)</f>
        <v>0</v>
      </c>
      <c r="P2137">
        <f>VLOOKUP(B2137,[1]Arkusz5!$A$3:$Y$2185,15,FALSE)</f>
        <v>0</v>
      </c>
      <c r="Q2137" t="str">
        <f>VLOOKUP(B2137,[1]Arkusz5!$A$3:$Y$2185,16,FALSE)</f>
        <v>PLB300017; PLH300010</v>
      </c>
      <c r="R2137" t="str">
        <f>VLOOKUP(B2137,[1]Arkusz5!$A$3:$Y$2185,17,FALSE)</f>
        <v>Ostoja Rogalińska; Ostoja Wielkopolska</v>
      </c>
      <c r="S2137" t="str">
        <f>VLOOKUP(B2137,[1]Arkusz5!$A$3:$Y$2185,18,FALSE)</f>
        <v>Europa</v>
      </c>
      <c r="T2137" t="str">
        <f>VLOOKUP(B2137,[1]Arkusz5!$A$3:$Y$2185,19,FALSE)</f>
        <v>Polska</v>
      </c>
      <c r="U2137" t="str">
        <f>VLOOKUP(B2137,[1]Arkusz5!$A$3:$Y$2185,20,FALSE)</f>
        <v>wielkopolskie</v>
      </c>
      <c r="V2137" t="str">
        <f>VLOOKUP(B2137,[1]Arkusz5!$A$3:$Y$2185,21,FALSE)</f>
        <v>poznański</v>
      </c>
      <c r="W2137" t="str">
        <f>VLOOKUP(B2137,[1]Arkusz5!$A$3:$Y$2185,22,FALSE)</f>
        <v>Stęszew</v>
      </c>
      <c r="X2137" t="str">
        <f>VLOOKUP(B2137,[1]Arkusz5!$A$3:$Y$2185,23,FALSE)</f>
        <v>315.51 Pojezierze Poznańskie</v>
      </c>
      <c r="Y2137" t="str">
        <f>VLOOKUP(B2137,[1]Arkusz5!$A$3:$Y$2185,24,FALSE)</f>
        <v>Continental Bio-geographical Region</v>
      </c>
      <c r="Z2137" t="str">
        <f>VLOOKUP(B2137,[1]Arkusz5!$A$3:$Y$2185,25,FALSE)</f>
        <v>Calamagrostio arundinaceae-Quercetum</v>
      </c>
    </row>
    <row r="2138" spans="1:26" x14ac:dyDescent="0.25">
      <c r="A2138">
        <v>2137</v>
      </c>
      <c r="B2138" t="s">
        <v>11343</v>
      </c>
      <c r="C2138" t="str">
        <f>VLOOKUP(B2138,[1]Arkusz5!$A$3:$Y$2185,2,FALSE)</f>
        <v>52.266088</v>
      </c>
      <c r="D2138" t="str">
        <f>VLOOKUP(B2138,[1]Arkusz5!$A$3:$Y$2185,3,FALSE)</f>
        <v>16.796097</v>
      </c>
      <c r="E2138" t="str">
        <f>VLOOKUP(B2138,[1]Arkusz5!$A$3:$Y$2185,4,FALSE)</f>
        <v>33UXT29</v>
      </c>
      <c r="F2138" t="str">
        <f>VLOOKUP(B2138,[1]Arkusz5!$A$3:$Y$2185,5,FALSE)</f>
        <v>BD17</v>
      </c>
      <c r="G2138">
        <f>VLOOKUP(B2138,[1]Arkusz5!$A$3:$Y$2185,6,FALSE)</f>
        <v>0</v>
      </c>
      <c r="H2138">
        <f>VLOOKUP(B2138,[1]Arkusz5!$A$3:$Y$2185,7,FALSE)</f>
        <v>0</v>
      </c>
      <c r="I2138">
        <f>VLOOKUP(B2138,[1]Arkusz5!$A$3:$Y$2185,8,FALSE)</f>
        <v>0</v>
      </c>
      <c r="J2138" t="str">
        <f>VLOOKUP(B2138,[1]Arkusz5!$A$3:$Y$2185,9,FALSE)</f>
        <v>Wielkopolski Park Narodowy</v>
      </c>
      <c r="K2138">
        <f>VLOOKUP(B2138,[1]Arkusz5!$A$3:$Y$2185,10,FALSE)</f>
        <v>0</v>
      </c>
      <c r="L2138">
        <f>VLOOKUP(B2138,[1]Arkusz5!$A$3:$Y$2185,11,FALSE)</f>
        <v>0</v>
      </c>
      <c r="M2138">
        <f>VLOOKUP(B2138,[1]Arkusz5!$A$3:$Y$2185,12,FALSE)</f>
        <v>0</v>
      </c>
      <c r="N2138">
        <f>VLOOKUP(B2138,[1]Arkusz5!$A$3:$Y$2185,13,FALSE)</f>
        <v>0</v>
      </c>
      <c r="O2138">
        <f>VLOOKUP(B2138,[1]Arkusz5!$A$3:$Y$2185,14,FALSE)</f>
        <v>0</v>
      </c>
      <c r="P2138">
        <f>VLOOKUP(B2138,[1]Arkusz5!$A$3:$Y$2185,15,FALSE)</f>
        <v>0</v>
      </c>
      <c r="Q2138" t="str">
        <f>VLOOKUP(B2138,[1]Arkusz5!$A$3:$Y$2185,16,FALSE)</f>
        <v>PLB300017; PLH300010</v>
      </c>
      <c r="R2138" t="str">
        <f>VLOOKUP(B2138,[1]Arkusz5!$A$3:$Y$2185,17,FALSE)</f>
        <v>Ostoja Rogalińska; Ostoja Wielkopolska</v>
      </c>
      <c r="S2138" t="str">
        <f>VLOOKUP(B2138,[1]Arkusz5!$A$3:$Y$2185,18,FALSE)</f>
        <v>Europa</v>
      </c>
      <c r="T2138" t="str">
        <f>VLOOKUP(B2138,[1]Arkusz5!$A$3:$Y$2185,19,FALSE)</f>
        <v>Polska</v>
      </c>
      <c r="U2138" t="str">
        <f>VLOOKUP(B2138,[1]Arkusz5!$A$3:$Y$2185,20,FALSE)</f>
        <v>wielkopolskie</v>
      </c>
      <c r="V2138" t="str">
        <f>VLOOKUP(B2138,[1]Arkusz5!$A$3:$Y$2185,21,FALSE)</f>
        <v>poznański</v>
      </c>
      <c r="W2138" t="str">
        <f>VLOOKUP(B2138,[1]Arkusz5!$A$3:$Y$2185,22,FALSE)</f>
        <v>Stęszew</v>
      </c>
      <c r="X2138" t="str">
        <f>VLOOKUP(B2138,[1]Arkusz5!$A$3:$Y$2185,23,FALSE)</f>
        <v>315.51 Pojezierze Poznańskie</v>
      </c>
      <c r="Y2138" t="str">
        <f>VLOOKUP(B2138,[1]Arkusz5!$A$3:$Y$2185,24,FALSE)</f>
        <v>Continental Bio-geographical Region</v>
      </c>
      <c r="Z2138" t="str">
        <f>VLOOKUP(B2138,[1]Arkusz5!$A$3:$Y$2185,25,FALSE)</f>
        <v>Calamagrostio arundinaceae-Quercetum</v>
      </c>
    </row>
    <row r="2139" spans="1:26" x14ac:dyDescent="0.25">
      <c r="A2139">
        <v>2138</v>
      </c>
      <c r="B2139" t="s">
        <v>11344</v>
      </c>
      <c r="C2139" t="str">
        <f>VLOOKUP(B2139,[1]Arkusz5!$A$3:$Y$2185,2,FALSE)</f>
        <v>52.266088</v>
      </c>
      <c r="D2139" t="str">
        <f>VLOOKUP(B2139,[1]Arkusz5!$A$3:$Y$2185,3,FALSE)</f>
        <v>16.796097</v>
      </c>
      <c r="E2139" t="str">
        <f>VLOOKUP(B2139,[1]Arkusz5!$A$3:$Y$2185,4,FALSE)</f>
        <v>33UXT29</v>
      </c>
      <c r="F2139" t="str">
        <f>VLOOKUP(B2139,[1]Arkusz5!$A$3:$Y$2185,5,FALSE)</f>
        <v>BD17</v>
      </c>
      <c r="G2139">
        <f>VLOOKUP(B2139,[1]Arkusz5!$A$3:$Y$2185,6,FALSE)</f>
        <v>0</v>
      </c>
      <c r="H2139">
        <f>VLOOKUP(B2139,[1]Arkusz5!$A$3:$Y$2185,7,FALSE)</f>
        <v>0</v>
      </c>
      <c r="I2139">
        <f>VLOOKUP(B2139,[1]Arkusz5!$A$3:$Y$2185,8,FALSE)</f>
        <v>0</v>
      </c>
      <c r="J2139" t="str">
        <f>VLOOKUP(B2139,[1]Arkusz5!$A$3:$Y$2185,9,FALSE)</f>
        <v>Wielkopolski Park Narodowy</v>
      </c>
      <c r="K2139">
        <f>VLOOKUP(B2139,[1]Arkusz5!$A$3:$Y$2185,10,FALSE)</f>
        <v>0</v>
      </c>
      <c r="L2139">
        <f>VLOOKUP(B2139,[1]Arkusz5!$A$3:$Y$2185,11,FALSE)</f>
        <v>0</v>
      </c>
      <c r="M2139">
        <f>VLOOKUP(B2139,[1]Arkusz5!$A$3:$Y$2185,12,FALSE)</f>
        <v>0</v>
      </c>
      <c r="N2139">
        <f>VLOOKUP(B2139,[1]Arkusz5!$A$3:$Y$2185,13,FALSE)</f>
        <v>0</v>
      </c>
      <c r="O2139">
        <f>VLOOKUP(B2139,[1]Arkusz5!$A$3:$Y$2185,14,FALSE)</f>
        <v>0</v>
      </c>
      <c r="P2139">
        <f>VLOOKUP(B2139,[1]Arkusz5!$A$3:$Y$2185,15,FALSE)</f>
        <v>0</v>
      </c>
      <c r="Q2139" t="str">
        <f>VLOOKUP(B2139,[1]Arkusz5!$A$3:$Y$2185,16,FALSE)</f>
        <v>PLB300017; PLH300010</v>
      </c>
      <c r="R2139" t="str">
        <f>VLOOKUP(B2139,[1]Arkusz5!$A$3:$Y$2185,17,FALSE)</f>
        <v>Ostoja Rogalińska; Ostoja Wielkopolska</v>
      </c>
      <c r="S2139" t="str">
        <f>VLOOKUP(B2139,[1]Arkusz5!$A$3:$Y$2185,18,FALSE)</f>
        <v>Europa</v>
      </c>
      <c r="T2139" t="str">
        <f>VLOOKUP(B2139,[1]Arkusz5!$A$3:$Y$2185,19,FALSE)</f>
        <v>Polska</v>
      </c>
      <c r="U2139" t="str">
        <f>VLOOKUP(B2139,[1]Arkusz5!$A$3:$Y$2185,20,FALSE)</f>
        <v>wielkopolskie</v>
      </c>
      <c r="V2139" t="str">
        <f>VLOOKUP(B2139,[1]Arkusz5!$A$3:$Y$2185,21,FALSE)</f>
        <v>poznański</v>
      </c>
      <c r="W2139" t="str">
        <f>VLOOKUP(B2139,[1]Arkusz5!$A$3:$Y$2185,22,FALSE)</f>
        <v>Stęszew</v>
      </c>
      <c r="X2139" t="str">
        <f>VLOOKUP(B2139,[1]Arkusz5!$A$3:$Y$2185,23,FALSE)</f>
        <v>315.51 Pojezierze Poznańskie</v>
      </c>
      <c r="Y2139" t="str">
        <f>VLOOKUP(B2139,[1]Arkusz5!$A$3:$Y$2185,24,FALSE)</f>
        <v>Continental Bio-geographical Region</v>
      </c>
      <c r="Z2139" t="str">
        <f>VLOOKUP(B2139,[1]Arkusz5!$A$3:$Y$2185,25,FALSE)</f>
        <v>Calamagrostio arundinaceae-Quercetum</v>
      </c>
    </row>
    <row r="2140" spans="1:26" x14ac:dyDescent="0.25">
      <c r="A2140">
        <v>2139</v>
      </c>
      <c r="B2140" t="s">
        <v>11345</v>
      </c>
      <c r="C2140" t="str">
        <f>VLOOKUP(B2140,[1]Arkusz5!$A$3:$Y$2185,2,FALSE)</f>
        <v>52.266088</v>
      </c>
      <c r="D2140" t="str">
        <f>VLOOKUP(B2140,[1]Arkusz5!$A$3:$Y$2185,3,FALSE)</f>
        <v>16.796097</v>
      </c>
      <c r="E2140" t="str">
        <f>VLOOKUP(B2140,[1]Arkusz5!$A$3:$Y$2185,4,FALSE)</f>
        <v>33UXT29</v>
      </c>
      <c r="F2140" t="str">
        <f>VLOOKUP(B2140,[1]Arkusz5!$A$3:$Y$2185,5,FALSE)</f>
        <v>BD17</v>
      </c>
      <c r="G2140">
        <f>VLOOKUP(B2140,[1]Arkusz5!$A$3:$Y$2185,6,FALSE)</f>
        <v>0</v>
      </c>
      <c r="H2140">
        <f>VLOOKUP(B2140,[1]Arkusz5!$A$3:$Y$2185,7,FALSE)</f>
        <v>0</v>
      </c>
      <c r="I2140">
        <f>VLOOKUP(B2140,[1]Arkusz5!$A$3:$Y$2185,8,FALSE)</f>
        <v>0</v>
      </c>
      <c r="J2140" t="str">
        <f>VLOOKUP(B2140,[1]Arkusz5!$A$3:$Y$2185,9,FALSE)</f>
        <v>Wielkopolski Park Narodowy</v>
      </c>
      <c r="K2140">
        <f>VLOOKUP(B2140,[1]Arkusz5!$A$3:$Y$2185,10,FALSE)</f>
        <v>0</v>
      </c>
      <c r="L2140">
        <f>VLOOKUP(B2140,[1]Arkusz5!$A$3:$Y$2185,11,FALSE)</f>
        <v>0</v>
      </c>
      <c r="M2140">
        <f>VLOOKUP(B2140,[1]Arkusz5!$A$3:$Y$2185,12,FALSE)</f>
        <v>0</v>
      </c>
      <c r="N2140">
        <f>VLOOKUP(B2140,[1]Arkusz5!$A$3:$Y$2185,13,FALSE)</f>
        <v>0</v>
      </c>
      <c r="O2140">
        <f>VLOOKUP(B2140,[1]Arkusz5!$A$3:$Y$2185,14,FALSE)</f>
        <v>0</v>
      </c>
      <c r="P2140">
        <f>VLOOKUP(B2140,[1]Arkusz5!$A$3:$Y$2185,15,FALSE)</f>
        <v>0</v>
      </c>
      <c r="Q2140" t="str">
        <f>VLOOKUP(B2140,[1]Arkusz5!$A$3:$Y$2185,16,FALSE)</f>
        <v>PLB300017; PLH300010</v>
      </c>
      <c r="R2140" t="str">
        <f>VLOOKUP(B2140,[1]Arkusz5!$A$3:$Y$2185,17,FALSE)</f>
        <v>Ostoja Rogalińska; Ostoja Wielkopolska</v>
      </c>
      <c r="S2140" t="str">
        <f>VLOOKUP(B2140,[1]Arkusz5!$A$3:$Y$2185,18,FALSE)</f>
        <v>Europa</v>
      </c>
      <c r="T2140" t="str">
        <f>VLOOKUP(B2140,[1]Arkusz5!$A$3:$Y$2185,19,FALSE)</f>
        <v>Polska</v>
      </c>
      <c r="U2140" t="str">
        <f>VLOOKUP(B2140,[1]Arkusz5!$A$3:$Y$2185,20,FALSE)</f>
        <v>wielkopolskie</v>
      </c>
      <c r="V2140" t="str">
        <f>VLOOKUP(B2140,[1]Arkusz5!$A$3:$Y$2185,21,FALSE)</f>
        <v>poznański</v>
      </c>
      <c r="W2140" t="str">
        <f>VLOOKUP(B2140,[1]Arkusz5!$A$3:$Y$2185,22,FALSE)</f>
        <v>Stęszew</v>
      </c>
      <c r="X2140" t="str">
        <f>VLOOKUP(B2140,[1]Arkusz5!$A$3:$Y$2185,23,FALSE)</f>
        <v>315.51 Pojezierze Poznańskie</v>
      </c>
      <c r="Y2140" t="str">
        <f>VLOOKUP(B2140,[1]Arkusz5!$A$3:$Y$2185,24,FALSE)</f>
        <v>Continental Bio-geographical Region</v>
      </c>
      <c r="Z2140" t="str">
        <f>VLOOKUP(B2140,[1]Arkusz5!$A$3:$Y$2185,25,FALSE)</f>
        <v>Calamagrostio arundinaceae-Quercetum</v>
      </c>
    </row>
    <row r="2141" spans="1:26" x14ac:dyDescent="0.25">
      <c r="A2141">
        <v>2140</v>
      </c>
      <c r="B2141" t="s">
        <v>11346</v>
      </c>
      <c r="C2141" t="str">
        <f>VLOOKUP(B2141,[1]Arkusz5!$A$3:$Y$2185,2,FALSE)</f>
        <v>52.24273</v>
      </c>
      <c r="D2141" t="str">
        <f>VLOOKUP(B2141,[1]Arkusz5!$A$3:$Y$2185,3,FALSE)</f>
        <v>16.81252</v>
      </c>
      <c r="E2141" t="str">
        <f>VLOOKUP(B2141,[1]Arkusz5!$A$3:$Y$2185,4,FALSE)</f>
        <v>33UXT28</v>
      </c>
      <c r="F2141" t="str">
        <f>VLOOKUP(B2141,[1]Arkusz5!$A$3:$Y$2185,5,FALSE)</f>
        <v>BD28</v>
      </c>
      <c r="G2141">
        <f>VLOOKUP(B2141,[1]Arkusz5!$A$3:$Y$2185,6,FALSE)</f>
        <v>0</v>
      </c>
      <c r="H2141">
        <f>VLOOKUP(B2141,[1]Arkusz5!$A$3:$Y$2185,7,FALSE)</f>
        <v>0</v>
      </c>
      <c r="I2141">
        <f>VLOOKUP(B2141,[1]Arkusz5!$A$3:$Y$2185,8,FALSE)</f>
        <v>0</v>
      </c>
      <c r="J2141" t="str">
        <f>VLOOKUP(B2141,[1]Arkusz5!$A$3:$Y$2185,9,FALSE)</f>
        <v>Wielkopolski Park Narodowy</v>
      </c>
      <c r="K2141">
        <f>VLOOKUP(B2141,[1]Arkusz5!$A$3:$Y$2185,10,FALSE)</f>
        <v>0</v>
      </c>
      <c r="L2141">
        <f>VLOOKUP(B2141,[1]Arkusz5!$A$3:$Y$2185,11,FALSE)</f>
        <v>0</v>
      </c>
      <c r="M2141">
        <f>VLOOKUP(B2141,[1]Arkusz5!$A$3:$Y$2185,12,FALSE)</f>
        <v>0</v>
      </c>
      <c r="N2141">
        <f>VLOOKUP(B2141,[1]Arkusz5!$A$3:$Y$2185,13,FALSE)</f>
        <v>0</v>
      </c>
      <c r="O2141">
        <f>VLOOKUP(B2141,[1]Arkusz5!$A$3:$Y$2185,14,FALSE)</f>
        <v>0</v>
      </c>
      <c r="P2141">
        <f>VLOOKUP(B2141,[1]Arkusz5!$A$3:$Y$2185,15,FALSE)</f>
        <v>0</v>
      </c>
      <c r="Q2141" t="str">
        <f>VLOOKUP(B2141,[1]Arkusz5!$A$3:$Y$2185,16,FALSE)</f>
        <v>PLB300017; PLH300010</v>
      </c>
      <c r="R2141" t="str">
        <f>VLOOKUP(B2141,[1]Arkusz5!$A$3:$Y$2185,17,FALSE)</f>
        <v>Ostoja Rogalińska; Ostoja Wielkopolska</v>
      </c>
      <c r="S2141" t="str">
        <f>VLOOKUP(B2141,[1]Arkusz5!$A$3:$Y$2185,18,FALSE)</f>
        <v>Europa</v>
      </c>
      <c r="T2141" t="str">
        <f>VLOOKUP(B2141,[1]Arkusz5!$A$3:$Y$2185,19,FALSE)</f>
        <v>Polska</v>
      </c>
      <c r="U2141" t="str">
        <f>VLOOKUP(B2141,[1]Arkusz5!$A$3:$Y$2185,20,FALSE)</f>
        <v>wielkopolskie</v>
      </c>
      <c r="V2141" t="str">
        <f>VLOOKUP(B2141,[1]Arkusz5!$A$3:$Y$2185,21,FALSE)</f>
        <v>poznański</v>
      </c>
      <c r="W2141" t="str">
        <f>VLOOKUP(B2141,[1]Arkusz5!$A$3:$Y$2185,22,FALSE)</f>
        <v>Mosina</v>
      </c>
      <c r="X2141" t="str">
        <f>VLOOKUP(B2141,[1]Arkusz5!$A$3:$Y$2185,23,FALSE)</f>
        <v>315.64 Kotlina Śremska</v>
      </c>
      <c r="Y2141" t="str">
        <f>VLOOKUP(B2141,[1]Arkusz5!$A$3:$Y$2185,24,FALSE)</f>
        <v>Continental Bio-geographical Region</v>
      </c>
      <c r="Z2141" t="str">
        <f>VLOOKUP(B2141,[1]Arkusz5!$A$3:$Y$2185,25,FALSE)</f>
        <v>Calamagrostio arundinaceae-Quercetum</v>
      </c>
    </row>
    <row r="2142" spans="1:26" x14ac:dyDescent="0.25">
      <c r="A2142">
        <v>2141</v>
      </c>
      <c r="B2142" t="s">
        <v>11348</v>
      </c>
      <c r="C2142" t="str">
        <f>VLOOKUP(B2142,[1]Arkusz5!$A$3:$Y$2185,2,FALSE)</f>
        <v>52.911</v>
      </c>
      <c r="D2142" t="str">
        <f>VLOOKUP(B2142,[1]Arkusz5!$A$3:$Y$2185,3,FALSE)</f>
        <v>17.4723</v>
      </c>
      <c r="E2142" t="str">
        <f>VLOOKUP(B2142,[1]Arkusz5!$A$3:$Y$2185,4,FALSE)</f>
        <v>33UXU66</v>
      </c>
      <c r="F2142" t="str">
        <f>VLOOKUP(B2142,[1]Arkusz5!$A$3:$Y$2185,5,FALSE)</f>
        <v>CC42</v>
      </c>
      <c r="G2142">
        <f>VLOOKUP(B2142,[1]Arkusz5!$A$3:$Y$2185,6,FALSE)</f>
        <v>0</v>
      </c>
      <c r="H2142">
        <f>VLOOKUP(B2142,[1]Arkusz5!$A$3:$Y$2185,7,FALSE)</f>
        <v>0</v>
      </c>
      <c r="I2142">
        <f>VLOOKUP(B2142,[1]Arkusz5!$A$3:$Y$2185,8,FALSE)</f>
        <v>0</v>
      </c>
      <c r="J2142">
        <f>VLOOKUP(B2142,[1]Arkusz5!$A$3:$Y$2185,9,FALSE)</f>
        <v>0</v>
      </c>
      <c r="K2142">
        <f>VLOOKUP(B2142,[1]Arkusz5!$A$3:$Y$2185,10,FALSE)</f>
        <v>0</v>
      </c>
      <c r="L2142">
        <f>VLOOKUP(B2142,[1]Arkusz5!$A$3:$Y$2185,11,FALSE)</f>
        <v>0</v>
      </c>
      <c r="M2142">
        <f>VLOOKUP(B2142,[1]Arkusz5!$A$3:$Y$2185,12,FALSE)</f>
        <v>0</v>
      </c>
      <c r="N2142">
        <f>VLOOKUP(B2142,[1]Arkusz5!$A$3:$Y$2185,13,FALSE)</f>
        <v>0</v>
      </c>
      <c r="O2142">
        <f>VLOOKUP(B2142,[1]Arkusz5!$A$3:$Y$2185,14,FALSE)</f>
        <v>0</v>
      </c>
      <c r="P2142">
        <f>VLOOKUP(B2142,[1]Arkusz5!$A$3:$Y$2185,15,FALSE)</f>
        <v>0</v>
      </c>
      <c r="Q2142">
        <f>VLOOKUP(B2142,[1]Arkusz5!$A$3:$Y$2185,16,FALSE)</f>
        <v>0</v>
      </c>
      <c r="R2142">
        <f>VLOOKUP(B2142,[1]Arkusz5!$A$3:$Y$2185,17,FALSE)</f>
        <v>0</v>
      </c>
      <c r="S2142" t="str">
        <f>VLOOKUP(B2142,[1]Arkusz5!$A$3:$Y$2185,18,FALSE)</f>
        <v>Europa</v>
      </c>
      <c r="T2142" t="str">
        <f>VLOOKUP(B2142,[1]Arkusz5!$A$3:$Y$2185,19,FALSE)</f>
        <v>Polska</v>
      </c>
      <c r="U2142" t="str">
        <f>VLOOKUP(B2142,[1]Arkusz5!$A$3:$Y$2185,20,FALSE)</f>
        <v>wielkopolskie</v>
      </c>
      <c r="V2142" t="str">
        <f>VLOOKUP(B2142,[1]Arkusz5!$A$3:$Y$2185,21,FALSE)</f>
        <v>wągrowiecki</v>
      </c>
      <c r="W2142" t="str">
        <f>VLOOKUP(B2142,[1]Arkusz5!$A$3:$Y$2185,22,FALSE)</f>
        <v>Wapno</v>
      </c>
      <c r="X2142" t="str">
        <f>VLOOKUP(B2142,[1]Arkusz5!$A$3:$Y$2185,23,FALSE)</f>
        <v>315.53 Pojezierze Chodzieskie</v>
      </c>
      <c r="Y2142" t="str">
        <f>VLOOKUP(B2142,[1]Arkusz5!$A$3:$Y$2185,24,FALSE)</f>
        <v>Continental Bio-geographical Region</v>
      </c>
      <c r="Z2142" t="str">
        <f>VLOOKUP(B2142,[1]Arkusz5!$A$3:$Y$2185,25,FALSE)</f>
        <v>Ficario-Ulmetum chrysosplenietosum</v>
      </c>
    </row>
    <row r="2143" spans="1:26" x14ac:dyDescent="0.25">
      <c r="A2143">
        <v>2142</v>
      </c>
      <c r="B2143" t="s">
        <v>11355</v>
      </c>
      <c r="C2143" t="str">
        <f>VLOOKUP(B2143,[1]Arkusz5!$A$3:$Y$2185,2,FALSE)</f>
        <v>51.85308</v>
      </c>
      <c r="D2143" t="str">
        <f>VLOOKUP(B2143,[1]Arkusz5!$A$3:$Y$2185,3,FALSE)</f>
        <v>17.93663</v>
      </c>
      <c r="E2143" t="str">
        <f>VLOOKUP(B2143,[1]Arkusz5!$A$3:$Y$2185,4,FALSE)</f>
        <v>33UYT04</v>
      </c>
      <c r="F2143" t="str">
        <f>VLOOKUP(B2143,[1]Arkusz5!$A$3:$Y$2185,5,FALSE)</f>
        <v>CD65</v>
      </c>
      <c r="G2143">
        <f>VLOOKUP(B2143,[1]Arkusz5!$A$3:$Y$2185,6,FALSE)</f>
        <v>0</v>
      </c>
      <c r="H2143">
        <f>VLOOKUP(B2143,[1]Arkusz5!$A$3:$Y$2185,7,FALSE)</f>
        <v>0</v>
      </c>
      <c r="I2143">
        <f>VLOOKUP(B2143,[1]Arkusz5!$A$3:$Y$2185,8,FALSE)</f>
        <v>0</v>
      </c>
      <c r="J2143">
        <f>VLOOKUP(B2143,[1]Arkusz5!$A$3:$Y$2185,9,FALSE)</f>
        <v>0</v>
      </c>
      <c r="K2143">
        <f>VLOOKUP(B2143,[1]Arkusz5!$A$3:$Y$2185,10,FALSE)</f>
        <v>0</v>
      </c>
      <c r="L2143">
        <f>VLOOKUP(B2143,[1]Arkusz5!$A$3:$Y$2185,11,FALSE)</f>
        <v>0</v>
      </c>
      <c r="M2143">
        <f>VLOOKUP(B2143,[1]Arkusz5!$A$3:$Y$2185,12,FALSE)</f>
        <v>0</v>
      </c>
      <c r="N2143" t="str">
        <f>VLOOKUP(B2143,[1]Arkusz5!$A$3:$Y$2185,13,FALSE)</f>
        <v>Dolina rzeki Ciemnej</v>
      </c>
      <c r="O2143">
        <f>VLOOKUP(B2143,[1]Arkusz5!$A$3:$Y$2185,14,FALSE)</f>
        <v>0</v>
      </c>
      <c r="P2143">
        <f>VLOOKUP(B2143,[1]Arkusz5!$A$3:$Y$2185,15,FALSE)</f>
        <v>0</v>
      </c>
      <c r="Q2143">
        <f>VLOOKUP(B2143,[1]Arkusz5!$A$3:$Y$2185,16,FALSE)</f>
        <v>0</v>
      </c>
      <c r="R2143">
        <f>VLOOKUP(B2143,[1]Arkusz5!$A$3:$Y$2185,17,FALSE)</f>
        <v>0</v>
      </c>
      <c r="S2143" t="str">
        <f>VLOOKUP(B2143,[1]Arkusz5!$A$3:$Y$2185,18,FALSE)</f>
        <v>Europa</v>
      </c>
      <c r="T2143" t="str">
        <f>VLOOKUP(B2143,[1]Arkusz5!$A$3:$Y$2185,19,FALSE)</f>
        <v>Polska</v>
      </c>
      <c r="U2143" t="str">
        <f>VLOOKUP(B2143,[1]Arkusz5!$A$3:$Y$2185,20,FALSE)</f>
        <v>wielkopolskie</v>
      </c>
      <c r="V2143" t="str">
        <f>VLOOKUP(B2143,[1]Arkusz5!$A$3:$Y$2185,21,FALSE)</f>
        <v>pleszewski</v>
      </c>
      <c r="W2143" t="str">
        <f>VLOOKUP(B2143,[1]Arkusz5!$A$3:$Y$2185,22,FALSE)</f>
        <v>Gołuchów</v>
      </c>
      <c r="X2143" t="str">
        <f>VLOOKUP(B2143,[1]Arkusz5!$A$3:$Y$2185,23,FALSE)</f>
        <v>318.12 Wysoczyzna Kaliska</v>
      </c>
      <c r="Y2143" t="str">
        <f>VLOOKUP(B2143,[1]Arkusz5!$A$3:$Y$2185,24,FALSE)</f>
        <v>Continental Bio-geographical Region</v>
      </c>
      <c r="Z2143" t="str">
        <f>VLOOKUP(B2143,[1]Arkusz5!$A$3:$Y$2185,25,FALSE)</f>
        <v>Galio-Carpinetum</v>
      </c>
    </row>
    <row r="2144" spans="1:26" x14ac:dyDescent="0.25">
      <c r="A2144">
        <v>2143</v>
      </c>
      <c r="B2144" t="s">
        <v>11360</v>
      </c>
      <c r="C2144" t="str">
        <f>VLOOKUP(B2144,[1]Arkusz5!$A$3:$Y$2185,2,FALSE)</f>
        <v>51.85308</v>
      </c>
      <c r="D2144" t="str">
        <f>VLOOKUP(B2144,[1]Arkusz5!$A$3:$Y$2185,3,FALSE)</f>
        <v>17.93663</v>
      </c>
      <c r="E2144" t="str">
        <f>VLOOKUP(B2144,[1]Arkusz5!$A$3:$Y$2185,4,FALSE)</f>
        <v>33UYT04</v>
      </c>
      <c r="F2144" t="str">
        <f>VLOOKUP(B2144,[1]Arkusz5!$A$3:$Y$2185,5,FALSE)</f>
        <v>CD65</v>
      </c>
      <c r="G2144">
        <f>VLOOKUP(B2144,[1]Arkusz5!$A$3:$Y$2185,6,FALSE)</f>
        <v>0</v>
      </c>
      <c r="H2144">
        <f>VLOOKUP(B2144,[1]Arkusz5!$A$3:$Y$2185,7,FALSE)</f>
        <v>0</v>
      </c>
      <c r="I2144">
        <f>VLOOKUP(B2144,[1]Arkusz5!$A$3:$Y$2185,8,FALSE)</f>
        <v>0</v>
      </c>
      <c r="J2144">
        <f>VLOOKUP(B2144,[1]Arkusz5!$A$3:$Y$2185,9,FALSE)</f>
        <v>0</v>
      </c>
      <c r="K2144">
        <f>VLOOKUP(B2144,[1]Arkusz5!$A$3:$Y$2185,10,FALSE)</f>
        <v>0</v>
      </c>
      <c r="L2144">
        <f>VLOOKUP(B2144,[1]Arkusz5!$A$3:$Y$2185,11,FALSE)</f>
        <v>0</v>
      </c>
      <c r="M2144">
        <f>VLOOKUP(B2144,[1]Arkusz5!$A$3:$Y$2185,12,FALSE)</f>
        <v>0</v>
      </c>
      <c r="N2144" t="str">
        <f>VLOOKUP(B2144,[1]Arkusz5!$A$3:$Y$2185,13,FALSE)</f>
        <v>Dolina rzeki Ciemnej</v>
      </c>
      <c r="O2144">
        <f>VLOOKUP(B2144,[1]Arkusz5!$A$3:$Y$2185,14,FALSE)</f>
        <v>0</v>
      </c>
      <c r="P2144">
        <f>VLOOKUP(B2144,[1]Arkusz5!$A$3:$Y$2185,15,FALSE)</f>
        <v>0</v>
      </c>
      <c r="Q2144">
        <f>VLOOKUP(B2144,[1]Arkusz5!$A$3:$Y$2185,16,FALSE)</f>
        <v>0</v>
      </c>
      <c r="R2144">
        <f>VLOOKUP(B2144,[1]Arkusz5!$A$3:$Y$2185,17,FALSE)</f>
        <v>0</v>
      </c>
      <c r="S2144" t="str">
        <f>VLOOKUP(B2144,[1]Arkusz5!$A$3:$Y$2185,18,FALSE)</f>
        <v>Europa</v>
      </c>
      <c r="T2144" t="str">
        <f>VLOOKUP(B2144,[1]Arkusz5!$A$3:$Y$2185,19,FALSE)</f>
        <v>Polska</v>
      </c>
      <c r="U2144" t="str">
        <f>VLOOKUP(B2144,[1]Arkusz5!$A$3:$Y$2185,20,FALSE)</f>
        <v>wielkopolskie</v>
      </c>
      <c r="V2144" t="str">
        <f>VLOOKUP(B2144,[1]Arkusz5!$A$3:$Y$2185,21,FALSE)</f>
        <v>pleszewski</v>
      </c>
      <c r="W2144" t="str">
        <f>VLOOKUP(B2144,[1]Arkusz5!$A$3:$Y$2185,22,FALSE)</f>
        <v>Gołuchów</v>
      </c>
      <c r="X2144" t="str">
        <f>VLOOKUP(B2144,[1]Arkusz5!$A$3:$Y$2185,23,FALSE)</f>
        <v>318.12 Wysoczyzna Kaliska</v>
      </c>
      <c r="Y2144" t="str">
        <f>VLOOKUP(B2144,[1]Arkusz5!$A$3:$Y$2185,24,FALSE)</f>
        <v>Continental Bio-geographical Region</v>
      </c>
      <c r="Z2144" t="str">
        <f>VLOOKUP(B2144,[1]Arkusz5!$A$3:$Y$2185,25,FALSE)</f>
        <v>Galio-Carpinetum</v>
      </c>
    </row>
    <row r="2145" spans="1:26" x14ac:dyDescent="0.25">
      <c r="A2145">
        <v>2144</v>
      </c>
      <c r="B2145" t="s">
        <v>11361</v>
      </c>
      <c r="C2145" t="str">
        <f>VLOOKUP(B2145,[1]Arkusz5!$A$3:$Y$2185,2,FALSE)</f>
        <v>52.06</v>
      </c>
      <c r="D2145" t="str">
        <f>VLOOKUP(B2145,[1]Arkusz5!$A$3:$Y$2185,3,FALSE)</f>
        <v>16.8179</v>
      </c>
      <c r="E2145" t="str">
        <f>VLOOKUP(B2145,[1]Arkusz5!$A$3:$Y$2185,4,FALSE)</f>
        <v>33UXT26</v>
      </c>
      <c r="F2145" t="str">
        <f>VLOOKUP(B2145,[1]Arkusz5!$A$3:$Y$2185,5,FALSE)</f>
        <v>BD48</v>
      </c>
      <c r="G2145">
        <f>VLOOKUP(B2145,[1]Arkusz5!$A$3:$Y$2185,6,FALSE)</f>
        <v>0</v>
      </c>
      <c r="H2145">
        <f>VLOOKUP(B2145,[1]Arkusz5!$A$3:$Y$2185,7,FALSE)</f>
        <v>0</v>
      </c>
      <c r="I2145">
        <f>VLOOKUP(B2145,[1]Arkusz5!$A$3:$Y$2185,8,FALSE)</f>
        <v>0</v>
      </c>
      <c r="J2145">
        <f>VLOOKUP(B2145,[1]Arkusz5!$A$3:$Y$2185,9,FALSE)</f>
        <v>0</v>
      </c>
      <c r="K2145" t="str">
        <f>VLOOKUP(B2145,[1]Arkusz5!$A$3:$Y$2185,10,FALSE)</f>
        <v>Park Krajobrazowy im. Gen. Dezyderego Chłapowskiego</v>
      </c>
      <c r="L2145">
        <f>VLOOKUP(B2145,[1]Arkusz5!$A$3:$Y$2185,11,FALSE)</f>
        <v>0</v>
      </c>
      <c r="M2145">
        <f>VLOOKUP(B2145,[1]Arkusz5!$A$3:$Y$2185,12,FALSE)</f>
        <v>0</v>
      </c>
      <c r="N2145" t="str">
        <f>VLOOKUP(B2145,[1]Arkusz5!$A$3:$Y$2185,13,FALSE)</f>
        <v>Krzywińsko-Osiecki wraz z zadrzewieniami generała Dezyderego Chłapowskiego i kompleksem leśnym Osieczna-Góra</v>
      </c>
      <c r="O2145">
        <f>VLOOKUP(B2145,[1]Arkusz5!$A$3:$Y$2185,14,FALSE)</f>
        <v>0</v>
      </c>
      <c r="P2145">
        <f>VLOOKUP(B2145,[1]Arkusz5!$A$3:$Y$2185,15,FALSE)</f>
        <v>0</v>
      </c>
      <c r="Q2145">
        <f>VLOOKUP(B2145,[1]Arkusz5!$A$3:$Y$2185,16,FALSE)</f>
        <v>0</v>
      </c>
      <c r="R2145">
        <f>VLOOKUP(B2145,[1]Arkusz5!$A$3:$Y$2185,17,FALSE)</f>
        <v>0</v>
      </c>
      <c r="S2145" t="str">
        <f>VLOOKUP(B2145,[1]Arkusz5!$A$3:$Y$2185,18,FALSE)</f>
        <v>Europa</v>
      </c>
      <c r="T2145" t="str">
        <f>VLOOKUP(B2145,[1]Arkusz5!$A$3:$Y$2185,19,FALSE)</f>
        <v>Polska</v>
      </c>
      <c r="U2145" t="str">
        <f>VLOOKUP(B2145,[1]Arkusz5!$A$3:$Y$2185,20,FALSE)</f>
        <v>wielkopolskie</v>
      </c>
      <c r="V2145" t="str">
        <f>VLOOKUP(B2145,[1]Arkusz5!$A$3:$Y$2185,21,FALSE)</f>
        <v>kościański</v>
      </c>
      <c r="W2145" t="str">
        <f>VLOOKUP(B2145,[1]Arkusz5!$A$3:$Y$2185,22,FALSE)</f>
        <v>Kościan</v>
      </c>
      <c r="X2145" t="str">
        <f>VLOOKUP(B2145,[1]Arkusz5!$A$3:$Y$2185,23,FALSE)</f>
        <v>315.83 Równina Kościańska</v>
      </c>
      <c r="Y2145" t="str">
        <f>VLOOKUP(B2145,[1]Arkusz5!$A$3:$Y$2185,24,FALSE)</f>
        <v>Continental Bio-geographical Region</v>
      </c>
      <c r="Z2145" t="str">
        <f>VLOOKUP(B2145,[1]Arkusz5!$A$3:$Y$2185,25,FALSE)</f>
        <v>Galio-Carpinetum</v>
      </c>
    </row>
    <row r="2146" spans="1:26" x14ac:dyDescent="0.25">
      <c r="A2146">
        <v>2145</v>
      </c>
      <c r="B2146" t="s">
        <v>11367</v>
      </c>
      <c r="C2146" t="str">
        <f>VLOOKUP(B2146,[1]Arkusz5!$A$3:$Y$2185,2,FALSE)</f>
        <v>52.06</v>
      </c>
      <c r="D2146" t="str">
        <f>VLOOKUP(B2146,[1]Arkusz5!$A$3:$Y$2185,3,FALSE)</f>
        <v>16.8179</v>
      </c>
      <c r="E2146" t="str">
        <f>VLOOKUP(B2146,[1]Arkusz5!$A$3:$Y$2185,4,FALSE)</f>
        <v>33UXT26</v>
      </c>
      <c r="F2146" t="str">
        <f>VLOOKUP(B2146,[1]Arkusz5!$A$3:$Y$2185,5,FALSE)</f>
        <v>BD48</v>
      </c>
      <c r="G2146">
        <f>VLOOKUP(B2146,[1]Arkusz5!$A$3:$Y$2185,6,FALSE)</f>
        <v>0</v>
      </c>
      <c r="H2146">
        <f>VLOOKUP(B2146,[1]Arkusz5!$A$3:$Y$2185,7,FALSE)</f>
        <v>0</v>
      </c>
      <c r="I2146">
        <f>VLOOKUP(B2146,[1]Arkusz5!$A$3:$Y$2185,8,FALSE)</f>
        <v>0</v>
      </c>
      <c r="J2146">
        <f>VLOOKUP(B2146,[1]Arkusz5!$A$3:$Y$2185,9,FALSE)</f>
        <v>0</v>
      </c>
      <c r="K2146" t="str">
        <f>VLOOKUP(B2146,[1]Arkusz5!$A$3:$Y$2185,10,FALSE)</f>
        <v>Park Krajobrazowy im. Gen. Dezyderego Chłapowskiego</v>
      </c>
      <c r="L2146">
        <f>VLOOKUP(B2146,[1]Arkusz5!$A$3:$Y$2185,11,FALSE)</f>
        <v>0</v>
      </c>
      <c r="M2146">
        <f>VLOOKUP(B2146,[1]Arkusz5!$A$3:$Y$2185,12,FALSE)</f>
        <v>0</v>
      </c>
      <c r="N2146" t="str">
        <f>VLOOKUP(B2146,[1]Arkusz5!$A$3:$Y$2185,13,FALSE)</f>
        <v>Krzywińsko-Osiecki wraz z zadrzewieniami generała Dezyderego Chłapowskiego i kompleksem leśnym Osieczna-Góra</v>
      </c>
      <c r="O2146">
        <f>VLOOKUP(B2146,[1]Arkusz5!$A$3:$Y$2185,14,FALSE)</f>
        <v>0</v>
      </c>
      <c r="P2146">
        <f>VLOOKUP(B2146,[1]Arkusz5!$A$3:$Y$2185,15,FALSE)</f>
        <v>0</v>
      </c>
      <c r="Q2146">
        <f>VLOOKUP(B2146,[1]Arkusz5!$A$3:$Y$2185,16,FALSE)</f>
        <v>0</v>
      </c>
      <c r="R2146">
        <f>VLOOKUP(B2146,[1]Arkusz5!$A$3:$Y$2185,17,FALSE)</f>
        <v>0</v>
      </c>
      <c r="S2146" t="str">
        <f>VLOOKUP(B2146,[1]Arkusz5!$A$3:$Y$2185,18,FALSE)</f>
        <v>Europa</v>
      </c>
      <c r="T2146" t="str">
        <f>VLOOKUP(B2146,[1]Arkusz5!$A$3:$Y$2185,19,FALSE)</f>
        <v>Polska</v>
      </c>
      <c r="U2146" t="str">
        <f>VLOOKUP(B2146,[1]Arkusz5!$A$3:$Y$2185,20,FALSE)</f>
        <v>wielkopolskie</v>
      </c>
      <c r="V2146" t="str">
        <f>VLOOKUP(B2146,[1]Arkusz5!$A$3:$Y$2185,21,FALSE)</f>
        <v>kościański</v>
      </c>
      <c r="W2146" t="str">
        <f>VLOOKUP(B2146,[1]Arkusz5!$A$3:$Y$2185,22,FALSE)</f>
        <v>Kościan</v>
      </c>
      <c r="X2146" t="str">
        <f>VLOOKUP(B2146,[1]Arkusz5!$A$3:$Y$2185,23,FALSE)</f>
        <v>315.83 Równina Kościańska</v>
      </c>
      <c r="Y2146" t="str">
        <f>VLOOKUP(B2146,[1]Arkusz5!$A$3:$Y$2185,24,FALSE)</f>
        <v>Continental Bio-geographical Region</v>
      </c>
      <c r="Z2146" t="str">
        <f>VLOOKUP(B2146,[1]Arkusz5!$A$3:$Y$2185,25,FALSE)</f>
        <v>Galio-Carpinetum</v>
      </c>
    </row>
    <row r="2147" spans="1:26" x14ac:dyDescent="0.25">
      <c r="A2147">
        <v>2146</v>
      </c>
      <c r="B2147" t="s">
        <v>11368</v>
      </c>
      <c r="C2147" t="str">
        <f>VLOOKUP(B2147,[1]Arkusz5!$A$3:$Y$2185,2,FALSE)</f>
        <v>52.06</v>
      </c>
      <c r="D2147" t="str">
        <f>VLOOKUP(B2147,[1]Arkusz5!$A$3:$Y$2185,3,FALSE)</f>
        <v>16.8179</v>
      </c>
      <c r="E2147" t="str">
        <f>VLOOKUP(B2147,[1]Arkusz5!$A$3:$Y$2185,4,FALSE)</f>
        <v>33UXT26</v>
      </c>
      <c r="F2147" t="str">
        <f>VLOOKUP(B2147,[1]Arkusz5!$A$3:$Y$2185,5,FALSE)</f>
        <v>BD48</v>
      </c>
      <c r="G2147">
        <f>VLOOKUP(B2147,[1]Arkusz5!$A$3:$Y$2185,6,FALSE)</f>
        <v>0</v>
      </c>
      <c r="H2147">
        <f>VLOOKUP(B2147,[1]Arkusz5!$A$3:$Y$2185,7,FALSE)</f>
        <v>0</v>
      </c>
      <c r="I2147">
        <f>VLOOKUP(B2147,[1]Arkusz5!$A$3:$Y$2185,8,FALSE)</f>
        <v>0</v>
      </c>
      <c r="J2147">
        <f>VLOOKUP(B2147,[1]Arkusz5!$A$3:$Y$2185,9,FALSE)</f>
        <v>0</v>
      </c>
      <c r="K2147" t="str">
        <f>VLOOKUP(B2147,[1]Arkusz5!$A$3:$Y$2185,10,FALSE)</f>
        <v>Park Krajobrazowy im. Gen. Dezyderego Chłapowskiego</v>
      </c>
      <c r="L2147">
        <f>VLOOKUP(B2147,[1]Arkusz5!$A$3:$Y$2185,11,FALSE)</f>
        <v>0</v>
      </c>
      <c r="M2147">
        <f>VLOOKUP(B2147,[1]Arkusz5!$A$3:$Y$2185,12,FALSE)</f>
        <v>0</v>
      </c>
      <c r="N2147" t="str">
        <f>VLOOKUP(B2147,[1]Arkusz5!$A$3:$Y$2185,13,FALSE)</f>
        <v>Krzywińsko-Osiecki wraz z zadrzewieniami generała Dezyderego Chłapowskiego i kompleksem leśnym Osieczna-Góra</v>
      </c>
      <c r="O2147">
        <f>VLOOKUP(B2147,[1]Arkusz5!$A$3:$Y$2185,14,FALSE)</f>
        <v>0</v>
      </c>
      <c r="P2147">
        <f>VLOOKUP(B2147,[1]Arkusz5!$A$3:$Y$2185,15,FALSE)</f>
        <v>0</v>
      </c>
      <c r="Q2147">
        <f>VLOOKUP(B2147,[1]Arkusz5!$A$3:$Y$2185,16,FALSE)</f>
        <v>0</v>
      </c>
      <c r="R2147">
        <f>VLOOKUP(B2147,[1]Arkusz5!$A$3:$Y$2185,17,FALSE)</f>
        <v>0</v>
      </c>
      <c r="S2147" t="str">
        <f>VLOOKUP(B2147,[1]Arkusz5!$A$3:$Y$2185,18,FALSE)</f>
        <v>Europa</v>
      </c>
      <c r="T2147" t="str">
        <f>VLOOKUP(B2147,[1]Arkusz5!$A$3:$Y$2185,19,FALSE)</f>
        <v>Polska</v>
      </c>
      <c r="U2147" t="str">
        <f>VLOOKUP(B2147,[1]Arkusz5!$A$3:$Y$2185,20,FALSE)</f>
        <v>wielkopolskie</v>
      </c>
      <c r="V2147" t="str">
        <f>VLOOKUP(B2147,[1]Arkusz5!$A$3:$Y$2185,21,FALSE)</f>
        <v>kościański</v>
      </c>
      <c r="W2147" t="str">
        <f>VLOOKUP(B2147,[1]Arkusz5!$A$3:$Y$2185,22,FALSE)</f>
        <v>Kościan</v>
      </c>
      <c r="X2147" t="str">
        <f>VLOOKUP(B2147,[1]Arkusz5!$A$3:$Y$2185,23,FALSE)</f>
        <v>315.83 Równina Kościańska</v>
      </c>
      <c r="Y2147" t="str">
        <f>VLOOKUP(B2147,[1]Arkusz5!$A$3:$Y$2185,24,FALSE)</f>
        <v>Continental Bio-geographical Region</v>
      </c>
      <c r="Z2147" t="str">
        <f>VLOOKUP(B2147,[1]Arkusz5!$A$3:$Y$2185,25,FALSE)</f>
        <v>Galio-Carpinetum</v>
      </c>
    </row>
    <row r="2148" spans="1:26" x14ac:dyDescent="0.25">
      <c r="A2148">
        <v>2147</v>
      </c>
      <c r="B2148" t="s">
        <v>11369</v>
      </c>
      <c r="C2148" t="str">
        <f>VLOOKUP(B2148,[1]Arkusz5!$A$3:$Y$2185,2,FALSE)</f>
        <v>51.7514</v>
      </c>
      <c r="D2148" t="str">
        <f>VLOOKUP(B2148,[1]Arkusz5!$A$3:$Y$2185,3,FALSE)</f>
        <v>17.7333</v>
      </c>
      <c r="E2148" t="str">
        <f>VLOOKUP(B2148,[1]Arkusz5!$A$3:$Y$2185,4,FALSE)</f>
        <v>33UXT83</v>
      </c>
      <c r="F2148" t="str">
        <f>VLOOKUP(B2148,[1]Arkusz5!$A$3:$Y$2185,5,FALSE)</f>
        <v>CD74</v>
      </c>
      <c r="G2148">
        <f>VLOOKUP(B2148,[1]Arkusz5!$A$3:$Y$2185,6,FALSE)</f>
        <v>0</v>
      </c>
      <c r="H2148">
        <f>VLOOKUP(B2148,[1]Arkusz5!$A$3:$Y$2185,7,FALSE)</f>
        <v>0</v>
      </c>
      <c r="I2148">
        <f>VLOOKUP(B2148,[1]Arkusz5!$A$3:$Y$2185,8,FALSE)</f>
        <v>0</v>
      </c>
      <c r="J2148">
        <f>VLOOKUP(B2148,[1]Arkusz5!$A$3:$Y$2185,9,FALSE)</f>
        <v>0</v>
      </c>
      <c r="K2148">
        <f>VLOOKUP(B2148,[1]Arkusz5!$A$3:$Y$2185,10,FALSE)</f>
        <v>0</v>
      </c>
      <c r="L2148">
        <f>VLOOKUP(B2148,[1]Arkusz5!$A$3:$Y$2185,11,FALSE)</f>
        <v>0</v>
      </c>
      <c r="M2148">
        <f>VLOOKUP(B2148,[1]Arkusz5!$A$3:$Y$2185,12,FALSE)</f>
        <v>0</v>
      </c>
      <c r="N2148">
        <f>VLOOKUP(B2148,[1]Arkusz5!$A$3:$Y$2185,13,FALSE)</f>
        <v>0</v>
      </c>
      <c r="O2148">
        <f>VLOOKUP(B2148,[1]Arkusz5!$A$3:$Y$2185,14,FALSE)</f>
        <v>0</v>
      </c>
      <c r="P2148">
        <f>VLOOKUP(B2148,[1]Arkusz5!$A$3:$Y$2185,15,FALSE)</f>
        <v>0</v>
      </c>
      <c r="Q2148">
        <f>VLOOKUP(B2148,[1]Arkusz5!$A$3:$Y$2185,16,FALSE)</f>
        <v>0</v>
      </c>
      <c r="R2148">
        <f>VLOOKUP(B2148,[1]Arkusz5!$A$3:$Y$2185,17,FALSE)</f>
        <v>0</v>
      </c>
      <c r="S2148" t="str">
        <f>VLOOKUP(B2148,[1]Arkusz5!$A$3:$Y$2185,18,FALSE)</f>
        <v>Europa</v>
      </c>
      <c r="T2148" t="str">
        <f>VLOOKUP(B2148,[1]Arkusz5!$A$3:$Y$2185,19,FALSE)</f>
        <v>Polska</v>
      </c>
      <c r="U2148" t="str">
        <f>VLOOKUP(B2148,[1]Arkusz5!$A$3:$Y$2185,20,FALSE)</f>
        <v>wielkopolskie</v>
      </c>
      <c r="V2148" t="str">
        <f>VLOOKUP(B2148,[1]Arkusz5!$A$3:$Y$2185,21,FALSE)</f>
        <v>ostrowski</v>
      </c>
      <c r="W2148" t="str">
        <f>VLOOKUP(B2148,[1]Arkusz5!$A$3:$Y$2185,22,FALSE)</f>
        <v>Raszków</v>
      </c>
      <c r="X2148" t="str">
        <f>VLOOKUP(B2148,[1]Arkusz5!$A$3:$Y$2185,23,FALSE)</f>
        <v>318.12 Wysoczyzna Kaliska</v>
      </c>
      <c r="Y2148" t="str">
        <f>VLOOKUP(B2148,[1]Arkusz5!$A$3:$Y$2185,24,FALSE)</f>
        <v>Continental Bio-geographical Region</v>
      </c>
      <c r="Z2148" t="str">
        <f>VLOOKUP(B2148,[1]Arkusz5!$A$3:$Y$2185,25,FALSE)</f>
        <v>Galio-Carpinetum</v>
      </c>
    </row>
    <row r="2149" spans="1:26" x14ac:dyDescent="0.25">
      <c r="A2149">
        <v>2148</v>
      </c>
      <c r="B2149" t="s">
        <v>11375</v>
      </c>
      <c r="C2149" t="str">
        <f>VLOOKUP(B2149,[1]Arkusz5!$A$3:$Y$2185,2,FALSE)</f>
        <v>51.7514</v>
      </c>
      <c r="D2149" t="str">
        <f>VLOOKUP(B2149,[1]Arkusz5!$A$3:$Y$2185,3,FALSE)</f>
        <v>17.7333</v>
      </c>
      <c r="E2149" t="str">
        <f>VLOOKUP(B2149,[1]Arkusz5!$A$3:$Y$2185,4,FALSE)</f>
        <v>33UXT83</v>
      </c>
      <c r="F2149" t="str">
        <f>VLOOKUP(B2149,[1]Arkusz5!$A$3:$Y$2185,5,FALSE)</f>
        <v>CD74</v>
      </c>
      <c r="G2149">
        <f>VLOOKUP(B2149,[1]Arkusz5!$A$3:$Y$2185,6,FALSE)</f>
        <v>0</v>
      </c>
      <c r="H2149">
        <f>VLOOKUP(B2149,[1]Arkusz5!$A$3:$Y$2185,7,FALSE)</f>
        <v>0</v>
      </c>
      <c r="I2149">
        <f>VLOOKUP(B2149,[1]Arkusz5!$A$3:$Y$2185,8,FALSE)</f>
        <v>0</v>
      </c>
      <c r="J2149">
        <f>VLOOKUP(B2149,[1]Arkusz5!$A$3:$Y$2185,9,FALSE)</f>
        <v>0</v>
      </c>
      <c r="K2149">
        <f>VLOOKUP(B2149,[1]Arkusz5!$A$3:$Y$2185,10,FALSE)</f>
        <v>0</v>
      </c>
      <c r="L2149">
        <f>VLOOKUP(B2149,[1]Arkusz5!$A$3:$Y$2185,11,FALSE)</f>
        <v>0</v>
      </c>
      <c r="M2149">
        <f>VLOOKUP(B2149,[1]Arkusz5!$A$3:$Y$2185,12,FALSE)</f>
        <v>0</v>
      </c>
      <c r="N2149">
        <f>VLOOKUP(B2149,[1]Arkusz5!$A$3:$Y$2185,13,FALSE)</f>
        <v>0</v>
      </c>
      <c r="O2149">
        <f>VLOOKUP(B2149,[1]Arkusz5!$A$3:$Y$2185,14,FALSE)</f>
        <v>0</v>
      </c>
      <c r="P2149">
        <f>VLOOKUP(B2149,[1]Arkusz5!$A$3:$Y$2185,15,FALSE)</f>
        <v>0</v>
      </c>
      <c r="Q2149">
        <f>VLOOKUP(B2149,[1]Arkusz5!$A$3:$Y$2185,16,FALSE)</f>
        <v>0</v>
      </c>
      <c r="R2149">
        <f>VLOOKUP(B2149,[1]Arkusz5!$A$3:$Y$2185,17,FALSE)</f>
        <v>0</v>
      </c>
      <c r="S2149" t="str">
        <f>VLOOKUP(B2149,[1]Arkusz5!$A$3:$Y$2185,18,FALSE)</f>
        <v>Europa</v>
      </c>
      <c r="T2149" t="str">
        <f>VLOOKUP(B2149,[1]Arkusz5!$A$3:$Y$2185,19,FALSE)</f>
        <v>Polska</v>
      </c>
      <c r="U2149" t="str">
        <f>VLOOKUP(B2149,[1]Arkusz5!$A$3:$Y$2185,20,FALSE)</f>
        <v>wielkopolskie</v>
      </c>
      <c r="V2149" t="str">
        <f>VLOOKUP(B2149,[1]Arkusz5!$A$3:$Y$2185,21,FALSE)</f>
        <v>ostrowski</v>
      </c>
      <c r="W2149" t="str">
        <f>VLOOKUP(B2149,[1]Arkusz5!$A$3:$Y$2185,22,FALSE)</f>
        <v>Raszków</v>
      </c>
      <c r="X2149" t="str">
        <f>VLOOKUP(B2149,[1]Arkusz5!$A$3:$Y$2185,23,FALSE)</f>
        <v>318.12 Wysoczyzna Kaliska</v>
      </c>
      <c r="Y2149" t="str">
        <f>VLOOKUP(B2149,[1]Arkusz5!$A$3:$Y$2185,24,FALSE)</f>
        <v>Continental Bio-geographical Region</v>
      </c>
      <c r="Z2149" t="str">
        <f>VLOOKUP(B2149,[1]Arkusz5!$A$3:$Y$2185,25,FALSE)</f>
        <v>Galio-Carpinetum</v>
      </c>
    </row>
    <row r="2150" spans="1:26" x14ac:dyDescent="0.25">
      <c r="A2150">
        <v>2149</v>
      </c>
      <c r="B2150" t="s">
        <v>11376</v>
      </c>
      <c r="C2150" t="str">
        <f>VLOOKUP(B2150,[1]Arkusz5!$A$3:$Y$2185,2,FALSE)</f>
        <v>51.7514</v>
      </c>
      <c r="D2150" t="str">
        <f>VLOOKUP(B2150,[1]Arkusz5!$A$3:$Y$2185,3,FALSE)</f>
        <v>17.7333</v>
      </c>
      <c r="E2150" t="str">
        <f>VLOOKUP(B2150,[1]Arkusz5!$A$3:$Y$2185,4,FALSE)</f>
        <v>33UXT83</v>
      </c>
      <c r="F2150" t="str">
        <f>VLOOKUP(B2150,[1]Arkusz5!$A$3:$Y$2185,5,FALSE)</f>
        <v>CD74</v>
      </c>
      <c r="G2150">
        <f>VLOOKUP(B2150,[1]Arkusz5!$A$3:$Y$2185,6,FALSE)</f>
        <v>0</v>
      </c>
      <c r="H2150">
        <f>VLOOKUP(B2150,[1]Arkusz5!$A$3:$Y$2185,7,FALSE)</f>
        <v>0</v>
      </c>
      <c r="I2150">
        <f>VLOOKUP(B2150,[1]Arkusz5!$A$3:$Y$2185,8,FALSE)</f>
        <v>0</v>
      </c>
      <c r="J2150">
        <f>VLOOKUP(B2150,[1]Arkusz5!$A$3:$Y$2185,9,FALSE)</f>
        <v>0</v>
      </c>
      <c r="K2150">
        <f>VLOOKUP(B2150,[1]Arkusz5!$A$3:$Y$2185,10,FALSE)</f>
        <v>0</v>
      </c>
      <c r="L2150">
        <f>VLOOKUP(B2150,[1]Arkusz5!$A$3:$Y$2185,11,FALSE)</f>
        <v>0</v>
      </c>
      <c r="M2150">
        <f>VLOOKUP(B2150,[1]Arkusz5!$A$3:$Y$2185,12,FALSE)</f>
        <v>0</v>
      </c>
      <c r="N2150">
        <f>VLOOKUP(B2150,[1]Arkusz5!$A$3:$Y$2185,13,FALSE)</f>
        <v>0</v>
      </c>
      <c r="O2150">
        <f>VLOOKUP(B2150,[1]Arkusz5!$A$3:$Y$2185,14,FALSE)</f>
        <v>0</v>
      </c>
      <c r="P2150">
        <f>VLOOKUP(B2150,[1]Arkusz5!$A$3:$Y$2185,15,FALSE)</f>
        <v>0</v>
      </c>
      <c r="Q2150">
        <f>VLOOKUP(B2150,[1]Arkusz5!$A$3:$Y$2185,16,FALSE)</f>
        <v>0</v>
      </c>
      <c r="R2150">
        <f>VLOOKUP(B2150,[1]Arkusz5!$A$3:$Y$2185,17,FALSE)</f>
        <v>0</v>
      </c>
      <c r="S2150" t="str">
        <f>VLOOKUP(B2150,[1]Arkusz5!$A$3:$Y$2185,18,FALSE)</f>
        <v>Europa</v>
      </c>
      <c r="T2150" t="str">
        <f>VLOOKUP(B2150,[1]Arkusz5!$A$3:$Y$2185,19,FALSE)</f>
        <v>Polska</v>
      </c>
      <c r="U2150" t="str">
        <f>VLOOKUP(B2150,[1]Arkusz5!$A$3:$Y$2185,20,FALSE)</f>
        <v>wielkopolskie</v>
      </c>
      <c r="V2150" t="str">
        <f>VLOOKUP(B2150,[1]Arkusz5!$A$3:$Y$2185,21,FALSE)</f>
        <v>ostrowski</v>
      </c>
      <c r="W2150" t="str">
        <f>VLOOKUP(B2150,[1]Arkusz5!$A$3:$Y$2185,22,FALSE)</f>
        <v>Raszków</v>
      </c>
      <c r="X2150" t="str">
        <f>VLOOKUP(B2150,[1]Arkusz5!$A$3:$Y$2185,23,FALSE)</f>
        <v>318.12 Wysoczyzna Kaliska</v>
      </c>
      <c r="Y2150" t="str">
        <f>VLOOKUP(B2150,[1]Arkusz5!$A$3:$Y$2185,24,FALSE)</f>
        <v>Continental Bio-geographical Region</v>
      </c>
      <c r="Z2150" t="str">
        <f>VLOOKUP(B2150,[1]Arkusz5!$A$3:$Y$2185,25,FALSE)</f>
        <v>Galio-Carpinetum</v>
      </c>
    </row>
    <row r="2151" spans="1:26" x14ac:dyDescent="0.25">
      <c r="A2151">
        <v>2150</v>
      </c>
      <c r="B2151" t="s">
        <v>11377</v>
      </c>
      <c r="C2151" t="str">
        <f>VLOOKUP(B2151,[1]Arkusz5!$A$3:$Y$2185,2,FALSE)</f>
        <v>51.7514</v>
      </c>
      <c r="D2151" t="str">
        <f>VLOOKUP(B2151,[1]Arkusz5!$A$3:$Y$2185,3,FALSE)</f>
        <v>17.7333</v>
      </c>
      <c r="E2151" t="str">
        <f>VLOOKUP(B2151,[1]Arkusz5!$A$3:$Y$2185,4,FALSE)</f>
        <v>33UXT83</v>
      </c>
      <c r="F2151" t="str">
        <f>VLOOKUP(B2151,[1]Arkusz5!$A$3:$Y$2185,5,FALSE)</f>
        <v>CD74</v>
      </c>
      <c r="G2151">
        <f>VLOOKUP(B2151,[1]Arkusz5!$A$3:$Y$2185,6,FALSE)</f>
        <v>0</v>
      </c>
      <c r="H2151">
        <f>VLOOKUP(B2151,[1]Arkusz5!$A$3:$Y$2185,7,FALSE)</f>
        <v>0</v>
      </c>
      <c r="I2151">
        <f>VLOOKUP(B2151,[1]Arkusz5!$A$3:$Y$2185,8,FALSE)</f>
        <v>0</v>
      </c>
      <c r="J2151">
        <f>VLOOKUP(B2151,[1]Arkusz5!$A$3:$Y$2185,9,FALSE)</f>
        <v>0</v>
      </c>
      <c r="K2151">
        <f>VLOOKUP(B2151,[1]Arkusz5!$A$3:$Y$2185,10,FALSE)</f>
        <v>0</v>
      </c>
      <c r="L2151">
        <f>VLOOKUP(B2151,[1]Arkusz5!$A$3:$Y$2185,11,FALSE)</f>
        <v>0</v>
      </c>
      <c r="M2151">
        <f>VLOOKUP(B2151,[1]Arkusz5!$A$3:$Y$2185,12,FALSE)</f>
        <v>0</v>
      </c>
      <c r="N2151">
        <f>VLOOKUP(B2151,[1]Arkusz5!$A$3:$Y$2185,13,FALSE)</f>
        <v>0</v>
      </c>
      <c r="O2151">
        <f>VLOOKUP(B2151,[1]Arkusz5!$A$3:$Y$2185,14,FALSE)</f>
        <v>0</v>
      </c>
      <c r="P2151">
        <f>VLOOKUP(B2151,[1]Arkusz5!$A$3:$Y$2185,15,FALSE)</f>
        <v>0</v>
      </c>
      <c r="Q2151">
        <f>VLOOKUP(B2151,[1]Arkusz5!$A$3:$Y$2185,16,FALSE)</f>
        <v>0</v>
      </c>
      <c r="R2151">
        <f>VLOOKUP(B2151,[1]Arkusz5!$A$3:$Y$2185,17,FALSE)</f>
        <v>0</v>
      </c>
      <c r="S2151" t="str">
        <f>VLOOKUP(B2151,[1]Arkusz5!$A$3:$Y$2185,18,FALSE)</f>
        <v>Europa</v>
      </c>
      <c r="T2151" t="str">
        <f>VLOOKUP(B2151,[1]Arkusz5!$A$3:$Y$2185,19,FALSE)</f>
        <v>Polska</v>
      </c>
      <c r="U2151" t="str">
        <f>VLOOKUP(B2151,[1]Arkusz5!$A$3:$Y$2185,20,FALSE)</f>
        <v>wielkopolskie</v>
      </c>
      <c r="V2151" t="str">
        <f>VLOOKUP(B2151,[1]Arkusz5!$A$3:$Y$2185,21,FALSE)</f>
        <v>ostrowski</v>
      </c>
      <c r="W2151" t="str">
        <f>VLOOKUP(B2151,[1]Arkusz5!$A$3:$Y$2185,22,FALSE)</f>
        <v>Raszków</v>
      </c>
      <c r="X2151" t="str">
        <f>VLOOKUP(B2151,[1]Arkusz5!$A$3:$Y$2185,23,FALSE)</f>
        <v>318.12 Wysoczyzna Kaliska</v>
      </c>
      <c r="Y2151" t="str">
        <f>VLOOKUP(B2151,[1]Arkusz5!$A$3:$Y$2185,24,FALSE)</f>
        <v>Continental Bio-geographical Region</v>
      </c>
      <c r="Z2151" t="str">
        <f>VLOOKUP(B2151,[1]Arkusz5!$A$3:$Y$2185,25,FALSE)</f>
        <v>Galio-Carpinetum</v>
      </c>
    </row>
    <row r="2152" spans="1:26" x14ac:dyDescent="0.25">
      <c r="A2152">
        <v>2151</v>
      </c>
      <c r="B2152" t="s">
        <v>11378</v>
      </c>
      <c r="C2152" t="str">
        <f>VLOOKUP(B2152,[1]Arkusz5!$A$3:$Y$2185,2,FALSE)</f>
        <v>52.1641</v>
      </c>
      <c r="D2152" t="str">
        <f>VLOOKUP(B2152,[1]Arkusz5!$A$3:$Y$2185,3,FALSE)</f>
        <v>17.5198</v>
      </c>
      <c r="E2152" t="str">
        <f>VLOOKUP(B2152,[1]Arkusz5!$A$3:$Y$2185,4,FALSE)</f>
        <v>33UXT78</v>
      </c>
      <c r="F2152" t="str">
        <f>VLOOKUP(B2152,[1]Arkusz5!$A$3:$Y$2185,5,FALSE)</f>
        <v>CD32</v>
      </c>
      <c r="G2152">
        <f>VLOOKUP(B2152,[1]Arkusz5!$A$3:$Y$2185,6,FALSE)</f>
        <v>0</v>
      </c>
      <c r="H2152">
        <f>VLOOKUP(B2152,[1]Arkusz5!$A$3:$Y$2185,7,FALSE)</f>
        <v>0</v>
      </c>
      <c r="I2152">
        <f>VLOOKUP(B2152,[1]Arkusz5!$A$3:$Y$2185,8,FALSE)</f>
        <v>0</v>
      </c>
      <c r="J2152">
        <f>VLOOKUP(B2152,[1]Arkusz5!$A$3:$Y$2185,9,FALSE)</f>
        <v>0</v>
      </c>
      <c r="K2152" t="str">
        <f>VLOOKUP(B2152,[1]Arkusz5!$A$3:$Y$2185,10,FALSE)</f>
        <v>Żerkowsko-Czeszewski Park Krajobrazowy</v>
      </c>
      <c r="L2152" t="str">
        <f>VLOOKUP(B2152,[1]Arkusz5!$A$3:$Y$2185,11,FALSE)</f>
        <v>Dwunastak</v>
      </c>
      <c r="M2152" t="str">
        <f>VLOOKUP(B2152,[1]Arkusz5!$A$3:$Y$2185,12,FALSE)</f>
        <v>leśny</v>
      </c>
      <c r="N2152">
        <f>VLOOKUP(B2152,[1]Arkusz5!$A$3:$Y$2185,13,FALSE)</f>
        <v>0</v>
      </c>
      <c r="O2152">
        <f>VLOOKUP(B2152,[1]Arkusz5!$A$3:$Y$2185,14,FALSE)</f>
        <v>0</v>
      </c>
      <c r="P2152">
        <f>VLOOKUP(B2152,[1]Arkusz5!$A$3:$Y$2185,15,FALSE)</f>
        <v>0</v>
      </c>
      <c r="Q2152" t="str">
        <f>VLOOKUP(B2152,[1]Arkusz5!$A$3:$Y$2185,16,FALSE)</f>
        <v>PLB300002; PLH300053</v>
      </c>
      <c r="R2152" t="str">
        <f>VLOOKUP(B2152,[1]Arkusz5!$A$3:$Y$2185,17,FALSE)</f>
        <v>Dolina Środkowej Warty; Lasy Żerkowsko-Czeszewskie</v>
      </c>
      <c r="S2152" t="str">
        <f>VLOOKUP(B2152,[1]Arkusz5!$A$3:$Y$2185,18,FALSE)</f>
        <v>Europa</v>
      </c>
      <c r="T2152" t="str">
        <f>VLOOKUP(B2152,[1]Arkusz5!$A$3:$Y$2185,19,FALSE)</f>
        <v>Polska</v>
      </c>
      <c r="U2152" t="str">
        <f>VLOOKUP(B2152,[1]Arkusz5!$A$3:$Y$2185,20,FALSE)</f>
        <v>wielkopolskie</v>
      </c>
      <c r="V2152" t="str">
        <f>VLOOKUP(B2152,[1]Arkusz5!$A$3:$Y$2185,21,FALSE)</f>
        <v>wrzesiński</v>
      </c>
      <c r="W2152" t="str">
        <f>VLOOKUP(B2152,[1]Arkusz5!$A$3:$Y$2185,22,FALSE)</f>
        <v>Miłosław</v>
      </c>
      <c r="X2152" t="str">
        <f>VLOOKUP(B2152,[1]Arkusz5!$A$3:$Y$2185,23,FALSE)</f>
        <v>315.64 Kotlina Śremska</v>
      </c>
      <c r="Y2152" t="str">
        <f>VLOOKUP(B2152,[1]Arkusz5!$A$3:$Y$2185,24,FALSE)</f>
        <v>Continental Bio-geographical Region</v>
      </c>
      <c r="Z2152" t="str">
        <f>VLOOKUP(B2152,[1]Arkusz5!$A$3:$Y$2185,25,FALSE)</f>
        <v>Galio-Carpinetum</v>
      </c>
    </row>
    <row r="2153" spans="1:26" x14ac:dyDescent="0.25">
      <c r="A2153">
        <v>2152</v>
      </c>
      <c r="B2153" t="s">
        <v>11385</v>
      </c>
      <c r="C2153" t="str">
        <f>VLOOKUP(B2153,[1]Arkusz5!$A$3:$Y$2185,2,FALSE)</f>
        <v>52.1641</v>
      </c>
      <c r="D2153" t="str">
        <f>VLOOKUP(B2153,[1]Arkusz5!$A$3:$Y$2185,3,FALSE)</f>
        <v>17.5198</v>
      </c>
      <c r="E2153" t="str">
        <f>VLOOKUP(B2153,[1]Arkusz5!$A$3:$Y$2185,4,FALSE)</f>
        <v>33UXT78</v>
      </c>
      <c r="F2153" t="str">
        <f>VLOOKUP(B2153,[1]Arkusz5!$A$3:$Y$2185,5,FALSE)</f>
        <v>CD32</v>
      </c>
      <c r="G2153">
        <f>VLOOKUP(B2153,[1]Arkusz5!$A$3:$Y$2185,6,FALSE)</f>
        <v>0</v>
      </c>
      <c r="H2153">
        <f>VLOOKUP(B2153,[1]Arkusz5!$A$3:$Y$2185,7,FALSE)</f>
        <v>0</v>
      </c>
      <c r="I2153">
        <f>VLOOKUP(B2153,[1]Arkusz5!$A$3:$Y$2185,8,FALSE)</f>
        <v>0</v>
      </c>
      <c r="J2153">
        <f>VLOOKUP(B2153,[1]Arkusz5!$A$3:$Y$2185,9,FALSE)</f>
        <v>0</v>
      </c>
      <c r="K2153" t="str">
        <f>VLOOKUP(B2153,[1]Arkusz5!$A$3:$Y$2185,10,FALSE)</f>
        <v>Żerkowsko-Czeszewski Park Krajobrazowy</v>
      </c>
      <c r="L2153" t="str">
        <f>VLOOKUP(B2153,[1]Arkusz5!$A$3:$Y$2185,11,FALSE)</f>
        <v>Dwunastak</v>
      </c>
      <c r="M2153" t="str">
        <f>VLOOKUP(B2153,[1]Arkusz5!$A$3:$Y$2185,12,FALSE)</f>
        <v>leśny</v>
      </c>
      <c r="N2153">
        <f>VLOOKUP(B2153,[1]Arkusz5!$A$3:$Y$2185,13,FALSE)</f>
        <v>0</v>
      </c>
      <c r="O2153">
        <f>VLOOKUP(B2153,[1]Arkusz5!$A$3:$Y$2185,14,FALSE)</f>
        <v>0</v>
      </c>
      <c r="P2153">
        <f>VLOOKUP(B2153,[1]Arkusz5!$A$3:$Y$2185,15,FALSE)</f>
        <v>0</v>
      </c>
      <c r="Q2153" t="str">
        <f>VLOOKUP(B2153,[1]Arkusz5!$A$3:$Y$2185,16,FALSE)</f>
        <v>PLB300002; PLH300053</v>
      </c>
      <c r="R2153" t="str">
        <f>VLOOKUP(B2153,[1]Arkusz5!$A$3:$Y$2185,17,FALSE)</f>
        <v>Dolina Środkowej Warty; Lasy Żerkowsko-Czeszewskie</v>
      </c>
      <c r="S2153" t="str">
        <f>VLOOKUP(B2153,[1]Arkusz5!$A$3:$Y$2185,18,FALSE)</f>
        <v>Europa</v>
      </c>
      <c r="T2153" t="str">
        <f>VLOOKUP(B2153,[1]Arkusz5!$A$3:$Y$2185,19,FALSE)</f>
        <v>Polska</v>
      </c>
      <c r="U2153" t="str">
        <f>VLOOKUP(B2153,[1]Arkusz5!$A$3:$Y$2185,20,FALSE)</f>
        <v>wielkopolskie</v>
      </c>
      <c r="V2153" t="str">
        <f>VLOOKUP(B2153,[1]Arkusz5!$A$3:$Y$2185,21,FALSE)</f>
        <v>wrzesiński</v>
      </c>
      <c r="W2153" t="str">
        <f>VLOOKUP(B2153,[1]Arkusz5!$A$3:$Y$2185,22,FALSE)</f>
        <v>Miłosław</v>
      </c>
      <c r="X2153" t="str">
        <f>VLOOKUP(B2153,[1]Arkusz5!$A$3:$Y$2185,23,FALSE)</f>
        <v>315.64 Kotlina Śremska</v>
      </c>
      <c r="Y2153" t="str">
        <f>VLOOKUP(B2153,[1]Arkusz5!$A$3:$Y$2185,24,FALSE)</f>
        <v>Continental Bio-geographical Region</v>
      </c>
      <c r="Z2153" t="str">
        <f>VLOOKUP(B2153,[1]Arkusz5!$A$3:$Y$2185,25,FALSE)</f>
        <v>Galio-Carpinetum</v>
      </c>
    </row>
    <row r="2154" spans="1:26" x14ac:dyDescent="0.25">
      <c r="A2154">
        <v>2153</v>
      </c>
      <c r="B2154" t="s">
        <v>11386</v>
      </c>
      <c r="C2154" t="str">
        <f>VLOOKUP(B2154,[1]Arkusz5!$A$3:$Y$2185,2,FALSE)</f>
        <v>52.1641</v>
      </c>
      <c r="D2154" t="str">
        <f>VLOOKUP(B2154,[1]Arkusz5!$A$3:$Y$2185,3,FALSE)</f>
        <v>17.5198</v>
      </c>
      <c r="E2154" t="str">
        <f>VLOOKUP(B2154,[1]Arkusz5!$A$3:$Y$2185,4,FALSE)</f>
        <v>33UXT78</v>
      </c>
      <c r="F2154" t="str">
        <f>VLOOKUP(B2154,[1]Arkusz5!$A$3:$Y$2185,5,FALSE)</f>
        <v>CD32</v>
      </c>
      <c r="G2154">
        <f>VLOOKUP(B2154,[1]Arkusz5!$A$3:$Y$2185,6,FALSE)</f>
        <v>0</v>
      </c>
      <c r="H2154">
        <f>VLOOKUP(B2154,[1]Arkusz5!$A$3:$Y$2185,7,FALSE)</f>
        <v>0</v>
      </c>
      <c r="I2154">
        <f>VLOOKUP(B2154,[1]Arkusz5!$A$3:$Y$2185,8,FALSE)</f>
        <v>0</v>
      </c>
      <c r="J2154">
        <f>VLOOKUP(B2154,[1]Arkusz5!$A$3:$Y$2185,9,FALSE)</f>
        <v>0</v>
      </c>
      <c r="K2154" t="str">
        <f>VLOOKUP(B2154,[1]Arkusz5!$A$3:$Y$2185,10,FALSE)</f>
        <v>Żerkowsko-Czeszewski Park Krajobrazowy</v>
      </c>
      <c r="L2154" t="str">
        <f>VLOOKUP(B2154,[1]Arkusz5!$A$3:$Y$2185,11,FALSE)</f>
        <v>Dwunastak</v>
      </c>
      <c r="M2154" t="str">
        <f>VLOOKUP(B2154,[1]Arkusz5!$A$3:$Y$2185,12,FALSE)</f>
        <v>leśny</v>
      </c>
      <c r="N2154">
        <f>VLOOKUP(B2154,[1]Arkusz5!$A$3:$Y$2185,13,FALSE)</f>
        <v>0</v>
      </c>
      <c r="O2154">
        <f>VLOOKUP(B2154,[1]Arkusz5!$A$3:$Y$2185,14,FALSE)</f>
        <v>0</v>
      </c>
      <c r="P2154">
        <f>VLOOKUP(B2154,[1]Arkusz5!$A$3:$Y$2185,15,FALSE)</f>
        <v>0</v>
      </c>
      <c r="Q2154" t="str">
        <f>VLOOKUP(B2154,[1]Arkusz5!$A$3:$Y$2185,16,FALSE)</f>
        <v>PLB300002; PLH300053</v>
      </c>
      <c r="R2154" t="str">
        <f>VLOOKUP(B2154,[1]Arkusz5!$A$3:$Y$2185,17,FALSE)</f>
        <v>Dolina Środkowej Warty; Lasy Żerkowsko-Czeszewskie</v>
      </c>
      <c r="S2154" t="str">
        <f>VLOOKUP(B2154,[1]Arkusz5!$A$3:$Y$2185,18,FALSE)</f>
        <v>Europa</v>
      </c>
      <c r="T2154" t="str">
        <f>VLOOKUP(B2154,[1]Arkusz5!$A$3:$Y$2185,19,FALSE)</f>
        <v>Polska</v>
      </c>
      <c r="U2154" t="str">
        <f>VLOOKUP(B2154,[1]Arkusz5!$A$3:$Y$2185,20,FALSE)</f>
        <v>wielkopolskie</v>
      </c>
      <c r="V2154" t="str">
        <f>VLOOKUP(B2154,[1]Arkusz5!$A$3:$Y$2185,21,FALSE)</f>
        <v>wrzesiński</v>
      </c>
      <c r="W2154" t="str">
        <f>VLOOKUP(B2154,[1]Arkusz5!$A$3:$Y$2185,22,FALSE)</f>
        <v>Miłosław</v>
      </c>
      <c r="X2154" t="str">
        <f>VLOOKUP(B2154,[1]Arkusz5!$A$3:$Y$2185,23,FALSE)</f>
        <v>315.64 Kotlina Śremska</v>
      </c>
      <c r="Y2154" t="str">
        <f>VLOOKUP(B2154,[1]Arkusz5!$A$3:$Y$2185,24,FALSE)</f>
        <v>Continental Bio-geographical Region</v>
      </c>
      <c r="Z2154" t="str">
        <f>VLOOKUP(B2154,[1]Arkusz5!$A$3:$Y$2185,25,FALSE)</f>
        <v>Galio-Carpinetum</v>
      </c>
    </row>
    <row r="2155" spans="1:26" x14ac:dyDescent="0.25">
      <c r="A2155">
        <v>2154</v>
      </c>
      <c r="B2155" t="s">
        <v>11387</v>
      </c>
      <c r="C2155" t="str">
        <f>VLOOKUP(B2155,[1]Arkusz5!$A$3:$Y$2185,2,FALSE)</f>
        <v>51.7514</v>
      </c>
      <c r="D2155" t="str">
        <f>VLOOKUP(B2155,[1]Arkusz5!$A$3:$Y$2185,3,FALSE)</f>
        <v>17.7333</v>
      </c>
      <c r="E2155" t="str">
        <f>VLOOKUP(B2155,[1]Arkusz5!$A$3:$Y$2185,4,FALSE)</f>
        <v>33UXT83</v>
      </c>
      <c r="F2155" t="str">
        <f>VLOOKUP(B2155,[1]Arkusz5!$A$3:$Y$2185,5,FALSE)</f>
        <v>CD74</v>
      </c>
      <c r="G2155">
        <f>VLOOKUP(B2155,[1]Arkusz5!$A$3:$Y$2185,6,FALSE)</f>
        <v>0</v>
      </c>
      <c r="H2155">
        <f>VLOOKUP(B2155,[1]Arkusz5!$A$3:$Y$2185,7,FALSE)</f>
        <v>0</v>
      </c>
      <c r="I2155">
        <f>VLOOKUP(B2155,[1]Arkusz5!$A$3:$Y$2185,8,FALSE)</f>
        <v>0</v>
      </c>
      <c r="J2155">
        <f>VLOOKUP(B2155,[1]Arkusz5!$A$3:$Y$2185,9,FALSE)</f>
        <v>0</v>
      </c>
      <c r="K2155">
        <f>VLOOKUP(B2155,[1]Arkusz5!$A$3:$Y$2185,10,FALSE)</f>
        <v>0</v>
      </c>
      <c r="L2155">
        <f>VLOOKUP(B2155,[1]Arkusz5!$A$3:$Y$2185,11,FALSE)</f>
        <v>0</v>
      </c>
      <c r="M2155">
        <f>VLOOKUP(B2155,[1]Arkusz5!$A$3:$Y$2185,12,FALSE)</f>
        <v>0</v>
      </c>
      <c r="N2155">
        <f>VLOOKUP(B2155,[1]Arkusz5!$A$3:$Y$2185,13,FALSE)</f>
        <v>0</v>
      </c>
      <c r="O2155">
        <f>VLOOKUP(B2155,[1]Arkusz5!$A$3:$Y$2185,14,FALSE)</f>
        <v>0</v>
      </c>
      <c r="P2155">
        <f>VLOOKUP(B2155,[1]Arkusz5!$A$3:$Y$2185,15,FALSE)</f>
        <v>0</v>
      </c>
      <c r="Q2155">
        <f>VLOOKUP(B2155,[1]Arkusz5!$A$3:$Y$2185,16,FALSE)</f>
        <v>0</v>
      </c>
      <c r="R2155">
        <f>VLOOKUP(B2155,[1]Arkusz5!$A$3:$Y$2185,17,FALSE)</f>
        <v>0</v>
      </c>
      <c r="S2155" t="str">
        <f>VLOOKUP(B2155,[1]Arkusz5!$A$3:$Y$2185,18,FALSE)</f>
        <v>Europa</v>
      </c>
      <c r="T2155" t="str">
        <f>VLOOKUP(B2155,[1]Arkusz5!$A$3:$Y$2185,19,FALSE)</f>
        <v>Polska</v>
      </c>
      <c r="U2155" t="str">
        <f>VLOOKUP(B2155,[1]Arkusz5!$A$3:$Y$2185,20,FALSE)</f>
        <v>wielkopolskie</v>
      </c>
      <c r="V2155" t="str">
        <f>VLOOKUP(B2155,[1]Arkusz5!$A$3:$Y$2185,21,FALSE)</f>
        <v>ostrowski</v>
      </c>
      <c r="W2155" t="str">
        <f>VLOOKUP(B2155,[1]Arkusz5!$A$3:$Y$2185,22,FALSE)</f>
        <v>Raszków</v>
      </c>
      <c r="X2155" t="str">
        <f>VLOOKUP(B2155,[1]Arkusz5!$A$3:$Y$2185,23,FALSE)</f>
        <v>318.12 Wysoczyzna Kaliska</v>
      </c>
      <c r="Y2155" t="str">
        <f>VLOOKUP(B2155,[1]Arkusz5!$A$3:$Y$2185,24,FALSE)</f>
        <v>Continental Bio-geographical Region</v>
      </c>
      <c r="Z2155" t="str">
        <f>VLOOKUP(B2155,[1]Arkusz5!$A$3:$Y$2185,25,FALSE)</f>
        <v>Galio-Carpinetum</v>
      </c>
    </row>
    <row r="2156" spans="1:26" x14ac:dyDescent="0.25">
      <c r="A2156">
        <v>2155</v>
      </c>
      <c r="B2156" t="s">
        <v>11392</v>
      </c>
      <c r="C2156" t="str">
        <f>VLOOKUP(B2156,[1]Arkusz5!$A$3:$Y$2185,2,FALSE)</f>
        <v>51.7314</v>
      </c>
      <c r="D2156" t="str">
        <f>VLOOKUP(B2156,[1]Arkusz5!$A$3:$Y$2185,3,FALSE)</f>
        <v>17.9238</v>
      </c>
      <c r="E2156" t="str">
        <f>VLOOKUP(B2156,[1]Arkusz5!$A$3:$Y$2185,4,FALSE)</f>
        <v>33UYT03</v>
      </c>
      <c r="F2156" t="str">
        <f>VLOOKUP(B2156,[1]Arkusz5!$A$3:$Y$2185,5,FALSE)</f>
        <v>CD75</v>
      </c>
      <c r="G2156">
        <f>VLOOKUP(B2156,[1]Arkusz5!$A$3:$Y$2185,6,FALSE)</f>
        <v>0</v>
      </c>
      <c r="H2156">
        <f>VLOOKUP(B2156,[1]Arkusz5!$A$3:$Y$2185,7,FALSE)</f>
        <v>0</v>
      </c>
      <c r="I2156">
        <f>VLOOKUP(B2156,[1]Arkusz5!$A$3:$Y$2185,8,FALSE)</f>
        <v>0</v>
      </c>
      <c r="J2156">
        <f>VLOOKUP(B2156,[1]Arkusz5!$A$3:$Y$2185,9,FALSE)</f>
        <v>0</v>
      </c>
      <c r="K2156">
        <f>VLOOKUP(B2156,[1]Arkusz5!$A$3:$Y$2185,10,FALSE)</f>
        <v>0</v>
      </c>
      <c r="L2156">
        <f>VLOOKUP(B2156,[1]Arkusz5!$A$3:$Y$2185,11,FALSE)</f>
        <v>0</v>
      </c>
      <c r="M2156">
        <f>VLOOKUP(B2156,[1]Arkusz5!$A$3:$Y$2185,12,FALSE)</f>
        <v>0</v>
      </c>
      <c r="N2156">
        <f>VLOOKUP(B2156,[1]Arkusz5!$A$3:$Y$2185,13,FALSE)</f>
        <v>0</v>
      </c>
      <c r="O2156">
        <f>VLOOKUP(B2156,[1]Arkusz5!$A$3:$Y$2185,14,FALSE)</f>
        <v>0</v>
      </c>
      <c r="P2156">
        <f>VLOOKUP(B2156,[1]Arkusz5!$A$3:$Y$2185,15,FALSE)</f>
        <v>0</v>
      </c>
      <c r="Q2156">
        <f>VLOOKUP(B2156,[1]Arkusz5!$A$3:$Y$2185,16,FALSE)</f>
        <v>0</v>
      </c>
      <c r="R2156">
        <f>VLOOKUP(B2156,[1]Arkusz5!$A$3:$Y$2185,17,FALSE)</f>
        <v>0</v>
      </c>
      <c r="S2156" t="str">
        <f>VLOOKUP(B2156,[1]Arkusz5!$A$3:$Y$2185,18,FALSE)</f>
        <v>Europa</v>
      </c>
      <c r="T2156" t="str">
        <f>VLOOKUP(B2156,[1]Arkusz5!$A$3:$Y$2185,19,FALSE)</f>
        <v>Polska</v>
      </c>
      <c r="U2156" t="str">
        <f>VLOOKUP(B2156,[1]Arkusz5!$A$3:$Y$2185,20,FALSE)</f>
        <v>wielkopolskie</v>
      </c>
      <c r="V2156" t="str">
        <f>VLOOKUP(B2156,[1]Arkusz5!$A$3:$Y$2185,21,FALSE)</f>
        <v>ostrowski</v>
      </c>
      <c r="W2156" t="str">
        <f>VLOOKUP(B2156,[1]Arkusz5!$A$3:$Y$2185,22,FALSE)</f>
        <v>Nowe Skalmierzyce</v>
      </c>
      <c r="X2156" t="str">
        <f>VLOOKUP(B2156,[1]Arkusz5!$A$3:$Y$2185,23,FALSE)</f>
        <v>318.12 Wysoczyzna Kaliska</v>
      </c>
      <c r="Y2156" t="str">
        <f>VLOOKUP(B2156,[1]Arkusz5!$A$3:$Y$2185,24,FALSE)</f>
        <v>Continental Bio-geographical Region</v>
      </c>
      <c r="Z2156" t="str">
        <f>VLOOKUP(B2156,[1]Arkusz5!$A$3:$Y$2185,25,FALSE)</f>
        <v>Galio-Carpinetum</v>
      </c>
    </row>
    <row r="2157" spans="1:26" x14ac:dyDescent="0.25">
      <c r="A2157">
        <v>2156</v>
      </c>
      <c r="B2157" t="s">
        <v>11399</v>
      </c>
      <c r="C2157" t="str">
        <f>VLOOKUP(B2157,[1]Arkusz5!$A$3:$Y$2185,2,FALSE)</f>
        <v>51.7314</v>
      </c>
      <c r="D2157" t="str">
        <f>VLOOKUP(B2157,[1]Arkusz5!$A$3:$Y$2185,3,FALSE)</f>
        <v>17.9238</v>
      </c>
      <c r="E2157" t="str">
        <f>VLOOKUP(B2157,[1]Arkusz5!$A$3:$Y$2185,4,FALSE)</f>
        <v>33UYT03</v>
      </c>
      <c r="F2157" t="str">
        <f>VLOOKUP(B2157,[1]Arkusz5!$A$3:$Y$2185,5,FALSE)</f>
        <v>CD75</v>
      </c>
      <c r="G2157">
        <f>VLOOKUP(B2157,[1]Arkusz5!$A$3:$Y$2185,6,FALSE)</f>
        <v>0</v>
      </c>
      <c r="H2157">
        <f>VLOOKUP(B2157,[1]Arkusz5!$A$3:$Y$2185,7,FALSE)</f>
        <v>0</v>
      </c>
      <c r="I2157">
        <f>VLOOKUP(B2157,[1]Arkusz5!$A$3:$Y$2185,8,FALSE)</f>
        <v>0</v>
      </c>
      <c r="J2157">
        <f>VLOOKUP(B2157,[1]Arkusz5!$A$3:$Y$2185,9,FALSE)</f>
        <v>0</v>
      </c>
      <c r="K2157">
        <f>VLOOKUP(B2157,[1]Arkusz5!$A$3:$Y$2185,10,FALSE)</f>
        <v>0</v>
      </c>
      <c r="L2157">
        <f>VLOOKUP(B2157,[1]Arkusz5!$A$3:$Y$2185,11,FALSE)</f>
        <v>0</v>
      </c>
      <c r="M2157">
        <f>VLOOKUP(B2157,[1]Arkusz5!$A$3:$Y$2185,12,FALSE)</f>
        <v>0</v>
      </c>
      <c r="N2157">
        <f>VLOOKUP(B2157,[1]Arkusz5!$A$3:$Y$2185,13,FALSE)</f>
        <v>0</v>
      </c>
      <c r="O2157">
        <f>VLOOKUP(B2157,[1]Arkusz5!$A$3:$Y$2185,14,FALSE)</f>
        <v>0</v>
      </c>
      <c r="P2157">
        <f>VLOOKUP(B2157,[1]Arkusz5!$A$3:$Y$2185,15,FALSE)</f>
        <v>0</v>
      </c>
      <c r="Q2157">
        <f>VLOOKUP(B2157,[1]Arkusz5!$A$3:$Y$2185,16,FALSE)</f>
        <v>0</v>
      </c>
      <c r="R2157">
        <f>VLOOKUP(B2157,[1]Arkusz5!$A$3:$Y$2185,17,FALSE)</f>
        <v>0</v>
      </c>
      <c r="S2157" t="str">
        <f>VLOOKUP(B2157,[1]Arkusz5!$A$3:$Y$2185,18,FALSE)</f>
        <v>Europa</v>
      </c>
      <c r="T2157" t="str">
        <f>VLOOKUP(B2157,[1]Arkusz5!$A$3:$Y$2185,19,FALSE)</f>
        <v>Polska</v>
      </c>
      <c r="U2157" t="str">
        <f>VLOOKUP(B2157,[1]Arkusz5!$A$3:$Y$2185,20,FALSE)</f>
        <v>wielkopolskie</v>
      </c>
      <c r="V2157" t="str">
        <f>VLOOKUP(B2157,[1]Arkusz5!$A$3:$Y$2185,21,FALSE)</f>
        <v>ostrowski</v>
      </c>
      <c r="W2157" t="str">
        <f>VLOOKUP(B2157,[1]Arkusz5!$A$3:$Y$2185,22,FALSE)</f>
        <v>Nowe Skalmierzyce</v>
      </c>
      <c r="X2157" t="str">
        <f>VLOOKUP(B2157,[1]Arkusz5!$A$3:$Y$2185,23,FALSE)</f>
        <v>318.12 Wysoczyzna Kaliska</v>
      </c>
      <c r="Y2157" t="str">
        <f>VLOOKUP(B2157,[1]Arkusz5!$A$3:$Y$2185,24,FALSE)</f>
        <v>Continental Bio-geographical Region</v>
      </c>
      <c r="Z2157" t="str">
        <f>VLOOKUP(B2157,[1]Arkusz5!$A$3:$Y$2185,25,FALSE)</f>
        <v>Galio-Carpinetum</v>
      </c>
    </row>
    <row r="2158" spans="1:26" x14ac:dyDescent="0.25">
      <c r="A2158">
        <v>2157</v>
      </c>
      <c r="B2158" t="s">
        <v>11400</v>
      </c>
      <c r="C2158" t="str">
        <f>VLOOKUP(B2158,[1]Arkusz5!$A$3:$Y$2185,2,FALSE)</f>
        <v>51.7172</v>
      </c>
      <c r="D2158" t="str">
        <f>VLOOKUP(B2158,[1]Arkusz5!$A$3:$Y$2185,3,FALSE)</f>
        <v>17.9431</v>
      </c>
      <c r="E2158" t="str">
        <f>VLOOKUP(B2158,[1]Arkusz5!$A$3:$Y$2185,4,FALSE)</f>
        <v>33UYT03</v>
      </c>
      <c r="F2158" t="str">
        <f>VLOOKUP(B2158,[1]Arkusz5!$A$3:$Y$2185,5,FALSE)</f>
        <v>CD85</v>
      </c>
      <c r="G2158">
        <f>VLOOKUP(B2158,[1]Arkusz5!$A$3:$Y$2185,6,FALSE)</f>
        <v>0</v>
      </c>
      <c r="H2158">
        <f>VLOOKUP(B2158,[1]Arkusz5!$A$3:$Y$2185,7,FALSE)</f>
        <v>0</v>
      </c>
      <c r="I2158">
        <f>VLOOKUP(B2158,[1]Arkusz5!$A$3:$Y$2185,8,FALSE)</f>
        <v>0</v>
      </c>
      <c r="J2158">
        <f>VLOOKUP(B2158,[1]Arkusz5!$A$3:$Y$2185,9,FALSE)</f>
        <v>0</v>
      </c>
      <c r="K2158">
        <f>VLOOKUP(B2158,[1]Arkusz5!$A$3:$Y$2185,10,FALSE)</f>
        <v>0</v>
      </c>
      <c r="L2158">
        <f>VLOOKUP(B2158,[1]Arkusz5!$A$3:$Y$2185,11,FALSE)</f>
        <v>0</v>
      </c>
      <c r="M2158">
        <f>VLOOKUP(B2158,[1]Arkusz5!$A$3:$Y$2185,12,FALSE)</f>
        <v>0</v>
      </c>
      <c r="N2158">
        <f>VLOOKUP(B2158,[1]Arkusz5!$A$3:$Y$2185,13,FALSE)</f>
        <v>0</v>
      </c>
      <c r="O2158">
        <f>VLOOKUP(B2158,[1]Arkusz5!$A$3:$Y$2185,14,FALSE)</f>
        <v>0</v>
      </c>
      <c r="P2158">
        <f>VLOOKUP(B2158,[1]Arkusz5!$A$3:$Y$2185,15,FALSE)</f>
        <v>0</v>
      </c>
      <c r="Q2158">
        <f>VLOOKUP(B2158,[1]Arkusz5!$A$3:$Y$2185,16,FALSE)</f>
        <v>0</v>
      </c>
      <c r="R2158">
        <f>VLOOKUP(B2158,[1]Arkusz5!$A$3:$Y$2185,17,FALSE)</f>
        <v>0</v>
      </c>
      <c r="S2158" t="str">
        <f>VLOOKUP(B2158,[1]Arkusz5!$A$3:$Y$2185,18,FALSE)</f>
        <v>Europa</v>
      </c>
      <c r="T2158" t="str">
        <f>VLOOKUP(B2158,[1]Arkusz5!$A$3:$Y$2185,19,FALSE)</f>
        <v>Polska</v>
      </c>
      <c r="U2158" t="str">
        <f>VLOOKUP(B2158,[1]Arkusz5!$A$3:$Y$2185,20,FALSE)</f>
        <v>wielkopolskie</v>
      </c>
      <c r="V2158" t="str">
        <f>VLOOKUP(B2158,[1]Arkusz5!$A$3:$Y$2185,21,FALSE)</f>
        <v>ostrowski</v>
      </c>
      <c r="W2158" t="str">
        <f>VLOOKUP(B2158,[1]Arkusz5!$A$3:$Y$2185,22,FALSE)</f>
        <v>Nowe Skalmierzyce</v>
      </c>
      <c r="X2158" t="str">
        <f>VLOOKUP(B2158,[1]Arkusz5!$A$3:$Y$2185,23,FALSE)</f>
        <v>318.12 Wysoczyzna Kaliska</v>
      </c>
      <c r="Y2158" t="str">
        <f>VLOOKUP(B2158,[1]Arkusz5!$A$3:$Y$2185,24,FALSE)</f>
        <v>Continental Bio-geographical Region</v>
      </c>
      <c r="Z2158" t="str">
        <f>VLOOKUP(B2158,[1]Arkusz5!$A$3:$Y$2185,25,FALSE)</f>
        <v>Fraxino-Alnetum (=Circaeo-Alnetum)</v>
      </c>
    </row>
    <row r="2159" spans="1:26" x14ac:dyDescent="0.25">
      <c r="A2159">
        <v>2158</v>
      </c>
      <c r="B2159" t="s">
        <v>11406</v>
      </c>
      <c r="C2159" t="str">
        <f>VLOOKUP(B2159,[1]Arkusz5!$A$3:$Y$2185,2,FALSE)</f>
        <v>51.7172</v>
      </c>
      <c r="D2159" t="str">
        <f>VLOOKUP(B2159,[1]Arkusz5!$A$3:$Y$2185,3,FALSE)</f>
        <v>17.9431</v>
      </c>
      <c r="E2159" t="str">
        <f>VLOOKUP(B2159,[1]Arkusz5!$A$3:$Y$2185,4,FALSE)</f>
        <v>33UYT03</v>
      </c>
      <c r="F2159" t="str">
        <f>VLOOKUP(B2159,[1]Arkusz5!$A$3:$Y$2185,5,FALSE)</f>
        <v>CD85</v>
      </c>
      <c r="G2159">
        <f>VLOOKUP(B2159,[1]Arkusz5!$A$3:$Y$2185,6,FALSE)</f>
        <v>0</v>
      </c>
      <c r="H2159">
        <f>VLOOKUP(B2159,[1]Arkusz5!$A$3:$Y$2185,7,FALSE)</f>
        <v>0</v>
      </c>
      <c r="I2159">
        <f>VLOOKUP(B2159,[1]Arkusz5!$A$3:$Y$2185,8,FALSE)</f>
        <v>0</v>
      </c>
      <c r="J2159">
        <f>VLOOKUP(B2159,[1]Arkusz5!$A$3:$Y$2185,9,FALSE)</f>
        <v>0</v>
      </c>
      <c r="K2159">
        <f>VLOOKUP(B2159,[1]Arkusz5!$A$3:$Y$2185,10,FALSE)</f>
        <v>0</v>
      </c>
      <c r="L2159">
        <f>VLOOKUP(B2159,[1]Arkusz5!$A$3:$Y$2185,11,FALSE)</f>
        <v>0</v>
      </c>
      <c r="M2159">
        <f>VLOOKUP(B2159,[1]Arkusz5!$A$3:$Y$2185,12,FALSE)</f>
        <v>0</v>
      </c>
      <c r="N2159">
        <f>VLOOKUP(B2159,[1]Arkusz5!$A$3:$Y$2185,13,FALSE)</f>
        <v>0</v>
      </c>
      <c r="O2159">
        <f>VLOOKUP(B2159,[1]Arkusz5!$A$3:$Y$2185,14,FALSE)</f>
        <v>0</v>
      </c>
      <c r="P2159">
        <f>VLOOKUP(B2159,[1]Arkusz5!$A$3:$Y$2185,15,FALSE)</f>
        <v>0</v>
      </c>
      <c r="Q2159">
        <f>VLOOKUP(B2159,[1]Arkusz5!$A$3:$Y$2185,16,FALSE)</f>
        <v>0</v>
      </c>
      <c r="R2159">
        <f>VLOOKUP(B2159,[1]Arkusz5!$A$3:$Y$2185,17,FALSE)</f>
        <v>0</v>
      </c>
      <c r="S2159" t="str">
        <f>VLOOKUP(B2159,[1]Arkusz5!$A$3:$Y$2185,18,FALSE)</f>
        <v>Europa</v>
      </c>
      <c r="T2159" t="str">
        <f>VLOOKUP(B2159,[1]Arkusz5!$A$3:$Y$2185,19,FALSE)</f>
        <v>Polska</v>
      </c>
      <c r="U2159" t="str">
        <f>VLOOKUP(B2159,[1]Arkusz5!$A$3:$Y$2185,20,FALSE)</f>
        <v>wielkopolskie</v>
      </c>
      <c r="V2159" t="str">
        <f>VLOOKUP(B2159,[1]Arkusz5!$A$3:$Y$2185,21,FALSE)</f>
        <v>ostrowski</v>
      </c>
      <c r="W2159" t="str">
        <f>VLOOKUP(B2159,[1]Arkusz5!$A$3:$Y$2185,22,FALSE)</f>
        <v>Nowe Skalmierzyce</v>
      </c>
      <c r="X2159" t="str">
        <f>VLOOKUP(B2159,[1]Arkusz5!$A$3:$Y$2185,23,FALSE)</f>
        <v>318.12 Wysoczyzna Kaliska</v>
      </c>
      <c r="Y2159" t="str">
        <f>VLOOKUP(B2159,[1]Arkusz5!$A$3:$Y$2185,24,FALSE)</f>
        <v>Continental Bio-geographical Region</v>
      </c>
      <c r="Z2159" t="str">
        <f>VLOOKUP(B2159,[1]Arkusz5!$A$3:$Y$2185,25,FALSE)</f>
        <v>Fraxino-Alnetum (=Circaeo-Alnetum)</v>
      </c>
    </row>
    <row r="2160" spans="1:26" x14ac:dyDescent="0.25">
      <c r="A2160">
        <v>2159</v>
      </c>
      <c r="B2160" t="s">
        <v>11407</v>
      </c>
      <c r="C2160" t="str">
        <f>VLOOKUP(B2160,[1]Arkusz5!$A$3:$Y$2185,2,FALSE)</f>
        <v>51.7172</v>
      </c>
      <c r="D2160" t="str">
        <f>VLOOKUP(B2160,[1]Arkusz5!$A$3:$Y$2185,3,FALSE)</f>
        <v>17.9431</v>
      </c>
      <c r="E2160" t="str">
        <f>VLOOKUP(B2160,[1]Arkusz5!$A$3:$Y$2185,4,FALSE)</f>
        <v>33UYT03</v>
      </c>
      <c r="F2160" t="str">
        <f>VLOOKUP(B2160,[1]Arkusz5!$A$3:$Y$2185,5,FALSE)</f>
        <v>CD85</v>
      </c>
      <c r="G2160">
        <f>VLOOKUP(B2160,[1]Arkusz5!$A$3:$Y$2185,6,FALSE)</f>
        <v>0</v>
      </c>
      <c r="H2160">
        <f>VLOOKUP(B2160,[1]Arkusz5!$A$3:$Y$2185,7,FALSE)</f>
        <v>0</v>
      </c>
      <c r="I2160">
        <f>VLOOKUP(B2160,[1]Arkusz5!$A$3:$Y$2185,8,FALSE)</f>
        <v>0</v>
      </c>
      <c r="J2160">
        <f>VLOOKUP(B2160,[1]Arkusz5!$A$3:$Y$2185,9,FALSE)</f>
        <v>0</v>
      </c>
      <c r="K2160">
        <f>VLOOKUP(B2160,[1]Arkusz5!$A$3:$Y$2185,10,FALSE)</f>
        <v>0</v>
      </c>
      <c r="L2160">
        <f>VLOOKUP(B2160,[1]Arkusz5!$A$3:$Y$2185,11,FALSE)</f>
        <v>0</v>
      </c>
      <c r="M2160">
        <f>VLOOKUP(B2160,[1]Arkusz5!$A$3:$Y$2185,12,FALSE)</f>
        <v>0</v>
      </c>
      <c r="N2160">
        <f>VLOOKUP(B2160,[1]Arkusz5!$A$3:$Y$2185,13,FALSE)</f>
        <v>0</v>
      </c>
      <c r="O2160">
        <f>VLOOKUP(B2160,[1]Arkusz5!$A$3:$Y$2185,14,FALSE)</f>
        <v>0</v>
      </c>
      <c r="P2160">
        <f>VLOOKUP(B2160,[1]Arkusz5!$A$3:$Y$2185,15,FALSE)</f>
        <v>0</v>
      </c>
      <c r="Q2160">
        <f>VLOOKUP(B2160,[1]Arkusz5!$A$3:$Y$2185,16,FALSE)</f>
        <v>0</v>
      </c>
      <c r="R2160">
        <f>VLOOKUP(B2160,[1]Arkusz5!$A$3:$Y$2185,17,FALSE)</f>
        <v>0</v>
      </c>
      <c r="S2160" t="str">
        <f>VLOOKUP(B2160,[1]Arkusz5!$A$3:$Y$2185,18,FALSE)</f>
        <v>Europa</v>
      </c>
      <c r="T2160" t="str">
        <f>VLOOKUP(B2160,[1]Arkusz5!$A$3:$Y$2185,19,FALSE)</f>
        <v>Polska</v>
      </c>
      <c r="U2160" t="str">
        <f>VLOOKUP(B2160,[1]Arkusz5!$A$3:$Y$2185,20,FALSE)</f>
        <v>wielkopolskie</v>
      </c>
      <c r="V2160" t="str">
        <f>VLOOKUP(B2160,[1]Arkusz5!$A$3:$Y$2185,21,FALSE)</f>
        <v>ostrowski</v>
      </c>
      <c r="W2160" t="str">
        <f>VLOOKUP(B2160,[1]Arkusz5!$A$3:$Y$2185,22,FALSE)</f>
        <v>Nowe Skalmierzyce</v>
      </c>
      <c r="X2160" t="str">
        <f>VLOOKUP(B2160,[1]Arkusz5!$A$3:$Y$2185,23,FALSE)</f>
        <v>318.12 Wysoczyzna Kaliska</v>
      </c>
      <c r="Y2160" t="str">
        <f>VLOOKUP(B2160,[1]Arkusz5!$A$3:$Y$2185,24,FALSE)</f>
        <v>Continental Bio-geographical Region</v>
      </c>
      <c r="Z2160" t="str">
        <f>VLOOKUP(B2160,[1]Arkusz5!$A$3:$Y$2185,25,FALSE)</f>
        <v>Fraxino-Alnetum (=Circaeo-Alnetum)</v>
      </c>
    </row>
    <row r="2161" spans="1:26" x14ac:dyDescent="0.25">
      <c r="A2161">
        <v>2160</v>
      </c>
      <c r="B2161" t="s">
        <v>11409</v>
      </c>
      <c r="C2161" t="str">
        <f>VLOOKUP(B2161,[1]Arkusz5!$A$3:$Y$2185,2,FALSE)</f>
        <v>51.7172</v>
      </c>
      <c r="D2161" t="str">
        <f>VLOOKUP(B2161,[1]Arkusz5!$A$3:$Y$2185,3,FALSE)</f>
        <v>17.9431</v>
      </c>
      <c r="E2161" t="str">
        <f>VLOOKUP(B2161,[1]Arkusz5!$A$3:$Y$2185,4,FALSE)</f>
        <v>33UYT03</v>
      </c>
      <c r="F2161" t="str">
        <f>VLOOKUP(B2161,[1]Arkusz5!$A$3:$Y$2185,5,FALSE)</f>
        <v>CD85</v>
      </c>
      <c r="G2161">
        <f>VLOOKUP(B2161,[1]Arkusz5!$A$3:$Y$2185,6,FALSE)</f>
        <v>0</v>
      </c>
      <c r="H2161">
        <f>VLOOKUP(B2161,[1]Arkusz5!$A$3:$Y$2185,7,FALSE)</f>
        <v>0</v>
      </c>
      <c r="I2161">
        <f>VLOOKUP(B2161,[1]Arkusz5!$A$3:$Y$2185,8,FALSE)</f>
        <v>0</v>
      </c>
      <c r="J2161">
        <f>VLOOKUP(B2161,[1]Arkusz5!$A$3:$Y$2185,9,FALSE)</f>
        <v>0</v>
      </c>
      <c r="K2161">
        <f>VLOOKUP(B2161,[1]Arkusz5!$A$3:$Y$2185,10,FALSE)</f>
        <v>0</v>
      </c>
      <c r="L2161">
        <f>VLOOKUP(B2161,[1]Arkusz5!$A$3:$Y$2185,11,FALSE)</f>
        <v>0</v>
      </c>
      <c r="M2161">
        <f>VLOOKUP(B2161,[1]Arkusz5!$A$3:$Y$2185,12,FALSE)</f>
        <v>0</v>
      </c>
      <c r="N2161">
        <f>VLOOKUP(B2161,[1]Arkusz5!$A$3:$Y$2185,13,FALSE)</f>
        <v>0</v>
      </c>
      <c r="O2161">
        <f>VLOOKUP(B2161,[1]Arkusz5!$A$3:$Y$2185,14,FALSE)</f>
        <v>0</v>
      </c>
      <c r="P2161">
        <f>VLOOKUP(B2161,[1]Arkusz5!$A$3:$Y$2185,15,FALSE)</f>
        <v>0</v>
      </c>
      <c r="Q2161">
        <f>VLOOKUP(B2161,[1]Arkusz5!$A$3:$Y$2185,16,FALSE)</f>
        <v>0</v>
      </c>
      <c r="R2161">
        <f>VLOOKUP(B2161,[1]Arkusz5!$A$3:$Y$2185,17,FALSE)</f>
        <v>0</v>
      </c>
      <c r="S2161" t="str">
        <f>VLOOKUP(B2161,[1]Arkusz5!$A$3:$Y$2185,18,FALSE)</f>
        <v>Europa</v>
      </c>
      <c r="T2161" t="str">
        <f>VLOOKUP(B2161,[1]Arkusz5!$A$3:$Y$2185,19,FALSE)</f>
        <v>Polska</v>
      </c>
      <c r="U2161" t="str">
        <f>VLOOKUP(B2161,[1]Arkusz5!$A$3:$Y$2185,20,FALSE)</f>
        <v>wielkopolskie</v>
      </c>
      <c r="V2161" t="str">
        <f>VLOOKUP(B2161,[1]Arkusz5!$A$3:$Y$2185,21,FALSE)</f>
        <v>ostrowski</v>
      </c>
      <c r="W2161" t="str">
        <f>VLOOKUP(B2161,[1]Arkusz5!$A$3:$Y$2185,22,FALSE)</f>
        <v>Nowe Skalmierzyce</v>
      </c>
      <c r="X2161" t="str">
        <f>VLOOKUP(B2161,[1]Arkusz5!$A$3:$Y$2185,23,FALSE)</f>
        <v>318.12 Wysoczyzna Kaliska</v>
      </c>
      <c r="Y2161" t="str">
        <f>VLOOKUP(B2161,[1]Arkusz5!$A$3:$Y$2185,24,FALSE)</f>
        <v>Continental Bio-geographical Region</v>
      </c>
      <c r="Z2161" t="str">
        <f>VLOOKUP(B2161,[1]Arkusz5!$A$3:$Y$2185,25,FALSE)</f>
        <v>Fraxino-Alnetum (=Circaeo-Alnetum)</v>
      </c>
    </row>
    <row r="2162" spans="1:26" x14ac:dyDescent="0.25">
      <c r="A2162">
        <v>2161</v>
      </c>
      <c r="B2162" t="s">
        <v>11410</v>
      </c>
      <c r="C2162" t="str">
        <f>VLOOKUP(B2162,[1]Arkusz5!$A$3:$Y$2185,2,FALSE)</f>
        <v>51.7172</v>
      </c>
      <c r="D2162" t="str">
        <f>VLOOKUP(B2162,[1]Arkusz5!$A$3:$Y$2185,3,FALSE)</f>
        <v>17.9431</v>
      </c>
      <c r="E2162" t="str">
        <f>VLOOKUP(B2162,[1]Arkusz5!$A$3:$Y$2185,4,FALSE)</f>
        <v>33UYT03</v>
      </c>
      <c r="F2162" t="str">
        <f>VLOOKUP(B2162,[1]Arkusz5!$A$3:$Y$2185,5,FALSE)</f>
        <v>CD85</v>
      </c>
      <c r="G2162">
        <f>VLOOKUP(B2162,[1]Arkusz5!$A$3:$Y$2185,6,FALSE)</f>
        <v>0</v>
      </c>
      <c r="H2162">
        <f>VLOOKUP(B2162,[1]Arkusz5!$A$3:$Y$2185,7,FALSE)</f>
        <v>0</v>
      </c>
      <c r="I2162">
        <f>VLOOKUP(B2162,[1]Arkusz5!$A$3:$Y$2185,8,FALSE)</f>
        <v>0</v>
      </c>
      <c r="J2162">
        <f>VLOOKUP(B2162,[1]Arkusz5!$A$3:$Y$2185,9,FALSE)</f>
        <v>0</v>
      </c>
      <c r="K2162">
        <f>VLOOKUP(B2162,[1]Arkusz5!$A$3:$Y$2185,10,FALSE)</f>
        <v>0</v>
      </c>
      <c r="L2162">
        <f>VLOOKUP(B2162,[1]Arkusz5!$A$3:$Y$2185,11,FALSE)</f>
        <v>0</v>
      </c>
      <c r="M2162">
        <f>VLOOKUP(B2162,[1]Arkusz5!$A$3:$Y$2185,12,FALSE)</f>
        <v>0</v>
      </c>
      <c r="N2162">
        <f>VLOOKUP(B2162,[1]Arkusz5!$A$3:$Y$2185,13,FALSE)</f>
        <v>0</v>
      </c>
      <c r="O2162">
        <f>VLOOKUP(B2162,[1]Arkusz5!$A$3:$Y$2185,14,FALSE)</f>
        <v>0</v>
      </c>
      <c r="P2162">
        <f>VLOOKUP(B2162,[1]Arkusz5!$A$3:$Y$2185,15,FALSE)</f>
        <v>0</v>
      </c>
      <c r="Q2162">
        <f>VLOOKUP(B2162,[1]Arkusz5!$A$3:$Y$2185,16,FALSE)</f>
        <v>0</v>
      </c>
      <c r="R2162">
        <f>VLOOKUP(B2162,[1]Arkusz5!$A$3:$Y$2185,17,FALSE)</f>
        <v>0</v>
      </c>
      <c r="S2162" t="str">
        <f>VLOOKUP(B2162,[1]Arkusz5!$A$3:$Y$2185,18,FALSE)</f>
        <v>Europa</v>
      </c>
      <c r="T2162" t="str">
        <f>VLOOKUP(B2162,[1]Arkusz5!$A$3:$Y$2185,19,FALSE)</f>
        <v>Polska</v>
      </c>
      <c r="U2162" t="str">
        <f>VLOOKUP(B2162,[1]Arkusz5!$A$3:$Y$2185,20,FALSE)</f>
        <v>wielkopolskie</v>
      </c>
      <c r="V2162" t="str">
        <f>VLOOKUP(B2162,[1]Arkusz5!$A$3:$Y$2185,21,FALSE)</f>
        <v>ostrowski</v>
      </c>
      <c r="W2162" t="str">
        <f>VLOOKUP(B2162,[1]Arkusz5!$A$3:$Y$2185,22,FALSE)</f>
        <v>Nowe Skalmierzyce</v>
      </c>
      <c r="X2162" t="str">
        <f>VLOOKUP(B2162,[1]Arkusz5!$A$3:$Y$2185,23,FALSE)</f>
        <v>318.12 Wysoczyzna Kaliska</v>
      </c>
      <c r="Y2162" t="str">
        <f>VLOOKUP(B2162,[1]Arkusz5!$A$3:$Y$2185,24,FALSE)</f>
        <v>Continental Bio-geographical Region</v>
      </c>
      <c r="Z2162" t="str">
        <f>VLOOKUP(B2162,[1]Arkusz5!$A$3:$Y$2185,25,FALSE)</f>
        <v>Fraxino-Alnetum (=Circaeo-Alnetum)</v>
      </c>
    </row>
    <row r="2163" spans="1:26" x14ac:dyDescent="0.25">
      <c r="A2163">
        <v>2162</v>
      </c>
      <c r="B2163" t="s">
        <v>11411</v>
      </c>
      <c r="C2163" t="str">
        <f>VLOOKUP(B2163,[1]Arkusz5!$A$3:$Y$2185,2,FALSE)</f>
        <v>52.06</v>
      </c>
      <c r="D2163" t="str">
        <f>VLOOKUP(B2163,[1]Arkusz5!$A$3:$Y$2185,3,FALSE)</f>
        <v>16.8179</v>
      </c>
      <c r="E2163" t="str">
        <f>VLOOKUP(B2163,[1]Arkusz5!$A$3:$Y$2185,4,FALSE)</f>
        <v>33UXT26</v>
      </c>
      <c r="F2163" t="str">
        <f>VLOOKUP(B2163,[1]Arkusz5!$A$3:$Y$2185,5,FALSE)</f>
        <v>BD48</v>
      </c>
      <c r="G2163">
        <f>VLOOKUP(B2163,[1]Arkusz5!$A$3:$Y$2185,6,FALSE)</f>
        <v>0</v>
      </c>
      <c r="H2163">
        <f>VLOOKUP(B2163,[1]Arkusz5!$A$3:$Y$2185,7,FALSE)</f>
        <v>0</v>
      </c>
      <c r="I2163">
        <f>VLOOKUP(B2163,[1]Arkusz5!$A$3:$Y$2185,8,FALSE)</f>
        <v>0</v>
      </c>
      <c r="J2163">
        <f>VLOOKUP(B2163,[1]Arkusz5!$A$3:$Y$2185,9,FALSE)</f>
        <v>0</v>
      </c>
      <c r="K2163" t="str">
        <f>VLOOKUP(B2163,[1]Arkusz5!$A$3:$Y$2185,10,FALSE)</f>
        <v>Park Krajobrazowy im. Gen. Dezyderego Chłapowskiego</v>
      </c>
      <c r="L2163">
        <f>VLOOKUP(B2163,[1]Arkusz5!$A$3:$Y$2185,11,FALSE)</f>
        <v>0</v>
      </c>
      <c r="M2163">
        <f>VLOOKUP(B2163,[1]Arkusz5!$A$3:$Y$2185,12,FALSE)</f>
        <v>0</v>
      </c>
      <c r="N2163" t="str">
        <f>VLOOKUP(B2163,[1]Arkusz5!$A$3:$Y$2185,13,FALSE)</f>
        <v>Krzywińsko-Osiecki wraz z zadrzewieniami generała Dezyderego Chłapowskiego i kompleksem leśnym Osieczna-Góra</v>
      </c>
      <c r="O2163">
        <f>VLOOKUP(B2163,[1]Arkusz5!$A$3:$Y$2185,14,FALSE)</f>
        <v>0</v>
      </c>
      <c r="P2163">
        <f>VLOOKUP(B2163,[1]Arkusz5!$A$3:$Y$2185,15,FALSE)</f>
        <v>0</v>
      </c>
      <c r="Q2163">
        <f>VLOOKUP(B2163,[1]Arkusz5!$A$3:$Y$2185,16,FALSE)</f>
        <v>0</v>
      </c>
      <c r="R2163">
        <f>VLOOKUP(B2163,[1]Arkusz5!$A$3:$Y$2185,17,FALSE)</f>
        <v>0</v>
      </c>
      <c r="S2163" t="str">
        <f>VLOOKUP(B2163,[1]Arkusz5!$A$3:$Y$2185,18,FALSE)</f>
        <v>Europa</v>
      </c>
      <c r="T2163" t="str">
        <f>VLOOKUP(B2163,[1]Arkusz5!$A$3:$Y$2185,19,FALSE)</f>
        <v>Polska</v>
      </c>
      <c r="U2163" t="str">
        <f>VLOOKUP(B2163,[1]Arkusz5!$A$3:$Y$2185,20,FALSE)</f>
        <v>wielkopolskie</v>
      </c>
      <c r="V2163" t="str">
        <f>VLOOKUP(B2163,[1]Arkusz5!$A$3:$Y$2185,21,FALSE)</f>
        <v>kościański</v>
      </c>
      <c r="W2163" t="str">
        <f>VLOOKUP(B2163,[1]Arkusz5!$A$3:$Y$2185,22,FALSE)</f>
        <v>Kościan</v>
      </c>
      <c r="X2163" t="str">
        <f>VLOOKUP(B2163,[1]Arkusz5!$A$3:$Y$2185,23,FALSE)</f>
        <v>315.83 Równina Kościańska</v>
      </c>
      <c r="Y2163" t="str">
        <f>VLOOKUP(B2163,[1]Arkusz5!$A$3:$Y$2185,24,FALSE)</f>
        <v>Continental Bio-geographical Region</v>
      </c>
      <c r="Z2163" t="str">
        <f>VLOOKUP(B2163,[1]Arkusz5!$A$3:$Y$2185,25,FALSE)</f>
        <v>Galio-Carpinetum</v>
      </c>
    </row>
    <row r="2164" spans="1:26" x14ac:dyDescent="0.25">
      <c r="A2164">
        <v>2163</v>
      </c>
      <c r="B2164" t="s">
        <v>11413</v>
      </c>
      <c r="C2164" t="str">
        <f>VLOOKUP(B2164,[1]Arkusz5!$A$3:$Y$2185,2,FALSE)</f>
        <v>51.7314</v>
      </c>
      <c r="D2164" t="str">
        <f>VLOOKUP(B2164,[1]Arkusz5!$A$3:$Y$2185,3,FALSE)</f>
        <v>17.9238</v>
      </c>
      <c r="E2164" t="str">
        <f>VLOOKUP(B2164,[1]Arkusz5!$A$3:$Y$2185,4,FALSE)</f>
        <v>33UYT03</v>
      </c>
      <c r="F2164" t="str">
        <f>VLOOKUP(B2164,[1]Arkusz5!$A$3:$Y$2185,5,FALSE)</f>
        <v>CD75</v>
      </c>
      <c r="G2164">
        <f>VLOOKUP(B2164,[1]Arkusz5!$A$3:$Y$2185,6,FALSE)</f>
        <v>0</v>
      </c>
      <c r="H2164">
        <f>VLOOKUP(B2164,[1]Arkusz5!$A$3:$Y$2185,7,FALSE)</f>
        <v>0</v>
      </c>
      <c r="I2164">
        <f>VLOOKUP(B2164,[1]Arkusz5!$A$3:$Y$2185,8,FALSE)</f>
        <v>0</v>
      </c>
      <c r="J2164">
        <f>VLOOKUP(B2164,[1]Arkusz5!$A$3:$Y$2185,9,FALSE)</f>
        <v>0</v>
      </c>
      <c r="K2164">
        <f>VLOOKUP(B2164,[1]Arkusz5!$A$3:$Y$2185,10,FALSE)</f>
        <v>0</v>
      </c>
      <c r="L2164">
        <f>VLOOKUP(B2164,[1]Arkusz5!$A$3:$Y$2185,11,FALSE)</f>
        <v>0</v>
      </c>
      <c r="M2164">
        <f>VLOOKUP(B2164,[1]Arkusz5!$A$3:$Y$2185,12,FALSE)</f>
        <v>0</v>
      </c>
      <c r="N2164">
        <f>VLOOKUP(B2164,[1]Arkusz5!$A$3:$Y$2185,13,FALSE)</f>
        <v>0</v>
      </c>
      <c r="O2164">
        <f>VLOOKUP(B2164,[1]Arkusz5!$A$3:$Y$2185,14,FALSE)</f>
        <v>0</v>
      </c>
      <c r="P2164">
        <f>VLOOKUP(B2164,[1]Arkusz5!$A$3:$Y$2185,15,FALSE)</f>
        <v>0</v>
      </c>
      <c r="Q2164">
        <f>VLOOKUP(B2164,[1]Arkusz5!$A$3:$Y$2185,16,FALSE)</f>
        <v>0</v>
      </c>
      <c r="R2164">
        <f>VLOOKUP(B2164,[1]Arkusz5!$A$3:$Y$2185,17,FALSE)</f>
        <v>0</v>
      </c>
      <c r="S2164" t="str">
        <f>VLOOKUP(B2164,[1]Arkusz5!$A$3:$Y$2185,18,FALSE)</f>
        <v>Europa</v>
      </c>
      <c r="T2164" t="str">
        <f>VLOOKUP(B2164,[1]Arkusz5!$A$3:$Y$2185,19,FALSE)</f>
        <v>Polska</v>
      </c>
      <c r="U2164" t="str">
        <f>VLOOKUP(B2164,[1]Arkusz5!$A$3:$Y$2185,20,FALSE)</f>
        <v>wielkopolskie</v>
      </c>
      <c r="V2164" t="str">
        <f>VLOOKUP(B2164,[1]Arkusz5!$A$3:$Y$2185,21,FALSE)</f>
        <v>ostrowski</v>
      </c>
      <c r="W2164" t="str">
        <f>VLOOKUP(B2164,[1]Arkusz5!$A$3:$Y$2185,22,FALSE)</f>
        <v>Nowe Skalmierzyce</v>
      </c>
      <c r="X2164" t="str">
        <f>VLOOKUP(B2164,[1]Arkusz5!$A$3:$Y$2185,23,FALSE)</f>
        <v>318.12 Wysoczyzna Kaliska</v>
      </c>
      <c r="Y2164" t="str">
        <f>VLOOKUP(B2164,[1]Arkusz5!$A$3:$Y$2185,24,FALSE)</f>
        <v>Continental Bio-geographical Region</v>
      </c>
      <c r="Z2164" t="str">
        <f>VLOOKUP(B2164,[1]Arkusz5!$A$3:$Y$2185,25,FALSE)</f>
        <v>Galio-Carpinetum</v>
      </c>
    </row>
    <row r="2165" spans="1:26" x14ac:dyDescent="0.25">
      <c r="A2165">
        <v>2164</v>
      </c>
      <c r="B2165" t="s">
        <v>11414</v>
      </c>
      <c r="C2165" t="str">
        <f>VLOOKUP(B2165,[1]Arkusz5!$A$3:$Y$2185,2,FALSE)</f>
        <v>51.7172</v>
      </c>
      <c r="D2165" t="str">
        <f>VLOOKUP(B2165,[1]Arkusz5!$A$3:$Y$2185,3,FALSE)</f>
        <v>17.9431</v>
      </c>
      <c r="E2165" t="str">
        <f>VLOOKUP(B2165,[1]Arkusz5!$A$3:$Y$2185,4,FALSE)</f>
        <v>33UYT03</v>
      </c>
      <c r="F2165" t="str">
        <f>VLOOKUP(B2165,[1]Arkusz5!$A$3:$Y$2185,5,FALSE)</f>
        <v>CD85</v>
      </c>
      <c r="G2165">
        <f>VLOOKUP(B2165,[1]Arkusz5!$A$3:$Y$2185,6,FALSE)</f>
        <v>0</v>
      </c>
      <c r="H2165">
        <f>VLOOKUP(B2165,[1]Arkusz5!$A$3:$Y$2185,7,FALSE)</f>
        <v>0</v>
      </c>
      <c r="I2165">
        <f>VLOOKUP(B2165,[1]Arkusz5!$A$3:$Y$2185,8,FALSE)</f>
        <v>0</v>
      </c>
      <c r="J2165">
        <f>VLOOKUP(B2165,[1]Arkusz5!$A$3:$Y$2185,9,FALSE)</f>
        <v>0</v>
      </c>
      <c r="K2165">
        <f>VLOOKUP(B2165,[1]Arkusz5!$A$3:$Y$2185,10,FALSE)</f>
        <v>0</v>
      </c>
      <c r="L2165">
        <f>VLOOKUP(B2165,[1]Arkusz5!$A$3:$Y$2185,11,FALSE)</f>
        <v>0</v>
      </c>
      <c r="M2165">
        <f>VLOOKUP(B2165,[1]Arkusz5!$A$3:$Y$2185,12,FALSE)</f>
        <v>0</v>
      </c>
      <c r="N2165">
        <f>VLOOKUP(B2165,[1]Arkusz5!$A$3:$Y$2185,13,FALSE)</f>
        <v>0</v>
      </c>
      <c r="O2165">
        <f>VLOOKUP(B2165,[1]Arkusz5!$A$3:$Y$2185,14,FALSE)</f>
        <v>0</v>
      </c>
      <c r="P2165">
        <f>VLOOKUP(B2165,[1]Arkusz5!$A$3:$Y$2185,15,FALSE)</f>
        <v>0</v>
      </c>
      <c r="Q2165">
        <f>VLOOKUP(B2165,[1]Arkusz5!$A$3:$Y$2185,16,FALSE)</f>
        <v>0</v>
      </c>
      <c r="R2165">
        <f>VLOOKUP(B2165,[1]Arkusz5!$A$3:$Y$2185,17,FALSE)</f>
        <v>0</v>
      </c>
      <c r="S2165" t="str">
        <f>VLOOKUP(B2165,[1]Arkusz5!$A$3:$Y$2185,18,FALSE)</f>
        <v>Europa</v>
      </c>
      <c r="T2165" t="str">
        <f>VLOOKUP(B2165,[1]Arkusz5!$A$3:$Y$2185,19,FALSE)</f>
        <v>Polska</v>
      </c>
      <c r="U2165" t="str">
        <f>VLOOKUP(B2165,[1]Arkusz5!$A$3:$Y$2185,20,FALSE)</f>
        <v>wielkopolskie</v>
      </c>
      <c r="V2165" t="str">
        <f>VLOOKUP(B2165,[1]Arkusz5!$A$3:$Y$2185,21,FALSE)</f>
        <v>ostrowski</v>
      </c>
      <c r="W2165" t="str">
        <f>VLOOKUP(B2165,[1]Arkusz5!$A$3:$Y$2185,22,FALSE)</f>
        <v>Nowe Skalmierzyce</v>
      </c>
      <c r="X2165" t="str">
        <f>VLOOKUP(B2165,[1]Arkusz5!$A$3:$Y$2185,23,FALSE)</f>
        <v>318.12 Wysoczyzna Kaliska</v>
      </c>
      <c r="Y2165" t="str">
        <f>VLOOKUP(B2165,[1]Arkusz5!$A$3:$Y$2185,24,FALSE)</f>
        <v>Continental Bio-geographical Region</v>
      </c>
      <c r="Z2165" t="str">
        <f>VLOOKUP(B2165,[1]Arkusz5!$A$3:$Y$2185,25,FALSE)</f>
        <v>Fraxino-Alnetum (=Circaeo-Alnetum)</v>
      </c>
    </row>
    <row r="2166" spans="1:26" x14ac:dyDescent="0.25">
      <c r="A2166">
        <v>2165</v>
      </c>
      <c r="B2166" t="s">
        <v>11420</v>
      </c>
      <c r="C2166" t="str">
        <f>VLOOKUP(B2166,[1]Arkusz5!$A$3:$Y$2185,2,FALSE)</f>
        <v>52.0344</v>
      </c>
      <c r="D2166" t="str">
        <f>VLOOKUP(B2166,[1]Arkusz5!$A$3:$Y$2185,3,FALSE)</f>
        <v>17.2064</v>
      </c>
      <c r="E2166" t="str">
        <f>VLOOKUP(B2166,[1]Arkusz5!$A$3:$Y$2185,4,FALSE)</f>
        <v>33UXT56</v>
      </c>
      <c r="F2166" t="str">
        <f>VLOOKUP(B2166,[1]Arkusz5!$A$3:$Y$2185,5,FALSE)</f>
        <v>CD40</v>
      </c>
      <c r="G2166">
        <f>VLOOKUP(B2166,[1]Arkusz5!$A$3:$Y$2185,6,FALSE)</f>
        <v>0</v>
      </c>
      <c r="H2166">
        <f>VLOOKUP(B2166,[1]Arkusz5!$A$3:$Y$2185,7,FALSE)</f>
        <v>0</v>
      </c>
      <c r="I2166">
        <f>VLOOKUP(B2166,[1]Arkusz5!$A$3:$Y$2185,8,FALSE)</f>
        <v>0</v>
      </c>
      <c r="J2166">
        <f>VLOOKUP(B2166,[1]Arkusz5!$A$3:$Y$2185,9,FALSE)</f>
        <v>0</v>
      </c>
      <c r="K2166">
        <f>VLOOKUP(B2166,[1]Arkusz5!$A$3:$Y$2185,10,FALSE)</f>
        <v>0</v>
      </c>
      <c r="L2166">
        <f>VLOOKUP(B2166,[1]Arkusz5!$A$3:$Y$2185,11,FALSE)</f>
        <v>0</v>
      </c>
      <c r="M2166">
        <f>VLOOKUP(B2166,[1]Arkusz5!$A$3:$Y$2185,12,FALSE)</f>
        <v>0</v>
      </c>
      <c r="N2166">
        <f>VLOOKUP(B2166,[1]Arkusz5!$A$3:$Y$2185,13,FALSE)</f>
        <v>0</v>
      </c>
      <c r="O2166">
        <f>VLOOKUP(B2166,[1]Arkusz5!$A$3:$Y$2185,14,FALSE)</f>
        <v>0</v>
      </c>
      <c r="P2166">
        <f>VLOOKUP(B2166,[1]Arkusz5!$A$3:$Y$2185,15,FALSE)</f>
        <v>0</v>
      </c>
      <c r="Q2166">
        <f>VLOOKUP(B2166,[1]Arkusz5!$A$3:$Y$2185,16,FALSE)</f>
        <v>0</v>
      </c>
      <c r="R2166">
        <f>VLOOKUP(B2166,[1]Arkusz5!$A$3:$Y$2185,17,FALSE)</f>
        <v>0</v>
      </c>
      <c r="S2166" t="str">
        <f>VLOOKUP(B2166,[1]Arkusz5!$A$3:$Y$2185,18,FALSE)</f>
        <v>Europa</v>
      </c>
      <c r="T2166" t="str">
        <f>VLOOKUP(B2166,[1]Arkusz5!$A$3:$Y$2185,19,FALSE)</f>
        <v>Polska</v>
      </c>
      <c r="U2166" t="str">
        <f>VLOOKUP(B2166,[1]Arkusz5!$A$3:$Y$2185,20,FALSE)</f>
        <v>wielkopolskie</v>
      </c>
      <c r="V2166" t="str">
        <f>VLOOKUP(B2166,[1]Arkusz5!$A$3:$Y$2185,21,FALSE)</f>
        <v>śremski</v>
      </c>
      <c r="W2166" t="str">
        <f>VLOOKUP(B2166,[1]Arkusz5!$A$3:$Y$2185,22,FALSE)</f>
        <v>Książ Wielkopolski</v>
      </c>
      <c r="X2166" t="str">
        <f>VLOOKUP(B2166,[1]Arkusz5!$A$3:$Y$2185,23,FALSE)</f>
        <v>315.84 Wał Żerkowski</v>
      </c>
      <c r="Y2166" t="str">
        <f>VLOOKUP(B2166,[1]Arkusz5!$A$3:$Y$2185,24,FALSE)</f>
        <v>Continental Bio-geographical Region</v>
      </c>
      <c r="Z2166" t="str">
        <f>VLOOKUP(B2166,[1]Arkusz5!$A$3:$Y$2185,25,FALSE)</f>
        <v>Galio-Carpinetum</v>
      </c>
    </row>
    <row r="2167" spans="1:26" x14ac:dyDescent="0.25">
      <c r="A2167">
        <v>2166</v>
      </c>
      <c r="B2167" t="s">
        <v>11428</v>
      </c>
      <c r="C2167" t="str">
        <f>VLOOKUP(B2167,[1]Arkusz5!$A$3:$Y$2185,2,FALSE)</f>
        <v>52.0344</v>
      </c>
      <c r="D2167" t="str">
        <f>VLOOKUP(B2167,[1]Arkusz5!$A$3:$Y$2185,3,FALSE)</f>
        <v>17.2064</v>
      </c>
      <c r="E2167" t="str">
        <f>VLOOKUP(B2167,[1]Arkusz5!$A$3:$Y$2185,4,FALSE)</f>
        <v>33UXT56</v>
      </c>
      <c r="F2167" t="str">
        <f>VLOOKUP(B2167,[1]Arkusz5!$A$3:$Y$2185,5,FALSE)</f>
        <v>CD40</v>
      </c>
      <c r="G2167">
        <f>VLOOKUP(B2167,[1]Arkusz5!$A$3:$Y$2185,6,FALSE)</f>
        <v>0</v>
      </c>
      <c r="H2167">
        <f>VLOOKUP(B2167,[1]Arkusz5!$A$3:$Y$2185,7,FALSE)</f>
        <v>0</v>
      </c>
      <c r="I2167">
        <f>VLOOKUP(B2167,[1]Arkusz5!$A$3:$Y$2185,8,FALSE)</f>
        <v>0</v>
      </c>
      <c r="J2167">
        <f>VLOOKUP(B2167,[1]Arkusz5!$A$3:$Y$2185,9,FALSE)</f>
        <v>0</v>
      </c>
      <c r="K2167">
        <f>VLOOKUP(B2167,[1]Arkusz5!$A$3:$Y$2185,10,FALSE)</f>
        <v>0</v>
      </c>
      <c r="L2167">
        <f>VLOOKUP(B2167,[1]Arkusz5!$A$3:$Y$2185,11,FALSE)</f>
        <v>0</v>
      </c>
      <c r="M2167">
        <f>VLOOKUP(B2167,[1]Arkusz5!$A$3:$Y$2185,12,FALSE)</f>
        <v>0</v>
      </c>
      <c r="N2167">
        <f>VLOOKUP(B2167,[1]Arkusz5!$A$3:$Y$2185,13,FALSE)</f>
        <v>0</v>
      </c>
      <c r="O2167">
        <f>VLOOKUP(B2167,[1]Arkusz5!$A$3:$Y$2185,14,FALSE)</f>
        <v>0</v>
      </c>
      <c r="P2167">
        <f>VLOOKUP(B2167,[1]Arkusz5!$A$3:$Y$2185,15,FALSE)</f>
        <v>0</v>
      </c>
      <c r="Q2167">
        <f>VLOOKUP(B2167,[1]Arkusz5!$A$3:$Y$2185,16,FALSE)</f>
        <v>0</v>
      </c>
      <c r="R2167">
        <f>VLOOKUP(B2167,[1]Arkusz5!$A$3:$Y$2185,17,FALSE)</f>
        <v>0</v>
      </c>
      <c r="S2167" t="str">
        <f>VLOOKUP(B2167,[1]Arkusz5!$A$3:$Y$2185,18,FALSE)</f>
        <v>Europa</v>
      </c>
      <c r="T2167" t="str">
        <f>VLOOKUP(B2167,[1]Arkusz5!$A$3:$Y$2185,19,FALSE)</f>
        <v>Polska</v>
      </c>
      <c r="U2167" t="str">
        <f>VLOOKUP(B2167,[1]Arkusz5!$A$3:$Y$2185,20,FALSE)</f>
        <v>wielkopolskie</v>
      </c>
      <c r="V2167" t="str">
        <f>VLOOKUP(B2167,[1]Arkusz5!$A$3:$Y$2185,21,FALSE)</f>
        <v>śremski</v>
      </c>
      <c r="W2167" t="str">
        <f>VLOOKUP(B2167,[1]Arkusz5!$A$3:$Y$2185,22,FALSE)</f>
        <v>Książ Wielkopolski</v>
      </c>
      <c r="X2167" t="str">
        <f>VLOOKUP(B2167,[1]Arkusz5!$A$3:$Y$2185,23,FALSE)</f>
        <v>315.84 Wał Żerkowski</v>
      </c>
      <c r="Y2167" t="str">
        <f>VLOOKUP(B2167,[1]Arkusz5!$A$3:$Y$2185,24,FALSE)</f>
        <v>Continental Bio-geographical Region</v>
      </c>
      <c r="Z2167" t="str">
        <f>VLOOKUP(B2167,[1]Arkusz5!$A$3:$Y$2185,25,FALSE)</f>
        <v>Galio-Carpinetum</v>
      </c>
    </row>
    <row r="2168" spans="1:26" x14ac:dyDescent="0.25">
      <c r="A2168">
        <v>2167</v>
      </c>
      <c r="B2168" t="s">
        <v>11429</v>
      </c>
      <c r="C2168" t="str">
        <f>VLOOKUP(B2168,[1]Arkusz5!$A$3:$Y$2185,2,FALSE)</f>
        <v>52.288</v>
      </c>
      <c r="D2168" t="str">
        <f>VLOOKUP(B2168,[1]Arkusz5!$A$3:$Y$2185,3,FALSE)</f>
        <v>17.501</v>
      </c>
      <c r="E2168" t="str">
        <f>VLOOKUP(B2168,[1]Arkusz5!$A$3:$Y$2185,4,FALSE)</f>
        <v>33UXT79</v>
      </c>
      <c r="F2168" t="str">
        <f>VLOOKUP(B2168,[1]Arkusz5!$A$3:$Y$2185,5,FALSE)</f>
        <v>CD12</v>
      </c>
      <c r="G2168">
        <f>VLOOKUP(B2168,[1]Arkusz5!$A$3:$Y$2185,6,FALSE)</f>
        <v>0</v>
      </c>
      <c r="H2168">
        <f>VLOOKUP(B2168,[1]Arkusz5!$A$3:$Y$2185,7,FALSE)</f>
        <v>0</v>
      </c>
      <c r="I2168">
        <f>VLOOKUP(B2168,[1]Arkusz5!$A$3:$Y$2185,8,FALSE)</f>
        <v>0</v>
      </c>
      <c r="J2168">
        <f>VLOOKUP(B2168,[1]Arkusz5!$A$3:$Y$2185,9,FALSE)</f>
        <v>0</v>
      </c>
      <c r="K2168">
        <f>VLOOKUP(B2168,[1]Arkusz5!$A$3:$Y$2185,10,FALSE)</f>
        <v>0</v>
      </c>
      <c r="L2168">
        <f>VLOOKUP(B2168,[1]Arkusz5!$A$3:$Y$2185,11,FALSE)</f>
        <v>0</v>
      </c>
      <c r="M2168">
        <f>VLOOKUP(B2168,[1]Arkusz5!$A$3:$Y$2185,12,FALSE)</f>
        <v>0</v>
      </c>
      <c r="N2168">
        <f>VLOOKUP(B2168,[1]Arkusz5!$A$3:$Y$2185,13,FALSE)</f>
        <v>0</v>
      </c>
      <c r="O2168">
        <f>VLOOKUP(B2168,[1]Arkusz5!$A$3:$Y$2185,14,FALSE)</f>
        <v>0</v>
      </c>
      <c r="P2168">
        <f>VLOOKUP(B2168,[1]Arkusz5!$A$3:$Y$2185,15,FALSE)</f>
        <v>0</v>
      </c>
      <c r="Q2168">
        <f>VLOOKUP(B2168,[1]Arkusz5!$A$3:$Y$2185,16,FALSE)</f>
        <v>0</v>
      </c>
      <c r="R2168">
        <f>VLOOKUP(B2168,[1]Arkusz5!$A$3:$Y$2185,17,FALSE)</f>
        <v>0</v>
      </c>
      <c r="S2168" t="str">
        <f>VLOOKUP(B2168,[1]Arkusz5!$A$3:$Y$2185,18,FALSE)</f>
        <v>Europa</v>
      </c>
      <c r="T2168" t="str">
        <f>VLOOKUP(B2168,[1]Arkusz5!$A$3:$Y$2185,19,FALSE)</f>
        <v>Polska</v>
      </c>
      <c r="U2168" t="str">
        <f>VLOOKUP(B2168,[1]Arkusz5!$A$3:$Y$2185,20,FALSE)</f>
        <v>wielkopolskie</v>
      </c>
      <c r="V2168" t="str">
        <f>VLOOKUP(B2168,[1]Arkusz5!$A$3:$Y$2185,21,FALSE)</f>
        <v>wrzesiński</v>
      </c>
      <c r="W2168" t="str">
        <f>VLOOKUP(B2168,[1]Arkusz5!$A$3:$Y$2185,22,FALSE)</f>
        <v>Września</v>
      </c>
      <c r="X2168" t="str">
        <f>VLOOKUP(B2168,[1]Arkusz5!$A$3:$Y$2185,23,FALSE)</f>
        <v>315.56 Równina Wrzesińska</v>
      </c>
      <c r="Y2168" t="str">
        <f>VLOOKUP(B2168,[1]Arkusz5!$A$3:$Y$2185,24,FALSE)</f>
        <v>Continental Bio-geographical Region</v>
      </c>
      <c r="Z2168" t="str">
        <f>VLOOKUP(B2168,[1]Arkusz5!$A$3:$Y$2185,25,FALSE)</f>
        <v>Galio-Carpinetum</v>
      </c>
    </row>
    <row r="2169" spans="1:26" x14ac:dyDescent="0.25">
      <c r="A2169">
        <v>2168</v>
      </c>
      <c r="B2169" t="s">
        <v>11431</v>
      </c>
      <c r="C2169" t="str">
        <f>VLOOKUP(B2169,[1]Arkusz5!$A$3:$Y$2185,2,FALSE)</f>
        <v>52.288</v>
      </c>
      <c r="D2169" t="str">
        <f>VLOOKUP(B2169,[1]Arkusz5!$A$3:$Y$2185,3,FALSE)</f>
        <v>17.501</v>
      </c>
      <c r="E2169" t="str">
        <f>VLOOKUP(B2169,[1]Arkusz5!$A$3:$Y$2185,4,FALSE)</f>
        <v>33UXT79</v>
      </c>
      <c r="F2169" t="str">
        <f>VLOOKUP(B2169,[1]Arkusz5!$A$3:$Y$2185,5,FALSE)</f>
        <v>CD12</v>
      </c>
      <c r="G2169">
        <f>VLOOKUP(B2169,[1]Arkusz5!$A$3:$Y$2185,6,FALSE)</f>
        <v>0</v>
      </c>
      <c r="H2169">
        <f>VLOOKUP(B2169,[1]Arkusz5!$A$3:$Y$2185,7,FALSE)</f>
        <v>0</v>
      </c>
      <c r="I2169">
        <f>VLOOKUP(B2169,[1]Arkusz5!$A$3:$Y$2185,8,FALSE)</f>
        <v>0</v>
      </c>
      <c r="J2169">
        <f>VLOOKUP(B2169,[1]Arkusz5!$A$3:$Y$2185,9,FALSE)</f>
        <v>0</v>
      </c>
      <c r="K2169">
        <f>VLOOKUP(B2169,[1]Arkusz5!$A$3:$Y$2185,10,FALSE)</f>
        <v>0</v>
      </c>
      <c r="L2169">
        <f>VLOOKUP(B2169,[1]Arkusz5!$A$3:$Y$2185,11,FALSE)</f>
        <v>0</v>
      </c>
      <c r="M2169">
        <f>VLOOKUP(B2169,[1]Arkusz5!$A$3:$Y$2185,12,FALSE)</f>
        <v>0</v>
      </c>
      <c r="N2169">
        <f>VLOOKUP(B2169,[1]Arkusz5!$A$3:$Y$2185,13,FALSE)</f>
        <v>0</v>
      </c>
      <c r="O2169">
        <f>VLOOKUP(B2169,[1]Arkusz5!$A$3:$Y$2185,14,FALSE)</f>
        <v>0</v>
      </c>
      <c r="P2169">
        <f>VLOOKUP(B2169,[1]Arkusz5!$A$3:$Y$2185,15,FALSE)</f>
        <v>0</v>
      </c>
      <c r="Q2169">
        <f>VLOOKUP(B2169,[1]Arkusz5!$A$3:$Y$2185,16,FALSE)</f>
        <v>0</v>
      </c>
      <c r="R2169">
        <f>VLOOKUP(B2169,[1]Arkusz5!$A$3:$Y$2185,17,FALSE)</f>
        <v>0</v>
      </c>
      <c r="S2169" t="str">
        <f>VLOOKUP(B2169,[1]Arkusz5!$A$3:$Y$2185,18,FALSE)</f>
        <v>Europa</v>
      </c>
      <c r="T2169" t="str">
        <f>VLOOKUP(B2169,[1]Arkusz5!$A$3:$Y$2185,19,FALSE)</f>
        <v>Polska</v>
      </c>
      <c r="U2169" t="str">
        <f>VLOOKUP(B2169,[1]Arkusz5!$A$3:$Y$2185,20,FALSE)</f>
        <v>wielkopolskie</v>
      </c>
      <c r="V2169" t="str">
        <f>VLOOKUP(B2169,[1]Arkusz5!$A$3:$Y$2185,21,FALSE)</f>
        <v>wrzesiński</v>
      </c>
      <c r="W2169" t="str">
        <f>VLOOKUP(B2169,[1]Arkusz5!$A$3:$Y$2185,22,FALSE)</f>
        <v>Września</v>
      </c>
      <c r="X2169" t="str">
        <f>VLOOKUP(B2169,[1]Arkusz5!$A$3:$Y$2185,23,FALSE)</f>
        <v>315.56 Równina Wrzesińska</v>
      </c>
      <c r="Y2169" t="str">
        <f>VLOOKUP(B2169,[1]Arkusz5!$A$3:$Y$2185,24,FALSE)</f>
        <v>Continental Bio-geographical Region</v>
      </c>
      <c r="Z2169" t="str">
        <f>VLOOKUP(B2169,[1]Arkusz5!$A$3:$Y$2185,25,FALSE)</f>
        <v>Galio-Carpinetum</v>
      </c>
    </row>
    <row r="2170" spans="1:26" x14ac:dyDescent="0.25">
      <c r="A2170">
        <v>2169</v>
      </c>
      <c r="B2170" t="s">
        <v>11432</v>
      </c>
      <c r="C2170" t="str">
        <f>VLOOKUP(B2170,[1]Arkusz5!$A$3:$Y$2185,2,FALSE)</f>
        <v>52.2751</v>
      </c>
      <c r="D2170" t="str">
        <f>VLOOKUP(B2170,[1]Arkusz5!$A$3:$Y$2185,3,FALSE)</f>
        <v>17.4949</v>
      </c>
      <c r="E2170" t="str">
        <f>VLOOKUP(B2170,[1]Arkusz5!$A$3:$Y$2185,4,FALSE)</f>
        <v>33UXT79</v>
      </c>
      <c r="F2170" t="str">
        <f>VLOOKUP(B2170,[1]Arkusz5!$A$3:$Y$2185,5,FALSE)</f>
        <v>CD12</v>
      </c>
      <c r="G2170">
        <f>VLOOKUP(B2170,[1]Arkusz5!$A$3:$Y$2185,6,FALSE)</f>
        <v>0</v>
      </c>
      <c r="H2170">
        <f>VLOOKUP(B2170,[1]Arkusz5!$A$3:$Y$2185,7,FALSE)</f>
        <v>0</v>
      </c>
      <c r="I2170">
        <f>VLOOKUP(B2170,[1]Arkusz5!$A$3:$Y$2185,8,FALSE)</f>
        <v>0</v>
      </c>
      <c r="J2170">
        <f>VLOOKUP(B2170,[1]Arkusz5!$A$3:$Y$2185,9,FALSE)</f>
        <v>0</v>
      </c>
      <c r="K2170">
        <f>VLOOKUP(B2170,[1]Arkusz5!$A$3:$Y$2185,10,FALSE)</f>
        <v>0</v>
      </c>
      <c r="L2170">
        <f>VLOOKUP(B2170,[1]Arkusz5!$A$3:$Y$2185,11,FALSE)</f>
        <v>0</v>
      </c>
      <c r="M2170">
        <f>VLOOKUP(B2170,[1]Arkusz5!$A$3:$Y$2185,12,FALSE)</f>
        <v>0</v>
      </c>
      <c r="N2170">
        <f>VLOOKUP(B2170,[1]Arkusz5!$A$3:$Y$2185,13,FALSE)</f>
        <v>0</v>
      </c>
      <c r="O2170">
        <f>VLOOKUP(B2170,[1]Arkusz5!$A$3:$Y$2185,14,FALSE)</f>
        <v>0</v>
      </c>
      <c r="P2170">
        <f>VLOOKUP(B2170,[1]Arkusz5!$A$3:$Y$2185,15,FALSE)</f>
        <v>0</v>
      </c>
      <c r="Q2170">
        <f>VLOOKUP(B2170,[1]Arkusz5!$A$3:$Y$2185,16,FALSE)</f>
        <v>0</v>
      </c>
      <c r="R2170">
        <f>VLOOKUP(B2170,[1]Arkusz5!$A$3:$Y$2185,17,FALSE)</f>
        <v>0</v>
      </c>
      <c r="S2170" t="str">
        <f>VLOOKUP(B2170,[1]Arkusz5!$A$3:$Y$2185,18,FALSE)</f>
        <v>Europa</v>
      </c>
      <c r="T2170" t="str">
        <f>VLOOKUP(B2170,[1]Arkusz5!$A$3:$Y$2185,19,FALSE)</f>
        <v>Polska</v>
      </c>
      <c r="U2170" t="str">
        <f>VLOOKUP(B2170,[1]Arkusz5!$A$3:$Y$2185,20,FALSE)</f>
        <v>wielkopolskie</v>
      </c>
      <c r="V2170" t="str">
        <f>VLOOKUP(B2170,[1]Arkusz5!$A$3:$Y$2185,21,FALSE)</f>
        <v>wrzesiński</v>
      </c>
      <c r="W2170" t="str">
        <f>VLOOKUP(B2170,[1]Arkusz5!$A$3:$Y$2185,22,FALSE)</f>
        <v>Września</v>
      </c>
      <c r="X2170" t="str">
        <f>VLOOKUP(B2170,[1]Arkusz5!$A$3:$Y$2185,23,FALSE)</f>
        <v>315.56 Równina Wrzesińska</v>
      </c>
      <c r="Y2170" t="str">
        <f>VLOOKUP(B2170,[1]Arkusz5!$A$3:$Y$2185,24,FALSE)</f>
        <v>Continental Bio-geographical Region</v>
      </c>
      <c r="Z2170" t="str">
        <f>VLOOKUP(B2170,[1]Arkusz5!$A$3:$Y$2185,25,FALSE)</f>
        <v>Ficario-Ulmetum chrysosplenietosum</v>
      </c>
    </row>
    <row r="2171" spans="1:26" x14ac:dyDescent="0.25">
      <c r="A2171">
        <v>2170</v>
      </c>
      <c r="B2171" t="s">
        <v>11434</v>
      </c>
      <c r="C2171" t="str">
        <f>VLOOKUP(B2171,[1]Arkusz5!$A$3:$Y$2185,2,FALSE)</f>
        <v>52.306347</v>
      </c>
      <c r="D2171" t="str">
        <f>VLOOKUP(B2171,[1]Arkusz5!$A$3:$Y$2185,3,FALSE)</f>
        <v>16.675207</v>
      </c>
      <c r="E2171" t="str">
        <f>VLOOKUP(B2171,[1]Arkusz5!$A$3:$Y$2185,4,FALSE)</f>
        <v>33UXT19</v>
      </c>
      <c r="F2171" t="str">
        <f>VLOOKUP(B2171,[1]Arkusz5!$A$3:$Y$2185,5,FALSE)</f>
        <v>BD17</v>
      </c>
      <c r="G2171">
        <f>VLOOKUP(B2171,[1]Arkusz5!$A$3:$Y$2185,6,FALSE)</f>
        <v>0</v>
      </c>
      <c r="H2171">
        <f>VLOOKUP(B2171,[1]Arkusz5!$A$3:$Y$2185,7,FALSE)</f>
        <v>0</v>
      </c>
      <c r="I2171">
        <f>VLOOKUP(B2171,[1]Arkusz5!$A$3:$Y$2185,8,FALSE)</f>
        <v>0</v>
      </c>
      <c r="J2171" t="str">
        <f>VLOOKUP(B2171,[1]Arkusz5!$A$3:$Y$2185,9,FALSE)</f>
        <v>Wielkopolski Park Narodowy</v>
      </c>
      <c r="K2171">
        <f>VLOOKUP(B2171,[1]Arkusz5!$A$3:$Y$2185,10,FALSE)</f>
        <v>0</v>
      </c>
      <c r="L2171">
        <f>VLOOKUP(B2171,[1]Arkusz5!$A$3:$Y$2185,11,FALSE)</f>
        <v>0</v>
      </c>
      <c r="M2171">
        <f>VLOOKUP(B2171,[1]Arkusz5!$A$3:$Y$2185,12,FALSE)</f>
        <v>0</v>
      </c>
      <c r="N2171">
        <f>VLOOKUP(B2171,[1]Arkusz5!$A$3:$Y$2185,13,FALSE)</f>
        <v>0</v>
      </c>
      <c r="O2171">
        <f>VLOOKUP(B2171,[1]Arkusz5!$A$3:$Y$2185,14,FALSE)</f>
        <v>0</v>
      </c>
      <c r="P2171">
        <f>VLOOKUP(B2171,[1]Arkusz5!$A$3:$Y$2185,15,FALSE)</f>
        <v>0</v>
      </c>
      <c r="Q2171" t="str">
        <f>VLOOKUP(B2171,[1]Arkusz5!$A$3:$Y$2185,16,FALSE)</f>
        <v>PLB300017; PLH300010</v>
      </c>
      <c r="R2171" t="str">
        <f>VLOOKUP(B2171,[1]Arkusz5!$A$3:$Y$2185,17,FALSE)</f>
        <v>Ostoja Rogalińska; Ostoja Wielkopolska</v>
      </c>
      <c r="S2171" t="str">
        <f>VLOOKUP(B2171,[1]Arkusz5!$A$3:$Y$2185,18,FALSE)</f>
        <v>Europa</v>
      </c>
      <c r="T2171" t="str">
        <f>VLOOKUP(B2171,[1]Arkusz5!$A$3:$Y$2185,19,FALSE)</f>
        <v>Polska</v>
      </c>
      <c r="U2171" t="str">
        <f>VLOOKUP(B2171,[1]Arkusz5!$A$3:$Y$2185,20,FALSE)</f>
        <v>wielkopolskie</v>
      </c>
      <c r="V2171" t="str">
        <f>VLOOKUP(B2171,[1]Arkusz5!$A$3:$Y$2185,21,FALSE)</f>
        <v>poznański</v>
      </c>
      <c r="W2171" t="str">
        <f>VLOOKUP(B2171,[1]Arkusz5!$A$3:$Y$2185,22,FALSE)</f>
        <v>Dopiewo</v>
      </c>
      <c r="X2171" t="str">
        <f>VLOOKUP(B2171,[1]Arkusz5!$A$3:$Y$2185,23,FALSE)</f>
        <v>315.51 Pojezierze Poznańskie</v>
      </c>
      <c r="Y2171" t="str">
        <f>VLOOKUP(B2171,[1]Arkusz5!$A$3:$Y$2185,24,FALSE)</f>
        <v>Continental Bio-geographical Region</v>
      </c>
      <c r="Z2171" t="str">
        <f>VLOOKUP(B2171,[1]Arkusz5!$A$3:$Y$2185,25,FALSE)</f>
        <v>Fraxino-Alnetum (=Circaeo-Alnetum)</v>
      </c>
    </row>
    <row r="2172" spans="1:26" x14ac:dyDescent="0.25">
      <c r="A2172">
        <v>2171</v>
      </c>
      <c r="B2172" t="s">
        <v>11438</v>
      </c>
      <c r="C2172" t="str">
        <f>VLOOKUP(B2172,[1]Arkusz5!$A$3:$Y$2185,2,FALSE)</f>
        <v>52.6037</v>
      </c>
      <c r="D2172" t="str">
        <f>VLOOKUP(B2172,[1]Arkusz5!$A$3:$Y$2185,3,FALSE)</f>
        <v>16.763</v>
      </c>
      <c r="E2172" t="str">
        <f>VLOOKUP(B2172,[1]Arkusz5!$A$3:$Y$2185,4,FALSE)</f>
        <v>33UXU12</v>
      </c>
      <c r="F2172" t="str">
        <f>VLOOKUP(B2172,[1]Arkusz5!$A$3:$Y$2185,5,FALSE)</f>
        <v>BC87</v>
      </c>
      <c r="G2172">
        <f>VLOOKUP(B2172,[1]Arkusz5!$A$3:$Y$2185,6,FALSE)</f>
        <v>0</v>
      </c>
      <c r="H2172">
        <f>VLOOKUP(B2172,[1]Arkusz5!$A$3:$Y$2185,7,FALSE)</f>
        <v>0</v>
      </c>
      <c r="I2172">
        <f>VLOOKUP(B2172,[1]Arkusz5!$A$3:$Y$2185,8,FALSE)</f>
        <v>0</v>
      </c>
      <c r="J2172">
        <f>VLOOKUP(B2172,[1]Arkusz5!$A$3:$Y$2185,9,FALSE)</f>
        <v>0</v>
      </c>
      <c r="K2172">
        <f>VLOOKUP(B2172,[1]Arkusz5!$A$3:$Y$2185,10,FALSE)</f>
        <v>0</v>
      </c>
      <c r="L2172">
        <f>VLOOKUP(B2172,[1]Arkusz5!$A$3:$Y$2185,11,FALSE)</f>
        <v>0</v>
      </c>
      <c r="M2172">
        <f>VLOOKUP(B2172,[1]Arkusz5!$A$3:$Y$2185,12,FALSE)</f>
        <v>0</v>
      </c>
      <c r="N2172">
        <f>VLOOKUP(B2172,[1]Arkusz5!$A$3:$Y$2185,13,FALSE)</f>
        <v>0</v>
      </c>
      <c r="O2172">
        <f>VLOOKUP(B2172,[1]Arkusz5!$A$3:$Y$2185,14,FALSE)</f>
        <v>0</v>
      </c>
      <c r="P2172">
        <f>VLOOKUP(B2172,[1]Arkusz5!$A$3:$Y$2185,15,FALSE)</f>
        <v>0</v>
      </c>
      <c r="Q2172">
        <f>VLOOKUP(B2172,[1]Arkusz5!$A$3:$Y$2185,16,FALSE)</f>
        <v>0</v>
      </c>
      <c r="R2172">
        <f>VLOOKUP(B2172,[1]Arkusz5!$A$3:$Y$2185,17,FALSE)</f>
        <v>0</v>
      </c>
      <c r="S2172" t="str">
        <f>VLOOKUP(B2172,[1]Arkusz5!$A$3:$Y$2185,18,FALSE)</f>
        <v>Europa</v>
      </c>
      <c r="T2172" t="str">
        <f>VLOOKUP(B2172,[1]Arkusz5!$A$3:$Y$2185,19,FALSE)</f>
        <v>Polska</v>
      </c>
      <c r="U2172" t="str">
        <f>VLOOKUP(B2172,[1]Arkusz5!$A$3:$Y$2185,20,FALSE)</f>
        <v>wielkopolskie</v>
      </c>
      <c r="V2172" t="str">
        <f>VLOOKUP(B2172,[1]Arkusz5!$A$3:$Y$2185,21,FALSE)</f>
        <v>obornicki</v>
      </c>
      <c r="W2172" t="str">
        <f>VLOOKUP(B2172,[1]Arkusz5!$A$3:$Y$2185,22,FALSE)</f>
        <v>Oborniki</v>
      </c>
      <c r="X2172" t="str">
        <f>VLOOKUP(B2172,[1]Arkusz5!$A$3:$Y$2185,23,FALSE)</f>
        <v>315.51 Pojezierze Poznańskie</v>
      </c>
      <c r="Y2172" t="str">
        <f>VLOOKUP(B2172,[1]Arkusz5!$A$3:$Y$2185,24,FALSE)</f>
        <v>Continental Bio-geographical Region</v>
      </c>
      <c r="Z2172" t="str">
        <f>VLOOKUP(B2172,[1]Arkusz5!$A$3:$Y$2185,25,FALSE)</f>
        <v>Ficario-Ulmetum chrysosplenietosum</v>
      </c>
    </row>
    <row r="2173" spans="1:26" x14ac:dyDescent="0.25">
      <c r="A2173">
        <v>2172</v>
      </c>
      <c r="B2173" t="s">
        <v>11448</v>
      </c>
      <c r="C2173" t="str">
        <f>VLOOKUP(B2173,[1]Arkusz5!$A$3:$Y$2185,2,FALSE)</f>
        <v>52.6037</v>
      </c>
      <c r="D2173" t="str">
        <f>VLOOKUP(B2173,[1]Arkusz5!$A$3:$Y$2185,3,FALSE)</f>
        <v>16.763</v>
      </c>
      <c r="E2173" t="str">
        <f>VLOOKUP(B2173,[1]Arkusz5!$A$3:$Y$2185,4,FALSE)</f>
        <v>33UXU12</v>
      </c>
      <c r="F2173" t="str">
        <f>VLOOKUP(B2173,[1]Arkusz5!$A$3:$Y$2185,5,FALSE)</f>
        <v>BC87</v>
      </c>
      <c r="G2173">
        <f>VLOOKUP(B2173,[1]Arkusz5!$A$3:$Y$2185,6,FALSE)</f>
        <v>0</v>
      </c>
      <c r="H2173">
        <f>VLOOKUP(B2173,[1]Arkusz5!$A$3:$Y$2185,7,FALSE)</f>
        <v>0</v>
      </c>
      <c r="I2173">
        <f>VLOOKUP(B2173,[1]Arkusz5!$A$3:$Y$2185,8,FALSE)</f>
        <v>0</v>
      </c>
      <c r="J2173">
        <f>VLOOKUP(B2173,[1]Arkusz5!$A$3:$Y$2185,9,FALSE)</f>
        <v>0</v>
      </c>
      <c r="K2173">
        <f>VLOOKUP(B2173,[1]Arkusz5!$A$3:$Y$2185,10,FALSE)</f>
        <v>0</v>
      </c>
      <c r="L2173">
        <f>VLOOKUP(B2173,[1]Arkusz5!$A$3:$Y$2185,11,FALSE)</f>
        <v>0</v>
      </c>
      <c r="M2173">
        <f>VLOOKUP(B2173,[1]Arkusz5!$A$3:$Y$2185,12,FALSE)</f>
        <v>0</v>
      </c>
      <c r="N2173">
        <f>VLOOKUP(B2173,[1]Arkusz5!$A$3:$Y$2185,13,FALSE)</f>
        <v>0</v>
      </c>
      <c r="O2173">
        <f>VLOOKUP(B2173,[1]Arkusz5!$A$3:$Y$2185,14,FALSE)</f>
        <v>0</v>
      </c>
      <c r="P2173">
        <f>VLOOKUP(B2173,[1]Arkusz5!$A$3:$Y$2185,15,FALSE)</f>
        <v>0</v>
      </c>
      <c r="Q2173">
        <f>VLOOKUP(B2173,[1]Arkusz5!$A$3:$Y$2185,16,FALSE)</f>
        <v>0</v>
      </c>
      <c r="R2173">
        <f>VLOOKUP(B2173,[1]Arkusz5!$A$3:$Y$2185,17,FALSE)</f>
        <v>0</v>
      </c>
      <c r="S2173" t="str">
        <f>VLOOKUP(B2173,[1]Arkusz5!$A$3:$Y$2185,18,FALSE)</f>
        <v>Europa</v>
      </c>
      <c r="T2173" t="str">
        <f>VLOOKUP(B2173,[1]Arkusz5!$A$3:$Y$2185,19,FALSE)</f>
        <v>Polska</v>
      </c>
      <c r="U2173" t="str">
        <f>VLOOKUP(B2173,[1]Arkusz5!$A$3:$Y$2185,20,FALSE)</f>
        <v>wielkopolskie</v>
      </c>
      <c r="V2173" t="str">
        <f>VLOOKUP(B2173,[1]Arkusz5!$A$3:$Y$2185,21,FALSE)</f>
        <v>obornicki</v>
      </c>
      <c r="W2173" t="str">
        <f>VLOOKUP(B2173,[1]Arkusz5!$A$3:$Y$2185,22,FALSE)</f>
        <v>Oborniki</v>
      </c>
      <c r="X2173" t="str">
        <f>VLOOKUP(B2173,[1]Arkusz5!$A$3:$Y$2185,23,FALSE)</f>
        <v>315.51 Pojezierze Poznańskie</v>
      </c>
      <c r="Y2173" t="str">
        <f>VLOOKUP(B2173,[1]Arkusz5!$A$3:$Y$2185,24,FALSE)</f>
        <v>Continental Bio-geographical Region</v>
      </c>
      <c r="Z2173" t="str">
        <f>VLOOKUP(B2173,[1]Arkusz5!$A$3:$Y$2185,25,FALSE)</f>
        <v>Ficario-Ulmetum chrysosplenietosum</v>
      </c>
    </row>
    <row r="2174" spans="1:26" x14ac:dyDescent="0.25">
      <c r="A2174">
        <v>2173</v>
      </c>
      <c r="B2174" t="s">
        <v>11451</v>
      </c>
      <c r="C2174" t="str">
        <f>VLOOKUP(B2174,[1]Arkusz5!$A$3:$Y$2185,2,FALSE)</f>
        <v>52.6037</v>
      </c>
      <c r="D2174" t="str">
        <f>VLOOKUP(B2174,[1]Arkusz5!$A$3:$Y$2185,3,FALSE)</f>
        <v>16.763</v>
      </c>
      <c r="E2174" t="str">
        <f>VLOOKUP(B2174,[1]Arkusz5!$A$3:$Y$2185,4,FALSE)</f>
        <v>33UXU12</v>
      </c>
      <c r="F2174" t="str">
        <f>VLOOKUP(B2174,[1]Arkusz5!$A$3:$Y$2185,5,FALSE)</f>
        <v>BC87</v>
      </c>
      <c r="G2174">
        <f>VLOOKUP(B2174,[1]Arkusz5!$A$3:$Y$2185,6,FALSE)</f>
        <v>0</v>
      </c>
      <c r="H2174">
        <f>VLOOKUP(B2174,[1]Arkusz5!$A$3:$Y$2185,7,FALSE)</f>
        <v>0</v>
      </c>
      <c r="I2174">
        <f>VLOOKUP(B2174,[1]Arkusz5!$A$3:$Y$2185,8,FALSE)</f>
        <v>0</v>
      </c>
      <c r="J2174">
        <f>VLOOKUP(B2174,[1]Arkusz5!$A$3:$Y$2185,9,FALSE)</f>
        <v>0</v>
      </c>
      <c r="K2174">
        <f>VLOOKUP(B2174,[1]Arkusz5!$A$3:$Y$2185,10,FALSE)</f>
        <v>0</v>
      </c>
      <c r="L2174">
        <f>VLOOKUP(B2174,[1]Arkusz5!$A$3:$Y$2185,11,FALSE)</f>
        <v>0</v>
      </c>
      <c r="M2174">
        <f>VLOOKUP(B2174,[1]Arkusz5!$A$3:$Y$2185,12,FALSE)</f>
        <v>0</v>
      </c>
      <c r="N2174">
        <f>VLOOKUP(B2174,[1]Arkusz5!$A$3:$Y$2185,13,FALSE)</f>
        <v>0</v>
      </c>
      <c r="O2174">
        <f>VLOOKUP(B2174,[1]Arkusz5!$A$3:$Y$2185,14,FALSE)</f>
        <v>0</v>
      </c>
      <c r="P2174">
        <f>VLOOKUP(B2174,[1]Arkusz5!$A$3:$Y$2185,15,FALSE)</f>
        <v>0</v>
      </c>
      <c r="Q2174">
        <f>VLOOKUP(B2174,[1]Arkusz5!$A$3:$Y$2185,16,FALSE)</f>
        <v>0</v>
      </c>
      <c r="R2174">
        <f>VLOOKUP(B2174,[1]Arkusz5!$A$3:$Y$2185,17,FALSE)</f>
        <v>0</v>
      </c>
      <c r="S2174" t="str">
        <f>VLOOKUP(B2174,[1]Arkusz5!$A$3:$Y$2185,18,FALSE)</f>
        <v>Europa</v>
      </c>
      <c r="T2174" t="str">
        <f>VLOOKUP(B2174,[1]Arkusz5!$A$3:$Y$2185,19,FALSE)</f>
        <v>Polska</v>
      </c>
      <c r="U2174" t="str">
        <f>VLOOKUP(B2174,[1]Arkusz5!$A$3:$Y$2185,20,FALSE)</f>
        <v>wielkopolskie</v>
      </c>
      <c r="V2174" t="str">
        <f>VLOOKUP(B2174,[1]Arkusz5!$A$3:$Y$2185,21,FALSE)</f>
        <v>obornicki</v>
      </c>
      <c r="W2174" t="str">
        <f>VLOOKUP(B2174,[1]Arkusz5!$A$3:$Y$2185,22,FALSE)</f>
        <v>Oborniki</v>
      </c>
      <c r="X2174" t="str">
        <f>VLOOKUP(B2174,[1]Arkusz5!$A$3:$Y$2185,23,FALSE)</f>
        <v>315.51 Pojezierze Poznańskie</v>
      </c>
      <c r="Y2174" t="str">
        <f>VLOOKUP(B2174,[1]Arkusz5!$A$3:$Y$2185,24,FALSE)</f>
        <v>Continental Bio-geographical Region</v>
      </c>
      <c r="Z2174" t="str">
        <f>VLOOKUP(B2174,[1]Arkusz5!$A$3:$Y$2185,25,FALSE)</f>
        <v>Ficario-Ulmetum chrysosplenietosum</v>
      </c>
    </row>
    <row r="2175" spans="1:26" x14ac:dyDescent="0.25">
      <c r="A2175">
        <v>2174</v>
      </c>
      <c r="B2175" t="s">
        <v>11452</v>
      </c>
      <c r="C2175" t="str">
        <f>VLOOKUP(B2175,[1]Arkusz5!$A$3:$Y$2185,2,FALSE)</f>
        <v>52.453767</v>
      </c>
      <c r="D2175" t="str">
        <f>VLOOKUP(B2175,[1]Arkusz5!$A$3:$Y$2185,3,FALSE)</f>
        <v>16.223121</v>
      </c>
      <c r="E2175" t="str">
        <f>VLOOKUP(B2175,[1]Arkusz5!$A$3:$Y$2185,4,FALSE)</f>
        <v>33UWU81</v>
      </c>
      <c r="F2175" t="str">
        <f>VLOOKUP(B2175,[1]Arkusz5!$A$3:$Y$2185,5,FALSE)</f>
        <v>BC94</v>
      </c>
      <c r="G2175">
        <f>VLOOKUP(B2175,[1]Arkusz5!$A$3:$Y$2185,6,FALSE)</f>
        <v>0</v>
      </c>
      <c r="H2175">
        <f>VLOOKUP(B2175,[1]Arkusz5!$A$3:$Y$2185,7,FALSE)</f>
        <v>0</v>
      </c>
      <c r="I2175">
        <f>VLOOKUP(B2175,[1]Arkusz5!$A$3:$Y$2185,8,FALSE)</f>
        <v>0</v>
      </c>
      <c r="J2175">
        <f>VLOOKUP(B2175,[1]Arkusz5!$A$3:$Y$2185,9,FALSE)</f>
        <v>0</v>
      </c>
      <c r="K2175">
        <f>VLOOKUP(B2175,[1]Arkusz5!$A$3:$Y$2185,10,FALSE)</f>
        <v>0</v>
      </c>
      <c r="L2175">
        <f>VLOOKUP(B2175,[1]Arkusz5!$A$3:$Y$2185,11,FALSE)</f>
        <v>0</v>
      </c>
      <c r="M2175">
        <f>VLOOKUP(B2175,[1]Arkusz5!$A$3:$Y$2185,12,FALSE)</f>
        <v>0</v>
      </c>
      <c r="N2175">
        <f>VLOOKUP(B2175,[1]Arkusz5!$A$3:$Y$2185,13,FALSE)</f>
        <v>0</v>
      </c>
      <c r="O2175">
        <f>VLOOKUP(B2175,[1]Arkusz5!$A$3:$Y$2185,14,FALSE)</f>
        <v>0</v>
      </c>
      <c r="P2175">
        <f>VLOOKUP(B2175,[1]Arkusz5!$A$3:$Y$2185,15,FALSE)</f>
        <v>0</v>
      </c>
      <c r="Q2175">
        <f>VLOOKUP(B2175,[1]Arkusz5!$A$3:$Y$2185,16,FALSE)</f>
        <v>0</v>
      </c>
      <c r="R2175">
        <f>VLOOKUP(B2175,[1]Arkusz5!$A$3:$Y$2185,17,FALSE)</f>
        <v>0</v>
      </c>
      <c r="S2175" t="str">
        <f>VLOOKUP(B2175,[1]Arkusz5!$A$3:$Y$2185,18,FALSE)</f>
        <v>Europa</v>
      </c>
      <c r="T2175" t="str">
        <f>VLOOKUP(B2175,[1]Arkusz5!$A$3:$Y$2185,19,FALSE)</f>
        <v>Polska</v>
      </c>
      <c r="U2175" t="str">
        <f>VLOOKUP(B2175,[1]Arkusz5!$A$3:$Y$2185,20,FALSE)</f>
        <v>wielkopolskie</v>
      </c>
      <c r="V2175" t="str">
        <f>VLOOKUP(B2175,[1]Arkusz5!$A$3:$Y$2185,21,FALSE)</f>
        <v>nowotomyski</v>
      </c>
      <c r="W2175" t="str">
        <f>VLOOKUP(B2175,[1]Arkusz5!$A$3:$Y$2185,22,FALSE)</f>
        <v>Lwówek</v>
      </c>
      <c r="X2175" t="str">
        <f>VLOOKUP(B2175,[1]Arkusz5!$A$3:$Y$2185,23,FALSE)</f>
        <v>315.51 Pojezierze Poznańskie</v>
      </c>
      <c r="Y2175" t="str">
        <f>VLOOKUP(B2175,[1]Arkusz5!$A$3:$Y$2185,24,FALSE)</f>
        <v>Continental Bio-geographical Region</v>
      </c>
      <c r="Z2175" t="str">
        <f>VLOOKUP(B2175,[1]Arkusz5!$A$3:$Y$2185,25,FALSE)</f>
        <v>Ficario-Ulmetum chrysosplenietosum</v>
      </c>
    </row>
    <row r="2176" spans="1:26" x14ac:dyDescent="0.25">
      <c r="A2176">
        <v>2175</v>
      </c>
      <c r="B2176" t="s">
        <v>11459</v>
      </c>
      <c r="C2176" t="str">
        <f>VLOOKUP(B2176,[1]Arkusz5!$A$3:$Y$2185,2,FALSE)</f>
        <v>52.453767</v>
      </c>
      <c r="D2176" t="str">
        <f>VLOOKUP(B2176,[1]Arkusz5!$A$3:$Y$2185,3,FALSE)</f>
        <v>16.223121</v>
      </c>
      <c r="E2176" t="str">
        <f>VLOOKUP(B2176,[1]Arkusz5!$A$3:$Y$2185,4,FALSE)</f>
        <v>33UWU81</v>
      </c>
      <c r="F2176" t="str">
        <f>VLOOKUP(B2176,[1]Arkusz5!$A$3:$Y$2185,5,FALSE)</f>
        <v>BC94</v>
      </c>
      <c r="G2176">
        <f>VLOOKUP(B2176,[1]Arkusz5!$A$3:$Y$2185,6,FALSE)</f>
        <v>0</v>
      </c>
      <c r="H2176">
        <f>VLOOKUP(B2176,[1]Arkusz5!$A$3:$Y$2185,7,FALSE)</f>
        <v>0</v>
      </c>
      <c r="I2176">
        <f>VLOOKUP(B2176,[1]Arkusz5!$A$3:$Y$2185,8,FALSE)</f>
        <v>0</v>
      </c>
      <c r="J2176">
        <f>VLOOKUP(B2176,[1]Arkusz5!$A$3:$Y$2185,9,FALSE)</f>
        <v>0</v>
      </c>
      <c r="K2176">
        <f>VLOOKUP(B2176,[1]Arkusz5!$A$3:$Y$2185,10,FALSE)</f>
        <v>0</v>
      </c>
      <c r="L2176">
        <f>VLOOKUP(B2176,[1]Arkusz5!$A$3:$Y$2185,11,FALSE)</f>
        <v>0</v>
      </c>
      <c r="M2176">
        <f>VLOOKUP(B2176,[1]Arkusz5!$A$3:$Y$2185,12,FALSE)</f>
        <v>0</v>
      </c>
      <c r="N2176">
        <f>VLOOKUP(B2176,[1]Arkusz5!$A$3:$Y$2185,13,FALSE)</f>
        <v>0</v>
      </c>
      <c r="O2176">
        <f>VLOOKUP(B2176,[1]Arkusz5!$A$3:$Y$2185,14,FALSE)</f>
        <v>0</v>
      </c>
      <c r="P2176">
        <f>VLOOKUP(B2176,[1]Arkusz5!$A$3:$Y$2185,15,FALSE)</f>
        <v>0</v>
      </c>
      <c r="Q2176">
        <f>VLOOKUP(B2176,[1]Arkusz5!$A$3:$Y$2185,16,FALSE)</f>
        <v>0</v>
      </c>
      <c r="R2176">
        <f>VLOOKUP(B2176,[1]Arkusz5!$A$3:$Y$2185,17,FALSE)</f>
        <v>0</v>
      </c>
      <c r="S2176" t="str">
        <f>VLOOKUP(B2176,[1]Arkusz5!$A$3:$Y$2185,18,FALSE)</f>
        <v>Europa</v>
      </c>
      <c r="T2176" t="str">
        <f>VLOOKUP(B2176,[1]Arkusz5!$A$3:$Y$2185,19,FALSE)</f>
        <v>Polska</v>
      </c>
      <c r="U2176" t="str">
        <f>VLOOKUP(B2176,[1]Arkusz5!$A$3:$Y$2185,20,FALSE)</f>
        <v>wielkopolskie</v>
      </c>
      <c r="V2176" t="str">
        <f>VLOOKUP(B2176,[1]Arkusz5!$A$3:$Y$2185,21,FALSE)</f>
        <v>nowotomyski</v>
      </c>
      <c r="W2176" t="str">
        <f>VLOOKUP(B2176,[1]Arkusz5!$A$3:$Y$2185,22,FALSE)</f>
        <v>Lwówek</v>
      </c>
      <c r="X2176" t="str">
        <f>VLOOKUP(B2176,[1]Arkusz5!$A$3:$Y$2185,23,FALSE)</f>
        <v>315.51 Pojezierze Poznańskie</v>
      </c>
      <c r="Y2176" t="str">
        <f>VLOOKUP(B2176,[1]Arkusz5!$A$3:$Y$2185,24,FALSE)</f>
        <v>Continental Bio-geographical Region</v>
      </c>
      <c r="Z2176" t="str">
        <f>VLOOKUP(B2176,[1]Arkusz5!$A$3:$Y$2185,25,FALSE)</f>
        <v>Ficario-Ulmetum chrysosplenietosum</v>
      </c>
    </row>
    <row r="2177" spans="1:26" x14ac:dyDescent="0.25">
      <c r="A2177">
        <v>2176</v>
      </c>
      <c r="B2177" t="s">
        <v>11460</v>
      </c>
      <c r="C2177" t="str">
        <f>VLOOKUP(B2177,[1]Arkusz5!$A$3:$Y$2185,2,FALSE)</f>
        <v>52.453767</v>
      </c>
      <c r="D2177" t="str">
        <f>VLOOKUP(B2177,[1]Arkusz5!$A$3:$Y$2185,3,FALSE)</f>
        <v>16.223121</v>
      </c>
      <c r="E2177" t="str">
        <f>VLOOKUP(B2177,[1]Arkusz5!$A$3:$Y$2185,4,FALSE)</f>
        <v>33UWU81</v>
      </c>
      <c r="F2177" t="str">
        <f>VLOOKUP(B2177,[1]Arkusz5!$A$3:$Y$2185,5,FALSE)</f>
        <v>BC94</v>
      </c>
      <c r="G2177">
        <f>VLOOKUP(B2177,[1]Arkusz5!$A$3:$Y$2185,6,FALSE)</f>
        <v>0</v>
      </c>
      <c r="H2177">
        <f>VLOOKUP(B2177,[1]Arkusz5!$A$3:$Y$2185,7,FALSE)</f>
        <v>0</v>
      </c>
      <c r="I2177">
        <f>VLOOKUP(B2177,[1]Arkusz5!$A$3:$Y$2185,8,FALSE)</f>
        <v>0</v>
      </c>
      <c r="J2177">
        <f>VLOOKUP(B2177,[1]Arkusz5!$A$3:$Y$2185,9,FALSE)</f>
        <v>0</v>
      </c>
      <c r="K2177">
        <f>VLOOKUP(B2177,[1]Arkusz5!$A$3:$Y$2185,10,FALSE)</f>
        <v>0</v>
      </c>
      <c r="L2177">
        <f>VLOOKUP(B2177,[1]Arkusz5!$A$3:$Y$2185,11,FALSE)</f>
        <v>0</v>
      </c>
      <c r="M2177">
        <f>VLOOKUP(B2177,[1]Arkusz5!$A$3:$Y$2185,12,FALSE)</f>
        <v>0</v>
      </c>
      <c r="N2177">
        <f>VLOOKUP(B2177,[1]Arkusz5!$A$3:$Y$2185,13,FALSE)</f>
        <v>0</v>
      </c>
      <c r="O2177">
        <f>VLOOKUP(B2177,[1]Arkusz5!$A$3:$Y$2185,14,FALSE)</f>
        <v>0</v>
      </c>
      <c r="P2177">
        <f>VLOOKUP(B2177,[1]Arkusz5!$A$3:$Y$2185,15,FALSE)</f>
        <v>0</v>
      </c>
      <c r="Q2177">
        <f>VLOOKUP(B2177,[1]Arkusz5!$A$3:$Y$2185,16,FALSE)</f>
        <v>0</v>
      </c>
      <c r="R2177">
        <f>VLOOKUP(B2177,[1]Arkusz5!$A$3:$Y$2185,17,FALSE)</f>
        <v>0</v>
      </c>
      <c r="S2177" t="str">
        <f>VLOOKUP(B2177,[1]Arkusz5!$A$3:$Y$2185,18,FALSE)</f>
        <v>Europa</v>
      </c>
      <c r="T2177" t="str">
        <f>VLOOKUP(B2177,[1]Arkusz5!$A$3:$Y$2185,19,FALSE)</f>
        <v>Polska</v>
      </c>
      <c r="U2177" t="str">
        <f>VLOOKUP(B2177,[1]Arkusz5!$A$3:$Y$2185,20,FALSE)</f>
        <v>wielkopolskie</v>
      </c>
      <c r="V2177" t="str">
        <f>VLOOKUP(B2177,[1]Arkusz5!$A$3:$Y$2185,21,FALSE)</f>
        <v>nowotomyski</v>
      </c>
      <c r="W2177" t="str">
        <f>VLOOKUP(B2177,[1]Arkusz5!$A$3:$Y$2185,22,FALSE)</f>
        <v>Lwówek</v>
      </c>
      <c r="X2177" t="str">
        <f>VLOOKUP(B2177,[1]Arkusz5!$A$3:$Y$2185,23,FALSE)</f>
        <v>315.51 Pojezierze Poznańskie</v>
      </c>
      <c r="Y2177" t="str">
        <f>VLOOKUP(B2177,[1]Arkusz5!$A$3:$Y$2185,24,FALSE)</f>
        <v>Continental Bio-geographical Region</v>
      </c>
      <c r="Z2177" t="str">
        <f>VLOOKUP(B2177,[1]Arkusz5!$A$3:$Y$2185,25,FALSE)</f>
        <v>Ficario-Ulmetum chrysosplenietosum</v>
      </c>
    </row>
    <row r="2178" spans="1:26" x14ac:dyDescent="0.25">
      <c r="A2178">
        <v>2177</v>
      </c>
      <c r="B2178" t="s">
        <v>11461</v>
      </c>
      <c r="C2178" t="str">
        <f>VLOOKUP(B2178,[1]Arkusz5!$A$3:$Y$2185,2,FALSE)</f>
        <v>52.450594</v>
      </c>
      <c r="D2178" t="str">
        <f>VLOOKUP(B2178,[1]Arkusz5!$A$3:$Y$2185,3,FALSE)</f>
        <v>17.322981</v>
      </c>
      <c r="E2178" t="str">
        <f>VLOOKUP(B2178,[1]Arkusz5!$A$3:$Y$2185,4,FALSE)</f>
        <v>33UXU51</v>
      </c>
      <c r="F2178" t="str">
        <f>VLOOKUP(B2178,[1]Arkusz5!$A$3:$Y$2185,5,FALSE)</f>
        <v>CC91</v>
      </c>
      <c r="G2178">
        <f>VLOOKUP(B2178,[1]Arkusz5!$A$3:$Y$2185,6,FALSE)</f>
        <v>0</v>
      </c>
      <c r="H2178">
        <f>VLOOKUP(B2178,[1]Arkusz5!$A$3:$Y$2185,7,FALSE)</f>
        <v>0</v>
      </c>
      <c r="I2178">
        <f>VLOOKUP(B2178,[1]Arkusz5!$A$3:$Y$2185,8,FALSE)</f>
        <v>0</v>
      </c>
      <c r="J2178">
        <f>VLOOKUP(B2178,[1]Arkusz5!$A$3:$Y$2185,9,FALSE)</f>
        <v>0</v>
      </c>
      <c r="K2178" t="str">
        <f>VLOOKUP(B2178,[1]Arkusz5!$A$3:$Y$2185,10,FALSE)</f>
        <v>Park Krajobrazowy Promno - otulina</v>
      </c>
      <c r="L2178">
        <f>VLOOKUP(B2178,[1]Arkusz5!$A$3:$Y$2185,11,FALSE)</f>
        <v>0</v>
      </c>
      <c r="M2178">
        <f>VLOOKUP(B2178,[1]Arkusz5!$A$3:$Y$2185,12,FALSE)</f>
        <v>0</v>
      </c>
      <c r="N2178">
        <f>VLOOKUP(B2178,[1]Arkusz5!$A$3:$Y$2185,13,FALSE)</f>
        <v>0</v>
      </c>
      <c r="O2178">
        <f>VLOOKUP(B2178,[1]Arkusz5!$A$3:$Y$2185,14,FALSE)</f>
        <v>0</v>
      </c>
      <c r="P2178">
        <f>VLOOKUP(B2178,[1]Arkusz5!$A$3:$Y$2185,15,FALSE)</f>
        <v>0</v>
      </c>
      <c r="Q2178">
        <f>VLOOKUP(B2178,[1]Arkusz5!$A$3:$Y$2185,16,FALSE)</f>
        <v>0</v>
      </c>
      <c r="R2178">
        <f>VLOOKUP(B2178,[1]Arkusz5!$A$3:$Y$2185,17,FALSE)</f>
        <v>0</v>
      </c>
      <c r="S2178" t="str">
        <f>VLOOKUP(B2178,[1]Arkusz5!$A$3:$Y$2185,18,FALSE)</f>
        <v>Europa</v>
      </c>
      <c r="T2178" t="str">
        <f>VLOOKUP(B2178,[1]Arkusz5!$A$3:$Y$2185,19,FALSE)</f>
        <v>Polska</v>
      </c>
      <c r="U2178" t="str">
        <f>VLOOKUP(B2178,[1]Arkusz5!$A$3:$Y$2185,20,FALSE)</f>
        <v>wielkopolskie</v>
      </c>
      <c r="V2178" t="str">
        <f>VLOOKUP(B2178,[1]Arkusz5!$A$3:$Y$2185,21,FALSE)</f>
        <v>poznański</v>
      </c>
      <c r="W2178" t="str">
        <f>VLOOKUP(B2178,[1]Arkusz5!$A$3:$Y$2185,22,FALSE)</f>
        <v>Pobiedziska</v>
      </c>
      <c r="X2178" t="str">
        <f>VLOOKUP(B2178,[1]Arkusz5!$A$3:$Y$2185,23,FALSE)</f>
        <v>315.56 Równina Wrzesińska</v>
      </c>
      <c r="Y2178" t="str">
        <f>VLOOKUP(B2178,[1]Arkusz5!$A$3:$Y$2185,24,FALSE)</f>
        <v>Continental Bio-geographical Region</v>
      </c>
      <c r="Z2178" t="str">
        <f>VLOOKUP(B2178,[1]Arkusz5!$A$3:$Y$2185,25,FALSE)</f>
        <v>Galio-Carpinetum</v>
      </c>
    </row>
    <row r="2179" spans="1:26" x14ac:dyDescent="0.25">
      <c r="A2179">
        <v>2178</v>
      </c>
      <c r="B2179" t="s">
        <v>11468</v>
      </c>
      <c r="C2179" t="str">
        <f>VLOOKUP(B2179,[1]Arkusz5!$A$3:$Y$2185,2,FALSE)</f>
        <v>52.1998</v>
      </c>
      <c r="D2179" t="str">
        <f>VLOOKUP(B2179,[1]Arkusz5!$A$3:$Y$2185,3,FALSE)</f>
        <v>17.4569</v>
      </c>
      <c r="E2179" t="str">
        <f>VLOOKUP(B2179,[1]Arkusz5!$A$3:$Y$2185,4,FALSE)</f>
        <v>33UXT68</v>
      </c>
      <c r="F2179" t="str">
        <f>VLOOKUP(B2179,[1]Arkusz5!$A$3:$Y$2185,5,FALSE)</f>
        <v>CD22</v>
      </c>
      <c r="G2179">
        <f>VLOOKUP(B2179,[1]Arkusz5!$A$3:$Y$2185,6,FALSE)</f>
        <v>0</v>
      </c>
      <c r="H2179">
        <f>VLOOKUP(B2179,[1]Arkusz5!$A$3:$Y$2185,7,FALSE)</f>
        <v>0</v>
      </c>
      <c r="I2179">
        <f>VLOOKUP(B2179,[1]Arkusz5!$A$3:$Y$2185,8,FALSE)</f>
        <v>0</v>
      </c>
      <c r="J2179">
        <f>VLOOKUP(B2179,[1]Arkusz5!$A$3:$Y$2185,9,FALSE)</f>
        <v>0</v>
      </c>
      <c r="K2179">
        <f>VLOOKUP(B2179,[1]Arkusz5!$A$3:$Y$2185,10,FALSE)</f>
        <v>0</v>
      </c>
      <c r="L2179">
        <f>VLOOKUP(B2179,[1]Arkusz5!$A$3:$Y$2185,11,FALSE)</f>
        <v>0</v>
      </c>
      <c r="M2179">
        <f>VLOOKUP(B2179,[1]Arkusz5!$A$3:$Y$2185,12,FALSE)</f>
        <v>0</v>
      </c>
      <c r="N2179">
        <f>VLOOKUP(B2179,[1]Arkusz5!$A$3:$Y$2185,13,FALSE)</f>
        <v>0</v>
      </c>
      <c r="O2179">
        <f>VLOOKUP(B2179,[1]Arkusz5!$A$3:$Y$2185,14,FALSE)</f>
        <v>0</v>
      </c>
      <c r="P2179">
        <f>VLOOKUP(B2179,[1]Arkusz5!$A$3:$Y$2185,15,FALSE)</f>
        <v>0</v>
      </c>
      <c r="Q2179">
        <f>VLOOKUP(B2179,[1]Arkusz5!$A$3:$Y$2185,16,FALSE)</f>
        <v>0</v>
      </c>
      <c r="R2179">
        <f>VLOOKUP(B2179,[1]Arkusz5!$A$3:$Y$2185,17,FALSE)</f>
        <v>0</v>
      </c>
      <c r="S2179" t="str">
        <f>VLOOKUP(B2179,[1]Arkusz5!$A$3:$Y$2185,18,FALSE)</f>
        <v>Europa</v>
      </c>
      <c r="T2179" t="str">
        <f>VLOOKUP(B2179,[1]Arkusz5!$A$3:$Y$2185,19,FALSE)</f>
        <v>Polska</v>
      </c>
      <c r="U2179" t="str">
        <f>VLOOKUP(B2179,[1]Arkusz5!$A$3:$Y$2185,20,FALSE)</f>
        <v>wielkopolskie</v>
      </c>
      <c r="V2179" t="str">
        <f>VLOOKUP(B2179,[1]Arkusz5!$A$3:$Y$2185,21,FALSE)</f>
        <v>średzki</v>
      </c>
      <c r="W2179" t="str">
        <f>VLOOKUP(B2179,[1]Arkusz5!$A$3:$Y$2185,22,FALSE)</f>
        <v>Środa Wielkopolska</v>
      </c>
      <c r="X2179" t="str">
        <f>VLOOKUP(B2179,[1]Arkusz5!$A$3:$Y$2185,23,FALSE)</f>
        <v>315.56 Równina Wrzesińska</v>
      </c>
      <c r="Y2179" t="str">
        <f>VLOOKUP(B2179,[1]Arkusz5!$A$3:$Y$2185,24,FALSE)</f>
        <v>Continental Bio-geographical Region</v>
      </c>
      <c r="Z2179" t="str">
        <f>VLOOKUP(B2179,[1]Arkusz5!$A$3:$Y$2185,25,FALSE)</f>
        <v>Galio-Carpinetum</v>
      </c>
    </row>
    <row r="2180" spans="1:26" x14ac:dyDescent="0.25">
      <c r="A2180">
        <v>2179</v>
      </c>
      <c r="B2180" t="s">
        <v>11473</v>
      </c>
      <c r="C2180" t="str">
        <f>VLOOKUP(B2180,[1]Arkusz5!$A$3:$Y$2185,2,FALSE)</f>
        <v>52.1998</v>
      </c>
      <c r="D2180" t="str">
        <f>VLOOKUP(B2180,[1]Arkusz5!$A$3:$Y$2185,3,FALSE)</f>
        <v>17.4569</v>
      </c>
      <c r="E2180" t="str">
        <f>VLOOKUP(B2180,[1]Arkusz5!$A$3:$Y$2185,4,FALSE)</f>
        <v>33UXT68</v>
      </c>
      <c r="F2180" t="str">
        <f>VLOOKUP(B2180,[1]Arkusz5!$A$3:$Y$2185,5,FALSE)</f>
        <v>CD22</v>
      </c>
      <c r="G2180">
        <f>VLOOKUP(B2180,[1]Arkusz5!$A$3:$Y$2185,6,FALSE)</f>
        <v>0</v>
      </c>
      <c r="H2180">
        <f>VLOOKUP(B2180,[1]Arkusz5!$A$3:$Y$2185,7,FALSE)</f>
        <v>0</v>
      </c>
      <c r="I2180">
        <f>VLOOKUP(B2180,[1]Arkusz5!$A$3:$Y$2185,8,FALSE)</f>
        <v>0</v>
      </c>
      <c r="J2180">
        <f>VLOOKUP(B2180,[1]Arkusz5!$A$3:$Y$2185,9,FALSE)</f>
        <v>0</v>
      </c>
      <c r="K2180">
        <f>VLOOKUP(B2180,[1]Arkusz5!$A$3:$Y$2185,10,FALSE)</f>
        <v>0</v>
      </c>
      <c r="L2180">
        <f>VLOOKUP(B2180,[1]Arkusz5!$A$3:$Y$2185,11,FALSE)</f>
        <v>0</v>
      </c>
      <c r="M2180">
        <f>VLOOKUP(B2180,[1]Arkusz5!$A$3:$Y$2185,12,FALSE)</f>
        <v>0</v>
      </c>
      <c r="N2180">
        <f>VLOOKUP(B2180,[1]Arkusz5!$A$3:$Y$2185,13,FALSE)</f>
        <v>0</v>
      </c>
      <c r="O2180">
        <f>VLOOKUP(B2180,[1]Arkusz5!$A$3:$Y$2185,14,FALSE)</f>
        <v>0</v>
      </c>
      <c r="P2180">
        <f>VLOOKUP(B2180,[1]Arkusz5!$A$3:$Y$2185,15,FALSE)</f>
        <v>0</v>
      </c>
      <c r="Q2180">
        <f>VLOOKUP(B2180,[1]Arkusz5!$A$3:$Y$2185,16,FALSE)</f>
        <v>0</v>
      </c>
      <c r="R2180">
        <f>VLOOKUP(B2180,[1]Arkusz5!$A$3:$Y$2185,17,FALSE)</f>
        <v>0</v>
      </c>
      <c r="S2180" t="str">
        <f>VLOOKUP(B2180,[1]Arkusz5!$A$3:$Y$2185,18,FALSE)</f>
        <v>Europa</v>
      </c>
      <c r="T2180" t="str">
        <f>VLOOKUP(B2180,[1]Arkusz5!$A$3:$Y$2185,19,FALSE)</f>
        <v>Polska</v>
      </c>
      <c r="U2180" t="str">
        <f>VLOOKUP(B2180,[1]Arkusz5!$A$3:$Y$2185,20,FALSE)</f>
        <v>wielkopolskie</v>
      </c>
      <c r="V2180" t="str">
        <f>VLOOKUP(B2180,[1]Arkusz5!$A$3:$Y$2185,21,FALSE)</f>
        <v>średzki</v>
      </c>
      <c r="W2180" t="str">
        <f>VLOOKUP(B2180,[1]Arkusz5!$A$3:$Y$2185,22,FALSE)</f>
        <v>Środa Wielkopolska</v>
      </c>
      <c r="X2180" t="str">
        <f>VLOOKUP(B2180,[1]Arkusz5!$A$3:$Y$2185,23,FALSE)</f>
        <v>315.56 Równina Wrzesińska</v>
      </c>
      <c r="Y2180" t="str">
        <f>VLOOKUP(B2180,[1]Arkusz5!$A$3:$Y$2185,24,FALSE)</f>
        <v>Continental Bio-geographical Region</v>
      </c>
      <c r="Z2180" t="str">
        <f>VLOOKUP(B2180,[1]Arkusz5!$A$3:$Y$2185,25,FALSE)</f>
        <v>Galio-Carpinetum</v>
      </c>
    </row>
    <row r="2181" spans="1:26" x14ac:dyDescent="0.25">
      <c r="A2181">
        <v>2180</v>
      </c>
      <c r="B2181" t="s">
        <v>11474</v>
      </c>
      <c r="C2181" t="str">
        <f>VLOOKUP(B2181,[1]Arkusz5!$A$3:$Y$2185,2,FALSE)</f>
        <v>52.481935</v>
      </c>
      <c r="D2181" t="str">
        <f>VLOOKUP(B2181,[1]Arkusz5!$A$3:$Y$2185,3,FALSE)</f>
        <v>17.00606</v>
      </c>
      <c r="E2181" t="str">
        <f>VLOOKUP(B2181,[1]Arkusz5!$A$3:$Y$2185,4,FALSE)</f>
        <v>33UXU31</v>
      </c>
      <c r="F2181" t="str">
        <f>VLOOKUP(B2181,[1]Arkusz5!$A$3:$Y$2185,5,FALSE)</f>
        <v>BC99</v>
      </c>
      <c r="G2181">
        <f>VLOOKUP(B2181,[1]Arkusz5!$A$3:$Y$2185,6,FALSE)</f>
        <v>0</v>
      </c>
      <c r="H2181">
        <f>VLOOKUP(B2181,[1]Arkusz5!$A$3:$Y$2185,7,FALSE)</f>
        <v>0</v>
      </c>
      <c r="I2181">
        <f>VLOOKUP(B2181,[1]Arkusz5!$A$3:$Y$2185,8,FALSE)</f>
        <v>0</v>
      </c>
      <c r="J2181">
        <f>VLOOKUP(B2181,[1]Arkusz5!$A$3:$Y$2185,9,FALSE)</f>
        <v>0</v>
      </c>
      <c r="K2181" t="str">
        <f>VLOOKUP(B2181,[1]Arkusz5!$A$3:$Y$2185,10,FALSE)</f>
        <v>Park Krajobrazowy Puszcza Zielonka</v>
      </c>
      <c r="L2181">
        <f>VLOOKUP(B2181,[1]Arkusz5!$A$3:$Y$2185,11,FALSE)</f>
        <v>0</v>
      </c>
      <c r="M2181">
        <f>VLOOKUP(B2181,[1]Arkusz5!$A$3:$Y$2185,12,FALSE)</f>
        <v>0</v>
      </c>
      <c r="N2181">
        <f>VLOOKUP(B2181,[1]Arkusz5!$A$3:$Y$2185,13,FALSE)</f>
        <v>0</v>
      </c>
      <c r="O2181">
        <f>VLOOKUP(B2181,[1]Arkusz5!$A$3:$Y$2185,14,FALSE)</f>
        <v>0</v>
      </c>
      <c r="P2181">
        <f>VLOOKUP(B2181,[1]Arkusz5!$A$3:$Y$2185,15,FALSE)</f>
        <v>0</v>
      </c>
      <c r="Q2181" t="str">
        <f>VLOOKUP(B2181,[1]Arkusz5!$A$3:$Y$2185,16,FALSE)</f>
        <v>PLH300058</v>
      </c>
      <c r="R2181" t="str">
        <f>VLOOKUP(B2181,[1]Arkusz5!$A$3:$Y$2185,17,FALSE)</f>
        <v>Uroczyska Puszczy Zielonki</v>
      </c>
      <c r="S2181" t="str">
        <f>VLOOKUP(B2181,[1]Arkusz5!$A$3:$Y$2185,18,FALSE)</f>
        <v>Europa</v>
      </c>
      <c r="T2181" t="str">
        <f>VLOOKUP(B2181,[1]Arkusz5!$A$3:$Y$2185,19,FALSE)</f>
        <v>Polska</v>
      </c>
      <c r="U2181" t="str">
        <f>VLOOKUP(B2181,[1]Arkusz5!$A$3:$Y$2185,20,FALSE)</f>
        <v>wielkopolskie</v>
      </c>
      <c r="V2181" t="str">
        <f>VLOOKUP(B2181,[1]Arkusz5!$A$3:$Y$2185,21,FALSE)</f>
        <v>poznański</v>
      </c>
      <c r="W2181" t="str">
        <f>VLOOKUP(B2181,[1]Arkusz5!$A$3:$Y$2185,22,FALSE)</f>
        <v>Czerwonak</v>
      </c>
      <c r="X2181" t="str">
        <f>VLOOKUP(B2181,[1]Arkusz5!$A$3:$Y$2185,23,FALSE)</f>
        <v>315.56 Równina Wrzesińska</v>
      </c>
      <c r="Y2181" t="str">
        <f>VLOOKUP(B2181,[1]Arkusz5!$A$3:$Y$2185,24,FALSE)</f>
        <v>Continental Bio-geographical Region</v>
      </c>
      <c r="Z2181" t="str">
        <f>VLOOKUP(B2181,[1]Arkusz5!$A$3:$Y$2185,25,FALSE)</f>
        <v>Potentillo albae-Quercetum typicum</v>
      </c>
    </row>
    <row r="2182" spans="1:26" x14ac:dyDescent="0.25">
      <c r="A2182">
        <v>2181</v>
      </c>
      <c r="B2182" t="s">
        <v>11476</v>
      </c>
      <c r="C2182" t="str">
        <f>VLOOKUP(B2182,[1]Arkusz5!$A$3:$Y$2185,2,FALSE)</f>
        <v>51.516451</v>
      </c>
      <c r="D2182" t="str">
        <f>VLOOKUP(B2182,[1]Arkusz5!$A$3:$Y$2185,3,FALSE)</f>
        <v>17.853507</v>
      </c>
      <c r="E2182" t="str">
        <f>VLOOKUP(B2182,[1]Arkusz5!$A$3:$Y$2185,4,FALSE)</f>
        <v>33UXT91</v>
      </c>
      <c r="F2182" t="str">
        <f>VLOOKUP(B2182,[1]Arkusz5!$A$3:$Y$2185,5,FALSE)</f>
        <v>CE05</v>
      </c>
      <c r="G2182">
        <f>VLOOKUP(B2182,[1]Arkusz5!$A$3:$Y$2185,6,FALSE)</f>
        <v>0</v>
      </c>
      <c r="H2182">
        <f>VLOOKUP(B2182,[1]Arkusz5!$A$3:$Y$2185,7,FALSE)</f>
        <v>0</v>
      </c>
      <c r="I2182">
        <f>VLOOKUP(B2182,[1]Arkusz5!$A$3:$Y$2185,8,FALSE)</f>
        <v>0</v>
      </c>
      <c r="J2182">
        <f>VLOOKUP(B2182,[1]Arkusz5!$A$3:$Y$2185,9,FALSE)</f>
        <v>0</v>
      </c>
      <c r="K2182">
        <f>VLOOKUP(B2182,[1]Arkusz5!$A$3:$Y$2185,10,FALSE)</f>
        <v>0</v>
      </c>
      <c r="L2182">
        <f>VLOOKUP(B2182,[1]Arkusz5!$A$3:$Y$2185,11,FALSE)</f>
        <v>0</v>
      </c>
      <c r="M2182">
        <f>VLOOKUP(B2182,[1]Arkusz5!$A$3:$Y$2185,12,FALSE)</f>
        <v>0</v>
      </c>
      <c r="N2182" t="str">
        <f>VLOOKUP(B2182,[1]Arkusz5!$A$3:$Y$2185,13,FALSE)</f>
        <v>Wzgórza Ostrzeszowskie i Kotlina Odolanowska (woj. wielkopolskie)</v>
      </c>
      <c r="O2182">
        <f>VLOOKUP(B2182,[1]Arkusz5!$A$3:$Y$2185,14,FALSE)</f>
        <v>0</v>
      </c>
      <c r="P2182">
        <f>VLOOKUP(B2182,[1]Arkusz5!$A$3:$Y$2185,15,FALSE)</f>
        <v>0</v>
      </c>
      <c r="Q2182">
        <f>VLOOKUP(B2182,[1]Arkusz5!$A$3:$Y$2185,16,FALSE)</f>
        <v>0</v>
      </c>
      <c r="R2182">
        <f>VLOOKUP(B2182,[1]Arkusz5!$A$3:$Y$2185,17,FALSE)</f>
        <v>0</v>
      </c>
      <c r="S2182" t="str">
        <f>VLOOKUP(B2182,[1]Arkusz5!$A$3:$Y$2185,18,FALSE)</f>
        <v>Europa</v>
      </c>
      <c r="T2182" t="str">
        <f>VLOOKUP(B2182,[1]Arkusz5!$A$3:$Y$2185,19,FALSE)</f>
        <v>Polska</v>
      </c>
      <c r="U2182" t="str">
        <f>VLOOKUP(B2182,[1]Arkusz5!$A$3:$Y$2185,20,FALSE)</f>
        <v>wielkopolskie</v>
      </c>
      <c r="V2182" t="str">
        <f>VLOOKUP(B2182,[1]Arkusz5!$A$3:$Y$2185,21,FALSE)</f>
        <v>ostrowski</v>
      </c>
      <c r="W2182" t="str">
        <f>VLOOKUP(B2182,[1]Arkusz5!$A$3:$Y$2185,22,FALSE)</f>
        <v>Przygodzice</v>
      </c>
      <c r="X2182" t="str">
        <f>VLOOKUP(B2182,[1]Arkusz5!$A$3:$Y$2185,23,FALSE)</f>
        <v>318.34 Kotlina Milicka</v>
      </c>
      <c r="Y2182" t="str">
        <f>VLOOKUP(B2182,[1]Arkusz5!$A$3:$Y$2185,24,FALSE)</f>
        <v>Continental Bio-geographical Region</v>
      </c>
      <c r="Z2182" t="str">
        <f>VLOOKUP(B2182,[1]Arkusz5!$A$3:$Y$2185,25,FALSE)</f>
        <v>Pino-Quercetum (=Querco-Pinetum + Serratulo-Pinetum)</v>
      </c>
    </row>
    <row r="2183" spans="1:26" x14ac:dyDescent="0.25">
      <c r="A2183">
        <v>2182</v>
      </c>
      <c r="B2183" t="s">
        <v>11481</v>
      </c>
      <c r="C2183" t="str">
        <f>VLOOKUP(B2183,[1]Arkusz5!$A$3:$Y$2185,2,FALSE)</f>
        <v>52.543268</v>
      </c>
      <c r="D2183" t="str">
        <f>VLOOKUP(B2183,[1]Arkusz5!$A$3:$Y$2185,3,FALSE)</f>
        <v>17.100648</v>
      </c>
      <c r="E2183" t="str">
        <f>VLOOKUP(B2183,[1]Arkusz5!$A$3:$Y$2185,4,FALSE)</f>
        <v>33UXU42</v>
      </c>
      <c r="F2183" t="str">
        <f>VLOOKUP(B2183,[1]Arkusz5!$A$3:$Y$2185,5,FALSE)</f>
        <v>CC80</v>
      </c>
      <c r="G2183">
        <f>VLOOKUP(B2183,[1]Arkusz5!$A$3:$Y$2185,6,FALSE)</f>
        <v>0</v>
      </c>
      <c r="H2183">
        <f>VLOOKUP(B2183,[1]Arkusz5!$A$3:$Y$2185,7,FALSE)</f>
        <v>0</v>
      </c>
      <c r="I2183">
        <f>VLOOKUP(B2183,[1]Arkusz5!$A$3:$Y$2185,8,FALSE)</f>
        <v>0</v>
      </c>
      <c r="J2183">
        <f>VLOOKUP(B2183,[1]Arkusz5!$A$3:$Y$2185,9,FALSE)</f>
        <v>0</v>
      </c>
      <c r="K2183" t="str">
        <f>VLOOKUP(B2183,[1]Arkusz5!$A$3:$Y$2185,10,FALSE)</f>
        <v>Park Krajobrazowy Puszcza Zielonka</v>
      </c>
      <c r="L2183">
        <f>VLOOKUP(B2183,[1]Arkusz5!$A$3:$Y$2185,11,FALSE)</f>
        <v>0</v>
      </c>
      <c r="M2183">
        <f>VLOOKUP(B2183,[1]Arkusz5!$A$3:$Y$2185,12,FALSE)</f>
        <v>0</v>
      </c>
      <c r="N2183">
        <f>VLOOKUP(B2183,[1]Arkusz5!$A$3:$Y$2185,13,FALSE)</f>
        <v>0</v>
      </c>
      <c r="O2183">
        <f>VLOOKUP(B2183,[1]Arkusz5!$A$3:$Y$2185,14,FALSE)</f>
        <v>0</v>
      </c>
      <c r="P2183">
        <f>VLOOKUP(B2183,[1]Arkusz5!$A$3:$Y$2185,15,FALSE)</f>
        <v>0</v>
      </c>
      <c r="Q2183">
        <f>VLOOKUP(B2183,[1]Arkusz5!$A$3:$Y$2185,16,FALSE)</f>
        <v>0</v>
      </c>
      <c r="R2183">
        <f>VLOOKUP(B2183,[1]Arkusz5!$A$3:$Y$2185,17,FALSE)</f>
        <v>0</v>
      </c>
      <c r="S2183" t="str">
        <f>VLOOKUP(B2183,[1]Arkusz5!$A$3:$Y$2185,18,FALSE)</f>
        <v>Europa</v>
      </c>
      <c r="T2183" t="str">
        <f>VLOOKUP(B2183,[1]Arkusz5!$A$3:$Y$2185,19,FALSE)</f>
        <v>Polska</v>
      </c>
      <c r="U2183" t="str">
        <f>VLOOKUP(B2183,[1]Arkusz5!$A$3:$Y$2185,20,FALSE)</f>
        <v>wielkopolskie</v>
      </c>
      <c r="V2183" t="str">
        <f>VLOOKUP(B2183,[1]Arkusz5!$A$3:$Y$2185,21,FALSE)</f>
        <v>poznański</v>
      </c>
      <c r="W2183" t="str">
        <f>VLOOKUP(B2183,[1]Arkusz5!$A$3:$Y$2185,22,FALSE)</f>
        <v>Murowana Goślina</v>
      </c>
      <c r="X2183" t="str">
        <f>VLOOKUP(B2183,[1]Arkusz5!$A$3:$Y$2185,23,FALSE)</f>
        <v>315.54 Pojezierze Gnieźnieńskie</v>
      </c>
      <c r="Y2183" t="str">
        <f>VLOOKUP(B2183,[1]Arkusz5!$A$3:$Y$2185,24,FALSE)</f>
        <v>Continental Bio-geographical Region</v>
      </c>
      <c r="Z2183" t="str">
        <f>VLOOKUP(B2183,[1]Arkusz5!$A$3:$Y$2185,25,FALSE)</f>
        <v>Pino-Quercetum (=Querco-Pinetum + Serratulo-Pinetum)</v>
      </c>
    </row>
    <row r="2184" spans="1:26" x14ac:dyDescent="0.25">
      <c r="A2184">
        <v>2183</v>
      </c>
      <c r="B2184" t="s">
        <v>11491</v>
      </c>
      <c r="C2184" t="str">
        <f>VLOOKUP(B2184,[1]Arkusz5!$A$3:$Y$2185,2,FALSE)</f>
        <v>52.543268</v>
      </c>
      <c r="D2184" t="str">
        <f>VLOOKUP(B2184,[1]Arkusz5!$A$3:$Y$2185,3,FALSE)</f>
        <v>17.100648</v>
      </c>
      <c r="E2184" t="str">
        <f>VLOOKUP(B2184,[1]Arkusz5!$A$3:$Y$2185,4,FALSE)</f>
        <v>33UXU42</v>
      </c>
      <c r="F2184" t="str">
        <f>VLOOKUP(B2184,[1]Arkusz5!$A$3:$Y$2185,5,FALSE)</f>
        <v>CC80</v>
      </c>
      <c r="G2184">
        <f>VLOOKUP(B2184,[1]Arkusz5!$A$3:$Y$2185,6,FALSE)</f>
        <v>0</v>
      </c>
      <c r="H2184">
        <f>VLOOKUP(B2184,[1]Arkusz5!$A$3:$Y$2185,7,FALSE)</f>
        <v>0</v>
      </c>
      <c r="I2184">
        <f>VLOOKUP(B2184,[1]Arkusz5!$A$3:$Y$2185,8,FALSE)</f>
        <v>0</v>
      </c>
      <c r="J2184">
        <f>VLOOKUP(B2184,[1]Arkusz5!$A$3:$Y$2185,9,FALSE)</f>
        <v>0</v>
      </c>
      <c r="K2184" t="str">
        <f>VLOOKUP(B2184,[1]Arkusz5!$A$3:$Y$2185,10,FALSE)</f>
        <v>Park Krajobrazowy Puszcza Zielonka</v>
      </c>
      <c r="L2184">
        <f>VLOOKUP(B2184,[1]Arkusz5!$A$3:$Y$2185,11,FALSE)</f>
        <v>0</v>
      </c>
      <c r="M2184">
        <f>VLOOKUP(B2184,[1]Arkusz5!$A$3:$Y$2185,12,FALSE)</f>
        <v>0</v>
      </c>
      <c r="N2184">
        <f>VLOOKUP(B2184,[1]Arkusz5!$A$3:$Y$2185,13,FALSE)</f>
        <v>0</v>
      </c>
      <c r="O2184">
        <f>VLOOKUP(B2184,[1]Arkusz5!$A$3:$Y$2185,14,FALSE)</f>
        <v>0</v>
      </c>
      <c r="P2184">
        <f>VLOOKUP(B2184,[1]Arkusz5!$A$3:$Y$2185,15,FALSE)</f>
        <v>0</v>
      </c>
      <c r="Q2184">
        <f>VLOOKUP(B2184,[1]Arkusz5!$A$3:$Y$2185,16,FALSE)</f>
        <v>0</v>
      </c>
      <c r="R2184">
        <f>VLOOKUP(B2184,[1]Arkusz5!$A$3:$Y$2185,17,FALSE)</f>
        <v>0</v>
      </c>
      <c r="S2184" t="str">
        <f>VLOOKUP(B2184,[1]Arkusz5!$A$3:$Y$2185,18,FALSE)</f>
        <v>Europa</v>
      </c>
      <c r="T2184" t="str">
        <f>VLOOKUP(B2184,[1]Arkusz5!$A$3:$Y$2185,19,FALSE)</f>
        <v>Polska</v>
      </c>
      <c r="U2184" t="str">
        <f>VLOOKUP(B2184,[1]Arkusz5!$A$3:$Y$2185,20,FALSE)</f>
        <v>wielkopolskie</v>
      </c>
      <c r="V2184" t="str">
        <f>VLOOKUP(B2184,[1]Arkusz5!$A$3:$Y$2185,21,FALSE)</f>
        <v>poznański</v>
      </c>
      <c r="W2184" t="str">
        <f>VLOOKUP(B2184,[1]Arkusz5!$A$3:$Y$2185,22,FALSE)</f>
        <v>Murowana Goślina</v>
      </c>
      <c r="X2184" t="str">
        <f>VLOOKUP(B2184,[1]Arkusz5!$A$3:$Y$2185,23,FALSE)</f>
        <v>315.54 Pojezierze Gnieźnieńskie</v>
      </c>
      <c r="Y2184" t="str">
        <f>VLOOKUP(B2184,[1]Arkusz5!$A$3:$Y$2185,24,FALSE)</f>
        <v>Continental Bio-geographical Region</v>
      </c>
      <c r="Z2184" t="str">
        <f>VLOOKUP(B2184,[1]Arkusz5!$A$3:$Y$2185,25,FALSE)</f>
        <v>Pino-Quercetum (=Querco-Pinetum + Serratulo-Pinetum)</v>
      </c>
    </row>
    <row r="2185" spans="1:26" x14ac:dyDescent="0.25">
      <c r="A2185">
        <v>2184</v>
      </c>
      <c r="B2185" t="s">
        <v>11493</v>
      </c>
      <c r="C2185" t="str">
        <f>VLOOKUP(B2185,[1]Arkusz5!$A$3:$Y$2185,2,FALSE)</f>
        <v>52.25998</v>
      </c>
      <c r="D2185" t="str">
        <f>VLOOKUP(B2185,[1]Arkusz5!$A$3:$Y$2185,3,FALSE)</f>
        <v>16.77861</v>
      </c>
      <c r="E2185" t="str">
        <f>VLOOKUP(B2185,[1]Arkusz5!$A$3:$Y$2185,4,FALSE)</f>
        <v>33UXT29</v>
      </c>
      <c r="F2185" t="str">
        <f>VLOOKUP(B2185,[1]Arkusz5!$A$3:$Y$2185,5,FALSE)</f>
        <v>BD17</v>
      </c>
      <c r="G2185">
        <f>VLOOKUP(B2185,[1]Arkusz5!$A$3:$Y$2185,6,FALSE)</f>
        <v>0</v>
      </c>
      <c r="H2185">
        <f>VLOOKUP(B2185,[1]Arkusz5!$A$3:$Y$2185,7,FALSE)</f>
        <v>0</v>
      </c>
      <c r="I2185">
        <f>VLOOKUP(B2185,[1]Arkusz5!$A$3:$Y$2185,8,FALSE)</f>
        <v>0</v>
      </c>
      <c r="J2185" t="str">
        <f>VLOOKUP(B2185,[1]Arkusz5!$A$3:$Y$2185,9,FALSE)</f>
        <v>Wielkopolski Park Narodowy</v>
      </c>
      <c r="K2185">
        <f>VLOOKUP(B2185,[1]Arkusz5!$A$3:$Y$2185,10,FALSE)</f>
        <v>0</v>
      </c>
      <c r="L2185">
        <f>VLOOKUP(B2185,[1]Arkusz5!$A$3:$Y$2185,11,FALSE)</f>
        <v>0</v>
      </c>
      <c r="M2185">
        <f>VLOOKUP(B2185,[1]Arkusz5!$A$3:$Y$2185,12,FALSE)</f>
        <v>0</v>
      </c>
      <c r="N2185">
        <f>VLOOKUP(B2185,[1]Arkusz5!$A$3:$Y$2185,13,FALSE)</f>
        <v>0</v>
      </c>
      <c r="O2185">
        <f>VLOOKUP(B2185,[1]Arkusz5!$A$3:$Y$2185,14,FALSE)</f>
        <v>0</v>
      </c>
      <c r="P2185">
        <f>VLOOKUP(B2185,[1]Arkusz5!$A$3:$Y$2185,15,FALSE)</f>
        <v>0</v>
      </c>
      <c r="Q2185" t="str">
        <f>VLOOKUP(B2185,[1]Arkusz5!$A$3:$Y$2185,16,FALSE)</f>
        <v>PLB300017; PLH300010</v>
      </c>
      <c r="R2185" t="str">
        <f>VLOOKUP(B2185,[1]Arkusz5!$A$3:$Y$2185,17,FALSE)</f>
        <v>Ostoja Rogalińska; Ostoja Wielkopolska</v>
      </c>
      <c r="S2185" t="str">
        <f>VLOOKUP(B2185,[1]Arkusz5!$A$3:$Y$2185,18,FALSE)</f>
        <v>Europa</v>
      </c>
      <c r="T2185" t="str">
        <f>VLOOKUP(B2185,[1]Arkusz5!$A$3:$Y$2185,19,FALSE)</f>
        <v>Polska</v>
      </c>
      <c r="U2185" t="str">
        <f>VLOOKUP(B2185,[1]Arkusz5!$A$3:$Y$2185,20,FALSE)</f>
        <v>wielkopolskie</v>
      </c>
      <c r="V2185" t="str">
        <f>VLOOKUP(B2185,[1]Arkusz5!$A$3:$Y$2185,21,FALSE)</f>
        <v>poznański</v>
      </c>
      <c r="W2185" t="str">
        <f>VLOOKUP(B2185,[1]Arkusz5!$A$3:$Y$2185,22,FALSE)</f>
        <v>Stęszew</v>
      </c>
      <c r="X2185" t="str">
        <f>VLOOKUP(B2185,[1]Arkusz5!$A$3:$Y$2185,23,FALSE)</f>
        <v>315.51 Pojezierze Poznańskie</v>
      </c>
      <c r="Y2185" t="str">
        <f>VLOOKUP(B2185,[1]Arkusz5!$A$3:$Y$2185,24,FALSE)</f>
        <v>Continental Bio-geographical Region</v>
      </c>
      <c r="Z2185" t="str">
        <f>VLOOKUP(B2185,[1]Arkusz5!$A$3:$Y$2185,25,FALSE)</f>
        <v>Galio-Carpinetum</v>
      </c>
    </row>
    <row r="2186" spans="1:26" x14ac:dyDescent="0.25">
      <c r="A2186">
        <v>2185</v>
      </c>
      <c r="B2186" t="s">
        <v>11499</v>
      </c>
      <c r="C2186" t="str">
        <f>VLOOKUP(B2186,[1]Arkusz5!$A$3:$Y$2185,2,FALSE)</f>
        <v>52.999317</v>
      </c>
      <c r="D2186" t="str">
        <f>VLOOKUP(B2186,[1]Arkusz5!$A$3:$Y$2185,3,FALSE)</f>
        <v>16.086337</v>
      </c>
      <c r="E2186" t="str">
        <f>VLOOKUP(B2186,[1]Arkusz5!$A$3:$Y$2185,4,FALSE)</f>
        <v>33UWU77</v>
      </c>
      <c r="F2186" t="str">
        <f>VLOOKUP(B2186,[1]Arkusz5!$A$3:$Y$2185,5,FALSE)</f>
        <v>BC33</v>
      </c>
      <c r="G2186">
        <f>VLOOKUP(B2186,[1]Arkusz5!$A$3:$Y$2185,6,FALSE)</f>
        <v>0</v>
      </c>
      <c r="H2186">
        <f>VLOOKUP(B2186,[1]Arkusz5!$A$3:$Y$2185,7,FALSE)</f>
        <v>0</v>
      </c>
      <c r="I2186">
        <f>VLOOKUP(B2186,[1]Arkusz5!$A$3:$Y$2185,8,FALSE)</f>
        <v>0</v>
      </c>
      <c r="J2186">
        <f>VLOOKUP(B2186,[1]Arkusz5!$A$3:$Y$2185,9,FALSE)</f>
        <v>0</v>
      </c>
      <c r="K2186">
        <f>VLOOKUP(B2186,[1]Arkusz5!$A$3:$Y$2185,10,FALSE)</f>
        <v>0</v>
      </c>
      <c r="L2186">
        <f>VLOOKUP(B2186,[1]Arkusz5!$A$3:$Y$2185,11,FALSE)</f>
        <v>0</v>
      </c>
      <c r="M2186">
        <f>VLOOKUP(B2186,[1]Arkusz5!$A$3:$Y$2185,12,FALSE)</f>
        <v>0</v>
      </c>
      <c r="N2186" t="str">
        <f>VLOOKUP(B2186,[1]Arkusz5!$A$3:$Y$2185,13,FALSE)</f>
        <v>Puszcza nad Drawą (woj. wielkopolskie)</v>
      </c>
      <c r="O2186">
        <f>VLOOKUP(B2186,[1]Arkusz5!$A$3:$Y$2185,14,FALSE)</f>
        <v>0</v>
      </c>
      <c r="P2186">
        <f>VLOOKUP(B2186,[1]Arkusz5!$A$3:$Y$2185,15,FALSE)</f>
        <v>0</v>
      </c>
      <c r="Q2186" t="str">
        <f>VLOOKUP(B2186,[1]Arkusz5!$A$3:$Y$2185,16,FALSE)</f>
        <v>PLB320016</v>
      </c>
      <c r="R2186" t="str">
        <f>VLOOKUP(B2186,[1]Arkusz5!$A$3:$Y$2185,17,FALSE)</f>
        <v>Lasy Puszczy nad Drawą</v>
      </c>
      <c r="S2186" t="str">
        <f>VLOOKUP(B2186,[1]Arkusz5!$A$3:$Y$2185,18,FALSE)</f>
        <v>Europa</v>
      </c>
      <c r="T2186" t="str">
        <f>VLOOKUP(B2186,[1]Arkusz5!$A$3:$Y$2185,19,FALSE)</f>
        <v>Polska</v>
      </c>
      <c r="U2186" t="str">
        <f>VLOOKUP(B2186,[1]Arkusz5!$A$3:$Y$2185,20,FALSE)</f>
        <v>wielkopolskie</v>
      </c>
      <c r="V2186" t="str">
        <f>VLOOKUP(B2186,[1]Arkusz5!$A$3:$Y$2185,21,FALSE)</f>
        <v>czarnkowsko-trzcianecki</v>
      </c>
      <c r="W2186" t="str">
        <f>VLOOKUP(B2186,[1]Arkusz5!$A$3:$Y$2185,22,FALSE)</f>
        <v>Krzyż Wielkopolski</v>
      </c>
      <c r="X2186" t="str">
        <f>VLOOKUP(B2186,[1]Arkusz5!$A$3:$Y$2185,23,FALSE)</f>
        <v>314.64 Pojezierze Wałeckie</v>
      </c>
      <c r="Y2186" t="str">
        <f>VLOOKUP(B2186,[1]Arkusz5!$A$3:$Y$2185,24,FALSE)</f>
        <v>Continental Bio-geographical Region</v>
      </c>
      <c r="Z2186" t="str">
        <f>VLOOKUP(B2186,[1]Arkusz5!$A$3:$Y$2185,25,FALSE)</f>
        <v>Leucobryo-Pinetum</v>
      </c>
    </row>
    <row r="2187" spans="1:26" x14ac:dyDescent="0.25">
      <c r="A2187">
        <v>2186</v>
      </c>
      <c r="B2187" t="s">
        <v>11503</v>
      </c>
      <c r="C2187" t="str">
        <f>VLOOKUP(B2187,[1]Arkusz5!$A$3:$Y$2185,2,FALSE)</f>
        <v>52.24965</v>
      </c>
      <c r="D2187" t="str">
        <f>VLOOKUP(B2187,[1]Arkusz5!$A$3:$Y$2185,3,FALSE)</f>
        <v>16.8181</v>
      </c>
      <c r="E2187" t="str">
        <f>VLOOKUP(B2187,[1]Arkusz5!$A$3:$Y$2185,4,FALSE)</f>
        <v>33UXT29</v>
      </c>
      <c r="F2187" t="str">
        <f>VLOOKUP(B2187,[1]Arkusz5!$A$3:$Y$2185,5,FALSE)</f>
        <v>BD18</v>
      </c>
      <c r="G2187">
        <f>VLOOKUP(B2187,[1]Arkusz5!$A$3:$Y$2185,6,FALSE)</f>
        <v>0</v>
      </c>
      <c r="H2187">
        <f>VLOOKUP(B2187,[1]Arkusz5!$A$3:$Y$2185,7,FALSE)</f>
        <v>0</v>
      </c>
      <c r="I2187">
        <f>VLOOKUP(B2187,[1]Arkusz5!$A$3:$Y$2185,8,FALSE)</f>
        <v>0</v>
      </c>
      <c r="J2187" t="str">
        <f>VLOOKUP(B2187,[1]Arkusz5!$A$3:$Y$2185,9,FALSE)</f>
        <v>Wielkopolski Park Narodowy</v>
      </c>
      <c r="K2187">
        <f>VLOOKUP(B2187,[1]Arkusz5!$A$3:$Y$2185,10,FALSE)</f>
        <v>0</v>
      </c>
      <c r="L2187">
        <f>VLOOKUP(B2187,[1]Arkusz5!$A$3:$Y$2185,11,FALSE)</f>
        <v>0</v>
      </c>
      <c r="M2187">
        <f>VLOOKUP(B2187,[1]Arkusz5!$A$3:$Y$2185,12,FALSE)</f>
        <v>0</v>
      </c>
      <c r="N2187">
        <f>VLOOKUP(B2187,[1]Arkusz5!$A$3:$Y$2185,13,FALSE)</f>
        <v>0</v>
      </c>
      <c r="O2187">
        <f>VLOOKUP(B2187,[1]Arkusz5!$A$3:$Y$2185,14,FALSE)</f>
        <v>0</v>
      </c>
      <c r="P2187">
        <f>VLOOKUP(B2187,[1]Arkusz5!$A$3:$Y$2185,15,FALSE)</f>
        <v>0</v>
      </c>
      <c r="Q2187" t="str">
        <f>VLOOKUP(B2187,[1]Arkusz5!$A$3:$Y$2185,16,FALSE)</f>
        <v>PLB300017; PLH300010</v>
      </c>
      <c r="R2187" t="str">
        <f>VLOOKUP(B2187,[1]Arkusz5!$A$3:$Y$2185,17,FALSE)</f>
        <v>Ostoja Rogalińska; Ostoja Wielkopolska</v>
      </c>
      <c r="S2187" t="str">
        <f>VLOOKUP(B2187,[1]Arkusz5!$A$3:$Y$2185,18,FALSE)</f>
        <v>Europa</v>
      </c>
      <c r="T2187" t="str">
        <f>VLOOKUP(B2187,[1]Arkusz5!$A$3:$Y$2185,19,FALSE)</f>
        <v>Polska</v>
      </c>
      <c r="U2187" t="str">
        <f>VLOOKUP(B2187,[1]Arkusz5!$A$3:$Y$2185,20,FALSE)</f>
        <v>wielkopolskie</v>
      </c>
      <c r="V2187" t="str">
        <f>VLOOKUP(B2187,[1]Arkusz5!$A$3:$Y$2185,21,FALSE)</f>
        <v>poznański</v>
      </c>
      <c r="W2187" t="str">
        <f>VLOOKUP(B2187,[1]Arkusz5!$A$3:$Y$2185,22,FALSE)</f>
        <v>Mosina</v>
      </c>
      <c r="X2187" t="str">
        <f>VLOOKUP(B2187,[1]Arkusz5!$A$3:$Y$2185,23,FALSE)</f>
        <v>315.64 Kotlina Śremska</v>
      </c>
      <c r="Y2187" t="str">
        <f>VLOOKUP(B2187,[1]Arkusz5!$A$3:$Y$2185,24,FALSE)</f>
        <v>Continental Bio-geographical Region</v>
      </c>
      <c r="Z2187" t="str">
        <f>VLOOKUP(B2187,[1]Arkusz5!$A$3:$Y$2185,25,FALSE)</f>
        <v>Calamagrostio arundinaceae-Quercetum</v>
      </c>
    </row>
    <row r="2188" spans="1:26" x14ac:dyDescent="0.25">
      <c r="A2188">
        <v>2187</v>
      </c>
      <c r="B2188" t="s">
        <v>11509</v>
      </c>
      <c r="C2188" t="str">
        <f>VLOOKUP(B2188,[1]Arkusz5!$A$3:$Y$2185,2,FALSE)</f>
        <v>52.398797</v>
      </c>
      <c r="D2188" t="str">
        <f>VLOOKUP(B2188,[1]Arkusz5!$A$3:$Y$2185,3,FALSE)</f>
        <v>16.712388</v>
      </c>
      <c r="E2188" t="str">
        <f>VLOOKUP(B2188,[1]Arkusz5!$A$3:$Y$2185,4,FALSE)</f>
        <v>33UXU10</v>
      </c>
      <c r="F2188" t="str">
        <f>VLOOKUP(B2188,[1]Arkusz5!$A$3:$Y$2185,5,FALSE)</f>
        <v>BD07</v>
      </c>
      <c r="G2188">
        <f>VLOOKUP(B2188,[1]Arkusz5!$A$3:$Y$2185,6,FALSE)</f>
        <v>0</v>
      </c>
      <c r="H2188">
        <f>VLOOKUP(B2188,[1]Arkusz5!$A$3:$Y$2185,7,FALSE)</f>
        <v>0</v>
      </c>
      <c r="I2188">
        <f>VLOOKUP(B2188,[1]Arkusz5!$A$3:$Y$2185,8,FALSE)</f>
        <v>0</v>
      </c>
      <c r="J2188">
        <f>VLOOKUP(B2188,[1]Arkusz5!$A$3:$Y$2185,9,FALSE)</f>
        <v>0</v>
      </c>
      <c r="K2188">
        <f>VLOOKUP(B2188,[1]Arkusz5!$A$3:$Y$2185,10,FALSE)</f>
        <v>0</v>
      </c>
      <c r="L2188">
        <f>VLOOKUP(B2188,[1]Arkusz5!$A$3:$Y$2185,11,FALSE)</f>
        <v>0</v>
      </c>
      <c r="M2188">
        <f>VLOOKUP(B2188,[1]Arkusz5!$A$3:$Y$2185,12,FALSE)</f>
        <v>0</v>
      </c>
      <c r="N2188">
        <f>VLOOKUP(B2188,[1]Arkusz5!$A$3:$Y$2185,13,FALSE)</f>
        <v>0</v>
      </c>
      <c r="O2188">
        <f>VLOOKUP(B2188,[1]Arkusz5!$A$3:$Y$2185,14,FALSE)</f>
        <v>0</v>
      </c>
      <c r="P2188">
        <f>VLOOKUP(B2188,[1]Arkusz5!$A$3:$Y$2185,15,FALSE)</f>
        <v>0</v>
      </c>
      <c r="Q2188">
        <f>VLOOKUP(B2188,[1]Arkusz5!$A$3:$Y$2185,16,FALSE)</f>
        <v>0</v>
      </c>
      <c r="R2188">
        <f>VLOOKUP(B2188,[1]Arkusz5!$A$3:$Y$2185,17,FALSE)</f>
        <v>0</v>
      </c>
      <c r="S2188" t="str">
        <f>VLOOKUP(B2188,[1]Arkusz5!$A$3:$Y$2185,18,FALSE)</f>
        <v>Europa</v>
      </c>
      <c r="T2188" t="str">
        <f>VLOOKUP(B2188,[1]Arkusz5!$A$3:$Y$2185,19,FALSE)</f>
        <v>Polska</v>
      </c>
      <c r="U2188" t="str">
        <f>VLOOKUP(B2188,[1]Arkusz5!$A$3:$Y$2185,20,FALSE)</f>
        <v>wielkopolskie</v>
      </c>
      <c r="V2188" t="str">
        <f>VLOOKUP(B2188,[1]Arkusz5!$A$3:$Y$2185,21,FALSE)</f>
        <v>poznański</v>
      </c>
      <c r="W2188" t="str">
        <f>VLOOKUP(B2188,[1]Arkusz5!$A$3:$Y$2185,22,FALSE)</f>
        <v>Dopiewo</v>
      </c>
      <c r="X2188" t="str">
        <f>VLOOKUP(B2188,[1]Arkusz5!$A$3:$Y$2185,23,FALSE)</f>
        <v>315.51 Pojezierze Poznańskie</v>
      </c>
      <c r="Y2188" t="str">
        <f>VLOOKUP(B2188,[1]Arkusz5!$A$3:$Y$2185,24,FALSE)</f>
        <v>Continental Bio-geographical Region</v>
      </c>
      <c r="Z2188" t="str">
        <f>VLOOKUP(B2188,[1]Arkusz5!$A$3:$Y$2185,25,FALSE)</f>
        <v>Pino-Quercetum (=Querco-Pinetum + Serratulo-Pinetum)</v>
      </c>
    </row>
    <row r="2189" spans="1:26" x14ac:dyDescent="0.25">
      <c r="A2189">
        <v>2188</v>
      </c>
      <c r="B2189" t="s">
        <v>11515</v>
      </c>
      <c r="C2189" t="str">
        <f>VLOOKUP(B2189,[1]Arkusz5!$A$3:$Y$2185,2,FALSE)</f>
        <v>52.3918</v>
      </c>
      <c r="D2189" t="str">
        <f>VLOOKUP(B2189,[1]Arkusz5!$A$3:$Y$2185,3,FALSE)</f>
        <v>17.0198</v>
      </c>
      <c r="E2189" t="str">
        <f>VLOOKUP(B2189,[1]Arkusz5!$A$3:$Y$2185,4,FALSE)</f>
        <v>33UXU30</v>
      </c>
      <c r="F2189" t="str">
        <f>VLOOKUP(B2189,[1]Arkusz5!$A$3:$Y$2185,5,FALSE)</f>
        <v>BD09</v>
      </c>
      <c r="G2189">
        <f>VLOOKUP(B2189,[1]Arkusz5!$A$3:$Y$2185,6,FALSE)</f>
        <v>0</v>
      </c>
      <c r="H2189">
        <f>VLOOKUP(B2189,[1]Arkusz5!$A$3:$Y$2185,7,FALSE)</f>
        <v>0</v>
      </c>
      <c r="I2189">
        <f>VLOOKUP(B2189,[1]Arkusz5!$A$3:$Y$2185,8,FALSE)</f>
        <v>0</v>
      </c>
      <c r="J2189">
        <f>VLOOKUP(B2189,[1]Arkusz5!$A$3:$Y$2185,9,FALSE)</f>
        <v>0</v>
      </c>
      <c r="K2189">
        <f>VLOOKUP(B2189,[1]Arkusz5!$A$3:$Y$2185,10,FALSE)</f>
        <v>0</v>
      </c>
      <c r="L2189">
        <f>VLOOKUP(B2189,[1]Arkusz5!$A$3:$Y$2185,11,FALSE)</f>
        <v>0</v>
      </c>
      <c r="M2189">
        <f>VLOOKUP(B2189,[1]Arkusz5!$A$3:$Y$2185,12,FALSE)</f>
        <v>0</v>
      </c>
      <c r="N2189">
        <f>VLOOKUP(B2189,[1]Arkusz5!$A$3:$Y$2185,13,FALSE)</f>
        <v>0</v>
      </c>
      <c r="O2189">
        <f>VLOOKUP(B2189,[1]Arkusz5!$A$3:$Y$2185,14,FALSE)</f>
        <v>0</v>
      </c>
      <c r="P2189">
        <f>VLOOKUP(B2189,[1]Arkusz5!$A$3:$Y$2185,15,FALSE)</f>
        <v>0</v>
      </c>
      <c r="Q2189">
        <f>VLOOKUP(B2189,[1]Arkusz5!$A$3:$Y$2185,16,FALSE)</f>
        <v>0</v>
      </c>
      <c r="R2189">
        <f>VLOOKUP(B2189,[1]Arkusz5!$A$3:$Y$2185,17,FALSE)</f>
        <v>0</v>
      </c>
      <c r="S2189" t="str">
        <f>VLOOKUP(B2189,[1]Arkusz5!$A$3:$Y$2185,18,FALSE)</f>
        <v>Europa</v>
      </c>
      <c r="T2189" t="str">
        <f>VLOOKUP(B2189,[1]Arkusz5!$A$3:$Y$2185,19,FALSE)</f>
        <v>Polska</v>
      </c>
      <c r="U2189" t="str">
        <f>VLOOKUP(B2189,[1]Arkusz5!$A$3:$Y$2185,20,FALSE)</f>
        <v>wielkopolskie</v>
      </c>
      <c r="V2189" t="str">
        <f>VLOOKUP(B2189,[1]Arkusz5!$A$3:$Y$2185,21,FALSE)</f>
        <v>Poznań</v>
      </c>
      <c r="W2189" t="str">
        <f>VLOOKUP(B2189,[1]Arkusz5!$A$3:$Y$2185,22,FALSE)</f>
        <v>Poznań</v>
      </c>
      <c r="X2189" t="str">
        <f>VLOOKUP(B2189,[1]Arkusz5!$A$3:$Y$2185,23,FALSE)</f>
        <v>315.56 Równina Wrzesińska</v>
      </c>
      <c r="Y2189" t="str">
        <f>VLOOKUP(B2189,[1]Arkusz5!$A$3:$Y$2185,24,FALSE)</f>
        <v>Continental Bio-geographical Region</v>
      </c>
      <c r="Z2189" t="str">
        <f>VLOOKUP(B2189,[1]Arkusz5!$A$3:$Y$2185,25,FALSE)</f>
        <v>Galio-Carpinetum</v>
      </c>
    </row>
    <row r="2190" spans="1:26" x14ac:dyDescent="0.25">
      <c r="A2190">
        <v>2189</v>
      </c>
      <c r="B2190" t="s">
        <v>11519</v>
      </c>
      <c r="C2190" t="str">
        <f>VLOOKUP(B2190,[1]Arkusz5!$A$3:$Y$2185,2,FALSE)</f>
        <v>51.994913</v>
      </c>
      <c r="D2190" t="str">
        <f>VLOOKUP(B2190,[1]Arkusz5!$A$3:$Y$2185,3,FALSE)</f>
        <v>17.03687</v>
      </c>
      <c r="E2190" t="str">
        <f>VLOOKUP(B2190,[1]Arkusz5!$A$3:$Y$2185,4,FALSE)</f>
        <v>33UXT36</v>
      </c>
      <c r="F2190" t="str">
        <f>VLOOKUP(B2190,[1]Arkusz5!$A$3:$Y$2185,5,FALSE)</f>
        <v>BD49</v>
      </c>
      <c r="G2190">
        <f>VLOOKUP(B2190,[1]Arkusz5!$A$3:$Y$2185,6,FALSE)</f>
        <v>0</v>
      </c>
      <c r="H2190">
        <f>VLOOKUP(B2190,[1]Arkusz5!$A$3:$Y$2185,7,FALSE)</f>
        <v>0</v>
      </c>
      <c r="I2190">
        <f>VLOOKUP(B2190,[1]Arkusz5!$A$3:$Y$2185,8,FALSE)</f>
        <v>0</v>
      </c>
      <c r="J2190">
        <f>VLOOKUP(B2190,[1]Arkusz5!$A$3:$Y$2185,9,FALSE)</f>
        <v>0</v>
      </c>
      <c r="K2190">
        <f>VLOOKUP(B2190,[1]Arkusz5!$A$3:$Y$2185,10,FALSE)</f>
        <v>0</v>
      </c>
      <c r="L2190">
        <f>VLOOKUP(B2190,[1]Arkusz5!$A$3:$Y$2185,11,FALSE)</f>
        <v>0</v>
      </c>
      <c r="M2190">
        <f>VLOOKUP(B2190,[1]Arkusz5!$A$3:$Y$2185,12,FALSE)</f>
        <v>0</v>
      </c>
      <c r="N2190">
        <f>VLOOKUP(B2190,[1]Arkusz5!$A$3:$Y$2185,13,FALSE)</f>
        <v>0</v>
      </c>
      <c r="O2190">
        <f>VLOOKUP(B2190,[1]Arkusz5!$A$3:$Y$2185,14,FALSE)</f>
        <v>0</v>
      </c>
      <c r="P2190">
        <f>VLOOKUP(B2190,[1]Arkusz5!$A$3:$Y$2185,15,FALSE)</f>
        <v>0</v>
      </c>
      <c r="Q2190">
        <f>VLOOKUP(B2190,[1]Arkusz5!$A$3:$Y$2185,16,FALSE)</f>
        <v>0</v>
      </c>
      <c r="R2190">
        <f>VLOOKUP(B2190,[1]Arkusz5!$A$3:$Y$2185,17,FALSE)</f>
        <v>0</v>
      </c>
      <c r="S2190" t="str">
        <f>VLOOKUP(B2190,[1]Arkusz5!$A$3:$Y$2185,18,FALSE)</f>
        <v>Europa</v>
      </c>
      <c r="T2190" t="str">
        <f>VLOOKUP(B2190,[1]Arkusz5!$A$3:$Y$2185,19,FALSE)</f>
        <v>Polska</v>
      </c>
      <c r="U2190" t="str">
        <f>VLOOKUP(B2190,[1]Arkusz5!$A$3:$Y$2185,20,FALSE)</f>
        <v>wielkopolskie</v>
      </c>
      <c r="V2190" t="str">
        <f>VLOOKUP(B2190,[1]Arkusz5!$A$3:$Y$2185,21,FALSE)</f>
        <v>śremski</v>
      </c>
      <c r="W2190" t="str">
        <f>VLOOKUP(B2190,[1]Arkusz5!$A$3:$Y$2185,22,FALSE)</f>
        <v>Dolsk</v>
      </c>
      <c r="X2190" t="str">
        <f>VLOOKUP(B2190,[1]Arkusz5!$A$3:$Y$2185,23,FALSE)</f>
        <v>315.82 Pojezierze Krzywińskie</v>
      </c>
      <c r="Y2190" t="str">
        <f>VLOOKUP(B2190,[1]Arkusz5!$A$3:$Y$2185,24,FALSE)</f>
        <v>Continental Bio-geographical Region</v>
      </c>
      <c r="Z2190" t="str">
        <f>VLOOKUP(B2190,[1]Arkusz5!$A$3:$Y$2185,25,FALSE)</f>
        <v>Calamagrostio arundinaceae-Quercetum</v>
      </c>
    </row>
    <row r="2191" spans="1:26" x14ac:dyDescent="0.25">
      <c r="A2191">
        <v>2190</v>
      </c>
      <c r="B2191" t="s">
        <v>11527</v>
      </c>
      <c r="C2191" t="str">
        <f>VLOOKUP(B2191,[1]Arkusz5!$A$3:$Y$2185,2,FALSE)</f>
        <v>51.9821</v>
      </c>
      <c r="D2191" t="str">
        <f>VLOOKUP(B2191,[1]Arkusz5!$A$3:$Y$2185,3,FALSE)</f>
        <v>17.0401</v>
      </c>
      <c r="E2191" t="str">
        <f>VLOOKUP(B2191,[1]Arkusz5!$A$3:$Y$2185,4,FALSE)</f>
        <v>33UXT46</v>
      </c>
      <c r="F2191" t="str">
        <f>VLOOKUP(B2191,[1]Arkusz5!$A$3:$Y$2185,5,FALSE)</f>
        <v>BD59</v>
      </c>
      <c r="G2191">
        <f>VLOOKUP(B2191,[1]Arkusz5!$A$3:$Y$2185,6,FALSE)</f>
        <v>0</v>
      </c>
      <c r="H2191">
        <f>VLOOKUP(B2191,[1]Arkusz5!$A$3:$Y$2185,7,FALSE)</f>
        <v>0</v>
      </c>
      <c r="I2191">
        <f>VLOOKUP(B2191,[1]Arkusz5!$A$3:$Y$2185,8,FALSE)</f>
        <v>0</v>
      </c>
      <c r="J2191">
        <f>VLOOKUP(B2191,[1]Arkusz5!$A$3:$Y$2185,9,FALSE)</f>
        <v>0</v>
      </c>
      <c r="K2191">
        <f>VLOOKUP(B2191,[1]Arkusz5!$A$3:$Y$2185,10,FALSE)</f>
        <v>0</v>
      </c>
      <c r="L2191">
        <f>VLOOKUP(B2191,[1]Arkusz5!$A$3:$Y$2185,11,FALSE)</f>
        <v>0</v>
      </c>
      <c r="M2191">
        <f>VLOOKUP(B2191,[1]Arkusz5!$A$3:$Y$2185,12,FALSE)</f>
        <v>0</v>
      </c>
      <c r="N2191">
        <f>VLOOKUP(B2191,[1]Arkusz5!$A$3:$Y$2185,13,FALSE)</f>
        <v>0</v>
      </c>
      <c r="O2191">
        <f>VLOOKUP(B2191,[1]Arkusz5!$A$3:$Y$2185,14,FALSE)</f>
        <v>0</v>
      </c>
      <c r="P2191">
        <f>VLOOKUP(B2191,[1]Arkusz5!$A$3:$Y$2185,15,FALSE)</f>
        <v>0</v>
      </c>
      <c r="Q2191">
        <f>VLOOKUP(B2191,[1]Arkusz5!$A$3:$Y$2185,16,FALSE)</f>
        <v>0</v>
      </c>
      <c r="R2191">
        <f>VLOOKUP(B2191,[1]Arkusz5!$A$3:$Y$2185,17,FALSE)</f>
        <v>0</v>
      </c>
      <c r="S2191" t="str">
        <f>VLOOKUP(B2191,[1]Arkusz5!$A$3:$Y$2185,18,FALSE)</f>
        <v>Europa</v>
      </c>
      <c r="T2191" t="str">
        <f>VLOOKUP(B2191,[1]Arkusz5!$A$3:$Y$2185,19,FALSE)</f>
        <v>Polska</v>
      </c>
      <c r="U2191" t="str">
        <f>VLOOKUP(B2191,[1]Arkusz5!$A$3:$Y$2185,20,FALSE)</f>
        <v>wielkopolskie</v>
      </c>
      <c r="V2191" t="str">
        <f>VLOOKUP(B2191,[1]Arkusz5!$A$3:$Y$2185,21,FALSE)</f>
        <v>śremski</v>
      </c>
      <c r="W2191" t="str">
        <f>VLOOKUP(B2191,[1]Arkusz5!$A$3:$Y$2185,22,FALSE)</f>
        <v>Dolsk</v>
      </c>
      <c r="X2191" t="str">
        <f>VLOOKUP(B2191,[1]Arkusz5!$A$3:$Y$2185,23,FALSE)</f>
        <v>315.82 Pojezierze Krzywińskie</v>
      </c>
      <c r="Y2191" t="str">
        <f>VLOOKUP(B2191,[1]Arkusz5!$A$3:$Y$2185,24,FALSE)</f>
        <v>Continental Bio-geographical Region</v>
      </c>
      <c r="Z2191">
        <f>VLOOKUP(B2191,[1]Arkusz5!$A$3:$Y$2185,25,FALSE)</f>
        <v>0</v>
      </c>
    </row>
    <row r="2192" spans="1:26" x14ac:dyDescent="0.25">
      <c r="A2192">
        <v>2191</v>
      </c>
      <c r="B2192" t="s">
        <v>11529</v>
      </c>
      <c r="C2192" t="str">
        <f>VLOOKUP(B2192,[1]Arkusz5!$A$3:$Y$2185,2,FALSE)</f>
        <v>51.9821</v>
      </c>
      <c r="D2192" t="str">
        <f>VLOOKUP(B2192,[1]Arkusz5!$A$3:$Y$2185,3,FALSE)</f>
        <v>17.0401</v>
      </c>
      <c r="E2192" t="str">
        <f>VLOOKUP(B2192,[1]Arkusz5!$A$3:$Y$2185,4,FALSE)</f>
        <v>33UXT46</v>
      </c>
      <c r="F2192" t="str">
        <f>VLOOKUP(B2192,[1]Arkusz5!$A$3:$Y$2185,5,FALSE)</f>
        <v>BD59</v>
      </c>
      <c r="G2192">
        <f>VLOOKUP(B2192,[1]Arkusz5!$A$3:$Y$2185,6,FALSE)</f>
        <v>0</v>
      </c>
      <c r="H2192">
        <f>VLOOKUP(B2192,[1]Arkusz5!$A$3:$Y$2185,7,FALSE)</f>
        <v>0</v>
      </c>
      <c r="I2192">
        <f>VLOOKUP(B2192,[1]Arkusz5!$A$3:$Y$2185,8,FALSE)</f>
        <v>0</v>
      </c>
      <c r="J2192">
        <f>VLOOKUP(B2192,[1]Arkusz5!$A$3:$Y$2185,9,FALSE)</f>
        <v>0</v>
      </c>
      <c r="K2192">
        <f>VLOOKUP(B2192,[1]Arkusz5!$A$3:$Y$2185,10,FALSE)</f>
        <v>0</v>
      </c>
      <c r="L2192">
        <f>VLOOKUP(B2192,[1]Arkusz5!$A$3:$Y$2185,11,FALSE)</f>
        <v>0</v>
      </c>
      <c r="M2192">
        <f>VLOOKUP(B2192,[1]Arkusz5!$A$3:$Y$2185,12,FALSE)</f>
        <v>0</v>
      </c>
      <c r="N2192">
        <f>VLOOKUP(B2192,[1]Arkusz5!$A$3:$Y$2185,13,FALSE)</f>
        <v>0</v>
      </c>
      <c r="O2192">
        <f>VLOOKUP(B2192,[1]Arkusz5!$A$3:$Y$2185,14,FALSE)</f>
        <v>0</v>
      </c>
      <c r="P2192">
        <f>VLOOKUP(B2192,[1]Arkusz5!$A$3:$Y$2185,15,FALSE)</f>
        <v>0</v>
      </c>
      <c r="Q2192">
        <f>VLOOKUP(B2192,[1]Arkusz5!$A$3:$Y$2185,16,FALSE)</f>
        <v>0</v>
      </c>
      <c r="R2192">
        <f>VLOOKUP(B2192,[1]Arkusz5!$A$3:$Y$2185,17,FALSE)</f>
        <v>0</v>
      </c>
      <c r="S2192" t="str">
        <f>VLOOKUP(B2192,[1]Arkusz5!$A$3:$Y$2185,18,FALSE)</f>
        <v>Europa</v>
      </c>
      <c r="T2192" t="str">
        <f>VLOOKUP(B2192,[1]Arkusz5!$A$3:$Y$2185,19,FALSE)</f>
        <v>Polska</v>
      </c>
      <c r="U2192" t="str">
        <f>VLOOKUP(B2192,[1]Arkusz5!$A$3:$Y$2185,20,FALSE)</f>
        <v>wielkopolskie</v>
      </c>
      <c r="V2192" t="str">
        <f>VLOOKUP(B2192,[1]Arkusz5!$A$3:$Y$2185,21,FALSE)</f>
        <v>śremski</v>
      </c>
      <c r="W2192" t="str">
        <f>VLOOKUP(B2192,[1]Arkusz5!$A$3:$Y$2185,22,FALSE)</f>
        <v>Dolsk</v>
      </c>
      <c r="X2192" t="str">
        <f>VLOOKUP(B2192,[1]Arkusz5!$A$3:$Y$2185,23,FALSE)</f>
        <v>315.82 Pojezierze Krzywińskie</v>
      </c>
      <c r="Y2192" t="str">
        <f>VLOOKUP(B2192,[1]Arkusz5!$A$3:$Y$2185,24,FALSE)</f>
        <v>Continental Bio-geographical Region</v>
      </c>
      <c r="Z2192">
        <f>VLOOKUP(B2192,[1]Arkusz5!$A$3:$Y$2185,25,FALSE)</f>
        <v>0</v>
      </c>
    </row>
    <row r="2193" spans="1:26" x14ac:dyDescent="0.25">
      <c r="A2193">
        <v>2192</v>
      </c>
      <c r="B2193" t="s">
        <v>11530</v>
      </c>
      <c r="C2193" t="str">
        <f>VLOOKUP(B2193,[1]Arkusz5!$A$3:$Y$2185,2,FALSE)</f>
        <v>51.975512</v>
      </c>
      <c r="D2193" t="str">
        <f>VLOOKUP(B2193,[1]Arkusz5!$A$3:$Y$2185,3,FALSE)</f>
        <v>17.019148</v>
      </c>
      <c r="E2193" t="str">
        <f>VLOOKUP(B2193,[1]Arkusz5!$A$3:$Y$2185,4,FALSE)</f>
        <v>33UXT36</v>
      </c>
      <c r="F2193" t="str">
        <f>VLOOKUP(B2193,[1]Arkusz5!$A$3:$Y$2185,5,FALSE)</f>
        <v>BD59</v>
      </c>
      <c r="G2193">
        <f>VLOOKUP(B2193,[1]Arkusz5!$A$3:$Y$2185,6,FALSE)</f>
        <v>0</v>
      </c>
      <c r="H2193">
        <f>VLOOKUP(B2193,[1]Arkusz5!$A$3:$Y$2185,7,FALSE)</f>
        <v>0</v>
      </c>
      <c r="I2193">
        <f>VLOOKUP(B2193,[1]Arkusz5!$A$3:$Y$2185,8,FALSE)</f>
        <v>0</v>
      </c>
      <c r="J2193">
        <f>VLOOKUP(B2193,[1]Arkusz5!$A$3:$Y$2185,9,FALSE)</f>
        <v>0</v>
      </c>
      <c r="K2193">
        <f>VLOOKUP(B2193,[1]Arkusz5!$A$3:$Y$2185,10,FALSE)</f>
        <v>0</v>
      </c>
      <c r="L2193" t="str">
        <f>VLOOKUP(B2193,[1]Arkusz5!$A$3:$Y$2185,11,FALSE)</f>
        <v>Miranowo</v>
      </c>
      <c r="M2193" t="str">
        <f>VLOOKUP(B2193,[1]Arkusz5!$A$3:$Y$2185,12,FALSE)</f>
        <v>torfowiskowy</v>
      </c>
      <c r="N2193">
        <f>VLOOKUP(B2193,[1]Arkusz5!$A$3:$Y$2185,13,FALSE)</f>
        <v>0</v>
      </c>
      <c r="O2193">
        <f>VLOOKUP(B2193,[1]Arkusz5!$A$3:$Y$2185,14,FALSE)</f>
        <v>0</v>
      </c>
      <c r="P2193">
        <f>VLOOKUP(B2193,[1]Arkusz5!$A$3:$Y$2185,15,FALSE)</f>
        <v>0</v>
      </c>
      <c r="Q2193">
        <f>VLOOKUP(B2193,[1]Arkusz5!$A$3:$Y$2185,16,FALSE)</f>
        <v>0</v>
      </c>
      <c r="R2193">
        <f>VLOOKUP(B2193,[1]Arkusz5!$A$3:$Y$2185,17,FALSE)</f>
        <v>0</v>
      </c>
      <c r="S2193" t="str">
        <f>VLOOKUP(B2193,[1]Arkusz5!$A$3:$Y$2185,18,FALSE)</f>
        <v>Europa</v>
      </c>
      <c r="T2193" t="str">
        <f>VLOOKUP(B2193,[1]Arkusz5!$A$3:$Y$2185,19,FALSE)</f>
        <v>Polska</v>
      </c>
      <c r="U2193" t="str">
        <f>VLOOKUP(B2193,[1]Arkusz5!$A$3:$Y$2185,20,FALSE)</f>
        <v>wielkopolskie</v>
      </c>
      <c r="V2193" t="str">
        <f>VLOOKUP(B2193,[1]Arkusz5!$A$3:$Y$2185,21,FALSE)</f>
        <v>śremski</v>
      </c>
      <c r="W2193" t="str">
        <f>VLOOKUP(B2193,[1]Arkusz5!$A$3:$Y$2185,22,FALSE)</f>
        <v>Dolsk</v>
      </c>
      <c r="X2193" t="str">
        <f>VLOOKUP(B2193,[1]Arkusz5!$A$3:$Y$2185,23,FALSE)</f>
        <v>315.82 Pojezierze Krzywińskie</v>
      </c>
      <c r="Y2193" t="str">
        <f>VLOOKUP(B2193,[1]Arkusz5!$A$3:$Y$2185,24,FALSE)</f>
        <v>Continental Bio-geographical Region</v>
      </c>
      <c r="Z2193" t="str">
        <f>VLOOKUP(B2193,[1]Arkusz5!$A$3:$Y$2185,25,FALSE)</f>
        <v>Fraxino-Alnetum (=Circaeo-Alnetum)</v>
      </c>
    </row>
    <row r="2194" spans="1:26" x14ac:dyDescent="0.25">
      <c r="A2194">
        <v>2193</v>
      </c>
      <c r="B2194" t="s">
        <v>11535</v>
      </c>
      <c r="C2194" t="str">
        <f>VLOOKUP(B2194,[1]Arkusz5!$A$3:$Y$2185,2,FALSE)</f>
        <v>52.020891</v>
      </c>
      <c r="D2194" t="str">
        <f>VLOOKUP(B2194,[1]Arkusz5!$A$3:$Y$2185,3,FALSE)</f>
        <v>16.924073</v>
      </c>
      <c r="E2194" t="str">
        <f>VLOOKUP(B2194,[1]Arkusz5!$A$3:$Y$2185,4,FALSE)</f>
        <v>33UXT36</v>
      </c>
      <c r="F2194" t="str">
        <f>VLOOKUP(B2194,[1]Arkusz5!$A$3:$Y$2185,5,FALSE)</f>
        <v>BD48</v>
      </c>
      <c r="G2194">
        <f>VLOOKUP(B2194,[1]Arkusz5!$A$3:$Y$2185,6,FALSE)</f>
        <v>0</v>
      </c>
      <c r="H2194">
        <f>VLOOKUP(B2194,[1]Arkusz5!$A$3:$Y$2185,7,FALSE)</f>
        <v>0</v>
      </c>
      <c r="I2194">
        <f>VLOOKUP(B2194,[1]Arkusz5!$A$3:$Y$2185,8,FALSE)</f>
        <v>0</v>
      </c>
      <c r="J2194">
        <f>VLOOKUP(B2194,[1]Arkusz5!$A$3:$Y$2185,9,FALSE)</f>
        <v>0</v>
      </c>
      <c r="K2194">
        <f>VLOOKUP(B2194,[1]Arkusz5!$A$3:$Y$2185,10,FALSE)</f>
        <v>0</v>
      </c>
      <c r="L2194">
        <f>VLOOKUP(B2194,[1]Arkusz5!$A$3:$Y$2185,11,FALSE)</f>
        <v>0</v>
      </c>
      <c r="M2194">
        <f>VLOOKUP(B2194,[1]Arkusz5!$A$3:$Y$2185,12,FALSE)</f>
        <v>0</v>
      </c>
      <c r="N2194">
        <f>VLOOKUP(B2194,[1]Arkusz5!$A$3:$Y$2185,13,FALSE)</f>
        <v>0</v>
      </c>
      <c r="O2194">
        <f>VLOOKUP(B2194,[1]Arkusz5!$A$3:$Y$2185,14,FALSE)</f>
        <v>0</v>
      </c>
      <c r="P2194">
        <f>VLOOKUP(B2194,[1]Arkusz5!$A$3:$Y$2185,15,FALSE)</f>
        <v>0</v>
      </c>
      <c r="Q2194">
        <f>VLOOKUP(B2194,[1]Arkusz5!$A$3:$Y$2185,16,FALSE)</f>
        <v>0</v>
      </c>
      <c r="R2194">
        <f>VLOOKUP(B2194,[1]Arkusz5!$A$3:$Y$2185,17,FALSE)</f>
        <v>0</v>
      </c>
      <c r="S2194" t="str">
        <f>VLOOKUP(B2194,[1]Arkusz5!$A$3:$Y$2185,18,FALSE)</f>
        <v>Europa</v>
      </c>
      <c r="T2194" t="str">
        <f>VLOOKUP(B2194,[1]Arkusz5!$A$3:$Y$2185,19,FALSE)</f>
        <v>Polska</v>
      </c>
      <c r="U2194" t="str">
        <f>VLOOKUP(B2194,[1]Arkusz5!$A$3:$Y$2185,20,FALSE)</f>
        <v>wielkopolskie</v>
      </c>
      <c r="V2194" t="str">
        <f>VLOOKUP(B2194,[1]Arkusz5!$A$3:$Y$2185,21,FALSE)</f>
        <v>śremski</v>
      </c>
      <c r="W2194" t="str">
        <f>VLOOKUP(B2194,[1]Arkusz5!$A$3:$Y$2185,22,FALSE)</f>
        <v>Śrem</v>
      </c>
      <c r="X2194" t="str">
        <f>VLOOKUP(B2194,[1]Arkusz5!$A$3:$Y$2185,23,FALSE)</f>
        <v>315.82 Pojezierze Krzywińskie</v>
      </c>
      <c r="Y2194" t="str">
        <f>VLOOKUP(B2194,[1]Arkusz5!$A$3:$Y$2185,24,FALSE)</f>
        <v>Continental Bio-geographical Region</v>
      </c>
      <c r="Z2194" t="str">
        <f>VLOOKUP(B2194,[1]Arkusz5!$A$3:$Y$2185,25,FALSE)</f>
        <v>Fraxino-Alnetum (=Circaeo-Alnetum)</v>
      </c>
    </row>
    <row r="2195" spans="1:26" x14ac:dyDescent="0.25">
      <c r="A2195">
        <v>2194</v>
      </c>
      <c r="B2195" t="s">
        <v>11539</v>
      </c>
      <c r="C2195" t="str">
        <f>VLOOKUP(B2195,[1]Arkusz5!$A$3:$Y$2185,2,FALSE)</f>
        <v>52.020891</v>
      </c>
      <c r="D2195" t="str">
        <f>VLOOKUP(B2195,[1]Arkusz5!$A$3:$Y$2185,3,FALSE)</f>
        <v>16.924073</v>
      </c>
      <c r="E2195" t="str">
        <f>VLOOKUP(B2195,[1]Arkusz5!$A$3:$Y$2185,4,FALSE)</f>
        <v>33UXT36</v>
      </c>
      <c r="F2195" t="str">
        <f>VLOOKUP(B2195,[1]Arkusz5!$A$3:$Y$2185,5,FALSE)</f>
        <v>BD48</v>
      </c>
      <c r="G2195">
        <f>VLOOKUP(B2195,[1]Arkusz5!$A$3:$Y$2185,6,FALSE)</f>
        <v>0</v>
      </c>
      <c r="H2195">
        <f>VLOOKUP(B2195,[1]Arkusz5!$A$3:$Y$2185,7,FALSE)</f>
        <v>0</v>
      </c>
      <c r="I2195">
        <f>VLOOKUP(B2195,[1]Arkusz5!$A$3:$Y$2185,8,FALSE)</f>
        <v>0</v>
      </c>
      <c r="J2195">
        <f>VLOOKUP(B2195,[1]Arkusz5!$A$3:$Y$2185,9,FALSE)</f>
        <v>0</v>
      </c>
      <c r="K2195">
        <f>VLOOKUP(B2195,[1]Arkusz5!$A$3:$Y$2185,10,FALSE)</f>
        <v>0</v>
      </c>
      <c r="L2195">
        <f>VLOOKUP(B2195,[1]Arkusz5!$A$3:$Y$2185,11,FALSE)</f>
        <v>0</v>
      </c>
      <c r="M2195">
        <f>VLOOKUP(B2195,[1]Arkusz5!$A$3:$Y$2185,12,FALSE)</f>
        <v>0</v>
      </c>
      <c r="N2195">
        <f>VLOOKUP(B2195,[1]Arkusz5!$A$3:$Y$2185,13,FALSE)</f>
        <v>0</v>
      </c>
      <c r="O2195">
        <f>VLOOKUP(B2195,[1]Arkusz5!$A$3:$Y$2185,14,FALSE)</f>
        <v>0</v>
      </c>
      <c r="P2195">
        <f>VLOOKUP(B2195,[1]Arkusz5!$A$3:$Y$2185,15,FALSE)</f>
        <v>0</v>
      </c>
      <c r="Q2195">
        <f>VLOOKUP(B2195,[1]Arkusz5!$A$3:$Y$2185,16,FALSE)</f>
        <v>0</v>
      </c>
      <c r="R2195">
        <f>VLOOKUP(B2195,[1]Arkusz5!$A$3:$Y$2185,17,FALSE)</f>
        <v>0</v>
      </c>
      <c r="S2195" t="str">
        <f>VLOOKUP(B2195,[1]Arkusz5!$A$3:$Y$2185,18,FALSE)</f>
        <v>Europa</v>
      </c>
      <c r="T2195" t="str">
        <f>VLOOKUP(B2195,[1]Arkusz5!$A$3:$Y$2185,19,FALSE)</f>
        <v>Polska</v>
      </c>
      <c r="U2195" t="str">
        <f>VLOOKUP(B2195,[1]Arkusz5!$A$3:$Y$2185,20,FALSE)</f>
        <v>wielkopolskie</v>
      </c>
      <c r="V2195" t="str">
        <f>VLOOKUP(B2195,[1]Arkusz5!$A$3:$Y$2185,21,FALSE)</f>
        <v>śremski</v>
      </c>
      <c r="W2195" t="str">
        <f>VLOOKUP(B2195,[1]Arkusz5!$A$3:$Y$2185,22,FALSE)</f>
        <v>Śrem</v>
      </c>
      <c r="X2195" t="str">
        <f>VLOOKUP(B2195,[1]Arkusz5!$A$3:$Y$2185,23,FALSE)</f>
        <v>315.82 Pojezierze Krzywińskie</v>
      </c>
      <c r="Y2195" t="str">
        <f>VLOOKUP(B2195,[1]Arkusz5!$A$3:$Y$2185,24,FALSE)</f>
        <v>Continental Bio-geographical Region</v>
      </c>
      <c r="Z2195" t="str">
        <f>VLOOKUP(B2195,[1]Arkusz5!$A$3:$Y$2185,25,FALSE)</f>
        <v>Fraxino-Alnetum (=Circaeo-Alnetum)</v>
      </c>
    </row>
    <row r="2196" spans="1:26" x14ac:dyDescent="0.25">
      <c r="A2196">
        <v>2195</v>
      </c>
      <c r="B2196" t="s">
        <v>11540</v>
      </c>
      <c r="C2196" t="str">
        <f>VLOOKUP(B2196,[1]Arkusz5!$A$3:$Y$2185,2,FALSE)</f>
        <v>52.426158</v>
      </c>
      <c r="D2196" t="str">
        <f>VLOOKUP(B2196,[1]Arkusz5!$A$3:$Y$2185,3,FALSE)</f>
        <v>18.371326</v>
      </c>
      <c r="E2196" t="str">
        <f>VLOOKUP(B2196,[1]Arkusz5!$A$3:$Y$2185,4,FALSE)</f>
        <v>34UCD21</v>
      </c>
      <c r="F2196" t="str">
        <f>VLOOKUP(B2196,[1]Arkusz5!$A$3:$Y$2185,5,FALSE)</f>
        <v>CD08</v>
      </c>
      <c r="G2196">
        <f>VLOOKUP(B2196,[1]Arkusz5!$A$3:$Y$2185,6,FALSE)</f>
        <v>0</v>
      </c>
      <c r="H2196">
        <f>VLOOKUP(B2196,[1]Arkusz5!$A$3:$Y$2185,7,FALSE)</f>
        <v>0</v>
      </c>
      <c r="I2196">
        <f>VLOOKUP(B2196,[1]Arkusz5!$A$3:$Y$2185,8,FALSE)</f>
        <v>0</v>
      </c>
      <c r="J2196">
        <f>VLOOKUP(B2196,[1]Arkusz5!$A$3:$Y$2185,9,FALSE)</f>
        <v>0</v>
      </c>
      <c r="K2196">
        <f>VLOOKUP(B2196,[1]Arkusz5!$A$3:$Y$2185,10,FALSE)</f>
        <v>0</v>
      </c>
      <c r="L2196">
        <f>VLOOKUP(B2196,[1]Arkusz5!$A$3:$Y$2185,11,FALSE)</f>
        <v>0</v>
      </c>
      <c r="M2196">
        <f>VLOOKUP(B2196,[1]Arkusz5!$A$3:$Y$2185,12,FALSE)</f>
        <v>0</v>
      </c>
      <c r="N2196" t="str">
        <f>VLOOKUP(B2196,[1]Arkusz5!$A$3:$Y$2185,13,FALSE)</f>
        <v>Goplańsko-Kujawski</v>
      </c>
      <c r="O2196">
        <f>VLOOKUP(B2196,[1]Arkusz5!$A$3:$Y$2185,14,FALSE)</f>
        <v>0</v>
      </c>
      <c r="P2196">
        <f>VLOOKUP(B2196,[1]Arkusz5!$A$3:$Y$2185,15,FALSE)</f>
        <v>0</v>
      </c>
      <c r="Q2196">
        <f>VLOOKUP(B2196,[1]Arkusz5!$A$3:$Y$2185,16,FALSE)</f>
        <v>0</v>
      </c>
      <c r="R2196">
        <f>VLOOKUP(B2196,[1]Arkusz5!$A$3:$Y$2185,17,FALSE)</f>
        <v>0</v>
      </c>
      <c r="S2196" t="str">
        <f>VLOOKUP(B2196,[1]Arkusz5!$A$3:$Y$2185,18,FALSE)</f>
        <v>Europa</v>
      </c>
      <c r="T2196" t="str">
        <f>VLOOKUP(B2196,[1]Arkusz5!$A$3:$Y$2185,19,FALSE)</f>
        <v>Polska</v>
      </c>
      <c r="U2196" t="str">
        <f>VLOOKUP(B2196,[1]Arkusz5!$A$3:$Y$2185,20,FALSE)</f>
        <v>wielkopolskie</v>
      </c>
      <c r="V2196" t="str">
        <f>VLOOKUP(B2196,[1]Arkusz5!$A$3:$Y$2185,21,FALSE)</f>
        <v>koniński</v>
      </c>
      <c r="W2196" t="str">
        <f>VLOOKUP(B2196,[1]Arkusz5!$A$3:$Y$2185,22,FALSE)</f>
        <v>Wierzbinek</v>
      </c>
      <c r="X2196" t="str">
        <f>VLOOKUP(B2196,[1]Arkusz5!$A$3:$Y$2185,23,FALSE)</f>
        <v>315.57 Pojezierze Kujawskie</v>
      </c>
      <c r="Y2196" t="str">
        <f>VLOOKUP(B2196,[1]Arkusz5!$A$3:$Y$2185,24,FALSE)</f>
        <v>Continental Bio-geographical Region</v>
      </c>
      <c r="Z2196" t="str">
        <f>VLOOKUP(B2196,[1]Arkusz5!$A$3:$Y$2185,25,FALSE)</f>
        <v>Fraxino-Alnetum (=Circaeo-Alnetum)</v>
      </c>
    </row>
    <row r="2197" spans="1:26" x14ac:dyDescent="0.25">
      <c r="A2197">
        <v>2196</v>
      </c>
      <c r="B2197" t="s">
        <v>11546</v>
      </c>
      <c r="C2197" t="str">
        <f>VLOOKUP(B2197,[1]Arkusz5!$A$3:$Y$2185,2,FALSE)</f>
        <v>52.308225</v>
      </c>
      <c r="D2197" t="str">
        <f>VLOOKUP(B2197,[1]Arkusz5!$A$3:$Y$2185,3,FALSE)</f>
        <v>16.664337</v>
      </c>
      <c r="E2197" t="str">
        <f>VLOOKUP(B2197,[1]Arkusz5!$A$3:$Y$2185,4,FALSE)</f>
        <v>33UXT19</v>
      </c>
      <c r="F2197" t="str">
        <f>VLOOKUP(B2197,[1]Arkusz5!$A$3:$Y$2185,5,FALSE)</f>
        <v>BD17</v>
      </c>
      <c r="G2197">
        <f>VLOOKUP(B2197,[1]Arkusz5!$A$3:$Y$2185,6,FALSE)</f>
        <v>0</v>
      </c>
      <c r="H2197">
        <f>VLOOKUP(B2197,[1]Arkusz5!$A$3:$Y$2185,7,FALSE)</f>
        <v>0</v>
      </c>
      <c r="I2197">
        <f>VLOOKUP(B2197,[1]Arkusz5!$A$3:$Y$2185,8,FALSE)</f>
        <v>0</v>
      </c>
      <c r="J2197" t="str">
        <f>VLOOKUP(B2197,[1]Arkusz5!$A$3:$Y$2185,9,FALSE)</f>
        <v>Wielkopolski Park Narodowy</v>
      </c>
      <c r="K2197">
        <f>VLOOKUP(B2197,[1]Arkusz5!$A$3:$Y$2185,10,FALSE)</f>
        <v>0</v>
      </c>
      <c r="L2197">
        <f>VLOOKUP(B2197,[1]Arkusz5!$A$3:$Y$2185,11,FALSE)</f>
        <v>0</v>
      </c>
      <c r="M2197">
        <f>VLOOKUP(B2197,[1]Arkusz5!$A$3:$Y$2185,12,FALSE)</f>
        <v>0</v>
      </c>
      <c r="N2197">
        <f>VLOOKUP(B2197,[1]Arkusz5!$A$3:$Y$2185,13,FALSE)</f>
        <v>0</v>
      </c>
      <c r="O2197">
        <f>VLOOKUP(B2197,[1]Arkusz5!$A$3:$Y$2185,14,FALSE)</f>
        <v>0</v>
      </c>
      <c r="P2197">
        <f>VLOOKUP(B2197,[1]Arkusz5!$A$3:$Y$2185,15,FALSE)</f>
        <v>0</v>
      </c>
      <c r="Q2197" t="str">
        <f>VLOOKUP(B2197,[1]Arkusz5!$A$3:$Y$2185,16,FALSE)</f>
        <v>PLB300017; PLH300010</v>
      </c>
      <c r="R2197" t="str">
        <f>VLOOKUP(B2197,[1]Arkusz5!$A$3:$Y$2185,17,FALSE)</f>
        <v>Ostoja Rogalińska; Ostoja Wielkopolska</v>
      </c>
      <c r="S2197" t="str">
        <f>VLOOKUP(B2197,[1]Arkusz5!$A$3:$Y$2185,18,FALSE)</f>
        <v>Europa</v>
      </c>
      <c r="T2197" t="str">
        <f>VLOOKUP(B2197,[1]Arkusz5!$A$3:$Y$2185,19,FALSE)</f>
        <v>Polska</v>
      </c>
      <c r="U2197" t="str">
        <f>VLOOKUP(B2197,[1]Arkusz5!$A$3:$Y$2185,20,FALSE)</f>
        <v>wielkopolskie</v>
      </c>
      <c r="V2197" t="str">
        <f>VLOOKUP(B2197,[1]Arkusz5!$A$3:$Y$2185,21,FALSE)</f>
        <v>poznański</v>
      </c>
      <c r="W2197" t="str">
        <f>VLOOKUP(B2197,[1]Arkusz5!$A$3:$Y$2185,22,FALSE)</f>
        <v>Dopiewo</v>
      </c>
      <c r="X2197" t="str">
        <f>VLOOKUP(B2197,[1]Arkusz5!$A$3:$Y$2185,23,FALSE)</f>
        <v>315.51 Pojezierze Poznańskie</v>
      </c>
      <c r="Y2197" t="str">
        <f>VLOOKUP(B2197,[1]Arkusz5!$A$3:$Y$2185,24,FALSE)</f>
        <v>Continental Bio-geographical Region</v>
      </c>
      <c r="Z2197" t="str">
        <f>VLOOKUP(B2197,[1]Arkusz5!$A$3:$Y$2185,25,FALSE)</f>
        <v>Fraxino-Alnetum (=Circaeo-Alnetum)</v>
      </c>
    </row>
    <row r="2198" spans="1:26" x14ac:dyDescent="0.25">
      <c r="A2198">
        <v>2197</v>
      </c>
      <c r="B2198" t="s">
        <v>11551</v>
      </c>
      <c r="C2198" t="str">
        <f>VLOOKUP(B2198,[1]Arkusz5!$A$3:$Y$2185,2,FALSE)</f>
        <v>52.357998</v>
      </c>
      <c r="D2198" t="str">
        <f>VLOOKUP(B2198,[1]Arkusz5!$A$3:$Y$2185,3,FALSE)</f>
        <v>17.014005</v>
      </c>
      <c r="E2198" t="str">
        <f>VLOOKUP(B2198,[1]Arkusz5!$A$3:$Y$2185,4,FALSE)</f>
        <v>33UXU30</v>
      </c>
      <c r="F2198" t="str">
        <f>VLOOKUP(B2198,[1]Arkusz5!$A$3:$Y$2185,5,FALSE)</f>
        <v>BD09</v>
      </c>
      <c r="G2198">
        <f>VLOOKUP(B2198,[1]Arkusz5!$A$3:$Y$2185,6,FALSE)</f>
        <v>0</v>
      </c>
      <c r="H2198">
        <f>VLOOKUP(B2198,[1]Arkusz5!$A$3:$Y$2185,7,FALSE)</f>
        <v>0</v>
      </c>
      <c r="I2198">
        <f>VLOOKUP(B2198,[1]Arkusz5!$A$3:$Y$2185,8,FALSE)</f>
        <v>0</v>
      </c>
      <c r="J2198">
        <f>VLOOKUP(B2198,[1]Arkusz5!$A$3:$Y$2185,9,FALSE)</f>
        <v>0</v>
      </c>
      <c r="K2198">
        <f>VLOOKUP(B2198,[1]Arkusz5!$A$3:$Y$2185,10,FALSE)</f>
        <v>0</v>
      </c>
      <c r="L2198">
        <f>VLOOKUP(B2198,[1]Arkusz5!$A$3:$Y$2185,11,FALSE)</f>
        <v>0</v>
      </c>
      <c r="M2198">
        <f>VLOOKUP(B2198,[1]Arkusz5!$A$3:$Y$2185,12,FALSE)</f>
        <v>0</v>
      </c>
      <c r="N2198">
        <f>VLOOKUP(B2198,[1]Arkusz5!$A$3:$Y$2185,13,FALSE)</f>
        <v>0</v>
      </c>
      <c r="O2198">
        <f>VLOOKUP(B2198,[1]Arkusz5!$A$3:$Y$2185,14,FALSE)</f>
        <v>0</v>
      </c>
      <c r="P2198">
        <f>VLOOKUP(B2198,[1]Arkusz5!$A$3:$Y$2185,15,FALSE)</f>
        <v>0</v>
      </c>
      <c r="Q2198">
        <f>VLOOKUP(B2198,[1]Arkusz5!$A$3:$Y$2185,16,FALSE)</f>
        <v>0</v>
      </c>
      <c r="R2198">
        <f>VLOOKUP(B2198,[1]Arkusz5!$A$3:$Y$2185,17,FALSE)</f>
        <v>0</v>
      </c>
      <c r="S2198" t="str">
        <f>VLOOKUP(B2198,[1]Arkusz5!$A$3:$Y$2185,18,FALSE)</f>
        <v>Europa</v>
      </c>
      <c r="T2198" t="str">
        <f>VLOOKUP(B2198,[1]Arkusz5!$A$3:$Y$2185,19,FALSE)</f>
        <v>Polska</v>
      </c>
      <c r="U2198" t="str">
        <f>VLOOKUP(B2198,[1]Arkusz5!$A$3:$Y$2185,20,FALSE)</f>
        <v>wielkopolskie</v>
      </c>
      <c r="V2198" t="str">
        <f>VLOOKUP(B2198,[1]Arkusz5!$A$3:$Y$2185,21,FALSE)</f>
        <v>Poznań</v>
      </c>
      <c r="W2198" t="str">
        <f>VLOOKUP(B2198,[1]Arkusz5!$A$3:$Y$2185,22,FALSE)</f>
        <v>Poznań</v>
      </c>
      <c r="X2198" t="str">
        <f>VLOOKUP(B2198,[1]Arkusz5!$A$3:$Y$2185,23,FALSE)</f>
        <v>315.56 Równina Wrzesińska</v>
      </c>
      <c r="Y2198" t="str">
        <f>VLOOKUP(B2198,[1]Arkusz5!$A$3:$Y$2185,24,FALSE)</f>
        <v>Continental Bio-geographical Region</v>
      </c>
      <c r="Z2198" t="str">
        <f>VLOOKUP(B2198,[1]Arkusz5!$A$3:$Y$2185,25,FALSE)</f>
        <v>Galio-Carpinetum</v>
      </c>
    </row>
    <row r="2199" spans="1:26" x14ac:dyDescent="0.25">
      <c r="A2199">
        <v>2198</v>
      </c>
      <c r="B2199" t="s">
        <v>11555</v>
      </c>
      <c r="C2199" t="str">
        <f>VLOOKUP(B2199,[1]Arkusz5!$A$3:$Y$2185,2,FALSE)</f>
        <v>52.357472</v>
      </c>
      <c r="D2199" t="str">
        <f>VLOOKUP(B2199,[1]Arkusz5!$A$3:$Y$2185,3,FALSE)</f>
        <v>17.01641</v>
      </c>
      <c r="E2199" t="str">
        <f>VLOOKUP(B2199,[1]Arkusz5!$A$3:$Y$2185,4,FALSE)</f>
        <v>33UXU30</v>
      </c>
      <c r="F2199" t="str">
        <f>VLOOKUP(B2199,[1]Arkusz5!$A$3:$Y$2185,5,FALSE)</f>
        <v>BD09</v>
      </c>
      <c r="G2199">
        <f>VLOOKUP(B2199,[1]Arkusz5!$A$3:$Y$2185,6,FALSE)</f>
        <v>0</v>
      </c>
      <c r="H2199">
        <f>VLOOKUP(B2199,[1]Arkusz5!$A$3:$Y$2185,7,FALSE)</f>
        <v>0</v>
      </c>
      <c r="I2199">
        <f>VLOOKUP(B2199,[1]Arkusz5!$A$3:$Y$2185,8,FALSE)</f>
        <v>0</v>
      </c>
      <c r="J2199">
        <f>VLOOKUP(B2199,[1]Arkusz5!$A$3:$Y$2185,9,FALSE)</f>
        <v>0</v>
      </c>
      <c r="K2199">
        <f>VLOOKUP(B2199,[1]Arkusz5!$A$3:$Y$2185,10,FALSE)</f>
        <v>0</v>
      </c>
      <c r="L2199">
        <f>VLOOKUP(B2199,[1]Arkusz5!$A$3:$Y$2185,11,FALSE)</f>
        <v>0</v>
      </c>
      <c r="M2199">
        <f>VLOOKUP(B2199,[1]Arkusz5!$A$3:$Y$2185,12,FALSE)</f>
        <v>0</v>
      </c>
      <c r="N2199">
        <f>VLOOKUP(B2199,[1]Arkusz5!$A$3:$Y$2185,13,FALSE)</f>
        <v>0</v>
      </c>
      <c r="O2199">
        <f>VLOOKUP(B2199,[1]Arkusz5!$A$3:$Y$2185,14,FALSE)</f>
        <v>0</v>
      </c>
      <c r="P2199">
        <f>VLOOKUP(B2199,[1]Arkusz5!$A$3:$Y$2185,15,FALSE)</f>
        <v>0</v>
      </c>
      <c r="Q2199">
        <f>VLOOKUP(B2199,[1]Arkusz5!$A$3:$Y$2185,16,FALSE)</f>
        <v>0</v>
      </c>
      <c r="R2199">
        <f>VLOOKUP(B2199,[1]Arkusz5!$A$3:$Y$2185,17,FALSE)</f>
        <v>0</v>
      </c>
      <c r="S2199" t="str">
        <f>VLOOKUP(B2199,[1]Arkusz5!$A$3:$Y$2185,18,FALSE)</f>
        <v>Europa</v>
      </c>
      <c r="T2199" t="str">
        <f>VLOOKUP(B2199,[1]Arkusz5!$A$3:$Y$2185,19,FALSE)</f>
        <v>Polska</v>
      </c>
      <c r="U2199" t="str">
        <f>VLOOKUP(B2199,[1]Arkusz5!$A$3:$Y$2185,20,FALSE)</f>
        <v>wielkopolskie</v>
      </c>
      <c r="V2199" t="str">
        <f>VLOOKUP(B2199,[1]Arkusz5!$A$3:$Y$2185,21,FALSE)</f>
        <v>Poznań</v>
      </c>
      <c r="W2199" t="str">
        <f>VLOOKUP(B2199,[1]Arkusz5!$A$3:$Y$2185,22,FALSE)</f>
        <v>Poznań</v>
      </c>
      <c r="X2199" t="str">
        <f>VLOOKUP(B2199,[1]Arkusz5!$A$3:$Y$2185,23,FALSE)</f>
        <v>315.56 Równina Wrzesińska</v>
      </c>
      <c r="Y2199" t="str">
        <f>VLOOKUP(B2199,[1]Arkusz5!$A$3:$Y$2185,24,FALSE)</f>
        <v>Continental Bio-geographical Region</v>
      </c>
      <c r="Z2199" t="str">
        <f>VLOOKUP(B2199,[1]Arkusz5!$A$3:$Y$2185,25,FALSE)</f>
        <v>Galio-Carpinetum</v>
      </c>
    </row>
    <row r="2200" spans="1:26" x14ac:dyDescent="0.25">
      <c r="A2200">
        <v>2199</v>
      </c>
      <c r="B2200" t="s">
        <v>11561</v>
      </c>
      <c r="C2200" t="str">
        <f>VLOOKUP(B2200,[1]Arkusz5!$A$3:$Y$2185,2,FALSE)</f>
        <v>52.318816</v>
      </c>
      <c r="D2200" t="str">
        <f>VLOOKUP(B2200,[1]Arkusz5!$A$3:$Y$2185,3,FALSE)</f>
        <v>16.952485</v>
      </c>
      <c r="E2200" t="str">
        <f>VLOOKUP(B2200,[1]Arkusz5!$A$3:$Y$2185,4,FALSE)</f>
        <v>33UXT39</v>
      </c>
      <c r="F2200" t="str">
        <f>VLOOKUP(B2200,[1]Arkusz5!$A$3:$Y$2185,5,FALSE)</f>
        <v>BD19</v>
      </c>
      <c r="G2200">
        <f>VLOOKUP(B2200,[1]Arkusz5!$A$3:$Y$2185,6,FALSE)</f>
        <v>0</v>
      </c>
      <c r="H2200">
        <f>VLOOKUP(B2200,[1]Arkusz5!$A$3:$Y$2185,7,FALSE)</f>
        <v>0</v>
      </c>
      <c r="I2200">
        <f>VLOOKUP(B2200,[1]Arkusz5!$A$3:$Y$2185,8,FALSE)</f>
        <v>0</v>
      </c>
      <c r="J2200">
        <f>VLOOKUP(B2200,[1]Arkusz5!$A$3:$Y$2185,9,FALSE)</f>
        <v>0</v>
      </c>
      <c r="K2200">
        <f>VLOOKUP(B2200,[1]Arkusz5!$A$3:$Y$2185,10,FALSE)</f>
        <v>0</v>
      </c>
      <c r="L2200">
        <f>VLOOKUP(B2200,[1]Arkusz5!$A$3:$Y$2185,11,FALSE)</f>
        <v>0</v>
      </c>
      <c r="M2200">
        <f>VLOOKUP(B2200,[1]Arkusz5!$A$3:$Y$2185,12,FALSE)</f>
        <v>0</v>
      </c>
      <c r="N2200">
        <f>VLOOKUP(B2200,[1]Arkusz5!$A$3:$Y$2185,13,FALSE)</f>
        <v>0</v>
      </c>
      <c r="O2200">
        <f>VLOOKUP(B2200,[1]Arkusz5!$A$3:$Y$2185,14,FALSE)</f>
        <v>0</v>
      </c>
      <c r="P2200">
        <f>VLOOKUP(B2200,[1]Arkusz5!$A$3:$Y$2185,15,FALSE)</f>
        <v>0</v>
      </c>
      <c r="Q2200">
        <f>VLOOKUP(B2200,[1]Arkusz5!$A$3:$Y$2185,16,FALSE)</f>
        <v>0</v>
      </c>
      <c r="R2200">
        <f>VLOOKUP(B2200,[1]Arkusz5!$A$3:$Y$2185,17,FALSE)</f>
        <v>0</v>
      </c>
      <c r="S2200" t="str">
        <f>VLOOKUP(B2200,[1]Arkusz5!$A$3:$Y$2185,18,FALSE)</f>
        <v>Europa</v>
      </c>
      <c r="T2200" t="str">
        <f>VLOOKUP(B2200,[1]Arkusz5!$A$3:$Y$2185,19,FALSE)</f>
        <v>Polska</v>
      </c>
      <c r="U2200" t="str">
        <f>VLOOKUP(B2200,[1]Arkusz5!$A$3:$Y$2185,20,FALSE)</f>
        <v>wielkopolskie</v>
      </c>
      <c r="V2200" t="str">
        <f>VLOOKUP(B2200,[1]Arkusz5!$A$3:$Y$2185,21,FALSE)</f>
        <v>Poznań</v>
      </c>
      <c r="W2200" t="str">
        <f>VLOOKUP(B2200,[1]Arkusz5!$A$3:$Y$2185,22,FALSE)</f>
        <v>Poznań</v>
      </c>
      <c r="X2200" t="str">
        <f>VLOOKUP(B2200,[1]Arkusz5!$A$3:$Y$2185,23,FALSE)</f>
        <v>315.56 Równina Wrzesińska</v>
      </c>
      <c r="Y2200" t="str">
        <f>VLOOKUP(B2200,[1]Arkusz5!$A$3:$Y$2185,24,FALSE)</f>
        <v>Continental Bio-geographical Region</v>
      </c>
      <c r="Z2200" t="str">
        <f>VLOOKUP(B2200,[1]Arkusz5!$A$3:$Y$2185,25,FALSE)</f>
        <v>Fraxino-Alnetum (=Circaeo-Alnetum)</v>
      </c>
    </row>
    <row r="2201" spans="1:26" x14ac:dyDescent="0.25">
      <c r="A2201">
        <v>2200</v>
      </c>
      <c r="B2201" t="s">
        <v>11566</v>
      </c>
      <c r="C2201" t="str">
        <f>VLOOKUP(B2201,[1]Arkusz5!$A$3:$Y$2185,2,FALSE)</f>
        <v>52.24273</v>
      </c>
      <c r="D2201" t="str">
        <f>VLOOKUP(B2201,[1]Arkusz5!$A$3:$Y$2185,3,FALSE)</f>
        <v>16.81252</v>
      </c>
      <c r="E2201" t="str">
        <f>VLOOKUP(B2201,[1]Arkusz5!$A$3:$Y$2185,4,FALSE)</f>
        <v>33UXT28</v>
      </c>
      <c r="F2201" t="str">
        <f>VLOOKUP(B2201,[1]Arkusz5!$A$3:$Y$2185,5,FALSE)</f>
        <v>BD28</v>
      </c>
      <c r="G2201">
        <f>VLOOKUP(B2201,[1]Arkusz5!$A$3:$Y$2185,6,FALSE)</f>
        <v>0</v>
      </c>
      <c r="H2201">
        <f>VLOOKUP(B2201,[1]Arkusz5!$A$3:$Y$2185,7,FALSE)</f>
        <v>0</v>
      </c>
      <c r="I2201">
        <f>VLOOKUP(B2201,[1]Arkusz5!$A$3:$Y$2185,8,FALSE)</f>
        <v>0</v>
      </c>
      <c r="J2201" t="str">
        <f>VLOOKUP(B2201,[1]Arkusz5!$A$3:$Y$2185,9,FALSE)</f>
        <v>Wielkopolski Park Narodowy</v>
      </c>
      <c r="K2201">
        <f>VLOOKUP(B2201,[1]Arkusz5!$A$3:$Y$2185,10,FALSE)</f>
        <v>0</v>
      </c>
      <c r="L2201">
        <f>VLOOKUP(B2201,[1]Arkusz5!$A$3:$Y$2185,11,FALSE)</f>
        <v>0</v>
      </c>
      <c r="M2201">
        <f>VLOOKUP(B2201,[1]Arkusz5!$A$3:$Y$2185,12,FALSE)</f>
        <v>0</v>
      </c>
      <c r="N2201">
        <f>VLOOKUP(B2201,[1]Arkusz5!$A$3:$Y$2185,13,FALSE)</f>
        <v>0</v>
      </c>
      <c r="O2201">
        <f>VLOOKUP(B2201,[1]Arkusz5!$A$3:$Y$2185,14,FALSE)</f>
        <v>0</v>
      </c>
      <c r="P2201">
        <f>VLOOKUP(B2201,[1]Arkusz5!$A$3:$Y$2185,15,FALSE)</f>
        <v>0</v>
      </c>
      <c r="Q2201" t="str">
        <f>VLOOKUP(B2201,[1]Arkusz5!$A$3:$Y$2185,16,FALSE)</f>
        <v>PLB300017; PLH300010</v>
      </c>
      <c r="R2201" t="str">
        <f>VLOOKUP(B2201,[1]Arkusz5!$A$3:$Y$2185,17,FALSE)</f>
        <v>Ostoja Rogalińska; Ostoja Wielkopolska</v>
      </c>
      <c r="S2201" t="str">
        <f>VLOOKUP(B2201,[1]Arkusz5!$A$3:$Y$2185,18,FALSE)</f>
        <v>Europa</v>
      </c>
      <c r="T2201" t="str">
        <f>VLOOKUP(B2201,[1]Arkusz5!$A$3:$Y$2185,19,FALSE)</f>
        <v>Polska</v>
      </c>
      <c r="U2201" t="str">
        <f>VLOOKUP(B2201,[1]Arkusz5!$A$3:$Y$2185,20,FALSE)</f>
        <v>wielkopolskie</v>
      </c>
      <c r="V2201" t="str">
        <f>VLOOKUP(B2201,[1]Arkusz5!$A$3:$Y$2185,21,FALSE)</f>
        <v>poznański</v>
      </c>
      <c r="W2201" t="str">
        <f>VLOOKUP(B2201,[1]Arkusz5!$A$3:$Y$2185,22,FALSE)</f>
        <v>Mosina</v>
      </c>
      <c r="X2201" t="str">
        <f>VLOOKUP(B2201,[1]Arkusz5!$A$3:$Y$2185,23,FALSE)</f>
        <v>315.64 Kotlina Śremska</v>
      </c>
      <c r="Y2201" t="str">
        <f>VLOOKUP(B2201,[1]Arkusz5!$A$3:$Y$2185,24,FALSE)</f>
        <v>Continental Bio-geographical Region</v>
      </c>
      <c r="Z2201" t="str">
        <f>VLOOKUP(B2201,[1]Arkusz5!$A$3:$Y$2185,25,FALSE)</f>
        <v>Calamagrostio arundinaceae-Quercetum</v>
      </c>
    </row>
    <row r="2202" spans="1:26" x14ac:dyDescent="0.25">
      <c r="A2202">
        <v>2201</v>
      </c>
      <c r="B2202" t="s">
        <v>11569</v>
      </c>
      <c r="C2202" t="str">
        <f>VLOOKUP(B2202,[1]Arkusz5!$A$3:$Y$2185,2,FALSE)</f>
        <v>52.6424</v>
      </c>
      <c r="D2202" t="str">
        <f>VLOOKUP(B2202,[1]Arkusz5!$A$3:$Y$2185,3,FALSE)</f>
        <v>17.7533</v>
      </c>
      <c r="E2202" t="str">
        <f>VLOOKUP(B2202,[1]Arkusz5!$A$3:$Y$2185,4,FALSE)</f>
        <v>33UXU83</v>
      </c>
      <c r="F2202" t="str">
        <f>VLOOKUP(B2202,[1]Arkusz5!$A$3:$Y$2185,5,FALSE)</f>
        <v>CC74</v>
      </c>
      <c r="G2202">
        <f>VLOOKUP(B2202,[1]Arkusz5!$A$3:$Y$2185,6,FALSE)</f>
        <v>0</v>
      </c>
      <c r="H2202">
        <f>VLOOKUP(B2202,[1]Arkusz5!$A$3:$Y$2185,7,FALSE)</f>
        <v>0</v>
      </c>
      <c r="I2202">
        <f>VLOOKUP(B2202,[1]Arkusz5!$A$3:$Y$2185,8,FALSE)</f>
        <v>0</v>
      </c>
      <c r="J2202">
        <f>VLOOKUP(B2202,[1]Arkusz5!$A$3:$Y$2185,9,FALSE)</f>
        <v>0</v>
      </c>
      <c r="K2202">
        <f>VLOOKUP(B2202,[1]Arkusz5!$A$3:$Y$2185,10,FALSE)</f>
        <v>0</v>
      </c>
      <c r="L2202">
        <f>VLOOKUP(B2202,[1]Arkusz5!$A$3:$Y$2185,11,FALSE)</f>
        <v>0</v>
      </c>
      <c r="M2202">
        <f>VLOOKUP(B2202,[1]Arkusz5!$A$3:$Y$2185,12,FALSE)</f>
        <v>0</v>
      </c>
      <c r="N2202">
        <f>VLOOKUP(B2202,[1]Arkusz5!$A$3:$Y$2185,13,FALSE)</f>
        <v>0</v>
      </c>
      <c r="O2202">
        <f>VLOOKUP(B2202,[1]Arkusz5!$A$3:$Y$2185,14,FALSE)</f>
        <v>0</v>
      </c>
      <c r="P2202">
        <f>VLOOKUP(B2202,[1]Arkusz5!$A$3:$Y$2185,15,FALSE)</f>
        <v>0</v>
      </c>
      <c r="Q2202">
        <f>VLOOKUP(B2202,[1]Arkusz5!$A$3:$Y$2185,16,FALSE)</f>
        <v>0</v>
      </c>
      <c r="R2202">
        <f>VLOOKUP(B2202,[1]Arkusz5!$A$3:$Y$2185,17,FALSE)</f>
        <v>0</v>
      </c>
      <c r="S2202" t="str">
        <f>VLOOKUP(B2202,[1]Arkusz5!$A$3:$Y$2185,18,FALSE)</f>
        <v>Europa</v>
      </c>
      <c r="T2202" t="str">
        <f>VLOOKUP(B2202,[1]Arkusz5!$A$3:$Y$2185,19,FALSE)</f>
        <v>Polska</v>
      </c>
      <c r="U2202" t="str">
        <f>VLOOKUP(B2202,[1]Arkusz5!$A$3:$Y$2185,20,FALSE)</f>
        <v>wielkopolskie</v>
      </c>
      <c r="V2202" t="str">
        <f>VLOOKUP(B2202,[1]Arkusz5!$A$3:$Y$2185,21,FALSE)</f>
        <v>gnieźnieński</v>
      </c>
      <c r="W2202" t="str">
        <f>VLOOKUP(B2202,[1]Arkusz5!$A$3:$Y$2185,22,FALSE)</f>
        <v>Trzemeszno</v>
      </c>
      <c r="X2202" t="str">
        <f>VLOOKUP(B2202,[1]Arkusz5!$A$3:$Y$2185,23,FALSE)</f>
        <v>315.54 Pojezierze Gnieźnieńskie</v>
      </c>
      <c r="Y2202" t="str">
        <f>VLOOKUP(B2202,[1]Arkusz5!$A$3:$Y$2185,24,FALSE)</f>
        <v>Continental Bio-geographical Region</v>
      </c>
      <c r="Z2202" t="str">
        <f>VLOOKUP(B2202,[1]Arkusz5!$A$3:$Y$2185,25,FALSE)</f>
        <v>Fraxino-Alnetum (=Circaeo-Alnetum)</v>
      </c>
    </row>
    <row r="2203" spans="1:26" x14ac:dyDescent="0.25">
      <c r="A2203">
        <v>2202</v>
      </c>
      <c r="B2203" t="s">
        <v>11574</v>
      </c>
      <c r="C2203" t="str">
        <f>VLOOKUP(B2203,[1]Arkusz5!$A$3:$Y$2185,2,FALSE)</f>
        <v>52.430645</v>
      </c>
      <c r="D2203" t="str">
        <f>VLOOKUP(B2203,[1]Arkusz5!$A$3:$Y$2185,3,FALSE)</f>
        <v>16.883646</v>
      </c>
      <c r="E2203" t="str">
        <f>VLOOKUP(B2203,[1]Arkusz5!$A$3:$Y$2185,4,FALSE)</f>
        <v>33UXU21</v>
      </c>
      <c r="F2203" t="str">
        <f>VLOOKUP(B2203,[1]Arkusz5!$A$3:$Y$2185,5,FALSE)</f>
        <v>BC98</v>
      </c>
      <c r="G2203">
        <f>VLOOKUP(B2203,[1]Arkusz5!$A$3:$Y$2185,6,FALSE)</f>
        <v>0</v>
      </c>
      <c r="H2203">
        <f>VLOOKUP(B2203,[1]Arkusz5!$A$3:$Y$2185,7,FALSE)</f>
        <v>0</v>
      </c>
      <c r="I2203">
        <f>VLOOKUP(B2203,[1]Arkusz5!$A$3:$Y$2185,8,FALSE)</f>
        <v>0</v>
      </c>
      <c r="J2203">
        <f>VLOOKUP(B2203,[1]Arkusz5!$A$3:$Y$2185,9,FALSE)</f>
        <v>0</v>
      </c>
      <c r="K2203">
        <f>VLOOKUP(B2203,[1]Arkusz5!$A$3:$Y$2185,10,FALSE)</f>
        <v>0</v>
      </c>
      <c r="L2203">
        <f>VLOOKUP(B2203,[1]Arkusz5!$A$3:$Y$2185,11,FALSE)</f>
        <v>0</v>
      </c>
      <c r="M2203">
        <f>VLOOKUP(B2203,[1]Arkusz5!$A$3:$Y$2185,12,FALSE)</f>
        <v>0</v>
      </c>
      <c r="N2203">
        <f>VLOOKUP(B2203,[1]Arkusz5!$A$3:$Y$2185,13,FALSE)</f>
        <v>0</v>
      </c>
      <c r="O2203">
        <f>VLOOKUP(B2203,[1]Arkusz5!$A$3:$Y$2185,14,FALSE)</f>
        <v>0</v>
      </c>
      <c r="P2203">
        <f>VLOOKUP(B2203,[1]Arkusz5!$A$3:$Y$2185,15,FALSE)</f>
        <v>0</v>
      </c>
      <c r="Q2203">
        <f>VLOOKUP(B2203,[1]Arkusz5!$A$3:$Y$2185,16,FALSE)</f>
        <v>0</v>
      </c>
      <c r="R2203">
        <f>VLOOKUP(B2203,[1]Arkusz5!$A$3:$Y$2185,17,FALSE)</f>
        <v>0</v>
      </c>
      <c r="S2203" t="str">
        <f>VLOOKUP(B2203,[1]Arkusz5!$A$3:$Y$2185,18,FALSE)</f>
        <v>Europa</v>
      </c>
      <c r="T2203" t="str">
        <f>VLOOKUP(B2203,[1]Arkusz5!$A$3:$Y$2185,19,FALSE)</f>
        <v>Polska</v>
      </c>
      <c r="U2203" t="str">
        <f>VLOOKUP(B2203,[1]Arkusz5!$A$3:$Y$2185,20,FALSE)</f>
        <v>wielkopolskie</v>
      </c>
      <c r="V2203" t="str">
        <f>VLOOKUP(B2203,[1]Arkusz5!$A$3:$Y$2185,21,FALSE)</f>
        <v>Poznań</v>
      </c>
      <c r="W2203" t="str">
        <f>VLOOKUP(B2203,[1]Arkusz5!$A$3:$Y$2185,22,FALSE)</f>
        <v>Poznań</v>
      </c>
      <c r="X2203" t="str">
        <f>VLOOKUP(B2203,[1]Arkusz5!$A$3:$Y$2185,23,FALSE)</f>
        <v>315.51 Pojezierze Poznańskie</v>
      </c>
      <c r="Y2203" t="str">
        <f>VLOOKUP(B2203,[1]Arkusz5!$A$3:$Y$2185,24,FALSE)</f>
        <v>Continental Bio-geographical Region</v>
      </c>
      <c r="Z2203" t="str">
        <f>VLOOKUP(B2203,[1]Arkusz5!$A$3:$Y$2185,25,FALSE)</f>
        <v>Pino-Quercetum (=Querco-Pinetum + Serratulo-Pinetum)</v>
      </c>
    </row>
    <row r="2204" spans="1:26" x14ac:dyDescent="0.25">
      <c r="A2204">
        <v>2203</v>
      </c>
      <c r="B2204" t="s">
        <v>11579</v>
      </c>
      <c r="C2204" t="str">
        <f>VLOOKUP(B2204,[1]Arkusz5!$A$3:$Y$2185,2,FALSE)</f>
        <v>52.450714</v>
      </c>
      <c r="D2204" t="str">
        <f>VLOOKUP(B2204,[1]Arkusz5!$A$3:$Y$2185,3,FALSE)</f>
        <v>17.249283</v>
      </c>
      <c r="E2204" t="str">
        <f>VLOOKUP(B2204,[1]Arkusz5!$A$3:$Y$2185,4,FALSE)</f>
        <v>33UXU51</v>
      </c>
      <c r="F2204" t="str">
        <f>VLOOKUP(B2204,[1]Arkusz5!$A$3:$Y$2185,5,FALSE)</f>
        <v>CC91</v>
      </c>
      <c r="G2204">
        <f>VLOOKUP(B2204,[1]Arkusz5!$A$3:$Y$2185,6,FALSE)</f>
        <v>0</v>
      </c>
      <c r="H2204">
        <f>VLOOKUP(B2204,[1]Arkusz5!$A$3:$Y$2185,7,FALSE)</f>
        <v>0</v>
      </c>
      <c r="I2204">
        <f>VLOOKUP(B2204,[1]Arkusz5!$A$3:$Y$2185,8,FALSE)</f>
        <v>0</v>
      </c>
      <c r="J2204">
        <f>VLOOKUP(B2204,[1]Arkusz5!$A$3:$Y$2185,9,FALSE)</f>
        <v>0</v>
      </c>
      <c r="K2204" t="str">
        <f>VLOOKUP(B2204,[1]Arkusz5!$A$3:$Y$2185,10,FALSE)</f>
        <v>Park Krajobrazowy Promno - otulina</v>
      </c>
      <c r="L2204">
        <f>VLOOKUP(B2204,[1]Arkusz5!$A$3:$Y$2185,11,FALSE)</f>
        <v>0</v>
      </c>
      <c r="M2204">
        <f>VLOOKUP(B2204,[1]Arkusz5!$A$3:$Y$2185,12,FALSE)</f>
        <v>0</v>
      </c>
      <c r="N2204">
        <f>VLOOKUP(B2204,[1]Arkusz5!$A$3:$Y$2185,13,FALSE)</f>
        <v>0</v>
      </c>
      <c r="O2204">
        <f>VLOOKUP(B2204,[1]Arkusz5!$A$3:$Y$2185,14,FALSE)</f>
        <v>0</v>
      </c>
      <c r="P2204">
        <f>VLOOKUP(B2204,[1]Arkusz5!$A$3:$Y$2185,15,FALSE)</f>
        <v>0</v>
      </c>
      <c r="Q2204" t="str">
        <f>VLOOKUP(B2204,[1]Arkusz5!$A$3:$Y$2185,16,FALSE)</f>
        <v>PLH300030</v>
      </c>
      <c r="R2204" t="str">
        <f>VLOOKUP(B2204,[1]Arkusz5!$A$3:$Y$2185,17,FALSE)</f>
        <v>Ostoja koło Promna</v>
      </c>
      <c r="S2204" t="str">
        <f>VLOOKUP(B2204,[1]Arkusz5!$A$3:$Y$2185,18,FALSE)</f>
        <v>Europa</v>
      </c>
      <c r="T2204" t="str">
        <f>VLOOKUP(B2204,[1]Arkusz5!$A$3:$Y$2185,19,FALSE)</f>
        <v>Polska</v>
      </c>
      <c r="U2204" t="str">
        <f>VLOOKUP(B2204,[1]Arkusz5!$A$3:$Y$2185,20,FALSE)</f>
        <v>wielkopolskie</v>
      </c>
      <c r="V2204" t="str">
        <f>VLOOKUP(B2204,[1]Arkusz5!$A$3:$Y$2185,21,FALSE)</f>
        <v>poznański</v>
      </c>
      <c r="W2204" t="str">
        <f>VLOOKUP(B2204,[1]Arkusz5!$A$3:$Y$2185,22,FALSE)</f>
        <v>Pobiedziska</v>
      </c>
      <c r="X2204" t="str">
        <f>VLOOKUP(B2204,[1]Arkusz5!$A$3:$Y$2185,23,FALSE)</f>
        <v>315.56 Równina Wrzesińska</v>
      </c>
      <c r="Y2204" t="str">
        <f>VLOOKUP(B2204,[1]Arkusz5!$A$3:$Y$2185,24,FALSE)</f>
        <v>Continental Bio-geographical Region</v>
      </c>
      <c r="Z2204" t="str">
        <f>VLOOKUP(B2204,[1]Arkusz5!$A$3:$Y$2185,25,FALSE)</f>
        <v>Galio-Carpinetum</v>
      </c>
    </row>
    <row r="2205" spans="1:26" x14ac:dyDescent="0.25">
      <c r="A2205">
        <v>2204</v>
      </c>
      <c r="B2205" t="s">
        <v>11582</v>
      </c>
      <c r="C2205" t="str">
        <f>VLOOKUP(B2205,[1]Arkusz5!$A$3:$Y$2185,2,FALSE)</f>
        <v>52.480099</v>
      </c>
      <c r="D2205" t="str">
        <f>VLOOKUP(B2205,[1]Arkusz5!$A$3:$Y$2185,3,FALSE)</f>
        <v>17.011635</v>
      </c>
      <c r="E2205" t="str">
        <f>VLOOKUP(B2205,[1]Arkusz5!$A$3:$Y$2185,4,FALSE)</f>
        <v>33UXU31</v>
      </c>
      <c r="F2205" t="str">
        <f>VLOOKUP(B2205,[1]Arkusz5!$A$3:$Y$2185,5,FALSE)</f>
        <v>BC99</v>
      </c>
      <c r="G2205">
        <f>VLOOKUP(B2205,[1]Arkusz5!$A$3:$Y$2185,6,FALSE)</f>
        <v>0</v>
      </c>
      <c r="H2205">
        <f>VLOOKUP(B2205,[1]Arkusz5!$A$3:$Y$2185,7,FALSE)</f>
        <v>0</v>
      </c>
      <c r="I2205">
        <f>VLOOKUP(B2205,[1]Arkusz5!$A$3:$Y$2185,8,FALSE)</f>
        <v>0</v>
      </c>
      <c r="J2205">
        <f>VLOOKUP(B2205,[1]Arkusz5!$A$3:$Y$2185,9,FALSE)</f>
        <v>0</v>
      </c>
      <c r="K2205" t="str">
        <f>VLOOKUP(B2205,[1]Arkusz5!$A$3:$Y$2185,10,FALSE)</f>
        <v>Park Krajobrazowy Puszcza Zielonka</v>
      </c>
      <c r="L2205">
        <f>VLOOKUP(B2205,[1]Arkusz5!$A$3:$Y$2185,11,FALSE)</f>
        <v>0</v>
      </c>
      <c r="M2205">
        <f>VLOOKUP(B2205,[1]Arkusz5!$A$3:$Y$2185,12,FALSE)</f>
        <v>0</v>
      </c>
      <c r="N2205">
        <f>VLOOKUP(B2205,[1]Arkusz5!$A$3:$Y$2185,13,FALSE)</f>
        <v>0</v>
      </c>
      <c r="O2205">
        <f>VLOOKUP(B2205,[1]Arkusz5!$A$3:$Y$2185,14,FALSE)</f>
        <v>0</v>
      </c>
      <c r="P2205">
        <f>VLOOKUP(B2205,[1]Arkusz5!$A$3:$Y$2185,15,FALSE)</f>
        <v>0</v>
      </c>
      <c r="Q2205" t="str">
        <f>VLOOKUP(B2205,[1]Arkusz5!$A$3:$Y$2185,16,FALSE)</f>
        <v>PLH300058</v>
      </c>
      <c r="R2205" t="str">
        <f>VLOOKUP(B2205,[1]Arkusz5!$A$3:$Y$2185,17,FALSE)</f>
        <v>Uroczyska Puszczy Zielonki</v>
      </c>
      <c r="S2205" t="str">
        <f>VLOOKUP(B2205,[1]Arkusz5!$A$3:$Y$2185,18,FALSE)</f>
        <v>Europa</v>
      </c>
      <c r="T2205" t="str">
        <f>VLOOKUP(B2205,[1]Arkusz5!$A$3:$Y$2185,19,FALSE)</f>
        <v>Polska</v>
      </c>
      <c r="U2205" t="str">
        <f>VLOOKUP(B2205,[1]Arkusz5!$A$3:$Y$2185,20,FALSE)</f>
        <v>wielkopolskie</v>
      </c>
      <c r="V2205" t="str">
        <f>VLOOKUP(B2205,[1]Arkusz5!$A$3:$Y$2185,21,FALSE)</f>
        <v>poznański</v>
      </c>
      <c r="W2205" t="str">
        <f>VLOOKUP(B2205,[1]Arkusz5!$A$3:$Y$2185,22,FALSE)</f>
        <v>Czerwonak</v>
      </c>
      <c r="X2205" t="str">
        <f>VLOOKUP(B2205,[1]Arkusz5!$A$3:$Y$2185,23,FALSE)</f>
        <v>315.56 Równina Wrzesińska</v>
      </c>
      <c r="Y2205" t="str">
        <f>VLOOKUP(B2205,[1]Arkusz5!$A$3:$Y$2185,24,FALSE)</f>
        <v>Continental Bio-geographical Region</v>
      </c>
      <c r="Z2205" t="str">
        <f>VLOOKUP(B2205,[1]Arkusz5!$A$3:$Y$2185,25,FALSE)</f>
        <v>Pino-Quercetum (=Querco-Pinetum + Serratulo-Pinetum)</v>
      </c>
    </row>
    <row r="2206" spans="1:26" x14ac:dyDescent="0.25">
      <c r="A2206">
        <v>2205</v>
      </c>
      <c r="B2206" t="s">
        <v>11586</v>
      </c>
      <c r="C2206" t="str">
        <f>VLOOKUP(B2206,[1]Arkusz5!$A$3:$Y$2185,2,FALSE)</f>
        <v>52.4576</v>
      </c>
      <c r="D2206" t="str">
        <f>VLOOKUP(B2206,[1]Arkusz5!$A$3:$Y$2185,3,FALSE)</f>
        <v>18.0359</v>
      </c>
      <c r="E2206" t="str">
        <f>VLOOKUP(B2206,[1]Arkusz5!$A$3:$Y$2185,4,FALSE)</f>
        <v>34UBD91</v>
      </c>
      <c r="F2206" t="str">
        <f>VLOOKUP(B2206,[1]Arkusz5!$A$3:$Y$2185,5,FALSE)</f>
        <v>CC96</v>
      </c>
      <c r="G2206">
        <f>VLOOKUP(B2206,[1]Arkusz5!$A$3:$Y$2185,6,FALSE)</f>
        <v>0</v>
      </c>
      <c r="H2206">
        <f>VLOOKUP(B2206,[1]Arkusz5!$A$3:$Y$2185,7,FALSE)</f>
        <v>0</v>
      </c>
      <c r="I2206">
        <f>VLOOKUP(B2206,[1]Arkusz5!$A$3:$Y$2185,8,FALSE)</f>
        <v>0</v>
      </c>
      <c r="J2206">
        <f>VLOOKUP(B2206,[1]Arkusz5!$A$3:$Y$2185,9,FALSE)</f>
        <v>0</v>
      </c>
      <c r="K2206" t="str">
        <f>VLOOKUP(B2206,[1]Arkusz5!$A$3:$Y$2185,10,FALSE)</f>
        <v>Powidzki Park Krajobrazowy</v>
      </c>
      <c r="L2206">
        <f>VLOOKUP(B2206,[1]Arkusz5!$A$3:$Y$2185,11,FALSE)</f>
        <v>0</v>
      </c>
      <c r="M2206">
        <f>VLOOKUP(B2206,[1]Arkusz5!$A$3:$Y$2185,12,FALSE)</f>
        <v>0</v>
      </c>
      <c r="N2206" t="str">
        <f>VLOOKUP(B2206,[1]Arkusz5!$A$3:$Y$2185,13,FALSE)</f>
        <v>Powidzko-Bieniszewski</v>
      </c>
      <c r="O2206">
        <f>VLOOKUP(B2206,[1]Arkusz5!$A$3:$Y$2185,14,FALSE)</f>
        <v>0</v>
      </c>
      <c r="P2206">
        <f>VLOOKUP(B2206,[1]Arkusz5!$A$3:$Y$2185,15,FALSE)</f>
        <v>0</v>
      </c>
      <c r="Q2206" t="str">
        <f>VLOOKUP(B2206,[1]Arkusz5!$A$3:$Y$2185,16,FALSE)</f>
        <v>PLH300026</v>
      </c>
      <c r="R2206" t="str">
        <f>VLOOKUP(B2206,[1]Arkusz5!$A$3:$Y$2185,17,FALSE)</f>
        <v>Pojezierze Gnieźnieńskie</v>
      </c>
      <c r="S2206" t="str">
        <f>VLOOKUP(B2206,[1]Arkusz5!$A$3:$Y$2185,18,FALSE)</f>
        <v>Europa</v>
      </c>
      <c r="T2206" t="str">
        <f>VLOOKUP(B2206,[1]Arkusz5!$A$3:$Y$2185,19,FALSE)</f>
        <v>Polska</v>
      </c>
      <c r="U2206" t="str">
        <f>VLOOKUP(B2206,[1]Arkusz5!$A$3:$Y$2185,20,FALSE)</f>
        <v>wielkopolskie</v>
      </c>
      <c r="V2206" t="str">
        <f>VLOOKUP(B2206,[1]Arkusz5!$A$3:$Y$2185,21,FALSE)</f>
        <v>słupecki</v>
      </c>
      <c r="W2206" t="str">
        <f>VLOOKUP(B2206,[1]Arkusz5!$A$3:$Y$2185,22,FALSE)</f>
        <v>Powidz</v>
      </c>
      <c r="X2206" t="str">
        <f>VLOOKUP(B2206,[1]Arkusz5!$A$3:$Y$2185,23,FALSE)</f>
        <v>315.54 Pojezierze Gnieźnieńskie</v>
      </c>
      <c r="Y2206" t="str">
        <f>VLOOKUP(B2206,[1]Arkusz5!$A$3:$Y$2185,24,FALSE)</f>
        <v>Continental Bio-geographical Region</v>
      </c>
      <c r="Z2206" t="str">
        <f>VLOOKUP(B2206,[1]Arkusz5!$A$3:$Y$2185,25,FALSE)</f>
        <v>Pino-Quercetum (=Querco-Pinetum + Serratulo-Pinetum)</v>
      </c>
    </row>
    <row r="2207" spans="1:26" x14ac:dyDescent="0.25">
      <c r="A2207">
        <v>2206</v>
      </c>
      <c r="B2207" t="s">
        <v>11592</v>
      </c>
      <c r="C2207" t="str">
        <f>VLOOKUP(B2207,[1]Arkusz5!$A$3:$Y$2185,2,FALSE)</f>
        <v>52.7926</v>
      </c>
      <c r="D2207" t="str">
        <f>VLOOKUP(B2207,[1]Arkusz5!$A$3:$Y$2185,3,FALSE)</f>
        <v>16.1249</v>
      </c>
      <c r="E2207" t="str">
        <f>VLOOKUP(B2207,[1]Arkusz5!$A$3:$Y$2185,4,FALSE)</f>
        <v>33UWU74</v>
      </c>
      <c r="F2207" t="str">
        <f>VLOOKUP(B2207,[1]Arkusz5!$A$3:$Y$2185,5,FALSE)</f>
        <v>BC53</v>
      </c>
      <c r="G2207">
        <f>VLOOKUP(B2207,[1]Arkusz5!$A$3:$Y$2185,6,FALSE)</f>
        <v>0</v>
      </c>
      <c r="H2207">
        <f>VLOOKUP(B2207,[1]Arkusz5!$A$3:$Y$2185,7,FALSE)</f>
        <v>0</v>
      </c>
      <c r="I2207">
        <f>VLOOKUP(B2207,[1]Arkusz5!$A$3:$Y$2185,8,FALSE)</f>
        <v>0</v>
      </c>
      <c r="J2207">
        <f>VLOOKUP(B2207,[1]Arkusz5!$A$3:$Y$2185,9,FALSE)</f>
        <v>0</v>
      </c>
      <c r="K2207">
        <f>VLOOKUP(B2207,[1]Arkusz5!$A$3:$Y$2185,10,FALSE)</f>
        <v>0</v>
      </c>
      <c r="L2207">
        <f>VLOOKUP(B2207,[1]Arkusz5!$A$3:$Y$2185,11,FALSE)</f>
        <v>0</v>
      </c>
      <c r="M2207">
        <f>VLOOKUP(B2207,[1]Arkusz5!$A$3:$Y$2185,12,FALSE)</f>
        <v>0</v>
      </c>
      <c r="N2207" t="str">
        <f>VLOOKUP(B2207,[1]Arkusz5!$A$3:$Y$2185,13,FALSE)</f>
        <v>Puszcza Notecka</v>
      </c>
      <c r="O2207">
        <f>VLOOKUP(B2207,[1]Arkusz5!$A$3:$Y$2185,14,FALSE)</f>
        <v>0</v>
      </c>
      <c r="P2207">
        <f>VLOOKUP(B2207,[1]Arkusz5!$A$3:$Y$2185,15,FALSE)</f>
        <v>0</v>
      </c>
      <c r="Q2207" t="str">
        <f>VLOOKUP(B2207,[1]Arkusz5!$A$3:$Y$2185,16,FALSE)</f>
        <v>PLB300015</v>
      </c>
      <c r="R2207" t="str">
        <f>VLOOKUP(B2207,[1]Arkusz5!$A$3:$Y$2185,17,FALSE)</f>
        <v>Puszcza Notecka</v>
      </c>
      <c r="S2207" t="str">
        <f>VLOOKUP(B2207,[1]Arkusz5!$A$3:$Y$2185,18,FALSE)</f>
        <v>Europa</v>
      </c>
      <c r="T2207" t="str">
        <f>VLOOKUP(B2207,[1]Arkusz5!$A$3:$Y$2185,19,FALSE)</f>
        <v>Polska</v>
      </c>
      <c r="U2207" t="str">
        <f>VLOOKUP(B2207,[1]Arkusz5!$A$3:$Y$2185,20,FALSE)</f>
        <v>wielkopolskie</v>
      </c>
      <c r="V2207" t="str">
        <f>VLOOKUP(B2207,[1]Arkusz5!$A$3:$Y$2185,21,FALSE)</f>
        <v>czarnkowsko-trzcianecki</v>
      </c>
      <c r="W2207" t="str">
        <f>VLOOKUP(B2207,[1]Arkusz5!$A$3:$Y$2185,22,FALSE)</f>
        <v>Drawsko</v>
      </c>
      <c r="X2207" t="str">
        <f>VLOOKUP(B2207,[1]Arkusz5!$A$3:$Y$2185,23,FALSE)</f>
        <v>315.33 Kotlina Gorzowska</v>
      </c>
      <c r="Y2207" t="str">
        <f>VLOOKUP(B2207,[1]Arkusz5!$A$3:$Y$2185,24,FALSE)</f>
        <v>Continental Bio-geographical Region</v>
      </c>
      <c r="Z2207" t="str">
        <f>VLOOKUP(B2207,[1]Arkusz5!$A$3:$Y$2185,25,FALSE)</f>
        <v>Leucobryo-Pinetum</v>
      </c>
    </row>
    <row r="2208" spans="1:26" x14ac:dyDescent="0.25">
      <c r="A2208">
        <v>2207</v>
      </c>
      <c r="B2208" t="s">
        <v>11597</v>
      </c>
      <c r="C2208" t="str">
        <f>VLOOKUP(B2208,[1]Arkusz5!$A$3:$Y$2185,2,FALSE)</f>
        <v>52.03828</v>
      </c>
      <c r="D2208" t="str">
        <f>VLOOKUP(B2208,[1]Arkusz5!$A$3:$Y$2185,3,FALSE)</f>
        <v>18.059469</v>
      </c>
      <c r="E2208" t="str">
        <f>VLOOKUP(B2208,[1]Arkusz5!$A$3:$Y$2185,4,FALSE)</f>
        <v>34UBC96</v>
      </c>
      <c r="F2208" t="str">
        <f>VLOOKUP(B2208,[1]Arkusz5!$A$3:$Y$2185,5,FALSE)</f>
        <v>CD46</v>
      </c>
      <c r="G2208">
        <f>VLOOKUP(B2208,[1]Arkusz5!$A$3:$Y$2185,6,FALSE)</f>
        <v>0</v>
      </c>
      <c r="H2208">
        <f>VLOOKUP(B2208,[1]Arkusz5!$A$3:$Y$2185,7,FALSE)</f>
        <v>0</v>
      </c>
      <c r="I2208">
        <f>VLOOKUP(B2208,[1]Arkusz5!$A$3:$Y$2185,8,FALSE)</f>
        <v>0</v>
      </c>
      <c r="J2208">
        <f>VLOOKUP(B2208,[1]Arkusz5!$A$3:$Y$2185,9,FALSE)</f>
        <v>0</v>
      </c>
      <c r="K2208">
        <f>VLOOKUP(B2208,[1]Arkusz5!$A$3:$Y$2185,10,FALSE)</f>
        <v>0</v>
      </c>
      <c r="L2208">
        <f>VLOOKUP(B2208,[1]Arkusz5!$A$3:$Y$2185,11,FALSE)</f>
        <v>0</v>
      </c>
      <c r="M2208">
        <f>VLOOKUP(B2208,[1]Arkusz5!$A$3:$Y$2185,12,FALSE)</f>
        <v>0</v>
      </c>
      <c r="N2208">
        <f>VLOOKUP(B2208,[1]Arkusz5!$A$3:$Y$2185,13,FALSE)</f>
        <v>0</v>
      </c>
      <c r="O2208">
        <f>VLOOKUP(B2208,[1]Arkusz5!$A$3:$Y$2185,14,FALSE)</f>
        <v>0</v>
      </c>
      <c r="P2208">
        <f>VLOOKUP(B2208,[1]Arkusz5!$A$3:$Y$2185,15,FALSE)</f>
        <v>0</v>
      </c>
      <c r="Q2208">
        <f>VLOOKUP(B2208,[1]Arkusz5!$A$3:$Y$2185,16,FALSE)</f>
        <v>0</v>
      </c>
      <c r="R2208">
        <f>VLOOKUP(B2208,[1]Arkusz5!$A$3:$Y$2185,17,FALSE)</f>
        <v>0</v>
      </c>
      <c r="S2208" t="str">
        <f>VLOOKUP(B2208,[1]Arkusz5!$A$3:$Y$2185,18,FALSE)</f>
        <v>Europa</v>
      </c>
      <c r="T2208" t="str">
        <f>VLOOKUP(B2208,[1]Arkusz5!$A$3:$Y$2185,19,FALSE)</f>
        <v>Polska</v>
      </c>
      <c r="U2208" t="str">
        <f>VLOOKUP(B2208,[1]Arkusz5!$A$3:$Y$2185,20,FALSE)</f>
        <v>wielkopolskie</v>
      </c>
      <c r="V2208" t="str">
        <f>VLOOKUP(B2208,[1]Arkusz5!$A$3:$Y$2185,21,FALSE)</f>
        <v>koniński</v>
      </c>
      <c r="W2208" t="str">
        <f>VLOOKUP(B2208,[1]Arkusz5!$A$3:$Y$2185,22,FALSE)</f>
        <v>Grodziec</v>
      </c>
      <c r="X2208" t="str">
        <f>VLOOKUP(B2208,[1]Arkusz5!$A$3:$Y$2185,23,FALSE)</f>
        <v>318.16 Równina Rychwalska</v>
      </c>
      <c r="Y2208" t="str">
        <f>VLOOKUP(B2208,[1]Arkusz5!$A$3:$Y$2185,24,FALSE)</f>
        <v>Continental Bio-geographical Region</v>
      </c>
      <c r="Z2208" t="str">
        <f>VLOOKUP(B2208,[1]Arkusz5!$A$3:$Y$2185,25,FALSE)</f>
        <v>Galio-Carpinetum</v>
      </c>
    </row>
    <row r="2209" spans="1:26" x14ac:dyDescent="0.25">
      <c r="A2209">
        <v>2208</v>
      </c>
      <c r="B2209" t="s">
        <v>11608</v>
      </c>
      <c r="C2209" t="str">
        <f>VLOOKUP(B2209,[1]Arkusz5!$A$3:$Y$2185,2,FALSE)</f>
        <v>52.522549</v>
      </c>
      <c r="D2209" t="str">
        <f>VLOOKUP(B2209,[1]Arkusz5!$A$3:$Y$2185,3,FALSE)</f>
        <v>16.691013</v>
      </c>
      <c r="E2209" t="str">
        <f>VLOOKUP(B2209,[1]Arkusz5!$A$3:$Y$2185,4,FALSE)</f>
        <v>33UXU12</v>
      </c>
      <c r="F2209" t="str">
        <f>VLOOKUP(B2209,[1]Arkusz5!$A$3:$Y$2185,5,FALSE)</f>
        <v>BC87</v>
      </c>
      <c r="G2209">
        <f>VLOOKUP(B2209,[1]Arkusz5!$A$3:$Y$2185,6,FALSE)</f>
        <v>0</v>
      </c>
      <c r="H2209">
        <f>VLOOKUP(B2209,[1]Arkusz5!$A$3:$Y$2185,7,FALSE)</f>
        <v>0</v>
      </c>
      <c r="I2209">
        <f>VLOOKUP(B2209,[1]Arkusz5!$A$3:$Y$2185,8,FALSE)</f>
        <v>0</v>
      </c>
      <c r="J2209">
        <f>VLOOKUP(B2209,[1]Arkusz5!$A$3:$Y$2185,9,FALSE)</f>
        <v>0</v>
      </c>
      <c r="K2209">
        <f>VLOOKUP(B2209,[1]Arkusz5!$A$3:$Y$2185,10,FALSE)</f>
        <v>0</v>
      </c>
      <c r="L2209">
        <f>VLOOKUP(B2209,[1]Arkusz5!$A$3:$Y$2185,11,FALSE)</f>
        <v>0</v>
      </c>
      <c r="M2209">
        <f>VLOOKUP(B2209,[1]Arkusz5!$A$3:$Y$2185,12,FALSE)</f>
        <v>0</v>
      </c>
      <c r="N2209">
        <f>VLOOKUP(B2209,[1]Arkusz5!$A$3:$Y$2185,13,FALSE)</f>
        <v>0</v>
      </c>
      <c r="O2209">
        <f>VLOOKUP(B2209,[1]Arkusz5!$A$3:$Y$2185,14,FALSE)</f>
        <v>0</v>
      </c>
      <c r="P2209">
        <f>VLOOKUP(B2209,[1]Arkusz5!$A$3:$Y$2185,15,FALSE)</f>
        <v>0</v>
      </c>
      <c r="Q2209">
        <f>VLOOKUP(B2209,[1]Arkusz5!$A$3:$Y$2185,16,FALSE)</f>
        <v>0</v>
      </c>
      <c r="R2209">
        <f>VLOOKUP(B2209,[1]Arkusz5!$A$3:$Y$2185,17,FALSE)</f>
        <v>0</v>
      </c>
      <c r="S2209" t="str">
        <f>VLOOKUP(B2209,[1]Arkusz5!$A$3:$Y$2185,18,FALSE)</f>
        <v>Europa</v>
      </c>
      <c r="T2209" t="str">
        <f>VLOOKUP(B2209,[1]Arkusz5!$A$3:$Y$2185,19,FALSE)</f>
        <v>Polska</v>
      </c>
      <c r="U2209" t="str">
        <f>VLOOKUP(B2209,[1]Arkusz5!$A$3:$Y$2185,20,FALSE)</f>
        <v>wielkopolskie</v>
      </c>
      <c r="V2209" t="str">
        <f>VLOOKUP(B2209,[1]Arkusz5!$A$3:$Y$2185,21,FALSE)</f>
        <v>poznański</v>
      </c>
      <c r="W2209" t="str">
        <f>VLOOKUP(B2209,[1]Arkusz5!$A$3:$Y$2185,22,FALSE)</f>
        <v>Rokietnica</v>
      </c>
      <c r="X2209" t="str">
        <f>VLOOKUP(B2209,[1]Arkusz5!$A$3:$Y$2185,23,FALSE)</f>
        <v>315.51 Pojezierze Poznańskie</v>
      </c>
      <c r="Y2209" t="str">
        <f>VLOOKUP(B2209,[1]Arkusz5!$A$3:$Y$2185,24,FALSE)</f>
        <v>Continental Bio-geographical Region</v>
      </c>
      <c r="Z2209" t="str">
        <f>VLOOKUP(B2209,[1]Arkusz5!$A$3:$Y$2185,25,FALSE)</f>
        <v>Galio-Carpinetum</v>
      </c>
    </row>
    <row r="2210" spans="1:26" x14ac:dyDescent="0.25">
      <c r="A2210">
        <v>2209</v>
      </c>
      <c r="B2210" t="s">
        <v>11619</v>
      </c>
      <c r="C2210" t="str">
        <f>VLOOKUP(B2210,[1]Arkusz5!$A$3:$Y$2185,2,FALSE)</f>
        <v>52.029455</v>
      </c>
      <c r="D2210" t="str">
        <f>VLOOKUP(B2210,[1]Arkusz5!$A$3:$Y$2185,3,FALSE)</f>
        <v>16.044709</v>
      </c>
      <c r="E2210" t="str">
        <f>VLOOKUP(B2210,[1]Arkusz5!$A$3:$Y$2185,4,FALSE)</f>
        <v>33UWT76</v>
      </c>
      <c r="F2210" t="str">
        <f>VLOOKUP(B2210,[1]Arkusz5!$A$3:$Y$2185,5,FALSE)</f>
        <v>BD42</v>
      </c>
      <c r="G2210">
        <f>VLOOKUP(B2210,[1]Arkusz5!$A$3:$Y$2185,6,FALSE)</f>
        <v>0</v>
      </c>
      <c r="H2210">
        <f>VLOOKUP(B2210,[1]Arkusz5!$A$3:$Y$2185,7,FALSE)</f>
        <v>0</v>
      </c>
      <c r="I2210">
        <f>VLOOKUP(B2210,[1]Arkusz5!$A$3:$Y$2185,8,FALSE)</f>
        <v>0</v>
      </c>
      <c r="J2210">
        <f>VLOOKUP(B2210,[1]Arkusz5!$A$3:$Y$2185,9,FALSE)</f>
        <v>0</v>
      </c>
      <c r="K2210">
        <f>VLOOKUP(B2210,[1]Arkusz5!$A$3:$Y$2185,10,FALSE)</f>
        <v>0</v>
      </c>
      <c r="L2210">
        <f>VLOOKUP(B2210,[1]Arkusz5!$A$3:$Y$2185,11,FALSE)</f>
        <v>0</v>
      </c>
      <c r="M2210">
        <f>VLOOKUP(B2210,[1]Arkusz5!$A$3:$Y$2185,12,FALSE)</f>
        <v>0</v>
      </c>
      <c r="N2210" t="str">
        <f>VLOOKUP(B2210,[1]Arkusz5!$A$3:$Y$2185,13,FALSE)</f>
        <v>Obszar Chronionego Krajobrazu Pojezierze Sławskie, Pradolina Obry i Rynna Zbąszyńska</v>
      </c>
      <c r="O2210">
        <f>VLOOKUP(B2210,[1]Arkusz5!$A$3:$Y$2185,14,FALSE)</f>
        <v>0</v>
      </c>
      <c r="P2210">
        <f>VLOOKUP(B2210,[1]Arkusz5!$A$3:$Y$2185,15,FALSE)</f>
        <v>0</v>
      </c>
      <c r="Q2210">
        <f>VLOOKUP(B2210,[1]Arkusz5!$A$3:$Y$2185,16,FALSE)</f>
        <v>0</v>
      </c>
      <c r="R2210">
        <f>VLOOKUP(B2210,[1]Arkusz5!$A$3:$Y$2185,17,FALSE)</f>
        <v>0</v>
      </c>
      <c r="S2210" t="str">
        <f>VLOOKUP(B2210,[1]Arkusz5!$A$3:$Y$2185,18,FALSE)</f>
        <v>Europa</v>
      </c>
      <c r="T2210" t="str">
        <f>VLOOKUP(B2210,[1]Arkusz5!$A$3:$Y$2185,19,FALSE)</f>
        <v>Polska</v>
      </c>
      <c r="U2210" t="str">
        <f>VLOOKUP(B2210,[1]Arkusz5!$A$3:$Y$2185,20,FALSE)</f>
        <v>wielkopolskie</v>
      </c>
      <c r="V2210" t="str">
        <f>VLOOKUP(B2210,[1]Arkusz5!$A$3:$Y$2185,21,FALSE)</f>
        <v>wolsztyński</v>
      </c>
      <c r="W2210" t="str">
        <f>VLOOKUP(B2210,[1]Arkusz5!$A$3:$Y$2185,22,FALSE)</f>
        <v>Wolsztyn</v>
      </c>
      <c r="X2210" t="str">
        <f>VLOOKUP(B2210,[1]Arkusz5!$A$3:$Y$2185,23,FALSE)</f>
        <v>315.62 Kotlina Kargowska</v>
      </c>
      <c r="Y2210" t="str">
        <f>VLOOKUP(B2210,[1]Arkusz5!$A$3:$Y$2185,24,FALSE)</f>
        <v>Continental Bio-geographical Region</v>
      </c>
      <c r="Z2210" t="str">
        <f>VLOOKUP(B2210,[1]Arkusz5!$A$3:$Y$2185,25,FALSE)</f>
        <v>Leucobryo-Pinetum</v>
      </c>
    </row>
    <row r="2211" spans="1:26" x14ac:dyDescent="0.25">
      <c r="A2211">
        <v>2210</v>
      </c>
      <c r="B2211" t="s">
        <v>11628</v>
      </c>
      <c r="C2211" t="str">
        <f>VLOOKUP(B2211,[1]Arkusz5!$A$3:$Y$2185,2,FALSE)</f>
        <v>52.0844</v>
      </c>
      <c r="D2211" t="str">
        <f>VLOOKUP(B2211,[1]Arkusz5!$A$3:$Y$2185,3,FALSE)</f>
        <v>17.7168</v>
      </c>
      <c r="E2211" t="str">
        <f>VLOOKUP(B2211,[1]Arkusz5!$A$3:$Y$2185,4,FALSE)</f>
        <v>33UXT87</v>
      </c>
      <c r="F2211" t="str">
        <f>VLOOKUP(B2211,[1]Arkusz5!$A$3:$Y$2185,5,FALSE)</f>
        <v>CD34</v>
      </c>
      <c r="G2211">
        <f>VLOOKUP(B2211,[1]Arkusz5!$A$3:$Y$2185,6,FALSE)</f>
        <v>0</v>
      </c>
      <c r="H2211">
        <f>VLOOKUP(B2211,[1]Arkusz5!$A$3:$Y$2185,7,FALSE)</f>
        <v>0</v>
      </c>
      <c r="I2211">
        <f>VLOOKUP(B2211,[1]Arkusz5!$A$3:$Y$2185,8,FALSE)</f>
        <v>0</v>
      </c>
      <c r="J2211">
        <f>VLOOKUP(B2211,[1]Arkusz5!$A$3:$Y$2185,9,FALSE)</f>
        <v>0</v>
      </c>
      <c r="K2211">
        <f>VLOOKUP(B2211,[1]Arkusz5!$A$3:$Y$2185,10,FALSE)</f>
        <v>0</v>
      </c>
      <c r="L2211">
        <f>VLOOKUP(B2211,[1]Arkusz5!$A$3:$Y$2185,11,FALSE)</f>
        <v>0</v>
      </c>
      <c r="M2211">
        <f>VLOOKUP(B2211,[1]Arkusz5!$A$3:$Y$2185,12,FALSE)</f>
        <v>0</v>
      </c>
      <c r="N2211" t="str">
        <f>VLOOKUP(B2211,[1]Arkusz5!$A$3:$Y$2185,13,FALSE)</f>
        <v>Pyzdrski</v>
      </c>
      <c r="O2211">
        <f>VLOOKUP(B2211,[1]Arkusz5!$A$3:$Y$2185,14,FALSE)</f>
        <v>0</v>
      </c>
      <c r="P2211">
        <f>VLOOKUP(B2211,[1]Arkusz5!$A$3:$Y$2185,15,FALSE)</f>
        <v>0</v>
      </c>
      <c r="Q2211">
        <f>VLOOKUP(B2211,[1]Arkusz5!$A$3:$Y$2185,16,FALSE)</f>
        <v>0</v>
      </c>
      <c r="R2211">
        <f>VLOOKUP(B2211,[1]Arkusz5!$A$3:$Y$2185,17,FALSE)</f>
        <v>0</v>
      </c>
      <c r="S2211" t="str">
        <f>VLOOKUP(B2211,[1]Arkusz5!$A$3:$Y$2185,18,FALSE)</f>
        <v>Europa</v>
      </c>
      <c r="T2211" t="str">
        <f>VLOOKUP(B2211,[1]Arkusz5!$A$3:$Y$2185,19,FALSE)</f>
        <v>Polska</v>
      </c>
      <c r="U2211" t="str">
        <f>VLOOKUP(B2211,[1]Arkusz5!$A$3:$Y$2185,20,FALSE)</f>
        <v>wielkopolskie</v>
      </c>
      <c r="V2211" t="str">
        <f>VLOOKUP(B2211,[1]Arkusz5!$A$3:$Y$2185,21,FALSE)</f>
        <v>wrzesiński</v>
      </c>
      <c r="W2211" t="str">
        <f>VLOOKUP(B2211,[1]Arkusz5!$A$3:$Y$2185,22,FALSE)</f>
        <v>Pyzdry</v>
      </c>
      <c r="X2211" t="str">
        <f>VLOOKUP(B2211,[1]Arkusz5!$A$3:$Y$2185,23,FALSE)</f>
        <v>318.16 Równina Rychwalska</v>
      </c>
      <c r="Y2211" t="str">
        <f>VLOOKUP(B2211,[1]Arkusz5!$A$3:$Y$2185,24,FALSE)</f>
        <v>Continental Bio-geographical Region</v>
      </c>
      <c r="Z2211" t="str">
        <f>VLOOKUP(B2211,[1]Arkusz5!$A$3:$Y$2185,25,FALSE)</f>
        <v>Pino-Quercetum (=Querco-Pinetum + Serratulo-Pinetum)</v>
      </c>
    </row>
    <row r="2212" spans="1:26" x14ac:dyDescent="0.25">
      <c r="A2212">
        <v>2211</v>
      </c>
      <c r="B2212" t="s">
        <v>11635</v>
      </c>
      <c r="C2212" t="str">
        <f>VLOOKUP(B2212,[1]Arkusz5!$A$3:$Y$2185,2,FALSE)</f>
        <v>52.0844</v>
      </c>
      <c r="D2212" t="str">
        <f>VLOOKUP(B2212,[1]Arkusz5!$A$3:$Y$2185,3,FALSE)</f>
        <v>17.7168</v>
      </c>
      <c r="E2212" t="str">
        <f>VLOOKUP(B2212,[1]Arkusz5!$A$3:$Y$2185,4,FALSE)</f>
        <v>33UXT87</v>
      </c>
      <c r="F2212" t="str">
        <f>VLOOKUP(B2212,[1]Arkusz5!$A$3:$Y$2185,5,FALSE)</f>
        <v>CD34</v>
      </c>
      <c r="G2212">
        <f>VLOOKUP(B2212,[1]Arkusz5!$A$3:$Y$2185,6,FALSE)</f>
        <v>0</v>
      </c>
      <c r="H2212">
        <f>VLOOKUP(B2212,[1]Arkusz5!$A$3:$Y$2185,7,FALSE)</f>
        <v>0</v>
      </c>
      <c r="I2212">
        <f>VLOOKUP(B2212,[1]Arkusz5!$A$3:$Y$2185,8,FALSE)</f>
        <v>0</v>
      </c>
      <c r="J2212">
        <f>VLOOKUP(B2212,[1]Arkusz5!$A$3:$Y$2185,9,FALSE)</f>
        <v>0</v>
      </c>
      <c r="K2212">
        <f>VLOOKUP(B2212,[1]Arkusz5!$A$3:$Y$2185,10,FALSE)</f>
        <v>0</v>
      </c>
      <c r="L2212">
        <f>VLOOKUP(B2212,[1]Arkusz5!$A$3:$Y$2185,11,FALSE)</f>
        <v>0</v>
      </c>
      <c r="M2212">
        <f>VLOOKUP(B2212,[1]Arkusz5!$A$3:$Y$2185,12,FALSE)</f>
        <v>0</v>
      </c>
      <c r="N2212" t="str">
        <f>VLOOKUP(B2212,[1]Arkusz5!$A$3:$Y$2185,13,FALSE)</f>
        <v>Pyzdrski</v>
      </c>
      <c r="O2212">
        <f>VLOOKUP(B2212,[1]Arkusz5!$A$3:$Y$2185,14,FALSE)</f>
        <v>0</v>
      </c>
      <c r="P2212">
        <f>VLOOKUP(B2212,[1]Arkusz5!$A$3:$Y$2185,15,FALSE)</f>
        <v>0</v>
      </c>
      <c r="Q2212">
        <f>VLOOKUP(B2212,[1]Arkusz5!$A$3:$Y$2185,16,FALSE)</f>
        <v>0</v>
      </c>
      <c r="R2212">
        <f>VLOOKUP(B2212,[1]Arkusz5!$A$3:$Y$2185,17,FALSE)</f>
        <v>0</v>
      </c>
      <c r="S2212" t="str">
        <f>VLOOKUP(B2212,[1]Arkusz5!$A$3:$Y$2185,18,FALSE)</f>
        <v>Europa</v>
      </c>
      <c r="T2212" t="str">
        <f>VLOOKUP(B2212,[1]Arkusz5!$A$3:$Y$2185,19,FALSE)</f>
        <v>Polska</v>
      </c>
      <c r="U2212" t="str">
        <f>VLOOKUP(B2212,[1]Arkusz5!$A$3:$Y$2185,20,FALSE)</f>
        <v>wielkopolskie</v>
      </c>
      <c r="V2212" t="str">
        <f>VLOOKUP(B2212,[1]Arkusz5!$A$3:$Y$2185,21,FALSE)</f>
        <v>wrzesiński</v>
      </c>
      <c r="W2212" t="str">
        <f>VLOOKUP(B2212,[1]Arkusz5!$A$3:$Y$2185,22,FALSE)</f>
        <v>Pyzdry</v>
      </c>
      <c r="X2212" t="str">
        <f>VLOOKUP(B2212,[1]Arkusz5!$A$3:$Y$2185,23,FALSE)</f>
        <v>318.16 Równina Rychwalska</v>
      </c>
      <c r="Y2212" t="str">
        <f>VLOOKUP(B2212,[1]Arkusz5!$A$3:$Y$2185,24,FALSE)</f>
        <v>Continental Bio-geographical Region</v>
      </c>
      <c r="Z2212" t="str">
        <f>VLOOKUP(B2212,[1]Arkusz5!$A$3:$Y$2185,25,FALSE)</f>
        <v>Pino-Quercetum (=Querco-Pinetum + Serratulo-Pinetum)</v>
      </c>
    </row>
    <row r="2213" spans="1:26" x14ac:dyDescent="0.25">
      <c r="A2213">
        <v>2212</v>
      </c>
      <c r="B2213" t="s">
        <v>11636</v>
      </c>
      <c r="C2213" t="str">
        <f>VLOOKUP(B2213,[1]Arkusz5!$A$3:$Y$2185,2,FALSE)</f>
        <v>52.745</v>
      </c>
      <c r="D2213" t="str">
        <f>VLOOKUP(B2213,[1]Arkusz5!$A$3:$Y$2185,3,FALSE)</f>
        <v>16.2698</v>
      </c>
      <c r="E2213" t="str">
        <f>VLOOKUP(B2213,[1]Arkusz5!$A$3:$Y$2185,4,FALSE)</f>
        <v>33UWU84</v>
      </c>
      <c r="F2213" t="str">
        <f>VLOOKUP(B2213,[1]Arkusz5!$A$3:$Y$2185,5,FALSE)</f>
        <v>BC64</v>
      </c>
      <c r="G2213">
        <f>VLOOKUP(B2213,[1]Arkusz5!$A$3:$Y$2185,6,FALSE)</f>
        <v>0</v>
      </c>
      <c r="H2213">
        <f>VLOOKUP(B2213,[1]Arkusz5!$A$3:$Y$2185,7,FALSE)</f>
        <v>0</v>
      </c>
      <c r="I2213">
        <f>VLOOKUP(B2213,[1]Arkusz5!$A$3:$Y$2185,8,FALSE)</f>
        <v>0</v>
      </c>
      <c r="J2213">
        <f>VLOOKUP(B2213,[1]Arkusz5!$A$3:$Y$2185,9,FALSE)</f>
        <v>0</v>
      </c>
      <c r="K2213">
        <f>VLOOKUP(B2213,[1]Arkusz5!$A$3:$Y$2185,10,FALSE)</f>
        <v>0</v>
      </c>
      <c r="L2213">
        <f>VLOOKUP(B2213,[1]Arkusz5!$A$3:$Y$2185,11,FALSE)</f>
        <v>0</v>
      </c>
      <c r="M2213">
        <f>VLOOKUP(B2213,[1]Arkusz5!$A$3:$Y$2185,12,FALSE)</f>
        <v>0</v>
      </c>
      <c r="N2213" t="str">
        <f>VLOOKUP(B2213,[1]Arkusz5!$A$3:$Y$2185,13,FALSE)</f>
        <v>Puszcza Notecka</v>
      </c>
      <c r="O2213">
        <f>VLOOKUP(B2213,[1]Arkusz5!$A$3:$Y$2185,14,FALSE)</f>
        <v>0</v>
      </c>
      <c r="P2213">
        <f>VLOOKUP(B2213,[1]Arkusz5!$A$3:$Y$2185,15,FALSE)</f>
        <v>0</v>
      </c>
      <c r="Q2213" t="str">
        <f>VLOOKUP(B2213,[1]Arkusz5!$A$3:$Y$2185,16,FALSE)</f>
        <v>PLB300015</v>
      </c>
      <c r="R2213" t="str">
        <f>VLOOKUP(B2213,[1]Arkusz5!$A$3:$Y$2185,17,FALSE)</f>
        <v>Puszcza Notecka</v>
      </c>
      <c r="S2213" t="str">
        <f>VLOOKUP(B2213,[1]Arkusz5!$A$3:$Y$2185,18,FALSE)</f>
        <v>Europa</v>
      </c>
      <c r="T2213" t="str">
        <f>VLOOKUP(B2213,[1]Arkusz5!$A$3:$Y$2185,19,FALSE)</f>
        <v>Polska</v>
      </c>
      <c r="U2213" t="str">
        <f>VLOOKUP(B2213,[1]Arkusz5!$A$3:$Y$2185,20,FALSE)</f>
        <v>wielkopolskie</v>
      </c>
      <c r="V2213" t="str">
        <f>VLOOKUP(B2213,[1]Arkusz5!$A$3:$Y$2185,21,FALSE)</f>
        <v>szamotulski</v>
      </c>
      <c r="W2213" t="str">
        <f>VLOOKUP(B2213,[1]Arkusz5!$A$3:$Y$2185,22,FALSE)</f>
        <v>Wronki</v>
      </c>
      <c r="X2213" t="str">
        <f>VLOOKUP(B2213,[1]Arkusz5!$A$3:$Y$2185,23,FALSE)</f>
        <v>315.33 Kotlina Gorzowska</v>
      </c>
      <c r="Y2213" t="str">
        <f>VLOOKUP(B2213,[1]Arkusz5!$A$3:$Y$2185,24,FALSE)</f>
        <v>Continental Bio-geographical Region</v>
      </c>
      <c r="Z2213" t="str">
        <f>VLOOKUP(B2213,[1]Arkusz5!$A$3:$Y$2185,25,FALSE)</f>
        <v>Leucobryo-Pinetum</v>
      </c>
    </row>
    <row r="2214" spans="1:26" x14ac:dyDescent="0.25">
      <c r="A2214">
        <v>2213</v>
      </c>
      <c r="B2214" t="s">
        <v>11641</v>
      </c>
      <c r="C2214" t="str">
        <f>VLOOKUP(B2214,[1]Arkusz5!$A$3:$Y$2185,2,FALSE)</f>
        <v>53.5357</v>
      </c>
      <c r="D2214" t="str">
        <f>VLOOKUP(B2214,[1]Arkusz5!$A$3:$Y$2185,3,FALSE)</f>
        <v>16.9559</v>
      </c>
      <c r="E2214" t="str">
        <f>VLOOKUP(B2214,[1]Arkusz5!$A$3:$Y$2185,4,FALSE)</f>
        <v>33UXV23</v>
      </c>
      <c r="F2214" t="str">
        <f>VLOOKUP(B2214,[1]Arkusz5!$A$3:$Y$2185,5,FALSE)</f>
        <v>BB79</v>
      </c>
      <c r="G2214">
        <f>VLOOKUP(B2214,[1]Arkusz5!$A$3:$Y$2185,6,FALSE)</f>
        <v>0</v>
      </c>
      <c r="H2214">
        <f>VLOOKUP(B2214,[1]Arkusz5!$A$3:$Y$2185,7,FALSE)</f>
        <v>0</v>
      </c>
      <c r="I2214">
        <f>VLOOKUP(B2214,[1]Arkusz5!$A$3:$Y$2185,8,FALSE)</f>
        <v>0</v>
      </c>
      <c r="J2214">
        <f>VLOOKUP(B2214,[1]Arkusz5!$A$3:$Y$2185,9,FALSE)</f>
        <v>0</v>
      </c>
      <c r="K2214">
        <f>VLOOKUP(B2214,[1]Arkusz5!$A$3:$Y$2185,10,FALSE)</f>
        <v>0</v>
      </c>
      <c r="L2214">
        <f>VLOOKUP(B2214,[1]Arkusz5!$A$3:$Y$2185,11,FALSE)</f>
        <v>0</v>
      </c>
      <c r="M2214">
        <f>VLOOKUP(B2214,[1]Arkusz5!$A$3:$Y$2185,12,FALSE)</f>
        <v>0</v>
      </c>
      <c r="N2214" t="str">
        <f>VLOOKUP(B2214,[1]Arkusz5!$A$3:$Y$2185,13,FALSE)</f>
        <v>Pojezierze Wałeckie i Dolina Gwdy (woj. wielkopolskie)</v>
      </c>
      <c r="O2214">
        <f>VLOOKUP(B2214,[1]Arkusz5!$A$3:$Y$2185,14,FALSE)</f>
        <v>0</v>
      </c>
      <c r="P2214">
        <f>VLOOKUP(B2214,[1]Arkusz5!$A$3:$Y$2185,15,FALSE)</f>
        <v>0</v>
      </c>
      <c r="Q2214">
        <f>VLOOKUP(B2214,[1]Arkusz5!$A$3:$Y$2185,16,FALSE)</f>
        <v>0</v>
      </c>
      <c r="R2214">
        <f>VLOOKUP(B2214,[1]Arkusz5!$A$3:$Y$2185,17,FALSE)</f>
        <v>0</v>
      </c>
      <c r="S2214" t="str">
        <f>VLOOKUP(B2214,[1]Arkusz5!$A$3:$Y$2185,18,FALSE)</f>
        <v>Europa</v>
      </c>
      <c r="T2214" t="str">
        <f>VLOOKUP(B2214,[1]Arkusz5!$A$3:$Y$2185,19,FALSE)</f>
        <v>Polska</v>
      </c>
      <c r="U2214" t="str">
        <f>VLOOKUP(B2214,[1]Arkusz5!$A$3:$Y$2185,20,FALSE)</f>
        <v>wielkopolskie</v>
      </c>
      <c r="V2214" t="str">
        <f>VLOOKUP(B2214,[1]Arkusz5!$A$3:$Y$2185,21,FALSE)</f>
        <v>złotowski</v>
      </c>
      <c r="W2214" t="str">
        <f>VLOOKUP(B2214,[1]Arkusz5!$A$3:$Y$2185,22,FALSE)</f>
        <v>Okonek</v>
      </c>
      <c r="X2214" t="str">
        <f>VLOOKUP(B2214,[1]Arkusz5!$A$3:$Y$2185,23,FALSE)</f>
        <v>314.68 Dolina Gwdy</v>
      </c>
      <c r="Y2214" t="str">
        <f>VLOOKUP(B2214,[1]Arkusz5!$A$3:$Y$2185,24,FALSE)</f>
        <v>Continental Bio-geographical Region</v>
      </c>
      <c r="Z2214" t="str">
        <f>VLOOKUP(B2214,[1]Arkusz5!$A$3:$Y$2185,25,FALSE)</f>
        <v>Stellario-Carpinetum</v>
      </c>
    </row>
    <row r="2215" spans="1:26" x14ac:dyDescent="0.25">
      <c r="A2215">
        <v>2214</v>
      </c>
      <c r="B2215" t="s">
        <v>11644</v>
      </c>
      <c r="C2215" t="str">
        <f>VLOOKUP(B2215,[1]Arkusz5!$A$3:$Y$2185,2,FALSE)</f>
        <v>52.061944</v>
      </c>
      <c r="D2215" t="str">
        <f>VLOOKUP(B2215,[1]Arkusz5!$A$3:$Y$2185,3,FALSE)</f>
        <v>16.819444</v>
      </c>
      <c r="E2215" t="str">
        <f>VLOOKUP(B2215,[1]Arkusz5!$A$3:$Y$2185,4,FALSE)</f>
        <v>33UXT26</v>
      </c>
      <c r="F2215" t="str">
        <f>VLOOKUP(B2215,[1]Arkusz5!$A$3:$Y$2185,5,FALSE)</f>
        <v>BD48</v>
      </c>
      <c r="G2215">
        <f>VLOOKUP(B2215,[1]Arkusz5!$A$3:$Y$2185,6,FALSE)</f>
        <v>0</v>
      </c>
      <c r="H2215">
        <f>VLOOKUP(B2215,[1]Arkusz5!$A$3:$Y$2185,7,FALSE)</f>
        <v>0</v>
      </c>
      <c r="I2215">
        <f>VLOOKUP(B2215,[1]Arkusz5!$A$3:$Y$2185,8,FALSE)</f>
        <v>0</v>
      </c>
      <c r="J2215">
        <f>VLOOKUP(B2215,[1]Arkusz5!$A$3:$Y$2185,9,FALSE)</f>
        <v>0</v>
      </c>
      <c r="K2215" t="str">
        <f>VLOOKUP(B2215,[1]Arkusz5!$A$3:$Y$2185,10,FALSE)</f>
        <v>Park Krajobrazowy im. Gen. Dezyderego Chłapowskiego</v>
      </c>
      <c r="L2215">
        <f>VLOOKUP(B2215,[1]Arkusz5!$A$3:$Y$2185,11,FALSE)</f>
        <v>0</v>
      </c>
      <c r="M2215">
        <f>VLOOKUP(B2215,[1]Arkusz5!$A$3:$Y$2185,12,FALSE)</f>
        <v>0</v>
      </c>
      <c r="N2215" t="str">
        <f>VLOOKUP(B2215,[1]Arkusz5!$A$3:$Y$2185,13,FALSE)</f>
        <v>Krzywińsko-Osiecki wraz z zadrzewieniami generała Dezyderego Chłapowskiego i kompleksem leśnym Osieczna-Góra</v>
      </c>
      <c r="O2215">
        <f>VLOOKUP(B2215,[1]Arkusz5!$A$3:$Y$2185,14,FALSE)</f>
        <v>0</v>
      </c>
      <c r="P2215">
        <f>VLOOKUP(B2215,[1]Arkusz5!$A$3:$Y$2185,15,FALSE)</f>
        <v>0</v>
      </c>
      <c r="Q2215">
        <f>VLOOKUP(B2215,[1]Arkusz5!$A$3:$Y$2185,16,FALSE)</f>
        <v>0</v>
      </c>
      <c r="R2215">
        <f>VLOOKUP(B2215,[1]Arkusz5!$A$3:$Y$2185,17,FALSE)</f>
        <v>0</v>
      </c>
      <c r="S2215" t="str">
        <f>VLOOKUP(B2215,[1]Arkusz5!$A$3:$Y$2185,18,FALSE)</f>
        <v>Europa</v>
      </c>
      <c r="T2215" t="str">
        <f>VLOOKUP(B2215,[1]Arkusz5!$A$3:$Y$2185,19,FALSE)</f>
        <v>Polska</v>
      </c>
      <c r="U2215" t="str">
        <f>VLOOKUP(B2215,[1]Arkusz5!$A$3:$Y$2185,20,FALSE)</f>
        <v>wielkopolskie</v>
      </c>
      <c r="V2215" t="str">
        <f>VLOOKUP(B2215,[1]Arkusz5!$A$3:$Y$2185,21,FALSE)</f>
        <v>kościański</v>
      </c>
      <c r="W2215" t="str">
        <f>VLOOKUP(B2215,[1]Arkusz5!$A$3:$Y$2185,22,FALSE)</f>
        <v>Kościan</v>
      </c>
      <c r="X2215" t="str">
        <f>VLOOKUP(B2215,[1]Arkusz5!$A$3:$Y$2185,23,FALSE)</f>
        <v>315.83 Równina Kościańska</v>
      </c>
      <c r="Y2215" t="str">
        <f>VLOOKUP(B2215,[1]Arkusz5!$A$3:$Y$2185,24,FALSE)</f>
        <v>Continental Bio-geographical Region</v>
      </c>
      <c r="Z2215" t="str">
        <f>VLOOKUP(B2215,[1]Arkusz5!$A$3:$Y$2185,25,FALSE)</f>
        <v>Galio-Carpinetum</v>
      </c>
    </row>
    <row r="2216" spans="1:26" x14ac:dyDescent="0.25">
      <c r="A2216">
        <v>2215</v>
      </c>
      <c r="B2216" t="s">
        <v>11651</v>
      </c>
      <c r="C2216" t="str">
        <f>VLOOKUP(B2216,[1]Arkusz5!$A$3:$Y$2185,2,FALSE)</f>
        <v>52.4639</v>
      </c>
      <c r="D2216" t="str">
        <f>VLOOKUP(B2216,[1]Arkusz5!$A$3:$Y$2185,3,FALSE)</f>
        <v>16.24433</v>
      </c>
      <c r="E2216" t="str">
        <f>VLOOKUP(B2216,[1]Arkusz5!$A$3:$Y$2185,4,FALSE)</f>
        <v>33UWU81</v>
      </c>
      <c r="F2216" t="str">
        <f>VLOOKUP(B2216,[1]Arkusz5!$A$3:$Y$2185,5,FALSE)</f>
        <v>BC94</v>
      </c>
      <c r="G2216">
        <f>VLOOKUP(B2216,[1]Arkusz5!$A$3:$Y$2185,6,FALSE)</f>
        <v>0</v>
      </c>
      <c r="H2216">
        <f>VLOOKUP(B2216,[1]Arkusz5!$A$3:$Y$2185,7,FALSE)</f>
        <v>0</v>
      </c>
      <c r="I2216">
        <f>VLOOKUP(B2216,[1]Arkusz5!$A$3:$Y$2185,8,FALSE)</f>
        <v>0</v>
      </c>
      <c r="J2216">
        <f>VLOOKUP(B2216,[1]Arkusz5!$A$3:$Y$2185,9,FALSE)</f>
        <v>0</v>
      </c>
      <c r="K2216">
        <f>VLOOKUP(B2216,[1]Arkusz5!$A$3:$Y$2185,10,FALSE)</f>
        <v>0</v>
      </c>
      <c r="L2216">
        <f>VLOOKUP(B2216,[1]Arkusz5!$A$3:$Y$2185,11,FALSE)</f>
        <v>0</v>
      </c>
      <c r="M2216">
        <f>VLOOKUP(B2216,[1]Arkusz5!$A$3:$Y$2185,12,FALSE)</f>
        <v>0</v>
      </c>
      <c r="N2216">
        <f>VLOOKUP(B2216,[1]Arkusz5!$A$3:$Y$2185,13,FALSE)</f>
        <v>0</v>
      </c>
      <c r="O2216">
        <f>VLOOKUP(B2216,[1]Arkusz5!$A$3:$Y$2185,14,FALSE)</f>
        <v>0</v>
      </c>
      <c r="P2216">
        <f>VLOOKUP(B2216,[1]Arkusz5!$A$3:$Y$2185,15,FALSE)</f>
        <v>0</v>
      </c>
      <c r="Q2216">
        <f>VLOOKUP(B2216,[1]Arkusz5!$A$3:$Y$2185,16,FALSE)</f>
        <v>0</v>
      </c>
      <c r="R2216">
        <f>VLOOKUP(B2216,[1]Arkusz5!$A$3:$Y$2185,17,FALSE)</f>
        <v>0</v>
      </c>
      <c r="S2216" t="str">
        <f>VLOOKUP(B2216,[1]Arkusz5!$A$3:$Y$2185,18,FALSE)</f>
        <v>Europa</v>
      </c>
      <c r="T2216" t="str">
        <f>VLOOKUP(B2216,[1]Arkusz5!$A$3:$Y$2185,19,FALSE)</f>
        <v>Polska</v>
      </c>
      <c r="U2216" t="str">
        <f>VLOOKUP(B2216,[1]Arkusz5!$A$3:$Y$2185,20,FALSE)</f>
        <v>wielkopolskie</v>
      </c>
      <c r="V2216" t="str">
        <f>VLOOKUP(B2216,[1]Arkusz5!$A$3:$Y$2185,21,FALSE)</f>
        <v>nowotomyski</v>
      </c>
      <c r="W2216" t="str">
        <f>VLOOKUP(B2216,[1]Arkusz5!$A$3:$Y$2185,22,FALSE)</f>
        <v>Lwówek</v>
      </c>
      <c r="X2216" t="str">
        <f>VLOOKUP(B2216,[1]Arkusz5!$A$3:$Y$2185,23,FALSE)</f>
        <v>315.51 Pojezierze Poznańskie</v>
      </c>
      <c r="Y2216" t="str">
        <f>VLOOKUP(B2216,[1]Arkusz5!$A$3:$Y$2185,24,FALSE)</f>
        <v>Continental Bio-geographical Region</v>
      </c>
      <c r="Z2216" t="str">
        <f>VLOOKUP(B2216,[1]Arkusz5!$A$3:$Y$2185,25,FALSE)</f>
        <v>Pino-Quercetum (=Querco-Pinetum + Serratulo-Pinetum)</v>
      </c>
    </row>
    <row r="2217" spans="1:26" x14ac:dyDescent="0.25">
      <c r="A2217">
        <v>2216</v>
      </c>
      <c r="B2217" t="s">
        <v>11658</v>
      </c>
      <c r="C2217" t="str">
        <f>VLOOKUP(B2217,[1]Arkusz5!$A$3:$Y$2185,2,FALSE)</f>
        <v>52.2873</v>
      </c>
      <c r="D2217" t="str">
        <f>VLOOKUP(B2217,[1]Arkusz5!$A$3:$Y$2185,3,FALSE)</f>
        <v>18.1952</v>
      </c>
      <c r="E2217" t="str">
        <f>VLOOKUP(B2217,[1]Arkusz5!$A$3:$Y$2185,4,FALSE)</f>
        <v>34UCC09</v>
      </c>
      <c r="F2217" t="str">
        <f>VLOOKUP(B2217,[1]Arkusz5!$A$3:$Y$2185,5,FALSE)</f>
        <v>CD17</v>
      </c>
      <c r="G2217">
        <f>VLOOKUP(B2217,[1]Arkusz5!$A$3:$Y$2185,6,FALSE)</f>
        <v>0</v>
      </c>
      <c r="H2217">
        <f>VLOOKUP(B2217,[1]Arkusz5!$A$3:$Y$2185,7,FALSE)</f>
        <v>0</v>
      </c>
      <c r="I2217">
        <f>VLOOKUP(B2217,[1]Arkusz5!$A$3:$Y$2185,8,FALSE)</f>
        <v>0</v>
      </c>
      <c r="J2217">
        <f>VLOOKUP(B2217,[1]Arkusz5!$A$3:$Y$2185,9,FALSE)</f>
        <v>0</v>
      </c>
      <c r="K2217">
        <f>VLOOKUP(B2217,[1]Arkusz5!$A$3:$Y$2185,10,FALSE)</f>
        <v>0</v>
      </c>
      <c r="L2217" t="str">
        <f>VLOOKUP(B2217,[1]Arkusz5!$A$3:$Y$2185,11,FALSE)</f>
        <v>Mielno</v>
      </c>
      <c r="M2217" t="str">
        <f>VLOOKUP(B2217,[1]Arkusz5!$A$3:$Y$2185,12,FALSE)</f>
        <v>krajobrazowy</v>
      </c>
      <c r="N2217" t="str">
        <f>VLOOKUP(B2217,[1]Arkusz5!$A$3:$Y$2185,13,FALSE)</f>
        <v>Powidzko-Bieniszewski</v>
      </c>
      <c r="O2217">
        <f>VLOOKUP(B2217,[1]Arkusz5!$A$3:$Y$2185,14,FALSE)</f>
        <v>0</v>
      </c>
      <c r="P2217">
        <f>VLOOKUP(B2217,[1]Arkusz5!$A$3:$Y$2185,15,FALSE)</f>
        <v>0</v>
      </c>
      <c r="Q2217" t="str">
        <f>VLOOKUP(B2217,[1]Arkusz5!$A$3:$Y$2185,16,FALSE)</f>
        <v>PLH300011</v>
      </c>
      <c r="R2217" t="str">
        <f>VLOOKUP(B2217,[1]Arkusz5!$A$3:$Y$2185,17,FALSE)</f>
        <v>Puszcza Bieniszewska</v>
      </c>
      <c r="S2217" t="str">
        <f>VLOOKUP(B2217,[1]Arkusz5!$A$3:$Y$2185,18,FALSE)</f>
        <v>Europa</v>
      </c>
      <c r="T2217" t="str">
        <f>VLOOKUP(B2217,[1]Arkusz5!$A$3:$Y$2185,19,FALSE)</f>
        <v>Polska</v>
      </c>
      <c r="U2217" t="str">
        <f>VLOOKUP(B2217,[1]Arkusz5!$A$3:$Y$2185,20,FALSE)</f>
        <v>wielkopolskie</v>
      </c>
      <c r="V2217" t="str">
        <f>VLOOKUP(B2217,[1]Arkusz5!$A$3:$Y$2185,21,FALSE)</f>
        <v>koniński</v>
      </c>
      <c r="W2217" t="str">
        <f>VLOOKUP(B2217,[1]Arkusz5!$A$3:$Y$2185,22,FALSE)</f>
        <v>Kazimierz Biskupi</v>
      </c>
      <c r="X2217" t="str">
        <f>VLOOKUP(B2217,[1]Arkusz5!$A$3:$Y$2185,23,FALSE)</f>
        <v>315.54 Pojezierze Gnieźnieńskie</v>
      </c>
      <c r="Y2217" t="str">
        <f>VLOOKUP(B2217,[1]Arkusz5!$A$3:$Y$2185,24,FALSE)</f>
        <v>Continental Bio-geographical Region</v>
      </c>
      <c r="Z2217" t="str">
        <f>VLOOKUP(B2217,[1]Arkusz5!$A$3:$Y$2185,25,FALSE)</f>
        <v>Fraxino-Alnetum (=Circaeo-Alnetum)</v>
      </c>
    </row>
    <row r="2218" spans="1:26" x14ac:dyDescent="0.25">
      <c r="A2218">
        <v>2217</v>
      </c>
      <c r="B2218" t="s">
        <v>11662</v>
      </c>
      <c r="C2218" t="str">
        <f>VLOOKUP(B2218,[1]Arkusz5!$A$3:$Y$2185,2,FALSE)</f>
        <v>53.0431</v>
      </c>
      <c r="D2218" t="str">
        <f>VLOOKUP(B2218,[1]Arkusz5!$A$3:$Y$2185,3,FALSE)</f>
        <v>16.9355</v>
      </c>
      <c r="E2218" t="str">
        <f>VLOOKUP(B2218,[1]Arkusz5!$A$3:$Y$2185,4,FALSE)</f>
        <v>33UXU27</v>
      </c>
      <c r="F2218" t="str">
        <f>VLOOKUP(B2218,[1]Arkusz5!$A$3:$Y$2185,5,FALSE)</f>
        <v>BC39</v>
      </c>
      <c r="G2218">
        <f>VLOOKUP(B2218,[1]Arkusz5!$A$3:$Y$2185,6,FALSE)</f>
        <v>0</v>
      </c>
      <c r="H2218">
        <f>VLOOKUP(B2218,[1]Arkusz5!$A$3:$Y$2185,7,FALSE)</f>
        <v>0</v>
      </c>
      <c r="I2218">
        <f>VLOOKUP(B2218,[1]Arkusz5!$A$3:$Y$2185,8,FALSE)</f>
        <v>0</v>
      </c>
      <c r="J2218">
        <f>VLOOKUP(B2218,[1]Arkusz5!$A$3:$Y$2185,9,FALSE)</f>
        <v>0</v>
      </c>
      <c r="K2218">
        <f>VLOOKUP(B2218,[1]Arkusz5!$A$3:$Y$2185,10,FALSE)</f>
        <v>0</v>
      </c>
      <c r="L2218">
        <f>VLOOKUP(B2218,[1]Arkusz5!$A$3:$Y$2185,11,FALSE)</f>
        <v>0</v>
      </c>
      <c r="M2218">
        <f>VLOOKUP(B2218,[1]Arkusz5!$A$3:$Y$2185,12,FALSE)</f>
        <v>0</v>
      </c>
      <c r="N2218" t="str">
        <f>VLOOKUP(B2218,[1]Arkusz5!$A$3:$Y$2185,13,FALSE)</f>
        <v>Dolina Noteci</v>
      </c>
      <c r="O2218">
        <f>VLOOKUP(B2218,[1]Arkusz5!$A$3:$Y$2185,14,FALSE)</f>
        <v>0</v>
      </c>
      <c r="P2218">
        <f>VLOOKUP(B2218,[1]Arkusz5!$A$3:$Y$2185,15,FALSE)</f>
        <v>0</v>
      </c>
      <c r="Q2218" t="str">
        <f>VLOOKUP(B2218,[1]Arkusz5!$A$3:$Y$2185,16,FALSE)</f>
        <v>PLB300001; PLH300004</v>
      </c>
      <c r="R2218" t="str">
        <f>VLOOKUP(B2218,[1]Arkusz5!$A$3:$Y$2185,17,FALSE)</f>
        <v>Dolina Środkowej Noteci i Kanału Bydgoskiego; Dolina Noteci</v>
      </c>
      <c r="S2218" t="str">
        <f>VLOOKUP(B2218,[1]Arkusz5!$A$3:$Y$2185,18,FALSE)</f>
        <v>Europa</v>
      </c>
      <c r="T2218" t="str">
        <f>VLOOKUP(B2218,[1]Arkusz5!$A$3:$Y$2185,19,FALSE)</f>
        <v>Polska</v>
      </c>
      <c r="U2218" t="str">
        <f>VLOOKUP(B2218,[1]Arkusz5!$A$3:$Y$2185,20,FALSE)</f>
        <v>wielkopolskie</v>
      </c>
      <c r="V2218" t="str">
        <f>VLOOKUP(B2218,[1]Arkusz5!$A$3:$Y$2185,21,FALSE)</f>
        <v>chodzieski</v>
      </c>
      <c r="W2218" t="str">
        <f>VLOOKUP(B2218,[1]Arkusz5!$A$3:$Y$2185,22,FALSE)</f>
        <v>Chodzież</v>
      </c>
      <c r="X2218" t="str">
        <f>VLOOKUP(B2218,[1]Arkusz5!$A$3:$Y$2185,23,FALSE)</f>
        <v>315.34 Dolina Środkowej Noteci</v>
      </c>
      <c r="Y2218" t="str">
        <f>VLOOKUP(B2218,[1]Arkusz5!$A$3:$Y$2185,24,FALSE)</f>
        <v>Continental Bio-geographical Region</v>
      </c>
      <c r="Z2218" t="str">
        <f>VLOOKUP(B2218,[1]Arkusz5!$A$3:$Y$2185,25,FALSE)</f>
        <v>Fraxino-Alnetum (=Circaeo-Alnetum)</v>
      </c>
    </row>
    <row r="2219" spans="1:26" x14ac:dyDescent="0.25">
      <c r="A2219">
        <v>2218</v>
      </c>
      <c r="B2219" t="s">
        <v>11666</v>
      </c>
      <c r="C2219" t="str">
        <f>VLOOKUP(B2219,[1]Arkusz5!$A$3:$Y$2185,2,FALSE)</f>
        <v>52.311816</v>
      </c>
      <c r="D2219" t="str">
        <f>VLOOKUP(B2219,[1]Arkusz5!$A$3:$Y$2185,3,FALSE)</f>
        <v>18.165113</v>
      </c>
      <c r="E2219" t="str">
        <f>VLOOKUP(B2219,[1]Arkusz5!$A$3:$Y$2185,4,FALSE)</f>
        <v>34UCC09</v>
      </c>
      <c r="F2219" t="str">
        <f>VLOOKUP(B2219,[1]Arkusz5!$A$3:$Y$2185,5,FALSE)</f>
        <v>CD17</v>
      </c>
      <c r="G2219">
        <f>VLOOKUP(B2219,[1]Arkusz5!$A$3:$Y$2185,6,FALSE)</f>
        <v>0</v>
      </c>
      <c r="H2219">
        <f>VLOOKUP(B2219,[1]Arkusz5!$A$3:$Y$2185,7,FALSE)</f>
        <v>0</v>
      </c>
      <c r="I2219">
        <f>VLOOKUP(B2219,[1]Arkusz5!$A$3:$Y$2185,8,FALSE)</f>
        <v>0</v>
      </c>
      <c r="J2219">
        <f>VLOOKUP(B2219,[1]Arkusz5!$A$3:$Y$2185,9,FALSE)</f>
        <v>0</v>
      </c>
      <c r="K2219">
        <f>VLOOKUP(B2219,[1]Arkusz5!$A$3:$Y$2185,10,FALSE)</f>
        <v>0</v>
      </c>
      <c r="L2219">
        <f>VLOOKUP(B2219,[1]Arkusz5!$A$3:$Y$2185,11,FALSE)</f>
        <v>0</v>
      </c>
      <c r="M2219">
        <f>VLOOKUP(B2219,[1]Arkusz5!$A$3:$Y$2185,12,FALSE)</f>
        <v>0</v>
      </c>
      <c r="N2219">
        <f>VLOOKUP(B2219,[1]Arkusz5!$A$3:$Y$2185,13,FALSE)</f>
        <v>0</v>
      </c>
      <c r="O2219">
        <f>VLOOKUP(B2219,[1]Arkusz5!$A$3:$Y$2185,14,FALSE)</f>
        <v>0</v>
      </c>
      <c r="P2219">
        <f>VLOOKUP(B2219,[1]Arkusz5!$A$3:$Y$2185,15,FALSE)</f>
        <v>0</v>
      </c>
      <c r="Q2219">
        <f>VLOOKUP(B2219,[1]Arkusz5!$A$3:$Y$2185,16,FALSE)</f>
        <v>0</v>
      </c>
      <c r="R2219">
        <f>VLOOKUP(B2219,[1]Arkusz5!$A$3:$Y$2185,17,FALSE)</f>
        <v>0</v>
      </c>
      <c r="S2219" t="str">
        <f>VLOOKUP(B2219,[1]Arkusz5!$A$3:$Y$2185,18,FALSE)</f>
        <v>Europa</v>
      </c>
      <c r="T2219" t="str">
        <f>VLOOKUP(B2219,[1]Arkusz5!$A$3:$Y$2185,19,FALSE)</f>
        <v>Polska</v>
      </c>
      <c r="U2219" t="str">
        <f>VLOOKUP(B2219,[1]Arkusz5!$A$3:$Y$2185,20,FALSE)</f>
        <v>wielkopolskie</v>
      </c>
      <c r="V2219" t="str">
        <f>VLOOKUP(B2219,[1]Arkusz5!$A$3:$Y$2185,21,FALSE)</f>
        <v>koniński</v>
      </c>
      <c r="W2219" t="str">
        <f>VLOOKUP(B2219,[1]Arkusz5!$A$3:$Y$2185,22,FALSE)</f>
        <v>Kazimierz Biskupi</v>
      </c>
      <c r="X2219" t="str">
        <f>VLOOKUP(B2219,[1]Arkusz5!$A$3:$Y$2185,23,FALSE)</f>
        <v>315.54 Pojezierze Gnieźnieńskie</v>
      </c>
      <c r="Y2219" t="str">
        <f>VLOOKUP(B2219,[1]Arkusz5!$A$3:$Y$2185,24,FALSE)</f>
        <v>Continental Bio-geographical Region</v>
      </c>
      <c r="Z2219" t="str">
        <f>VLOOKUP(B2219,[1]Arkusz5!$A$3:$Y$2185,25,FALSE)</f>
        <v>Pino-Quercetum (=Querco-Pinetum + Serratulo-Pinetum)</v>
      </c>
    </row>
    <row r="2220" spans="1:26" x14ac:dyDescent="0.25">
      <c r="A2220">
        <v>2219</v>
      </c>
      <c r="B2220" t="s">
        <v>11667</v>
      </c>
      <c r="C2220" t="str">
        <f>VLOOKUP(B2220,[1]Arkusz5!$A$3:$Y$2185,2,FALSE)</f>
        <v>52.120358</v>
      </c>
      <c r="D2220" t="str">
        <f>VLOOKUP(B2220,[1]Arkusz5!$A$3:$Y$2185,3,FALSE)</f>
        <v>18.171554</v>
      </c>
      <c r="E2220" t="str">
        <f>VLOOKUP(B2220,[1]Arkusz5!$A$3:$Y$2185,4,FALSE)</f>
        <v>34UCC07</v>
      </c>
      <c r="F2220" t="str">
        <f>VLOOKUP(B2220,[1]Arkusz5!$A$3:$Y$2185,5,FALSE)</f>
        <v>CD37</v>
      </c>
      <c r="G2220">
        <f>VLOOKUP(B2220,[1]Arkusz5!$A$3:$Y$2185,6,FALSE)</f>
        <v>0</v>
      </c>
      <c r="H2220">
        <f>VLOOKUP(B2220,[1]Arkusz5!$A$3:$Y$2185,7,FALSE)</f>
        <v>0</v>
      </c>
      <c r="I2220">
        <f>VLOOKUP(B2220,[1]Arkusz5!$A$3:$Y$2185,8,FALSE)</f>
        <v>0</v>
      </c>
      <c r="J2220">
        <f>VLOOKUP(B2220,[1]Arkusz5!$A$3:$Y$2185,9,FALSE)</f>
        <v>0</v>
      </c>
      <c r="K2220">
        <f>VLOOKUP(B2220,[1]Arkusz5!$A$3:$Y$2185,10,FALSE)</f>
        <v>0</v>
      </c>
      <c r="L2220">
        <f>VLOOKUP(B2220,[1]Arkusz5!$A$3:$Y$2185,11,FALSE)</f>
        <v>0</v>
      </c>
      <c r="M2220">
        <f>VLOOKUP(B2220,[1]Arkusz5!$A$3:$Y$2185,12,FALSE)</f>
        <v>0</v>
      </c>
      <c r="N2220">
        <f>VLOOKUP(B2220,[1]Arkusz5!$A$3:$Y$2185,13,FALSE)</f>
        <v>0</v>
      </c>
      <c r="O2220">
        <f>VLOOKUP(B2220,[1]Arkusz5!$A$3:$Y$2185,14,FALSE)</f>
        <v>0</v>
      </c>
      <c r="P2220">
        <f>VLOOKUP(B2220,[1]Arkusz5!$A$3:$Y$2185,15,FALSE)</f>
        <v>0</v>
      </c>
      <c r="Q2220">
        <f>VLOOKUP(B2220,[1]Arkusz5!$A$3:$Y$2185,16,FALSE)</f>
        <v>0</v>
      </c>
      <c r="R2220">
        <f>VLOOKUP(B2220,[1]Arkusz5!$A$3:$Y$2185,17,FALSE)</f>
        <v>0</v>
      </c>
      <c r="S2220" t="str">
        <f>VLOOKUP(B2220,[1]Arkusz5!$A$3:$Y$2185,18,FALSE)</f>
        <v>Europa</v>
      </c>
      <c r="T2220" t="str">
        <f>VLOOKUP(B2220,[1]Arkusz5!$A$3:$Y$2185,19,FALSE)</f>
        <v>Polska</v>
      </c>
      <c r="U2220" t="str">
        <f>VLOOKUP(B2220,[1]Arkusz5!$A$3:$Y$2185,20,FALSE)</f>
        <v>wielkopolskie</v>
      </c>
      <c r="V2220" t="str">
        <f>VLOOKUP(B2220,[1]Arkusz5!$A$3:$Y$2185,21,FALSE)</f>
        <v>koniński</v>
      </c>
      <c r="W2220" t="str">
        <f>VLOOKUP(B2220,[1]Arkusz5!$A$3:$Y$2185,22,FALSE)</f>
        <v>Stare Miasto</v>
      </c>
      <c r="X2220" t="str">
        <f>VLOOKUP(B2220,[1]Arkusz5!$A$3:$Y$2185,23,FALSE)</f>
        <v>318.16 Równina Rychwalska</v>
      </c>
      <c r="Y2220" t="str">
        <f>VLOOKUP(B2220,[1]Arkusz5!$A$3:$Y$2185,24,FALSE)</f>
        <v>Continental Bio-geographical Region</v>
      </c>
      <c r="Z2220" t="str">
        <f>VLOOKUP(B2220,[1]Arkusz5!$A$3:$Y$2185,25,FALSE)</f>
        <v>Fraxino-Alnetum (=Circaeo-Alnetum)</v>
      </c>
    </row>
    <row r="2221" spans="1:26" x14ac:dyDescent="0.25">
      <c r="A2221">
        <v>2220</v>
      </c>
      <c r="B2221" t="s">
        <v>11670</v>
      </c>
      <c r="C2221" t="str">
        <f>VLOOKUP(B2221,[1]Arkusz5!$A$3:$Y$2185,2,FALSE)</f>
        <v>51.716291</v>
      </c>
      <c r="D2221" t="str">
        <f>VLOOKUP(B2221,[1]Arkusz5!$A$3:$Y$2185,3,FALSE)</f>
        <v>18.124437</v>
      </c>
      <c r="E2221" t="str">
        <f>VLOOKUP(B2221,[1]Arkusz5!$A$3:$Y$2185,4,FALSE)</f>
        <v>34UCC03</v>
      </c>
      <c r="F2221" t="str">
        <f>VLOOKUP(B2221,[1]Arkusz5!$A$3:$Y$2185,5,FALSE)</f>
        <v>CD86</v>
      </c>
      <c r="G2221">
        <f>VLOOKUP(B2221,[1]Arkusz5!$A$3:$Y$2185,6,FALSE)</f>
        <v>0</v>
      </c>
      <c r="H2221">
        <f>VLOOKUP(B2221,[1]Arkusz5!$A$3:$Y$2185,7,FALSE)</f>
        <v>0</v>
      </c>
      <c r="I2221">
        <f>VLOOKUP(B2221,[1]Arkusz5!$A$3:$Y$2185,8,FALSE)</f>
        <v>0</v>
      </c>
      <c r="J2221">
        <f>VLOOKUP(B2221,[1]Arkusz5!$A$3:$Y$2185,9,FALSE)</f>
        <v>0</v>
      </c>
      <c r="K2221">
        <f>VLOOKUP(B2221,[1]Arkusz5!$A$3:$Y$2185,10,FALSE)</f>
        <v>0</v>
      </c>
      <c r="L2221" t="str">
        <f>VLOOKUP(B2221,[1]Arkusz5!$A$3:$Y$2185,11,FALSE)</f>
        <v>Torfowisko Lis</v>
      </c>
      <c r="M2221" t="str">
        <f>VLOOKUP(B2221,[1]Arkusz5!$A$3:$Y$2185,12,FALSE)</f>
        <v>nie określono w akcie prawnym</v>
      </c>
      <c r="N2221">
        <f>VLOOKUP(B2221,[1]Arkusz5!$A$3:$Y$2185,13,FALSE)</f>
        <v>0</v>
      </c>
      <c r="O2221">
        <f>VLOOKUP(B2221,[1]Arkusz5!$A$3:$Y$2185,14,FALSE)</f>
        <v>0</v>
      </c>
      <c r="P2221">
        <f>VLOOKUP(B2221,[1]Arkusz5!$A$3:$Y$2185,15,FALSE)</f>
        <v>0</v>
      </c>
      <c r="Q2221">
        <f>VLOOKUP(B2221,[1]Arkusz5!$A$3:$Y$2185,16,FALSE)</f>
        <v>0</v>
      </c>
      <c r="R2221">
        <f>VLOOKUP(B2221,[1]Arkusz5!$A$3:$Y$2185,17,FALSE)</f>
        <v>0</v>
      </c>
      <c r="S2221" t="str">
        <f>VLOOKUP(B2221,[1]Arkusz5!$A$3:$Y$2185,18,FALSE)</f>
        <v>Europa</v>
      </c>
      <c r="T2221" t="str">
        <f>VLOOKUP(B2221,[1]Arkusz5!$A$3:$Y$2185,19,FALSE)</f>
        <v>Polska</v>
      </c>
      <c r="U2221" t="str">
        <f>VLOOKUP(B2221,[1]Arkusz5!$A$3:$Y$2185,20,FALSE)</f>
        <v>wielkopolskie</v>
      </c>
      <c r="V2221" t="str">
        <f>VLOOKUP(B2221,[1]Arkusz5!$A$3:$Y$2185,21,FALSE)</f>
        <v>Kalisz</v>
      </c>
      <c r="W2221" t="str">
        <f>VLOOKUP(B2221,[1]Arkusz5!$A$3:$Y$2185,22,FALSE)</f>
        <v>Kalisz</v>
      </c>
      <c r="X2221" t="str">
        <f>VLOOKUP(B2221,[1]Arkusz5!$A$3:$Y$2185,23,FALSE)</f>
        <v>318.12 Wysoczyzna Kaliska</v>
      </c>
      <c r="Y2221" t="str">
        <f>VLOOKUP(B2221,[1]Arkusz5!$A$3:$Y$2185,24,FALSE)</f>
        <v>Continental Bio-geographical Region</v>
      </c>
      <c r="Z2221" t="str">
        <f>VLOOKUP(B2221,[1]Arkusz5!$A$3:$Y$2185,25,FALSE)</f>
        <v>Vaccinio uliginosi-Pinetum</v>
      </c>
    </row>
    <row r="2222" spans="1:26" x14ac:dyDescent="0.25">
      <c r="A2222">
        <v>2221</v>
      </c>
      <c r="B2222" t="s">
        <v>11678</v>
      </c>
      <c r="C2222" t="str">
        <f>VLOOKUP(B2222,[1]Arkusz5!$A$3:$Y$2185,2,FALSE)</f>
        <v>51.43055</v>
      </c>
      <c r="D2222" t="str">
        <f>VLOOKUP(B2222,[1]Arkusz5!$A$3:$Y$2185,3,FALSE)</f>
        <v>17.99649</v>
      </c>
      <c r="E2222" t="str">
        <f>VLOOKUP(B2222,[1]Arkusz5!$A$3:$Y$2185,4,FALSE)</f>
        <v>33UYT00</v>
      </c>
      <c r="F2222" t="str">
        <f>VLOOKUP(B2222,[1]Arkusz5!$A$3:$Y$2185,5,FALSE)</f>
        <v>CE16</v>
      </c>
      <c r="G2222">
        <f>VLOOKUP(B2222,[1]Arkusz5!$A$3:$Y$2185,6,FALSE)</f>
        <v>0</v>
      </c>
      <c r="H2222">
        <f>VLOOKUP(B2222,[1]Arkusz5!$A$3:$Y$2185,7,FALSE)</f>
        <v>0</v>
      </c>
      <c r="I2222">
        <f>VLOOKUP(B2222,[1]Arkusz5!$A$3:$Y$2185,8,FALSE)</f>
        <v>0</v>
      </c>
      <c r="J2222">
        <f>VLOOKUP(B2222,[1]Arkusz5!$A$3:$Y$2185,9,FALSE)</f>
        <v>0</v>
      </c>
      <c r="K2222">
        <f>VLOOKUP(B2222,[1]Arkusz5!$A$3:$Y$2185,10,FALSE)</f>
        <v>0</v>
      </c>
      <c r="L2222" t="str">
        <f>VLOOKUP(B2222,[1]Arkusz5!$A$3:$Y$2185,11,FALSE)</f>
        <v>Pieczyska</v>
      </c>
      <c r="M2222" t="str">
        <f>VLOOKUP(B2222,[1]Arkusz5!$A$3:$Y$2185,12,FALSE)</f>
        <v>florystyczny</v>
      </c>
      <c r="N2222" t="str">
        <f>VLOOKUP(B2222,[1]Arkusz5!$A$3:$Y$2185,13,FALSE)</f>
        <v>Wzgórza Ostrzeszowskie i Kotlina Odolanowska (woj. wielkopolskie)</v>
      </c>
      <c r="O2222">
        <f>VLOOKUP(B2222,[1]Arkusz5!$A$3:$Y$2185,14,FALSE)</f>
        <v>0</v>
      </c>
      <c r="P2222">
        <f>VLOOKUP(B2222,[1]Arkusz5!$A$3:$Y$2185,15,FALSE)</f>
        <v>0</v>
      </c>
      <c r="Q2222">
        <f>VLOOKUP(B2222,[1]Arkusz5!$A$3:$Y$2185,16,FALSE)</f>
        <v>0</v>
      </c>
      <c r="R2222">
        <f>VLOOKUP(B2222,[1]Arkusz5!$A$3:$Y$2185,17,FALSE)</f>
        <v>0</v>
      </c>
      <c r="S2222" t="str">
        <f>VLOOKUP(B2222,[1]Arkusz5!$A$3:$Y$2185,18,FALSE)</f>
        <v>Europa</v>
      </c>
      <c r="T2222" t="str">
        <f>VLOOKUP(B2222,[1]Arkusz5!$A$3:$Y$2185,19,FALSE)</f>
        <v>Polska</v>
      </c>
      <c r="U2222" t="str">
        <f>VLOOKUP(B2222,[1]Arkusz5!$A$3:$Y$2185,20,FALSE)</f>
        <v>wielkopolskie</v>
      </c>
      <c r="V2222" t="str">
        <f>VLOOKUP(B2222,[1]Arkusz5!$A$3:$Y$2185,21,FALSE)</f>
        <v>ostrzeszowski</v>
      </c>
      <c r="W2222" t="str">
        <f>VLOOKUP(B2222,[1]Arkusz5!$A$3:$Y$2185,22,FALSE)</f>
        <v>Doruchów</v>
      </c>
      <c r="X2222" t="str">
        <f>VLOOKUP(B2222,[1]Arkusz5!$A$3:$Y$2185,23,FALSE)</f>
        <v>318.24 Wysoczyzna Wieruszowska</v>
      </c>
      <c r="Y2222" t="str">
        <f>VLOOKUP(B2222,[1]Arkusz5!$A$3:$Y$2185,24,FALSE)</f>
        <v>Continental Bio-geographical Region</v>
      </c>
      <c r="Z2222" t="str">
        <f>VLOOKUP(B2222,[1]Arkusz5!$A$3:$Y$2185,25,FALSE)</f>
        <v>Pino-Quercetum (=Querco-Pinetum + Serratulo-Pinetum)</v>
      </c>
    </row>
    <row r="2223" spans="1:26" x14ac:dyDescent="0.25">
      <c r="A2223">
        <v>2222</v>
      </c>
      <c r="B2223" t="s">
        <v>11685</v>
      </c>
      <c r="C2223" t="str">
        <f>VLOOKUP(B2223,[1]Arkusz5!$A$3:$Y$2185,2,FALSE)</f>
        <v>52.73214</v>
      </c>
      <c r="D2223" t="str">
        <f>VLOOKUP(B2223,[1]Arkusz5!$A$3:$Y$2185,3,FALSE)</f>
        <v>16.751113</v>
      </c>
      <c r="E2223" t="str">
        <f>VLOOKUP(B2223,[1]Arkusz5!$A$3:$Y$2185,4,FALSE)</f>
        <v>33UXU14</v>
      </c>
      <c r="F2223" t="str">
        <f>VLOOKUP(B2223,[1]Arkusz5!$A$3:$Y$2185,5,FALSE)</f>
        <v>BC67</v>
      </c>
      <c r="G2223">
        <f>VLOOKUP(B2223,[1]Arkusz5!$A$3:$Y$2185,6,FALSE)</f>
        <v>0</v>
      </c>
      <c r="H2223">
        <f>VLOOKUP(B2223,[1]Arkusz5!$A$3:$Y$2185,7,FALSE)</f>
        <v>0</v>
      </c>
      <c r="I2223">
        <f>VLOOKUP(B2223,[1]Arkusz5!$A$3:$Y$2185,8,FALSE)</f>
        <v>0</v>
      </c>
      <c r="J2223">
        <f>VLOOKUP(B2223,[1]Arkusz5!$A$3:$Y$2185,9,FALSE)</f>
        <v>0</v>
      </c>
      <c r="K2223">
        <f>VLOOKUP(B2223,[1]Arkusz5!$A$3:$Y$2185,10,FALSE)</f>
        <v>0</v>
      </c>
      <c r="L2223" t="str">
        <f>VLOOKUP(B2223,[1]Arkusz5!$A$3:$Y$2185,11,FALSE)</f>
        <v>Bagno Chlebowo</v>
      </c>
      <c r="M2223" t="str">
        <f>VLOOKUP(B2223,[1]Arkusz5!$A$3:$Y$2185,12,FALSE)</f>
        <v>torfowiskowy</v>
      </c>
      <c r="N2223" t="str">
        <f>VLOOKUP(B2223,[1]Arkusz5!$A$3:$Y$2185,13,FALSE)</f>
        <v>Puszcza Notecka</v>
      </c>
      <c r="O2223">
        <f>VLOOKUP(B2223,[1]Arkusz5!$A$3:$Y$2185,14,FALSE)</f>
        <v>0</v>
      </c>
      <c r="P2223">
        <f>VLOOKUP(B2223,[1]Arkusz5!$A$3:$Y$2185,15,FALSE)</f>
        <v>0</v>
      </c>
      <c r="Q2223" t="str">
        <f>VLOOKUP(B2223,[1]Arkusz5!$A$3:$Y$2185,16,FALSE)</f>
        <v>PLB300015; PLH300016</v>
      </c>
      <c r="R2223" t="str">
        <f>VLOOKUP(B2223,[1]Arkusz5!$A$3:$Y$2185,17,FALSE)</f>
        <v>Puszcza Notecka; Bagno Chlebowo</v>
      </c>
      <c r="S2223" t="str">
        <f>VLOOKUP(B2223,[1]Arkusz5!$A$3:$Y$2185,18,FALSE)</f>
        <v>Europa</v>
      </c>
      <c r="T2223" t="str">
        <f>VLOOKUP(B2223,[1]Arkusz5!$A$3:$Y$2185,19,FALSE)</f>
        <v>Polska</v>
      </c>
      <c r="U2223" t="str">
        <f>VLOOKUP(B2223,[1]Arkusz5!$A$3:$Y$2185,20,FALSE)</f>
        <v>wielkopolskie</v>
      </c>
      <c r="V2223" t="str">
        <f>VLOOKUP(B2223,[1]Arkusz5!$A$3:$Y$2185,21,FALSE)</f>
        <v>obornicki</v>
      </c>
      <c r="W2223" t="str">
        <f>VLOOKUP(B2223,[1]Arkusz5!$A$3:$Y$2185,22,FALSE)</f>
        <v>Ryczywół</v>
      </c>
      <c r="X2223" t="str">
        <f>VLOOKUP(B2223,[1]Arkusz5!$A$3:$Y$2185,23,FALSE)</f>
        <v>315.33 Kotlina Gorzowska</v>
      </c>
      <c r="Y2223" t="str">
        <f>VLOOKUP(B2223,[1]Arkusz5!$A$3:$Y$2185,24,FALSE)</f>
        <v>Continental Bio-geographical Region</v>
      </c>
      <c r="Z2223" t="str">
        <f>VLOOKUP(B2223,[1]Arkusz5!$A$3:$Y$2185,25,FALSE)</f>
        <v>Vaccinio uliginosi-Pinetum</v>
      </c>
    </row>
    <row r="2224" spans="1:26" x14ac:dyDescent="0.25">
      <c r="A2224">
        <v>2223</v>
      </c>
      <c r="B2224" t="s">
        <v>11690</v>
      </c>
      <c r="C2224" t="str">
        <f>VLOOKUP(B2224,[1]Arkusz5!$A$3:$Y$2185,2,FALSE)</f>
        <v>51.901996</v>
      </c>
      <c r="D2224" t="str">
        <f>VLOOKUP(B2224,[1]Arkusz5!$A$3:$Y$2185,3,FALSE)</f>
        <v>16.959916</v>
      </c>
      <c r="E2224" t="str">
        <f>VLOOKUP(B2224,[1]Arkusz5!$A$3:$Y$2185,4,FALSE)</f>
        <v>33UXT35</v>
      </c>
      <c r="F2224" t="str">
        <f>VLOOKUP(B2224,[1]Arkusz5!$A$3:$Y$2185,5,FALSE)</f>
        <v>BD58</v>
      </c>
      <c r="G2224">
        <f>VLOOKUP(B2224,[1]Arkusz5!$A$3:$Y$2185,6,FALSE)</f>
        <v>0</v>
      </c>
      <c r="H2224">
        <f>VLOOKUP(B2224,[1]Arkusz5!$A$3:$Y$2185,7,FALSE)</f>
        <v>0</v>
      </c>
      <c r="I2224">
        <f>VLOOKUP(B2224,[1]Arkusz5!$A$3:$Y$2185,8,FALSE)</f>
        <v>0</v>
      </c>
      <c r="J2224">
        <f>VLOOKUP(B2224,[1]Arkusz5!$A$3:$Y$2185,9,FALSE)</f>
        <v>0</v>
      </c>
      <c r="K2224">
        <f>VLOOKUP(B2224,[1]Arkusz5!$A$3:$Y$2185,10,FALSE)</f>
        <v>0</v>
      </c>
      <c r="L2224">
        <f>VLOOKUP(B2224,[1]Arkusz5!$A$3:$Y$2185,11,FALSE)</f>
        <v>0</v>
      </c>
      <c r="M2224">
        <f>VLOOKUP(B2224,[1]Arkusz5!$A$3:$Y$2185,12,FALSE)</f>
        <v>0</v>
      </c>
      <c r="N2224" t="str">
        <f>VLOOKUP(B2224,[1]Arkusz5!$A$3:$Y$2185,13,FALSE)</f>
        <v>Krzywińsko-Osiecki wraz z zadrzewieniami generała Dezyderego Chłapowskiego i kompleksem leśnym Osieczna-Góra</v>
      </c>
      <c r="O2224">
        <f>VLOOKUP(B2224,[1]Arkusz5!$A$3:$Y$2185,14,FALSE)</f>
        <v>0</v>
      </c>
      <c r="P2224">
        <f>VLOOKUP(B2224,[1]Arkusz5!$A$3:$Y$2185,15,FALSE)</f>
        <v>0</v>
      </c>
      <c r="Q2224">
        <f>VLOOKUP(B2224,[1]Arkusz5!$A$3:$Y$2185,16,FALSE)</f>
        <v>0</v>
      </c>
      <c r="R2224">
        <f>VLOOKUP(B2224,[1]Arkusz5!$A$3:$Y$2185,17,FALSE)</f>
        <v>0</v>
      </c>
      <c r="S2224" t="str">
        <f>VLOOKUP(B2224,[1]Arkusz5!$A$3:$Y$2185,18,FALSE)</f>
        <v>Europa</v>
      </c>
      <c r="T2224" t="str">
        <f>VLOOKUP(B2224,[1]Arkusz5!$A$3:$Y$2185,19,FALSE)</f>
        <v>Polska</v>
      </c>
      <c r="U2224" t="str">
        <f>VLOOKUP(B2224,[1]Arkusz5!$A$3:$Y$2185,20,FALSE)</f>
        <v>wielkopolskie</v>
      </c>
      <c r="V2224" t="str">
        <f>VLOOKUP(B2224,[1]Arkusz5!$A$3:$Y$2185,21,FALSE)</f>
        <v>gostyński</v>
      </c>
      <c r="W2224" t="str">
        <f>VLOOKUP(B2224,[1]Arkusz5!$A$3:$Y$2185,22,FALSE)</f>
        <v>Gostyń</v>
      </c>
      <c r="X2224" t="str">
        <f>VLOOKUP(B2224,[1]Arkusz5!$A$3:$Y$2185,23,FALSE)</f>
        <v>318.11 Wysoczyzna Leszczyńska</v>
      </c>
      <c r="Y2224" t="str">
        <f>VLOOKUP(B2224,[1]Arkusz5!$A$3:$Y$2185,24,FALSE)</f>
        <v>Continental Bio-geographical Region</v>
      </c>
      <c r="Z2224" t="str">
        <f>VLOOKUP(B2224,[1]Arkusz5!$A$3:$Y$2185,25,FALSE)</f>
        <v>Galio-Carpinetum</v>
      </c>
    </row>
    <row r="2225" spans="1:26" x14ac:dyDescent="0.25">
      <c r="A2225">
        <v>2224</v>
      </c>
      <c r="B2225" t="s">
        <v>11692</v>
      </c>
      <c r="C2225" t="str">
        <f>VLOOKUP(B2225,[1]Arkusz5!$A$3:$Y$2185,2,FALSE)</f>
        <v>51.901996</v>
      </c>
      <c r="D2225" t="str">
        <f>VLOOKUP(B2225,[1]Arkusz5!$A$3:$Y$2185,3,FALSE)</f>
        <v>16.959916</v>
      </c>
      <c r="E2225" t="str">
        <f>VLOOKUP(B2225,[1]Arkusz5!$A$3:$Y$2185,4,FALSE)</f>
        <v>33UXT35</v>
      </c>
      <c r="F2225" t="str">
        <f>VLOOKUP(B2225,[1]Arkusz5!$A$3:$Y$2185,5,FALSE)</f>
        <v>BD58</v>
      </c>
      <c r="G2225">
        <f>VLOOKUP(B2225,[1]Arkusz5!$A$3:$Y$2185,6,FALSE)</f>
        <v>0</v>
      </c>
      <c r="H2225">
        <f>VLOOKUP(B2225,[1]Arkusz5!$A$3:$Y$2185,7,FALSE)</f>
        <v>0</v>
      </c>
      <c r="I2225">
        <f>VLOOKUP(B2225,[1]Arkusz5!$A$3:$Y$2185,8,FALSE)</f>
        <v>0</v>
      </c>
      <c r="J2225">
        <f>VLOOKUP(B2225,[1]Arkusz5!$A$3:$Y$2185,9,FALSE)</f>
        <v>0</v>
      </c>
      <c r="K2225">
        <f>VLOOKUP(B2225,[1]Arkusz5!$A$3:$Y$2185,10,FALSE)</f>
        <v>0</v>
      </c>
      <c r="L2225">
        <f>VLOOKUP(B2225,[1]Arkusz5!$A$3:$Y$2185,11,FALSE)</f>
        <v>0</v>
      </c>
      <c r="M2225">
        <f>VLOOKUP(B2225,[1]Arkusz5!$A$3:$Y$2185,12,FALSE)</f>
        <v>0</v>
      </c>
      <c r="N2225" t="str">
        <f>VLOOKUP(B2225,[1]Arkusz5!$A$3:$Y$2185,13,FALSE)</f>
        <v>Krzywińsko-Osiecki wraz z zadrzewieniami generała Dezyderego Chłapowskiego i kompleksem leśnym Osieczna-Góra</v>
      </c>
      <c r="O2225">
        <f>VLOOKUP(B2225,[1]Arkusz5!$A$3:$Y$2185,14,FALSE)</f>
        <v>0</v>
      </c>
      <c r="P2225">
        <f>VLOOKUP(B2225,[1]Arkusz5!$A$3:$Y$2185,15,FALSE)</f>
        <v>0</v>
      </c>
      <c r="Q2225">
        <f>VLOOKUP(B2225,[1]Arkusz5!$A$3:$Y$2185,16,FALSE)</f>
        <v>0</v>
      </c>
      <c r="R2225">
        <f>VLOOKUP(B2225,[1]Arkusz5!$A$3:$Y$2185,17,FALSE)</f>
        <v>0</v>
      </c>
      <c r="S2225" t="str">
        <f>VLOOKUP(B2225,[1]Arkusz5!$A$3:$Y$2185,18,FALSE)</f>
        <v>Europa</v>
      </c>
      <c r="T2225" t="str">
        <f>VLOOKUP(B2225,[1]Arkusz5!$A$3:$Y$2185,19,FALSE)</f>
        <v>Polska</v>
      </c>
      <c r="U2225" t="str">
        <f>VLOOKUP(B2225,[1]Arkusz5!$A$3:$Y$2185,20,FALSE)</f>
        <v>wielkopolskie</v>
      </c>
      <c r="V2225" t="str">
        <f>VLOOKUP(B2225,[1]Arkusz5!$A$3:$Y$2185,21,FALSE)</f>
        <v>gostyński</v>
      </c>
      <c r="W2225" t="str">
        <f>VLOOKUP(B2225,[1]Arkusz5!$A$3:$Y$2185,22,FALSE)</f>
        <v>Gostyń</v>
      </c>
      <c r="X2225" t="str">
        <f>VLOOKUP(B2225,[1]Arkusz5!$A$3:$Y$2185,23,FALSE)</f>
        <v>318.11 Wysoczyzna Leszczyńska</v>
      </c>
      <c r="Y2225" t="str">
        <f>VLOOKUP(B2225,[1]Arkusz5!$A$3:$Y$2185,24,FALSE)</f>
        <v>Continental Bio-geographical Region</v>
      </c>
      <c r="Z2225" t="str">
        <f>VLOOKUP(B2225,[1]Arkusz5!$A$3:$Y$2185,25,FALSE)</f>
        <v>Galio-Carpinetum</v>
      </c>
    </row>
    <row r="2226" spans="1:26" x14ac:dyDescent="0.25">
      <c r="A2226">
        <v>2225</v>
      </c>
      <c r="B2226" t="s">
        <v>11693</v>
      </c>
      <c r="C2226" t="str">
        <f>VLOOKUP(B2226,[1]Arkusz5!$A$3:$Y$2185,2,FALSE)</f>
        <v>51.901996</v>
      </c>
      <c r="D2226" t="str">
        <f>VLOOKUP(B2226,[1]Arkusz5!$A$3:$Y$2185,3,FALSE)</f>
        <v>16.959916</v>
      </c>
      <c r="E2226" t="str">
        <f>VLOOKUP(B2226,[1]Arkusz5!$A$3:$Y$2185,4,FALSE)</f>
        <v>33UXT35</v>
      </c>
      <c r="F2226" t="str">
        <f>VLOOKUP(B2226,[1]Arkusz5!$A$3:$Y$2185,5,FALSE)</f>
        <v>BD58</v>
      </c>
      <c r="G2226">
        <f>VLOOKUP(B2226,[1]Arkusz5!$A$3:$Y$2185,6,FALSE)</f>
        <v>0</v>
      </c>
      <c r="H2226">
        <f>VLOOKUP(B2226,[1]Arkusz5!$A$3:$Y$2185,7,FALSE)</f>
        <v>0</v>
      </c>
      <c r="I2226">
        <f>VLOOKUP(B2226,[1]Arkusz5!$A$3:$Y$2185,8,FALSE)</f>
        <v>0</v>
      </c>
      <c r="J2226">
        <f>VLOOKUP(B2226,[1]Arkusz5!$A$3:$Y$2185,9,FALSE)</f>
        <v>0</v>
      </c>
      <c r="K2226">
        <f>VLOOKUP(B2226,[1]Arkusz5!$A$3:$Y$2185,10,FALSE)</f>
        <v>0</v>
      </c>
      <c r="L2226">
        <f>VLOOKUP(B2226,[1]Arkusz5!$A$3:$Y$2185,11,FALSE)</f>
        <v>0</v>
      </c>
      <c r="M2226">
        <f>VLOOKUP(B2226,[1]Arkusz5!$A$3:$Y$2185,12,FALSE)</f>
        <v>0</v>
      </c>
      <c r="N2226" t="str">
        <f>VLOOKUP(B2226,[1]Arkusz5!$A$3:$Y$2185,13,FALSE)</f>
        <v>Krzywińsko-Osiecki wraz z zadrzewieniami generała Dezyderego Chłapowskiego i kompleksem leśnym Osieczna-Góra</v>
      </c>
      <c r="O2226">
        <f>VLOOKUP(B2226,[1]Arkusz5!$A$3:$Y$2185,14,FALSE)</f>
        <v>0</v>
      </c>
      <c r="P2226">
        <f>VLOOKUP(B2226,[1]Arkusz5!$A$3:$Y$2185,15,FALSE)</f>
        <v>0</v>
      </c>
      <c r="Q2226">
        <f>VLOOKUP(B2226,[1]Arkusz5!$A$3:$Y$2185,16,FALSE)</f>
        <v>0</v>
      </c>
      <c r="R2226">
        <f>VLOOKUP(B2226,[1]Arkusz5!$A$3:$Y$2185,17,FALSE)</f>
        <v>0</v>
      </c>
      <c r="S2226" t="str">
        <f>VLOOKUP(B2226,[1]Arkusz5!$A$3:$Y$2185,18,FALSE)</f>
        <v>Europa</v>
      </c>
      <c r="T2226" t="str">
        <f>VLOOKUP(B2226,[1]Arkusz5!$A$3:$Y$2185,19,FALSE)</f>
        <v>Polska</v>
      </c>
      <c r="U2226" t="str">
        <f>VLOOKUP(B2226,[1]Arkusz5!$A$3:$Y$2185,20,FALSE)</f>
        <v>wielkopolskie</v>
      </c>
      <c r="V2226" t="str">
        <f>VLOOKUP(B2226,[1]Arkusz5!$A$3:$Y$2185,21,FALSE)</f>
        <v>gostyński</v>
      </c>
      <c r="W2226" t="str">
        <f>VLOOKUP(B2226,[1]Arkusz5!$A$3:$Y$2185,22,FALSE)</f>
        <v>Gostyń</v>
      </c>
      <c r="X2226" t="str">
        <f>VLOOKUP(B2226,[1]Arkusz5!$A$3:$Y$2185,23,FALSE)</f>
        <v>318.11 Wysoczyzna Leszczyńska</v>
      </c>
      <c r="Y2226" t="str">
        <f>VLOOKUP(B2226,[1]Arkusz5!$A$3:$Y$2185,24,FALSE)</f>
        <v>Continental Bio-geographical Region</v>
      </c>
      <c r="Z2226" t="str">
        <f>VLOOKUP(B2226,[1]Arkusz5!$A$3:$Y$2185,25,FALSE)</f>
        <v>Galio-Carpinetum</v>
      </c>
    </row>
    <row r="2227" spans="1:26" x14ac:dyDescent="0.25">
      <c r="A2227">
        <v>2226</v>
      </c>
      <c r="B2227" t="s">
        <v>11694</v>
      </c>
      <c r="C2227" t="str">
        <f>VLOOKUP(B2227,[1]Arkusz5!$A$3:$Y$2185,2,FALSE)</f>
        <v>52.085875</v>
      </c>
      <c r="D2227" t="str">
        <f>VLOOKUP(B2227,[1]Arkusz5!$A$3:$Y$2185,3,FALSE)</f>
        <v>16.826713</v>
      </c>
      <c r="E2227" t="str">
        <f>VLOOKUP(B2227,[1]Arkusz5!$A$3:$Y$2185,4,FALSE)</f>
        <v>33UXT27</v>
      </c>
      <c r="F2227" t="str">
        <f>VLOOKUP(B2227,[1]Arkusz5!$A$3:$Y$2185,5,FALSE)</f>
        <v>BD38</v>
      </c>
      <c r="G2227">
        <f>VLOOKUP(B2227,[1]Arkusz5!$A$3:$Y$2185,6,FALSE)</f>
        <v>0</v>
      </c>
      <c r="H2227">
        <f>VLOOKUP(B2227,[1]Arkusz5!$A$3:$Y$2185,7,FALSE)</f>
        <v>0</v>
      </c>
      <c r="I2227">
        <f>VLOOKUP(B2227,[1]Arkusz5!$A$3:$Y$2185,8,FALSE)</f>
        <v>0</v>
      </c>
      <c r="J2227">
        <f>VLOOKUP(B2227,[1]Arkusz5!$A$3:$Y$2185,9,FALSE)</f>
        <v>0</v>
      </c>
      <c r="K2227" t="str">
        <f>VLOOKUP(B2227,[1]Arkusz5!$A$3:$Y$2185,10,FALSE)</f>
        <v>Park Krajobrazowy im. Gen. Dezyderego Chłapowskiego</v>
      </c>
      <c r="L2227">
        <f>VLOOKUP(B2227,[1]Arkusz5!$A$3:$Y$2185,11,FALSE)</f>
        <v>0</v>
      </c>
      <c r="M2227">
        <f>VLOOKUP(B2227,[1]Arkusz5!$A$3:$Y$2185,12,FALSE)</f>
        <v>0</v>
      </c>
      <c r="N2227" t="str">
        <f>VLOOKUP(B2227,[1]Arkusz5!$A$3:$Y$2185,13,FALSE)</f>
        <v>Krzywińsko-Osiecki wraz z zadrzewieniami generała Dezyderego Chłapowskiego i kompleksem leśnym Osieczna-Góra</v>
      </c>
      <c r="O2227">
        <f>VLOOKUP(B2227,[1]Arkusz5!$A$3:$Y$2185,14,FALSE)</f>
        <v>0</v>
      </c>
      <c r="P2227">
        <f>VLOOKUP(B2227,[1]Arkusz5!$A$3:$Y$2185,15,FALSE)</f>
        <v>0</v>
      </c>
      <c r="Q2227">
        <f>VLOOKUP(B2227,[1]Arkusz5!$A$3:$Y$2185,16,FALSE)</f>
        <v>0</v>
      </c>
      <c r="R2227">
        <f>VLOOKUP(B2227,[1]Arkusz5!$A$3:$Y$2185,17,FALSE)</f>
        <v>0</v>
      </c>
      <c r="S2227" t="str">
        <f>VLOOKUP(B2227,[1]Arkusz5!$A$3:$Y$2185,18,FALSE)</f>
        <v>Europa</v>
      </c>
      <c r="T2227" t="str">
        <f>VLOOKUP(B2227,[1]Arkusz5!$A$3:$Y$2185,19,FALSE)</f>
        <v>Polska</v>
      </c>
      <c r="U2227" t="str">
        <f>VLOOKUP(B2227,[1]Arkusz5!$A$3:$Y$2185,20,FALSE)</f>
        <v>wielkopolskie</v>
      </c>
      <c r="V2227" t="str">
        <f>VLOOKUP(B2227,[1]Arkusz5!$A$3:$Y$2185,21,FALSE)</f>
        <v>kościański</v>
      </c>
      <c r="W2227" t="str">
        <f>VLOOKUP(B2227,[1]Arkusz5!$A$3:$Y$2185,22,FALSE)</f>
        <v>Kościan</v>
      </c>
      <c r="X2227" t="str">
        <f>VLOOKUP(B2227,[1]Arkusz5!$A$3:$Y$2185,23,FALSE)</f>
        <v>315.83 Równina Kościańska</v>
      </c>
      <c r="Y2227" t="str">
        <f>VLOOKUP(B2227,[1]Arkusz5!$A$3:$Y$2185,24,FALSE)</f>
        <v>Continental Bio-geographical Region</v>
      </c>
      <c r="Z2227" t="str">
        <f>VLOOKUP(B2227,[1]Arkusz5!$A$3:$Y$2185,25,FALSE)</f>
        <v>Galio-Carpinetum</v>
      </c>
    </row>
    <row r="2228" spans="1:26" x14ac:dyDescent="0.25">
      <c r="A2228">
        <v>2227</v>
      </c>
      <c r="B2228" t="s">
        <v>11701</v>
      </c>
      <c r="C2228" t="str">
        <f>VLOOKUP(B2228,[1]Arkusz5!$A$3:$Y$2185,2,FALSE)</f>
        <v>52.457413</v>
      </c>
      <c r="D2228" t="str">
        <f>VLOOKUP(B2228,[1]Arkusz5!$A$3:$Y$2185,3,FALSE)</f>
        <v>16.770968</v>
      </c>
      <c r="E2228" t="str">
        <f>VLOOKUP(B2228,[1]Arkusz5!$A$3:$Y$2185,4,FALSE)</f>
        <v>33UXU21</v>
      </c>
      <c r="F2228" t="str">
        <f>VLOOKUP(B2228,[1]Arkusz5!$A$3:$Y$2185,5,FALSE)</f>
        <v>BC97</v>
      </c>
      <c r="G2228">
        <f>VLOOKUP(B2228,[1]Arkusz5!$A$3:$Y$2185,6,FALSE)</f>
        <v>0</v>
      </c>
      <c r="H2228">
        <f>VLOOKUP(B2228,[1]Arkusz5!$A$3:$Y$2185,7,FALSE)</f>
        <v>0</v>
      </c>
      <c r="I2228">
        <f>VLOOKUP(B2228,[1]Arkusz5!$A$3:$Y$2185,8,FALSE)</f>
        <v>0</v>
      </c>
      <c r="J2228">
        <f>VLOOKUP(B2228,[1]Arkusz5!$A$3:$Y$2185,9,FALSE)</f>
        <v>0</v>
      </c>
      <c r="K2228">
        <f>VLOOKUP(B2228,[1]Arkusz5!$A$3:$Y$2185,10,FALSE)</f>
        <v>0</v>
      </c>
      <c r="L2228">
        <f>VLOOKUP(B2228,[1]Arkusz5!$A$3:$Y$2185,11,FALSE)</f>
        <v>0</v>
      </c>
      <c r="M2228">
        <f>VLOOKUP(B2228,[1]Arkusz5!$A$3:$Y$2185,12,FALSE)</f>
        <v>0</v>
      </c>
      <c r="N2228">
        <f>VLOOKUP(B2228,[1]Arkusz5!$A$3:$Y$2185,13,FALSE)</f>
        <v>0</v>
      </c>
      <c r="O2228">
        <f>VLOOKUP(B2228,[1]Arkusz5!$A$3:$Y$2185,14,FALSE)</f>
        <v>0</v>
      </c>
      <c r="P2228">
        <f>VLOOKUP(B2228,[1]Arkusz5!$A$3:$Y$2185,15,FALSE)</f>
        <v>0</v>
      </c>
      <c r="Q2228">
        <f>VLOOKUP(B2228,[1]Arkusz5!$A$3:$Y$2185,16,FALSE)</f>
        <v>0</v>
      </c>
      <c r="R2228">
        <f>VLOOKUP(B2228,[1]Arkusz5!$A$3:$Y$2185,17,FALSE)</f>
        <v>0</v>
      </c>
      <c r="S2228" t="str">
        <f>VLOOKUP(B2228,[1]Arkusz5!$A$3:$Y$2185,18,FALSE)</f>
        <v>Europa</v>
      </c>
      <c r="T2228" t="str">
        <f>VLOOKUP(B2228,[1]Arkusz5!$A$3:$Y$2185,19,FALSE)</f>
        <v>Polska</v>
      </c>
      <c r="U2228" t="str">
        <f>VLOOKUP(B2228,[1]Arkusz5!$A$3:$Y$2185,20,FALSE)</f>
        <v>wielkopolskie</v>
      </c>
      <c r="V2228" t="str">
        <f>VLOOKUP(B2228,[1]Arkusz5!$A$3:$Y$2185,21,FALSE)</f>
        <v>poznański</v>
      </c>
      <c r="W2228" t="str">
        <f>VLOOKUP(B2228,[1]Arkusz5!$A$3:$Y$2185,22,FALSE)</f>
        <v>Tarnowo Podgórne</v>
      </c>
      <c r="X2228" t="str">
        <f>VLOOKUP(B2228,[1]Arkusz5!$A$3:$Y$2185,23,FALSE)</f>
        <v>315.51 Pojezierze Poznańskie</v>
      </c>
      <c r="Y2228" t="str">
        <f>VLOOKUP(B2228,[1]Arkusz5!$A$3:$Y$2185,24,FALSE)</f>
        <v>Continental Bio-geographical Region</v>
      </c>
      <c r="Z2228" t="str">
        <f>VLOOKUP(B2228,[1]Arkusz5!$A$3:$Y$2185,25,FALSE)</f>
        <v>Galio-Carpinetum</v>
      </c>
    </row>
    <row r="2229" spans="1:26" x14ac:dyDescent="0.25">
      <c r="A2229">
        <v>2228</v>
      </c>
      <c r="B2229" t="s">
        <v>11709</v>
      </c>
      <c r="C2229" t="str">
        <f>VLOOKUP(B2229,[1]Arkusz5!$A$3:$Y$2185,2,FALSE)</f>
        <v>51.817489</v>
      </c>
      <c r="D2229" t="str">
        <f>VLOOKUP(B2229,[1]Arkusz5!$A$3:$Y$2185,3,FALSE)</f>
        <v>17.728873</v>
      </c>
      <c r="E2229" t="str">
        <f>VLOOKUP(B2229,[1]Arkusz5!$A$3:$Y$2185,4,FALSE)</f>
        <v>33UXT84</v>
      </c>
      <c r="F2229" t="str">
        <f>VLOOKUP(B2229,[1]Arkusz5!$A$3:$Y$2185,5,FALSE)</f>
        <v>CD64</v>
      </c>
      <c r="G2229">
        <f>VLOOKUP(B2229,[1]Arkusz5!$A$3:$Y$2185,6,FALSE)</f>
        <v>0</v>
      </c>
      <c r="H2229">
        <f>VLOOKUP(B2229,[1]Arkusz5!$A$3:$Y$2185,7,FALSE)</f>
        <v>0</v>
      </c>
      <c r="I2229">
        <f>VLOOKUP(B2229,[1]Arkusz5!$A$3:$Y$2185,8,FALSE)</f>
        <v>0</v>
      </c>
      <c r="J2229">
        <f>VLOOKUP(B2229,[1]Arkusz5!$A$3:$Y$2185,9,FALSE)</f>
        <v>0</v>
      </c>
      <c r="K2229">
        <f>VLOOKUP(B2229,[1]Arkusz5!$A$3:$Y$2185,10,FALSE)</f>
        <v>0</v>
      </c>
      <c r="L2229">
        <f>VLOOKUP(B2229,[1]Arkusz5!$A$3:$Y$2185,11,FALSE)</f>
        <v>0</v>
      </c>
      <c r="M2229">
        <f>VLOOKUP(B2229,[1]Arkusz5!$A$3:$Y$2185,12,FALSE)</f>
        <v>0</v>
      </c>
      <c r="N2229" t="str">
        <f>VLOOKUP(B2229,[1]Arkusz5!$A$3:$Y$2185,13,FALSE)</f>
        <v>Dąbrowy Krotoszyńskie Baszków-Rochy</v>
      </c>
      <c r="O2229">
        <f>VLOOKUP(B2229,[1]Arkusz5!$A$3:$Y$2185,14,FALSE)</f>
        <v>0</v>
      </c>
      <c r="P2229">
        <f>VLOOKUP(B2229,[1]Arkusz5!$A$3:$Y$2185,15,FALSE)</f>
        <v>0</v>
      </c>
      <c r="Q2229" t="str">
        <f>VLOOKUP(B2229,[1]Arkusz5!$A$3:$Y$2185,16,FALSE)</f>
        <v>PLB300007; PLH300002</v>
      </c>
      <c r="R2229" t="str">
        <f>VLOOKUP(B2229,[1]Arkusz5!$A$3:$Y$2185,17,FALSE)</f>
        <v>Dąbrowy Krotoszyńskie; Uroczyska Płyty Krotoszyńskiej</v>
      </c>
      <c r="S2229" t="str">
        <f>VLOOKUP(B2229,[1]Arkusz5!$A$3:$Y$2185,18,FALSE)</f>
        <v>Europa</v>
      </c>
      <c r="T2229" t="str">
        <f>VLOOKUP(B2229,[1]Arkusz5!$A$3:$Y$2185,19,FALSE)</f>
        <v>Polska</v>
      </c>
      <c r="U2229" t="str">
        <f>VLOOKUP(B2229,[1]Arkusz5!$A$3:$Y$2185,20,FALSE)</f>
        <v>wielkopolskie</v>
      </c>
      <c r="V2229" t="str">
        <f>VLOOKUP(B2229,[1]Arkusz5!$A$3:$Y$2185,21,FALSE)</f>
        <v>pleszewski</v>
      </c>
      <c r="W2229" t="str">
        <f>VLOOKUP(B2229,[1]Arkusz5!$A$3:$Y$2185,22,FALSE)</f>
        <v>Dobrzyca</v>
      </c>
      <c r="X2229" t="str">
        <f>VLOOKUP(B2229,[1]Arkusz5!$A$3:$Y$2185,23,FALSE)</f>
        <v>318.12 Wysoczyzna Kaliska</v>
      </c>
      <c r="Y2229" t="str">
        <f>VLOOKUP(B2229,[1]Arkusz5!$A$3:$Y$2185,24,FALSE)</f>
        <v>Continental Bio-geographical Region</v>
      </c>
      <c r="Z2229" t="str">
        <f>VLOOKUP(B2229,[1]Arkusz5!$A$3:$Y$2185,25,FALSE)</f>
        <v>Galio-Carpinetum</v>
      </c>
    </row>
    <row r="2230" spans="1:26" x14ac:dyDescent="0.25">
      <c r="A2230">
        <v>2229</v>
      </c>
      <c r="B2230" t="s">
        <v>11717</v>
      </c>
      <c r="C2230" t="str">
        <f>VLOOKUP(B2230,[1]Arkusz5!$A$3:$Y$2185,2,FALSE)</f>
        <v>51.817489</v>
      </c>
      <c r="D2230" t="str">
        <f>VLOOKUP(B2230,[1]Arkusz5!$A$3:$Y$2185,3,FALSE)</f>
        <v>17.728873</v>
      </c>
      <c r="E2230" t="str">
        <f>VLOOKUP(B2230,[1]Arkusz5!$A$3:$Y$2185,4,FALSE)</f>
        <v>33UXT84</v>
      </c>
      <c r="F2230" t="str">
        <f>VLOOKUP(B2230,[1]Arkusz5!$A$3:$Y$2185,5,FALSE)</f>
        <v>CD64</v>
      </c>
      <c r="G2230">
        <f>VLOOKUP(B2230,[1]Arkusz5!$A$3:$Y$2185,6,FALSE)</f>
        <v>0</v>
      </c>
      <c r="H2230">
        <f>VLOOKUP(B2230,[1]Arkusz5!$A$3:$Y$2185,7,FALSE)</f>
        <v>0</v>
      </c>
      <c r="I2230">
        <f>VLOOKUP(B2230,[1]Arkusz5!$A$3:$Y$2185,8,FALSE)</f>
        <v>0</v>
      </c>
      <c r="J2230">
        <f>VLOOKUP(B2230,[1]Arkusz5!$A$3:$Y$2185,9,FALSE)</f>
        <v>0</v>
      </c>
      <c r="K2230">
        <f>VLOOKUP(B2230,[1]Arkusz5!$A$3:$Y$2185,10,FALSE)</f>
        <v>0</v>
      </c>
      <c r="L2230">
        <f>VLOOKUP(B2230,[1]Arkusz5!$A$3:$Y$2185,11,FALSE)</f>
        <v>0</v>
      </c>
      <c r="M2230">
        <f>VLOOKUP(B2230,[1]Arkusz5!$A$3:$Y$2185,12,FALSE)</f>
        <v>0</v>
      </c>
      <c r="N2230" t="str">
        <f>VLOOKUP(B2230,[1]Arkusz5!$A$3:$Y$2185,13,FALSE)</f>
        <v>Dąbrowy Krotoszyńskie Baszków-Rochy</v>
      </c>
      <c r="O2230">
        <f>VLOOKUP(B2230,[1]Arkusz5!$A$3:$Y$2185,14,FALSE)</f>
        <v>0</v>
      </c>
      <c r="P2230">
        <f>VLOOKUP(B2230,[1]Arkusz5!$A$3:$Y$2185,15,FALSE)</f>
        <v>0</v>
      </c>
      <c r="Q2230" t="str">
        <f>VLOOKUP(B2230,[1]Arkusz5!$A$3:$Y$2185,16,FALSE)</f>
        <v>PLB300007; PLH300002</v>
      </c>
      <c r="R2230" t="str">
        <f>VLOOKUP(B2230,[1]Arkusz5!$A$3:$Y$2185,17,FALSE)</f>
        <v>Dąbrowy Krotoszyńskie; Uroczyska Płyty Krotoszyńskiej</v>
      </c>
      <c r="S2230" t="str">
        <f>VLOOKUP(B2230,[1]Arkusz5!$A$3:$Y$2185,18,FALSE)</f>
        <v>Europa</v>
      </c>
      <c r="T2230" t="str">
        <f>VLOOKUP(B2230,[1]Arkusz5!$A$3:$Y$2185,19,FALSE)</f>
        <v>Polska</v>
      </c>
      <c r="U2230" t="str">
        <f>VLOOKUP(B2230,[1]Arkusz5!$A$3:$Y$2185,20,FALSE)</f>
        <v>wielkopolskie</v>
      </c>
      <c r="V2230" t="str">
        <f>VLOOKUP(B2230,[1]Arkusz5!$A$3:$Y$2185,21,FALSE)</f>
        <v>pleszewski</v>
      </c>
      <c r="W2230" t="str">
        <f>VLOOKUP(B2230,[1]Arkusz5!$A$3:$Y$2185,22,FALSE)</f>
        <v>Dobrzyca</v>
      </c>
      <c r="X2230" t="str">
        <f>VLOOKUP(B2230,[1]Arkusz5!$A$3:$Y$2185,23,FALSE)</f>
        <v>318.12 Wysoczyzna Kaliska</v>
      </c>
      <c r="Y2230" t="str">
        <f>VLOOKUP(B2230,[1]Arkusz5!$A$3:$Y$2185,24,FALSE)</f>
        <v>Continental Bio-geographical Region</v>
      </c>
      <c r="Z2230" t="str">
        <f>VLOOKUP(B2230,[1]Arkusz5!$A$3:$Y$2185,25,FALSE)</f>
        <v>Galio-Carpinetum</v>
      </c>
    </row>
    <row r="2231" spans="1:26" x14ac:dyDescent="0.25">
      <c r="A2231">
        <v>2230</v>
      </c>
      <c r="B2231" t="s">
        <v>11719</v>
      </c>
      <c r="C2231" t="str">
        <f>VLOOKUP(B2231,[1]Arkusz5!$A$3:$Y$2185,2,FALSE)</f>
        <v>51.817489</v>
      </c>
      <c r="D2231" t="str">
        <f>VLOOKUP(B2231,[1]Arkusz5!$A$3:$Y$2185,3,FALSE)</f>
        <v>17.728873</v>
      </c>
      <c r="E2231" t="str">
        <f>VLOOKUP(B2231,[1]Arkusz5!$A$3:$Y$2185,4,FALSE)</f>
        <v>33UXT84</v>
      </c>
      <c r="F2231" t="str">
        <f>VLOOKUP(B2231,[1]Arkusz5!$A$3:$Y$2185,5,FALSE)</f>
        <v>CD64</v>
      </c>
      <c r="G2231">
        <f>VLOOKUP(B2231,[1]Arkusz5!$A$3:$Y$2185,6,FALSE)</f>
        <v>0</v>
      </c>
      <c r="H2231">
        <f>VLOOKUP(B2231,[1]Arkusz5!$A$3:$Y$2185,7,FALSE)</f>
        <v>0</v>
      </c>
      <c r="I2231">
        <f>VLOOKUP(B2231,[1]Arkusz5!$A$3:$Y$2185,8,FALSE)</f>
        <v>0</v>
      </c>
      <c r="J2231">
        <f>VLOOKUP(B2231,[1]Arkusz5!$A$3:$Y$2185,9,FALSE)</f>
        <v>0</v>
      </c>
      <c r="K2231">
        <f>VLOOKUP(B2231,[1]Arkusz5!$A$3:$Y$2185,10,FALSE)</f>
        <v>0</v>
      </c>
      <c r="L2231">
        <f>VLOOKUP(B2231,[1]Arkusz5!$A$3:$Y$2185,11,FALSE)</f>
        <v>0</v>
      </c>
      <c r="M2231">
        <f>VLOOKUP(B2231,[1]Arkusz5!$A$3:$Y$2185,12,FALSE)</f>
        <v>0</v>
      </c>
      <c r="N2231" t="str">
        <f>VLOOKUP(B2231,[1]Arkusz5!$A$3:$Y$2185,13,FALSE)</f>
        <v>Dąbrowy Krotoszyńskie Baszków-Rochy</v>
      </c>
      <c r="O2231">
        <f>VLOOKUP(B2231,[1]Arkusz5!$A$3:$Y$2185,14,FALSE)</f>
        <v>0</v>
      </c>
      <c r="P2231">
        <f>VLOOKUP(B2231,[1]Arkusz5!$A$3:$Y$2185,15,FALSE)</f>
        <v>0</v>
      </c>
      <c r="Q2231" t="str">
        <f>VLOOKUP(B2231,[1]Arkusz5!$A$3:$Y$2185,16,FALSE)</f>
        <v>PLB300007; PLH300002</v>
      </c>
      <c r="R2231" t="str">
        <f>VLOOKUP(B2231,[1]Arkusz5!$A$3:$Y$2185,17,FALSE)</f>
        <v>Dąbrowy Krotoszyńskie; Uroczyska Płyty Krotoszyńskiej</v>
      </c>
      <c r="S2231" t="str">
        <f>VLOOKUP(B2231,[1]Arkusz5!$A$3:$Y$2185,18,FALSE)</f>
        <v>Europa</v>
      </c>
      <c r="T2231" t="str">
        <f>VLOOKUP(B2231,[1]Arkusz5!$A$3:$Y$2185,19,FALSE)</f>
        <v>Polska</v>
      </c>
      <c r="U2231" t="str">
        <f>VLOOKUP(B2231,[1]Arkusz5!$A$3:$Y$2185,20,FALSE)</f>
        <v>wielkopolskie</v>
      </c>
      <c r="V2231" t="str">
        <f>VLOOKUP(B2231,[1]Arkusz5!$A$3:$Y$2185,21,FALSE)</f>
        <v>pleszewski</v>
      </c>
      <c r="W2231" t="str">
        <f>VLOOKUP(B2231,[1]Arkusz5!$A$3:$Y$2185,22,FALSE)</f>
        <v>Dobrzyca</v>
      </c>
      <c r="X2231" t="str">
        <f>VLOOKUP(B2231,[1]Arkusz5!$A$3:$Y$2185,23,FALSE)</f>
        <v>318.12 Wysoczyzna Kaliska</v>
      </c>
      <c r="Y2231" t="str">
        <f>VLOOKUP(B2231,[1]Arkusz5!$A$3:$Y$2185,24,FALSE)</f>
        <v>Continental Bio-geographical Region</v>
      </c>
      <c r="Z2231" t="str">
        <f>VLOOKUP(B2231,[1]Arkusz5!$A$3:$Y$2185,25,FALSE)</f>
        <v>Galio-Carpinetum</v>
      </c>
    </row>
    <row r="2232" spans="1:26" x14ac:dyDescent="0.25">
      <c r="A2232">
        <v>2231</v>
      </c>
      <c r="B2232" t="s">
        <v>11720</v>
      </c>
      <c r="C2232" t="str">
        <f>VLOOKUP(B2232,[1]Arkusz5!$A$3:$Y$2185,2,FALSE)</f>
        <v>51.817489</v>
      </c>
      <c r="D2232" t="str">
        <f>VLOOKUP(B2232,[1]Arkusz5!$A$3:$Y$2185,3,FALSE)</f>
        <v>17.728873</v>
      </c>
      <c r="E2232" t="str">
        <f>VLOOKUP(B2232,[1]Arkusz5!$A$3:$Y$2185,4,FALSE)</f>
        <v>33UXT84</v>
      </c>
      <c r="F2232" t="str">
        <f>VLOOKUP(B2232,[1]Arkusz5!$A$3:$Y$2185,5,FALSE)</f>
        <v>CD64</v>
      </c>
      <c r="G2232">
        <f>VLOOKUP(B2232,[1]Arkusz5!$A$3:$Y$2185,6,FALSE)</f>
        <v>0</v>
      </c>
      <c r="H2232">
        <f>VLOOKUP(B2232,[1]Arkusz5!$A$3:$Y$2185,7,FALSE)</f>
        <v>0</v>
      </c>
      <c r="I2232">
        <f>VLOOKUP(B2232,[1]Arkusz5!$A$3:$Y$2185,8,FALSE)</f>
        <v>0</v>
      </c>
      <c r="J2232">
        <f>VLOOKUP(B2232,[1]Arkusz5!$A$3:$Y$2185,9,FALSE)</f>
        <v>0</v>
      </c>
      <c r="K2232">
        <f>VLOOKUP(B2232,[1]Arkusz5!$A$3:$Y$2185,10,FALSE)</f>
        <v>0</v>
      </c>
      <c r="L2232">
        <f>VLOOKUP(B2232,[1]Arkusz5!$A$3:$Y$2185,11,FALSE)</f>
        <v>0</v>
      </c>
      <c r="M2232">
        <f>VLOOKUP(B2232,[1]Arkusz5!$A$3:$Y$2185,12,FALSE)</f>
        <v>0</v>
      </c>
      <c r="N2232" t="str">
        <f>VLOOKUP(B2232,[1]Arkusz5!$A$3:$Y$2185,13,FALSE)</f>
        <v>Dąbrowy Krotoszyńskie Baszków-Rochy</v>
      </c>
      <c r="O2232">
        <f>VLOOKUP(B2232,[1]Arkusz5!$A$3:$Y$2185,14,FALSE)</f>
        <v>0</v>
      </c>
      <c r="P2232">
        <f>VLOOKUP(B2232,[1]Arkusz5!$A$3:$Y$2185,15,FALSE)</f>
        <v>0</v>
      </c>
      <c r="Q2232" t="str">
        <f>VLOOKUP(B2232,[1]Arkusz5!$A$3:$Y$2185,16,FALSE)</f>
        <v>PLB300007; PLH300002</v>
      </c>
      <c r="R2232" t="str">
        <f>VLOOKUP(B2232,[1]Arkusz5!$A$3:$Y$2185,17,FALSE)</f>
        <v>Dąbrowy Krotoszyńskie; Uroczyska Płyty Krotoszyńskiej</v>
      </c>
      <c r="S2232" t="str">
        <f>VLOOKUP(B2232,[1]Arkusz5!$A$3:$Y$2185,18,FALSE)</f>
        <v>Europa</v>
      </c>
      <c r="T2232" t="str">
        <f>VLOOKUP(B2232,[1]Arkusz5!$A$3:$Y$2185,19,FALSE)</f>
        <v>Polska</v>
      </c>
      <c r="U2232" t="str">
        <f>VLOOKUP(B2232,[1]Arkusz5!$A$3:$Y$2185,20,FALSE)</f>
        <v>wielkopolskie</v>
      </c>
      <c r="V2232" t="str">
        <f>VLOOKUP(B2232,[1]Arkusz5!$A$3:$Y$2185,21,FALSE)</f>
        <v>pleszewski</v>
      </c>
      <c r="W2232" t="str">
        <f>VLOOKUP(B2232,[1]Arkusz5!$A$3:$Y$2185,22,FALSE)</f>
        <v>Dobrzyca</v>
      </c>
      <c r="X2232" t="str">
        <f>VLOOKUP(B2232,[1]Arkusz5!$A$3:$Y$2185,23,FALSE)</f>
        <v>318.12 Wysoczyzna Kaliska</v>
      </c>
      <c r="Y2232" t="str">
        <f>VLOOKUP(B2232,[1]Arkusz5!$A$3:$Y$2185,24,FALSE)</f>
        <v>Continental Bio-geographical Region</v>
      </c>
      <c r="Z2232" t="str">
        <f>VLOOKUP(B2232,[1]Arkusz5!$A$3:$Y$2185,25,FALSE)</f>
        <v>Galio-Carpinetum</v>
      </c>
    </row>
    <row r="2233" spans="1:26" x14ac:dyDescent="0.25">
      <c r="A2233">
        <v>2232</v>
      </c>
      <c r="B2233" t="s">
        <v>11721</v>
      </c>
      <c r="C2233" t="str">
        <f>VLOOKUP(B2233,[1]Arkusz5!$A$3:$Y$2185,2,FALSE)</f>
        <v>52.15511</v>
      </c>
      <c r="D2233" t="str">
        <f>VLOOKUP(B2233,[1]Arkusz5!$A$3:$Y$2185,3,FALSE)</f>
        <v>17.352315</v>
      </c>
      <c r="E2233" t="str">
        <f>VLOOKUP(B2233,[1]Arkusz5!$A$3:$Y$2185,4,FALSE)</f>
        <v>33UXT68</v>
      </c>
      <c r="F2233" t="str">
        <f>VLOOKUP(B2233,[1]Arkusz5!$A$3:$Y$2185,5,FALSE)</f>
        <v>CD31</v>
      </c>
      <c r="G2233">
        <f>VLOOKUP(B2233,[1]Arkusz5!$A$3:$Y$2185,6,FALSE)</f>
        <v>0</v>
      </c>
      <c r="H2233">
        <f>VLOOKUP(B2233,[1]Arkusz5!$A$3:$Y$2185,7,FALSE)</f>
        <v>0</v>
      </c>
      <c r="I2233">
        <f>VLOOKUP(B2233,[1]Arkusz5!$A$3:$Y$2185,8,FALSE)</f>
        <v>0</v>
      </c>
      <c r="J2233">
        <f>VLOOKUP(B2233,[1]Arkusz5!$A$3:$Y$2185,9,FALSE)</f>
        <v>0</v>
      </c>
      <c r="K2233">
        <f>VLOOKUP(B2233,[1]Arkusz5!$A$3:$Y$2185,10,FALSE)</f>
        <v>0</v>
      </c>
      <c r="L2233">
        <f>VLOOKUP(B2233,[1]Arkusz5!$A$3:$Y$2185,11,FALSE)</f>
        <v>0</v>
      </c>
      <c r="M2233">
        <f>VLOOKUP(B2233,[1]Arkusz5!$A$3:$Y$2185,12,FALSE)</f>
        <v>0</v>
      </c>
      <c r="N2233">
        <f>VLOOKUP(B2233,[1]Arkusz5!$A$3:$Y$2185,13,FALSE)</f>
        <v>0</v>
      </c>
      <c r="O2233">
        <f>VLOOKUP(B2233,[1]Arkusz5!$A$3:$Y$2185,14,FALSE)</f>
        <v>0</v>
      </c>
      <c r="P2233">
        <f>VLOOKUP(B2233,[1]Arkusz5!$A$3:$Y$2185,15,FALSE)</f>
        <v>0</v>
      </c>
      <c r="Q2233">
        <f>VLOOKUP(B2233,[1]Arkusz5!$A$3:$Y$2185,16,FALSE)</f>
        <v>0</v>
      </c>
      <c r="R2233">
        <f>VLOOKUP(B2233,[1]Arkusz5!$A$3:$Y$2185,17,FALSE)</f>
        <v>0</v>
      </c>
      <c r="S2233" t="str">
        <f>VLOOKUP(B2233,[1]Arkusz5!$A$3:$Y$2185,18,FALSE)</f>
        <v>Europa</v>
      </c>
      <c r="T2233" t="str">
        <f>VLOOKUP(B2233,[1]Arkusz5!$A$3:$Y$2185,19,FALSE)</f>
        <v>Polska</v>
      </c>
      <c r="U2233" t="str">
        <f>VLOOKUP(B2233,[1]Arkusz5!$A$3:$Y$2185,20,FALSE)</f>
        <v>wielkopolskie</v>
      </c>
      <c r="V2233" t="str">
        <f>VLOOKUP(B2233,[1]Arkusz5!$A$3:$Y$2185,21,FALSE)</f>
        <v>średzki</v>
      </c>
      <c r="W2233" t="str">
        <f>VLOOKUP(B2233,[1]Arkusz5!$A$3:$Y$2185,22,FALSE)</f>
        <v>Krzykosy</v>
      </c>
      <c r="X2233" t="str">
        <f>VLOOKUP(B2233,[1]Arkusz5!$A$3:$Y$2185,23,FALSE)</f>
        <v>315.64 Kotlina Śremska</v>
      </c>
      <c r="Y2233" t="str">
        <f>VLOOKUP(B2233,[1]Arkusz5!$A$3:$Y$2185,24,FALSE)</f>
        <v>Continental Bio-geographical Region</v>
      </c>
      <c r="Z2233" t="str">
        <f>VLOOKUP(B2233,[1]Arkusz5!$A$3:$Y$2185,25,FALSE)</f>
        <v>Galio-Carpinetum</v>
      </c>
    </row>
    <row r="2234" spans="1:26" x14ac:dyDescent="0.25">
      <c r="A2234">
        <v>2233</v>
      </c>
      <c r="B2234" t="s">
        <v>11727</v>
      </c>
      <c r="C2234" t="str">
        <f>VLOOKUP(B2234,[1]Arkusz5!$A$3:$Y$2185,2,FALSE)</f>
        <v>51.742071</v>
      </c>
      <c r="D2234" t="str">
        <f>VLOOKUP(B2234,[1]Arkusz5!$A$3:$Y$2185,3,FALSE)</f>
        <v>17.792979</v>
      </c>
      <c r="E2234" t="str">
        <f>VLOOKUP(B2234,[1]Arkusz5!$A$3:$Y$2185,4,FALSE)</f>
        <v>33UXT93</v>
      </c>
      <c r="F2234" t="str">
        <f>VLOOKUP(B2234,[1]Arkusz5!$A$3:$Y$2185,5,FALSE)</f>
        <v>CD74</v>
      </c>
      <c r="G2234">
        <f>VLOOKUP(B2234,[1]Arkusz5!$A$3:$Y$2185,6,FALSE)</f>
        <v>0</v>
      </c>
      <c r="H2234">
        <f>VLOOKUP(B2234,[1]Arkusz5!$A$3:$Y$2185,7,FALSE)</f>
        <v>0</v>
      </c>
      <c r="I2234">
        <f>VLOOKUP(B2234,[1]Arkusz5!$A$3:$Y$2185,8,FALSE)</f>
        <v>0</v>
      </c>
      <c r="J2234">
        <f>VLOOKUP(B2234,[1]Arkusz5!$A$3:$Y$2185,9,FALSE)</f>
        <v>0</v>
      </c>
      <c r="K2234">
        <f>VLOOKUP(B2234,[1]Arkusz5!$A$3:$Y$2185,10,FALSE)</f>
        <v>0</v>
      </c>
      <c r="L2234">
        <f>VLOOKUP(B2234,[1]Arkusz5!$A$3:$Y$2185,11,FALSE)</f>
        <v>0</v>
      </c>
      <c r="M2234">
        <f>VLOOKUP(B2234,[1]Arkusz5!$A$3:$Y$2185,12,FALSE)</f>
        <v>0</v>
      </c>
      <c r="N2234">
        <f>VLOOKUP(B2234,[1]Arkusz5!$A$3:$Y$2185,13,FALSE)</f>
        <v>0</v>
      </c>
      <c r="O2234">
        <f>VLOOKUP(B2234,[1]Arkusz5!$A$3:$Y$2185,14,FALSE)</f>
        <v>0</v>
      </c>
      <c r="P2234">
        <f>VLOOKUP(B2234,[1]Arkusz5!$A$3:$Y$2185,15,FALSE)</f>
        <v>0</v>
      </c>
      <c r="Q2234">
        <f>VLOOKUP(B2234,[1]Arkusz5!$A$3:$Y$2185,16,FALSE)</f>
        <v>0</v>
      </c>
      <c r="R2234">
        <f>VLOOKUP(B2234,[1]Arkusz5!$A$3:$Y$2185,17,FALSE)</f>
        <v>0</v>
      </c>
      <c r="S2234" t="str">
        <f>VLOOKUP(B2234,[1]Arkusz5!$A$3:$Y$2185,18,FALSE)</f>
        <v>Europa</v>
      </c>
      <c r="T2234" t="str">
        <f>VLOOKUP(B2234,[1]Arkusz5!$A$3:$Y$2185,19,FALSE)</f>
        <v>Polska</v>
      </c>
      <c r="U2234" t="str">
        <f>VLOOKUP(B2234,[1]Arkusz5!$A$3:$Y$2185,20,FALSE)</f>
        <v>wielkopolskie</v>
      </c>
      <c r="V2234" t="str">
        <f>VLOOKUP(B2234,[1]Arkusz5!$A$3:$Y$2185,21,FALSE)</f>
        <v>ostrowski</v>
      </c>
      <c r="W2234" t="str">
        <f>VLOOKUP(B2234,[1]Arkusz5!$A$3:$Y$2185,22,FALSE)</f>
        <v>Ostrów Wielkopolski</v>
      </c>
      <c r="X2234" t="str">
        <f>VLOOKUP(B2234,[1]Arkusz5!$A$3:$Y$2185,23,FALSE)</f>
        <v>318.12 Wysoczyzna Kaliska</v>
      </c>
      <c r="Y2234" t="str">
        <f>VLOOKUP(B2234,[1]Arkusz5!$A$3:$Y$2185,24,FALSE)</f>
        <v>Continental Bio-geographical Region</v>
      </c>
      <c r="Z2234" t="str">
        <f>VLOOKUP(B2234,[1]Arkusz5!$A$3:$Y$2185,25,FALSE)</f>
        <v>Galio-Carpinetum</v>
      </c>
    </row>
    <row r="2235" spans="1:26" x14ac:dyDescent="0.25">
      <c r="A2235">
        <v>2234</v>
      </c>
      <c r="B2235" t="s">
        <v>11733</v>
      </c>
      <c r="C2235" t="str">
        <f>VLOOKUP(B2235,[1]Arkusz5!$A$3:$Y$2185,2,FALSE)</f>
        <v>52.1387</v>
      </c>
      <c r="D2235" t="str">
        <f>VLOOKUP(B2235,[1]Arkusz5!$A$3:$Y$2185,3,FALSE)</f>
        <v>17.30876</v>
      </c>
      <c r="E2235" t="str">
        <f>VLOOKUP(B2235,[1]Arkusz5!$A$3:$Y$2185,4,FALSE)</f>
        <v>33UXT57</v>
      </c>
      <c r="F2235" t="str">
        <f>VLOOKUP(B2235,[1]Arkusz5!$A$3:$Y$2185,5,FALSE)</f>
        <v>CD31</v>
      </c>
      <c r="G2235">
        <f>VLOOKUP(B2235,[1]Arkusz5!$A$3:$Y$2185,6,FALSE)</f>
        <v>0</v>
      </c>
      <c r="H2235">
        <f>VLOOKUP(B2235,[1]Arkusz5!$A$3:$Y$2185,7,FALSE)</f>
        <v>0</v>
      </c>
      <c r="I2235">
        <f>VLOOKUP(B2235,[1]Arkusz5!$A$3:$Y$2185,8,FALSE)</f>
        <v>0</v>
      </c>
      <c r="J2235">
        <f>VLOOKUP(B2235,[1]Arkusz5!$A$3:$Y$2185,9,FALSE)</f>
        <v>0</v>
      </c>
      <c r="K2235">
        <f>VLOOKUP(B2235,[1]Arkusz5!$A$3:$Y$2185,10,FALSE)</f>
        <v>0</v>
      </c>
      <c r="L2235">
        <f>VLOOKUP(B2235,[1]Arkusz5!$A$3:$Y$2185,11,FALSE)</f>
        <v>0</v>
      </c>
      <c r="M2235">
        <f>VLOOKUP(B2235,[1]Arkusz5!$A$3:$Y$2185,12,FALSE)</f>
        <v>0</v>
      </c>
      <c r="N2235">
        <f>VLOOKUP(B2235,[1]Arkusz5!$A$3:$Y$2185,13,FALSE)</f>
        <v>0</v>
      </c>
      <c r="O2235">
        <f>VLOOKUP(B2235,[1]Arkusz5!$A$3:$Y$2185,14,FALSE)</f>
        <v>0</v>
      </c>
      <c r="P2235">
        <f>VLOOKUP(B2235,[1]Arkusz5!$A$3:$Y$2185,15,FALSE)</f>
        <v>0</v>
      </c>
      <c r="Q2235">
        <f>VLOOKUP(B2235,[1]Arkusz5!$A$3:$Y$2185,16,FALSE)</f>
        <v>0</v>
      </c>
      <c r="R2235">
        <f>VLOOKUP(B2235,[1]Arkusz5!$A$3:$Y$2185,17,FALSE)</f>
        <v>0</v>
      </c>
      <c r="S2235" t="str">
        <f>VLOOKUP(B2235,[1]Arkusz5!$A$3:$Y$2185,18,FALSE)</f>
        <v>Europa</v>
      </c>
      <c r="T2235" t="str">
        <f>VLOOKUP(B2235,[1]Arkusz5!$A$3:$Y$2185,19,FALSE)</f>
        <v>Polska</v>
      </c>
      <c r="U2235" t="str">
        <f>VLOOKUP(B2235,[1]Arkusz5!$A$3:$Y$2185,20,FALSE)</f>
        <v>wielkopolskie</v>
      </c>
      <c r="V2235" t="str">
        <f>VLOOKUP(B2235,[1]Arkusz5!$A$3:$Y$2185,21,FALSE)</f>
        <v>średzki</v>
      </c>
      <c r="W2235" t="str">
        <f>VLOOKUP(B2235,[1]Arkusz5!$A$3:$Y$2185,22,FALSE)</f>
        <v>Krzykosy</v>
      </c>
      <c r="X2235" t="str">
        <f>VLOOKUP(B2235,[1]Arkusz5!$A$3:$Y$2185,23,FALSE)</f>
        <v>315.64 Kotlina Śremska</v>
      </c>
      <c r="Y2235" t="str">
        <f>VLOOKUP(B2235,[1]Arkusz5!$A$3:$Y$2185,24,FALSE)</f>
        <v>Continental Bio-geographical Region</v>
      </c>
      <c r="Z2235" t="str">
        <f>VLOOKUP(B2235,[1]Arkusz5!$A$3:$Y$2185,25,FALSE)</f>
        <v>Ficario-Ulmetum chrysosplenietosum</v>
      </c>
    </row>
    <row r="2236" spans="1:26" x14ac:dyDescent="0.25">
      <c r="A2236">
        <v>2235</v>
      </c>
      <c r="B2236" t="s">
        <v>11740</v>
      </c>
      <c r="C2236" t="str">
        <f>VLOOKUP(B2236,[1]Arkusz5!$A$3:$Y$2185,2,FALSE)</f>
        <v>52.047955</v>
      </c>
      <c r="D2236" t="str">
        <f>VLOOKUP(B2236,[1]Arkusz5!$A$3:$Y$2185,3,FALSE)</f>
        <v>17.170504</v>
      </c>
      <c r="E2236" t="str">
        <f>VLOOKUP(B2236,[1]Arkusz5!$A$3:$Y$2185,4,FALSE)</f>
        <v>33UXT46</v>
      </c>
      <c r="F2236" t="str">
        <f>VLOOKUP(B2236,[1]Arkusz5!$A$3:$Y$2185,5,FALSE)</f>
        <v>CD40</v>
      </c>
      <c r="G2236">
        <f>VLOOKUP(B2236,[1]Arkusz5!$A$3:$Y$2185,6,FALSE)</f>
        <v>0</v>
      </c>
      <c r="H2236">
        <f>VLOOKUP(B2236,[1]Arkusz5!$A$3:$Y$2185,7,FALSE)</f>
        <v>0</v>
      </c>
      <c r="I2236">
        <f>VLOOKUP(B2236,[1]Arkusz5!$A$3:$Y$2185,8,FALSE)</f>
        <v>0</v>
      </c>
      <c r="J2236">
        <f>VLOOKUP(B2236,[1]Arkusz5!$A$3:$Y$2185,9,FALSE)</f>
        <v>0</v>
      </c>
      <c r="K2236">
        <f>VLOOKUP(B2236,[1]Arkusz5!$A$3:$Y$2185,10,FALSE)</f>
        <v>0</v>
      </c>
      <c r="L2236">
        <f>VLOOKUP(B2236,[1]Arkusz5!$A$3:$Y$2185,11,FALSE)</f>
        <v>0</v>
      </c>
      <c r="M2236">
        <f>VLOOKUP(B2236,[1]Arkusz5!$A$3:$Y$2185,12,FALSE)</f>
        <v>0</v>
      </c>
      <c r="N2236">
        <f>VLOOKUP(B2236,[1]Arkusz5!$A$3:$Y$2185,13,FALSE)</f>
        <v>0</v>
      </c>
      <c r="O2236">
        <f>VLOOKUP(B2236,[1]Arkusz5!$A$3:$Y$2185,14,FALSE)</f>
        <v>0</v>
      </c>
      <c r="P2236">
        <f>VLOOKUP(B2236,[1]Arkusz5!$A$3:$Y$2185,15,FALSE)</f>
        <v>0</v>
      </c>
      <c r="Q2236">
        <f>VLOOKUP(B2236,[1]Arkusz5!$A$3:$Y$2185,16,FALSE)</f>
        <v>0</v>
      </c>
      <c r="R2236">
        <f>VLOOKUP(B2236,[1]Arkusz5!$A$3:$Y$2185,17,FALSE)</f>
        <v>0</v>
      </c>
      <c r="S2236" t="str">
        <f>VLOOKUP(B2236,[1]Arkusz5!$A$3:$Y$2185,18,FALSE)</f>
        <v>Europa</v>
      </c>
      <c r="T2236" t="str">
        <f>VLOOKUP(B2236,[1]Arkusz5!$A$3:$Y$2185,19,FALSE)</f>
        <v>Polska</v>
      </c>
      <c r="U2236" t="str">
        <f>VLOOKUP(B2236,[1]Arkusz5!$A$3:$Y$2185,20,FALSE)</f>
        <v>wielkopolskie</v>
      </c>
      <c r="V2236" t="str">
        <f>VLOOKUP(B2236,[1]Arkusz5!$A$3:$Y$2185,21,FALSE)</f>
        <v>śremski</v>
      </c>
      <c r="W2236" t="str">
        <f>VLOOKUP(B2236,[1]Arkusz5!$A$3:$Y$2185,22,FALSE)</f>
        <v>Książ Wielkopolski</v>
      </c>
      <c r="X2236" t="str">
        <f>VLOOKUP(B2236,[1]Arkusz5!$A$3:$Y$2185,23,FALSE)</f>
        <v>315.84 Wał Żerkowski</v>
      </c>
      <c r="Y2236" t="str">
        <f>VLOOKUP(B2236,[1]Arkusz5!$A$3:$Y$2185,24,FALSE)</f>
        <v>Continental Bio-geographical Region</v>
      </c>
      <c r="Z2236" t="str">
        <f>VLOOKUP(B2236,[1]Arkusz5!$A$3:$Y$2185,25,FALSE)</f>
        <v>Galio-Carpinetum</v>
      </c>
    </row>
    <row r="2237" spans="1:26" x14ac:dyDescent="0.25">
      <c r="A2237">
        <v>2236</v>
      </c>
      <c r="B2237" t="s">
        <v>11746</v>
      </c>
      <c r="C2237" t="str">
        <f>VLOOKUP(B2237,[1]Arkusz5!$A$3:$Y$2185,2,FALSE)</f>
        <v>52.047955</v>
      </c>
      <c r="D2237" t="str">
        <f>VLOOKUP(B2237,[1]Arkusz5!$A$3:$Y$2185,3,FALSE)</f>
        <v>17.170504</v>
      </c>
      <c r="E2237" t="str">
        <f>VLOOKUP(B2237,[1]Arkusz5!$A$3:$Y$2185,4,FALSE)</f>
        <v>33UXT46</v>
      </c>
      <c r="F2237" t="str">
        <f>VLOOKUP(B2237,[1]Arkusz5!$A$3:$Y$2185,5,FALSE)</f>
        <v>CD40</v>
      </c>
      <c r="G2237">
        <f>VLOOKUP(B2237,[1]Arkusz5!$A$3:$Y$2185,6,FALSE)</f>
        <v>0</v>
      </c>
      <c r="H2237">
        <f>VLOOKUP(B2237,[1]Arkusz5!$A$3:$Y$2185,7,FALSE)</f>
        <v>0</v>
      </c>
      <c r="I2237">
        <f>VLOOKUP(B2237,[1]Arkusz5!$A$3:$Y$2185,8,FALSE)</f>
        <v>0</v>
      </c>
      <c r="J2237">
        <f>VLOOKUP(B2237,[1]Arkusz5!$A$3:$Y$2185,9,FALSE)</f>
        <v>0</v>
      </c>
      <c r="K2237">
        <f>VLOOKUP(B2237,[1]Arkusz5!$A$3:$Y$2185,10,FALSE)</f>
        <v>0</v>
      </c>
      <c r="L2237">
        <f>VLOOKUP(B2237,[1]Arkusz5!$A$3:$Y$2185,11,FALSE)</f>
        <v>0</v>
      </c>
      <c r="M2237">
        <f>VLOOKUP(B2237,[1]Arkusz5!$A$3:$Y$2185,12,FALSE)</f>
        <v>0</v>
      </c>
      <c r="N2237">
        <f>VLOOKUP(B2237,[1]Arkusz5!$A$3:$Y$2185,13,FALSE)</f>
        <v>0</v>
      </c>
      <c r="O2237">
        <f>VLOOKUP(B2237,[1]Arkusz5!$A$3:$Y$2185,14,FALSE)</f>
        <v>0</v>
      </c>
      <c r="P2237">
        <f>VLOOKUP(B2237,[1]Arkusz5!$A$3:$Y$2185,15,FALSE)</f>
        <v>0</v>
      </c>
      <c r="Q2237">
        <f>VLOOKUP(B2237,[1]Arkusz5!$A$3:$Y$2185,16,FALSE)</f>
        <v>0</v>
      </c>
      <c r="R2237">
        <f>VLOOKUP(B2237,[1]Arkusz5!$A$3:$Y$2185,17,FALSE)</f>
        <v>0</v>
      </c>
      <c r="S2237" t="str">
        <f>VLOOKUP(B2237,[1]Arkusz5!$A$3:$Y$2185,18,FALSE)</f>
        <v>Europa</v>
      </c>
      <c r="T2237" t="str">
        <f>VLOOKUP(B2237,[1]Arkusz5!$A$3:$Y$2185,19,FALSE)</f>
        <v>Polska</v>
      </c>
      <c r="U2237" t="str">
        <f>VLOOKUP(B2237,[1]Arkusz5!$A$3:$Y$2185,20,FALSE)</f>
        <v>wielkopolskie</v>
      </c>
      <c r="V2237" t="str">
        <f>VLOOKUP(B2237,[1]Arkusz5!$A$3:$Y$2185,21,FALSE)</f>
        <v>śremski</v>
      </c>
      <c r="W2237" t="str">
        <f>VLOOKUP(B2237,[1]Arkusz5!$A$3:$Y$2185,22,FALSE)</f>
        <v>Książ Wielkopolski</v>
      </c>
      <c r="X2237" t="str">
        <f>VLOOKUP(B2237,[1]Arkusz5!$A$3:$Y$2185,23,FALSE)</f>
        <v>315.84 Wał Żerkowski</v>
      </c>
      <c r="Y2237" t="str">
        <f>VLOOKUP(B2237,[1]Arkusz5!$A$3:$Y$2185,24,FALSE)</f>
        <v>Continental Bio-geographical Region</v>
      </c>
      <c r="Z2237" t="str">
        <f>VLOOKUP(B2237,[1]Arkusz5!$A$3:$Y$2185,25,FALSE)</f>
        <v>Galio-Carpinetum</v>
      </c>
    </row>
    <row r="2238" spans="1:26" x14ac:dyDescent="0.25">
      <c r="A2238">
        <v>2237</v>
      </c>
      <c r="B2238" t="s">
        <v>11747</v>
      </c>
      <c r="C2238" t="str">
        <f>VLOOKUP(B2238,[1]Arkusz5!$A$3:$Y$2185,2,FALSE)</f>
        <v>52.3507</v>
      </c>
      <c r="D2238" t="str">
        <f>VLOOKUP(B2238,[1]Arkusz5!$A$3:$Y$2185,3,FALSE)</f>
        <v>17.0246</v>
      </c>
      <c r="E2238" t="str">
        <f>VLOOKUP(B2238,[1]Arkusz5!$A$3:$Y$2185,4,FALSE)</f>
        <v>33UXU30</v>
      </c>
      <c r="F2238" t="str">
        <f>VLOOKUP(B2238,[1]Arkusz5!$A$3:$Y$2185,5,FALSE)</f>
        <v>BD09</v>
      </c>
      <c r="G2238">
        <f>VLOOKUP(B2238,[1]Arkusz5!$A$3:$Y$2185,6,FALSE)</f>
        <v>0</v>
      </c>
      <c r="H2238">
        <f>VLOOKUP(B2238,[1]Arkusz5!$A$3:$Y$2185,7,FALSE)</f>
        <v>0</v>
      </c>
      <c r="I2238">
        <f>VLOOKUP(B2238,[1]Arkusz5!$A$3:$Y$2185,8,FALSE)</f>
        <v>0</v>
      </c>
      <c r="J2238">
        <f>VLOOKUP(B2238,[1]Arkusz5!$A$3:$Y$2185,9,FALSE)</f>
        <v>0</v>
      </c>
      <c r="K2238">
        <f>VLOOKUP(B2238,[1]Arkusz5!$A$3:$Y$2185,10,FALSE)</f>
        <v>0</v>
      </c>
      <c r="L2238">
        <f>VLOOKUP(B2238,[1]Arkusz5!$A$3:$Y$2185,11,FALSE)</f>
        <v>0</v>
      </c>
      <c r="M2238">
        <f>VLOOKUP(B2238,[1]Arkusz5!$A$3:$Y$2185,12,FALSE)</f>
        <v>0</v>
      </c>
      <c r="N2238">
        <f>VLOOKUP(B2238,[1]Arkusz5!$A$3:$Y$2185,13,FALSE)</f>
        <v>0</v>
      </c>
      <c r="O2238">
        <f>VLOOKUP(B2238,[1]Arkusz5!$A$3:$Y$2185,14,FALSE)</f>
        <v>0</v>
      </c>
      <c r="P2238">
        <f>VLOOKUP(B2238,[1]Arkusz5!$A$3:$Y$2185,15,FALSE)</f>
        <v>0</v>
      </c>
      <c r="Q2238">
        <f>VLOOKUP(B2238,[1]Arkusz5!$A$3:$Y$2185,16,FALSE)</f>
        <v>0</v>
      </c>
      <c r="R2238">
        <f>VLOOKUP(B2238,[1]Arkusz5!$A$3:$Y$2185,17,FALSE)</f>
        <v>0</v>
      </c>
      <c r="S2238" t="str">
        <f>VLOOKUP(B2238,[1]Arkusz5!$A$3:$Y$2185,18,FALSE)</f>
        <v>Europa</v>
      </c>
      <c r="T2238" t="str">
        <f>VLOOKUP(B2238,[1]Arkusz5!$A$3:$Y$2185,19,FALSE)</f>
        <v>Polska</v>
      </c>
      <c r="U2238" t="str">
        <f>VLOOKUP(B2238,[1]Arkusz5!$A$3:$Y$2185,20,FALSE)</f>
        <v>wielkopolskie</v>
      </c>
      <c r="V2238" t="str">
        <f>VLOOKUP(B2238,[1]Arkusz5!$A$3:$Y$2185,21,FALSE)</f>
        <v>Poznań</v>
      </c>
      <c r="W2238" t="str">
        <f>VLOOKUP(B2238,[1]Arkusz5!$A$3:$Y$2185,22,FALSE)</f>
        <v>Poznań</v>
      </c>
      <c r="X2238" t="str">
        <f>VLOOKUP(B2238,[1]Arkusz5!$A$3:$Y$2185,23,FALSE)</f>
        <v>315.56 Równina Wrzesińska</v>
      </c>
      <c r="Y2238" t="str">
        <f>VLOOKUP(B2238,[1]Arkusz5!$A$3:$Y$2185,24,FALSE)</f>
        <v>Continental Bio-geographical Region</v>
      </c>
      <c r="Z2238" t="str">
        <f>VLOOKUP(B2238,[1]Arkusz5!$A$3:$Y$2185,25,FALSE)</f>
        <v>Galio-Carpinetum</v>
      </c>
    </row>
    <row r="2239" spans="1:26" x14ac:dyDescent="0.25">
      <c r="A2239">
        <v>2238</v>
      </c>
      <c r="B2239" t="s">
        <v>11751</v>
      </c>
      <c r="C2239" t="str">
        <f>VLOOKUP(B2239,[1]Arkusz5!$A$3:$Y$2185,2,FALSE)</f>
        <v>52.4576</v>
      </c>
      <c r="D2239" t="str">
        <f>VLOOKUP(B2239,[1]Arkusz5!$A$3:$Y$2185,3,FALSE)</f>
        <v>18.0359</v>
      </c>
      <c r="E2239" t="str">
        <f>VLOOKUP(B2239,[1]Arkusz5!$A$3:$Y$2185,4,FALSE)</f>
        <v>34UBD91</v>
      </c>
      <c r="F2239" t="str">
        <f>VLOOKUP(B2239,[1]Arkusz5!$A$3:$Y$2185,5,FALSE)</f>
        <v>CC96</v>
      </c>
      <c r="G2239">
        <f>VLOOKUP(B2239,[1]Arkusz5!$A$3:$Y$2185,6,FALSE)</f>
        <v>0</v>
      </c>
      <c r="H2239">
        <f>VLOOKUP(B2239,[1]Arkusz5!$A$3:$Y$2185,7,FALSE)</f>
        <v>0</v>
      </c>
      <c r="I2239">
        <f>VLOOKUP(B2239,[1]Arkusz5!$A$3:$Y$2185,8,FALSE)</f>
        <v>0</v>
      </c>
      <c r="J2239">
        <f>VLOOKUP(B2239,[1]Arkusz5!$A$3:$Y$2185,9,FALSE)</f>
        <v>0</v>
      </c>
      <c r="K2239" t="str">
        <f>VLOOKUP(B2239,[1]Arkusz5!$A$3:$Y$2185,10,FALSE)</f>
        <v>Powidzki Park Krajobrazowy</v>
      </c>
      <c r="L2239">
        <f>VLOOKUP(B2239,[1]Arkusz5!$A$3:$Y$2185,11,FALSE)</f>
        <v>0</v>
      </c>
      <c r="M2239">
        <f>VLOOKUP(B2239,[1]Arkusz5!$A$3:$Y$2185,12,FALSE)</f>
        <v>0</v>
      </c>
      <c r="N2239" t="str">
        <f>VLOOKUP(B2239,[1]Arkusz5!$A$3:$Y$2185,13,FALSE)</f>
        <v>Powidzko-Bieniszewski</v>
      </c>
      <c r="O2239">
        <f>VLOOKUP(B2239,[1]Arkusz5!$A$3:$Y$2185,14,FALSE)</f>
        <v>0</v>
      </c>
      <c r="P2239">
        <f>VLOOKUP(B2239,[1]Arkusz5!$A$3:$Y$2185,15,FALSE)</f>
        <v>0</v>
      </c>
      <c r="Q2239" t="str">
        <f>VLOOKUP(B2239,[1]Arkusz5!$A$3:$Y$2185,16,FALSE)</f>
        <v>PLH300026</v>
      </c>
      <c r="R2239" t="str">
        <f>VLOOKUP(B2239,[1]Arkusz5!$A$3:$Y$2185,17,FALSE)</f>
        <v>Pojezierze Gnieźnieńskie</v>
      </c>
      <c r="S2239" t="str">
        <f>VLOOKUP(B2239,[1]Arkusz5!$A$3:$Y$2185,18,FALSE)</f>
        <v>Europa</v>
      </c>
      <c r="T2239" t="str">
        <f>VLOOKUP(B2239,[1]Arkusz5!$A$3:$Y$2185,19,FALSE)</f>
        <v>Polska</v>
      </c>
      <c r="U2239" t="str">
        <f>VLOOKUP(B2239,[1]Arkusz5!$A$3:$Y$2185,20,FALSE)</f>
        <v>wielkopolskie</v>
      </c>
      <c r="V2239" t="str">
        <f>VLOOKUP(B2239,[1]Arkusz5!$A$3:$Y$2185,21,FALSE)</f>
        <v>słupecki</v>
      </c>
      <c r="W2239" t="str">
        <f>VLOOKUP(B2239,[1]Arkusz5!$A$3:$Y$2185,22,FALSE)</f>
        <v>Powidz</v>
      </c>
      <c r="X2239" t="str">
        <f>VLOOKUP(B2239,[1]Arkusz5!$A$3:$Y$2185,23,FALSE)</f>
        <v>315.54 Pojezierze Gnieźnieńskie</v>
      </c>
      <c r="Y2239" t="str">
        <f>VLOOKUP(B2239,[1]Arkusz5!$A$3:$Y$2185,24,FALSE)</f>
        <v>Continental Bio-geographical Region</v>
      </c>
      <c r="Z2239" t="str">
        <f>VLOOKUP(B2239,[1]Arkusz5!$A$3:$Y$2185,25,FALSE)</f>
        <v>Pino-Quercetum (=Querco-Pinetum + Serratulo-Pinetum)</v>
      </c>
    </row>
    <row r="2240" spans="1:26" x14ac:dyDescent="0.25">
      <c r="A2240">
        <v>2239</v>
      </c>
      <c r="B2240" t="s">
        <v>11753</v>
      </c>
      <c r="C2240" t="str">
        <f>VLOOKUP(B2240,[1]Arkusz5!$A$3:$Y$2185,2,FALSE)</f>
        <v>52.112829</v>
      </c>
      <c r="D2240" t="str">
        <f>VLOOKUP(B2240,[1]Arkusz5!$A$3:$Y$2185,3,FALSE)</f>
        <v>16.113814</v>
      </c>
      <c r="E2240" t="str">
        <f>VLOOKUP(B2240,[1]Arkusz5!$A$3:$Y$2185,4,FALSE)</f>
        <v>33UWT77</v>
      </c>
      <c r="F2240" t="str">
        <f>VLOOKUP(B2240,[1]Arkusz5!$A$3:$Y$2185,5,FALSE)</f>
        <v>BD33</v>
      </c>
      <c r="G2240">
        <f>VLOOKUP(B2240,[1]Arkusz5!$A$3:$Y$2185,6,FALSE)</f>
        <v>0</v>
      </c>
      <c r="H2240">
        <f>VLOOKUP(B2240,[1]Arkusz5!$A$3:$Y$2185,7,FALSE)</f>
        <v>0</v>
      </c>
      <c r="I2240">
        <f>VLOOKUP(B2240,[1]Arkusz5!$A$3:$Y$2185,8,FALSE)</f>
        <v>0</v>
      </c>
      <c r="J2240">
        <f>VLOOKUP(B2240,[1]Arkusz5!$A$3:$Y$2185,9,FALSE)</f>
        <v>0</v>
      </c>
      <c r="K2240">
        <f>VLOOKUP(B2240,[1]Arkusz5!$A$3:$Y$2185,10,FALSE)</f>
        <v>0</v>
      </c>
      <c r="L2240">
        <f>VLOOKUP(B2240,[1]Arkusz5!$A$3:$Y$2185,11,FALSE)</f>
        <v>0</v>
      </c>
      <c r="M2240">
        <f>VLOOKUP(B2240,[1]Arkusz5!$A$3:$Y$2185,12,FALSE)</f>
        <v>0</v>
      </c>
      <c r="N2240" t="str">
        <f>VLOOKUP(B2240,[1]Arkusz5!$A$3:$Y$2185,13,FALSE)</f>
        <v>Obszar Chronionego Krajobrazu Pojezierze Sławskie, Pradolina Obry i Rynna Zbąszyńska</v>
      </c>
      <c r="O2240">
        <f>VLOOKUP(B2240,[1]Arkusz5!$A$3:$Y$2185,14,FALSE)</f>
        <v>0</v>
      </c>
      <c r="P2240">
        <f>VLOOKUP(B2240,[1]Arkusz5!$A$3:$Y$2185,15,FALSE)</f>
        <v>0</v>
      </c>
      <c r="Q2240">
        <f>VLOOKUP(B2240,[1]Arkusz5!$A$3:$Y$2185,16,FALSE)</f>
        <v>0</v>
      </c>
      <c r="R2240">
        <f>VLOOKUP(B2240,[1]Arkusz5!$A$3:$Y$2185,17,FALSE)</f>
        <v>0</v>
      </c>
      <c r="S2240" t="str">
        <f>VLOOKUP(B2240,[1]Arkusz5!$A$3:$Y$2185,18,FALSE)</f>
        <v>Europa</v>
      </c>
      <c r="T2240" t="str">
        <f>VLOOKUP(B2240,[1]Arkusz5!$A$3:$Y$2185,19,FALSE)</f>
        <v>Polska</v>
      </c>
      <c r="U2240" t="str">
        <f>VLOOKUP(B2240,[1]Arkusz5!$A$3:$Y$2185,20,FALSE)</f>
        <v>wielkopolskie</v>
      </c>
      <c r="V2240" t="str">
        <f>VLOOKUP(B2240,[1]Arkusz5!$A$3:$Y$2185,21,FALSE)</f>
        <v>wolsztyński</v>
      </c>
      <c r="W2240" t="str">
        <f>VLOOKUP(B2240,[1]Arkusz5!$A$3:$Y$2185,22,FALSE)</f>
        <v>Wolsztyn</v>
      </c>
      <c r="X2240" t="str">
        <f>VLOOKUP(B2240,[1]Arkusz5!$A$3:$Y$2185,23,FALSE)</f>
        <v>315.51 Pojezierze Poznańskie</v>
      </c>
      <c r="Y2240" t="str">
        <f>VLOOKUP(B2240,[1]Arkusz5!$A$3:$Y$2185,24,FALSE)</f>
        <v>Continental Bio-geographical Region</v>
      </c>
      <c r="Z2240" t="str">
        <f>VLOOKUP(B2240,[1]Arkusz5!$A$3:$Y$2185,25,FALSE)</f>
        <v>Galio-Carpinetum</v>
      </c>
    </row>
    <row r="2241" spans="1:26" x14ac:dyDescent="0.25">
      <c r="A2241">
        <v>2240</v>
      </c>
      <c r="B2241" t="s">
        <v>11759</v>
      </c>
      <c r="C2241" t="str">
        <f>VLOOKUP(B2241,[1]Arkusz5!$A$3:$Y$2185,2,FALSE)</f>
        <v>52.205579</v>
      </c>
      <c r="D2241" t="str">
        <f>VLOOKUP(B2241,[1]Arkusz5!$A$3:$Y$2185,3,FALSE)</f>
        <v>17.445839</v>
      </c>
      <c r="E2241" t="str">
        <f>VLOOKUP(B2241,[1]Arkusz5!$A$3:$Y$2185,4,FALSE)</f>
        <v>33UXT68</v>
      </c>
      <c r="F2241" t="str">
        <f>VLOOKUP(B2241,[1]Arkusz5!$A$3:$Y$2185,5,FALSE)</f>
        <v>CD22</v>
      </c>
      <c r="G2241">
        <f>VLOOKUP(B2241,[1]Arkusz5!$A$3:$Y$2185,6,FALSE)</f>
        <v>0</v>
      </c>
      <c r="H2241">
        <f>VLOOKUP(B2241,[1]Arkusz5!$A$3:$Y$2185,7,FALSE)</f>
        <v>0</v>
      </c>
      <c r="I2241">
        <f>VLOOKUP(B2241,[1]Arkusz5!$A$3:$Y$2185,8,FALSE)</f>
        <v>0</v>
      </c>
      <c r="J2241">
        <f>VLOOKUP(B2241,[1]Arkusz5!$A$3:$Y$2185,9,FALSE)</f>
        <v>0</v>
      </c>
      <c r="K2241">
        <f>VLOOKUP(B2241,[1]Arkusz5!$A$3:$Y$2185,10,FALSE)</f>
        <v>0</v>
      </c>
      <c r="L2241">
        <f>VLOOKUP(B2241,[1]Arkusz5!$A$3:$Y$2185,11,FALSE)</f>
        <v>0</v>
      </c>
      <c r="M2241">
        <f>VLOOKUP(B2241,[1]Arkusz5!$A$3:$Y$2185,12,FALSE)</f>
        <v>0</v>
      </c>
      <c r="N2241">
        <f>VLOOKUP(B2241,[1]Arkusz5!$A$3:$Y$2185,13,FALSE)</f>
        <v>0</v>
      </c>
      <c r="O2241">
        <f>VLOOKUP(B2241,[1]Arkusz5!$A$3:$Y$2185,14,FALSE)</f>
        <v>0</v>
      </c>
      <c r="P2241">
        <f>VLOOKUP(B2241,[1]Arkusz5!$A$3:$Y$2185,15,FALSE)</f>
        <v>0</v>
      </c>
      <c r="Q2241">
        <f>VLOOKUP(B2241,[1]Arkusz5!$A$3:$Y$2185,16,FALSE)</f>
        <v>0</v>
      </c>
      <c r="R2241">
        <f>VLOOKUP(B2241,[1]Arkusz5!$A$3:$Y$2185,17,FALSE)</f>
        <v>0</v>
      </c>
      <c r="S2241" t="str">
        <f>VLOOKUP(B2241,[1]Arkusz5!$A$3:$Y$2185,18,FALSE)</f>
        <v>Europa</v>
      </c>
      <c r="T2241" t="str">
        <f>VLOOKUP(B2241,[1]Arkusz5!$A$3:$Y$2185,19,FALSE)</f>
        <v>Polska</v>
      </c>
      <c r="U2241" t="str">
        <f>VLOOKUP(B2241,[1]Arkusz5!$A$3:$Y$2185,20,FALSE)</f>
        <v>wielkopolskie</v>
      </c>
      <c r="V2241" t="str">
        <f>VLOOKUP(B2241,[1]Arkusz5!$A$3:$Y$2185,21,FALSE)</f>
        <v>średzki</v>
      </c>
      <c r="W2241" t="str">
        <f>VLOOKUP(B2241,[1]Arkusz5!$A$3:$Y$2185,22,FALSE)</f>
        <v>Środa Wielkopolska</v>
      </c>
      <c r="X2241" t="str">
        <f>VLOOKUP(B2241,[1]Arkusz5!$A$3:$Y$2185,23,FALSE)</f>
        <v>315.56 Równina Wrzesińska</v>
      </c>
      <c r="Y2241" t="str">
        <f>VLOOKUP(B2241,[1]Arkusz5!$A$3:$Y$2185,24,FALSE)</f>
        <v>Continental Bio-geographical Region</v>
      </c>
      <c r="Z2241" t="str">
        <f>VLOOKUP(B2241,[1]Arkusz5!$A$3:$Y$2185,25,FALSE)</f>
        <v>Fraxino-Alnetum (=Circaeo-Alnetum)</v>
      </c>
    </row>
    <row r="2242" spans="1:26" x14ac:dyDescent="0.25">
      <c r="A2242">
        <v>2241</v>
      </c>
      <c r="B2242" t="s">
        <v>11764</v>
      </c>
      <c r="C2242" t="str">
        <f>VLOOKUP(B2242,[1]Arkusz5!$A$3:$Y$2185,2,FALSE)</f>
        <v>51.90093</v>
      </c>
      <c r="D2242" t="str">
        <f>VLOOKUP(B2242,[1]Arkusz5!$A$3:$Y$2185,3,FALSE)</f>
        <v>16.94772</v>
      </c>
      <c r="E2242" t="str">
        <f>VLOOKUP(B2242,[1]Arkusz5!$A$3:$Y$2185,4,FALSE)</f>
        <v>33UXT35</v>
      </c>
      <c r="F2242" t="str">
        <f>VLOOKUP(B2242,[1]Arkusz5!$A$3:$Y$2185,5,FALSE)</f>
        <v>BD58</v>
      </c>
      <c r="G2242">
        <f>VLOOKUP(B2242,[1]Arkusz5!$A$3:$Y$2185,6,FALSE)</f>
        <v>0</v>
      </c>
      <c r="H2242">
        <f>VLOOKUP(B2242,[1]Arkusz5!$A$3:$Y$2185,7,FALSE)</f>
        <v>0</v>
      </c>
      <c r="I2242">
        <f>VLOOKUP(B2242,[1]Arkusz5!$A$3:$Y$2185,8,FALSE)</f>
        <v>0</v>
      </c>
      <c r="J2242">
        <f>VLOOKUP(B2242,[1]Arkusz5!$A$3:$Y$2185,9,FALSE)</f>
        <v>0</v>
      </c>
      <c r="K2242">
        <f>VLOOKUP(B2242,[1]Arkusz5!$A$3:$Y$2185,10,FALSE)</f>
        <v>0</v>
      </c>
      <c r="L2242" t="str">
        <f>VLOOKUP(B2242,[1]Arkusz5!$A$3:$Y$2185,11,FALSE)</f>
        <v>Torfowisko Źródliskowe w Gostyniu Starym</v>
      </c>
      <c r="M2242" t="str">
        <f>VLOOKUP(B2242,[1]Arkusz5!$A$3:$Y$2185,12,FALSE)</f>
        <v>nie określono w akcie prawnym</v>
      </c>
      <c r="N2242" t="str">
        <f>VLOOKUP(B2242,[1]Arkusz5!$A$3:$Y$2185,13,FALSE)</f>
        <v>Krzywińsko-Osiecki wraz z zadrzewieniami generała Dezyderego Chłapowskiego i kompleksem leśnym Osieczna-Góra</v>
      </c>
      <c r="O2242">
        <f>VLOOKUP(B2242,[1]Arkusz5!$A$3:$Y$2185,14,FALSE)</f>
        <v>0</v>
      </c>
      <c r="P2242">
        <f>VLOOKUP(B2242,[1]Arkusz5!$A$3:$Y$2185,15,FALSE)</f>
        <v>0</v>
      </c>
      <c r="Q2242">
        <f>VLOOKUP(B2242,[1]Arkusz5!$A$3:$Y$2185,16,FALSE)</f>
        <v>0</v>
      </c>
      <c r="R2242">
        <f>VLOOKUP(B2242,[1]Arkusz5!$A$3:$Y$2185,17,FALSE)</f>
        <v>0</v>
      </c>
      <c r="S2242" t="str">
        <f>VLOOKUP(B2242,[1]Arkusz5!$A$3:$Y$2185,18,FALSE)</f>
        <v>Europa</v>
      </c>
      <c r="T2242" t="str">
        <f>VLOOKUP(B2242,[1]Arkusz5!$A$3:$Y$2185,19,FALSE)</f>
        <v>Polska</v>
      </c>
      <c r="U2242" t="str">
        <f>VLOOKUP(B2242,[1]Arkusz5!$A$3:$Y$2185,20,FALSE)</f>
        <v>wielkopolskie</v>
      </c>
      <c r="V2242" t="str">
        <f>VLOOKUP(B2242,[1]Arkusz5!$A$3:$Y$2185,21,FALSE)</f>
        <v>gostyński</v>
      </c>
      <c r="W2242" t="str">
        <f>VLOOKUP(B2242,[1]Arkusz5!$A$3:$Y$2185,22,FALSE)</f>
        <v>Gostyń</v>
      </c>
      <c r="X2242" t="str">
        <f>VLOOKUP(B2242,[1]Arkusz5!$A$3:$Y$2185,23,FALSE)</f>
        <v>318.11 Wysoczyzna Leszczyńska</v>
      </c>
      <c r="Y2242" t="str">
        <f>VLOOKUP(B2242,[1]Arkusz5!$A$3:$Y$2185,24,FALSE)</f>
        <v>Continental Bio-geographical Region</v>
      </c>
      <c r="Z2242" t="str">
        <f>VLOOKUP(B2242,[1]Arkusz5!$A$3:$Y$2185,25,FALSE)</f>
        <v>Galio-Carpinetum</v>
      </c>
    </row>
    <row r="2243" spans="1:26" x14ac:dyDescent="0.25">
      <c r="A2243">
        <v>2242</v>
      </c>
      <c r="B2243" t="s">
        <v>11767</v>
      </c>
      <c r="C2243" t="str">
        <f>VLOOKUP(B2243,[1]Arkusz5!$A$3:$Y$2185,2,FALSE)</f>
        <v>51.92385</v>
      </c>
      <c r="D2243" t="str">
        <f>VLOOKUP(B2243,[1]Arkusz5!$A$3:$Y$2185,3,FALSE)</f>
        <v>16.21168</v>
      </c>
      <c r="E2243" t="str">
        <f>VLOOKUP(B2243,[1]Arkusz5!$A$3:$Y$2185,4,FALSE)</f>
        <v>33UWT85</v>
      </c>
      <c r="F2243" t="str">
        <f>VLOOKUP(B2243,[1]Arkusz5!$A$3:$Y$2185,5,FALSE)</f>
        <v>BD53</v>
      </c>
      <c r="G2243">
        <f>VLOOKUP(B2243,[1]Arkusz5!$A$3:$Y$2185,6,FALSE)</f>
        <v>0</v>
      </c>
      <c r="H2243">
        <f>VLOOKUP(B2243,[1]Arkusz5!$A$3:$Y$2185,7,FALSE)</f>
        <v>0</v>
      </c>
      <c r="I2243">
        <f>VLOOKUP(B2243,[1]Arkusz5!$A$3:$Y$2185,8,FALSE)</f>
        <v>0</v>
      </c>
      <c r="J2243">
        <f>VLOOKUP(B2243,[1]Arkusz5!$A$3:$Y$2185,9,FALSE)</f>
        <v>0</v>
      </c>
      <c r="K2243">
        <f>VLOOKUP(B2243,[1]Arkusz5!$A$3:$Y$2185,10,FALSE)</f>
        <v>0</v>
      </c>
      <c r="L2243">
        <f>VLOOKUP(B2243,[1]Arkusz5!$A$3:$Y$2185,11,FALSE)</f>
        <v>0</v>
      </c>
      <c r="M2243">
        <f>VLOOKUP(B2243,[1]Arkusz5!$A$3:$Y$2185,12,FALSE)</f>
        <v>0</v>
      </c>
      <c r="N2243" t="str">
        <f>VLOOKUP(B2243,[1]Arkusz5!$A$3:$Y$2185,13,FALSE)</f>
        <v>Przemęcko-Wschowski i kompleks leśny Włoszakowice</v>
      </c>
      <c r="O2243">
        <f>VLOOKUP(B2243,[1]Arkusz5!$A$3:$Y$2185,14,FALSE)</f>
        <v>0</v>
      </c>
      <c r="P2243">
        <f>VLOOKUP(B2243,[1]Arkusz5!$A$3:$Y$2185,15,FALSE)</f>
        <v>0</v>
      </c>
      <c r="Q2243" t="str">
        <f>VLOOKUP(B2243,[1]Arkusz5!$A$3:$Y$2185,16,FALSE)</f>
        <v>PLB300011</v>
      </c>
      <c r="R2243" t="str">
        <f>VLOOKUP(B2243,[1]Arkusz5!$A$3:$Y$2185,17,FALSE)</f>
        <v>Pojezierze Sławskie</v>
      </c>
      <c r="S2243" t="str">
        <f>VLOOKUP(B2243,[1]Arkusz5!$A$3:$Y$2185,18,FALSE)</f>
        <v>Europa</v>
      </c>
      <c r="T2243" t="str">
        <f>VLOOKUP(B2243,[1]Arkusz5!$A$3:$Y$2185,19,FALSE)</f>
        <v>Polska</v>
      </c>
      <c r="U2243" t="str">
        <f>VLOOKUP(B2243,[1]Arkusz5!$A$3:$Y$2185,20,FALSE)</f>
        <v>wielkopolskie</v>
      </c>
      <c r="V2243" t="str">
        <f>VLOOKUP(B2243,[1]Arkusz5!$A$3:$Y$2185,21,FALSE)</f>
        <v>leszczyński</v>
      </c>
      <c r="W2243" t="str">
        <f>VLOOKUP(B2243,[1]Arkusz5!$A$3:$Y$2185,22,FALSE)</f>
        <v>Wijewo</v>
      </c>
      <c r="X2243" t="str">
        <f>VLOOKUP(B2243,[1]Arkusz5!$A$3:$Y$2185,23,FALSE)</f>
        <v>315.81 Pojezierze Sławskie</v>
      </c>
      <c r="Y2243" t="str">
        <f>VLOOKUP(B2243,[1]Arkusz5!$A$3:$Y$2185,24,FALSE)</f>
        <v>Continental Bio-geographical Region</v>
      </c>
      <c r="Z2243" t="str">
        <f>VLOOKUP(B2243,[1]Arkusz5!$A$3:$Y$2185,25,FALSE)</f>
        <v>Fraxino-Alnetum (=Circaeo-Alnetum)</v>
      </c>
    </row>
    <row r="2244" spans="1:26" x14ac:dyDescent="0.25">
      <c r="A2244">
        <v>2243</v>
      </c>
      <c r="B2244" t="s">
        <v>11777</v>
      </c>
      <c r="C2244" t="str">
        <f>VLOOKUP(B2244,[1]Arkusz5!$A$3:$Y$2185,2,FALSE)</f>
        <v>52.047955</v>
      </c>
      <c r="D2244" t="str">
        <f>VLOOKUP(B2244,[1]Arkusz5!$A$3:$Y$2185,3,FALSE)</f>
        <v>17.170504</v>
      </c>
      <c r="E2244" t="str">
        <f>VLOOKUP(B2244,[1]Arkusz5!$A$3:$Y$2185,4,FALSE)</f>
        <v>33UXT46</v>
      </c>
      <c r="F2244" t="str">
        <f>VLOOKUP(B2244,[1]Arkusz5!$A$3:$Y$2185,5,FALSE)</f>
        <v>CD40</v>
      </c>
      <c r="G2244">
        <f>VLOOKUP(B2244,[1]Arkusz5!$A$3:$Y$2185,6,FALSE)</f>
        <v>0</v>
      </c>
      <c r="H2244">
        <f>VLOOKUP(B2244,[1]Arkusz5!$A$3:$Y$2185,7,FALSE)</f>
        <v>0</v>
      </c>
      <c r="I2244">
        <f>VLOOKUP(B2244,[1]Arkusz5!$A$3:$Y$2185,8,FALSE)</f>
        <v>0</v>
      </c>
      <c r="J2244">
        <f>VLOOKUP(B2244,[1]Arkusz5!$A$3:$Y$2185,9,FALSE)</f>
        <v>0</v>
      </c>
      <c r="K2244">
        <f>VLOOKUP(B2244,[1]Arkusz5!$A$3:$Y$2185,10,FALSE)</f>
        <v>0</v>
      </c>
      <c r="L2244">
        <f>VLOOKUP(B2244,[1]Arkusz5!$A$3:$Y$2185,11,FALSE)</f>
        <v>0</v>
      </c>
      <c r="M2244">
        <f>VLOOKUP(B2244,[1]Arkusz5!$A$3:$Y$2185,12,FALSE)</f>
        <v>0</v>
      </c>
      <c r="N2244">
        <f>VLOOKUP(B2244,[1]Arkusz5!$A$3:$Y$2185,13,FALSE)</f>
        <v>0</v>
      </c>
      <c r="O2244">
        <f>VLOOKUP(B2244,[1]Arkusz5!$A$3:$Y$2185,14,FALSE)</f>
        <v>0</v>
      </c>
      <c r="P2244">
        <f>VLOOKUP(B2244,[1]Arkusz5!$A$3:$Y$2185,15,FALSE)</f>
        <v>0</v>
      </c>
      <c r="Q2244">
        <f>VLOOKUP(B2244,[1]Arkusz5!$A$3:$Y$2185,16,FALSE)</f>
        <v>0</v>
      </c>
      <c r="R2244">
        <f>VLOOKUP(B2244,[1]Arkusz5!$A$3:$Y$2185,17,FALSE)</f>
        <v>0</v>
      </c>
      <c r="S2244" t="str">
        <f>VLOOKUP(B2244,[1]Arkusz5!$A$3:$Y$2185,18,FALSE)</f>
        <v>Europa</v>
      </c>
      <c r="T2244" t="str">
        <f>VLOOKUP(B2244,[1]Arkusz5!$A$3:$Y$2185,19,FALSE)</f>
        <v>Polska</v>
      </c>
      <c r="U2244" t="str">
        <f>VLOOKUP(B2244,[1]Arkusz5!$A$3:$Y$2185,20,FALSE)</f>
        <v>wielkopolskie</v>
      </c>
      <c r="V2244" t="str">
        <f>VLOOKUP(B2244,[1]Arkusz5!$A$3:$Y$2185,21,FALSE)</f>
        <v>śremski</v>
      </c>
      <c r="W2244" t="str">
        <f>VLOOKUP(B2244,[1]Arkusz5!$A$3:$Y$2185,22,FALSE)</f>
        <v>Książ Wielkopolski</v>
      </c>
      <c r="X2244" t="str">
        <f>VLOOKUP(B2244,[1]Arkusz5!$A$3:$Y$2185,23,FALSE)</f>
        <v>315.84 Wał Żerkowski</v>
      </c>
      <c r="Y2244" t="str">
        <f>VLOOKUP(B2244,[1]Arkusz5!$A$3:$Y$2185,24,FALSE)</f>
        <v>Continental Bio-geographical Region</v>
      </c>
      <c r="Z2244" t="str">
        <f>VLOOKUP(B2244,[1]Arkusz5!$A$3:$Y$2185,25,FALSE)</f>
        <v>Galio-Carpinetum</v>
      </c>
    </row>
    <row r="2245" spans="1:26" x14ac:dyDescent="0.25">
      <c r="A2245">
        <v>2244</v>
      </c>
      <c r="B2245" t="s">
        <v>11780</v>
      </c>
      <c r="C2245" t="str">
        <f>VLOOKUP(B2245,[1]Arkusz5!$A$3:$Y$2185,2,FALSE)</f>
        <v>52.047955</v>
      </c>
      <c r="D2245" t="str">
        <f>VLOOKUP(B2245,[1]Arkusz5!$A$3:$Y$2185,3,FALSE)</f>
        <v>17.170504</v>
      </c>
      <c r="E2245" t="str">
        <f>VLOOKUP(B2245,[1]Arkusz5!$A$3:$Y$2185,4,FALSE)</f>
        <v>33UXT46</v>
      </c>
      <c r="F2245" t="str">
        <f>VLOOKUP(B2245,[1]Arkusz5!$A$3:$Y$2185,5,FALSE)</f>
        <v>CD40</v>
      </c>
      <c r="G2245">
        <f>VLOOKUP(B2245,[1]Arkusz5!$A$3:$Y$2185,6,FALSE)</f>
        <v>0</v>
      </c>
      <c r="H2245">
        <f>VLOOKUP(B2245,[1]Arkusz5!$A$3:$Y$2185,7,FALSE)</f>
        <v>0</v>
      </c>
      <c r="I2245">
        <f>VLOOKUP(B2245,[1]Arkusz5!$A$3:$Y$2185,8,FALSE)</f>
        <v>0</v>
      </c>
      <c r="J2245">
        <f>VLOOKUP(B2245,[1]Arkusz5!$A$3:$Y$2185,9,FALSE)</f>
        <v>0</v>
      </c>
      <c r="K2245">
        <f>VLOOKUP(B2245,[1]Arkusz5!$A$3:$Y$2185,10,FALSE)</f>
        <v>0</v>
      </c>
      <c r="L2245">
        <f>VLOOKUP(B2245,[1]Arkusz5!$A$3:$Y$2185,11,FALSE)</f>
        <v>0</v>
      </c>
      <c r="M2245">
        <f>VLOOKUP(B2245,[1]Arkusz5!$A$3:$Y$2185,12,FALSE)</f>
        <v>0</v>
      </c>
      <c r="N2245">
        <f>VLOOKUP(B2245,[1]Arkusz5!$A$3:$Y$2185,13,FALSE)</f>
        <v>0</v>
      </c>
      <c r="O2245">
        <f>VLOOKUP(B2245,[1]Arkusz5!$A$3:$Y$2185,14,FALSE)</f>
        <v>0</v>
      </c>
      <c r="P2245">
        <f>VLOOKUP(B2245,[1]Arkusz5!$A$3:$Y$2185,15,FALSE)</f>
        <v>0</v>
      </c>
      <c r="Q2245">
        <f>VLOOKUP(B2245,[1]Arkusz5!$A$3:$Y$2185,16,FALSE)</f>
        <v>0</v>
      </c>
      <c r="R2245">
        <f>VLOOKUP(B2245,[1]Arkusz5!$A$3:$Y$2185,17,FALSE)</f>
        <v>0</v>
      </c>
      <c r="S2245" t="str">
        <f>VLOOKUP(B2245,[1]Arkusz5!$A$3:$Y$2185,18,FALSE)</f>
        <v>Europa</v>
      </c>
      <c r="T2245" t="str">
        <f>VLOOKUP(B2245,[1]Arkusz5!$A$3:$Y$2185,19,FALSE)</f>
        <v>Polska</v>
      </c>
      <c r="U2245" t="str">
        <f>VLOOKUP(B2245,[1]Arkusz5!$A$3:$Y$2185,20,FALSE)</f>
        <v>wielkopolskie</v>
      </c>
      <c r="V2245" t="str">
        <f>VLOOKUP(B2245,[1]Arkusz5!$A$3:$Y$2185,21,FALSE)</f>
        <v>śremski</v>
      </c>
      <c r="W2245" t="str">
        <f>VLOOKUP(B2245,[1]Arkusz5!$A$3:$Y$2185,22,FALSE)</f>
        <v>Książ Wielkopolski</v>
      </c>
      <c r="X2245" t="str">
        <f>VLOOKUP(B2245,[1]Arkusz5!$A$3:$Y$2185,23,FALSE)</f>
        <v>315.84 Wał Żerkowski</v>
      </c>
      <c r="Y2245" t="str">
        <f>VLOOKUP(B2245,[1]Arkusz5!$A$3:$Y$2185,24,FALSE)</f>
        <v>Continental Bio-geographical Region</v>
      </c>
      <c r="Z2245" t="str">
        <f>VLOOKUP(B2245,[1]Arkusz5!$A$3:$Y$2185,25,FALSE)</f>
        <v>Galio-Carpinetum</v>
      </c>
    </row>
    <row r="2246" spans="1:26" x14ac:dyDescent="0.25">
      <c r="A2246">
        <v>2245</v>
      </c>
      <c r="B2246" t="s">
        <v>11781</v>
      </c>
      <c r="C2246" t="str">
        <f>VLOOKUP(B2246,[1]Arkusz5!$A$3:$Y$2185,2,FALSE)</f>
        <v>52.047955</v>
      </c>
      <c r="D2246" t="str">
        <f>VLOOKUP(B2246,[1]Arkusz5!$A$3:$Y$2185,3,FALSE)</f>
        <v>17.170504</v>
      </c>
      <c r="E2246" t="str">
        <f>VLOOKUP(B2246,[1]Arkusz5!$A$3:$Y$2185,4,FALSE)</f>
        <v>33UXT46</v>
      </c>
      <c r="F2246" t="str">
        <f>VLOOKUP(B2246,[1]Arkusz5!$A$3:$Y$2185,5,FALSE)</f>
        <v>CD40</v>
      </c>
      <c r="G2246">
        <f>VLOOKUP(B2246,[1]Arkusz5!$A$3:$Y$2185,6,FALSE)</f>
        <v>0</v>
      </c>
      <c r="H2246">
        <f>VLOOKUP(B2246,[1]Arkusz5!$A$3:$Y$2185,7,FALSE)</f>
        <v>0</v>
      </c>
      <c r="I2246">
        <f>VLOOKUP(B2246,[1]Arkusz5!$A$3:$Y$2185,8,FALSE)</f>
        <v>0</v>
      </c>
      <c r="J2246">
        <f>VLOOKUP(B2246,[1]Arkusz5!$A$3:$Y$2185,9,FALSE)</f>
        <v>0</v>
      </c>
      <c r="K2246">
        <f>VLOOKUP(B2246,[1]Arkusz5!$A$3:$Y$2185,10,FALSE)</f>
        <v>0</v>
      </c>
      <c r="L2246">
        <f>VLOOKUP(B2246,[1]Arkusz5!$A$3:$Y$2185,11,FALSE)</f>
        <v>0</v>
      </c>
      <c r="M2246">
        <f>VLOOKUP(B2246,[1]Arkusz5!$A$3:$Y$2185,12,FALSE)</f>
        <v>0</v>
      </c>
      <c r="N2246">
        <f>VLOOKUP(B2246,[1]Arkusz5!$A$3:$Y$2185,13,FALSE)</f>
        <v>0</v>
      </c>
      <c r="O2246">
        <f>VLOOKUP(B2246,[1]Arkusz5!$A$3:$Y$2185,14,FALSE)</f>
        <v>0</v>
      </c>
      <c r="P2246">
        <f>VLOOKUP(B2246,[1]Arkusz5!$A$3:$Y$2185,15,FALSE)</f>
        <v>0</v>
      </c>
      <c r="Q2246">
        <f>VLOOKUP(B2246,[1]Arkusz5!$A$3:$Y$2185,16,FALSE)</f>
        <v>0</v>
      </c>
      <c r="R2246">
        <f>VLOOKUP(B2246,[1]Arkusz5!$A$3:$Y$2185,17,FALSE)</f>
        <v>0</v>
      </c>
      <c r="S2246" t="str">
        <f>VLOOKUP(B2246,[1]Arkusz5!$A$3:$Y$2185,18,FALSE)</f>
        <v>Europa</v>
      </c>
      <c r="T2246" t="str">
        <f>VLOOKUP(B2246,[1]Arkusz5!$A$3:$Y$2185,19,FALSE)</f>
        <v>Polska</v>
      </c>
      <c r="U2246" t="str">
        <f>VLOOKUP(B2246,[1]Arkusz5!$A$3:$Y$2185,20,FALSE)</f>
        <v>wielkopolskie</v>
      </c>
      <c r="V2246" t="str">
        <f>VLOOKUP(B2246,[1]Arkusz5!$A$3:$Y$2185,21,FALSE)</f>
        <v>śremski</v>
      </c>
      <c r="W2246" t="str">
        <f>VLOOKUP(B2246,[1]Arkusz5!$A$3:$Y$2185,22,FALSE)</f>
        <v>Książ Wielkopolski</v>
      </c>
      <c r="X2246" t="str">
        <f>VLOOKUP(B2246,[1]Arkusz5!$A$3:$Y$2185,23,FALSE)</f>
        <v>315.84 Wał Żerkowski</v>
      </c>
      <c r="Y2246" t="str">
        <f>VLOOKUP(B2246,[1]Arkusz5!$A$3:$Y$2185,24,FALSE)</f>
        <v>Continental Bio-geographical Region</v>
      </c>
      <c r="Z2246" t="str">
        <f>VLOOKUP(B2246,[1]Arkusz5!$A$3:$Y$2185,25,FALSE)</f>
        <v>Galio-Carpinetum</v>
      </c>
    </row>
    <row r="2247" spans="1:26" x14ac:dyDescent="0.25">
      <c r="A2247">
        <v>2246</v>
      </c>
      <c r="B2247" t="s">
        <v>11782</v>
      </c>
      <c r="C2247" t="str">
        <f>VLOOKUP(B2247,[1]Arkusz5!$A$3:$Y$2185,2,FALSE)</f>
        <v>52.047955</v>
      </c>
      <c r="D2247" t="str">
        <f>VLOOKUP(B2247,[1]Arkusz5!$A$3:$Y$2185,3,FALSE)</f>
        <v>17.170504</v>
      </c>
      <c r="E2247" t="str">
        <f>VLOOKUP(B2247,[1]Arkusz5!$A$3:$Y$2185,4,FALSE)</f>
        <v>33UXT46</v>
      </c>
      <c r="F2247" t="str">
        <f>VLOOKUP(B2247,[1]Arkusz5!$A$3:$Y$2185,5,FALSE)</f>
        <v>CD40</v>
      </c>
      <c r="G2247">
        <f>VLOOKUP(B2247,[1]Arkusz5!$A$3:$Y$2185,6,FALSE)</f>
        <v>0</v>
      </c>
      <c r="H2247">
        <f>VLOOKUP(B2247,[1]Arkusz5!$A$3:$Y$2185,7,FALSE)</f>
        <v>0</v>
      </c>
      <c r="I2247">
        <f>VLOOKUP(B2247,[1]Arkusz5!$A$3:$Y$2185,8,FALSE)</f>
        <v>0</v>
      </c>
      <c r="J2247">
        <f>VLOOKUP(B2247,[1]Arkusz5!$A$3:$Y$2185,9,FALSE)</f>
        <v>0</v>
      </c>
      <c r="K2247">
        <f>VLOOKUP(B2247,[1]Arkusz5!$A$3:$Y$2185,10,FALSE)</f>
        <v>0</v>
      </c>
      <c r="L2247">
        <f>VLOOKUP(B2247,[1]Arkusz5!$A$3:$Y$2185,11,FALSE)</f>
        <v>0</v>
      </c>
      <c r="M2247">
        <f>VLOOKUP(B2247,[1]Arkusz5!$A$3:$Y$2185,12,FALSE)</f>
        <v>0</v>
      </c>
      <c r="N2247">
        <f>VLOOKUP(B2247,[1]Arkusz5!$A$3:$Y$2185,13,FALSE)</f>
        <v>0</v>
      </c>
      <c r="O2247">
        <f>VLOOKUP(B2247,[1]Arkusz5!$A$3:$Y$2185,14,FALSE)</f>
        <v>0</v>
      </c>
      <c r="P2247">
        <f>VLOOKUP(B2247,[1]Arkusz5!$A$3:$Y$2185,15,FALSE)</f>
        <v>0</v>
      </c>
      <c r="Q2247">
        <f>VLOOKUP(B2247,[1]Arkusz5!$A$3:$Y$2185,16,FALSE)</f>
        <v>0</v>
      </c>
      <c r="R2247">
        <f>VLOOKUP(B2247,[1]Arkusz5!$A$3:$Y$2185,17,FALSE)</f>
        <v>0</v>
      </c>
      <c r="S2247" t="str">
        <f>VLOOKUP(B2247,[1]Arkusz5!$A$3:$Y$2185,18,FALSE)</f>
        <v>Europa</v>
      </c>
      <c r="T2247" t="str">
        <f>VLOOKUP(B2247,[1]Arkusz5!$A$3:$Y$2185,19,FALSE)</f>
        <v>Polska</v>
      </c>
      <c r="U2247" t="str">
        <f>VLOOKUP(B2247,[1]Arkusz5!$A$3:$Y$2185,20,FALSE)</f>
        <v>wielkopolskie</v>
      </c>
      <c r="V2247" t="str">
        <f>VLOOKUP(B2247,[1]Arkusz5!$A$3:$Y$2185,21,FALSE)</f>
        <v>śremski</v>
      </c>
      <c r="W2247" t="str">
        <f>VLOOKUP(B2247,[1]Arkusz5!$A$3:$Y$2185,22,FALSE)</f>
        <v>Książ Wielkopolski</v>
      </c>
      <c r="X2247" t="str">
        <f>VLOOKUP(B2247,[1]Arkusz5!$A$3:$Y$2185,23,FALSE)</f>
        <v>315.84 Wał Żerkowski</v>
      </c>
      <c r="Y2247" t="str">
        <f>VLOOKUP(B2247,[1]Arkusz5!$A$3:$Y$2185,24,FALSE)</f>
        <v>Continental Bio-geographical Region</v>
      </c>
      <c r="Z2247" t="str">
        <f>VLOOKUP(B2247,[1]Arkusz5!$A$3:$Y$2185,25,FALSE)</f>
        <v>Galio-Carpinetum</v>
      </c>
    </row>
    <row r="2248" spans="1:26" x14ac:dyDescent="0.25">
      <c r="A2248">
        <v>2247</v>
      </c>
      <c r="B2248" t="s">
        <v>11783</v>
      </c>
      <c r="C2248" t="str">
        <f>VLOOKUP(B2248,[1]Arkusz5!$A$3:$Y$2185,2,FALSE)</f>
        <v>52.047955</v>
      </c>
      <c r="D2248" t="str">
        <f>VLOOKUP(B2248,[1]Arkusz5!$A$3:$Y$2185,3,FALSE)</f>
        <v>17.170504</v>
      </c>
      <c r="E2248" t="str">
        <f>VLOOKUP(B2248,[1]Arkusz5!$A$3:$Y$2185,4,FALSE)</f>
        <v>33UXT46</v>
      </c>
      <c r="F2248" t="str">
        <f>VLOOKUP(B2248,[1]Arkusz5!$A$3:$Y$2185,5,FALSE)</f>
        <v>CD40</v>
      </c>
      <c r="G2248">
        <f>VLOOKUP(B2248,[1]Arkusz5!$A$3:$Y$2185,6,FALSE)</f>
        <v>0</v>
      </c>
      <c r="H2248">
        <f>VLOOKUP(B2248,[1]Arkusz5!$A$3:$Y$2185,7,FALSE)</f>
        <v>0</v>
      </c>
      <c r="I2248">
        <f>VLOOKUP(B2248,[1]Arkusz5!$A$3:$Y$2185,8,FALSE)</f>
        <v>0</v>
      </c>
      <c r="J2248">
        <f>VLOOKUP(B2248,[1]Arkusz5!$A$3:$Y$2185,9,FALSE)</f>
        <v>0</v>
      </c>
      <c r="K2248">
        <f>VLOOKUP(B2248,[1]Arkusz5!$A$3:$Y$2185,10,FALSE)</f>
        <v>0</v>
      </c>
      <c r="L2248">
        <f>VLOOKUP(B2248,[1]Arkusz5!$A$3:$Y$2185,11,FALSE)</f>
        <v>0</v>
      </c>
      <c r="M2248">
        <f>VLOOKUP(B2248,[1]Arkusz5!$A$3:$Y$2185,12,FALSE)</f>
        <v>0</v>
      </c>
      <c r="N2248">
        <f>VLOOKUP(B2248,[1]Arkusz5!$A$3:$Y$2185,13,FALSE)</f>
        <v>0</v>
      </c>
      <c r="O2248">
        <f>VLOOKUP(B2248,[1]Arkusz5!$A$3:$Y$2185,14,FALSE)</f>
        <v>0</v>
      </c>
      <c r="P2248">
        <f>VLOOKUP(B2248,[1]Arkusz5!$A$3:$Y$2185,15,FALSE)</f>
        <v>0</v>
      </c>
      <c r="Q2248">
        <f>VLOOKUP(B2248,[1]Arkusz5!$A$3:$Y$2185,16,FALSE)</f>
        <v>0</v>
      </c>
      <c r="R2248">
        <f>VLOOKUP(B2248,[1]Arkusz5!$A$3:$Y$2185,17,FALSE)</f>
        <v>0</v>
      </c>
      <c r="S2248" t="str">
        <f>VLOOKUP(B2248,[1]Arkusz5!$A$3:$Y$2185,18,FALSE)</f>
        <v>Europa</v>
      </c>
      <c r="T2248" t="str">
        <f>VLOOKUP(B2248,[1]Arkusz5!$A$3:$Y$2185,19,FALSE)</f>
        <v>Polska</v>
      </c>
      <c r="U2248" t="str">
        <f>VLOOKUP(B2248,[1]Arkusz5!$A$3:$Y$2185,20,FALSE)</f>
        <v>wielkopolskie</v>
      </c>
      <c r="V2248" t="str">
        <f>VLOOKUP(B2248,[1]Arkusz5!$A$3:$Y$2185,21,FALSE)</f>
        <v>śremski</v>
      </c>
      <c r="W2248" t="str">
        <f>VLOOKUP(B2248,[1]Arkusz5!$A$3:$Y$2185,22,FALSE)</f>
        <v>Książ Wielkopolski</v>
      </c>
      <c r="X2248" t="str">
        <f>VLOOKUP(B2248,[1]Arkusz5!$A$3:$Y$2185,23,FALSE)</f>
        <v>315.84 Wał Żerkowski</v>
      </c>
      <c r="Y2248" t="str">
        <f>VLOOKUP(B2248,[1]Arkusz5!$A$3:$Y$2185,24,FALSE)</f>
        <v>Continental Bio-geographical Region</v>
      </c>
      <c r="Z2248" t="str">
        <f>VLOOKUP(B2248,[1]Arkusz5!$A$3:$Y$2185,25,FALSE)</f>
        <v>Galio-Carpinetum</v>
      </c>
    </row>
    <row r="2249" spans="1:26" x14ac:dyDescent="0.25">
      <c r="A2249">
        <v>2248</v>
      </c>
      <c r="B2249" t="s">
        <v>11784</v>
      </c>
      <c r="C2249" t="str">
        <f>VLOOKUP(B2249,[1]Arkusz5!$A$3:$Y$2185,2,FALSE)</f>
        <v>52.047955</v>
      </c>
      <c r="D2249" t="str">
        <f>VLOOKUP(B2249,[1]Arkusz5!$A$3:$Y$2185,3,FALSE)</f>
        <v>17.170504</v>
      </c>
      <c r="E2249" t="str">
        <f>VLOOKUP(B2249,[1]Arkusz5!$A$3:$Y$2185,4,FALSE)</f>
        <v>33UXT46</v>
      </c>
      <c r="F2249" t="str">
        <f>VLOOKUP(B2249,[1]Arkusz5!$A$3:$Y$2185,5,FALSE)</f>
        <v>CD40</v>
      </c>
      <c r="G2249">
        <f>VLOOKUP(B2249,[1]Arkusz5!$A$3:$Y$2185,6,FALSE)</f>
        <v>0</v>
      </c>
      <c r="H2249">
        <f>VLOOKUP(B2249,[1]Arkusz5!$A$3:$Y$2185,7,FALSE)</f>
        <v>0</v>
      </c>
      <c r="I2249">
        <f>VLOOKUP(B2249,[1]Arkusz5!$A$3:$Y$2185,8,FALSE)</f>
        <v>0</v>
      </c>
      <c r="J2249">
        <f>VLOOKUP(B2249,[1]Arkusz5!$A$3:$Y$2185,9,FALSE)</f>
        <v>0</v>
      </c>
      <c r="K2249">
        <f>VLOOKUP(B2249,[1]Arkusz5!$A$3:$Y$2185,10,FALSE)</f>
        <v>0</v>
      </c>
      <c r="L2249">
        <f>VLOOKUP(B2249,[1]Arkusz5!$A$3:$Y$2185,11,FALSE)</f>
        <v>0</v>
      </c>
      <c r="M2249">
        <f>VLOOKUP(B2249,[1]Arkusz5!$A$3:$Y$2185,12,FALSE)</f>
        <v>0</v>
      </c>
      <c r="N2249">
        <f>VLOOKUP(B2249,[1]Arkusz5!$A$3:$Y$2185,13,FALSE)</f>
        <v>0</v>
      </c>
      <c r="O2249">
        <f>VLOOKUP(B2249,[1]Arkusz5!$A$3:$Y$2185,14,FALSE)</f>
        <v>0</v>
      </c>
      <c r="P2249">
        <f>VLOOKUP(B2249,[1]Arkusz5!$A$3:$Y$2185,15,FALSE)</f>
        <v>0</v>
      </c>
      <c r="Q2249">
        <f>VLOOKUP(B2249,[1]Arkusz5!$A$3:$Y$2185,16,FALSE)</f>
        <v>0</v>
      </c>
      <c r="R2249">
        <f>VLOOKUP(B2249,[1]Arkusz5!$A$3:$Y$2185,17,FALSE)</f>
        <v>0</v>
      </c>
      <c r="S2249" t="str">
        <f>VLOOKUP(B2249,[1]Arkusz5!$A$3:$Y$2185,18,FALSE)</f>
        <v>Europa</v>
      </c>
      <c r="T2249" t="str">
        <f>VLOOKUP(B2249,[1]Arkusz5!$A$3:$Y$2185,19,FALSE)</f>
        <v>Polska</v>
      </c>
      <c r="U2249" t="str">
        <f>VLOOKUP(B2249,[1]Arkusz5!$A$3:$Y$2185,20,FALSE)</f>
        <v>wielkopolskie</v>
      </c>
      <c r="V2249" t="str">
        <f>VLOOKUP(B2249,[1]Arkusz5!$A$3:$Y$2185,21,FALSE)</f>
        <v>śremski</v>
      </c>
      <c r="W2249" t="str">
        <f>VLOOKUP(B2249,[1]Arkusz5!$A$3:$Y$2185,22,FALSE)</f>
        <v>Książ Wielkopolski</v>
      </c>
      <c r="X2249" t="str">
        <f>VLOOKUP(B2249,[1]Arkusz5!$A$3:$Y$2185,23,FALSE)</f>
        <v>315.84 Wał Żerkowski</v>
      </c>
      <c r="Y2249" t="str">
        <f>VLOOKUP(B2249,[1]Arkusz5!$A$3:$Y$2185,24,FALSE)</f>
        <v>Continental Bio-geographical Region</v>
      </c>
      <c r="Z2249" t="str">
        <f>VLOOKUP(B2249,[1]Arkusz5!$A$3:$Y$2185,25,FALSE)</f>
        <v>Galio-Carpinetum</v>
      </c>
    </row>
    <row r="2250" spans="1:26" x14ac:dyDescent="0.25">
      <c r="A2250">
        <v>2249</v>
      </c>
      <c r="B2250" t="s">
        <v>11785</v>
      </c>
      <c r="C2250" t="str">
        <f>VLOOKUP(B2250,[1]Arkusz5!$A$3:$Y$2185,2,FALSE)</f>
        <v>52.047955</v>
      </c>
      <c r="D2250" t="str">
        <f>VLOOKUP(B2250,[1]Arkusz5!$A$3:$Y$2185,3,FALSE)</f>
        <v>17.170504</v>
      </c>
      <c r="E2250" t="str">
        <f>VLOOKUP(B2250,[1]Arkusz5!$A$3:$Y$2185,4,FALSE)</f>
        <v>33UXT46</v>
      </c>
      <c r="F2250" t="str">
        <f>VLOOKUP(B2250,[1]Arkusz5!$A$3:$Y$2185,5,FALSE)</f>
        <v>CD40</v>
      </c>
      <c r="G2250">
        <f>VLOOKUP(B2250,[1]Arkusz5!$A$3:$Y$2185,6,FALSE)</f>
        <v>0</v>
      </c>
      <c r="H2250">
        <f>VLOOKUP(B2250,[1]Arkusz5!$A$3:$Y$2185,7,FALSE)</f>
        <v>0</v>
      </c>
      <c r="I2250">
        <f>VLOOKUP(B2250,[1]Arkusz5!$A$3:$Y$2185,8,FALSE)</f>
        <v>0</v>
      </c>
      <c r="J2250">
        <f>VLOOKUP(B2250,[1]Arkusz5!$A$3:$Y$2185,9,FALSE)</f>
        <v>0</v>
      </c>
      <c r="K2250">
        <f>VLOOKUP(B2250,[1]Arkusz5!$A$3:$Y$2185,10,FALSE)</f>
        <v>0</v>
      </c>
      <c r="L2250">
        <f>VLOOKUP(B2250,[1]Arkusz5!$A$3:$Y$2185,11,FALSE)</f>
        <v>0</v>
      </c>
      <c r="M2250">
        <f>VLOOKUP(B2250,[1]Arkusz5!$A$3:$Y$2185,12,FALSE)</f>
        <v>0</v>
      </c>
      <c r="N2250">
        <f>VLOOKUP(B2250,[1]Arkusz5!$A$3:$Y$2185,13,FALSE)</f>
        <v>0</v>
      </c>
      <c r="O2250">
        <f>VLOOKUP(B2250,[1]Arkusz5!$A$3:$Y$2185,14,FALSE)</f>
        <v>0</v>
      </c>
      <c r="P2250">
        <f>VLOOKUP(B2250,[1]Arkusz5!$A$3:$Y$2185,15,FALSE)</f>
        <v>0</v>
      </c>
      <c r="Q2250">
        <f>VLOOKUP(B2250,[1]Arkusz5!$A$3:$Y$2185,16,FALSE)</f>
        <v>0</v>
      </c>
      <c r="R2250">
        <f>VLOOKUP(B2250,[1]Arkusz5!$A$3:$Y$2185,17,FALSE)</f>
        <v>0</v>
      </c>
      <c r="S2250" t="str">
        <f>VLOOKUP(B2250,[1]Arkusz5!$A$3:$Y$2185,18,FALSE)</f>
        <v>Europa</v>
      </c>
      <c r="T2250" t="str">
        <f>VLOOKUP(B2250,[1]Arkusz5!$A$3:$Y$2185,19,FALSE)</f>
        <v>Polska</v>
      </c>
      <c r="U2250" t="str">
        <f>VLOOKUP(B2250,[1]Arkusz5!$A$3:$Y$2185,20,FALSE)</f>
        <v>wielkopolskie</v>
      </c>
      <c r="V2250" t="str">
        <f>VLOOKUP(B2250,[1]Arkusz5!$A$3:$Y$2185,21,FALSE)</f>
        <v>śremski</v>
      </c>
      <c r="W2250" t="str">
        <f>VLOOKUP(B2250,[1]Arkusz5!$A$3:$Y$2185,22,FALSE)</f>
        <v>Książ Wielkopolski</v>
      </c>
      <c r="X2250" t="str">
        <f>VLOOKUP(B2250,[1]Arkusz5!$A$3:$Y$2185,23,FALSE)</f>
        <v>315.84 Wał Żerkowski</v>
      </c>
      <c r="Y2250" t="str">
        <f>VLOOKUP(B2250,[1]Arkusz5!$A$3:$Y$2185,24,FALSE)</f>
        <v>Continental Bio-geographical Region</v>
      </c>
      <c r="Z2250" t="str">
        <f>VLOOKUP(B2250,[1]Arkusz5!$A$3:$Y$2185,25,FALSE)</f>
        <v>Galio-Carpinetum</v>
      </c>
    </row>
    <row r="2251" spans="1:26" x14ac:dyDescent="0.25">
      <c r="A2251">
        <v>2250</v>
      </c>
      <c r="B2251" t="s">
        <v>11786</v>
      </c>
      <c r="C2251" t="str">
        <f>VLOOKUP(B2251,[1]Arkusz5!$A$3:$Y$2185,2,FALSE)</f>
        <v>52.047955</v>
      </c>
      <c r="D2251" t="str">
        <f>VLOOKUP(B2251,[1]Arkusz5!$A$3:$Y$2185,3,FALSE)</f>
        <v>17.170504</v>
      </c>
      <c r="E2251" t="str">
        <f>VLOOKUP(B2251,[1]Arkusz5!$A$3:$Y$2185,4,FALSE)</f>
        <v>33UXT46</v>
      </c>
      <c r="F2251" t="str">
        <f>VLOOKUP(B2251,[1]Arkusz5!$A$3:$Y$2185,5,FALSE)</f>
        <v>CD40</v>
      </c>
      <c r="G2251">
        <f>VLOOKUP(B2251,[1]Arkusz5!$A$3:$Y$2185,6,FALSE)</f>
        <v>0</v>
      </c>
      <c r="H2251">
        <f>VLOOKUP(B2251,[1]Arkusz5!$A$3:$Y$2185,7,FALSE)</f>
        <v>0</v>
      </c>
      <c r="I2251">
        <f>VLOOKUP(B2251,[1]Arkusz5!$A$3:$Y$2185,8,FALSE)</f>
        <v>0</v>
      </c>
      <c r="J2251">
        <f>VLOOKUP(B2251,[1]Arkusz5!$A$3:$Y$2185,9,FALSE)</f>
        <v>0</v>
      </c>
      <c r="K2251">
        <f>VLOOKUP(B2251,[1]Arkusz5!$A$3:$Y$2185,10,FALSE)</f>
        <v>0</v>
      </c>
      <c r="L2251">
        <f>VLOOKUP(B2251,[1]Arkusz5!$A$3:$Y$2185,11,FALSE)</f>
        <v>0</v>
      </c>
      <c r="M2251">
        <f>VLOOKUP(B2251,[1]Arkusz5!$A$3:$Y$2185,12,FALSE)</f>
        <v>0</v>
      </c>
      <c r="N2251">
        <f>VLOOKUP(B2251,[1]Arkusz5!$A$3:$Y$2185,13,FALSE)</f>
        <v>0</v>
      </c>
      <c r="O2251">
        <f>VLOOKUP(B2251,[1]Arkusz5!$A$3:$Y$2185,14,FALSE)</f>
        <v>0</v>
      </c>
      <c r="P2251">
        <f>VLOOKUP(B2251,[1]Arkusz5!$A$3:$Y$2185,15,FALSE)</f>
        <v>0</v>
      </c>
      <c r="Q2251">
        <f>VLOOKUP(B2251,[1]Arkusz5!$A$3:$Y$2185,16,FALSE)</f>
        <v>0</v>
      </c>
      <c r="R2251">
        <f>VLOOKUP(B2251,[1]Arkusz5!$A$3:$Y$2185,17,FALSE)</f>
        <v>0</v>
      </c>
      <c r="S2251" t="str">
        <f>VLOOKUP(B2251,[1]Arkusz5!$A$3:$Y$2185,18,FALSE)</f>
        <v>Europa</v>
      </c>
      <c r="T2251" t="str">
        <f>VLOOKUP(B2251,[1]Arkusz5!$A$3:$Y$2185,19,FALSE)</f>
        <v>Polska</v>
      </c>
      <c r="U2251" t="str">
        <f>VLOOKUP(B2251,[1]Arkusz5!$A$3:$Y$2185,20,FALSE)</f>
        <v>wielkopolskie</v>
      </c>
      <c r="V2251" t="str">
        <f>VLOOKUP(B2251,[1]Arkusz5!$A$3:$Y$2185,21,FALSE)</f>
        <v>śremski</v>
      </c>
      <c r="W2251" t="str">
        <f>VLOOKUP(B2251,[1]Arkusz5!$A$3:$Y$2185,22,FALSE)</f>
        <v>Książ Wielkopolski</v>
      </c>
      <c r="X2251" t="str">
        <f>VLOOKUP(B2251,[1]Arkusz5!$A$3:$Y$2185,23,FALSE)</f>
        <v>315.84 Wał Żerkowski</v>
      </c>
      <c r="Y2251" t="str">
        <f>VLOOKUP(B2251,[1]Arkusz5!$A$3:$Y$2185,24,FALSE)</f>
        <v>Continental Bio-geographical Region</v>
      </c>
      <c r="Z2251" t="str">
        <f>VLOOKUP(B2251,[1]Arkusz5!$A$3:$Y$2185,25,FALSE)</f>
        <v>Galio-Carpinetum</v>
      </c>
    </row>
    <row r="2252" spans="1:26" x14ac:dyDescent="0.25">
      <c r="A2252">
        <v>2251</v>
      </c>
      <c r="B2252" t="s">
        <v>11787</v>
      </c>
      <c r="C2252" t="str">
        <f>VLOOKUP(B2252,[1]Arkusz5!$A$3:$Y$2185,2,FALSE)</f>
        <v>52.047955</v>
      </c>
      <c r="D2252" t="str">
        <f>VLOOKUP(B2252,[1]Arkusz5!$A$3:$Y$2185,3,FALSE)</f>
        <v>17.170504</v>
      </c>
      <c r="E2252" t="str">
        <f>VLOOKUP(B2252,[1]Arkusz5!$A$3:$Y$2185,4,FALSE)</f>
        <v>33UXT46</v>
      </c>
      <c r="F2252" t="str">
        <f>VLOOKUP(B2252,[1]Arkusz5!$A$3:$Y$2185,5,FALSE)</f>
        <v>CD40</v>
      </c>
      <c r="G2252">
        <f>VLOOKUP(B2252,[1]Arkusz5!$A$3:$Y$2185,6,FALSE)</f>
        <v>0</v>
      </c>
      <c r="H2252">
        <f>VLOOKUP(B2252,[1]Arkusz5!$A$3:$Y$2185,7,FALSE)</f>
        <v>0</v>
      </c>
      <c r="I2252">
        <f>VLOOKUP(B2252,[1]Arkusz5!$A$3:$Y$2185,8,FALSE)</f>
        <v>0</v>
      </c>
      <c r="J2252">
        <f>VLOOKUP(B2252,[1]Arkusz5!$A$3:$Y$2185,9,FALSE)</f>
        <v>0</v>
      </c>
      <c r="K2252">
        <f>VLOOKUP(B2252,[1]Arkusz5!$A$3:$Y$2185,10,FALSE)</f>
        <v>0</v>
      </c>
      <c r="L2252">
        <f>VLOOKUP(B2252,[1]Arkusz5!$A$3:$Y$2185,11,FALSE)</f>
        <v>0</v>
      </c>
      <c r="M2252">
        <f>VLOOKUP(B2252,[1]Arkusz5!$A$3:$Y$2185,12,FALSE)</f>
        <v>0</v>
      </c>
      <c r="N2252">
        <f>VLOOKUP(B2252,[1]Arkusz5!$A$3:$Y$2185,13,FALSE)</f>
        <v>0</v>
      </c>
      <c r="O2252">
        <f>VLOOKUP(B2252,[1]Arkusz5!$A$3:$Y$2185,14,FALSE)</f>
        <v>0</v>
      </c>
      <c r="P2252">
        <f>VLOOKUP(B2252,[1]Arkusz5!$A$3:$Y$2185,15,FALSE)</f>
        <v>0</v>
      </c>
      <c r="Q2252">
        <f>VLOOKUP(B2252,[1]Arkusz5!$A$3:$Y$2185,16,FALSE)</f>
        <v>0</v>
      </c>
      <c r="R2252">
        <f>VLOOKUP(B2252,[1]Arkusz5!$A$3:$Y$2185,17,FALSE)</f>
        <v>0</v>
      </c>
      <c r="S2252" t="str">
        <f>VLOOKUP(B2252,[1]Arkusz5!$A$3:$Y$2185,18,FALSE)</f>
        <v>Europa</v>
      </c>
      <c r="T2252" t="str">
        <f>VLOOKUP(B2252,[1]Arkusz5!$A$3:$Y$2185,19,FALSE)</f>
        <v>Polska</v>
      </c>
      <c r="U2252" t="str">
        <f>VLOOKUP(B2252,[1]Arkusz5!$A$3:$Y$2185,20,FALSE)</f>
        <v>wielkopolskie</v>
      </c>
      <c r="V2252" t="str">
        <f>VLOOKUP(B2252,[1]Arkusz5!$A$3:$Y$2185,21,FALSE)</f>
        <v>śremski</v>
      </c>
      <c r="W2252" t="str">
        <f>VLOOKUP(B2252,[1]Arkusz5!$A$3:$Y$2185,22,FALSE)</f>
        <v>Książ Wielkopolski</v>
      </c>
      <c r="X2252" t="str">
        <f>VLOOKUP(B2252,[1]Arkusz5!$A$3:$Y$2185,23,FALSE)</f>
        <v>315.84 Wał Żerkowski</v>
      </c>
      <c r="Y2252" t="str">
        <f>VLOOKUP(B2252,[1]Arkusz5!$A$3:$Y$2185,24,FALSE)</f>
        <v>Continental Bio-geographical Region</v>
      </c>
      <c r="Z2252" t="str">
        <f>VLOOKUP(B2252,[1]Arkusz5!$A$3:$Y$2185,25,FALSE)</f>
        <v>Galio-Carpinetum</v>
      </c>
    </row>
    <row r="2253" spans="1:26" x14ac:dyDescent="0.25">
      <c r="A2253">
        <v>2252</v>
      </c>
      <c r="B2253" t="s">
        <v>11788</v>
      </c>
      <c r="C2253" t="str">
        <f>VLOOKUP(B2253,[1]Arkusz5!$A$3:$Y$2185,2,FALSE)</f>
        <v>52.047955</v>
      </c>
      <c r="D2253" t="str">
        <f>VLOOKUP(B2253,[1]Arkusz5!$A$3:$Y$2185,3,FALSE)</f>
        <v>17.170504</v>
      </c>
      <c r="E2253" t="str">
        <f>VLOOKUP(B2253,[1]Arkusz5!$A$3:$Y$2185,4,FALSE)</f>
        <v>33UXT46</v>
      </c>
      <c r="F2253" t="str">
        <f>VLOOKUP(B2253,[1]Arkusz5!$A$3:$Y$2185,5,FALSE)</f>
        <v>CD40</v>
      </c>
      <c r="G2253">
        <f>VLOOKUP(B2253,[1]Arkusz5!$A$3:$Y$2185,6,FALSE)</f>
        <v>0</v>
      </c>
      <c r="H2253">
        <f>VLOOKUP(B2253,[1]Arkusz5!$A$3:$Y$2185,7,FALSE)</f>
        <v>0</v>
      </c>
      <c r="I2253">
        <f>VLOOKUP(B2253,[1]Arkusz5!$A$3:$Y$2185,8,FALSE)</f>
        <v>0</v>
      </c>
      <c r="J2253">
        <f>VLOOKUP(B2253,[1]Arkusz5!$A$3:$Y$2185,9,FALSE)</f>
        <v>0</v>
      </c>
      <c r="K2253">
        <f>VLOOKUP(B2253,[1]Arkusz5!$A$3:$Y$2185,10,FALSE)</f>
        <v>0</v>
      </c>
      <c r="L2253">
        <f>VLOOKUP(B2253,[1]Arkusz5!$A$3:$Y$2185,11,FALSE)</f>
        <v>0</v>
      </c>
      <c r="M2253">
        <f>VLOOKUP(B2253,[1]Arkusz5!$A$3:$Y$2185,12,FALSE)</f>
        <v>0</v>
      </c>
      <c r="N2253">
        <f>VLOOKUP(B2253,[1]Arkusz5!$A$3:$Y$2185,13,FALSE)</f>
        <v>0</v>
      </c>
      <c r="O2253">
        <f>VLOOKUP(B2253,[1]Arkusz5!$A$3:$Y$2185,14,FALSE)</f>
        <v>0</v>
      </c>
      <c r="P2253">
        <f>VLOOKUP(B2253,[1]Arkusz5!$A$3:$Y$2185,15,FALSE)</f>
        <v>0</v>
      </c>
      <c r="Q2253">
        <f>VLOOKUP(B2253,[1]Arkusz5!$A$3:$Y$2185,16,FALSE)</f>
        <v>0</v>
      </c>
      <c r="R2253">
        <f>VLOOKUP(B2253,[1]Arkusz5!$A$3:$Y$2185,17,FALSE)</f>
        <v>0</v>
      </c>
      <c r="S2253" t="str">
        <f>VLOOKUP(B2253,[1]Arkusz5!$A$3:$Y$2185,18,FALSE)</f>
        <v>Europa</v>
      </c>
      <c r="T2253" t="str">
        <f>VLOOKUP(B2253,[1]Arkusz5!$A$3:$Y$2185,19,FALSE)</f>
        <v>Polska</v>
      </c>
      <c r="U2253" t="str">
        <f>VLOOKUP(B2253,[1]Arkusz5!$A$3:$Y$2185,20,FALSE)</f>
        <v>wielkopolskie</v>
      </c>
      <c r="V2253" t="str">
        <f>VLOOKUP(B2253,[1]Arkusz5!$A$3:$Y$2185,21,FALSE)</f>
        <v>śremski</v>
      </c>
      <c r="W2253" t="str">
        <f>VLOOKUP(B2253,[1]Arkusz5!$A$3:$Y$2185,22,FALSE)</f>
        <v>Książ Wielkopolski</v>
      </c>
      <c r="X2253" t="str">
        <f>VLOOKUP(B2253,[1]Arkusz5!$A$3:$Y$2185,23,FALSE)</f>
        <v>315.84 Wał Żerkowski</v>
      </c>
      <c r="Y2253" t="str">
        <f>VLOOKUP(B2253,[1]Arkusz5!$A$3:$Y$2185,24,FALSE)</f>
        <v>Continental Bio-geographical Region</v>
      </c>
      <c r="Z2253" t="str">
        <f>VLOOKUP(B2253,[1]Arkusz5!$A$3:$Y$2185,25,FALSE)</f>
        <v>Galio-Carpinetum</v>
      </c>
    </row>
    <row r="2254" spans="1:26" x14ac:dyDescent="0.25">
      <c r="A2254">
        <v>2253</v>
      </c>
      <c r="B2254" t="s">
        <v>11789</v>
      </c>
      <c r="C2254" t="str">
        <f>VLOOKUP(B2254,[1]Arkusz5!$A$3:$Y$2185,2,FALSE)</f>
        <v>52.047955</v>
      </c>
      <c r="D2254" t="str">
        <f>VLOOKUP(B2254,[1]Arkusz5!$A$3:$Y$2185,3,FALSE)</f>
        <v>17.170504</v>
      </c>
      <c r="E2254" t="str">
        <f>VLOOKUP(B2254,[1]Arkusz5!$A$3:$Y$2185,4,FALSE)</f>
        <v>33UXT46</v>
      </c>
      <c r="F2254" t="str">
        <f>VLOOKUP(B2254,[1]Arkusz5!$A$3:$Y$2185,5,FALSE)</f>
        <v>CD40</v>
      </c>
      <c r="G2254">
        <f>VLOOKUP(B2254,[1]Arkusz5!$A$3:$Y$2185,6,FALSE)</f>
        <v>0</v>
      </c>
      <c r="H2254">
        <f>VLOOKUP(B2254,[1]Arkusz5!$A$3:$Y$2185,7,FALSE)</f>
        <v>0</v>
      </c>
      <c r="I2254">
        <f>VLOOKUP(B2254,[1]Arkusz5!$A$3:$Y$2185,8,FALSE)</f>
        <v>0</v>
      </c>
      <c r="J2254">
        <f>VLOOKUP(B2254,[1]Arkusz5!$A$3:$Y$2185,9,FALSE)</f>
        <v>0</v>
      </c>
      <c r="K2254">
        <f>VLOOKUP(B2254,[1]Arkusz5!$A$3:$Y$2185,10,FALSE)</f>
        <v>0</v>
      </c>
      <c r="L2254">
        <f>VLOOKUP(B2254,[1]Arkusz5!$A$3:$Y$2185,11,FALSE)</f>
        <v>0</v>
      </c>
      <c r="M2254">
        <f>VLOOKUP(B2254,[1]Arkusz5!$A$3:$Y$2185,12,FALSE)</f>
        <v>0</v>
      </c>
      <c r="N2254">
        <f>VLOOKUP(B2254,[1]Arkusz5!$A$3:$Y$2185,13,FALSE)</f>
        <v>0</v>
      </c>
      <c r="O2254">
        <f>VLOOKUP(B2254,[1]Arkusz5!$A$3:$Y$2185,14,FALSE)</f>
        <v>0</v>
      </c>
      <c r="P2254">
        <f>VLOOKUP(B2254,[1]Arkusz5!$A$3:$Y$2185,15,FALSE)</f>
        <v>0</v>
      </c>
      <c r="Q2254">
        <f>VLOOKUP(B2254,[1]Arkusz5!$A$3:$Y$2185,16,FALSE)</f>
        <v>0</v>
      </c>
      <c r="R2254">
        <f>VLOOKUP(B2254,[1]Arkusz5!$A$3:$Y$2185,17,FALSE)</f>
        <v>0</v>
      </c>
      <c r="S2254" t="str">
        <f>VLOOKUP(B2254,[1]Arkusz5!$A$3:$Y$2185,18,FALSE)</f>
        <v>Europa</v>
      </c>
      <c r="T2254" t="str">
        <f>VLOOKUP(B2254,[1]Arkusz5!$A$3:$Y$2185,19,FALSE)</f>
        <v>Polska</v>
      </c>
      <c r="U2254" t="str">
        <f>VLOOKUP(B2254,[1]Arkusz5!$A$3:$Y$2185,20,FALSE)</f>
        <v>wielkopolskie</v>
      </c>
      <c r="V2254" t="str">
        <f>VLOOKUP(B2254,[1]Arkusz5!$A$3:$Y$2185,21,FALSE)</f>
        <v>śremski</v>
      </c>
      <c r="W2254" t="str">
        <f>VLOOKUP(B2254,[1]Arkusz5!$A$3:$Y$2185,22,FALSE)</f>
        <v>Książ Wielkopolski</v>
      </c>
      <c r="X2254" t="str">
        <f>VLOOKUP(B2254,[1]Arkusz5!$A$3:$Y$2185,23,FALSE)</f>
        <v>315.84 Wał Żerkowski</v>
      </c>
      <c r="Y2254" t="str">
        <f>VLOOKUP(B2254,[1]Arkusz5!$A$3:$Y$2185,24,FALSE)</f>
        <v>Continental Bio-geographical Region</v>
      </c>
      <c r="Z2254" t="str">
        <f>VLOOKUP(B2254,[1]Arkusz5!$A$3:$Y$2185,25,FALSE)</f>
        <v>Galio-Carpinetum</v>
      </c>
    </row>
    <row r="2255" spans="1:26" x14ac:dyDescent="0.25">
      <c r="A2255">
        <v>2254</v>
      </c>
      <c r="B2255" t="s">
        <v>11790</v>
      </c>
      <c r="C2255" t="str">
        <f>VLOOKUP(B2255,[1]Arkusz5!$A$3:$Y$2185,2,FALSE)</f>
        <v>52.047955</v>
      </c>
      <c r="D2255" t="str">
        <f>VLOOKUP(B2255,[1]Arkusz5!$A$3:$Y$2185,3,FALSE)</f>
        <v>17.170504</v>
      </c>
      <c r="E2255" t="str">
        <f>VLOOKUP(B2255,[1]Arkusz5!$A$3:$Y$2185,4,FALSE)</f>
        <v>33UXT46</v>
      </c>
      <c r="F2255" t="str">
        <f>VLOOKUP(B2255,[1]Arkusz5!$A$3:$Y$2185,5,FALSE)</f>
        <v>CD40</v>
      </c>
      <c r="G2255">
        <f>VLOOKUP(B2255,[1]Arkusz5!$A$3:$Y$2185,6,FALSE)</f>
        <v>0</v>
      </c>
      <c r="H2255">
        <f>VLOOKUP(B2255,[1]Arkusz5!$A$3:$Y$2185,7,FALSE)</f>
        <v>0</v>
      </c>
      <c r="I2255">
        <f>VLOOKUP(B2255,[1]Arkusz5!$A$3:$Y$2185,8,FALSE)</f>
        <v>0</v>
      </c>
      <c r="J2255">
        <f>VLOOKUP(B2255,[1]Arkusz5!$A$3:$Y$2185,9,FALSE)</f>
        <v>0</v>
      </c>
      <c r="K2255">
        <f>VLOOKUP(B2255,[1]Arkusz5!$A$3:$Y$2185,10,FALSE)</f>
        <v>0</v>
      </c>
      <c r="L2255">
        <f>VLOOKUP(B2255,[1]Arkusz5!$A$3:$Y$2185,11,FALSE)</f>
        <v>0</v>
      </c>
      <c r="M2255">
        <f>VLOOKUP(B2255,[1]Arkusz5!$A$3:$Y$2185,12,FALSE)</f>
        <v>0</v>
      </c>
      <c r="N2255">
        <f>VLOOKUP(B2255,[1]Arkusz5!$A$3:$Y$2185,13,FALSE)</f>
        <v>0</v>
      </c>
      <c r="O2255">
        <f>VLOOKUP(B2255,[1]Arkusz5!$A$3:$Y$2185,14,FALSE)</f>
        <v>0</v>
      </c>
      <c r="P2255">
        <f>VLOOKUP(B2255,[1]Arkusz5!$A$3:$Y$2185,15,FALSE)</f>
        <v>0</v>
      </c>
      <c r="Q2255">
        <f>VLOOKUP(B2255,[1]Arkusz5!$A$3:$Y$2185,16,FALSE)</f>
        <v>0</v>
      </c>
      <c r="R2255">
        <f>VLOOKUP(B2255,[1]Arkusz5!$A$3:$Y$2185,17,FALSE)</f>
        <v>0</v>
      </c>
      <c r="S2255" t="str">
        <f>VLOOKUP(B2255,[1]Arkusz5!$A$3:$Y$2185,18,FALSE)</f>
        <v>Europa</v>
      </c>
      <c r="T2255" t="str">
        <f>VLOOKUP(B2255,[1]Arkusz5!$A$3:$Y$2185,19,FALSE)</f>
        <v>Polska</v>
      </c>
      <c r="U2255" t="str">
        <f>VLOOKUP(B2255,[1]Arkusz5!$A$3:$Y$2185,20,FALSE)</f>
        <v>wielkopolskie</v>
      </c>
      <c r="V2255" t="str">
        <f>VLOOKUP(B2255,[1]Arkusz5!$A$3:$Y$2185,21,FALSE)</f>
        <v>śremski</v>
      </c>
      <c r="W2255" t="str">
        <f>VLOOKUP(B2255,[1]Arkusz5!$A$3:$Y$2185,22,FALSE)</f>
        <v>Książ Wielkopolski</v>
      </c>
      <c r="X2255" t="str">
        <f>VLOOKUP(B2255,[1]Arkusz5!$A$3:$Y$2185,23,FALSE)</f>
        <v>315.84 Wał Żerkowski</v>
      </c>
      <c r="Y2255" t="str">
        <f>VLOOKUP(B2255,[1]Arkusz5!$A$3:$Y$2185,24,FALSE)</f>
        <v>Continental Bio-geographical Region</v>
      </c>
      <c r="Z2255" t="str">
        <f>VLOOKUP(B2255,[1]Arkusz5!$A$3:$Y$2185,25,FALSE)</f>
        <v>Galio-Carpinetum</v>
      </c>
    </row>
    <row r="2256" spans="1:26" x14ac:dyDescent="0.25">
      <c r="A2256">
        <v>2255</v>
      </c>
      <c r="B2256" t="s">
        <v>11791</v>
      </c>
      <c r="C2256" t="str">
        <f>VLOOKUP(B2256,[1]Arkusz5!$A$3:$Y$2185,2,FALSE)</f>
        <v>52.419747</v>
      </c>
      <c r="D2256" t="str">
        <f>VLOOKUP(B2256,[1]Arkusz5!$A$3:$Y$2185,3,FALSE)</f>
        <v>16.882412</v>
      </c>
      <c r="E2256" t="str">
        <f>VLOOKUP(B2256,[1]Arkusz5!$A$3:$Y$2185,4,FALSE)</f>
        <v>33UXU20</v>
      </c>
      <c r="F2256" t="str">
        <f>VLOOKUP(B2256,[1]Arkusz5!$A$3:$Y$2185,5,FALSE)</f>
        <v>BD08</v>
      </c>
      <c r="G2256">
        <f>VLOOKUP(B2256,[1]Arkusz5!$A$3:$Y$2185,6,FALSE)</f>
        <v>0</v>
      </c>
      <c r="H2256">
        <f>VLOOKUP(B2256,[1]Arkusz5!$A$3:$Y$2185,7,FALSE)</f>
        <v>0</v>
      </c>
      <c r="I2256">
        <f>VLOOKUP(B2256,[1]Arkusz5!$A$3:$Y$2185,8,FALSE)</f>
        <v>0</v>
      </c>
      <c r="J2256">
        <f>VLOOKUP(B2256,[1]Arkusz5!$A$3:$Y$2185,9,FALSE)</f>
        <v>0</v>
      </c>
      <c r="K2256">
        <f>VLOOKUP(B2256,[1]Arkusz5!$A$3:$Y$2185,10,FALSE)</f>
        <v>0</v>
      </c>
      <c r="L2256">
        <f>VLOOKUP(B2256,[1]Arkusz5!$A$3:$Y$2185,11,FALSE)</f>
        <v>0</v>
      </c>
      <c r="M2256">
        <f>VLOOKUP(B2256,[1]Arkusz5!$A$3:$Y$2185,12,FALSE)</f>
        <v>0</v>
      </c>
      <c r="N2256">
        <f>VLOOKUP(B2256,[1]Arkusz5!$A$3:$Y$2185,13,FALSE)</f>
        <v>0</v>
      </c>
      <c r="O2256">
        <f>VLOOKUP(B2256,[1]Arkusz5!$A$3:$Y$2185,14,FALSE)</f>
        <v>0</v>
      </c>
      <c r="P2256">
        <f>VLOOKUP(B2256,[1]Arkusz5!$A$3:$Y$2185,15,FALSE)</f>
        <v>0</v>
      </c>
      <c r="Q2256">
        <f>VLOOKUP(B2256,[1]Arkusz5!$A$3:$Y$2185,16,FALSE)</f>
        <v>0</v>
      </c>
      <c r="R2256">
        <f>VLOOKUP(B2256,[1]Arkusz5!$A$3:$Y$2185,17,FALSE)</f>
        <v>0</v>
      </c>
      <c r="S2256" t="str">
        <f>VLOOKUP(B2256,[1]Arkusz5!$A$3:$Y$2185,18,FALSE)</f>
        <v>Europa</v>
      </c>
      <c r="T2256" t="str">
        <f>VLOOKUP(B2256,[1]Arkusz5!$A$3:$Y$2185,19,FALSE)</f>
        <v>Polska</v>
      </c>
      <c r="U2256" t="str">
        <f>VLOOKUP(B2256,[1]Arkusz5!$A$3:$Y$2185,20,FALSE)</f>
        <v>wielkopolskie</v>
      </c>
      <c r="V2256" t="str">
        <f>VLOOKUP(B2256,[1]Arkusz5!$A$3:$Y$2185,21,FALSE)</f>
        <v>Poznań</v>
      </c>
      <c r="W2256" t="str">
        <f>VLOOKUP(B2256,[1]Arkusz5!$A$3:$Y$2185,22,FALSE)</f>
        <v>Poznań</v>
      </c>
      <c r="X2256" t="str">
        <f>VLOOKUP(B2256,[1]Arkusz5!$A$3:$Y$2185,23,FALSE)</f>
        <v>315.51 Pojezierze Poznańskie</v>
      </c>
      <c r="Y2256" t="str">
        <f>VLOOKUP(B2256,[1]Arkusz5!$A$3:$Y$2185,24,FALSE)</f>
        <v>Continental Bio-geographical Region</v>
      </c>
      <c r="Z2256" t="str">
        <f>VLOOKUP(B2256,[1]Arkusz5!$A$3:$Y$2185,25,FALSE)</f>
        <v>Galio-Carpinetum</v>
      </c>
    </row>
    <row r="2257" spans="1:26" x14ac:dyDescent="0.25">
      <c r="A2257">
        <v>2256</v>
      </c>
      <c r="B2257" t="s">
        <v>11792</v>
      </c>
      <c r="C2257" t="str">
        <f>VLOOKUP(B2257,[1]Arkusz5!$A$3:$Y$2185,2,FALSE)</f>
        <v>53.3938</v>
      </c>
      <c r="D2257" t="str">
        <f>VLOOKUP(B2257,[1]Arkusz5!$A$3:$Y$2185,3,FALSE)</f>
        <v>16.5826</v>
      </c>
      <c r="E2257" t="str">
        <f>VLOOKUP(B2257,[1]Arkusz5!$A$3:$Y$2185,4,FALSE)</f>
        <v>33UXV01</v>
      </c>
      <c r="F2257" t="str">
        <f>VLOOKUP(B2257,[1]Arkusz5!$A$3:$Y$2185,5,FALSE)</f>
        <v>BB96</v>
      </c>
      <c r="G2257">
        <f>VLOOKUP(B2257,[1]Arkusz5!$A$3:$Y$2185,6,FALSE)</f>
        <v>0</v>
      </c>
      <c r="H2257">
        <f>VLOOKUP(B2257,[1]Arkusz5!$A$3:$Y$2185,7,FALSE)</f>
        <v>0</v>
      </c>
      <c r="I2257">
        <f>VLOOKUP(B2257,[1]Arkusz5!$A$3:$Y$2185,8,FALSE)</f>
        <v>0</v>
      </c>
      <c r="J2257">
        <f>VLOOKUP(B2257,[1]Arkusz5!$A$3:$Y$2185,9,FALSE)</f>
        <v>0</v>
      </c>
      <c r="K2257">
        <f>VLOOKUP(B2257,[1]Arkusz5!$A$3:$Y$2185,10,FALSE)</f>
        <v>0</v>
      </c>
      <c r="L2257" t="str">
        <f>VLOOKUP(B2257,[1]Arkusz5!$A$3:$Y$2185,11,FALSE)</f>
        <v>Diabli Skok</v>
      </c>
      <c r="M2257" t="str">
        <f>VLOOKUP(B2257,[1]Arkusz5!$A$3:$Y$2185,12,FALSE)</f>
        <v>leśny</v>
      </c>
      <c r="N2257" t="str">
        <f>VLOOKUP(B2257,[1]Arkusz5!$A$3:$Y$2185,13,FALSE)</f>
        <v>Pojezierze Wałeckie i Dolina Gwdy (woj. wielkopolskie)</v>
      </c>
      <c r="O2257">
        <f>VLOOKUP(B2257,[1]Arkusz5!$A$3:$Y$2185,14,FALSE)</f>
        <v>0</v>
      </c>
      <c r="P2257">
        <f>VLOOKUP(B2257,[1]Arkusz5!$A$3:$Y$2185,15,FALSE)</f>
        <v>0</v>
      </c>
      <c r="Q2257" t="str">
        <f>VLOOKUP(B2257,[1]Arkusz5!$A$3:$Y$2185,16,FALSE)</f>
        <v>PLB300012; PLH300017</v>
      </c>
      <c r="R2257" t="str">
        <f>VLOOKUP(B2257,[1]Arkusz5!$A$3:$Y$2185,17,FALSE)</f>
        <v>Puszcza nad Gwdą; Dolina Rurzycy</v>
      </c>
      <c r="S2257" t="str">
        <f>VLOOKUP(B2257,[1]Arkusz5!$A$3:$Y$2185,18,FALSE)</f>
        <v>Europa</v>
      </c>
      <c r="T2257" t="str">
        <f>VLOOKUP(B2257,[1]Arkusz5!$A$3:$Y$2185,19,FALSE)</f>
        <v>Polska</v>
      </c>
      <c r="U2257" t="str">
        <f>VLOOKUP(B2257,[1]Arkusz5!$A$3:$Y$2185,20,FALSE)</f>
        <v>wielkopolskie</v>
      </c>
      <c r="V2257" t="str">
        <f>VLOOKUP(B2257,[1]Arkusz5!$A$3:$Y$2185,21,FALSE)</f>
        <v>złotowski</v>
      </c>
      <c r="W2257" t="str">
        <f>VLOOKUP(B2257,[1]Arkusz5!$A$3:$Y$2185,22,FALSE)</f>
        <v>Jastrowie</v>
      </c>
      <c r="X2257" t="str">
        <f>VLOOKUP(B2257,[1]Arkusz5!$A$3:$Y$2185,23,FALSE)</f>
        <v>314.65 Równina Wałecka</v>
      </c>
      <c r="Y2257" t="str">
        <f>VLOOKUP(B2257,[1]Arkusz5!$A$3:$Y$2185,24,FALSE)</f>
        <v>Continental Bio-geographical Region</v>
      </c>
      <c r="Z2257" t="str">
        <f>VLOOKUP(B2257,[1]Arkusz5!$A$3:$Y$2185,25,FALSE)</f>
        <v>Luzulo pilosae-Fagetum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Sheet1</vt:lpstr>
      <vt:lpstr>Arkusz2</vt:lpstr>
      <vt:lpstr>Arkusz1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Krystian Florkowski</cp:lastModifiedBy>
  <dcterms:modified xsi:type="dcterms:W3CDTF">2025-10-07T10:28:56Z</dcterms:modified>
</cp:coreProperties>
</file>